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HUAWEI\Desktop\Projects\Saint-James-Data-Analysis\Data\"/>
    </mc:Choice>
  </mc:AlternateContent>
  <xr:revisionPtr revIDLastSave="0" documentId="13_ncr:1_{3A2E9B8D-5E6D-48B4-BD67-0E75A08901F2}" xr6:coauthVersionLast="47" xr6:coauthVersionMax="47" xr10:uidLastSave="{00000000-0000-0000-0000-000000000000}"/>
  <bookViews>
    <workbookView xWindow="-103" yWindow="-103" windowWidth="18720" windowHeight="11949" tabRatio="682" activeTab="1" xr2:uid="{00000000-000D-0000-FFFF-FFFF00000000}"/>
  </bookViews>
  <sheets>
    <sheet name="Current" sheetId="1" r:id="rId1"/>
    <sheet name="Check-outs" sheetId="3" r:id="rId2"/>
    <sheet name="Payments" sheetId="19" r:id="rId3"/>
    <sheet name="8 bed" sheetId="4" r:id="rId4"/>
    <sheet name="8 Female" sheetId="5" r:id="rId5"/>
    <sheet name="6 Bed" sheetId="6" r:id="rId6"/>
    <sheet name="4 Bed" sheetId="7" r:id="rId7"/>
    <sheet name="Triple" sheetId="8" r:id="rId8"/>
    <sheet name="Private" sheetId="9" r:id="rId9"/>
    <sheet name="Staff" sheetId="10" r:id="rId10"/>
    <sheet name="booking.com NS  Cancel fee" sheetId="28" r:id="rId11"/>
    <sheet name="Cancellations" sheetId="12" r:id="rId12"/>
    <sheet name="No Show" sheetId="16" r:id="rId13"/>
    <sheet name="Banned List" sheetId="17" r:id="rId14"/>
    <sheet name="DINNER LIST BAN" sheetId="29" r:id="rId15"/>
    <sheet name="Siteminder" sheetId="14" r:id="rId16"/>
    <sheet name="Coin Counter" sheetId="11" r:id="rId17"/>
    <sheet name="Paynow sheet" sheetId="30" r:id="rId18"/>
    <sheet name="Group bookings" sheetId="31" r:id="rId19"/>
    <sheet name="Guest and Room Check" sheetId="13" r:id="rId20"/>
    <sheet name="Stats" sheetId="32" r:id="rId21"/>
    <sheet name="Cash Transactions" sheetId="33" r:id="rId22"/>
  </sheets>
  <externalReferences>
    <externalReference r:id="rId23"/>
  </externalReferences>
  <definedNames>
    <definedName name="_xlnm._FilterDatabase" localSheetId="13" hidden="1">'Banned List'!$A$1:$AM$161</definedName>
    <definedName name="_xlnm._FilterDatabase" localSheetId="0" hidden="1">Current!$A$1:$A$664</definedName>
    <definedName name="_xlnm._FilterDatabase" localSheetId="18" hidden="1">'Group bookings'!$I$9:$J$12</definedName>
    <definedName name="_xlnm._FilterDatabase" localSheetId="2" hidden="1">'[1]Payments december'!$A$1144:$G$1198</definedName>
  </definedNames>
  <calcPr calcId="191028"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5" i="1" l="1"/>
  <c r="C253" i="1"/>
  <c r="H4828" i="19"/>
  <c r="B239" i="12"/>
  <c r="C154" i="1"/>
  <c r="C508" i="1"/>
  <c r="C507" i="1"/>
  <c r="C506" i="1"/>
  <c r="B466" i="1"/>
  <c r="C591" i="1"/>
  <c r="B1079" i="3"/>
  <c r="C46" i="1"/>
  <c r="B35" i="1"/>
  <c r="B1078" i="3"/>
  <c r="B1076" i="3"/>
  <c r="B1075" i="3"/>
  <c r="B1074" i="3"/>
  <c r="B1073" i="3"/>
  <c r="C1072" i="3"/>
  <c r="B238" i="12"/>
  <c r="B1071" i="3"/>
  <c r="C1069" i="3"/>
  <c r="B1068" i="3"/>
  <c r="B1067" i="3"/>
  <c r="D77" i="1"/>
  <c r="B1066" i="3"/>
  <c r="I5303" i="19"/>
  <c r="I5305" i="19"/>
  <c r="H5252" i="19"/>
  <c r="H5251" i="19"/>
  <c r="H5250" i="19"/>
  <c r="I5250" i="19" s="1"/>
  <c r="H5249" i="19"/>
  <c r="H5248" i="19"/>
  <c r="H5247" i="19"/>
  <c r="F5247" i="19"/>
  <c r="H5246" i="19"/>
  <c r="F5246" i="19"/>
  <c r="H5245" i="19"/>
  <c r="F5245" i="19"/>
  <c r="H5244" i="19"/>
  <c r="F5244" i="19"/>
  <c r="H5243" i="19"/>
  <c r="F5243" i="19"/>
  <c r="H5242" i="19"/>
  <c r="F5242" i="19"/>
  <c r="H5241" i="19"/>
  <c r="F5241" i="19"/>
  <c r="H5240" i="19"/>
  <c r="F5240" i="19"/>
  <c r="F5303" i="19" s="1"/>
  <c r="B120" i="1"/>
  <c r="B70" i="16"/>
  <c r="C1065" i="3"/>
  <c r="B348" i="1"/>
  <c r="B377" i="1"/>
  <c r="B119" i="1"/>
  <c r="B118" i="1"/>
  <c r="B117" i="1"/>
  <c r="B572" i="1"/>
  <c r="CW15" i="7"/>
  <c r="CV15" i="7"/>
  <c r="CU15" i="7"/>
  <c r="CT15" i="7"/>
  <c r="CS15" i="7"/>
  <c r="CR15" i="7"/>
  <c r="CQ15" i="7"/>
  <c r="CP15" i="7"/>
  <c r="CO15" i="7"/>
  <c r="CN15" i="7"/>
  <c r="CM15" i="7"/>
  <c r="CL15" i="7"/>
  <c r="CK15" i="7"/>
  <c r="CJ15" i="7"/>
  <c r="CI15" i="7"/>
  <c r="CH15" i="7"/>
  <c r="CG15" i="7"/>
  <c r="CF15" i="7"/>
  <c r="CE15" i="7"/>
  <c r="CD15" i="7"/>
  <c r="CC15" i="7"/>
  <c r="CB15" i="7"/>
  <c r="CA15" i="7"/>
  <c r="BZ15" i="7"/>
  <c r="BY15" i="7"/>
  <c r="BX15" i="7"/>
  <c r="BW15" i="7"/>
  <c r="BV15" i="7"/>
  <c r="BU15" i="7"/>
  <c r="BT15" i="7"/>
  <c r="BS15" i="7"/>
  <c r="BR15" i="7"/>
  <c r="BQ15" i="7"/>
  <c r="BP15" i="7"/>
  <c r="BO15" i="7"/>
  <c r="BN15" i="7"/>
  <c r="BM15" i="7"/>
  <c r="BL15" i="7"/>
  <c r="BK15" i="7"/>
  <c r="BJ15" i="7"/>
  <c r="BI15" i="7"/>
  <c r="BH15" i="7"/>
  <c r="BG15" i="7"/>
  <c r="BF15" i="7"/>
  <c r="BE15" i="7"/>
  <c r="BD15" i="7"/>
  <c r="BC15" i="7"/>
  <c r="BB15" i="7"/>
  <c r="BA15" i="7"/>
  <c r="AZ15" i="7"/>
  <c r="AY15" i="7"/>
  <c r="AX15" i="7"/>
  <c r="AW15" i="7"/>
  <c r="AV15" i="7"/>
  <c r="AU15" i="7"/>
  <c r="AT15" i="7"/>
  <c r="AS15" i="7"/>
  <c r="AR15" i="7"/>
  <c r="AQ15" i="7"/>
  <c r="AP15" i="7"/>
  <c r="AO15" i="7"/>
  <c r="AN15" i="7"/>
  <c r="AM15" i="7"/>
  <c r="AL15" i="7"/>
  <c r="AK15" i="7"/>
  <c r="AJ15" i="7"/>
  <c r="AI15" i="7"/>
  <c r="AH15" i="7"/>
  <c r="AG15" i="7"/>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B15" i="1"/>
  <c r="C386" i="1"/>
  <c r="H5218" i="19"/>
  <c r="H5217" i="19"/>
  <c r="H5216" i="19"/>
  <c r="I5216" i="19" s="1"/>
  <c r="H5215" i="19"/>
  <c r="H5214" i="19"/>
  <c r="H5213" i="19"/>
  <c r="F5213" i="19"/>
  <c r="H5212" i="19"/>
  <c r="F5212" i="19"/>
  <c r="H5211" i="19"/>
  <c r="F5211" i="19"/>
  <c r="H5210" i="19"/>
  <c r="F5210" i="19"/>
  <c r="H5209" i="19"/>
  <c r="F5209" i="19"/>
  <c r="H5208" i="19"/>
  <c r="F5208" i="19"/>
  <c r="F5233" i="19" s="1"/>
  <c r="H5207" i="19"/>
  <c r="F5207" i="19"/>
  <c r="H5206" i="19"/>
  <c r="H5233" i="19" s="1"/>
  <c r="H5235" i="19" s="1"/>
  <c r="F5206" i="19"/>
  <c r="B18" i="1"/>
  <c r="B116" i="1"/>
  <c r="C147" i="1"/>
  <c r="C137" i="1"/>
  <c r="C237" i="12"/>
  <c r="H5193" i="19"/>
  <c r="H5192" i="19"/>
  <c r="H5191" i="19"/>
  <c r="I5191" i="19" s="1"/>
  <c r="I5233" i="19" s="1"/>
  <c r="I5235" i="19" s="1"/>
  <c r="H5190" i="19"/>
  <c r="H5189" i="19"/>
  <c r="H5188" i="19"/>
  <c r="F5188" i="19"/>
  <c r="H5187" i="19"/>
  <c r="F5187" i="19"/>
  <c r="H5186" i="19"/>
  <c r="F5186" i="19"/>
  <c r="H5185" i="19"/>
  <c r="F5185" i="19"/>
  <c r="H5184" i="19"/>
  <c r="F5184" i="19"/>
  <c r="H5183" i="19"/>
  <c r="F5183" i="19"/>
  <c r="H5182" i="19"/>
  <c r="F5182" i="19"/>
  <c r="H5181" i="19"/>
  <c r="F5181" i="19"/>
  <c r="B130" i="1"/>
  <c r="C44" i="1"/>
  <c r="C600" i="1"/>
  <c r="B43" i="1"/>
  <c r="B363" i="1"/>
  <c r="C483" i="1"/>
  <c r="B390" i="1"/>
  <c r="B1062" i="3"/>
  <c r="B1061" i="3"/>
  <c r="B186" i="1"/>
  <c r="C5" i="1"/>
  <c r="B28" i="1"/>
  <c r="B1060" i="3"/>
  <c r="B1058" i="3"/>
  <c r="B1057" i="3"/>
  <c r="C1056" i="3"/>
  <c r="B1054" i="3"/>
  <c r="B1053" i="3"/>
  <c r="B1051" i="3"/>
  <c r="B1049" i="3"/>
  <c r="B1048" i="3"/>
  <c r="H5139" i="19"/>
  <c r="H5138" i="19"/>
  <c r="H5137" i="19"/>
  <c r="I5137" i="19" s="1"/>
  <c r="I5175" i="19" s="1"/>
  <c r="I5177" i="19" s="1"/>
  <c r="H5136" i="19"/>
  <c r="H5135" i="19"/>
  <c r="H5134" i="19"/>
  <c r="F5134" i="19"/>
  <c r="H5133" i="19"/>
  <c r="F5133" i="19"/>
  <c r="H5132" i="19"/>
  <c r="F5132" i="19"/>
  <c r="H5131" i="19"/>
  <c r="F5131" i="19"/>
  <c r="H5130" i="19"/>
  <c r="F5130" i="19"/>
  <c r="H5129" i="19"/>
  <c r="F5129" i="19"/>
  <c r="H5128" i="19"/>
  <c r="F5128" i="19"/>
  <c r="H5127" i="19"/>
  <c r="F5127" i="19"/>
  <c r="F5175" i="19" s="1"/>
  <c r="B494" i="1"/>
  <c r="B235" i="12"/>
  <c r="B436" i="1"/>
  <c r="B312" i="1"/>
  <c r="B163" i="1"/>
  <c r="B1045" i="3"/>
  <c r="B610" i="1"/>
  <c r="B234" i="12"/>
  <c r="B160" i="1"/>
  <c r="B161" i="1"/>
  <c r="B162" i="1"/>
  <c r="B276" i="1"/>
  <c r="B1043" i="3"/>
  <c r="B344" i="1"/>
  <c r="B343" i="1"/>
  <c r="B342" i="1"/>
  <c r="B341" i="1"/>
  <c r="B233" i="12"/>
  <c r="B500" i="1"/>
  <c r="B499" i="1"/>
  <c r="B497" i="1"/>
  <c r="B496" i="1"/>
  <c r="B232" i="12"/>
  <c r="B352" i="1"/>
  <c r="H5105" i="19"/>
  <c r="H5104" i="19"/>
  <c r="H5103" i="19"/>
  <c r="I5103" i="19" s="1"/>
  <c r="H5102" i="19"/>
  <c r="H5101" i="19"/>
  <c r="H5100" i="19"/>
  <c r="F5100" i="19"/>
  <c r="H5099" i="19"/>
  <c r="F5099" i="19"/>
  <c r="H5098" i="19"/>
  <c r="F5098" i="19"/>
  <c r="H5097" i="19"/>
  <c r="F5097" i="19"/>
  <c r="H5096" i="19"/>
  <c r="F5096" i="19"/>
  <c r="H5095" i="19"/>
  <c r="F5095" i="19"/>
  <c r="H5094" i="19"/>
  <c r="F5094" i="19"/>
  <c r="H5093" i="19"/>
  <c r="H5120" i="19" s="1"/>
  <c r="H5122" i="19" s="1"/>
  <c r="F5093" i="19"/>
  <c r="B347" i="1"/>
  <c r="B29" i="1"/>
  <c r="B231" i="12"/>
  <c r="B230" i="12"/>
  <c r="E11" i="9"/>
  <c r="D11" i="9"/>
  <c r="C11" i="9"/>
  <c r="B11" i="9"/>
  <c r="K15" i="8"/>
  <c r="J15" i="8"/>
  <c r="I15" i="8"/>
  <c r="B229" i="12"/>
  <c r="Q35" i="4"/>
  <c r="P35" i="4"/>
  <c r="O35" i="4"/>
  <c r="N35" i="4"/>
  <c r="M35" i="4"/>
  <c r="L35" i="4"/>
  <c r="K35" i="4"/>
  <c r="J35" i="4"/>
  <c r="I35" i="4"/>
  <c r="H35" i="4"/>
  <c r="G35" i="4"/>
  <c r="F35" i="4"/>
  <c r="E35" i="4"/>
  <c r="D35" i="4"/>
  <c r="C35" i="4"/>
  <c r="H5081" i="19"/>
  <c r="H5080" i="19"/>
  <c r="H5079" i="19"/>
  <c r="I5079" i="19" s="1"/>
  <c r="I5120" i="19" s="1"/>
  <c r="I5122" i="19" s="1"/>
  <c r="H5078" i="19"/>
  <c r="H5077" i="19"/>
  <c r="H5076" i="19"/>
  <c r="F5076" i="19"/>
  <c r="H5075" i="19"/>
  <c r="F5075" i="19"/>
  <c r="H5074" i="19"/>
  <c r="F5074" i="19"/>
  <c r="H5073" i="19"/>
  <c r="F5073" i="19"/>
  <c r="H5072" i="19"/>
  <c r="F5072" i="19"/>
  <c r="H5071" i="19"/>
  <c r="F5071" i="19"/>
  <c r="H5070" i="19"/>
  <c r="F5070" i="19"/>
  <c r="H5069" i="19"/>
  <c r="F5069" i="19"/>
  <c r="C57" i="1"/>
  <c r="C370" i="1"/>
  <c r="B395" i="1"/>
  <c r="B543" i="1"/>
  <c r="B541" i="1"/>
  <c r="B542" i="1"/>
  <c r="B540" i="1"/>
  <c r="B539" i="1"/>
  <c r="B538" i="1"/>
  <c r="B537" i="1"/>
  <c r="B243" i="1"/>
  <c r="B471" i="1"/>
  <c r="B270" i="1"/>
  <c r="B227" i="12"/>
  <c r="B1039" i="3"/>
  <c r="B1037" i="3"/>
  <c r="B1035" i="3"/>
  <c r="B1034" i="3"/>
  <c r="B1033" i="3"/>
  <c r="B1032" i="3"/>
  <c r="B1031" i="3"/>
  <c r="B1030" i="3"/>
  <c r="B1029" i="3"/>
  <c r="H5034" i="19"/>
  <c r="H5033" i="19"/>
  <c r="H5032" i="19"/>
  <c r="I5032" i="19" s="1"/>
  <c r="I5063" i="19" s="1"/>
  <c r="I5065" i="19" s="1"/>
  <c r="H5031" i="19"/>
  <c r="H5030" i="19"/>
  <c r="H5029" i="19"/>
  <c r="F5029" i="19"/>
  <c r="H5028" i="19"/>
  <c r="F5028" i="19"/>
  <c r="H5027" i="19"/>
  <c r="F5027" i="19"/>
  <c r="H5026" i="19"/>
  <c r="F5026" i="19"/>
  <c r="H5025" i="19"/>
  <c r="F5025" i="19"/>
  <c r="H5024" i="19"/>
  <c r="F5024" i="19"/>
  <c r="H5023" i="19"/>
  <c r="F5023" i="19"/>
  <c r="H5022" i="19"/>
  <c r="H5063" i="19" s="1"/>
  <c r="H5065" i="19" s="1"/>
  <c r="F5022" i="19"/>
  <c r="F5063" i="19" s="1"/>
  <c r="B1023" i="3"/>
  <c r="B1022" i="3"/>
  <c r="B32" i="1"/>
  <c r="B1021" i="3"/>
  <c r="B1020" i="3"/>
  <c r="B226" i="12"/>
  <c r="B1019" i="3"/>
  <c r="B385" i="1"/>
  <c r="B384" i="1"/>
  <c r="B1018" i="3"/>
  <c r="B75" i="1"/>
  <c r="B1017" i="3"/>
  <c r="B225" i="12"/>
  <c r="B283" i="1"/>
  <c r="B264" i="1"/>
  <c r="B65" i="1"/>
  <c r="B521" i="1"/>
  <c r="B476" i="1"/>
  <c r="B258" i="1"/>
  <c r="B257" i="1"/>
  <c r="B19" i="1"/>
  <c r="B58" i="1"/>
  <c r="B114" i="1"/>
  <c r="B54" i="1"/>
  <c r="B63" i="1"/>
  <c r="B11" i="1"/>
  <c r="B24" i="1"/>
  <c r="B25" i="1"/>
  <c r="B41" i="1"/>
  <c r="B26" i="1"/>
  <c r="C224" i="12"/>
  <c r="B9" i="1"/>
  <c r="B27" i="1"/>
  <c r="B223" i="12"/>
  <c r="H4999" i="19"/>
  <c r="H4998" i="19"/>
  <c r="H4997" i="19"/>
  <c r="I4997" i="19" s="1"/>
  <c r="I5016" i="19" s="1"/>
  <c r="I5018" i="19" s="1"/>
  <c r="H4996" i="19"/>
  <c r="H4995" i="19"/>
  <c r="H4994" i="19"/>
  <c r="F4994" i="19"/>
  <c r="H4993" i="19"/>
  <c r="F4993" i="19"/>
  <c r="H4992" i="19"/>
  <c r="F4992" i="19"/>
  <c r="H4991" i="19"/>
  <c r="F4991" i="19"/>
  <c r="H4990" i="19"/>
  <c r="F4990" i="19"/>
  <c r="H4989" i="19"/>
  <c r="F4989" i="19"/>
  <c r="H4988" i="19"/>
  <c r="F4988" i="19"/>
  <c r="H4987" i="19"/>
  <c r="F4987" i="19"/>
  <c r="B222" i="12"/>
  <c r="B31" i="1"/>
  <c r="H4971" i="19"/>
  <c r="H4970" i="19"/>
  <c r="H4969" i="19"/>
  <c r="I4969" i="19" s="1"/>
  <c r="H4968" i="19"/>
  <c r="H4967" i="19"/>
  <c r="H4966" i="19"/>
  <c r="F4966" i="19"/>
  <c r="H4965" i="19"/>
  <c r="F4965" i="19"/>
  <c r="H4964" i="19"/>
  <c r="F4964" i="19"/>
  <c r="H4963" i="19"/>
  <c r="F4963" i="19"/>
  <c r="H4962" i="19"/>
  <c r="F4962" i="19"/>
  <c r="H4961" i="19"/>
  <c r="F4961" i="19"/>
  <c r="H4960" i="19"/>
  <c r="F4960" i="19"/>
  <c r="H4959" i="19"/>
  <c r="F4959" i="19"/>
  <c r="F5016" i="19" s="1"/>
  <c r="B153" i="1"/>
  <c r="B1015" i="3"/>
  <c r="B360" i="1"/>
  <c r="B1008" i="3"/>
  <c r="B1007" i="3"/>
  <c r="C1002" i="3"/>
  <c r="B998" i="3"/>
  <c r="B997" i="3"/>
  <c r="B996" i="3"/>
  <c r="B995" i="3"/>
  <c r="B994" i="3"/>
  <c r="C993" i="3"/>
  <c r="C990" i="3"/>
  <c r="B987" i="3"/>
  <c r="H4906" i="19"/>
  <c r="H4905" i="19"/>
  <c r="H4904" i="19"/>
  <c r="I4904" i="19" s="1"/>
  <c r="H4903" i="19"/>
  <c r="H4902" i="19"/>
  <c r="H4901" i="19"/>
  <c r="F4901" i="19"/>
  <c r="H4900" i="19"/>
  <c r="F4900" i="19"/>
  <c r="H4899" i="19"/>
  <c r="F4899" i="19"/>
  <c r="H4898" i="19"/>
  <c r="F4898" i="19"/>
  <c r="H4897" i="19"/>
  <c r="F4897" i="19"/>
  <c r="H4896" i="19"/>
  <c r="F4896" i="19"/>
  <c r="H4895" i="19"/>
  <c r="F4895" i="19"/>
  <c r="H4894" i="19"/>
  <c r="F4894" i="19"/>
  <c r="F4953" i="19" s="1"/>
  <c r="B505" i="1"/>
  <c r="B475" i="1"/>
  <c r="B983" i="3"/>
  <c r="B219" i="12"/>
  <c r="B376" i="1"/>
  <c r="B204" i="1"/>
  <c r="B200" i="1"/>
  <c r="B133" i="1"/>
  <c r="B131" i="1"/>
  <c r="B42" i="1"/>
  <c r="B12" i="1"/>
  <c r="B30" i="1"/>
  <c r="B13" i="1"/>
  <c r="B34" i="1"/>
  <c r="B108" i="1"/>
  <c r="B8" i="1"/>
  <c r="C217" i="12"/>
  <c r="B603" i="1"/>
  <c r="B598" i="1"/>
  <c r="B593" i="1"/>
  <c r="B9" i="32" a="1"/>
  <c r="B9" i="32" s="1"/>
  <c r="H4869" i="19"/>
  <c r="H4868" i="19"/>
  <c r="H4867" i="19"/>
  <c r="I4867" i="19" s="1"/>
  <c r="H4866" i="19"/>
  <c r="H4865" i="19"/>
  <c r="H4864" i="19"/>
  <c r="F4864" i="19"/>
  <c r="H4863" i="19"/>
  <c r="F4863" i="19"/>
  <c r="H4862" i="19"/>
  <c r="F4862" i="19"/>
  <c r="H4861" i="19"/>
  <c r="F4861" i="19"/>
  <c r="H4860" i="19"/>
  <c r="F4860" i="19"/>
  <c r="H4859" i="19"/>
  <c r="F4859" i="19"/>
  <c r="H4858" i="19"/>
  <c r="F4858" i="19"/>
  <c r="H4857" i="19"/>
  <c r="H4888" i="19" s="1"/>
  <c r="H4890" i="19" s="1"/>
  <c r="F4857" i="19"/>
  <c r="B4" i="1"/>
  <c r="B432" i="1"/>
  <c r="B40" i="1"/>
  <c r="B7" i="1"/>
  <c r="H4846" i="19"/>
  <c r="H4845" i="19"/>
  <c r="H4844" i="19"/>
  <c r="I4844" i="19" s="1"/>
  <c r="I4888" i="19" s="1"/>
  <c r="I4890" i="19" s="1"/>
  <c r="H4843" i="19"/>
  <c r="H4842" i="19"/>
  <c r="H4841" i="19"/>
  <c r="F4841" i="19"/>
  <c r="H4840" i="19"/>
  <c r="F4840" i="19"/>
  <c r="H4839" i="19"/>
  <c r="F4839" i="19"/>
  <c r="H4838" i="19"/>
  <c r="F4838" i="19"/>
  <c r="H4837" i="19"/>
  <c r="F4837" i="19"/>
  <c r="H4836" i="19"/>
  <c r="F4836" i="19"/>
  <c r="H4835" i="19"/>
  <c r="F4835" i="19"/>
  <c r="H4834" i="19"/>
  <c r="F4834" i="19"/>
  <c r="B981" i="3"/>
  <c r="C215" i="12"/>
  <c r="C307" i="1"/>
  <c r="C22" i="1"/>
  <c r="B263" i="1"/>
  <c r="B214" i="12"/>
  <c r="C213" i="12"/>
  <c r="B212" i="12"/>
  <c r="C228" i="1"/>
  <c r="B980" i="3"/>
  <c r="B979" i="3"/>
  <c r="B978" i="3"/>
  <c r="B976" i="3"/>
  <c r="B975" i="3"/>
  <c r="B974" i="3"/>
  <c r="B972" i="3"/>
  <c r="C970" i="3"/>
  <c r="C969" i="3"/>
  <c r="C968" i="3"/>
  <c r="B210" i="12"/>
  <c r="B209" i="12"/>
  <c r="H4787" i="19"/>
  <c r="H4786" i="19"/>
  <c r="H4785" i="19"/>
  <c r="I4785" i="19" s="1"/>
  <c r="I4828" i="19" s="1"/>
  <c r="I4830" i="19" s="1"/>
  <c r="H4784" i="19"/>
  <c r="H4783" i="19"/>
  <c r="H4782" i="19"/>
  <c r="F4782" i="19"/>
  <c r="H4781" i="19"/>
  <c r="F4781" i="19"/>
  <c r="H4780" i="19"/>
  <c r="F4780" i="19"/>
  <c r="H4779" i="19"/>
  <c r="F4779" i="19"/>
  <c r="H4778" i="19"/>
  <c r="F4778" i="19"/>
  <c r="H4777" i="19"/>
  <c r="F4777" i="19"/>
  <c r="H4776" i="19"/>
  <c r="F4776" i="19"/>
  <c r="H4775" i="19"/>
  <c r="F4775" i="19"/>
  <c r="I4771" i="19"/>
  <c r="B963" i="3"/>
  <c r="C15" i="8"/>
  <c r="B15" i="8"/>
  <c r="J11" i="9"/>
  <c r="F10" i="9"/>
  <c r="E10" i="9"/>
  <c r="B10" i="9"/>
  <c r="C10" i="9"/>
  <c r="B12" i="9"/>
  <c r="B446" i="1"/>
  <c r="B39" i="1"/>
  <c r="H4756" i="19"/>
  <c r="H4755" i="19"/>
  <c r="H4754" i="19"/>
  <c r="I4754" i="19" s="1"/>
  <c r="H4753" i="19"/>
  <c r="H4752" i="19"/>
  <c r="H4751" i="19"/>
  <c r="F4751" i="19"/>
  <c r="H4750" i="19"/>
  <c r="F4750" i="19"/>
  <c r="H4749" i="19"/>
  <c r="F4749" i="19"/>
  <c r="H4748" i="19"/>
  <c r="F4748" i="19"/>
  <c r="H4747" i="19"/>
  <c r="F4747" i="19"/>
  <c r="H4746" i="19"/>
  <c r="F4746" i="19"/>
  <c r="H4745" i="19"/>
  <c r="F4745" i="19"/>
  <c r="H4744" i="19"/>
  <c r="H4769" i="19" s="1"/>
  <c r="H4771" i="19" s="1"/>
  <c r="F4744" i="19"/>
  <c r="B146" i="1"/>
  <c r="B299" i="1"/>
  <c r="H4732" i="19"/>
  <c r="H4731" i="19"/>
  <c r="H4730" i="19"/>
  <c r="I4730" i="19" s="1"/>
  <c r="H4729" i="19"/>
  <c r="H4728" i="19"/>
  <c r="H4727" i="19"/>
  <c r="F4727" i="19"/>
  <c r="H4726" i="19"/>
  <c r="F4726" i="19"/>
  <c r="H4725" i="19"/>
  <c r="F4725" i="19"/>
  <c r="H4724" i="19"/>
  <c r="F4724" i="19"/>
  <c r="H4723" i="19"/>
  <c r="F4723" i="19"/>
  <c r="H4722" i="19"/>
  <c r="F4722" i="19"/>
  <c r="H4721" i="19"/>
  <c r="H4740" i="19" s="1"/>
  <c r="F4721" i="19"/>
  <c r="H4720" i="19"/>
  <c r="F4720" i="19"/>
  <c r="C379" i="1"/>
  <c r="B207" i="12"/>
  <c r="C401" i="1"/>
  <c r="B961" i="3"/>
  <c r="B206" i="12"/>
  <c r="C405" i="1"/>
  <c r="C560" i="1"/>
  <c r="B205" i="12"/>
  <c r="B204" i="12"/>
  <c r="B960" i="3"/>
  <c r="B958" i="3"/>
  <c r="B956" i="3"/>
  <c r="B955" i="3"/>
  <c r="B954" i="3"/>
  <c r="B953" i="3"/>
  <c r="B951" i="3"/>
  <c r="B950" i="3"/>
  <c r="B949" i="3"/>
  <c r="C948" i="3"/>
  <c r="B947" i="3"/>
  <c r="C244" i="1"/>
  <c r="B944" i="3"/>
  <c r="B945" i="3"/>
  <c r="B943" i="3"/>
  <c r="B941" i="3"/>
  <c r="B940" i="3"/>
  <c r="B939" i="3"/>
  <c r="C938" i="3"/>
  <c r="B937" i="3"/>
  <c r="H4665" i="19"/>
  <c r="H4664" i="19"/>
  <c r="H4663" i="19"/>
  <c r="I4663" i="19" s="1"/>
  <c r="I4712" i="19" s="1"/>
  <c r="I4714" i="19" s="1"/>
  <c r="H4662" i="19"/>
  <c r="H4661" i="19"/>
  <c r="H4660" i="19"/>
  <c r="F4660" i="19"/>
  <c r="H4659" i="19"/>
  <c r="F4659" i="19"/>
  <c r="H4658" i="19"/>
  <c r="F4658" i="19"/>
  <c r="H4657" i="19"/>
  <c r="F4657" i="19"/>
  <c r="H4656" i="19"/>
  <c r="F4656" i="19"/>
  <c r="H4655" i="19"/>
  <c r="F4655" i="19"/>
  <c r="H4654" i="19"/>
  <c r="F4654" i="19"/>
  <c r="H4653" i="19"/>
  <c r="H4712" i="19" s="1"/>
  <c r="F4653" i="19"/>
  <c r="F4712" i="19" s="1"/>
  <c r="F4649" i="19"/>
  <c r="I4647" i="19"/>
  <c r="I4649" i="19" s="1"/>
  <c r="B934" i="3"/>
  <c r="B933" i="3"/>
  <c r="B431" i="1"/>
  <c r="H4629" i="19"/>
  <c r="H4628" i="19"/>
  <c r="H4627" i="19"/>
  <c r="I4627" i="19" s="1"/>
  <c r="H4626" i="19"/>
  <c r="H4625" i="19"/>
  <c r="H4624" i="19"/>
  <c r="F4624" i="19"/>
  <c r="H4623" i="19"/>
  <c r="F4623" i="19"/>
  <c r="H4622" i="19"/>
  <c r="F4622" i="19"/>
  <c r="H4621" i="19"/>
  <c r="F4621" i="19"/>
  <c r="H4620" i="19"/>
  <c r="F4620" i="19"/>
  <c r="H4619" i="19"/>
  <c r="F4619" i="19"/>
  <c r="H4618" i="19"/>
  <c r="H4647" i="19" s="1"/>
  <c r="H4649" i="19" s="1"/>
  <c r="F4618" i="19"/>
  <c r="H4617" i="19"/>
  <c r="F4617" i="19"/>
  <c r="B202" i="12"/>
  <c r="B200" i="12"/>
  <c r="B201" i="12"/>
  <c r="H4605" i="19"/>
  <c r="H4604" i="19"/>
  <c r="H4603" i="19"/>
  <c r="I4603" i="19" s="1"/>
  <c r="H4602" i="19"/>
  <c r="H4601" i="19"/>
  <c r="H4600" i="19"/>
  <c r="F4600" i="19"/>
  <c r="H4599" i="19"/>
  <c r="F4599" i="19"/>
  <c r="H4598" i="19"/>
  <c r="F4598" i="19"/>
  <c r="H4597" i="19"/>
  <c r="H4614" i="19" s="1"/>
  <c r="F4597" i="19"/>
  <c r="H4596" i="19"/>
  <c r="F4596" i="19"/>
  <c r="H4595" i="19"/>
  <c r="F4595" i="19"/>
  <c r="H4594" i="19"/>
  <c r="F4594" i="19"/>
  <c r="H4593" i="19"/>
  <c r="F4593" i="19"/>
  <c r="C236" i="1"/>
  <c r="B931" i="3"/>
  <c r="B930" i="3"/>
  <c r="B929" i="3"/>
  <c r="C198" i="12"/>
  <c r="H4542" i="19"/>
  <c r="H4541" i="19"/>
  <c r="C442" i="1"/>
  <c r="B928" i="3"/>
  <c r="B927" i="3"/>
  <c r="B926" i="3"/>
  <c r="B925" i="3"/>
  <c r="B922" i="3"/>
  <c r="C919" i="3"/>
  <c r="B917" i="3"/>
  <c r="B916" i="3"/>
  <c r="B915" i="3"/>
  <c r="B914" i="3"/>
  <c r="B913" i="3"/>
  <c r="B912" i="3"/>
  <c r="B911" i="3"/>
  <c r="B910" i="3"/>
  <c r="B908" i="3"/>
  <c r="B907" i="3"/>
  <c r="B906" i="3"/>
  <c r="H4552" i="19"/>
  <c r="H4551" i="19"/>
  <c r="H4550" i="19"/>
  <c r="I4550" i="19" s="1"/>
  <c r="I4585" i="19" s="1"/>
  <c r="I4587" i="19" s="1"/>
  <c r="H4549" i="19"/>
  <c r="H4548" i="19"/>
  <c r="H4547" i="19"/>
  <c r="F4547" i="19"/>
  <c r="H4546" i="19"/>
  <c r="F4546" i="19"/>
  <c r="H4545" i="19"/>
  <c r="F4545" i="19"/>
  <c r="H4544" i="19"/>
  <c r="F4544" i="19"/>
  <c r="H4543" i="19"/>
  <c r="F4543" i="19"/>
  <c r="F4542" i="19"/>
  <c r="F4541" i="19"/>
  <c r="H4540" i="19"/>
  <c r="F4540" i="19"/>
  <c r="I4535" i="19"/>
  <c r="H4533" i="19"/>
  <c r="H4535" i="19" s="1"/>
  <c r="B903" i="3"/>
  <c r="B902" i="3"/>
  <c r="B194" i="12"/>
  <c r="B65" i="16"/>
  <c r="C193" i="12"/>
  <c r="C192" i="12"/>
  <c r="B152" i="1"/>
  <c r="H4505" i="19"/>
  <c r="H4521" i="19"/>
  <c r="H4520" i="19"/>
  <c r="H4519" i="19"/>
  <c r="I4519" i="19" s="1"/>
  <c r="H4518" i="19"/>
  <c r="H4517" i="19"/>
  <c r="H4516" i="19"/>
  <c r="F4516" i="19"/>
  <c r="H4515" i="19"/>
  <c r="F4515" i="19"/>
  <c r="H4514" i="19"/>
  <c r="F4514" i="19"/>
  <c r="H4513" i="19"/>
  <c r="F4513" i="19"/>
  <c r="H4512" i="19"/>
  <c r="F4512" i="19"/>
  <c r="F4511" i="19"/>
  <c r="F4510" i="19"/>
  <c r="H4509" i="19"/>
  <c r="F4509" i="19"/>
  <c r="C250" i="1"/>
  <c r="C62" i="1"/>
  <c r="C410" i="1"/>
  <c r="H4492" i="19"/>
  <c r="H4491" i="19"/>
  <c r="H4490" i="19"/>
  <c r="I4490" i="19" s="1"/>
  <c r="H4489" i="19"/>
  <c r="H4488" i="19"/>
  <c r="H4487" i="19"/>
  <c r="F4487" i="19"/>
  <c r="H4486" i="19"/>
  <c r="F4486" i="19"/>
  <c r="H4485" i="19"/>
  <c r="F4485" i="19"/>
  <c r="H4484" i="19"/>
  <c r="F4484" i="19"/>
  <c r="H4483" i="19"/>
  <c r="F4483" i="19"/>
  <c r="H4482" i="19"/>
  <c r="F4482" i="19"/>
  <c r="H4481" i="19"/>
  <c r="F4481" i="19"/>
  <c r="H4480" i="19"/>
  <c r="F4480" i="19"/>
  <c r="C190" i="12"/>
  <c r="B189" i="12"/>
  <c r="B188" i="12"/>
  <c r="B898" i="3"/>
  <c r="B187" i="12"/>
  <c r="B896" i="3"/>
  <c r="B895" i="3"/>
  <c r="B893" i="3"/>
  <c r="B890" i="3"/>
  <c r="B889" i="3"/>
  <c r="B888" i="3"/>
  <c r="B887" i="3"/>
  <c r="C886" i="3"/>
  <c r="B884" i="3"/>
  <c r="B186" i="12"/>
  <c r="B883" i="3"/>
  <c r="B882" i="3"/>
  <c r="B880" i="3"/>
  <c r="H4424" i="19"/>
  <c r="H4423" i="19"/>
  <c r="H4422" i="19"/>
  <c r="I4422" i="19" s="1"/>
  <c r="I4474" i="19" s="1"/>
  <c r="I4476" i="19" s="1"/>
  <c r="H4421" i="19"/>
  <c r="H4420" i="19"/>
  <c r="H4419" i="19"/>
  <c r="F4419" i="19"/>
  <c r="H4418" i="19"/>
  <c r="F4418" i="19"/>
  <c r="H4417" i="19"/>
  <c r="F4417" i="19"/>
  <c r="H4416" i="19"/>
  <c r="F4416" i="19"/>
  <c r="H4415" i="19"/>
  <c r="F4415" i="19"/>
  <c r="H4414" i="19"/>
  <c r="F4414" i="19"/>
  <c r="H4413" i="19"/>
  <c r="F4413" i="19"/>
  <c r="H4412" i="19"/>
  <c r="H4474" i="19" s="1"/>
  <c r="F4412" i="19"/>
  <c r="F4474" i="19" s="1"/>
  <c r="B63" i="16"/>
  <c r="DW10" i="9"/>
  <c r="DX10" i="9"/>
  <c r="DY10" i="9"/>
  <c r="DZ10" i="9"/>
  <c r="EA10" i="9"/>
  <c r="EB10" i="9"/>
  <c r="EC10" i="9"/>
  <c r="ED10" i="9"/>
  <c r="EE10" i="9"/>
  <c r="EF10" i="9"/>
  <c r="EG10" i="9"/>
  <c r="EH10" i="9"/>
  <c r="EI10" i="9"/>
  <c r="EJ10" i="9"/>
  <c r="EK10" i="9"/>
  <c r="EL10" i="9"/>
  <c r="EM10" i="9"/>
  <c r="EN10" i="9"/>
  <c r="EO10" i="9"/>
  <c r="EP10" i="9"/>
  <c r="EQ10" i="9"/>
  <c r="ER10" i="9"/>
  <c r="ES10" i="9"/>
  <c r="ET10" i="9"/>
  <c r="EU10" i="9"/>
  <c r="EV10" i="9"/>
  <c r="EW10" i="9"/>
  <c r="EX10" i="9"/>
  <c r="EY10" i="9"/>
  <c r="EZ10" i="9"/>
  <c r="FA10" i="9"/>
  <c r="FB10" i="9"/>
  <c r="FC10" i="9"/>
  <c r="FD10" i="9"/>
  <c r="FE10" i="9"/>
  <c r="FF10" i="9"/>
  <c r="FG10" i="9"/>
  <c r="FH10" i="9"/>
  <c r="FI10" i="9"/>
  <c r="FJ10" i="9"/>
  <c r="FK10" i="9"/>
  <c r="FL10" i="9"/>
  <c r="FM10" i="9"/>
  <c r="FN10" i="9"/>
  <c r="FO10" i="9"/>
  <c r="FP10" i="9"/>
  <c r="FQ10" i="9"/>
  <c r="FR10" i="9"/>
  <c r="FS10" i="9"/>
  <c r="FT10" i="9"/>
  <c r="FU10" i="9"/>
  <c r="FV10" i="9"/>
  <c r="FW10" i="9"/>
  <c r="FX10" i="9"/>
  <c r="FY10" i="9"/>
  <c r="FZ10" i="9"/>
  <c r="GA10" i="9"/>
  <c r="GB10" i="9"/>
  <c r="GC10" i="9"/>
  <c r="GD10" i="9"/>
  <c r="GE10" i="9"/>
  <c r="GF10" i="9"/>
  <c r="GG10" i="9"/>
  <c r="GH10" i="9"/>
  <c r="GI10" i="9"/>
  <c r="GJ10" i="9"/>
  <c r="GK10" i="9"/>
  <c r="GL10" i="9"/>
  <c r="GM10" i="9"/>
  <c r="GN10" i="9"/>
  <c r="GO10" i="9"/>
  <c r="GP10" i="9"/>
  <c r="GQ10" i="9"/>
  <c r="GR10" i="9"/>
  <c r="GS10" i="9"/>
  <c r="GT10" i="9"/>
  <c r="GU10" i="9"/>
  <c r="GV10" i="9"/>
  <c r="GW10" i="9"/>
  <c r="GX10" i="9"/>
  <c r="GY10" i="9"/>
  <c r="GZ10" i="9"/>
  <c r="HA10" i="9"/>
  <c r="HB10" i="9"/>
  <c r="HC10" i="9"/>
  <c r="HD10" i="9"/>
  <c r="HE10" i="9"/>
  <c r="HF10" i="9"/>
  <c r="HG10" i="9"/>
  <c r="HH10" i="9"/>
  <c r="HI10" i="9"/>
  <c r="HJ10" i="9"/>
  <c r="HK10" i="9"/>
  <c r="HL10" i="9"/>
  <c r="HM10" i="9"/>
  <c r="HN10" i="9"/>
  <c r="HO10" i="9"/>
  <c r="HP10" i="9"/>
  <c r="HQ10" i="9"/>
  <c r="HR10" i="9"/>
  <c r="HS10" i="9"/>
  <c r="HT10" i="9"/>
  <c r="HU10" i="9"/>
  <c r="HV10" i="9"/>
  <c r="HW10" i="9"/>
  <c r="HX10" i="9"/>
  <c r="HY10" i="9"/>
  <c r="HZ10" i="9"/>
  <c r="IA10" i="9"/>
  <c r="IB10" i="9"/>
  <c r="DW11" i="9"/>
  <c r="DX11" i="9"/>
  <c r="DY11" i="9"/>
  <c r="DZ11" i="9"/>
  <c r="EA11" i="9"/>
  <c r="EB11" i="9"/>
  <c r="EC11" i="9"/>
  <c r="ED11" i="9"/>
  <c r="EE11" i="9"/>
  <c r="EF11" i="9"/>
  <c r="EG11" i="9"/>
  <c r="EH11" i="9"/>
  <c r="EI11" i="9"/>
  <c r="EJ11" i="9"/>
  <c r="EK11" i="9"/>
  <c r="EL11" i="9"/>
  <c r="EM11" i="9"/>
  <c r="EN11" i="9"/>
  <c r="EO11" i="9"/>
  <c r="EP11" i="9"/>
  <c r="EQ11" i="9"/>
  <c r="ER11" i="9"/>
  <c r="ES11" i="9"/>
  <c r="ET11" i="9"/>
  <c r="EU11" i="9"/>
  <c r="EV11" i="9"/>
  <c r="EW11" i="9"/>
  <c r="EX11" i="9"/>
  <c r="EY11" i="9"/>
  <c r="EZ11" i="9"/>
  <c r="FA11" i="9"/>
  <c r="FB11" i="9"/>
  <c r="FC11" i="9"/>
  <c r="FD11" i="9"/>
  <c r="FE11" i="9"/>
  <c r="FF11" i="9"/>
  <c r="FG11" i="9"/>
  <c r="FH11" i="9"/>
  <c r="FI11" i="9"/>
  <c r="FJ11" i="9"/>
  <c r="FK11" i="9"/>
  <c r="FL11" i="9"/>
  <c r="FM11" i="9"/>
  <c r="FN11" i="9"/>
  <c r="FO11" i="9"/>
  <c r="FP11" i="9"/>
  <c r="FQ11" i="9"/>
  <c r="FR11" i="9"/>
  <c r="FS11" i="9"/>
  <c r="FT11" i="9"/>
  <c r="FU11" i="9"/>
  <c r="FV11" i="9"/>
  <c r="FW11" i="9"/>
  <c r="FX11" i="9"/>
  <c r="FY11" i="9"/>
  <c r="FZ11" i="9"/>
  <c r="GA11" i="9"/>
  <c r="GB11" i="9"/>
  <c r="GC11" i="9"/>
  <c r="GD11" i="9"/>
  <c r="GE11" i="9"/>
  <c r="GF11" i="9"/>
  <c r="GG11" i="9"/>
  <c r="GH11" i="9"/>
  <c r="GI11" i="9"/>
  <c r="GJ11" i="9"/>
  <c r="GK11" i="9"/>
  <c r="GL11" i="9"/>
  <c r="GM11" i="9"/>
  <c r="GN11" i="9"/>
  <c r="GO11" i="9"/>
  <c r="GP11" i="9"/>
  <c r="GQ11" i="9"/>
  <c r="GR11" i="9"/>
  <c r="GS11" i="9"/>
  <c r="GT11" i="9"/>
  <c r="GU11" i="9"/>
  <c r="GV11" i="9"/>
  <c r="GW11" i="9"/>
  <c r="GX11" i="9"/>
  <c r="GY11" i="9"/>
  <c r="GZ11" i="9"/>
  <c r="HA11" i="9"/>
  <c r="HB11" i="9"/>
  <c r="HC11" i="9"/>
  <c r="HD11" i="9"/>
  <c r="HE11" i="9"/>
  <c r="HF11" i="9"/>
  <c r="HG11" i="9"/>
  <c r="HH11" i="9"/>
  <c r="HI11" i="9"/>
  <c r="HJ11" i="9"/>
  <c r="HK11" i="9"/>
  <c r="HL11" i="9"/>
  <c r="HM11" i="9"/>
  <c r="HN11" i="9"/>
  <c r="HO11" i="9"/>
  <c r="HP11" i="9"/>
  <c r="HQ11" i="9"/>
  <c r="HR11" i="9"/>
  <c r="HS11" i="9"/>
  <c r="HT11" i="9"/>
  <c r="HU11" i="9"/>
  <c r="HV11" i="9"/>
  <c r="HW11" i="9"/>
  <c r="HX11" i="9"/>
  <c r="HY11" i="9"/>
  <c r="HZ11" i="9"/>
  <c r="IA11" i="9"/>
  <c r="IB11" i="9"/>
  <c r="DW12" i="9"/>
  <c r="DX12" i="9"/>
  <c r="DY12" i="9"/>
  <c r="DZ12" i="9"/>
  <c r="EA12" i="9"/>
  <c r="EB12" i="9"/>
  <c r="EC12" i="9"/>
  <c r="ED12" i="9"/>
  <c r="EE12" i="9"/>
  <c r="EF12" i="9"/>
  <c r="EG12" i="9"/>
  <c r="EH12" i="9"/>
  <c r="EI12" i="9"/>
  <c r="EJ12" i="9"/>
  <c r="EK12" i="9"/>
  <c r="EL12" i="9"/>
  <c r="EM12" i="9"/>
  <c r="EN12" i="9"/>
  <c r="EO12" i="9"/>
  <c r="EP12" i="9"/>
  <c r="EQ12" i="9"/>
  <c r="ER12" i="9"/>
  <c r="ES12" i="9"/>
  <c r="ET12" i="9"/>
  <c r="EU12" i="9"/>
  <c r="EV12" i="9"/>
  <c r="EW12" i="9"/>
  <c r="EX12" i="9"/>
  <c r="EY12" i="9"/>
  <c r="EZ12" i="9"/>
  <c r="FA12" i="9"/>
  <c r="FB12" i="9"/>
  <c r="FC12" i="9"/>
  <c r="FD12" i="9"/>
  <c r="FE12" i="9"/>
  <c r="FF12" i="9"/>
  <c r="FG12" i="9"/>
  <c r="FH12" i="9"/>
  <c r="FI12" i="9"/>
  <c r="FJ12" i="9"/>
  <c r="FK12" i="9"/>
  <c r="FL12" i="9"/>
  <c r="FM12" i="9"/>
  <c r="FN12" i="9"/>
  <c r="FO12" i="9"/>
  <c r="FP12" i="9"/>
  <c r="FQ12" i="9"/>
  <c r="FR12" i="9"/>
  <c r="FS12" i="9"/>
  <c r="FT12" i="9"/>
  <c r="FU12" i="9"/>
  <c r="FV12" i="9"/>
  <c r="FW12" i="9"/>
  <c r="FX12" i="9"/>
  <c r="FY12" i="9"/>
  <c r="FZ12" i="9"/>
  <c r="GA12" i="9"/>
  <c r="GB12" i="9"/>
  <c r="GC12" i="9"/>
  <c r="GD12" i="9"/>
  <c r="GE12" i="9"/>
  <c r="GF12" i="9"/>
  <c r="GG12" i="9"/>
  <c r="GH12" i="9"/>
  <c r="GI12" i="9"/>
  <c r="GJ12" i="9"/>
  <c r="GK12" i="9"/>
  <c r="GL12" i="9"/>
  <c r="GM12" i="9"/>
  <c r="GN12" i="9"/>
  <c r="GO12" i="9"/>
  <c r="GP12" i="9"/>
  <c r="GQ12" i="9"/>
  <c r="GR12" i="9"/>
  <c r="GS12" i="9"/>
  <c r="GT12" i="9"/>
  <c r="GU12" i="9"/>
  <c r="GV12" i="9"/>
  <c r="GW12" i="9"/>
  <c r="GX12" i="9"/>
  <c r="GY12" i="9"/>
  <c r="GZ12" i="9"/>
  <c r="HA12" i="9"/>
  <c r="HB12" i="9"/>
  <c r="HC12" i="9"/>
  <c r="HD12" i="9"/>
  <c r="HE12" i="9"/>
  <c r="HF12" i="9"/>
  <c r="HG12" i="9"/>
  <c r="HH12" i="9"/>
  <c r="HI12" i="9"/>
  <c r="HJ12" i="9"/>
  <c r="HK12" i="9"/>
  <c r="HL12" i="9"/>
  <c r="HM12" i="9"/>
  <c r="HN12" i="9"/>
  <c r="HO12" i="9"/>
  <c r="HP12" i="9"/>
  <c r="HQ12" i="9"/>
  <c r="HR12" i="9"/>
  <c r="HS12" i="9"/>
  <c r="HT12" i="9"/>
  <c r="HU12" i="9"/>
  <c r="HV12" i="9"/>
  <c r="HW12" i="9"/>
  <c r="HX12" i="9"/>
  <c r="HY12" i="9"/>
  <c r="HZ12" i="9"/>
  <c r="IA12" i="9"/>
  <c r="IB12" i="9"/>
  <c r="B608" i="1"/>
  <c r="B430" i="1"/>
  <c r="B184" i="12"/>
  <c r="H4393" i="19"/>
  <c r="H4392" i="19"/>
  <c r="H4391" i="19"/>
  <c r="I4391" i="19" s="1"/>
  <c r="H4390" i="19"/>
  <c r="H4389" i="19"/>
  <c r="H4388" i="19"/>
  <c r="F4388" i="19"/>
  <c r="H4387" i="19"/>
  <c r="F4387" i="19"/>
  <c r="H4386" i="19"/>
  <c r="F4386" i="19"/>
  <c r="H4385" i="19"/>
  <c r="F4385" i="19"/>
  <c r="H4384" i="19"/>
  <c r="F4384" i="19"/>
  <c r="H4383" i="19"/>
  <c r="F4383" i="19"/>
  <c r="H4382" i="19"/>
  <c r="F4382" i="19"/>
  <c r="H4381" i="19"/>
  <c r="F4381" i="19"/>
  <c r="C417" i="1"/>
  <c r="B879" i="3"/>
  <c r="C328" i="1"/>
  <c r="C184" i="1"/>
  <c r="F4352" i="19"/>
  <c r="H4352" i="19"/>
  <c r="F4353" i="19"/>
  <c r="H4353" i="19"/>
  <c r="F4354" i="19"/>
  <c r="H4354" i="19"/>
  <c r="F4355" i="19"/>
  <c r="H4355" i="19"/>
  <c r="F4356" i="19"/>
  <c r="H4356" i="19"/>
  <c r="F4357" i="19"/>
  <c r="H4357" i="19"/>
  <c r="F4358" i="19"/>
  <c r="H4358" i="19"/>
  <c r="F4359" i="19"/>
  <c r="H4359" i="19"/>
  <c r="H4360" i="19"/>
  <c r="H4361" i="19"/>
  <c r="H4362" i="19"/>
  <c r="I4362" i="19"/>
  <c r="H4363" i="19"/>
  <c r="H4364" i="19"/>
  <c r="C454" i="1"/>
  <c r="C181" i="12"/>
  <c r="B877" i="3"/>
  <c r="B876" i="3"/>
  <c r="C871" i="3"/>
  <c r="B870" i="3"/>
  <c r="B869" i="3"/>
  <c r="B868" i="3"/>
  <c r="B867" i="3"/>
  <c r="B865" i="3"/>
  <c r="B864" i="3"/>
  <c r="B863" i="3"/>
  <c r="B862" i="3"/>
  <c r="B861" i="3"/>
  <c r="B860" i="3"/>
  <c r="B858" i="3"/>
  <c r="B857" i="3"/>
  <c r="B856" i="3"/>
  <c r="B853" i="3"/>
  <c r="B851" i="3"/>
  <c r="B850" i="3"/>
  <c r="B849" i="3"/>
  <c r="B848" i="3"/>
  <c r="B847" i="3"/>
  <c r="B179" i="12"/>
  <c r="F4286" i="19"/>
  <c r="H4286" i="19"/>
  <c r="F4287" i="19"/>
  <c r="H4287" i="19"/>
  <c r="F4288" i="19"/>
  <c r="H4288" i="19"/>
  <c r="F4289" i="19"/>
  <c r="H4289" i="19"/>
  <c r="F4290" i="19"/>
  <c r="H4290" i="19"/>
  <c r="F4291" i="19"/>
  <c r="H4291" i="19"/>
  <c r="F4292" i="19"/>
  <c r="H4292" i="19"/>
  <c r="F4293" i="19"/>
  <c r="H4293" i="19"/>
  <c r="H4294" i="19"/>
  <c r="H4295" i="19"/>
  <c r="H4296" i="19"/>
  <c r="I4296" i="19"/>
  <c r="H4297" i="19"/>
  <c r="H4298" i="19"/>
  <c r="B846" i="3"/>
  <c r="F4252" i="19"/>
  <c r="B177" i="12"/>
  <c r="C176" i="12"/>
  <c r="B383" i="1"/>
  <c r="O27" i="5"/>
  <c r="N27" i="5"/>
  <c r="M27" i="5"/>
  <c r="L27" i="5"/>
  <c r="K27" i="5"/>
  <c r="J27" i="5"/>
  <c r="I27" i="5"/>
  <c r="H27" i="5"/>
  <c r="G27" i="5"/>
  <c r="F27" i="5"/>
  <c r="E27" i="5"/>
  <c r="D27" i="5"/>
  <c r="C27" i="5"/>
  <c r="H4260" i="19"/>
  <c r="H4259" i="19"/>
  <c r="H4258" i="19"/>
  <c r="I4258" i="19" s="1"/>
  <c r="I4280" i="19" s="1"/>
  <c r="H4257" i="19"/>
  <c r="H4256" i="19"/>
  <c r="H4255" i="19"/>
  <c r="F4255" i="19"/>
  <c r="H4254" i="19"/>
  <c r="F4254" i="19"/>
  <c r="H4253" i="19"/>
  <c r="F4253" i="19"/>
  <c r="H4252" i="19"/>
  <c r="H4251" i="19"/>
  <c r="F4251" i="19"/>
  <c r="H4250" i="19"/>
  <c r="F4250" i="19"/>
  <c r="H4249" i="19"/>
  <c r="F4249" i="19"/>
  <c r="H4248" i="19"/>
  <c r="H4280" i="19" s="1"/>
  <c r="F4248" i="19"/>
  <c r="B175" i="12"/>
  <c r="B480" i="1"/>
  <c r="B474" i="1"/>
  <c r="B465" i="1"/>
  <c r="B403" i="1"/>
  <c r="B400" i="1"/>
  <c r="B389" i="1"/>
  <c r="F4225" i="19"/>
  <c r="H4225" i="19"/>
  <c r="F4226" i="19"/>
  <c r="H4226" i="19"/>
  <c r="F4227" i="19"/>
  <c r="H4227" i="19"/>
  <c r="F4228" i="19"/>
  <c r="H4228" i="19"/>
  <c r="F4229" i="19"/>
  <c r="H4229" i="19"/>
  <c r="F4230" i="19"/>
  <c r="H4230" i="19"/>
  <c r="F4231" i="19"/>
  <c r="H4231" i="19"/>
  <c r="F4232" i="19"/>
  <c r="H4232" i="19"/>
  <c r="H4233" i="19"/>
  <c r="H4234" i="19"/>
  <c r="H4235" i="19"/>
  <c r="I4235" i="19"/>
  <c r="H4236" i="19"/>
  <c r="H4237" i="19"/>
  <c r="B173" i="12"/>
  <c r="B172" i="12"/>
  <c r="B844" i="3"/>
  <c r="B843" i="3"/>
  <c r="B842" i="3"/>
  <c r="B841" i="3"/>
  <c r="B839" i="3"/>
  <c r="B837" i="3"/>
  <c r="B835" i="3"/>
  <c r="B834" i="3"/>
  <c r="B833" i="3"/>
  <c r="B832" i="3"/>
  <c r="B830" i="3"/>
  <c r="B831" i="3"/>
  <c r="B828" i="3"/>
  <c r="F4181" i="19"/>
  <c r="H4181" i="19"/>
  <c r="F4182" i="19"/>
  <c r="H4182" i="19"/>
  <c r="F4183" i="19"/>
  <c r="H4183" i="19"/>
  <c r="F4184" i="19"/>
  <c r="H4184" i="19"/>
  <c r="F4185" i="19"/>
  <c r="H4185" i="19"/>
  <c r="F4186" i="19"/>
  <c r="H4186" i="19"/>
  <c r="F4187" i="19"/>
  <c r="H4187" i="19"/>
  <c r="F4188" i="19"/>
  <c r="H4188" i="19"/>
  <c r="H4189" i="19"/>
  <c r="H4190" i="19"/>
  <c r="H4191" i="19"/>
  <c r="I4191" i="19"/>
  <c r="I4219" i="19" s="1"/>
  <c r="I4221" i="19" s="1"/>
  <c r="H4192" i="19"/>
  <c r="H4193" i="19"/>
  <c r="B382" i="1"/>
  <c r="B59" i="16"/>
  <c r="B170" i="12"/>
  <c r="B638" i="1"/>
  <c r="B640" i="1"/>
  <c r="B169" i="12"/>
  <c r="H4160" i="19"/>
  <c r="H4159" i="19"/>
  <c r="H4158" i="19"/>
  <c r="I4158" i="19" s="1"/>
  <c r="I4177" i="19" s="1"/>
  <c r="H4157" i="19"/>
  <c r="H4156" i="19"/>
  <c r="H4155" i="19"/>
  <c r="F4155" i="19"/>
  <c r="H4154" i="19"/>
  <c r="F4154" i="19"/>
  <c r="H4153" i="19"/>
  <c r="F4153" i="19"/>
  <c r="H4152" i="19"/>
  <c r="F4152" i="19"/>
  <c r="H4151" i="19"/>
  <c r="F4151" i="19"/>
  <c r="H4150" i="19"/>
  <c r="F4150" i="19"/>
  <c r="H4149" i="19"/>
  <c r="F4149" i="19"/>
  <c r="H4148" i="19"/>
  <c r="H4175" i="19" s="1"/>
  <c r="H4177" i="19" s="1"/>
  <c r="F4148" i="19"/>
  <c r="B482" i="1"/>
  <c r="B485" i="1"/>
  <c r="B168" i="12"/>
  <c r="H4135" i="19"/>
  <c r="H4134" i="19"/>
  <c r="H4133" i="19"/>
  <c r="I4133" i="19" s="1"/>
  <c r="H4132" i="19"/>
  <c r="H4131" i="19"/>
  <c r="H4130" i="19"/>
  <c r="F4130" i="19"/>
  <c r="H4129" i="19"/>
  <c r="F4129" i="19"/>
  <c r="H4128" i="19"/>
  <c r="F4128" i="19"/>
  <c r="H4127" i="19"/>
  <c r="F4127" i="19"/>
  <c r="H4126" i="19"/>
  <c r="F4126" i="19"/>
  <c r="H4125" i="19"/>
  <c r="F4125" i="19"/>
  <c r="H4124" i="19"/>
  <c r="F4124" i="19"/>
  <c r="H4123" i="19"/>
  <c r="F4123" i="19"/>
  <c r="F4175" i="19" s="1"/>
  <c r="C167" i="12"/>
  <c r="B823" i="3"/>
  <c r="B822" i="3"/>
  <c r="B821" i="3"/>
  <c r="C818" i="3"/>
  <c r="B815" i="3"/>
  <c r="B814" i="3"/>
  <c r="C812" i="3"/>
  <c r="B811" i="3"/>
  <c r="B810" i="3"/>
  <c r="C809" i="3"/>
  <c r="B808" i="3"/>
  <c r="B806" i="3"/>
  <c r="B805" i="3"/>
  <c r="I4117" i="19"/>
  <c r="I4119" i="19" s="1"/>
  <c r="H4085" i="19"/>
  <c r="H4084" i="19"/>
  <c r="H4083" i="19"/>
  <c r="I4083" i="19" s="1"/>
  <c r="H4082" i="19"/>
  <c r="H4081" i="19"/>
  <c r="H4080" i="19"/>
  <c r="F4080" i="19"/>
  <c r="H4079" i="19"/>
  <c r="F4079" i="19"/>
  <c r="H4078" i="19"/>
  <c r="F4078" i="19"/>
  <c r="H4077" i="19"/>
  <c r="F4077" i="19"/>
  <c r="H4076" i="19"/>
  <c r="F4076" i="19"/>
  <c r="H4075" i="19"/>
  <c r="F4075" i="19"/>
  <c r="H4074" i="19"/>
  <c r="F4074" i="19"/>
  <c r="H4073" i="19"/>
  <c r="F4073" i="19"/>
  <c r="F4117" i="19" s="1"/>
  <c r="B57" i="16"/>
  <c r="B802" i="3"/>
  <c r="JF35" i="4"/>
  <c r="JG35" i="4"/>
  <c r="JH35" i="4"/>
  <c r="JI35" i="4"/>
  <c r="JJ35" i="4"/>
  <c r="JK35" i="4"/>
  <c r="JL35" i="4"/>
  <c r="JM35" i="4"/>
  <c r="JN35" i="4"/>
  <c r="JO35" i="4"/>
  <c r="JP35" i="4"/>
  <c r="JQ35" i="4"/>
  <c r="JR35" i="4"/>
  <c r="JS35" i="4"/>
  <c r="JT35" i="4"/>
  <c r="JU35" i="4"/>
  <c r="JV35" i="4"/>
  <c r="JW35" i="4"/>
  <c r="JX35" i="4"/>
  <c r="JY35" i="4"/>
  <c r="JZ35" i="4"/>
  <c r="KA35" i="4"/>
  <c r="KB35" i="4"/>
  <c r="KC35" i="4"/>
  <c r="KD35" i="4"/>
  <c r="KE35" i="4"/>
  <c r="KF35" i="4"/>
  <c r="KG35" i="4"/>
  <c r="KH35" i="4"/>
  <c r="KI35" i="4"/>
  <c r="KJ35" i="4"/>
  <c r="KK35" i="4"/>
  <c r="KL35" i="4"/>
  <c r="KM35" i="4"/>
  <c r="KN35" i="4"/>
  <c r="KO35" i="4"/>
  <c r="KP35" i="4"/>
  <c r="KQ35" i="4"/>
  <c r="KR35" i="4"/>
  <c r="KS35" i="4"/>
  <c r="KT35" i="4"/>
  <c r="KU35" i="4"/>
  <c r="KV35" i="4"/>
  <c r="KW35" i="4"/>
  <c r="KX35" i="4"/>
  <c r="KY35" i="4"/>
  <c r="KZ35" i="4"/>
  <c r="LA35" i="4"/>
  <c r="LB35" i="4"/>
  <c r="LC35" i="4"/>
  <c r="LD35" i="4"/>
  <c r="LE35" i="4"/>
  <c r="LF35" i="4"/>
  <c r="LG35" i="4"/>
  <c r="LH35" i="4"/>
  <c r="LI35" i="4"/>
  <c r="LJ35" i="4"/>
  <c r="LK35" i="4"/>
  <c r="LL35" i="4"/>
  <c r="LM35" i="4"/>
  <c r="LN35" i="4"/>
  <c r="LO35" i="4"/>
  <c r="LP35" i="4"/>
  <c r="LQ35" i="4"/>
  <c r="LR35" i="4"/>
  <c r="LS35" i="4"/>
  <c r="LT35" i="4"/>
  <c r="LU35" i="4"/>
  <c r="LV35" i="4"/>
  <c r="LW35" i="4"/>
  <c r="LX35" i="4"/>
  <c r="LY35" i="4"/>
  <c r="LZ35" i="4"/>
  <c r="MA35" i="4"/>
  <c r="MB35" i="4"/>
  <c r="MC35" i="4"/>
  <c r="MD35" i="4"/>
  <c r="ME35" i="4"/>
  <c r="MF35" i="4"/>
  <c r="MG35" i="4"/>
  <c r="MH35" i="4"/>
  <c r="MI35" i="4"/>
  <c r="MJ35" i="4"/>
  <c r="MK35" i="4"/>
  <c r="ML35" i="4"/>
  <c r="MM35" i="4"/>
  <c r="MN35" i="4"/>
  <c r="MO35" i="4"/>
  <c r="MP35" i="4"/>
  <c r="MQ35" i="4"/>
  <c r="MR35" i="4"/>
  <c r="MS35" i="4"/>
  <c r="MT35" i="4"/>
  <c r="MU35" i="4"/>
  <c r="MV35" i="4"/>
  <c r="MW35" i="4"/>
  <c r="MX35" i="4"/>
  <c r="MY35" i="4"/>
  <c r="MZ35" i="4"/>
  <c r="NA35" i="4"/>
  <c r="NB35" i="4"/>
  <c r="NC35" i="4"/>
  <c r="ND35" i="4"/>
  <c r="NE35" i="4"/>
  <c r="NF35" i="4"/>
  <c r="NG35" i="4"/>
  <c r="NH35" i="4"/>
  <c r="NI35" i="4"/>
  <c r="NJ35" i="4"/>
  <c r="NK35" i="4"/>
  <c r="NL35" i="4"/>
  <c r="NM35" i="4"/>
  <c r="NN35" i="4"/>
  <c r="NO35" i="4"/>
  <c r="NP35" i="4"/>
  <c r="NQ35" i="4"/>
  <c r="NR35" i="4"/>
  <c r="NS35" i="4"/>
  <c r="NT35" i="4"/>
  <c r="NU35" i="4"/>
  <c r="NV35" i="4"/>
  <c r="NW35" i="4"/>
  <c r="C165" i="12"/>
  <c r="H4051" i="19"/>
  <c r="H4050" i="19"/>
  <c r="H4049" i="19"/>
  <c r="I4049" i="19" s="1"/>
  <c r="I4067" i="19" s="1"/>
  <c r="I4069" i="19" s="1"/>
  <c r="H4048" i="19"/>
  <c r="H4047" i="19"/>
  <c r="H4046" i="19"/>
  <c r="F4046" i="19"/>
  <c r="H4045" i="19"/>
  <c r="F4045" i="19"/>
  <c r="H4044" i="19"/>
  <c r="F4044" i="19"/>
  <c r="H4043" i="19"/>
  <c r="F4043" i="19"/>
  <c r="H4042" i="19"/>
  <c r="F4042" i="19"/>
  <c r="H4041" i="19"/>
  <c r="F4041" i="19"/>
  <c r="H4040" i="19"/>
  <c r="F4040" i="19"/>
  <c r="H4039" i="19"/>
  <c r="H4067" i="19" s="1"/>
  <c r="H4069" i="19" s="1"/>
  <c r="F4039" i="19"/>
  <c r="B530" i="1"/>
  <c r="B429" i="1"/>
  <c r="B428" i="1"/>
  <c r="B235" i="1"/>
  <c r="BH27" i="5"/>
  <c r="BG27" i="5"/>
  <c r="BP35" i="4"/>
  <c r="BQ35" i="4"/>
  <c r="BR35" i="4"/>
  <c r="BS35" i="4"/>
  <c r="BT35" i="4"/>
  <c r="BU35" i="4"/>
  <c r="BV35" i="4"/>
  <c r="BW35" i="4"/>
  <c r="BX35" i="4"/>
  <c r="BY35" i="4"/>
  <c r="BZ35" i="4"/>
  <c r="CA35" i="4"/>
  <c r="CB35" i="4"/>
  <c r="CC35" i="4"/>
  <c r="CD35" i="4"/>
  <c r="CE35" i="4"/>
  <c r="CF35" i="4"/>
  <c r="CG35" i="4"/>
  <c r="CH35" i="4"/>
  <c r="CI35" i="4"/>
  <c r="CJ35" i="4"/>
  <c r="CK35" i="4"/>
  <c r="CL35" i="4"/>
  <c r="CM35" i="4"/>
  <c r="CN35" i="4"/>
  <c r="CO35" i="4"/>
  <c r="CP35" i="4"/>
  <c r="CQ35" i="4"/>
  <c r="CR35" i="4"/>
  <c r="CS35" i="4"/>
  <c r="CT35" i="4"/>
  <c r="CU35" i="4"/>
  <c r="CV35" i="4"/>
  <c r="CW35" i="4"/>
  <c r="CX35" i="4"/>
  <c r="CY35" i="4"/>
  <c r="CZ35" i="4"/>
  <c r="DA35" i="4"/>
  <c r="DB35" i="4"/>
  <c r="DC35" i="4"/>
  <c r="AA35" i="4"/>
  <c r="AB35" i="4"/>
  <c r="AC35" i="4"/>
  <c r="AD35" i="4"/>
  <c r="AE35" i="4"/>
  <c r="AF35" i="4"/>
  <c r="AG35" i="4"/>
  <c r="AH35" i="4"/>
  <c r="AI35" i="4"/>
  <c r="AJ35" i="4"/>
  <c r="AK35" i="4"/>
  <c r="AL35" i="4"/>
  <c r="AM35" i="4"/>
  <c r="AN35" i="4"/>
  <c r="AO35" i="4"/>
  <c r="AP35" i="4"/>
  <c r="AQ35" i="4"/>
  <c r="AR35" i="4"/>
  <c r="AS35" i="4"/>
  <c r="AT35" i="4"/>
  <c r="AU35" i="4"/>
  <c r="AV35" i="4"/>
  <c r="AW35" i="4"/>
  <c r="AX35" i="4"/>
  <c r="AY35" i="4"/>
  <c r="AZ35" i="4"/>
  <c r="BA35" i="4"/>
  <c r="BB35" i="4"/>
  <c r="BC35" i="4"/>
  <c r="BD35" i="4"/>
  <c r="BE35" i="4"/>
  <c r="BF35" i="4"/>
  <c r="BG35" i="4"/>
  <c r="BH35" i="4"/>
  <c r="BI35" i="4"/>
  <c r="BJ35" i="4"/>
  <c r="BK35" i="4"/>
  <c r="BL35" i="4"/>
  <c r="BM35" i="4"/>
  <c r="BN35" i="4"/>
  <c r="BO35" i="4"/>
  <c r="Z35" i="4"/>
  <c r="H4030" i="19"/>
  <c r="H4029" i="19"/>
  <c r="H4028" i="19"/>
  <c r="I4028" i="19" s="1"/>
  <c r="H4027" i="19"/>
  <c r="H4026" i="19"/>
  <c r="H4025" i="19"/>
  <c r="F4025" i="19"/>
  <c r="H4024" i="19"/>
  <c r="F4024" i="19"/>
  <c r="H4023" i="19"/>
  <c r="F4023" i="19"/>
  <c r="H4022" i="19"/>
  <c r="F4022" i="19"/>
  <c r="H4021" i="19"/>
  <c r="F4021" i="19"/>
  <c r="H4020" i="19"/>
  <c r="F4020" i="19"/>
  <c r="H4019" i="19"/>
  <c r="F4019" i="19"/>
  <c r="H4018" i="19"/>
  <c r="F4018" i="19"/>
  <c r="F4067" i="19" s="1"/>
  <c r="B280" i="1"/>
  <c r="B800" i="3"/>
  <c r="C310" i="1"/>
  <c r="B798" i="3"/>
  <c r="B797" i="3"/>
  <c r="B796" i="3"/>
  <c r="B795" i="3"/>
  <c r="C794" i="3"/>
  <c r="B793" i="3"/>
  <c r="B792" i="3"/>
  <c r="C790" i="3"/>
  <c r="B789" i="3"/>
  <c r="B788" i="3"/>
  <c r="B787" i="3"/>
  <c r="B786" i="3"/>
  <c r="B785" i="3"/>
  <c r="B782" i="3"/>
  <c r="B780" i="3"/>
  <c r="B779" i="3"/>
  <c r="F3964" i="19"/>
  <c r="H3961" i="19"/>
  <c r="H3960" i="19"/>
  <c r="H3959" i="19"/>
  <c r="H3971" i="19"/>
  <c r="H3970" i="19"/>
  <c r="H3969" i="19"/>
  <c r="I3969" i="19" s="1"/>
  <c r="H3968" i="19"/>
  <c r="H3967" i="19"/>
  <c r="H3966" i="19"/>
  <c r="F3966" i="19"/>
  <c r="H3965" i="19"/>
  <c r="F3965" i="19"/>
  <c r="H3964" i="19"/>
  <c r="H3963" i="19"/>
  <c r="F3963" i="19"/>
  <c r="H3962" i="19"/>
  <c r="F3962" i="19"/>
  <c r="F3961" i="19"/>
  <c r="F3960" i="19"/>
  <c r="F3959" i="19"/>
  <c r="F4012" i="19" s="1"/>
  <c r="B776" i="3"/>
  <c r="F3925" i="19"/>
  <c r="C55" i="16"/>
  <c r="B54" i="16"/>
  <c r="B163" i="12"/>
  <c r="B415" i="1"/>
  <c r="F3921" i="19"/>
  <c r="F3922" i="19"/>
  <c r="F3923" i="19"/>
  <c r="F3924" i="19"/>
  <c r="H3924" i="19"/>
  <c r="H3925" i="19"/>
  <c r="H3926" i="19"/>
  <c r="F3927" i="19"/>
  <c r="H3927" i="19"/>
  <c r="F3928" i="19"/>
  <c r="H3928" i="19"/>
  <c r="H3929" i="19"/>
  <c r="H3930" i="19"/>
  <c r="H3931" i="19"/>
  <c r="I3931" i="19"/>
  <c r="H3932" i="19"/>
  <c r="H3933" i="19"/>
  <c r="B238" i="1"/>
  <c r="C239" i="1"/>
  <c r="B240" i="1"/>
  <c r="C241" i="1"/>
  <c r="C242" i="1"/>
  <c r="B160" i="12"/>
  <c r="H3912" i="19"/>
  <c r="H3911" i="19"/>
  <c r="H3910" i="19"/>
  <c r="I3910" i="19" s="1"/>
  <c r="H3909" i="19"/>
  <c r="H3908" i="19"/>
  <c r="H3907" i="19"/>
  <c r="F3907" i="19"/>
  <c r="H3906" i="19"/>
  <c r="F3906" i="19"/>
  <c r="H3905" i="19"/>
  <c r="H3904" i="19"/>
  <c r="F3904" i="19"/>
  <c r="H3903" i="19"/>
  <c r="F3903" i="19"/>
  <c r="F3902" i="19"/>
  <c r="H3901" i="19"/>
  <c r="H3917" i="19" s="1"/>
  <c r="F3901" i="19"/>
  <c r="F3900" i="19"/>
  <c r="C524" i="1"/>
  <c r="B526" i="1"/>
  <c r="C399" i="1"/>
  <c r="B156" i="12"/>
  <c r="C155" i="12"/>
  <c r="C154" i="12"/>
  <c r="B298" i="1"/>
  <c r="B773" i="3"/>
  <c r="C772" i="3"/>
  <c r="B771" i="3"/>
  <c r="B770" i="3"/>
  <c r="B768" i="3"/>
  <c r="C767" i="3"/>
  <c r="H3852" i="19"/>
  <c r="H3851" i="19"/>
  <c r="H3850" i="19"/>
  <c r="H3862" i="19"/>
  <c r="H3861" i="19"/>
  <c r="H3860" i="19"/>
  <c r="I3860" i="19" s="1"/>
  <c r="I3892" i="19" s="1"/>
  <c r="I3894" i="19" s="1"/>
  <c r="H3859" i="19"/>
  <c r="H3858" i="19"/>
  <c r="H3857" i="19"/>
  <c r="F3857" i="19"/>
  <c r="H3856" i="19"/>
  <c r="F3856" i="19"/>
  <c r="H3855" i="19"/>
  <c r="H3854" i="19"/>
  <c r="F3854" i="19"/>
  <c r="H3853" i="19"/>
  <c r="F3853" i="19"/>
  <c r="F3852" i="19"/>
  <c r="F3851" i="19"/>
  <c r="F3850" i="19"/>
  <c r="F3892" i="19" s="1"/>
  <c r="B765" i="3"/>
  <c r="B764" i="3"/>
  <c r="I3846" i="19"/>
  <c r="B279" i="1"/>
  <c r="B145" i="1"/>
  <c r="B557" i="1"/>
  <c r="B153" i="12"/>
  <c r="B215" i="1"/>
  <c r="B190" i="1"/>
  <c r="H3830" i="19"/>
  <c r="H3829" i="19"/>
  <c r="H3828" i="19"/>
  <c r="I3828" i="19" s="1"/>
  <c r="H3827" i="19"/>
  <c r="H3826" i="19"/>
  <c r="H3825" i="19"/>
  <c r="F3825" i="19"/>
  <c r="H3824" i="19"/>
  <c r="F3824" i="19"/>
  <c r="H3823" i="19"/>
  <c r="H3822" i="19"/>
  <c r="F3822" i="19"/>
  <c r="H3821" i="19"/>
  <c r="H3844" i="19" s="1"/>
  <c r="H3846" i="19" s="1"/>
  <c r="F3821" i="19"/>
  <c r="F3820" i="19"/>
  <c r="F3819" i="19"/>
  <c r="F3818" i="19"/>
  <c r="B763" i="3"/>
  <c r="C151" i="12"/>
  <c r="H3806" i="19"/>
  <c r="H3805" i="19"/>
  <c r="H3804" i="19"/>
  <c r="I3804" i="19" s="1"/>
  <c r="H3803" i="19"/>
  <c r="H3802" i="19"/>
  <c r="H3801" i="19"/>
  <c r="F3801" i="19"/>
  <c r="H3800" i="19"/>
  <c r="F3800" i="19"/>
  <c r="H3799" i="19"/>
  <c r="H3798" i="19"/>
  <c r="F3798" i="19"/>
  <c r="H3797" i="19"/>
  <c r="H3814" i="19" s="1"/>
  <c r="F3797" i="19"/>
  <c r="F3796" i="19"/>
  <c r="F3795" i="19"/>
  <c r="H3794" i="19"/>
  <c r="F3794" i="19"/>
  <c r="B150" i="12"/>
  <c r="B761" i="3"/>
  <c r="C149" i="12"/>
  <c r="C306" i="1"/>
  <c r="B246" i="1"/>
  <c r="B247" i="1"/>
  <c r="B553" i="1"/>
  <c r="B760" i="3"/>
  <c r="B759" i="3"/>
  <c r="B147" i="12"/>
  <c r="B758" i="3"/>
  <c r="B755" i="3"/>
  <c r="B754" i="3"/>
  <c r="B753" i="3"/>
  <c r="B752" i="3"/>
  <c r="B751" i="3"/>
  <c r="B748" i="3"/>
  <c r="B747" i="3"/>
  <c r="B746" i="3"/>
  <c r="B745" i="3"/>
  <c r="B743" i="3"/>
  <c r="B742" i="3"/>
  <c r="B741" i="3"/>
  <c r="B739" i="3"/>
  <c r="H3754" i="19"/>
  <c r="H3753" i="19"/>
  <c r="H3752" i="19"/>
  <c r="I3752" i="19" s="1"/>
  <c r="I3788" i="19" s="1"/>
  <c r="I3790" i="19" s="1"/>
  <c r="H3751" i="19"/>
  <c r="H3750" i="19"/>
  <c r="H3749" i="19"/>
  <c r="F3749" i="19"/>
  <c r="H3748" i="19"/>
  <c r="F3748" i="19"/>
  <c r="H3747" i="19"/>
  <c r="H3746" i="19"/>
  <c r="F3746" i="19"/>
  <c r="H3745" i="19"/>
  <c r="F3745" i="19"/>
  <c r="H3744" i="19"/>
  <c r="F3744" i="19"/>
  <c r="H3743" i="19"/>
  <c r="F3743" i="19"/>
  <c r="H3742" i="19"/>
  <c r="H3788" i="19" s="1"/>
  <c r="H3790" i="19" s="1"/>
  <c r="F3742" i="19"/>
  <c r="F3788" i="19" s="1"/>
  <c r="K10" i="9"/>
  <c r="I10" i="9"/>
  <c r="H10" i="9"/>
  <c r="G10" i="9"/>
  <c r="D10" i="9"/>
  <c r="B737" i="3"/>
  <c r="B736" i="3"/>
  <c r="C12" i="9"/>
  <c r="D36" i="4"/>
  <c r="F3702" i="19"/>
  <c r="B167" i="1"/>
  <c r="B144" i="1"/>
  <c r="H3713" i="19"/>
  <c r="H3712" i="19"/>
  <c r="H3711" i="19"/>
  <c r="I3711" i="19" s="1"/>
  <c r="H3710" i="19"/>
  <c r="H3709" i="19"/>
  <c r="H3708" i="19"/>
  <c r="F3708" i="19"/>
  <c r="H3707" i="19"/>
  <c r="F3707" i="19"/>
  <c r="H3706" i="19"/>
  <c r="H3705" i="19"/>
  <c r="F3705" i="19"/>
  <c r="H3704" i="19"/>
  <c r="F3704" i="19"/>
  <c r="H3703" i="19"/>
  <c r="F3703" i="19"/>
  <c r="H3702" i="19"/>
  <c r="H3701" i="19"/>
  <c r="H3735" i="19" s="1"/>
  <c r="F3701" i="19"/>
  <c r="J18" i="30"/>
  <c r="B145" i="12"/>
  <c r="B734" i="3"/>
  <c r="B397" i="1"/>
  <c r="C144" i="12"/>
  <c r="B732" i="3"/>
  <c r="B731" i="3"/>
  <c r="B730" i="3"/>
  <c r="B728" i="3"/>
  <c r="B727" i="3"/>
  <c r="B725" i="3"/>
  <c r="B724" i="3"/>
  <c r="B722" i="3"/>
  <c r="B721" i="3"/>
  <c r="B720" i="3"/>
  <c r="B718" i="3"/>
  <c r="B717" i="3"/>
  <c r="B143" i="12"/>
  <c r="H3651" i="19"/>
  <c r="H3650" i="19"/>
  <c r="H3649" i="19"/>
  <c r="I3649" i="19" s="1"/>
  <c r="H3648" i="19"/>
  <c r="H3647" i="19"/>
  <c r="H3646" i="19"/>
  <c r="F3646" i="19"/>
  <c r="H3645" i="19"/>
  <c r="F3645" i="19"/>
  <c r="H3644" i="19"/>
  <c r="H3643" i="19"/>
  <c r="F3643" i="19"/>
  <c r="H3642" i="19"/>
  <c r="F3642" i="19"/>
  <c r="H3641" i="19"/>
  <c r="F3641" i="19"/>
  <c r="H3640" i="19"/>
  <c r="F3640" i="19"/>
  <c r="H3639" i="19"/>
  <c r="H3693" i="19" s="1"/>
  <c r="H3695" i="19" s="1"/>
  <c r="F3639" i="19"/>
  <c r="F3693" i="19" s="1"/>
  <c r="H3623" i="19"/>
  <c r="H3622" i="19"/>
  <c r="H3621" i="19"/>
  <c r="I3621" i="19" s="1"/>
  <c r="H3620" i="19"/>
  <c r="H3619" i="19"/>
  <c r="H3618" i="19"/>
  <c r="F3618" i="19"/>
  <c r="H3617" i="19"/>
  <c r="F3617" i="19"/>
  <c r="H3616" i="19"/>
  <c r="H3615" i="19"/>
  <c r="F3615" i="19"/>
  <c r="H3614" i="19"/>
  <c r="F3614" i="19"/>
  <c r="H3613" i="19"/>
  <c r="F3613" i="19"/>
  <c r="H3612" i="19"/>
  <c r="F3612" i="19"/>
  <c r="H3611" i="19"/>
  <c r="H3632" i="19" s="1"/>
  <c r="H3634" i="19" s="1"/>
  <c r="F3611" i="19"/>
  <c r="B716" i="3"/>
  <c r="MN15" i="8"/>
  <c r="MO15" i="8"/>
  <c r="MP15" i="8"/>
  <c r="MQ15" i="8"/>
  <c r="MR15" i="8"/>
  <c r="MS15" i="8"/>
  <c r="MT15" i="8"/>
  <c r="MU15" i="8"/>
  <c r="MV15" i="8"/>
  <c r="MW15" i="8"/>
  <c r="MX15" i="8"/>
  <c r="MY15" i="8"/>
  <c r="MZ15" i="8"/>
  <c r="NA15" i="8"/>
  <c r="NB15" i="8"/>
  <c r="NC15" i="8"/>
  <c r="ND15" i="8"/>
  <c r="NE15" i="8"/>
  <c r="NF15" i="8"/>
  <c r="NG15" i="8"/>
  <c r="NH15" i="8"/>
  <c r="NI15" i="8"/>
  <c r="NJ15" i="8"/>
  <c r="NK15" i="8"/>
  <c r="NL15" i="8"/>
  <c r="NM15" i="8"/>
  <c r="NN15" i="8"/>
  <c r="NO15" i="8"/>
  <c r="NP15" i="8"/>
  <c r="NQ15" i="8"/>
  <c r="NR15" i="8"/>
  <c r="NS15" i="8"/>
  <c r="NT15" i="8"/>
  <c r="NU15" i="8"/>
  <c r="NV15" i="8"/>
  <c r="NW15" i="8"/>
  <c r="NX15" i="8"/>
  <c r="NY15" i="8"/>
  <c r="NZ15" i="8"/>
  <c r="OA15" i="8"/>
  <c r="OB15" i="8"/>
  <c r="OC15" i="8"/>
  <c r="OD15" i="8"/>
  <c r="OE15" i="8"/>
  <c r="OF15" i="8"/>
  <c r="OG15" i="8"/>
  <c r="OH15" i="8"/>
  <c r="OI15" i="8"/>
  <c r="OJ15" i="8"/>
  <c r="OK15" i="8"/>
  <c r="OL15" i="8"/>
  <c r="OM15" i="8"/>
  <c r="KW15" i="8"/>
  <c r="KX15" i="8"/>
  <c r="KY15" i="8"/>
  <c r="KZ15" i="8"/>
  <c r="LA15" i="8"/>
  <c r="LB15" i="8"/>
  <c r="LC15" i="8"/>
  <c r="LD15" i="8"/>
  <c r="LE15" i="8"/>
  <c r="LF15" i="8"/>
  <c r="LG15" i="8"/>
  <c r="LH15" i="8"/>
  <c r="LI15" i="8"/>
  <c r="LJ15" i="8"/>
  <c r="LK15" i="8"/>
  <c r="LL15" i="8"/>
  <c r="LM15" i="8"/>
  <c r="LN15" i="8"/>
  <c r="LO15" i="8"/>
  <c r="LP15" i="8"/>
  <c r="LQ15" i="8"/>
  <c r="LR15" i="8"/>
  <c r="LS15" i="8"/>
  <c r="LT15" i="8"/>
  <c r="LU15" i="8"/>
  <c r="LV15" i="8"/>
  <c r="LW15" i="8"/>
  <c r="LX15" i="8"/>
  <c r="LY15" i="8"/>
  <c r="LZ15" i="8"/>
  <c r="MA15" i="8"/>
  <c r="MB15" i="8"/>
  <c r="MC15" i="8"/>
  <c r="MD15" i="8"/>
  <c r="ME15" i="8"/>
  <c r="MF15" i="8"/>
  <c r="MG15" i="8"/>
  <c r="MH15" i="8"/>
  <c r="MI15" i="8"/>
  <c r="MJ15" i="8"/>
  <c r="MK15" i="8"/>
  <c r="ML15" i="8"/>
  <c r="MM15" i="8"/>
  <c r="H3601" i="19"/>
  <c r="H3600" i="19"/>
  <c r="H3599" i="19"/>
  <c r="I3599" i="19" s="1"/>
  <c r="I3632" i="19" s="1"/>
  <c r="I3634" i="19" s="1"/>
  <c r="H3598" i="19"/>
  <c r="H3597" i="19"/>
  <c r="H3596" i="19"/>
  <c r="F3596" i="19"/>
  <c r="H3595" i="19"/>
  <c r="F3595" i="19"/>
  <c r="H3594" i="19"/>
  <c r="H3593" i="19"/>
  <c r="F3593" i="19"/>
  <c r="H3592" i="19"/>
  <c r="F3592" i="19"/>
  <c r="H3591" i="19"/>
  <c r="F3591" i="19"/>
  <c r="H3590" i="19"/>
  <c r="F3590" i="19"/>
  <c r="H3589" i="19"/>
  <c r="F3589" i="19"/>
  <c r="C142" i="12"/>
  <c r="F3562" i="19"/>
  <c r="H3562" i="19"/>
  <c r="F3563" i="19"/>
  <c r="H3563" i="19"/>
  <c r="F3564" i="19"/>
  <c r="H3564" i="19"/>
  <c r="F3565" i="19"/>
  <c r="H3565" i="19"/>
  <c r="F3566" i="19"/>
  <c r="H3566" i="19"/>
  <c r="H3567" i="19"/>
  <c r="F3568" i="19"/>
  <c r="H3568" i="19"/>
  <c r="F3569" i="19"/>
  <c r="H3569" i="19"/>
  <c r="H3570" i="19"/>
  <c r="H3571" i="19"/>
  <c r="H3572" i="19"/>
  <c r="I3572" i="19"/>
  <c r="H3573" i="19"/>
  <c r="H3574" i="19"/>
  <c r="B140" i="12"/>
  <c r="B211" i="1"/>
  <c r="B317" i="1"/>
  <c r="C139" i="12"/>
  <c r="B714" i="3"/>
  <c r="B713" i="3"/>
  <c r="B712" i="3"/>
  <c r="B711" i="3"/>
  <c r="B710" i="3"/>
  <c r="B709" i="3"/>
  <c r="B707" i="3"/>
  <c r="B706" i="3"/>
  <c r="C369" i="1"/>
  <c r="B705" i="3"/>
  <c r="B704" i="3"/>
  <c r="B703" i="3"/>
  <c r="B701" i="3"/>
  <c r="B699" i="3"/>
  <c r="B698" i="3"/>
  <c r="H3504" i="19"/>
  <c r="B694" i="3"/>
  <c r="B693" i="3"/>
  <c r="B692" i="3"/>
  <c r="B691" i="3"/>
  <c r="B690" i="3"/>
  <c r="B689" i="3"/>
  <c r="B687" i="3"/>
  <c r="B688" i="3"/>
  <c r="B686" i="3"/>
  <c r="B684" i="3"/>
  <c r="B683" i="3"/>
  <c r="B138" i="12"/>
  <c r="B682" i="3"/>
  <c r="B681" i="3"/>
  <c r="B680" i="3"/>
  <c r="H3510" i="19"/>
  <c r="H3509" i="19"/>
  <c r="H3508" i="19"/>
  <c r="I3508" i="19" s="1"/>
  <c r="I3556" i="19" s="1"/>
  <c r="I3558" i="19" s="1"/>
  <c r="H3507" i="19"/>
  <c r="H3506" i="19"/>
  <c r="H3505" i="19"/>
  <c r="F3505" i="19"/>
  <c r="F3504" i="19"/>
  <c r="H3503" i="19"/>
  <c r="H3502" i="19"/>
  <c r="F3502" i="19"/>
  <c r="H3501" i="19"/>
  <c r="F3501" i="19"/>
  <c r="H3500" i="19"/>
  <c r="F3500" i="19"/>
  <c r="H3499" i="19"/>
  <c r="F3499" i="19"/>
  <c r="H3498" i="19"/>
  <c r="F3498" i="19"/>
  <c r="F3556" i="19" s="1"/>
  <c r="B50" i="16"/>
  <c r="B678" i="3"/>
  <c r="B677" i="3"/>
  <c r="C676" i="3"/>
  <c r="B675" i="3"/>
  <c r="B362" i="1"/>
  <c r="F3458" i="19"/>
  <c r="H3458" i="19"/>
  <c r="F3459" i="19"/>
  <c r="H3459" i="19"/>
  <c r="F3460" i="19"/>
  <c r="H3460" i="19"/>
  <c r="F3461" i="19"/>
  <c r="H3461" i="19"/>
  <c r="F3462" i="19"/>
  <c r="H3462" i="19"/>
  <c r="H3463" i="19"/>
  <c r="F3464" i="19"/>
  <c r="F3465" i="19"/>
  <c r="H3465" i="19"/>
  <c r="H3466" i="19"/>
  <c r="H3467" i="19"/>
  <c r="H3468" i="19"/>
  <c r="I3468" i="19"/>
  <c r="I3492" i="19" s="1"/>
  <c r="I3494" i="19" s="1"/>
  <c r="H3469" i="19"/>
  <c r="H3470" i="19"/>
  <c r="F3435" i="19"/>
  <c r="H3435" i="19"/>
  <c r="F3436" i="19"/>
  <c r="H3436" i="19"/>
  <c r="F3437" i="19"/>
  <c r="H3437" i="19"/>
  <c r="F3438" i="19"/>
  <c r="H3438" i="19"/>
  <c r="F3439" i="19"/>
  <c r="H3439" i="19"/>
  <c r="H3440" i="19"/>
  <c r="F3441" i="19"/>
  <c r="F3442" i="19"/>
  <c r="H3442" i="19"/>
  <c r="H3443" i="19"/>
  <c r="H3444" i="19"/>
  <c r="H3445" i="19"/>
  <c r="I3445" i="19"/>
  <c r="H3446" i="19"/>
  <c r="H3447" i="19"/>
  <c r="B672" i="3"/>
  <c r="B671" i="3"/>
  <c r="C135" i="12"/>
  <c r="B670" i="3"/>
  <c r="B669" i="3"/>
  <c r="C289" i="1"/>
  <c r="B60" i="1"/>
  <c r="C302" i="1"/>
  <c r="B315" i="1"/>
  <c r="B668" i="3"/>
  <c r="B667" i="3"/>
  <c r="B665" i="3"/>
  <c r="B664" i="3"/>
  <c r="B662" i="3"/>
  <c r="B661" i="3"/>
  <c r="B660" i="3"/>
  <c r="B659" i="3"/>
  <c r="C658" i="3"/>
  <c r="B657" i="3"/>
  <c r="C656" i="3"/>
  <c r="B655" i="3"/>
  <c r="F3380" i="19"/>
  <c r="H3380" i="19"/>
  <c r="F3381" i="19"/>
  <c r="H3381" i="19"/>
  <c r="F3382" i="19"/>
  <c r="H3382" i="19"/>
  <c r="F3383" i="19"/>
  <c r="H3383" i="19"/>
  <c r="F3384" i="19"/>
  <c r="H3384" i="19"/>
  <c r="H3385" i="19"/>
  <c r="F3386" i="19"/>
  <c r="F3387" i="19"/>
  <c r="H3387" i="19"/>
  <c r="H3388" i="19"/>
  <c r="H3389" i="19"/>
  <c r="H3390" i="19"/>
  <c r="I3390" i="19"/>
  <c r="H3391" i="19"/>
  <c r="H3392" i="19"/>
  <c r="B654" i="3"/>
  <c r="B552" i="1"/>
  <c r="I3375" i="19"/>
  <c r="B48" i="16"/>
  <c r="B47" i="16"/>
  <c r="B651" i="3"/>
  <c r="B181" i="1"/>
  <c r="B132" i="12"/>
  <c r="H3363" i="19"/>
  <c r="H3362" i="19"/>
  <c r="H3361" i="19"/>
  <c r="I3361" i="19" s="1"/>
  <c r="H3360" i="19"/>
  <c r="H3359" i="19"/>
  <c r="H3358" i="19"/>
  <c r="F3358" i="19"/>
  <c r="F3357" i="19"/>
  <c r="H3356" i="19"/>
  <c r="H3355" i="19"/>
  <c r="F3355" i="19"/>
  <c r="H3354" i="19"/>
  <c r="F3354" i="19"/>
  <c r="H3353" i="19"/>
  <c r="F3353" i="19"/>
  <c r="H3352" i="19"/>
  <c r="F3352" i="19"/>
  <c r="H3351" i="19"/>
  <c r="H3374" i="19" s="1"/>
  <c r="H3376" i="19" s="1"/>
  <c r="F3351" i="19"/>
  <c r="B131" i="12"/>
  <c r="B192" i="1"/>
  <c r="B130" i="12"/>
  <c r="F3325" i="19"/>
  <c r="H3325" i="19"/>
  <c r="F3326" i="19"/>
  <c r="H3326" i="19"/>
  <c r="F3327" i="19"/>
  <c r="H3327" i="19"/>
  <c r="F3328" i="19"/>
  <c r="H3328" i="19"/>
  <c r="F3329" i="19"/>
  <c r="H3329" i="19"/>
  <c r="H3330" i="19"/>
  <c r="F3331" i="19"/>
  <c r="F3332" i="19"/>
  <c r="H3332" i="19"/>
  <c r="H3333" i="19"/>
  <c r="H3334" i="19"/>
  <c r="H3335" i="19"/>
  <c r="I3335" i="19"/>
  <c r="H3336" i="19"/>
  <c r="H3337" i="19"/>
  <c r="I3320" i="19"/>
  <c r="C128" i="12"/>
  <c r="B649" i="3"/>
  <c r="B648" i="3"/>
  <c r="H3267" i="19"/>
  <c r="B126" i="12"/>
  <c r="B125" i="12"/>
  <c r="B645" i="3"/>
  <c r="B642" i="3"/>
  <c r="B641" i="3"/>
  <c r="B640" i="3"/>
  <c r="B639" i="3"/>
  <c r="B636" i="3"/>
  <c r="B634" i="3"/>
  <c r="B635" i="3"/>
  <c r="B633" i="3"/>
  <c r="B632" i="3"/>
  <c r="B630" i="3"/>
  <c r="B629" i="3"/>
  <c r="C124" i="12"/>
  <c r="B628" i="3"/>
  <c r="B627" i="3"/>
  <c r="B626" i="3"/>
  <c r="B625" i="3"/>
  <c r="B10" i="32" a="1"/>
  <c r="B10" i="32" s="1"/>
  <c r="B3" i="32" a="1"/>
  <c r="B3" i="32" s="1"/>
  <c r="B624" i="3"/>
  <c r="B623" i="3"/>
  <c r="C622" i="3"/>
  <c r="H3274" i="19"/>
  <c r="H3273" i="19"/>
  <c r="H3272" i="19"/>
  <c r="I3272" i="19" s="1"/>
  <c r="I3319" i="19" s="1"/>
  <c r="I3321" i="19" s="1"/>
  <c r="H3271" i="19"/>
  <c r="H3270" i="19"/>
  <c r="H3269" i="19"/>
  <c r="F3269" i="19"/>
  <c r="F3268" i="19"/>
  <c r="H3266" i="19"/>
  <c r="F3266" i="19"/>
  <c r="H3265" i="19"/>
  <c r="F3265" i="19"/>
  <c r="H3264" i="19"/>
  <c r="F3264" i="19"/>
  <c r="H3263" i="19"/>
  <c r="F3263" i="19"/>
  <c r="H3262" i="19"/>
  <c r="F3262" i="19"/>
  <c r="F3319" i="19" s="1"/>
  <c r="B618" i="3"/>
  <c r="JA15" i="8"/>
  <c r="JB15" i="8"/>
  <c r="JC15" i="8"/>
  <c r="JD15" i="8"/>
  <c r="JE15" i="8"/>
  <c r="JF15" i="8"/>
  <c r="JG15" i="8"/>
  <c r="JH15" i="8"/>
  <c r="JI15" i="8"/>
  <c r="JJ15" i="8"/>
  <c r="JK15" i="8"/>
  <c r="JL15" i="8"/>
  <c r="JM15" i="8"/>
  <c r="JN15" i="8"/>
  <c r="JO15" i="8"/>
  <c r="JP15" i="8"/>
  <c r="JQ15" i="8"/>
  <c r="JR15" i="8"/>
  <c r="JS15" i="8"/>
  <c r="JT15" i="8"/>
  <c r="JU15" i="8"/>
  <c r="JV15" i="8"/>
  <c r="JW15" i="8"/>
  <c r="JX15" i="8"/>
  <c r="JY15" i="8"/>
  <c r="JZ15" i="8"/>
  <c r="KA15" i="8"/>
  <c r="KB15" i="8"/>
  <c r="KC15" i="8"/>
  <c r="KD15" i="8"/>
  <c r="KE15" i="8"/>
  <c r="KF15" i="8"/>
  <c r="KG15" i="8"/>
  <c r="KH15" i="8"/>
  <c r="KI15" i="8"/>
  <c r="KJ15" i="8"/>
  <c r="KK15" i="8"/>
  <c r="KL15" i="8"/>
  <c r="KM15" i="8"/>
  <c r="KN15" i="8"/>
  <c r="KO15" i="8"/>
  <c r="KP15" i="8"/>
  <c r="KQ15" i="8"/>
  <c r="KR15" i="8"/>
  <c r="KS15" i="8"/>
  <c r="KT15" i="8"/>
  <c r="KU15" i="8"/>
  <c r="KV15" i="8"/>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FD15" i="7"/>
  <c r="FE15" i="7"/>
  <c r="FF15" i="7"/>
  <c r="FG15" i="7"/>
  <c r="FH15" i="7"/>
  <c r="FI15" i="7"/>
  <c r="FJ15" i="7"/>
  <c r="FK15" i="7"/>
  <c r="FL15" i="7"/>
  <c r="FM15" i="7"/>
  <c r="FN15" i="7"/>
  <c r="FO15" i="7"/>
  <c r="FP15" i="7"/>
  <c r="FQ15" i="7"/>
  <c r="AY4" i="14"/>
  <c r="AZ4" i="14"/>
  <c r="BA4" i="14"/>
  <c r="BB4" i="14"/>
  <c r="BC4" i="14"/>
  <c r="BD4" i="14"/>
  <c r="BE4" i="14"/>
  <c r="BF4" i="14"/>
  <c r="BG4" i="14"/>
  <c r="BH4" i="14"/>
  <c r="BI4" i="14"/>
  <c r="BJ4" i="14"/>
  <c r="BK4" i="14"/>
  <c r="BL4" i="14"/>
  <c r="BM4" i="14"/>
  <c r="BN4" i="14"/>
  <c r="BO4" i="14"/>
  <c r="BP4" i="14"/>
  <c r="BQ4" i="14"/>
  <c r="BR4" i="14"/>
  <c r="BS4" i="14"/>
  <c r="BT4" i="14"/>
  <c r="BU4" i="14"/>
  <c r="BV4" i="14"/>
  <c r="BW4" i="14"/>
  <c r="BX4" i="14"/>
  <c r="B617" i="3"/>
  <c r="B73" i="1"/>
  <c r="B129" i="1"/>
  <c r="H3240" i="19"/>
  <c r="H3239" i="19"/>
  <c r="H3238" i="19"/>
  <c r="I3238" i="19" s="1"/>
  <c r="H3237" i="19"/>
  <c r="H3236" i="19"/>
  <c r="H3235" i="19"/>
  <c r="F3235" i="19"/>
  <c r="F3234" i="19"/>
  <c r="I3234" i="19" s="1"/>
  <c r="I3256" i="19" s="1"/>
  <c r="H3232" i="19"/>
  <c r="F3232" i="19"/>
  <c r="H3231" i="19"/>
  <c r="F3231" i="19"/>
  <c r="H3230" i="19"/>
  <c r="F3230" i="19"/>
  <c r="H3229" i="19"/>
  <c r="F3229" i="19"/>
  <c r="H3228" i="19"/>
  <c r="H3256" i="19" s="1"/>
  <c r="F3228" i="19"/>
  <c r="B123" i="12"/>
  <c r="H3216" i="19"/>
  <c r="H3215" i="19"/>
  <c r="H3214" i="19"/>
  <c r="I3214" i="19" s="1"/>
  <c r="H3213" i="19"/>
  <c r="H3212" i="19"/>
  <c r="H3211" i="19"/>
  <c r="F3211" i="19"/>
  <c r="I3211" i="19" s="1"/>
  <c r="F3210" i="19"/>
  <c r="I3210" i="19" s="1"/>
  <c r="H3208" i="19"/>
  <c r="F3208" i="19"/>
  <c r="H3207" i="19"/>
  <c r="F3207" i="19"/>
  <c r="H3206" i="19"/>
  <c r="F3206" i="19"/>
  <c r="H3205" i="19"/>
  <c r="F3205" i="19"/>
  <c r="H3204" i="19"/>
  <c r="F3204" i="19"/>
  <c r="F3256" i="19" s="1"/>
  <c r="C120" i="12"/>
  <c r="B615" i="3"/>
  <c r="B297" i="1"/>
  <c r="C119" i="12"/>
  <c r="B118" i="12"/>
  <c r="B375" i="1"/>
  <c r="B613" i="3"/>
  <c r="B6" i="1"/>
  <c r="C490" i="1"/>
  <c r="B489" i="1"/>
  <c r="B117" i="12"/>
  <c r="B608" i="3"/>
  <c r="B606" i="3"/>
  <c r="B605" i="3"/>
  <c r="C567" i="1"/>
  <c r="B603" i="3"/>
  <c r="C222" i="1"/>
  <c r="B602" i="3"/>
  <c r="B601" i="3"/>
  <c r="B600" i="3"/>
  <c r="B599" i="3"/>
  <c r="B598" i="3"/>
  <c r="B597" i="3"/>
  <c r="B596" i="3"/>
  <c r="B595" i="3"/>
  <c r="H3142" i="19"/>
  <c r="H3150" i="19"/>
  <c r="H3149" i="19"/>
  <c r="H3148" i="19"/>
  <c r="I3148" i="19" s="1"/>
  <c r="H3147" i="19"/>
  <c r="H3146" i="19"/>
  <c r="H3145" i="19"/>
  <c r="F3145" i="19"/>
  <c r="I3145" i="19" s="1"/>
  <c r="F3144" i="19"/>
  <c r="I3144" i="19" s="1"/>
  <c r="F3142" i="19"/>
  <c r="H3141" i="19"/>
  <c r="F3141" i="19"/>
  <c r="H3140" i="19"/>
  <c r="F3140" i="19"/>
  <c r="H3139" i="19"/>
  <c r="F3139" i="19"/>
  <c r="H3138" i="19"/>
  <c r="F3138" i="19"/>
  <c r="F3198" i="19" s="1"/>
  <c r="F3074" i="19"/>
  <c r="B45" i="16"/>
  <c r="C592" i="3"/>
  <c r="F3108" i="19"/>
  <c r="B591" i="3"/>
  <c r="H3116" i="19"/>
  <c r="H3115" i="19"/>
  <c r="F3115" i="19"/>
  <c r="I3115" i="19" s="1"/>
  <c r="H3114" i="19"/>
  <c r="I3114" i="19" s="1"/>
  <c r="H3113" i="19"/>
  <c r="H3112" i="19"/>
  <c r="H3111" i="19"/>
  <c r="F3111" i="19"/>
  <c r="I3111" i="19" s="1"/>
  <c r="F3110" i="19"/>
  <c r="I3110" i="19" s="1"/>
  <c r="H3107" i="19"/>
  <c r="F3107" i="19"/>
  <c r="H3106" i="19"/>
  <c r="F3106" i="19"/>
  <c r="H3105" i="19"/>
  <c r="F3105" i="19"/>
  <c r="H3104" i="19"/>
  <c r="H3132" i="19" s="1"/>
  <c r="H3134" i="19" s="1"/>
  <c r="F3104" i="19"/>
  <c r="C217" i="1"/>
  <c r="B374" i="1"/>
  <c r="H3074" i="19"/>
  <c r="F3075" i="19"/>
  <c r="H3075" i="19"/>
  <c r="F3076" i="19"/>
  <c r="H3076" i="19"/>
  <c r="F3077" i="19"/>
  <c r="H3077" i="19"/>
  <c r="F3078" i="19"/>
  <c r="F3080" i="19"/>
  <c r="I3080" i="19"/>
  <c r="F3081" i="19"/>
  <c r="H3081" i="19"/>
  <c r="I3081" i="19"/>
  <c r="H3082" i="19"/>
  <c r="H3083" i="19"/>
  <c r="H3084" i="19"/>
  <c r="I3084" i="19"/>
  <c r="F3085" i="19"/>
  <c r="H3085" i="19"/>
  <c r="I3085" i="19"/>
  <c r="H3086" i="19"/>
  <c r="B589" i="3"/>
  <c r="C196" i="1"/>
  <c r="B114" i="12"/>
  <c r="B587" i="3"/>
  <c r="B586" i="3"/>
  <c r="B632" i="1"/>
  <c r="B585" i="3"/>
  <c r="B583" i="3"/>
  <c r="B582" i="3"/>
  <c r="B581" i="3"/>
  <c r="B580" i="3"/>
  <c r="B579" i="3"/>
  <c r="B574" i="3"/>
  <c r="B573" i="3"/>
  <c r="B571" i="3"/>
  <c r="B570" i="3"/>
  <c r="B569" i="3"/>
  <c r="B568" i="3"/>
  <c r="B567" i="3"/>
  <c r="B566" i="3"/>
  <c r="B565" i="3"/>
  <c r="B564" i="3"/>
  <c r="C449" i="1"/>
  <c r="B560" i="3"/>
  <c r="B559" i="3"/>
  <c r="B558" i="3"/>
  <c r="H2986" i="19"/>
  <c r="H2998" i="19"/>
  <c r="H2997" i="19"/>
  <c r="F2997" i="19"/>
  <c r="I2997" i="19" s="1"/>
  <c r="H2996" i="19"/>
  <c r="I2996" i="19" s="1"/>
  <c r="H2995" i="19"/>
  <c r="H2994" i="19"/>
  <c r="H2993" i="19"/>
  <c r="F2993" i="19"/>
  <c r="I2993" i="19" s="1"/>
  <c r="F2992" i="19"/>
  <c r="F2990" i="19"/>
  <c r="H2989" i="19"/>
  <c r="F2989" i="19"/>
  <c r="H2988" i="19"/>
  <c r="F2988" i="19"/>
  <c r="H2987" i="19"/>
  <c r="F2987" i="19"/>
  <c r="F2986" i="19"/>
  <c r="F3065" i="19" s="1"/>
  <c r="B557" i="3"/>
  <c r="I2978" i="19"/>
  <c r="I2980" i="19" s="1"/>
  <c r="B210" i="1"/>
  <c r="B554" i="3"/>
  <c r="B553" i="3"/>
  <c r="B552" i="3"/>
  <c r="B113" i="12"/>
  <c r="B180" i="1"/>
  <c r="B112" i="12"/>
  <c r="B110" i="12"/>
  <c r="F2941" i="19"/>
  <c r="F2942" i="19"/>
  <c r="F2943" i="19"/>
  <c r="H2943" i="19"/>
  <c r="F2944" i="19"/>
  <c r="H2944" i="19"/>
  <c r="F2945" i="19"/>
  <c r="H2945" i="19"/>
  <c r="F2946" i="19"/>
  <c r="F2948" i="19"/>
  <c r="I2948" i="19"/>
  <c r="F2949" i="19"/>
  <c r="H2949" i="19"/>
  <c r="I2949" i="19"/>
  <c r="H2950" i="19"/>
  <c r="H2951" i="19"/>
  <c r="I2951" i="19"/>
  <c r="H2952" i="19"/>
  <c r="I2952" i="19"/>
  <c r="F2953" i="19"/>
  <c r="H2953" i="19"/>
  <c r="I2953" i="19"/>
  <c r="H2954" i="19"/>
  <c r="B191" i="1"/>
  <c r="B109" i="12"/>
  <c r="F2921" i="19"/>
  <c r="F2922" i="19"/>
  <c r="F2923" i="19"/>
  <c r="F2924" i="19"/>
  <c r="F2925" i="19"/>
  <c r="F2927" i="19"/>
  <c r="F2928" i="19"/>
  <c r="F2932" i="19"/>
  <c r="H2923" i="19"/>
  <c r="H2933" i="19"/>
  <c r="H2932" i="19"/>
  <c r="I2932" i="19"/>
  <c r="H2931" i="19"/>
  <c r="I2931" i="19" s="1"/>
  <c r="H2930" i="19"/>
  <c r="I2930" i="19" s="1"/>
  <c r="H2929" i="19"/>
  <c r="H2928" i="19"/>
  <c r="I2928" i="19"/>
  <c r="I2927" i="19"/>
  <c r="H2924" i="19"/>
  <c r="H2922" i="19"/>
  <c r="H2939" i="19" s="1"/>
  <c r="B113" i="1"/>
  <c r="J17" i="30"/>
  <c r="B487" i="1"/>
  <c r="B549" i="3"/>
  <c r="B107" i="12"/>
  <c r="B171" i="1"/>
  <c r="C548" i="3"/>
  <c r="B547" i="3"/>
  <c r="B546" i="3"/>
  <c r="B545" i="3"/>
  <c r="B544" i="3"/>
  <c r="B543" i="3"/>
  <c r="B106" i="12"/>
  <c r="I2914" i="19"/>
  <c r="B143" i="1"/>
  <c r="B540" i="3"/>
  <c r="B288" i="1"/>
  <c r="B539" i="3"/>
  <c r="B538" i="3"/>
  <c r="B537" i="3"/>
  <c r="B536" i="3"/>
  <c r="B535" i="3"/>
  <c r="B105" i="12"/>
  <c r="B534" i="3"/>
  <c r="B533" i="3"/>
  <c r="B532" i="3"/>
  <c r="B531" i="3"/>
  <c r="C530" i="3"/>
  <c r="B529" i="3"/>
  <c r="B528" i="3"/>
  <c r="B527" i="3"/>
  <c r="B526" i="3"/>
  <c r="B525" i="3"/>
  <c r="B524" i="3"/>
  <c r="B523" i="3"/>
  <c r="B521" i="3"/>
  <c r="B520" i="3"/>
  <c r="B519" i="3"/>
  <c r="B518" i="3"/>
  <c r="H2859" i="19"/>
  <c r="H2858" i="19"/>
  <c r="H2870" i="19"/>
  <c r="H2869" i="19"/>
  <c r="F2869" i="19"/>
  <c r="I2869" i="19" s="1"/>
  <c r="H2868" i="19"/>
  <c r="I2868" i="19" s="1"/>
  <c r="H2867" i="19"/>
  <c r="I2867" i="19" s="1"/>
  <c r="H2866" i="19"/>
  <c r="H2865" i="19"/>
  <c r="F2865" i="19"/>
  <c r="I2865" i="19" s="1"/>
  <c r="F2864" i="19"/>
  <c r="I2864" i="19" s="1"/>
  <c r="F2862" i="19"/>
  <c r="H2861" i="19"/>
  <c r="F2861" i="19"/>
  <c r="H2860" i="19"/>
  <c r="F2860" i="19"/>
  <c r="F2859" i="19"/>
  <c r="F2858" i="19"/>
  <c r="I2852" i="19"/>
  <c r="B516" i="3"/>
  <c r="I2851" i="19"/>
  <c r="B43" i="16"/>
  <c r="B42" i="16"/>
  <c r="B515" i="3"/>
  <c r="B514" i="3"/>
  <c r="B513" i="3"/>
  <c r="H2826" i="19"/>
  <c r="H2825" i="19"/>
  <c r="F2825" i="19"/>
  <c r="I2825" i="19" s="1"/>
  <c r="H2824" i="19"/>
  <c r="I2824" i="19" s="1"/>
  <c r="H2823" i="19"/>
  <c r="I2823" i="19" s="1"/>
  <c r="H2822" i="19"/>
  <c r="H2821" i="19"/>
  <c r="F2821" i="19"/>
  <c r="I2821" i="19" s="1"/>
  <c r="F2820" i="19"/>
  <c r="I2820" i="19" s="1"/>
  <c r="F2818" i="19"/>
  <c r="H2817" i="19"/>
  <c r="F2817" i="19"/>
  <c r="H2816" i="19"/>
  <c r="H2851" i="19" s="1"/>
  <c r="H2853" i="19" s="1"/>
  <c r="F2816" i="19"/>
  <c r="F2815" i="19"/>
  <c r="F2814" i="19"/>
  <c r="H2811" i="19"/>
  <c r="B103" i="12"/>
  <c r="B512" i="3"/>
  <c r="B102" i="12"/>
  <c r="H2800" i="19"/>
  <c r="H2799" i="19"/>
  <c r="F2799" i="19"/>
  <c r="I2799" i="19" s="1"/>
  <c r="H2798" i="19"/>
  <c r="I2798" i="19" s="1"/>
  <c r="H2797" i="19"/>
  <c r="I2797" i="19" s="1"/>
  <c r="H2796" i="19"/>
  <c r="H2795" i="19"/>
  <c r="F2795" i="19"/>
  <c r="I2795" i="19" s="1"/>
  <c r="F2794" i="19"/>
  <c r="I2794" i="19" s="1"/>
  <c r="F2792" i="19"/>
  <c r="H2791" i="19"/>
  <c r="F2791" i="19"/>
  <c r="H2790" i="19"/>
  <c r="F2790" i="19"/>
  <c r="F2789" i="19"/>
  <c r="F2788" i="19"/>
  <c r="B441" i="1"/>
  <c r="B336" i="1"/>
  <c r="B510" i="3"/>
  <c r="B509" i="3"/>
  <c r="B596" i="1"/>
  <c r="I2782" i="19"/>
  <c r="B508" i="3"/>
  <c r="B506" i="3"/>
  <c r="B503" i="3"/>
  <c r="B501" i="3"/>
  <c r="B500" i="3"/>
  <c r="B499" i="3"/>
  <c r="B498" i="3"/>
  <c r="B497" i="3"/>
  <c r="B496" i="3"/>
  <c r="C495" i="3"/>
  <c r="B494" i="3"/>
  <c r="B493" i="3"/>
  <c r="B492" i="3"/>
  <c r="B491" i="3"/>
  <c r="B490" i="3"/>
  <c r="B489" i="3"/>
  <c r="B159" i="1"/>
  <c r="B488" i="3"/>
  <c r="B485" i="3"/>
  <c r="H2721" i="19"/>
  <c r="H2720" i="19"/>
  <c r="F2720" i="19"/>
  <c r="I2720" i="19" s="1"/>
  <c r="H2719" i="19"/>
  <c r="I2719" i="19" s="1"/>
  <c r="H2718" i="19"/>
  <c r="I2718" i="19" s="1"/>
  <c r="H2717" i="19"/>
  <c r="H2716" i="19"/>
  <c r="F2716" i="19"/>
  <c r="I2716" i="19" s="1"/>
  <c r="F2715" i="19"/>
  <c r="I2715" i="19" s="1"/>
  <c r="F2713" i="19"/>
  <c r="H2712" i="19"/>
  <c r="F2712" i="19"/>
  <c r="H2711" i="19"/>
  <c r="F2711" i="19"/>
  <c r="F2710" i="19"/>
  <c r="H2709" i="19"/>
  <c r="H2782" i="19" s="1"/>
  <c r="F2709" i="19"/>
  <c r="H2634" i="19"/>
  <c r="F2634" i="19"/>
  <c r="I2784" i="19"/>
  <c r="H2784" i="19"/>
  <c r="B39" i="16"/>
  <c r="B40" i="16"/>
  <c r="F2703" i="19"/>
  <c r="H2703" i="19"/>
  <c r="B482" i="3"/>
  <c r="B481" i="3"/>
  <c r="B409" i="1"/>
  <c r="B407" i="1"/>
  <c r="B100" i="12"/>
  <c r="B585" i="1"/>
  <c r="B582" i="1"/>
  <c r="B158" i="1"/>
  <c r="B99" i="12"/>
  <c r="C13" i="14"/>
  <c r="D12" i="9"/>
  <c r="D13" i="14" s="1"/>
  <c r="E12" i="9"/>
  <c r="E13" i="14" s="1"/>
  <c r="F12" i="9"/>
  <c r="F13" i="14" s="1"/>
  <c r="C513" i="1"/>
  <c r="C248" i="1"/>
  <c r="B97" i="12"/>
  <c r="C170" i="1"/>
  <c r="B96" i="12"/>
  <c r="C479" i="3"/>
  <c r="C95" i="12"/>
  <c r="B179" i="1"/>
  <c r="B226" i="1"/>
  <c r="B93" i="12"/>
  <c r="B473" i="3"/>
  <c r="F2555" i="19"/>
  <c r="F2623" i="19"/>
  <c r="I2623" i="19"/>
  <c r="B472" i="3"/>
  <c r="B470" i="3"/>
  <c r="B469" i="3"/>
  <c r="B468" i="3"/>
  <c r="B466" i="3"/>
  <c r="B464" i="3"/>
  <c r="B461" i="3"/>
  <c r="B459" i="3"/>
  <c r="B455" i="3"/>
  <c r="B454" i="3"/>
  <c r="B453" i="3"/>
  <c r="B451" i="3"/>
  <c r="B450" i="3"/>
  <c r="B449" i="3"/>
  <c r="B92" i="12"/>
  <c r="B448" i="3"/>
  <c r="H2623" i="19"/>
  <c r="I2625" i="19"/>
  <c r="I2703" i="19" s="1"/>
  <c r="I2705" i="19" s="1"/>
  <c r="H2625" i="19"/>
  <c r="H2705" i="19" s="1"/>
  <c r="B37" i="16"/>
  <c r="B36" i="16"/>
  <c r="B532" i="1"/>
  <c r="B90" i="12"/>
  <c r="B443" i="3"/>
  <c r="B89" i="12"/>
  <c r="B177" i="1"/>
  <c r="B351" i="1"/>
  <c r="H2520" i="19"/>
  <c r="H2519" i="19"/>
  <c r="F2519" i="19"/>
  <c r="I2519" i="19" s="1"/>
  <c r="H2518" i="19"/>
  <c r="I2518" i="19" s="1"/>
  <c r="H2517" i="19"/>
  <c r="I2517" i="19" s="1"/>
  <c r="H2516" i="19"/>
  <c r="H2515" i="19"/>
  <c r="F2515" i="19"/>
  <c r="I2515" i="19" s="1"/>
  <c r="F2514" i="19"/>
  <c r="I2514" i="19" s="1"/>
  <c r="F2512" i="19"/>
  <c r="H2511" i="19"/>
  <c r="F2511" i="19"/>
  <c r="H2510" i="19"/>
  <c r="F2510" i="19"/>
  <c r="F2509" i="19"/>
  <c r="H2508" i="19"/>
  <c r="H2545" i="19" s="1"/>
  <c r="F2508" i="19"/>
  <c r="C21" i="1"/>
  <c r="B620" i="1"/>
  <c r="B52" i="1"/>
  <c r="B112" i="1"/>
  <c r="B128" i="1"/>
  <c r="B87" i="12"/>
  <c r="H2491" i="19"/>
  <c r="H2490" i="19"/>
  <c r="F2490" i="19"/>
  <c r="I2490" i="19" s="1"/>
  <c r="H2489" i="19"/>
  <c r="I2489" i="19" s="1"/>
  <c r="H2488" i="19"/>
  <c r="I2488" i="19" s="1"/>
  <c r="H2487" i="19"/>
  <c r="H2486" i="19"/>
  <c r="F2486" i="19"/>
  <c r="I2486" i="19" s="1"/>
  <c r="F2485" i="19"/>
  <c r="I2485" i="19" s="1"/>
  <c r="I2545" i="19" s="1"/>
  <c r="F2483" i="19"/>
  <c r="H2482" i="19"/>
  <c r="F2482" i="19"/>
  <c r="H2481" i="19"/>
  <c r="H2547" i="19" s="1"/>
  <c r="F2481" i="19"/>
  <c r="F2480" i="19"/>
  <c r="H2479" i="19"/>
  <c r="F2479" i="19"/>
  <c r="F2545" i="19" s="1"/>
  <c r="B439" i="3"/>
  <c r="B440" i="3"/>
  <c r="B441" i="3"/>
  <c r="B448" i="1"/>
  <c r="B436" i="3"/>
  <c r="B550" i="1"/>
  <c r="B373" i="1"/>
  <c r="B435" i="3"/>
  <c r="B439" i="1"/>
  <c r="B434" i="1"/>
  <c r="B434" i="3"/>
  <c r="B335" i="1"/>
  <c r="B431" i="3"/>
  <c r="B429" i="3"/>
  <c r="C427" i="3"/>
  <c r="C425" i="3"/>
  <c r="B424" i="3"/>
  <c r="B423" i="3"/>
  <c r="B422" i="3"/>
  <c r="B421" i="3"/>
  <c r="B420" i="3"/>
  <c r="B419" i="3"/>
  <c r="B416" i="3"/>
  <c r="C415" i="3"/>
  <c r="B414" i="3"/>
  <c r="B412" i="3"/>
  <c r="B411" i="3"/>
  <c r="B409" i="3"/>
  <c r="F2413" i="19"/>
  <c r="H2413" i="19"/>
  <c r="F2414" i="19"/>
  <c r="F2415" i="19"/>
  <c r="H2415" i="19"/>
  <c r="F2416" i="19"/>
  <c r="H2416" i="19"/>
  <c r="F2417" i="19"/>
  <c r="F2419" i="19"/>
  <c r="I2419" i="19"/>
  <c r="F2420" i="19"/>
  <c r="H2420" i="19"/>
  <c r="I2420" i="19"/>
  <c r="H2421" i="19"/>
  <c r="H2422" i="19"/>
  <c r="I2422" i="19"/>
  <c r="H2423" i="19"/>
  <c r="I2423" i="19"/>
  <c r="F2424" i="19"/>
  <c r="H2424" i="19"/>
  <c r="I2424" i="19"/>
  <c r="H2425" i="19"/>
  <c r="I2407" i="19"/>
  <c r="B406" i="3"/>
  <c r="B151" i="1"/>
  <c r="B404" i="3"/>
  <c r="B403" i="3"/>
  <c r="B85" i="12"/>
  <c r="B631" i="1"/>
  <c r="B635" i="1"/>
  <c r="H2390" i="19"/>
  <c r="H2389" i="19"/>
  <c r="F2389" i="19"/>
  <c r="H2388" i="19"/>
  <c r="H2387" i="19"/>
  <c r="H2386" i="19"/>
  <c r="H2385" i="19"/>
  <c r="F2385" i="19"/>
  <c r="F2384" i="19"/>
  <c r="F2382" i="19"/>
  <c r="H2381" i="19"/>
  <c r="F2381" i="19"/>
  <c r="H2380" i="19"/>
  <c r="F2380" i="19"/>
  <c r="H2379" i="19"/>
  <c r="F2379" i="19"/>
  <c r="H2378" i="19"/>
  <c r="H2407" i="19" s="1"/>
  <c r="F2378" i="19"/>
  <c r="B394" i="1"/>
  <c r="B84" i="12"/>
  <c r="B83" i="12"/>
  <c r="B488" i="1"/>
  <c r="F2347" i="19"/>
  <c r="H2347" i="19"/>
  <c r="F2348" i="19"/>
  <c r="H2348" i="19"/>
  <c r="I2348" i="19"/>
  <c r="F2349" i="19"/>
  <c r="H2349" i="19"/>
  <c r="F2350" i="19"/>
  <c r="F2352" i="19"/>
  <c r="I2352" i="19"/>
  <c r="F2353" i="19"/>
  <c r="H2353" i="19"/>
  <c r="I2353" i="19"/>
  <c r="H2354" i="19"/>
  <c r="I2354" i="19"/>
  <c r="H2355" i="19"/>
  <c r="I2355" i="19"/>
  <c r="H2356" i="19"/>
  <c r="I2356" i="19"/>
  <c r="F2357" i="19"/>
  <c r="H2357" i="19"/>
  <c r="I2357" i="19"/>
  <c r="H2358" i="19"/>
  <c r="H2346" i="19"/>
  <c r="F2346" i="19"/>
  <c r="B81" i="12"/>
  <c r="B398" i="3"/>
  <c r="C397" i="3"/>
  <c r="B396" i="3"/>
  <c r="B395" i="3"/>
  <c r="B393" i="3"/>
  <c r="B394" i="3"/>
  <c r="B391" i="3"/>
  <c r="B388" i="3"/>
  <c r="B387" i="3"/>
  <c r="B386" i="3"/>
  <c r="B384" i="3"/>
  <c r="B383" i="3"/>
  <c r="B382" i="3"/>
  <c r="H2293" i="19"/>
  <c r="H2292" i="19"/>
  <c r="F2292" i="19"/>
  <c r="I2292" i="19" s="1"/>
  <c r="H2291" i="19"/>
  <c r="I2291" i="19" s="1"/>
  <c r="H2290" i="19"/>
  <c r="I2290" i="19" s="1"/>
  <c r="H2289" i="19"/>
  <c r="I2289" i="19" s="1"/>
  <c r="H2288" i="19"/>
  <c r="F2288" i="19"/>
  <c r="I2288" i="19" s="1"/>
  <c r="F2287" i="19"/>
  <c r="I2287" i="19" s="1"/>
  <c r="F2285" i="19"/>
  <c r="H2284" i="19"/>
  <c r="F2284" i="19"/>
  <c r="H2283" i="19"/>
  <c r="F2283" i="19"/>
  <c r="I2283" i="19" s="1"/>
  <c r="H2282" i="19"/>
  <c r="F2282" i="19"/>
  <c r="I2282" i="19" s="1"/>
  <c r="H2281" i="19"/>
  <c r="H2340" i="19" s="1"/>
  <c r="F2281" i="19"/>
  <c r="F2340" i="19" s="1"/>
  <c r="I2275" i="19"/>
  <c r="I2277" i="19"/>
  <c r="B576" i="1"/>
  <c r="B379" i="3"/>
  <c r="B172" i="1"/>
  <c r="B414" i="1"/>
  <c r="B80" i="12"/>
  <c r="H2259" i="19"/>
  <c r="H2258" i="19"/>
  <c r="F2258" i="19"/>
  <c r="H2257" i="19"/>
  <c r="H2256" i="19"/>
  <c r="H2255" i="19"/>
  <c r="H2254" i="19"/>
  <c r="F2254" i="19"/>
  <c r="F2253" i="19"/>
  <c r="H2251" i="19"/>
  <c r="F2251" i="19"/>
  <c r="H2250" i="19"/>
  <c r="F2250" i="19"/>
  <c r="H2249" i="19"/>
  <c r="F2249" i="19"/>
  <c r="H2248" i="19"/>
  <c r="F2248" i="19"/>
  <c r="H2247" i="19"/>
  <c r="F2247" i="19"/>
  <c r="F2223" i="19"/>
  <c r="F2225" i="19"/>
  <c r="H2233" i="19"/>
  <c r="H2232" i="19"/>
  <c r="F2232" i="19"/>
  <c r="H2231" i="19"/>
  <c r="H2230" i="19"/>
  <c r="H2229" i="19"/>
  <c r="H2228" i="19"/>
  <c r="F2228" i="19"/>
  <c r="F2227" i="19"/>
  <c r="H2225" i="19"/>
  <c r="H2224" i="19"/>
  <c r="F2224" i="19"/>
  <c r="H2223" i="19"/>
  <c r="H2222" i="19"/>
  <c r="F2222" i="19"/>
  <c r="H2221" i="19"/>
  <c r="F2221" i="19"/>
  <c r="F2275" i="19" s="1"/>
  <c r="C376" i="3"/>
  <c r="B374" i="3"/>
  <c r="B375" i="3"/>
  <c r="C512" i="1"/>
  <c r="B373" i="3"/>
  <c r="B612" i="1"/>
  <c r="F2150" i="19"/>
  <c r="C549" i="1"/>
  <c r="B370" i="3"/>
  <c r="B369" i="3"/>
  <c r="B367" i="3"/>
  <c r="B366" i="3"/>
  <c r="B363" i="3"/>
  <c r="B362" i="3"/>
  <c r="C360" i="3"/>
  <c r="B357" i="3"/>
  <c r="I2214" i="19"/>
  <c r="I2216" i="19" s="1"/>
  <c r="H2158" i="19"/>
  <c r="H2157" i="19"/>
  <c r="F2157" i="19"/>
  <c r="H2156" i="19"/>
  <c r="H2155" i="19"/>
  <c r="H2154" i="19"/>
  <c r="H2153" i="19"/>
  <c r="F2153" i="19"/>
  <c r="F2152" i="19"/>
  <c r="H2150" i="19"/>
  <c r="H2149" i="19"/>
  <c r="F2149" i="19"/>
  <c r="H2148" i="19"/>
  <c r="F2148" i="19"/>
  <c r="H2147" i="19"/>
  <c r="F2147" i="19"/>
  <c r="H2146" i="19"/>
  <c r="H2214" i="19" s="1"/>
  <c r="F2146" i="19"/>
  <c r="F2214" i="19" s="1"/>
  <c r="B34" i="16"/>
  <c r="B287" i="1"/>
  <c r="B536" i="1"/>
  <c r="B352" i="3"/>
  <c r="H2119" i="19"/>
  <c r="H2118" i="19"/>
  <c r="F2118" i="19"/>
  <c r="H2117" i="19"/>
  <c r="F2117" i="19"/>
  <c r="H2116" i="19"/>
  <c r="H2115" i="19"/>
  <c r="H2114" i="19"/>
  <c r="F2114" i="19"/>
  <c r="F2113" i="19"/>
  <c r="H2111" i="19"/>
  <c r="F2111" i="19"/>
  <c r="H2110" i="19"/>
  <c r="F2110" i="19"/>
  <c r="H2109" i="19"/>
  <c r="F2109" i="19"/>
  <c r="H2108" i="19"/>
  <c r="H2139" i="19" s="1"/>
  <c r="H2141" i="19" s="1"/>
  <c r="F2108" i="19"/>
  <c r="H2107" i="19"/>
  <c r="F2107" i="19"/>
  <c r="C372" i="1"/>
  <c r="C75" i="12"/>
  <c r="H2092" i="19"/>
  <c r="H2091" i="19"/>
  <c r="F2091" i="19"/>
  <c r="H2090" i="19"/>
  <c r="F2090" i="19"/>
  <c r="H2089" i="19"/>
  <c r="H2088" i="19"/>
  <c r="H2087" i="19"/>
  <c r="F2087" i="19"/>
  <c r="F2086" i="19"/>
  <c r="H2084" i="19"/>
  <c r="F2084" i="19"/>
  <c r="H2083" i="19"/>
  <c r="F2083" i="19"/>
  <c r="H2082" i="19"/>
  <c r="F2082" i="19"/>
  <c r="H2081" i="19"/>
  <c r="H2103" i="19" s="1"/>
  <c r="F2081" i="19"/>
  <c r="H2080" i="19"/>
  <c r="F2080" i="19"/>
  <c r="F2139" i="19" s="1"/>
  <c r="F2141" i="19" s="1"/>
  <c r="C421" i="1"/>
  <c r="C559" i="1"/>
  <c r="B350" i="3"/>
  <c r="B564" i="1"/>
  <c r="B73" i="12"/>
  <c r="B348" i="3"/>
  <c r="B345" i="3"/>
  <c r="B342" i="3"/>
  <c r="B343" i="3"/>
  <c r="B341" i="3"/>
  <c r="B340" i="3"/>
  <c r="B339" i="3"/>
  <c r="B338" i="3"/>
  <c r="B336" i="3"/>
  <c r="I2073" i="19"/>
  <c r="B72" i="12"/>
  <c r="B334" i="3"/>
  <c r="B333" i="3"/>
  <c r="B331" i="3"/>
  <c r="B330" i="3"/>
  <c r="B328" i="3"/>
  <c r="B327" i="3"/>
  <c r="I2075" i="19"/>
  <c r="H2015" i="19"/>
  <c r="H2014" i="19"/>
  <c r="F2014" i="19"/>
  <c r="H2013" i="19"/>
  <c r="F2013" i="19"/>
  <c r="H2012" i="19"/>
  <c r="H2011" i="19"/>
  <c r="H2010" i="19"/>
  <c r="F2010" i="19"/>
  <c r="F2009" i="19"/>
  <c r="H2007" i="19"/>
  <c r="F2007" i="19"/>
  <c r="H2006" i="19"/>
  <c r="F2006" i="19"/>
  <c r="H2005" i="19"/>
  <c r="F2005" i="19"/>
  <c r="H2004" i="19"/>
  <c r="F2004" i="19"/>
  <c r="H2003" i="19"/>
  <c r="H2073" i="19" s="1"/>
  <c r="F2003" i="19"/>
  <c r="F2073" i="19" s="1"/>
  <c r="I1996" i="19"/>
  <c r="I1998" i="19" s="1"/>
  <c r="H1996" i="19"/>
  <c r="H1998" i="19" s="1"/>
  <c r="B366" i="1"/>
  <c r="B324" i="3"/>
  <c r="B323" i="3"/>
  <c r="B71" i="12"/>
  <c r="B321" i="3"/>
  <c r="F1960" i="19"/>
  <c r="H1960" i="19"/>
  <c r="F1961" i="19"/>
  <c r="H1961" i="19"/>
  <c r="F1962" i="19"/>
  <c r="H1962" i="19"/>
  <c r="F1963" i="19"/>
  <c r="H1963" i="19"/>
  <c r="F1964" i="19"/>
  <c r="H1964" i="19"/>
  <c r="F1966" i="19"/>
  <c r="F1967" i="19"/>
  <c r="H1967" i="19"/>
  <c r="H1968" i="19"/>
  <c r="H1969" i="19"/>
  <c r="F1970" i="19"/>
  <c r="H1970" i="19"/>
  <c r="F1971" i="19"/>
  <c r="H1971" i="19"/>
  <c r="H1972" i="19"/>
  <c r="B70" i="12"/>
  <c r="H1948" i="19"/>
  <c r="H1947" i="19"/>
  <c r="F1947" i="19"/>
  <c r="H1946" i="19"/>
  <c r="F1946" i="19"/>
  <c r="H1945" i="19"/>
  <c r="H1944" i="19"/>
  <c r="H1943" i="19"/>
  <c r="F1943" i="19"/>
  <c r="F1942" i="19"/>
  <c r="H1940" i="19"/>
  <c r="F1940" i="19"/>
  <c r="H1939" i="19"/>
  <c r="F1939" i="19"/>
  <c r="H1938" i="19"/>
  <c r="H1955" i="19" s="1"/>
  <c r="F1938" i="19"/>
  <c r="H1937" i="19"/>
  <c r="F1937" i="19"/>
  <c r="H1936" i="19"/>
  <c r="F1936" i="19"/>
  <c r="B607" i="1"/>
  <c r="B68" i="12"/>
  <c r="C67" i="12"/>
  <c r="B319" i="3"/>
  <c r="B318" i="3"/>
  <c r="B65" i="12"/>
  <c r="B317" i="3"/>
  <c r="B316" i="3"/>
  <c r="B315" i="3"/>
  <c r="F1868" i="19"/>
  <c r="B314" i="3"/>
  <c r="B313" i="3"/>
  <c r="B312" i="3"/>
  <c r="B311" i="3"/>
  <c r="B310" i="3"/>
  <c r="B309" i="3"/>
  <c r="B308" i="3"/>
  <c r="B307" i="3"/>
  <c r="B306" i="3"/>
  <c r="B305" i="3"/>
  <c r="B304" i="3"/>
  <c r="B303" i="3"/>
  <c r="B302" i="3"/>
  <c r="B301" i="3"/>
  <c r="B299" i="3"/>
  <c r="B300" i="3"/>
  <c r="B298" i="3"/>
  <c r="B297" i="3"/>
  <c r="B296" i="3"/>
  <c r="B295" i="3"/>
  <c r="B294" i="3"/>
  <c r="B293" i="3"/>
  <c r="B292" i="3"/>
  <c r="B291" i="3"/>
  <c r="I1929" i="19"/>
  <c r="I1931" i="19"/>
  <c r="H1874" i="19"/>
  <c r="H1873" i="19"/>
  <c r="F1873" i="19"/>
  <c r="H1872" i="19"/>
  <c r="F1872" i="19"/>
  <c r="H1871" i="19"/>
  <c r="H1870" i="19"/>
  <c r="H1869" i="19"/>
  <c r="F1869" i="19"/>
  <c r="H1866" i="19"/>
  <c r="F1866" i="19"/>
  <c r="H1865" i="19"/>
  <c r="F1865" i="19"/>
  <c r="H1864" i="19"/>
  <c r="F1864" i="19"/>
  <c r="H1863" i="19"/>
  <c r="F1863" i="19"/>
  <c r="H1862" i="19"/>
  <c r="F1862" i="19"/>
  <c r="F1929" i="19" s="1"/>
  <c r="B289" i="3"/>
  <c r="I1858" i="19"/>
  <c r="B288" i="3"/>
  <c r="B126" i="1"/>
  <c r="I1800" i="19"/>
  <c r="B286" i="3"/>
  <c r="B32" i="16"/>
  <c r="B31" i="16"/>
  <c r="B285" i="3"/>
  <c r="B283" i="3"/>
  <c r="B282" i="3"/>
  <c r="B413" i="1"/>
  <c r="B209" i="1"/>
  <c r="B64" i="12"/>
  <c r="H1843" i="19"/>
  <c r="H1842" i="19"/>
  <c r="F1842" i="19"/>
  <c r="H1841" i="19"/>
  <c r="F1841" i="19"/>
  <c r="H1840" i="19"/>
  <c r="H1839" i="19"/>
  <c r="H1838" i="19"/>
  <c r="F1838" i="19"/>
  <c r="F1837" i="19"/>
  <c r="H1835" i="19"/>
  <c r="F1835" i="19"/>
  <c r="H1834" i="19"/>
  <c r="F1834" i="19"/>
  <c r="H1833" i="19"/>
  <c r="F1833" i="19"/>
  <c r="H1832" i="19"/>
  <c r="F1832" i="19"/>
  <c r="H1831" i="19"/>
  <c r="H1856" i="19" s="1"/>
  <c r="H1858" i="19" s="1"/>
  <c r="F1831" i="19"/>
  <c r="C63" i="12"/>
  <c r="B62" i="12"/>
  <c r="H1819" i="19"/>
  <c r="H1818" i="19"/>
  <c r="F1818" i="19"/>
  <c r="H1817" i="19"/>
  <c r="F1817" i="19"/>
  <c r="H1816" i="19"/>
  <c r="H1815" i="19"/>
  <c r="H1814" i="19"/>
  <c r="F1814" i="19"/>
  <c r="F1813" i="19"/>
  <c r="H1811" i="19"/>
  <c r="F1811" i="19"/>
  <c r="H1810" i="19"/>
  <c r="F1810" i="19"/>
  <c r="H1809" i="19"/>
  <c r="F1809" i="19"/>
  <c r="H1808" i="19"/>
  <c r="H1828" i="19" s="1"/>
  <c r="F1808" i="19"/>
  <c r="H1807" i="19"/>
  <c r="F1807" i="19"/>
  <c r="F1856" i="19" s="1"/>
  <c r="F1858" i="19" s="1"/>
  <c r="C453" i="1"/>
  <c r="B279" i="3"/>
  <c r="B280" i="3"/>
  <c r="B278" i="3"/>
  <c r="B277" i="3"/>
  <c r="B276" i="3"/>
  <c r="B275" i="3"/>
  <c r="B274" i="3"/>
  <c r="B273" i="3"/>
  <c r="B272" i="3"/>
  <c r="B271" i="3"/>
  <c r="B270" i="3"/>
  <c r="B269" i="3"/>
  <c r="B268" i="3"/>
  <c r="B267" i="3"/>
  <c r="B266" i="3"/>
  <c r="B265" i="3"/>
  <c r="B264" i="3"/>
  <c r="B263" i="3"/>
  <c r="B262" i="3"/>
  <c r="B261" i="3"/>
  <c r="B260" i="3"/>
  <c r="B259" i="3"/>
  <c r="B258" i="3"/>
  <c r="B257" i="3"/>
  <c r="B60" i="12"/>
  <c r="B256" i="3"/>
  <c r="B255" i="3"/>
  <c r="I1802" i="19"/>
  <c r="H1747" i="19"/>
  <c r="H1746" i="19"/>
  <c r="F1746" i="19"/>
  <c r="H1745" i="19"/>
  <c r="F1745" i="19"/>
  <c r="H1744" i="19"/>
  <c r="H1743" i="19"/>
  <c r="H1742" i="19"/>
  <c r="F1742" i="19"/>
  <c r="F1741" i="19"/>
  <c r="H1739" i="19"/>
  <c r="F1739" i="19"/>
  <c r="H1738" i="19"/>
  <c r="F1738" i="19"/>
  <c r="H1737" i="19"/>
  <c r="F1737" i="19"/>
  <c r="H1736" i="19"/>
  <c r="F1736" i="19"/>
  <c r="H1735" i="19"/>
  <c r="H1800" i="19" s="1"/>
  <c r="F1735" i="19"/>
  <c r="F1800" i="19" s="1"/>
  <c r="B254" i="3"/>
  <c r="B262" i="1"/>
  <c r="B29" i="16"/>
  <c r="B28" i="16"/>
  <c r="B27" i="16"/>
  <c r="B251" i="3"/>
  <c r="B250" i="3"/>
  <c r="B249" i="3"/>
  <c r="B38" i="1"/>
  <c r="B393" i="1"/>
  <c r="B232" i="1"/>
  <c r="B248" i="3"/>
  <c r="H1699" i="19"/>
  <c r="H1714" i="19"/>
  <c r="H1713" i="19"/>
  <c r="F1713" i="19"/>
  <c r="H1712" i="19"/>
  <c r="F1712" i="19"/>
  <c r="H1711" i="19"/>
  <c r="H1710" i="19"/>
  <c r="F1710" i="19"/>
  <c r="H1709" i="19"/>
  <c r="F1709" i="19"/>
  <c r="H1708" i="19"/>
  <c r="F1708" i="19"/>
  <c r="H1706" i="19"/>
  <c r="F1706" i="19"/>
  <c r="H1705" i="19"/>
  <c r="F1705" i="19"/>
  <c r="H1704" i="19"/>
  <c r="F1704" i="19"/>
  <c r="H1703" i="19"/>
  <c r="H1729" i="19" s="1"/>
  <c r="H1731" i="19" s="1"/>
  <c r="F1703" i="19"/>
  <c r="H1702" i="19"/>
  <c r="F1702" i="19"/>
  <c r="B517" i="1"/>
  <c r="B286" i="1"/>
  <c r="B6" i="32"/>
  <c r="H1689" i="19"/>
  <c r="H1688" i="19"/>
  <c r="F1688" i="19"/>
  <c r="H1687" i="19"/>
  <c r="F1687" i="19"/>
  <c r="H1686" i="19"/>
  <c r="H1685" i="19"/>
  <c r="F1685" i="19"/>
  <c r="H1684" i="19"/>
  <c r="F1684" i="19"/>
  <c r="H1683" i="19"/>
  <c r="F1683" i="19"/>
  <c r="H1681" i="19"/>
  <c r="F1681" i="19"/>
  <c r="H1680" i="19"/>
  <c r="F1680" i="19"/>
  <c r="H1679" i="19"/>
  <c r="F1679" i="19"/>
  <c r="H1678" i="19"/>
  <c r="F1678" i="19"/>
  <c r="H1677" i="19"/>
  <c r="F1677" i="19"/>
  <c r="F1729" i="19" s="1"/>
  <c r="F1731" i="19" s="1"/>
  <c r="B246" i="3"/>
  <c r="B58" i="12"/>
  <c r="B425" i="1"/>
  <c r="B245" i="3"/>
  <c r="B244" i="3"/>
  <c r="B242" i="3"/>
  <c r="B241" i="3"/>
  <c r="B239" i="3"/>
  <c r="B238" i="3"/>
  <c r="B237" i="3"/>
  <c r="B236" i="3"/>
  <c r="B235" i="3"/>
  <c r="B234" i="3"/>
  <c r="B232" i="3"/>
  <c r="B231" i="3"/>
  <c r="B230" i="3"/>
  <c r="B227" i="3"/>
  <c r="C225" i="3"/>
  <c r="B224" i="3"/>
  <c r="B223" i="3"/>
  <c r="B221" i="3"/>
  <c r="B220" i="3"/>
  <c r="I1671" i="19"/>
  <c r="I1673" i="19"/>
  <c r="H1609" i="19"/>
  <c r="H1608" i="19"/>
  <c r="F1608" i="19"/>
  <c r="H1607" i="19"/>
  <c r="F1607" i="19"/>
  <c r="H1606" i="19"/>
  <c r="H1605" i="19"/>
  <c r="F1605" i="19"/>
  <c r="H1604" i="19"/>
  <c r="F1604" i="19"/>
  <c r="H1603" i="19"/>
  <c r="F1603" i="19"/>
  <c r="H1601" i="19"/>
  <c r="F1601" i="19"/>
  <c r="H1600" i="19"/>
  <c r="F1600" i="19"/>
  <c r="H1599" i="19"/>
  <c r="F1599" i="19"/>
  <c r="H1598" i="19"/>
  <c r="F1598" i="19"/>
  <c r="H1597" i="19"/>
  <c r="H1671" i="19" s="1"/>
  <c r="F1597" i="19"/>
  <c r="F1671" i="19" s="1"/>
  <c r="I1591" i="19"/>
  <c r="I1593" i="19"/>
  <c r="B57" i="12"/>
  <c r="B217" i="3"/>
  <c r="B216" i="3"/>
  <c r="B215" i="3"/>
  <c r="B305" i="1"/>
  <c r="B296" i="1"/>
  <c r="F1567" i="19"/>
  <c r="H1572" i="19"/>
  <c r="H1571" i="19"/>
  <c r="F1571" i="19"/>
  <c r="H1570" i="19"/>
  <c r="F1570" i="19"/>
  <c r="H1569" i="19"/>
  <c r="H1568" i="19"/>
  <c r="F1568" i="19"/>
  <c r="H1567" i="19"/>
  <c r="H1566" i="19"/>
  <c r="F1566" i="19"/>
  <c r="H1564" i="19"/>
  <c r="F1564" i="19"/>
  <c r="H1563" i="19"/>
  <c r="F1563" i="19"/>
  <c r="H1562" i="19"/>
  <c r="F1562" i="19"/>
  <c r="H1561" i="19"/>
  <c r="F1561" i="19"/>
  <c r="H1560" i="19"/>
  <c r="H1591" i="19" s="1"/>
  <c r="F1560" i="19"/>
  <c r="B56" i="12"/>
  <c r="B285" i="1"/>
  <c r="F1535" i="19"/>
  <c r="H1540" i="19"/>
  <c r="H1546" i="19"/>
  <c r="H1545" i="19"/>
  <c r="F1545" i="19"/>
  <c r="H1544" i="19"/>
  <c r="F1544" i="19"/>
  <c r="H1543" i="19"/>
  <c r="H1542" i="19"/>
  <c r="F1542" i="19"/>
  <c r="H1541" i="19"/>
  <c r="F1541" i="19"/>
  <c r="F1540" i="19"/>
  <c r="H1538" i="19"/>
  <c r="F1538" i="19"/>
  <c r="H1537" i="19"/>
  <c r="F1537" i="19"/>
  <c r="H1536" i="19"/>
  <c r="F1536" i="19"/>
  <c r="H1535" i="19"/>
  <c r="H1534" i="19"/>
  <c r="F1534" i="19"/>
  <c r="B529" i="1"/>
  <c r="C231" i="1"/>
  <c r="B212" i="3"/>
  <c r="B54" i="12"/>
  <c r="B53" i="12"/>
  <c r="B423" i="1"/>
  <c r="I1528" i="19"/>
  <c r="B211" i="3"/>
  <c r="B210" i="3"/>
  <c r="B209" i="3"/>
  <c r="B208" i="3"/>
  <c r="B207" i="3"/>
  <c r="B206" i="3"/>
  <c r="B205" i="3"/>
  <c r="B204" i="3"/>
  <c r="B203" i="3"/>
  <c r="B202" i="3"/>
  <c r="B201" i="3"/>
  <c r="B200" i="3"/>
  <c r="C199" i="3"/>
  <c r="B198" i="3"/>
  <c r="B157" i="1"/>
  <c r="B197" i="3"/>
  <c r="B196" i="3"/>
  <c r="B195" i="3"/>
  <c r="B194" i="3"/>
  <c r="B193" i="3"/>
  <c r="B192" i="3"/>
  <c r="I1530" i="19"/>
  <c r="H1469" i="19"/>
  <c r="H1468" i="19"/>
  <c r="F1468" i="19"/>
  <c r="H1467" i="19"/>
  <c r="F1467" i="19"/>
  <c r="H1466" i="19"/>
  <c r="J1466" i="19"/>
  <c r="H1465" i="19"/>
  <c r="F1465" i="19"/>
  <c r="H1464" i="19"/>
  <c r="F1464" i="19"/>
  <c r="F1463" i="19"/>
  <c r="H1461" i="19"/>
  <c r="F1461" i="19"/>
  <c r="H1460" i="19"/>
  <c r="F1460" i="19"/>
  <c r="J1460" i="19" s="1"/>
  <c r="H1459" i="19"/>
  <c r="F1459" i="19"/>
  <c r="J1459" i="19" s="1"/>
  <c r="H1458" i="19"/>
  <c r="J1458" i="19" s="1"/>
  <c r="H1457" i="19"/>
  <c r="H1528" i="19" s="1"/>
  <c r="F1457" i="19"/>
  <c r="C7" i="11"/>
  <c r="I1451" i="19"/>
  <c r="I1453" i="19"/>
  <c r="B52" i="12"/>
  <c r="B25" i="16"/>
  <c r="B24" i="16"/>
  <c r="B23" i="16"/>
  <c r="B21" i="16"/>
  <c r="B190" i="3"/>
  <c r="B367" i="1"/>
  <c r="H1429" i="19"/>
  <c r="H1428" i="19"/>
  <c r="F1428" i="19"/>
  <c r="H1427" i="19"/>
  <c r="F1427" i="19"/>
  <c r="H1426" i="19"/>
  <c r="F1426" i="19"/>
  <c r="H1425" i="19"/>
  <c r="F1425" i="19"/>
  <c r="H1424" i="19"/>
  <c r="F1424" i="19"/>
  <c r="F1423" i="19"/>
  <c r="H1421" i="19"/>
  <c r="F1421" i="19"/>
  <c r="H1420" i="19"/>
  <c r="F1420" i="19"/>
  <c r="H1419" i="19"/>
  <c r="F1419" i="19"/>
  <c r="H1418" i="19"/>
  <c r="H1417" i="19"/>
  <c r="H1451" i="19" s="1"/>
  <c r="H1453" i="19" s="1"/>
  <c r="F1417" i="19"/>
  <c r="B49" i="12"/>
  <c r="F1393" i="19"/>
  <c r="H1393" i="19"/>
  <c r="H1394" i="19"/>
  <c r="F1395" i="19"/>
  <c r="H1395" i="19"/>
  <c r="F1396" i="19"/>
  <c r="H1396" i="19"/>
  <c r="F1397" i="19"/>
  <c r="H1397" i="19"/>
  <c r="F1399" i="19"/>
  <c r="F1400" i="19"/>
  <c r="H1400" i="19"/>
  <c r="F1401" i="19"/>
  <c r="H1401" i="19"/>
  <c r="F1402" i="19"/>
  <c r="H1402" i="19"/>
  <c r="F1403" i="19"/>
  <c r="H1403" i="19"/>
  <c r="F1404" i="19"/>
  <c r="H1404" i="19"/>
  <c r="H1405" i="19"/>
  <c r="B184" i="3"/>
  <c r="B185" i="3"/>
  <c r="B186" i="3"/>
  <c r="B187" i="3"/>
  <c r="B188" i="3"/>
  <c r="I1386" i="19"/>
  <c r="B519" i="1"/>
  <c r="B150" i="1"/>
  <c r="B182" i="3"/>
  <c r="B269" i="1"/>
  <c r="B47" i="12"/>
  <c r="B181" i="3"/>
  <c r="I1388" i="19"/>
  <c r="B180" i="3"/>
  <c r="B179" i="3"/>
  <c r="B178" i="3"/>
  <c r="B177" i="3"/>
  <c r="B176" i="3"/>
  <c r="B175" i="3"/>
  <c r="B174" i="3"/>
  <c r="B173" i="3"/>
  <c r="B172" i="3"/>
  <c r="B171" i="3"/>
  <c r="B170" i="3"/>
  <c r="B169" i="3"/>
  <c r="B168" i="3"/>
  <c r="B167" i="3"/>
  <c r="B166" i="3"/>
  <c r="B165" i="3"/>
  <c r="B164" i="3"/>
  <c r="B162" i="3"/>
  <c r="B161" i="3"/>
  <c r="B160" i="3"/>
  <c r="B159" i="3"/>
  <c r="B158" i="3"/>
  <c r="B157" i="3"/>
  <c r="B156" i="3"/>
  <c r="B155" i="3"/>
  <c r="B154" i="3"/>
  <c r="H1323" i="19"/>
  <c r="H1322" i="19"/>
  <c r="F1322" i="19"/>
  <c r="H1321" i="19"/>
  <c r="F1321" i="19"/>
  <c r="H1320" i="19"/>
  <c r="F1320" i="19"/>
  <c r="H1319" i="19"/>
  <c r="F1319" i="19"/>
  <c r="H1318" i="19"/>
  <c r="F1318" i="19"/>
  <c r="F1317" i="19"/>
  <c r="H1315" i="19"/>
  <c r="F1315" i="19"/>
  <c r="H1314" i="19"/>
  <c r="F1314" i="19"/>
  <c r="H1313" i="19"/>
  <c r="F1313" i="19"/>
  <c r="H1312" i="19"/>
  <c r="H1311" i="19"/>
  <c r="H1386" i="19" s="1"/>
  <c r="H1388" i="19" s="1"/>
  <c r="F1311" i="19"/>
  <c r="F1386" i="19" s="1"/>
  <c r="B152" i="3"/>
  <c r="B19" i="16"/>
  <c r="B18" i="16"/>
  <c r="B151" i="3"/>
  <c r="B17" i="16"/>
  <c r="B150" i="3"/>
  <c r="B149" i="3"/>
  <c r="B148" i="3"/>
  <c r="B147" i="3"/>
  <c r="B146" i="3"/>
  <c r="F1272" i="19"/>
  <c r="B145" i="3"/>
  <c r="H1284" i="19"/>
  <c r="H1283" i="19"/>
  <c r="F1283" i="19"/>
  <c r="H1282" i="19"/>
  <c r="F1282" i="19"/>
  <c r="H1281" i="19"/>
  <c r="F1281" i="19"/>
  <c r="H1280" i="19"/>
  <c r="F1280" i="19"/>
  <c r="H1279" i="19"/>
  <c r="F1279" i="19"/>
  <c r="H1278" i="19"/>
  <c r="F1278" i="19"/>
  <c r="H1276" i="19"/>
  <c r="F1276" i="19"/>
  <c r="H1275" i="19"/>
  <c r="F1275" i="19"/>
  <c r="H1274" i="19"/>
  <c r="F1274" i="19"/>
  <c r="H1273" i="19"/>
  <c r="H1272" i="19"/>
  <c r="H1305" i="19" s="1"/>
  <c r="H1307" i="19" s="1"/>
  <c r="B392" i="1"/>
  <c r="B316" i="1"/>
  <c r="B46" i="12"/>
  <c r="B311" i="1"/>
  <c r="H1252" i="19"/>
  <c r="H1251" i="19"/>
  <c r="F1251" i="19"/>
  <c r="H1250" i="19"/>
  <c r="F1250" i="19"/>
  <c r="H1249" i="19"/>
  <c r="F1249" i="19"/>
  <c r="H1248" i="19"/>
  <c r="F1248" i="19"/>
  <c r="H1247" i="19"/>
  <c r="F1247" i="19"/>
  <c r="H1246" i="19"/>
  <c r="F1246" i="19"/>
  <c r="H1244" i="19"/>
  <c r="F1244" i="19"/>
  <c r="H1243" i="19"/>
  <c r="F1243" i="19"/>
  <c r="H1242" i="19"/>
  <c r="F1242" i="19"/>
  <c r="H1241" i="19"/>
  <c r="H1240" i="19"/>
  <c r="B504" i="1"/>
  <c r="B208" i="1"/>
  <c r="B333" i="1"/>
  <c r="B143" i="3"/>
  <c r="B44" i="12"/>
  <c r="B48" i="1"/>
  <c r="B142" i="3"/>
  <c r="B141" i="3"/>
  <c r="B140" i="3"/>
  <c r="B139" i="3"/>
  <c r="B138" i="3"/>
  <c r="B137" i="3"/>
  <c r="B43" i="12"/>
  <c r="H1172" i="19"/>
  <c r="H1171" i="19"/>
  <c r="I1234" i="19"/>
  <c r="B136" i="3"/>
  <c r="B134" i="3"/>
  <c r="B627" i="1"/>
  <c r="B133" i="3"/>
  <c r="B132" i="3"/>
  <c r="B131" i="3"/>
  <c r="B130" i="3"/>
  <c r="B129" i="3"/>
  <c r="B127" i="3"/>
  <c r="B126" i="3"/>
  <c r="B125" i="3"/>
  <c r="B124" i="3"/>
  <c r="B123" i="3"/>
  <c r="H1173" i="19"/>
  <c r="H1174" i="19"/>
  <c r="H1175" i="19"/>
  <c r="H1176" i="19"/>
  <c r="H1177" i="19"/>
  <c r="F1172" i="19"/>
  <c r="F1173" i="19"/>
  <c r="F1174" i="19"/>
  <c r="F1175" i="19"/>
  <c r="F1176" i="19"/>
  <c r="I1236" i="19"/>
  <c r="F1165" i="19"/>
  <c r="H1165" i="19"/>
  <c r="F1166" i="19"/>
  <c r="H1166" i="19"/>
  <c r="F1167" i="19"/>
  <c r="H1167" i="19"/>
  <c r="F1168" i="19"/>
  <c r="H1168" i="19"/>
  <c r="F1169" i="19"/>
  <c r="H1169" i="19"/>
  <c r="F1171" i="19"/>
  <c r="B122" i="3"/>
  <c r="B121" i="3"/>
  <c r="B15" i="16"/>
  <c r="B119" i="3"/>
  <c r="B118" i="3"/>
  <c r="B117" i="3"/>
  <c r="B116" i="3"/>
  <c r="H1146" i="19"/>
  <c r="B41" i="12"/>
  <c r="H1130" i="19"/>
  <c r="F1130" i="19"/>
  <c r="F1129" i="19"/>
  <c r="H1127" i="19"/>
  <c r="F1127" i="19"/>
  <c r="H1126" i="19"/>
  <c r="F1126" i="19"/>
  <c r="H1125" i="19"/>
  <c r="F1125" i="19"/>
  <c r="H1124" i="19"/>
  <c r="H1123" i="19"/>
  <c r="H1157" i="19" s="1"/>
  <c r="H1159" i="19" s="1"/>
  <c r="F1123" i="19"/>
  <c r="B40" i="12"/>
  <c r="B39" i="12"/>
  <c r="B38" i="12"/>
  <c r="H1097" i="19"/>
  <c r="F1097" i="19"/>
  <c r="F1096" i="19"/>
  <c r="H1094" i="19"/>
  <c r="F1094" i="19"/>
  <c r="H1093" i="19"/>
  <c r="F1093" i="19"/>
  <c r="H1092" i="19"/>
  <c r="F1092" i="19"/>
  <c r="H1091" i="19"/>
  <c r="F1091" i="19"/>
  <c r="H1090" i="19"/>
  <c r="F1090" i="19"/>
  <c r="B36" i="12"/>
  <c r="H1029" i="19"/>
  <c r="B113" i="3"/>
  <c r="B112" i="3"/>
  <c r="B35" i="12"/>
  <c r="B110" i="3"/>
  <c r="B109" i="3"/>
  <c r="B108" i="3"/>
  <c r="B107" i="3"/>
  <c r="B106" i="3"/>
  <c r="B105" i="3"/>
  <c r="B104" i="3"/>
  <c r="B103" i="3"/>
  <c r="B102" i="3"/>
  <c r="B100" i="3"/>
  <c r="B101" i="3"/>
  <c r="B98" i="3"/>
  <c r="B97" i="3"/>
  <c r="H1030" i="19"/>
  <c r="I1022" i="19"/>
  <c r="B96" i="3"/>
  <c r="B95" i="3"/>
  <c r="C94" i="3"/>
  <c r="B34" i="12"/>
  <c r="B93" i="3"/>
  <c r="B92" i="3"/>
  <c r="B91" i="3"/>
  <c r="B90" i="3"/>
  <c r="B89" i="3"/>
  <c r="B88" i="3"/>
  <c r="I1084" i="19"/>
  <c r="H1028" i="19"/>
  <c r="I1086" i="19"/>
  <c r="H1035" i="19"/>
  <c r="F1035" i="19"/>
  <c r="F1034" i="19"/>
  <c r="H1032" i="19"/>
  <c r="F1032" i="19"/>
  <c r="H1031" i="19"/>
  <c r="F1031" i="19"/>
  <c r="F1030" i="19"/>
  <c r="F1029" i="19"/>
  <c r="F1028" i="19"/>
  <c r="B86" i="3"/>
  <c r="B13" i="16"/>
  <c r="B83" i="3"/>
  <c r="B82" i="3"/>
  <c r="B81" i="3"/>
  <c r="H971" i="19"/>
  <c r="F971" i="19"/>
  <c r="H970" i="19"/>
  <c r="F970" i="19"/>
  <c r="H968" i="19"/>
  <c r="F968" i="19"/>
  <c r="H967" i="19"/>
  <c r="F967" i="19"/>
  <c r="H966" i="19"/>
  <c r="F966" i="19"/>
  <c r="H965" i="19"/>
  <c r="F965" i="19"/>
  <c r="H964" i="19"/>
  <c r="H1022" i="19" s="1"/>
  <c r="H1024" i="19" s="1"/>
  <c r="F964" i="19"/>
  <c r="H961" i="19"/>
  <c r="F934" i="19"/>
  <c r="H934" i="19"/>
  <c r="F935" i="19"/>
  <c r="H935" i="19"/>
  <c r="F936" i="19"/>
  <c r="H936" i="19"/>
  <c r="F937" i="19"/>
  <c r="H937" i="19"/>
  <c r="F938" i="19"/>
  <c r="H938" i="19"/>
  <c r="F940" i="19"/>
  <c r="H940" i="19"/>
  <c r="F941" i="19"/>
  <c r="H941" i="19"/>
  <c r="C32" i="12"/>
  <c r="B30" i="12"/>
  <c r="B29" i="12"/>
  <c r="B77" i="3"/>
  <c r="B78" i="3"/>
  <c r="B79" i="3"/>
  <c r="B28" i="12"/>
  <c r="B27" i="12"/>
  <c r="B76" i="3"/>
  <c r="B26" i="12"/>
  <c r="B75" i="3"/>
  <c r="I926" i="19"/>
  <c r="B74" i="3"/>
  <c r="B69" i="3"/>
  <c r="B70" i="3"/>
  <c r="B71" i="3"/>
  <c r="B73" i="3"/>
  <c r="B67" i="3"/>
  <c r="B65" i="3"/>
  <c r="B64" i="3"/>
  <c r="B61" i="3"/>
  <c r="B59" i="3"/>
  <c r="B60" i="3"/>
  <c r="B57" i="3"/>
  <c r="B58" i="3"/>
  <c r="B55" i="3"/>
  <c r="B56" i="3"/>
  <c r="B54" i="3"/>
  <c r="B53" i="3"/>
  <c r="B52" i="3"/>
  <c r="B51" i="3"/>
  <c r="B50" i="3"/>
  <c r="B49" i="3"/>
  <c r="B48" i="3"/>
  <c r="B47" i="3"/>
  <c r="B46" i="3"/>
  <c r="B45" i="3"/>
  <c r="B44" i="3"/>
  <c r="B43" i="3"/>
  <c r="I928" i="19"/>
  <c r="B42" i="3"/>
  <c r="B41" i="3"/>
  <c r="F829" i="19"/>
  <c r="H837" i="19"/>
  <c r="F837" i="19"/>
  <c r="H833" i="19"/>
  <c r="F833" i="19"/>
  <c r="H832" i="19"/>
  <c r="F832" i="19"/>
  <c r="H830" i="19"/>
  <c r="H926" i="19" s="1"/>
  <c r="F926" i="19"/>
  <c r="F928" i="19" s="1"/>
  <c r="B40" i="3"/>
  <c r="B37" i="3"/>
  <c r="B33" i="3"/>
  <c r="B11" i="16"/>
  <c r="B9" i="16"/>
  <c r="B24" i="12"/>
  <c r="B32" i="3"/>
  <c r="B30" i="3"/>
  <c r="H770" i="19"/>
  <c r="H769" i="19"/>
  <c r="H767" i="19"/>
  <c r="H766" i="19"/>
  <c r="H765" i="19"/>
  <c r="H764" i="19"/>
  <c r="H763" i="19"/>
  <c r="H785" i="19" s="1"/>
  <c r="H796" i="19"/>
  <c r="F796" i="19"/>
  <c r="H795" i="19"/>
  <c r="F795" i="19"/>
  <c r="H793" i="19"/>
  <c r="F793" i="19"/>
  <c r="H792" i="19"/>
  <c r="F792" i="19"/>
  <c r="H791" i="19"/>
  <c r="F791" i="19"/>
  <c r="H790" i="19"/>
  <c r="F790" i="19"/>
  <c r="H789" i="19"/>
  <c r="H824" i="19" s="1"/>
  <c r="H826" i="19" s="1"/>
  <c r="F789" i="19"/>
  <c r="F770" i="19"/>
  <c r="F769" i="19"/>
  <c r="F767" i="19"/>
  <c r="F766" i="19"/>
  <c r="F765" i="19"/>
  <c r="F764" i="19"/>
  <c r="F763" i="19"/>
  <c r="F824" i="19" s="1"/>
  <c r="F826" i="19" s="1"/>
  <c r="B27" i="3"/>
  <c r="F691" i="19"/>
  <c r="H691" i="19"/>
  <c r="F692" i="19"/>
  <c r="H692" i="19"/>
  <c r="F685" i="19"/>
  <c r="H685" i="19"/>
  <c r="F686" i="19"/>
  <c r="H686" i="19"/>
  <c r="F687" i="19"/>
  <c r="H687" i="19"/>
  <c r="F688" i="19"/>
  <c r="H688" i="19"/>
  <c r="F689" i="19"/>
  <c r="H689" i="19"/>
  <c r="B25" i="3"/>
  <c r="B24" i="3"/>
  <c r="H23" i="3"/>
  <c r="B22" i="3"/>
  <c r="B18" i="3"/>
  <c r="B17" i="3"/>
  <c r="B16" i="3"/>
  <c r="B15" i="3"/>
  <c r="B14" i="3"/>
  <c r="B13" i="3"/>
  <c r="B11" i="3"/>
  <c r="E706" i="19"/>
  <c r="B10" i="3"/>
  <c r="G10" i="3"/>
  <c r="B9" i="3"/>
  <c r="B8" i="3"/>
  <c r="I756" i="19"/>
  <c r="I758" i="19" s="1"/>
  <c r="F756" i="19"/>
  <c r="B22" i="12"/>
  <c r="B4" i="3"/>
  <c r="B6" i="16"/>
  <c r="B3" i="3"/>
  <c r="E673" i="19"/>
  <c r="E669" i="19"/>
  <c r="F653" i="19"/>
  <c r="H658" i="19"/>
  <c r="F658" i="19"/>
  <c r="H657" i="19"/>
  <c r="F657" i="19"/>
  <c r="H655" i="19"/>
  <c r="F655" i="19"/>
  <c r="H654" i="19"/>
  <c r="F654" i="19"/>
  <c r="H653" i="19"/>
  <c r="H652" i="19"/>
  <c r="F652" i="19"/>
  <c r="H651" i="19"/>
  <c r="H679" i="19" s="1"/>
  <c r="H681" i="19" s="1"/>
  <c r="F651" i="19"/>
  <c r="B141" i="1"/>
  <c r="H627" i="19"/>
  <c r="F627" i="19"/>
  <c r="H626" i="19"/>
  <c r="F626" i="19"/>
  <c r="H624" i="19"/>
  <c r="F624" i="19"/>
  <c r="H623" i="19"/>
  <c r="F623" i="19"/>
  <c r="H622" i="19"/>
  <c r="F622" i="19"/>
  <c r="H621" i="19"/>
  <c r="F621" i="19"/>
  <c r="H620" i="19"/>
  <c r="F620" i="19"/>
  <c r="B268" i="1"/>
  <c r="H613" i="19"/>
  <c r="F613" i="19"/>
  <c r="I613" i="19"/>
  <c r="I615" i="19" s="1"/>
  <c r="H615" i="19"/>
  <c r="B4" i="16"/>
  <c r="H515" i="19"/>
  <c r="F515" i="19"/>
  <c r="H514" i="19"/>
  <c r="F514" i="19"/>
  <c r="H512" i="19"/>
  <c r="F512" i="19"/>
  <c r="H511" i="19"/>
  <c r="F511" i="19"/>
  <c r="H510" i="19"/>
  <c r="F510" i="19"/>
  <c r="H509" i="19"/>
  <c r="F509" i="19"/>
  <c r="H508" i="19"/>
  <c r="H542" i="19" s="1"/>
  <c r="F508" i="19"/>
  <c r="F486" i="19"/>
  <c r="F485" i="19"/>
  <c r="F483" i="19"/>
  <c r="F482" i="19"/>
  <c r="F480" i="19"/>
  <c r="F479" i="19"/>
  <c r="F481" i="19"/>
  <c r="H480" i="19"/>
  <c r="H486" i="19"/>
  <c r="H485" i="19"/>
  <c r="H483" i="19"/>
  <c r="H482" i="19"/>
  <c r="H481" i="19"/>
  <c r="H479" i="19"/>
  <c r="F472" i="19"/>
  <c r="H472" i="19"/>
  <c r="I472" i="19"/>
  <c r="B18" i="12"/>
  <c r="I474" i="19"/>
  <c r="H474" i="19"/>
  <c r="F397" i="19"/>
  <c r="H397" i="19"/>
  <c r="H399" i="19"/>
  <c r="B2" i="16"/>
  <c r="B17" i="12"/>
  <c r="H337" i="19"/>
  <c r="F337" i="19"/>
  <c r="B15" i="12"/>
  <c r="B14" i="12"/>
  <c r="B13" i="12"/>
  <c r="I337" i="19"/>
  <c r="B12" i="12"/>
  <c r="I339" i="19"/>
  <c r="H339" i="19"/>
  <c r="F267" i="19"/>
  <c r="H267" i="19"/>
  <c r="H269" i="19"/>
  <c r="B33" i="1"/>
  <c r="B11" i="12"/>
  <c r="B10" i="12"/>
  <c r="H213" i="19"/>
  <c r="F163" i="19"/>
  <c r="I213" i="19"/>
  <c r="I215" i="19"/>
  <c r="H215" i="19"/>
  <c r="F150" i="19"/>
  <c r="F213" i="19" s="1"/>
  <c r="H147" i="19"/>
  <c r="H145" i="19"/>
  <c r="F145" i="19"/>
  <c r="F147" i="19" s="1"/>
  <c r="H115" i="19"/>
  <c r="H87" i="19"/>
  <c r="B8" i="12"/>
  <c r="B295" i="1"/>
  <c r="B7" i="12"/>
  <c r="C5" i="12"/>
  <c r="B125" i="1"/>
  <c r="B4" i="12"/>
  <c r="B3" i="12"/>
  <c r="B2" i="12"/>
  <c r="F4" i="19"/>
  <c r="F87" i="19" s="1"/>
  <c r="I87" i="19"/>
  <c r="H89" i="19"/>
  <c r="I89" i="19"/>
  <c r="F89" i="19"/>
  <c r="C616" i="1"/>
  <c r="B189" i="1"/>
  <c r="B634" i="1"/>
  <c r="AG5" i="32"/>
  <c r="AG6" i="32"/>
  <c r="AG7" i="32"/>
  <c r="AG8" i="32"/>
  <c r="AG9" i="32"/>
  <c r="AG10" i="32"/>
  <c r="AG11" i="32"/>
  <c r="AG12" i="32"/>
  <c r="AG13" i="32"/>
  <c r="AG14" i="32"/>
  <c r="AG15" i="32"/>
  <c r="AG16" i="32"/>
  <c r="AG17" i="32"/>
  <c r="AG18" i="32"/>
  <c r="AG19" i="32"/>
  <c r="AG4" i="32"/>
  <c r="Y4" i="32"/>
  <c r="B11" i="32" a="1"/>
  <c r="B11" i="32" s="1"/>
  <c r="I11" i="32"/>
  <c r="B629" i="1"/>
  <c r="B8" i="32" a="1"/>
  <c r="B8" i="32" s="1"/>
  <c r="H5303" i="19" l="1"/>
  <c r="H5305" i="19" s="1"/>
  <c r="H5175" i="19"/>
  <c r="F5120" i="19"/>
  <c r="H5177" i="19"/>
  <c r="H5016" i="19"/>
  <c r="H5018" i="19" s="1"/>
  <c r="H4953" i="19"/>
  <c r="H4955" i="19" s="1"/>
  <c r="I4953" i="19"/>
  <c r="I4955" i="19" s="1"/>
  <c r="F4888" i="19"/>
  <c r="H4830" i="19"/>
  <c r="F4828" i="19"/>
  <c r="F4769" i="19"/>
  <c r="F4771" i="19"/>
  <c r="H4714" i="19"/>
  <c r="F4533" i="19"/>
  <c r="F4535" i="19" s="1"/>
  <c r="F4585" i="19"/>
  <c r="H4585" i="19"/>
  <c r="H4587" i="19" s="1"/>
  <c r="H4476" i="19"/>
  <c r="F4405" i="19"/>
  <c r="H4405" i="19"/>
  <c r="H4407" i="19" s="1"/>
  <c r="F4346" i="19"/>
  <c r="H4346" i="19"/>
  <c r="I4346" i="19"/>
  <c r="I4348" i="19" s="1"/>
  <c r="H4348" i="19"/>
  <c r="F4280" i="19"/>
  <c r="H4282" i="19"/>
  <c r="H4219" i="19"/>
  <c r="H4221" i="19" s="1"/>
  <c r="F4219" i="19"/>
  <c r="H4117" i="19"/>
  <c r="H4119" i="19" s="1"/>
  <c r="I4012" i="19"/>
  <c r="I4014" i="19" s="1"/>
  <c r="H3952" i="19"/>
  <c r="H4012" i="19"/>
  <c r="H4014" i="19" s="1"/>
  <c r="F3952" i="19"/>
  <c r="F3954" i="19" s="1"/>
  <c r="H3892" i="19"/>
  <c r="F3844" i="19"/>
  <c r="F3846" i="19" s="1"/>
  <c r="H3894" i="19"/>
  <c r="F3735" i="19"/>
  <c r="I3693" i="19"/>
  <c r="I3695" i="19" s="1"/>
  <c r="F3632" i="19"/>
  <c r="F3492" i="19"/>
  <c r="H3492" i="19"/>
  <c r="H3494" i="19" s="1"/>
  <c r="H3556" i="19"/>
  <c r="H3558" i="19" s="1"/>
  <c r="I3429" i="19"/>
  <c r="I3431" i="19" s="1"/>
  <c r="H3429" i="19"/>
  <c r="F3429" i="19"/>
  <c r="H3431" i="19"/>
  <c r="F3374" i="19"/>
  <c r="I3374" i="19"/>
  <c r="I3376" i="19" s="1"/>
  <c r="H3319" i="19"/>
  <c r="H3321" i="19" s="1"/>
  <c r="H3198" i="19"/>
  <c r="I3198" i="19"/>
  <c r="F3132" i="19"/>
  <c r="F3134" i="19" s="1"/>
  <c r="I2992" i="19"/>
  <c r="H3101" i="19"/>
  <c r="H3065" i="19"/>
  <c r="I3065" i="19"/>
  <c r="I3067" i="19" s="1"/>
  <c r="H2978" i="19"/>
  <c r="H2980" i="19" s="1"/>
  <c r="F2914" i="19"/>
  <c r="F2851" i="19"/>
  <c r="F2853" i="19" s="1"/>
  <c r="H2914" i="19"/>
  <c r="H2916" i="19" s="1"/>
  <c r="I2853" i="19"/>
  <c r="I2916" i="19"/>
  <c r="F2782" i="19"/>
  <c r="F2473" i="19"/>
  <c r="H2473" i="19"/>
  <c r="H2475" i="19"/>
  <c r="J1461" i="19"/>
  <c r="J1464" i="19"/>
  <c r="J1465" i="19"/>
  <c r="J1467" i="19"/>
  <c r="J1468" i="19"/>
  <c r="J1469" i="19"/>
  <c r="I2473" i="19"/>
  <c r="I2475" i="19" s="1"/>
  <c r="I2346" i="19"/>
  <c r="F2407" i="19"/>
  <c r="I2409" i="19"/>
  <c r="H2409" i="19"/>
  <c r="I2281" i="19"/>
  <c r="I2340" i="19" s="1"/>
  <c r="H2342" i="19"/>
  <c r="H2275" i="19"/>
  <c r="H2277" i="19" s="1"/>
  <c r="H2216" i="19"/>
  <c r="H2075" i="19"/>
  <c r="F1996" i="19"/>
  <c r="F1998" i="19" s="1"/>
  <c r="H1929" i="19"/>
  <c r="H1931" i="19" s="1"/>
  <c r="H1802" i="19"/>
  <c r="F1591" i="19"/>
  <c r="H1673" i="19"/>
  <c r="J1463" i="19"/>
  <c r="F1528" i="19"/>
  <c r="J1457" i="19"/>
  <c r="F1451" i="19"/>
  <c r="F1234" i="19"/>
  <c r="F1305" i="19"/>
  <c r="H1234" i="19"/>
  <c r="F1157" i="19"/>
  <c r="F1159" i="19" s="1"/>
  <c r="H1236" i="19"/>
  <c r="F1236" i="19"/>
  <c r="F1084" i="19"/>
  <c r="F1086" i="19" s="1"/>
  <c r="H1084" i="19"/>
  <c r="H1086" i="19"/>
  <c r="F1022" i="19"/>
  <c r="F1024" i="19" s="1"/>
  <c r="H928" i="19"/>
  <c r="H756" i="19"/>
  <c r="H758" i="19" s="1"/>
  <c r="F679" i="19"/>
  <c r="F542" i="19"/>
  <c r="H544" i="19"/>
  <c r="F215" i="19"/>
  <c r="I3200" i="19" l="1"/>
  <c r="I3258" i="19"/>
  <c r="H3200" i="19"/>
  <c r="H3258" i="19"/>
  <c r="I2342" i="19"/>
  <c r="H1530" i="19"/>
  <c r="B16" i="30"/>
  <c r="B294" i="1"/>
  <c r="Y7" i="32"/>
  <c r="AO19" i="32"/>
  <c r="AO18" i="32"/>
  <c r="AO17" i="32"/>
  <c r="AO16" i="32"/>
  <c r="AO15" i="32"/>
  <c r="AO14" i="32"/>
  <c r="AO13" i="32"/>
  <c r="AO12" i="32"/>
  <c r="AO11" i="32"/>
  <c r="AO10" i="32"/>
  <c r="AO9" i="32"/>
  <c r="AO8" i="32"/>
  <c r="AO7" i="32"/>
  <c r="AO6" i="32"/>
  <c r="AO5" i="32"/>
  <c r="AO4" i="32"/>
  <c r="M6" i="32"/>
  <c r="M4" i="32"/>
  <c r="I5" i="32"/>
  <c r="G12" i="9"/>
  <c r="G13" i="14" s="1"/>
  <c r="H12" i="9"/>
  <c r="H13" i="14" s="1"/>
  <c r="I12" i="9"/>
  <c r="I13" i="14" s="1"/>
  <c r="J12" i="9"/>
  <c r="J13" i="14" s="1"/>
  <c r="K12" i="9"/>
  <c r="K13" i="14" s="1"/>
  <c r="L12" i="9"/>
  <c r="L13" i="14" s="1"/>
  <c r="M12" i="9"/>
  <c r="M13" i="14" s="1"/>
  <c r="N12" i="9"/>
  <c r="N13" i="14" s="1"/>
  <c r="O12" i="9"/>
  <c r="O13" i="14" s="1"/>
  <c r="P12" i="9"/>
  <c r="P13" i="14" s="1"/>
  <c r="Q12" i="9"/>
  <c r="Q13" i="14" s="1"/>
  <c r="R12" i="9"/>
  <c r="R13" i="14" s="1"/>
  <c r="S12" i="9"/>
  <c r="S13" i="14" s="1"/>
  <c r="T12" i="9"/>
  <c r="T13" i="14" s="1"/>
  <c r="U12" i="9"/>
  <c r="U13" i="14" s="1"/>
  <c r="V12" i="9"/>
  <c r="V13" i="14" s="1"/>
  <c r="W12" i="9"/>
  <c r="W13" i="14" s="1"/>
  <c r="X12" i="9"/>
  <c r="X13" i="14" s="1"/>
  <c r="Y12" i="9"/>
  <c r="Y13" i="14" s="1"/>
  <c r="Z12" i="9"/>
  <c r="Z13" i="14" s="1"/>
  <c r="AA12" i="9"/>
  <c r="AA13" i="14" s="1"/>
  <c r="AB12" i="9"/>
  <c r="AB13" i="14" s="1"/>
  <c r="AC12" i="9"/>
  <c r="AC13" i="14" s="1"/>
  <c r="AD12" i="9"/>
  <c r="AD13" i="14" s="1"/>
  <c r="AE12" i="9"/>
  <c r="AE13" i="14" s="1"/>
  <c r="AF12" i="9"/>
  <c r="AF13" i="14" s="1"/>
  <c r="AG12" i="9"/>
  <c r="AG13" i="14" s="1"/>
  <c r="AH12" i="9"/>
  <c r="AH13" i="14" s="1"/>
  <c r="AI12" i="9"/>
  <c r="AI13" i="14" s="1"/>
  <c r="AJ12" i="9"/>
  <c r="AJ13" i="14" s="1"/>
  <c r="AK12" i="9"/>
  <c r="AK13" i="14" s="1"/>
  <c r="AL12" i="9"/>
  <c r="AL13" i="14" s="1"/>
  <c r="AM12" i="9"/>
  <c r="AM13" i="14" s="1"/>
  <c r="AN12" i="9"/>
  <c r="AN13" i="14" s="1"/>
  <c r="AO12" i="9"/>
  <c r="AO13" i="14" s="1"/>
  <c r="AP12" i="9"/>
  <c r="AP13" i="14" s="1"/>
  <c r="AQ12" i="9"/>
  <c r="AQ13" i="14" s="1"/>
  <c r="AR12" i="9"/>
  <c r="AR13" i="14" s="1"/>
  <c r="AS12" i="9"/>
  <c r="AS13" i="14" s="1"/>
  <c r="AT12" i="9"/>
  <c r="AT13" i="14" s="1"/>
  <c r="AU12" i="9"/>
  <c r="AU13" i="14" s="1"/>
  <c r="AV12" i="9"/>
  <c r="AV13" i="14" s="1"/>
  <c r="AW12" i="9"/>
  <c r="AW13" i="14" s="1"/>
  <c r="AX12" i="9"/>
  <c r="AX13" i="14" s="1"/>
  <c r="AY12" i="9"/>
  <c r="AY13" i="14" s="1"/>
  <c r="AZ12" i="9"/>
  <c r="AZ13" i="14" s="1"/>
  <c r="BA12" i="9"/>
  <c r="BA13" i="14" s="1"/>
  <c r="BB12" i="9"/>
  <c r="BB13" i="14" s="1"/>
  <c r="BC12" i="9"/>
  <c r="BC13" i="14" s="1"/>
  <c r="BD12" i="9"/>
  <c r="BD13" i="14" s="1"/>
  <c r="BE12" i="9"/>
  <c r="BE13" i="14" s="1"/>
  <c r="BF12" i="9"/>
  <c r="BF13" i="14" s="1"/>
  <c r="BG12" i="9"/>
  <c r="BG13" i="14" s="1"/>
  <c r="BH12" i="9"/>
  <c r="BH13" i="14" s="1"/>
  <c r="BI12" i="9"/>
  <c r="BI13" i="14" s="1"/>
  <c r="BJ12" i="9"/>
  <c r="BJ13" i="14" s="1"/>
  <c r="BK12" i="9"/>
  <c r="BK13" i="14" s="1"/>
  <c r="BL12" i="9"/>
  <c r="BL13" i="14" s="1"/>
  <c r="BM12" i="9"/>
  <c r="BM13" i="14" s="1"/>
  <c r="BN12" i="9"/>
  <c r="BN13" i="14" s="1"/>
  <c r="BO12" i="9"/>
  <c r="BO13" i="14" s="1"/>
  <c r="BP12" i="9"/>
  <c r="BP13" i="14" s="1"/>
  <c r="BQ12" i="9"/>
  <c r="BQ13" i="14" s="1"/>
  <c r="BR12" i="9"/>
  <c r="BR13" i="14" s="1"/>
  <c r="BS12" i="9"/>
  <c r="BS13" i="14" s="1"/>
  <c r="BT12" i="9"/>
  <c r="BT13" i="14" s="1"/>
  <c r="BU12" i="9"/>
  <c r="BU13" i="14" s="1"/>
  <c r="BV12" i="9"/>
  <c r="BV13" i="14" s="1"/>
  <c r="BW12" i="9"/>
  <c r="BW13" i="14" s="1"/>
  <c r="BX12" i="9"/>
  <c r="BX13" i="14" s="1"/>
  <c r="BY12" i="9"/>
  <c r="BZ12" i="9"/>
  <c r="CA12" i="9"/>
  <c r="CB12" i="9"/>
  <c r="CC12" i="9"/>
  <c r="CD12" i="9"/>
  <c r="CE12" i="9"/>
  <c r="CF12" i="9"/>
  <c r="CG12" i="9"/>
  <c r="CH12" i="9"/>
  <c r="CI12" i="9"/>
  <c r="CJ12" i="9"/>
  <c r="CK12" i="9"/>
  <c r="CL12" i="9"/>
  <c r="CM12" i="9"/>
  <c r="CN12" i="9"/>
  <c r="CO12" i="9"/>
  <c r="CP12" i="9"/>
  <c r="CQ12" i="9"/>
  <c r="CR12" i="9"/>
  <c r="CS12" i="9"/>
  <c r="CT12" i="9"/>
  <c r="CU12" i="9"/>
  <c r="CV12" i="9"/>
  <c r="CW12" i="9"/>
  <c r="CX12" i="9"/>
  <c r="CY12" i="9"/>
  <c r="CZ12" i="9"/>
  <c r="DA12" i="9"/>
  <c r="DB12" i="9"/>
  <c r="DC12" i="9"/>
  <c r="DD12" i="9"/>
  <c r="DE12" i="9"/>
  <c r="DF12" i="9"/>
  <c r="DG12" i="9"/>
  <c r="DH12" i="9"/>
  <c r="DI12" i="9"/>
  <c r="DJ12" i="9"/>
  <c r="DK12" i="9"/>
  <c r="DL12" i="9"/>
  <c r="DM12" i="9"/>
  <c r="DN12" i="9"/>
  <c r="DO12" i="9"/>
  <c r="DP12" i="9"/>
  <c r="DQ12" i="9"/>
  <c r="DR12" i="9"/>
  <c r="DS12" i="9"/>
  <c r="DT12" i="9"/>
  <c r="DU12" i="9"/>
  <c r="DV12" i="9"/>
  <c r="C11" i="14"/>
  <c r="D11" i="14"/>
  <c r="E11" i="14"/>
  <c r="F11" i="9"/>
  <c r="F11" i="14" s="1"/>
  <c r="G11" i="9"/>
  <c r="G11" i="14" s="1"/>
  <c r="H11" i="9"/>
  <c r="H11" i="14" s="1"/>
  <c r="I11" i="9"/>
  <c r="I11" i="14" s="1"/>
  <c r="J11" i="14"/>
  <c r="K11" i="9"/>
  <c r="K11" i="14" s="1"/>
  <c r="L11" i="9"/>
  <c r="L11" i="14" s="1"/>
  <c r="M11" i="9"/>
  <c r="M11" i="14" s="1"/>
  <c r="N11" i="9"/>
  <c r="N11" i="14" s="1"/>
  <c r="O11" i="9"/>
  <c r="O11" i="14" s="1"/>
  <c r="P11" i="9"/>
  <c r="P11" i="14" s="1"/>
  <c r="Q11" i="9"/>
  <c r="Q11" i="14" s="1"/>
  <c r="R11" i="9"/>
  <c r="R11" i="14" s="1"/>
  <c r="S11" i="9"/>
  <c r="S11" i="14" s="1"/>
  <c r="T11" i="9"/>
  <c r="T11" i="14" s="1"/>
  <c r="U11" i="9"/>
  <c r="U11" i="14" s="1"/>
  <c r="V11" i="9"/>
  <c r="V11" i="14" s="1"/>
  <c r="W11" i="9"/>
  <c r="W11" i="14" s="1"/>
  <c r="X11" i="9"/>
  <c r="X11" i="14" s="1"/>
  <c r="Y11" i="9"/>
  <c r="Y11" i="14" s="1"/>
  <c r="Z11" i="9"/>
  <c r="Z11" i="14" s="1"/>
  <c r="AA11" i="9"/>
  <c r="AA11" i="14" s="1"/>
  <c r="AB11" i="9"/>
  <c r="AB11" i="14" s="1"/>
  <c r="AC11" i="9"/>
  <c r="AC11" i="14" s="1"/>
  <c r="AD11" i="9"/>
  <c r="AD11" i="14" s="1"/>
  <c r="AE11" i="9"/>
  <c r="AE11" i="14" s="1"/>
  <c r="AF11" i="9"/>
  <c r="AF11" i="14" s="1"/>
  <c r="AG11" i="9"/>
  <c r="AG11" i="14" s="1"/>
  <c r="AH11" i="9"/>
  <c r="AH11" i="14" s="1"/>
  <c r="AI11" i="9"/>
  <c r="AI11" i="14" s="1"/>
  <c r="AJ11" i="9"/>
  <c r="AJ11" i="14" s="1"/>
  <c r="AK11" i="9"/>
  <c r="AK11" i="14" s="1"/>
  <c r="AL11" i="9"/>
  <c r="AL11" i="14" s="1"/>
  <c r="AM11" i="9"/>
  <c r="AM11" i="14" s="1"/>
  <c r="AN11" i="9"/>
  <c r="AN11" i="14" s="1"/>
  <c r="AO11" i="9"/>
  <c r="AO11" i="14" s="1"/>
  <c r="AP11" i="9"/>
  <c r="AP11" i="14" s="1"/>
  <c r="AQ11" i="9"/>
  <c r="AQ11" i="14" s="1"/>
  <c r="AR11" i="9"/>
  <c r="AR11" i="14" s="1"/>
  <c r="AS11" i="9"/>
  <c r="AS11" i="14" s="1"/>
  <c r="AT11" i="9"/>
  <c r="AT11" i="14" s="1"/>
  <c r="AU11" i="9"/>
  <c r="AU11" i="14" s="1"/>
  <c r="AV11" i="9"/>
  <c r="AV11" i="14" s="1"/>
  <c r="AW11" i="9"/>
  <c r="AW11" i="14" s="1"/>
  <c r="AX11" i="9"/>
  <c r="AX11" i="14" s="1"/>
  <c r="AY11" i="9"/>
  <c r="AY11" i="14" s="1"/>
  <c r="AZ11" i="9"/>
  <c r="AZ11" i="14" s="1"/>
  <c r="BA11" i="9"/>
  <c r="BA11" i="14" s="1"/>
  <c r="BB11" i="9"/>
  <c r="BB11" i="14" s="1"/>
  <c r="BC11" i="9"/>
  <c r="BC11" i="14" s="1"/>
  <c r="BD11" i="9"/>
  <c r="BD11" i="14" s="1"/>
  <c r="BE11" i="9"/>
  <c r="BE11" i="14" s="1"/>
  <c r="BF11" i="9"/>
  <c r="BF11" i="14" s="1"/>
  <c r="BG11" i="9"/>
  <c r="BG11" i="14" s="1"/>
  <c r="BH11" i="9"/>
  <c r="BH11" i="14" s="1"/>
  <c r="BI11" i="9"/>
  <c r="BI11" i="14" s="1"/>
  <c r="BJ11" i="9"/>
  <c r="BJ11" i="14" s="1"/>
  <c r="BK11" i="9"/>
  <c r="BK11" i="14" s="1"/>
  <c r="BL11" i="9"/>
  <c r="BL11" i="14" s="1"/>
  <c r="BM11" i="9"/>
  <c r="BM11" i="14" s="1"/>
  <c r="BN11" i="9"/>
  <c r="BN11" i="14" s="1"/>
  <c r="BO11" i="9"/>
  <c r="BO11" i="14" s="1"/>
  <c r="BP11" i="9"/>
  <c r="BP11" i="14" s="1"/>
  <c r="BQ11" i="9"/>
  <c r="BQ11" i="14" s="1"/>
  <c r="BR11" i="9"/>
  <c r="BR11" i="14" s="1"/>
  <c r="BS11" i="9"/>
  <c r="BS11" i="14" s="1"/>
  <c r="BT11" i="9"/>
  <c r="BT11" i="14" s="1"/>
  <c r="BU11" i="9"/>
  <c r="BU11" i="14" s="1"/>
  <c r="BV11" i="9"/>
  <c r="BV11" i="14" s="1"/>
  <c r="BW11" i="9"/>
  <c r="BW11" i="14" s="1"/>
  <c r="BX11" i="9"/>
  <c r="BX11" i="14" s="1"/>
  <c r="BY11" i="9"/>
  <c r="BZ11" i="9"/>
  <c r="CA11" i="9"/>
  <c r="CB11" i="9"/>
  <c r="CC11" i="9"/>
  <c r="CD11" i="9"/>
  <c r="CE11" i="9"/>
  <c r="CF11" i="9"/>
  <c r="CG11" i="9"/>
  <c r="CH11" i="9"/>
  <c r="CI11" i="9"/>
  <c r="CJ11" i="9"/>
  <c r="CK11" i="9"/>
  <c r="CL11" i="9"/>
  <c r="CM11" i="9"/>
  <c r="CN11" i="9"/>
  <c r="CO11" i="9"/>
  <c r="CP11" i="9"/>
  <c r="CQ11" i="9"/>
  <c r="CR11" i="9"/>
  <c r="CS11" i="9"/>
  <c r="CT11" i="9"/>
  <c r="CU11" i="9"/>
  <c r="CV11" i="9"/>
  <c r="CW11" i="9"/>
  <c r="CX11" i="9"/>
  <c r="CY11" i="9"/>
  <c r="CZ11" i="9"/>
  <c r="DA11" i="9"/>
  <c r="DB11" i="9"/>
  <c r="DC11" i="9"/>
  <c r="DD11" i="9"/>
  <c r="DE11" i="9"/>
  <c r="DF11" i="9"/>
  <c r="DG11" i="9"/>
  <c r="DH11" i="9"/>
  <c r="DI11" i="9"/>
  <c r="DJ11" i="9"/>
  <c r="DK11" i="9"/>
  <c r="DL11" i="9"/>
  <c r="DM11" i="9"/>
  <c r="DN11" i="9"/>
  <c r="DO11" i="9"/>
  <c r="DP11" i="9"/>
  <c r="DQ11" i="9"/>
  <c r="DR11" i="9"/>
  <c r="DS11" i="9"/>
  <c r="DT11" i="9"/>
  <c r="DU11" i="9"/>
  <c r="DV11" i="9"/>
  <c r="C9" i="14"/>
  <c r="D9" i="14"/>
  <c r="E9" i="14"/>
  <c r="F9" i="14"/>
  <c r="G9" i="14"/>
  <c r="H9" i="14"/>
  <c r="I9" i="14"/>
  <c r="J10" i="9"/>
  <c r="J9" i="14" s="1"/>
  <c r="K9" i="14"/>
  <c r="L10" i="9"/>
  <c r="L9" i="14" s="1"/>
  <c r="M10" i="9"/>
  <c r="M9" i="14" s="1"/>
  <c r="N10" i="9"/>
  <c r="N9" i="14" s="1"/>
  <c r="O10" i="9"/>
  <c r="O9" i="14" s="1"/>
  <c r="P10" i="9"/>
  <c r="P9" i="14" s="1"/>
  <c r="Q10" i="9"/>
  <c r="Q9" i="14" s="1"/>
  <c r="R10" i="9"/>
  <c r="R9" i="14" s="1"/>
  <c r="S10" i="9"/>
  <c r="S9" i="14" s="1"/>
  <c r="T10" i="9"/>
  <c r="T9" i="14" s="1"/>
  <c r="U10" i="9"/>
  <c r="U9" i="14" s="1"/>
  <c r="V10" i="9"/>
  <c r="V9" i="14" s="1"/>
  <c r="W10" i="9"/>
  <c r="W9" i="14" s="1"/>
  <c r="X10" i="9"/>
  <c r="X9" i="14" s="1"/>
  <c r="Y10" i="9"/>
  <c r="Y9" i="14" s="1"/>
  <c r="Z10" i="9"/>
  <c r="Z9" i="14" s="1"/>
  <c r="AA10" i="9"/>
  <c r="AA9" i="14" s="1"/>
  <c r="AB10" i="9"/>
  <c r="AB9" i="14" s="1"/>
  <c r="AC10" i="9"/>
  <c r="AC9" i="14" s="1"/>
  <c r="AD10" i="9"/>
  <c r="AD9" i="14" s="1"/>
  <c r="AE10" i="9"/>
  <c r="AE9" i="14" s="1"/>
  <c r="AF10" i="9"/>
  <c r="AF9" i="14" s="1"/>
  <c r="AG10" i="9"/>
  <c r="AG9" i="14" s="1"/>
  <c r="AH10" i="9"/>
  <c r="AH9" i="14" s="1"/>
  <c r="AI10" i="9"/>
  <c r="AI9" i="14" s="1"/>
  <c r="AJ10" i="9"/>
  <c r="AJ9" i="14" s="1"/>
  <c r="AK10" i="9"/>
  <c r="AK9" i="14" s="1"/>
  <c r="AL10" i="9"/>
  <c r="AL9" i="14" s="1"/>
  <c r="AM10" i="9"/>
  <c r="AM9" i="14" s="1"/>
  <c r="AN10" i="9"/>
  <c r="AN9" i="14" s="1"/>
  <c r="AO10" i="9"/>
  <c r="AO9" i="14" s="1"/>
  <c r="AP10" i="9"/>
  <c r="AP9" i="14" s="1"/>
  <c r="AQ10" i="9"/>
  <c r="AQ9" i="14" s="1"/>
  <c r="AR10" i="9"/>
  <c r="AR9" i="14" s="1"/>
  <c r="AS10" i="9"/>
  <c r="AS9" i="14" s="1"/>
  <c r="AT10" i="9"/>
  <c r="AT9" i="14" s="1"/>
  <c r="AU10" i="9"/>
  <c r="AU9" i="14" s="1"/>
  <c r="AV10" i="9"/>
  <c r="AV9" i="14" s="1"/>
  <c r="AW10" i="9"/>
  <c r="AW9" i="14" s="1"/>
  <c r="AX10" i="9"/>
  <c r="AX9" i="14" s="1"/>
  <c r="AY10" i="9"/>
  <c r="AY9" i="14" s="1"/>
  <c r="AZ10" i="9"/>
  <c r="AZ9" i="14" s="1"/>
  <c r="BA10" i="9"/>
  <c r="BA9" i="14" s="1"/>
  <c r="BB10" i="9"/>
  <c r="BB9" i="14" s="1"/>
  <c r="BC10" i="9"/>
  <c r="BC9" i="14" s="1"/>
  <c r="BD10" i="9"/>
  <c r="BD9" i="14" s="1"/>
  <c r="BE10" i="9"/>
  <c r="BE9" i="14" s="1"/>
  <c r="BF10" i="9"/>
  <c r="BF9" i="14" s="1"/>
  <c r="BG10" i="9"/>
  <c r="BG9" i="14" s="1"/>
  <c r="BH10" i="9"/>
  <c r="BH9" i="14" s="1"/>
  <c r="BI10" i="9"/>
  <c r="BI9" i="14" s="1"/>
  <c r="BJ10" i="9"/>
  <c r="BJ9" i="14" s="1"/>
  <c r="BK10" i="9"/>
  <c r="BK9" i="14" s="1"/>
  <c r="BL10" i="9"/>
  <c r="BL9" i="14" s="1"/>
  <c r="BM10" i="9"/>
  <c r="BM9" i="14" s="1"/>
  <c r="BN10" i="9"/>
  <c r="BN9" i="14" s="1"/>
  <c r="BO10" i="9"/>
  <c r="BO9" i="14" s="1"/>
  <c r="BP10" i="9"/>
  <c r="BP9" i="14" s="1"/>
  <c r="BQ10" i="9"/>
  <c r="BQ9" i="14" s="1"/>
  <c r="BR10" i="9"/>
  <c r="BR9" i="14" s="1"/>
  <c r="BS10" i="9"/>
  <c r="BS9" i="14" s="1"/>
  <c r="BT10" i="9"/>
  <c r="BT9" i="14" s="1"/>
  <c r="BU10" i="9"/>
  <c r="BU9" i="14" s="1"/>
  <c r="BV10" i="9"/>
  <c r="BV9" i="14" s="1"/>
  <c r="BW10" i="9"/>
  <c r="BW9" i="14" s="1"/>
  <c r="BX10" i="9"/>
  <c r="BX9" i="14" s="1"/>
  <c r="BY10" i="9"/>
  <c r="BZ10" i="9"/>
  <c r="CA10" i="9"/>
  <c r="CB10" i="9"/>
  <c r="CC10" i="9"/>
  <c r="CD10" i="9"/>
  <c r="CE10" i="9"/>
  <c r="CF10" i="9"/>
  <c r="CG10" i="9"/>
  <c r="CH10" i="9"/>
  <c r="CI10" i="9"/>
  <c r="CJ10" i="9"/>
  <c r="CK10" i="9"/>
  <c r="CL10" i="9"/>
  <c r="CM10" i="9"/>
  <c r="CN10" i="9"/>
  <c r="CO10" i="9"/>
  <c r="CP10" i="9"/>
  <c r="CQ10" i="9"/>
  <c r="CR10" i="9"/>
  <c r="CS10" i="9"/>
  <c r="CT10" i="9"/>
  <c r="CU10" i="9"/>
  <c r="CV10" i="9"/>
  <c r="CW10" i="9"/>
  <c r="CX10" i="9"/>
  <c r="CY10" i="9"/>
  <c r="CZ10" i="9"/>
  <c r="DA10" i="9"/>
  <c r="DB10" i="9"/>
  <c r="DC10" i="9"/>
  <c r="DD10" i="9"/>
  <c r="DE10" i="9"/>
  <c r="DF10" i="9"/>
  <c r="DG10" i="9"/>
  <c r="DH10" i="9"/>
  <c r="DI10" i="9"/>
  <c r="DJ10" i="9"/>
  <c r="DK10" i="9"/>
  <c r="DL10" i="9"/>
  <c r="DM10" i="9"/>
  <c r="DN10" i="9"/>
  <c r="DO10" i="9"/>
  <c r="DP10" i="9"/>
  <c r="DQ10" i="9"/>
  <c r="DR10" i="9"/>
  <c r="DS10" i="9"/>
  <c r="DT10" i="9"/>
  <c r="DU10" i="9"/>
  <c r="DV10" i="9"/>
  <c r="C15" i="14"/>
  <c r="D15" i="8"/>
  <c r="D15" i="14" s="1"/>
  <c r="E15" i="8"/>
  <c r="E15" i="14" s="1"/>
  <c r="F15" i="8"/>
  <c r="F15" i="14" s="1"/>
  <c r="G15" i="8"/>
  <c r="G15" i="14" s="1"/>
  <c r="H15" i="8"/>
  <c r="H15" i="14" s="1"/>
  <c r="I15" i="14"/>
  <c r="J15" i="14"/>
  <c r="K15" i="14"/>
  <c r="L15" i="8"/>
  <c r="L15" i="14" s="1"/>
  <c r="M15" i="8"/>
  <c r="M15" i="14" s="1"/>
  <c r="N15" i="8"/>
  <c r="N15" i="14" s="1"/>
  <c r="O15" i="8"/>
  <c r="O15" i="14" s="1"/>
  <c r="P15" i="8"/>
  <c r="P15" i="14" s="1"/>
  <c r="Q15" i="8"/>
  <c r="Q15" i="14" s="1"/>
  <c r="R15" i="8"/>
  <c r="R15" i="14" s="1"/>
  <c r="S15" i="8"/>
  <c r="S15" i="14" s="1"/>
  <c r="T15" i="8"/>
  <c r="T15" i="14" s="1"/>
  <c r="U15" i="8"/>
  <c r="U15" i="14" s="1"/>
  <c r="V15" i="8"/>
  <c r="V15" i="14" s="1"/>
  <c r="W15" i="8"/>
  <c r="W15" i="14" s="1"/>
  <c r="X15" i="8"/>
  <c r="X15" i="14" s="1"/>
  <c r="Y15" i="8"/>
  <c r="Y15" i="14" s="1"/>
  <c r="Z15" i="8"/>
  <c r="Z15" i="14" s="1"/>
  <c r="AA15" i="8"/>
  <c r="AA15" i="14" s="1"/>
  <c r="AB15" i="8"/>
  <c r="AB15" i="14" s="1"/>
  <c r="AC15" i="8"/>
  <c r="AC15" i="14" s="1"/>
  <c r="AD15" i="8"/>
  <c r="AD15" i="14" s="1"/>
  <c r="AE15" i="8"/>
  <c r="AE15" i="14" s="1"/>
  <c r="AF15" i="8"/>
  <c r="AF15" i="14" s="1"/>
  <c r="AG15" i="8"/>
  <c r="AG15" i="14" s="1"/>
  <c r="AH15" i="8"/>
  <c r="AH15" i="14" s="1"/>
  <c r="AI15" i="8"/>
  <c r="AI15" i="14" s="1"/>
  <c r="AJ15" i="8"/>
  <c r="AJ15" i="14" s="1"/>
  <c r="AK15" i="8"/>
  <c r="AK15" i="14" s="1"/>
  <c r="AL15" i="8"/>
  <c r="AL15" i="14" s="1"/>
  <c r="AM15" i="8"/>
  <c r="AM15" i="14" s="1"/>
  <c r="AN15" i="8"/>
  <c r="AN15" i="14" s="1"/>
  <c r="AO15" i="8"/>
  <c r="AO15" i="14" s="1"/>
  <c r="AP15" i="8"/>
  <c r="AP15" i="14" s="1"/>
  <c r="AQ15" i="8"/>
  <c r="AQ15" i="14" s="1"/>
  <c r="AR15" i="8"/>
  <c r="AR15" i="14" s="1"/>
  <c r="AS15" i="8"/>
  <c r="AS15" i="14" s="1"/>
  <c r="AT15" i="8"/>
  <c r="AT15" i="14" s="1"/>
  <c r="AU15" i="8"/>
  <c r="AU15" i="14" s="1"/>
  <c r="AV15" i="8"/>
  <c r="AV15" i="14" s="1"/>
  <c r="AW15" i="8"/>
  <c r="AW15" i="14" s="1"/>
  <c r="AX15" i="8"/>
  <c r="AX15" i="14" s="1"/>
  <c r="AY15" i="8"/>
  <c r="AY15" i="14" s="1"/>
  <c r="AZ15" i="8"/>
  <c r="AZ15" i="14" s="1"/>
  <c r="BA15" i="8"/>
  <c r="BA15" i="14" s="1"/>
  <c r="BB15" i="8"/>
  <c r="BB15" i="14" s="1"/>
  <c r="BC15" i="8"/>
  <c r="BC15" i="14" s="1"/>
  <c r="BD15" i="8"/>
  <c r="BD15" i="14" s="1"/>
  <c r="BE15" i="8"/>
  <c r="BE15" i="14" s="1"/>
  <c r="BF15" i="8"/>
  <c r="BF15" i="14" s="1"/>
  <c r="BG15" i="8"/>
  <c r="BG15" i="14" s="1"/>
  <c r="BH15" i="8"/>
  <c r="BH15" i="14" s="1"/>
  <c r="BI15" i="8"/>
  <c r="BI15" i="14" s="1"/>
  <c r="BJ15" i="8"/>
  <c r="BJ15" i="14" s="1"/>
  <c r="BK15" i="8"/>
  <c r="BK15" i="14" s="1"/>
  <c r="BL15" i="8"/>
  <c r="BL15" i="14" s="1"/>
  <c r="BM15" i="8"/>
  <c r="BM15" i="14" s="1"/>
  <c r="BN15" i="8"/>
  <c r="BN15" i="14" s="1"/>
  <c r="BO15" i="8"/>
  <c r="BO15" i="14" s="1"/>
  <c r="BP15" i="8"/>
  <c r="BP15" i="14" s="1"/>
  <c r="BQ15" i="8"/>
  <c r="BQ15" i="14" s="1"/>
  <c r="BR15" i="8"/>
  <c r="BR15" i="14" s="1"/>
  <c r="BS15" i="8"/>
  <c r="BS15" i="14" s="1"/>
  <c r="BT15" i="8"/>
  <c r="BT15" i="14" s="1"/>
  <c r="BU15" i="8"/>
  <c r="BU15" i="14" s="1"/>
  <c r="BV15" i="8"/>
  <c r="BV15" i="14" s="1"/>
  <c r="BW15" i="8"/>
  <c r="BW15" i="14" s="1"/>
  <c r="BX15" i="8"/>
  <c r="BX15" i="14" s="1"/>
  <c r="BY15" i="8"/>
  <c r="BZ15" i="8"/>
  <c r="CA15" i="8"/>
  <c r="CB15" i="8"/>
  <c r="CC15" i="8"/>
  <c r="CD15" i="8"/>
  <c r="CE15" i="8"/>
  <c r="CF15" i="8"/>
  <c r="CG15" i="8"/>
  <c r="CH15" i="8"/>
  <c r="CI15" i="8"/>
  <c r="CJ15" i="8"/>
  <c r="CK15" i="8"/>
  <c r="CL15" i="8"/>
  <c r="CM15" i="8"/>
  <c r="CN15" i="8"/>
  <c r="CO15" i="8"/>
  <c r="CP15" i="8"/>
  <c r="CQ15" i="8"/>
  <c r="CR15" i="8"/>
  <c r="CS15" i="8"/>
  <c r="CT15" i="8"/>
  <c r="CU15" i="8"/>
  <c r="CV15" i="8"/>
  <c r="CW15" i="8"/>
  <c r="CX15" i="8"/>
  <c r="CY15" i="8"/>
  <c r="CZ15" i="8"/>
  <c r="DA15" i="8"/>
  <c r="DB15" i="8"/>
  <c r="DC15" i="8"/>
  <c r="DD15" i="8"/>
  <c r="DE15" i="8"/>
  <c r="DF15" i="8"/>
  <c r="DG15" i="8"/>
  <c r="DH15" i="8"/>
  <c r="DI15" i="8"/>
  <c r="DJ15" i="8"/>
  <c r="DK15" i="8"/>
  <c r="DL15" i="8"/>
  <c r="DM15" i="8"/>
  <c r="DN15" i="8"/>
  <c r="DO15" i="8"/>
  <c r="DP15" i="8"/>
  <c r="DQ15" i="8"/>
  <c r="DR15" i="8"/>
  <c r="DS15" i="8"/>
  <c r="DT15" i="8"/>
  <c r="DU15" i="8"/>
  <c r="DV15" i="8"/>
  <c r="DW15" i="8"/>
  <c r="DX15" i="8"/>
  <c r="DY15" i="8"/>
  <c r="DZ15" i="8"/>
  <c r="EA15" i="8"/>
  <c r="EB15" i="8"/>
  <c r="EC15" i="8"/>
  <c r="ED15" i="8"/>
  <c r="EE15" i="8"/>
  <c r="EF15" i="8"/>
  <c r="EG15" i="8"/>
  <c r="EH15" i="8"/>
  <c r="EI15" i="8"/>
  <c r="EJ15" i="8"/>
  <c r="EK15" i="8"/>
  <c r="EL15" i="8"/>
  <c r="EM15" i="8"/>
  <c r="EN15" i="8"/>
  <c r="EO15" i="8"/>
  <c r="EP15" i="8"/>
  <c r="EQ15" i="8"/>
  <c r="ER15" i="8"/>
  <c r="ES15" i="8"/>
  <c r="ET15" i="8"/>
  <c r="EU15" i="8"/>
  <c r="EV15" i="8"/>
  <c r="EW15" i="8"/>
  <c r="EX15" i="8"/>
  <c r="EY15" i="8"/>
  <c r="EZ15" i="8"/>
  <c r="FA15" i="8"/>
  <c r="FB15" i="8"/>
  <c r="FC15" i="8"/>
  <c r="FD15" i="8"/>
  <c r="FE15" i="8"/>
  <c r="FF15" i="8"/>
  <c r="FG15" i="8"/>
  <c r="FH15" i="8"/>
  <c r="FI15" i="8"/>
  <c r="FJ15" i="8"/>
  <c r="FK15" i="8"/>
  <c r="FL15" i="8"/>
  <c r="FM15" i="8"/>
  <c r="FN15" i="8"/>
  <c r="FO15" i="8"/>
  <c r="FP15" i="8"/>
  <c r="FQ15" i="8"/>
  <c r="FR15" i="8"/>
  <c r="FS15" i="8"/>
  <c r="FT15" i="8"/>
  <c r="FU15" i="8"/>
  <c r="FV15" i="8"/>
  <c r="FW15" i="8"/>
  <c r="FX15" i="8"/>
  <c r="FY15" i="8"/>
  <c r="FZ15" i="8"/>
  <c r="GA15" i="8"/>
  <c r="GB15" i="8"/>
  <c r="GC15" i="8"/>
  <c r="GD15" i="8"/>
  <c r="GE15" i="8"/>
  <c r="GF15" i="8"/>
  <c r="GG15" i="8"/>
  <c r="GH15" i="8"/>
  <c r="GI15" i="8"/>
  <c r="GJ15" i="8"/>
  <c r="GK15" i="8"/>
  <c r="GL15" i="8"/>
  <c r="GM15" i="8"/>
  <c r="GN15" i="8"/>
  <c r="GO15" i="8"/>
  <c r="GP15" i="8"/>
  <c r="GQ15" i="8"/>
  <c r="GR15" i="8"/>
  <c r="GS15" i="8"/>
  <c r="GT15" i="8"/>
  <c r="GU15" i="8"/>
  <c r="GV15" i="8"/>
  <c r="GW15" i="8"/>
  <c r="GX15" i="8"/>
  <c r="GY15" i="8"/>
  <c r="GZ15" i="8"/>
  <c r="HA15" i="8"/>
  <c r="HB15" i="8"/>
  <c r="HC15" i="8"/>
  <c r="HD15" i="8"/>
  <c r="HE15" i="8"/>
  <c r="HF15" i="8"/>
  <c r="HG15" i="8"/>
  <c r="HH15" i="8"/>
  <c r="HI15" i="8"/>
  <c r="HJ15" i="8"/>
  <c r="HK15" i="8"/>
  <c r="HL15" i="8"/>
  <c r="HM15" i="8"/>
  <c r="HN15" i="8"/>
  <c r="HO15" i="8"/>
  <c r="HP15" i="8"/>
  <c r="HQ15" i="8"/>
  <c r="HR15" i="8"/>
  <c r="HS15" i="8"/>
  <c r="HT15" i="8"/>
  <c r="HU15" i="8"/>
  <c r="HV15" i="8"/>
  <c r="HW15" i="8"/>
  <c r="HX15" i="8"/>
  <c r="HY15" i="8"/>
  <c r="HZ15" i="8"/>
  <c r="IA15" i="8"/>
  <c r="IB15" i="8"/>
  <c r="IC15" i="8"/>
  <c r="ID15" i="8"/>
  <c r="IE15" i="8"/>
  <c r="IF15" i="8"/>
  <c r="IG15" i="8"/>
  <c r="IH15" i="8"/>
  <c r="II15" i="8"/>
  <c r="IJ15" i="8"/>
  <c r="IK15" i="8"/>
  <c r="IL15" i="8"/>
  <c r="IM15" i="8"/>
  <c r="IN15" i="8"/>
  <c r="IO15" i="8"/>
  <c r="IP15" i="8"/>
  <c r="IQ15" i="8"/>
  <c r="IR15" i="8"/>
  <c r="IS15" i="8"/>
  <c r="IT15" i="8"/>
  <c r="IU15" i="8"/>
  <c r="IV15" i="8"/>
  <c r="IW15" i="8"/>
  <c r="IX15" i="8"/>
  <c r="IY15" i="8"/>
  <c r="IZ15" i="8"/>
  <c r="C4" i="14"/>
  <c r="D4" i="14"/>
  <c r="E4" i="14"/>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AO4" i="14"/>
  <c r="AP4" i="14"/>
  <c r="AQ4" i="14"/>
  <c r="AR4" i="14"/>
  <c r="AS4" i="14"/>
  <c r="AT4" i="14"/>
  <c r="AU4" i="14"/>
  <c r="AV4" i="14"/>
  <c r="AW4" i="14"/>
  <c r="AX4" i="14"/>
  <c r="C15" i="6"/>
  <c r="D15" i="6"/>
  <c r="C5" i="14" s="1"/>
  <c r="E15" i="6"/>
  <c r="D5" i="14" s="1"/>
  <c r="F15" i="6"/>
  <c r="E5" i="14" s="1"/>
  <c r="G15" i="6"/>
  <c r="F5" i="14" s="1"/>
  <c r="H15" i="6"/>
  <c r="G5" i="14" s="1"/>
  <c r="I15" i="6"/>
  <c r="H5" i="14" s="1"/>
  <c r="J15" i="6"/>
  <c r="I5" i="14" s="1"/>
  <c r="K15" i="6"/>
  <c r="J5" i="14" s="1"/>
  <c r="L15" i="6"/>
  <c r="K5" i="14" s="1"/>
  <c r="M15" i="6"/>
  <c r="L5" i="14" s="1"/>
  <c r="N15" i="6"/>
  <c r="M5" i="14" s="1"/>
  <c r="O15" i="6"/>
  <c r="N5" i="14" s="1"/>
  <c r="P15" i="6"/>
  <c r="O5" i="14" s="1"/>
  <c r="Q15" i="6"/>
  <c r="P5" i="14" s="1"/>
  <c r="R15" i="6"/>
  <c r="Q5" i="14" s="1"/>
  <c r="S15" i="6"/>
  <c r="R5" i="14" s="1"/>
  <c r="T15" i="6"/>
  <c r="S5" i="14" s="1"/>
  <c r="U15" i="6"/>
  <c r="T5" i="14" s="1"/>
  <c r="V15" i="6"/>
  <c r="U5" i="14" s="1"/>
  <c r="W15" i="6"/>
  <c r="V5" i="14" s="1"/>
  <c r="X15" i="6"/>
  <c r="W5" i="14" s="1"/>
  <c r="Y15" i="6"/>
  <c r="X5" i="14" s="1"/>
  <c r="Z15" i="6"/>
  <c r="Y5" i="14" s="1"/>
  <c r="AA15" i="6"/>
  <c r="Z5" i="14" s="1"/>
  <c r="AB15" i="6"/>
  <c r="AA5" i="14" s="1"/>
  <c r="AC15" i="6"/>
  <c r="AB5" i="14" s="1"/>
  <c r="AD15" i="6"/>
  <c r="AC5" i="14" s="1"/>
  <c r="AE15" i="6"/>
  <c r="AD5" i="14" s="1"/>
  <c r="AF15" i="6"/>
  <c r="AE5" i="14" s="1"/>
  <c r="AG15" i="6"/>
  <c r="AF5" i="14" s="1"/>
  <c r="AH15" i="6"/>
  <c r="AG5" i="14" s="1"/>
  <c r="AI15" i="6"/>
  <c r="AH5" i="14" s="1"/>
  <c r="AJ15" i="6"/>
  <c r="AI5" i="14" s="1"/>
  <c r="AK15" i="6"/>
  <c r="AJ5" i="14" s="1"/>
  <c r="AL15" i="6"/>
  <c r="AK5" i="14" s="1"/>
  <c r="AM15" i="6"/>
  <c r="AL5" i="14" s="1"/>
  <c r="AN15" i="6"/>
  <c r="AM5" i="14" s="1"/>
  <c r="AO15" i="6"/>
  <c r="AN5" i="14" s="1"/>
  <c r="AP15" i="6"/>
  <c r="AO5" i="14" s="1"/>
  <c r="AQ15" i="6"/>
  <c r="AP5" i="14" s="1"/>
  <c r="AR15" i="6"/>
  <c r="AQ5" i="14" s="1"/>
  <c r="AS15" i="6"/>
  <c r="AR5" i="14" s="1"/>
  <c r="AT15" i="6"/>
  <c r="AS5" i="14" s="1"/>
  <c r="AU15" i="6"/>
  <c r="AT5" i="14" s="1"/>
  <c r="AV15" i="6"/>
  <c r="AU5" i="14" s="1"/>
  <c r="AW15" i="6"/>
  <c r="AV5" i="14" s="1"/>
  <c r="AX15" i="6"/>
  <c r="AW5" i="14" s="1"/>
  <c r="AY15" i="6"/>
  <c r="AX5" i="14" s="1"/>
  <c r="AZ15" i="6"/>
  <c r="AY5" i="14" s="1"/>
  <c r="BA15" i="6"/>
  <c r="AZ5" i="14" s="1"/>
  <c r="BB15" i="6"/>
  <c r="BA5" i="14" s="1"/>
  <c r="BC15" i="6"/>
  <c r="BB5" i="14" s="1"/>
  <c r="BD15" i="6"/>
  <c r="BC5" i="14" s="1"/>
  <c r="BE15" i="6"/>
  <c r="BD5" i="14" s="1"/>
  <c r="BF15" i="6"/>
  <c r="BE5" i="14" s="1"/>
  <c r="BG15" i="6"/>
  <c r="BF5" i="14" s="1"/>
  <c r="BH15" i="6"/>
  <c r="BG5" i="14" s="1"/>
  <c r="BI15" i="6"/>
  <c r="BH5" i="14" s="1"/>
  <c r="BJ15" i="6"/>
  <c r="BI5" i="14" s="1"/>
  <c r="BK15" i="6"/>
  <c r="BJ5" i="14" s="1"/>
  <c r="BL15" i="6"/>
  <c r="BK5" i="14" s="1"/>
  <c r="BM15" i="6"/>
  <c r="BL5" i="14" s="1"/>
  <c r="BN15" i="6"/>
  <c r="BM5" i="14" s="1"/>
  <c r="BO15" i="6"/>
  <c r="BN5" i="14" s="1"/>
  <c r="BP15" i="6"/>
  <c r="BO5" i="14" s="1"/>
  <c r="BQ15" i="6"/>
  <c r="BP5" i="14" s="1"/>
  <c r="BR15" i="6"/>
  <c r="BQ5" i="14" s="1"/>
  <c r="BS15" i="6"/>
  <c r="BR5" i="14" s="1"/>
  <c r="BT15" i="6"/>
  <c r="BS5" i="14" s="1"/>
  <c r="BU15" i="6"/>
  <c r="BT5" i="14" s="1"/>
  <c r="BV15" i="6"/>
  <c r="BU5" i="14" s="1"/>
  <c r="BW15" i="6"/>
  <c r="BV5" i="14" s="1"/>
  <c r="BX15" i="6"/>
  <c r="BW5" i="14" s="1"/>
  <c r="BY15" i="6"/>
  <c r="BX5" i="14" s="1"/>
  <c r="BZ15" i="6"/>
  <c r="CA15" i="6"/>
  <c r="CB15" i="6"/>
  <c r="CC15" i="6"/>
  <c r="CD15" i="6"/>
  <c r="CE15" i="6"/>
  <c r="CF15" i="6"/>
  <c r="CG15" i="6"/>
  <c r="CH15" i="6"/>
  <c r="CI15" i="6"/>
  <c r="CJ15" i="6"/>
  <c r="CK15" i="6"/>
  <c r="CL15" i="6"/>
  <c r="CM15" i="6"/>
  <c r="CN15" i="6"/>
  <c r="CO15" i="6"/>
  <c r="CP15" i="6"/>
  <c r="CQ15" i="6"/>
  <c r="CR15" i="6"/>
  <c r="CS15" i="6"/>
  <c r="CT15" i="6"/>
  <c r="CU15" i="6"/>
  <c r="CV15" i="6"/>
  <c r="CW15" i="6"/>
  <c r="CX15" i="6"/>
  <c r="CY15" i="6"/>
  <c r="CZ15" i="6"/>
  <c r="DA15" i="6"/>
  <c r="DB15" i="6"/>
  <c r="DC15" i="6"/>
  <c r="DD15" i="6"/>
  <c r="DE15" i="6"/>
  <c r="DF15" i="6"/>
  <c r="DG15" i="6"/>
  <c r="DH15" i="6"/>
  <c r="DI15" i="6"/>
  <c r="DJ15" i="6"/>
  <c r="DK15" i="6"/>
  <c r="DL15" i="6"/>
  <c r="DM15" i="6"/>
  <c r="DN15" i="6"/>
  <c r="DO15" i="6"/>
  <c r="DP15" i="6"/>
  <c r="DQ15" i="6"/>
  <c r="DR15" i="6"/>
  <c r="DS15" i="6"/>
  <c r="DT15" i="6"/>
  <c r="DU15" i="6"/>
  <c r="DV15" i="6"/>
  <c r="DW15" i="6"/>
  <c r="DX15" i="6"/>
  <c r="DY15" i="6"/>
  <c r="DZ15" i="6"/>
  <c r="EA15" i="6"/>
  <c r="EB15" i="6"/>
  <c r="EC15" i="6"/>
  <c r="ED15" i="6"/>
  <c r="EE15" i="6"/>
  <c r="EF15" i="6"/>
  <c r="EG15" i="6"/>
  <c r="EH15" i="6"/>
  <c r="EI15" i="6"/>
  <c r="EJ15" i="6"/>
  <c r="EK15" i="6"/>
  <c r="EL15" i="6"/>
  <c r="EM15" i="6"/>
  <c r="EN15" i="6"/>
  <c r="EO15" i="6"/>
  <c r="EP15" i="6"/>
  <c r="EQ15" i="6"/>
  <c r="ER15" i="6"/>
  <c r="ES15" i="6"/>
  <c r="ET15" i="6"/>
  <c r="EU15" i="6"/>
  <c r="EV15" i="6"/>
  <c r="EW15" i="6"/>
  <c r="EX15" i="6"/>
  <c r="EY15" i="6"/>
  <c r="EZ15" i="6"/>
  <c r="FA15" i="6"/>
  <c r="FB15" i="6"/>
  <c r="FC15" i="6"/>
  <c r="FD15" i="6"/>
  <c r="FE15" i="6"/>
  <c r="FF15" i="6"/>
  <c r="FG15" i="6"/>
  <c r="FH15" i="6"/>
  <c r="FI15" i="6"/>
  <c r="FJ15" i="6"/>
  <c r="FK15" i="6"/>
  <c r="FL15" i="6"/>
  <c r="FM15" i="6"/>
  <c r="FN15" i="6"/>
  <c r="FO15" i="6"/>
  <c r="FP15" i="6"/>
  <c r="FQ15" i="6"/>
  <c r="FR15" i="6"/>
  <c r="FS15" i="6"/>
  <c r="FT15" i="6"/>
  <c r="FU15" i="6"/>
  <c r="FV15" i="6"/>
  <c r="FW15" i="6"/>
  <c r="FX15" i="6"/>
  <c r="FY15" i="6"/>
  <c r="FZ15" i="6"/>
  <c r="GA15" i="6"/>
  <c r="GB15" i="6"/>
  <c r="GC15" i="6"/>
  <c r="GD15" i="6"/>
  <c r="GE15" i="6"/>
  <c r="GF15" i="6"/>
  <c r="GG15" i="6"/>
  <c r="GH15" i="6"/>
  <c r="GI15" i="6"/>
  <c r="GJ15" i="6"/>
  <c r="GK15" i="6"/>
  <c r="GL15" i="6"/>
  <c r="GM15" i="6"/>
  <c r="GN15" i="6"/>
  <c r="GO15" i="6"/>
  <c r="GP15" i="6"/>
  <c r="GQ15" i="6"/>
  <c r="GR15" i="6"/>
  <c r="GS15" i="6"/>
  <c r="GT15" i="6"/>
  <c r="GU15" i="6"/>
  <c r="GV15" i="6"/>
  <c r="GW15" i="6"/>
  <c r="GX15" i="6"/>
  <c r="GY15" i="6"/>
  <c r="GZ15" i="6"/>
  <c r="HA15" i="6"/>
  <c r="HB15" i="6"/>
  <c r="HC15" i="6"/>
  <c r="HD15" i="6"/>
  <c r="HE15" i="6"/>
  <c r="HF15" i="6"/>
  <c r="HG15" i="6"/>
  <c r="HH15" i="6"/>
  <c r="HI15" i="6"/>
  <c r="HJ15" i="6"/>
  <c r="HK15" i="6"/>
  <c r="HL15" i="6"/>
  <c r="HM15" i="6"/>
  <c r="HN15" i="6"/>
  <c r="HO15" i="6"/>
  <c r="HP15" i="6"/>
  <c r="HQ15" i="6"/>
  <c r="HR15" i="6"/>
  <c r="HS15" i="6"/>
  <c r="HT15" i="6"/>
  <c r="HU15" i="6"/>
  <c r="HV15" i="6"/>
  <c r="HW15" i="6"/>
  <c r="HX15" i="6"/>
  <c r="HY15" i="6"/>
  <c r="HZ15" i="6"/>
  <c r="IA15" i="6"/>
  <c r="IB15" i="6"/>
  <c r="IC15" i="6"/>
  <c r="ID15" i="6"/>
  <c r="IE15" i="6"/>
  <c r="IF15" i="6"/>
  <c r="IG15" i="6"/>
  <c r="IH15" i="6"/>
  <c r="II15" i="6"/>
  <c r="IJ15" i="6"/>
  <c r="IK15" i="6"/>
  <c r="IL15" i="6"/>
  <c r="IM15" i="6"/>
  <c r="IN15" i="6"/>
  <c r="IO15" i="6"/>
  <c r="IP15" i="6"/>
  <c r="IQ15" i="6"/>
  <c r="IR15" i="6"/>
  <c r="IS15" i="6"/>
  <c r="IT15" i="6"/>
  <c r="IU15" i="6"/>
  <c r="IV15" i="6"/>
  <c r="IW15" i="6"/>
  <c r="IX15" i="6"/>
  <c r="IY15" i="6"/>
  <c r="IZ15" i="6"/>
  <c r="JA15" i="6"/>
  <c r="JB15" i="6"/>
  <c r="JC15" i="6"/>
  <c r="JD15" i="6"/>
  <c r="JE15" i="6"/>
  <c r="JF15" i="6"/>
  <c r="JG15" i="6"/>
  <c r="JH15" i="6"/>
  <c r="JI15" i="6"/>
  <c r="JJ15" i="6"/>
  <c r="JK15" i="6"/>
  <c r="JL15" i="6"/>
  <c r="JM15" i="6"/>
  <c r="JN15" i="6"/>
  <c r="JO15" i="6"/>
  <c r="JP15" i="6"/>
  <c r="JQ15" i="6"/>
  <c r="JR15" i="6"/>
  <c r="JS15" i="6"/>
  <c r="JT15" i="6"/>
  <c r="JU15" i="6"/>
  <c r="JV15" i="6"/>
  <c r="JW15" i="6"/>
  <c r="JX15" i="6"/>
  <c r="JY15" i="6"/>
  <c r="JZ15" i="6"/>
  <c r="KA15" i="6"/>
  <c r="KB15" i="6"/>
  <c r="KC15" i="6"/>
  <c r="KD15" i="6"/>
  <c r="KE15" i="6"/>
  <c r="KF15" i="6"/>
  <c r="KG15" i="6"/>
  <c r="KH15" i="6"/>
  <c r="KI15" i="6"/>
  <c r="KJ15" i="6"/>
  <c r="KK15" i="6"/>
  <c r="KL15" i="6"/>
  <c r="KM15" i="6"/>
  <c r="KN15" i="6"/>
  <c r="KO15" i="6"/>
  <c r="KP15" i="6"/>
  <c r="KQ15" i="6"/>
  <c r="KR15" i="6"/>
  <c r="KS15" i="6"/>
  <c r="KT15" i="6"/>
  <c r="KU15" i="6"/>
  <c r="KV15" i="6"/>
  <c r="KW15" i="6"/>
  <c r="KX15" i="6"/>
  <c r="KY15" i="6"/>
  <c r="KZ15" i="6"/>
  <c r="LA15" i="6"/>
  <c r="C6" i="14"/>
  <c r="D6" i="14"/>
  <c r="E6" i="14"/>
  <c r="F6" i="14"/>
  <c r="G6" i="14"/>
  <c r="H6" i="14"/>
  <c r="I6" i="14"/>
  <c r="J6" i="14"/>
  <c r="K6" i="14"/>
  <c r="L6" i="14"/>
  <c r="M6" i="14"/>
  <c r="N6" i="14"/>
  <c r="P27" i="5"/>
  <c r="O6" i="14" s="1"/>
  <c r="Q27" i="5"/>
  <c r="P6" i="14" s="1"/>
  <c r="R27" i="5"/>
  <c r="Q6" i="14" s="1"/>
  <c r="S27" i="5"/>
  <c r="R6" i="14" s="1"/>
  <c r="T27" i="5"/>
  <c r="S6" i="14" s="1"/>
  <c r="U27" i="5"/>
  <c r="T6" i="14" s="1"/>
  <c r="V27" i="5"/>
  <c r="U6" i="14" s="1"/>
  <c r="W27" i="5"/>
  <c r="V6" i="14" s="1"/>
  <c r="X27" i="5"/>
  <c r="W6" i="14" s="1"/>
  <c r="Y27" i="5"/>
  <c r="X6" i="14" s="1"/>
  <c r="Z27" i="5"/>
  <c r="Y6" i="14" s="1"/>
  <c r="AA27" i="5"/>
  <c r="Z6" i="14" s="1"/>
  <c r="AB27" i="5"/>
  <c r="AA6" i="14" s="1"/>
  <c r="AC27" i="5"/>
  <c r="AB6" i="14" s="1"/>
  <c r="AD27" i="5"/>
  <c r="AC6" i="14" s="1"/>
  <c r="AE27" i="5"/>
  <c r="AD6" i="14" s="1"/>
  <c r="AF27" i="5"/>
  <c r="AE6" i="14" s="1"/>
  <c r="AG27" i="5"/>
  <c r="AF6" i="14" s="1"/>
  <c r="AH27" i="5"/>
  <c r="AG6" i="14" s="1"/>
  <c r="AI27" i="5"/>
  <c r="AH6" i="14" s="1"/>
  <c r="AJ27" i="5"/>
  <c r="AI6" i="14" s="1"/>
  <c r="AK27" i="5"/>
  <c r="AJ6" i="14" s="1"/>
  <c r="AL27" i="5"/>
  <c r="AK6" i="14" s="1"/>
  <c r="AM27" i="5"/>
  <c r="AL6" i="14" s="1"/>
  <c r="AN27" i="5"/>
  <c r="AM6" i="14" s="1"/>
  <c r="AO27" i="5"/>
  <c r="AN6" i="14" s="1"/>
  <c r="AP27" i="5"/>
  <c r="AO6" i="14" s="1"/>
  <c r="AQ27" i="5"/>
  <c r="AP6" i="14" s="1"/>
  <c r="AR27" i="5"/>
  <c r="AQ6" i="14" s="1"/>
  <c r="AS27" i="5"/>
  <c r="AR6" i="14" s="1"/>
  <c r="AT27" i="5"/>
  <c r="AS6" i="14" s="1"/>
  <c r="AU27" i="5"/>
  <c r="AT6" i="14" s="1"/>
  <c r="AV27" i="5"/>
  <c r="AU6" i="14" s="1"/>
  <c r="AW27" i="5"/>
  <c r="AV6" i="14" s="1"/>
  <c r="AX27" i="5"/>
  <c r="AW6" i="14" s="1"/>
  <c r="AY27" i="5"/>
  <c r="AX6" i="14" s="1"/>
  <c r="AZ27" i="5"/>
  <c r="AY6" i="14" s="1"/>
  <c r="BA27" i="5"/>
  <c r="AZ6" i="14" s="1"/>
  <c r="BB27" i="5"/>
  <c r="BA6" i="14" s="1"/>
  <c r="BC27" i="5"/>
  <c r="BB6" i="14" s="1"/>
  <c r="BD27" i="5"/>
  <c r="BC6" i="14" s="1"/>
  <c r="BE27" i="5"/>
  <c r="BD6" i="14" s="1"/>
  <c r="BF27" i="5"/>
  <c r="BE6" i="14" s="1"/>
  <c r="BF6" i="14"/>
  <c r="BG6" i="14"/>
  <c r="BI27" i="5"/>
  <c r="BH6" i="14" s="1"/>
  <c r="BJ27" i="5"/>
  <c r="BI6" i="14" s="1"/>
  <c r="BK27" i="5"/>
  <c r="BJ6" i="14" s="1"/>
  <c r="BL27" i="5"/>
  <c r="BK6" i="14" s="1"/>
  <c r="BM27" i="5"/>
  <c r="BL6" i="14" s="1"/>
  <c r="BN27" i="5"/>
  <c r="BM6" i="14" s="1"/>
  <c r="BO27" i="5"/>
  <c r="BN6" i="14" s="1"/>
  <c r="BP27" i="5"/>
  <c r="BO6" i="14" s="1"/>
  <c r="BQ27" i="5"/>
  <c r="BP6" i="14" s="1"/>
  <c r="BR27" i="5"/>
  <c r="BQ6" i="14" s="1"/>
  <c r="BS27" i="5"/>
  <c r="BR6" i="14" s="1"/>
  <c r="BT27" i="5"/>
  <c r="BS6" i="14" s="1"/>
  <c r="BU27" i="5"/>
  <c r="BT6" i="14" s="1"/>
  <c r="BV27" i="5"/>
  <c r="BU6" i="14" s="1"/>
  <c r="BW27" i="5"/>
  <c r="BV6" i="14" s="1"/>
  <c r="BX27" i="5"/>
  <c r="BW6" i="14" s="1"/>
  <c r="BY27" i="5"/>
  <c r="BX6" i="14" s="1"/>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DP27" i="5"/>
  <c r="DQ27" i="5"/>
  <c r="DR27" i="5"/>
  <c r="DS27" i="5"/>
  <c r="DT27" i="5"/>
  <c r="DU27" i="5"/>
  <c r="DV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HH27" i="5"/>
  <c r="HI27" i="5"/>
  <c r="HJ27" i="5"/>
  <c r="HK27" i="5"/>
  <c r="HL27" i="5"/>
  <c r="HM27" i="5"/>
  <c r="HN27" i="5"/>
  <c r="HO27" i="5"/>
  <c r="HP27" i="5"/>
  <c r="HQ27" i="5"/>
  <c r="HR27" i="5"/>
  <c r="HS27" i="5"/>
  <c r="HT27" i="5"/>
  <c r="HU27" i="5"/>
  <c r="HV27" i="5"/>
  <c r="HW27" i="5"/>
  <c r="HX27" i="5"/>
  <c r="HY27" i="5"/>
  <c r="HZ27" i="5"/>
  <c r="IA27" i="5"/>
  <c r="IB27" i="5"/>
  <c r="IC27" i="5"/>
  <c r="ID27" i="5"/>
  <c r="IE27" i="5"/>
  <c r="IF27" i="5"/>
  <c r="IG27" i="5"/>
  <c r="IH27" i="5"/>
  <c r="II27" i="5"/>
  <c r="IJ27" i="5"/>
  <c r="IK27" i="5"/>
  <c r="IL27" i="5"/>
  <c r="IM27" i="5"/>
  <c r="IN27" i="5"/>
  <c r="IO27" i="5"/>
  <c r="IP27" i="5"/>
  <c r="IQ27" i="5"/>
  <c r="IR27" i="5"/>
  <c r="IS27" i="5"/>
  <c r="IT27" i="5"/>
  <c r="IU27" i="5"/>
  <c r="IV27" i="5"/>
  <c r="IW27" i="5"/>
  <c r="IX27" i="5"/>
  <c r="IY27" i="5"/>
  <c r="IZ27" i="5"/>
  <c r="JA27" i="5"/>
  <c r="JB27" i="5"/>
  <c r="D7" i="14"/>
  <c r="E7" i="14"/>
  <c r="F7" i="14"/>
  <c r="G7" i="14"/>
  <c r="H7" i="14"/>
  <c r="I7" i="14"/>
  <c r="J7" i="14"/>
  <c r="K7" i="14"/>
  <c r="L7" i="14"/>
  <c r="M7" i="14"/>
  <c r="N7" i="14"/>
  <c r="O7" i="14"/>
  <c r="P7" i="14"/>
  <c r="R35" i="4"/>
  <c r="Q7" i="14" s="1"/>
  <c r="S35" i="4"/>
  <c r="R7" i="14" s="1"/>
  <c r="T35" i="4"/>
  <c r="S7" i="14" s="1"/>
  <c r="U35" i="4"/>
  <c r="T7" i="14" s="1"/>
  <c r="V35" i="4"/>
  <c r="U7" i="14" s="1"/>
  <c r="W35" i="4"/>
  <c r="V7" i="14" s="1"/>
  <c r="X35" i="4"/>
  <c r="W7" i="14" s="1"/>
  <c r="Y35" i="4"/>
  <c r="X7" i="14" s="1"/>
  <c r="Y7" i="14"/>
  <c r="Z7" i="14"/>
  <c r="AA7" i="14"/>
  <c r="AB7" i="14"/>
  <c r="AC7" i="14"/>
  <c r="AD7" i="14"/>
  <c r="AE7" i="14"/>
  <c r="AF7" i="14"/>
  <c r="AG7" i="14"/>
  <c r="AH7" i="14"/>
  <c r="AI7" i="14"/>
  <c r="AJ7" i="14"/>
  <c r="AK7" i="14"/>
  <c r="AL7" i="14"/>
  <c r="AM7" i="14"/>
  <c r="AN7" i="14"/>
  <c r="AO7" i="14"/>
  <c r="AP7" i="14"/>
  <c r="AQ7" i="14"/>
  <c r="AR7" i="14"/>
  <c r="AS7" i="14"/>
  <c r="AT7" i="14"/>
  <c r="AU7" i="14"/>
  <c r="AV7" i="14"/>
  <c r="AW7" i="14"/>
  <c r="AX7" i="14"/>
  <c r="AY7" i="14"/>
  <c r="AZ7" i="14"/>
  <c r="BA7" i="14"/>
  <c r="BB7" i="14"/>
  <c r="BC7" i="14"/>
  <c r="BD7" i="14"/>
  <c r="BE7" i="14"/>
  <c r="BF7" i="14"/>
  <c r="BG7" i="14"/>
  <c r="BH7" i="14"/>
  <c r="BI7" i="14"/>
  <c r="BJ7" i="14"/>
  <c r="BK7" i="14"/>
  <c r="BL7" i="14"/>
  <c r="BM7" i="14"/>
  <c r="BN7" i="14"/>
  <c r="BO7" i="14"/>
  <c r="BP7" i="14"/>
  <c r="BQ7" i="14"/>
  <c r="BR7" i="14"/>
  <c r="BS7" i="14"/>
  <c r="BT7" i="14"/>
  <c r="BU7" i="14"/>
  <c r="BV7" i="14"/>
  <c r="BW7" i="14"/>
  <c r="BX7" i="14"/>
  <c r="DD35" i="4"/>
  <c r="DE35" i="4"/>
  <c r="DF35" i="4"/>
  <c r="DG35" i="4"/>
  <c r="DH35" i="4"/>
  <c r="DI35" i="4"/>
  <c r="DJ35" i="4"/>
  <c r="DK35" i="4"/>
  <c r="DL35" i="4"/>
  <c r="DM35" i="4"/>
  <c r="DN35" i="4"/>
  <c r="DO35" i="4"/>
  <c r="DP35" i="4"/>
  <c r="DQ35" i="4"/>
  <c r="DR35" i="4"/>
  <c r="DS35" i="4"/>
  <c r="DT35" i="4"/>
  <c r="DU35" i="4"/>
  <c r="DV35" i="4"/>
  <c r="DW35" i="4"/>
  <c r="DX35" i="4"/>
  <c r="DY35" i="4"/>
  <c r="DZ35" i="4"/>
  <c r="EA35" i="4"/>
  <c r="EB35" i="4"/>
  <c r="EC35" i="4"/>
  <c r="ED35" i="4"/>
  <c r="EE35" i="4"/>
  <c r="EF35" i="4"/>
  <c r="EG35" i="4"/>
  <c r="EH35" i="4"/>
  <c r="EI35" i="4"/>
  <c r="EJ35" i="4"/>
  <c r="EK35" i="4"/>
  <c r="EL35" i="4"/>
  <c r="EM35" i="4"/>
  <c r="EN35" i="4"/>
  <c r="EO35" i="4"/>
  <c r="EP35" i="4"/>
  <c r="EQ35" i="4"/>
  <c r="ER35" i="4"/>
  <c r="ES35" i="4"/>
  <c r="ET35" i="4"/>
  <c r="EU35" i="4"/>
  <c r="EV35" i="4"/>
  <c r="EW35" i="4"/>
  <c r="EX35" i="4"/>
  <c r="EY35" i="4"/>
  <c r="EZ35" i="4"/>
  <c r="FA35" i="4"/>
  <c r="FB35" i="4"/>
  <c r="FC35" i="4"/>
  <c r="FD35" i="4"/>
  <c r="FE35" i="4"/>
  <c r="FF35" i="4"/>
  <c r="FG35" i="4"/>
  <c r="FH35" i="4"/>
  <c r="FI35" i="4"/>
  <c r="FJ35" i="4"/>
  <c r="FK35" i="4"/>
  <c r="FL35" i="4"/>
  <c r="FM35" i="4"/>
  <c r="FN35" i="4"/>
  <c r="FO35" i="4"/>
  <c r="FP35" i="4"/>
  <c r="FQ35" i="4"/>
  <c r="FR35" i="4"/>
  <c r="FS35" i="4"/>
  <c r="FT35" i="4"/>
  <c r="FU35" i="4"/>
  <c r="FV35" i="4"/>
  <c r="FW35" i="4"/>
  <c r="FX35" i="4"/>
  <c r="FY35" i="4"/>
  <c r="FZ35" i="4"/>
  <c r="GA35" i="4"/>
  <c r="GB35" i="4"/>
  <c r="GC35" i="4"/>
  <c r="GD35" i="4"/>
  <c r="GE35" i="4"/>
  <c r="GF35" i="4"/>
  <c r="GG35" i="4"/>
  <c r="GH35" i="4"/>
  <c r="GI35" i="4"/>
  <c r="GJ35" i="4"/>
  <c r="GK35" i="4"/>
  <c r="GL35" i="4"/>
  <c r="GM35" i="4"/>
  <c r="GN35" i="4"/>
  <c r="GO35" i="4"/>
  <c r="GP35" i="4"/>
  <c r="GQ35" i="4"/>
  <c r="GR35" i="4"/>
  <c r="GS35" i="4"/>
  <c r="GT35" i="4"/>
  <c r="GU35" i="4"/>
  <c r="GV35" i="4"/>
  <c r="GW35" i="4"/>
  <c r="GX35" i="4"/>
  <c r="GY35" i="4"/>
  <c r="GZ35" i="4"/>
  <c r="HA35" i="4"/>
  <c r="HB35" i="4"/>
  <c r="HC35" i="4"/>
  <c r="HD35" i="4"/>
  <c r="HE35" i="4"/>
  <c r="HF35" i="4"/>
  <c r="HG35" i="4"/>
  <c r="HH35" i="4"/>
  <c r="HI35" i="4"/>
  <c r="HJ35" i="4"/>
  <c r="HK35" i="4"/>
  <c r="HL35" i="4"/>
  <c r="HM35" i="4"/>
  <c r="HN35" i="4"/>
  <c r="HO35" i="4"/>
  <c r="HP35" i="4"/>
  <c r="HQ35" i="4"/>
  <c r="HR35" i="4"/>
  <c r="HS35" i="4"/>
  <c r="HT35" i="4"/>
  <c r="HU35" i="4"/>
  <c r="HV35" i="4"/>
  <c r="HW35" i="4"/>
  <c r="HX35" i="4"/>
  <c r="HY35" i="4"/>
  <c r="HZ35" i="4"/>
  <c r="IA35" i="4"/>
  <c r="IB35" i="4"/>
  <c r="IC35" i="4"/>
  <c r="ID35" i="4"/>
  <c r="IE35" i="4"/>
  <c r="IF35" i="4"/>
  <c r="IG35" i="4"/>
  <c r="IH35" i="4"/>
  <c r="II35" i="4"/>
  <c r="IJ35" i="4"/>
  <c r="IK35" i="4"/>
  <c r="IL35" i="4"/>
  <c r="IM35" i="4"/>
  <c r="IN35" i="4"/>
  <c r="IO35" i="4"/>
  <c r="IP35" i="4"/>
  <c r="IQ35" i="4"/>
  <c r="IR35" i="4"/>
  <c r="IS35" i="4"/>
  <c r="IT35" i="4"/>
  <c r="IU35" i="4"/>
  <c r="IV35" i="4"/>
  <c r="IW35" i="4"/>
  <c r="IX35" i="4"/>
  <c r="IY35" i="4"/>
  <c r="IZ35" i="4"/>
  <c r="JA35" i="4"/>
  <c r="JB35" i="4"/>
  <c r="JC35" i="4"/>
  <c r="JD35" i="4"/>
  <c r="JE35" i="4"/>
  <c r="C7" i="14"/>
  <c r="Q4" i="32" l="1"/>
  <c r="B618" i="1" l="1"/>
  <c r="Y5" i="32"/>
  <c r="Y6" i="32"/>
  <c r="Y8" i="32"/>
  <c r="Y9" i="32"/>
  <c r="Y10" i="32"/>
  <c r="Y11" i="32"/>
  <c r="Y12" i="32"/>
  <c r="Y13" i="32"/>
  <c r="Y14" i="32"/>
  <c r="Y15" i="32"/>
  <c r="Y16" i="32"/>
  <c r="Y17" i="32"/>
  <c r="Y18" i="32"/>
  <c r="Y19" i="32"/>
  <c r="Q5" i="32"/>
  <c r="Q6" i="32"/>
  <c r="Q7" i="32"/>
  <c r="Q8" i="32"/>
  <c r="Q9" i="32"/>
  <c r="Q10" i="32"/>
  <c r="Q11" i="32"/>
  <c r="Q12" i="32"/>
  <c r="Q13" i="32"/>
  <c r="Q14" i="32"/>
  <c r="Q15" i="32"/>
  <c r="Q16" i="32"/>
  <c r="Q17" i="32"/>
  <c r="Q18" i="32"/>
  <c r="Q19" i="32"/>
  <c r="I4" i="32"/>
  <c r="I6" i="32"/>
  <c r="I7" i="32"/>
  <c r="I8" i="32"/>
  <c r="I9" i="32"/>
  <c r="I10" i="32"/>
  <c r="I12" i="32"/>
  <c r="I13" i="32"/>
  <c r="I14" i="32"/>
  <c r="I15" i="32"/>
  <c r="I16" i="32"/>
  <c r="I17" i="32"/>
  <c r="I18" i="32"/>
  <c r="I19" i="32"/>
  <c r="B275" i="1"/>
  <c r="B274" i="1"/>
  <c r="R4" i="32" l="1"/>
  <c r="S4" i="32"/>
  <c r="AA4" i="32"/>
  <c r="Z4" i="32"/>
  <c r="K4" i="32"/>
  <c r="J4" i="32"/>
  <c r="B12" i="31" l="1"/>
  <c r="B322" i="1" l="1"/>
  <c r="B142" i="1"/>
  <c r="B169" i="1" l="1"/>
  <c r="B168" i="1"/>
  <c r="B602" i="1" l="1"/>
  <c r="B207" i="1" l="1"/>
  <c r="B381" i="1" l="1"/>
  <c r="B605" i="1" l="1"/>
  <c r="B350" i="1" l="1"/>
  <c r="B332" i="1" l="1"/>
  <c r="B50" i="1"/>
  <c r="B127" i="1"/>
  <c r="B178" i="1"/>
  <c r="B255" i="1"/>
  <c r="B273" i="1"/>
  <c r="B365" i="1"/>
  <c r="B435" i="1"/>
  <c r="B458" i="1"/>
  <c r="B492" i="1"/>
  <c r="B622" i="1"/>
  <c r="C36" i="4" l="1"/>
  <c r="B15" i="30" l="1"/>
  <c r="C6" i="11" l="1"/>
  <c r="C8" i="11" l="1"/>
  <c r="B14" i="30" l="1"/>
  <c r="B13" i="30" l="1"/>
  <c r="B12" i="30" l="1"/>
  <c r="B11" i="30" l="1"/>
  <c r="G2" i="11" l="1"/>
  <c r="B10" i="30" l="1"/>
  <c r="B9" i="30" l="1"/>
  <c r="B8" i="30"/>
  <c r="B7" i="30" l="1"/>
  <c r="B6" i="30" l="1"/>
  <c r="B4" i="30" l="1"/>
  <c r="B3" i="30"/>
  <c r="B2" i="30" l="1"/>
  <c r="G4" i="11"/>
  <c r="C1" i="11" l="1"/>
  <c r="G1" i="11" l="1"/>
  <c r="C5" i="11"/>
  <c r="C4" i="11"/>
  <c r="C3" i="11"/>
  <c r="C2" i="11"/>
  <c r="C9" i="11" l="1"/>
  <c r="G3" i="11"/>
  <c r="G5" i="11" l="1"/>
  <c r="G9" i="11" l="1"/>
  <c r="F338" i="19"/>
  <c r="F339" i="19" s="1"/>
  <c r="F398" i="19"/>
  <c r="F399" i="19" s="1"/>
  <c r="F268" i="19"/>
  <c r="F269" i="19" s="1"/>
  <c r="G12" i="13"/>
  <c r="G11" i="13"/>
  <c r="G10" i="13"/>
  <c r="F5234" i="19" l="1"/>
  <c r="F5235" i="19" s="1"/>
  <c r="F5304" i="19"/>
  <c r="F5305" i="19" s="1"/>
  <c r="F5121" i="19"/>
  <c r="F5122" i="19" s="1"/>
  <c r="F5176" i="19"/>
  <c r="F5177" i="19" s="1"/>
  <c r="F5017" i="19"/>
  <c r="F5018" i="19" s="1"/>
  <c r="F5064" i="19"/>
  <c r="F5065" i="19" s="1"/>
  <c r="F4889" i="19"/>
  <c r="F4890" i="19" s="1"/>
  <c r="F4954" i="19"/>
  <c r="F4955" i="19" s="1"/>
  <c r="F4829" i="19"/>
  <c r="F4830" i="19" s="1"/>
  <c r="F4586" i="19"/>
  <c r="F4587" i="19" s="1"/>
  <c r="F4713" i="19"/>
  <c r="F4714" i="19" s="1"/>
  <c r="F4347" i="19"/>
  <c r="F4475" i="19"/>
  <c r="F4476" i="19" s="1"/>
  <c r="F4406" i="19"/>
  <c r="F4407" i="19" s="1"/>
  <c r="F4281" i="19"/>
  <c r="F4282" i="19" s="1"/>
  <c r="F4348" i="19"/>
  <c r="F4176" i="19"/>
  <c r="F4177" i="19" s="1"/>
  <c r="F4220" i="19"/>
  <c r="F4221" i="19" s="1"/>
  <c r="F4068" i="19"/>
  <c r="F4118" i="19"/>
  <c r="F4119" i="19" s="1"/>
  <c r="F4013" i="19"/>
  <c r="F3789" i="19"/>
  <c r="F3790" i="19" s="1"/>
  <c r="F3893" i="19"/>
  <c r="F3894" i="19" s="1"/>
  <c r="F3633" i="19"/>
  <c r="F3634" i="19" s="1"/>
  <c r="F3694" i="19"/>
  <c r="F3695" i="19" s="1"/>
  <c r="F3493" i="19"/>
  <c r="F3494" i="19" s="1"/>
  <c r="F3557" i="19"/>
  <c r="F3558" i="19" s="1"/>
  <c r="F3375" i="19"/>
  <c r="F3376" i="19" s="1"/>
  <c r="F3430" i="19"/>
  <c r="F3431" i="19" s="1"/>
  <c r="F3257" i="19"/>
  <c r="F3320" i="19"/>
  <c r="F3321" i="19" s="1"/>
  <c r="F3066" i="19"/>
  <c r="F3067" i="19" s="1"/>
  <c r="F3199" i="19"/>
  <c r="F2783" i="19"/>
  <c r="F2915" i="19"/>
  <c r="F2784" i="19"/>
  <c r="F2704" i="19"/>
  <c r="F2705" i="19" s="1"/>
  <c r="F2546" i="19"/>
  <c r="F2547" i="19" s="1"/>
  <c r="F2624" i="19"/>
  <c r="F2625" i="19" s="1"/>
  <c r="F2408" i="19"/>
  <c r="F2409" i="19" s="1"/>
  <c r="F2474" i="19"/>
  <c r="F2475" i="19" s="1"/>
  <c r="F2276" i="19"/>
  <c r="F2341" i="19"/>
  <c r="F2277" i="19"/>
  <c r="F2342" i="19"/>
  <c r="F2074" i="19"/>
  <c r="F2075" i="19" s="1"/>
  <c r="F2215" i="19"/>
  <c r="F2216" i="19" s="1"/>
  <c r="F1930" i="19"/>
  <c r="F1931" i="19" s="1"/>
  <c r="F1672" i="19"/>
  <c r="F1673" i="19" s="1"/>
  <c r="F1801" i="19"/>
  <c r="F1802" i="19" s="1"/>
  <c r="F1529" i="19"/>
  <c r="F1592" i="19"/>
  <c r="F1593" i="19" s="1"/>
  <c r="F1530" i="19"/>
  <c r="F1387" i="19"/>
  <c r="F1452" i="19"/>
  <c r="F1453" i="19" s="1"/>
  <c r="F1388" i="19"/>
  <c r="F757" i="19"/>
  <c r="F758" i="19" s="1"/>
  <c r="F1306" i="19"/>
  <c r="F1307" i="19" s="1"/>
  <c r="F614" i="19"/>
  <c r="F615" i="19" s="1"/>
  <c r="F680" i="19"/>
  <c r="F681" i="19" s="1"/>
  <c r="F473" i="19"/>
  <c r="F474" i="19" s="1"/>
  <c r="F543" i="19"/>
  <c r="F544" i="19" s="1"/>
  <c r="F4014" i="19" l="1"/>
  <c r="F4069" i="19"/>
  <c r="F3200" i="19"/>
  <c r="F3258" i="19"/>
  <c r="F2916" i="19"/>
  <c r="F2978" i="19"/>
  <c r="F2980" i="19" s="1"/>
  <c r="H1593" i="19" l="1"/>
  <c r="B234" i="1"/>
  <c r="H3067" i="19"/>
  <c r="B327" i="1"/>
  <c r="B182" i="1"/>
  <c r="B461" i="1"/>
  <c r="B589" i="1"/>
  <c r="B136" i="1"/>
  <c r="B127" i="12"/>
  <c r="C127" i="12"/>
  <c r="B563" i="3"/>
  <c r="C563" i="3"/>
  <c r="B576" i="3"/>
  <c r="C576" i="3"/>
  <c r="B584" i="3"/>
  <c r="C584" i="3"/>
  <c r="B652" i="3"/>
  <c r="C652" i="3"/>
  <c r="B719" i="3"/>
  <c r="C719" i="3"/>
  <c r="B723" i="3"/>
  <c r="C723" i="3"/>
  <c r="B750" i="3"/>
  <c r="C750" i="3"/>
  <c r="B791" i="3"/>
  <c r="C791" i="3"/>
  <c r="B855" i="3"/>
  <c r="C855" i="3"/>
  <c r="B894" i="3"/>
  <c r="C894" i="3"/>
  <c r="B897" i="3"/>
  <c r="C897" i="3"/>
  <c r="B921" i="3"/>
  <c r="C921" i="3"/>
  <c r="B1000" i="3"/>
  <c r="C1000" i="3"/>
  <c r="B1010" i="3"/>
  <c r="C1010" i="3"/>
  <c r="B1050" i="3"/>
  <c r="C1050" i="3"/>
  <c r="B1070" i="3"/>
  <c r="C1070" i="3"/>
  <c r="B10" i="1"/>
  <c r="C10" i="1"/>
  <c r="B14" i="1"/>
  <c r="C14" i="1"/>
  <c r="B45" i="1"/>
  <c r="C45" i="1"/>
  <c r="B49" i="1"/>
  <c r="C49" i="1"/>
  <c r="B53" i="1"/>
  <c r="C53" i="1"/>
  <c r="B68" i="1"/>
  <c r="C68" i="1"/>
  <c r="B70" i="1"/>
  <c r="C70" i="1"/>
  <c r="B115" i="1"/>
  <c r="C115" i="1"/>
  <c r="B132" i="1"/>
  <c r="C132" i="1"/>
  <c r="B173" i="1"/>
  <c r="C173" i="1"/>
  <c r="B174" i="1"/>
  <c r="C174" i="1"/>
  <c r="B197" i="1"/>
  <c r="C197" i="1"/>
  <c r="B198" i="1"/>
  <c r="C198" i="1"/>
  <c r="B199" i="1"/>
  <c r="C199" i="1"/>
  <c r="B221" i="1"/>
  <c r="C221" i="1"/>
  <c r="B233" i="1"/>
  <c r="C233" i="1"/>
  <c r="B256" i="1"/>
  <c r="C256" i="1"/>
  <c r="B282" i="1"/>
  <c r="C282" i="1"/>
  <c r="B323" i="1"/>
  <c r="C323" i="1"/>
  <c r="B326" i="1"/>
  <c r="C326" i="1"/>
  <c r="B340" i="1"/>
  <c r="C340" i="1"/>
  <c r="B356" i="1"/>
  <c r="C356" i="1"/>
  <c r="B357" i="1"/>
  <c r="C357" i="1"/>
  <c r="B358" i="1"/>
  <c r="C358" i="1"/>
  <c r="B404" i="1"/>
  <c r="C404" i="1"/>
  <c r="B408" i="1"/>
  <c r="C408" i="1"/>
  <c r="B426" i="1"/>
  <c r="C426" i="1"/>
  <c r="B427" i="1"/>
  <c r="C427" i="1"/>
  <c r="B459" i="1"/>
  <c r="C459" i="1"/>
  <c r="B460" i="1"/>
  <c r="C460" i="1"/>
  <c r="B469" i="1"/>
  <c r="C469" i="1"/>
  <c r="B470" i="1"/>
  <c r="C470" i="1"/>
  <c r="B479" i="1"/>
  <c r="C479" i="1"/>
  <c r="B493" i="1"/>
  <c r="C493" i="1"/>
  <c r="B579" i="1"/>
  <c r="C579" i="1"/>
  <c r="B7" i="32" a="1"/>
  <c r="B7"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<sst xmlns="http://schemas.openxmlformats.org/spreadsheetml/2006/main" count="28471" uniqueCount="2955">
  <si>
    <t>CHECK -IN</t>
  </si>
  <si>
    <t xml:space="preserve">CHECK OUT </t>
  </si>
  <si>
    <t>NIGHTS</t>
  </si>
  <si>
    <t>GUESTS+</t>
  </si>
  <si>
    <t>ROOM</t>
  </si>
  <si>
    <t>BED</t>
  </si>
  <si>
    <t>Name</t>
  </si>
  <si>
    <t>BOOKING PRICE</t>
  </si>
  <si>
    <t>PAID ON</t>
  </si>
  <si>
    <t>Booking Type</t>
  </si>
  <si>
    <t>KD CASH</t>
  </si>
  <si>
    <t>KD CARD</t>
  </si>
  <si>
    <t>NOTES:</t>
  </si>
  <si>
    <t>STATUS</t>
  </si>
  <si>
    <t>BOOKING CHECKED</t>
  </si>
  <si>
    <t>23G</t>
  </si>
  <si>
    <t>Monica Quist</t>
  </si>
  <si>
    <t>Extention</t>
  </si>
  <si>
    <t xml:space="preserve">Paid </t>
  </si>
  <si>
    <t>booking ok</t>
  </si>
  <si>
    <t>B</t>
  </si>
  <si>
    <t>Rafaella Marini</t>
  </si>
  <si>
    <t>booking vc</t>
  </si>
  <si>
    <t>extention change room</t>
  </si>
  <si>
    <t>24E</t>
  </si>
  <si>
    <t>Przemek Buczkowski</t>
  </si>
  <si>
    <t>paid</t>
  </si>
  <si>
    <t>3C</t>
  </si>
  <si>
    <t>moshe shaked</t>
  </si>
  <si>
    <t>Extended on 04/08/2023</t>
  </si>
  <si>
    <t>3GH</t>
  </si>
  <si>
    <t>Delia Paraiso</t>
  </si>
  <si>
    <t>HW</t>
  </si>
  <si>
    <t>preauth 18/07 (£27) - no. 33047741</t>
  </si>
  <si>
    <t>3D</t>
  </si>
  <si>
    <t>Andrés Maggiari</t>
  </si>
  <si>
    <t>23H</t>
  </si>
  <si>
    <t>Kristina</t>
  </si>
  <si>
    <t>walk in</t>
  </si>
  <si>
    <t>24H</t>
  </si>
  <si>
    <t>Declan Power</t>
  </si>
  <si>
    <t>Booking VCD</t>
  </si>
  <si>
    <t>Paid</t>
  </si>
  <si>
    <t>5E</t>
  </si>
  <si>
    <t>anguita cecilia</t>
  </si>
  <si>
    <t>21A</t>
  </si>
  <si>
    <t>Leonardo Darío Carracedo Vitale</t>
  </si>
  <si>
    <t>Booking vcd</t>
  </si>
  <si>
    <t>23A</t>
  </si>
  <si>
    <t>Laura Estefania Gonzalez Rios</t>
  </si>
  <si>
    <t>Booking VC</t>
  </si>
  <si>
    <t>2H-2E</t>
  </si>
  <si>
    <t>Demi Wormgoor</t>
  </si>
  <si>
    <t>4A</t>
  </si>
  <si>
    <t>Yat Kit Cheung</t>
  </si>
  <si>
    <t>32A</t>
  </si>
  <si>
    <t>Paspio Lora</t>
  </si>
  <si>
    <t>FERREIRA GOMES/EDUARDO</t>
  </si>
  <si>
    <t>Trip VC</t>
  </si>
  <si>
    <t>No KD</t>
  </si>
  <si>
    <t>Dzherelii Anastasiia</t>
  </si>
  <si>
    <t>24C</t>
  </si>
  <si>
    <t>David Cooper</t>
  </si>
  <si>
    <t>34ABC</t>
  </si>
  <si>
    <t>Vengeon Nicolas</t>
  </si>
  <si>
    <t>5F</t>
  </si>
  <si>
    <t>Micki Moore</t>
  </si>
  <si>
    <t>hw</t>
  </si>
  <si>
    <t xml:space="preserve"> </t>
  </si>
  <si>
    <t>24D</t>
  </si>
  <si>
    <t>Kleopas Haikokola</t>
  </si>
  <si>
    <t>izis monaliza custodio nascimento</t>
  </si>
  <si>
    <t>Extended / couldn't find her in any type of room (?)</t>
  </si>
  <si>
    <t>5H</t>
  </si>
  <si>
    <t>Stefani Mühlbach</t>
  </si>
  <si>
    <t>preauth 22/07 (£30) - no 33183947</t>
  </si>
  <si>
    <t>Roxanne Simon</t>
  </si>
  <si>
    <t>23D</t>
  </si>
  <si>
    <t>Iris Morales</t>
  </si>
  <si>
    <t>21D</t>
  </si>
  <si>
    <t>Mike Andringa</t>
  </si>
  <si>
    <t>Booking vc</t>
  </si>
  <si>
    <t>32C</t>
  </si>
  <si>
    <t>Michele marchionni</t>
  </si>
  <si>
    <t>Walk in</t>
  </si>
  <si>
    <t>Do not extend (KA 5/8/23)</t>
  </si>
  <si>
    <t>24B</t>
  </si>
  <si>
    <t>Lily Punch</t>
  </si>
  <si>
    <t>2D</t>
  </si>
  <si>
    <t>SAMPAOLI LUCILA</t>
  </si>
  <si>
    <t>4E</t>
  </si>
  <si>
    <t>Andrea Bolza</t>
  </si>
  <si>
    <t>33C</t>
  </si>
  <si>
    <t>wafa alluhaydan</t>
  </si>
  <si>
    <t>Aurélie Guérin</t>
  </si>
  <si>
    <t>2G</t>
  </si>
  <si>
    <t>Lina Viviana Del Castillo Lozano</t>
  </si>
  <si>
    <t>Expedia VC</t>
  </si>
  <si>
    <t>33A</t>
  </si>
  <si>
    <t>Ned Quealy</t>
  </si>
  <si>
    <t>extended (Hasn't paid yet)</t>
  </si>
  <si>
    <t>Charge on arrival</t>
  </si>
  <si>
    <t>32B</t>
  </si>
  <si>
    <t>Callum Blokland</t>
  </si>
  <si>
    <t>36C</t>
  </si>
  <si>
    <t>Robert Sadler</t>
  </si>
  <si>
    <t>expedia vc</t>
  </si>
  <si>
    <t>5G</t>
  </si>
  <si>
    <t>Renee Thomas</t>
  </si>
  <si>
    <t>Matheus</t>
  </si>
  <si>
    <t>Ex staff</t>
  </si>
  <si>
    <t>A</t>
  </si>
  <si>
    <t>Eleonore Gstrein</t>
  </si>
  <si>
    <t xml:space="preserve">Booking vc </t>
  </si>
  <si>
    <t>21FGH</t>
  </si>
  <si>
    <t>Alice Marie Lawrence</t>
  </si>
  <si>
    <t>walk-in</t>
  </si>
  <si>
    <t>2C</t>
  </si>
  <si>
    <t>Tim Morse</t>
  </si>
  <si>
    <t>no kd</t>
  </si>
  <si>
    <t>36A</t>
  </si>
  <si>
    <t>Yassine Damache</t>
  </si>
  <si>
    <t>36B</t>
  </si>
  <si>
    <t>Rory Donahue</t>
  </si>
  <si>
    <t>4G</t>
  </si>
  <si>
    <t>mohammed messaad-kouchiche</t>
  </si>
  <si>
    <t>booking VC</t>
  </si>
  <si>
    <t>23C</t>
  </si>
  <si>
    <t>Christine Henry</t>
  </si>
  <si>
    <t xml:space="preserve">bottom bunk on 1st floor requested / don't extend threat pepe </t>
  </si>
  <si>
    <t>2A</t>
  </si>
  <si>
    <t>Ruby King</t>
  </si>
  <si>
    <t>4CGH</t>
  </si>
  <si>
    <t>Marion Teleky</t>
  </si>
  <si>
    <t>Georgina Thomsen</t>
  </si>
  <si>
    <t>23B</t>
  </si>
  <si>
    <t>Nayoun Kim</t>
  </si>
  <si>
    <t>5D</t>
  </si>
  <si>
    <t>Lorena Sampaio</t>
  </si>
  <si>
    <t>do not extend (JG 03/08/23)</t>
  </si>
  <si>
    <t>33D</t>
  </si>
  <si>
    <t>Innovette Chen</t>
  </si>
  <si>
    <t>booking vcd</t>
  </si>
  <si>
    <t>Will move to 33A Monday</t>
  </si>
  <si>
    <t>5B/5F</t>
  </si>
  <si>
    <t>Leah Horn</t>
  </si>
  <si>
    <t>21B</t>
  </si>
  <si>
    <t>Florian Wiethof</t>
  </si>
  <si>
    <t>5C</t>
  </si>
  <si>
    <t>Alena Rysava</t>
  </si>
  <si>
    <t>2F</t>
  </si>
  <si>
    <t>Lavinia Castellan</t>
  </si>
  <si>
    <t>3A</t>
  </si>
  <si>
    <t>Craig Cottrel</t>
  </si>
  <si>
    <t>36D</t>
  </si>
  <si>
    <t>Claudio Busque Roca</t>
  </si>
  <si>
    <t>guest Alex Busque</t>
  </si>
  <si>
    <t>4D</t>
  </si>
  <si>
    <t>Duy Vo</t>
  </si>
  <si>
    <t>23 5</t>
  </si>
  <si>
    <t>23E-5F</t>
  </si>
  <si>
    <t>O'Flynn Emily</t>
  </si>
  <si>
    <t>move to 5F 21/8</t>
  </si>
  <si>
    <t>3E</t>
  </si>
  <si>
    <t>Abdulla Fadhli</t>
  </si>
  <si>
    <t>STAFF</t>
  </si>
  <si>
    <t>Matias</t>
  </si>
  <si>
    <t>Douglas</t>
  </si>
  <si>
    <t>35C</t>
  </si>
  <si>
    <t>Jack</t>
  </si>
  <si>
    <t>Drazen</t>
  </si>
  <si>
    <t>Leo</t>
  </si>
  <si>
    <t>Julian</t>
  </si>
  <si>
    <t xml:space="preserve">Staff </t>
  </si>
  <si>
    <t>Staff</t>
  </si>
  <si>
    <t>Fernando</t>
  </si>
  <si>
    <t>Johan</t>
  </si>
  <si>
    <t>Ryan</t>
  </si>
  <si>
    <t>Kyle</t>
  </si>
  <si>
    <t>Pepe</t>
  </si>
  <si>
    <t>Maria</t>
  </si>
  <si>
    <t>Emmy</t>
  </si>
  <si>
    <t xml:space="preserve">Paula </t>
  </si>
  <si>
    <t>Iranzu</t>
  </si>
  <si>
    <t>Bella</t>
  </si>
  <si>
    <t>UPCOMING STAFF</t>
  </si>
  <si>
    <t>7A</t>
  </si>
  <si>
    <t>Thamires</t>
  </si>
  <si>
    <t>7D</t>
  </si>
  <si>
    <t>Maddalen</t>
  </si>
  <si>
    <t>Hannah</t>
  </si>
  <si>
    <t>Luiz</t>
  </si>
  <si>
    <t>7H</t>
  </si>
  <si>
    <t>Charlotte</t>
  </si>
  <si>
    <t>7G</t>
  </si>
  <si>
    <t>Marine</t>
  </si>
  <si>
    <t>Eva</t>
  </si>
  <si>
    <t xml:space="preserve">Future Guests </t>
  </si>
  <si>
    <t>Leonie Roß</t>
  </si>
  <si>
    <t>Overbooking needs to refund -- Asked for card details so can process the refund</t>
  </si>
  <si>
    <t>Fung Tor Ram</t>
  </si>
  <si>
    <t>Do not extend</t>
  </si>
  <si>
    <t xml:space="preserve">charge vc on day </t>
  </si>
  <si>
    <t>Wangpei Li</t>
  </si>
  <si>
    <t>4F</t>
  </si>
  <si>
    <t>David von Hassell</t>
  </si>
  <si>
    <t>36EF</t>
  </si>
  <si>
    <t>Isaac Rice</t>
  </si>
  <si>
    <t>24A</t>
  </si>
  <si>
    <t>Rabah Belbal</t>
  </si>
  <si>
    <t>5A</t>
  </si>
  <si>
    <t>Rebecca Mercer</t>
  </si>
  <si>
    <t>Changyu Li</t>
  </si>
  <si>
    <t>32DF</t>
  </si>
  <si>
    <t>Tretiakova Liliia</t>
  </si>
  <si>
    <t>Luís Jerónimo Monteiro Baena Nunes da Silva</t>
  </si>
  <si>
    <t>34D</t>
  </si>
  <si>
    <t>Carlos Batista</t>
  </si>
  <si>
    <t>extention</t>
  </si>
  <si>
    <t>32E</t>
  </si>
  <si>
    <t>Faisal Alatwi</t>
  </si>
  <si>
    <t>Dates Changed? (KA 5/8/23)</t>
  </si>
  <si>
    <t>Lena Sherlag</t>
  </si>
  <si>
    <t>Expedia</t>
  </si>
  <si>
    <t>C</t>
  </si>
  <si>
    <t>Katie Jones</t>
  </si>
  <si>
    <t>6 25</t>
  </si>
  <si>
    <t>Andrej Jerina</t>
  </si>
  <si>
    <t>charge vc on day</t>
  </si>
  <si>
    <t>Zara Greenwood</t>
  </si>
  <si>
    <t>33B</t>
  </si>
  <si>
    <t>Winfried Baldauf</t>
  </si>
  <si>
    <t>Juan Antonio Talavan Garcia</t>
  </si>
  <si>
    <t>James Cobrin</t>
  </si>
  <si>
    <t>preauth on 25/07</t>
  </si>
  <si>
    <t>charge on arrival</t>
  </si>
  <si>
    <t>2H</t>
  </si>
  <si>
    <t>extended</t>
  </si>
  <si>
    <t>2E</t>
  </si>
  <si>
    <t>Anna Denysiuk</t>
  </si>
  <si>
    <t>Andrew Johnston</t>
  </si>
  <si>
    <t>3B</t>
  </si>
  <si>
    <t>Ruslan Kovalev</t>
  </si>
  <si>
    <t>Moshe Shaked</t>
  </si>
  <si>
    <t>Walk In</t>
  </si>
  <si>
    <t>Maja Hovel</t>
  </si>
  <si>
    <t>Matthew Cooper</t>
  </si>
  <si>
    <t>valeska gamboa</t>
  </si>
  <si>
    <t>3F</t>
  </si>
  <si>
    <t>Luis Jeronimo Baena</t>
  </si>
  <si>
    <t>Lucas Do Nascimento Lima</t>
  </si>
  <si>
    <t>Thamires Felizardo Demétrio</t>
  </si>
  <si>
    <t>BB</t>
  </si>
  <si>
    <t>PREAUTH  ON 26.07</t>
  </si>
  <si>
    <t>HEEJONG KU</t>
  </si>
  <si>
    <t>Kristjan Kalc</t>
  </si>
  <si>
    <t>Jose Hurtado</t>
  </si>
  <si>
    <t>charge vc on Day</t>
  </si>
  <si>
    <t>hazel watson</t>
  </si>
  <si>
    <t>Naqib Faiq</t>
  </si>
  <si>
    <t>Roberto Tinajero</t>
  </si>
  <si>
    <t>Grecová Ilona</t>
  </si>
  <si>
    <t>21GH</t>
  </si>
  <si>
    <t>Francisco Javier Rosa</t>
  </si>
  <si>
    <t>Adrian Foong</t>
  </si>
  <si>
    <t>Nadiia Kolesnychenko</t>
  </si>
  <si>
    <t>ANDERSON FERNANDO DA SILVA</t>
  </si>
  <si>
    <t>Ryoko Tanoue</t>
  </si>
  <si>
    <t>2G,H</t>
  </si>
  <si>
    <t>Annette Laird</t>
  </si>
  <si>
    <t>Kwai Yin Hui</t>
  </si>
  <si>
    <t>Maxim Мelnikov</t>
  </si>
  <si>
    <t>Monica Guinea Rueda</t>
  </si>
  <si>
    <t>Charge VC on day</t>
  </si>
  <si>
    <t>Alex Willett</t>
  </si>
  <si>
    <t>Khamseng Keomanydet</t>
  </si>
  <si>
    <t>Will be a late arrival</t>
  </si>
  <si>
    <t>Elizabeth Jirira</t>
  </si>
  <si>
    <t xml:space="preserve">remaining amount </t>
  </si>
  <si>
    <t>Ornella Perrotta</t>
  </si>
  <si>
    <t>3H</t>
  </si>
  <si>
    <t>Nihad Murad</t>
  </si>
  <si>
    <t>bb</t>
  </si>
  <si>
    <t>OUAHIBI HAMID</t>
  </si>
  <si>
    <t>Booking hc</t>
  </si>
  <si>
    <t>preauth on 29/07</t>
  </si>
  <si>
    <t>3G</t>
  </si>
  <si>
    <t>ABDELRACHID NABOU</t>
  </si>
  <si>
    <t>Julieta Marriscurrena</t>
  </si>
  <si>
    <t>Alberto Trejos Rosero</t>
  </si>
  <si>
    <t>akiko matsuzuka</t>
  </si>
  <si>
    <t>23 G,H</t>
  </si>
  <si>
    <t>Audrey Bonneau</t>
  </si>
  <si>
    <t>Miguel De Souza Quatroqui</t>
  </si>
  <si>
    <t>Jose Carlos Villarta Garcia</t>
  </si>
  <si>
    <t>booking hcn</t>
  </si>
  <si>
    <t>Zulma Anguiano</t>
  </si>
  <si>
    <t>Philip Van der Steen</t>
  </si>
  <si>
    <t>BOOKING VCD</t>
  </si>
  <si>
    <t>4C</t>
  </si>
  <si>
    <t>Mattias Ekman</t>
  </si>
  <si>
    <t>Divyam Singhal</t>
  </si>
  <si>
    <t>4B</t>
  </si>
  <si>
    <t>Kevin O halloran</t>
  </si>
  <si>
    <t>Panwei zheng</t>
  </si>
  <si>
    <t>Iqbal Hussain</t>
  </si>
  <si>
    <t>Madeleine Clancy</t>
  </si>
  <si>
    <t>Charge vc on day</t>
  </si>
  <si>
    <t>Michael Sohn</t>
  </si>
  <si>
    <t>Claire Harris</t>
  </si>
  <si>
    <t xml:space="preserve">Charge vc on day </t>
  </si>
  <si>
    <t>23B,C,D</t>
  </si>
  <si>
    <t>Anđela Božić</t>
  </si>
  <si>
    <t>20,1</t>
  </si>
  <si>
    <t>Ary Jaquez-Quinonez</t>
  </si>
  <si>
    <t>Need to change room on their last night to room 1</t>
  </si>
  <si>
    <t>5A B</t>
  </si>
  <si>
    <t>Leylen Scotto Cueto</t>
  </si>
  <si>
    <t>33 A, C, B</t>
  </si>
  <si>
    <t>Xenia Herweg</t>
  </si>
  <si>
    <t>2AD</t>
  </si>
  <si>
    <t>Sheila Mendoza</t>
  </si>
  <si>
    <t>Samuel Ojiokpota</t>
  </si>
  <si>
    <t>Christian Lowe</t>
  </si>
  <si>
    <t>Bryony Fitzgerald</t>
  </si>
  <si>
    <t>Emmanuel Shotade</t>
  </si>
  <si>
    <t>2B</t>
  </si>
  <si>
    <t>BELHAJ YOUSSEF</t>
  </si>
  <si>
    <t>booking hc</t>
  </si>
  <si>
    <t>MAITE ERASUN ARAMBURU</t>
  </si>
  <si>
    <t>Martina Leitnerová</t>
  </si>
  <si>
    <t>Emanuele santos moreira </t>
  </si>
  <si>
    <t>21EFGH</t>
  </si>
  <si>
    <t>Florence Nkoy</t>
  </si>
  <si>
    <t>34A</t>
  </si>
  <si>
    <t>Joe Patrick Effiong</t>
  </si>
  <si>
    <t>Judith Freytag</t>
  </si>
  <si>
    <t>Booking HCN</t>
  </si>
  <si>
    <t>sirignano salvatore</t>
  </si>
  <si>
    <t>booking VCD</t>
  </si>
  <si>
    <t>male name booked for a female dorm - ROOM CHANGED</t>
  </si>
  <si>
    <t>Jimena Ferrero</t>
  </si>
  <si>
    <t>Amritpal Singh</t>
  </si>
  <si>
    <t>PREAUTH ON 05.10</t>
  </si>
  <si>
    <t>Lisa Bush</t>
  </si>
  <si>
    <t>EDWIN BLAY NYANKEY</t>
  </si>
  <si>
    <t>Diogo PASSOS NASCIMENTO</t>
  </si>
  <si>
    <t>Samuel Bursill</t>
  </si>
  <si>
    <t>Pulkit Narwani</t>
  </si>
  <si>
    <t>David Westbrook</t>
  </si>
  <si>
    <t xml:space="preserve">    </t>
  </si>
  <si>
    <t>Johanna Hedrich</t>
  </si>
  <si>
    <t xml:space="preserve">Andrea Genovart Armayones </t>
  </si>
  <si>
    <t>Leena Parvin</t>
  </si>
  <si>
    <t>Extra pillow for back</t>
  </si>
  <si>
    <t>Diana Barry</t>
  </si>
  <si>
    <t>REGINA MENSAH</t>
  </si>
  <si>
    <t>Sara Fredj</t>
  </si>
  <si>
    <t>Andrea Schneider</t>
  </si>
  <si>
    <t>MOJISHADE MARTINS OMOKOGA</t>
  </si>
  <si>
    <t>Expedia vc</t>
  </si>
  <si>
    <t>Benedetta Rossi</t>
  </si>
  <si>
    <t>21C</t>
  </si>
  <si>
    <t>macile maaga</t>
  </si>
  <si>
    <t>Hall Courtney</t>
  </si>
  <si>
    <t>Pratul Sengupta</t>
  </si>
  <si>
    <t>36AB</t>
  </si>
  <si>
    <t>Lely Setiawati</t>
  </si>
  <si>
    <t>5B</t>
  </si>
  <si>
    <t>Jaeeun Kim</t>
  </si>
  <si>
    <t>Shanshan zhu</t>
  </si>
  <si>
    <t>Daniele Albanese</t>
  </si>
  <si>
    <t>Corianne Russell</t>
  </si>
  <si>
    <t>Lilian Juzumas de Lima</t>
  </si>
  <si>
    <t>Samuel Jebb</t>
  </si>
  <si>
    <t>preauth on 29/06/23 H.32295142</t>
  </si>
  <si>
    <t>Simona Di Martino</t>
  </si>
  <si>
    <t>Naoyuki Umeda</t>
  </si>
  <si>
    <t>33CD</t>
  </si>
  <si>
    <t xml:space="preserve">Lucius Iuri </t>
  </si>
  <si>
    <t>Youngsuk Kim</t>
  </si>
  <si>
    <t>Anna - Maria Bentley</t>
  </si>
  <si>
    <t>Tsolady M'Bokolo</t>
  </si>
  <si>
    <t>Dorms</t>
  </si>
  <si>
    <t>Javiera Soto</t>
  </si>
  <si>
    <t>32AB</t>
  </si>
  <si>
    <t>Christian Hayes</t>
  </si>
  <si>
    <t>Idoia Antonell Cledera</t>
  </si>
  <si>
    <t>Sonja Schnabel</t>
  </si>
  <si>
    <t>MAINA DEVI</t>
  </si>
  <si>
    <t>preauth on 13/08/2023</t>
  </si>
  <si>
    <t>SUNIL KUMAR</t>
  </si>
  <si>
    <t>Martin Heidrich</t>
  </si>
  <si>
    <t>Lydia Munson</t>
  </si>
  <si>
    <t>Phil Shanks</t>
  </si>
  <si>
    <t>Harjinder kaur</t>
  </si>
  <si>
    <t>Teagan Fisher</t>
  </si>
  <si>
    <t>Juan David Restrepo Salgado</t>
  </si>
  <si>
    <t>Colin Lewis</t>
  </si>
  <si>
    <t>preauth on 07/07/2023 (£39) - no. 32637813</t>
  </si>
  <si>
    <t>Jaime LeComte</t>
  </si>
  <si>
    <t>5DEF</t>
  </si>
  <si>
    <t>Noman ijaz</t>
  </si>
  <si>
    <t>Yeonju Park</t>
  </si>
  <si>
    <t>Mistura Ajoke Tajudeen</t>
  </si>
  <si>
    <t>Maria Antonella Sacco</t>
  </si>
  <si>
    <t>Kristina Karjalainen</t>
  </si>
  <si>
    <t>Clara lopez</t>
  </si>
  <si>
    <t>khalil ur rehman khan kakar</t>
  </si>
  <si>
    <t>EXPEDIA VCD</t>
  </si>
  <si>
    <t>Adrienne Ross</t>
  </si>
  <si>
    <t>WUNNA TUN</t>
  </si>
  <si>
    <t>booking HC</t>
  </si>
  <si>
    <t>preauth from 20/08/2023</t>
  </si>
  <si>
    <t>Zahara Lundin</t>
  </si>
  <si>
    <t>CHAYMA AZOUZI</t>
  </si>
  <si>
    <t>Nicola Borrer</t>
  </si>
  <si>
    <t>3ABC</t>
  </si>
  <si>
    <t>Monika Ehrmann</t>
  </si>
  <si>
    <t>Zhuo zhi Pan</t>
  </si>
  <si>
    <t>Anna Taverniti</t>
  </si>
  <si>
    <t>3AB</t>
  </si>
  <si>
    <t>Saan Lee</t>
  </si>
  <si>
    <t>Justin Maas</t>
  </si>
  <si>
    <t>EXPEDIA VC</t>
  </si>
  <si>
    <t>21F</t>
  </si>
  <si>
    <t>Lais Gabriel</t>
  </si>
  <si>
    <t>Andreas Mavros</t>
  </si>
  <si>
    <t>Kristina Meyer </t>
  </si>
  <si>
    <t>Rajvinder Singh    </t>
  </si>
  <si>
    <t>pre ath on 24/08/23</t>
  </si>
  <si>
    <t>Bruno Teodozio Silva</t>
  </si>
  <si>
    <t>34B</t>
  </si>
  <si>
    <t>Sohrab Esfandiari</t>
  </si>
  <si>
    <t>Thibault Lorie</t>
  </si>
  <si>
    <t>Suman Lama</t>
  </si>
  <si>
    <t>Catherine Chel Maniago</t>
  </si>
  <si>
    <t>Harriet Agyeiwaa Sekyere</t>
  </si>
  <si>
    <t>booker name SOLOMON TETTEH NARTEY</t>
  </si>
  <si>
    <t xml:space="preserve">Maëlle Dairain </t>
  </si>
  <si>
    <t>OBENG GYEBI</t>
  </si>
  <si>
    <t>Ugur Sahin</t>
  </si>
  <si>
    <t>Muhammed Nawami</t>
  </si>
  <si>
    <t>Maria Zürcher</t>
  </si>
  <si>
    <t>Jack Smith</t>
  </si>
  <si>
    <t>Devashan Kunasingam</t>
  </si>
  <si>
    <t>Imran Ahmed</t>
  </si>
  <si>
    <t>4H</t>
  </si>
  <si>
    <t>Cléa DENIAUD</t>
  </si>
  <si>
    <t>Stephanie Wellard</t>
  </si>
  <si>
    <t>Mukhtar Olasunkanmi Salaudeen</t>
  </si>
  <si>
    <t>Alba Jimenez</t>
  </si>
  <si>
    <t>4A-E</t>
  </si>
  <si>
    <t>Vanessa Kreß</t>
  </si>
  <si>
    <t>Yonas Molla Gebregeorgis</t>
  </si>
  <si>
    <t>Talgat Saimov</t>
  </si>
  <si>
    <t>ABDELILAH ZEROUALI</t>
  </si>
  <si>
    <t>Booking VCd</t>
  </si>
  <si>
    <t>Noah pieplenbosch</t>
  </si>
  <si>
    <t>Vijeevan Vikkineshvaran</t>
  </si>
  <si>
    <t>Charge VC on Day</t>
  </si>
  <si>
    <t>MARIELA HINCAPIE MUnOZ</t>
  </si>
  <si>
    <t>Cebrail Beyhan</t>
  </si>
  <si>
    <t>Jana Elena Mey</t>
  </si>
  <si>
    <t>PETER BALFOUR BURLEY</t>
  </si>
  <si>
    <t>Meg Walker</t>
  </si>
  <si>
    <t>Jhon Charles Acosta Castillo</t>
  </si>
  <si>
    <t>Julia Lamping</t>
  </si>
  <si>
    <t>Chloe Mata</t>
  </si>
  <si>
    <t>Thomas Rothfuss</t>
  </si>
  <si>
    <t>Katja Baute</t>
  </si>
  <si>
    <t>5AB</t>
  </si>
  <si>
    <t>Khor zi yan</t>
  </si>
  <si>
    <t>Andrea Lobato</t>
  </si>
  <si>
    <t>1/6/20/34</t>
  </si>
  <si>
    <t>Jade Bielski</t>
  </si>
  <si>
    <t>Mariel Arena</t>
  </si>
  <si>
    <t>Anass JEBBARI</t>
  </si>
  <si>
    <t>anas iqbal</t>
  </si>
  <si>
    <t>Joyce Ramos</t>
  </si>
  <si>
    <t>NARAYAN SINGH</t>
  </si>
  <si>
    <t>Petra Goldman</t>
  </si>
  <si>
    <t>OYEKEMI OYEYEMI MARTINS</t>
  </si>
  <si>
    <t>Natasha Miceli</t>
  </si>
  <si>
    <t>Bianca Borelli da Silva</t>
  </si>
  <si>
    <t>32A,B</t>
  </si>
  <si>
    <t>Chisato Jimbo</t>
  </si>
  <si>
    <t>23AB</t>
  </si>
  <si>
    <t>Agnieszka Stasik</t>
  </si>
  <si>
    <t>Imran Khan</t>
  </si>
  <si>
    <t>Fatih Gülenç</t>
  </si>
  <si>
    <t>Ebenezer Gyan Acquah</t>
  </si>
  <si>
    <t>Ahmed Ahmed</t>
  </si>
  <si>
    <t>Ethan Sewell</t>
  </si>
  <si>
    <t>Susana Camara</t>
  </si>
  <si>
    <t>Tomasz Babula</t>
  </si>
  <si>
    <t>Enock Asare</t>
  </si>
  <si>
    <t>Igor Rocha</t>
  </si>
  <si>
    <t>beldji tayyib</t>
  </si>
  <si>
    <t>Ali Mohammad</t>
  </si>
  <si>
    <t>Monika Hawrylo</t>
  </si>
  <si>
    <t>Sajith Ranasinghe</t>
  </si>
  <si>
    <t>comber mark</t>
  </si>
  <si>
    <t>34 B, C, D</t>
  </si>
  <si>
    <t>Lena Smilek</t>
  </si>
  <si>
    <t>Maria Lechon Alonso</t>
  </si>
  <si>
    <t>Marcos Nievas</t>
  </si>
  <si>
    <t>Muhammad Irfan</t>
  </si>
  <si>
    <t>Jordan Wilhelm</t>
  </si>
  <si>
    <t>Bernard Dugbah</t>
  </si>
  <si>
    <t>Muumin Kabore</t>
  </si>
  <si>
    <t>Charanjeet Singh</t>
  </si>
  <si>
    <t>Benjamin Frankel</t>
  </si>
  <si>
    <t>John Bate</t>
  </si>
  <si>
    <t>Tatiana Blanco</t>
  </si>
  <si>
    <t>charge VC on day</t>
  </si>
  <si>
    <t>Lilian Brunelii</t>
  </si>
  <si>
    <t>Maria Jimenez</t>
  </si>
  <si>
    <t>Preston Thomson</t>
  </si>
  <si>
    <t>Ola Szulczynska</t>
  </si>
  <si>
    <t>Zbigniew Iwanczuk</t>
  </si>
  <si>
    <t>Umair Ali</t>
  </si>
  <si>
    <t>Maria Isabel Dias</t>
  </si>
  <si>
    <t>Shakil Ahmed</t>
  </si>
  <si>
    <t>Gaëlle DELAVOIE</t>
  </si>
  <si>
    <t>Prithbhari Thakkar</t>
  </si>
  <si>
    <t>Matteo Benelli</t>
  </si>
  <si>
    <t>1, 3</t>
  </si>
  <si>
    <t>1- 3E-F</t>
  </si>
  <si>
    <t>Michelle Morales</t>
  </si>
  <si>
    <t xml:space="preserve">Alexandra Muirhead </t>
  </si>
  <si>
    <t>Michael Kotzur</t>
  </si>
  <si>
    <t>Azaz Ali Shaik</t>
  </si>
  <si>
    <t>ewa dudziak</t>
  </si>
  <si>
    <t>maria cecilia leah lirio</t>
  </si>
  <si>
    <t>Maja Mielke</t>
  </si>
  <si>
    <t>23E</t>
  </si>
  <si>
    <t>Alvaro Fernandez</t>
  </si>
  <si>
    <t>33BC</t>
  </si>
  <si>
    <t xml:space="preserve">Ahmad Raza Khan Attia Khalid  </t>
  </si>
  <si>
    <t>Kargbo Emma</t>
  </si>
  <si>
    <t>MOHAMED HASSANEIN</t>
  </si>
  <si>
    <t>Ruth Ballard</t>
  </si>
  <si>
    <t>Manuela Brandt</t>
  </si>
  <si>
    <t>Olena Sarnavska</t>
  </si>
  <si>
    <t>Masayo Kawagiwa</t>
  </si>
  <si>
    <t>Elidjon Ismaili</t>
  </si>
  <si>
    <t>Weijie LIANG</t>
  </si>
  <si>
    <t>Dorinela Gjini</t>
  </si>
  <si>
    <t>Shanon Field</t>
  </si>
  <si>
    <t>Roxana Tamizi</t>
  </si>
  <si>
    <t>MOHAMED CHOURAKI</t>
  </si>
  <si>
    <t>Ismael Fernandez</t>
  </si>
  <si>
    <t>24, 25, C</t>
  </si>
  <si>
    <t>Land Niedersachsen Schulkonten</t>
  </si>
  <si>
    <t>group booking</t>
  </si>
  <si>
    <t>deposit paid - £3016.55 due 16/9/23</t>
  </si>
  <si>
    <t>charge on 16/9/23</t>
  </si>
  <si>
    <t>Victor Okeke</t>
  </si>
  <si>
    <t>neil white</t>
  </si>
  <si>
    <t>Elma Oliveira</t>
  </si>
  <si>
    <t>3 / 36</t>
  </si>
  <si>
    <t>3B / 36B</t>
  </si>
  <si>
    <t xml:space="preserve">ARSHDEEP SINGH  </t>
  </si>
  <si>
    <t>preauth didn't go trough, email sent</t>
  </si>
  <si>
    <t>Christina Berghoff-Hein</t>
  </si>
  <si>
    <t>Marie Kaiser</t>
  </si>
  <si>
    <t>Mateo Villaverde</t>
  </si>
  <si>
    <t>YUKITAKA NEMOTO</t>
  </si>
  <si>
    <t>Lily Pappas</t>
  </si>
  <si>
    <t>36E</t>
  </si>
  <si>
    <t>Finja Mutz</t>
  </si>
  <si>
    <t>Prashant Jaradi</t>
  </si>
  <si>
    <t>1</t>
  </si>
  <si>
    <t xml:space="preserve">Isabelle De Kort </t>
  </si>
  <si>
    <t>20</t>
  </si>
  <si>
    <t>Zuzanna Krol</t>
  </si>
  <si>
    <t>Raza Syed Ahsan</t>
  </si>
  <si>
    <t>Farooq Haider</t>
  </si>
  <si>
    <t>Hardeesh singh chauhan</t>
  </si>
  <si>
    <t>Harjinder Singh Bains</t>
  </si>
  <si>
    <t>Resham Singh</t>
  </si>
  <si>
    <t>Vanessa Pavlic</t>
  </si>
  <si>
    <t>CHARGE VC ON DAY</t>
  </si>
  <si>
    <t>Malay Goswami</t>
  </si>
  <si>
    <t>Tess Morford</t>
  </si>
  <si>
    <t>Margarita María Juncosa Cirer</t>
  </si>
  <si>
    <t>asked for a lower bed</t>
  </si>
  <si>
    <t>ahmed tazrourate</t>
  </si>
  <si>
    <t>clara ghelardini</t>
  </si>
  <si>
    <t>naaimi lahbib</t>
  </si>
  <si>
    <t>Booking HC</t>
  </si>
  <si>
    <t>PREAUTH ON 11/10</t>
  </si>
  <si>
    <t>Louise Kedzierski</t>
  </si>
  <si>
    <t>lyes amar benamara</t>
  </si>
  <si>
    <t>Jonathan Spratt</t>
  </si>
  <si>
    <t>Ludovic Menard</t>
  </si>
  <si>
    <t>Celine Ladire</t>
  </si>
  <si>
    <t>Agata Podemska</t>
  </si>
  <si>
    <t>Bakhtiyor Islombekov</t>
  </si>
  <si>
    <t>Sarah Liess</t>
  </si>
  <si>
    <t xml:space="preserve">Expedia VC </t>
  </si>
  <si>
    <t>Annsofie Karlsson</t>
  </si>
  <si>
    <t>Emily Mcinnes</t>
  </si>
  <si>
    <t>Mamaradlo</t>
  </si>
  <si>
    <t>Charbonnier Clémence</t>
  </si>
  <si>
    <t>20/25</t>
  </si>
  <si>
    <t>Sandy Bachelart</t>
  </si>
  <si>
    <t>Malik Yasir Javed</t>
  </si>
  <si>
    <t>NORZILA ABDUL MALEK</t>
  </si>
  <si>
    <t>Requested lower bunk please don't move</t>
  </si>
  <si>
    <t>Luana Rodrigues Cortez</t>
  </si>
  <si>
    <t>Laura CONVARD</t>
  </si>
  <si>
    <t>Micol Scalabrino</t>
  </si>
  <si>
    <t>Noemi Szoke</t>
  </si>
  <si>
    <t>2 C, D, E</t>
  </si>
  <si>
    <t>Pernille Christensen</t>
  </si>
  <si>
    <t>Andrea Cavalcante</t>
  </si>
  <si>
    <t>33AB</t>
  </si>
  <si>
    <t>Kadirkamathia Sivakaanthan</t>
  </si>
  <si>
    <t>Lizarralde Leire</t>
  </si>
  <si>
    <t>Nitesh Garg</t>
  </si>
  <si>
    <t>Jesse Farrance</t>
  </si>
  <si>
    <t>Thapelo Motubane</t>
  </si>
  <si>
    <t>John Horsman</t>
  </si>
  <si>
    <t>Anita Popit Lapanje</t>
  </si>
  <si>
    <t>Raquel Perez Valencia</t>
  </si>
  <si>
    <t>rocio rayos grutzmacher</t>
  </si>
  <si>
    <t>Luiza Knopp</t>
  </si>
  <si>
    <t>Bukola Abiodun Kuku</t>
  </si>
  <si>
    <t>claire hannan</t>
  </si>
  <si>
    <t>SEAN CALLERY</t>
  </si>
  <si>
    <t>Ricardo Patullo</t>
  </si>
  <si>
    <t>preauth (£27) host no. 31558601</t>
  </si>
  <si>
    <t>Kenneth Hawkins</t>
  </si>
  <si>
    <t>Limones González Carmen</t>
  </si>
  <si>
    <t>Scott Deverson</t>
  </si>
  <si>
    <t>Request bottom bunk surgeries in knees do not change</t>
  </si>
  <si>
    <t>Rebekah Clements</t>
  </si>
  <si>
    <t xml:space="preserve">Booking hcn </t>
  </si>
  <si>
    <t>tanja burgstaller </t>
  </si>
  <si>
    <t>Agnieszka Jabłońska</t>
  </si>
  <si>
    <t>Radouan Ouahman</t>
  </si>
  <si>
    <t>YAPING NAN</t>
  </si>
  <si>
    <t>Pavel Indrst</t>
  </si>
  <si>
    <t>Billel Taleb</t>
  </si>
  <si>
    <t>Ieva Balciuniene</t>
  </si>
  <si>
    <t>tba</t>
  </si>
  <si>
    <t>Marc Vidal Amoros</t>
  </si>
  <si>
    <t>Clara Chan</t>
  </si>
  <si>
    <t>Juan Sebastian Duenas Urrutia</t>
  </si>
  <si>
    <t>Olena Khailenko</t>
  </si>
  <si>
    <t>33A-D</t>
  </si>
  <si>
    <t>Ann Helene Sæter Kukkerig</t>
  </si>
  <si>
    <t>preauth on 07/06/2024</t>
  </si>
  <si>
    <t>Naomi Brown</t>
  </si>
  <si>
    <t>PreAuthorize on 10/7/24</t>
  </si>
  <si>
    <t>Karlijn Van Oosterhout</t>
  </si>
  <si>
    <t xml:space="preserve">Emily Mcinnes </t>
  </si>
  <si>
    <t>Slobodan Pocuca</t>
  </si>
  <si>
    <t xml:space="preserve">NAME </t>
  </si>
  <si>
    <t>Alexander Mollison</t>
  </si>
  <si>
    <t>2EF</t>
  </si>
  <si>
    <t>pawar suvarna</t>
  </si>
  <si>
    <t>PAID</t>
  </si>
  <si>
    <t>Carlin noel</t>
  </si>
  <si>
    <t>Cindy Fay</t>
  </si>
  <si>
    <t>Guerrero/Tadeo Francisco </t>
  </si>
  <si>
    <t>trip vc</t>
  </si>
  <si>
    <t>Anas Hafeez</t>
  </si>
  <si>
    <t>Summer MacMullen</t>
  </si>
  <si>
    <t>PREAUTH £29:00 19/06 HOST N.31887160</t>
  </si>
  <si>
    <t>Ben Gallard</t>
  </si>
  <si>
    <t>Franklin Kareem</t>
  </si>
  <si>
    <t>Jemma Harrison</t>
  </si>
  <si>
    <t>Jagminder Singh Sidhu</t>
  </si>
  <si>
    <t>Booking ok</t>
  </si>
  <si>
    <t>Delia Fulvi</t>
  </si>
  <si>
    <t xml:space="preserve">Walk in </t>
  </si>
  <si>
    <t>extension - on 30/6</t>
  </si>
  <si>
    <t>Jake Case</t>
  </si>
  <si>
    <t>Lidija Lovrinovic</t>
  </si>
  <si>
    <t>Lizette Carolina Acevedo Sierra</t>
  </si>
  <si>
    <t>Sam Swaffield</t>
  </si>
  <si>
    <t>Luther Grusovin</t>
  </si>
  <si>
    <t>DENG/RUIQI</t>
  </si>
  <si>
    <t>Alex Smith</t>
  </si>
  <si>
    <t>preauth (£29.70) 26/06 host no. 32177487. Extention paid</t>
  </si>
  <si>
    <t>Nicholas Cheshire</t>
  </si>
  <si>
    <t>Amie Strand</t>
  </si>
  <si>
    <t>booking transfer from anisa</t>
  </si>
  <si>
    <t>Shpresim Bregu</t>
  </si>
  <si>
    <t>Walk-in</t>
  </si>
  <si>
    <t xml:space="preserve">extension - room key deposit carried over </t>
  </si>
  <si>
    <t>Mohamed Sbaghi</t>
  </si>
  <si>
    <t>Banned</t>
  </si>
  <si>
    <t>21H</t>
  </si>
  <si>
    <t>Elton Pereira</t>
  </si>
  <si>
    <t>Maurice Hauser</t>
  </si>
  <si>
    <t>He suying</t>
  </si>
  <si>
    <t>My Linh Tran</t>
  </si>
  <si>
    <t>Angela Carter</t>
  </si>
  <si>
    <t>Leclerc Isabelle</t>
  </si>
  <si>
    <t>preauth (£69) 26/06 - host no. 32203443</t>
  </si>
  <si>
    <t>Rubi Potter</t>
  </si>
  <si>
    <t>OM Checked</t>
  </si>
  <si>
    <t>Daniel Dixon</t>
  </si>
  <si>
    <t>Alex Martinez</t>
  </si>
  <si>
    <t>Gulkhanim Mammadova</t>
  </si>
  <si>
    <t>Michel Edkrantz</t>
  </si>
  <si>
    <t>Wirsich Nico</t>
  </si>
  <si>
    <t>Roger Ibrahim</t>
  </si>
  <si>
    <t>Ronan Farrell</t>
  </si>
  <si>
    <t>Beech Chris</t>
  </si>
  <si>
    <t>35D</t>
  </si>
  <si>
    <t>Nash BMS</t>
  </si>
  <si>
    <t>Samantha Barton</t>
  </si>
  <si>
    <t>Yang Dai</t>
  </si>
  <si>
    <t xml:space="preserve">booking vc </t>
  </si>
  <si>
    <t>he paid kd but he dont have the key</t>
  </si>
  <si>
    <t>Carla Villalba</t>
  </si>
  <si>
    <t>Marius Lennart Gramlich</t>
  </si>
  <si>
    <t>Emily Lamontagne</t>
  </si>
  <si>
    <t>preauth (£194.65) 28/06 - host no. 32280756</t>
  </si>
  <si>
    <t>35B</t>
  </si>
  <si>
    <t>Ahmed Almor</t>
  </si>
  <si>
    <t>Kristiana Sakalis</t>
  </si>
  <si>
    <t>Kseniia Khudiakova</t>
  </si>
  <si>
    <t>Booking hcn</t>
  </si>
  <si>
    <t>23DEF</t>
  </si>
  <si>
    <t>Avery DeSana</t>
  </si>
  <si>
    <t>preauth (£99.00) 26/06 host n. 32198059 (will arrive close to 12am)</t>
  </si>
  <si>
    <t>Thomas Rennie</t>
  </si>
  <si>
    <t>preauth (£44.10) 26/06 host no. 32178336</t>
  </si>
  <si>
    <t>36 - 32</t>
  </si>
  <si>
    <t>36 C-F/32 B-D-F</t>
  </si>
  <si>
    <t>luis henrique lustosa reipert</t>
  </si>
  <si>
    <t>Ben Amiel</t>
  </si>
  <si>
    <t>Constanza Cisterna</t>
  </si>
  <si>
    <t>21G</t>
  </si>
  <si>
    <t>Sebastian Wagner</t>
  </si>
  <si>
    <t>Jeremy Boile</t>
  </si>
  <si>
    <t>Annelie Johnson</t>
  </si>
  <si>
    <t>Robert Petersen</t>
  </si>
  <si>
    <t>Jenny Schumichen</t>
  </si>
  <si>
    <t>Li Xiaoyu</t>
  </si>
  <si>
    <t>Edres Sacurat</t>
  </si>
  <si>
    <t>Requested 1st floor and bottom bunk, please dont change</t>
  </si>
  <si>
    <t>34 B-C-D</t>
  </si>
  <si>
    <t>Joe Connors</t>
  </si>
  <si>
    <t>they have 3 keys</t>
  </si>
  <si>
    <t>Tadeo Francisco Guerrero</t>
  </si>
  <si>
    <t>Monique Valentine</t>
  </si>
  <si>
    <t>Jason Butterworth</t>
  </si>
  <si>
    <t>Cassandra Brighter</t>
  </si>
  <si>
    <t>Katrina Rossington</t>
  </si>
  <si>
    <t>Scott Brownlee</t>
  </si>
  <si>
    <t>Emad Abdou</t>
  </si>
  <si>
    <t>Borislav Grigorov</t>
  </si>
  <si>
    <t>bookinhg ok</t>
  </si>
  <si>
    <t>Tomas Souza Heuert</t>
  </si>
  <si>
    <t>Briand NGUYEN</t>
  </si>
  <si>
    <t>requested bottom bunk - please don't change</t>
  </si>
  <si>
    <t>DONGHYEOK CHOI</t>
  </si>
  <si>
    <t>Laith Hassan</t>
  </si>
  <si>
    <t>ID AT RECEPTION</t>
  </si>
  <si>
    <t>David Morgan</t>
  </si>
  <si>
    <t>Herman Staro</t>
  </si>
  <si>
    <t>Victor Murineanu</t>
  </si>
  <si>
    <t>Pedro Henrique Pinho</t>
  </si>
  <si>
    <t>Colley John</t>
  </si>
  <si>
    <t xml:space="preserve">Christine Rowley </t>
  </si>
  <si>
    <t>32D</t>
  </si>
  <si>
    <t>Alexander Chernyshov</t>
  </si>
  <si>
    <t>Feng Xiaojia</t>
  </si>
  <si>
    <t>Fadhli Abdulla</t>
  </si>
  <si>
    <t>33B/24H</t>
  </si>
  <si>
    <t>Mark Pierce</t>
  </si>
  <si>
    <t>Already gave the key back</t>
  </si>
  <si>
    <t>Zhanibek Mussayev</t>
  </si>
  <si>
    <t>Grant Clerehugh</t>
  </si>
  <si>
    <t>el khettabi</t>
  </si>
  <si>
    <t>No kd</t>
  </si>
  <si>
    <t>sophie harrison</t>
  </si>
  <si>
    <t>preauth (£71.10) 30/06 no. 32357330</t>
  </si>
  <si>
    <t>Anastassiya Kuleva</t>
  </si>
  <si>
    <t>Kate Smillie</t>
  </si>
  <si>
    <t>preauth (£53.10) 26/06 - no. 32201621</t>
  </si>
  <si>
    <t>Franjo Basanovic</t>
  </si>
  <si>
    <t>Flinn McHugh</t>
  </si>
  <si>
    <t>Yelyzaveta Bilichenko</t>
  </si>
  <si>
    <t>HYUNJUNG KIM</t>
  </si>
  <si>
    <t>Aleksandr Safin</t>
  </si>
  <si>
    <t>Tuan Ismail Tuan Soh</t>
  </si>
  <si>
    <t>Andre De Souza</t>
  </si>
  <si>
    <t>Aurora Pintilie</t>
  </si>
  <si>
    <t>Rowan Sillah</t>
  </si>
  <si>
    <t>BOOKING VC</t>
  </si>
  <si>
    <t>Margarita Sudnika</t>
  </si>
  <si>
    <t>has not paid key deposit</t>
  </si>
  <si>
    <t>Cécile Cartier</t>
  </si>
  <si>
    <t>36F</t>
  </si>
  <si>
    <t>Duvan Stiven, Valencia</t>
  </si>
  <si>
    <t>Shabista Khan</t>
  </si>
  <si>
    <t>Grace McCarthy</t>
  </si>
  <si>
    <t>Hillary Dykes</t>
  </si>
  <si>
    <t>TSZ LAM NG</t>
  </si>
  <si>
    <t>Thomas Hodge</t>
  </si>
  <si>
    <t>MANUEL BOROBIA</t>
  </si>
  <si>
    <t>paid via pay now</t>
  </si>
  <si>
    <t>Justin Yoo</t>
  </si>
  <si>
    <t>charge vc</t>
  </si>
  <si>
    <t>rasaq lawal</t>
  </si>
  <si>
    <t xml:space="preserve">Maxime Luiggi </t>
  </si>
  <si>
    <t>Alex Abassi</t>
  </si>
  <si>
    <t xml:space="preserve">paid </t>
  </si>
  <si>
    <t>Rommel Almiron Oviedo</t>
  </si>
  <si>
    <t>21E</t>
  </si>
  <si>
    <t>Jalen Taylor</t>
  </si>
  <si>
    <t>preauth (£60) 28.06 host no 32252612</t>
  </si>
  <si>
    <t>Araceli García</t>
  </si>
  <si>
    <t>CESAR MORAN SERNA</t>
  </si>
  <si>
    <t>Leena Kattel</t>
  </si>
  <si>
    <t>Franck Mourier</t>
  </si>
  <si>
    <t>Igor Sobolev</t>
  </si>
  <si>
    <t>Jamal Alzuabi</t>
  </si>
  <si>
    <t>GABY JHOSELYN TINOCO</t>
  </si>
  <si>
    <t>Davyd Ebodi</t>
  </si>
  <si>
    <t>passport as ID</t>
  </si>
  <si>
    <t>Shahreen Putri binti Sabri</t>
  </si>
  <si>
    <t>aharon gotlieb</t>
  </si>
  <si>
    <t>Robin Martin</t>
  </si>
  <si>
    <t>Fabiola Torres</t>
  </si>
  <si>
    <t>Maina Mallory</t>
  </si>
  <si>
    <t>Mac Howard</t>
  </si>
  <si>
    <t>24 / 32</t>
  </si>
  <si>
    <t>24A/ 32F</t>
  </si>
  <si>
    <t>RAMIRO SEBASTIAN LEMOS URAN</t>
  </si>
  <si>
    <t>Harrison Tedeschi</t>
  </si>
  <si>
    <t>Michael Yaffe</t>
  </si>
  <si>
    <t>michele salvatore</t>
  </si>
  <si>
    <t>Irina Tarnof</t>
  </si>
  <si>
    <t>Harrison Christie</t>
  </si>
  <si>
    <t>Hamze Ali</t>
  </si>
  <si>
    <t>K prabhu</t>
  </si>
  <si>
    <t>lot of mistakes in this booking</t>
  </si>
  <si>
    <t>Tanveer Ansari</t>
  </si>
  <si>
    <t>24F</t>
  </si>
  <si>
    <t>Jack McMinn</t>
  </si>
  <si>
    <t>Asher Crandell</t>
  </si>
  <si>
    <t>no key id</t>
  </si>
  <si>
    <t>Victoria Hulatt</t>
  </si>
  <si>
    <t>booking vcD</t>
  </si>
  <si>
    <t>Has requested a bottom bunk dont chnage bed please</t>
  </si>
  <si>
    <t>3.  25</t>
  </si>
  <si>
    <t>3D - 25</t>
  </si>
  <si>
    <t>Vindra Ramrattan-Nagassar</t>
  </si>
  <si>
    <t>Malene Halsen</t>
  </si>
  <si>
    <t>preauth (£49) 26/06 host no. 32195963</t>
  </si>
  <si>
    <t>Micaela Hecht</t>
  </si>
  <si>
    <t>preauth (£44.10) 26.06 host no. 32170879</t>
  </si>
  <si>
    <t>Stephanie Cabrera Saldana</t>
  </si>
  <si>
    <t>Jamie Huffam</t>
  </si>
  <si>
    <t>Alison Ardila</t>
  </si>
  <si>
    <t>shyma jose</t>
  </si>
  <si>
    <t>Connor James Walsh</t>
  </si>
  <si>
    <t>Rose Carsten</t>
  </si>
  <si>
    <t>Give £20 for kd there were a family and just one left</t>
  </si>
  <si>
    <t>Duvan Valencia</t>
  </si>
  <si>
    <t>Elizabeth Collins Smith</t>
  </si>
  <si>
    <t>Bri Grooters</t>
  </si>
  <si>
    <t>passport KD</t>
  </si>
  <si>
    <t>Orkun Onay</t>
  </si>
  <si>
    <t>Hannah Mccann</t>
  </si>
  <si>
    <t>preauth (£53.10) 26/06 32182962 --- can't find guest - presumed checked-out</t>
  </si>
  <si>
    <t>adrian garcia</t>
  </si>
  <si>
    <t>can't find guest - presumed checked-out</t>
  </si>
  <si>
    <t>Arisa Saito</t>
  </si>
  <si>
    <t>Jeremy Cobb</t>
  </si>
  <si>
    <t>24G</t>
  </si>
  <si>
    <t>Shane Gill</t>
  </si>
  <si>
    <t>Hannan Lazimi</t>
  </si>
  <si>
    <t>Joel James</t>
  </si>
  <si>
    <t>Roger Mendes</t>
  </si>
  <si>
    <t>Susanta Chatterjee</t>
  </si>
  <si>
    <t xml:space="preserve">rasaq lawal </t>
  </si>
  <si>
    <t>Mukhammad Kurbonov</t>
  </si>
  <si>
    <t>LUI/LOK YI</t>
  </si>
  <si>
    <t>Samuel Weiss</t>
  </si>
  <si>
    <t>moved due to siteminder error</t>
  </si>
  <si>
    <t>王 愉丞</t>
  </si>
  <si>
    <t>Moved to E to C as looks like previous mistake</t>
  </si>
  <si>
    <t>ADRIAN GARCIA</t>
  </si>
  <si>
    <t>Extension</t>
  </si>
  <si>
    <t>extension</t>
  </si>
  <si>
    <t>Guerrero/Tadeo Francisco</t>
  </si>
  <si>
    <t>Joao Barros</t>
  </si>
  <si>
    <t>Left early</t>
  </si>
  <si>
    <t>Shirley Mendez</t>
  </si>
  <si>
    <t>Antonio</t>
  </si>
  <si>
    <t>Balaj Butt</t>
  </si>
  <si>
    <t>Samuel Johnstone</t>
  </si>
  <si>
    <t>preauth (£107.10) 1/07 host no. 32396684</t>
  </si>
  <si>
    <t>kristina</t>
  </si>
  <si>
    <t>Niamh Gibbons</t>
  </si>
  <si>
    <t>Stefan Mertens</t>
  </si>
  <si>
    <t>no key no kd</t>
  </si>
  <si>
    <t>Lynne Mcbean</t>
  </si>
  <si>
    <t>Raquel Martinez</t>
  </si>
  <si>
    <t>Nelson Marshall</t>
  </si>
  <si>
    <t>21D/H</t>
  </si>
  <si>
    <t>Daisy Latham</t>
  </si>
  <si>
    <t>change to 21H on 05/07</t>
  </si>
  <si>
    <t>C brockway</t>
  </si>
  <si>
    <t>Muriel NIVESSE</t>
  </si>
  <si>
    <t xml:space="preserve">Mari Astley </t>
  </si>
  <si>
    <t>Delphine Helle</t>
  </si>
  <si>
    <t>JACOB/WERNER</t>
  </si>
  <si>
    <t>Trip</t>
  </si>
  <si>
    <t>ID Taken instead of KD --- assets frozen --- special case</t>
  </si>
  <si>
    <t>Stella Reardon</t>
  </si>
  <si>
    <t>Kathy Kenter</t>
  </si>
  <si>
    <t>ZHAO/ZHIQIANG</t>
  </si>
  <si>
    <t>Martin Lesichkov</t>
  </si>
  <si>
    <t>Maiara Corrêa</t>
  </si>
  <si>
    <t>Mikylla Cook</t>
  </si>
  <si>
    <t>Luke Conroy</t>
  </si>
  <si>
    <t>evelynn azooz</t>
  </si>
  <si>
    <t>Delaney Crocker</t>
  </si>
  <si>
    <t>PATRICK KILBURN</t>
  </si>
  <si>
    <t>B Taylor</t>
  </si>
  <si>
    <t>Leire Zuazua Alvarez</t>
  </si>
  <si>
    <t>desiree lamarche</t>
  </si>
  <si>
    <t>Luke Ivory</t>
  </si>
  <si>
    <t>Smorodinov Vitalii</t>
  </si>
  <si>
    <t>5 G-H</t>
  </si>
  <si>
    <t>Jessica Piredda</t>
  </si>
  <si>
    <t>preauth on 27/06 - (£90) no. 32239685</t>
  </si>
  <si>
    <t>delfina Rossi</t>
  </si>
  <si>
    <t>Jonathan McPhee</t>
  </si>
  <si>
    <t>Dirk bos</t>
  </si>
  <si>
    <t>4A,C</t>
  </si>
  <si>
    <t>Victoria van der Eerden</t>
  </si>
  <si>
    <t>Jinhyun Kim</t>
  </si>
  <si>
    <t>Claudia Rodríguez</t>
  </si>
  <si>
    <t>Will arrive 7-8Pm</t>
  </si>
  <si>
    <t>Alvaro Rodriguez</t>
  </si>
  <si>
    <t>Julian Wilms</t>
  </si>
  <si>
    <t>03/21</t>
  </si>
  <si>
    <t>3H/21A</t>
  </si>
  <si>
    <t>Kingsley Ogbonna</t>
  </si>
  <si>
    <t>Gleisiele Thamires</t>
  </si>
  <si>
    <t>Mikayla Cook</t>
  </si>
  <si>
    <t>Rebecca Collins</t>
  </si>
  <si>
    <t>Jurgen Beckmann</t>
  </si>
  <si>
    <t>enes durmus</t>
  </si>
  <si>
    <t>Shayne Sidman</t>
  </si>
  <si>
    <t>Marlon Alejandro Forero Forero</t>
  </si>
  <si>
    <t>Yuliya Obruchnykova</t>
  </si>
  <si>
    <t>Emily McMahon</t>
  </si>
  <si>
    <t>Maisy Molluso</t>
  </si>
  <si>
    <t xml:space="preserve">Leah Manahan </t>
  </si>
  <si>
    <t>preauth (£33) 26/06 host no. 32179428</t>
  </si>
  <si>
    <t>23D/F</t>
  </si>
  <si>
    <t>Sandy Melissa Méndez Maciel</t>
  </si>
  <si>
    <t>Calfuqueo Roxana</t>
  </si>
  <si>
    <t>will arrive 9:30pm or later</t>
  </si>
  <si>
    <t>Kristina Cortez</t>
  </si>
  <si>
    <t>Bahar Polesciuc</t>
  </si>
  <si>
    <t>3AC</t>
  </si>
  <si>
    <t>Gao Shirley</t>
  </si>
  <si>
    <t>Daniel Schoeman</t>
  </si>
  <si>
    <t>Frederic Le Bris</t>
  </si>
  <si>
    <t>Watson Alistair</t>
  </si>
  <si>
    <t>NO KD</t>
  </si>
  <si>
    <t>Tiina Tarvainen</t>
  </si>
  <si>
    <t>Jacob Copeland</t>
  </si>
  <si>
    <t>DAE SEONG KIM</t>
  </si>
  <si>
    <t>Hanna Hyrbaczek</t>
  </si>
  <si>
    <t>Brad Phoenix</t>
  </si>
  <si>
    <t>he will move to 3D on 7/7</t>
  </si>
  <si>
    <t>Max Magnus</t>
  </si>
  <si>
    <t>Leilani De Marco</t>
  </si>
  <si>
    <t>Brahmananda Rana</t>
  </si>
  <si>
    <t>no KD</t>
  </si>
  <si>
    <t>34C</t>
  </si>
  <si>
    <t>Shuji Harada</t>
  </si>
  <si>
    <t>Dongil Son</t>
  </si>
  <si>
    <t>Briar Lynch</t>
  </si>
  <si>
    <t>Enrico Bettiol</t>
  </si>
  <si>
    <t>Rudro Guha</t>
  </si>
  <si>
    <t>Sohini Kar</t>
  </si>
  <si>
    <t>Brendan Cooper</t>
  </si>
  <si>
    <t>leon Cripps</t>
  </si>
  <si>
    <t>Tate Pich</t>
  </si>
  <si>
    <t>Niyah DeJohn</t>
  </si>
  <si>
    <t>Francisco Mengual</t>
  </si>
  <si>
    <t>YOUNJOO KIM</t>
  </si>
  <si>
    <t>Hamid mabrouk</t>
  </si>
  <si>
    <t>Alexander Brian Moore</t>
  </si>
  <si>
    <t>Sara Elwood</t>
  </si>
  <si>
    <t>Anna Madsen</t>
  </si>
  <si>
    <t>Tania Muthu</t>
  </si>
  <si>
    <t>Ergen Baris</t>
  </si>
  <si>
    <t>4A-G</t>
  </si>
  <si>
    <t>Vamsee Krishna Reddy Allam</t>
  </si>
  <si>
    <t>7 beds booked, 2 keys for KD</t>
  </si>
  <si>
    <t>Nathan Maciel Meyer</t>
  </si>
  <si>
    <t>Sarah Almoosa</t>
  </si>
  <si>
    <t>Andrew Barton</t>
  </si>
  <si>
    <t>Mercedes Gill</t>
  </si>
  <si>
    <t>24 H</t>
  </si>
  <si>
    <t>Elia Santarnecchi</t>
  </si>
  <si>
    <t>Tasha Bednall</t>
  </si>
  <si>
    <t>`A</t>
  </si>
  <si>
    <t>isabelle Larguier</t>
  </si>
  <si>
    <t>Nicoletta Stizzoli</t>
  </si>
  <si>
    <t>Nabil Zerrouk</t>
  </si>
  <si>
    <t>MIGUEL AGUILAR RAMIREZ</t>
  </si>
  <si>
    <t>24CG</t>
  </si>
  <si>
    <t>Hilmar Kjartansson</t>
  </si>
  <si>
    <t>36/21</t>
  </si>
  <si>
    <t>36A/21C</t>
  </si>
  <si>
    <t>Diego Camacho</t>
  </si>
  <si>
    <t>Move to 8 bed on saturday</t>
  </si>
  <si>
    <t>Robert Hammer</t>
  </si>
  <si>
    <t>Carolyn Adote</t>
  </si>
  <si>
    <t>sandra sosa</t>
  </si>
  <si>
    <t>Elisabeth Matsis</t>
  </si>
  <si>
    <t>shown to wrong place so now in 34</t>
  </si>
  <si>
    <t>Belinda Inglis</t>
  </si>
  <si>
    <t>Kylie McCarroll</t>
  </si>
  <si>
    <t>Michelle Hosking</t>
  </si>
  <si>
    <t>Chris Pittarelli</t>
  </si>
  <si>
    <t>Augusto Rachao</t>
  </si>
  <si>
    <t>Will check in at 10PM</t>
  </si>
  <si>
    <t>Kimberley Himsley</t>
  </si>
  <si>
    <t>DARIN WEEKS</t>
  </si>
  <si>
    <t>preauth card 04/07 £28.51 host ref no. 32485557</t>
  </si>
  <si>
    <t>Alison Pickering</t>
  </si>
  <si>
    <t>24EF</t>
  </si>
  <si>
    <t>alexandra campbell</t>
  </si>
  <si>
    <t>Anders Tornblad</t>
  </si>
  <si>
    <t>WALK IN</t>
  </si>
  <si>
    <t>franklin del rio</t>
  </si>
  <si>
    <t>MUHAMMAD DANIYAL</t>
  </si>
  <si>
    <t>Natalie A</t>
  </si>
  <si>
    <t>DO NOT GIVE THE DEPOSIT BACK SHE LOST A KEY</t>
  </si>
  <si>
    <t>Joan Descarrega Gordo</t>
  </si>
  <si>
    <t>Katherine Campos</t>
  </si>
  <si>
    <t>Liam clarke</t>
  </si>
  <si>
    <t>Ionel Mihalachioaia</t>
  </si>
  <si>
    <t>Wiam LAHMAM</t>
  </si>
  <si>
    <t>Eloise Janssen</t>
  </si>
  <si>
    <t>Kabeer Khan</t>
  </si>
  <si>
    <t>Lucian Petrila</t>
  </si>
  <si>
    <t>Justyna Stankevic</t>
  </si>
  <si>
    <t>fringan jean francois</t>
  </si>
  <si>
    <t>Mikkel Mohrdieck</t>
  </si>
  <si>
    <t>Akhilesh Kumar P H</t>
  </si>
  <si>
    <t>ID left as KD</t>
  </si>
  <si>
    <t>32F</t>
  </si>
  <si>
    <t>Sichao Wang</t>
  </si>
  <si>
    <t>Nick Bouman</t>
  </si>
  <si>
    <t>galina tanny</t>
  </si>
  <si>
    <t>Corina Nassar</t>
  </si>
  <si>
    <t>4CD</t>
  </si>
  <si>
    <t>christopher Pittarelli</t>
  </si>
  <si>
    <t>Bethany Nicol</t>
  </si>
  <si>
    <t>Rogan Green</t>
  </si>
  <si>
    <t>Willy Sun</t>
  </si>
  <si>
    <t xml:space="preserve">Maciek Duszynski  </t>
  </si>
  <si>
    <t>23F</t>
  </si>
  <si>
    <t>Chloe Mackey</t>
  </si>
  <si>
    <t>Sofia Osendorf</t>
  </si>
  <si>
    <t>Kiara Rafael</t>
  </si>
  <si>
    <t>Anna Barath</t>
  </si>
  <si>
    <t>Rodney Chittenden</t>
  </si>
  <si>
    <t>Claudine Byukusenge</t>
  </si>
  <si>
    <t>did not pay KD</t>
  </si>
  <si>
    <t>Jelani Rice</t>
  </si>
  <si>
    <t>Lily Graham</t>
  </si>
  <si>
    <t>Ali Smail</t>
  </si>
  <si>
    <t xml:space="preserve">lost a key (given another key) do not refund </t>
  </si>
  <si>
    <t>34CD</t>
  </si>
  <si>
    <t>Abdulnassir Abusareer</t>
  </si>
  <si>
    <t>Yip Wing Lam</t>
  </si>
  <si>
    <t>Mithun Manohar Purandare</t>
  </si>
  <si>
    <t>not yet paid</t>
  </si>
  <si>
    <t>Thorsten Auth</t>
  </si>
  <si>
    <t>Edilson Rocha de Oliveira Junior</t>
  </si>
  <si>
    <t>Paulina Maldonado</t>
  </si>
  <si>
    <t>4/24H</t>
  </si>
  <si>
    <t xml:space="preserve">Thomas Sylvestre-gonon </t>
  </si>
  <si>
    <t>Montealegre Veronica</t>
  </si>
  <si>
    <t>Matheus Victor Faria Gontijo</t>
  </si>
  <si>
    <t>Can't find guest - presumed checked-out</t>
  </si>
  <si>
    <t>Stuart peters</t>
  </si>
  <si>
    <t>24 G F</t>
  </si>
  <si>
    <t>Jakob Regenfelder</t>
  </si>
  <si>
    <t>preauth 10/07 - (£52.20) no. 32735585 (Will Arrive 11/07/23 train cancelled) may extend extra night</t>
  </si>
  <si>
    <t>Richard William Breitschopf</t>
  </si>
  <si>
    <t>preauth on 10/07 (£789) - no. 32736137</t>
  </si>
  <si>
    <t>32 A B F</t>
  </si>
  <si>
    <t>Reid Wallace</t>
  </si>
  <si>
    <t>Morgan Kidd</t>
  </si>
  <si>
    <t>Luke Robertson</t>
  </si>
  <si>
    <t>Lidia Salvarrey</t>
  </si>
  <si>
    <t>Heming Wang</t>
  </si>
  <si>
    <t>Ella Clarke</t>
  </si>
  <si>
    <t>Fiona Trowbridge</t>
  </si>
  <si>
    <t>Kamonwich kulpornArucha</t>
  </si>
  <si>
    <t>Marie Godefroy</t>
  </si>
  <si>
    <t>Isabelle Seddon  </t>
  </si>
  <si>
    <t>virginie lagache</t>
  </si>
  <si>
    <t>Christopher King</t>
  </si>
  <si>
    <t>George Woolman</t>
  </si>
  <si>
    <t>Mia Basoa Boberg</t>
  </si>
  <si>
    <t>Hannah Barry</t>
  </si>
  <si>
    <t>yann zuchuat</t>
  </si>
  <si>
    <t>Flight canceled do not mark as no show</t>
  </si>
  <si>
    <t>25A</t>
  </si>
  <si>
    <t>Chang/Chanh Yuet </t>
  </si>
  <si>
    <t>trip</t>
  </si>
  <si>
    <t>32/21</t>
  </si>
  <si>
    <t>32F/21D</t>
  </si>
  <si>
    <t>Seungmin Lee</t>
  </si>
  <si>
    <t>Probably checked our last night</t>
  </si>
  <si>
    <t>Sunmoo Yoo</t>
  </si>
  <si>
    <t>Oliveira Pereira Israel</t>
  </si>
  <si>
    <t>Doryan Morat</t>
  </si>
  <si>
    <t>2CG</t>
  </si>
  <si>
    <t>Olivia Pring</t>
  </si>
  <si>
    <t>Matewos Benson</t>
  </si>
  <si>
    <t>Viana Charllson</t>
  </si>
  <si>
    <t>paid KD in cash</t>
  </si>
  <si>
    <t>Bertille Gauffeny</t>
  </si>
  <si>
    <t>Romulus-Constantin Raucescu</t>
  </si>
  <si>
    <t>Gyan Prayaga</t>
  </si>
  <si>
    <t>FERNANDA CAMACHO</t>
  </si>
  <si>
    <t>Seth Grossman</t>
  </si>
  <si>
    <t>Michail Vasilopulos</t>
  </si>
  <si>
    <t>payout pending</t>
  </si>
  <si>
    <t>STEPHANIE SANTOS BORONDO</t>
  </si>
  <si>
    <t>Ellen Reynolds</t>
  </si>
  <si>
    <t>Olha Rudenok</t>
  </si>
  <si>
    <t>Charge on Arrival</t>
  </si>
  <si>
    <t>Harrison Lane</t>
  </si>
  <si>
    <t>Paul Saunders</t>
  </si>
  <si>
    <t>Emma Heymans</t>
  </si>
  <si>
    <t>4 &amp; 32</t>
  </si>
  <si>
    <t>4D/32F</t>
  </si>
  <si>
    <t>Leighton Edward Rathbone</t>
  </si>
  <si>
    <t>David Alejandro Barrero Navarrete</t>
  </si>
  <si>
    <t>Richard Collins</t>
  </si>
  <si>
    <t>no RKD given back as might mkae another booking</t>
  </si>
  <si>
    <t>Nicolas David Axelsson</t>
  </si>
  <si>
    <t>Lucrezia Valoriani</t>
  </si>
  <si>
    <t>Vanessa Oland</t>
  </si>
  <si>
    <t>Tanai Wahidullah</t>
  </si>
  <si>
    <t>Sydelle Wadsworth</t>
  </si>
  <si>
    <t>Pasi Kukkanen</t>
  </si>
  <si>
    <t>Justine Thompson</t>
  </si>
  <si>
    <t>Martina Pašková</t>
  </si>
  <si>
    <t>preauth declined - mail sent</t>
  </si>
  <si>
    <t>Adam Walmsley</t>
  </si>
  <si>
    <t>Jed Walsh</t>
  </si>
  <si>
    <t>Mia Warren</t>
  </si>
  <si>
    <t>preauth 09/07 (£26.10) no. 32716073</t>
  </si>
  <si>
    <t>Kamran Asghar</t>
  </si>
  <si>
    <t>id instead of KD</t>
  </si>
  <si>
    <t>35/36</t>
  </si>
  <si>
    <t>35B,36B</t>
  </si>
  <si>
    <t>Daniel Patterson</t>
  </si>
  <si>
    <t>Pascal Luetolf</t>
  </si>
  <si>
    <t>Selam Tekeste</t>
  </si>
  <si>
    <t>Kazin Alexander</t>
  </si>
  <si>
    <t>Connor Richardson</t>
  </si>
  <si>
    <t>4+24</t>
  </si>
  <si>
    <t>Colin lovell</t>
  </si>
  <si>
    <t>requested 8 mixed bed and 8 female beds couldn't fit a party of 8 in female so used a mixed will be all a single booking, have updated siteminder</t>
  </si>
  <si>
    <t>Michelle Kevbrina</t>
  </si>
  <si>
    <t>no kd --- Mason Daniel Shaw</t>
  </si>
  <si>
    <t>Patricia Cruz</t>
  </si>
  <si>
    <t>Noa Tong Umbaugh</t>
  </si>
  <si>
    <t>Daniel Antonio Santamaria</t>
  </si>
  <si>
    <t>Amani Salman Ismael</t>
  </si>
  <si>
    <t>4F,G</t>
  </si>
  <si>
    <t>Eirik Pedersen</t>
  </si>
  <si>
    <t>Sandra Cáceres</t>
  </si>
  <si>
    <t>Xavier Tan</t>
  </si>
  <si>
    <t>2 pound taken of KD for luggage</t>
  </si>
  <si>
    <t>Michael Kudiabor</t>
  </si>
  <si>
    <t>Manuel Masala</t>
  </si>
  <si>
    <t>amal omran</t>
  </si>
  <si>
    <t>Francisco Guerrero</t>
  </si>
  <si>
    <t>Overbooking moved to 36</t>
  </si>
  <si>
    <t>rogan green</t>
  </si>
  <si>
    <t>Nick Lesniczek</t>
  </si>
  <si>
    <t>Klassen Dominic</t>
  </si>
  <si>
    <t>Vinod Kumar Banoth</t>
  </si>
  <si>
    <t>daniel boyle</t>
  </si>
  <si>
    <t>23 E,H</t>
  </si>
  <si>
    <t>Miah White</t>
  </si>
  <si>
    <t>suleman ismael ahmed</t>
  </si>
  <si>
    <t>id as kd</t>
  </si>
  <si>
    <t>Anshuman Gunput</t>
  </si>
  <si>
    <t>P. Nelai Karpeh</t>
  </si>
  <si>
    <t>1 &amp; 4</t>
  </si>
  <si>
    <t>1&amp;4H</t>
  </si>
  <si>
    <t>Roberto Ruben</t>
  </si>
  <si>
    <t>Pyeongan Cha</t>
  </si>
  <si>
    <t>Aleks Gor</t>
  </si>
  <si>
    <t>Jhordan Garcia</t>
  </si>
  <si>
    <t>ahmad Arabyat</t>
  </si>
  <si>
    <t>Michaela Abbott</t>
  </si>
  <si>
    <t>Elena Juravle</t>
  </si>
  <si>
    <t>Devakunjari Vadibeler</t>
  </si>
  <si>
    <t>Ashwin Murali</t>
  </si>
  <si>
    <t>Hayden Harris</t>
  </si>
  <si>
    <t>Patricia Gonzalez Calvo</t>
  </si>
  <si>
    <t>Mohamed Chentouf</t>
  </si>
  <si>
    <t>STEPHANIE SANTOS</t>
  </si>
  <si>
    <t>Subhan Bajwa</t>
  </si>
  <si>
    <t>TAanya joy</t>
  </si>
  <si>
    <t>Delaney Rombough</t>
  </si>
  <si>
    <t>YOSHINO KOHEI</t>
  </si>
  <si>
    <t>carlos samuel guerrero cendejas</t>
  </si>
  <si>
    <t>KD same as 24H</t>
  </si>
  <si>
    <t>Yeshenia daniela Hidalgo caychoca</t>
  </si>
  <si>
    <t>Valdriana Pavao dos Santos</t>
  </si>
  <si>
    <t>Mohamed Hamza</t>
  </si>
  <si>
    <t>Bruno Kairala</t>
  </si>
  <si>
    <t>Pavlo Kozlov</t>
  </si>
  <si>
    <t>Uthman Khan</t>
  </si>
  <si>
    <t>Marlene Hopf</t>
  </si>
  <si>
    <t>Nathan Khalil</t>
  </si>
  <si>
    <t>Leon Füri</t>
  </si>
  <si>
    <t>Michele Marchionni</t>
  </si>
  <si>
    <t>2 C</t>
  </si>
  <si>
    <t>DUANGYAEM NITHINEE</t>
  </si>
  <si>
    <t>trip vcd</t>
  </si>
  <si>
    <t>Helene Maurice</t>
  </si>
  <si>
    <t>£5 as a KD</t>
  </si>
  <si>
    <t>Susan Augustine</t>
  </si>
  <si>
    <t>Joyce Julia de Abreu</t>
  </si>
  <si>
    <t xml:space="preserve">no kd </t>
  </si>
  <si>
    <t>Eric Wilder</t>
  </si>
  <si>
    <t>Talgat Temirbayev</t>
  </si>
  <si>
    <t>Alejandra lopez</t>
  </si>
  <si>
    <t>Attila Karosi</t>
  </si>
  <si>
    <t>Paramjit Singh</t>
  </si>
  <si>
    <t>Confirmation number: 35964572</t>
  </si>
  <si>
    <t>Tess Hadjel</t>
  </si>
  <si>
    <t>Check payment 30/7/23 (Paynow)</t>
  </si>
  <si>
    <t>LEI HUAYUE</t>
  </si>
  <si>
    <t>Jamie Staiff</t>
  </si>
  <si>
    <t>Arturo Maximiliano Guerrero Barba</t>
  </si>
  <si>
    <t>tadeo guerrero</t>
  </si>
  <si>
    <t>Mari Astley</t>
  </si>
  <si>
    <t>Bogan-Gabriel Ghita</t>
  </si>
  <si>
    <t>Annalisa Gardi</t>
  </si>
  <si>
    <t xml:space="preserve">Justin </t>
  </si>
  <si>
    <t>tweaker</t>
  </si>
  <si>
    <t>Janine Payer</t>
  </si>
  <si>
    <t>tanya joy</t>
  </si>
  <si>
    <t>Kenza Fakhri</t>
  </si>
  <si>
    <t>isabel</t>
  </si>
  <si>
    <t>Pasi Kukkane</t>
  </si>
  <si>
    <t>kd extension</t>
  </si>
  <si>
    <t>Struan Robertson</t>
  </si>
  <si>
    <t>Salvador Guerrero</t>
  </si>
  <si>
    <t>4 b</t>
  </si>
  <si>
    <t>Franklin del rio</t>
  </si>
  <si>
    <t>dominic klassen</t>
  </si>
  <si>
    <t>Sabrina Regier</t>
  </si>
  <si>
    <t>do not extend</t>
  </si>
  <si>
    <t>Leo Schmitz</t>
  </si>
  <si>
    <t>Might Extend</t>
  </si>
  <si>
    <t>Mauro Pincheira</t>
  </si>
  <si>
    <t>Gabriella Tamas</t>
  </si>
  <si>
    <t xml:space="preserve">Suzanne Cheng  </t>
  </si>
  <si>
    <t xml:space="preserve"> tweaker</t>
  </si>
  <si>
    <t>Jonathan Batista Ferreira</t>
  </si>
  <si>
    <t>Iulian Catalin Mihaila</t>
  </si>
  <si>
    <t>Liam Nolan</t>
  </si>
  <si>
    <t>Siobhan Synnot</t>
  </si>
  <si>
    <t>JIN/YANG</t>
  </si>
  <si>
    <t>TRIP VC</t>
  </si>
  <si>
    <t>Ella moloney</t>
  </si>
  <si>
    <t>Carlos U Cristofalo</t>
  </si>
  <si>
    <t>fakhri kenza</t>
  </si>
  <si>
    <t xml:space="preserve">dominic klassen </t>
  </si>
  <si>
    <t>ID as KD</t>
  </si>
  <si>
    <t>Sick cunt</t>
  </si>
  <si>
    <t>he lost 1 key he needs to pay for it</t>
  </si>
  <si>
    <t>Horace Ferguson</t>
  </si>
  <si>
    <t>Iago Rodriguez Diez</t>
  </si>
  <si>
    <t>Anna Unguryanu</t>
  </si>
  <si>
    <t>preauth on 10/07 (£71.10) - no. 32728176</t>
  </si>
  <si>
    <t>33 B-C</t>
  </si>
  <si>
    <t>Gabe Sanctuary</t>
  </si>
  <si>
    <t>preauth on 23/06 (£ 118) no. 32083287</t>
  </si>
  <si>
    <t>Flor Fox</t>
  </si>
  <si>
    <t>Jayhuey Diong</t>
  </si>
  <si>
    <t>Gabrielle Boucher</t>
  </si>
  <si>
    <t>fatemeh nejadveisi</t>
  </si>
  <si>
    <t>Taylor Houston</t>
  </si>
  <si>
    <t>3BF</t>
  </si>
  <si>
    <t>Gian Wegmüller</t>
  </si>
  <si>
    <t>stuart peters</t>
  </si>
  <si>
    <t xml:space="preserve">id as kd </t>
  </si>
  <si>
    <t>Tim Carr</t>
  </si>
  <si>
    <t>preauth on 07/07 (£ 29) no. 32610557</t>
  </si>
  <si>
    <t>Delphine Robineau</t>
  </si>
  <si>
    <t>Anne Laure Minni</t>
  </si>
  <si>
    <t>4GH</t>
  </si>
  <si>
    <t>Isabelle Barker</t>
  </si>
  <si>
    <t>Sienna Graham</t>
  </si>
  <si>
    <t>Jiabao Zeng</t>
  </si>
  <si>
    <t>Ilayisense Yokushayela</t>
  </si>
  <si>
    <t>Lorraine Chamberlain</t>
  </si>
  <si>
    <t>Kaveh Shahhosseini</t>
  </si>
  <si>
    <t>23 A,B</t>
  </si>
  <si>
    <t>Zhou Xiaotong</t>
  </si>
  <si>
    <t>Laura Davalos</t>
  </si>
  <si>
    <t>steve hazell</t>
  </si>
  <si>
    <t>17/6/7/23</t>
  </si>
  <si>
    <t>Emiliano Pereira</t>
  </si>
  <si>
    <t>Felipe britto</t>
  </si>
  <si>
    <t>Olivia McIlroy</t>
  </si>
  <si>
    <t>Valeria Saavedra Ramirez</t>
  </si>
  <si>
    <t>£9 kd</t>
  </si>
  <si>
    <t>Dominic Klassen</t>
  </si>
  <si>
    <t>36 A,D,F</t>
  </si>
  <si>
    <t>Ben Misfeldt</t>
  </si>
  <si>
    <t>preauth on 13/7 (£113.40)- no. 32869382</t>
  </si>
  <si>
    <t>Maya Hallawell</t>
  </si>
  <si>
    <t>William Leahy</t>
  </si>
  <si>
    <t>Irina Nazarova</t>
  </si>
  <si>
    <t>Mustafa Gokpinar</t>
  </si>
  <si>
    <t>Marites Villas</t>
  </si>
  <si>
    <t>Chalanee Jayamali Mudugamuwa Hewage</t>
  </si>
  <si>
    <t>Daniel Champness</t>
  </si>
  <si>
    <t>Amanda Okoli</t>
  </si>
  <si>
    <t>Luís Jerónimo Baena</t>
  </si>
  <si>
    <t>no kd - extension</t>
  </si>
  <si>
    <t>Benjamin</t>
  </si>
  <si>
    <t>Mason</t>
  </si>
  <si>
    <t>please don't change bed</t>
  </si>
  <si>
    <t>Juan Szelagowski </t>
  </si>
  <si>
    <t>Natalia Sjardin</t>
  </si>
  <si>
    <t>Jordan Schmale</t>
  </si>
  <si>
    <t>Chloe Broom</t>
  </si>
  <si>
    <t>Warren Sims</t>
  </si>
  <si>
    <t>Hds Distribution</t>
  </si>
  <si>
    <t>Leonie Settele</t>
  </si>
  <si>
    <t>Lucy Mashburn</t>
  </si>
  <si>
    <t>Robert Chechelnitskiy</t>
  </si>
  <si>
    <t>Jose Soria</t>
  </si>
  <si>
    <t>Serrhini Sarah</t>
  </si>
  <si>
    <t>Kenneth Musoke</t>
  </si>
  <si>
    <t>PENDENQUE Louisiana</t>
  </si>
  <si>
    <t>Pattiama Estelle</t>
  </si>
  <si>
    <t>Birk Gruen</t>
  </si>
  <si>
    <t>Isabelle Callis</t>
  </si>
  <si>
    <t>Ben Evans</t>
  </si>
  <si>
    <t>Lidia Ungureanu</t>
  </si>
  <si>
    <t>Kerrie Pepper</t>
  </si>
  <si>
    <t>Anna Woodhead</t>
  </si>
  <si>
    <t>Munther Vilja</t>
  </si>
  <si>
    <t>Saldanha Ima Mecvita</t>
  </si>
  <si>
    <t>2DF</t>
  </si>
  <si>
    <t>Hannah Jukes Frere</t>
  </si>
  <si>
    <t>Preauth    18/07/23   £58  ref:33062860</t>
  </si>
  <si>
    <t>14/07/223</t>
  </si>
  <si>
    <t>Ex STAFF</t>
  </si>
  <si>
    <t>21 A</t>
  </si>
  <si>
    <t>kd already paid</t>
  </si>
  <si>
    <t>William Baird</t>
  </si>
  <si>
    <t>37/A</t>
  </si>
  <si>
    <t>Natalie Sanchez</t>
  </si>
  <si>
    <t>Chris Beech</t>
  </si>
  <si>
    <t>Benjamin Evans</t>
  </si>
  <si>
    <t>Mason Shaw</t>
  </si>
  <si>
    <t>RIAZ ARSHAD</t>
  </si>
  <si>
    <t xml:space="preserve">booking vcd </t>
  </si>
  <si>
    <t>Miguel A. Jaramillo</t>
  </si>
  <si>
    <t>2G - 5F</t>
  </si>
  <si>
    <t xml:space="preserve">Eline Jansen </t>
  </si>
  <si>
    <t>James Gilmore</t>
  </si>
  <si>
    <t>Tadeo Guerrero</t>
  </si>
  <si>
    <t>Benjamin Allen</t>
  </si>
  <si>
    <t>Pierce Steven</t>
  </si>
  <si>
    <t>Harry Thompson</t>
  </si>
  <si>
    <t xml:space="preserve">                                                                                                                                           </t>
  </si>
  <si>
    <t>Mitch Jones</t>
  </si>
  <si>
    <t>Ka Yan Lau</t>
  </si>
  <si>
    <t>Shannon Turner</t>
  </si>
  <si>
    <t>24D/C</t>
  </si>
  <si>
    <t>Eric Price</t>
  </si>
  <si>
    <t xml:space="preserve">Booking vcd </t>
  </si>
  <si>
    <t>Move on 21/07 to bed C same room --- 5 pound taken from kd for towel</t>
  </si>
  <si>
    <t>Nicolas Allard</t>
  </si>
  <si>
    <t>Latiyfa Stewart</t>
  </si>
  <si>
    <t>Angela Ola-o</t>
  </si>
  <si>
    <t>Vanessa Santos</t>
  </si>
  <si>
    <t>YEUK TIK JENNY CHEUNG</t>
  </si>
  <si>
    <t>Neale Watson</t>
  </si>
  <si>
    <t>3x keys</t>
  </si>
  <si>
    <t>Shope Adejar</t>
  </si>
  <si>
    <t>ELISANDRA MARIA LEMES BRITO</t>
  </si>
  <si>
    <t>Celina Sommer</t>
  </si>
  <si>
    <t>Geovanny Alvarez</t>
  </si>
  <si>
    <t>Manon Comte</t>
  </si>
  <si>
    <t>Arun Balaraman</t>
  </si>
  <si>
    <t>2x keys</t>
  </si>
  <si>
    <t>Hosking Josie</t>
  </si>
  <si>
    <t>will move to 5B 19th- moved</t>
  </si>
  <si>
    <t>Alinka Balokha</t>
  </si>
  <si>
    <t>zakaria fares</t>
  </si>
  <si>
    <t>Parithi Srisabesan</t>
  </si>
  <si>
    <t>SEEUN YANG</t>
  </si>
  <si>
    <t>Patrick Trago</t>
  </si>
  <si>
    <t>Patrick Arant</t>
  </si>
  <si>
    <t>Paid the extra 4 pound for upgrade to 6 bed --- changed in siteminder</t>
  </si>
  <si>
    <t>37 &amp; 2</t>
  </si>
  <si>
    <t>37 &amp; 2G</t>
  </si>
  <si>
    <t>Karin Zumbuhl Sadi</t>
  </si>
  <si>
    <t>2 keys given (move to 6)</t>
  </si>
  <si>
    <t>tadeo Guerrero</t>
  </si>
  <si>
    <t>Trip vc</t>
  </si>
  <si>
    <t>Liqm Nolan</t>
  </si>
  <si>
    <t>2 keys given</t>
  </si>
  <si>
    <t>Solmaz salehi</t>
  </si>
  <si>
    <t>Playne Kesi</t>
  </si>
  <si>
    <t>24 B</t>
  </si>
  <si>
    <t>DIH AHMED MRABIH</t>
  </si>
  <si>
    <t>Ella Andonov</t>
  </si>
  <si>
    <t>Nangialai Nashir</t>
  </si>
  <si>
    <t>Arockia Dass</t>
  </si>
  <si>
    <t>Diego Alejandro Cuta Marciales</t>
  </si>
  <si>
    <t>Christine Rowley</t>
  </si>
  <si>
    <t>What bed (KA 22/7/23 07:50)</t>
  </si>
  <si>
    <t>Katarzyna Sokolowska</t>
  </si>
  <si>
    <t>Prashant Biswas</t>
  </si>
  <si>
    <t>Angus Day</t>
  </si>
  <si>
    <t>Anja Buchhave Povlsen</t>
  </si>
  <si>
    <t>Collin underwood</t>
  </si>
  <si>
    <t>Olivia Jorgensen</t>
  </si>
  <si>
    <t>33BCD</t>
  </si>
  <si>
    <t>Klara Bischoff</t>
  </si>
  <si>
    <t>4D - 25</t>
  </si>
  <si>
    <t>Chris Furr</t>
  </si>
  <si>
    <t>Utkarsh Agrawal</t>
  </si>
  <si>
    <t>Cameron Appleton-Seymour</t>
  </si>
  <si>
    <t>Martha Piercy</t>
  </si>
  <si>
    <t>21C,D</t>
  </si>
  <si>
    <t>Bevan Behets</t>
  </si>
  <si>
    <t>Esteban Diaz</t>
  </si>
  <si>
    <t>Moshe Dennis</t>
  </si>
  <si>
    <t>31/36</t>
  </si>
  <si>
    <t>31/32A-E</t>
  </si>
  <si>
    <t>Olivier Demain</t>
  </si>
  <si>
    <t>Aaron Gibson</t>
  </si>
  <si>
    <t>Yuru Xie</t>
  </si>
  <si>
    <t>AMANULLAH BIN ABDULLAH</t>
  </si>
  <si>
    <t>Ping Wang</t>
  </si>
  <si>
    <t>Georgia Radley-Kohrs</t>
  </si>
  <si>
    <t>Jaqueline Hatje</t>
  </si>
  <si>
    <t>Simeng Wang</t>
  </si>
  <si>
    <t xml:space="preserve"> Booking vc</t>
  </si>
  <si>
    <t>NTWA Ndjoli guest name</t>
  </si>
  <si>
    <t xml:space="preserve">ionita Margarit Dana Simona </t>
  </si>
  <si>
    <t>EXTENTION</t>
  </si>
  <si>
    <t>34 C</t>
  </si>
  <si>
    <t>Maria Alonso</t>
  </si>
  <si>
    <t>Dong Yueqin</t>
  </si>
  <si>
    <t>Didn't get KD back - was in a hurry</t>
  </si>
  <si>
    <t>Andrew Joy</t>
  </si>
  <si>
    <t>Charged £10 for late check-in</t>
  </si>
  <si>
    <t>Joyce Leite</t>
  </si>
  <si>
    <t xml:space="preserve">make room a 1st priority </t>
  </si>
  <si>
    <t>Timothy Tanner</t>
  </si>
  <si>
    <t>Ningxuan Dong</t>
  </si>
  <si>
    <t>HAIFU HUANG</t>
  </si>
  <si>
    <t>no kd payment machine stop working</t>
  </si>
  <si>
    <t>Sabrena Ameen</t>
  </si>
  <si>
    <t>do not extend - told Julian to fuck off</t>
  </si>
  <si>
    <t>Annie Vincalek</t>
  </si>
  <si>
    <t>Justus Plume</t>
  </si>
  <si>
    <t>do not extend - on banned list and likely a user</t>
  </si>
  <si>
    <t>SATO/KANAE</t>
  </si>
  <si>
    <t>Raffaella Marini</t>
  </si>
  <si>
    <t>Changed one booking day to this night</t>
  </si>
  <si>
    <t>Bed cleared, couldnt find him, presumed check out</t>
  </si>
  <si>
    <t>Mert Gunur</t>
  </si>
  <si>
    <t xml:space="preserve">5D </t>
  </si>
  <si>
    <t>Débora Oliveira</t>
  </si>
  <si>
    <t>Shane Eamon Gill</t>
  </si>
  <si>
    <t xml:space="preserve">stuart peters </t>
  </si>
  <si>
    <t>Ionita Margarit Dana Simona</t>
  </si>
  <si>
    <t>Christabel Nyamweno</t>
  </si>
  <si>
    <t>Janya Boonsangavong</t>
  </si>
  <si>
    <t>36B/E</t>
  </si>
  <si>
    <t>Extension Change bed to 36 E on 22/07 - do not extend agresive behavior with staff</t>
  </si>
  <si>
    <t>23DE</t>
  </si>
  <si>
    <t>zoe kriznic</t>
  </si>
  <si>
    <t>Ramon Dai Valletta Kohigashi</t>
  </si>
  <si>
    <t>Last time she didn't get her KD back</t>
  </si>
  <si>
    <t>Do not extend - drowned Tyson - has been told that next booking we take the money but don't accept her</t>
  </si>
  <si>
    <t>AB</t>
  </si>
  <si>
    <t>Hellin Muthui</t>
  </si>
  <si>
    <t>Charlson Viana</t>
  </si>
  <si>
    <t>had to go in a 6 bed as no 8-available despite siteminder saying there was....</t>
  </si>
  <si>
    <t>Extension - do not extend agressive behavior with other guest</t>
  </si>
  <si>
    <t>Virginie VOLPELLIERE</t>
  </si>
  <si>
    <t>beech chris</t>
  </si>
  <si>
    <t>Luis Jeromino Baena</t>
  </si>
  <si>
    <t>Hailey Harris</t>
  </si>
  <si>
    <t>Ana Ribeiro</t>
  </si>
  <si>
    <t>Clemens Weglau</t>
  </si>
  <si>
    <t>Increased rate from HW booking as the guest chnaged the dates (KA)</t>
  </si>
  <si>
    <t>Kristine Homoki</t>
  </si>
  <si>
    <t>Zak Higginson</t>
  </si>
  <si>
    <t>Jonas Rode</t>
  </si>
  <si>
    <t>Dominic Steele  </t>
  </si>
  <si>
    <t>João Victor Medeiros</t>
  </si>
  <si>
    <t>Maria Carolina Blanco</t>
  </si>
  <si>
    <t>need to change 31 on 26</t>
  </si>
  <si>
    <t>3C-D</t>
  </si>
  <si>
    <t>Karla Morales</t>
  </si>
  <si>
    <t>preauth 14/07 (£50) - no. 32881757</t>
  </si>
  <si>
    <t>will extend</t>
  </si>
  <si>
    <t>Gintaute Vitkute</t>
  </si>
  <si>
    <t>Jihane Ouardi Lakhdar</t>
  </si>
  <si>
    <t>Maria De Jesus Salinas Gilvonio</t>
  </si>
  <si>
    <t>XIANGJUN LIU</t>
  </si>
  <si>
    <t>Carolina Pachere</t>
  </si>
  <si>
    <t>Will extend</t>
  </si>
  <si>
    <t>Binbin LIU </t>
  </si>
  <si>
    <t>Angela korts</t>
  </si>
  <si>
    <t>Jen-Wei Wang</t>
  </si>
  <si>
    <t>Extension change bed to 24 C on 29/07</t>
  </si>
  <si>
    <t xml:space="preserve">Philipp Hartmann </t>
  </si>
  <si>
    <t>Extension --- same bed</t>
  </si>
  <si>
    <t>Vinamra Misra</t>
  </si>
  <si>
    <t xml:space="preserve"> Javier Molinero Álvarez  </t>
  </si>
  <si>
    <t>NG/SZE YIP</t>
  </si>
  <si>
    <t>Martina Krappmannova</t>
  </si>
  <si>
    <t>Yaroslav Pavlenko</t>
  </si>
  <si>
    <t>Ferenc Debreceni</t>
  </si>
  <si>
    <t>Alejandro Carines</t>
  </si>
  <si>
    <t>Extention, will move rooms 32-3</t>
  </si>
  <si>
    <t>Lina Torres</t>
  </si>
  <si>
    <t>D J Hari</t>
  </si>
  <si>
    <t>Christian Karlos Espiritu Pua</t>
  </si>
  <si>
    <t>Tobias priadi-sorensen</t>
  </si>
  <si>
    <t>move to room A</t>
  </si>
  <si>
    <t>5 B, C</t>
  </si>
  <si>
    <t>Kezia de Oliveira Silva</t>
  </si>
  <si>
    <t>preauth 13/07 (£50)- no. 32869757</t>
  </si>
  <si>
    <t>Erin White</t>
  </si>
  <si>
    <t>Adrian Englbrecht</t>
  </si>
  <si>
    <t>Irene Victoria Flores Huapaya</t>
  </si>
  <si>
    <t>Cheng Yu Li</t>
  </si>
  <si>
    <t>Tahir Mehmood</t>
  </si>
  <si>
    <t>Lina Pardo</t>
  </si>
  <si>
    <t>Astrid Vargas</t>
  </si>
  <si>
    <t>Do not extend --- BANNED</t>
  </si>
  <si>
    <t>Iris Fernandez</t>
  </si>
  <si>
    <t>4 CD</t>
  </si>
  <si>
    <t>leonardo gurgitano</t>
  </si>
  <si>
    <t>preauth 14/07 £60 host ref 32915493</t>
  </si>
  <si>
    <t>has to move to 2C on 30.07</t>
  </si>
  <si>
    <t>John Clark</t>
  </si>
  <si>
    <t>Jorge Francisco da Silva Filho</t>
  </si>
  <si>
    <t xml:space="preserve">don't refund kd lost key </t>
  </si>
  <si>
    <t xml:space="preserve">extention </t>
  </si>
  <si>
    <t>Santiago Diaz Gonzalez</t>
  </si>
  <si>
    <t>Alisa Holliday</t>
  </si>
  <si>
    <t>Jaíne Pereira De Lima</t>
  </si>
  <si>
    <t>Andrielle Costa</t>
  </si>
  <si>
    <t>Extended</t>
  </si>
  <si>
    <t>Geir Kolbu</t>
  </si>
  <si>
    <t>5H/E</t>
  </si>
  <si>
    <t>Carmen de los Santos</t>
  </si>
  <si>
    <t>Changed beds on 21st of July top 5E</t>
  </si>
  <si>
    <t>Patricia Gils van</t>
  </si>
  <si>
    <t>Hao Mon Sin</t>
  </si>
  <si>
    <t>Not arriving untill the 28th</t>
  </si>
  <si>
    <t>Cristina Ruiz Villena</t>
  </si>
  <si>
    <t>Shehroz Francess</t>
  </si>
  <si>
    <t>Dylan Willis</t>
  </si>
  <si>
    <t xml:space="preserve">Lapiņš Kristaps </t>
  </si>
  <si>
    <t>Craig Cottrell</t>
  </si>
  <si>
    <t>temp move to 33c 26-30/07</t>
  </si>
  <si>
    <t>Maria Salinas</t>
  </si>
  <si>
    <t>Jonathan Algie</t>
  </si>
  <si>
    <t>extention change room (36)</t>
  </si>
  <si>
    <t>Caroline Brawner</t>
  </si>
  <si>
    <t>3D/H</t>
  </si>
  <si>
    <t>Pedro Paulo Gaspar Texeira</t>
  </si>
  <si>
    <t>Kai Shing Victor Law</t>
  </si>
  <si>
    <t>Laura Onofrio Zannon</t>
  </si>
  <si>
    <t>A, C, 6, 5</t>
  </si>
  <si>
    <t>A,C 6,5H</t>
  </si>
  <si>
    <t>Move B to C</t>
  </si>
  <si>
    <t>35 B D</t>
  </si>
  <si>
    <t>Enrico Matteo Rochi</t>
  </si>
  <si>
    <t>Clement C</t>
  </si>
  <si>
    <t>20 + 30</t>
  </si>
  <si>
    <t>Alena Veksel</t>
  </si>
  <si>
    <t>Santosh Ponen</t>
  </si>
  <si>
    <t>Jemy Zaher</t>
  </si>
  <si>
    <t>Lahcen El Khaoudi</t>
  </si>
  <si>
    <t>Tyler Lees</t>
  </si>
  <si>
    <t>belbal rabah</t>
  </si>
  <si>
    <t>Giuseppe Calabrese</t>
  </si>
  <si>
    <t>Wouter Van Belle</t>
  </si>
  <si>
    <t>Luke Parker</t>
  </si>
  <si>
    <t>Guest name Sarah Parker</t>
  </si>
  <si>
    <t>ailsa Holliday</t>
  </si>
  <si>
    <t>extention change room (2)</t>
  </si>
  <si>
    <t xml:space="preserve">Zhang Shuhan </t>
  </si>
  <si>
    <t>Ornella perrotta</t>
  </si>
  <si>
    <t>32 all</t>
  </si>
  <si>
    <t>Maik Springer</t>
  </si>
  <si>
    <t>Gwyneth James</t>
  </si>
  <si>
    <t>Adam wojak</t>
  </si>
  <si>
    <t>Martin Meurer</t>
  </si>
  <si>
    <t>Milena Schneider</t>
  </si>
  <si>
    <t>Ahra Cho</t>
  </si>
  <si>
    <t>21H - 24H</t>
  </si>
  <si>
    <t>Bena Lentell</t>
  </si>
  <si>
    <t>shae jessie barker butler</t>
  </si>
  <si>
    <t>Christine henry</t>
  </si>
  <si>
    <t>Angela korst</t>
  </si>
  <si>
    <t xml:space="preserve">Can't find guest - presumed checked out </t>
  </si>
  <si>
    <t>Musabwa Patrick Kitoko</t>
  </si>
  <si>
    <t>Mohammed Salim Khan</t>
  </si>
  <si>
    <t xml:space="preserve">walk in </t>
  </si>
  <si>
    <t>Samantha Vuleta</t>
  </si>
  <si>
    <t>Joao matheus Rodrigues santos</t>
  </si>
  <si>
    <t>Raymond Low</t>
  </si>
  <si>
    <t>E Prabhakaran</t>
  </si>
  <si>
    <t>33BD</t>
  </si>
  <si>
    <t>Celia Ruiz Garcia</t>
  </si>
  <si>
    <t>Adam Ferjany</t>
  </si>
  <si>
    <t>Booking Vc</t>
  </si>
  <si>
    <t>Christina Ginder</t>
  </si>
  <si>
    <t>Akif Nadzhafzade</t>
  </si>
  <si>
    <t>YEUNG/YUK PING</t>
  </si>
  <si>
    <t>Jakub Drozdz</t>
  </si>
  <si>
    <t>Jana Milkowski</t>
  </si>
  <si>
    <t>Slaibi Ali Abdullah</t>
  </si>
  <si>
    <t>loren Rowe</t>
  </si>
  <si>
    <t>Priscilla Rodrigues</t>
  </si>
  <si>
    <t>Janice Silva</t>
  </si>
  <si>
    <t>LEI/HUAYUE</t>
  </si>
  <si>
    <t>Got her rkd but said she didn't know if she'll be back for the rest of the nights she paid for</t>
  </si>
  <si>
    <t>Do not extend (KA 30/7/23) - need to change to 2G on 2.08</t>
  </si>
  <si>
    <t>Aras Stungys</t>
  </si>
  <si>
    <t>Grant Rice</t>
  </si>
  <si>
    <t>Yezen Said</t>
  </si>
  <si>
    <t>need to change to 2C on 2/08</t>
  </si>
  <si>
    <t>Ami Smith</t>
  </si>
  <si>
    <t>Ryan Quinn</t>
  </si>
  <si>
    <t>Shaik Erfan</t>
  </si>
  <si>
    <t>Yazmin Alexandra Estrada Jaramillo</t>
  </si>
  <si>
    <t>Kadison Millard</t>
  </si>
  <si>
    <t>Jared DeJonckheere</t>
  </si>
  <si>
    <t>Patrick Bramich</t>
  </si>
  <si>
    <t>Can't find guest - presumed checked out</t>
  </si>
  <si>
    <t>Do not extend (JG 1/08/23)</t>
  </si>
  <si>
    <t>Has to change rooms on 29/07</t>
  </si>
  <si>
    <t>Rhian Janet Joseph Vincent</t>
  </si>
  <si>
    <t>3B,F</t>
  </si>
  <si>
    <t>Mosab Alsmael</t>
  </si>
  <si>
    <t>Laura Anna Kadar</t>
  </si>
  <si>
    <t>Savi Belchamber</t>
  </si>
  <si>
    <t>Payment sheet reflects RKD on 2/8/23?</t>
  </si>
  <si>
    <t>Olga Movchan</t>
  </si>
  <si>
    <t xml:space="preserve">extention change room lower bunk </t>
  </si>
  <si>
    <t xml:space="preserve">bobby kiln </t>
  </si>
  <si>
    <t>Navkaran singh</t>
  </si>
  <si>
    <t>Date:</t>
  </si>
  <si>
    <t>Room:</t>
  </si>
  <si>
    <t>People:</t>
  </si>
  <si>
    <t>Cash:</t>
  </si>
  <si>
    <t>Comment:</t>
  </si>
  <si>
    <t>Card pay:</t>
  </si>
  <si>
    <t>Card refund:</t>
  </si>
  <si>
    <t>Theoretical internal cash 7AM</t>
  </si>
  <si>
    <t xml:space="preserve">Coke </t>
  </si>
  <si>
    <t>Coke Zero</t>
  </si>
  <si>
    <t>water</t>
  </si>
  <si>
    <t>water staff</t>
  </si>
  <si>
    <t>towel charge</t>
  </si>
  <si>
    <t>printing</t>
  </si>
  <si>
    <t>luggage</t>
  </si>
  <si>
    <t>ear plugs</t>
  </si>
  <si>
    <t>cash purchase</t>
  </si>
  <si>
    <t>cash injection</t>
  </si>
  <si>
    <t>manager withdraw</t>
  </si>
  <si>
    <t>Wataru Tashiro</t>
  </si>
  <si>
    <t>21BE</t>
  </si>
  <si>
    <t>Claudia Morais</t>
  </si>
  <si>
    <t>RKD</t>
  </si>
  <si>
    <t>Francesca Serci</t>
  </si>
  <si>
    <t>Bouaziz Djamal</t>
  </si>
  <si>
    <t>Matheus Santos</t>
  </si>
  <si>
    <t>rkd</t>
  </si>
  <si>
    <t>MICHAEL DINAN</t>
  </si>
  <si>
    <t>kd</t>
  </si>
  <si>
    <t>Stefania Restagno</t>
  </si>
  <si>
    <t>Cobo Christian</t>
  </si>
  <si>
    <t>Manja Reinke</t>
  </si>
  <si>
    <t>33A/D</t>
  </si>
  <si>
    <t>Gatate Vivek</t>
  </si>
  <si>
    <t>cristina</t>
  </si>
  <si>
    <t>EXTENSION</t>
  </si>
  <si>
    <t>Consuelo Hernandez Rubio</t>
  </si>
  <si>
    <t>Edith Adiele</t>
  </si>
  <si>
    <t>Cathy ofoegbu</t>
  </si>
  <si>
    <t>Jake Etzler</t>
  </si>
  <si>
    <t>IGARASHI/TAIKI</t>
  </si>
  <si>
    <t>tadeo francisco guerrero</t>
  </si>
  <si>
    <t>34A/B</t>
  </si>
  <si>
    <t>carlos brizuela</t>
  </si>
  <si>
    <t>Melmane Ahmed Shamsuddeen</t>
  </si>
  <si>
    <t>liga eglite</t>
  </si>
  <si>
    <t>luke robetson</t>
  </si>
  <si>
    <t>ZOU/QIAOYE</t>
  </si>
  <si>
    <t>trip + kd</t>
  </si>
  <si>
    <t>Ashwani kumar</t>
  </si>
  <si>
    <t>Ivan Ivanov</t>
  </si>
  <si>
    <t>cancellation</t>
  </si>
  <si>
    <t>Delia Fulvio</t>
  </si>
  <si>
    <t>rkd &amp; luggage</t>
  </si>
  <si>
    <t>YOUSEF Abdullah</t>
  </si>
  <si>
    <t>refund (overbooking)</t>
  </si>
  <si>
    <t>Fabeck Oliver</t>
  </si>
  <si>
    <t>walk in + key deposit</t>
  </si>
  <si>
    <t xml:space="preserve">Prince Universe   </t>
  </si>
  <si>
    <t>bb + kd</t>
  </si>
  <si>
    <t>Monica Gilardi</t>
  </si>
  <si>
    <t>booking vcd + kd</t>
  </si>
  <si>
    <t>Rebecca Curtis</t>
  </si>
  <si>
    <t>TSE/HENRY EDWARD</t>
  </si>
  <si>
    <t>Rojas Arturo</t>
  </si>
  <si>
    <t>hw + kd</t>
  </si>
  <si>
    <t>Cameron Lee</t>
  </si>
  <si>
    <t>Charles Veale</t>
  </si>
  <si>
    <t>booking vc + kd</t>
  </si>
  <si>
    <t>24 B-G</t>
  </si>
  <si>
    <t>Asif Mahmood</t>
  </si>
  <si>
    <t>Marie-Gabrielle Groleau</t>
  </si>
  <si>
    <t>walk in + kd</t>
  </si>
  <si>
    <t>Todd Borisy</t>
  </si>
  <si>
    <t>KD</t>
  </si>
  <si>
    <t>Actual Batch/Cash</t>
  </si>
  <si>
    <t>Variance /Jerry</t>
  </si>
  <si>
    <t>Nicholas Evans</t>
  </si>
  <si>
    <t>Ezgiamen Temnewo</t>
  </si>
  <si>
    <t>pierce steven</t>
  </si>
  <si>
    <t>1st batch 514.50</t>
  </si>
  <si>
    <t>Cara Garufi</t>
  </si>
  <si>
    <t>Jen Ahern</t>
  </si>
  <si>
    <t>Federica Giordani</t>
  </si>
  <si>
    <t>kdr</t>
  </si>
  <si>
    <t>Jayden Camp</t>
  </si>
  <si>
    <t>booking + kd</t>
  </si>
  <si>
    <t>Marzena Drozdowska</t>
  </si>
  <si>
    <t>hw+ kd</t>
  </si>
  <si>
    <t>juan manuel caballero</t>
  </si>
  <si>
    <t>Marcopolo Bonilla</t>
  </si>
  <si>
    <t>Variance /Matias</t>
  </si>
  <si>
    <t>sara Mendoza Diez</t>
  </si>
  <si>
    <t>Anar Mensiitova</t>
  </si>
  <si>
    <t>Cloé Le Roux</t>
  </si>
  <si>
    <t>Angela ESKITZIS</t>
  </si>
  <si>
    <t>Ann Linnea Sherwood</t>
  </si>
  <si>
    <t>Nadege Salvador</t>
  </si>
  <si>
    <t xml:space="preserve">booking </t>
  </si>
  <si>
    <t>Hofman Els</t>
  </si>
  <si>
    <t>rkd / bought water bottle</t>
  </si>
  <si>
    <t>Billy Minnett</t>
  </si>
  <si>
    <t>Chaitanya Singh</t>
  </si>
  <si>
    <t>Julieta Pajon Ciurca </t>
  </si>
  <si>
    <t>Miriam Tomas Marin</t>
  </si>
  <si>
    <t>Joshua Pullinen</t>
  </si>
  <si>
    <t>booking vcd + KD</t>
  </si>
  <si>
    <t>Cait Witts</t>
  </si>
  <si>
    <t>Silvia Belvederesi</t>
  </si>
  <si>
    <t>David Brisco</t>
  </si>
  <si>
    <t>bouchta nguer</t>
  </si>
  <si>
    <t>Andries Adriaan Smit</t>
  </si>
  <si>
    <t>Nicollas Teles</t>
  </si>
  <si>
    <t>hw +kd</t>
  </si>
  <si>
    <t>Silke Beukelaers</t>
  </si>
  <si>
    <t>Nicolas Engel</t>
  </si>
  <si>
    <t>HW + KD</t>
  </si>
  <si>
    <t>24 B-H</t>
  </si>
  <si>
    <t>Rozemarijn de Zwart</t>
  </si>
  <si>
    <t>Rebecca Sanders</t>
  </si>
  <si>
    <t>Decora Stevens</t>
  </si>
  <si>
    <t>kazuki emi</t>
  </si>
  <si>
    <t>36AC</t>
  </si>
  <si>
    <t>Zoé Clérambault-Ndacyayisenga</t>
  </si>
  <si>
    <t>Evy Dewaele</t>
  </si>
  <si>
    <t>Valentine Iat</t>
  </si>
  <si>
    <t>Maria Radovan</t>
  </si>
  <si>
    <t>1st batch printed 22:27</t>
  </si>
  <si>
    <t>Bouchta Nguer El Jadydy</t>
  </si>
  <si>
    <t>booking</t>
  </si>
  <si>
    <t>Raphael Sterk</t>
  </si>
  <si>
    <t>Fabrício Sanfelice</t>
  </si>
  <si>
    <t>Avshalom M</t>
  </si>
  <si>
    <t>Variance /Julian G</t>
  </si>
  <si>
    <t>Oliver Meskell</t>
  </si>
  <si>
    <t>Booking</t>
  </si>
  <si>
    <t>33b</t>
  </si>
  <si>
    <t>Felipe Duran</t>
  </si>
  <si>
    <t>Guerrero Tadeo Francisco</t>
  </si>
  <si>
    <t xml:space="preserve">Booking </t>
  </si>
  <si>
    <t>Valerie Saunders</t>
  </si>
  <si>
    <t>Madison Wilson</t>
  </si>
  <si>
    <t>Andrew James Sammut</t>
  </si>
  <si>
    <t>Csaky-Pallavicini Arthur</t>
  </si>
  <si>
    <t>RKD (done as 2 £10 refunds)</t>
  </si>
  <si>
    <t>Merisa Chandra</t>
  </si>
  <si>
    <t>big keulrob</t>
  </si>
  <si>
    <t>key deposit</t>
  </si>
  <si>
    <t>KD + Booking</t>
  </si>
  <si>
    <t>2FGH</t>
  </si>
  <si>
    <t>Katharine Power</t>
  </si>
  <si>
    <t>KD and Booking</t>
  </si>
  <si>
    <t>booking vc + KD</t>
  </si>
  <si>
    <t>Abdukadir Affi</t>
  </si>
  <si>
    <t>simona galli</t>
  </si>
  <si>
    <t>laura besana</t>
  </si>
  <si>
    <t>Jaroslaw Bialy</t>
  </si>
  <si>
    <t>Booking and KD</t>
  </si>
  <si>
    <t>Variance /Kyle</t>
  </si>
  <si>
    <t>isabel santos</t>
  </si>
  <si>
    <t>Leanna Ysabel Santos</t>
  </si>
  <si>
    <t>1st batch printed 20:40</t>
  </si>
  <si>
    <t>Rowan Hedgecock</t>
  </si>
  <si>
    <t>Benjamin k ASASIRA</t>
  </si>
  <si>
    <t>TSAO MEIYUN</t>
  </si>
  <si>
    <t>Felicia McNeil-Angulo</t>
  </si>
  <si>
    <t>Craig Giles</t>
  </si>
  <si>
    <t>Jo Nolan</t>
  </si>
  <si>
    <t>Jeremy Boyle</t>
  </si>
  <si>
    <t>Lachlan King</t>
  </si>
  <si>
    <t>Percy Eusebio Huancas Manrique</t>
  </si>
  <si>
    <t>Left KD as tip</t>
  </si>
  <si>
    <t>kd paid on card</t>
  </si>
  <si>
    <t>rkD</t>
  </si>
  <si>
    <t xml:space="preserve">booking extension </t>
  </si>
  <si>
    <t>KD and Towel</t>
  </si>
  <si>
    <t>Antonio Germosen</t>
  </si>
  <si>
    <t>Giuseppe Coco</t>
  </si>
  <si>
    <t xml:space="preserve">RKD + luggage </t>
  </si>
  <si>
    <t>John Bot</t>
  </si>
  <si>
    <t>Vincent Groenhuis </t>
  </si>
  <si>
    <t>GUO/GUYIN</t>
  </si>
  <si>
    <t>Booking Extention</t>
  </si>
  <si>
    <t>jb brown</t>
  </si>
  <si>
    <t>booking + kd &amp; refund (left after no female dorm available)</t>
  </si>
  <si>
    <t>Walk in + KD</t>
  </si>
  <si>
    <t>Payment</t>
  </si>
  <si>
    <t>By cash</t>
  </si>
  <si>
    <t>By card</t>
  </si>
  <si>
    <t>Paul Delany</t>
  </si>
  <si>
    <t>cornelia cristiane</t>
  </si>
  <si>
    <t xml:space="preserve">Joel Donnelly </t>
  </si>
  <si>
    <t>1st batch printed 22:21</t>
  </si>
  <si>
    <t>Jaydee Ford</t>
  </si>
  <si>
    <t>booking + KD</t>
  </si>
  <si>
    <t>32CDF</t>
  </si>
  <si>
    <t>Nicholas Fannelli</t>
  </si>
  <si>
    <t>Variance / Julian G</t>
  </si>
  <si>
    <t>KD left as tip</t>
  </si>
  <si>
    <t>Ava Löppönen</t>
  </si>
  <si>
    <t xml:space="preserve">KD + Booking </t>
  </si>
  <si>
    <t xml:space="preserve">KD </t>
  </si>
  <si>
    <t>Booking + KD</t>
  </si>
  <si>
    <t>Theoretical internal cash 7PM</t>
  </si>
  <si>
    <t>Variance / Kyle</t>
  </si>
  <si>
    <t>booking + vc</t>
  </si>
  <si>
    <t>Joanne Kettley</t>
  </si>
  <si>
    <t>KD and booking</t>
  </si>
  <si>
    <t>Juliana Ribeiro July</t>
  </si>
  <si>
    <t>1st batch 21:34</t>
  </si>
  <si>
    <t>Variance/Matias</t>
  </si>
  <si>
    <t>RKD + LUGGAGE</t>
  </si>
  <si>
    <t>booking &amp; KD</t>
  </si>
  <si>
    <t>3C - D</t>
  </si>
  <si>
    <t>21CD</t>
  </si>
  <si>
    <t>Variance/Jerry</t>
  </si>
  <si>
    <t>Kd</t>
  </si>
  <si>
    <t>1st batch 21:33</t>
  </si>
  <si>
    <t>Alberto Pinton</t>
  </si>
  <si>
    <t>hw kd</t>
  </si>
  <si>
    <t>bb+ kd</t>
  </si>
  <si>
    <t>hw+kd</t>
  </si>
  <si>
    <t>boooking vc</t>
  </si>
  <si>
    <t>Salah Eddine Khettabi</t>
  </si>
  <si>
    <t>remaining booking vc</t>
  </si>
  <si>
    <t>Mohamed BOUNDAOUI</t>
  </si>
  <si>
    <t>no show fee</t>
  </si>
  <si>
    <t>rkd + luggage</t>
  </si>
  <si>
    <t>Rowan Whitford</t>
  </si>
  <si>
    <t>hw + kd (£7.01)</t>
  </si>
  <si>
    <t>bb+kd</t>
  </si>
  <si>
    <t>Booking= KD</t>
  </si>
  <si>
    <t>Booking+KD</t>
  </si>
  <si>
    <t>1st batch printed 21:47</t>
  </si>
  <si>
    <t>rkdf</t>
  </si>
  <si>
    <t>Variance/Julian G</t>
  </si>
  <si>
    <t>accidental charge instead of preauth</t>
  </si>
  <si>
    <t>reversal</t>
  </si>
  <si>
    <t>refund (double charge)</t>
  </si>
  <si>
    <t>Raj Kumar</t>
  </si>
  <si>
    <t>24B / 32F</t>
  </si>
  <si>
    <t>1st batch printed 21:38</t>
  </si>
  <si>
    <t>Jack Keehn</t>
  </si>
  <si>
    <t>Iuliana Rovinskaia</t>
  </si>
  <si>
    <t>missing payments found in receipts</t>
  </si>
  <si>
    <t>Daniele check-in</t>
  </si>
  <si>
    <t>Variance/Jack</t>
  </si>
  <si>
    <t>1st batch printed 21:34</t>
  </si>
  <si>
    <t>Booking + kd</t>
  </si>
  <si>
    <t>rkd previous guest</t>
  </si>
  <si>
    <t>4A-H</t>
  </si>
  <si>
    <t>4A/21E</t>
  </si>
  <si>
    <t>no show fee charge</t>
  </si>
  <si>
    <t>-</t>
  </si>
  <si>
    <t>TBA</t>
  </si>
  <si>
    <t>Nicholas Teles</t>
  </si>
  <si>
    <t>booking + Kd</t>
  </si>
  <si>
    <t>JOHN MBELE</t>
  </si>
  <si>
    <t>Booking  + KD</t>
  </si>
  <si>
    <t>1st batch printed 22:14</t>
  </si>
  <si>
    <t>Natali A.</t>
  </si>
  <si>
    <t>Booking = kd</t>
  </si>
  <si>
    <t>Tommaso Pediconi</t>
  </si>
  <si>
    <t>Luggage</t>
  </si>
  <si>
    <t>Expedia VCD</t>
  </si>
  <si>
    <t>Juan Carlos Tercero Pavon</t>
  </si>
  <si>
    <t>RKD - luggage</t>
  </si>
  <si>
    <t>34AB</t>
  </si>
  <si>
    <t>Booking+ KD</t>
  </si>
  <si>
    <t>CESAR GUILLERMO MURILLO SANDOVAL</t>
  </si>
  <si>
    <t>Lesley Cox</t>
  </si>
  <si>
    <t>)</t>
  </si>
  <si>
    <t>Boooking vc</t>
  </si>
  <si>
    <t>1st batch 21:54</t>
  </si>
  <si>
    <t>Missing a £5 Actual was 172.61</t>
  </si>
  <si>
    <t>Variance/Kyle</t>
  </si>
  <si>
    <t>MANUEL ANTONIO MUNGUIA</t>
  </si>
  <si>
    <t>JAIRO ARIEL MANZANAREZ BUSTOS</t>
  </si>
  <si>
    <t>RKD (two guests, each paid £10KD)</t>
  </si>
  <si>
    <t>KD x 2 keys</t>
  </si>
  <si>
    <t xml:space="preserve">KD 2 keys </t>
  </si>
  <si>
    <t>muhammad waqas anwar</t>
  </si>
  <si>
    <t>booking vc no show</t>
  </si>
  <si>
    <t>JOSEPH ADEYEMO</t>
  </si>
  <si>
    <t>salim almarri</t>
  </si>
  <si>
    <t>1st batch 21:31</t>
  </si>
  <si>
    <t>4/21G</t>
  </si>
  <si>
    <t>booking+ kd</t>
  </si>
  <si>
    <t>Pasta &amp; Dishwasher tablets</t>
  </si>
  <si>
    <t>booking HW</t>
  </si>
  <si>
    <t>Joseph Lau</t>
  </si>
  <si>
    <t>2C 3A</t>
  </si>
  <si>
    <t>HW + kd</t>
  </si>
  <si>
    <t>1 batch 21:59</t>
  </si>
  <si>
    <t>walk in+ kd</t>
  </si>
  <si>
    <t>Fish Fingers</t>
  </si>
  <si>
    <t>33B/4A</t>
  </si>
  <si>
    <t>booking + kd + towel</t>
  </si>
  <si>
    <t>Booking + KD (3 keys)</t>
  </si>
  <si>
    <t>4/24B</t>
  </si>
  <si>
    <t>1st batch printed 21:36</t>
  </si>
  <si>
    <t>girl</t>
  </si>
  <si>
    <t>booking + £5 KD</t>
  </si>
  <si>
    <t>Walk-in + KD</t>
  </si>
  <si>
    <t>4 D F</t>
  </si>
  <si>
    <t>booking\</t>
  </si>
  <si>
    <t>1st batch printed 21:59</t>
  </si>
  <si>
    <t>4D/32E</t>
  </si>
  <si>
    <t xml:space="preserve"> booking difference</t>
  </si>
  <si>
    <t>Booking Walk in</t>
  </si>
  <si>
    <t>4ABC</t>
  </si>
  <si>
    <t>1st batch printed 21:49</t>
  </si>
  <si>
    <t>Victoria Bradley</t>
  </si>
  <si>
    <t>no show fee collected</t>
  </si>
  <si>
    <t>Lan Luong</t>
  </si>
  <si>
    <t>Barbara Mohon</t>
  </si>
  <si>
    <t>cancellation, 1st night</t>
  </si>
  <si>
    <t>36 B, C</t>
  </si>
  <si>
    <t>1st batch printed 21:40</t>
  </si>
  <si>
    <t>Water Bottles for reception</t>
  </si>
  <si>
    <t>RKD (£-2 for luggage)</t>
  </si>
  <si>
    <t>Rkd</t>
  </si>
  <si>
    <t>booking KD</t>
  </si>
  <si>
    <t xml:space="preserve">Booking Extention </t>
  </si>
  <si>
    <t>4B-C</t>
  </si>
  <si>
    <t>Moaz El Zokom</t>
  </si>
  <si>
    <t>1&amp;21E</t>
  </si>
  <si>
    <t>Booking and kD</t>
  </si>
  <si>
    <t>kd + difference 6 bed dorm</t>
  </si>
  <si>
    <t>KDR</t>
  </si>
  <si>
    <t>ASHOK KUMAR</t>
  </si>
  <si>
    <t>walk in extention</t>
  </si>
  <si>
    <t>1 st batch 21:38</t>
  </si>
  <si>
    <t>Keys cut</t>
  </si>
  <si>
    <t>Timur Korotenko</t>
  </si>
  <si>
    <t>Refunded a towel for a private room</t>
  </si>
  <si>
    <t>Bread for breakfast</t>
  </si>
  <si>
    <t>dinner indrigents</t>
  </si>
  <si>
    <t>Bookign + KD</t>
  </si>
  <si>
    <t>booking &amp; kd</t>
  </si>
  <si>
    <t>Booking + Kd</t>
  </si>
  <si>
    <t>Justin YOOOOO</t>
  </si>
  <si>
    <t>Walk in Extention</t>
  </si>
  <si>
    <t>1st 21:38</t>
  </si>
  <si>
    <t>Booking Refund (after ban)</t>
  </si>
  <si>
    <t>booking (walk in)</t>
  </si>
  <si>
    <t>Camden Fenton</t>
  </si>
  <si>
    <t>booking and kd</t>
  </si>
  <si>
    <t>Booking+KD+towel</t>
  </si>
  <si>
    <t>1st batch printed 22:04</t>
  </si>
  <si>
    <t>refound double charge booking bb</t>
  </si>
  <si>
    <t>Refund - no lockers + KD</t>
  </si>
  <si>
    <t>1st batch printed 22:08</t>
  </si>
  <si>
    <t>Mr Sarkodie John Duodu</t>
  </si>
  <si>
    <t>booking bb</t>
  </si>
  <si>
    <t>Jaemin Seo</t>
  </si>
  <si>
    <t>booking expedia</t>
  </si>
  <si>
    <t>33 D</t>
  </si>
  <si>
    <t>1st batch printed 21:39</t>
  </si>
  <si>
    <t>23 E</t>
  </si>
  <si>
    <t>BOOKING</t>
  </si>
  <si>
    <t>Variance/Julian</t>
  </si>
  <si>
    <t>booking + luggage</t>
  </si>
  <si>
    <t>Walk-in +KD</t>
  </si>
  <si>
    <t>2H, 5F</t>
  </si>
  <si>
    <t>KDs</t>
  </si>
  <si>
    <t>Cheryl Stellman</t>
  </si>
  <si>
    <t>cancellation fee</t>
  </si>
  <si>
    <t>23E,F</t>
  </si>
  <si>
    <t>1st batch printed 00:17</t>
  </si>
  <si>
    <t>35A</t>
  </si>
  <si>
    <t>JEremiah Regan</t>
  </si>
  <si>
    <t>2nd batch printed 2:34</t>
  </si>
  <si>
    <t>Wood and Brush for window re-work</t>
  </si>
  <si>
    <t>Staff Dorm key</t>
  </si>
  <si>
    <t xml:space="preserve">RKD </t>
  </si>
  <si>
    <t>23DH</t>
  </si>
  <si>
    <t>expedia</t>
  </si>
  <si>
    <t>Enrico Bertoli</t>
  </si>
  <si>
    <t>tadeo francisco</t>
  </si>
  <si>
    <t xml:space="preserve">trip </t>
  </si>
  <si>
    <t>21H - 25</t>
  </si>
  <si>
    <t>Olive Gallimore</t>
  </si>
  <si>
    <t>RKD (Lost 1 of 3 keys)</t>
  </si>
  <si>
    <t>Booking (extention)</t>
  </si>
  <si>
    <t>Solmaz</t>
  </si>
  <si>
    <t>Walk in Booking</t>
  </si>
  <si>
    <t>BOOKING Extension</t>
  </si>
  <si>
    <t>31/36A-E</t>
  </si>
  <si>
    <t xml:space="preserve">Booking + x4 KD and 5 X towels </t>
  </si>
  <si>
    <t>1st batch 21:40</t>
  </si>
  <si>
    <t>MATHEUS CASTRO SAMPAIO</t>
  </si>
  <si>
    <t>34 B</t>
  </si>
  <si>
    <t>Mara Alonso</t>
  </si>
  <si>
    <t xml:space="preserve">Booking VC </t>
  </si>
  <si>
    <t xml:space="preserve"> 1st batch 21:35</t>
  </si>
  <si>
    <t>Fung ram</t>
  </si>
  <si>
    <t>WALK IN + KD</t>
  </si>
  <si>
    <t xml:space="preserve">onita Margarit Dana Simona </t>
  </si>
  <si>
    <t>walk + kd</t>
  </si>
  <si>
    <t>Additional Breakfast suppiles</t>
  </si>
  <si>
    <t>Justus Ploem</t>
  </si>
  <si>
    <t>Paid for extension</t>
  </si>
  <si>
    <t>Jacqueline Hatja</t>
  </si>
  <si>
    <t xml:space="preserve">  Corianne Russell</t>
  </si>
  <si>
    <t>4D-25</t>
  </si>
  <si>
    <t>Binbin LIU</t>
  </si>
  <si>
    <t>Jacqueline Hatje</t>
  </si>
  <si>
    <t>5H/ 24C</t>
  </si>
  <si>
    <t>baked beans for breakfast</t>
  </si>
  <si>
    <t>Emmanuele De Oliveira</t>
  </si>
  <si>
    <t>Variance/Juian G</t>
  </si>
  <si>
    <t>Mert Gunar</t>
  </si>
  <si>
    <t>23D/34A</t>
  </si>
  <si>
    <t>Refund - guest asked to leave during booking</t>
  </si>
  <si>
    <t>Papsio Lora</t>
  </si>
  <si>
    <t>1st batch printed 21:58</t>
  </si>
  <si>
    <t>Matehus</t>
  </si>
  <si>
    <t>Cancellation charge - cost of first night's stay minus KD refund</t>
  </si>
  <si>
    <t xml:space="preserve">Ming Zhang </t>
  </si>
  <si>
    <t xml:space="preserve">Janya Boonsangavong </t>
  </si>
  <si>
    <t>23 D/E</t>
  </si>
  <si>
    <t>Zoe Kriznic</t>
  </si>
  <si>
    <t>24 E</t>
  </si>
  <si>
    <t>Ramon Dai Valletta Kohigasha</t>
  </si>
  <si>
    <t>William leahy</t>
  </si>
  <si>
    <t>Margarit Sudnika</t>
  </si>
  <si>
    <t>Refund - asked to leave the hostel because of a fight</t>
  </si>
  <si>
    <t>Luggage Storage</t>
  </si>
  <si>
    <t>Patricia Gils Van</t>
  </si>
  <si>
    <t>Tobias Priadi-Sorensen</t>
  </si>
  <si>
    <t>34/4</t>
  </si>
  <si>
    <t>24A - 2A</t>
  </si>
  <si>
    <t>34D/4F</t>
  </si>
  <si>
    <t>1st batch printed 21:54</t>
  </si>
  <si>
    <t>Ben Efronson</t>
  </si>
  <si>
    <t xml:space="preserve">Booking and KD </t>
  </si>
  <si>
    <t>Jihane Ouradi Lakhardi</t>
  </si>
  <si>
    <t>Pedro Pablo Gaspar Texeira</t>
  </si>
  <si>
    <t>Catarina Ribeiro</t>
  </si>
  <si>
    <t xml:space="preserve">KD and Booking </t>
  </si>
  <si>
    <t>KD + Coke 0</t>
  </si>
  <si>
    <t>36 E/F</t>
  </si>
  <si>
    <t>Gwyneth james</t>
  </si>
  <si>
    <t>Adam Wojack</t>
  </si>
  <si>
    <t>Enrico Matteo Mochi</t>
  </si>
  <si>
    <t>1st batch 22:25</t>
  </si>
  <si>
    <t>4bed difference</t>
  </si>
  <si>
    <t>Lyes Ghilas</t>
  </si>
  <si>
    <t>angela korst</t>
  </si>
  <si>
    <t xml:space="preserve">B </t>
  </si>
  <si>
    <t>Refund for banned nights remaining</t>
  </si>
  <si>
    <t>1st batch 23:07</t>
  </si>
  <si>
    <t>3 Keys cut for 34</t>
  </si>
  <si>
    <t>Room Upgrade</t>
  </si>
  <si>
    <t>1st batch 22:18</t>
  </si>
  <si>
    <t xml:space="preserve"> vc</t>
  </si>
  <si>
    <t>vc</t>
  </si>
  <si>
    <t>white bread breakfast</t>
  </si>
  <si>
    <t xml:space="preserve">Chips for Tuesday &amp; Thursday Dinner </t>
  </si>
  <si>
    <t>Linda Perla</t>
  </si>
  <si>
    <t>RKD &amp; Towel Refund</t>
  </si>
  <si>
    <t xml:space="preserve">Luke Parker </t>
  </si>
  <si>
    <t>36 D</t>
  </si>
  <si>
    <t>Booking+kd</t>
  </si>
  <si>
    <t>Kleo Messiah</t>
  </si>
  <si>
    <t>1st batch printed 21:35</t>
  </si>
  <si>
    <t>Laura Anne Kadar</t>
  </si>
  <si>
    <t>Musabwa Patric</t>
  </si>
  <si>
    <t>Towel</t>
  </si>
  <si>
    <t>2D/24B/5A</t>
  </si>
  <si>
    <t>1st batch printed 22:11</t>
  </si>
  <si>
    <t xml:space="preserve">Yat Kit Cheung </t>
  </si>
  <si>
    <t>Late key return</t>
  </si>
  <si>
    <t>Sampaoli Lucila</t>
  </si>
  <si>
    <t>24GFH</t>
  </si>
  <si>
    <t>Booking-KD</t>
  </si>
  <si>
    <t>Catherine Old</t>
  </si>
  <si>
    <t>Shower seal</t>
  </si>
  <si>
    <t>Room upgrade</t>
  </si>
  <si>
    <t xml:space="preserve">                                                                                                                                                                                                                                              </t>
  </si>
  <si>
    <t>Friday</t>
  </si>
  <si>
    <t>Saturday</t>
  </si>
  <si>
    <t>Sunday</t>
  </si>
  <si>
    <t>Monday</t>
  </si>
  <si>
    <t>Tuesday</t>
  </si>
  <si>
    <t>Wednesday</t>
  </si>
  <si>
    <t>Thursday</t>
  </si>
  <si>
    <t>3  (LONG TERM) GUESTS</t>
  </si>
  <si>
    <t>Rachid BEZZAZ</t>
  </si>
  <si>
    <t>Nimpa Villafuerte</t>
  </si>
  <si>
    <t>D</t>
  </si>
  <si>
    <t>Michael Osei</t>
  </si>
  <si>
    <t>E</t>
  </si>
  <si>
    <t>F</t>
  </si>
  <si>
    <t>panwei zheng</t>
  </si>
  <si>
    <t>G</t>
  </si>
  <si>
    <t>H</t>
  </si>
  <si>
    <t>4 GUESTS</t>
  </si>
  <si>
    <t>Zigo Logistique</t>
  </si>
  <si>
    <t>Seth Arthur</t>
  </si>
  <si>
    <t>samuel Ojiokpota</t>
  </si>
  <si>
    <t>21 New GUESTS</t>
  </si>
  <si>
    <t>Leonardo Dario</t>
  </si>
  <si>
    <t>Ryan (Staff)</t>
  </si>
  <si>
    <t>Marc Giralt Butjosa</t>
  </si>
  <si>
    <t>Johan (Staff)</t>
  </si>
  <si>
    <t>Ali Mohammed</t>
  </si>
  <si>
    <t xml:space="preserve">24 NEW GUESTS </t>
  </si>
  <si>
    <t>D'Andrea Marcela</t>
  </si>
  <si>
    <t>Farida Inayati</t>
  </si>
  <si>
    <t>LONG TERM</t>
  </si>
  <si>
    <t>Zeynep OKSUZ</t>
  </si>
  <si>
    <t>Youngsuk kim</t>
  </si>
  <si>
    <t>GUEST</t>
  </si>
  <si>
    <t>Tanvi Vinayak</t>
  </si>
  <si>
    <t>FEMALE</t>
  </si>
  <si>
    <t>`</t>
  </si>
  <si>
    <t>Manpreet Singh</t>
  </si>
  <si>
    <t>(20KD!)</t>
  </si>
  <si>
    <t>NEW</t>
  </si>
  <si>
    <t>DORMS</t>
  </si>
  <si>
    <t xml:space="preserve">Sunday </t>
  </si>
  <si>
    <t>Daneile Albanese</t>
  </si>
  <si>
    <t xml:space="preserve">  </t>
  </si>
  <si>
    <t xml:space="preserve">   </t>
  </si>
  <si>
    <t>Juliana Souza Lima</t>
  </si>
  <si>
    <t>Auer Marko</t>
  </si>
  <si>
    <t>tanja burgstaller</t>
  </si>
  <si>
    <t>BLOCKED</t>
  </si>
  <si>
    <t>Stephanie Lelievre</t>
  </si>
  <si>
    <t>clara lopez</t>
  </si>
  <si>
    <t>Olena Sarnaska</t>
  </si>
  <si>
    <t>Anne-Elisabeth Sprimont</t>
  </si>
  <si>
    <t>§</t>
  </si>
  <si>
    <t>Khalil Ur Rehman Khan Kakar</t>
  </si>
  <si>
    <t>`thibault Lorie</t>
  </si>
  <si>
    <t>noah pieplenbosch</t>
  </si>
  <si>
    <t>Count 30,31,37</t>
  </si>
  <si>
    <t>Count A,B</t>
  </si>
  <si>
    <t>Count C</t>
  </si>
  <si>
    <t>Margie</t>
  </si>
  <si>
    <t>Female dorm</t>
  </si>
  <si>
    <t>Pola</t>
  </si>
  <si>
    <t>MARIA</t>
  </si>
  <si>
    <t>Isabella</t>
  </si>
  <si>
    <t>Gigi</t>
  </si>
  <si>
    <t>drazen</t>
  </si>
  <si>
    <t>Male dorm</t>
  </si>
  <si>
    <t>Leo Staff</t>
  </si>
  <si>
    <t>Douglas Ospina Layos</t>
  </si>
  <si>
    <t>Julian G.</t>
  </si>
  <si>
    <t>Reservation ID</t>
  </si>
  <si>
    <t>Guest Name</t>
  </si>
  <si>
    <t>Type of fee</t>
  </si>
  <si>
    <t>Date of payment collection</t>
  </si>
  <si>
    <t>Collected from booking.com?</t>
  </si>
  <si>
    <t>Date of payment</t>
  </si>
  <si>
    <t>extra comments</t>
  </si>
  <si>
    <t>Yes</t>
  </si>
  <si>
    <t>No</t>
  </si>
  <si>
    <t>Abi Mckee</t>
  </si>
  <si>
    <t>Charge VC on 29/06</t>
  </si>
  <si>
    <t>Zachary Katz</t>
  </si>
  <si>
    <t>preauth £135 26.06 host n.32162865</t>
  </si>
  <si>
    <t>no preauth</t>
  </si>
  <si>
    <t>Shervin Shokri</t>
  </si>
  <si>
    <t>Anaïs BARBOSA </t>
  </si>
  <si>
    <t>booking HCN</t>
  </si>
  <si>
    <t>RAIFU ADELANI ADIGUN</t>
  </si>
  <si>
    <t>Valeria Dini</t>
  </si>
  <si>
    <t>preauth (£49) 26.06 host no. 32173478</t>
  </si>
  <si>
    <t>Toshinari Kobayashi</t>
  </si>
  <si>
    <t>sreevalli Santhavel</t>
  </si>
  <si>
    <t>Maribel Ducusin</t>
  </si>
  <si>
    <t>Shuting Huang</t>
  </si>
  <si>
    <t>Augusto Rachão</t>
  </si>
  <si>
    <t>Tanvi Vinayak </t>
  </si>
  <si>
    <t>expedia VCD</t>
  </si>
  <si>
    <t>Oscar Tindale</t>
  </si>
  <si>
    <t>PREAUTH ON 01.10</t>
  </si>
  <si>
    <t>Muhammad Rasheed</t>
  </si>
  <si>
    <t>Shotaro Goto</t>
  </si>
  <si>
    <t>Ali Haider</t>
  </si>
  <si>
    <t xml:space="preserve"> preauth card on 21/06/2023</t>
  </si>
  <si>
    <t>Hassan Alhanafi</t>
  </si>
  <si>
    <t>Charge VC on the day</t>
  </si>
  <si>
    <t>Lara Mombauer</t>
  </si>
  <si>
    <t>card to be validated by booking.com</t>
  </si>
  <si>
    <t>rosa zaratiegui</t>
  </si>
  <si>
    <t>Yerim Bang</t>
  </si>
  <si>
    <t>ID used as KD</t>
  </si>
  <si>
    <t>SHAHID IMRAN</t>
  </si>
  <si>
    <t>Cameron Edwards</t>
  </si>
  <si>
    <t>Jonathan Land</t>
  </si>
  <si>
    <t>24 G</t>
  </si>
  <si>
    <t>JIGARKUMAR NATVARLAL CHAUDHARY</t>
  </si>
  <si>
    <t>MANPREET SINGH</t>
  </si>
  <si>
    <t>Extension not paid yet</t>
  </si>
  <si>
    <t>SHOKHRUKH BAFAEV</t>
  </si>
  <si>
    <t>Harriet Davie</t>
  </si>
  <si>
    <t>Tomofumi Oboso</t>
  </si>
  <si>
    <t>Maria Carola Aguilar</t>
  </si>
  <si>
    <t>Yoshiharu Doto</t>
  </si>
  <si>
    <t>Abdelmalek Nejraoui</t>
  </si>
  <si>
    <t>ANA MARIA BUENO PEREZ</t>
  </si>
  <si>
    <t>3B-G</t>
  </si>
  <si>
    <t>Gaillard Julie</t>
  </si>
  <si>
    <t>Ivanova Viktoria</t>
  </si>
  <si>
    <t>Will not let me charge - check this!</t>
  </si>
  <si>
    <t>Baba Rinamul Hassan Carrim</t>
  </si>
  <si>
    <t>Maaga Macile</t>
  </si>
  <si>
    <t>Imraan musa</t>
  </si>
  <si>
    <t>Zineb Azzentri</t>
  </si>
  <si>
    <t>3c</t>
  </si>
  <si>
    <t>Madeleine James</t>
  </si>
  <si>
    <t>Iréne Schmidt Rehn</t>
  </si>
  <si>
    <t>Maria Rakib Mazeda</t>
  </si>
  <si>
    <t>Viv S</t>
  </si>
  <si>
    <t>wendi borja</t>
  </si>
  <si>
    <t>boudal ahmed</t>
  </si>
  <si>
    <t>Abdelfattah Belefnana</t>
  </si>
  <si>
    <t>Helen Lee</t>
  </si>
  <si>
    <t>Kiymet Aksoy</t>
  </si>
  <si>
    <t>preauth on 16/07</t>
  </si>
  <si>
    <t>Eva Ecija</t>
  </si>
  <si>
    <t>MOHAMAD EL ARMALI</t>
  </si>
  <si>
    <t>no charge as per policy</t>
  </si>
  <si>
    <t>Sofiya Zhura</t>
  </si>
  <si>
    <t>succesfully charged 1st night</t>
  </si>
  <si>
    <t>Acharya Dipsa</t>
  </si>
  <si>
    <t>ANJIAN LYU</t>
  </si>
  <si>
    <t>Jyotishmita sarma</t>
  </si>
  <si>
    <t>Anwar Sadath</t>
  </si>
  <si>
    <t>Do not extend (banned)</t>
  </si>
  <si>
    <t>3 / 5</t>
  </si>
  <si>
    <t>3H / 5G</t>
  </si>
  <si>
    <t>Camilo Mendez</t>
  </si>
  <si>
    <t>Ka Graf</t>
  </si>
  <si>
    <t>Margaux Rachidi</t>
  </si>
  <si>
    <t>So Xiao Rong Cynthia</t>
  </si>
  <si>
    <t>Damien Chapuis</t>
  </si>
  <si>
    <t>iljun jeong</t>
  </si>
  <si>
    <t>Mohamed Mohamed Ismail</t>
  </si>
  <si>
    <t>estefania gonzalez</t>
  </si>
  <si>
    <t>Maria de Fátima Do Carmo</t>
  </si>
  <si>
    <t>EVA MARIA LUCENDO FUENTES</t>
  </si>
  <si>
    <t>Rusten Menard</t>
  </si>
  <si>
    <t>refunded all but first night of balance due as no lockers</t>
  </si>
  <si>
    <t>Wilma Talamisan</t>
  </si>
  <si>
    <t>Yung-Hao Chang</t>
  </si>
  <si>
    <t>Juan Camilo Lainez Tobon</t>
  </si>
  <si>
    <t>Sienna Coyne</t>
  </si>
  <si>
    <t>preauth declined</t>
  </si>
  <si>
    <t>Mohamed Ali Ouhadi</t>
  </si>
  <si>
    <t>4 All</t>
  </si>
  <si>
    <t>Muhammad Suleman Rashid</t>
  </si>
  <si>
    <t>Christine Wrensch-Fähnrich</t>
  </si>
  <si>
    <t>EVA FLORES</t>
  </si>
  <si>
    <t>No charge as per booking.com policy</t>
  </si>
  <si>
    <t>Catia Denti</t>
  </si>
  <si>
    <t>Arne Eliasson</t>
  </si>
  <si>
    <t>Fred Leca</t>
  </si>
  <si>
    <t>Florencia Raian Alvarez</t>
  </si>
  <si>
    <t>Randa BELKADI</t>
  </si>
  <si>
    <t>Aude Sannou</t>
  </si>
  <si>
    <t>Victor Silveira</t>
  </si>
  <si>
    <t>Can be charged from the 12/02/2024</t>
  </si>
  <si>
    <t>Sanmegh Thokde</t>
  </si>
  <si>
    <t>Virginija Krickaite</t>
  </si>
  <si>
    <t>Cannot find this booking - let's see if they show up before deleting it</t>
  </si>
  <si>
    <t>Ana Reperyash</t>
  </si>
  <si>
    <t>Peter Hausner</t>
  </si>
  <si>
    <t>RAYAN AMINE BOUDJENANE</t>
  </si>
  <si>
    <t>Fraser Kelly</t>
  </si>
  <si>
    <t>Hafida Benzergua</t>
  </si>
  <si>
    <t>Oliver Oltmanns</t>
  </si>
  <si>
    <t>Siobhan Havens</t>
  </si>
  <si>
    <t>kendra howells</t>
  </si>
  <si>
    <t>preauth 14/07 (£22.50) - no. 32888915</t>
  </si>
  <si>
    <t>EBENEZER GYAN ACQUAH</t>
  </si>
  <si>
    <t>Abdelaziz El hani</t>
  </si>
  <si>
    <t>Marion Sommer</t>
  </si>
  <si>
    <t>Timo Schröder</t>
  </si>
  <si>
    <t>Ana Isabel Villan Garcia</t>
  </si>
  <si>
    <t>37/2</t>
  </si>
  <si>
    <t>37/2CD</t>
  </si>
  <si>
    <t>Julia Maria Rodríguez Gómez</t>
  </si>
  <si>
    <t>Ogbebo Caroline</t>
  </si>
  <si>
    <t>Cancelled by guest as doesn't feel comfortable - cost the first night of stay as per booking.com policy</t>
  </si>
  <si>
    <t>Abimbola Oluwatobi Morakinyo</t>
  </si>
  <si>
    <t>Cancelled free of charge per policy</t>
  </si>
  <si>
    <t>Amine Benhammou</t>
  </si>
  <si>
    <t>Laura Evans</t>
  </si>
  <si>
    <t>Owusu Bridget</t>
  </si>
  <si>
    <t>Ming Zhang</t>
  </si>
  <si>
    <t>Ludmila Grauzelova</t>
  </si>
  <si>
    <t>laura bear clancy</t>
  </si>
  <si>
    <t>MOR GUEYE</t>
  </si>
  <si>
    <t>Lucrezia Callocchia</t>
  </si>
  <si>
    <t>bookin vcd</t>
  </si>
  <si>
    <t>24 A</t>
  </si>
  <si>
    <t>Micheal Fanous</t>
  </si>
  <si>
    <t>Anastasiia Sharova</t>
  </si>
  <si>
    <t>Jasmin Baker</t>
  </si>
  <si>
    <t>Sid Ham</t>
  </si>
  <si>
    <t>Carlo Arsigono</t>
  </si>
  <si>
    <t>Lili Picciani</t>
  </si>
  <si>
    <t>5DE</t>
  </si>
  <si>
    <t>Matisse piccolo</t>
  </si>
  <si>
    <t>Hw</t>
  </si>
  <si>
    <t xml:space="preserve">shira yaakov </t>
  </si>
  <si>
    <t>DEEPAK KUMAR</t>
  </si>
  <si>
    <t>Elena Pandolfelli</t>
  </si>
  <si>
    <t>3a</t>
  </si>
  <si>
    <t>Cheikh Sy</t>
  </si>
  <si>
    <t>Sree Ganesh Shanmugam</t>
  </si>
  <si>
    <t>Refund requested</t>
  </si>
  <si>
    <t>Asmitha Vanaparthi</t>
  </si>
  <si>
    <t>Y Durvasa Gupta</t>
  </si>
  <si>
    <t>Apoorva Srivastava</t>
  </si>
  <si>
    <t xml:space="preserve">靜芬 程 </t>
  </si>
  <si>
    <t>Manpreet Kaur</t>
  </si>
  <si>
    <t>DRISS AZOUGARH</t>
  </si>
  <si>
    <t>Anne-Marie BOUDREAU</t>
  </si>
  <si>
    <t>Camille MillaR</t>
  </si>
  <si>
    <t>Hannah Shaw</t>
  </si>
  <si>
    <t>Sara MacKenzie</t>
  </si>
  <si>
    <t>Brian Orr</t>
  </si>
  <si>
    <t>Konuralp Yener</t>
  </si>
  <si>
    <t>6 / 36</t>
  </si>
  <si>
    <t>6/36D</t>
  </si>
  <si>
    <t>Fernando Vitale</t>
  </si>
  <si>
    <t>Djuana Beruk</t>
  </si>
  <si>
    <t>Moses Olawale</t>
  </si>
  <si>
    <t>Kersty Sims</t>
  </si>
  <si>
    <t>David Zhi Sum Cheung Chang</t>
  </si>
  <si>
    <t xml:space="preserve">cynthia alvarez </t>
  </si>
  <si>
    <t>Merie Clarete</t>
  </si>
  <si>
    <t>Dan Frank</t>
  </si>
  <si>
    <t>Nicole Seifferth-Schmidt</t>
  </si>
  <si>
    <t>Muhammad Sufyan</t>
  </si>
  <si>
    <t>MOHAMMED ALMEHMADI</t>
  </si>
  <si>
    <t>amy ndiaye</t>
  </si>
  <si>
    <t>Preauth declined "No such issuer" Email sent cancel by 21.06</t>
  </si>
  <si>
    <t>preauth on 16/06</t>
  </si>
  <si>
    <t>Guessing is a guy. so reserved 4B also</t>
  </si>
  <si>
    <t>Silvio Scognamiglio</t>
  </si>
  <si>
    <t>sow el hadji      </t>
  </si>
  <si>
    <t>card declined</t>
  </si>
  <si>
    <t>preauth on 19/06</t>
  </si>
  <si>
    <t>marked as a no show in booking.com</t>
  </si>
  <si>
    <t>charged no show fee</t>
  </si>
  <si>
    <t>33B / 32D</t>
  </si>
  <si>
    <t>needs to move to room 32D on wednesday 05.07</t>
  </si>
  <si>
    <t>Joginder Singh  </t>
  </si>
  <si>
    <t>preauth card on 23/06. Host declined closed account. Email sent. Cancel on 1.07.2023</t>
  </si>
  <si>
    <t>Preauth on 23/06</t>
  </si>
  <si>
    <t>betsy jimenez</t>
  </si>
  <si>
    <t>Male booked female dorm (Changed to mixed)</t>
  </si>
  <si>
    <t>noshow fee collected</t>
  </si>
  <si>
    <t>Dogukan Usta</t>
  </si>
  <si>
    <t>insuficent founds</t>
  </si>
  <si>
    <t>Mistake found - no pre-auth was done on this booking --- also was entered as hcn when actually a hc</t>
  </si>
  <si>
    <t xml:space="preserve">Alyanna McKenna  </t>
  </si>
  <si>
    <t>Has requested to be refund have declined 5 times (man booked female)</t>
  </si>
  <si>
    <t>Arriving 3 am</t>
  </si>
  <si>
    <t>no show fee charged</t>
  </si>
  <si>
    <t>Coming 24/7/23 after 7pm don't mark no show</t>
  </si>
  <si>
    <t>Alex Hunter</t>
  </si>
  <si>
    <t>no show fee collecteed</t>
  </si>
  <si>
    <t>couldn't collect no show fee</t>
  </si>
  <si>
    <t>No show fee collected</t>
  </si>
  <si>
    <t>DATE</t>
  </si>
  <si>
    <t xml:space="preserve">GUEST NAME </t>
  </si>
  <si>
    <t>REASON</t>
  </si>
  <si>
    <t>Paul Hamilton</t>
  </si>
  <si>
    <t>was supposed to cook dinner, checked out without telling the receptionist or Stephen</t>
  </si>
  <si>
    <t>Julio Berne</t>
  </si>
  <si>
    <t xml:space="preserve">no show, card declined </t>
  </si>
  <si>
    <t>Alan James</t>
  </si>
  <si>
    <t xml:space="preserve">One night has drunk too much and try to kill another guest with a knife that has stolen by the kitchen so he is kick out by the police </t>
  </si>
  <si>
    <t xml:space="preserve">Baven Saren  </t>
  </si>
  <si>
    <t>Jaime Bowtell</t>
  </si>
  <si>
    <t xml:space="preserve">Alcholist and a lot messy,  disrespectful towards other guests, spitting also dirty and aggressive, he smells. </t>
  </si>
  <si>
    <t xml:space="preserve">Alberto Tristancho </t>
  </si>
  <si>
    <t xml:space="preserve">Has came 2 times and is gone before paying/NON REFOUNDABLE/card declined </t>
  </si>
  <si>
    <t>Ashley Middelton</t>
  </si>
  <si>
    <t xml:space="preserve">Drunk addicted and go into Stephen`s mom house and stolen alchool </t>
  </si>
  <si>
    <t>Uzzam Solail</t>
  </si>
  <si>
    <t>Drug addicted, has a crisis of abstinence and we found heroine in his room</t>
  </si>
  <si>
    <t>Mehtap Avci</t>
  </si>
  <si>
    <t>Drug addicted, Aggressive, Rude, Without any respect, change room ever 2 days without any sense</t>
  </si>
  <si>
    <t>Marie-France Balim</t>
  </si>
  <si>
    <t>Racist and dirty, go around without underwear and offend the staff member not english also probably has the buggs because she is not use the shower</t>
  </si>
  <si>
    <t>Yuebo Zhou</t>
  </si>
  <si>
    <t>Has booking by mail and has cancelled the booking the same day without paying</t>
  </si>
  <si>
    <t>Nadine Jones</t>
  </si>
  <si>
    <t>Strange behaviour (speaking to hesrself, weird acting, didn’t want to pay for accommodation, THOUGHT THAT WAS A MAGICIAN AND DO STRANGE THINGS AND ALSO GO DOWN TO THE RECEPTION IN A STRANGE WAY TO WATCH HER TELEPHONE AND HIDING HERSELF..ALSO SHE ARRIVED SAYING THIS EXACT WORD- I CAN BE ANYONE- )</t>
  </si>
  <si>
    <t>Yashe Liao</t>
  </si>
  <si>
    <t>Call the police bacause we have not open the either.</t>
  </si>
  <si>
    <t>Luke Cohen</t>
  </si>
  <si>
    <t>Leave without paying the permanence here, have also hacked the website</t>
  </si>
  <si>
    <t>Sarabjit Kaur</t>
  </si>
  <si>
    <t>Baven Saren</t>
  </si>
  <si>
    <t>Bettina Galicz</t>
  </si>
  <si>
    <t xml:space="preserve">Waleed Iqbal </t>
  </si>
  <si>
    <t>Hadjet Toumiat</t>
  </si>
  <si>
    <t xml:space="preserve">Mutiat Olubusayo Akande </t>
  </si>
  <si>
    <t>Umar Abdulkadir Isa</t>
  </si>
  <si>
    <t>cancelled after 48 hours, card declined</t>
  </si>
  <si>
    <t>PAUL IKECHUKWU IGWE</t>
  </si>
  <si>
    <t>Dmitrii Stoyanov</t>
  </si>
  <si>
    <t xml:space="preserve">no show </t>
  </si>
  <si>
    <t>Adesanya Ojuri Aderele</t>
  </si>
  <si>
    <t>He was in the room until 9pm without paying. Ivite 4 people without asking and bring a handyman saying he was going to get paid.</t>
  </si>
  <si>
    <t xml:space="preserve">Leung Hang Cheuk </t>
  </si>
  <si>
    <t>He was shouting and jumping every night, waking up all the guests. Also he was a dirty person, he left garlic and onions on the floor in both of the rooms he stayed</t>
  </si>
  <si>
    <t>Juan Wei</t>
  </si>
  <si>
    <t>Hussein Bille</t>
  </si>
  <si>
    <t>He wanted his money back although he signed a weakly rate.</t>
  </si>
  <si>
    <t>Connor McEntee</t>
  </si>
  <si>
    <t>He arrived with his friend and a very rude behaviour, they refused to pay and they run away when the receptionist went downstair to call Stephen</t>
  </si>
  <si>
    <t>Muhammad Hayder</t>
  </si>
  <si>
    <t>He left without check out (no key returned and He did not take the 10£ back)</t>
  </si>
  <si>
    <t>Vitalii Khanasyk</t>
  </si>
  <si>
    <t>He booked on Agoda platform, but didn't show up on check in date and his credit card was declined</t>
  </si>
  <si>
    <t>Ana Maria Emery</t>
  </si>
  <si>
    <t>She didn't return us the room key, and also had tried to escape on the back door</t>
  </si>
  <si>
    <t>Shaunandes Rychmore</t>
  </si>
  <si>
    <t>He has stolen things from his roommates</t>
  </si>
  <si>
    <t>Zoltan Toth</t>
  </si>
  <si>
    <t>Roman Scott</t>
  </si>
  <si>
    <t>being aggressive towards staff, smoking in room</t>
  </si>
  <si>
    <t>LI Ngar See</t>
  </si>
  <si>
    <t>racist towards other guests, very loud during night</t>
  </si>
  <si>
    <t>Hmed Sajad Ali</t>
  </si>
  <si>
    <t>Refused to leave his room, had to call the police to escort him out</t>
  </si>
  <si>
    <t>Modupe Faleye</t>
  </si>
  <si>
    <t>noshow and card declined</t>
  </si>
  <si>
    <t>Ondrej Vacata</t>
  </si>
  <si>
    <t>Mary Traynor</t>
  </si>
  <si>
    <t>Christopher James Eden</t>
  </si>
  <si>
    <t>Staying at the hostel without paying</t>
  </si>
  <si>
    <t>Julian Traczyk</t>
  </si>
  <si>
    <t>Walking around naked, peeing in the corridor</t>
  </si>
  <si>
    <t>Corbu Oleg</t>
  </si>
  <si>
    <t>Screaming around all night, wouldn't let others sleep</t>
  </si>
  <si>
    <t>Esayas Kifle</t>
  </si>
  <si>
    <t>no show, card declined</t>
  </si>
  <si>
    <t>Neil</t>
  </si>
  <si>
    <t>coming to hostel without paying</t>
  </si>
  <si>
    <t>Steven Pople</t>
  </si>
  <si>
    <t>Complaints of dirtyness, watching another guest as they sleep and verbally assulting multiple staff members. Had to call police to escort him out of the building</t>
  </si>
  <si>
    <t>Zieeva Sevar</t>
  </si>
  <si>
    <t>Julian Sfeir</t>
  </si>
  <si>
    <t xml:space="preserve">Jake Duggan </t>
  </si>
  <si>
    <t>lee ralston</t>
  </si>
  <si>
    <t>he assulted receptionist, showed aggressive behaviour, was drinking excesively. Call the police immediately if you see him and let hector know</t>
  </si>
  <si>
    <t>Louise Nealon</t>
  </si>
  <si>
    <t>she was aggressive towards receptionist</t>
  </si>
  <si>
    <t>Devlin James Alfred</t>
  </si>
  <si>
    <t>he was rude and drunk, he danced shirtless, had an argument with other guest, he peed on someone else's stuff</t>
  </si>
  <si>
    <t>Gabriel Simoes</t>
  </si>
  <si>
    <t xml:space="preserve">called the police for fake claim, strange behaviour </t>
  </si>
  <si>
    <t>Pierre Aboud</t>
  </si>
  <si>
    <t>he hit someone from the staff</t>
  </si>
  <si>
    <t xml:space="preserve">Marvin </t>
  </si>
  <si>
    <t xml:space="preserve">sleeping on couch </t>
  </si>
  <si>
    <t>patricia francis</t>
  </si>
  <si>
    <t xml:space="preserve">no ID Verbally abussive </t>
  </si>
  <si>
    <t>Desigida</t>
  </si>
  <si>
    <t>MANY COMPLAINTS, DO NOT EXTEND</t>
  </si>
  <si>
    <t>Leib Lifschitz</t>
  </si>
  <si>
    <t>Doka Henrik</t>
  </si>
  <si>
    <t>he had argument with other guest, police came</t>
  </si>
  <si>
    <t xml:space="preserve">Patryk Procyk </t>
  </si>
  <si>
    <t>Angella Reid President</t>
  </si>
  <si>
    <t>Andreas Johnson</t>
  </si>
  <si>
    <t>Prof Michaels, Prof Brent</t>
  </si>
  <si>
    <t>Sebastian Gebka</t>
  </si>
  <si>
    <t>SEXUALLY HARRASSED ONE OF THE STAFF</t>
  </si>
  <si>
    <t>Misha Freidin</t>
  </si>
  <si>
    <t>PALARIE  DORU IONUT</t>
  </si>
  <si>
    <t>Artur Serrat</t>
  </si>
  <si>
    <t xml:space="preserve">Lily Walters </t>
  </si>
  <si>
    <t xml:space="preserve">christine Grigson </t>
  </si>
  <si>
    <t>James Brockless</t>
  </si>
  <si>
    <t>Daniel Wickens</t>
  </si>
  <si>
    <t xml:space="preserve">emery ana maria </t>
  </si>
  <si>
    <t>Ben Sunderlan</t>
  </si>
  <si>
    <t>Brennan Moriarty</t>
  </si>
  <si>
    <t>Craig Morgan</t>
  </si>
  <si>
    <t>Fabrizio Ravera</t>
  </si>
  <si>
    <t>Piotr SULIS</t>
  </si>
  <si>
    <t>Overly intoxicated, multiple complaints from other guests about harrasment, inappropiate behaviour with female guests and staff. Has thrown up in living area past 3 nights in a row</t>
  </si>
  <si>
    <t>Check incident report document.</t>
  </si>
  <si>
    <t xml:space="preserve">Alfonso Pastore </t>
  </si>
  <si>
    <t>Michael Alexander Cintra</t>
  </si>
  <si>
    <t>Mohand Amokrane Zerroug</t>
  </si>
  <si>
    <t>Luciano Daniele</t>
  </si>
  <si>
    <t>MARKED AS NO SHOW - COULD NOT COLLECT PAYMENT</t>
  </si>
  <si>
    <t>Ayoub Hilal</t>
  </si>
  <si>
    <t>ABDUL WAHAB</t>
  </si>
  <si>
    <t>Francisco Diego Oliveira da Costa</t>
  </si>
  <si>
    <t>Mbarak Islam  shihbab</t>
  </si>
  <si>
    <t>Amari Obez</t>
  </si>
  <si>
    <t>corrine noel</t>
  </si>
  <si>
    <t>Adekunle AYOOLA</t>
  </si>
  <si>
    <t>Andrea Bologini</t>
  </si>
  <si>
    <t>no show - banned as per policy</t>
  </si>
  <si>
    <t>Souhil Nickpour</t>
  </si>
  <si>
    <t>BANNED - RUDE BEHAVIOUR , MAKING GUESTS FEEL UNCOMFORTABLE , SMOKING INDOORS, ASSULTED RECPETIONIST.</t>
  </si>
  <si>
    <t>Amanda Rodrigues Dias e Gabriel Santos</t>
  </si>
  <si>
    <t xml:space="preserve"> Banned - no show</t>
  </si>
  <si>
    <t>Vitoria Vulcao</t>
  </si>
  <si>
    <t>Salman Alghamdi</t>
  </si>
  <si>
    <t>BANNED - excessive drinking every night / disruptive / rude to staff / Inciting arguments with other guests</t>
  </si>
  <si>
    <t>Youcef Mahmoud</t>
  </si>
  <si>
    <t>SAIKAEW SUKSALEE</t>
  </si>
  <si>
    <t>LEIA SILVA DE OLIVEIRA MENDES</t>
  </si>
  <si>
    <t>Ishaq khelfallah</t>
  </si>
  <si>
    <t>marked as no show on booking - could not be charged - banned as per policy</t>
  </si>
  <si>
    <t>JAOUAD SADIKI</t>
  </si>
  <si>
    <t>Michael Anderson</t>
  </si>
  <si>
    <t>NO-SHOW - SUSPECTED FRAUD - MOVED TO BAN AS PER POLICY</t>
  </si>
  <si>
    <t>Mohammad Alsharari</t>
  </si>
  <si>
    <t>Talis Franklin</t>
  </si>
  <si>
    <t>failure to change card details in time - arrived at hostel with the inability to pay for the reservation</t>
  </si>
  <si>
    <t>Barry Cooper</t>
  </si>
  <si>
    <t>Amanda Petrovic</t>
  </si>
  <si>
    <t>Umutoniwase Anitha</t>
  </si>
  <si>
    <t>Sam Lawrence</t>
  </si>
  <si>
    <t>refused to pay for last night of his stay (checkout 17/07/2022) after checking out and left the hostel nonetheless also after being urged to pay by reception several times</t>
  </si>
  <si>
    <t>Jose Payapilly</t>
  </si>
  <si>
    <t xml:space="preserve">No-show banned as per policy </t>
  </si>
  <si>
    <t>Nicky Clark</t>
  </si>
  <si>
    <t>Gurtej Singh Kanwar</t>
  </si>
  <si>
    <t>ALZOBAIR MASAOUD</t>
  </si>
  <si>
    <t>Shaan Kapila</t>
  </si>
  <si>
    <t>Smoking marihiuana on our neighbour steps</t>
  </si>
  <si>
    <t>Francinel Freire</t>
  </si>
  <si>
    <t>roommate accused him of physical abuse during the night</t>
  </si>
  <si>
    <t>DALTON ANDRE HARRIS</t>
  </si>
  <si>
    <t>left bed full of blood (had to throw duvet and sheets away); when being asked about it he pretended to not know what happened and claimed missing cleaning service for his bed, however he never requested new linen; overall odd/rude behaviour/not a pleasant guest</t>
  </si>
  <si>
    <t>Patrick Ambrose</t>
  </si>
  <si>
    <t>verbally abusive towards staff</t>
  </si>
  <si>
    <t>Robert Mitchell</t>
  </si>
  <si>
    <t>banned as Stephen requested (using hostel spaces without being a paying checked in guest)</t>
  </si>
  <si>
    <t xml:space="preserve">  THE GUEST BRING FORBIDDEN AND ILLEGAL OBJECTS</t>
  </si>
  <si>
    <t>Abdeldjalil HENKA</t>
  </si>
  <si>
    <t>Anthony Oghojafor</t>
  </si>
  <si>
    <t xml:space="preserve">Could not charge card. Insuffcient Funds. Did not update details </t>
  </si>
  <si>
    <t>Katie Mindo</t>
  </si>
  <si>
    <t xml:space="preserve"> no show - banned as per policy</t>
  </si>
  <si>
    <t>Chi Hong</t>
  </si>
  <si>
    <t>No show. Card declined</t>
  </si>
  <si>
    <t>Miguel Angel Tello Berrocal</t>
  </si>
  <si>
    <t>Michal Krupadziorow</t>
  </si>
  <si>
    <t>Checked in drunk. Rude behaviour towards night receptionist on duty and wouldn't listen after being reminded of the rules regarding non guests at the hostel (his friend in the garden). He only listened when the duty manager stepped in.</t>
  </si>
  <si>
    <t>Magda Martins </t>
  </si>
  <si>
    <t xml:space="preserve">BANNED - RUDE BEHAVIOUR SPOKE IN  BAD WAY WITH NIGHT SHIFT RECPETION AND DUTY MANGER, WOULDN'T WANT TO LISTEN AND INTERRUPTED ANY SOLUTION OFFERED; CALLED POLICE FOR HELP BUT THEY TOLD HER THAT TWO ADULTS SURELY WOULD FIND A SOLUTION FOR THIS ISSUE; UNREASONABLE BEHAVIOUR ALSO THE DAY AFTER, SHE RECORDED WHOLE CONVERSATION </t>
  </si>
  <si>
    <t>CARLOS EDUARDO DE ANDRADE SOUZA</t>
  </si>
  <si>
    <t>No-show - Could not charge card - Banned as per policy</t>
  </si>
  <si>
    <t>Saoussan Lehnid</t>
  </si>
  <si>
    <t>Rude behaviour, not following rules, refusing to pay fines for taking other bed's bedding after being reminded several times, entering the kitchen during closing hours, not listening to anything staff says, talking down to staff and guests</t>
  </si>
  <si>
    <t>Jacob Rubenstein</t>
  </si>
  <si>
    <t>Cancelled - Could not charge card - Banned as per policy</t>
  </si>
  <si>
    <t>Victor Paiva</t>
  </si>
  <si>
    <t xml:space="preserve"> Pee inside  the room / other guest stuff damge change room for oyher guest </t>
  </si>
  <si>
    <t>Sofia Xenia Economou</t>
  </si>
  <si>
    <t>Kapenawarue Katjirua</t>
  </si>
  <si>
    <t>Alexander Rafferty</t>
  </si>
  <si>
    <t>drinking inside  the room / other guest stuff damaged cleaning the  room in the night time while other guests were sleeping/fight  with other guests and staff police come to arrest him</t>
  </si>
  <si>
    <t xml:space="preserve">Robert mitchell </t>
  </si>
  <si>
    <t>Guest assaulted another guest, physical and verbal threats, and started a fight with another guest.</t>
  </si>
  <si>
    <t>Islam Rakibul</t>
  </si>
  <si>
    <t>Joaquim Pimentel</t>
  </si>
  <si>
    <t xml:space="preserve">CAUGHT SMOKING ON MARYS STEPS </t>
  </si>
  <si>
    <t>Adam Kudrnac</t>
  </si>
  <si>
    <t xml:space="preserve"> refused to leave after having booked a female dorm (he is a male) and hostel being fully booked. Police had to be called.</t>
  </si>
  <si>
    <t>Olli Heikkila</t>
  </si>
  <si>
    <t xml:space="preserve"> BANNED  - had to be told to leave tbhe hostel multiple times as did not have a reservation</t>
  </si>
  <si>
    <t>Screaming out of the window during night. Shouting death threats in the dorm towards other roomattes</t>
  </si>
  <si>
    <t xml:space="preserve">Thomas Jeffrey Miley </t>
  </si>
  <si>
    <t>Salah Hassan</t>
  </si>
  <si>
    <t>aggressive behavior and racist comments towards staff</t>
  </si>
  <si>
    <t>HEYTHEM HADJIDJ</t>
  </si>
  <si>
    <t>Mulat Taha</t>
  </si>
  <si>
    <t>Daniel M</t>
  </si>
  <si>
    <t>Houssam Zaimeche</t>
  </si>
  <si>
    <t>rude to staff, attempted to hide in order to check out later, was rude about all this</t>
  </si>
  <si>
    <t>George Gino</t>
  </si>
  <si>
    <t>made other guests and staff feel uncomfortable with behaviour and kept trying to take other people's food (e.g. staff food)</t>
  </si>
  <si>
    <t>Fahimou Idrissou</t>
  </si>
  <si>
    <t>Got accused of raping a female roommate</t>
  </si>
  <si>
    <t>audrius mickevicius</t>
  </si>
  <si>
    <t xml:space="preserve">ckeck out late rude behavior with staff </t>
  </si>
  <si>
    <t>Clara Palmer.</t>
  </si>
  <si>
    <t>Using guest belongings, asking guests and staff for money, crying and making loud noises in the room</t>
  </si>
  <si>
    <t>Alina Zbun</t>
  </si>
  <si>
    <t>Rude and offensive behaviour towards staff, had to be asked to leave the hostel</t>
  </si>
  <si>
    <t>Catherine Liedri</t>
  </si>
  <si>
    <t xml:space="preserve">wearing dirty clothes and banned as stephen ask </t>
  </si>
  <si>
    <t>Benkhennouf Messaoud</t>
  </si>
  <si>
    <t>Booked a FEMALE ONLY dorm - told we're fully booked on our 8BMD and must make another reservation - Refused to do so and broke into common areas ; Police had to be called to remove him.</t>
  </si>
  <si>
    <t>Javiera Valenzuela Tadres</t>
  </si>
  <si>
    <t>OUSSAMA BRINET</t>
  </si>
  <si>
    <t>Valentin Burghelea</t>
  </si>
  <si>
    <t xml:space="preserve">Edward Ferarri </t>
  </si>
  <si>
    <t>abusive and</t>
  </si>
  <si>
    <t>david byrne</t>
  </si>
  <si>
    <t>Jay Kakadiya</t>
  </si>
  <si>
    <t>was masterbating openly in the room and cumming on the floor in front of guest on several occasions</t>
  </si>
  <si>
    <t>Rex Panneman</t>
  </si>
  <si>
    <t>Olugbenga Ibidunni</t>
  </si>
  <si>
    <t>Was disturbing other guests, being loud, telling people he checked out of a mental hospital, making everyone uncomfortable. Was so loud he woke up Mary, set the fire alarm on, etc.</t>
  </si>
  <si>
    <t>Serghei Ungureanu</t>
  </si>
  <si>
    <t>Complained of room smelling bad which was checked by 3 staff saying it was fine. Got aggressive when we said we could not refund him - cussing at staff etc.</t>
  </si>
  <si>
    <t>benjamin ridge</t>
  </si>
  <si>
    <t>LATE CHECK OUT -AT 11:50</t>
  </si>
  <si>
    <t>fortune samwele</t>
  </si>
  <si>
    <t xml:space="preserve">THE CARD WAS DECLINED </t>
  </si>
  <si>
    <t>Melanie Mohr</t>
  </si>
  <si>
    <t xml:space="preserve">tried calling the people that take care of her and make her reservations, couldn't reach them until her check-out time when they called to tell us they made another reservation in her name, were rude to staff on the phone when informed we coulnd't accept the extension due to guest's behaviour during her stay - had to ask stephen to come help with her check-out - mu put her on the banned list </t>
  </si>
  <si>
    <t>QUEEN IVIE EDIGIN </t>
  </si>
  <si>
    <t>Leigh Nichol</t>
  </si>
  <si>
    <t>Rude and offensive behaviour towards staff + acting suspicious by following volunteers around</t>
  </si>
  <si>
    <t>Patrick Palmer</t>
  </si>
  <si>
    <t xml:space="preserve">BAD RIVEW FOR NO RESONE </t>
  </si>
  <si>
    <t>Qizheng Li</t>
  </si>
  <si>
    <t>Guest's smells bad</t>
  </si>
  <si>
    <t>Joseph Abiola</t>
  </si>
  <si>
    <t xml:space="preserve">Rude and offensive behaviour </t>
  </si>
  <si>
    <t>Gemma Louise Barton</t>
  </si>
  <si>
    <t>Maria Josefa Verge</t>
  </si>
  <si>
    <t>homeless person that smells really bad</t>
  </si>
  <si>
    <t>ABRAHAMS TENZING</t>
  </si>
  <si>
    <t xml:space="preserve">He paid £2for the laggage room by card and then he decided not use it. He asked for a refund and after I said I was no authorizade for it he raise his voice, blew up and then took a couple of coins from the staff tip without authorization. </t>
  </si>
  <si>
    <t>Sam Ali</t>
  </si>
  <si>
    <t>Was talking all the time to female staff and guests, asking them for their number, many women complained about him making them feel uncomfortable. He was all the time watching them closely and making them uncomfortable, strange attitud overall. Banned on booking.com as well</t>
  </si>
  <si>
    <t>Ali moussa farouk</t>
  </si>
  <si>
    <t>Leonard Rama</t>
  </si>
  <si>
    <t>Przemyslaw Jasinski</t>
  </si>
  <si>
    <t xml:space="preserve">werid, suspicious behaviour/ probably on drugs </t>
  </si>
  <si>
    <t>marcelle regan arce marks</t>
  </si>
  <si>
    <t>older lady with mobility issues and lots of health problems, cannot shower correctly and smells really bad.</t>
  </si>
  <si>
    <t>Augusto Alvarez</t>
  </si>
  <si>
    <t>left a bad review and then booked again, on his second review he said he was treated with an attitude by Ayelen and left an even worst score</t>
  </si>
  <si>
    <t>zoltan lakatos</t>
  </si>
  <si>
    <t>Asked another guest for money to pay his reservation, this other guest paid for his reservation and he checked out without paying her and without using the second reservation</t>
  </si>
  <si>
    <t>Mohamed Saleh</t>
  </si>
  <si>
    <t>Insulting staff members and other guests, being disruptive per se</t>
  </si>
  <si>
    <t>mohamad almutairi</t>
  </si>
  <si>
    <t>failed check out on 1st stay, 3 hour late check out on 2nd stay, rude to staff members when asked to check out multiple times</t>
  </si>
  <si>
    <t>Busisa Triumph</t>
  </si>
  <si>
    <t>shouting at guests and staff, many complaints from guests about looking through others luggage.</t>
  </si>
  <si>
    <t>Perry Patrick/Alien Vibes</t>
  </si>
  <si>
    <t>He was having sex himself in a mix room (according with two guests version)</t>
  </si>
  <si>
    <t>25/03</t>
  </si>
  <si>
    <t>Matthias Stollenwerk</t>
  </si>
  <si>
    <t xml:space="preserve">Tried to charge his card but it failed after he cancled his reservation. </t>
  </si>
  <si>
    <t>Carl Edmond</t>
  </si>
  <si>
    <t xml:space="preserve">Rude and offensive behaviour REFUISE TO PAY CALLED PLOICE TO CHECK HIM OUT </t>
  </si>
  <si>
    <t>Elijah Brown</t>
  </si>
  <si>
    <t xml:space="preserve">many complaints from guests/ staff </t>
  </si>
  <si>
    <t>Mohamed Abdullahi Hassan</t>
  </si>
  <si>
    <t>fighting with another guest</t>
  </si>
  <si>
    <t xml:space="preserve">Amanda Baldwin </t>
  </si>
  <si>
    <t xml:space="preserve">as stephen ask to banned her  please check with stephen </t>
  </si>
  <si>
    <t>Salvador Hernandez Llacer</t>
  </si>
  <si>
    <t>break the ckeck out rules</t>
  </si>
  <si>
    <t>Beckley Anthony</t>
  </si>
  <si>
    <t xml:space="preserve">Pee in the room wakes up another guests  </t>
  </si>
  <si>
    <t>Julius kancelskis</t>
  </si>
  <si>
    <t>Swore at staff</t>
  </si>
  <si>
    <t>ROBERTO BONOMI</t>
  </si>
  <si>
    <t>Harrasing staff and guests</t>
  </si>
  <si>
    <t>Nora Tvervaag</t>
  </si>
  <si>
    <t>Acting weird,leave stuff in the bathroom</t>
  </si>
  <si>
    <t>Kola Oladetoun</t>
  </si>
  <si>
    <t xml:space="preserve">Caught masturbating in female toilets multiple times, check out very late. </t>
  </si>
  <si>
    <t>Chinedu Onyilofor</t>
  </si>
  <si>
    <t>Agressive behevior, Disturbing Guests</t>
  </si>
  <si>
    <t>Nikita Zaginailo</t>
  </si>
  <si>
    <t>Larisa Kargina</t>
  </si>
  <si>
    <t>Stealing from other guests and hit staff</t>
  </si>
  <si>
    <t>Dorj Munkhbayer</t>
  </si>
  <si>
    <t>AL Madu</t>
  </si>
  <si>
    <t>Not paid the booking and leaving the hostel without it</t>
  </si>
  <si>
    <t>Celso Afonso Santos</t>
  </si>
  <si>
    <t>Agressive behevior, Disturbing Guests, stole from tip jar</t>
  </si>
  <si>
    <t>Assualted Staff, made staff and guest feel unsafe</t>
  </si>
  <si>
    <t>Not following checkout rules, acting strange, said Fuck Jerry but wasn't a staff so you can't do that unless he gave permission</t>
  </si>
  <si>
    <t>Claimed he was the king of hell, poking guests noses, assaulted staff, verbally abused police and yelling (was his birthday)</t>
  </si>
  <si>
    <t>yelling loudly to staff, disturbing guests and insulting guests, drinking too much (cursed Julian and his bloodline in Gypsy)</t>
  </si>
  <si>
    <t>Abused Tyson, used facilties and ate dinners without bookings (Smelt bad)</t>
  </si>
  <si>
    <t xml:space="preserve">erratic behaviour, extremely strange, had a scary beard </t>
  </si>
  <si>
    <t>yelling at guests and staff, spoke portugese, couldn't pronounce pregnant (was apparently pregnant), looked like the Joker but not the Heath Ledger version</t>
  </si>
  <si>
    <t>Took a shit on the floor (Didn't flush) (Didn't Wipe?)</t>
  </si>
  <si>
    <t>Swore at staff, tried to get into the boiler room but fell down the stairs like Bambi on ice, said this place was her mansion and ordered the staff about (told Leo to mop the floor)</t>
  </si>
  <si>
    <t>fighting with another guest and bummed to many ciggies (fake scouse)</t>
  </si>
  <si>
    <t>fighting with another guest and bummed to many ciggies</t>
  </si>
  <si>
    <t>acting strange , disturbing other guests metropolitan police, stole the iron (is a bad egg), was rude to staff, called another guest a fat pig and told her to go on a diet</t>
  </si>
  <si>
    <t>Worlds grossest stripper</t>
  </si>
  <si>
    <t>NAME</t>
  </si>
  <si>
    <t xml:space="preserve">ROOM </t>
  </si>
  <si>
    <t>DATE OF BAN</t>
  </si>
  <si>
    <t>DATE OF BAN REMOVAL</t>
  </si>
  <si>
    <t xml:space="preserve">` </t>
  </si>
  <si>
    <t>saturday</t>
  </si>
  <si>
    <t>sunday</t>
  </si>
  <si>
    <t>monday</t>
  </si>
  <si>
    <t>tuesday</t>
  </si>
  <si>
    <t>wednesday</t>
  </si>
  <si>
    <t>thursday</t>
  </si>
  <si>
    <t>friday</t>
  </si>
  <si>
    <t>4 bed</t>
  </si>
  <si>
    <t>6 bed</t>
  </si>
  <si>
    <t>8 female</t>
  </si>
  <si>
    <t>8 mixed</t>
  </si>
  <si>
    <t>30/31/37</t>
  </si>
  <si>
    <t>A/B</t>
  </si>
  <si>
    <t>Triple</t>
  </si>
  <si>
    <t>05.08.2023</t>
  </si>
  <si>
    <t>Julian G</t>
  </si>
  <si>
    <t>actual</t>
  </si>
  <si>
    <t>Check in</t>
  </si>
  <si>
    <t>Check out</t>
  </si>
  <si>
    <t>nights</t>
  </si>
  <si>
    <t>people</t>
  </si>
  <si>
    <t>room</t>
  </si>
  <si>
    <t>bed</t>
  </si>
  <si>
    <t>guest</t>
  </si>
  <si>
    <t>price</t>
  </si>
  <si>
    <t>date reservation was made</t>
  </si>
  <si>
    <t xml:space="preserve">date we should check if we received the payment </t>
  </si>
  <si>
    <t>Payment confirmed on</t>
  </si>
  <si>
    <t>Will Richardson</t>
  </si>
  <si>
    <t>confirmed</t>
  </si>
  <si>
    <t>amaia artaza</t>
  </si>
  <si>
    <t>Sara Paulina Rosales Gonzalez</t>
  </si>
  <si>
    <t>Suzuca Almeida</t>
  </si>
  <si>
    <t>Philip Kniese</t>
  </si>
  <si>
    <t>Phoebe Leonard</t>
  </si>
  <si>
    <t>Jessica SearDaSilva</t>
  </si>
  <si>
    <t>34/35</t>
  </si>
  <si>
    <t>34A/B-35D</t>
  </si>
  <si>
    <t>Dalia Zuckermann</t>
  </si>
  <si>
    <t>Kirsty BELL</t>
  </si>
  <si>
    <t>Dan Zamin</t>
  </si>
  <si>
    <t>MARGHERITA TURCO</t>
  </si>
  <si>
    <t>Wickie Marla Ritter</t>
  </si>
  <si>
    <t>Louis Goedker</t>
  </si>
  <si>
    <t>Ibe Van Bouchaute</t>
  </si>
  <si>
    <t>Check -in</t>
  </si>
  <si>
    <t xml:space="preserve">check out </t>
  </si>
  <si>
    <t>Nights</t>
  </si>
  <si>
    <t>Guests+</t>
  </si>
  <si>
    <t>Room</t>
  </si>
  <si>
    <t>Group name</t>
  </si>
  <si>
    <t>Total</t>
  </si>
  <si>
    <t>Status deposit</t>
  </si>
  <si>
    <t>Amount deposit received</t>
  </si>
  <si>
    <t>deposit paid on</t>
  </si>
  <si>
    <t>Date balance due</t>
  </si>
  <si>
    <t xml:space="preserve">Balance paid </t>
  </si>
  <si>
    <t xml:space="preserve">Balance received on </t>
  </si>
  <si>
    <t>Siteminder bed status</t>
  </si>
  <si>
    <t>Extra notes</t>
  </si>
  <si>
    <t>Future groups</t>
  </si>
  <si>
    <t>30/05/2023</t>
  </si>
  <si>
    <t>33, 34, 20, 21, 24, 36</t>
  </si>
  <si>
    <t>Bogumila Klimowicz GROUP</t>
  </si>
  <si>
    <t>take out</t>
  </si>
  <si>
    <t>Received Deposit. Have sent an email with invoice notifying when they need to pay the rest. (10/04/2023)</t>
  </si>
  <si>
    <t>Land Niedersachsen Schulkonten (Jeanette Walderstein)</t>
  </si>
  <si>
    <t>taken out</t>
  </si>
  <si>
    <t>confirmed on 15/06/2023. Deposit Paid</t>
  </si>
  <si>
    <t>4,21,24, 30, 31, 37</t>
  </si>
  <si>
    <t>guest check</t>
  </si>
  <si>
    <t>Natalia Funka</t>
  </si>
  <si>
    <t xml:space="preserve">Erikla Elizabeth </t>
  </si>
  <si>
    <t>Mohamed Ahmed</t>
  </si>
  <si>
    <t>CELIA PAUMARD</t>
  </si>
  <si>
    <t>Stephen Hannigan</t>
  </si>
  <si>
    <t>Jamie Pagett</t>
  </si>
  <si>
    <t>David Pearce</t>
  </si>
  <si>
    <t>Varga Viktoria</t>
  </si>
  <si>
    <t>Kelvin Nwabundo</t>
  </si>
  <si>
    <t>Ahmed Saeed</t>
  </si>
  <si>
    <t>35B/D</t>
  </si>
  <si>
    <t>Rosario Gandolfo</t>
  </si>
  <si>
    <t>22A</t>
  </si>
  <si>
    <t>Piotr Sulis</t>
  </si>
  <si>
    <t>do not change the formula</t>
  </si>
  <si>
    <t>Laure Duchene</t>
  </si>
  <si>
    <t>Luiz Phelipe Rocha de Lima</t>
  </si>
  <si>
    <t>Abigail Brodie</t>
  </si>
  <si>
    <t>tick means the room is empty and ready.</t>
  </si>
  <si>
    <t>22G</t>
  </si>
  <si>
    <t>Alex Vargas</t>
  </si>
  <si>
    <t>22C</t>
  </si>
  <si>
    <t>John Davis</t>
  </si>
  <si>
    <t>Chris Fryer</t>
  </si>
  <si>
    <t>22E</t>
  </si>
  <si>
    <t>Eoin Mcmullan</t>
  </si>
  <si>
    <t>Nathalie Javault</t>
  </si>
  <si>
    <t>Aiko Tamaki</t>
  </si>
  <si>
    <t>Natalie Amanda Boot</t>
  </si>
  <si>
    <t>Angela Cheung</t>
  </si>
  <si>
    <t>Qiumei Heng/ chelsea</t>
  </si>
  <si>
    <t>Nail Zouaber</t>
  </si>
  <si>
    <t>36A &amp; B</t>
  </si>
  <si>
    <t>Anisa marshall</t>
  </si>
  <si>
    <t>Suman Ogrey</t>
  </si>
  <si>
    <t>Wei Zhang</t>
  </si>
  <si>
    <t>Qasim Akhtar</t>
  </si>
  <si>
    <t>Yang Yolanda</t>
  </si>
  <si>
    <t>Elisa Friedlander-Biller</t>
  </si>
  <si>
    <t>Hayman Sweedy</t>
  </si>
  <si>
    <t>RAMSEY CAIN</t>
  </si>
  <si>
    <t>Amanda Baldwin</t>
  </si>
  <si>
    <t>Ekaterina Stefanova</t>
  </si>
  <si>
    <t>Ariyo Oludare Akinfenwa</t>
  </si>
  <si>
    <t>ONUR AYCIL</t>
  </si>
  <si>
    <t>Tatiana Protasova</t>
  </si>
  <si>
    <t>Nigel Towlson</t>
  </si>
  <si>
    <t>Julie Englebert</t>
  </si>
  <si>
    <t>TOGAWA HIRONA</t>
  </si>
  <si>
    <t>Vandromme Inès</t>
  </si>
  <si>
    <t>Ratios</t>
  </si>
  <si>
    <t>1) Drains and Toilets</t>
  </si>
  <si>
    <t>2) Beds, bins and floors</t>
  </si>
  <si>
    <t>3) Stairs and check toilets</t>
  </si>
  <si>
    <t>4) Clean floors</t>
  </si>
  <si>
    <t>5) Clean cuboards</t>
  </si>
  <si>
    <t>Check-outs:</t>
  </si>
  <si>
    <t>Date</t>
  </si>
  <si>
    <t>Toilets</t>
  </si>
  <si>
    <t>Housekeeper</t>
  </si>
  <si>
    <t>Start</t>
  </si>
  <si>
    <t>End</t>
  </si>
  <si>
    <t>Per toilet</t>
  </si>
  <si>
    <t>Average</t>
  </si>
  <si>
    <t>SD</t>
  </si>
  <si>
    <t>Beds</t>
  </si>
  <si>
    <t>Per bed</t>
  </si>
  <si>
    <t>Stairwells</t>
  </si>
  <si>
    <t>Per stairwell</t>
  </si>
  <si>
    <t>Floors</t>
  </si>
  <si>
    <t>Per floor</t>
  </si>
  <si>
    <t>Cuboards</t>
  </si>
  <si>
    <t>Leonie</t>
  </si>
  <si>
    <t>Pablo</t>
  </si>
  <si>
    <t>Ratio</t>
  </si>
  <si>
    <t>Percent</t>
  </si>
  <si>
    <t>Ilona</t>
  </si>
  <si>
    <t>KD cash</t>
  </si>
  <si>
    <t>1 night stay</t>
  </si>
  <si>
    <t>Walk-ins</t>
  </si>
  <si>
    <t>Plais</t>
  </si>
  <si>
    <t>Booking.com</t>
  </si>
  <si>
    <t>Hostel World</t>
  </si>
  <si>
    <t>Amount</t>
  </si>
  <si>
    <t>Type of payment</t>
  </si>
  <si>
    <t>check in date</t>
  </si>
  <si>
    <t>check out date</t>
  </si>
  <si>
    <t>Room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</si>
</sst>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Red]\-&quot;£&quot;#,##0"/>
    <numFmt numFmtId="8" formatCode="&quot;£&quot;#,##0.00;[Red]\-&quot;£&quot;#,##0.00"/>
    <numFmt numFmtId="44" formatCode="_-&quot;£&quot;* #,##0.00_-;\-&quot;£&quot;* #,##0.00_-;_-&quot;£&quot;* &quot;-&quot;??_-;_-@_-"/>
    <numFmt numFmtId="164" formatCode="&quot;£&quot;#,##0.00_);[Red]\(&quot;£&quot;#,##0.00\)"/>
    <numFmt numFmtId="165" formatCode="_(&quot;£&quot;* #,##0.00_);_(&quot;£&quot;* \(#,##0.00\);_(&quot;£&quot;* &quot;-&quot;??_);_(@_)"/>
    <numFmt numFmtId="166" formatCode="dd/mm/yy;@"/>
    <numFmt numFmtId="167" formatCode="_-[$£-809]* #,##0.00_-;\-[$£-809]* #,##0.00_-;_-[$£-809]* &quot;-&quot;??_-;_-@_-"/>
    <numFmt numFmtId="168" formatCode="dd/mm"/>
    <numFmt numFmtId="169" formatCode="&quot;£&quot;#,##0.00"/>
    <numFmt numFmtId="170" formatCode="dd/mm/yyyy;@"/>
    <numFmt numFmtId="171" formatCode="&quot;$&quot;#,##0.00"/>
    <numFmt numFmtId="172" formatCode="[$-F400]h:mm:ss\ AM/PM"/>
    <numFmt numFmtId="173" formatCode="_-[$€-2]\ * #,##0.00_-;\-[$€-2]\ * #,##0.00_-;_-[$€-2]\ * &quot;-&quot;??_-;_-@_-"/>
    <numFmt numFmtId="174" formatCode="[$-F800]dddd\,\ mmmm\ dd\,\ yyyy"/>
  </numFmts>
  <fonts count="143">
    <font>
      <sz val="12"/>
      <color theme="1"/>
      <name val="Calibri"/>
      <family val="2"/>
      <scheme val="minor"/>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b/>
      <sz val="12"/>
      <color rgb="FF333333"/>
      <name val="Calibri"/>
      <family val="2"/>
      <scheme val="minor"/>
    </font>
    <font>
      <b/>
      <sz val="12"/>
      <color rgb="FF201F1E"/>
      <name val="Calibri"/>
      <family val="2"/>
      <scheme val="minor"/>
    </font>
    <font>
      <sz val="11"/>
      <color rgb="FF9C0006"/>
      <name val="Calibri"/>
      <family val="2"/>
      <scheme val="minor"/>
    </font>
    <font>
      <sz val="11"/>
      <color theme="1"/>
      <name val="Calibri"/>
      <family val="2"/>
      <scheme val="minor"/>
    </font>
    <font>
      <b/>
      <sz val="13"/>
      <color rgb="FF333333"/>
      <name val="Calibri"/>
      <family val="2"/>
      <scheme val="minor"/>
    </font>
    <font>
      <b/>
      <sz val="16"/>
      <color rgb="FF000000"/>
      <name val="Calibri"/>
      <family val="2"/>
      <scheme val="minor"/>
    </font>
    <font>
      <b/>
      <sz val="16"/>
      <color theme="1"/>
      <name val="Calibri"/>
      <family val="2"/>
      <scheme val="minor"/>
    </font>
    <font>
      <sz val="18"/>
      <color theme="1"/>
      <name val="Calibri"/>
      <family val="2"/>
      <scheme val="minor"/>
    </font>
    <font>
      <b/>
      <sz val="13"/>
      <color rgb="FF333333"/>
      <name val="Trebuchet MS"/>
      <family val="2"/>
    </font>
    <font>
      <sz val="13"/>
      <color rgb="FF333333"/>
      <name val="Trebuchet MS"/>
      <family val="2"/>
    </font>
    <font>
      <sz val="20"/>
      <color rgb="FF000000"/>
      <name val="Calibri"/>
      <family val="2"/>
      <scheme val="minor"/>
    </font>
    <font>
      <sz val="16"/>
      <color rgb="FF000000"/>
      <name val="Calibri"/>
      <family val="2"/>
      <scheme val="minor"/>
    </font>
    <font>
      <sz val="22"/>
      <color theme="1"/>
      <name val="Calibri"/>
      <family val="2"/>
      <scheme val="minor"/>
    </font>
    <font>
      <sz val="24"/>
      <color theme="1"/>
      <name val="Calibri"/>
      <family val="2"/>
      <scheme val="minor"/>
    </font>
    <font>
      <sz val="20"/>
      <color theme="1"/>
      <name val="Calibri"/>
      <family val="2"/>
      <scheme val="minor"/>
    </font>
    <font>
      <sz val="16"/>
      <color theme="1"/>
      <name val="Calibri"/>
      <family val="2"/>
      <scheme val="minor"/>
    </font>
    <font>
      <b/>
      <sz val="18"/>
      <color theme="1"/>
      <name val="Calibri"/>
      <family val="2"/>
      <scheme val="minor"/>
    </font>
    <font>
      <sz val="14"/>
      <color theme="1"/>
      <name val="Calibri"/>
      <family val="2"/>
      <scheme val="minor"/>
    </font>
    <font>
      <sz val="26"/>
      <color theme="1"/>
      <name val="Calibri"/>
      <family val="2"/>
      <scheme val="minor"/>
    </font>
    <font>
      <b/>
      <sz val="12"/>
      <color rgb="FF383838"/>
      <name val="Calibri"/>
      <family val="2"/>
      <scheme val="minor"/>
    </font>
    <font>
      <sz val="8"/>
      <name val="Calibri"/>
      <family val="2"/>
      <scheme val="minor"/>
    </font>
    <font>
      <sz val="18"/>
      <color rgb="FF000000"/>
      <name val="Calibri"/>
      <family val="2"/>
      <scheme val="minor"/>
    </font>
    <font>
      <sz val="12"/>
      <color theme="1"/>
      <name val="Calibri"/>
      <family val="2"/>
    </font>
    <font>
      <b/>
      <sz val="20"/>
      <name val="Calibri"/>
      <family val="2"/>
      <scheme val="minor"/>
    </font>
    <font>
      <b/>
      <sz val="20"/>
      <color rgb="FF000000"/>
      <name val="Calibri"/>
      <family val="2"/>
      <scheme val="minor"/>
    </font>
    <font>
      <sz val="28"/>
      <color theme="1"/>
      <name val="Calibri"/>
      <family val="2"/>
      <scheme val="minor"/>
    </font>
    <font>
      <sz val="15"/>
      <color rgb="FF242424"/>
      <name val="Helvetica Neue"/>
      <family val="2"/>
    </font>
    <font>
      <b/>
      <sz val="18"/>
      <color rgb="FF333333"/>
      <name val="Calibri"/>
      <family val="2"/>
      <scheme val="minor"/>
    </font>
    <font>
      <b/>
      <sz val="18"/>
      <color rgb="FF000000"/>
      <name val="Calibri"/>
      <family val="2"/>
      <scheme val="minor"/>
    </font>
    <font>
      <b/>
      <i/>
      <sz val="16"/>
      <color theme="1"/>
      <name val="Calibri"/>
      <family val="2"/>
      <scheme val="minor"/>
    </font>
    <font>
      <b/>
      <sz val="16"/>
      <color theme="1"/>
      <name val="Calibri (Body)"/>
    </font>
    <font>
      <b/>
      <sz val="12"/>
      <color theme="0"/>
      <name val="Calibri"/>
      <family val="2"/>
      <scheme val="minor"/>
    </font>
    <font>
      <sz val="12"/>
      <color rgb="FF333333"/>
      <name val="Calibri"/>
      <family val="2"/>
      <scheme val="minor"/>
    </font>
    <font>
      <b/>
      <sz val="14"/>
      <color rgb="FF000000"/>
      <name val="Calibri"/>
      <family val="2"/>
      <scheme val="minor"/>
    </font>
    <font>
      <sz val="14"/>
      <color rgb="FF000000"/>
      <name val="Calibri"/>
      <family val="2"/>
      <scheme val="minor"/>
    </font>
    <font>
      <sz val="14"/>
      <color rgb="FF333333"/>
      <name val="Calibri"/>
      <family val="2"/>
      <scheme val="minor"/>
    </font>
    <font>
      <sz val="14"/>
      <color rgb="FF006100"/>
      <name val="Calibri"/>
      <family val="2"/>
      <scheme val="minor"/>
    </font>
    <font>
      <b/>
      <sz val="20"/>
      <color theme="1"/>
      <name val="Calibri"/>
      <family val="2"/>
      <scheme val="minor"/>
    </font>
    <font>
      <b/>
      <sz val="14"/>
      <color theme="1"/>
      <name val="Calibri"/>
      <family val="2"/>
      <scheme val="minor"/>
    </font>
    <font>
      <b/>
      <sz val="16"/>
      <color rgb="FF242424"/>
      <name val="Courier New"/>
      <family val="1"/>
    </font>
    <font>
      <b/>
      <sz val="16"/>
      <color rgb="FF333333"/>
      <name val="Calibri"/>
      <family val="2"/>
      <scheme val="minor"/>
    </font>
    <font>
      <sz val="13"/>
      <color rgb="FF333333"/>
      <name val="Calibri"/>
      <family val="2"/>
      <scheme val="minor"/>
    </font>
    <font>
      <sz val="15"/>
      <color rgb="FF242424"/>
      <name val="Calibri"/>
      <family val="2"/>
      <scheme val="minor"/>
    </font>
    <font>
      <b/>
      <sz val="11"/>
      <color rgb="FF333333"/>
      <name val="Calibri"/>
      <family val="2"/>
      <scheme val="minor"/>
    </font>
    <font>
      <sz val="13"/>
      <color theme="1"/>
      <name val="Calibri"/>
      <family val="2"/>
      <scheme val="minor"/>
    </font>
    <font>
      <b/>
      <sz val="16"/>
      <color theme="1"/>
      <name val="Calibri"/>
      <family val="2"/>
    </font>
    <font>
      <b/>
      <sz val="13"/>
      <color rgb="FF333333"/>
      <name val="Calibri"/>
      <family val="2"/>
    </font>
    <font>
      <sz val="20"/>
      <color theme="1"/>
      <name val="Calibri"/>
      <family val="2"/>
    </font>
    <font>
      <b/>
      <i/>
      <sz val="20"/>
      <color rgb="FF000000"/>
      <name val="Calibri"/>
      <family val="2"/>
      <scheme val="minor"/>
    </font>
    <font>
      <sz val="15"/>
      <color rgb="FF201F1E"/>
      <name val="Calibri"/>
      <family val="2"/>
      <scheme val="minor"/>
    </font>
    <font>
      <sz val="16"/>
      <color theme="0"/>
      <name val="Calibri"/>
      <family val="2"/>
      <scheme val="minor"/>
    </font>
    <font>
      <b/>
      <sz val="16"/>
      <color theme="0"/>
      <name val="Calibri"/>
      <family val="2"/>
      <scheme val="minor"/>
    </font>
    <font>
      <sz val="12"/>
      <color rgb="FF242424"/>
      <name val="Helvetica Neue"/>
      <family val="2"/>
    </font>
    <font>
      <b/>
      <sz val="14"/>
      <color rgb="FF9C0006"/>
      <name val="Calibri"/>
      <family val="2"/>
      <scheme val="minor"/>
    </font>
    <font>
      <sz val="14"/>
      <color theme="0"/>
      <name val="Calibri"/>
      <family val="2"/>
      <scheme val="minor"/>
    </font>
    <font>
      <b/>
      <sz val="26"/>
      <color theme="1"/>
      <name val="Calibri"/>
      <family val="2"/>
      <scheme val="minor"/>
    </font>
    <font>
      <b/>
      <sz val="15"/>
      <color theme="1"/>
      <name val="Calibri"/>
      <family val="2"/>
      <scheme val="minor"/>
    </font>
    <font>
      <sz val="15"/>
      <color theme="1"/>
      <name val="Calibri"/>
      <family val="2"/>
      <scheme val="minor"/>
    </font>
    <font>
      <sz val="12"/>
      <name val="Calibri"/>
      <family val="2"/>
      <scheme val="minor"/>
    </font>
    <font>
      <sz val="11"/>
      <name val="Calibri"/>
      <family val="2"/>
      <scheme val="minor"/>
    </font>
    <font>
      <sz val="12"/>
      <color rgb="FFFF0000"/>
      <name val="Calibri"/>
      <family val="2"/>
      <scheme val="minor"/>
    </font>
    <font>
      <b/>
      <sz val="14"/>
      <color rgb="FFC81939"/>
      <name val="Arial"/>
      <family val="2"/>
    </font>
    <font>
      <b/>
      <sz val="10"/>
      <color rgb="FF333333"/>
      <name val="Trebuchet MS"/>
      <charset val="1"/>
    </font>
    <font>
      <sz val="12"/>
      <color rgb="FF242424"/>
      <name val="Helvetica Neue"/>
    </font>
    <font>
      <sz val="10"/>
      <color rgb="FF333333"/>
      <name val="Trebuchet MS"/>
      <charset val="1"/>
    </font>
    <font>
      <sz val="13"/>
      <color rgb="FF333333"/>
      <name val="Trebuchet MS"/>
    </font>
    <font>
      <b/>
      <sz val="13"/>
      <color rgb="FF333333"/>
      <name val="Trebuchet MS"/>
    </font>
    <font>
      <sz val="14"/>
      <color rgb="FF333333"/>
      <name val="Trebuchet MS"/>
      <charset val="1"/>
    </font>
    <font>
      <sz val="11"/>
      <color rgb="FF102647"/>
      <name val="Segoe UI"/>
      <charset val="1"/>
    </font>
    <font>
      <sz val="14"/>
      <color rgb="FF000000"/>
      <name val="Calibri"/>
      <family val="2"/>
    </font>
    <font>
      <sz val="12"/>
      <color rgb="FF000000"/>
      <name val="Calibri"/>
    </font>
    <font>
      <sz val="16"/>
      <color rgb="FF000000"/>
      <name val="Calibri"/>
    </font>
    <font>
      <sz val="14"/>
      <color rgb="FFFFFFFF"/>
      <name val="Calibri"/>
    </font>
    <font>
      <sz val="14"/>
      <color rgb="FF000000"/>
      <name val="Calibri"/>
    </font>
    <font>
      <b/>
      <sz val="11"/>
      <color rgb="FF333333"/>
      <name val="Trebuchet MS"/>
      <charset val="1"/>
    </font>
    <font>
      <i/>
      <sz val="15"/>
      <color rgb="FF000000"/>
      <name val="System-Ui"/>
      <charset val="1"/>
    </font>
    <font>
      <sz val="12"/>
      <color rgb="FF242424"/>
      <name val="Courier New"/>
      <charset val="1"/>
    </font>
    <font>
      <sz val="14"/>
      <color rgb="FF333333"/>
      <name val="Arial"/>
      <charset val="1"/>
    </font>
    <font>
      <sz val="11"/>
      <color rgb="FF242424"/>
      <name val="Segoe UI"/>
      <charset val="1"/>
    </font>
    <font>
      <sz val="12"/>
      <color rgb="FF333333"/>
      <name val="Trebuchet MS"/>
      <charset val="1"/>
    </font>
    <font>
      <b/>
      <i/>
      <sz val="15"/>
      <color rgb="FF000000"/>
      <name val="System-Ui"/>
      <charset val="1"/>
    </font>
    <font>
      <b/>
      <sz val="10"/>
      <color rgb="FF00033B"/>
      <name val="Trebuchet MS"/>
      <charset val="1"/>
    </font>
    <font>
      <sz val="10"/>
      <color rgb="FF00033B"/>
      <name val="Trebuchet MS"/>
      <charset val="1"/>
    </font>
    <font>
      <sz val="12"/>
      <color rgb="FF000000"/>
      <name val="System-Ui"/>
      <charset val="1"/>
    </font>
    <font>
      <b/>
      <sz val="20"/>
      <color rgb="FFFF0000"/>
      <name val="Calibri"/>
      <family val="2"/>
      <scheme val="minor"/>
    </font>
    <font>
      <u/>
      <sz val="12"/>
      <color theme="1"/>
      <name val="Calibri"/>
      <family val="2"/>
      <scheme val="minor"/>
    </font>
    <font>
      <sz val="14"/>
      <color rgb="FF000000"/>
      <name val="System-Ui"/>
      <charset val="1"/>
    </font>
    <font>
      <sz val="11"/>
      <color rgb="FF102247"/>
      <name val="System-Ui"/>
      <charset val="1"/>
    </font>
    <font>
      <b/>
      <sz val="16"/>
      <color rgb="FF000000"/>
      <name val="Calibri"/>
    </font>
    <font>
      <sz val="18"/>
      <color rgb="FF333333"/>
      <name val="Arial"/>
      <charset val="1"/>
    </font>
    <font>
      <sz val="15"/>
      <color rgb="FF000000"/>
      <name val="System-Ui"/>
      <charset val="1"/>
    </font>
    <font>
      <sz val="11"/>
      <color rgb="FF000000"/>
      <name val="System-Ui"/>
      <charset val="1"/>
    </font>
    <font>
      <sz val="14"/>
      <color rgb="FF242424"/>
      <name val="Segoe UI"/>
      <charset val="1"/>
    </font>
    <font>
      <sz val="11"/>
      <color rgb="FF333333"/>
      <name val="Calibri"/>
    </font>
    <font>
      <sz val="12"/>
      <color theme="1"/>
      <name val="Calibri"/>
    </font>
    <font>
      <sz val="14"/>
      <color theme="1"/>
      <name val="Calibri"/>
    </font>
    <font>
      <sz val="14"/>
      <color rgb="FF333333"/>
      <name val="Calibri"/>
    </font>
    <font>
      <sz val="14"/>
      <color rgb="FF00033B"/>
      <name val="Calibri"/>
    </font>
    <font>
      <b/>
      <sz val="14"/>
      <color rgb="FF00033B"/>
      <name val="Calibri"/>
    </font>
    <font>
      <sz val="14"/>
      <color rgb="FFFF0000"/>
      <name val="Calibri"/>
      <family val="2"/>
      <scheme val="minor"/>
    </font>
    <font>
      <sz val="14"/>
      <color rgb="FF242424"/>
      <name val="Calibri"/>
    </font>
    <font>
      <i/>
      <sz val="14"/>
      <color rgb="FF000000"/>
      <name val="Calibri"/>
    </font>
    <font>
      <sz val="14"/>
      <color rgb="FF00033B"/>
      <name val="Trebuchet MS"/>
      <charset val="1"/>
    </font>
    <font>
      <i/>
      <sz val="14"/>
      <color rgb="FF000000"/>
      <name val="System-Ui"/>
      <charset val="1"/>
    </font>
    <font>
      <b/>
      <sz val="10"/>
      <color rgb="FF1B7B3E"/>
      <name val="Trebuchet MS"/>
      <charset val="1"/>
    </font>
    <font>
      <b/>
      <sz val="10"/>
      <color rgb="FF000000"/>
      <name val="Trebuchet MS"/>
      <charset val="1"/>
    </font>
    <font>
      <i/>
      <sz val="12"/>
      <color rgb="FF000000"/>
      <name val="System-Ui"/>
      <charset val="1"/>
    </font>
    <font>
      <sz val="12"/>
      <color rgb="FF00033B"/>
      <name val="Calibri"/>
    </font>
    <font>
      <sz val="14"/>
      <color rgb="FF000000"/>
      <name val="Segoe UI"/>
      <charset val="1"/>
    </font>
    <font>
      <b/>
      <sz val="14"/>
      <color theme="0"/>
      <name val="Calibri"/>
      <family val="2"/>
      <scheme val="minor"/>
    </font>
    <font>
      <sz val="12"/>
      <color rgb="FF242424"/>
      <name val="Segoe UI"/>
      <charset val="1"/>
    </font>
    <font>
      <sz val="12"/>
      <color rgb="FF333333"/>
      <name val="Arial"/>
      <charset val="1"/>
    </font>
    <font>
      <sz val="12"/>
      <color rgb="FF333333"/>
      <name val="Calibri"/>
    </font>
    <font>
      <b/>
      <sz val="14"/>
      <color rgb="FFFF0000"/>
      <name val="Calibri"/>
      <family val="2"/>
      <scheme val="minor"/>
    </font>
    <font>
      <b/>
      <sz val="12"/>
      <color rgb="FFFF0000"/>
      <name val="Calibri"/>
      <family val="2"/>
      <scheme val="minor"/>
    </font>
    <font>
      <sz val="12"/>
      <color rgb="FF00033B"/>
      <name val="Trebuchet MS"/>
      <charset val="1"/>
    </font>
    <font>
      <sz val="11"/>
      <color rgb="FF333333"/>
      <name val="Arial"/>
      <charset val="1"/>
    </font>
    <font>
      <sz val="12"/>
      <color theme="1"/>
      <name val="Trebuchet MS"/>
      <charset val="1"/>
    </font>
    <font>
      <sz val="14"/>
      <color theme="0"/>
      <name val="Calibri"/>
    </font>
    <font>
      <b/>
      <sz val="12"/>
      <color theme="1"/>
      <name val="Comic Sans MS"/>
    </font>
    <font>
      <i/>
      <sz val="11"/>
      <color rgb="FF00355F"/>
      <name val="Helvetica Neue"/>
      <charset val="1"/>
    </font>
    <font>
      <b/>
      <sz val="15"/>
      <color theme="0"/>
      <name val="Calibri"/>
      <family val="2"/>
      <scheme val="minor"/>
    </font>
    <font>
      <i/>
      <sz val="11"/>
      <color rgb="FF000000"/>
      <name val="System-Ui"/>
      <charset val="1"/>
    </font>
    <font>
      <b/>
      <sz val="14"/>
      <color theme="1"/>
      <name val="Comic Sans MS"/>
    </font>
    <font>
      <b/>
      <sz val="16"/>
      <color rgb="FF444444"/>
      <name val="Calibri"/>
      <charset val="1"/>
    </font>
    <font>
      <sz val="12"/>
      <color rgb="FF383838"/>
      <name val="System-Ui"/>
      <charset val="1"/>
    </font>
    <font>
      <sz val="11"/>
      <color rgb="FF444444"/>
      <name val="Calibri"/>
      <family val="2"/>
      <charset val="1"/>
    </font>
    <font>
      <sz val="11"/>
      <color rgb="FF383838"/>
      <name val="System-Ui"/>
      <charset val="1"/>
    </font>
    <font>
      <sz val="12"/>
      <color rgb="FF000000"/>
      <name val="Calibri"/>
      <family val="2"/>
    </font>
    <font>
      <sz val="12"/>
      <color rgb="FFFFFFFF"/>
      <name val="Calibri"/>
    </font>
    <font>
      <b/>
      <sz val="20"/>
      <color rgb="FF000000"/>
      <name val="Calibri"/>
    </font>
    <font>
      <sz val="12"/>
      <color rgb="FF000000"/>
      <name val="Trebuchet MS"/>
      <charset val="1"/>
    </font>
    <font>
      <u/>
      <sz val="12"/>
      <color theme="10"/>
      <name val="Calibri"/>
      <family val="2"/>
      <scheme val="minor"/>
    </font>
    <font>
      <sz val="12"/>
      <color rgb="FF0563C1"/>
      <name val="Calibri"/>
    </font>
    <font>
      <b/>
      <sz val="16"/>
      <color theme="1"/>
      <name val="Calibri"/>
    </font>
  </fonts>
  <fills count="8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3" tint="-0.249977111117893"/>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85FF"/>
        <bgColor indexed="64"/>
      </patternFill>
    </fill>
    <fill>
      <patternFill patternType="solid">
        <fgColor rgb="FFFF0000"/>
        <bgColor indexed="64"/>
      </patternFill>
    </fill>
    <fill>
      <patternFill patternType="solid">
        <fgColor rgb="FF73FEFF"/>
        <bgColor indexed="64"/>
      </patternFill>
    </fill>
    <fill>
      <patternFill patternType="solid">
        <fgColor theme="9" tint="0.59999389629810485"/>
        <bgColor indexed="64"/>
      </patternFill>
    </fill>
    <fill>
      <patternFill patternType="solid">
        <fgColor rgb="FFFFC000"/>
        <bgColor indexed="64"/>
      </patternFill>
    </fill>
    <fill>
      <patternFill patternType="solid">
        <fgColor theme="1"/>
        <bgColor indexed="64"/>
      </patternFill>
    </fill>
    <fill>
      <patternFill patternType="solid">
        <fgColor theme="7"/>
        <bgColor indexed="64"/>
      </patternFill>
    </fill>
    <fill>
      <patternFill patternType="solid">
        <fgColor theme="5"/>
        <bgColor indexed="64"/>
      </patternFill>
    </fill>
    <fill>
      <patternFill patternType="solid">
        <fgColor rgb="FFC6E0B4"/>
        <bgColor rgb="FF000000"/>
      </patternFill>
    </fill>
    <fill>
      <patternFill patternType="solid">
        <fgColor rgb="FF00FDFF"/>
        <bgColor rgb="FF000000"/>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7E79"/>
        <bgColor indexed="64"/>
      </patternFill>
    </fill>
    <fill>
      <patternFill patternType="solid">
        <fgColor rgb="FFFF85FF"/>
        <bgColor rgb="FF000000"/>
      </patternFill>
    </fill>
    <fill>
      <patternFill patternType="solid">
        <fgColor theme="7" tint="0.39997558519241921"/>
        <bgColor indexed="64"/>
      </patternFill>
    </fill>
    <fill>
      <patternFill patternType="solid">
        <fgColor rgb="FFFF7E79"/>
        <bgColor rgb="FF000000"/>
      </patternFill>
    </fill>
    <fill>
      <patternFill patternType="solid">
        <fgColor theme="9"/>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4"/>
        <bgColor indexed="64"/>
      </patternFill>
    </fill>
    <fill>
      <patternFill patternType="solid">
        <fgColor rgb="FF00B050"/>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rgb="FFFF8AD8"/>
        <bgColor indexed="64"/>
      </patternFill>
    </fill>
    <fill>
      <patternFill patternType="solid">
        <fgColor theme="4"/>
      </patternFill>
    </fill>
    <fill>
      <patternFill patternType="solid">
        <fgColor rgb="FFCCFF7C"/>
        <bgColor indexed="64"/>
      </patternFill>
    </fill>
    <fill>
      <patternFill patternType="solid">
        <fgColor theme="0" tint="-0.14999847407452621"/>
        <bgColor indexed="64"/>
      </patternFill>
    </fill>
    <fill>
      <patternFill patternType="solid">
        <fgColor rgb="FF0432FF"/>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E58BFF"/>
        <bgColor indexed="64"/>
      </patternFill>
    </fill>
    <fill>
      <patternFill patternType="solid">
        <fgColor theme="4" tint="0.59999389629810485"/>
        <bgColor indexed="64"/>
      </patternFill>
    </fill>
    <fill>
      <patternFill patternType="solid">
        <fgColor rgb="FF4BF75F"/>
        <bgColor indexed="64"/>
      </patternFill>
    </fill>
    <fill>
      <patternFill patternType="solid">
        <fgColor theme="8"/>
        <bgColor indexed="64"/>
      </patternFill>
    </fill>
    <fill>
      <patternFill patternType="solid">
        <fgColor rgb="FF51FFF8"/>
        <bgColor indexed="64"/>
      </patternFill>
    </fill>
    <fill>
      <patternFill patternType="solid">
        <fgColor theme="6"/>
        <bgColor indexed="64"/>
      </patternFill>
    </fill>
    <fill>
      <patternFill patternType="solid">
        <fgColor rgb="FFFF73DE"/>
        <bgColor indexed="64"/>
      </patternFill>
    </fill>
    <fill>
      <patternFill patternType="solid">
        <fgColor theme="9"/>
      </patternFill>
    </fill>
    <fill>
      <patternFill patternType="solid">
        <fgColor theme="7" tint="0.59999389629810485"/>
        <bgColor indexed="64"/>
      </patternFill>
    </fill>
    <fill>
      <patternFill patternType="solid">
        <fgColor rgb="FFFF40FF"/>
        <bgColor indexed="64"/>
      </patternFill>
    </fill>
    <fill>
      <patternFill patternType="solid">
        <fgColor theme="9" tint="-0.249977111117893"/>
        <bgColor indexed="64"/>
      </patternFill>
    </fill>
    <fill>
      <patternFill patternType="solid">
        <fgColor rgb="FFFF8400"/>
        <bgColor indexed="64"/>
      </patternFill>
    </fill>
    <fill>
      <patternFill patternType="solid">
        <fgColor rgb="FF73FB79"/>
        <bgColor indexed="64"/>
      </patternFill>
    </fill>
    <fill>
      <patternFill patternType="solid">
        <fgColor rgb="FFD883FF"/>
        <bgColor indexed="64"/>
      </patternFill>
    </fill>
    <fill>
      <patternFill patternType="solid">
        <fgColor rgb="FF00FA00"/>
        <bgColor indexed="64"/>
      </patternFill>
    </fill>
    <fill>
      <patternFill patternType="solid">
        <fgColor rgb="FF7030A0"/>
        <bgColor indexed="64"/>
      </patternFill>
    </fill>
    <fill>
      <patternFill patternType="solid">
        <fgColor theme="9" tint="0.39997558519241921"/>
        <bgColor rgb="FF000000"/>
      </patternFill>
    </fill>
    <fill>
      <patternFill patternType="solid">
        <fgColor theme="5" tint="0.59999389629810485"/>
        <bgColor indexed="64"/>
      </patternFill>
    </fill>
    <fill>
      <patternFill patternType="solid">
        <fgColor rgb="FFE2D5FF"/>
        <bgColor indexed="64"/>
      </patternFill>
    </fill>
    <fill>
      <patternFill patternType="solid">
        <fgColor theme="0"/>
        <bgColor indexed="64"/>
      </patternFill>
    </fill>
    <fill>
      <patternFill patternType="solid">
        <fgColor rgb="FFED7D31"/>
        <bgColor rgb="FF000000"/>
      </patternFill>
    </fill>
    <fill>
      <patternFill patternType="solid">
        <fgColor rgb="FFFFFFFF"/>
        <bgColor indexed="64"/>
      </patternFill>
    </fill>
    <fill>
      <patternFill patternType="solid">
        <fgColor theme="2" tint="-9.9978637043366805E-2"/>
        <bgColor indexed="64"/>
      </patternFill>
    </fill>
    <fill>
      <patternFill patternType="solid">
        <fgColor theme="5" tint="-0.249977111117893"/>
        <bgColor indexed="64"/>
      </patternFill>
    </fill>
    <fill>
      <patternFill patternType="solid">
        <fgColor rgb="FF0070C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47A8A"/>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1" tint="0.249977111117893"/>
        <bgColor indexed="64"/>
      </patternFill>
    </fill>
    <fill>
      <patternFill patternType="solid">
        <fgColor theme="2"/>
        <bgColor indexed="64"/>
      </patternFill>
    </fill>
    <fill>
      <patternFill patternType="solid">
        <fgColor theme="7" tint="-0.249977111117893"/>
        <bgColor indexed="64"/>
      </patternFill>
    </fill>
    <fill>
      <patternFill patternType="solid">
        <fgColor theme="3" tint="0.39997558519241921"/>
        <bgColor indexed="64"/>
      </patternFill>
    </fill>
  </fills>
  <borders count="8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indexed="64"/>
      </right>
      <top/>
      <bottom/>
      <diagonal/>
    </border>
    <border>
      <left/>
      <right/>
      <top style="thin">
        <color auto="1"/>
      </top>
      <bottom style="thin">
        <color auto="1"/>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auto="1"/>
      </right>
      <top style="medium">
        <color auto="1"/>
      </top>
      <bottom style="medium">
        <color auto="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auto="1"/>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theme="1"/>
      </left>
      <right style="thin">
        <color theme="1"/>
      </right>
      <top style="thin">
        <color theme="1"/>
      </top>
      <bottom style="thin">
        <color theme="1"/>
      </bottom>
      <diagonal/>
    </border>
    <border>
      <left style="thin">
        <color indexed="64"/>
      </left>
      <right/>
      <top/>
      <bottom style="thin">
        <color indexed="64"/>
      </bottom>
      <diagonal/>
    </border>
    <border>
      <left style="thin">
        <color theme="1"/>
      </left>
      <right/>
      <top style="thin">
        <color theme="1"/>
      </top>
      <bottom style="thin">
        <color theme="1"/>
      </bottom>
      <diagonal/>
    </border>
    <border>
      <left style="thin">
        <color indexed="64"/>
      </left>
      <right/>
      <top/>
      <bottom/>
      <diagonal/>
    </border>
    <border>
      <left/>
      <right style="thin">
        <color auto="1"/>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diagonal/>
    </border>
    <border>
      <left/>
      <right/>
      <top style="thin">
        <color indexed="64"/>
      </top>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medium">
        <color indexed="64"/>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indexed="64"/>
      </right>
      <top style="thin">
        <color indexed="64"/>
      </top>
      <bottom style="thin">
        <color indexed="64"/>
      </bottom>
      <diagonal/>
    </border>
    <border>
      <left style="thin">
        <color rgb="FF000000"/>
      </left>
      <right style="thin">
        <color indexed="64"/>
      </right>
      <top style="thin">
        <color indexed="64"/>
      </top>
      <bottom style="thin">
        <color rgb="FF000000"/>
      </bottom>
      <diagonal/>
    </border>
    <border>
      <left style="thin">
        <color rgb="FF000000"/>
      </left>
      <right style="thin">
        <color indexed="64"/>
      </right>
      <top/>
      <bottom style="thin">
        <color indexed="64"/>
      </bottom>
      <diagonal/>
    </border>
    <border>
      <left/>
      <right/>
      <top/>
      <bottom style="thin">
        <color rgb="FFD1D1D1"/>
      </bottom>
      <diagonal/>
    </border>
    <border>
      <left style="medium">
        <color rgb="FF000000"/>
      </left>
      <right style="thin">
        <color auto="1"/>
      </right>
      <top style="medium">
        <color rgb="FF000000"/>
      </top>
      <bottom style="thin">
        <color auto="1"/>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indexed="64"/>
      </right>
      <top/>
      <bottom style="thin">
        <color indexed="64"/>
      </bottom>
      <diagonal/>
    </border>
    <border>
      <left/>
      <right style="medium">
        <color rgb="FF000000"/>
      </right>
      <top/>
      <bottom/>
      <diagonal/>
    </border>
    <border>
      <left style="medium">
        <color rgb="FF000000"/>
      </left>
      <right style="thin">
        <color indexed="64"/>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auto="1"/>
      </right>
      <top style="medium">
        <color rgb="FF000000"/>
      </top>
      <bottom style="thin">
        <color auto="1"/>
      </bottom>
      <diagonal/>
    </border>
    <border>
      <left/>
      <right style="thin">
        <color indexed="64"/>
      </right>
      <top/>
      <bottom style="medium">
        <color rgb="FF000000"/>
      </bottom>
      <diagonal/>
    </border>
    <border>
      <left style="thin">
        <color rgb="FF000000"/>
      </left>
      <right/>
      <top style="thin">
        <color rgb="FF000000"/>
      </top>
      <bottom style="medium">
        <color rgb="FF000000"/>
      </bottom>
      <diagonal/>
    </border>
    <border>
      <left/>
      <right/>
      <top style="thick">
        <color rgb="FF1B7B3E"/>
      </top>
      <bottom style="thick">
        <color rgb="FF1B7B3E"/>
      </bottom>
      <diagonal/>
    </border>
    <border>
      <left style="medium">
        <color rgb="FF000000"/>
      </left>
      <right style="thin">
        <color rgb="FF000000"/>
      </right>
      <top style="medium">
        <color rgb="FF000000"/>
      </top>
      <bottom style="thin">
        <color rgb="FF000000"/>
      </bottom>
      <diagonal/>
    </border>
    <border>
      <left/>
      <right/>
      <top style="thin">
        <color rgb="FF000000"/>
      </top>
      <bottom style="thin">
        <color rgb="FF000000"/>
      </bottom>
      <diagonal/>
    </border>
    <border>
      <left/>
      <right/>
      <top style="thin">
        <color rgb="FF000000"/>
      </top>
      <bottom style="medium">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rgb="FF000000"/>
      </top>
      <bottom/>
      <diagonal/>
    </border>
    <border>
      <left/>
      <right style="thin">
        <color indexed="64"/>
      </right>
      <top style="thin">
        <color rgb="FF000000"/>
      </top>
      <bottom style="thin">
        <color indexed="64"/>
      </bottom>
      <diagonal/>
    </border>
    <border>
      <left style="medium">
        <color rgb="FF000000"/>
      </left>
      <right style="medium">
        <color rgb="FF000000"/>
      </right>
      <top style="medium">
        <color rgb="FF000000"/>
      </top>
      <bottom style="medium">
        <color rgb="FF000000"/>
      </bottom>
      <diagonal/>
    </border>
    <border>
      <left/>
      <right/>
      <top/>
      <bottom style="thin">
        <color rgb="FFE0E0E0"/>
      </bottom>
      <diagonal/>
    </border>
    <border>
      <left style="thin">
        <color rgb="FF000000"/>
      </left>
      <right style="thin">
        <color rgb="FF000000"/>
      </right>
      <top style="thin">
        <color rgb="FF000000"/>
      </top>
      <bottom/>
      <diagonal/>
    </border>
    <border>
      <left style="thin">
        <color indexed="64"/>
      </left>
      <right style="thin">
        <color indexed="64"/>
      </right>
      <top style="thin">
        <color rgb="FF000000"/>
      </top>
      <bottom style="thin">
        <color indexed="64"/>
      </bottom>
      <diagonal/>
    </border>
  </borders>
  <cellStyleXfs count="17">
    <xf numFmtId="0" fontId="0" fillId="0" borderId="0"/>
    <xf numFmtId="165"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10" fillId="3" borderId="0" applyNumberFormat="0" applyBorder="0" applyAlignment="0" applyProtection="0"/>
    <xf numFmtId="0" fontId="11" fillId="0" borderId="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6" fillId="40" borderId="0" applyNumberFormat="0" applyBorder="0" applyAlignment="0" applyProtection="0"/>
    <xf numFmtId="0" fontId="6" fillId="53" borderId="0" applyNumberFormat="0" applyBorder="0" applyAlignment="0" applyProtection="0"/>
    <xf numFmtId="0" fontId="140" fillId="0" borderId="0" applyNumberFormat="0" applyFill="0" applyBorder="0" applyAlignment="0" applyProtection="0"/>
  </cellStyleXfs>
  <cellXfs count="1335">
    <xf numFmtId="0" fontId="0" fillId="0" borderId="0" xfId="0"/>
    <xf numFmtId="0" fontId="0" fillId="0" borderId="0" xfId="0" applyAlignment="1">
      <alignment horizontal="center"/>
    </xf>
    <xf numFmtId="0" fontId="7" fillId="0" borderId="0" xfId="0" applyFont="1" applyAlignment="1">
      <alignment horizontal="center"/>
    </xf>
    <xf numFmtId="0" fontId="8" fillId="0" borderId="0" xfId="0" applyFont="1" applyAlignment="1">
      <alignment horizontal="center"/>
    </xf>
    <xf numFmtId="0" fontId="6" fillId="5" borderId="0" xfId="0" applyFont="1" applyFill="1" applyAlignment="1">
      <alignment horizontal="center" vertical="center"/>
    </xf>
    <xf numFmtId="14" fontId="0" fillId="0" borderId="0" xfId="0" applyNumberFormat="1" applyAlignment="1">
      <alignment horizontal="center"/>
    </xf>
    <xf numFmtId="14" fontId="0" fillId="0" borderId="0" xfId="0" applyNumberFormat="1" applyAlignment="1">
      <alignment horizontal="center" vertical="center"/>
    </xf>
    <xf numFmtId="0" fontId="9" fillId="0" borderId="0" xfId="0" applyFont="1" applyAlignment="1">
      <alignment horizontal="center"/>
    </xf>
    <xf numFmtId="0" fontId="5" fillId="0" borderId="0" xfId="0" applyFont="1" applyAlignment="1">
      <alignment horizontal="center"/>
    </xf>
    <xf numFmtId="0" fontId="0" fillId="6" borderId="0" xfId="0" applyFill="1" applyAlignment="1">
      <alignment horizontal="center"/>
    </xf>
    <xf numFmtId="0" fontId="12" fillId="0" borderId="0" xfId="0" applyFont="1" applyAlignment="1">
      <alignment horizontal="center"/>
    </xf>
    <xf numFmtId="0" fontId="8" fillId="11" borderId="0" xfId="0" applyFont="1" applyFill="1" applyAlignment="1">
      <alignment horizontal="center"/>
    </xf>
    <xf numFmtId="0" fontId="16" fillId="0" borderId="0" xfId="0" applyFont="1" applyAlignment="1">
      <alignment horizontal="center"/>
    </xf>
    <xf numFmtId="0" fontId="0" fillId="6" borderId="0" xfId="0" applyFill="1"/>
    <xf numFmtId="0" fontId="14" fillId="12" borderId="11" xfId="0" applyFont="1" applyFill="1" applyBorder="1"/>
    <xf numFmtId="0" fontId="14" fillId="12" borderId="12" xfId="0" applyFont="1" applyFill="1" applyBorder="1"/>
    <xf numFmtId="0" fontId="20" fillId="6" borderId="0" xfId="0" applyFont="1" applyFill="1" applyAlignment="1">
      <alignment horizontal="center"/>
    </xf>
    <xf numFmtId="0" fontId="21" fillId="7" borderId="14" xfId="0" applyFont="1" applyFill="1" applyBorder="1" applyAlignment="1">
      <alignment horizontal="center"/>
    </xf>
    <xf numFmtId="0" fontId="22" fillId="8" borderId="0" xfId="0" applyFont="1" applyFill="1" applyAlignment="1">
      <alignment horizontal="center"/>
    </xf>
    <xf numFmtId="0" fontId="14" fillId="27" borderId="11" xfId="0" applyFont="1" applyFill="1" applyBorder="1"/>
    <xf numFmtId="0" fontId="14" fillId="27" borderId="12" xfId="0" applyFont="1" applyFill="1" applyBorder="1"/>
    <xf numFmtId="0" fontId="24" fillId="12" borderId="17" xfId="0" applyFont="1" applyFill="1" applyBorder="1"/>
    <xf numFmtId="0" fontId="24" fillId="12" borderId="6" xfId="0" applyFont="1" applyFill="1" applyBorder="1"/>
    <xf numFmtId="0" fontId="24" fillId="12" borderId="3" xfId="0" applyFont="1" applyFill="1" applyBorder="1"/>
    <xf numFmtId="0" fontId="15" fillId="26" borderId="20" xfId="0" applyFont="1" applyFill="1" applyBorder="1" applyAlignment="1">
      <alignment horizontal="center"/>
    </xf>
    <xf numFmtId="0" fontId="22" fillId="23" borderId="20" xfId="0" applyFont="1" applyFill="1" applyBorder="1" applyAlignment="1">
      <alignment horizontal="center"/>
    </xf>
    <xf numFmtId="0" fontId="22" fillId="9" borderId="20" xfId="0" applyFont="1" applyFill="1" applyBorder="1" applyAlignment="1">
      <alignment horizontal="center"/>
    </xf>
    <xf numFmtId="0" fontId="0" fillId="0" borderId="1" xfId="0" applyBorder="1"/>
    <xf numFmtId="0" fontId="23" fillId="12" borderId="1" xfId="0" applyFont="1" applyFill="1" applyBorder="1"/>
    <xf numFmtId="14" fontId="23" fillId="12" borderId="1" xfId="0" applyNumberFormat="1" applyFont="1" applyFill="1" applyBorder="1"/>
    <xf numFmtId="0" fontId="15" fillId="11" borderId="20" xfId="0" applyFont="1" applyFill="1" applyBorder="1"/>
    <xf numFmtId="0" fontId="22" fillId="13" borderId="20" xfId="0" applyFont="1" applyFill="1" applyBorder="1"/>
    <xf numFmtId="0" fontId="22" fillId="0" borderId="0" xfId="0" applyFont="1"/>
    <xf numFmtId="0" fontId="15" fillId="6" borderId="20" xfId="0" applyFont="1" applyFill="1" applyBorder="1"/>
    <xf numFmtId="0" fontId="22" fillId="6" borderId="20" xfId="0" applyFont="1" applyFill="1" applyBorder="1"/>
    <xf numFmtId="0" fontId="25" fillId="6" borderId="1" xfId="0" applyFont="1" applyFill="1" applyBorder="1"/>
    <xf numFmtId="0" fontId="25" fillId="12" borderId="1" xfId="0" applyFont="1" applyFill="1" applyBorder="1"/>
    <xf numFmtId="0" fontId="25" fillId="11" borderId="1" xfId="0" applyFont="1" applyFill="1" applyBorder="1"/>
    <xf numFmtId="0" fontId="25" fillId="13" borderId="1" xfId="0" applyFont="1" applyFill="1" applyBorder="1"/>
    <xf numFmtId="165" fontId="26" fillId="0" borderId="1" xfId="0" applyNumberFormat="1" applyFont="1" applyBorder="1" applyAlignment="1">
      <alignment horizontal="center"/>
    </xf>
    <xf numFmtId="0" fontId="26" fillId="0" borderId="1" xfId="0" applyFont="1" applyBorder="1"/>
    <xf numFmtId="165" fontId="26" fillId="0" borderId="1" xfId="0" applyNumberFormat="1" applyFont="1" applyBorder="1"/>
    <xf numFmtId="169" fontId="26" fillId="0" borderId="1" xfId="0" applyNumberFormat="1" applyFont="1" applyBorder="1"/>
    <xf numFmtId="0" fontId="9" fillId="8" borderId="0" xfId="0" applyFont="1" applyFill="1" applyAlignment="1">
      <alignment horizontal="center"/>
    </xf>
    <xf numFmtId="0" fontId="9" fillId="0" borderId="0" xfId="0" applyFont="1" applyAlignment="1">
      <alignment horizontal="center" vertical="center"/>
    </xf>
    <xf numFmtId="165" fontId="0" fillId="0" borderId="0" xfId="1" applyFont="1"/>
    <xf numFmtId="165" fontId="0" fillId="0" borderId="0" xfId="1" applyFont="1" applyAlignment="1">
      <alignment horizontal="center"/>
    </xf>
    <xf numFmtId="165" fontId="6" fillId="5" borderId="0" xfId="1" applyFont="1" applyFill="1" applyAlignment="1">
      <alignment horizontal="center" vertical="center"/>
    </xf>
    <xf numFmtId="165" fontId="0" fillId="0" borderId="0" xfId="1" applyFont="1" applyFill="1" applyAlignment="1">
      <alignment horizontal="center"/>
    </xf>
    <xf numFmtId="165" fontId="0" fillId="0" borderId="0" xfId="0" applyNumberFormat="1"/>
    <xf numFmtId="165" fontId="0" fillId="0" borderId="0" xfId="1" applyFont="1" applyFill="1"/>
    <xf numFmtId="0" fontId="23" fillId="0" borderId="0" xfId="3" applyFont="1" applyFill="1" applyAlignment="1">
      <alignment horizontal="center"/>
    </xf>
    <xf numFmtId="16" fontId="0" fillId="0" borderId="0" xfId="0" applyNumberFormat="1" applyAlignment="1">
      <alignment horizontal="center"/>
    </xf>
    <xf numFmtId="165" fontId="1" fillId="0" borderId="0" xfId="1" applyFont="1" applyFill="1" applyAlignment="1">
      <alignment horizontal="center"/>
    </xf>
    <xf numFmtId="165" fontId="1" fillId="0" borderId="0" xfId="1" applyFont="1"/>
    <xf numFmtId="165" fontId="1" fillId="0" borderId="0" xfId="1" applyFont="1" applyAlignment="1">
      <alignment horizontal="center"/>
    </xf>
    <xf numFmtId="165" fontId="1" fillId="0" borderId="0" xfId="1" applyFont="1" applyFill="1"/>
    <xf numFmtId="0" fontId="0" fillId="0" borderId="27" xfId="11" applyFont="1" applyFill="1" applyBorder="1"/>
    <xf numFmtId="0" fontId="5" fillId="0" borderId="0" xfId="0" applyFont="1"/>
    <xf numFmtId="0" fontId="23" fillId="12" borderId="24" xfId="0" applyFont="1" applyFill="1" applyBorder="1"/>
    <xf numFmtId="0" fontId="14" fillId="12" borderId="24" xfId="0" applyFont="1" applyFill="1" applyBorder="1"/>
    <xf numFmtId="0" fontId="22" fillId="12" borderId="1" xfId="0" applyFont="1" applyFill="1" applyBorder="1"/>
    <xf numFmtId="0" fontId="22" fillId="0" borderId="1" xfId="0" applyFont="1" applyBorder="1"/>
    <xf numFmtId="0" fontId="22" fillId="27" borderId="1" xfId="0" applyFont="1" applyFill="1" applyBorder="1"/>
    <xf numFmtId="14" fontId="11" fillId="0" borderId="0" xfId="5" applyNumberFormat="1" applyFont="1" applyFill="1" applyAlignment="1">
      <alignment horizontal="center"/>
    </xf>
    <xf numFmtId="0" fontId="14" fillId="0" borderId="0" xfId="0" applyFont="1" applyAlignment="1">
      <alignment horizontal="center"/>
    </xf>
    <xf numFmtId="0" fontId="0" fillId="0" borderId="0" xfId="0" applyAlignment="1">
      <alignment horizontal="center" vertical="center"/>
    </xf>
    <xf numFmtId="0" fontId="13" fillId="17" borderId="1" xfId="0" applyFont="1" applyFill="1" applyBorder="1" applyAlignment="1">
      <alignment horizontal="center"/>
    </xf>
    <xf numFmtId="0" fontId="6" fillId="40" borderId="0" xfId="14" applyAlignment="1">
      <alignment horizontal="center"/>
    </xf>
    <xf numFmtId="0" fontId="6" fillId="40" borderId="0" xfId="14"/>
    <xf numFmtId="0" fontId="24" fillId="42" borderId="1" xfId="0" applyFont="1" applyFill="1" applyBorder="1" applyAlignment="1">
      <alignment horizontal="center"/>
    </xf>
    <xf numFmtId="0" fontId="24" fillId="0" borderId="1" xfId="0" applyFont="1" applyBorder="1" applyAlignment="1">
      <alignment horizontal="center"/>
    </xf>
    <xf numFmtId="0" fontId="24" fillId="0" borderId="0" xfId="0" applyFont="1" applyAlignment="1">
      <alignment horizontal="center"/>
    </xf>
    <xf numFmtId="0" fontId="35" fillId="0" borderId="1" xfId="0" applyFont="1" applyBorder="1" applyAlignment="1">
      <alignment horizontal="center"/>
    </xf>
    <xf numFmtId="0" fontId="24" fillId="42" borderId="1" xfId="0" applyFont="1" applyFill="1" applyBorder="1"/>
    <xf numFmtId="0" fontId="24" fillId="0" borderId="0" xfId="0" applyFont="1"/>
    <xf numFmtId="16" fontId="24" fillId="0" borderId="1" xfId="0" applyNumberFormat="1" applyFont="1" applyBorder="1" applyAlignment="1">
      <alignment horizontal="center"/>
    </xf>
    <xf numFmtId="0" fontId="23" fillId="0" borderId="0" xfId="5" applyFont="1" applyFill="1" applyAlignment="1">
      <alignment horizontal="center"/>
    </xf>
    <xf numFmtId="0" fontId="27" fillId="0" borderId="0" xfId="0" applyFont="1" applyAlignment="1">
      <alignment horizontal="center"/>
    </xf>
    <xf numFmtId="0" fontId="33" fillId="0" borderId="0" xfId="0" applyFont="1"/>
    <xf numFmtId="0" fontId="33" fillId="0" borderId="0" xfId="0" applyFont="1" applyAlignment="1">
      <alignment horizontal="center"/>
    </xf>
    <xf numFmtId="0" fontId="23" fillId="0" borderId="1" xfId="0" applyFont="1" applyBorder="1" applyAlignment="1">
      <alignment horizontal="center"/>
    </xf>
    <xf numFmtId="0" fontId="14" fillId="0" borderId="1" xfId="0" applyFont="1" applyBorder="1" applyAlignment="1">
      <alignment horizontal="center"/>
    </xf>
    <xf numFmtId="14" fontId="23" fillId="0" borderId="1" xfId="0" applyNumberFormat="1" applyFont="1" applyBorder="1" applyAlignment="1">
      <alignment horizontal="center"/>
    </xf>
    <xf numFmtId="166" fontId="23" fillId="0" borderId="1" xfId="0" applyNumberFormat="1" applyFont="1" applyBorder="1" applyAlignment="1">
      <alignment horizontal="center"/>
    </xf>
    <xf numFmtId="0" fontId="14" fillId="0" borderId="1" xfId="0" applyFont="1" applyBorder="1" applyAlignment="1">
      <alignment horizontal="center" vertical="center"/>
    </xf>
    <xf numFmtId="0" fontId="37" fillId="0" borderId="1" xfId="0" applyFont="1" applyBorder="1" applyAlignment="1">
      <alignment horizontal="center"/>
    </xf>
    <xf numFmtId="0" fontId="14" fillId="0" borderId="1" xfId="5" applyFont="1" applyFill="1" applyBorder="1" applyAlignment="1">
      <alignment horizontal="center"/>
    </xf>
    <xf numFmtId="14" fontId="23" fillId="0" borderId="1" xfId="5" applyNumberFormat="1" applyFont="1" applyFill="1" applyBorder="1" applyAlignment="1">
      <alignment horizontal="center"/>
    </xf>
    <xf numFmtId="14" fontId="14" fillId="0" borderId="1" xfId="5" applyNumberFormat="1" applyFont="1" applyFill="1" applyBorder="1" applyAlignment="1">
      <alignment horizontal="center" vertical="center"/>
    </xf>
    <xf numFmtId="0" fontId="23" fillId="0" borderId="0" xfId="0" applyFont="1" applyAlignment="1">
      <alignment horizontal="center"/>
    </xf>
    <xf numFmtId="0" fontId="23" fillId="44" borderId="1" xfId="0" applyFont="1" applyFill="1" applyBorder="1" applyAlignment="1">
      <alignment horizontal="center"/>
    </xf>
    <xf numFmtId="0" fontId="14" fillId="44" borderId="1" xfId="0" applyFont="1" applyFill="1" applyBorder="1" applyAlignment="1">
      <alignment horizontal="center"/>
    </xf>
    <xf numFmtId="168" fontId="6" fillId="45" borderId="1" xfId="0" applyNumberFormat="1" applyFont="1" applyFill="1" applyBorder="1" applyAlignment="1">
      <alignment horizontal="center"/>
    </xf>
    <xf numFmtId="0" fontId="6" fillId="45" borderId="2" xfId="0" applyFont="1" applyFill="1" applyBorder="1" applyAlignment="1">
      <alignment horizontal="center"/>
    </xf>
    <xf numFmtId="0" fontId="12" fillId="0" borderId="0" xfId="0" applyFont="1" applyAlignment="1">
      <alignment horizontal="left" indent="1"/>
    </xf>
    <xf numFmtId="0" fontId="24" fillId="0" borderId="1" xfId="0" applyFont="1" applyBorder="1"/>
    <xf numFmtId="16" fontId="23" fillId="0" borderId="1" xfId="0" applyNumberFormat="1" applyFont="1" applyBorder="1" applyAlignment="1">
      <alignment horizontal="center"/>
    </xf>
    <xf numFmtId="16" fontId="24" fillId="0" borderId="1" xfId="0" applyNumberFormat="1" applyFont="1" applyBorder="1"/>
    <xf numFmtId="0" fontId="0" fillId="14" borderId="0" xfId="0" applyFill="1"/>
    <xf numFmtId="0" fontId="14" fillId="10" borderId="1" xfId="0" applyFont="1" applyFill="1" applyBorder="1" applyAlignment="1">
      <alignment horizontal="center"/>
    </xf>
    <xf numFmtId="0" fontId="0" fillId="14" borderId="0" xfId="0" applyFill="1" applyAlignment="1">
      <alignment horizontal="center"/>
    </xf>
    <xf numFmtId="170" fontId="6" fillId="5" borderId="0" xfId="0" applyNumberFormat="1" applyFont="1" applyFill="1" applyAlignment="1">
      <alignment horizontal="center" vertical="center"/>
    </xf>
    <xf numFmtId="170" fontId="0" fillId="0" borderId="0" xfId="0" applyNumberFormat="1" applyAlignment="1">
      <alignment horizontal="center"/>
    </xf>
    <xf numFmtId="170" fontId="0" fillId="0" borderId="0" xfId="0" applyNumberFormat="1"/>
    <xf numFmtId="170" fontId="24" fillId="12" borderId="11" xfId="0" applyNumberFormat="1" applyFont="1" applyFill="1" applyBorder="1"/>
    <xf numFmtId="170" fontId="24" fillId="12" borderId="18" xfId="0" applyNumberFormat="1" applyFont="1" applyFill="1" applyBorder="1"/>
    <xf numFmtId="170" fontId="24" fillId="12" borderId="19" xfId="0" applyNumberFormat="1" applyFont="1" applyFill="1" applyBorder="1"/>
    <xf numFmtId="170" fontId="14" fillId="12" borderId="19" xfId="0" applyNumberFormat="1" applyFont="1" applyFill="1" applyBorder="1"/>
    <xf numFmtId="171" fontId="6" fillId="5" borderId="0" xfId="1" applyNumberFormat="1" applyFont="1" applyFill="1" applyAlignment="1">
      <alignment horizontal="center" vertical="center"/>
    </xf>
    <xf numFmtId="0" fontId="41" fillId="0" borderId="0" xfId="0" applyFont="1" applyAlignment="1">
      <alignment horizontal="center"/>
    </xf>
    <xf numFmtId="0" fontId="20" fillId="39" borderId="4" xfId="0" applyFont="1" applyFill="1" applyBorder="1" applyAlignment="1">
      <alignment horizontal="center" vertical="center"/>
    </xf>
    <xf numFmtId="0" fontId="5" fillId="39" borderId="28" xfId="0" applyFont="1" applyFill="1" applyBorder="1" applyAlignment="1">
      <alignment horizontal="center" vertical="center"/>
    </xf>
    <xf numFmtId="170" fontId="23" fillId="12" borderId="31" xfId="0" applyNumberFormat="1" applyFont="1" applyFill="1" applyBorder="1"/>
    <xf numFmtId="0" fontId="15" fillId="11" borderId="1" xfId="0" applyFont="1" applyFill="1" applyBorder="1" applyAlignment="1">
      <alignment horizontal="center" vertical="center"/>
    </xf>
    <xf numFmtId="0" fontId="22" fillId="13" borderId="1" xfId="0" applyFont="1" applyFill="1" applyBorder="1" applyAlignment="1">
      <alignment horizontal="center" vertical="center"/>
    </xf>
    <xf numFmtId="0" fontId="15" fillId="6" borderId="1" xfId="0" applyFont="1" applyFill="1" applyBorder="1" applyAlignment="1">
      <alignment horizontal="center" vertical="center"/>
    </xf>
    <xf numFmtId="0" fontId="22" fillId="6" borderId="1" xfId="0" applyFont="1" applyFill="1" applyBorder="1" applyAlignment="1">
      <alignment horizontal="center" vertical="center"/>
    </xf>
    <xf numFmtId="0" fontId="20" fillId="23" borderId="15" xfId="0" applyFont="1" applyFill="1" applyBorder="1" applyAlignment="1">
      <alignment horizontal="center" vertical="center"/>
    </xf>
    <xf numFmtId="0" fontId="22" fillId="45" borderId="1" xfId="0" applyFont="1" applyFill="1" applyBorder="1" applyAlignment="1">
      <alignment horizontal="center"/>
    </xf>
    <xf numFmtId="164" fontId="7" fillId="0" borderId="1" xfId="0" applyNumberFormat="1" applyFont="1" applyBorder="1" applyAlignment="1">
      <alignment horizontal="center"/>
    </xf>
    <xf numFmtId="0" fontId="19" fillId="0" borderId="1" xfId="0" applyFont="1" applyBorder="1" applyAlignment="1">
      <alignment horizontal="center"/>
    </xf>
    <xf numFmtId="0" fontId="25" fillId="6" borderId="0" xfId="0" applyFont="1" applyFill="1" applyAlignment="1">
      <alignment horizontal="center"/>
    </xf>
    <xf numFmtId="170" fontId="25" fillId="0" borderId="0" xfId="0" applyNumberFormat="1" applyFont="1" applyAlignment="1">
      <alignment horizontal="center"/>
    </xf>
    <xf numFmtId="0" fontId="25" fillId="0" borderId="0" xfId="0" applyFont="1" applyAlignment="1">
      <alignment horizontal="center"/>
    </xf>
    <xf numFmtId="0" fontId="25" fillId="0" borderId="0" xfId="0" applyFont="1" applyAlignment="1">
      <alignment horizontal="center" vertical="center"/>
    </xf>
    <xf numFmtId="165" fontId="25" fillId="0" borderId="0" xfId="1" applyFont="1" applyFill="1" applyAlignment="1">
      <alignment horizontal="center"/>
    </xf>
    <xf numFmtId="14" fontId="25" fillId="0" borderId="0" xfId="0" applyNumberFormat="1" applyFont="1" applyAlignment="1">
      <alignment horizontal="center" vertical="center"/>
    </xf>
    <xf numFmtId="14" fontId="25" fillId="0" borderId="0" xfId="5" applyNumberFormat="1" applyFont="1" applyFill="1" applyAlignment="1">
      <alignment horizontal="center"/>
    </xf>
    <xf numFmtId="0" fontId="25" fillId="0" borderId="0" xfId="0" applyFont="1"/>
    <xf numFmtId="14" fontId="25" fillId="6" borderId="0" xfId="0" applyNumberFormat="1" applyFont="1" applyFill="1" applyAlignment="1">
      <alignment horizontal="center" vertical="center"/>
    </xf>
    <xf numFmtId="165" fontId="25" fillId="0" borderId="0" xfId="1" applyFont="1" applyAlignment="1">
      <alignment horizontal="center"/>
    </xf>
    <xf numFmtId="165" fontId="25" fillId="0" borderId="0" xfId="1" applyFont="1"/>
    <xf numFmtId="0" fontId="44" fillId="0" borderId="0" xfId="2" applyFont="1" applyFill="1" applyAlignment="1">
      <alignment horizontal="center"/>
    </xf>
    <xf numFmtId="165" fontId="25" fillId="0" borderId="0" xfId="1" applyFont="1" applyFill="1"/>
    <xf numFmtId="0" fontId="25" fillId="10" borderId="0" xfId="0" applyFont="1" applyFill="1" applyAlignment="1">
      <alignment horizontal="center"/>
    </xf>
    <xf numFmtId="0" fontId="42" fillId="0" borderId="0" xfId="0" applyFont="1" applyAlignment="1">
      <alignment horizontal="center"/>
    </xf>
    <xf numFmtId="0" fontId="25" fillId="0" borderId="0" xfId="0" applyFont="1" applyAlignment="1">
      <alignment horizontal="center" wrapText="1"/>
    </xf>
    <xf numFmtId="170" fontId="25" fillId="0" borderId="0" xfId="0" applyNumberFormat="1" applyFont="1" applyAlignment="1">
      <alignment horizontal="center" vertical="center"/>
    </xf>
    <xf numFmtId="14" fontId="25" fillId="0" borderId="0" xfId="0" applyNumberFormat="1" applyFont="1" applyAlignment="1">
      <alignment horizontal="center"/>
    </xf>
    <xf numFmtId="14" fontId="24" fillId="12" borderId="11" xfId="0" applyNumberFormat="1" applyFont="1" applyFill="1" applyBorder="1" applyAlignment="1">
      <alignment horizontal="left"/>
    </xf>
    <xf numFmtId="0" fontId="5" fillId="0" borderId="0" xfId="0" applyFont="1" applyAlignment="1">
      <alignment horizontal="left"/>
    </xf>
    <xf numFmtId="0" fontId="24" fillId="12" borderId="17" xfId="0" applyFont="1" applyFill="1" applyBorder="1" applyAlignment="1">
      <alignment horizontal="left"/>
    </xf>
    <xf numFmtId="0" fontId="25" fillId="0" borderId="0" xfId="2" applyFont="1" applyFill="1" applyAlignment="1">
      <alignment horizontal="center"/>
    </xf>
    <xf numFmtId="0" fontId="25" fillId="7" borderId="0" xfId="0" applyFont="1" applyFill="1" applyAlignment="1">
      <alignment horizontal="center"/>
    </xf>
    <xf numFmtId="14" fontId="24" fillId="12" borderId="12" xfId="0" applyNumberFormat="1" applyFont="1" applyFill="1" applyBorder="1" applyAlignment="1">
      <alignment horizontal="left"/>
    </xf>
    <xf numFmtId="0" fontId="15" fillId="0" borderId="0" xfId="0" applyFont="1"/>
    <xf numFmtId="0" fontId="45" fillId="0" borderId="0" xfId="0" applyFont="1"/>
    <xf numFmtId="0" fontId="31" fillId="17" borderId="1" xfId="0" applyFont="1" applyFill="1" applyBorder="1" applyAlignment="1">
      <alignment horizontal="left" vertical="center"/>
    </xf>
    <xf numFmtId="16" fontId="36" fillId="12" borderId="1" xfId="0" applyNumberFormat="1" applyFont="1" applyFill="1" applyBorder="1" applyAlignment="1">
      <alignment horizontal="left" vertical="center"/>
    </xf>
    <xf numFmtId="0" fontId="24" fillId="12" borderId="32" xfId="0" applyFont="1" applyFill="1" applyBorder="1" applyAlignment="1">
      <alignment horizontal="left"/>
    </xf>
    <xf numFmtId="0" fontId="20" fillId="19" borderId="4" xfId="0" applyFont="1" applyFill="1" applyBorder="1" applyAlignment="1">
      <alignment horizontal="center" vertical="center"/>
    </xf>
    <xf numFmtId="0" fontId="0" fillId="19" borderId="2" xfId="0" applyFill="1" applyBorder="1" applyAlignment="1">
      <alignment horizontal="center" vertical="center"/>
    </xf>
    <xf numFmtId="0" fontId="5" fillId="19" borderId="28" xfId="0" applyFont="1" applyFill="1" applyBorder="1" applyAlignment="1">
      <alignment horizontal="center" vertical="center"/>
    </xf>
    <xf numFmtId="0" fontId="0" fillId="19" borderId="28" xfId="0" applyFill="1" applyBorder="1" applyAlignment="1">
      <alignment horizontal="center" vertical="center"/>
    </xf>
    <xf numFmtId="0" fontId="0" fillId="19" borderId="26" xfId="0" applyFill="1" applyBorder="1" applyAlignment="1">
      <alignment horizontal="center" vertical="center"/>
    </xf>
    <xf numFmtId="0" fontId="25" fillId="48" borderId="0" xfId="0" applyFont="1" applyFill="1" applyAlignment="1">
      <alignment horizontal="center"/>
    </xf>
    <xf numFmtId="0" fontId="25" fillId="8" borderId="0" xfId="0" applyFont="1" applyFill="1" applyAlignment="1">
      <alignment horizontal="center"/>
    </xf>
    <xf numFmtId="0" fontId="5" fillId="6" borderId="0" xfId="0" applyFont="1" applyFill="1" applyAlignment="1">
      <alignment horizontal="center"/>
    </xf>
    <xf numFmtId="0" fontId="42" fillId="0" borderId="0" xfId="0" applyFont="1"/>
    <xf numFmtId="0" fontId="25" fillId="31" borderId="0" xfId="0" applyFont="1" applyFill="1" applyAlignment="1">
      <alignment horizontal="center"/>
    </xf>
    <xf numFmtId="0" fontId="25" fillId="50" borderId="0" xfId="0" applyFont="1" applyFill="1" applyAlignment="1">
      <alignment horizontal="center"/>
    </xf>
    <xf numFmtId="14" fontId="25" fillId="10" borderId="0" xfId="0" applyNumberFormat="1" applyFont="1" applyFill="1" applyAlignment="1">
      <alignment horizontal="center"/>
    </xf>
    <xf numFmtId="0" fontId="25" fillId="46" borderId="0" xfId="0" applyFont="1" applyFill="1" applyAlignment="1">
      <alignment horizontal="center"/>
    </xf>
    <xf numFmtId="14" fontId="0" fillId="6" borderId="0" xfId="0" applyNumberFormat="1" applyFill="1" applyAlignment="1">
      <alignment horizontal="center" vertical="center"/>
    </xf>
    <xf numFmtId="170" fontId="24" fillId="12" borderId="31" xfId="0" applyNumberFormat="1" applyFont="1" applyFill="1" applyBorder="1"/>
    <xf numFmtId="0" fontId="25" fillId="27" borderId="0" xfId="0" applyFont="1" applyFill="1" applyAlignment="1">
      <alignment horizontal="center"/>
    </xf>
    <xf numFmtId="0" fontId="49" fillId="6" borderId="0" xfId="0" applyFont="1" applyFill="1"/>
    <xf numFmtId="0" fontId="50" fillId="0" borderId="0" xfId="0" applyFont="1"/>
    <xf numFmtId="0" fontId="0" fillId="6" borderId="26" xfId="0" applyFill="1" applyBorder="1" applyAlignment="1">
      <alignment horizontal="center"/>
    </xf>
    <xf numFmtId="0" fontId="0" fillId="6" borderId="2" xfId="0" applyFill="1" applyBorder="1" applyAlignment="1">
      <alignment horizontal="center"/>
    </xf>
    <xf numFmtId="0" fontId="12" fillId="7" borderId="0" xfId="0" applyFont="1" applyFill="1" applyAlignment="1">
      <alignment horizontal="center"/>
    </xf>
    <xf numFmtId="0" fontId="0" fillId="10" borderId="0" xfId="0" applyFill="1" applyAlignment="1">
      <alignment horizontal="center"/>
    </xf>
    <xf numFmtId="0" fontId="0" fillId="7" borderId="2" xfId="0" applyFill="1" applyBorder="1" applyAlignment="1">
      <alignment horizontal="center"/>
    </xf>
    <xf numFmtId="0" fontId="0" fillId="8" borderId="0" xfId="0" applyFill="1" applyAlignment="1">
      <alignment horizontal="center"/>
    </xf>
    <xf numFmtId="0" fontId="0" fillId="7" borderId="15" xfId="0" applyFill="1" applyBorder="1" applyAlignment="1">
      <alignment horizontal="center"/>
    </xf>
    <xf numFmtId="0" fontId="40" fillId="0" borderId="0" xfId="0" applyFont="1"/>
    <xf numFmtId="0" fontId="0" fillId="7" borderId="16" xfId="0" applyFill="1" applyBorder="1" applyAlignment="1">
      <alignment horizontal="center"/>
    </xf>
    <xf numFmtId="0" fontId="0" fillId="8" borderId="2" xfId="0" applyFill="1" applyBorder="1" applyAlignment="1">
      <alignment horizontal="center"/>
    </xf>
    <xf numFmtId="0" fontId="0" fillId="8" borderId="4" xfId="0" applyFill="1" applyBorder="1" applyAlignment="1">
      <alignment horizontal="center"/>
    </xf>
    <xf numFmtId="0" fontId="0" fillId="16" borderId="0" xfId="0" applyFill="1"/>
    <xf numFmtId="0" fontId="0" fillId="21" borderId="0" xfId="0" applyFill="1" applyAlignment="1">
      <alignment horizontal="center" vertical="center"/>
    </xf>
    <xf numFmtId="0" fontId="0" fillId="21" borderId="2" xfId="0" applyFill="1" applyBorder="1" applyAlignment="1">
      <alignment horizontal="center" vertical="center"/>
    </xf>
    <xf numFmtId="0" fontId="0" fillId="21" borderId="1" xfId="0" applyFill="1" applyBorder="1" applyAlignment="1">
      <alignment horizontal="center" vertical="center"/>
    </xf>
    <xf numFmtId="0" fontId="0" fillId="23" borderId="2" xfId="0" applyFill="1" applyBorder="1" applyAlignment="1">
      <alignment horizontal="center" vertical="center"/>
    </xf>
    <xf numFmtId="0" fontId="0" fillId="23" borderId="15" xfId="0" applyFill="1" applyBorder="1" applyAlignment="1">
      <alignment horizontal="center" vertical="center"/>
    </xf>
    <xf numFmtId="0" fontId="0" fillId="23" borderId="1" xfId="0" applyFill="1" applyBorder="1" applyAlignment="1">
      <alignment horizontal="center" vertical="center"/>
    </xf>
    <xf numFmtId="0" fontId="0" fillId="23" borderId="0" xfId="0" applyFill="1" applyAlignment="1">
      <alignment horizontal="center" vertical="center"/>
    </xf>
    <xf numFmtId="0" fontId="0" fillId="23" borderId="3" xfId="0" applyFill="1" applyBorder="1" applyAlignment="1">
      <alignment horizontal="center" vertical="center"/>
    </xf>
    <xf numFmtId="0" fontId="53" fillId="12" borderId="11" xfId="0" applyFont="1" applyFill="1" applyBorder="1"/>
    <xf numFmtId="0" fontId="53" fillId="12" borderId="12" xfId="0" applyFont="1" applyFill="1" applyBorder="1"/>
    <xf numFmtId="170" fontId="53" fillId="12" borderId="14" xfId="0" applyNumberFormat="1" applyFont="1" applyFill="1" applyBorder="1"/>
    <xf numFmtId="170" fontId="53" fillId="12" borderId="12" xfId="0" applyNumberFormat="1" applyFont="1" applyFill="1" applyBorder="1"/>
    <xf numFmtId="0" fontId="30" fillId="9" borderId="14" xfId="0" applyFont="1" applyFill="1" applyBorder="1" applyAlignment="1">
      <alignment horizontal="center"/>
    </xf>
    <xf numFmtId="0" fontId="30" fillId="0" borderId="1" xfId="0" applyFont="1" applyBorder="1"/>
    <xf numFmtId="0" fontId="54" fillId="15" borderId="0" xfId="0" applyFont="1" applyFill="1"/>
    <xf numFmtId="0" fontId="30" fillId="9" borderId="15" xfId="0" applyFont="1" applyFill="1" applyBorder="1" applyAlignment="1">
      <alignment horizontal="center"/>
    </xf>
    <xf numFmtId="0" fontId="30" fillId="9" borderId="16" xfId="0" applyFont="1" applyFill="1" applyBorder="1" applyAlignment="1">
      <alignment horizontal="center"/>
    </xf>
    <xf numFmtId="0" fontId="30" fillId="8" borderId="14" xfId="0" applyFont="1" applyFill="1" applyBorder="1" applyAlignment="1">
      <alignment horizontal="center"/>
    </xf>
    <xf numFmtId="0" fontId="30" fillId="8" borderId="15" xfId="0" applyFont="1" applyFill="1" applyBorder="1" applyAlignment="1">
      <alignment horizontal="center"/>
    </xf>
    <xf numFmtId="0" fontId="30" fillId="8" borderId="16" xfId="0" applyFont="1" applyFill="1" applyBorder="1" applyAlignment="1">
      <alignment horizontal="center"/>
    </xf>
    <xf numFmtId="0" fontId="55" fillId="12" borderId="1" xfId="0" applyFont="1" applyFill="1" applyBorder="1"/>
    <xf numFmtId="0" fontId="0" fillId="26" borderId="10" xfId="0" applyFill="1" applyBorder="1" applyAlignment="1">
      <alignment horizontal="center"/>
    </xf>
    <xf numFmtId="0" fontId="0" fillId="26" borderId="20" xfId="0" applyFill="1" applyBorder="1" applyAlignment="1">
      <alignment horizontal="center"/>
    </xf>
    <xf numFmtId="0" fontId="0" fillId="26" borderId="5" xfId="0" applyFill="1" applyBorder="1" applyAlignment="1">
      <alignment horizontal="center"/>
    </xf>
    <xf numFmtId="0" fontId="0" fillId="26" borderId="21" xfId="0" applyFill="1" applyBorder="1" applyAlignment="1">
      <alignment horizontal="center"/>
    </xf>
    <xf numFmtId="0" fontId="0" fillId="23" borderId="17" xfId="0" applyFill="1" applyBorder="1" applyAlignment="1">
      <alignment horizontal="center"/>
    </xf>
    <xf numFmtId="0" fontId="0" fillId="23" borderId="5" xfId="0" applyFill="1" applyBorder="1" applyAlignment="1">
      <alignment horizontal="center"/>
    </xf>
    <xf numFmtId="0" fontId="0" fillId="23" borderId="20" xfId="0" applyFill="1" applyBorder="1" applyAlignment="1">
      <alignment horizontal="center"/>
    </xf>
    <xf numFmtId="0" fontId="0" fillId="9" borderId="17" xfId="0" applyFill="1" applyBorder="1" applyAlignment="1">
      <alignment horizontal="center"/>
    </xf>
    <xf numFmtId="0" fontId="0" fillId="9" borderId="5" xfId="0" applyFill="1" applyBorder="1" applyAlignment="1">
      <alignment horizontal="center"/>
    </xf>
    <xf numFmtId="0" fontId="0" fillId="9" borderId="20" xfId="0" applyFill="1" applyBorder="1" applyAlignment="1">
      <alignment horizontal="center"/>
    </xf>
    <xf numFmtId="0" fontId="0" fillId="9" borderId="6" xfId="0" applyFill="1" applyBorder="1" applyAlignment="1">
      <alignment horizontal="center"/>
    </xf>
    <xf numFmtId="0" fontId="0" fillId="0" borderId="3" xfId="0" applyBorder="1" applyAlignment="1">
      <alignment horizontal="center" vertical="center"/>
    </xf>
    <xf numFmtId="0" fontId="0" fillId="39" borderId="2" xfId="0" applyFill="1" applyBorder="1" applyAlignment="1">
      <alignment horizontal="center" vertical="center"/>
    </xf>
    <xf numFmtId="0" fontId="14" fillId="6" borderId="1" xfId="0" applyFont="1" applyFill="1" applyBorder="1" applyAlignment="1">
      <alignment horizontal="center"/>
    </xf>
    <xf numFmtId="0" fontId="0" fillId="39" borderId="28" xfId="0" applyFill="1" applyBorder="1" applyAlignment="1">
      <alignment horizontal="center" vertical="center"/>
    </xf>
    <xf numFmtId="0" fontId="14" fillId="46" borderId="1" xfId="0" applyFont="1" applyFill="1" applyBorder="1" applyAlignment="1">
      <alignment horizontal="center"/>
    </xf>
    <xf numFmtId="0" fontId="14" fillId="20" borderId="3" xfId="0" applyFont="1" applyFill="1" applyBorder="1" applyAlignment="1">
      <alignment horizontal="center"/>
    </xf>
    <xf numFmtId="0" fontId="0" fillId="39" borderId="26" xfId="0" applyFill="1" applyBorder="1" applyAlignment="1">
      <alignment horizontal="center" vertical="center"/>
    </xf>
    <xf numFmtId="0" fontId="48" fillId="0" borderId="1" xfId="0" applyFont="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12" fillId="0" borderId="1" xfId="0" applyFont="1" applyBorder="1" applyAlignment="1">
      <alignment horizontal="center"/>
    </xf>
    <xf numFmtId="16" fontId="0" fillId="0" borderId="1" xfId="0" applyNumberFormat="1" applyBorder="1" applyAlignment="1">
      <alignment horizontal="center"/>
    </xf>
    <xf numFmtId="0" fontId="0" fillId="0" borderId="1" xfId="0" applyBorder="1" applyAlignment="1">
      <alignment horizontal="center" vertical="center"/>
    </xf>
    <xf numFmtId="16" fontId="48" fillId="0" borderId="1" xfId="0" applyNumberFormat="1" applyFont="1" applyBorder="1" applyAlignment="1">
      <alignment horizontal="center"/>
    </xf>
    <xf numFmtId="165" fontId="0" fillId="0" borderId="0" xfId="0" applyNumberFormat="1" applyAlignment="1">
      <alignment horizontal="center"/>
    </xf>
    <xf numFmtId="166" fontId="0" fillId="0" borderId="0" xfId="0" applyNumberFormat="1" applyAlignment="1">
      <alignment horizontal="center"/>
    </xf>
    <xf numFmtId="0" fontId="8" fillId="0" borderId="0" xfId="0" applyFont="1" applyAlignment="1">
      <alignment horizontal="center" vertical="center"/>
    </xf>
    <xf numFmtId="0" fontId="56" fillId="0" borderId="0" xfId="0" applyFont="1"/>
    <xf numFmtId="14" fontId="10" fillId="0" borderId="0" xfId="5" applyNumberFormat="1" applyFill="1" applyAlignment="1">
      <alignment horizontal="center" vertical="center"/>
    </xf>
    <xf numFmtId="0" fontId="0" fillId="0" borderId="25" xfId="10" applyFont="1" applyFill="1" applyBorder="1"/>
    <xf numFmtId="0" fontId="10" fillId="0" borderId="0" xfId="5" applyFill="1"/>
    <xf numFmtId="14" fontId="0" fillId="0" borderId="1" xfId="0" applyNumberFormat="1" applyBorder="1" applyAlignment="1">
      <alignment horizontal="center" vertical="center"/>
    </xf>
    <xf numFmtId="165" fontId="6" fillId="53" borderId="1" xfId="15" applyNumberFormat="1" applyBorder="1" applyAlignment="1">
      <alignment horizontal="center"/>
    </xf>
    <xf numFmtId="165" fontId="0" fillId="0" borderId="1" xfId="1" applyFont="1" applyBorder="1" applyAlignment="1">
      <alignment horizontal="center"/>
    </xf>
    <xf numFmtId="165" fontId="0" fillId="0" borderId="1" xfId="1" applyFont="1" applyFill="1" applyBorder="1" applyAlignment="1">
      <alignment horizontal="center"/>
    </xf>
    <xf numFmtId="170" fontId="0" fillId="0" borderId="1" xfId="0" applyNumberFormat="1" applyBorder="1" applyAlignment="1">
      <alignment horizontal="center"/>
    </xf>
    <xf numFmtId="170" fontId="0" fillId="0" borderId="1" xfId="0" applyNumberFormat="1" applyBorder="1" applyAlignment="1">
      <alignment horizontal="center" vertical="center"/>
    </xf>
    <xf numFmtId="0" fontId="48" fillId="0" borderId="1" xfId="0" applyFont="1" applyBorder="1" applyAlignment="1">
      <alignment horizontal="center" vertical="center"/>
    </xf>
    <xf numFmtId="0" fontId="50" fillId="0" borderId="0" xfId="0" applyFont="1" applyAlignment="1">
      <alignment horizontal="center"/>
    </xf>
    <xf numFmtId="170" fontId="0" fillId="0" borderId="1" xfId="0" applyNumberFormat="1" applyBorder="1"/>
    <xf numFmtId="169" fontId="0" fillId="0" borderId="0" xfId="0" applyNumberFormat="1" applyAlignment="1">
      <alignment horizontal="center" vertical="center"/>
    </xf>
    <xf numFmtId="169" fontId="0" fillId="0" borderId="0" xfId="0" applyNumberFormat="1" applyAlignment="1">
      <alignment horizontal="center"/>
    </xf>
    <xf numFmtId="167" fontId="0" fillId="0" borderId="0" xfId="0" applyNumberFormat="1" applyAlignment="1">
      <alignment horizontal="center"/>
    </xf>
    <xf numFmtId="0" fontId="12" fillId="12" borderId="0" xfId="0" applyFont="1" applyFill="1" applyAlignment="1">
      <alignment horizontal="center"/>
    </xf>
    <xf numFmtId="0" fontId="49" fillId="28" borderId="0" xfId="0" applyFont="1" applyFill="1"/>
    <xf numFmtId="0" fontId="0" fillId="0" borderId="20" xfId="0" applyBorder="1"/>
    <xf numFmtId="0" fontId="0" fillId="0" borderId="22" xfId="0" applyBorder="1"/>
    <xf numFmtId="0" fontId="0" fillId="0" borderId="17" xfId="0" applyBorder="1"/>
    <xf numFmtId="0" fontId="51" fillId="0" borderId="0" xfId="0" applyFont="1" applyAlignment="1">
      <alignment horizontal="center" vertical="center"/>
    </xf>
    <xf numFmtId="168" fontId="0" fillId="0" borderId="0" xfId="0" applyNumberFormat="1" applyAlignment="1">
      <alignment horizontal="center"/>
    </xf>
    <xf numFmtId="0" fontId="57" fillId="0" borderId="0" xfId="0" applyFont="1" applyAlignment="1">
      <alignment horizontal="center"/>
    </xf>
    <xf numFmtId="0" fontId="49" fillId="0" borderId="0" xfId="0" applyFont="1" applyAlignment="1">
      <alignment horizontal="center"/>
    </xf>
    <xf numFmtId="0" fontId="0" fillId="45" borderId="1" xfId="0" applyFill="1" applyBorder="1" applyAlignment="1">
      <alignment horizontal="center"/>
    </xf>
    <xf numFmtId="168" fontId="0" fillId="45" borderId="1" xfId="0" applyNumberFormat="1" applyFill="1" applyBorder="1" applyAlignment="1">
      <alignment horizontal="center"/>
    </xf>
    <xf numFmtId="14" fontId="0" fillId="45" borderId="1" xfId="0" applyNumberFormat="1" applyFill="1" applyBorder="1" applyAlignment="1">
      <alignment horizontal="center" vertical="center"/>
    </xf>
    <xf numFmtId="165" fontId="1" fillId="45" borderId="1" xfId="1" applyFont="1" applyFill="1" applyBorder="1" applyAlignment="1">
      <alignment horizontal="center"/>
    </xf>
    <xf numFmtId="165" fontId="1" fillId="51" borderId="23" xfId="1" applyFont="1" applyFill="1" applyBorder="1" applyAlignment="1">
      <alignment horizontal="center"/>
    </xf>
    <xf numFmtId="165" fontId="1" fillId="6" borderId="0" xfId="1" applyFont="1" applyFill="1"/>
    <xf numFmtId="0" fontId="25" fillId="6" borderId="0" xfId="0" applyFont="1" applyFill="1"/>
    <xf numFmtId="0" fontId="25" fillId="23" borderId="0" xfId="0" applyFont="1" applyFill="1" applyAlignment="1">
      <alignment horizontal="center"/>
    </xf>
    <xf numFmtId="165" fontId="1" fillId="6" borderId="0" xfId="1" applyFont="1" applyFill="1" applyAlignment="1">
      <alignment horizontal="center"/>
    </xf>
    <xf numFmtId="0" fontId="23" fillId="6" borderId="0" xfId="0" applyFont="1" applyFill="1" applyAlignment="1">
      <alignment horizontal="center"/>
    </xf>
    <xf numFmtId="0" fontId="23" fillId="7" borderId="0" xfId="0" applyFont="1" applyFill="1" applyAlignment="1">
      <alignment horizontal="center"/>
    </xf>
    <xf numFmtId="0" fontId="52" fillId="0" borderId="0" xfId="0" applyFont="1"/>
    <xf numFmtId="0" fontId="25" fillId="0" borderId="0" xfId="0" applyFont="1" applyAlignment="1" applyProtection="1">
      <alignment horizontal="center" vertical="center"/>
      <protection locked="0"/>
    </xf>
    <xf numFmtId="0" fontId="0" fillId="0" borderId="0" xfId="0" applyAlignment="1" applyProtection="1">
      <alignment horizontal="center" vertical="center"/>
      <protection locked="0"/>
    </xf>
    <xf numFmtId="168" fontId="0" fillId="45" borderId="1" xfId="0" applyNumberFormat="1" applyFill="1" applyBorder="1" applyAlignment="1" applyProtection="1">
      <alignment horizontal="center" vertical="center"/>
      <protection locked="0"/>
    </xf>
    <xf numFmtId="0" fontId="25" fillId="6" borderId="0" xfId="0" applyFont="1" applyFill="1" applyAlignment="1" applyProtection="1">
      <alignment horizontal="center" vertical="center"/>
      <protection locked="0"/>
    </xf>
    <xf numFmtId="165" fontId="25" fillId="6" borderId="0" xfId="1" applyFont="1" applyFill="1"/>
    <xf numFmtId="0" fontId="59" fillId="56" borderId="2" xfId="0" applyFont="1" applyFill="1" applyBorder="1"/>
    <xf numFmtId="0" fontId="59" fillId="56" borderId="8" xfId="0" applyFont="1" applyFill="1" applyBorder="1" applyAlignment="1">
      <alignment horizontal="center"/>
    </xf>
    <xf numFmtId="165" fontId="59" fillId="56" borderId="8" xfId="0" applyNumberFormat="1" applyFont="1" applyFill="1" applyBorder="1"/>
    <xf numFmtId="0" fontId="6" fillId="0" borderId="0" xfId="0" applyFont="1"/>
    <xf numFmtId="0" fontId="0" fillId="6" borderId="0" xfId="0" applyFill="1" applyAlignment="1" applyProtection="1">
      <alignment horizontal="center" vertical="center"/>
      <protection locked="0"/>
    </xf>
    <xf numFmtId="0" fontId="25" fillId="19" borderId="0" xfId="0" applyFont="1" applyFill="1" applyAlignment="1">
      <alignment horizontal="center"/>
    </xf>
    <xf numFmtId="0" fontId="23" fillId="20" borderId="0" xfId="0" applyFont="1" applyFill="1" applyAlignment="1">
      <alignment horizontal="center"/>
    </xf>
    <xf numFmtId="14" fontId="0" fillId="52" borderId="1" xfId="0" applyNumberFormat="1" applyFill="1" applyBorder="1" applyAlignment="1">
      <alignment horizontal="center"/>
    </xf>
    <xf numFmtId="165" fontId="25" fillId="0" borderId="0" xfId="0" applyNumberFormat="1" applyFont="1"/>
    <xf numFmtId="165" fontId="25" fillId="0" borderId="0" xfId="0" applyNumberFormat="1" applyFont="1" applyAlignment="1">
      <alignment horizontal="center"/>
    </xf>
    <xf numFmtId="165" fontId="1" fillId="0" borderId="0" xfId="1" applyFont="1" applyFill="1" applyAlignment="1">
      <alignment vertical="center"/>
    </xf>
    <xf numFmtId="14" fontId="0" fillId="0" borderId="1" xfId="0" applyNumberFormat="1" applyBorder="1"/>
    <xf numFmtId="0" fontId="20" fillId="21" borderId="0" xfId="0" applyFont="1" applyFill="1" applyAlignment="1">
      <alignment horizontal="center"/>
    </xf>
    <xf numFmtId="0" fontId="0" fillId="21" borderId="23" xfId="0" applyFill="1" applyBorder="1" applyAlignment="1">
      <alignment horizontal="center"/>
    </xf>
    <xf numFmtId="0" fontId="17" fillId="0" borderId="0" xfId="0" applyFont="1" applyAlignment="1">
      <alignment horizontal="center"/>
    </xf>
    <xf numFmtId="0" fontId="23" fillId="19" borderId="0" xfId="0" applyFont="1" applyFill="1" applyAlignment="1">
      <alignment horizontal="center"/>
    </xf>
    <xf numFmtId="0" fontId="54" fillId="0" borderId="0" xfId="0" applyFont="1"/>
    <xf numFmtId="165" fontId="0" fillId="0" borderId="0" xfId="1" applyFont="1" applyAlignment="1">
      <alignment horizontal="center" vertical="center"/>
    </xf>
    <xf numFmtId="0" fontId="0" fillId="43" borderId="33" xfId="0" applyFill="1" applyBorder="1" applyAlignment="1">
      <alignment horizontal="center"/>
    </xf>
    <xf numFmtId="165" fontId="1" fillId="43" borderId="33" xfId="1" applyFont="1" applyFill="1" applyBorder="1" applyAlignment="1">
      <alignment horizontal="center"/>
    </xf>
    <xf numFmtId="14" fontId="0" fillId="43" borderId="33" xfId="0" applyNumberFormat="1" applyFill="1" applyBorder="1" applyAlignment="1">
      <alignment horizontal="center" vertical="center"/>
    </xf>
    <xf numFmtId="168" fontId="0" fillId="43" borderId="33" xfId="0" applyNumberFormat="1" applyFill="1" applyBorder="1" applyAlignment="1" applyProtection="1">
      <alignment horizontal="center" vertical="center"/>
      <protection locked="0"/>
    </xf>
    <xf numFmtId="0" fontId="0" fillId="43" borderId="28" xfId="0" applyFill="1" applyBorder="1" applyAlignment="1">
      <alignment horizontal="center"/>
    </xf>
    <xf numFmtId="0" fontId="17" fillId="6" borderId="0" xfId="0" applyFont="1" applyFill="1" applyAlignment="1">
      <alignment horizontal="center"/>
    </xf>
    <xf numFmtId="0" fontId="16" fillId="8" borderId="0" xfId="0" applyFont="1" applyFill="1"/>
    <xf numFmtId="0" fontId="19" fillId="0" borderId="0" xfId="0" applyFont="1" applyAlignment="1">
      <alignment horizontal="center"/>
    </xf>
    <xf numFmtId="0" fontId="45" fillId="41" borderId="0" xfId="0" applyFont="1" applyFill="1" applyAlignment="1">
      <alignment horizontal="center"/>
    </xf>
    <xf numFmtId="0" fontId="31" fillId="55" borderId="0" xfId="0" applyFont="1" applyFill="1" applyAlignment="1">
      <alignment horizontal="center"/>
    </xf>
    <xf numFmtId="0" fontId="61" fillId="3" borderId="1" xfId="3" applyFont="1" applyBorder="1" applyAlignment="1">
      <alignment horizontal="center"/>
    </xf>
    <xf numFmtId="168" fontId="61" fillId="3" borderId="1" xfId="3" applyNumberFormat="1" applyFont="1" applyBorder="1" applyAlignment="1">
      <alignment horizontal="center"/>
    </xf>
    <xf numFmtId="0" fontId="61" fillId="3" borderId="1" xfId="3" applyFont="1" applyBorder="1" applyAlignment="1">
      <alignment horizontal="center" vertical="center"/>
    </xf>
    <xf numFmtId="14" fontId="61" fillId="3" borderId="1" xfId="3" applyNumberFormat="1" applyFont="1" applyBorder="1" applyAlignment="1">
      <alignment horizontal="center" vertical="center"/>
    </xf>
    <xf numFmtId="0" fontId="61" fillId="3" borderId="1" xfId="3" applyFont="1" applyBorder="1" applyAlignment="1">
      <alignment horizontal="center" wrapText="1"/>
    </xf>
    <xf numFmtId="0" fontId="61" fillId="3" borderId="0" xfId="3" applyFont="1" applyAlignment="1">
      <alignment horizontal="center"/>
    </xf>
    <xf numFmtId="165" fontId="59" fillId="56" borderId="5" xfId="0" applyNumberFormat="1" applyFont="1" applyFill="1" applyBorder="1" applyAlignment="1">
      <alignment horizontal="center"/>
    </xf>
    <xf numFmtId="165" fontId="42" fillId="0" borderId="0" xfId="0" applyNumberFormat="1" applyFont="1" applyAlignment="1">
      <alignment horizontal="center"/>
    </xf>
    <xf numFmtId="0" fontId="25" fillId="30" borderId="0" xfId="0" applyFont="1" applyFill="1" applyAlignment="1">
      <alignment horizontal="center"/>
    </xf>
    <xf numFmtId="172" fontId="0" fillId="0" borderId="0" xfId="0" applyNumberFormat="1"/>
    <xf numFmtId="172" fontId="0" fillId="0" borderId="0" xfId="0" applyNumberFormat="1" applyAlignment="1">
      <alignment horizontal="center" vertical="center"/>
    </xf>
    <xf numFmtId="167" fontId="0" fillId="14" borderId="0" xfId="0" applyNumberFormat="1" applyFill="1" applyAlignment="1">
      <alignment horizontal="center"/>
    </xf>
    <xf numFmtId="0" fontId="58" fillId="5" borderId="0" xfId="0" applyFont="1" applyFill="1" applyAlignment="1">
      <alignment horizontal="center" vertical="center" wrapText="1"/>
    </xf>
    <xf numFmtId="0" fontId="0" fillId="49" borderId="0" xfId="0" applyFill="1"/>
    <xf numFmtId="170" fontId="46" fillId="12" borderId="11" xfId="0" applyNumberFormat="1" applyFont="1" applyFill="1" applyBorder="1"/>
    <xf numFmtId="170" fontId="46" fillId="12" borderId="12" xfId="0" applyNumberFormat="1" applyFont="1" applyFill="1" applyBorder="1"/>
    <xf numFmtId="170" fontId="25" fillId="0" borderId="0" xfId="0" applyNumberFormat="1" applyFont="1"/>
    <xf numFmtId="0" fontId="23" fillId="59" borderId="0" xfId="0" applyFont="1" applyFill="1" applyAlignment="1">
      <alignment horizontal="center"/>
    </xf>
    <xf numFmtId="0" fontId="45" fillId="21" borderId="0" xfId="0" applyFont="1" applyFill="1"/>
    <xf numFmtId="0" fontId="0" fillId="60" borderId="0" xfId="0" applyFill="1" applyAlignment="1">
      <alignment horizontal="center"/>
    </xf>
    <xf numFmtId="14" fontId="58" fillId="5" borderId="0" xfId="0" applyNumberFormat="1" applyFont="1" applyFill="1" applyAlignment="1">
      <alignment horizontal="center" vertical="center" wrapText="1"/>
    </xf>
    <xf numFmtId="14" fontId="0" fillId="6" borderId="0" xfId="0" applyNumberFormat="1" applyFill="1" applyAlignment="1">
      <alignment horizontal="center"/>
    </xf>
    <xf numFmtId="14" fontId="6" fillId="45" borderId="1" xfId="0" applyNumberFormat="1" applyFont="1" applyFill="1" applyBorder="1" applyAlignment="1">
      <alignment horizontal="center"/>
    </xf>
    <xf numFmtId="14" fontId="0" fillId="45" borderId="1" xfId="0" applyNumberFormat="1" applyFill="1" applyBorder="1" applyAlignment="1">
      <alignment horizontal="center"/>
    </xf>
    <xf numFmtId="14" fontId="0" fillId="43" borderId="33" xfId="0" applyNumberFormat="1" applyFill="1" applyBorder="1" applyAlignment="1">
      <alignment horizontal="center"/>
    </xf>
    <xf numFmtId="0" fontId="16" fillId="52" borderId="0" xfId="0" applyFont="1" applyFill="1"/>
    <xf numFmtId="165" fontId="0" fillId="58" borderId="0" xfId="0" applyNumberFormat="1" applyFill="1"/>
    <xf numFmtId="14" fontId="25" fillId="6" borderId="0" xfId="0" applyNumberFormat="1" applyFont="1" applyFill="1" applyAlignment="1">
      <alignment horizontal="center"/>
    </xf>
    <xf numFmtId="0" fontId="0" fillId="21" borderId="0" xfId="0" applyFill="1" applyAlignment="1">
      <alignment horizontal="center"/>
    </xf>
    <xf numFmtId="0" fontId="0" fillId="10" borderId="0" xfId="0" applyFill="1"/>
    <xf numFmtId="0" fontId="25" fillId="52" borderId="0" xfId="0" applyFont="1" applyFill="1" applyAlignment="1">
      <alignment horizontal="center"/>
    </xf>
    <xf numFmtId="0" fontId="6" fillId="61" borderId="0" xfId="0" applyFont="1" applyFill="1" applyAlignment="1">
      <alignment horizontal="center"/>
    </xf>
    <xf numFmtId="0" fontId="0" fillId="50" borderId="0" xfId="0" applyFill="1" applyAlignment="1" applyProtection="1">
      <alignment horizontal="center" vertical="center"/>
      <protection locked="0"/>
    </xf>
    <xf numFmtId="0" fontId="0" fillId="7" borderId="0" xfId="0" applyFill="1" applyAlignment="1">
      <alignment horizontal="center"/>
    </xf>
    <xf numFmtId="0" fontId="62" fillId="10" borderId="0" xfId="0" applyFont="1" applyFill="1" applyAlignment="1">
      <alignment horizontal="center"/>
    </xf>
    <xf numFmtId="0" fontId="40" fillId="0" borderId="0" xfId="0" applyFont="1" applyAlignment="1">
      <alignment horizontal="center"/>
    </xf>
    <xf numFmtId="165" fontId="25" fillId="6" borderId="0" xfId="1" applyFont="1" applyFill="1" applyAlignment="1">
      <alignment horizontal="center"/>
    </xf>
    <xf numFmtId="0" fontId="23" fillId="6" borderId="1" xfId="0" applyFont="1" applyFill="1" applyBorder="1" applyAlignment="1">
      <alignment horizontal="center"/>
    </xf>
    <xf numFmtId="165" fontId="0" fillId="6" borderId="0" xfId="1" applyFont="1" applyFill="1" applyAlignment="1">
      <alignment horizontal="center"/>
    </xf>
    <xf numFmtId="0" fontId="23" fillId="11" borderId="1" xfId="0" applyFont="1" applyFill="1" applyBorder="1" applyAlignment="1">
      <alignment horizontal="center"/>
    </xf>
    <xf numFmtId="0" fontId="23" fillId="13" borderId="1" xfId="0" applyFont="1" applyFill="1" applyBorder="1" applyAlignment="1">
      <alignment horizontal="center"/>
    </xf>
    <xf numFmtId="49" fontId="25" fillId="0" borderId="0" xfId="0" applyNumberFormat="1" applyFont="1" applyAlignment="1">
      <alignment horizontal="center"/>
    </xf>
    <xf numFmtId="0" fontId="0" fillId="7" borderId="0" xfId="0" applyFill="1"/>
    <xf numFmtId="165" fontId="0" fillId="60" borderId="0" xfId="0" applyNumberFormat="1" applyFill="1"/>
    <xf numFmtId="14" fontId="25" fillId="0" borderId="0" xfId="0" applyNumberFormat="1" applyFont="1"/>
    <xf numFmtId="172" fontId="25" fillId="0" borderId="0" xfId="0" applyNumberFormat="1" applyFont="1"/>
    <xf numFmtId="0" fontId="45" fillId="16" borderId="0" xfId="0" applyFont="1" applyFill="1"/>
    <xf numFmtId="172" fontId="25" fillId="0" borderId="0" xfId="0" applyNumberFormat="1" applyFont="1" applyAlignment="1">
      <alignment horizontal="center" vertical="center"/>
    </xf>
    <xf numFmtId="172" fontId="22" fillId="0" borderId="0" xfId="0" applyNumberFormat="1" applyFont="1"/>
    <xf numFmtId="0" fontId="63" fillId="0" borderId="32" xfId="0" applyFont="1" applyBorder="1"/>
    <xf numFmtId="0" fontId="0" fillId="0" borderId="32" xfId="0" applyBorder="1"/>
    <xf numFmtId="172" fontId="0" fillId="0" borderId="32" xfId="0" applyNumberFormat="1" applyBorder="1"/>
    <xf numFmtId="0" fontId="46" fillId="0" borderId="0" xfId="0" applyFont="1" applyAlignment="1">
      <alignment horizontal="center" vertical="center"/>
    </xf>
    <xf numFmtId="172" fontId="46" fillId="0" borderId="0" xfId="0" applyNumberFormat="1" applyFont="1" applyAlignment="1">
      <alignment horizontal="center" vertical="center"/>
    </xf>
    <xf numFmtId="0" fontId="0" fillId="19" borderId="28" xfId="0" applyFill="1" applyBorder="1" applyAlignment="1">
      <alignment horizontal="left" vertical="center"/>
    </xf>
    <xf numFmtId="0" fontId="0" fillId="19" borderId="2" xfId="0" applyFill="1" applyBorder="1" applyAlignment="1">
      <alignment horizontal="left" vertical="center"/>
    </xf>
    <xf numFmtId="0" fontId="45" fillId="50" borderId="0" xfId="0" applyFont="1" applyFill="1" applyAlignment="1">
      <alignment horizontal="left"/>
    </xf>
    <xf numFmtId="0" fontId="45" fillId="0" borderId="0" xfId="0" applyFont="1" applyAlignment="1">
      <alignment horizontal="left"/>
    </xf>
    <xf numFmtId="0" fontId="31" fillId="0" borderId="0" xfId="0" applyFont="1" applyAlignment="1">
      <alignment horizontal="left"/>
    </xf>
    <xf numFmtId="170" fontId="64" fillId="27" borderId="11" xfId="0" applyNumberFormat="1" applyFont="1" applyFill="1" applyBorder="1"/>
    <xf numFmtId="170" fontId="64" fillId="27" borderId="12" xfId="0" applyNumberFormat="1" applyFont="1" applyFill="1" applyBorder="1"/>
    <xf numFmtId="170" fontId="65" fillId="0" borderId="0" xfId="0" applyNumberFormat="1" applyFont="1"/>
    <xf numFmtId="0" fontId="25" fillId="39" borderId="0" xfId="0" applyFont="1" applyFill="1" applyAlignment="1">
      <alignment horizontal="center"/>
    </xf>
    <xf numFmtId="0" fontId="25" fillId="10" borderId="0" xfId="0" applyFont="1" applyFill="1" applyAlignment="1" applyProtection="1">
      <alignment horizontal="center" vertical="center"/>
      <protection locked="0"/>
    </xf>
    <xf numFmtId="165" fontId="7" fillId="0" borderId="0" xfId="0" applyNumberFormat="1" applyFont="1" applyAlignment="1">
      <alignment horizontal="center"/>
    </xf>
    <xf numFmtId="0" fontId="0" fillId="0" borderId="27" xfId="12" applyFont="1" applyFill="1" applyBorder="1"/>
    <xf numFmtId="0" fontId="0" fillId="0" borderId="27" xfId="4" applyFont="1" applyFill="1" applyBorder="1"/>
    <xf numFmtId="0" fontId="0" fillId="0" borderId="27" xfId="13" applyFont="1" applyFill="1" applyBorder="1"/>
    <xf numFmtId="0" fontId="0" fillId="0" borderId="27" xfId="8" applyFont="1" applyFill="1" applyBorder="1"/>
    <xf numFmtId="0" fontId="0" fillId="0" borderId="27" xfId="9" applyFont="1" applyFill="1" applyBorder="1"/>
    <xf numFmtId="0" fontId="0" fillId="0" borderId="27" xfId="7" applyFont="1" applyFill="1" applyBorder="1"/>
    <xf numFmtId="0" fontId="0" fillId="0" borderId="27" xfId="0" applyBorder="1"/>
    <xf numFmtId="0" fontId="66" fillId="0" borderId="1" xfId="0" applyFont="1" applyBorder="1"/>
    <xf numFmtId="0" fontId="67" fillId="0" borderId="1" xfId="5" applyFont="1" applyFill="1" applyBorder="1"/>
    <xf numFmtId="165" fontId="0" fillId="6" borderId="0" xfId="1" applyFont="1" applyFill="1"/>
    <xf numFmtId="0" fontId="6" fillId="0" borderId="0" xfId="0" applyFont="1" applyAlignment="1">
      <alignment horizontal="center"/>
    </xf>
    <xf numFmtId="0" fontId="25" fillId="21" borderId="0" xfId="0" applyFont="1" applyFill="1" applyAlignment="1" applyProtection="1">
      <alignment horizontal="center" vertical="center"/>
      <protection locked="0"/>
    </xf>
    <xf numFmtId="0" fontId="25" fillId="21" borderId="0" xfId="0" applyFont="1" applyFill="1" applyAlignment="1">
      <alignment horizontal="center"/>
    </xf>
    <xf numFmtId="14" fontId="25" fillId="21" borderId="0" xfId="0" applyNumberFormat="1" applyFont="1" applyFill="1" applyAlignment="1">
      <alignment horizontal="center"/>
    </xf>
    <xf numFmtId="165" fontId="25" fillId="21" borderId="0" xfId="1" applyFont="1" applyFill="1" applyAlignment="1">
      <alignment horizontal="center"/>
    </xf>
    <xf numFmtId="14" fontId="25" fillId="21" borderId="0" xfId="0" applyNumberFormat="1" applyFont="1" applyFill="1" applyAlignment="1">
      <alignment horizontal="center" vertical="center"/>
    </xf>
    <xf numFmtId="165" fontId="25" fillId="21" borderId="0" xfId="1" applyFont="1" applyFill="1"/>
    <xf numFmtId="0" fontId="25" fillId="14" borderId="0" xfId="0" applyFont="1" applyFill="1" applyAlignment="1">
      <alignment horizontal="center"/>
    </xf>
    <xf numFmtId="0" fontId="60" fillId="0" borderId="0" xfId="0" applyFont="1" applyAlignment="1">
      <alignment horizontal="center" wrapText="1"/>
    </xf>
    <xf numFmtId="0" fontId="25" fillId="20" borderId="0" xfId="0" applyFont="1" applyFill="1" applyAlignment="1">
      <alignment horizontal="center"/>
    </xf>
    <xf numFmtId="16" fontId="0" fillId="0" borderId="0" xfId="0" applyNumberFormat="1"/>
    <xf numFmtId="0" fontId="25" fillId="6" borderId="0" xfId="0" applyFont="1" applyFill="1" applyAlignment="1">
      <alignment horizontal="center" wrapText="1"/>
    </xf>
    <xf numFmtId="165" fontId="0" fillId="48" borderId="0" xfId="0" applyNumberFormat="1" applyFill="1"/>
    <xf numFmtId="0" fontId="0" fillId="31" borderId="0" xfId="0" applyFill="1" applyAlignment="1">
      <alignment horizontal="center"/>
    </xf>
    <xf numFmtId="14" fontId="0" fillId="10" borderId="0" xfId="0" applyNumberFormat="1" applyFill="1" applyAlignment="1">
      <alignment horizontal="center"/>
    </xf>
    <xf numFmtId="14" fontId="7" fillId="0" borderId="0" xfId="0" applyNumberFormat="1" applyFont="1" applyAlignment="1">
      <alignment horizontal="center"/>
    </xf>
    <xf numFmtId="14" fontId="7" fillId="0" borderId="0" xfId="0" applyNumberFormat="1" applyFont="1" applyAlignment="1">
      <alignment horizontal="center" vertical="center"/>
    </xf>
    <xf numFmtId="165" fontId="7" fillId="0" borderId="0" xfId="0" applyNumberFormat="1" applyFont="1"/>
    <xf numFmtId="14" fontId="42" fillId="0" borderId="0" xfId="0" applyNumberFormat="1" applyFont="1" applyAlignment="1">
      <alignment horizontal="center"/>
    </xf>
    <xf numFmtId="0" fontId="0" fillId="13" borderId="0" xfId="0" applyFill="1" applyAlignment="1">
      <alignment horizontal="center"/>
    </xf>
    <xf numFmtId="0" fontId="7" fillId="0" borderId="0" xfId="0" applyFont="1"/>
    <xf numFmtId="0" fontId="0" fillId="8" borderId="0" xfId="0" applyFill="1" applyAlignment="1" applyProtection="1">
      <alignment horizontal="center" vertical="center"/>
      <protection locked="0"/>
    </xf>
    <xf numFmtId="165" fontId="0" fillId="0" borderId="0" xfId="1" applyFont="1" applyFill="1" applyAlignment="1">
      <alignment horizontal="center" vertical="center"/>
    </xf>
    <xf numFmtId="0" fontId="25" fillId="15" borderId="0" xfId="0" applyFont="1" applyFill="1" applyAlignment="1">
      <alignment horizontal="center"/>
    </xf>
    <xf numFmtId="0" fontId="42" fillId="0" borderId="0" xfId="0" applyFont="1" applyAlignment="1" applyProtection="1">
      <alignment horizontal="center" vertical="center"/>
      <protection locked="0"/>
    </xf>
    <xf numFmtId="0" fontId="6" fillId="25" borderId="0" xfId="0" applyFont="1" applyFill="1" applyAlignment="1">
      <alignment horizontal="center"/>
    </xf>
    <xf numFmtId="0" fontId="25" fillId="47" borderId="0" xfId="0" applyFont="1" applyFill="1" applyAlignment="1">
      <alignment horizontal="center"/>
    </xf>
    <xf numFmtId="0" fontId="16" fillId="6" borderId="0" xfId="0" applyFont="1" applyFill="1"/>
    <xf numFmtId="0" fontId="44" fillId="7" borderId="0" xfId="2" applyFont="1" applyFill="1" applyAlignment="1">
      <alignment horizontal="center"/>
    </xf>
    <xf numFmtId="0" fontId="0" fillId="64" borderId="0" xfId="0" applyFill="1"/>
    <xf numFmtId="0" fontId="25" fillId="14" borderId="0" xfId="0" applyFont="1" applyFill="1"/>
    <xf numFmtId="0" fontId="25" fillId="60" borderId="0" xfId="0" applyFont="1" applyFill="1" applyAlignment="1">
      <alignment horizontal="center"/>
    </xf>
    <xf numFmtId="0" fontId="62" fillId="0" borderId="0" xfId="0" applyFont="1" applyAlignment="1">
      <alignment horizontal="center"/>
    </xf>
    <xf numFmtId="0" fontId="0" fillId="0" borderId="27" xfId="10" applyFont="1" applyFill="1" applyBorder="1"/>
    <xf numFmtId="14" fontId="7" fillId="0" borderId="1" xfId="0" applyNumberFormat="1" applyFont="1" applyBorder="1"/>
    <xf numFmtId="0" fontId="29" fillId="17" borderId="23" xfId="0" applyFont="1" applyFill="1" applyBorder="1" applyAlignment="1">
      <alignment horizontal="center"/>
    </xf>
    <xf numFmtId="14" fontId="0" fillId="65" borderId="0" xfId="0" applyNumberFormat="1" applyFill="1" applyAlignment="1">
      <alignment horizontal="center"/>
    </xf>
    <xf numFmtId="0" fontId="34" fillId="0" borderId="0" xfId="0" applyFont="1"/>
    <xf numFmtId="0" fontId="34" fillId="7" borderId="0" xfId="0" applyFont="1" applyFill="1"/>
    <xf numFmtId="0" fontId="25" fillId="12" borderId="0" xfId="0" applyFont="1" applyFill="1" applyAlignment="1">
      <alignment horizontal="center"/>
    </xf>
    <xf numFmtId="0" fontId="63" fillId="0" borderId="0" xfId="0" applyFont="1" applyAlignment="1">
      <alignment horizontal="center" vertical="center"/>
    </xf>
    <xf numFmtId="0" fontId="32" fillId="66" borderId="0" xfId="0" applyFont="1" applyFill="1"/>
    <xf numFmtId="172" fontId="42" fillId="0" borderId="0" xfId="0" applyNumberFormat="1" applyFont="1"/>
    <xf numFmtId="0" fontId="14" fillId="0" borderId="0" xfId="0" applyFont="1" applyAlignment="1">
      <alignment horizontal="center" vertical="center"/>
    </xf>
    <xf numFmtId="0" fontId="0" fillId="0" borderId="32" xfId="0" applyBorder="1" applyAlignment="1">
      <alignment horizontal="center" vertical="center"/>
    </xf>
    <xf numFmtId="172" fontId="0" fillId="0" borderId="32" xfId="0" applyNumberFormat="1" applyBorder="1" applyAlignment="1">
      <alignment horizontal="center" vertical="center"/>
    </xf>
    <xf numFmtId="0" fontId="69" fillId="0" borderId="0" xfId="0" applyFont="1"/>
    <xf numFmtId="0" fontId="0" fillId="6" borderId="0" xfId="0" applyFill="1" applyAlignment="1">
      <alignment horizontal="left"/>
    </xf>
    <xf numFmtId="165" fontId="0" fillId="7" borderId="0" xfId="0" applyNumberFormat="1" applyFill="1"/>
    <xf numFmtId="0" fontId="25" fillId="58" borderId="0" xfId="0" applyFont="1" applyFill="1" applyAlignment="1">
      <alignment horizontal="center"/>
    </xf>
    <xf numFmtId="0" fontId="13" fillId="0" borderId="0" xfId="0" applyFont="1" applyAlignment="1">
      <alignment horizontal="center"/>
    </xf>
    <xf numFmtId="0" fontId="45" fillId="50" borderId="0" xfId="0" applyFont="1" applyFill="1"/>
    <xf numFmtId="0" fontId="13" fillId="17" borderId="3" xfId="0" applyFont="1" applyFill="1" applyBorder="1" applyAlignment="1">
      <alignment horizontal="center"/>
    </xf>
    <xf numFmtId="0" fontId="30" fillId="0" borderId="3" xfId="0" applyFont="1" applyBorder="1"/>
    <xf numFmtId="0" fontId="10" fillId="0" borderId="1" xfId="5" applyFill="1" applyBorder="1"/>
    <xf numFmtId="0" fontId="25" fillId="65" borderId="0" xfId="0" applyFont="1" applyFill="1" applyAlignment="1">
      <alignment horizontal="center"/>
    </xf>
    <xf numFmtId="0" fontId="45" fillId="49" borderId="0" xfId="0" applyFont="1" applyFill="1"/>
    <xf numFmtId="0" fontId="71" fillId="0" borderId="0" xfId="0" applyFont="1" applyAlignment="1">
      <alignment horizontal="center"/>
    </xf>
    <xf numFmtId="0" fontId="72" fillId="0" borderId="0" xfId="0" applyFont="1" applyAlignment="1">
      <alignment horizontal="center"/>
    </xf>
    <xf numFmtId="0" fontId="70" fillId="39" borderId="0" xfId="0" applyFont="1" applyFill="1"/>
    <xf numFmtId="0" fontId="73" fillId="0" borderId="0" xfId="0" applyFont="1" applyAlignment="1">
      <alignment horizontal="center"/>
    </xf>
    <xf numFmtId="0" fontId="0" fillId="48" borderId="0" xfId="0" applyFill="1" applyAlignment="1">
      <alignment horizontal="center"/>
    </xf>
    <xf numFmtId="44" fontId="0" fillId="0" borderId="0" xfId="0" applyNumberFormat="1"/>
    <xf numFmtId="165" fontId="0" fillId="0" borderId="35" xfId="0" applyNumberFormat="1" applyBorder="1"/>
    <xf numFmtId="0" fontId="74" fillId="0" borderId="0" xfId="0" applyFont="1" applyAlignment="1">
      <alignment horizontal="center"/>
    </xf>
    <xf numFmtId="0" fontId="25" fillId="26" borderId="0" xfId="0" applyFont="1" applyFill="1" applyAlignment="1">
      <alignment horizontal="center"/>
    </xf>
    <xf numFmtId="0" fontId="0" fillId="0" borderId="35" xfId="0" applyBorder="1"/>
    <xf numFmtId="0" fontId="75" fillId="0" borderId="0" xfId="0" applyFont="1" applyAlignment="1">
      <alignment horizontal="center" wrapText="1"/>
    </xf>
    <xf numFmtId="0" fontId="72" fillId="0" borderId="0" xfId="0" applyFont="1" applyAlignment="1">
      <alignment horizontal="center" wrapText="1"/>
    </xf>
    <xf numFmtId="0" fontId="45" fillId="58" borderId="0" xfId="0" applyFont="1" applyFill="1"/>
    <xf numFmtId="0" fontId="77" fillId="0" borderId="0" xfId="0" applyFont="1" applyAlignment="1">
      <alignment horizontal="center" wrapText="1"/>
    </xf>
    <xf numFmtId="0" fontId="77" fillId="0" borderId="0" xfId="0" applyFont="1"/>
    <xf numFmtId="0" fontId="71" fillId="0" borderId="0" xfId="0" applyFont="1" applyAlignment="1">
      <alignment horizontal="center" wrapText="1"/>
    </xf>
    <xf numFmtId="0" fontId="78" fillId="0" borderId="0" xfId="0" applyFont="1" applyAlignment="1">
      <alignment horizontal="center"/>
    </xf>
    <xf numFmtId="0" fontId="79" fillId="0" borderId="0" xfId="0" applyFont="1" applyAlignment="1">
      <alignment horizontal="center"/>
    </xf>
    <xf numFmtId="0" fontId="75" fillId="0" borderId="0" xfId="0" applyFont="1" applyAlignment="1">
      <alignment horizontal="center"/>
    </xf>
    <xf numFmtId="0" fontId="72" fillId="0" borderId="0" xfId="0" applyFont="1" applyAlignment="1">
      <alignment horizontal="center" vertical="center"/>
    </xf>
    <xf numFmtId="0" fontId="82" fillId="0" borderId="0" xfId="0" applyFont="1" applyAlignment="1">
      <alignment horizontal="center" wrapText="1"/>
    </xf>
    <xf numFmtId="0" fontId="77" fillId="7" borderId="0" xfId="0" applyFont="1" applyFill="1" applyAlignment="1">
      <alignment horizontal="center" wrapText="1"/>
    </xf>
    <xf numFmtId="0" fontId="23" fillId="65" borderId="0" xfId="0" applyFont="1" applyFill="1" applyAlignment="1">
      <alignment horizontal="center"/>
    </xf>
    <xf numFmtId="0" fontId="81" fillId="6" borderId="0" xfId="0" applyFont="1" applyFill="1"/>
    <xf numFmtId="0" fontId="25" fillId="27" borderId="0" xfId="0" applyFont="1" applyFill="1"/>
    <xf numFmtId="0" fontId="78" fillId="27" borderId="0" xfId="0" applyFont="1" applyFill="1"/>
    <xf numFmtId="0" fontId="81" fillId="0" borderId="0" xfId="0" applyFont="1"/>
    <xf numFmtId="0" fontId="81" fillId="0" borderId="0" xfId="0" applyFont="1" applyAlignment="1">
      <alignment horizontal="center" wrapText="1"/>
    </xf>
    <xf numFmtId="0" fontId="81" fillId="65" borderId="0" xfId="0" applyFont="1" applyFill="1" applyAlignment="1">
      <alignment horizontal="center" wrapText="1"/>
    </xf>
    <xf numFmtId="0" fontId="70" fillId="0" borderId="0" xfId="0" applyFont="1" applyAlignment="1">
      <alignment horizontal="center" vertical="center" wrapText="1"/>
    </xf>
    <xf numFmtId="0" fontId="0" fillId="65" borderId="0" xfId="0" applyFill="1" applyAlignment="1">
      <alignment horizontal="center"/>
    </xf>
    <xf numFmtId="0" fontId="81" fillId="6" borderId="0" xfId="0" applyFont="1" applyFill="1" applyAlignment="1">
      <alignment horizontal="center" wrapText="1"/>
    </xf>
    <xf numFmtId="0" fontId="83" fillId="0" borderId="0" xfId="0" applyFont="1" applyAlignment="1">
      <alignment horizontal="center"/>
    </xf>
    <xf numFmtId="14" fontId="25" fillId="65" borderId="0" xfId="0" applyNumberFormat="1" applyFont="1" applyFill="1" applyAlignment="1">
      <alignment horizontal="center"/>
    </xf>
    <xf numFmtId="165" fontId="0" fillId="65" borderId="0" xfId="1" applyFont="1" applyFill="1" applyAlignment="1">
      <alignment horizontal="center"/>
    </xf>
    <xf numFmtId="14" fontId="0" fillId="65" borderId="0" xfId="0" applyNumberFormat="1" applyFill="1" applyAlignment="1">
      <alignment horizontal="center" vertical="center"/>
    </xf>
    <xf numFmtId="0" fontId="81" fillId="65" borderId="0" xfId="0" applyFont="1" applyFill="1"/>
    <xf numFmtId="0" fontId="25" fillId="65" borderId="0" xfId="0" applyFont="1" applyFill="1"/>
    <xf numFmtId="0" fontId="0" fillId="65" borderId="0" xfId="0" applyFill="1" applyAlignment="1" applyProtection="1">
      <alignment horizontal="center" vertical="center"/>
      <protection locked="0"/>
    </xf>
    <xf numFmtId="0" fontId="0" fillId="65" borderId="0" xfId="0" applyFill="1"/>
    <xf numFmtId="165" fontId="1" fillId="65" borderId="0" xfId="1" applyFont="1" applyFill="1" applyAlignment="1">
      <alignment horizontal="center"/>
    </xf>
    <xf numFmtId="165" fontId="1" fillId="65" borderId="0" xfId="1" applyFont="1" applyFill="1"/>
    <xf numFmtId="0" fontId="0" fillId="0" borderId="0" xfId="11" applyFont="1" applyFill="1" applyBorder="1"/>
    <xf numFmtId="0" fontId="0" fillId="27" borderId="0" xfId="0" applyFill="1"/>
    <xf numFmtId="0" fontId="23" fillId="68" borderId="0" xfId="0" applyFont="1" applyFill="1" applyAlignment="1">
      <alignment horizontal="center"/>
    </xf>
    <xf numFmtId="0" fontId="0" fillId="0" borderId="35" xfId="0" applyBorder="1" applyAlignment="1">
      <alignment horizontal="center"/>
    </xf>
    <xf numFmtId="0" fontId="13" fillId="17" borderId="36" xfId="0" applyFont="1" applyFill="1" applyBorder="1" applyAlignment="1">
      <alignment horizontal="center"/>
    </xf>
    <xf numFmtId="14" fontId="81" fillId="0" borderId="0" xfId="0" applyNumberFormat="1" applyFont="1" applyAlignment="1">
      <alignment horizontal="center" wrapText="1"/>
    </xf>
    <xf numFmtId="14" fontId="78" fillId="0" borderId="0" xfId="0" applyNumberFormat="1" applyFont="1" applyAlignment="1">
      <alignment horizontal="center"/>
    </xf>
    <xf numFmtId="0" fontId="80" fillId="0" borderId="0" xfId="0" applyFont="1" applyAlignment="1">
      <alignment horizontal="center"/>
    </xf>
    <xf numFmtId="0" fontId="84" fillId="7" borderId="0" xfId="0" applyFont="1" applyFill="1"/>
    <xf numFmtId="44" fontId="81" fillId="65" borderId="0" xfId="0" applyNumberFormat="1" applyFont="1" applyFill="1" applyAlignment="1">
      <alignment horizontal="center" wrapText="1"/>
    </xf>
    <xf numFmtId="44" fontId="78" fillId="0" borderId="0" xfId="0" applyNumberFormat="1" applyFont="1" applyAlignment="1">
      <alignment horizontal="center"/>
    </xf>
    <xf numFmtId="165" fontId="25" fillId="65" borderId="0" xfId="1" applyFont="1" applyFill="1" applyAlignment="1">
      <alignment horizontal="center"/>
    </xf>
    <xf numFmtId="0" fontId="25" fillId="65" borderId="0" xfId="0" applyFont="1" applyFill="1" applyAlignment="1" applyProtection="1">
      <alignment horizontal="center" vertical="center"/>
      <protection locked="0"/>
    </xf>
    <xf numFmtId="165" fontId="25" fillId="65" borderId="0" xfId="1" applyFont="1" applyFill="1"/>
    <xf numFmtId="0" fontId="85" fillId="0" borderId="0" xfId="0" applyFont="1" applyAlignment="1">
      <alignment horizontal="center"/>
    </xf>
    <xf numFmtId="0" fontId="23" fillId="60" borderId="0" xfId="0" applyFont="1" applyFill="1" applyAlignment="1">
      <alignment horizontal="center"/>
    </xf>
    <xf numFmtId="14" fontId="25" fillId="65" borderId="0" xfId="0" applyNumberFormat="1" applyFont="1" applyFill="1" applyAlignment="1">
      <alignment horizontal="center" vertical="center"/>
    </xf>
    <xf numFmtId="0" fontId="87" fillId="65" borderId="0" xfId="0" applyFont="1" applyFill="1" applyAlignment="1">
      <alignment horizontal="center" wrapText="1"/>
    </xf>
    <xf numFmtId="0" fontId="88" fillId="0" borderId="0" xfId="0" applyFont="1"/>
    <xf numFmtId="165" fontId="42" fillId="0" borderId="0" xfId="1" applyFont="1" applyFill="1" applyAlignment="1">
      <alignment horizontal="center"/>
    </xf>
    <xf numFmtId="165" fontId="42" fillId="0" borderId="0" xfId="1" applyFont="1" applyFill="1"/>
    <xf numFmtId="44" fontId="25" fillId="0" borderId="0" xfId="0" applyNumberFormat="1" applyFont="1" applyAlignment="1">
      <alignment horizontal="center"/>
    </xf>
    <xf numFmtId="44" fontId="23" fillId="0" borderId="0" xfId="0" applyNumberFormat="1" applyFont="1" applyAlignment="1">
      <alignment horizontal="center"/>
    </xf>
    <xf numFmtId="44" fontId="0" fillId="0" borderId="0" xfId="0" applyNumberFormat="1" applyAlignment="1">
      <alignment horizontal="center"/>
    </xf>
    <xf numFmtId="44" fontId="87" fillId="65" borderId="0" xfId="0" applyNumberFormat="1" applyFont="1" applyFill="1" applyAlignment="1">
      <alignment horizontal="center" wrapText="1"/>
    </xf>
    <xf numFmtId="0" fontId="76" fillId="0" borderId="0" xfId="0" applyFont="1" applyAlignment="1">
      <alignment horizontal="center"/>
    </xf>
    <xf numFmtId="0" fontId="0" fillId="47" borderId="0" xfId="0" applyFill="1" applyAlignment="1">
      <alignment horizontal="center"/>
    </xf>
    <xf numFmtId="0" fontId="30" fillId="0" borderId="5" xfId="0" applyFont="1" applyBorder="1"/>
    <xf numFmtId="0" fontId="30" fillId="0" borderId="23" xfId="0" applyFont="1" applyBorder="1"/>
    <xf numFmtId="0" fontId="87" fillId="0" borderId="0" xfId="0" applyFont="1" applyAlignment="1">
      <alignment horizontal="center" wrapText="1"/>
    </xf>
    <xf numFmtId="165" fontId="0" fillId="6" borderId="0" xfId="0" applyNumberFormat="1" applyFill="1"/>
    <xf numFmtId="44" fontId="0" fillId="0" borderId="0" xfId="1" applyNumberFormat="1" applyFont="1" applyAlignment="1">
      <alignment horizontal="center"/>
    </xf>
    <xf numFmtId="44" fontId="42" fillId="0" borderId="0" xfId="1" applyNumberFormat="1" applyFont="1" applyFill="1" applyAlignment="1">
      <alignment horizontal="center"/>
    </xf>
    <xf numFmtId="44" fontId="0" fillId="0" borderId="35" xfId="0" applyNumberFormat="1" applyBorder="1"/>
    <xf numFmtId="44" fontId="86" fillId="0" borderId="0" xfId="0" applyNumberFormat="1" applyFont="1"/>
    <xf numFmtId="0" fontId="90" fillId="0" borderId="0" xfId="0" applyFont="1" applyAlignment="1">
      <alignment horizontal="center"/>
    </xf>
    <xf numFmtId="0" fontId="70" fillId="65" borderId="0" xfId="0" applyFont="1" applyFill="1" applyAlignment="1">
      <alignment horizontal="center" vertical="center" wrapText="1"/>
    </xf>
    <xf numFmtId="0" fontId="91" fillId="0" borderId="0" xfId="0" applyFont="1" applyAlignment="1">
      <alignment horizontal="center"/>
    </xf>
    <xf numFmtId="0" fontId="72" fillId="10" borderId="0" xfId="0" applyFont="1" applyFill="1" applyAlignment="1">
      <alignment horizontal="center" wrapText="1"/>
    </xf>
    <xf numFmtId="165" fontId="0" fillId="10" borderId="0" xfId="0" applyNumberFormat="1" applyFill="1"/>
    <xf numFmtId="0" fontId="41" fillId="27" borderId="0" xfId="0" applyFont="1" applyFill="1"/>
    <xf numFmtId="0" fontId="23" fillId="20" borderId="37" xfId="0" applyFont="1" applyFill="1" applyBorder="1" applyAlignment="1">
      <alignment horizontal="center"/>
    </xf>
    <xf numFmtId="0" fontId="23" fillId="20" borderId="38" xfId="0" applyFont="1" applyFill="1" applyBorder="1" applyAlignment="1">
      <alignment horizontal="center"/>
    </xf>
    <xf numFmtId="0" fontId="23" fillId="20" borderId="40" xfId="0" applyFont="1" applyFill="1" applyBorder="1" applyAlignment="1">
      <alignment horizontal="center"/>
    </xf>
    <xf numFmtId="0" fontId="30" fillId="0" borderId="2" xfId="0" applyFont="1" applyBorder="1"/>
    <xf numFmtId="170" fontId="53" fillId="12" borderId="44" xfId="0" applyNumberFormat="1" applyFont="1" applyFill="1" applyBorder="1"/>
    <xf numFmtId="0" fontId="23" fillId="60" borderId="38" xfId="0" applyFont="1" applyFill="1" applyBorder="1" applyAlignment="1">
      <alignment horizontal="center"/>
    </xf>
    <xf numFmtId="0" fontId="23" fillId="60" borderId="39" xfId="0" applyFont="1" applyFill="1" applyBorder="1" applyAlignment="1">
      <alignment horizontal="center"/>
    </xf>
    <xf numFmtId="0" fontId="23" fillId="60" borderId="41" xfId="0" applyFont="1" applyFill="1" applyBorder="1" applyAlignment="1">
      <alignment horizontal="center"/>
    </xf>
    <xf numFmtId="0" fontId="23" fillId="60" borderId="35" xfId="0" applyFont="1" applyFill="1" applyBorder="1" applyAlignment="1">
      <alignment horizontal="center"/>
    </xf>
    <xf numFmtId="0" fontId="23" fillId="60" borderId="43" xfId="0" applyFont="1" applyFill="1" applyBorder="1" applyAlignment="1">
      <alignment horizontal="center"/>
    </xf>
    <xf numFmtId="0" fontId="0" fillId="63" borderId="0" xfId="0" applyFill="1" applyAlignment="1">
      <alignment horizontal="center"/>
    </xf>
    <xf numFmtId="0" fontId="93" fillId="0" borderId="0" xfId="0" applyFont="1"/>
    <xf numFmtId="0" fontId="93" fillId="0" borderId="0" xfId="0" applyFont="1" applyAlignment="1">
      <alignment horizontal="center"/>
    </xf>
    <xf numFmtId="165" fontId="93" fillId="0" borderId="0" xfId="0" applyNumberFormat="1" applyFont="1"/>
    <xf numFmtId="0" fontId="94" fillId="0" borderId="0" xfId="0" applyFont="1" applyAlignment="1">
      <alignment horizontal="center"/>
    </xf>
    <xf numFmtId="0" fontId="95" fillId="0" borderId="0" xfId="0" applyFont="1"/>
    <xf numFmtId="14" fontId="0" fillId="6" borderId="0" xfId="0" applyNumberFormat="1" applyFill="1"/>
    <xf numFmtId="0" fontId="23" fillId="6" borderId="0" xfId="0" applyFont="1" applyFill="1" applyAlignment="1">
      <alignment horizontal="center" wrapText="1"/>
    </xf>
    <xf numFmtId="0" fontId="0" fillId="6" borderId="0" xfId="0" applyFill="1" applyAlignment="1">
      <alignment horizontal="center" wrapText="1"/>
    </xf>
    <xf numFmtId="0" fontId="95" fillId="0" borderId="0" xfId="0" applyFont="1" applyAlignment="1">
      <alignment horizontal="center"/>
    </xf>
    <xf numFmtId="44" fontId="81" fillId="0" borderId="0" xfId="0" applyNumberFormat="1" applyFont="1"/>
    <xf numFmtId="173" fontId="81" fillId="0" borderId="0" xfId="0" applyNumberFormat="1" applyFont="1" applyAlignment="1">
      <alignment horizontal="center" wrapText="1"/>
    </xf>
    <xf numFmtId="14" fontId="7" fillId="6" borderId="0" xfId="0" applyNumberFormat="1" applyFont="1" applyFill="1" applyAlignment="1">
      <alignment horizontal="center"/>
    </xf>
    <xf numFmtId="0" fontId="7" fillId="6" borderId="0" xfId="0" applyFont="1" applyFill="1" applyAlignment="1">
      <alignment horizontal="center"/>
    </xf>
    <xf numFmtId="0" fontId="19" fillId="6" borderId="0" xfId="0" applyFont="1" applyFill="1" applyAlignment="1">
      <alignment horizontal="center"/>
    </xf>
    <xf numFmtId="165" fontId="7" fillId="6" borderId="0" xfId="1" applyFont="1" applyFill="1" applyAlignment="1">
      <alignment horizontal="center"/>
    </xf>
    <xf numFmtId="14" fontId="7" fillId="6" borderId="0" xfId="0" applyNumberFormat="1" applyFont="1" applyFill="1" applyAlignment="1">
      <alignment horizontal="center" vertical="center"/>
    </xf>
    <xf numFmtId="0" fontId="7" fillId="6" borderId="0" xfId="0" applyFont="1" applyFill="1" applyAlignment="1" applyProtection="1">
      <alignment horizontal="center" vertical="center"/>
      <protection locked="0"/>
    </xf>
    <xf numFmtId="165" fontId="7" fillId="6" borderId="0" xfId="1" applyFont="1" applyFill="1"/>
    <xf numFmtId="0" fontId="7" fillId="6" borderId="0" xfId="0" applyFont="1" applyFill="1"/>
    <xf numFmtId="0" fontId="59" fillId="56" borderId="8" xfId="0" applyFont="1" applyFill="1" applyBorder="1"/>
    <xf numFmtId="0" fontId="0" fillId="29" borderId="34" xfId="0" applyFill="1" applyBorder="1"/>
    <xf numFmtId="0" fontId="0" fillId="29" borderId="34" xfId="0" applyFill="1" applyBorder="1" applyAlignment="1">
      <alignment horizontal="center"/>
    </xf>
    <xf numFmtId="0" fontId="13" fillId="17" borderId="5" xfId="0" applyFont="1" applyFill="1" applyBorder="1" applyAlignment="1">
      <alignment horizontal="center"/>
    </xf>
    <xf numFmtId="0" fontId="29" fillId="17" borderId="10" xfId="0" applyFont="1" applyFill="1" applyBorder="1" applyAlignment="1">
      <alignment horizontal="center"/>
    </xf>
    <xf numFmtId="0" fontId="0" fillId="12" borderId="46" xfId="0" applyFill="1" applyBorder="1" applyAlignment="1">
      <alignment horizontal="center"/>
    </xf>
    <xf numFmtId="165" fontId="7" fillId="0" borderId="0" xfId="1" applyFont="1" applyFill="1" applyAlignment="1">
      <alignment horizontal="center"/>
    </xf>
    <xf numFmtId="0" fontId="7" fillId="0" borderId="0" xfId="0" applyFont="1" applyAlignment="1" applyProtection="1">
      <alignment horizontal="center" vertical="center"/>
      <protection locked="0"/>
    </xf>
    <xf numFmtId="165" fontId="7" fillId="0" borderId="0" xfId="1" applyFont="1" applyFill="1"/>
    <xf numFmtId="0" fontId="97" fillId="0" borderId="0" xfId="0" applyFont="1"/>
    <xf numFmtId="0" fontId="88" fillId="50" borderId="0" xfId="0" applyFont="1" applyFill="1"/>
    <xf numFmtId="0" fontId="13" fillId="17" borderId="47" xfId="0" applyFont="1" applyFill="1" applyBorder="1" applyAlignment="1">
      <alignment horizontal="center"/>
    </xf>
    <xf numFmtId="0" fontId="13" fillId="17" borderId="48" xfId="0" applyFont="1" applyFill="1" applyBorder="1" applyAlignment="1">
      <alignment horizontal="center"/>
    </xf>
    <xf numFmtId="0" fontId="0" fillId="0" borderId="40" xfId="0" applyBorder="1" applyAlignment="1">
      <alignment horizontal="center"/>
    </xf>
    <xf numFmtId="0" fontId="29" fillId="17" borderId="49" xfId="0" applyFont="1" applyFill="1" applyBorder="1" applyAlignment="1">
      <alignment horizontal="center"/>
    </xf>
    <xf numFmtId="165" fontId="25" fillId="0" borderId="0" xfId="1" applyFont="1" applyAlignment="1">
      <alignment wrapText="1"/>
    </xf>
    <xf numFmtId="0" fontId="91" fillId="63" borderId="0" xfId="0" applyFont="1" applyFill="1" applyAlignment="1">
      <alignment horizontal="center"/>
    </xf>
    <xf numFmtId="0" fontId="0" fillId="0" borderId="38" xfId="0" applyBorder="1"/>
    <xf numFmtId="0" fontId="0" fillId="0" borderId="38" xfId="0" applyBorder="1" applyAlignment="1">
      <alignment horizontal="center"/>
    </xf>
    <xf numFmtId="165" fontId="0" fillId="0" borderId="38" xfId="0" applyNumberFormat="1" applyBorder="1"/>
    <xf numFmtId="0" fontId="99" fillId="0" borderId="0" xfId="0" applyFont="1" applyAlignment="1">
      <alignment horizontal="center"/>
    </xf>
    <xf numFmtId="0" fontId="23" fillId="10" borderId="0" xfId="0" applyFont="1" applyFill="1" applyAlignment="1">
      <alignment horizontal="center"/>
    </xf>
    <xf numFmtId="165" fontId="1" fillId="10" borderId="0" xfId="1" applyFont="1" applyFill="1" applyAlignment="1">
      <alignment horizontal="center"/>
    </xf>
    <xf numFmtId="14" fontId="7" fillId="10" borderId="0" xfId="0" applyNumberFormat="1" applyFont="1" applyFill="1" applyAlignment="1">
      <alignment horizontal="center" vertical="center"/>
    </xf>
    <xf numFmtId="0" fontId="0" fillId="10" borderId="0" xfId="0" applyFill="1" applyAlignment="1" applyProtection="1">
      <alignment horizontal="center" vertical="center"/>
      <protection locked="0"/>
    </xf>
    <xf numFmtId="165" fontId="1" fillId="10" borderId="0" xfId="1" applyFont="1" applyFill="1"/>
    <xf numFmtId="0" fontId="98" fillId="0" borderId="0" xfId="0" applyFont="1" applyAlignment="1">
      <alignment horizontal="center"/>
    </xf>
    <xf numFmtId="0" fontId="0" fillId="65" borderId="0" xfId="0" applyFill="1" applyAlignment="1">
      <alignment horizontal="center" vertical="center"/>
    </xf>
    <xf numFmtId="0" fontId="78" fillId="65" borderId="0" xfId="0" applyFont="1" applyFill="1" applyAlignment="1">
      <alignment horizontal="center"/>
    </xf>
    <xf numFmtId="165" fontId="1" fillId="19" borderId="0" xfId="1" applyFont="1" applyFill="1"/>
    <xf numFmtId="0" fontId="81" fillId="0" borderId="0" xfId="0" applyFont="1" applyAlignment="1">
      <alignment horizontal="center"/>
    </xf>
    <xf numFmtId="0" fontId="101" fillId="67" borderId="50" xfId="0" applyFont="1" applyFill="1" applyBorder="1" applyAlignment="1">
      <alignment horizontal="center" wrapText="1"/>
    </xf>
    <xf numFmtId="0" fontId="0" fillId="58" borderId="0" xfId="0" applyFill="1" applyAlignment="1">
      <alignment horizontal="center"/>
    </xf>
    <xf numFmtId="0" fontId="86" fillId="0" borderId="0" xfId="0" applyFont="1" applyAlignment="1">
      <alignment horizontal="center"/>
    </xf>
    <xf numFmtId="0" fontId="90" fillId="65" borderId="0" xfId="0" applyFont="1" applyFill="1" applyAlignment="1">
      <alignment horizontal="center"/>
    </xf>
    <xf numFmtId="0" fontId="83" fillId="0" borderId="0" xfId="0" applyFont="1" applyAlignment="1">
      <alignment horizontal="center" vertical="center"/>
    </xf>
    <xf numFmtId="0" fontId="13" fillId="17" borderId="51" xfId="0" applyFont="1" applyFill="1" applyBorder="1" applyAlignment="1">
      <alignment horizontal="center"/>
    </xf>
    <xf numFmtId="165" fontId="0" fillId="0" borderId="52" xfId="0" applyNumberFormat="1" applyBorder="1"/>
    <xf numFmtId="0" fontId="0" fillId="0" borderId="52" xfId="0" applyBorder="1" applyAlignment="1">
      <alignment horizontal="center"/>
    </xf>
    <xf numFmtId="165" fontId="0" fillId="0" borderId="53" xfId="0" applyNumberFormat="1" applyBorder="1"/>
    <xf numFmtId="0" fontId="29" fillId="17" borderId="54" xfId="0" applyFont="1" applyFill="1" applyBorder="1" applyAlignment="1">
      <alignment horizontal="center"/>
    </xf>
    <xf numFmtId="165" fontId="0" fillId="0" borderId="55" xfId="0" applyNumberFormat="1" applyBorder="1"/>
    <xf numFmtId="0" fontId="29" fillId="17" borderId="56" xfId="0" applyFont="1" applyFill="1" applyBorder="1" applyAlignment="1">
      <alignment horizontal="center"/>
    </xf>
    <xf numFmtId="165" fontId="0" fillId="0" borderId="57" xfId="0" applyNumberFormat="1" applyBorder="1"/>
    <xf numFmtId="0" fontId="0" fillId="0" borderId="57" xfId="0" applyBorder="1" applyAlignment="1">
      <alignment horizontal="center"/>
    </xf>
    <xf numFmtId="165" fontId="0" fillId="0" borderId="58" xfId="0" applyNumberFormat="1" applyBorder="1"/>
    <xf numFmtId="0" fontId="0" fillId="12" borderId="42" xfId="0" applyFill="1" applyBorder="1" applyAlignment="1">
      <alignment horizontal="center"/>
    </xf>
    <xf numFmtId="0" fontId="0" fillId="29" borderId="45" xfId="0" applyFill="1" applyBorder="1" applyAlignment="1">
      <alignment horizontal="center"/>
    </xf>
    <xf numFmtId="0" fontId="0" fillId="12" borderId="60" xfId="0" applyFill="1" applyBorder="1" applyAlignment="1">
      <alignment horizontal="center"/>
    </xf>
    <xf numFmtId="0" fontId="0" fillId="12" borderId="61" xfId="0" applyFill="1" applyBorder="1" applyAlignment="1">
      <alignment horizontal="center"/>
    </xf>
    <xf numFmtId="0" fontId="0" fillId="29" borderId="62" xfId="0" applyFill="1" applyBorder="1"/>
    <xf numFmtId="0" fontId="0" fillId="29" borderId="63" xfId="0" applyFill="1" applyBorder="1" applyAlignment="1">
      <alignment horizontal="center"/>
    </xf>
    <xf numFmtId="0" fontId="0" fillId="29" borderId="64" xfId="0" applyFill="1" applyBorder="1"/>
    <xf numFmtId="0" fontId="0" fillId="29" borderId="65" xfId="0" applyFill="1" applyBorder="1" applyAlignment="1">
      <alignment horizontal="center"/>
    </xf>
    <xf numFmtId="0" fontId="13" fillId="17" borderId="66" xfId="0" applyFont="1" applyFill="1" applyBorder="1" applyAlignment="1">
      <alignment horizontal="center"/>
    </xf>
    <xf numFmtId="0" fontId="29" fillId="17" borderId="67" xfId="0" applyFont="1" applyFill="1" applyBorder="1" applyAlignment="1">
      <alignment horizontal="center"/>
    </xf>
    <xf numFmtId="0" fontId="83" fillId="65" borderId="0" xfId="0" applyFont="1" applyFill="1" applyAlignment="1">
      <alignment horizontal="center" vertical="center"/>
    </xf>
    <xf numFmtId="165" fontId="1" fillId="16" borderId="0" xfId="1" applyFont="1" applyFill="1"/>
    <xf numFmtId="0" fontId="86" fillId="65" borderId="0" xfId="0" applyFont="1" applyFill="1" applyAlignment="1">
      <alignment horizontal="center"/>
    </xf>
    <xf numFmtId="0" fontId="0" fillId="29" borderId="68" xfId="0" applyFill="1" applyBorder="1" applyAlignment="1">
      <alignment horizontal="center"/>
    </xf>
    <xf numFmtId="0" fontId="0" fillId="6" borderId="0" xfId="0" applyFill="1" applyAlignment="1">
      <alignment horizontal="center" vertical="center"/>
    </xf>
    <xf numFmtId="170" fontId="25" fillId="6" borderId="0" xfId="0" applyNumberFormat="1" applyFont="1" applyFill="1" applyAlignment="1">
      <alignment horizontal="center"/>
    </xf>
    <xf numFmtId="0" fontId="90" fillId="50" borderId="0" xfId="0" applyFont="1" applyFill="1" applyAlignment="1">
      <alignment horizontal="center"/>
    </xf>
    <xf numFmtId="0" fontId="102" fillId="0" borderId="0" xfId="0" applyFont="1"/>
    <xf numFmtId="0" fontId="25" fillId="13" borderId="0" xfId="0" applyFont="1" applyFill="1" applyAlignment="1">
      <alignment horizontal="center"/>
    </xf>
    <xf numFmtId="44" fontId="91" fillId="0" borderId="0" xfId="0" applyNumberFormat="1" applyFont="1" applyAlignment="1">
      <alignment horizontal="center"/>
    </xf>
    <xf numFmtId="14" fontId="91" fillId="0" borderId="0" xfId="0" applyNumberFormat="1" applyFont="1" applyAlignment="1">
      <alignment horizontal="center"/>
    </xf>
    <xf numFmtId="0" fontId="89" fillId="67" borderId="0" xfId="0" applyFont="1" applyFill="1" applyAlignment="1">
      <alignment horizontal="center" wrapText="1"/>
    </xf>
    <xf numFmtId="0" fontId="89" fillId="39" borderId="0" xfId="0" applyFont="1" applyFill="1" applyAlignment="1">
      <alignment wrapText="1"/>
    </xf>
    <xf numFmtId="0" fontId="89" fillId="0" borderId="0" xfId="0" applyFont="1" applyAlignment="1">
      <alignment horizontal="center"/>
    </xf>
    <xf numFmtId="0" fontId="89" fillId="52" borderId="0" xfId="0" applyFont="1" applyFill="1"/>
    <xf numFmtId="0" fontId="89" fillId="52" borderId="0" xfId="0" applyFont="1" applyFill="1" applyAlignment="1">
      <alignment wrapText="1"/>
    </xf>
    <xf numFmtId="0" fontId="89" fillId="0" borderId="0" xfId="0" applyFont="1" applyAlignment="1">
      <alignment horizontal="center" wrapText="1"/>
    </xf>
    <xf numFmtId="0" fontId="90" fillId="0" borderId="0" xfId="0" applyFont="1" applyAlignment="1">
      <alignment horizontal="center" wrapText="1"/>
    </xf>
    <xf numFmtId="0" fontId="94" fillId="6" borderId="0" xfId="0" applyFont="1" applyFill="1" applyAlignment="1">
      <alignment horizontal="center"/>
    </xf>
    <xf numFmtId="14" fontId="103" fillId="0" borderId="0" xfId="0" applyNumberFormat="1" applyFont="1" applyAlignment="1">
      <alignment horizontal="center"/>
    </xf>
    <xf numFmtId="0" fontId="103" fillId="0" borderId="0" xfId="0" applyFont="1" applyAlignment="1">
      <alignment horizontal="center"/>
    </xf>
    <xf numFmtId="14" fontId="103" fillId="6" borderId="0" xfId="0" applyNumberFormat="1" applyFont="1" applyFill="1" applyAlignment="1">
      <alignment horizontal="center"/>
    </xf>
    <xf numFmtId="0" fontId="103" fillId="6" borderId="0" xfId="0" applyFont="1" applyFill="1" applyAlignment="1">
      <alignment horizontal="center"/>
    </xf>
    <xf numFmtId="165" fontId="103" fillId="6" borderId="0" xfId="1" applyFont="1" applyFill="1" applyAlignment="1">
      <alignment horizontal="center"/>
    </xf>
    <xf numFmtId="14" fontId="103" fillId="6" borderId="0" xfId="0" applyNumberFormat="1" applyFont="1" applyFill="1" applyAlignment="1">
      <alignment horizontal="center" vertical="center"/>
    </xf>
    <xf numFmtId="165" fontId="103" fillId="6" borderId="0" xfId="1" applyFont="1" applyFill="1"/>
    <xf numFmtId="165" fontId="103" fillId="0" borderId="0" xfId="1" applyFont="1" applyFill="1" applyAlignment="1">
      <alignment horizontal="center"/>
    </xf>
    <xf numFmtId="165" fontId="103" fillId="0" borderId="0" xfId="1" applyFont="1" applyFill="1"/>
    <xf numFmtId="165" fontId="103" fillId="0" borderId="0" xfId="1" applyFont="1" applyAlignment="1">
      <alignment horizontal="center"/>
    </xf>
    <xf numFmtId="14" fontId="103" fillId="0" borderId="0" xfId="0" applyNumberFormat="1" applyFont="1" applyAlignment="1">
      <alignment horizontal="center" vertical="center"/>
    </xf>
    <xf numFmtId="0" fontId="103" fillId="0" borderId="0" xfId="0" applyFont="1" applyAlignment="1" applyProtection="1">
      <alignment horizontal="center" vertical="center"/>
      <protection locked="0"/>
    </xf>
    <xf numFmtId="165" fontId="103" fillId="0" borderId="0" xfId="1" applyFont="1"/>
    <xf numFmtId="17" fontId="103" fillId="0" borderId="0" xfId="0" applyNumberFormat="1" applyFont="1" applyAlignment="1">
      <alignment horizontal="center"/>
    </xf>
    <xf numFmtId="49" fontId="103" fillId="0" borderId="0" xfId="0" applyNumberFormat="1" applyFont="1" applyAlignment="1">
      <alignment horizontal="center"/>
    </xf>
    <xf numFmtId="165" fontId="103" fillId="65" borderId="0" xfId="1" applyFont="1" applyFill="1" applyAlignment="1">
      <alignment horizontal="center"/>
    </xf>
    <xf numFmtId="165" fontId="103" fillId="65" borderId="0" xfId="1" applyFont="1" applyFill="1"/>
    <xf numFmtId="0" fontId="103" fillId="65" borderId="0" xfId="0" applyFont="1" applyFill="1" applyAlignment="1">
      <alignment horizontal="center"/>
    </xf>
    <xf numFmtId="0" fontId="104" fillId="0" borderId="0" xfId="0" applyFont="1" applyAlignment="1">
      <alignment horizontal="center"/>
    </xf>
    <xf numFmtId="165" fontId="103" fillId="16" borderId="0" xfId="1" applyFont="1" applyFill="1"/>
    <xf numFmtId="0" fontId="103" fillId="6" borderId="0" xfId="0" applyFont="1" applyFill="1" applyAlignment="1" applyProtection="1">
      <alignment horizontal="center" vertical="center"/>
      <protection locked="0"/>
    </xf>
    <xf numFmtId="44" fontId="81" fillId="0" borderId="0" xfId="0" applyNumberFormat="1" applyFont="1" applyAlignment="1">
      <alignment horizontal="center"/>
    </xf>
    <xf numFmtId="14" fontId="81" fillId="0" borderId="0" xfId="0" applyNumberFormat="1" applyFont="1" applyAlignment="1">
      <alignment horizontal="center"/>
    </xf>
    <xf numFmtId="0" fontId="103" fillId="0" borderId="0" xfId="0" applyFont="1" applyAlignment="1">
      <alignment horizontal="center" vertical="center"/>
    </xf>
    <xf numFmtId="0" fontId="105" fillId="0" borderId="0" xfId="0" applyFont="1" applyAlignment="1">
      <alignment horizontal="center"/>
    </xf>
    <xf numFmtId="14" fontId="103" fillId="65" borderId="0" xfId="0" applyNumberFormat="1" applyFont="1" applyFill="1" applyAlignment="1">
      <alignment horizontal="center"/>
    </xf>
    <xf numFmtId="0" fontId="103" fillId="65" borderId="0" xfId="0" applyFont="1" applyFill="1" applyAlignment="1">
      <alignment horizontal="center" vertical="center"/>
    </xf>
    <xf numFmtId="44" fontId="103" fillId="0" borderId="0" xfId="0" applyNumberFormat="1" applyFont="1"/>
    <xf numFmtId="14" fontId="103" fillId="0" borderId="0" xfId="0" applyNumberFormat="1" applyFont="1"/>
    <xf numFmtId="0" fontId="103" fillId="0" borderId="0" xfId="0" applyFont="1"/>
    <xf numFmtId="0" fontId="103" fillId="65" borderId="0" xfId="0" applyFont="1" applyFill="1" applyAlignment="1" applyProtection="1">
      <alignment horizontal="center" vertical="center"/>
      <protection locked="0"/>
    </xf>
    <xf numFmtId="0" fontId="107" fillId="65" borderId="0" xfId="0" applyFont="1" applyFill="1" applyAlignment="1">
      <alignment horizontal="center"/>
    </xf>
    <xf numFmtId="165" fontId="103" fillId="0" borderId="0" xfId="1" applyFont="1" applyFill="1" applyAlignment="1">
      <alignment vertical="center"/>
    </xf>
    <xf numFmtId="0" fontId="104" fillId="0" borderId="0" xfId="0" applyFont="1" applyAlignment="1">
      <alignment horizontal="center" wrapText="1"/>
    </xf>
    <xf numFmtId="165" fontId="103" fillId="0" borderId="0" xfId="1" applyFont="1" applyFill="1" applyBorder="1" applyAlignment="1">
      <alignment horizontal="center"/>
    </xf>
    <xf numFmtId="0" fontId="109" fillId="0" borderId="0" xfId="0" applyFont="1" applyAlignment="1">
      <alignment horizontal="center" vertical="center"/>
    </xf>
    <xf numFmtId="14" fontId="103" fillId="65" borderId="0" xfId="0" applyNumberFormat="1" applyFont="1" applyFill="1" applyAlignment="1">
      <alignment horizontal="center" vertical="center"/>
    </xf>
    <xf numFmtId="0" fontId="104" fillId="0" borderId="50" xfId="0" applyFont="1" applyBorder="1" applyAlignment="1">
      <alignment horizontal="center" wrapText="1"/>
    </xf>
    <xf numFmtId="14" fontId="104" fillId="0" borderId="0" xfId="0" applyNumberFormat="1" applyFont="1"/>
    <xf numFmtId="0" fontId="108" fillId="0" borderId="0" xfId="0" applyFont="1" applyAlignment="1">
      <alignment horizontal="center" wrapText="1"/>
    </xf>
    <xf numFmtId="0" fontId="106" fillId="0" borderId="0" xfId="0" applyFont="1" applyAlignment="1">
      <alignment horizontal="center" wrapText="1"/>
    </xf>
    <xf numFmtId="0" fontId="110" fillId="0" borderId="0" xfId="0" applyFont="1" applyAlignment="1">
      <alignment horizontal="center"/>
    </xf>
    <xf numFmtId="0" fontId="111" fillId="0" borderId="0" xfId="0" applyFont="1" applyAlignment="1">
      <alignment horizontal="center"/>
    </xf>
    <xf numFmtId="0" fontId="100" fillId="0" borderId="0" xfId="0" applyFont="1" applyAlignment="1">
      <alignment horizontal="center"/>
    </xf>
    <xf numFmtId="0" fontId="62" fillId="8" borderId="0" xfId="0" applyFont="1" applyFill="1" applyAlignment="1" applyProtection="1">
      <alignment horizontal="center" vertical="center"/>
      <protection locked="0"/>
    </xf>
    <xf numFmtId="0" fontId="110" fillId="0" borderId="0" xfId="0" applyFont="1" applyAlignment="1">
      <alignment horizontal="center" wrapText="1"/>
    </xf>
    <xf numFmtId="0" fontId="94" fillId="0" borderId="0" xfId="0" applyFont="1"/>
    <xf numFmtId="165" fontId="25" fillId="0" borderId="0" xfId="1" applyFont="1" applyFill="1" applyAlignment="1">
      <alignment vertical="center"/>
    </xf>
    <xf numFmtId="0" fontId="42" fillId="10" borderId="0" xfId="0" applyFont="1" applyFill="1"/>
    <xf numFmtId="0" fontId="110" fillId="0" borderId="0" xfId="0" applyFont="1"/>
    <xf numFmtId="0" fontId="94" fillId="50" borderId="0" xfId="0" applyFont="1" applyFill="1" applyAlignment="1">
      <alignment horizontal="center"/>
    </xf>
    <xf numFmtId="44" fontId="0" fillId="0" borderId="52" xfId="0" applyNumberFormat="1" applyBorder="1"/>
    <xf numFmtId="44" fontId="0" fillId="0" borderId="57" xfId="0" applyNumberFormat="1" applyBorder="1"/>
    <xf numFmtId="44" fontId="59" fillId="56" borderId="8" xfId="0" applyNumberFormat="1" applyFont="1" applyFill="1" applyBorder="1"/>
    <xf numFmtId="44" fontId="0" fillId="58" borderId="0" xfId="0" applyNumberFormat="1" applyFill="1"/>
    <xf numFmtId="44" fontId="1" fillId="0" borderId="0" xfId="1" applyNumberFormat="1" applyFont="1" applyAlignment="1">
      <alignment horizontal="center"/>
    </xf>
    <xf numFmtId="44" fontId="1" fillId="0" borderId="0" xfId="1" applyNumberFormat="1" applyFont="1" applyFill="1" applyAlignment="1">
      <alignment horizontal="center"/>
    </xf>
    <xf numFmtId="44" fontId="25" fillId="0" borderId="0" xfId="1" applyNumberFormat="1" applyFont="1" applyAlignment="1">
      <alignment horizontal="center"/>
    </xf>
    <xf numFmtId="44" fontId="0" fillId="60" borderId="0" xfId="0" applyNumberFormat="1" applyFill="1"/>
    <xf numFmtId="44" fontId="25" fillId="0" borderId="0" xfId="1" applyNumberFormat="1" applyFont="1" applyFill="1" applyAlignment="1">
      <alignment horizontal="center"/>
    </xf>
    <xf numFmtId="44" fontId="0" fillId="0" borderId="0" xfId="1" applyNumberFormat="1" applyFont="1" applyFill="1" applyAlignment="1">
      <alignment horizontal="center"/>
    </xf>
    <xf numFmtId="44" fontId="0" fillId="48" borderId="0" xfId="0" applyNumberFormat="1" applyFill="1"/>
    <xf numFmtId="44" fontId="7" fillId="0" borderId="0" xfId="0" applyNumberFormat="1" applyFont="1"/>
    <xf numFmtId="44" fontId="0" fillId="7" borderId="0" xfId="0" applyNumberFormat="1" applyFill="1"/>
    <xf numFmtId="44" fontId="0" fillId="65" borderId="0" xfId="1" applyNumberFormat="1" applyFont="1" applyFill="1" applyAlignment="1">
      <alignment horizontal="center"/>
    </xf>
    <xf numFmtId="44" fontId="0" fillId="6" borderId="0" xfId="0" applyNumberFormat="1" applyFill="1"/>
    <xf numFmtId="44" fontId="0" fillId="6" borderId="0" xfId="1" applyNumberFormat="1" applyFont="1" applyFill="1" applyAlignment="1">
      <alignment horizontal="center"/>
    </xf>
    <xf numFmtId="44" fontId="93" fillId="0" borderId="0" xfId="0" applyNumberFormat="1" applyFont="1"/>
    <xf numFmtId="44" fontId="25" fillId="0" borderId="0" xfId="1" applyNumberFormat="1" applyFont="1" applyAlignment="1">
      <alignment wrapText="1"/>
    </xf>
    <xf numFmtId="44" fontId="0" fillId="0" borderId="38" xfId="0" applyNumberFormat="1" applyBorder="1"/>
    <xf numFmtId="44" fontId="0" fillId="0" borderId="53" xfId="0" applyNumberFormat="1" applyBorder="1"/>
    <xf numFmtId="44" fontId="0" fillId="0" borderId="55" xfId="0" applyNumberFormat="1" applyBorder="1"/>
    <xf numFmtId="44" fontId="0" fillId="0" borderId="58" xfId="0" applyNumberFormat="1" applyBorder="1"/>
    <xf numFmtId="0" fontId="112" fillId="67" borderId="69" xfId="0" applyFont="1" applyFill="1" applyBorder="1" applyAlignment="1">
      <alignment wrapText="1"/>
    </xf>
    <xf numFmtId="0" fontId="89" fillId="67" borderId="0" xfId="0" applyFont="1" applyFill="1" applyAlignment="1">
      <alignment wrapText="1"/>
    </xf>
    <xf numFmtId="0" fontId="25" fillId="68" borderId="0" xfId="0" applyFont="1" applyFill="1" applyAlignment="1" applyProtection="1">
      <alignment horizontal="center" vertical="center"/>
      <protection locked="0"/>
    </xf>
    <xf numFmtId="0" fontId="89" fillId="0" borderId="0" xfId="0" applyFont="1"/>
    <xf numFmtId="0" fontId="113" fillId="0" borderId="0" xfId="0" applyFont="1" applyAlignment="1">
      <alignment horizontal="center"/>
    </xf>
    <xf numFmtId="0" fontId="86" fillId="0" borderId="0" xfId="0" applyFont="1"/>
    <xf numFmtId="0" fontId="110" fillId="6" borderId="0" xfId="0" applyFont="1" applyFill="1" applyAlignment="1">
      <alignment horizontal="center"/>
    </xf>
    <xf numFmtId="0" fontId="30" fillId="6" borderId="14" xfId="0" applyFont="1" applyFill="1" applyBorder="1" applyAlignment="1">
      <alignment horizontal="center"/>
    </xf>
    <xf numFmtId="0" fontId="30" fillId="6" borderId="15" xfId="0" applyFont="1" applyFill="1" applyBorder="1" applyAlignment="1">
      <alignment horizontal="center"/>
    </xf>
    <xf numFmtId="0" fontId="30" fillId="6" borderId="16" xfId="0" applyFont="1" applyFill="1" applyBorder="1" applyAlignment="1">
      <alignment horizontal="center"/>
    </xf>
    <xf numFmtId="0" fontId="30" fillId="25" borderId="14" xfId="0" applyFont="1" applyFill="1" applyBorder="1" applyAlignment="1">
      <alignment horizontal="center"/>
    </xf>
    <xf numFmtId="0" fontId="30" fillId="25" borderId="15" xfId="0" applyFont="1" applyFill="1" applyBorder="1" applyAlignment="1">
      <alignment horizontal="center"/>
    </xf>
    <xf numFmtId="0" fontId="0" fillId="29" borderId="0" xfId="0" applyFill="1"/>
    <xf numFmtId="0" fontId="0" fillId="29" borderId="0" xfId="0" applyFill="1" applyAlignment="1">
      <alignment horizontal="center"/>
    </xf>
    <xf numFmtId="0" fontId="29" fillId="17" borderId="0" xfId="0" applyFont="1" applyFill="1" applyAlignment="1">
      <alignment horizontal="center"/>
    </xf>
    <xf numFmtId="0" fontId="105" fillId="6" borderId="0" xfId="0" applyFont="1" applyFill="1" applyAlignment="1">
      <alignment horizontal="center"/>
    </xf>
    <xf numFmtId="0" fontId="114" fillId="0" borderId="0" xfId="0" applyFont="1" applyAlignment="1">
      <alignment horizontal="center"/>
    </xf>
    <xf numFmtId="0" fontId="114" fillId="58" borderId="0" xfId="0" applyFont="1" applyFill="1" applyAlignment="1">
      <alignment horizontal="center"/>
    </xf>
    <xf numFmtId="0" fontId="102" fillId="0" borderId="0" xfId="0" applyFont="1" applyAlignment="1">
      <alignment horizontal="center"/>
    </xf>
    <xf numFmtId="0" fontId="102" fillId="0" borderId="0" xfId="0" applyFont="1" applyAlignment="1">
      <alignment horizontal="center" wrapText="1"/>
    </xf>
    <xf numFmtId="0" fontId="115" fillId="0" borderId="0" xfId="0" applyFont="1" applyAlignment="1">
      <alignment horizontal="center" wrapText="1"/>
    </xf>
    <xf numFmtId="0" fontId="115" fillId="0" borderId="0" xfId="0" applyFont="1" applyAlignment="1">
      <alignment horizontal="center"/>
    </xf>
    <xf numFmtId="0" fontId="102" fillId="20" borderId="0" xfId="0" applyFont="1" applyFill="1" applyAlignment="1">
      <alignment horizontal="center"/>
    </xf>
    <xf numFmtId="0" fontId="96" fillId="27" borderId="59" xfId="0" applyFont="1" applyFill="1" applyBorder="1" applyAlignment="1">
      <alignment horizontal="center"/>
    </xf>
    <xf numFmtId="0" fontId="96" fillId="27" borderId="70" xfId="0" applyFont="1" applyFill="1" applyBorder="1" applyAlignment="1">
      <alignment horizontal="center"/>
    </xf>
    <xf numFmtId="0" fontId="25" fillId="20" borderId="0" xfId="0" applyFont="1" applyFill="1" applyAlignment="1">
      <alignment horizontal="left"/>
    </xf>
    <xf numFmtId="0" fontId="104" fillId="6" borderId="0" xfId="0" applyFont="1" applyFill="1" applyAlignment="1">
      <alignment horizontal="center" wrapText="1"/>
    </xf>
    <xf numFmtId="14" fontId="103" fillId="14" borderId="0" xfId="0" applyNumberFormat="1" applyFont="1" applyFill="1" applyAlignment="1">
      <alignment horizontal="center"/>
    </xf>
    <xf numFmtId="0" fontId="103" fillId="14" borderId="0" xfId="0" applyFont="1" applyFill="1" applyAlignment="1">
      <alignment horizontal="center"/>
    </xf>
    <xf numFmtId="165" fontId="103" fillId="14" borderId="0" xfId="1" applyFont="1" applyFill="1" applyAlignment="1">
      <alignment horizontal="center"/>
    </xf>
    <xf numFmtId="14" fontId="103" fillId="14" borderId="0" xfId="0" applyNumberFormat="1" applyFont="1" applyFill="1" applyAlignment="1">
      <alignment horizontal="center" vertical="center"/>
    </xf>
    <xf numFmtId="0" fontId="103" fillId="14" borderId="0" xfId="0" applyFont="1" applyFill="1" applyAlignment="1" applyProtection="1">
      <alignment horizontal="center" vertical="center"/>
      <protection locked="0"/>
    </xf>
    <xf numFmtId="165" fontId="103" fillId="14" borderId="0" xfId="1" applyFont="1" applyFill="1"/>
    <xf numFmtId="0" fontId="30" fillId="25" borderId="1" xfId="0" applyFont="1" applyFill="1" applyBorder="1"/>
    <xf numFmtId="0" fontId="117" fillId="0" borderId="0" xfId="0" applyFont="1" applyAlignment="1">
      <alignment horizontal="center"/>
    </xf>
    <xf numFmtId="44" fontId="0" fillId="10" borderId="0" xfId="0" applyNumberFormat="1" applyFill="1"/>
    <xf numFmtId="0" fontId="0" fillId="0" borderId="0" xfId="0" applyAlignment="1">
      <alignment horizontal="center" wrapText="1"/>
    </xf>
    <xf numFmtId="0" fontId="118" fillId="0" borderId="0" xfId="0" applyFont="1" applyAlignment="1">
      <alignment horizontal="center"/>
    </xf>
    <xf numFmtId="0" fontId="118" fillId="6" borderId="0" xfId="0" applyFont="1" applyFill="1" applyAlignment="1">
      <alignment horizontal="center"/>
    </xf>
    <xf numFmtId="0" fontId="119" fillId="0" borderId="0" xfId="0" applyFont="1" applyAlignment="1">
      <alignment horizontal="center"/>
    </xf>
    <xf numFmtId="0" fontId="120" fillId="0" borderId="0" xfId="0" applyFont="1" applyAlignment="1">
      <alignment horizontal="center"/>
    </xf>
    <xf numFmtId="0" fontId="121" fillId="0" borderId="0" xfId="0" applyFont="1" applyAlignment="1">
      <alignment horizontal="center"/>
    </xf>
    <xf numFmtId="0" fontId="97" fillId="0" borderId="0" xfId="0" applyFont="1" applyAlignment="1">
      <alignment horizontal="center"/>
    </xf>
    <xf numFmtId="0" fontId="0" fillId="54" borderId="0" xfId="0" applyFill="1"/>
    <xf numFmtId="0" fontId="0" fillId="47" borderId="0" xfId="0" applyFill="1"/>
    <xf numFmtId="0" fontId="25" fillId="23" borderId="0" xfId="0" applyFont="1" applyFill="1" applyAlignment="1">
      <alignment horizontal="left"/>
    </xf>
    <xf numFmtId="0" fontId="87" fillId="0" borderId="0" xfId="0" applyFont="1" applyAlignment="1">
      <alignment horizontal="center" vertical="center"/>
    </xf>
    <xf numFmtId="0" fontId="0" fillId="52" borderId="0" xfId="0" applyFill="1"/>
    <xf numFmtId="8" fontId="0" fillId="0" borderId="0" xfId="0" applyNumberFormat="1"/>
    <xf numFmtId="0" fontId="0" fillId="12" borderId="35" xfId="0" applyFill="1" applyBorder="1" applyAlignment="1">
      <alignment horizontal="center"/>
    </xf>
    <xf numFmtId="0" fontId="0" fillId="29" borderId="71" xfId="0" applyFill="1" applyBorder="1"/>
    <xf numFmtId="0" fontId="0" fillId="29" borderId="72" xfId="0" applyFill="1" applyBorder="1"/>
    <xf numFmtId="0" fontId="123" fillId="0" borderId="0" xfId="0" applyFont="1"/>
    <xf numFmtId="0" fontId="91" fillId="0" borderId="0" xfId="0" applyFont="1" applyAlignment="1">
      <alignment horizontal="left"/>
    </xf>
    <xf numFmtId="0" fontId="124" fillId="19" borderId="0" xfId="0" applyFont="1" applyFill="1" applyAlignment="1">
      <alignment horizontal="center"/>
    </xf>
    <xf numFmtId="0" fontId="94" fillId="0" borderId="0" xfId="0" applyFont="1" applyAlignment="1">
      <alignment horizontal="center" vertical="center"/>
    </xf>
    <xf numFmtId="0" fontId="91" fillId="65" borderId="0" xfId="0" applyFont="1" applyFill="1" applyAlignment="1">
      <alignment horizontal="center"/>
    </xf>
    <xf numFmtId="0" fontId="102" fillId="65" borderId="0" xfId="0" applyFont="1" applyFill="1" applyAlignment="1">
      <alignment horizontal="center" wrapText="1"/>
    </xf>
    <xf numFmtId="14" fontId="102" fillId="65" borderId="0" xfId="0" applyNumberFormat="1" applyFont="1" applyFill="1" applyAlignment="1">
      <alignment horizontal="center"/>
    </xf>
    <xf numFmtId="0" fontId="102" fillId="65" borderId="0" xfId="0" applyFont="1" applyFill="1" applyAlignment="1">
      <alignment horizontal="center"/>
    </xf>
    <xf numFmtId="0" fontId="122" fillId="65" borderId="0" xfId="0" applyFont="1" applyFill="1" applyAlignment="1">
      <alignment horizontal="center"/>
    </xf>
    <xf numFmtId="14" fontId="25" fillId="16" borderId="0" xfId="0" applyNumberFormat="1" applyFont="1" applyFill="1" applyAlignment="1">
      <alignment horizontal="center"/>
    </xf>
    <xf numFmtId="0" fontId="0" fillId="65" borderId="0" xfId="0" applyFill="1" applyAlignment="1">
      <alignment horizontal="center" wrapText="1"/>
    </xf>
    <xf numFmtId="0" fontId="25" fillId="25" borderId="0" xfId="0" applyFont="1" applyFill="1" applyAlignment="1">
      <alignment horizontal="center"/>
    </xf>
    <xf numFmtId="0" fontId="100" fillId="65" borderId="0" xfId="0" applyFont="1" applyFill="1" applyAlignment="1">
      <alignment horizontal="center"/>
    </xf>
    <xf numFmtId="0" fontId="88" fillId="0" borderId="0" xfId="0" applyFont="1" applyAlignment="1">
      <alignment horizontal="center"/>
    </xf>
    <xf numFmtId="0" fontId="0" fillId="70" borderId="0" xfId="0" applyFill="1"/>
    <xf numFmtId="0" fontId="102" fillId="6" borderId="0" xfId="0" applyFont="1" applyFill="1" applyAlignment="1">
      <alignment horizontal="center" wrapText="1"/>
    </xf>
    <xf numFmtId="0" fontId="25" fillId="65" borderId="0" xfId="0" applyFont="1" applyFill="1" applyAlignment="1">
      <alignment horizontal="center" wrapText="1"/>
    </xf>
    <xf numFmtId="0" fontId="0" fillId="52" borderId="0" xfId="0" applyFill="1" applyAlignment="1">
      <alignment horizontal="center"/>
    </xf>
    <xf numFmtId="0" fontId="90" fillId="50" borderId="0" xfId="0" applyFont="1" applyFill="1"/>
    <xf numFmtId="0" fontId="118" fillId="0" borderId="0" xfId="0" applyFont="1" applyAlignment="1">
      <alignment horizontal="left"/>
    </xf>
    <xf numFmtId="0" fontId="123" fillId="0" borderId="0" xfId="0" applyFont="1" applyAlignment="1">
      <alignment horizontal="center" wrapText="1"/>
    </xf>
    <xf numFmtId="0" fontId="0" fillId="50" borderId="0" xfId="0" applyFill="1"/>
    <xf numFmtId="0" fontId="0" fillId="13" borderId="0" xfId="0" applyFill="1"/>
    <xf numFmtId="0" fontId="78" fillId="19" borderId="0" xfId="0" applyFont="1" applyFill="1" applyAlignment="1">
      <alignment horizontal="center"/>
    </xf>
    <xf numFmtId="0" fontId="125" fillId="23" borderId="0" xfId="0" applyFont="1" applyFill="1" applyAlignment="1">
      <alignment horizontal="center" vertical="center"/>
    </xf>
    <xf numFmtId="0" fontId="91" fillId="27" borderId="0" xfId="0" applyFont="1" applyFill="1" applyAlignment="1">
      <alignment horizontal="center"/>
    </xf>
    <xf numFmtId="0" fontId="0" fillId="25" borderId="0" xfId="0" applyFill="1" applyAlignment="1">
      <alignment horizontal="center"/>
    </xf>
    <xf numFmtId="0" fontId="25" fillId="21" borderId="0" xfId="0" applyFont="1" applyFill="1"/>
    <xf numFmtId="0" fontId="118" fillId="10" borderId="0" xfId="0" applyFont="1" applyFill="1" applyAlignment="1">
      <alignment horizontal="center"/>
    </xf>
    <xf numFmtId="14" fontId="25" fillId="0" borderId="0" xfId="0" applyNumberFormat="1" applyFont="1" applyAlignment="1">
      <alignment horizontal="center" wrapText="1"/>
    </xf>
    <xf numFmtId="165" fontId="25" fillId="0" borderId="0" xfId="1" applyFont="1" applyAlignment="1">
      <alignment horizontal="center" wrapText="1"/>
    </xf>
    <xf numFmtId="14" fontId="25" fillId="0" borderId="0" xfId="0" applyNumberFormat="1" applyFont="1" applyAlignment="1">
      <alignment horizontal="center" vertical="center" wrapText="1"/>
    </xf>
    <xf numFmtId="0" fontId="25" fillId="0" borderId="0" xfId="0" applyFont="1" applyAlignment="1" applyProtection="1">
      <alignment horizontal="center" vertical="center" wrapText="1"/>
      <protection locked="0"/>
    </xf>
    <xf numFmtId="165" fontId="25" fillId="0" borderId="0" xfId="1" applyFont="1" applyFill="1" applyAlignment="1">
      <alignment wrapText="1"/>
    </xf>
    <xf numFmtId="0" fontId="25" fillId="0" borderId="0" xfId="0" applyFont="1" applyAlignment="1">
      <alignment wrapText="1"/>
    </xf>
    <xf numFmtId="0" fontId="92" fillId="0" borderId="0" xfId="0" applyFont="1"/>
    <xf numFmtId="44" fontId="0" fillId="23" borderId="0" xfId="0" applyNumberFormat="1" applyFill="1"/>
    <xf numFmtId="165" fontId="1" fillId="23" borderId="0" xfId="1" applyFont="1" applyFill="1" applyAlignment="1">
      <alignment horizontal="center"/>
    </xf>
    <xf numFmtId="165" fontId="25" fillId="23" borderId="0" xfId="1" applyFont="1" applyFill="1" applyAlignment="1">
      <alignment horizontal="center"/>
    </xf>
    <xf numFmtId="165" fontId="0" fillId="23" borderId="0" xfId="1" applyFont="1" applyFill="1" applyAlignment="1">
      <alignment horizontal="center"/>
    </xf>
    <xf numFmtId="0" fontId="78" fillId="6" borderId="0" xfId="0" applyFont="1" applyFill="1" applyAlignment="1">
      <alignment horizontal="center"/>
    </xf>
    <xf numFmtId="0" fontId="0" fillId="58" borderId="0" xfId="0" applyFill="1"/>
    <xf numFmtId="0" fontId="0" fillId="59" borderId="0" xfId="0" applyFill="1"/>
    <xf numFmtId="165" fontId="42" fillId="23" borderId="0" xfId="1" applyFont="1" applyFill="1" applyAlignment="1">
      <alignment horizontal="center"/>
    </xf>
    <xf numFmtId="0" fontId="89" fillId="39" borderId="0" xfId="0" applyFont="1" applyFill="1"/>
    <xf numFmtId="0" fontId="90" fillId="0" borderId="0" xfId="0" applyFont="1"/>
    <xf numFmtId="0" fontId="89" fillId="59" borderId="0" xfId="0" applyFont="1" applyFill="1" applyAlignment="1">
      <alignment wrapText="1"/>
    </xf>
    <xf numFmtId="0" fontId="30" fillId="23" borderId="1" xfId="0" applyFont="1" applyFill="1" applyBorder="1"/>
    <xf numFmtId="0" fontId="89" fillId="67" borderId="0" xfId="0" applyFont="1" applyFill="1" applyAlignment="1">
      <alignment horizontal="center" vertical="center" wrapText="1"/>
    </xf>
    <xf numFmtId="0" fontId="90" fillId="0" borderId="0" xfId="0" applyFont="1" applyAlignment="1">
      <alignment horizontal="center" vertical="center"/>
    </xf>
    <xf numFmtId="0" fontId="0" fillId="61" borderId="0" xfId="0" applyFill="1" applyAlignment="1">
      <alignment horizontal="center"/>
    </xf>
    <xf numFmtId="0" fontId="68" fillId="7" borderId="0" xfId="0" applyFont="1" applyFill="1" applyAlignment="1">
      <alignment horizontal="center"/>
    </xf>
    <xf numFmtId="0" fontId="81" fillId="65" borderId="0" xfId="0" applyFont="1" applyFill="1" applyAlignment="1">
      <alignment horizontal="center"/>
    </xf>
    <xf numFmtId="0" fontId="118" fillId="65" borderId="0" xfId="0" applyFont="1" applyFill="1" applyAlignment="1">
      <alignment horizontal="center"/>
    </xf>
    <xf numFmtId="165" fontId="25" fillId="65" borderId="0" xfId="1" applyFont="1" applyFill="1" applyAlignment="1">
      <alignment horizontal="center" wrapText="1"/>
    </xf>
    <xf numFmtId="0" fontId="25" fillId="65" borderId="0" xfId="0" applyFont="1" applyFill="1" applyAlignment="1">
      <alignment wrapText="1"/>
    </xf>
    <xf numFmtId="165" fontId="0" fillId="10" borderId="0" xfId="1" applyFont="1" applyFill="1" applyAlignment="1">
      <alignment horizontal="center"/>
    </xf>
    <xf numFmtId="14" fontId="0" fillId="10" borderId="0" xfId="0" applyNumberFormat="1" applyFill="1" applyAlignment="1">
      <alignment horizontal="center" vertical="center"/>
    </xf>
    <xf numFmtId="0" fontId="0" fillId="59" borderId="0" xfId="0" applyFill="1" applyAlignment="1" applyProtection="1">
      <alignment horizontal="center" vertical="center"/>
      <protection locked="0"/>
    </xf>
    <xf numFmtId="0" fontId="86" fillId="48" borderId="0" xfId="0" applyFont="1" applyFill="1" applyAlignment="1">
      <alignment horizontal="center"/>
    </xf>
    <xf numFmtId="0" fontId="0" fillId="15" borderId="0" xfId="0" applyFill="1"/>
    <xf numFmtId="0" fontId="86" fillId="50" borderId="0" xfId="0" applyFont="1" applyFill="1"/>
    <xf numFmtId="0" fontId="89" fillId="0" borderId="0" xfId="0" applyFont="1" applyAlignment="1">
      <alignment wrapText="1"/>
    </xf>
    <xf numFmtId="0" fontId="55" fillId="12" borderId="23" xfId="0" applyFont="1" applyFill="1" applyBorder="1"/>
    <xf numFmtId="0" fontId="78" fillId="58" borderId="0" xfId="0" applyFont="1" applyFill="1" applyAlignment="1">
      <alignment horizontal="center"/>
    </xf>
    <xf numFmtId="0" fontId="62" fillId="61" borderId="0" xfId="0" applyFont="1" applyFill="1" applyAlignment="1">
      <alignment horizontal="center"/>
    </xf>
    <xf numFmtId="0" fontId="116" fillId="0" borderId="0" xfId="0" applyFont="1" applyAlignment="1">
      <alignment horizontal="center"/>
    </xf>
    <xf numFmtId="14" fontId="25" fillId="6" borderId="0" xfId="0" applyNumberFormat="1" applyFont="1" applyFill="1" applyAlignment="1">
      <alignment horizontal="center" wrapText="1"/>
    </xf>
    <xf numFmtId="165" fontId="0" fillId="0" borderId="55" xfId="0" applyNumberFormat="1" applyBorder="1" applyAlignment="1">
      <alignment horizontal="right"/>
    </xf>
    <xf numFmtId="0" fontId="0" fillId="0" borderId="0" xfId="0" applyAlignment="1">
      <alignment horizontal="left"/>
    </xf>
    <xf numFmtId="17" fontId="25" fillId="0" borderId="0" xfId="0" quotePrefix="1" applyNumberFormat="1" applyFont="1" applyAlignment="1">
      <alignment horizontal="center"/>
    </xf>
    <xf numFmtId="0" fontId="25" fillId="58" borderId="0" xfId="0" applyFont="1" applyFill="1"/>
    <xf numFmtId="0" fontId="45" fillId="0" borderId="0" xfId="0" applyFont="1" applyAlignment="1">
      <alignment horizontal="center"/>
    </xf>
    <xf numFmtId="165" fontId="25" fillId="0" borderId="0" xfId="1" applyFont="1" applyFill="1" applyBorder="1" applyAlignment="1">
      <alignment horizontal="center"/>
    </xf>
    <xf numFmtId="165" fontId="25" fillId="0" borderId="0" xfId="1" applyFont="1" applyFill="1" applyBorder="1"/>
    <xf numFmtId="165" fontId="25" fillId="0" borderId="0" xfId="1" applyFont="1" applyFill="1" applyBorder="1" applyAlignment="1">
      <alignment horizontal="center" wrapText="1"/>
    </xf>
    <xf numFmtId="165" fontId="25" fillId="0" borderId="0" xfId="1" applyFont="1" applyFill="1" applyBorder="1" applyAlignment="1">
      <alignment wrapText="1"/>
    </xf>
    <xf numFmtId="165" fontId="0" fillId="0" borderId="0" xfId="0" applyNumberFormat="1" applyAlignment="1">
      <alignment horizontal="right"/>
    </xf>
    <xf numFmtId="0" fontId="91" fillId="6" borderId="0" xfId="0" applyFont="1" applyFill="1" applyAlignment="1">
      <alignment horizontal="center"/>
    </xf>
    <xf numFmtId="165" fontId="25" fillId="6" borderId="0" xfId="1" applyFont="1" applyFill="1" applyAlignment="1">
      <alignment horizontal="center" wrapText="1"/>
    </xf>
    <xf numFmtId="14" fontId="25" fillId="6" borderId="0" xfId="0" applyNumberFormat="1" applyFont="1" applyFill="1" applyAlignment="1">
      <alignment horizontal="center" vertical="center" wrapText="1"/>
    </xf>
    <xf numFmtId="0" fontId="25" fillId="6" borderId="0" xfId="0" applyFont="1" applyFill="1" applyAlignment="1" applyProtection="1">
      <alignment horizontal="center" vertical="center" wrapText="1"/>
      <protection locked="0"/>
    </xf>
    <xf numFmtId="165" fontId="25" fillId="6" borderId="0" xfId="1" applyFont="1" applyFill="1" applyAlignment="1">
      <alignment wrapText="1"/>
    </xf>
    <xf numFmtId="0" fontId="25" fillId="6" borderId="0" xfId="0" applyFont="1" applyFill="1" applyAlignment="1">
      <alignment wrapText="1"/>
    </xf>
    <xf numFmtId="2" fontId="25" fillId="0" borderId="0" xfId="0" applyNumberFormat="1" applyFont="1" applyAlignment="1">
      <alignment horizontal="center"/>
    </xf>
    <xf numFmtId="0" fontId="25" fillId="21" borderId="0" xfId="0" applyFont="1" applyFill="1" applyAlignment="1">
      <alignment horizontal="center" wrapText="1"/>
    </xf>
    <xf numFmtId="0" fontId="42" fillId="21" borderId="0" xfId="0" applyFont="1" applyFill="1" applyAlignment="1">
      <alignment horizontal="center"/>
    </xf>
    <xf numFmtId="0" fontId="88" fillId="21" borderId="0" xfId="0" applyFont="1" applyFill="1"/>
    <xf numFmtId="0" fontId="97" fillId="21" borderId="0" xfId="0" applyFont="1" applyFill="1"/>
    <xf numFmtId="0" fontId="62" fillId="65" borderId="0" xfId="0" applyFont="1" applyFill="1" applyAlignment="1">
      <alignment horizontal="center"/>
    </xf>
    <xf numFmtId="0" fontId="114" fillId="65" borderId="0" xfId="0" applyFont="1" applyFill="1" applyAlignment="1">
      <alignment horizontal="center"/>
    </xf>
    <xf numFmtId="0" fontId="5" fillId="50" borderId="0" xfId="0" applyFont="1" applyFill="1"/>
    <xf numFmtId="0" fontId="89" fillId="59" borderId="0" xfId="0" applyFont="1" applyFill="1"/>
    <xf numFmtId="0" fontId="25" fillId="39" borderId="0" xfId="0" applyFont="1" applyFill="1" applyAlignment="1">
      <alignment wrapText="1"/>
    </xf>
    <xf numFmtId="0" fontId="89" fillId="50" borderId="0" xfId="0" applyFont="1" applyFill="1"/>
    <xf numFmtId="0" fontId="39" fillId="5" borderId="0" xfId="0" applyFont="1" applyFill="1" applyAlignment="1">
      <alignment horizontal="center" vertical="center"/>
    </xf>
    <xf numFmtId="0" fontId="5" fillId="0" borderId="0" xfId="0" applyFont="1" applyAlignment="1">
      <alignment horizontal="center" vertical="center"/>
    </xf>
    <xf numFmtId="170" fontId="0" fillId="0" borderId="0" xfId="0" applyNumberFormat="1" applyAlignment="1">
      <alignment horizontal="center" vertical="center"/>
    </xf>
    <xf numFmtId="165" fontId="48" fillId="0" borderId="0" xfId="1" applyFont="1" applyFill="1" applyAlignment="1">
      <alignment horizontal="center" vertical="center"/>
    </xf>
    <xf numFmtId="170" fontId="0" fillId="0" borderId="0" xfId="1" applyNumberFormat="1" applyFont="1" applyFill="1" applyAlignment="1">
      <alignment horizontal="center" vertical="center"/>
    </xf>
    <xf numFmtId="14" fontId="11" fillId="0" borderId="0" xfId="5" applyNumberFormat="1" applyFont="1" applyFill="1" applyAlignment="1">
      <alignment horizontal="center" vertical="center"/>
    </xf>
    <xf numFmtId="14" fontId="0" fillId="0" borderId="0" xfId="1" applyNumberFormat="1" applyFont="1" applyAlignment="1">
      <alignment horizontal="center" vertical="center"/>
    </xf>
    <xf numFmtId="0" fontId="48" fillId="0" borderId="0" xfId="0" applyFont="1" applyAlignment="1">
      <alignment horizontal="center" vertical="center"/>
    </xf>
    <xf numFmtId="167" fontId="0" fillId="0" borderId="0" xfId="0" applyNumberFormat="1" applyAlignment="1">
      <alignment horizontal="center" vertical="center"/>
    </xf>
    <xf numFmtId="165" fontId="0" fillId="0" borderId="0" xfId="0" applyNumberFormat="1" applyAlignment="1">
      <alignment horizontal="center" vertical="center"/>
    </xf>
    <xf numFmtId="171" fontId="0" fillId="0" borderId="0" xfId="0" applyNumberFormat="1" applyAlignment="1">
      <alignment horizontal="center" vertical="center"/>
    </xf>
    <xf numFmtId="0" fontId="62" fillId="0" borderId="0" xfId="0" applyFont="1" applyAlignment="1">
      <alignment wrapText="1"/>
    </xf>
    <xf numFmtId="0" fontId="25" fillId="6" borderId="34" xfId="0" applyFont="1" applyFill="1" applyBorder="1" applyAlignment="1">
      <alignment horizontal="center" wrapText="1"/>
    </xf>
    <xf numFmtId="165" fontId="25" fillId="0" borderId="0" xfId="1" applyFont="1" applyFill="1" applyAlignment="1"/>
    <xf numFmtId="0" fontId="25" fillId="39" borderId="0" xfId="0" applyFont="1" applyFill="1"/>
    <xf numFmtId="0" fontId="89" fillId="58" borderId="0" xfId="0" applyFont="1" applyFill="1"/>
    <xf numFmtId="0" fontId="89" fillId="58" borderId="0" xfId="0" applyFont="1" applyFill="1" applyAlignment="1">
      <alignment wrapText="1"/>
    </xf>
    <xf numFmtId="0" fontId="25" fillId="0" borderId="0" xfId="0" quotePrefix="1" applyFont="1" applyAlignment="1">
      <alignment horizontal="center"/>
    </xf>
    <xf numFmtId="14" fontId="25" fillId="50" borderId="0" xfId="0" applyNumberFormat="1" applyFont="1" applyFill="1" applyAlignment="1">
      <alignment horizontal="center"/>
    </xf>
    <xf numFmtId="0" fontId="123" fillId="0" borderId="0" xfId="0" applyFont="1" applyAlignment="1">
      <alignment horizontal="center"/>
    </xf>
    <xf numFmtId="0" fontId="120" fillId="0" borderId="0" xfId="0" applyFont="1" applyAlignment="1">
      <alignment horizontal="center" vertical="center"/>
    </xf>
    <xf numFmtId="0" fontId="7" fillId="59" borderId="0" xfId="0" applyFont="1" applyFill="1" applyAlignment="1">
      <alignment horizontal="center"/>
    </xf>
    <xf numFmtId="0" fontId="62" fillId="10" borderId="0" xfId="0" applyFont="1" applyFill="1"/>
    <xf numFmtId="0" fontId="46" fillId="47" borderId="0" xfId="0" applyFont="1" applyFill="1" applyAlignment="1">
      <alignment horizontal="center"/>
    </xf>
    <xf numFmtId="0" fontId="102" fillId="25" borderId="1" xfId="0" applyFont="1" applyFill="1" applyBorder="1"/>
    <xf numFmtId="0" fontId="86" fillId="52" borderId="0" xfId="0" applyFont="1" applyFill="1"/>
    <xf numFmtId="0" fontId="25" fillId="59" borderId="0" xfId="0" applyFont="1" applyFill="1" applyAlignment="1">
      <alignment horizontal="center"/>
    </xf>
    <xf numFmtId="0" fontId="103" fillId="0" borderId="0" xfId="0" applyFont="1" applyAlignment="1">
      <alignment horizontal="center" wrapText="1"/>
    </xf>
    <xf numFmtId="0" fontId="103" fillId="6" borderId="0" xfId="0" applyFont="1" applyFill="1" applyAlignment="1">
      <alignment horizontal="center" wrapText="1"/>
    </xf>
    <xf numFmtId="0" fontId="109" fillId="0" borderId="0" xfId="0" applyFont="1" applyAlignment="1">
      <alignment horizontal="center"/>
    </xf>
    <xf numFmtId="0" fontId="108" fillId="0" borderId="0" xfId="0" applyFont="1" applyAlignment="1">
      <alignment horizontal="center"/>
    </xf>
    <xf numFmtId="0" fontId="126" fillId="5" borderId="0" xfId="0" applyFont="1" applyFill="1" applyAlignment="1">
      <alignment horizontal="center" vertical="center" wrapText="1"/>
    </xf>
    <xf numFmtId="0" fontId="81" fillId="6" borderId="0" xfId="0" applyFont="1" applyFill="1" applyAlignment="1">
      <alignment horizontal="center"/>
    </xf>
    <xf numFmtId="0" fontId="105" fillId="0" borderId="0" xfId="0" applyFont="1" applyAlignment="1">
      <alignment horizontal="center" vertical="center"/>
    </xf>
    <xf numFmtId="0" fontId="105" fillId="0" borderId="0" xfId="0" applyFont="1" applyAlignment="1">
      <alignment horizontal="center" wrapText="1"/>
    </xf>
    <xf numFmtId="168" fontId="103" fillId="45" borderId="1" xfId="0" applyNumberFormat="1" applyFont="1" applyFill="1" applyBorder="1" applyAlignment="1">
      <alignment horizontal="center"/>
    </xf>
    <xf numFmtId="0" fontId="126" fillId="43" borderId="33" xfId="0" applyFont="1" applyFill="1" applyBorder="1" applyAlignment="1">
      <alignment horizontal="center"/>
    </xf>
    <xf numFmtId="0" fontId="81" fillId="10" borderId="0" xfId="0" applyFont="1" applyFill="1" applyAlignment="1">
      <alignment horizontal="center"/>
    </xf>
    <xf numFmtId="0" fontId="103" fillId="21" borderId="0" xfId="0" applyFont="1" applyFill="1" applyAlignment="1">
      <alignment horizontal="center"/>
    </xf>
    <xf numFmtId="0" fontId="104" fillId="0" borderId="0" xfId="0" applyFont="1" applyAlignment="1">
      <alignment horizontal="center" vertical="center"/>
    </xf>
    <xf numFmtId="168" fontId="127" fillId="39" borderId="0" xfId="0" applyNumberFormat="1" applyFont="1" applyFill="1" applyAlignment="1">
      <alignment horizontal="left"/>
    </xf>
    <xf numFmtId="0" fontId="103" fillId="39" borderId="0" xfId="0" applyFont="1" applyFill="1" applyAlignment="1">
      <alignment horizontal="center"/>
    </xf>
    <xf numFmtId="0" fontId="0" fillId="39" borderId="0" xfId="0" applyFill="1"/>
    <xf numFmtId="0" fontId="81" fillId="47" borderId="0" xfId="0" applyFont="1" applyFill="1" applyAlignment="1">
      <alignment horizontal="center"/>
    </xf>
    <xf numFmtId="0" fontId="103" fillId="6" borderId="0" xfId="0" applyFont="1" applyFill="1" applyAlignment="1">
      <alignment horizontal="left"/>
    </xf>
    <xf numFmtId="0" fontId="103" fillId="27" borderId="0" xfId="0" applyFont="1" applyFill="1" applyAlignment="1">
      <alignment horizontal="center"/>
    </xf>
    <xf numFmtId="0" fontId="103" fillId="20" borderId="0" xfId="0" applyFont="1" applyFill="1" applyAlignment="1">
      <alignment horizontal="center"/>
    </xf>
    <xf numFmtId="0" fontId="104" fillId="57" borderId="0" xfId="0" applyFont="1" applyFill="1" applyAlignment="1">
      <alignment horizontal="center" vertical="center"/>
    </xf>
    <xf numFmtId="0" fontId="128" fillId="0" borderId="0" xfId="0" applyFont="1" applyAlignment="1">
      <alignment horizontal="center"/>
    </xf>
    <xf numFmtId="0" fontId="105" fillId="65" borderId="0" xfId="0" applyFont="1" applyFill="1" applyAlignment="1">
      <alignment horizontal="center"/>
    </xf>
    <xf numFmtId="0" fontId="104" fillId="6" borderId="0" xfId="0" applyFont="1" applyFill="1" applyAlignment="1">
      <alignment horizontal="center"/>
    </xf>
    <xf numFmtId="0" fontId="103" fillId="50" borderId="0" xfId="0" applyFont="1" applyFill="1" applyAlignment="1">
      <alignment horizontal="center"/>
    </xf>
    <xf numFmtId="0" fontId="0" fillId="0" borderId="0" xfId="0" applyAlignment="1">
      <alignment vertical="center"/>
    </xf>
    <xf numFmtId="0" fontId="5" fillId="65" borderId="0" xfId="0" applyFont="1" applyFill="1"/>
    <xf numFmtId="14" fontId="42" fillId="10" borderId="0" xfId="0" applyNumberFormat="1" applyFont="1" applyFill="1" applyAlignment="1">
      <alignment horizontal="center"/>
    </xf>
    <xf numFmtId="0" fontId="7" fillId="10" borderId="0" xfId="0" applyFont="1" applyFill="1" applyAlignment="1">
      <alignment horizontal="center"/>
    </xf>
    <xf numFmtId="165" fontId="7" fillId="10" borderId="0" xfId="1" applyFont="1" applyFill="1" applyAlignment="1">
      <alignment horizontal="center"/>
    </xf>
    <xf numFmtId="0" fontId="42" fillId="10" borderId="0" xfId="0" applyFont="1" applyFill="1" applyAlignment="1" applyProtection="1">
      <alignment horizontal="center" vertical="center"/>
      <protection locked="0"/>
    </xf>
    <xf numFmtId="165" fontId="7" fillId="10" borderId="0" xfId="1" applyFont="1" applyFill="1"/>
    <xf numFmtId="0" fontId="42" fillId="10" borderId="0" xfId="0" applyFont="1" applyFill="1" applyAlignment="1">
      <alignment horizontal="center"/>
    </xf>
    <xf numFmtId="0" fontId="42" fillId="10" borderId="0" xfId="0" applyFont="1" applyFill="1" applyAlignment="1">
      <alignment wrapText="1"/>
    </xf>
    <xf numFmtId="0" fontId="7" fillId="10" borderId="0" xfId="0" applyFont="1" applyFill="1"/>
    <xf numFmtId="0" fontId="81" fillId="58" borderId="0" xfId="0" applyFont="1" applyFill="1" applyAlignment="1">
      <alignment horizontal="center"/>
    </xf>
    <xf numFmtId="0" fontId="103" fillId="52" borderId="0" xfId="0" applyFont="1" applyFill="1" applyAlignment="1">
      <alignment horizontal="center"/>
    </xf>
    <xf numFmtId="0" fontId="108" fillId="6" borderId="0" xfId="0" applyFont="1" applyFill="1" applyAlignment="1">
      <alignment horizontal="center"/>
    </xf>
    <xf numFmtId="0" fontId="103" fillId="48" borderId="0" xfId="0" applyFont="1" applyFill="1" applyAlignment="1">
      <alignment horizontal="center"/>
    </xf>
    <xf numFmtId="0" fontId="103" fillId="20" borderId="0" xfId="0" applyFont="1" applyFill="1" applyAlignment="1">
      <alignment horizontal="center" wrapText="1"/>
    </xf>
    <xf numFmtId="0" fontId="104" fillId="19" borderId="0" xfId="0" applyFont="1" applyFill="1" applyAlignment="1">
      <alignment horizontal="center"/>
    </xf>
    <xf numFmtId="0" fontId="119" fillId="0" borderId="0" xfId="0" applyFont="1" applyAlignment="1">
      <alignment horizontal="center" wrapText="1"/>
    </xf>
    <xf numFmtId="165" fontId="0" fillId="65" borderId="0" xfId="0" applyNumberFormat="1" applyFill="1"/>
    <xf numFmtId="0" fontId="103" fillId="10" borderId="0" xfId="0" applyFont="1" applyFill="1" applyAlignment="1">
      <alignment horizontal="center"/>
    </xf>
    <xf numFmtId="0" fontId="0" fillId="69" borderId="0" xfId="0" applyFill="1"/>
    <xf numFmtId="0" fontId="89" fillId="21" borderId="0" xfId="0" applyFont="1" applyFill="1" applyAlignment="1">
      <alignment wrapText="1"/>
    </xf>
    <xf numFmtId="0" fontId="15" fillId="21" borderId="0" xfId="0" applyFont="1" applyFill="1"/>
    <xf numFmtId="0" fontId="81" fillId="21" borderId="0" xfId="0" applyFont="1" applyFill="1" applyAlignment="1">
      <alignment horizontal="center"/>
    </xf>
    <xf numFmtId="0" fontId="89" fillId="6" borderId="0" xfId="0" applyFont="1" applyFill="1"/>
    <xf numFmtId="0" fontId="103" fillId="48" borderId="0" xfId="0" applyFont="1" applyFill="1" applyAlignment="1">
      <alignment horizontal="left"/>
    </xf>
    <xf numFmtId="0" fontId="89" fillId="6" borderId="0" xfId="0" applyFont="1" applyFill="1" applyAlignment="1">
      <alignment wrapText="1"/>
    </xf>
    <xf numFmtId="44" fontId="7" fillId="6" borderId="0" xfId="0" applyNumberFormat="1" applyFont="1" applyFill="1"/>
    <xf numFmtId="49" fontId="25" fillId="0" borderId="0" xfId="0" quotePrefix="1" applyNumberFormat="1" applyFont="1" applyAlignment="1">
      <alignment horizontal="center"/>
    </xf>
    <xf numFmtId="0" fontId="0" fillId="74" borderId="0" xfId="0" applyFill="1" applyAlignment="1" applyProtection="1">
      <alignment horizontal="center" vertical="center"/>
      <protection locked="0"/>
    </xf>
    <xf numFmtId="0" fontId="45" fillId="73" borderId="0" xfId="0" applyFont="1" applyFill="1"/>
    <xf numFmtId="0" fontId="0" fillId="73" borderId="0" xfId="0" applyFill="1" applyAlignment="1" applyProtection="1">
      <alignment horizontal="center" vertical="center"/>
      <protection locked="0"/>
    </xf>
    <xf numFmtId="165" fontId="42" fillId="6" borderId="0" xfId="0" applyNumberFormat="1" applyFont="1" applyFill="1" applyAlignment="1">
      <alignment horizontal="center"/>
    </xf>
    <xf numFmtId="0" fontId="104" fillId="65" borderId="0" xfId="0" applyFont="1" applyFill="1" applyAlignment="1">
      <alignment horizontal="center"/>
    </xf>
    <xf numFmtId="0" fontId="90" fillId="67" borderId="0" xfId="0" applyFont="1" applyFill="1" applyAlignment="1">
      <alignment horizontal="center"/>
    </xf>
    <xf numFmtId="0" fontId="30" fillId="13" borderId="23" xfId="0" applyFont="1" applyFill="1" applyBorder="1"/>
    <xf numFmtId="0" fontId="102" fillId="0" borderId="2" xfId="0" applyFont="1" applyBorder="1"/>
    <xf numFmtId="0" fontId="103" fillId="0" borderId="34" xfId="0" applyFont="1" applyBorder="1" applyAlignment="1">
      <alignment horizontal="center"/>
    </xf>
    <xf numFmtId="0" fontId="25" fillId="0" borderId="45" xfId="0" applyFont="1" applyBorder="1" applyAlignment="1">
      <alignment horizontal="center"/>
    </xf>
    <xf numFmtId="0" fontId="25" fillId="0" borderId="73" xfId="0" applyFont="1" applyBorder="1" applyAlignment="1">
      <alignment horizontal="center"/>
    </xf>
    <xf numFmtId="0" fontId="102" fillId="0" borderId="26" xfId="0" applyFont="1" applyBorder="1"/>
    <xf numFmtId="0" fontId="86" fillId="39" borderId="0" xfId="0" applyFont="1" applyFill="1"/>
    <xf numFmtId="0" fontId="89" fillId="60" borderId="0" xfId="0" applyFont="1" applyFill="1" applyAlignment="1">
      <alignment wrapText="1"/>
    </xf>
    <xf numFmtId="0" fontId="86" fillId="73" borderId="0" xfId="0" applyFont="1" applyFill="1"/>
    <xf numFmtId="0" fontId="123" fillId="67" borderId="0" xfId="0" applyFont="1" applyFill="1" applyAlignment="1">
      <alignment horizontal="center" wrapText="1"/>
    </xf>
    <xf numFmtId="14" fontId="0" fillId="15" borderId="34" xfId="0" applyNumberFormat="1" applyFill="1" applyBorder="1" applyAlignment="1">
      <alignment horizontal="center"/>
    </xf>
    <xf numFmtId="0" fontId="0" fillId="15" borderId="34" xfId="0" applyFill="1" applyBorder="1" applyAlignment="1">
      <alignment horizontal="center"/>
    </xf>
    <xf numFmtId="0" fontId="103" fillId="15" borderId="34" xfId="0" applyFont="1" applyFill="1" applyBorder="1" applyAlignment="1">
      <alignment horizontal="center"/>
    </xf>
    <xf numFmtId="165" fontId="1" fillId="15" borderId="34" xfId="1" applyFont="1" applyFill="1" applyBorder="1" applyAlignment="1">
      <alignment horizontal="center"/>
    </xf>
    <xf numFmtId="14" fontId="0" fillId="15" borderId="34" xfId="0" applyNumberFormat="1" applyFill="1" applyBorder="1" applyAlignment="1">
      <alignment horizontal="center" vertical="center"/>
    </xf>
    <xf numFmtId="165" fontId="1" fillId="15" borderId="34" xfId="1" applyFont="1" applyFill="1" applyBorder="1" applyAlignment="1" applyProtection="1">
      <alignment horizontal="center"/>
      <protection locked="0"/>
    </xf>
    <xf numFmtId="14" fontId="6" fillId="45" borderId="3" xfId="0" applyNumberFormat="1" applyFont="1" applyFill="1" applyBorder="1" applyAlignment="1">
      <alignment horizontal="center"/>
    </xf>
    <xf numFmtId="14" fontId="0" fillId="45" borderId="3" xfId="0" applyNumberFormat="1" applyFill="1" applyBorder="1" applyAlignment="1">
      <alignment horizontal="center"/>
    </xf>
    <xf numFmtId="0" fontId="0" fillId="45" borderId="3" xfId="0" applyFill="1" applyBorder="1" applyAlignment="1">
      <alignment horizontal="center"/>
    </xf>
    <xf numFmtId="168" fontId="0" fillId="45" borderId="3" xfId="0" applyNumberFormat="1" applyFill="1" applyBorder="1" applyAlignment="1">
      <alignment horizontal="center"/>
    </xf>
    <xf numFmtId="165" fontId="1" fillId="45" borderId="3" xfId="1" applyFont="1" applyFill="1" applyBorder="1" applyAlignment="1">
      <alignment horizontal="center"/>
    </xf>
    <xf numFmtId="14" fontId="0" fillId="45" borderId="3" xfId="0" applyNumberFormat="1" applyFill="1" applyBorder="1" applyAlignment="1">
      <alignment horizontal="center" vertical="center"/>
    </xf>
    <xf numFmtId="168" fontId="0" fillId="45" borderId="3" xfId="0" applyNumberFormat="1" applyFill="1" applyBorder="1" applyAlignment="1" applyProtection="1">
      <alignment horizontal="center" vertical="center"/>
      <protection locked="0"/>
    </xf>
    <xf numFmtId="167" fontId="0" fillId="45" borderId="3" xfId="0" applyNumberFormat="1" applyFill="1" applyBorder="1" applyAlignment="1">
      <alignment horizontal="center"/>
    </xf>
    <xf numFmtId="167" fontId="6" fillId="45" borderId="3" xfId="0" applyNumberFormat="1" applyFont="1" applyFill="1" applyBorder="1" applyAlignment="1">
      <alignment horizontal="center"/>
    </xf>
    <xf numFmtId="0" fontId="6" fillId="45" borderId="4" xfId="0" applyFont="1" applyFill="1" applyBorder="1" applyAlignment="1">
      <alignment horizontal="center"/>
    </xf>
    <xf numFmtId="0" fontId="97" fillId="60" borderId="0" xfId="0" applyFont="1" applyFill="1"/>
    <xf numFmtId="0" fontId="81" fillId="48" borderId="0" xfId="0" applyFont="1" applyFill="1" applyAlignment="1">
      <alignment horizontal="center" wrapText="1"/>
    </xf>
    <xf numFmtId="0" fontId="119" fillId="6" borderId="0" xfId="0" applyFont="1" applyFill="1" applyAlignment="1">
      <alignment horizontal="center" wrapText="1"/>
    </xf>
    <xf numFmtId="15" fontId="0" fillId="0" borderId="0" xfId="0" applyNumberFormat="1" applyAlignment="1">
      <alignment horizontal="center"/>
    </xf>
    <xf numFmtId="168" fontId="38" fillId="16" borderId="1" xfId="0" applyNumberFormat="1" applyFont="1" applyFill="1" applyBorder="1" applyAlignment="1">
      <alignment horizontal="center"/>
    </xf>
    <xf numFmtId="0" fontId="123" fillId="6" borderId="0" xfId="0" applyFont="1" applyFill="1" applyAlignment="1">
      <alignment horizontal="center"/>
    </xf>
    <xf numFmtId="0" fontId="86" fillId="57" borderId="0" xfId="0" applyFont="1" applyFill="1"/>
    <xf numFmtId="14" fontId="0" fillId="49" borderId="1" xfId="0" applyNumberFormat="1" applyFill="1" applyBorder="1" applyAlignment="1">
      <alignment horizontal="center"/>
    </xf>
    <xf numFmtId="0" fontId="0" fillId="49" borderId="1" xfId="0" applyFill="1" applyBorder="1" applyAlignment="1">
      <alignment horizontal="center"/>
    </xf>
    <xf numFmtId="0" fontId="103" fillId="49" borderId="1" xfId="0" applyFont="1" applyFill="1" applyBorder="1" applyAlignment="1">
      <alignment horizontal="center"/>
    </xf>
    <xf numFmtId="165" fontId="1" fillId="49" borderId="1" xfId="1" applyFont="1" applyFill="1" applyBorder="1" applyAlignment="1">
      <alignment horizontal="center"/>
    </xf>
    <xf numFmtId="168" fontId="0" fillId="49" borderId="1" xfId="0" applyNumberFormat="1" applyFill="1" applyBorder="1" applyAlignment="1">
      <alignment horizontal="center" vertical="center"/>
    </xf>
    <xf numFmtId="168" fontId="0" fillId="49" borderId="1" xfId="0" applyNumberFormat="1" applyFill="1" applyBorder="1" applyAlignment="1" applyProtection="1">
      <alignment horizontal="center" vertical="center"/>
      <protection locked="0"/>
    </xf>
    <xf numFmtId="0" fontId="0" fillId="49" borderId="2" xfId="0" applyFill="1" applyBorder="1" applyAlignment="1">
      <alignment horizontal="center"/>
    </xf>
    <xf numFmtId="14" fontId="0" fillId="49" borderId="3" xfId="0" applyNumberFormat="1" applyFill="1" applyBorder="1" applyAlignment="1">
      <alignment horizontal="center"/>
    </xf>
    <xf numFmtId="0" fontId="0" fillId="49" borderId="3" xfId="0" applyFill="1" applyBorder="1" applyAlignment="1">
      <alignment horizontal="center"/>
    </xf>
    <xf numFmtId="0" fontId="103" fillId="49" borderId="3" xfId="0" applyFont="1" applyFill="1" applyBorder="1" applyAlignment="1">
      <alignment horizontal="center"/>
    </xf>
    <xf numFmtId="165" fontId="1" fillId="49" borderId="3" xfId="1" applyFont="1" applyFill="1" applyBorder="1" applyAlignment="1">
      <alignment horizontal="center"/>
    </xf>
    <xf numFmtId="14" fontId="0" fillId="49" borderId="3" xfId="0" applyNumberFormat="1" applyFill="1" applyBorder="1" applyAlignment="1">
      <alignment horizontal="center" vertical="center"/>
    </xf>
    <xf numFmtId="168" fontId="0" fillId="49" borderId="3" xfId="0" applyNumberFormat="1" applyFill="1" applyBorder="1" applyAlignment="1" applyProtection="1">
      <alignment horizontal="center" vertical="center"/>
      <protection locked="0"/>
    </xf>
    <xf numFmtId="165" fontId="1" fillId="49" borderId="0" xfId="1" applyFont="1" applyFill="1" applyBorder="1" applyAlignment="1">
      <alignment horizontal="center"/>
    </xf>
    <xf numFmtId="0" fontId="0" fillId="49" borderId="4" xfId="0" applyFill="1" applyBorder="1" applyAlignment="1">
      <alignment horizontal="center"/>
    </xf>
    <xf numFmtId="0" fontId="108" fillId="49" borderId="1" xfId="0" applyFont="1" applyFill="1" applyBorder="1" applyAlignment="1">
      <alignment horizontal="center"/>
    </xf>
    <xf numFmtId="167" fontId="0" fillId="49" borderId="1" xfId="0" applyNumberFormat="1" applyFill="1" applyBorder="1" applyAlignment="1">
      <alignment horizontal="center"/>
    </xf>
    <xf numFmtId="168" fontId="0" fillId="49" borderId="1" xfId="0" applyNumberFormat="1" applyFill="1" applyBorder="1" applyAlignment="1">
      <alignment horizontal="center"/>
    </xf>
    <xf numFmtId="168" fontId="103" fillId="49" borderId="1" xfId="0" applyNumberFormat="1" applyFont="1" applyFill="1" applyBorder="1" applyAlignment="1">
      <alignment horizontal="center"/>
    </xf>
    <xf numFmtId="14" fontId="0" fillId="49" borderId="1" xfId="0" applyNumberFormat="1" applyFill="1" applyBorder="1" applyAlignment="1">
      <alignment horizontal="center" vertical="center"/>
    </xf>
    <xf numFmtId="165" fontId="1" fillId="49" borderId="1" xfId="1" applyFont="1" applyFill="1" applyBorder="1" applyAlignment="1" applyProtection="1">
      <alignment horizontal="center"/>
      <protection locked="0"/>
    </xf>
    <xf numFmtId="165" fontId="0" fillId="49" borderId="1" xfId="1" applyFont="1" applyFill="1" applyBorder="1" applyAlignment="1">
      <alignment horizontal="center"/>
    </xf>
    <xf numFmtId="167" fontId="6" fillId="49" borderId="1" xfId="0" applyNumberFormat="1" applyFont="1" applyFill="1" applyBorder="1" applyAlignment="1">
      <alignment horizontal="center"/>
    </xf>
    <xf numFmtId="0" fontId="6" fillId="49" borderId="2" xfId="0" applyFont="1" applyFill="1" applyBorder="1" applyAlignment="1">
      <alignment horizontal="center"/>
    </xf>
    <xf numFmtId="165" fontId="1" fillId="49" borderId="3" xfId="1" applyFont="1" applyFill="1" applyBorder="1" applyAlignment="1" applyProtection="1">
      <alignment horizontal="center"/>
      <protection locked="0"/>
    </xf>
    <xf numFmtId="14" fontId="0" fillId="49" borderId="34" xfId="0" applyNumberFormat="1" applyFill="1" applyBorder="1" applyAlignment="1">
      <alignment horizontal="center"/>
    </xf>
    <xf numFmtId="0" fontId="0" fillId="49" borderId="34" xfId="0" applyFill="1" applyBorder="1" applyAlignment="1">
      <alignment horizontal="center"/>
    </xf>
    <xf numFmtId="0" fontId="103" fillId="49" borderId="34" xfId="0" applyFont="1" applyFill="1" applyBorder="1" applyAlignment="1">
      <alignment horizontal="center"/>
    </xf>
    <xf numFmtId="165" fontId="0" fillId="49" borderId="34" xfId="1" applyFont="1" applyFill="1" applyBorder="1" applyAlignment="1">
      <alignment horizontal="center"/>
    </xf>
    <xf numFmtId="14" fontId="0" fillId="49" borderId="34" xfId="0" applyNumberFormat="1" applyFill="1" applyBorder="1" applyAlignment="1">
      <alignment horizontal="center" vertical="center"/>
    </xf>
    <xf numFmtId="165" fontId="0" fillId="49" borderId="34" xfId="1" applyFont="1" applyFill="1" applyBorder="1" applyAlignment="1" applyProtection="1">
      <alignment horizontal="center"/>
      <protection locked="0"/>
    </xf>
    <xf numFmtId="0" fontId="0" fillId="52" borderId="1" xfId="0" applyFill="1" applyBorder="1" applyAlignment="1">
      <alignment horizontal="center"/>
    </xf>
    <xf numFmtId="168" fontId="0" fillId="52" borderId="1" xfId="0" applyNumberFormat="1" applyFill="1" applyBorder="1" applyAlignment="1">
      <alignment horizontal="center"/>
    </xf>
    <xf numFmtId="0" fontId="103" fillId="52" borderId="1" xfId="0" applyFont="1" applyFill="1" applyBorder="1" applyAlignment="1">
      <alignment horizontal="center"/>
    </xf>
    <xf numFmtId="165" fontId="1" fillId="52" borderId="1" xfId="1" applyFont="1" applyFill="1" applyBorder="1" applyAlignment="1">
      <alignment horizontal="center"/>
    </xf>
    <xf numFmtId="14" fontId="0" fillId="52" borderId="1" xfId="0" applyNumberFormat="1" applyFill="1" applyBorder="1" applyAlignment="1">
      <alignment horizontal="center" vertical="center"/>
    </xf>
    <xf numFmtId="168" fontId="0" fillId="52" borderId="1" xfId="0" applyNumberFormat="1" applyFill="1" applyBorder="1" applyAlignment="1" applyProtection="1">
      <alignment horizontal="center" vertical="center"/>
      <protection locked="0"/>
    </xf>
    <xf numFmtId="0" fontId="0" fillId="52" borderId="2" xfId="0" applyFill="1" applyBorder="1" applyAlignment="1">
      <alignment horizontal="center"/>
    </xf>
    <xf numFmtId="168" fontId="103" fillId="52" borderId="1" xfId="0" applyNumberFormat="1" applyFont="1" applyFill="1" applyBorder="1" applyAlignment="1">
      <alignment horizontal="center"/>
    </xf>
    <xf numFmtId="165" fontId="1" fillId="52" borderId="1" xfId="1" applyFont="1" applyFill="1" applyBorder="1" applyAlignment="1" applyProtection="1">
      <alignment horizontal="center"/>
      <protection locked="0"/>
    </xf>
    <xf numFmtId="167" fontId="0" fillId="52" borderId="1" xfId="0" applyNumberFormat="1" applyFill="1" applyBorder="1" applyAlignment="1">
      <alignment horizontal="center"/>
    </xf>
    <xf numFmtId="167" fontId="6" fillId="52" borderId="1" xfId="0" applyNumberFormat="1" applyFont="1" applyFill="1" applyBorder="1" applyAlignment="1">
      <alignment horizontal="center"/>
    </xf>
    <xf numFmtId="0" fontId="6" fillId="52" borderId="2" xfId="0" applyFont="1" applyFill="1" applyBorder="1" applyAlignment="1">
      <alignment horizontal="center"/>
    </xf>
    <xf numFmtId="0" fontId="103" fillId="52" borderId="3" xfId="0" applyFont="1" applyFill="1" applyBorder="1" applyAlignment="1">
      <alignment horizontal="center"/>
    </xf>
    <xf numFmtId="165" fontId="1" fillId="52" borderId="1" xfId="1" applyFont="1" applyFill="1" applyBorder="1"/>
    <xf numFmtId="0" fontId="0" fillId="52" borderId="2" xfId="0" applyFill="1" applyBorder="1"/>
    <xf numFmtId="14" fontId="0" fillId="52" borderId="3" xfId="0" applyNumberFormat="1" applyFill="1" applyBorder="1" applyAlignment="1">
      <alignment horizontal="center"/>
    </xf>
    <xf numFmtId="0" fontId="0" fillId="52" borderId="3" xfId="0" applyFill="1" applyBorder="1" applyAlignment="1">
      <alignment horizontal="center"/>
    </xf>
    <xf numFmtId="165" fontId="0" fillId="52" borderId="1" xfId="1" applyFont="1" applyFill="1" applyBorder="1" applyAlignment="1">
      <alignment horizontal="center"/>
    </xf>
    <xf numFmtId="14" fontId="0" fillId="52" borderId="3" xfId="0" applyNumberFormat="1" applyFill="1" applyBorder="1" applyAlignment="1">
      <alignment horizontal="center" vertical="center"/>
    </xf>
    <xf numFmtId="165" fontId="1" fillId="52" borderId="3" xfId="1" applyFont="1" applyFill="1" applyBorder="1" applyAlignment="1">
      <alignment horizontal="center"/>
    </xf>
    <xf numFmtId="0" fontId="0" fillId="52" borderId="4" xfId="0" applyFill="1" applyBorder="1" applyAlignment="1">
      <alignment horizontal="center"/>
    </xf>
    <xf numFmtId="0" fontId="0" fillId="15" borderId="34" xfId="0" applyFill="1" applyBorder="1"/>
    <xf numFmtId="168" fontId="103" fillId="45" borderId="74" xfId="0" applyNumberFormat="1" applyFont="1" applyFill="1" applyBorder="1" applyAlignment="1">
      <alignment horizontal="center"/>
    </xf>
    <xf numFmtId="0" fontId="89" fillId="57" borderId="0" xfId="0" applyFont="1" applyFill="1" applyAlignment="1">
      <alignment wrapText="1"/>
    </xf>
    <xf numFmtId="0" fontId="39" fillId="6" borderId="0" xfId="0" applyFont="1" applyFill="1" applyAlignment="1">
      <alignment horizontal="center"/>
    </xf>
    <xf numFmtId="0" fontId="89" fillId="16" borderId="0" xfId="0" applyFont="1" applyFill="1" applyAlignment="1">
      <alignment wrapText="1"/>
    </xf>
    <xf numFmtId="0" fontId="0" fillId="23" borderId="6" xfId="0" applyFill="1" applyBorder="1" applyAlignment="1">
      <alignment horizontal="center"/>
    </xf>
    <xf numFmtId="0" fontId="0" fillId="23" borderId="41" xfId="0" applyFill="1" applyBorder="1"/>
    <xf numFmtId="0" fontId="0" fillId="23" borderId="75" xfId="0" applyFill="1" applyBorder="1" applyAlignment="1">
      <alignment horizontal="center"/>
    </xf>
    <xf numFmtId="165" fontId="0" fillId="15" borderId="34" xfId="1" applyFont="1" applyFill="1" applyBorder="1" applyAlignment="1">
      <alignment horizontal="center"/>
    </xf>
    <xf numFmtId="168" fontId="131" fillId="39" borderId="0" xfId="0" applyNumberFormat="1" applyFont="1" applyFill="1" applyAlignment="1">
      <alignment horizontal="left"/>
    </xf>
    <xf numFmtId="0" fontId="132" fillId="16" borderId="0" xfId="0" applyFont="1" applyFill="1" applyAlignment="1">
      <alignment horizontal="center"/>
    </xf>
    <xf numFmtId="0" fontId="133" fillId="50" borderId="0" xfId="0" applyFont="1" applyFill="1"/>
    <xf numFmtId="0" fontId="86" fillId="58" borderId="0" xfId="0" applyFont="1" applyFill="1"/>
    <xf numFmtId="0" fontId="25" fillId="50" borderId="0" xfId="0" applyFont="1" applyFill="1" applyAlignment="1">
      <alignment horizontal="center" wrapText="1"/>
    </xf>
    <xf numFmtId="0" fontId="25" fillId="6" borderId="0" xfId="0" applyFont="1" applyFill="1" applyAlignment="1">
      <alignment horizontal="left"/>
    </xf>
    <xf numFmtId="0" fontId="86" fillId="6" borderId="0" xfId="0" applyFont="1" applyFill="1" applyAlignment="1">
      <alignment horizontal="center"/>
    </xf>
    <xf numFmtId="0" fontId="89" fillId="15" borderId="0" xfId="0" applyFont="1" applyFill="1"/>
    <xf numFmtId="165" fontId="0" fillId="65" borderId="0" xfId="1" applyFont="1" applyFill="1"/>
    <xf numFmtId="0" fontId="84" fillId="51" borderId="0" xfId="0" applyFont="1" applyFill="1"/>
    <xf numFmtId="0" fontId="103" fillId="60" borderId="0" xfId="0" applyFont="1" applyFill="1" applyAlignment="1">
      <alignment horizontal="center" wrapText="1"/>
    </xf>
    <xf numFmtId="17" fontId="25" fillId="0" borderId="0" xfId="0" applyNumberFormat="1" applyFont="1" applyAlignment="1">
      <alignment horizontal="center"/>
    </xf>
    <xf numFmtId="0" fontId="104" fillId="6" borderId="0" xfId="0" applyFont="1" applyFill="1" applyAlignment="1">
      <alignment horizontal="center" vertical="center"/>
    </xf>
    <xf numFmtId="0" fontId="99" fillId="59" borderId="0" xfId="0" applyFont="1" applyFill="1" applyAlignment="1">
      <alignment horizontal="left"/>
    </xf>
    <xf numFmtId="0" fontId="0" fillId="15" borderId="0" xfId="0" applyFill="1" applyAlignment="1">
      <alignment horizontal="center"/>
    </xf>
    <xf numFmtId="0" fontId="104" fillId="65" borderId="0" xfId="0" applyFont="1" applyFill="1" applyAlignment="1">
      <alignment horizontal="center" vertical="center"/>
    </xf>
    <xf numFmtId="0" fontId="104" fillId="73" borderId="0" xfId="0" applyFont="1" applyFill="1" applyAlignment="1">
      <alignment horizontal="center" vertical="center"/>
    </xf>
    <xf numFmtId="0" fontId="89" fillId="50" borderId="0" xfId="0" applyFont="1" applyFill="1" applyAlignment="1">
      <alignment wrapText="1"/>
    </xf>
    <xf numFmtId="0" fontId="90" fillId="67" borderId="0" xfId="0" applyFont="1" applyFill="1" applyAlignment="1">
      <alignment horizontal="center" wrapText="1"/>
    </xf>
    <xf numFmtId="0" fontId="89" fillId="48" borderId="0" xfId="0" applyFont="1" applyFill="1" applyAlignment="1">
      <alignment wrapText="1"/>
    </xf>
    <xf numFmtId="0" fontId="89" fillId="65" borderId="0" xfId="0" applyFont="1" applyFill="1" applyAlignment="1">
      <alignment wrapText="1"/>
    </xf>
    <xf numFmtId="0" fontId="48" fillId="0" borderId="0" xfId="0" applyFont="1" applyAlignment="1">
      <alignment horizontal="center"/>
    </xf>
    <xf numFmtId="14" fontId="0" fillId="0" borderId="0" xfId="0" applyNumberFormat="1" applyAlignment="1">
      <alignment horizontal="center" wrapText="1"/>
    </xf>
    <xf numFmtId="0" fontId="120" fillId="19" borderId="0" xfId="0" applyFont="1" applyFill="1" applyAlignment="1">
      <alignment horizontal="center" vertical="center"/>
    </xf>
    <xf numFmtId="0" fontId="104" fillId="60" borderId="0" xfId="0" applyFont="1" applyFill="1" applyAlignment="1">
      <alignment horizontal="center" vertical="center"/>
    </xf>
    <xf numFmtId="0" fontId="104" fillId="7" borderId="0" xfId="0" applyFont="1" applyFill="1" applyAlignment="1">
      <alignment horizontal="center" vertical="center"/>
    </xf>
    <xf numFmtId="0" fontId="90" fillId="6" borderId="0" xfId="0" applyFont="1" applyFill="1" applyAlignment="1">
      <alignment horizontal="center" wrapText="1"/>
    </xf>
    <xf numFmtId="0" fontId="47" fillId="0" borderId="0" xfId="0" applyFont="1"/>
    <xf numFmtId="0" fontId="0" fillId="19" borderId="0" xfId="0" applyFill="1"/>
    <xf numFmtId="8" fontId="6" fillId="31" borderId="0" xfId="0" applyNumberFormat="1" applyFont="1" applyFill="1"/>
    <xf numFmtId="165" fontId="6" fillId="31" borderId="0" xfId="0" applyNumberFormat="1" applyFont="1" applyFill="1"/>
    <xf numFmtId="0" fontId="6" fillId="31" borderId="0" xfId="0" applyFont="1" applyFill="1" applyAlignment="1">
      <alignment horizontal="center"/>
    </xf>
    <xf numFmtId="0" fontId="114" fillId="6" borderId="0" xfId="0" applyFont="1" applyFill="1" applyAlignment="1">
      <alignment horizontal="center"/>
    </xf>
    <xf numFmtId="0" fontId="104" fillId="39" borderId="0" xfId="0" applyFont="1" applyFill="1" applyAlignment="1">
      <alignment horizontal="center" vertical="center"/>
    </xf>
    <xf numFmtId="0" fontId="0" fillId="75" borderId="0" xfId="0" applyFill="1" applyAlignment="1">
      <alignment horizontal="center"/>
    </xf>
    <xf numFmtId="0" fontId="25" fillId="75" borderId="0" xfId="0" applyFont="1" applyFill="1" applyAlignment="1">
      <alignment horizontal="center"/>
    </xf>
    <xf numFmtId="0" fontId="81" fillId="75" borderId="0" xfId="0" applyFont="1" applyFill="1" applyAlignment="1">
      <alignment horizontal="center"/>
    </xf>
    <xf numFmtId="165" fontId="0" fillId="75" borderId="0" xfId="0" applyNumberFormat="1" applyFill="1"/>
    <xf numFmtId="165" fontId="25" fillId="75" borderId="0" xfId="1" applyFont="1" applyFill="1" applyAlignment="1">
      <alignment horizontal="center"/>
    </xf>
    <xf numFmtId="165" fontId="1" fillId="14" borderId="0" xfId="1" applyFont="1" applyFill="1"/>
    <xf numFmtId="174" fontId="0" fillId="0" borderId="0" xfId="0" applyNumberFormat="1" applyAlignment="1">
      <alignment horizontal="center"/>
    </xf>
    <xf numFmtId="0" fontId="0" fillId="8" borderId="0" xfId="0" applyFill="1"/>
    <xf numFmtId="6" fontId="0" fillId="0" borderId="0" xfId="0" applyNumberFormat="1"/>
    <xf numFmtId="0" fontId="0" fillId="57" borderId="0" xfId="0" applyFill="1"/>
    <xf numFmtId="0" fontId="30" fillId="57" borderId="1" xfId="0" applyFont="1" applyFill="1" applyBorder="1"/>
    <xf numFmtId="14" fontId="123" fillId="67" borderId="0" xfId="0" applyNumberFormat="1" applyFont="1" applyFill="1" applyAlignment="1">
      <alignment horizontal="center" wrapText="1"/>
    </xf>
    <xf numFmtId="0" fontId="134" fillId="0" borderId="0" xfId="0" applyFont="1"/>
    <xf numFmtId="0" fontId="6" fillId="10" borderId="0" xfId="0" applyFont="1" applyFill="1" applyAlignment="1">
      <alignment horizontal="center"/>
    </xf>
    <xf numFmtId="0" fontId="96" fillId="27" borderId="60" xfId="0" applyFont="1" applyFill="1" applyBorder="1" applyAlignment="1">
      <alignment horizontal="center"/>
    </xf>
    <xf numFmtId="0" fontId="30" fillId="7" borderId="1" xfId="0" applyFont="1" applyFill="1" applyBorder="1"/>
    <xf numFmtId="0" fontId="123" fillId="6" borderId="0" xfId="0" applyFont="1" applyFill="1" applyAlignment="1">
      <alignment horizontal="center" wrapText="1"/>
    </xf>
    <xf numFmtId="0" fontId="96" fillId="27" borderId="76" xfId="0" applyFont="1" applyFill="1" applyBorder="1" applyAlignment="1">
      <alignment horizontal="center"/>
    </xf>
    <xf numFmtId="0" fontId="129" fillId="0" borderId="0" xfId="0" applyFont="1" applyAlignment="1">
      <alignment horizontal="center"/>
    </xf>
    <xf numFmtId="0" fontId="135" fillId="67" borderId="77" xfId="0" applyFont="1" applyFill="1" applyBorder="1" applyAlignment="1">
      <alignment wrapText="1"/>
    </xf>
    <xf numFmtId="8" fontId="135" fillId="67" borderId="77" xfId="0" applyNumberFormat="1" applyFont="1" applyFill="1" applyBorder="1" applyAlignment="1">
      <alignment wrapText="1"/>
    </xf>
    <xf numFmtId="0" fontId="0" fillId="67" borderId="0" xfId="0" applyFill="1"/>
    <xf numFmtId="0" fontId="135" fillId="6" borderId="77" xfId="0" applyFont="1" applyFill="1" applyBorder="1" applyAlignment="1">
      <alignment wrapText="1"/>
    </xf>
    <xf numFmtId="8" fontId="135" fillId="6" borderId="77" xfId="0" applyNumberFormat="1" applyFont="1" applyFill="1" applyBorder="1" applyAlignment="1">
      <alignment wrapText="1"/>
    </xf>
    <xf numFmtId="14" fontId="62" fillId="10" borderId="0" xfId="0" applyNumberFormat="1" applyFont="1" applyFill="1" applyAlignment="1">
      <alignment horizontal="center"/>
    </xf>
    <xf numFmtId="0" fontId="136" fillId="57" borderId="1" xfId="0" applyFont="1" applyFill="1" applyBorder="1"/>
    <xf numFmtId="0" fontId="7" fillId="57" borderId="0" xfId="0" applyFont="1" applyFill="1"/>
    <xf numFmtId="0" fontId="123" fillId="57" borderId="0" xfId="0" applyFont="1" applyFill="1" applyAlignment="1">
      <alignment horizontal="center" wrapText="1"/>
    </xf>
    <xf numFmtId="14" fontId="0" fillId="14" borderId="0" xfId="0" applyNumberFormat="1" applyFill="1" applyAlignment="1">
      <alignment horizontal="center"/>
    </xf>
    <xf numFmtId="14" fontId="25" fillId="14" borderId="0" xfId="0" applyNumberFormat="1" applyFont="1" applyFill="1" applyAlignment="1">
      <alignment horizontal="center"/>
    </xf>
    <xf numFmtId="0" fontId="104" fillId="14" borderId="0" xfId="0" applyFont="1" applyFill="1" applyAlignment="1">
      <alignment horizontal="center" vertical="center"/>
    </xf>
    <xf numFmtId="165" fontId="0" fillId="14" borderId="0" xfId="1" applyFont="1" applyFill="1" applyAlignment="1">
      <alignment horizontal="center"/>
    </xf>
    <xf numFmtId="14" fontId="0" fillId="14" borderId="0" xfId="0" applyNumberFormat="1" applyFill="1" applyAlignment="1">
      <alignment horizontal="center" vertical="center"/>
    </xf>
    <xf numFmtId="0" fontId="25" fillId="14" borderId="0" xfId="0" applyFont="1" applyFill="1" applyAlignment="1" applyProtection="1">
      <alignment horizontal="center" vertical="center"/>
      <protection locked="0"/>
    </xf>
    <xf numFmtId="0" fontId="90" fillId="59" borderId="0" xfId="0" applyFont="1" applyFill="1"/>
    <xf numFmtId="0" fontId="25" fillId="0" borderId="0" xfId="0" applyFont="1" applyAlignment="1">
      <alignment horizontal="left"/>
    </xf>
    <xf numFmtId="0" fontId="137" fillId="76" borderId="0" xfId="0" applyFont="1" applyFill="1" applyAlignment="1" applyProtection="1">
      <alignment horizontal="center" vertical="center"/>
      <protection locked="0"/>
    </xf>
    <xf numFmtId="0" fontId="137" fillId="61" borderId="0" xfId="0" applyFont="1" applyFill="1" applyAlignment="1">
      <alignment horizontal="center"/>
    </xf>
    <xf numFmtId="0" fontId="62" fillId="10" borderId="0" xfId="0" applyFont="1" applyFill="1" applyAlignment="1">
      <alignment horizontal="left"/>
    </xf>
    <xf numFmtId="0" fontId="134" fillId="0" borderId="0" xfId="0" applyFont="1" applyAlignment="1">
      <alignment horizontal="center"/>
    </xf>
    <xf numFmtId="0" fontId="15" fillId="50" borderId="0" xfId="0" applyFont="1" applyFill="1"/>
    <xf numFmtId="0" fontId="138" fillId="39" borderId="0" xfId="0" applyFont="1" applyFill="1"/>
    <xf numFmtId="0" fontId="104" fillId="15" borderId="0" xfId="0" applyFont="1" applyFill="1" applyAlignment="1">
      <alignment horizontal="center" vertical="center"/>
    </xf>
    <xf numFmtId="0" fontId="109" fillId="39" borderId="0" xfId="0" applyFont="1" applyFill="1" applyAlignment="1">
      <alignment horizontal="center"/>
    </xf>
    <xf numFmtId="44" fontId="0" fillId="65" borderId="0" xfId="0" applyNumberFormat="1" applyFill="1"/>
    <xf numFmtId="0" fontId="104" fillId="50" borderId="0" xfId="0" applyFont="1" applyFill="1" applyAlignment="1">
      <alignment horizontal="center" vertical="center"/>
    </xf>
    <xf numFmtId="0" fontId="104" fillId="10" borderId="0" xfId="0" applyFont="1" applyFill="1" applyAlignment="1">
      <alignment horizontal="center" vertical="center"/>
    </xf>
    <xf numFmtId="165" fontId="1" fillId="14" borderId="0" xfId="1" applyFont="1" applyFill="1" applyAlignment="1">
      <alignment horizontal="center"/>
    </xf>
    <xf numFmtId="0" fontId="0" fillId="14" borderId="0" xfId="0" applyFill="1" applyAlignment="1" applyProtection="1">
      <alignment horizontal="center" vertical="center"/>
      <protection locked="0"/>
    </xf>
    <xf numFmtId="0" fontId="0" fillId="50" borderId="0" xfId="0" applyFill="1" applyAlignment="1">
      <alignment horizontal="center"/>
    </xf>
    <xf numFmtId="0" fontId="89" fillId="73" borderId="0" xfId="0" applyFont="1" applyFill="1"/>
    <xf numFmtId="0" fontId="30" fillId="0" borderId="4" xfId="0" applyFont="1" applyBorder="1"/>
    <xf numFmtId="0" fontId="30" fillId="0" borderId="6" xfId="0" applyFont="1" applyBorder="1"/>
    <xf numFmtId="0" fontId="88" fillId="6" borderId="34" xfId="0" applyFont="1" applyFill="1" applyBorder="1"/>
    <xf numFmtId="14" fontId="0" fillId="15" borderId="78" xfId="0" applyNumberFormat="1" applyFill="1" applyBorder="1" applyAlignment="1">
      <alignment horizontal="center"/>
    </xf>
    <xf numFmtId="0" fontId="0" fillId="15" borderId="78" xfId="0" applyFill="1" applyBorder="1" applyAlignment="1">
      <alignment horizontal="center"/>
    </xf>
    <xf numFmtId="165" fontId="0" fillId="15" borderId="78" xfId="1" applyFont="1" applyFill="1" applyBorder="1" applyAlignment="1">
      <alignment horizontal="center"/>
    </xf>
    <xf numFmtId="0" fontId="0" fillId="15" borderId="78" xfId="0" applyFill="1" applyBorder="1"/>
    <xf numFmtId="14" fontId="0" fillId="15" borderId="33" xfId="0" applyNumberFormat="1" applyFill="1" applyBorder="1" applyAlignment="1">
      <alignment horizontal="center"/>
    </xf>
    <xf numFmtId="0" fontId="0" fillId="15" borderId="33" xfId="0" applyFill="1" applyBorder="1" applyAlignment="1">
      <alignment horizontal="center"/>
    </xf>
    <xf numFmtId="0" fontId="103" fillId="15" borderId="33" xfId="0" applyFont="1" applyFill="1" applyBorder="1" applyAlignment="1">
      <alignment horizontal="center"/>
    </xf>
    <xf numFmtId="165" fontId="0" fillId="15" borderId="23" xfId="1" applyFont="1" applyFill="1" applyBorder="1" applyAlignment="1">
      <alignment horizontal="center"/>
    </xf>
    <xf numFmtId="14" fontId="0" fillId="15" borderId="33" xfId="0" applyNumberFormat="1" applyFill="1" applyBorder="1" applyAlignment="1">
      <alignment horizontal="center" vertical="center"/>
    </xf>
    <xf numFmtId="168" fontId="0" fillId="15" borderId="23" xfId="0" applyNumberFormat="1" applyFill="1" applyBorder="1" applyAlignment="1" applyProtection="1">
      <alignment horizontal="center" vertical="center"/>
      <protection locked="0"/>
    </xf>
    <xf numFmtId="165" fontId="1" fillId="15" borderId="33" xfId="1" applyFont="1" applyFill="1" applyBorder="1" applyAlignment="1">
      <alignment horizontal="center"/>
    </xf>
    <xf numFmtId="0" fontId="0" fillId="15" borderId="28" xfId="0" applyFill="1" applyBorder="1" applyAlignment="1">
      <alignment horizontal="center"/>
    </xf>
    <xf numFmtId="0" fontId="123" fillId="65" borderId="0" xfId="0" applyFont="1" applyFill="1" applyAlignment="1">
      <alignment horizontal="center"/>
    </xf>
    <xf numFmtId="0" fontId="89" fillId="8" borderId="0" xfId="0" applyFont="1" applyFill="1" applyAlignment="1">
      <alignment wrapText="1"/>
    </xf>
    <xf numFmtId="0" fontId="89" fillId="6" borderId="0" xfId="0" applyFont="1" applyFill="1" applyAlignment="1">
      <alignment horizontal="center" wrapText="1"/>
    </xf>
    <xf numFmtId="0" fontId="89" fillId="65" borderId="0" xfId="0" applyFont="1" applyFill="1" applyAlignment="1">
      <alignment horizontal="center" wrapText="1"/>
    </xf>
    <xf numFmtId="0" fontId="104" fillId="63" borderId="0" xfId="0" applyFont="1" applyFill="1" applyAlignment="1">
      <alignment horizontal="center" vertical="center"/>
    </xf>
    <xf numFmtId="0" fontId="123" fillId="65" borderId="0" xfId="0" applyFont="1" applyFill="1" applyAlignment="1">
      <alignment horizontal="center" wrapText="1"/>
    </xf>
    <xf numFmtId="0" fontId="104" fillId="8" borderId="0" xfId="0" applyFont="1" applyFill="1" applyAlignment="1">
      <alignment horizontal="center" vertical="center"/>
    </xf>
    <xf numFmtId="0" fontId="42" fillId="65" borderId="0" xfId="0" applyFont="1" applyFill="1" applyAlignment="1" applyProtection="1">
      <alignment horizontal="center" vertical="center"/>
      <protection locked="0"/>
    </xf>
    <xf numFmtId="0" fontId="7" fillId="65" borderId="0" xfId="0" applyFont="1" applyFill="1" applyAlignment="1">
      <alignment horizontal="center"/>
    </xf>
    <xf numFmtId="0" fontId="132" fillId="77" borderId="0" xfId="0" applyFont="1" applyFill="1" applyAlignment="1">
      <alignment horizontal="center"/>
    </xf>
    <xf numFmtId="44" fontId="11" fillId="0" borderId="0" xfId="0" applyNumberFormat="1" applyFont="1"/>
    <xf numFmtId="44" fontId="11" fillId="0" borderId="57" xfId="0" applyNumberFormat="1" applyFont="1" applyBorder="1"/>
    <xf numFmtId="165" fontId="11" fillId="0" borderId="0" xfId="1" applyFont="1" applyFill="1" applyAlignment="1">
      <alignment horizontal="center"/>
    </xf>
    <xf numFmtId="165" fontId="11" fillId="0" borderId="0" xfId="1" applyFont="1" applyAlignment="1">
      <alignment horizontal="center"/>
    </xf>
    <xf numFmtId="0" fontId="0" fillId="75" borderId="0" xfId="0" applyFill="1"/>
    <xf numFmtId="0" fontId="30" fillId="6" borderId="1" xfId="0" applyFont="1" applyFill="1" applyBorder="1"/>
    <xf numFmtId="14" fontId="13" fillId="17" borderId="3" xfId="0" applyNumberFormat="1" applyFont="1" applyFill="1" applyBorder="1" applyAlignment="1">
      <alignment horizontal="center"/>
    </xf>
    <xf numFmtId="0" fontId="104" fillId="19" borderId="0" xfId="0" applyFont="1" applyFill="1" applyAlignment="1">
      <alignment horizontal="center" vertical="center"/>
    </xf>
    <xf numFmtId="0" fontId="103" fillId="71" borderId="0" xfId="0" applyFont="1" applyFill="1" applyAlignment="1">
      <alignment horizontal="center"/>
    </xf>
    <xf numFmtId="0" fontId="89" fillId="20" borderId="0" xfId="0" applyFont="1" applyFill="1"/>
    <xf numFmtId="0" fontId="30" fillId="50" borderId="1" xfId="0" applyFont="1" applyFill="1" applyBorder="1"/>
    <xf numFmtId="0" fontId="42" fillId="13" borderId="0" xfId="0" applyFont="1" applyFill="1"/>
    <xf numFmtId="14" fontId="104" fillId="0" borderId="0" xfId="0" applyNumberFormat="1" applyFont="1" applyAlignment="1">
      <alignment horizontal="center" vertical="center"/>
    </xf>
    <xf numFmtId="0" fontId="139" fillId="0" borderId="0" xfId="0" applyFont="1" applyAlignment="1">
      <alignment horizontal="center"/>
    </xf>
    <xf numFmtId="14" fontId="42" fillId="0" borderId="0" xfId="0" applyNumberFormat="1" applyFont="1" applyAlignment="1">
      <alignment horizontal="center" vertical="center"/>
    </xf>
    <xf numFmtId="18" fontId="0" fillId="0" borderId="0" xfId="0" applyNumberFormat="1" applyAlignment="1">
      <alignment horizontal="center"/>
    </xf>
    <xf numFmtId="14" fontId="42" fillId="6" borderId="0" xfId="0" applyNumberFormat="1" applyFont="1" applyFill="1" applyAlignment="1">
      <alignment horizontal="center"/>
    </xf>
    <xf numFmtId="0" fontId="42" fillId="6" borderId="0" xfId="0" applyFont="1" applyFill="1" applyAlignment="1">
      <alignment horizontal="center"/>
    </xf>
    <xf numFmtId="0" fontId="139" fillId="6" borderId="0" xfId="0" applyFont="1" applyFill="1" applyAlignment="1">
      <alignment horizontal="center"/>
    </xf>
    <xf numFmtId="165" fontId="42" fillId="6" borderId="0" xfId="1" applyFont="1" applyFill="1" applyAlignment="1">
      <alignment horizontal="center"/>
    </xf>
    <xf numFmtId="14" fontId="42" fillId="6" borderId="0" xfId="0" applyNumberFormat="1" applyFont="1" applyFill="1" applyAlignment="1">
      <alignment horizontal="center" vertical="center"/>
    </xf>
    <xf numFmtId="0" fontId="42" fillId="6" borderId="0" xfId="0" applyFont="1" applyFill="1" applyAlignment="1" applyProtection="1">
      <alignment horizontal="center" vertical="center"/>
      <protection locked="0"/>
    </xf>
    <xf numFmtId="165" fontId="42" fillId="6" borderId="0" xfId="1" applyFont="1" applyFill="1"/>
    <xf numFmtId="0" fontId="139" fillId="58" borderId="0" xfId="0" applyFont="1" applyFill="1" applyAlignment="1">
      <alignment horizontal="center"/>
    </xf>
    <xf numFmtId="0" fontId="103" fillId="58" borderId="0" xfId="0" applyFont="1" applyFill="1" applyAlignment="1">
      <alignment horizontal="center"/>
    </xf>
    <xf numFmtId="0" fontId="89" fillId="21" borderId="0" xfId="0" applyFont="1" applyFill="1"/>
    <xf numFmtId="20" fontId="0" fillId="0" borderId="0" xfId="0" applyNumberFormat="1" applyAlignment="1">
      <alignment horizontal="center"/>
    </xf>
    <xf numFmtId="14" fontId="62" fillId="10" borderId="0" xfId="0" applyNumberFormat="1" applyFont="1" applyFill="1" applyAlignment="1">
      <alignment horizontal="left"/>
    </xf>
    <xf numFmtId="0" fontId="104" fillId="0" borderId="0" xfId="0" applyFont="1" applyAlignment="1">
      <alignment horizontal="left" vertical="center"/>
    </xf>
    <xf numFmtId="0" fontId="42" fillId="8" borderId="0" xfId="0" applyFont="1" applyFill="1"/>
    <xf numFmtId="0" fontId="137" fillId="31" borderId="0" xfId="0" applyFont="1" applyFill="1" applyAlignment="1">
      <alignment horizontal="center"/>
    </xf>
    <xf numFmtId="0" fontId="125" fillId="13" borderId="0" xfId="0" applyFont="1" applyFill="1" applyAlignment="1">
      <alignment horizontal="center" vertical="center"/>
    </xf>
    <xf numFmtId="0" fontId="81" fillId="39" borderId="0" xfId="0" applyFont="1" applyFill="1" applyAlignment="1">
      <alignment horizontal="center" wrapText="1"/>
    </xf>
    <xf numFmtId="0" fontId="137" fillId="78" borderId="0" xfId="0" applyFont="1" applyFill="1" applyAlignment="1">
      <alignment horizontal="center"/>
    </xf>
    <xf numFmtId="0" fontId="31" fillId="12" borderId="24" xfId="0" applyFont="1" applyFill="1" applyBorder="1" applyAlignment="1">
      <alignment horizontal="left"/>
    </xf>
    <xf numFmtId="0" fontId="31" fillId="12" borderId="29" xfId="0" applyFont="1" applyFill="1" applyBorder="1" applyAlignment="1">
      <alignment horizontal="left"/>
    </xf>
    <xf numFmtId="0" fontId="31" fillId="17" borderId="24" xfId="0" applyFont="1" applyFill="1" applyBorder="1" applyAlignment="1">
      <alignment horizontal="left"/>
    </xf>
    <xf numFmtId="0" fontId="32" fillId="12" borderId="12" xfId="0" applyFont="1" applyFill="1" applyBorder="1" applyAlignment="1">
      <alignment horizontal="left"/>
    </xf>
    <xf numFmtId="0" fontId="32" fillId="12" borderId="18" xfId="0" applyFont="1" applyFill="1" applyBorder="1" applyAlignment="1">
      <alignment horizontal="left"/>
    </xf>
    <xf numFmtId="16" fontId="32" fillId="12" borderId="30" xfId="0" applyNumberFormat="1" applyFont="1" applyFill="1" applyBorder="1" applyAlignment="1">
      <alignment horizontal="left"/>
    </xf>
    <xf numFmtId="0" fontId="19" fillId="18" borderId="9" xfId="0" applyFont="1" applyFill="1" applyBorder="1" applyAlignment="1">
      <alignment horizontal="left" vertical="center"/>
    </xf>
    <xf numFmtId="0" fontId="0" fillId="52" borderId="0" xfId="0" applyFill="1" applyAlignment="1">
      <alignment horizontal="left"/>
    </xf>
    <xf numFmtId="0" fontId="25" fillId="71" borderId="0" xfId="0" applyFont="1" applyFill="1" applyAlignment="1">
      <alignment horizontal="left"/>
    </xf>
    <xf numFmtId="0" fontId="23" fillId="0" borderId="0" xfId="0" applyFont="1" applyAlignment="1">
      <alignment horizontal="left"/>
    </xf>
    <xf numFmtId="0" fontId="25" fillId="50" borderId="0" xfId="0" applyFont="1" applyFill="1" applyAlignment="1">
      <alignment horizontal="left"/>
    </xf>
    <xf numFmtId="0" fontId="0" fillId="49" borderId="0" xfId="0" applyFill="1" applyAlignment="1">
      <alignment horizontal="left"/>
    </xf>
    <xf numFmtId="0" fontId="104" fillId="6" borderId="0" xfId="0" applyFont="1" applyFill="1" applyAlignment="1">
      <alignment horizontal="left" vertical="center"/>
    </xf>
    <xf numFmtId="0" fontId="86" fillId="59" borderId="0" xfId="0" applyFont="1" applyFill="1" applyAlignment="1">
      <alignment horizontal="left"/>
    </xf>
    <xf numFmtId="0" fontId="0" fillId="50" borderId="0" xfId="0" applyFill="1" applyAlignment="1">
      <alignment horizontal="left"/>
    </xf>
    <xf numFmtId="0" fontId="89" fillId="59" borderId="0" xfId="0" applyFont="1" applyFill="1" applyAlignment="1">
      <alignment horizontal="left" wrapText="1"/>
    </xf>
    <xf numFmtId="0" fontId="104" fillId="60" borderId="0" xfId="0" applyFont="1" applyFill="1" applyAlignment="1">
      <alignment horizontal="left" vertical="center"/>
    </xf>
    <xf numFmtId="0" fontId="25" fillId="58" borderId="0" xfId="0" applyFont="1" applyFill="1" applyAlignment="1">
      <alignment horizontal="left"/>
    </xf>
    <xf numFmtId="0" fontId="104" fillId="48" borderId="0" xfId="0" applyFont="1" applyFill="1" applyAlignment="1">
      <alignment horizontal="left" vertical="center"/>
    </xf>
    <xf numFmtId="0" fontId="25" fillId="47" borderId="0" xfId="0" applyFont="1" applyFill="1" applyAlignment="1">
      <alignment horizontal="left"/>
    </xf>
    <xf numFmtId="0" fontId="23" fillId="52" borderId="0" xfId="0" applyFont="1" applyFill="1" applyAlignment="1">
      <alignment horizontal="left"/>
    </xf>
    <xf numFmtId="0" fontId="0" fillId="21" borderId="0" xfId="0" applyFill="1" applyAlignment="1">
      <alignment horizontal="left"/>
    </xf>
    <xf numFmtId="0" fontId="16" fillId="0" borderId="0" xfId="0" applyFont="1" applyAlignment="1">
      <alignment horizontal="left"/>
    </xf>
    <xf numFmtId="0" fontId="11" fillId="0" borderId="0" xfId="0" applyFont="1" applyAlignment="1">
      <alignment horizontal="left"/>
    </xf>
    <xf numFmtId="0" fontId="89" fillId="67" borderId="0" xfId="0" applyFont="1" applyFill="1" applyAlignment="1">
      <alignment horizontal="left" wrapText="1"/>
    </xf>
    <xf numFmtId="0" fontId="25" fillId="39" borderId="0" xfId="0" applyFont="1" applyFill="1" applyAlignment="1">
      <alignment horizontal="left"/>
    </xf>
    <xf numFmtId="0" fontId="25" fillId="54" borderId="0" xfId="0" applyFont="1" applyFill="1" applyAlignment="1">
      <alignment horizontal="left"/>
    </xf>
    <xf numFmtId="0" fontId="25" fillId="12" borderId="0" xfId="0" applyFont="1" applyFill="1" applyAlignment="1">
      <alignment horizontal="left"/>
    </xf>
    <xf numFmtId="0" fontId="25" fillId="25" borderId="0" xfId="0" applyFont="1" applyFill="1" applyAlignment="1">
      <alignment horizontal="left"/>
    </xf>
    <xf numFmtId="0" fontId="23" fillId="6" borderId="0" xfId="0" applyFont="1" applyFill="1" applyAlignment="1">
      <alignment horizontal="left"/>
    </xf>
    <xf numFmtId="0" fontId="103" fillId="0" borderId="0" xfId="0" applyFont="1" applyAlignment="1">
      <alignment horizontal="left" wrapText="1"/>
    </xf>
    <xf numFmtId="0" fontId="104" fillId="16" borderId="0" xfId="0" applyFont="1" applyFill="1" applyAlignment="1">
      <alignment horizontal="left" vertical="center"/>
    </xf>
    <xf numFmtId="0" fontId="23" fillId="65" borderId="0" xfId="0" applyFont="1" applyFill="1" applyAlignment="1">
      <alignment horizontal="left"/>
    </xf>
    <xf numFmtId="0" fontId="89" fillId="60" borderId="0" xfId="0" applyFont="1" applyFill="1" applyAlignment="1">
      <alignment horizontal="left"/>
    </xf>
    <xf numFmtId="0" fontId="88" fillId="6" borderId="0" xfId="0" applyFont="1" applyFill="1" applyAlignment="1">
      <alignment horizontal="left"/>
    </xf>
    <xf numFmtId="0" fontId="25" fillId="69" borderId="0" xfId="0" applyFont="1" applyFill="1" applyAlignment="1">
      <alignment horizontal="left"/>
    </xf>
    <xf numFmtId="0" fontId="25" fillId="31" borderId="0" xfId="0" applyFont="1" applyFill="1" applyAlignment="1">
      <alignment horizontal="left"/>
    </xf>
    <xf numFmtId="0" fontId="25" fillId="21" borderId="0" xfId="0" applyFont="1" applyFill="1" applyAlignment="1">
      <alignment horizontal="left"/>
    </xf>
    <xf numFmtId="0" fontId="89" fillId="39" borderId="0" xfId="0" applyFont="1" applyFill="1" applyAlignment="1">
      <alignment horizontal="left" wrapText="1"/>
    </xf>
    <xf numFmtId="0" fontId="16" fillId="6" borderId="0" xfId="0" applyFont="1" applyFill="1" applyAlignment="1">
      <alignment horizontal="left"/>
    </xf>
    <xf numFmtId="0" fontId="0" fillId="50" borderId="0" xfId="0" applyFill="1" applyAlignment="1">
      <alignment horizontal="left" wrapText="1"/>
    </xf>
    <xf numFmtId="0" fontId="23" fillId="19" borderId="0" xfId="0" applyFont="1" applyFill="1" applyAlignment="1">
      <alignment horizontal="left"/>
    </xf>
    <xf numFmtId="0" fontId="23" fillId="8" borderId="0" xfId="0" applyFont="1" applyFill="1" applyAlignment="1">
      <alignment horizontal="left"/>
    </xf>
    <xf numFmtId="0" fontId="108" fillId="50" borderId="0" xfId="0" applyFont="1" applyFill="1" applyAlignment="1">
      <alignment horizontal="left"/>
    </xf>
    <xf numFmtId="0" fontId="103" fillId="27" borderId="0" xfId="0" applyFont="1" applyFill="1" applyAlignment="1">
      <alignment horizontal="left"/>
    </xf>
    <xf numFmtId="0" fontId="109" fillId="19" borderId="0" xfId="0" applyFont="1" applyFill="1" applyAlignment="1">
      <alignment horizontal="left"/>
    </xf>
    <xf numFmtId="0" fontId="89" fillId="59" borderId="0" xfId="0" applyFont="1" applyFill="1" applyAlignment="1">
      <alignment horizontal="left"/>
    </xf>
    <xf numFmtId="0" fontId="103" fillId="8" borderId="0" xfId="0" applyFont="1" applyFill="1" applyAlignment="1">
      <alignment horizontal="left" wrapText="1"/>
    </xf>
    <xf numFmtId="0" fontId="104" fillId="21" borderId="0" xfId="0" applyFont="1" applyFill="1" applyAlignment="1">
      <alignment horizontal="left" vertical="center"/>
    </xf>
    <xf numFmtId="0" fontId="89" fillId="0" borderId="0" xfId="0" applyFont="1" applyAlignment="1">
      <alignment horizontal="left" wrapText="1"/>
    </xf>
    <xf numFmtId="0" fontId="103" fillId="65" borderId="0" xfId="0" applyFont="1" applyFill="1" applyAlignment="1">
      <alignment horizontal="left"/>
    </xf>
    <xf numFmtId="0" fontId="104" fillId="72" borderId="0" xfId="0" applyFont="1" applyFill="1" applyAlignment="1">
      <alignment horizontal="left" vertical="center"/>
    </xf>
    <xf numFmtId="0" fontId="19" fillId="18" borderId="0" xfId="0" applyFont="1" applyFill="1" applyAlignment="1">
      <alignment horizontal="left" vertical="center"/>
    </xf>
    <xf numFmtId="0" fontId="109" fillId="0" borderId="0" xfId="0" applyFont="1" applyAlignment="1">
      <alignment horizontal="left"/>
    </xf>
    <xf numFmtId="0" fontId="123" fillId="0" borderId="0" xfId="0" applyFont="1" applyAlignment="1">
      <alignment horizontal="left"/>
    </xf>
    <xf numFmtId="0" fontId="123" fillId="48" borderId="0" xfId="0" applyFont="1" applyFill="1" applyAlignment="1">
      <alignment horizontal="left"/>
    </xf>
    <xf numFmtId="0" fontId="19" fillId="22" borderId="8" xfId="0" applyFont="1" applyFill="1" applyBorder="1" applyAlignment="1">
      <alignment horizontal="left" vertical="center"/>
    </xf>
    <xf numFmtId="0" fontId="103" fillId="50" borderId="0" xfId="0" applyFont="1" applyFill="1" applyAlignment="1">
      <alignment horizontal="left" wrapText="1"/>
    </xf>
    <xf numFmtId="0" fontId="103" fillId="23" borderId="0" xfId="0" applyFont="1" applyFill="1" applyAlignment="1">
      <alignment horizontal="left" wrapText="1"/>
    </xf>
    <xf numFmtId="0" fontId="89" fillId="50" borderId="0" xfId="0" applyFont="1" applyFill="1" applyAlignment="1">
      <alignment horizontal="left"/>
    </xf>
    <xf numFmtId="0" fontId="0" fillId="39" borderId="0" xfId="0" applyFill="1" applyAlignment="1">
      <alignment horizontal="left"/>
    </xf>
    <xf numFmtId="0" fontId="104" fillId="52" borderId="0" xfId="0" applyFont="1" applyFill="1" applyAlignment="1">
      <alignment horizontal="left" vertical="center"/>
    </xf>
    <xf numFmtId="0" fontId="0" fillId="73" borderId="0" xfId="0" applyFill="1" applyAlignment="1">
      <alignment horizontal="left"/>
    </xf>
    <xf numFmtId="0" fontId="5" fillId="50" borderId="0" xfId="0" applyFont="1" applyFill="1" applyAlignment="1">
      <alignment horizontal="left"/>
    </xf>
    <xf numFmtId="0" fontId="19" fillId="22" borderId="9" xfId="0" applyFont="1" applyFill="1" applyBorder="1" applyAlignment="1">
      <alignment horizontal="left" vertical="center"/>
    </xf>
    <xf numFmtId="0" fontId="89" fillId="52" borderId="0" xfId="0" applyFont="1" applyFill="1" applyAlignment="1">
      <alignment horizontal="left" wrapText="1"/>
    </xf>
    <xf numFmtId="0" fontId="123" fillId="58" borderId="0" xfId="0" applyFont="1" applyFill="1" applyAlignment="1">
      <alignment horizontal="left" wrapText="1"/>
    </xf>
    <xf numFmtId="0" fontId="23" fillId="57" borderId="0" xfId="0" applyFont="1" applyFill="1" applyAlignment="1">
      <alignment horizontal="left"/>
    </xf>
    <xf numFmtId="0" fontId="104" fillId="59" borderId="0" xfId="0" applyFont="1" applyFill="1" applyAlignment="1">
      <alignment horizontal="left" vertical="center"/>
    </xf>
    <xf numFmtId="0" fontId="78" fillId="25" borderId="0" xfId="0" applyFont="1" applyFill="1" applyAlignment="1">
      <alignment horizontal="left"/>
    </xf>
    <xf numFmtId="0" fontId="103" fillId="59" borderId="0" xfId="0" applyFont="1" applyFill="1" applyAlignment="1">
      <alignment horizontal="left"/>
    </xf>
    <xf numFmtId="0" fontId="103" fillId="0" borderId="0" xfId="0" applyFont="1" applyAlignment="1">
      <alignment horizontal="left"/>
    </xf>
    <xf numFmtId="0" fontId="19" fillId="22" borderId="0" xfId="0" applyFont="1" applyFill="1" applyAlignment="1">
      <alignment horizontal="left" vertical="center"/>
    </xf>
    <xf numFmtId="0" fontId="81" fillId="0" borderId="0" xfId="0" applyFont="1" applyAlignment="1">
      <alignment horizontal="left"/>
    </xf>
    <xf numFmtId="0" fontId="104" fillId="50" borderId="0" xfId="0" applyFont="1" applyFill="1" applyAlignment="1">
      <alignment horizontal="left" vertical="center"/>
    </xf>
    <xf numFmtId="0" fontId="19" fillId="24" borderId="8" xfId="0" applyFont="1" applyFill="1" applyBorder="1" applyAlignment="1">
      <alignment horizontal="left" vertical="center"/>
    </xf>
    <xf numFmtId="0" fontId="19" fillId="24" borderId="9" xfId="0" applyFont="1" applyFill="1" applyBorder="1" applyAlignment="1">
      <alignment horizontal="left" vertical="center"/>
    </xf>
    <xf numFmtId="0" fontId="0" fillId="16" borderId="0" xfId="0" applyFill="1" applyAlignment="1">
      <alignment horizontal="left"/>
    </xf>
    <xf numFmtId="0" fontId="132" fillId="0" borderId="0" xfId="0" applyFont="1" applyAlignment="1">
      <alignment horizontal="left"/>
    </xf>
    <xf numFmtId="0" fontId="89" fillId="8" borderId="0" xfId="0" applyFont="1" applyFill="1" applyAlignment="1">
      <alignment horizontal="left" wrapText="1"/>
    </xf>
    <xf numFmtId="0" fontId="132" fillId="16" borderId="0" xfId="0" applyFont="1" applyFill="1" applyAlignment="1">
      <alignment horizontal="left"/>
    </xf>
    <xf numFmtId="0" fontId="89" fillId="13" borderId="0" xfId="0" applyFont="1" applyFill="1" applyAlignment="1">
      <alignment horizontal="left"/>
    </xf>
    <xf numFmtId="0" fontId="0" fillId="13" borderId="0" xfId="0" applyFill="1" applyAlignment="1">
      <alignment horizontal="left"/>
    </xf>
    <xf numFmtId="0" fontId="0" fillId="48" borderId="0" xfId="0" applyFill="1" applyAlignment="1">
      <alignment horizontal="left"/>
    </xf>
    <xf numFmtId="0" fontId="42" fillId="58" borderId="0" xfId="0" applyFont="1" applyFill="1" applyAlignment="1">
      <alignment horizontal="left"/>
    </xf>
    <xf numFmtId="0" fontId="89" fillId="39" borderId="0" xfId="0" applyFont="1" applyFill="1" applyAlignment="1">
      <alignment horizontal="left"/>
    </xf>
    <xf numFmtId="0" fontId="89" fillId="48" borderId="0" xfId="0" applyFont="1" applyFill="1" applyAlignment="1">
      <alignment horizontal="left"/>
    </xf>
    <xf numFmtId="0" fontId="19" fillId="24" borderId="0" xfId="0" applyFont="1" applyFill="1" applyAlignment="1">
      <alignment horizontal="left" vertical="center"/>
    </xf>
    <xf numFmtId="0" fontId="19" fillId="62" borderId="9" xfId="0" applyFont="1" applyFill="1" applyBorder="1" applyAlignment="1">
      <alignment horizontal="left" vertical="center"/>
    </xf>
    <xf numFmtId="0" fontId="86" fillId="39" borderId="0" xfId="0" applyFont="1" applyFill="1" applyAlignment="1">
      <alignment horizontal="left"/>
    </xf>
    <xf numFmtId="0" fontId="0" fillId="7" borderId="0" xfId="0" applyFill="1" applyAlignment="1">
      <alignment horizontal="left"/>
    </xf>
    <xf numFmtId="0" fontId="19" fillId="62" borderId="0" xfId="0" applyFont="1" applyFill="1" applyAlignment="1">
      <alignment horizontal="left" vertical="center"/>
    </xf>
    <xf numFmtId="0" fontId="18" fillId="17" borderId="1" xfId="0" applyFont="1" applyFill="1" applyBorder="1" applyAlignment="1">
      <alignment horizontal="left"/>
    </xf>
    <xf numFmtId="0" fontId="18" fillId="17" borderId="79" xfId="0" applyFont="1" applyFill="1" applyBorder="1" applyAlignment="1">
      <alignment horizontal="left"/>
    </xf>
    <xf numFmtId="0" fontId="0" fillId="0" borderId="1" xfId="0" applyBorder="1" applyAlignment="1">
      <alignment horizontal="left"/>
    </xf>
    <xf numFmtId="0" fontId="0" fillId="65" borderId="0" xfId="0" applyFill="1" applyAlignment="1">
      <alignment horizontal="left"/>
    </xf>
    <xf numFmtId="0" fontId="103" fillId="58" borderId="0" xfId="0" applyFont="1" applyFill="1" applyAlignment="1">
      <alignment horizontal="left"/>
    </xf>
    <xf numFmtId="0" fontId="124" fillId="0" borderId="0" xfId="0" applyFont="1" applyAlignment="1">
      <alignment horizontal="center"/>
    </xf>
    <xf numFmtId="0" fontId="43" fillId="0" borderId="0" xfId="0" applyFont="1" applyAlignment="1">
      <alignment horizontal="center"/>
    </xf>
    <xf numFmtId="0" fontId="103" fillId="50" borderId="0" xfId="0" applyFont="1" applyFill="1" applyAlignment="1">
      <alignment horizontal="center" wrapText="1"/>
    </xf>
    <xf numFmtId="0" fontId="130" fillId="58" borderId="0" xfId="0" applyFont="1" applyFill="1"/>
    <xf numFmtId="0" fontId="0" fillId="48" borderId="0" xfId="0" applyFill="1"/>
    <xf numFmtId="0" fontId="91" fillId="48" borderId="0" xfId="0" applyFont="1" applyFill="1"/>
    <xf numFmtId="0" fontId="123" fillId="48" borderId="0" xfId="0" applyFont="1" applyFill="1" applyAlignment="1">
      <alignment horizontal="center"/>
    </xf>
    <xf numFmtId="0" fontId="86" fillId="25" borderId="0" xfId="0" applyFont="1" applyFill="1"/>
    <xf numFmtId="0" fontId="104" fillId="16" borderId="0" xfId="0" applyFont="1" applyFill="1" applyAlignment="1">
      <alignment horizontal="center" vertical="center"/>
    </xf>
    <xf numFmtId="0" fontId="23" fillId="16" borderId="0" xfId="0" applyFont="1" applyFill="1" applyAlignment="1">
      <alignment horizontal="left"/>
    </xf>
    <xf numFmtId="0" fontId="89" fillId="16" borderId="0" xfId="0" applyFont="1" applyFill="1" applyAlignment="1">
      <alignment horizontal="left" wrapText="1"/>
    </xf>
    <xf numFmtId="0" fontId="103" fillId="16" borderId="0" xfId="0" applyFont="1" applyFill="1" applyAlignment="1">
      <alignment horizontal="center" wrapText="1"/>
    </xf>
    <xf numFmtId="0" fontId="104" fillId="59" borderId="0" xfId="0" applyFont="1" applyFill="1" applyAlignment="1">
      <alignment horizontal="center" vertical="center"/>
    </xf>
    <xf numFmtId="14" fontId="62" fillId="0" borderId="0" xfId="0" applyNumberFormat="1" applyFont="1" applyAlignment="1">
      <alignment horizontal="left"/>
    </xf>
    <xf numFmtId="14" fontId="42" fillId="21" borderId="0" xfId="0" applyNumberFormat="1" applyFont="1" applyFill="1" applyAlignment="1">
      <alignment horizontal="center"/>
    </xf>
    <xf numFmtId="0" fontId="139" fillId="21" borderId="0" xfId="0" applyFont="1" applyFill="1" applyAlignment="1">
      <alignment horizontal="center"/>
    </xf>
    <xf numFmtId="165" fontId="42" fillId="21" borderId="0" xfId="1" applyFont="1" applyFill="1" applyAlignment="1">
      <alignment horizontal="center"/>
    </xf>
    <xf numFmtId="14" fontId="42" fillId="21" borderId="0" xfId="0" applyNumberFormat="1" applyFont="1" applyFill="1" applyAlignment="1">
      <alignment horizontal="center" vertical="center"/>
    </xf>
    <xf numFmtId="0" fontId="42" fillId="21" borderId="0" xfId="0" applyFont="1" applyFill="1" applyAlignment="1" applyProtection="1">
      <alignment horizontal="center" vertical="center"/>
      <protection locked="0"/>
    </xf>
    <xf numFmtId="165" fontId="42" fillId="21" borderId="0" xfId="1" applyFont="1" applyFill="1"/>
    <xf numFmtId="0" fontId="7" fillId="21" borderId="0" xfId="0" applyFont="1" applyFill="1" applyAlignment="1">
      <alignment horizontal="center"/>
    </xf>
    <xf numFmtId="0" fontId="58" fillId="0" borderId="0" xfId="0" applyFont="1" applyAlignment="1">
      <alignment horizontal="center" vertical="center" wrapText="1"/>
    </xf>
    <xf numFmtId="0" fontId="135" fillId="0" borderId="77" xfId="0" applyFont="1" applyBorder="1" applyAlignment="1">
      <alignment wrapText="1"/>
    </xf>
    <xf numFmtId="8" fontId="135" fillId="0" borderId="77" xfId="0" applyNumberFormat="1" applyFont="1" applyBorder="1" applyAlignment="1">
      <alignment wrapText="1"/>
    </xf>
    <xf numFmtId="0" fontId="104" fillId="58" borderId="0" xfId="0" applyFont="1" applyFill="1" applyAlignment="1">
      <alignment horizontal="center" vertical="center"/>
    </xf>
    <xf numFmtId="0" fontId="104" fillId="21" borderId="0" xfId="0" applyFont="1" applyFill="1" applyAlignment="1">
      <alignment horizontal="center" vertical="center"/>
    </xf>
    <xf numFmtId="0" fontId="94" fillId="21" borderId="0" xfId="0" applyFont="1" applyFill="1"/>
    <xf numFmtId="165" fontId="1" fillId="49" borderId="34" xfId="1" applyFont="1" applyFill="1" applyBorder="1" applyAlignment="1">
      <alignment horizontal="center"/>
    </xf>
    <xf numFmtId="165" fontId="1" fillId="49" borderId="34" xfId="1" applyFont="1" applyFill="1" applyBorder="1" applyAlignment="1" applyProtection="1">
      <alignment horizontal="center"/>
      <protection locked="0"/>
    </xf>
    <xf numFmtId="0" fontId="0" fillId="57" borderId="0" xfId="0" applyFill="1" applyAlignment="1">
      <alignment horizontal="left"/>
    </xf>
    <xf numFmtId="0" fontId="89" fillId="15" borderId="0" xfId="0" applyFont="1" applyFill="1" applyAlignment="1">
      <alignment wrapText="1"/>
    </xf>
    <xf numFmtId="0" fontId="104" fillId="25" borderId="0" xfId="0" applyFont="1" applyFill="1" applyAlignment="1">
      <alignment horizontal="center" vertical="center"/>
    </xf>
    <xf numFmtId="0" fontId="141" fillId="50" borderId="0" xfId="16" applyFont="1" applyFill="1"/>
    <xf numFmtId="0" fontId="0" fillId="25" borderId="0" xfId="0" applyFill="1"/>
    <xf numFmtId="44" fontId="0" fillId="0" borderId="0" xfId="0" applyNumberFormat="1" applyAlignment="1">
      <alignment horizontal="right"/>
    </xf>
    <xf numFmtId="0" fontId="103" fillId="59" borderId="0" xfId="0" applyFont="1" applyFill="1" applyAlignment="1">
      <alignment horizontal="center"/>
    </xf>
    <xf numFmtId="0" fontId="86" fillId="59" borderId="0" xfId="0" applyFont="1" applyFill="1"/>
    <xf numFmtId="0" fontId="104" fillId="48" borderId="0" xfId="0" applyFont="1" applyFill="1" applyAlignment="1">
      <alignment horizontal="center" vertical="center"/>
    </xf>
    <xf numFmtId="0" fontId="81" fillId="58" borderId="0" xfId="0" applyFont="1" applyFill="1" applyAlignment="1">
      <alignment horizontal="center" vertical="center"/>
    </xf>
    <xf numFmtId="0" fontId="32" fillId="58" borderId="0" xfId="0" applyFont="1" applyFill="1"/>
    <xf numFmtId="0" fontId="104" fillId="8" borderId="0" xfId="0" applyFont="1" applyFill="1" applyAlignment="1">
      <alignment horizontal="left" vertical="center"/>
    </xf>
    <xf numFmtId="14" fontId="14" fillId="0" borderId="1" xfId="0" applyNumberFormat="1" applyFont="1" applyBorder="1" applyAlignment="1">
      <alignment horizontal="center"/>
    </xf>
    <xf numFmtId="14" fontId="104" fillId="10" borderId="0" xfId="0" applyNumberFormat="1" applyFont="1" applyFill="1" applyAlignment="1">
      <alignment horizontal="center" vertical="center"/>
    </xf>
    <xf numFmtId="165" fontId="25" fillId="10" borderId="0" xfId="1" applyFont="1" applyFill="1" applyAlignment="1">
      <alignment horizontal="center"/>
    </xf>
    <xf numFmtId="0" fontId="0" fillId="10" borderId="0" xfId="0" applyFill="1" applyAlignment="1">
      <alignment wrapText="1"/>
    </xf>
    <xf numFmtId="0" fontId="104" fillId="0" borderId="0" xfId="0" applyFont="1" applyAlignment="1">
      <alignment horizontal="center" vertical="center" wrapText="1"/>
    </xf>
    <xf numFmtId="0" fontId="104" fillId="23" borderId="0" xfId="0" applyFont="1" applyFill="1" applyAlignment="1">
      <alignment horizontal="center" vertical="center"/>
    </xf>
    <xf numFmtId="0" fontId="88" fillId="0" borderId="0" xfId="0" applyFont="1" applyAlignment="1">
      <alignment horizontal="left"/>
    </xf>
    <xf numFmtId="0" fontId="84" fillId="0" borderId="0" xfId="0" applyFont="1"/>
    <xf numFmtId="0" fontId="102" fillId="79" borderId="0" xfId="0" applyFont="1" applyFill="1" applyAlignment="1">
      <alignment horizontal="center"/>
    </xf>
    <xf numFmtId="0" fontId="30" fillId="79" borderId="1" xfId="0" applyFont="1" applyFill="1" applyBorder="1"/>
    <xf numFmtId="0" fontId="104" fillId="54" borderId="0" xfId="0" applyFont="1" applyFill="1" applyAlignment="1">
      <alignment horizontal="center" vertical="center"/>
    </xf>
    <xf numFmtId="0" fontId="123" fillId="59" borderId="0" xfId="0" applyFont="1" applyFill="1" applyAlignment="1">
      <alignment horizontal="center" wrapText="1"/>
    </xf>
    <xf numFmtId="0" fontId="30" fillId="10" borderId="1" xfId="0" applyFont="1" applyFill="1" applyBorder="1"/>
    <xf numFmtId="0" fontId="102" fillId="10" borderId="1" xfId="0" applyFont="1" applyFill="1" applyBorder="1"/>
    <xf numFmtId="0" fontId="142" fillId="12" borderId="12" xfId="0" applyFont="1" applyFill="1" applyBorder="1"/>
    <xf numFmtId="0" fontId="96" fillId="27" borderId="59" xfId="0" applyFont="1" applyFill="1" applyBorder="1" applyAlignment="1">
      <alignment horizontal="center"/>
    </xf>
    <xf numFmtId="0" fontId="96" fillId="27" borderId="45" xfId="0" applyFont="1" applyFill="1" applyBorder="1" applyAlignment="1">
      <alignment horizontal="center"/>
    </xf>
    <xf numFmtId="0" fontId="96" fillId="27" borderId="34" xfId="0" applyFont="1" applyFill="1" applyBorder="1" applyAlignment="1">
      <alignment horizontal="center"/>
    </xf>
    <xf numFmtId="0" fontId="96" fillId="0" borderId="0" xfId="0" applyFont="1" applyAlignment="1">
      <alignment horizontal="center"/>
    </xf>
    <xf numFmtId="0" fontId="19" fillId="18" borderId="7" xfId="0" applyFont="1" applyFill="1" applyBorder="1" applyAlignment="1">
      <alignment horizontal="left" vertical="center" wrapText="1"/>
    </xf>
    <xf numFmtId="0" fontId="19" fillId="22" borderId="7" xfId="0" applyFont="1" applyFill="1" applyBorder="1" applyAlignment="1">
      <alignment horizontal="left" vertical="center" wrapText="1"/>
    </xf>
    <xf numFmtId="0" fontId="19" fillId="24" borderId="7" xfId="0" applyFont="1" applyFill="1" applyBorder="1" applyAlignment="1">
      <alignment horizontal="left" vertical="center" wrapText="1"/>
    </xf>
    <xf numFmtId="0" fontId="19" fillId="62" borderId="7" xfId="0" applyFont="1" applyFill="1" applyBorder="1" applyAlignment="1">
      <alignment horizontal="left" vertical="center" wrapText="1"/>
    </xf>
    <xf numFmtId="0" fontId="24" fillId="0" borderId="1" xfId="0" applyFont="1" applyBorder="1" applyAlignment="1">
      <alignment horizontal="center"/>
    </xf>
    <xf numFmtId="0" fontId="6" fillId="30" borderId="0" xfId="0" applyFont="1" applyFill="1" applyAlignment="1">
      <alignment horizontal="center" vertical="center"/>
    </xf>
    <xf numFmtId="0" fontId="0" fillId="7" borderId="9" xfId="0" applyFill="1" applyBorder="1" applyAlignment="1">
      <alignment horizontal="center" wrapText="1"/>
    </xf>
    <xf numFmtId="14" fontId="0" fillId="12" borderId="8" xfId="0" applyNumberFormat="1" applyFill="1" applyBorder="1" applyAlignment="1">
      <alignment horizontal="center" wrapText="1"/>
    </xf>
    <xf numFmtId="0" fontId="0" fillId="12" borderId="8" xfId="0" applyFill="1" applyBorder="1" applyAlignment="1">
      <alignment horizontal="center" wrapText="1"/>
    </xf>
    <xf numFmtId="0" fontId="0" fillId="29" borderId="11" xfId="0" applyFill="1" applyBorder="1" applyAlignment="1">
      <alignment horizontal="center" wrapText="1"/>
    </xf>
    <xf numFmtId="0" fontId="0" fillId="29" borderId="12" xfId="0" applyFill="1" applyBorder="1" applyAlignment="1">
      <alignment horizontal="center" wrapText="1"/>
    </xf>
    <xf numFmtId="0" fontId="0" fillId="29" borderId="13" xfId="0" applyFill="1" applyBorder="1" applyAlignment="1">
      <alignment horizontal="center" wrapText="1"/>
    </xf>
    <xf numFmtId="14" fontId="0" fillId="14" borderId="0" xfId="0" applyNumberFormat="1" applyFill="1"/>
    <xf numFmtId="14" fontId="0" fillId="0" borderId="0" xfId="0" applyNumberFormat="1"/>
  </cellXfs>
  <cellStyles count="17">
    <cellStyle name="20% - Accent1" xfId="7" builtinId="30"/>
    <cellStyle name="20% - Accent2" xfId="8" builtinId="34"/>
    <cellStyle name="20% - Accent3" xfId="9" builtinId="38"/>
    <cellStyle name="20% - Accent4" xfId="11" builtinId="42"/>
    <cellStyle name="20% - Accent5" xfId="12" builtinId="46"/>
    <cellStyle name="20% - Accent6" xfId="13" builtinId="50"/>
    <cellStyle name="60% - Accent3" xfId="10" builtinId="40"/>
    <cellStyle name="Accent1" xfId="14" builtinId="29"/>
    <cellStyle name="Accent6" xfId="15" builtinId="49"/>
    <cellStyle name="Bad" xfId="3" builtinId="27"/>
    <cellStyle name="Bad 2" xfId="5" xr:uid="{00000000-0005-0000-0000-000009000000}"/>
    <cellStyle name="Currency" xfId="1" builtinId="4"/>
    <cellStyle name="Good" xfId="2" builtinId="26"/>
    <cellStyle name="Hyperlink" xfId="16" builtinId="8"/>
    <cellStyle name="Neutral" xfId="4" builtinId="28"/>
    <cellStyle name="Normal" xfId="0" builtinId="0"/>
    <cellStyle name="Normal 2 2" xfId="6" xr:uid="{00000000-0005-0000-0000-000010000000}"/>
  </cellStyles>
  <dxfs count="26893">
    <dxf>
      <font>
        <color rgb="FF9C0006"/>
      </font>
      <fill>
        <patternFill>
          <bgColor rgb="FFFFC7CE"/>
        </patternFill>
      </fill>
    </dxf>
    <dxf>
      <font>
        <color rgb="FF9C0006"/>
      </font>
      <fill>
        <patternFill>
          <bgColor rgb="FFFFC7CE"/>
        </patternFill>
      </fill>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20"/>
        <color theme="1"/>
        <name val="Calibri"/>
        <family val="2"/>
        <scheme val="minor"/>
      </font>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20"/>
        <color theme="1"/>
        <name val="Calibri"/>
        <family val="2"/>
        <scheme val="minor"/>
      </font>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20"/>
        <color theme="1"/>
        <name val="Calibri"/>
        <family val="2"/>
        <scheme val="minor"/>
      </font>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20"/>
        <color theme="1"/>
        <name val="Calibri"/>
        <family val="2"/>
        <scheme val="minor"/>
      </font>
    </dxf>
    <dxf>
      <font>
        <b val="0"/>
        <strike val="0"/>
        <outline val="0"/>
        <shadow val="0"/>
        <u val="none"/>
        <vertAlign val="baseline"/>
        <sz val="14"/>
        <color theme="1"/>
        <name val="Calibri"/>
        <family val="2"/>
        <scheme val="minor"/>
      </font>
    </dxf>
    <dxf>
      <font>
        <b/>
        <strike val="0"/>
        <outline val="0"/>
        <shadow val="0"/>
        <u val="none"/>
        <vertAlign val="baseline"/>
        <sz val="16"/>
        <color theme="1"/>
        <name val="Calibri"/>
        <family val="2"/>
        <scheme val="minor"/>
      </font>
      <alignment horizontal="center" vertical="bottom" textRotation="0" wrapText="0" indent="0" justifyLastLine="0" shrinkToFit="0" readingOrder="0"/>
    </dxf>
    <dxf>
      <font>
        <b/>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strike val="0"/>
        <outline val="0"/>
        <shadow val="0"/>
        <u val="none"/>
        <vertAlign val="baseline"/>
        <sz val="14"/>
        <color theme="1"/>
        <name val="Calibri"/>
        <family val="2"/>
        <scheme val="minor"/>
      </font>
      <numFmt numFmtId="172" formatCode="[$-F400]h:mm:ss\ AM/PM"/>
      <alignment horizontal="center" vertical="center"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20"/>
        <color theme="1"/>
        <name val="Calibri"/>
        <family val="2"/>
        <scheme val="minor"/>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9" tint="-0.499984740745262"/>
        </patternFill>
      </fill>
    </dxf>
    <dxf>
      <font>
        <color theme="0"/>
      </font>
      <fill>
        <patternFill>
          <bgColor rgb="FFC0000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50"/>
        </patternFill>
      </fill>
    </dxf>
    <dxf>
      <font>
        <color theme="0"/>
      </font>
      <fill>
        <patternFill>
          <fgColor theme="1"/>
          <bgColor theme="7" tint="-0.24994659260841701"/>
        </patternFill>
      </fill>
    </dxf>
    <dxf>
      <font>
        <color theme="0"/>
      </font>
      <fill>
        <patternFill>
          <bgColor rgb="FF7030A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theme="0"/>
      </font>
      <fill>
        <patternFill>
          <bgColor rgb="FF00B0F0"/>
        </patternFill>
      </fill>
    </dxf>
    <dxf>
      <font>
        <color theme="0"/>
      </font>
      <fill>
        <patternFill>
          <bgColor rgb="FF00B0F0"/>
        </patternFill>
      </fill>
    </dxf>
    <dxf>
      <font>
        <color theme="1"/>
      </font>
      <fill>
        <patternFill>
          <bgColor rgb="FF51FFF8"/>
        </patternFill>
      </fill>
    </dxf>
    <dxf>
      <fill>
        <patternFill>
          <fgColor auto="1"/>
          <bgColor rgb="FFD883FF"/>
        </patternFill>
      </fill>
    </dxf>
    <dxf>
      <fill>
        <patternFill>
          <bgColor theme="7" tint="0.59996337778862885"/>
        </patternFill>
      </fill>
    </dxf>
    <dxf>
      <fill>
        <patternFill>
          <bgColor theme="6" tint="0.59996337778862885"/>
        </patternFill>
      </fill>
    </dxf>
    <dxf>
      <fill>
        <patternFill>
          <bgColor rgb="FFFF8AD8"/>
        </patternFill>
      </fill>
    </dxf>
    <dxf>
      <font>
        <color theme="0"/>
      </font>
      <fill>
        <patternFill>
          <bgColor theme="1"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9" tint="-0.499984740745262"/>
        </patternFill>
      </fill>
    </dxf>
    <dxf>
      <font>
        <color theme="0"/>
      </font>
      <fill>
        <patternFill>
          <bgColor rgb="FFC00000"/>
        </patternFill>
      </fill>
    </dxf>
    <dxf>
      <font>
        <color rgb="FF9C0006"/>
      </font>
      <fill>
        <patternFill>
          <bgColor rgb="FFFFC7CE"/>
        </patternFill>
      </fill>
    </dxf>
  </dxfs>
  <tableStyles count="0" defaultTableStyle="TableStyleMedium2" defaultPivotStyle="PivotStyleLight16"/>
  <colors>
    <mruColors>
      <color rgb="FFFF8AD8"/>
      <color rgb="FFD883FF"/>
      <color rgb="FF73FB79"/>
      <color rgb="FF4BF75F"/>
      <color rgb="FF00FA00"/>
      <color rgb="FFFF73DE"/>
      <color rgb="FF51FFF8"/>
      <color rgb="FFF47A8A"/>
      <color rgb="FFFF8400"/>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editAs="oneCell">
    <xdr:from>
      <xdr:col>45</xdr:col>
      <xdr:colOff>0</xdr:colOff>
      <xdr:row>4</xdr:row>
      <xdr:rowOff>190500</xdr:rowOff>
    </xdr:from>
    <xdr:to>
      <xdr:col>45</xdr:col>
      <xdr:colOff>254000</xdr:colOff>
      <xdr:row>4</xdr:row>
      <xdr:rowOff>445911</xdr:rowOff>
    </xdr:to>
    <xdr:sp macro="" textlink="">
      <xdr:nvSpPr>
        <xdr:cNvPr id="3" name="AutoShape 2" descr="Genius">
          <a:extLst>
            <a:ext uri="{FF2B5EF4-FFF2-40B4-BE49-F238E27FC236}">
              <a16:creationId xmlns:a16="http://schemas.microsoft.com/office/drawing/2014/main" id="{03178E01-9107-D942-ABDC-2439070A13E5}"/>
            </a:ext>
          </a:extLst>
        </xdr:cNvPr>
        <xdr:cNvSpPr>
          <a:spLocks noChangeAspect="1" noChangeArrowheads="1"/>
        </xdr:cNvSpPr>
      </xdr:nvSpPr>
      <xdr:spPr bwMode="auto">
        <a:xfrm>
          <a:off x="1473200" y="2908300"/>
          <a:ext cx="254000" cy="25541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45</xdr:col>
      <xdr:colOff>0</xdr:colOff>
      <xdr:row>4</xdr:row>
      <xdr:rowOff>190500</xdr:rowOff>
    </xdr:from>
    <xdr:ext cx="254000" cy="255411"/>
    <xdr:sp macro="" textlink="">
      <xdr:nvSpPr>
        <xdr:cNvPr id="2" name="AutoShape 2" descr="Genius">
          <a:extLst>
            <a:ext uri="{FF2B5EF4-FFF2-40B4-BE49-F238E27FC236}">
              <a16:creationId xmlns:a16="http://schemas.microsoft.com/office/drawing/2014/main" id="{76082E63-64D5-4B40-A7BD-A5D25367047D}"/>
            </a:ext>
            <a:ext uri="{147F2762-F138-4A5C-976F-8EAC2B608ADB}">
              <a16:predDERef xmlns:a16="http://schemas.microsoft.com/office/drawing/2014/main" pred="{03178E01-9107-D942-ABDC-2439070A13E5}"/>
            </a:ext>
          </a:extLst>
        </xdr:cNvPr>
        <xdr:cNvSpPr>
          <a:spLocks noChangeAspect="1" noChangeArrowheads="1"/>
        </xdr:cNvSpPr>
      </xdr:nvSpPr>
      <xdr:spPr bwMode="auto">
        <a:xfrm>
          <a:off x="1028700" y="2908300"/>
          <a:ext cx="254000" cy="25541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xdr:col>
      <xdr:colOff>0</xdr:colOff>
      <xdr:row>7</xdr:row>
      <xdr:rowOff>190500</xdr:rowOff>
    </xdr:from>
    <xdr:to>
      <xdr:col>1</xdr:col>
      <xdr:colOff>254000</xdr:colOff>
      <xdr:row>7</xdr:row>
      <xdr:rowOff>445911</xdr:rowOff>
    </xdr:to>
    <xdr:sp macro="" textlink="">
      <xdr:nvSpPr>
        <xdr:cNvPr id="4" name="AutoShape 2" descr="Genius">
          <a:extLst>
            <a:ext uri="{FF2B5EF4-FFF2-40B4-BE49-F238E27FC236}">
              <a16:creationId xmlns:a16="http://schemas.microsoft.com/office/drawing/2014/main" id="{6AC9D010-8A36-4B3E-BE6D-F9B33223D935}"/>
            </a:ext>
            <a:ext uri="{147F2762-F138-4A5C-976F-8EAC2B608ADB}">
              <a16:predDERef xmlns:a16="http://schemas.microsoft.com/office/drawing/2014/main" pred="{76082E63-64D5-4B40-A7BD-A5D25367047D}"/>
            </a:ext>
          </a:extLst>
        </xdr:cNvPr>
        <xdr:cNvSpPr>
          <a:spLocks noChangeAspect="1" noChangeArrowheads="1"/>
        </xdr:cNvSpPr>
      </xdr:nvSpPr>
      <xdr:spPr bwMode="auto">
        <a:xfrm>
          <a:off x="1438275" y="5334000"/>
          <a:ext cx="254000" cy="25541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xdr:col>
      <xdr:colOff>0</xdr:colOff>
      <xdr:row>7</xdr:row>
      <xdr:rowOff>190500</xdr:rowOff>
    </xdr:from>
    <xdr:ext cx="254000" cy="255411"/>
    <xdr:sp macro="" textlink="">
      <xdr:nvSpPr>
        <xdr:cNvPr id="5" name="AutoShape 2" descr="Genius">
          <a:extLst>
            <a:ext uri="{FF2B5EF4-FFF2-40B4-BE49-F238E27FC236}">
              <a16:creationId xmlns:a16="http://schemas.microsoft.com/office/drawing/2014/main" id="{81EA06A6-75D6-4006-A0FB-F5E5BF9205B3}"/>
            </a:ext>
            <a:ext uri="{147F2762-F138-4A5C-976F-8EAC2B608ADB}">
              <a16:predDERef xmlns:a16="http://schemas.microsoft.com/office/drawing/2014/main" pred="{6AC9D010-8A36-4B3E-BE6D-F9B33223D935}"/>
            </a:ext>
          </a:extLst>
        </xdr:cNvPr>
        <xdr:cNvSpPr>
          <a:spLocks noChangeAspect="1" noChangeArrowheads="1"/>
        </xdr:cNvSpPr>
      </xdr:nvSpPr>
      <xdr:spPr bwMode="auto">
        <a:xfrm>
          <a:off x="1438275" y="5334000"/>
          <a:ext cx="254000" cy="25541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xdr:col>
      <xdr:colOff>0</xdr:colOff>
      <xdr:row>7</xdr:row>
      <xdr:rowOff>190500</xdr:rowOff>
    </xdr:from>
    <xdr:to>
      <xdr:col>1</xdr:col>
      <xdr:colOff>254000</xdr:colOff>
      <xdr:row>7</xdr:row>
      <xdr:rowOff>445911</xdr:rowOff>
    </xdr:to>
    <xdr:sp macro="" textlink="">
      <xdr:nvSpPr>
        <xdr:cNvPr id="6" name="AutoShape 2" descr="Genius">
          <a:extLst>
            <a:ext uri="{FF2B5EF4-FFF2-40B4-BE49-F238E27FC236}">
              <a16:creationId xmlns:a16="http://schemas.microsoft.com/office/drawing/2014/main" id="{3F1A9F35-FE82-4571-A0DA-6436DEEB4288}"/>
            </a:ext>
            <a:ext uri="{147F2762-F138-4A5C-976F-8EAC2B608ADB}">
              <a16:predDERef xmlns:a16="http://schemas.microsoft.com/office/drawing/2014/main" pred="{81EA06A6-75D6-4006-A0FB-F5E5BF9205B3}"/>
            </a:ext>
          </a:extLst>
        </xdr:cNvPr>
        <xdr:cNvSpPr>
          <a:spLocks noChangeAspect="1" noChangeArrowheads="1"/>
        </xdr:cNvSpPr>
      </xdr:nvSpPr>
      <xdr:spPr bwMode="auto">
        <a:xfrm>
          <a:off x="1438275" y="3790950"/>
          <a:ext cx="254000" cy="25541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xdr:col>
      <xdr:colOff>0</xdr:colOff>
      <xdr:row>7</xdr:row>
      <xdr:rowOff>190500</xdr:rowOff>
    </xdr:from>
    <xdr:ext cx="254000" cy="255411"/>
    <xdr:sp macro="" textlink="">
      <xdr:nvSpPr>
        <xdr:cNvPr id="7" name="AutoShape 2" descr="Genius">
          <a:extLst>
            <a:ext uri="{FF2B5EF4-FFF2-40B4-BE49-F238E27FC236}">
              <a16:creationId xmlns:a16="http://schemas.microsoft.com/office/drawing/2014/main" id="{B708EAB0-5B50-4AE1-A27E-9089D4B29531}"/>
            </a:ext>
            <a:ext uri="{147F2762-F138-4A5C-976F-8EAC2B608ADB}">
              <a16:predDERef xmlns:a16="http://schemas.microsoft.com/office/drawing/2014/main" pred="{3F1A9F35-FE82-4571-A0DA-6436DEEB4288}"/>
            </a:ext>
          </a:extLst>
        </xdr:cNvPr>
        <xdr:cNvSpPr>
          <a:spLocks noChangeAspect="1" noChangeArrowheads="1"/>
        </xdr:cNvSpPr>
      </xdr:nvSpPr>
      <xdr:spPr bwMode="auto">
        <a:xfrm>
          <a:off x="1438275" y="3790950"/>
          <a:ext cx="254000" cy="25541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254000</xdr:colOff>
      <xdr:row>2</xdr:row>
      <xdr:rowOff>254000</xdr:rowOff>
    </xdr:to>
    <xdr:sp macro="" textlink="">
      <xdr:nvSpPr>
        <xdr:cNvPr id="2" name="AutoShape 113" descr="Genius">
          <a:extLst>
            <a:ext uri="{FF2B5EF4-FFF2-40B4-BE49-F238E27FC236}">
              <a16:creationId xmlns:a16="http://schemas.microsoft.com/office/drawing/2014/main" id="{B1BD735A-300C-3448-90B0-525D785D9D78}"/>
            </a:ext>
          </a:extLst>
        </xdr:cNvPr>
        <xdr:cNvSpPr>
          <a:spLocks noChangeAspect="1" noChangeArrowheads="1"/>
        </xdr:cNvSpPr>
      </xdr:nvSpPr>
      <xdr:spPr bwMode="auto">
        <a:xfrm>
          <a:off x="8890000" y="2513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xdr:col>
      <xdr:colOff>0</xdr:colOff>
      <xdr:row>4</xdr:row>
      <xdr:rowOff>0</xdr:rowOff>
    </xdr:from>
    <xdr:ext cx="254000" cy="254000"/>
    <xdr:sp macro="" textlink="">
      <xdr:nvSpPr>
        <xdr:cNvPr id="3" name="AutoShape 113" descr="Genius">
          <a:extLst>
            <a:ext uri="{FF2B5EF4-FFF2-40B4-BE49-F238E27FC236}">
              <a16:creationId xmlns:a16="http://schemas.microsoft.com/office/drawing/2014/main" id="{2B6B3F2B-F923-224E-890C-5C097AC67B73}"/>
            </a:ext>
            <a:ext uri="{147F2762-F138-4A5C-976F-8EAC2B608ADB}">
              <a16:predDERef xmlns:a16="http://schemas.microsoft.com/office/drawing/2014/main" pred="{B1BD735A-300C-3448-90B0-525D785D9D78}"/>
            </a:ext>
          </a:extLst>
        </xdr:cNvPr>
        <xdr:cNvSpPr>
          <a:spLocks noChangeAspect="1" noChangeArrowheads="1"/>
        </xdr:cNvSpPr>
      </xdr:nvSpPr>
      <xdr:spPr bwMode="auto">
        <a:xfrm>
          <a:off x="2794000" y="564444"/>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xdr:row>
      <xdr:rowOff>0</xdr:rowOff>
    </xdr:from>
    <xdr:ext cx="254000" cy="254000"/>
    <xdr:sp macro="" textlink="">
      <xdr:nvSpPr>
        <xdr:cNvPr id="4" name="AutoShape 113" descr="Genius">
          <a:extLst>
            <a:ext uri="{FF2B5EF4-FFF2-40B4-BE49-F238E27FC236}">
              <a16:creationId xmlns:a16="http://schemas.microsoft.com/office/drawing/2014/main" id="{100A8358-F192-FC48-A450-365585E7573B}"/>
            </a:ext>
            <a:ext uri="{147F2762-F138-4A5C-976F-8EAC2B608ADB}">
              <a16:predDERef xmlns:a16="http://schemas.microsoft.com/office/drawing/2014/main" pred="{2B6B3F2B-F923-224E-890C-5C097AC67B73}"/>
            </a:ext>
          </a:extLst>
        </xdr:cNvPr>
        <xdr:cNvSpPr>
          <a:spLocks noChangeAspect="1" noChangeArrowheads="1"/>
        </xdr:cNvSpPr>
      </xdr:nvSpPr>
      <xdr:spPr bwMode="auto">
        <a:xfrm>
          <a:off x="2794000" y="1185333"/>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xdr:row>
      <xdr:rowOff>0</xdr:rowOff>
    </xdr:from>
    <xdr:ext cx="254000" cy="254000"/>
    <xdr:sp macro="" textlink="">
      <xdr:nvSpPr>
        <xdr:cNvPr id="5" name="AutoShape 113" descr="Genius">
          <a:extLst>
            <a:ext uri="{FF2B5EF4-FFF2-40B4-BE49-F238E27FC236}">
              <a16:creationId xmlns:a16="http://schemas.microsoft.com/office/drawing/2014/main" id="{719D7BC2-068E-0349-93D9-8E4C7C321BF0}"/>
            </a:ext>
            <a:ext uri="{147F2762-F138-4A5C-976F-8EAC2B608ADB}">
              <a16:predDERef xmlns:a16="http://schemas.microsoft.com/office/drawing/2014/main" pred="{100A8358-F192-FC48-A450-365585E7573B}"/>
            </a:ext>
          </a:extLst>
        </xdr:cNvPr>
        <xdr:cNvSpPr>
          <a:spLocks noChangeAspect="1" noChangeArrowheads="1"/>
        </xdr:cNvSpPr>
      </xdr:nvSpPr>
      <xdr:spPr bwMode="auto">
        <a:xfrm>
          <a:off x="1735667" y="874889"/>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xdr:row>
      <xdr:rowOff>0</xdr:rowOff>
    </xdr:from>
    <xdr:ext cx="254000" cy="254000"/>
    <xdr:sp macro="" textlink="">
      <xdr:nvSpPr>
        <xdr:cNvPr id="6" name="AutoShape 113" descr="Genius">
          <a:extLst>
            <a:ext uri="{FF2B5EF4-FFF2-40B4-BE49-F238E27FC236}">
              <a16:creationId xmlns:a16="http://schemas.microsoft.com/office/drawing/2014/main" id="{E1589055-A2C7-2B4B-B9E0-C17D64A5BFB5}"/>
            </a:ext>
            <a:ext uri="{147F2762-F138-4A5C-976F-8EAC2B608ADB}">
              <a16:predDERef xmlns:a16="http://schemas.microsoft.com/office/drawing/2014/main" pred="{719D7BC2-068E-0349-93D9-8E4C7C321BF0}"/>
            </a:ext>
          </a:extLst>
        </xdr:cNvPr>
        <xdr:cNvSpPr>
          <a:spLocks noChangeAspect="1" noChangeArrowheads="1"/>
        </xdr:cNvSpPr>
      </xdr:nvSpPr>
      <xdr:spPr bwMode="auto">
        <a:xfrm>
          <a:off x="1735667" y="874889"/>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xdr:row>
      <xdr:rowOff>0</xdr:rowOff>
    </xdr:from>
    <xdr:ext cx="254000" cy="254000"/>
    <xdr:sp macro="" textlink="">
      <xdr:nvSpPr>
        <xdr:cNvPr id="7" name="AutoShape 113" descr="Genius">
          <a:extLst>
            <a:ext uri="{FF2B5EF4-FFF2-40B4-BE49-F238E27FC236}">
              <a16:creationId xmlns:a16="http://schemas.microsoft.com/office/drawing/2014/main" id="{A6C084BF-6A98-334C-8575-8EB9CC07B6DC}"/>
            </a:ext>
            <a:ext uri="{147F2762-F138-4A5C-976F-8EAC2B608ADB}">
              <a16:predDERef xmlns:a16="http://schemas.microsoft.com/office/drawing/2014/main" pred="{E1589055-A2C7-2B4B-B9E0-C17D64A5BFB5}"/>
            </a:ext>
          </a:extLst>
        </xdr:cNvPr>
        <xdr:cNvSpPr>
          <a:spLocks noChangeAspect="1" noChangeArrowheads="1"/>
        </xdr:cNvSpPr>
      </xdr:nvSpPr>
      <xdr:spPr bwMode="auto">
        <a:xfrm>
          <a:off x="1735667" y="874889"/>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xdr:row>
      <xdr:rowOff>0</xdr:rowOff>
    </xdr:from>
    <xdr:ext cx="254000" cy="254000"/>
    <xdr:sp macro="" textlink="">
      <xdr:nvSpPr>
        <xdr:cNvPr id="8" name="AutoShape 113" descr="Genius">
          <a:extLst>
            <a:ext uri="{FF2B5EF4-FFF2-40B4-BE49-F238E27FC236}">
              <a16:creationId xmlns:a16="http://schemas.microsoft.com/office/drawing/2014/main" id="{C7A752AE-6FB8-0B46-BB93-0C8553DA05A5}"/>
            </a:ext>
            <a:ext uri="{147F2762-F138-4A5C-976F-8EAC2B608ADB}">
              <a16:predDERef xmlns:a16="http://schemas.microsoft.com/office/drawing/2014/main" pred="{A6C084BF-6A98-334C-8575-8EB9CC07B6DC}"/>
            </a:ext>
          </a:extLst>
        </xdr:cNvPr>
        <xdr:cNvSpPr>
          <a:spLocks noChangeAspect="1" noChangeArrowheads="1"/>
        </xdr:cNvSpPr>
      </xdr:nvSpPr>
      <xdr:spPr bwMode="auto">
        <a:xfrm>
          <a:off x="1735667" y="1185333"/>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xdr:row>
      <xdr:rowOff>0</xdr:rowOff>
    </xdr:from>
    <xdr:ext cx="254000" cy="254000"/>
    <xdr:sp macro="" textlink="">
      <xdr:nvSpPr>
        <xdr:cNvPr id="9" name="AutoShape 113" descr="Genius">
          <a:extLst>
            <a:ext uri="{FF2B5EF4-FFF2-40B4-BE49-F238E27FC236}">
              <a16:creationId xmlns:a16="http://schemas.microsoft.com/office/drawing/2014/main" id="{A932851E-91A6-6142-8179-A126DF0280EC}"/>
            </a:ext>
            <a:ext uri="{147F2762-F138-4A5C-976F-8EAC2B608ADB}">
              <a16:predDERef xmlns:a16="http://schemas.microsoft.com/office/drawing/2014/main" pred="{C7A752AE-6FB8-0B46-BB93-0C8553DA05A5}"/>
            </a:ext>
          </a:extLst>
        </xdr:cNvPr>
        <xdr:cNvSpPr>
          <a:spLocks noChangeAspect="1" noChangeArrowheads="1"/>
        </xdr:cNvSpPr>
      </xdr:nvSpPr>
      <xdr:spPr bwMode="auto">
        <a:xfrm>
          <a:off x="1735667" y="1185333"/>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xdr:row>
      <xdr:rowOff>0</xdr:rowOff>
    </xdr:from>
    <xdr:ext cx="254000" cy="254000"/>
    <xdr:sp macro="" textlink="">
      <xdr:nvSpPr>
        <xdr:cNvPr id="10" name="AutoShape 113" descr="Genius">
          <a:extLst>
            <a:ext uri="{FF2B5EF4-FFF2-40B4-BE49-F238E27FC236}">
              <a16:creationId xmlns:a16="http://schemas.microsoft.com/office/drawing/2014/main" id="{23359AF0-BC66-D744-B1DD-8912361D61B7}"/>
            </a:ext>
            <a:ext uri="{147F2762-F138-4A5C-976F-8EAC2B608ADB}">
              <a16:predDERef xmlns:a16="http://schemas.microsoft.com/office/drawing/2014/main" pred="{A932851E-91A6-6142-8179-A126DF0280EC}"/>
            </a:ext>
          </a:extLst>
        </xdr:cNvPr>
        <xdr:cNvSpPr>
          <a:spLocks noChangeAspect="1" noChangeArrowheads="1"/>
        </xdr:cNvSpPr>
      </xdr:nvSpPr>
      <xdr:spPr bwMode="auto">
        <a:xfrm>
          <a:off x="1735667" y="1185333"/>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xdr:row>
      <xdr:rowOff>56444</xdr:rowOff>
    </xdr:from>
    <xdr:ext cx="254000" cy="254000"/>
    <xdr:sp macro="" textlink="">
      <xdr:nvSpPr>
        <xdr:cNvPr id="11" name="AutoShape 113" descr="Genius">
          <a:extLst>
            <a:ext uri="{FF2B5EF4-FFF2-40B4-BE49-F238E27FC236}">
              <a16:creationId xmlns:a16="http://schemas.microsoft.com/office/drawing/2014/main" id="{2D4CF5B0-EADF-4842-A0DC-2DEE8F4E8210}"/>
            </a:ext>
            <a:ext uri="{147F2762-F138-4A5C-976F-8EAC2B608ADB}">
              <a16:predDERef xmlns:a16="http://schemas.microsoft.com/office/drawing/2014/main" pred="{23359AF0-BC66-D744-B1DD-8912361D61B7}"/>
            </a:ext>
          </a:extLst>
        </xdr:cNvPr>
        <xdr:cNvSpPr>
          <a:spLocks noChangeAspect="1" noChangeArrowheads="1"/>
        </xdr:cNvSpPr>
      </xdr:nvSpPr>
      <xdr:spPr bwMode="auto">
        <a:xfrm>
          <a:off x="2342445" y="1354666"/>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7</xdr:row>
      <xdr:rowOff>0</xdr:rowOff>
    </xdr:from>
    <xdr:ext cx="254000" cy="254000"/>
    <xdr:sp macro="" textlink="">
      <xdr:nvSpPr>
        <xdr:cNvPr id="13" name="AutoShape 113" descr="Genius">
          <a:extLst>
            <a:ext uri="{FF2B5EF4-FFF2-40B4-BE49-F238E27FC236}">
              <a16:creationId xmlns:a16="http://schemas.microsoft.com/office/drawing/2014/main" id="{5E582709-08A0-9241-B326-0D63848D44A4}"/>
            </a:ext>
            <a:ext uri="{147F2762-F138-4A5C-976F-8EAC2B608ADB}">
              <a16:predDERef xmlns:a16="http://schemas.microsoft.com/office/drawing/2014/main" pred="{2D4CF5B0-EADF-4842-A0DC-2DEE8F4E8210}"/>
            </a:ext>
          </a:extLst>
        </xdr:cNvPr>
        <xdr:cNvSpPr>
          <a:spLocks noChangeAspect="1" noChangeArrowheads="1"/>
        </xdr:cNvSpPr>
      </xdr:nvSpPr>
      <xdr:spPr bwMode="auto">
        <a:xfrm>
          <a:off x="1735667" y="564444"/>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xdr:row>
      <xdr:rowOff>0</xdr:rowOff>
    </xdr:from>
    <xdr:ext cx="254000" cy="254000"/>
    <xdr:sp macro="" textlink="">
      <xdr:nvSpPr>
        <xdr:cNvPr id="14" name="AutoShape 113" descr="Genius">
          <a:extLst>
            <a:ext uri="{FF2B5EF4-FFF2-40B4-BE49-F238E27FC236}">
              <a16:creationId xmlns:a16="http://schemas.microsoft.com/office/drawing/2014/main" id="{CEAD3013-CF1A-2543-95EA-E4426DEFBBB3}"/>
            </a:ext>
            <a:ext uri="{147F2762-F138-4A5C-976F-8EAC2B608ADB}">
              <a16:predDERef xmlns:a16="http://schemas.microsoft.com/office/drawing/2014/main" pred="{5E582709-08A0-9241-B326-0D63848D44A4}"/>
            </a:ext>
          </a:extLst>
        </xdr:cNvPr>
        <xdr:cNvSpPr>
          <a:spLocks noChangeAspect="1" noChangeArrowheads="1"/>
        </xdr:cNvSpPr>
      </xdr:nvSpPr>
      <xdr:spPr bwMode="auto">
        <a:xfrm>
          <a:off x="1735667" y="564444"/>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xdr:row>
      <xdr:rowOff>0</xdr:rowOff>
    </xdr:from>
    <xdr:ext cx="254000" cy="254000"/>
    <xdr:sp macro="" textlink="">
      <xdr:nvSpPr>
        <xdr:cNvPr id="15" name="AutoShape 113" descr="Genius">
          <a:extLst>
            <a:ext uri="{FF2B5EF4-FFF2-40B4-BE49-F238E27FC236}">
              <a16:creationId xmlns:a16="http://schemas.microsoft.com/office/drawing/2014/main" id="{CE1DBF29-404D-9148-B3F8-37D0174DF6AE}"/>
            </a:ext>
            <a:ext uri="{147F2762-F138-4A5C-976F-8EAC2B608ADB}">
              <a16:predDERef xmlns:a16="http://schemas.microsoft.com/office/drawing/2014/main" pred="{CEAD3013-CF1A-2543-95EA-E4426DEFBBB3}"/>
            </a:ext>
          </a:extLst>
        </xdr:cNvPr>
        <xdr:cNvSpPr>
          <a:spLocks noChangeAspect="1" noChangeArrowheads="1"/>
        </xdr:cNvSpPr>
      </xdr:nvSpPr>
      <xdr:spPr bwMode="auto">
        <a:xfrm>
          <a:off x="1735667" y="874889"/>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xdr:row>
      <xdr:rowOff>0</xdr:rowOff>
    </xdr:from>
    <xdr:ext cx="254000" cy="254000"/>
    <xdr:sp macro="" textlink="">
      <xdr:nvSpPr>
        <xdr:cNvPr id="16" name="AutoShape 113" descr="Genius">
          <a:extLst>
            <a:ext uri="{FF2B5EF4-FFF2-40B4-BE49-F238E27FC236}">
              <a16:creationId xmlns:a16="http://schemas.microsoft.com/office/drawing/2014/main" id="{5AC4A7B7-5893-6F48-BBB6-4AD5AD15ADBA}"/>
            </a:ext>
            <a:ext uri="{147F2762-F138-4A5C-976F-8EAC2B608ADB}">
              <a16:predDERef xmlns:a16="http://schemas.microsoft.com/office/drawing/2014/main" pred="{CE1DBF29-404D-9148-B3F8-37D0174DF6AE}"/>
            </a:ext>
          </a:extLst>
        </xdr:cNvPr>
        <xdr:cNvSpPr>
          <a:spLocks noChangeAspect="1" noChangeArrowheads="1"/>
        </xdr:cNvSpPr>
      </xdr:nvSpPr>
      <xdr:spPr bwMode="auto">
        <a:xfrm>
          <a:off x="1735667" y="874889"/>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34</xdr:row>
      <xdr:rowOff>84667</xdr:rowOff>
    </xdr:from>
    <xdr:ext cx="254000" cy="254000"/>
    <xdr:sp macro="" textlink="">
      <xdr:nvSpPr>
        <xdr:cNvPr id="18" name="AutoShape 113" descr="Genius">
          <a:extLst>
            <a:ext uri="{FF2B5EF4-FFF2-40B4-BE49-F238E27FC236}">
              <a16:creationId xmlns:a16="http://schemas.microsoft.com/office/drawing/2014/main" id="{15603ACA-4D2F-F247-A0BD-3B22A93CF1FD}"/>
            </a:ext>
            <a:ext uri="{147F2762-F138-4A5C-976F-8EAC2B608ADB}">
              <a16:predDERef xmlns:a16="http://schemas.microsoft.com/office/drawing/2014/main" pred="{5AC4A7B7-5893-6F48-BBB6-4AD5AD15ADBA}"/>
            </a:ext>
          </a:extLst>
        </xdr:cNvPr>
        <xdr:cNvSpPr>
          <a:spLocks noChangeAspect="1" noChangeArrowheads="1"/>
        </xdr:cNvSpPr>
      </xdr:nvSpPr>
      <xdr:spPr bwMode="auto">
        <a:xfrm>
          <a:off x="3993444" y="8339667"/>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xdr:row>
      <xdr:rowOff>0</xdr:rowOff>
    </xdr:from>
    <xdr:ext cx="254000" cy="254000"/>
    <xdr:sp macro="" textlink="">
      <xdr:nvSpPr>
        <xdr:cNvPr id="19" name="AutoShape 113" descr="Genius">
          <a:extLst>
            <a:ext uri="{FF2B5EF4-FFF2-40B4-BE49-F238E27FC236}">
              <a16:creationId xmlns:a16="http://schemas.microsoft.com/office/drawing/2014/main" id="{ADCA8F5E-D014-0043-AD9C-9AAA6EB60136}"/>
            </a:ext>
            <a:ext uri="{147F2762-F138-4A5C-976F-8EAC2B608ADB}">
              <a16:predDERef xmlns:a16="http://schemas.microsoft.com/office/drawing/2014/main" pred="{15603ACA-4D2F-F247-A0BD-3B22A93CF1FD}"/>
            </a:ext>
          </a:extLst>
        </xdr:cNvPr>
        <xdr:cNvSpPr>
          <a:spLocks noChangeAspect="1" noChangeArrowheads="1"/>
        </xdr:cNvSpPr>
      </xdr:nvSpPr>
      <xdr:spPr bwMode="auto">
        <a:xfrm>
          <a:off x="1735667" y="564444"/>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xdr:row>
      <xdr:rowOff>282222</xdr:rowOff>
    </xdr:from>
    <xdr:ext cx="254000" cy="254000"/>
    <xdr:sp macro="" textlink="">
      <xdr:nvSpPr>
        <xdr:cNvPr id="12" name="AutoShape 113" descr="Genius">
          <a:extLst>
            <a:ext uri="{FF2B5EF4-FFF2-40B4-BE49-F238E27FC236}">
              <a16:creationId xmlns:a16="http://schemas.microsoft.com/office/drawing/2014/main" id="{8E80C3D5-8C7A-1A43-AC71-4EAA66CAA653}"/>
            </a:ext>
            <a:ext uri="{147F2762-F138-4A5C-976F-8EAC2B608ADB}">
              <a16:predDERef xmlns:a16="http://schemas.microsoft.com/office/drawing/2014/main" pred="{ADCA8F5E-D014-0043-AD9C-9AAA6EB60136}"/>
            </a:ext>
          </a:extLst>
        </xdr:cNvPr>
        <xdr:cNvSpPr>
          <a:spLocks noChangeAspect="1" noChangeArrowheads="1"/>
        </xdr:cNvSpPr>
      </xdr:nvSpPr>
      <xdr:spPr bwMode="auto">
        <a:xfrm>
          <a:off x="1284112" y="15240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7</xdr:row>
      <xdr:rowOff>14111</xdr:rowOff>
    </xdr:from>
    <xdr:ext cx="254000" cy="254000"/>
    <xdr:sp macro="" textlink="">
      <xdr:nvSpPr>
        <xdr:cNvPr id="21" name="AutoShape 113" descr="Genius">
          <a:extLst>
            <a:ext uri="{FF2B5EF4-FFF2-40B4-BE49-F238E27FC236}">
              <a16:creationId xmlns:a16="http://schemas.microsoft.com/office/drawing/2014/main" id="{2DAE2102-9C2A-5B48-98E1-797D3D9F28AA}"/>
            </a:ext>
            <a:ext uri="{147F2762-F138-4A5C-976F-8EAC2B608ADB}">
              <a16:predDERef xmlns:a16="http://schemas.microsoft.com/office/drawing/2014/main" pred="{8E80C3D5-8C7A-1A43-AC71-4EAA66CAA653}"/>
            </a:ext>
          </a:extLst>
        </xdr:cNvPr>
        <xdr:cNvSpPr>
          <a:spLocks noChangeAspect="1" noChangeArrowheads="1"/>
        </xdr:cNvSpPr>
      </xdr:nvSpPr>
      <xdr:spPr bwMode="auto">
        <a:xfrm>
          <a:off x="1495778" y="4360333"/>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xdr:row>
      <xdr:rowOff>0</xdr:rowOff>
    </xdr:from>
    <xdr:ext cx="254000" cy="254000"/>
    <xdr:sp macro="" textlink="">
      <xdr:nvSpPr>
        <xdr:cNvPr id="22" name="AutoShape 113" descr="Genius">
          <a:extLst>
            <a:ext uri="{FF2B5EF4-FFF2-40B4-BE49-F238E27FC236}">
              <a16:creationId xmlns:a16="http://schemas.microsoft.com/office/drawing/2014/main" id="{8A268CFB-ED67-7041-B456-7CDF68A9DC44}"/>
            </a:ext>
            <a:ext uri="{147F2762-F138-4A5C-976F-8EAC2B608ADB}">
              <a16:predDERef xmlns:a16="http://schemas.microsoft.com/office/drawing/2014/main" pred="{2DAE2102-9C2A-5B48-98E1-797D3D9F28AA}"/>
            </a:ext>
          </a:extLst>
        </xdr:cNvPr>
        <xdr:cNvSpPr>
          <a:spLocks noChangeAspect="1" noChangeArrowheads="1"/>
        </xdr:cNvSpPr>
      </xdr:nvSpPr>
      <xdr:spPr bwMode="auto">
        <a:xfrm>
          <a:off x="2794000" y="874889"/>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xdr:row>
      <xdr:rowOff>0</xdr:rowOff>
    </xdr:from>
    <xdr:ext cx="254000" cy="254000"/>
    <xdr:sp macro="" textlink="">
      <xdr:nvSpPr>
        <xdr:cNvPr id="23" name="AutoShape 113" descr="Genius">
          <a:extLst>
            <a:ext uri="{FF2B5EF4-FFF2-40B4-BE49-F238E27FC236}">
              <a16:creationId xmlns:a16="http://schemas.microsoft.com/office/drawing/2014/main" id="{CD52DD77-D985-C44C-9EBF-78637BA8CA84}"/>
            </a:ext>
            <a:ext uri="{147F2762-F138-4A5C-976F-8EAC2B608ADB}">
              <a16:predDERef xmlns:a16="http://schemas.microsoft.com/office/drawing/2014/main" pred="{8A268CFB-ED67-7041-B456-7CDF68A9DC44}"/>
            </a:ext>
          </a:extLst>
        </xdr:cNvPr>
        <xdr:cNvSpPr>
          <a:spLocks noChangeAspect="1" noChangeArrowheads="1"/>
        </xdr:cNvSpPr>
      </xdr:nvSpPr>
      <xdr:spPr bwMode="auto">
        <a:xfrm>
          <a:off x="2794000" y="874889"/>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7</xdr:row>
      <xdr:rowOff>0</xdr:rowOff>
    </xdr:from>
    <xdr:ext cx="254000" cy="254000"/>
    <xdr:sp macro="" textlink="">
      <xdr:nvSpPr>
        <xdr:cNvPr id="17" name="AutoShape 113" descr="Genius">
          <a:extLst>
            <a:ext uri="{FF2B5EF4-FFF2-40B4-BE49-F238E27FC236}">
              <a16:creationId xmlns:a16="http://schemas.microsoft.com/office/drawing/2014/main" id="{7C3AF73F-228C-0C46-A760-4FE4D6659554}"/>
            </a:ext>
            <a:ext uri="{147F2762-F138-4A5C-976F-8EAC2B608ADB}">
              <a16:predDERef xmlns:a16="http://schemas.microsoft.com/office/drawing/2014/main" pred="{CD52DD77-D985-C44C-9EBF-78637BA8CA84}"/>
            </a:ext>
          </a:extLst>
        </xdr:cNvPr>
        <xdr:cNvSpPr>
          <a:spLocks noChangeAspect="1" noChangeArrowheads="1"/>
        </xdr:cNvSpPr>
      </xdr:nvSpPr>
      <xdr:spPr bwMode="auto">
        <a:xfrm>
          <a:off x="1227667" y="4346222"/>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7</xdr:row>
      <xdr:rowOff>14111</xdr:rowOff>
    </xdr:from>
    <xdr:ext cx="254000" cy="254000"/>
    <xdr:sp macro="" textlink="">
      <xdr:nvSpPr>
        <xdr:cNvPr id="20" name="AutoShape 113" descr="Genius">
          <a:extLst>
            <a:ext uri="{FF2B5EF4-FFF2-40B4-BE49-F238E27FC236}">
              <a16:creationId xmlns:a16="http://schemas.microsoft.com/office/drawing/2014/main" id="{763F8067-A83E-2E48-A691-0712900FB917}"/>
            </a:ext>
            <a:ext uri="{147F2762-F138-4A5C-976F-8EAC2B608ADB}">
              <a16:predDERef xmlns:a16="http://schemas.microsoft.com/office/drawing/2014/main" pred="{7C3AF73F-228C-0C46-A760-4FE4D6659554}"/>
            </a:ext>
          </a:extLst>
        </xdr:cNvPr>
        <xdr:cNvSpPr>
          <a:spLocks noChangeAspect="1" noChangeArrowheads="1"/>
        </xdr:cNvSpPr>
      </xdr:nvSpPr>
      <xdr:spPr bwMode="auto">
        <a:xfrm>
          <a:off x="1227667" y="4360333"/>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xdr:row>
      <xdr:rowOff>0</xdr:rowOff>
    </xdr:from>
    <xdr:ext cx="254000" cy="254000"/>
    <xdr:sp macro="" textlink="">
      <xdr:nvSpPr>
        <xdr:cNvPr id="24" name="AutoShape 113" descr="Genius">
          <a:extLst>
            <a:ext uri="{FF2B5EF4-FFF2-40B4-BE49-F238E27FC236}">
              <a16:creationId xmlns:a16="http://schemas.microsoft.com/office/drawing/2014/main" id="{16F517CA-A433-4A46-A142-D15C2679D65B}"/>
            </a:ext>
            <a:ext uri="{147F2762-F138-4A5C-976F-8EAC2B608ADB}">
              <a16:predDERef xmlns:a16="http://schemas.microsoft.com/office/drawing/2014/main" pred="{763F8067-A83E-2E48-A691-0712900FB917}"/>
            </a:ext>
          </a:extLst>
        </xdr:cNvPr>
        <xdr:cNvSpPr>
          <a:spLocks noChangeAspect="1" noChangeArrowheads="1"/>
        </xdr:cNvSpPr>
      </xdr:nvSpPr>
      <xdr:spPr bwMode="auto">
        <a:xfrm>
          <a:off x="1228725" y="247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xdr:row>
      <xdr:rowOff>0</xdr:rowOff>
    </xdr:from>
    <xdr:ext cx="254000" cy="254000"/>
    <xdr:sp macro="" textlink="">
      <xdr:nvSpPr>
        <xdr:cNvPr id="25" name="AutoShape 113" descr="Genius">
          <a:extLst>
            <a:ext uri="{FF2B5EF4-FFF2-40B4-BE49-F238E27FC236}">
              <a16:creationId xmlns:a16="http://schemas.microsoft.com/office/drawing/2014/main" id="{3EAE8609-3D64-4FDC-B79A-4460A7D481F9}"/>
            </a:ext>
            <a:ext uri="{147F2762-F138-4A5C-976F-8EAC2B608ADB}">
              <a16:predDERef xmlns:a16="http://schemas.microsoft.com/office/drawing/2014/main" pred="{16F517CA-A433-4A46-A142-D15C2679D65B}"/>
            </a:ext>
          </a:extLst>
        </xdr:cNvPr>
        <xdr:cNvSpPr>
          <a:spLocks noChangeAspect="1" noChangeArrowheads="1"/>
        </xdr:cNvSpPr>
      </xdr:nvSpPr>
      <xdr:spPr bwMode="auto">
        <a:xfrm>
          <a:off x="1228725" y="247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xdr:row>
      <xdr:rowOff>0</xdr:rowOff>
    </xdr:from>
    <xdr:ext cx="254000" cy="254000"/>
    <xdr:sp macro="" textlink="">
      <xdr:nvSpPr>
        <xdr:cNvPr id="26" name="AutoShape 113" descr="Genius">
          <a:extLst>
            <a:ext uri="{FF2B5EF4-FFF2-40B4-BE49-F238E27FC236}">
              <a16:creationId xmlns:a16="http://schemas.microsoft.com/office/drawing/2014/main" id="{6C781D64-8864-4604-BDBC-199E49AB885E}"/>
            </a:ext>
            <a:ext uri="{147F2762-F138-4A5C-976F-8EAC2B608ADB}">
              <a16:predDERef xmlns:a16="http://schemas.microsoft.com/office/drawing/2014/main" pred="{3EAE8609-3D64-4FDC-B79A-4460A7D481F9}"/>
            </a:ext>
          </a:extLst>
        </xdr:cNvPr>
        <xdr:cNvSpPr>
          <a:spLocks noChangeAspect="1" noChangeArrowheads="1"/>
        </xdr:cNvSpPr>
      </xdr:nvSpPr>
      <xdr:spPr bwMode="auto">
        <a:xfrm>
          <a:off x="1228725" y="247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xdr:row>
      <xdr:rowOff>0</xdr:rowOff>
    </xdr:from>
    <xdr:ext cx="254000" cy="254000"/>
    <xdr:sp macro="" textlink="">
      <xdr:nvSpPr>
        <xdr:cNvPr id="27" name="AutoShape 113" descr="Genius">
          <a:extLst>
            <a:ext uri="{FF2B5EF4-FFF2-40B4-BE49-F238E27FC236}">
              <a16:creationId xmlns:a16="http://schemas.microsoft.com/office/drawing/2014/main" id="{F568A1CB-7F64-441A-AAB4-ED24760E3C07}"/>
            </a:ext>
            <a:ext uri="{147F2762-F138-4A5C-976F-8EAC2B608ADB}">
              <a16:predDERef xmlns:a16="http://schemas.microsoft.com/office/drawing/2014/main" pred="{6C781D64-8864-4604-BDBC-199E49AB885E}"/>
            </a:ext>
          </a:extLst>
        </xdr:cNvPr>
        <xdr:cNvSpPr>
          <a:spLocks noChangeAspect="1" noChangeArrowheads="1"/>
        </xdr:cNvSpPr>
      </xdr:nvSpPr>
      <xdr:spPr bwMode="auto">
        <a:xfrm>
          <a:off x="1228725" y="247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xdr:row>
      <xdr:rowOff>56444</xdr:rowOff>
    </xdr:from>
    <xdr:ext cx="254000" cy="254000"/>
    <xdr:sp macro="" textlink="">
      <xdr:nvSpPr>
        <xdr:cNvPr id="28" name="AutoShape 113" descr="Genius">
          <a:extLst>
            <a:ext uri="{FF2B5EF4-FFF2-40B4-BE49-F238E27FC236}">
              <a16:creationId xmlns:a16="http://schemas.microsoft.com/office/drawing/2014/main" id="{25B1AFBF-54CE-46A2-AB1B-02F208D74B43}"/>
            </a:ext>
            <a:ext uri="{147F2762-F138-4A5C-976F-8EAC2B608ADB}">
              <a16:predDERef xmlns:a16="http://schemas.microsoft.com/office/drawing/2014/main" pred="{F568A1CB-7F64-441A-AAB4-ED24760E3C07}"/>
            </a:ext>
          </a:extLst>
        </xdr:cNvPr>
        <xdr:cNvSpPr>
          <a:spLocks noChangeAspect="1" noChangeArrowheads="1"/>
        </xdr:cNvSpPr>
      </xdr:nvSpPr>
      <xdr:spPr bwMode="auto">
        <a:xfrm>
          <a:off x="1228725" y="2532944"/>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saintjamesbackpackers/Library/CloudStorage/Dropbox/Reception/Excel/Archives/ARCHIVE%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outs"/>
      <sheetName val="Checkouts(2)"/>
      <sheetName val="Check outs (3)"/>
      <sheetName val="Checkouts SEPT"/>
      <sheetName val="Check Outs October"/>
      <sheetName val="check outs november"/>
      <sheetName val="Check outs december"/>
      <sheetName val="Payments"/>
      <sheetName val="payments (2)"/>
      <sheetName val="Payments (3)"/>
      <sheetName val="Payments(4)"/>
      <sheetName val="Payments (5)"/>
      <sheetName val="Payments SEPT"/>
      <sheetName val="Payments October"/>
      <sheetName val="Payments november"/>
      <sheetName val="Payments december"/>
      <sheetName val="Cancellations"/>
      <sheetName val="Cancellations (2)"/>
      <sheetName val="Cancellations (3)"/>
      <sheetName val="Cancellations (4)"/>
      <sheetName val="Cancellations December"/>
      <sheetName val="No Show"/>
      <sheetName val="No Show (2)"/>
      <sheetName val="No Show (3)"/>
      <sheetName val="noshow 4"/>
      <sheetName val="No shows december"/>
      <sheetName val="paynow decmber "/>
      <sheetName val="cancellations and no show book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CF74CA-63DE-D544-B817-B3148AFF2436}" name="Table1" displayName="Table1" ref="L3:Q19" totalsRowShown="0" headerRowDxfId="45" dataDxfId="44">
  <autoFilter ref="L3:Q19" xr:uid="{73CF74CA-63DE-D544-B817-B3148AFF2436}"/>
  <tableColumns count="6">
    <tableColumn id="1" xr3:uid="{DDE29AB2-CC80-4542-8B61-91406026336A}" name="Date" dataDxfId="43"/>
    <tableColumn id="2" xr3:uid="{00B0A6D3-D66F-A148-85A2-421D0750B22B}" name="Beds" dataDxfId="42"/>
    <tableColumn id="6" xr3:uid="{7FD5C627-6E06-D54F-8948-B7CECC0A65C8}" name="Housekeeper" dataDxfId="41"/>
    <tableColumn id="3" xr3:uid="{28A5AEB6-FB0A-4947-8E96-4CA53B2E0733}" name="Start" dataDxfId="40"/>
    <tableColumn id="4" xr3:uid="{AF31198D-A8DB-A742-A2D2-A14F8B5469EE}" name="End" dataDxfId="39"/>
    <tableColumn id="5" xr3:uid="{C10D6657-0547-AC4E-972C-FEF9DBB230A5}" name="Per bed" dataDxfId="38">
      <calculatedColumnFormula>IF(ISBLANK(Table1[[#This Row],[End]]), "", (Table1[[#This Row],[End]]-Table1[[#This Row],[Start]])/Table1[[#This Row],[Beds]])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9447EF-5604-6A4A-B375-A73D4A9B54FF}" name="Table2" displayName="Table2" ref="A5:B11" totalsRowShown="0" headerRowDxfId="37" dataDxfId="36">
  <autoFilter ref="A5:B11" xr:uid="{559447EF-5604-6A4A-B375-A73D4A9B54FF}"/>
  <tableColumns count="2">
    <tableColumn id="1" xr3:uid="{510BB7C0-EF7E-0E4A-9DA2-96FEB3414F6D}" name="Ratio" dataDxfId="35"/>
    <tableColumn id="2" xr3:uid="{7DAD7EEE-7630-504F-AEFB-079290D1DC10}" name="Percent" dataDxfId="3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C1889E-9D4A-2C47-8E23-ABE1BFB8D60E}" name="Table14" displayName="Table14" ref="D3:I19" totalsRowShown="0" headerRowDxfId="33" dataDxfId="32">
  <autoFilter ref="D3:I19" xr:uid="{62C1889E-9D4A-2C47-8E23-ABE1BFB8D60E}"/>
  <tableColumns count="6">
    <tableColumn id="1" xr3:uid="{C051EB69-7A67-7148-8CE7-17C5FF45F4BE}" name="Date" dataDxfId="31"/>
    <tableColumn id="2" xr3:uid="{6D7F81AB-3C93-2147-8CEA-173205C5FF59}" name="Toilets" dataDxfId="30"/>
    <tableColumn id="6" xr3:uid="{40AE5179-02BE-7B4C-A544-A5F488C90515}" name="Housekeeper" dataDxfId="29"/>
    <tableColumn id="3" xr3:uid="{BB70CA0B-236F-0546-B1D4-3053E294CBB5}" name="Start" dataDxfId="28"/>
    <tableColumn id="4" xr3:uid="{DD4C5E21-6259-0941-ABE1-51A753DCBF26}" name="End" dataDxfId="27"/>
    <tableColumn id="5" xr3:uid="{EA92E4D4-DC2B-9044-A466-2B616DA3F038}" name="Per toilet" dataDxfId="26">
      <calculatedColumnFormula>IF(ISBLANK(Table14[[#This Row],[End]]), "", (Table14[[#This Row],[End]]-Table14[[#This Row],[Start]])/Table14[[#This Row],[Toilets]])</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EDEEED-3E9B-AD44-8113-8C905DE0AC64}" name="Table15" displayName="Table15" ref="T3:Y19" totalsRowShown="0" headerRowDxfId="25" dataDxfId="24">
  <autoFilter ref="T3:Y19" xr:uid="{28EDEEED-3E9B-AD44-8113-8C905DE0AC64}"/>
  <tableColumns count="6">
    <tableColumn id="1" xr3:uid="{4B71A61E-641F-024D-8570-C4F1F9061985}" name="Date" dataDxfId="23"/>
    <tableColumn id="2" xr3:uid="{1EDBCBBA-1FAF-8043-BFCD-E6A7798B0A68}" name="Stairwells" dataDxfId="22"/>
    <tableColumn id="6" xr3:uid="{4DC0EC06-C008-B54E-B372-DB5E85AF820A}" name="Housekeeper" dataDxfId="21"/>
    <tableColumn id="3" xr3:uid="{AD225470-4947-584D-A280-B21021FC4C68}" name="Start" dataDxfId="20"/>
    <tableColumn id="4" xr3:uid="{0C883BA3-BC9A-0F40-9CC8-65C5F0AD9313}" name="End" dataDxfId="19"/>
    <tableColumn id="5" xr3:uid="{48A02A67-1440-3A4E-A2A6-934B65D0AB1D}" name="Per stairwell" dataDxfId="18">
      <calculatedColumnFormula>IF(ISBLANK(Table15[[#This Row],[End]]), "", (Table15[[#This Row],[End]]-Table15[[#This Row],[Start]])/Table15[[#This Row],[Stairwells]])</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51A864-CBE6-3849-892C-F2C30958BF15}" name="Table156" displayName="Table156" ref="AB3:AG19" totalsRowShown="0" headerRowDxfId="17" dataDxfId="16">
  <autoFilter ref="AB3:AG19" xr:uid="{5C51A864-CBE6-3849-892C-F2C30958BF15}"/>
  <tableColumns count="6">
    <tableColumn id="1" xr3:uid="{6320606E-19BF-944B-BE06-48D425A9153B}" name="Date" dataDxfId="15"/>
    <tableColumn id="2" xr3:uid="{58C0758D-F36D-A646-B760-06FF6960EF26}" name="Floors" dataDxfId="14"/>
    <tableColumn id="6" xr3:uid="{63D05A29-5BFD-F643-B096-AF1430685AF6}" name="Housekeeper" dataDxfId="13"/>
    <tableColumn id="3" xr3:uid="{3F46F741-9F8E-9F46-819E-AE9108C369BE}" name="Start" dataDxfId="12"/>
    <tableColumn id="4" xr3:uid="{F0C92F0A-03B9-DC47-9D63-8FBBFFFBACE1}" name="End" dataDxfId="11"/>
    <tableColumn id="5" xr3:uid="{6DF00084-DC43-044E-9FEA-EA343B0E11BE}" name="Per floor" dataDxfId="10">
      <calculatedColumnFormula>IF(ISBLANK(Table156[[#This Row],[Floors]]), "", (Table156[[#This Row],[End]]-Table156[[#This Row],[Start]])/Table156[[#This Row],[Floors]])</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A08CD3-BEC9-5444-8A80-1B11C760E23A}" name="Table1567" displayName="Table1567" ref="AJ3:AO19" totalsRowShown="0" headerRowDxfId="9" dataDxfId="8">
  <autoFilter ref="AJ3:AO19" xr:uid="{1CA08CD3-BEC9-5444-8A80-1B11C760E23A}"/>
  <tableColumns count="6">
    <tableColumn id="1" xr3:uid="{F7EF3D18-2F97-2942-ACB3-01BA5EDEEABD}" name="Date" dataDxfId="7"/>
    <tableColumn id="2" xr3:uid="{61B17E9A-284A-8D4C-B058-13C581B14779}" name="Cuboards" dataDxfId="6"/>
    <tableColumn id="6" xr3:uid="{DC116349-B151-264D-A176-3169C64A7E8E}" name="Housekeeper" dataDxfId="5"/>
    <tableColumn id="3" xr3:uid="{972ECDC9-055A-E740-936F-D885661F3DBE}" name="Start" dataDxfId="4"/>
    <tableColumn id="4" xr3:uid="{0BBD53C7-5D2A-4E43-BFF9-276D7A53CCCD}" name="End" dataDxfId="3"/>
    <tableColumn id="5" xr3:uid="{85295080-BA3E-FA41-A1F1-479428E15C03}" name="Per bed" dataDxfId="2">
      <calculatedColumnFormula>IF(ISBLANK(Table1567[[#This Row],[End]]), "", (Table1567[[#This Row],[End]]-Table1567[[#This Row],[Start]])/Table1567[[#Headers],[Cuboards]])</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9618430-9045-4751-AEA0-943948F45749}" name="Table7" displayName="Table7" ref="A1:F42" totalsRowShown="0">
  <autoFilter ref="A1:F42" xr:uid="{F9618430-9045-4751-AEA0-943948F45749}"/>
  <tableColumns count="6">
    <tableColumn id="1" xr3:uid="{8BD515B8-3978-4774-8207-24FE81D37FFD}" name="Name"/>
    <tableColumn id="2" xr3:uid="{49B6DD7B-41B3-4DCA-B20B-B16FB135CA34}" name="Amount"/>
    <tableColumn id="3" xr3:uid="{480A2FB1-C738-4EAA-9F3D-8009DAA169B0}" name="Type of payment"/>
    <tableColumn id="4" xr3:uid="{18AFEED9-5110-44D4-9621-F5D6779CC1B5}" name="check in date"/>
    <tableColumn id="5" xr3:uid="{C1E8CCE2-8827-4B89-8235-F0FB563F44D4}" name="check out date"/>
    <tableColumn id="6" xr3:uid="{B1B39C06-4915-4411-B0AF-ECF52EB8D2E3}" name="Room n."/>
  </tableColumns>
  <tableStyleInfo name="TableStyleMedium2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246;vel" TargetMode="External"/><Relationship Id="rId1" Type="http://schemas.openxmlformats.org/officeDocument/2006/relationships/hyperlink" Target="H&#246;ve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Z649"/>
  <sheetViews>
    <sheetView zoomScaleNormal="100" zoomScaleSheetLayoutView="93" workbookViewId="0">
      <pane ySplit="1" topLeftCell="A41" activePane="bottomLeft" state="frozen"/>
      <selection activeCell="F34" sqref="F34"/>
      <selection pane="bottomLeft" activeCell="G114" sqref="G114"/>
    </sheetView>
  </sheetViews>
  <sheetFormatPr defaultColWidth="10.85546875" defaultRowHeight="18.45"/>
  <cols>
    <col min="1" max="1" width="14.5" style="5" bestFit="1" customWidth="1"/>
    <col min="2" max="2" width="18.85546875" style="5" customWidth="1"/>
    <col min="3" max="3" width="12.7109375" style="1" bestFit="1" customWidth="1"/>
    <col min="4" max="4" width="10.85546875" style="1" bestFit="1" customWidth="1"/>
    <col min="5" max="5" width="10.2109375" style="1" bestFit="1" customWidth="1"/>
    <col min="6" max="6" width="13.7109375" style="1" bestFit="1" customWidth="1"/>
    <col min="7" max="7" width="30.35546875" style="621" customWidth="1"/>
    <col min="8" max="8" width="16.85546875" style="55" customWidth="1"/>
    <col min="9" max="9" width="13.5" style="6" bestFit="1" customWidth="1"/>
    <col min="10" max="10" width="15.35546875" style="268" customWidth="1"/>
    <col min="11" max="11" width="12.85546875" style="54" customWidth="1"/>
    <col min="12" max="12" width="11.35546875" style="54" customWidth="1"/>
    <col min="13" max="13" width="47.2109375" style="1" customWidth="1"/>
    <col min="14" max="14" width="25" style="1" customWidth="1"/>
    <col min="15" max="15" width="20" customWidth="1"/>
    <col min="16" max="16" width="19.35546875" customWidth="1"/>
    <col min="17" max="17" width="113.85546875" customWidth="1"/>
  </cols>
  <sheetData>
    <row r="1" spans="1:15" s="1282" customFormat="1" ht="44.15" customHeight="1">
      <c r="A1" s="320" t="s">
        <v>0</v>
      </c>
      <c r="B1" s="320" t="s">
        <v>1</v>
      </c>
      <c r="C1" s="312" t="s">
        <v>2</v>
      </c>
      <c r="D1" s="312" t="s">
        <v>3</v>
      </c>
      <c r="E1" s="312" t="s">
        <v>4</v>
      </c>
      <c r="F1" s="312" t="s">
        <v>5</v>
      </c>
      <c r="G1" s="871" t="s">
        <v>6</v>
      </c>
      <c r="H1" s="312" t="s">
        <v>7</v>
      </c>
      <c r="I1" s="312" t="s">
        <v>8</v>
      </c>
      <c r="J1" s="312" t="s">
        <v>9</v>
      </c>
      <c r="K1" s="312" t="s">
        <v>10</v>
      </c>
      <c r="L1" s="312" t="s">
        <v>11</v>
      </c>
      <c r="M1" s="312" t="s">
        <v>12</v>
      </c>
      <c r="N1" s="312" t="s">
        <v>13</v>
      </c>
      <c r="O1" s="312" t="s">
        <v>14</v>
      </c>
    </row>
    <row r="2" spans="1:15">
      <c r="A2" s="327">
        <v>45135</v>
      </c>
      <c r="B2" s="327">
        <v>45144</v>
      </c>
      <c r="C2" s="122">
        <v>8</v>
      </c>
      <c r="D2" s="122">
        <v>1</v>
      </c>
      <c r="E2" s="122">
        <v>23</v>
      </c>
      <c r="F2" s="122" t="s">
        <v>15</v>
      </c>
      <c r="G2" s="1032" t="s">
        <v>16</v>
      </c>
      <c r="H2" s="336">
        <v>286</v>
      </c>
      <c r="I2" s="130">
        <v>45129</v>
      </c>
      <c r="J2" s="270" t="s">
        <v>17</v>
      </c>
      <c r="K2" s="271"/>
      <c r="L2" s="271"/>
      <c r="M2" s="122" t="s">
        <v>17</v>
      </c>
      <c r="N2" s="9" t="s">
        <v>18</v>
      </c>
      <c r="O2" s="333" t="s">
        <v>19</v>
      </c>
    </row>
    <row r="3" spans="1:15" s="129" customFormat="1">
      <c r="A3" s="139">
        <v>45138</v>
      </c>
      <c r="B3" s="139">
        <v>45144</v>
      </c>
      <c r="C3" s="124">
        <v>6</v>
      </c>
      <c r="D3" s="124">
        <v>1</v>
      </c>
      <c r="E3" s="124" t="s">
        <v>20</v>
      </c>
      <c r="F3" s="124" t="s">
        <v>20</v>
      </c>
      <c r="G3" s="879" t="s">
        <v>21</v>
      </c>
      <c r="H3" s="131">
        <v>210.6</v>
      </c>
      <c r="I3" s="127">
        <v>45139</v>
      </c>
      <c r="J3" s="267" t="s">
        <v>22</v>
      </c>
      <c r="K3" s="132"/>
      <c r="L3" s="132"/>
      <c r="M3" s="122" t="s">
        <v>23</v>
      </c>
      <c r="N3" s="1" t="s">
        <v>18</v>
      </c>
      <c r="O3"/>
    </row>
    <row r="4" spans="1:15">
      <c r="A4" s="139">
        <v>45139</v>
      </c>
      <c r="B4" s="139">
        <f>A4+C4</f>
        <v>45144</v>
      </c>
      <c r="C4" s="1">
        <v>5</v>
      </c>
      <c r="D4" s="1">
        <v>1</v>
      </c>
      <c r="E4" s="1">
        <v>24</v>
      </c>
      <c r="F4" s="124" t="s">
        <v>24</v>
      </c>
      <c r="G4" s="765" t="s">
        <v>25</v>
      </c>
      <c r="H4" s="55">
        <v>129.21</v>
      </c>
      <c r="I4" s="6">
        <v>45139</v>
      </c>
      <c r="J4" s="267" t="s">
        <v>22</v>
      </c>
      <c r="K4" s="54">
        <v>10</v>
      </c>
      <c r="N4" s="1" t="s">
        <v>26</v>
      </c>
      <c r="O4" s="333" t="s">
        <v>19</v>
      </c>
    </row>
    <row r="5" spans="1:15" s="13" customFormat="1">
      <c r="A5" s="327">
        <v>45139</v>
      </c>
      <c r="B5" s="327">
        <v>45144</v>
      </c>
      <c r="C5" s="9">
        <f>B5-A5</f>
        <v>5</v>
      </c>
      <c r="D5" s="9">
        <v>1</v>
      </c>
      <c r="E5" s="9">
        <v>3</v>
      </c>
      <c r="F5" s="122" t="s">
        <v>27</v>
      </c>
      <c r="G5" s="1070" t="s">
        <v>28</v>
      </c>
      <c r="H5" s="263"/>
      <c r="I5" s="164">
        <v>45138</v>
      </c>
      <c r="J5" s="270" t="s">
        <v>22</v>
      </c>
      <c r="K5" s="260"/>
      <c r="L5" s="260">
        <v>10</v>
      </c>
      <c r="M5" s="872" t="s">
        <v>29</v>
      </c>
      <c r="N5" s="9" t="s">
        <v>26</v>
      </c>
      <c r="O5" s="9" t="s">
        <v>19</v>
      </c>
    </row>
    <row r="6" spans="1:15" s="13" customFormat="1">
      <c r="A6" s="327">
        <v>45140</v>
      </c>
      <c r="B6" s="327">
        <f>A6+C6</f>
        <v>45144</v>
      </c>
      <c r="C6" s="122">
        <v>4</v>
      </c>
      <c r="D6" s="122">
        <v>2</v>
      </c>
      <c r="E6" s="122">
        <v>3</v>
      </c>
      <c r="F6" s="122" t="s">
        <v>30</v>
      </c>
      <c r="G6" s="1032" t="s">
        <v>31</v>
      </c>
      <c r="H6" s="336">
        <v>221.85</v>
      </c>
      <c r="I6" s="130">
        <v>45140</v>
      </c>
      <c r="J6" s="270" t="s">
        <v>32</v>
      </c>
      <c r="K6" s="271"/>
      <c r="L6" s="271"/>
      <c r="M6" s="327" t="s">
        <v>33</v>
      </c>
      <c r="N6" s="9" t="s">
        <v>18</v>
      </c>
      <c r="O6" s="9" t="s">
        <v>19</v>
      </c>
    </row>
    <row r="7" spans="1:15">
      <c r="A7" s="139">
        <v>45140</v>
      </c>
      <c r="B7" s="139">
        <f t="shared" ref="B7" si="0">A7+C7</f>
        <v>45144</v>
      </c>
      <c r="C7" s="124">
        <v>4</v>
      </c>
      <c r="D7" s="124">
        <v>1</v>
      </c>
      <c r="E7" s="124">
        <v>3</v>
      </c>
      <c r="F7" s="124" t="s">
        <v>34</v>
      </c>
      <c r="G7" s="879" t="s">
        <v>35</v>
      </c>
      <c r="H7" s="131">
        <v>128.31</v>
      </c>
      <c r="I7" s="127">
        <v>45128</v>
      </c>
      <c r="J7" s="267" t="s">
        <v>22</v>
      </c>
      <c r="K7" s="134"/>
      <c r="L7" s="134">
        <v>10</v>
      </c>
      <c r="M7" s="139"/>
      <c r="N7" s="1" t="s">
        <v>26</v>
      </c>
      <c r="O7" s="333" t="s">
        <v>19</v>
      </c>
    </row>
    <row r="8" spans="1:15" s="395" customFormat="1">
      <c r="A8" s="1146">
        <v>45141</v>
      </c>
      <c r="B8" s="327">
        <f>A8+C8</f>
        <v>45144</v>
      </c>
      <c r="C8" s="1147">
        <v>3</v>
      </c>
      <c r="D8" s="1147">
        <v>1</v>
      </c>
      <c r="E8" s="1147">
        <v>23</v>
      </c>
      <c r="F8" s="1147" t="s">
        <v>36</v>
      </c>
      <c r="G8" s="1148" t="s">
        <v>37</v>
      </c>
      <c r="H8" s="1149">
        <v>85</v>
      </c>
      <c r="I8" s="1150">
        <v>45140</v>
      </c>
      <c r="J8" s="1151" t="s">
        <v>38</v>
      </c>
      <c r="K8" s="1152"/>
      <c r="L8" s="1152"/>
      <c r="M8" s="1146"/>
      <c r="N8" s="538" t="s">
        <v>26</v>
      </c>
      <c r="O8" s="333" t="s">
        <v>19</v>
      </c>
    </row>
    <row r="9" spans="1:15" s="395" customFormat="1">
      <c r="A9" s="393">
        <v>45141</v>
      </c>
      <c r="B9" s="139">
        <f>A9+C9</f>
        <v>45144</v>
      </c>
      <c r="C9" s="136">
        <v>3</v>
      </c>
      <c r="D9" s="136">
        <v>1</v>
      </c>
      <c r="E9" s="136">
        <v>24</v>
      </c>
      <c r="F9" s="136" t="s">
        <v>39</v>
      </c>
      <c r="G9" s="765" t="s">
        <v>40</v>
      </c>
      <c r="H9" s="493">
        <v>85.5</v>
      </c>
      <c r="I9" s="127">
        <v>45141</v>
      </c>
      <c r="J9" s="399" t="s">
        <v>41</v>
      </c>
      <c r="K9" s="494"/>
      <c r="L9" s="494">
        <v>10</v>
      </c>
      <c r="M9" s="393"/>
      <c r="N9" s="2" t="s">
        <v>42</v>
      </c>
      <c r="O9" s="333" t="s">
        <v>19</v>
      </c>
    </row>
    <row r="10" spans="1:15">
      <c r="A10" s="139">
        <v>45141</v>
      </c>
      <c r="B10" s="5">
        <f ca="1">+A10+C10</f>
        <v>45144</v>
      </c>
      <c r="C10" s="124">
        <f ca="1">B10-A10</f>
        <v>3</v>
      </c>
      <c r="D10" s="124">
        <v>1</v>
      </c>
      <c r="E10" s="124">
        <v>5</v>
      </c>
      <c r="F10" s="124" t="s">
        <v>43</v>
      </c>
      <c r="G10" s="879" t="s">
        <v>44</v>
      </c>
      <c r="H10" s="131">
        <v>90</v>
      </c>
      <c r="I10" s="127">
        <v>45141</v>
      </c>
      <c r="J10" s="267" t="s">
        <v>41</v>
      </c>
      <c r="K10" s="132">
        <v>10</v>
      </c>
      <c r="L10" s="132"/>
      <c r="M10" s="124"/>
      <c r="N10" s="1" t="s">
        <v>26</v>
      </c>
      <c r="O10" s="333" t="s">
        <v>19</v>
      </c>
    </row>
    <row r="11" spans="1:15" s="129" customFormat="1" ht="19.5" customHeight="1">
      <c r="A11" s="139">
        <v>45141</v>
      </c>
      <c r="B11" s="5">
        <f t="shared" ref="B11" si="1">+A11+C11</f>
        <v>45144</v>
      </c>
      <c r="C11" s="124">
        <v>3</v>
      </c>
      <c r="D11" s="124">
        <v>1</v>
      </c>
      <c r="E11" s="124">
        <v>21</v>
      </c>
      <c r="F11" s="124" t="s">
        <v>45</v>
      </c>
      <c r="G11" s="1158" t="s">
        <v>46</v>
      </c>
      <c r="H11" s="131">
        <v>103.5</v>
      </c>
      <c r="I11" s="127">
        <v>45141</v>
      </c>
      <c r="J11" s="267" t="s">
        <v>47</v>
      </c>
      <c r="K11" s="132"/>
      <c r="L11" s="132">
        <v>10</v>
      </c>
      <c r="M11" s="124"/>
      <c r="N11" s="1" t="s">
        <v>18</v>
      </c>
      <c r="O11" s="333" t="s">
        <v>19</v>
      </c>
    </row>
    <row r="12" spans="1:15" s="129" customFormat="1">
      <c r="A12" s="139">
        <v>45142</v>
      </c>
      <c r="B12" s="139">
        <f>+A12+C12</f>
        <v>45144</v>
      </c>
      <c r="C12" s="124">
        <v>2</v>
      </c>
      <c r="D12" s="124">
        <v>1</v>
      </c>
      <c r="E12" s="124">
        <v>23</v>
      </c>
      <c r="F12" s="124" t="s">
        <v>48</v>
      </c>
      <c r="G12" s="879" t="s">
        <v>49</v>
      </c>
      <c r="H12" s="131">
        <v>66.83</v>
      </c>
      <c r="I12" s="127">
        <v>45489</v>
      </c>
      <c r="J12" s="267" t="s">
        <v>50</v>
      </c>
      <c r="K12" s="132"/>
      <c r="L12" s="132">
        <v>10</v>
      </c>
      <c r="M12" s="139"/>
      <c r="N12" s="1" t="s">
        <v>26</v>
      </c>
      <c r="O12" s="333" t="s">
        <v>19</v>
      </c>
    </row>
    <row r="13" spans="1:15" s="129" customFormat="1">
      <c r="A13" s="139">
        <v>45142</v>
      </c>
      <c r="B13" s="139">
        <f>+A13+C13</f>
        <v>45144</v>
      </c>
      <c r="C13" s="124">
        <v>2</v>
      </c>
      <c r="D13" s="124">
        <v>2</v>
      </c>
      <c r="E13" s="124">
        <v>2</v>
      </c>
      <c r="F13" s="124" t="s">
        <v>51</v>
      </c>
      <c r="G13" s="879" t="s">
        <v>52</v>
      </c>
      <c r="H13" s="126">
        <v>144.5</v>
      </c>
      <c r="I13" s="127">
        <v>45142</v>
      </c>
      <c r="J13" s="267" t="s">
        <v>32</v>
      </c>
      <c r="K13" s="134"/>
      <c r="L13" s="134">
        <v>20</v>
      </c>
      <c r="M13" s="139"/>
      <c r="N13" s="1" t="s">
        <v>18</v>
      </c>
      <c r="O13" s="1" t="s">
        <v>19</v>
      </c>
    </row>
    <row r="14" spans="1:15" s="129" customFormat="1">
      <c r="A14" s="139">
        <v>45142</v>
      </c>
      <c r="B14" s="139">
        <f ca="1">+A14+C14</f>
        <v>45144</v>
      </c>
      <c r="C14" s="124">
        <f ca="1">B14-A14</f>
        <v>2</v>
      </c>
      <c r="D14" s="124">
        <v>1</v>
      </c>
      <c r="E14" s="124">
        <v>4</v>
      </c>
      <c r="F14" s="124" t="s">
        <v>53</v>
      </c>
      <c r="G14" s="879" t="s">
        <v>54</v>
      </c>
      <c r="H14" s="131">
        <v>67.5</v>
      </c>
      <c r="I14" s="127"/>
      <c r="J14" s="267" t="s">
        <v>41</v>
      </c>
      <c r="K14" s="132">
        <v>10</v>
      </c>
      <c r="L14" s="132"/>
      <c r="M14" s="139"/>
      <c r="N14" s="1" t="s">
        <v>26</v>
      </c>
      <c r="O14" s="333" t="s">
        <v>19</v>
      </c>
    </row>
    <row r="15" spans="1:15" s="13" customFormat="1">
      <c r="A15" s="139">
        <v>45142</v>
      </c>
      <c r="B15" s="321">
        <f>A15+C15</f>
        <v>45144</v>
      </c>
      <c r="C15" s="9">
        <v>2</v>
      </c>
      <c r="D15" s="9">
        <v>1</v>
      </c>
      <c r="E15" s="9">
        <v>32</v>
      </c>
      <c r="F15" s="9" t="s">
        <v>55</v>
      </c>
      <c r="G15" s="957" t="s">
        <v>56</v>
      </c>
      <c r="H15" s="263">
        <v>59.52</v>
      </c>
      <c r="I15" s="130">
        <v>45142</v>
      </c>
      <c r="J15" s="270" t="s">
        <v>38</v>
      </c>
      <c r="K15" s="260">
        <v>10</v>
      </c>
      <c r="L15" s="260"/>
      <c r="M15" s="9"/>
      <c r="N15" s="9" t="s">
        <v>18</v>
      </c>
      <c r="O15" s="333" t="s">
        <v>19</v>
      </c>
    </row>
    <row r="16" spans="1:15" ht="24" customHeight="1">
      <c r="A16" s="139">
        <v>45143</v>
      </c>
      <c r="B16" s="139">
        <v>45144</v>
      </c>
      <c r="C16" s="124">
        <v>1</v>
      </c>
      <c r="D16" s="124">
        <v>1</v>
      </c>
      <c r="E16" s="124">
        <v>25</v>
      </c>
      <c r="F16" s="124">
        <v>25</v>
      </c>
      <c r="G16" s="879" t="s">
        <v>57</v>
      </c>
      <c r="H16" s="131">
        <v>89.22</v>
      </c>
      <c r="I16" s="127">
        <v>45143</v>
      </c>
      <c r="J16" s="267" t="s">
        <v>58</v>
      </c>
      <c r="K16" s="132"/>
      <c r="L16" s="132"/>
      <c r="M16" s="139" t="s">
        <v>59</v>
      </c>
      <c r="N16" s="1" t="s">
        <v>42</v>
      </c>
      <c r="O16" s="1"/>
    </row>
    <row r="17" spans="1:21" ht="24" customHeight="1">
      <c r="A17" s="139">
        <v>45143</v>
      </c>
      <c r="B17" s="139">
        <v>45144</v>
      </c>
      <c r="C17" s="124">
        <v>1</v>
      </c>
      <c r="D17" s="124">
        <v>2</v>
      </c>
      <c r="E17" s="124">
        <v>37</v>
      </c>
      <c r="F17" s="124">
        <v>37</v>
      </c>
      <c r="G17" s="935" t="s">
        <v>60</v>
      </c>
      <c r="H17" s="131">
        <v>79.3</v>
      </c>
      <c r="I17" s="127">
        <v>45143</v>
      </c>
      <c r="J17" s="267" t="s">
        <v>22</v>
      </c>
      <c r="K17" s="132">
        <v>10</v>
      </c>
      <c r="L17" s="132"/>
      <c r="M17" s="139"/>
      <c r="N17" s="1" t="s">
        <v>42</v>
      </c>
      <c r="O17" s="1"/>
    </row>
    <row r="18" spans="1:21" s="395" customFormat="1">
      <c r="A18" s="393">
        <v>45143</v>
      </c>
      <c r="B18" s="139">
        <f>A18+C18</f>
        <v>45144</v>
      </c>
      <c r="C18" s="136">
        <v>1</v>
      </c>
      <c r="D18" s="136">
        <v>1</v>
      </c>
      <c r="E18" s="136">
        <v>24</v>
      </c>
      <c r="F18" s="136" t="s">
        <v>61</v>
      </c>
      <c r="G18" s="879" t="s">
        <v>62</v>
      </c>
      <c r="H18" s="493">
        <v>35.64</v>
      </c>
      <c r="I18" s="1144">
        <v>45142</v>
      </c>
      <c r="J18" s="399" t="s">
        <v>22</v>
      </c>
      <c r="K18" s="494">
        <v>10</v>
      </c>
      <c r="L18" s="494"/>
      <c r="M18" s="393"/>
      <c r="N18" s="2" t="s">
        <v>26</v>
      </c>
      <c r="O18" s="333" t="s">
        <v>19</v>
      </c>
    </row>
    <row r="19" spans="1:21">
      <c r="A19" s="5">
        <v>45143</v>
      </c>
      <c r="B19" s="139">
        <f>A19+C19</f>
        <v>45144</v>
      </c>
      <c r="C19" s="124">
        <v>1</v>
      </c>
      <c r="D19" s="124">
        <v>3</v>
      </c>
      <c r="E19" s="124">
        <v>34</v>
      </c>
      <c r="F19" s="124" t="s">
        <v>63</v>
      </c>
      <c r="G19" s="879" t="s">
        <v>64</v>
      </c>
      <c r="H19" s="131">
        <v>127.5</v>
      </c>
      <c r="I19" s="127"/>
      <c r="J19" s="267" t="s">
        <v>32</v>
      </c>
      <c r="K19" s="132"/>
      <c r="L19" s="132">
        <v>10</v>
      </c>
      <c r="M19" s="139"/>
      <c r="N19" s="1091" t="s">
        <v>18</v>
      </c>
      <c r="O19" s="333" t="s">
        <v>19</v>
      </c>
    </row>
    <row r="20" spans="1:21" s="129" customFormat="1" ht="19.5" customHeight="1">
      <c r="A20" s="139"/>
      <c r="B20" s="5"/>
      <c r="C20" s="124"/>
      <c r="D20" s="124"/>
      <c r="E20" s="124"/>
      <c r="F20" s="124"/>
      <c r="G20" s="1158"/>
      <c r="H20" s="131"/>
      <c r="I20" s="127"/>
      <c r="J20" s="267"/>
      <c r="K20" s="132"/>
      <c r="L20" s="132"/>
      <c r="M20" s="124"/>
      <c r="N20" s="1"/>
      <c r="O20" s="1"/>
    </row>
    <row r="21" spans="1:21">
      <c r="A21" s="139">
        <v>45129</v>
      </c>
      <c r="B21" s="139">
        <v>45145</v>
      </c>
      <c r="C21" s="124">
        <f>B21-A21</f>
        <v>16</v>
      </c>
      <c r="D21" s="124">
        <v>1</v>
      </c>
      <c r="E21" s="124">
        <v>5</v>
      </c>
      <c r="F21" s="124" t="s">
        <v>65</v>
      </c>
      <c r="G21" s="870" t="s">
        <v>66</v>
      </c>
      <c r="H21" s="131">
        <v>386.75</v>
      </c>
      <c r="I21" s="127">
        <v>45128</v>
      </c>
      <c r="J21" s="267" t="s">
        <v>67</v>
      </c>
      <c r="K21" s="132"/>
      <c r="L21" s="132"/>
      <c r="M21" s="124" t="s">
        <v>68</v>
      </c>
      <c r="N21" s="1" t="s">
        <v>42</v>
      </c>
      <c r="O21" s="333" t="s">
        <v>19</v>
      </c>
    </row>
    <row r="22" spans="1:21">
      <c r="A22" s="139">
        <v>45139</v>
      </c>
      <c r="B22" s="139">
        <v>45145</v>
      </c>
      <c r="C22" s="1">
        <f>B22-A22</f>
        <v>6</v>
      </c>
      <c r="D22" s="1">
        <v>1</v>
      </c>
      <c r="E22" s="1">
        <v>24</v>
      </c>
      <c r="F22" s="1" t="s">
        <v>69</v>
      </c>
      <c r="G22" s="621" t="s">
        <v>70</v>
      </c>
      <c r="H22" s="55">
        <v>168.3</v>
      </c>
      <c r="I22" s="6">
        <v>45139</v>
      </c>
      <c r="J22" s="267" t="s">
        <v>41</v>
      </c>
      <c r="L22" s="54">
        <v>10</v>
      </c>
      <c r="N22" s="1" t="s">
        <v>26</v>
      </c>
    </row>
    <row r="23" spans="1:21" s="129" customFormat="1">
      <c r="A23" s="1146">
        <v>45141</v>
      </c>
      <c r="B23" s="327">
        <v>45145</v>
      </c>
      <c r="C23" s="122">
        <v>4</v>
      </c>
      <c r="D23" s="122">
        <v>1</v>
      </c>
      <c r="E23" s="122">
        <v>7</v>
      </c>
      <c r="F23" s="122">
        <v>7</v>
      </c>
      <c r="G23" s="1032" t="s">
        <v>71</v>
      </c>
      <c r="H23" s="336">
        <v>106</v>
      </c>
      <c r="I23" s="130">
        <v>45140</v>
      </c>
      <c r="J23" s="270" t="s">
        <v>50</v>
      </c>
      <c r="K23" s="271"/>
      <c r="L23" s="271"/>
      <c r="M23" s="872" t="s">
        <v>72</v>
      </c>
      <c r="N23" s="9" t="s">
        <v>42</v>
      </c>
      <c r="O23" s="9" t="s">
        <v>19</v>
      </c>
    </row>
    <row r="24" spans="1:21" s="129" customFormat="1">
      <c r="A24" s="139">
        <v>45141</v>
      </c>
      <c r="B24" s="5">
        <f>+A24+C24</f>
        <v>45145</v>
      </c>
      <c r="C24" s="124">
        <v>4</v>
      </c>
      <c r="D24" s="124">
        <v>1</v>
      </c>
      <c r="E24" s="124">
        <v>5</v>
      </c>
      <c r="F24" s="124" t="s">
        <v>73</v>
      </c>
      <c r="G24" s="879" t="s">
        <v>74</v>
      </c>
      <c r="H24" s="131">
        <v>123.25</v>
      </c>
      <c r="I24" s="127">
        <v>45141</v>
      </c>
      <c r="J24" s="267" t="s">
        <v>32</v>
      </c>
      <c r="K24" s="132"/>
      <c r="L24" s="132"/>
      <c r="M24" s="124" t="s">
        <v>75</v>
      </c>
      <c r="N24" s="1" t="s">
        <v>18</v>
      </c>
      <c r="O24" s="333" t="s">
        <v>19</v>
      </c>
    </row>
    <row r="25" spans="1:21" s="129" customFormat="1">
      <c r="A25" s="139">
        <v>45141</v>
      </c>
      <c r="B25" s="5">
        <f>+A25+C25</f>
        <v>45145</v>
      </c>
      <c r="C25" s="124">
        <v>4</v>
      </c>
      <c r="D25" s="124">
        <v>2</v>
      </c>
      <c r="E25" s="124">
        <v>31</v>
      </c>
      <c r="F25" s="124">
        <v>31</v>
      </c>
      <c r="G25" s="879" t="s">
        <v>76</v>
      </c>
      <c r="H25" s="131">
        <v>426</v>
      </c>
      <c r="I25" s="127">
        <v>45141</v>
      </c>
      <c r="J25" s="267" t="s">
        <v>41</v>
      </c>
      <c r="K25" s="132">
        <v>10</v>
      </c>
      <c r="L25" s="132"/>
      <c r="M25" s="124"/>
      <c r="N25" s="1" t="s">
        <v>18</v>
      </c>
      <c r="O25" s="333" t="s">
        <v>19</v>
      </c>
    </row>
    <row r="26" spans="1:21" s="395" customFormat="1">
      <c r="A26" s="393">
        <v>45141</v>
      </c>
      <c r="B26" s="5">
        <f>+A26+C26</f>
        <v>45145</v>
      </c>
      <c r="C26" s="136">
        <v>4</v>
      </c>
      <c r="D26" s="136">
        <v>1</v>
      </c>
      <c r="E26" s="136">
        <v>23</v>
      </c>
      <c r="F26" s="136" t="s">
        <v>77</v>
      </c>
      <c r="G26" s="1143" t="s">
        <v>78</v>
      </c>
      <c r="H26" s="493">
        <v>114.95</v>
      </c>
      <c r="I26" s="1144"/>
      <c r="J26" s="399" t="s">
        <v>50</v>
      </c>
      <c r="K26" s="494"/>
      <c r="L26" s="494">
        <v>10</v>
      </c>
      <c r="M26" s="393"/>
      <c r="N26" s="2" t="s">
        <v>26</v>
      </c>
      <c r="O26" s="333" t="s">
        <v>19</v>
      </c>
    </row>
    <row r="27" spans="1:21" s="395" customFormat="1">
      <c r="A27" s="393">
        <v>45141</v>
      </c>
      <c r="B27" s="139">
        <f>A27+C27</f>
        <v>45145</v>
      </c>
      <c r="C27" s="136">
        <v>4</v>
      </c>
      <c r="D27" s="136">
        <v>1</v>
      </c>
      <c r="E27" s="136">
        <v>21</v>
      </c>
      <c r="F27" s="136" t="s">
        <v>79</v>
      </c>
      <c r="G27" s="859" t="s">
        <v>80</v>
      </c>
      <c r="H27" s="493">
        <v>106.93</v>
      </c>
      <c r="I27" s="127">
        <v>45140</v>
      </c>
      <c r="J27" s="399" t="s">
        <v>81</v>
      </c>
      <c r="K27" s="494">
        <v>10</v>
      </c>
      <c r="L27" s="494"/>
      <c r="M27" s="393"/>
      <c r="N27" s="2" t="s">
        <v>42</v>
      </c>
      <c r="O27" s="333" t="s">
        <v>19</v>
      </c>
    </row>
    <row r="28" spans="1:21">
      <c r="A28" s="321">
        <v>45142</v>
      </c>
      <c r="B28" s="327">
        <f>A28+C28</f>
        <v>45145</v>
      </c>
      <c r="C28" s="122">
        <v>3</v>
      </c>
      <c r="D28" s="122">
        <v>1</v>
      </c>
      <c r="E28" s="122">
        <v>32</v>
      </c>
      <c r="F28" s="122" t="s">
        <v>82</v>
      </c>
      <c r="G28" s="872" t="s">
        <v>83</v>
      </c>
      <c r="H28" s="336">
        <v>111</v>
      </c>
      <c r="I28" s="130">
        <v>45142</v>
      </c>
      <c r="J28" s="270" t="s">
        <v>84</v>
      </c>
      <c r="K28" s="271"/>
      <c r="L28" s="271">
        <v>10</v>
      </c>
      <c r="M28" s="122" t="s">
        <v>85</v>
      </c>
      <c r="N28" s="9" t="s">
        <v>18</v>
      </c>
      <c r="O28" s="333" t="s">
        <v>19</v>
      </c>
      <c r="S28" s="1283"/>
      <c r="T28" s="1283"/>
      <c r="U28" s="1284"/>
    </row>
    <row r="29" spans="1:21" s="129" customFormat="1">
      <c r="A29" s="139">
        <v>45142</v>
      </c>
      <c r="B29" s="139">
        <f>A29+C29</f>
        <v>45145</v>
      </c>
      <c r="C29" s="124">
        <v>3</v>
      </c>
      <c r="D29" s="124">
        <v>1</v>
      </c>
      <c r="E29" s="124">
        <v>24</v>
      </c>
      <c r="F29" s="124" t="s">
        <v>86</v>
      </c>
      <c r="G29" s="859" t="s">
        <v>87</v>
      </c>
      <c r="H29" s="126">
        <v>72.67</v>
      </c>
      <c r="I29" s="127"/>
      <c r="J29" s="267" t="s">
        <v>32</v>
      </c>
      <c r="K29" s="134"/>
      <c r="L29" s="134"/>
      <c r="M29" s="139"/>
      <c r="N29" s="9" t="s">
        <v>18</v>
      </c>
      <c r="O29" s="333" t="s">
        <v>19</v>
      </c>
    </row>
    <row r="30" spans="1:21" s="129" customFormat="1">
      <c r="A30" s="139">
        <v>45142</v>
      </c>
      <c r="B30" s="139">
        <f>+A30+C30</f>
        <v>45145</v>
      </c>
      <c r="C30" s="124">
        <v>3</v>
      </c>
      <c r="D30" s="124">
        <v>1</v>
      </c>
      <c r="E30" s="124">
        <v>2</v>
      </c>
      <c r="F30" s="124" t="s">
        <v>88</v>
      </c>
      <c r="G30" s="879" t="s">
        <v>89</v>
      </c>
      <c r="H30" s="131">
        <v>90</v>
      </c>
      <c r="I30" s="127"/>
      <c r="J30" s="267" t="s">
        <v>41</v>
      </c>
      <c r="K30" s="132"/>
      <c r="L30" s="132">
        <v>10</v>
      </c>
      <c r="M30" s="139"/>
      <c r="N30" s="1" t="s">
        <v>26</v>
      </c>
      <c r="O30" s="333" t="s">
        <v>19</v>
      </c>
    </row>
    <row r="31" spans="1:21" s="129" customFormat="1">
      <c r="A31" s="139">
        <v>45142</v>
      </c>
      <c r="B31" s="139">
        <f>+A31+C31</f>
        <v>45145</v>
      </c>
      <c r="C31" s="124">
        <v>3</v>
      </c>
      <c r="D31" s="124">
        <v>1</v>
      </c>
      <c r="E31" s="124">
        <v>4</v>
      </c>
      <c r="F31" s="124" t="s">
        <v>90</v>
      </c>
      <c r="G31" s="859" t="s">
        <v>91</v>
      </c>
      <c r="H31" s="131">
        <v>84.65</v>
      </c>
      <c r="I31" s="127">
        <v>45140</v>
      </c>
      <c r="J31" s="267" t="s">
        <v>81</v>
      </c>
      <c r="K31" s="132"/>
      <c r="L31" s="132">
        <v>10</v>
      </c>
      <c r="M31" s="139"/>
      <c r="N31" s="1" t="s">
        <v>42</v>
      </c>
      <c r="O31" s="333" t="s">
        <v>19</v>
      </c>
    </row>
    <row r="32" spans="1:21" s="129" customFormat="1">
      <c r="A32" s="139">
        <v>45142</v>
      </c>
      <c r="B32" s="139">
        <f>+A32+C32</f>
        <v>45145</v>
      </c>
      <c r="C32" s="124">
        <v>3</v>
      </c>
      <c r="D32" s="124">
        <v>1</v>
      </c>
      <c r="E32" s="124">
        <v>33</v>
      </c>
      <c r="F32" s="124" t="s">
        <v>92</v>
      </c>
      <c r="G32" s="859" t="s">
        <v>93</v>
      </c>
      <c r="H32" s="126">
        <v>111</v>
      </c>
      <c r="I32" s="127">
        <v>45141</v>
      </c>
      <c r="J32" s="267" t="s">
        <v>38</v>
      </c>
      <c r="K32" s="134"/>
      <c r="L32" s="134"/>
      <c r="M32" s="139"/>
      <c r="N32" s="9" t="s">
        <v>42</v>
      </c>
      <c r="O32" s="333" t="s">
        <v>19</v>
      </c>
    </row>
    <row r="33" spans="1:15" s="129" customFormat="1">
      <c r="A33" s="139">
        <v>45142</v>
      </c>
      <c r="B33" s="139">
        <f>+A33+C33</f>
        <v>45145</v>
      </c>
      <c r="C33" s="124">
        <v>3</v>
      </c>
      <c r="D33" s="124">
        <v>3</v>
      </c>
      <c r="E33" s="124">
        <v>1</v>
      </c>
      <c r="F33" s="124">
        <v>1</v>
      </c>
      <c r="G33" s="879" t="s">
        <v>94</v>
      </c>
      <c r="H33" s="131">
        <v>494.55</v>
      </c>
      <c r="I33" s="127"/>
      <c r="J33" s="267" t="s">
        <v>41</v>
      </c>
      <c r="K33" s="132"/>
      <c r="L33" s="132">
        <v>10</v>
      </c>
      <c r="M33" s="139"/>
      <c r="N33" s="1" t="s">
        <v>26</v>
      </c>
      <c r="O33" s="333" t="s">
        <v>19</v>
      </c>
    </row>
    <row r="34" spans="1:15" s="129" customFormat="1">
      <c r="A34" s="139">
        <v>45142</v>
      </c>
      <c r="B34" s="139">
        <f>+A34+C34</f>
        <v>45145</v>
      </c>
      <c r="C34" s="124">
        <v>3</v>
      </c>
      <c r="D34" s="124">
        <v>1</v>
      </c>
      <c r="E34" s="124">
        <v>2</v>
      </c>
      <c r="F34" s="124" t="s">
        <v>95</v>
      </c>
      <c r="G34" s="879" t="s">
        <v>96</v>
      </c>
      <c r="H34" s="131">
        <v>103.33</v>
      </c>
      <c r="I34" s="127"/>
      <c r="J34" s="267" t="s">
        <v>97</v>
      </c>
      <c r="K34" s="132"/>
      <c r="L34" s="132"/>
      <c r="M34" s="139"/>
      <c r="N34" s="1" t="s">
        <v>26</v>
      </c>
      <c r="O34" s="333" t="s">
        <v>19</v>
      </c>
    </row>
    <row r="35" spans="1:15" s="544" customFormat="1">
      <c r="A35" s="1146">
        <v>45143</v>
      </c>
      <c r="B35" s="327">
        <f>A35+C35</f>
        <v>45145</v>
      </c>
      <c r="C35" s="1147">
        <v>2</v>
      </c>
      <c r="D35" s="1147">
        <v>1</v>
      </c>
      <c r="E35" s="1147">
        <v>33</v>
      </c>
      <c r="F35" s="1147" t="s">
        <v>98</v>
      </c>
      <c r="G35" s="1032" t="s">
        <v>99</v>
      </c>
      <c r="H35" s="1149">
        <v>100</v>
      </c>
      <c r="I35" s="1150">
        <v>45141</v>
      </c>
      <c r="J35" s="1151" t="s">
        <v>32</v>
      </c>
      <c r="K35" s="1152"/>
      <c r="L35" s="1152">
        <v>10</v>
      </c>
      <c r="M35" s="894" t="s">
        <v>100</v>
      </c>
      <c r="N35" s="538" t="s">
        <v>101</v>
      </c>
      <c r="O35" s="9" t="s">
        <v>19</v>
      </c>
    </row>
    <row r="36" spans="1:15" ht="24" customHeight="1">
      <c r="A36" s="139">
        <v>45143</v>
      </c>
      <c r="B36" s="139">
        <v>45145</v>
      </c>
      <c r="C36" s="124">
        <v>2</v>
      </c>
      <c r="D36" s="124">
        <v>1</v>
      </c>
      <c r="E36" s="124">
        <v>32</v>
      </c>
      <c r="F36" s="124" t="s">
        <v>102</v>
      </c>
      <c r="G36" s="879" t="s">
        <v>103</v>
      </c>
      <c r="H36" s="131">
        <v>86.13</v>
      </c>
      <c r="I36" s="127">
        <v>45143</v>
      </c>
      <c r="J36" s="267" t="s">
        <v>50</v>
      </c>
      <c r="K36" s="132"/>
      <c r="L36" s="132">
        <v>10</v>
      </c>
      <c r="M36" s="139"/>
      <c r="N36" s="1" t="s">
        <v>18</v>
      </c>
      <c r="O36" s="1"/>
    </row>
    <row r="37" spans="1:15" s="129" customFormat="1">
      <c r="A37" s="139"/>
      <c r="B37" s="139"/>
      <c r="C37" s="124"/>
      <c r="D37" s="124"/>
      <c r="E37" s="124"/>
      <c r="F37" s="124"/>
      <c r="G37" s="879"/>
      <c r="H37" s="126"/>
      <c r="I37" s="127"/>
      <c r="J37" s="267"/>
      <c r="K37" s="134"/>
      <c r="L37" s="134"/>
      <c r="M37" s="139"/>
      <c r="N37" s="1"/>
      <c r="O37" s="1"/>
    </row>
    <row r="38" spans="1:15" s="129" customFormat="1">
      <c r="A38" s="139">
        <v>45118</v>
      </c>
      <c r="B38" s="139">
        <f>A38+C38</f>
        <v>45146</v>
      </c>
      <c r="C38" s="124">
        <v>28</v>
      </c>
      <c r="D38" s="124">
        <v>1</v>
      </c>
      <c r="E38" s="124">
        <v>36</v>
      </c>
      <c r="F38" s="124" t="s">
        <v>104</v>
      </c>
      <c r="G38" s="575" t="s">
        <v>105</v>
      </c>
      <c r="H38" s="131">
        <v>1208.9000000000001</v>
      </c>
      <c r="I38" s="127">
        <v>45118</v>
      </c>
      <c r="J38" s="267" t="s">
        <v>106</v>
      </c>
      <c r="K38" s="134"/>
      <c r="L38" s="134">
        <v>10</v>
      </c>
      <c r="M38" s="124"/>
      <c r="N38" s="1" t="s">
        <v>18</v>
      </c>
      <c r="O38" s="333" t="s">
        <v>19</v>
      </c>
    </row>
    <row r="39" spans="1:15" s="129" customFormat="1">
      <c r="A39" s="327">
        <v>45139</v>
      </c>
      <c r="B39" s="327">
        <f>A39+C39</f>
        <v>45146</v>
      </c>
      <c r="C39" s="122">
        <v>7</v>
      </c>
      <c r="D39" s="122">
        <v>1</v>
      </c>
      <c r="E39" s="122">
        <v>5</v>
      </c>
      <c r="F39" s="122" t="s">
        <v>107</v>
      </c>
      <c r="G39" s="623" t="s">
        <v>108</v>
      </c>
      <c r="H39" s="336">
        <v>156.06</v>
      </c>
      <c r="I39" s="130">
        <v>45138</v>
      </c>
      <c r="J39" s="270" t="s">
        <v>22</v>
      </c>
      <c r="K39" s="271">
        <v>10</v>
      </c>
      <c r="L39" s="271"/>
      <c r="M39" s="122"/>
      <c r="N39" s="9" t="s">
        <v>26</v>
      </c>
      <c r="O39" s="9" t="s">
        <v>19</v>
      </c>
    </row>
    <row r="40" spans="1:15">
      <c r="A40" s="327">
        <v>45140</v>
      </c>
      <c r="B40" s="327">
        <f>A40+C40</f>
        <v>45146</v>
      </c>
      <c r="C40" s="122">
        <v>6</v>
      </c>
      <c r="D40" s="122">
        <v>1</v>
      </c>
      <c r="E40" s="122">
        <v>24</v>
      </c>
      <c r="F40" s="122" t="s">
        <v>39</v>
      </c>
      <c r="G40" s="1032" t="s">
        <v>109</v>
      </c>
      <c r="H40" s="336">
        <v>136</v>
      </c>
      <c r="I40" s="130">
        <v>45139</v>
      </c>
      <c r="J40" s="270" t="s">
        <v>110</v>
      </c>
      <c r="K40" s="271"/>
      <c r="L40" s="271"/>
      <c r="M40" s="122"/>
      <c r="N40" s="9" t="s">
        <v>18</v>
      </c>
      <c r="O40" s="333" t="s">
        <v>19</v>
      </c>
    </row>
    <row r="41" spans="1:15" s="129" customFormat="1">
      <c r="A41" s="139">
        <v>45141</v>
      </c>
      <c r="B41" s="5">
        <f>+A41+C41</f>
        <v>45146</v>
      </c>
      <c r="C41" s="124">
        <v>5</v>
      </c>
      <c r="D41" s="124">
        <v>2</v>
      </c>
      <c r="E41" s="124" t="s">
        <v>111</v>
      </c>
      <c r="F41" s="124" t="s">
        <v>111</v>
      </c>
      <c r="G41" s="859" t="s">
        <v>112</v>
      </c>
      <c r="H41" s="131">
        <v>556.88</v>
      </c>
      <c r="I41" s="127">
        <v>45137</v>
      </c>
      <c r="J41" s="267" t="s">
        <v>113</v>
      </c>
      <c r="K41" s="132"/>
      <c r="L41" s="132"/>
      <c r="M41" s="124"/>
      <c r="N41" s="1" t="s">
        <v>42</v>
      </c>
      <c r="O41" s="333" t="s">
        <v>19</v>
      </c>
    </row>
    <row r="42" spans="1:15" s="129" customFormat="1">
      <c r="A42" s="139">
        <v>45142</v>
      </c>
      <c r="B42" s="139">
        <f>+A42+C42</f>
        <v>45146</v>
      </c>
      <c r="C42" s="124">
        <v>4</v>
      </c>
      <c r="D42" s="124">
        <v>3</v>
      </c>
      <c r="E42" s="124">
        <v>21</v>
      </c>
      <c r="F42" s="124" t="s">
        <v>114</v>
      </c>
      <c r="G42" s="879" t="s">
        <v>115</v>
      </c>
      <c r="H42" s="131">
        <v>286.88</v>
      </c>
      <c r="I42" s="127"/>
      <c r="J42" s="267" t="s">
        <v>32</v>
      </c>
      <c r="K42" s="132"/>
      <c r="L42" s="132"/>
      <c r="M42" s="139"/>
      <c r="N42" s="1" t="s">
        <v>26</v>
      </c>
      <c r="O42" s="333" t="s">
        <v>19</v>
      </c>
    </row>
    <row r="43" spans="1:15" s="13" customFormat="1">
      <c r="A43" s="327">
        <v>45144</v>
      </c>
      <c r="B43" s="327">
        <f>A43+C43</f>
        <v>45146</v>
      </c>
      <c r="C43" s="122">
        <v>2</v>
      </c>
      <c r="D43" s="122">
        <v>2</v>
      </c>
      <c r="E43" s="122">
        <v>3</v>
      </c>
      <c r="F43" s="122" t="s">
        <v>30</v>
      </c>
      <c r="G43" s="1032" t="s">
        <v>31</v>
      </c>
      <c r="H43" s="336">
        <v>120</v>
      </c>
      <c r="I43" s="130">
        <v>45142</v>
      </c>
      <c r="J43" s="270" t="s">
        <v>116</v>
      </c>
      <c r="K43" s="271"/>
      <c r="L43" s="271">
        <v>10</v>
      </c>
      <c r="M43" s="327"/>
      <c r="N43" s="9" t="s">
        <v>18</v>
      </c>
      <c r="O43" s="9" t="s">
        <v>19</v>
      </c>
    </row>
    <row r="44" spans="1:15" s="129" customFormat="1">
      <c r="A44" s="139">
        <v>45142</v>
      </c>
      <c r="B44" s="139">
        <v>45146</v>
      </c>
      <c r="C44" s="124">
        <f>B44-A44</f>
        <v>4</v>
      </c>
      <c r="D44" s="124">
        <v>1</v>
      </c>
      <c r="E44" s="124">
        <v>2</v>
      </c>
      <c r="F44" s="124" t="s">
        <v>117</v>
      </c>
      <c r="G44" s="859" t="s">
        <v>118</v>
      </c>
      <c r="H44" s="126">
        <v>122.96</v>
      </c>
      <c r="I44" s="127"/>
      <c r="J44" s="267" t="s">
        <v>22</v>
      </c>
      <c r="K44" s="134"/>
      <c r="L44" s="134"/>
      <c r="M44" s="139" t="s">
        <v>119</v>
      </c>
      <c r="N44" s="9" t="s">
        <v>18</v>
      </c>
      <c r="O44" s="333"/>
    </row>
    <row r="45" spans="1:15" s="129" customFormat="1">
      <c r="A45" s="139">
        <v>45142</v>
      </c>
      <c r="B45" s="139">
        <f ca="1">+A45+C45</f>
        <v>45146</v>
      </c>
      <c r="C45" s="124">
        <f ca="1">B45-A45</f>
        <v>4</v>
      </c>
      <c r="D45" s="124">
        <v>1</v>
      </c>
      <c r="E45" s="124">
        <v>36</v>
      </c>
      <c r="F45" s="124" t="s">
        <v>120</v>
      </c>
      <c r="G45" s="879" t="s">
        <v>121</v>
      </c>
      <c r="H45" s="131">
        <v>101.09</v>
      </c>
      <c r="I45" s="127"/>
      <c r="J45" s="267" t="s">
        <v>97</v>
      </c>
      <c r="K45" s="132">
        <v>10</v>
      </c>
      <c r="L45" s="132"/>
      <c r="M45" s="139"/>
      <c r="N45" s="1" t="s">
        <v>26</v>
      </c>
      <c r="O45" s="333" t="s">
        <v>19</v>
      </c>
    </row>
    <row r="46" spans="1:15">
      <c r="A46" s="5">
        <v>45143</v>
      </c>
      <c r="B46" s="5">
        <v>45146</v>
      </c>
      <c r="C46" s="1">
        <f>B46-A46</f>
        <v>3</v>
      </c>
      <c r="D46" s="1">
        <v>1</v>
      </c>
      <c r="E46" s="1">
        <v>36</v>
      </c>
      <c r="F46" s="1" t="s">
        <v>122</v>
      </c>
      <c r="G46" s="621" t="s">
        <v>123</v>
      </c>
      <c r="H46" s="55">
        <v>92.57</v>
      </c>
      <c r="J46" s="267" t="s">
        <v>32</v>
      </c>
      <c r="L46" s="54">
        <v>10</v>
      </c>
      <c r="N46" s="1" t="s">
        <v>18</v>
      </c>
    </row>
    <row r="47" spans="1:15" s="129" customFormat="1">
      <c r="A47" s="139"/>
      <c r="B47" s="139"/>
      <c r="C47" s="124"/>
      <c r="D47" s="124"/>
      <c r="E47" s="124"/>
      <c r="F47" s="124"/>
      <c r="G47" s="879"/>
      <c r="H47" s="131"/>
      <c r="I47" s="127"/>
      <c r="J47" s="267"/>
      <c r="K47" s="132"/>
      <c r="L47" s="132"/>
      <c r="M47" s="139"/>
      <c r="N47" s="1"/>
      <c r="O47" s="1"/>
    </row>
    <row r="48" spans="1:15" s="129" customFormat="1">
      <c r="A48" s="139">
        <v>45137</v>
      </c>
      <c r="B48" s="139">
        <f>C48+A48</f>
        <v>45147</v>
      </c>
      <c r="C48" s="124">
        <v>10</v>
      </c>
      <c r="D48" s="124">
        <v>1</v>
      </c>
      <c r="E48" s="124">
        <v>4</v>
      </c>
      <c r="F48" s="124" t="s">
        <v>124</v>
      </c>
      <c r="G48" s="879" t="s">
        <v>125</v>
      </c>
      <c r="H48" s="131">
        <v>346.5</v>
      </c>
      <c r="I48" s="127"/>
      <c r="J48" s="267" t="s">
        <v>126</v>
      </c>
      <c r="K48" s="132"/>
      <c r="L48" s="132">
        <v>10</v>
      </c>
      <c r="M48" s="124"/>
      <c r="N48" s="1" t="s">
        <v>26</v>
      </c>
      <c r="O48" s="333" t="s">
        <v>19</v>
      </c>
    </row>
    <row r="49" spans="1:15">
      <c r="A49" s="139">
        <v>45140</v>
      </c>
      <c r="B49" s="139">
        <f ca="1">A49+C49</f>
        <v>45147</v>
      </c>
      <c r="C49" s="124">
        <f ca="1">B49-A49</f>
        <v>7</v>
      </c>
      <c r="D49" s="124">
        <v>1</v>
      </c>
      <c r="E49" s="124">
        <v>23</v>
      </c>
      <c r="F49" s="124" t="s">
        <v>127</v>
      </c>
      <c r="G49" s="879" t="s">
        <v>128</v>
      </c>
      <c r="H49" s="131">
        <v>173.77</v>
      </c>
      <c r="I49" s="127"/>
      <c r="J49" s="267" t="s">
        <v>50</v>
      </c>
      <c r="K49" s="132"/>
      <c r="L49" s="132"/>
      <c r="M49" s="124" t="s">
        <v>129</v>
      </c>
      <c r="N49" s="9" t="s">
        <v>18</v>
      </c>
      <c r="O49" s="333" t="s">
        <v>19</v>
      </c>
    </row>
    <row r="50" spans="1:15">
      <c r="A50" s="139">
        <v>45140</v>
      </c>
      <c r="B50" s="139">
        <f>A50+C50</f>
        <v>45147</v>
      </c>
      <c r="C50" s="124">
        <v>7</v>
      </c>
      <c r="D50" s="124">
        <v>1</v>
      </c>
      <c r="E50" s="124">
        <v>2</v>
      </c>
      <c r="F50" s="124" t="s">
        <v>130</v>
      </c>
      <c r="G50" s="879" t="s">
        <v>131</v>
      </c>
      <c r="H50" s="131">
        <v>483.82</v>
      </c>
      <c r="I50" s="127">
        <v>45070</v>
      </c>
      <c r="J50" s="267" t="s">
        <v>22</v>
      </c>
      <c r="K50" s="132"/>
      <c r="L50" s="132">
        <v>10</v>
      </c>
      <c r="M50" s="124"/>
      <c r="N50" s="1" t="s">
        <v>26</v>
      </c>
      <c r="O50" s="333" t="s">
        <v>19</v>
      </c>
    </row>
    <row r="51" spans="1:15" s="129" customFormat="1">
      <c r="A51" s="139"/>
      <c r="B51" s="139"/>
      <c r="C51" s="124"/>
      <c r="D51" s="124"/>
      <c r="E51" s="124"/>
      <c r="F51" s="124"/>
      <c r="G51" s="879"/>
      <c r="H51" s="131"/>
      <c r="I51" s="127"/>
      <c r="J51" s="267"/>
      <c r="K51" s="132"/>
      <c r="L51" s="132"/>
      <c r="M51" s="124"/>
      <c r="N51" s="1"/>
      <c r="O51" s="1"/>
    </row>
    <row r="52" spans="1:15" s="129" customFormat="1">
      <c r="A52" s="139">
        <v>45139</v>
      </c>
      <c r="B52" s="139">
        <f>A52+C52</f>
        <v>45148</v>
      </c>
      <c r="C52" s="1">
        <v>9</v>
      </c>
      <c r="D52" s="1">
        <v>3</v>
      </c>
      <c r="E52" s="1">
        <v>4</v>
      </c>
      <c r="F52" s="1" t="s">
        <v>132</v>
      </c>
      <c r="G52" s="879" t="s">
        <v>133</v>
      </c>
      <c r="H52" s="55">
        <v>668.37</v>
      </c>
      <c r="I52" s="6">
        <v>45120</v>
      </c>
      <c r="J52" s="267" t="s">
        <v>22</v>
      </c>
      <c r="K52" s="54">
        <v>10</v>
      </c>
      <c r="L52" s="54">
        <v>20</v>
      </c>
      <c r="M52" s="1"/>
      <c r="N52" s="1" t="s">
        <v>26</v>
      </c>
      <c r="O52" s="333" t="s">
        <v>19</v>
      </c>
    </row>
    <row r="53" spans="1:15" s="129" customFormat="1">
      <c r="A53" s="139">
        <v>45141</v>
      </c>
      <c r="B53" s="5">
        <f ca="1">+A53+C53</f>
        <v>45148</v>
      </c>
      <c r="C53" s="124">
        <f ca="1">B53-A53</f>
        <v>7</v>
      </c>
      <c r="D53" s="124">
        <v>1</v>
      </c>
      <c r="E53" s="124">
        <v>5</v>
      </c>
      <c r="F53" s="124" t="s">
        <v>43</v>
      </c>
      <c r="G53" s="879" t="s">
        <v>134</v>
      </c>
      <c r="H53" s="126">
        <v>182</v>
      </c>
      <c r="I53" s="127">
        <v>45138</v>
      </c>
      <c r="J53" s="267" t="s">
        <v>38</v>
      </c>
      <c r="K53" s="134"/>
      <c r="L53" s="134"/>
      <c r="M53" s="124"/>
      <c r="N53" s="1" t="s">
        <v>26</v>
      </c>
      <c r="O53" s="333" t="s">
        <v>19</v>
      </c>
    </row>
    <row r="54" spans="1:15">
      <c r="A54" s="139">
        <v>45143</v>
      </c>
      <c r="B54" s="139">
        <f>A54+C54</f>
        <v>45148</v>
      </c>
      <c r="C54" s="124">
        <v>5</v>
      </c>
      <c r="D54" s="124">
        <v>1</v>
      </c>
      <c r="E54" s="124">
        <v>23</v>
      </c>
      <c r="F54" s="124" t="s">
        <v>135</v>
      </c>
      <c r="G54" s="879" t="s">
        <v>136</v>
      </c>
      <c r="H54" s="131">
        <v>147.02000000000001</v>
      </c>
      <c r="I54" s="127">
        <v>45127</v>
      </c>
      <c r="J54" s="267" t="s">
        <v>113</v>
      </c>
      <c r="K54" s="132"/>
      <c r="L54" s="132">
        <v>10</v>
      </c>
      <c r="M54" s="139"/>
      <c r="N54" s="1" t="s">
        <v>42</v>
      </c>
      <c r="O54" s="333" t="s">
        <v>19</v>
      </c>
    </row>
    <row r="55" spans="1:15" s="129" customFormat="1">
      <c r="A55" s="139"/>
      <c r="B55" s="139"/>
      <c r="C55" s="1"/>
      <c r="D55" s="1"/>
      <c r="E55" s="1"/>
      <c r="F55" s="1"/>
      <c r="G55" s="879"/>
      <c r="H55" s="55"/>
      <c r="I55" s="6"/>
      <c r="J55" s="267"/>
      <c r="K55" s="54"/>
      <c r="L55" s="54"/>
      <c r="M55" s="1"/>
      <c r="N55" s="1"/>
      <c r="O55" s="1"/>
    </row>
    <row r="56" spans="1:15">
      <c r="A56" s="5">
        <v>45132</v>
      </c>
      <c r="B56" s="5">
        <v>45149</v>
      </c>
      <c r="C56" s="1">
        <v>17</v>
      </c>
      <c r="D56" s="1">
        <v>1</v>
      </c>
      <c r="E56" s="1">
        <v>5</v>
      </c>
      <c r="F56" s="1" t="s">
        <v>137</v>
      </c>
      <c r="G56" s="879" t="s">
        <v>138</v>
      </c>
      <c r="H56" s="55">
        <v>538.55999999999995</v>
      </c>
      <c r="I56" s="6">
        <v>45128</v>
      </c>
      <c r="J56" s="332" t="s">
        <v>113</v>
      </c>
      <c r="M56" s="1" t="s">
        <v>139</v>
      </c>
      <c r="N56" s="1" t="s">
        <v>26</v>
      </c>
      <c r="O56" s="333" t="s">
        <v>19</v>
      </c>
    </row>
    <row r="57" spans="1:15" s="129" customFormat="1">
      <c r="A57" s="139">
        <v>45142</v>
      </c>
      <c r="B57" s="139">
        <v>45149</v>
      </c>
      <c r="C57" s="124">
        <f>B57-A57</f>
        <v>7</v>
      </c>
      <c r="D57" s="124">
        <v>1</v>
      </c>
      <c r="E57" s="124">
        <v>33</v>
      </c>
      <c r="F57" s="124" t="s">
        <v>140</v>
      </c>
      <c r="G57" s="859" t="s">
        <v>141</v>
      </c>
      <c r="H57" s="126">
        <v>243</v>
      </c>
      <c r="I57" s="127">
        <v>45142</v>
      </c>
      <c r="J57" s="267" t="s">
        <v>142</v>
      </c>
      <c r="K57" s="134">
        <v>10</v>
      </c>
      <c r="L57" s="134"/>
      <c r="M57" s="139" t="s">
        <v>143</v>
      </c>
      <c r="N57" s="9" t="s">
        <v>42</v>
      </c>
      <c r="O57" s="333" t="s">
        <v>19</v>
      </c>
    </row>
    <row r="58" spans="1:15">
      <c r="A58" s="5">
        <v>45143</v>
      </c>
      <c r="B58" s="139">
        <f>A58+C58</f>
        <v>45149</v>
      </c>
      <c r="C58" s="1">
        <v>6</v>
      </c>
      <c r="D58" s="1">
        <v>2</v>
      </c>
      <c r="E58" s="1">
        <v>5</v>
      </c>
      <c r="F58" s="1" t="s">
        <v>144</v>
      </c>
      <c r="G58" s="879" t="s">
        <v>145</v>
      </c>
      <c r="H58" s="55">
        <v>260.10000000000002</v>
      </c>
      <c r="J58" s="267" t="s">
        <v>32</v>
      </c>
      <c r="L58" s="54">
        <v>10</v>
      </c>
      <c r="N58" s="1091" t="s">
        <v>101</v>
      </c>
      <c r="O58" s="333" t="s">
        <v>19</v>
      </c>
    </row>
    <row r="59" spans="1:15">
      <c r="A59" s="139"/>
      <c r="B59" s="139"/>
      <c r="C59" s="124"/>
      <c r="D59" s="124"/>
      <c r="E59" s="124"/>
      <c r="F59" s="124"/>
      <c r="G59" s="575"/>
      <c r="H59" s="131"/>
      <c r="I59" s="127"/>
      <c r="J59" s="267"/>
      <c r="K59" s="134"/>
      <c r="L59" s="134"/>
      <c r="M59" s="124"/>
      <c r="O59" s="1"/>
    </row>
    <row r="60" spans="1:15">
      <c r="A60" s="5">
        <v>45135</v>
      </c>
      <c r="B60" s="5">
        <f>A60+C60</f>
        <v>45150</v>
      </c>
      <c r="C60" s="1">
        <v>15</v>
      </c>
      <c r="D60" s="1">
        <v>1</v>
      </c>
      <c r="E60" s="1">
        <v>21</v>
      </c>
      <c r="F60" s="1" t="s">
        <v>146</v>
      </c>
      <c r="G60" s="879" t="s">
        <v>147</v>
      </c>
      <c r="H60" s="55">
        <v>513</v>
      </c>
      <c r="I60" s="6">
        <v>45135</v>
      </c>
      <c r="J60" s="267" t="s">
        <v>41</v>
      </c>
      <c r="L60" s="54">
        <v>10</v>
      </c>
      <c r="N60" s="1" t="s">
        <v>18</v>
      </c>
      <c r="O60" s="333" t="s">
        <v>19</v>
      </c>
    </row>
    <row r="61" spans="1:15">
      <c r="G61" s="879"/>
      <c r="J61" s="267"/>
      <c r="O61" s="1"/>
    </row>
    <row r="62" spans="1:15" s="129" customFormat="1">
      <c r="A62" s="139">
        <v>45137</v>
      </c>
      <c r="B62" s="139">
        <v>45151</v>
      </c>
      <c r="C62" s="124">
        <f>B62-A62</f>
        <v>14</v>
      </c>
      <c r="D62" s="124">
        <v>1</v>
      </c>
      <c r="E62" s="124">
        <v>5</v>
      </c>
      <c r="F62" s="124" t="s">
        <v>148</v>
      </c>
      <c r="G62" s="765" t="s">
        <v>149</v>
      </c>
      <c r="H62" s="131">
        <v>391.2</v>
      </c>
      <c r="I62" s="127">
        <v>45136</v>
      </c>
      <c r="J62" s="267" t="s">
        <v>22</v>
      </c>
      <c r="K62" s="132"/>
      <c r="L62" s="132">
        <v>10</v>
      </c>
      <c r="M62" s="124"/>
      <c r="N62" s="9" t="s">
        <v>18</v>
      </c>
      <c r="O62" s="333" t="s">
        <v>19</v>
      </c>
    </row>
    <row r="63" spans="1:15" s="129" customFormat="1">
      <c r="A63" s="139">
        <v>45143</v>
      </c>
      <c r="B63" s="139">
        <f>A63+C63</f>
        <v>45151</v>
      </c>
      <c r="C63" s="124">
        <v>8</v>
      </c>
      <c r="D63" s="124">
        <v>1</v>
      </c>
      <c r="E63" s="124">
        <v>2</v>
      </c>
      <c r="F63" s="124" t="s">
        <v>150</v>
      </c>
      <c r="G63" s="879" t="s">
        <v>151</v>
      </c>
      <c r="H63" s="131">
        <v>302.97000000000003</v>
      </c>
      <c r="I63" s="127">
        <v>45132</v>
      </c>
      <c r="J63" s="267" t="s">
        <v>22</v>
      </c>
      <c r="K63" s="132"/>
      <c r="L63" s="132">
        <v>10</v>
      </c>
      <c r="M63" s="139"/>
      <c r="N63" s="1" t="s">
        <v>26</v>
      </c>
      <c r="O63" s="333" t="s">
        <v>19</v>
      </c>
    </row>
    <row r="64" spans="1:15" s="129" customFormat="1">
      <c r="A64" s="139"/>
      <c r="B64" s="139"/>
      <c r="C64" s="124"/>
      <c r="D64" s="124"/>
      <c r="E64" s="124"/>
      <c r="F64" s="124"/>
      <c r="G64" s="765"/>
      <c r="H64" s="131"/>
      <c r="I64" s="127"/>
      <c r="J64" s="267"/>
      <c r="K64" s="132"/>
      <c r="L64" s="132"/>
      <c r="M64" s="124"/>
      <c r="N64" s="1"/>
      <c r="O64" s="1"/>
    </row>
    <row r="65" spans="1:15" s="261" customFormat="1">
      <c r="A65" s="327">
        <v>45142</v>
      </c>
      <c r="B65" s="327">
        <f>+A65+C65</f>
        <v>45154</v>
      </c>
      <c r="C65" s="122">
        <v>12</v>
      </c>
      <c r="D65" s="122">
        <v>1</v>
      </c>
      <c r="E65" s="122">
        <v>3</v>
      </c>
      <c r="F65" s="122" t="s">
        <v>152</v>
      </c>
      <c r="G65" s="957" t="s">
        <v>153</v>
      </c>
      <c r="H65" s="336">
        <v>365.35</v>
      </c>
      <c r="I65" s="130">
        <v>45140</v>
      </c>
      <c r="J65" s="270" t="s">
        <v>81</v>
      </c>
      <c r="K65" s="271"/>
      <c r="L65" s="271"/>
      <c r="M65" s="327"/>
      <c r="N65" s="9" t="s">
        <v>42</v>
      </c>
      <c r="O65" s="9" t="s">
        <v>19</v>
      </c>
    </row>
    <row r="66" spans="1:15" s="395" customFormat="1">
      <c r="A66" s="393"/>
      <c r="B66" s="139"/>
      <c r="C66" s="136"/>
      <c r="D66" s="136"/>
      <c r="E66" s="136"/>
      <c r="F66" s="136"/>
      <c r="G66" s="1143"/>
      <c r="H66" s="493"/>
      <c r="I66" s="1144"/>
      <c r="J66" s="399"/>
      <c r="K66" s="494"/>
      <c r="L66" s="494"/>
      <c r="M66" s="1274"/>
      <c r="N66" s="2"/>
      <c r="O66" s="1"/>
    </row>
    <row r="67" spans="1:15" s="395" customFormat="1">
      <c r="A67" s="393"/>
      <c r="B67" s="139"/>
      <c r="C67" s="136"/>
      <c r="D67" s="136"/>
      <c r="E67" s="136"/>
      <c r="F67" s="136"/>
      <c r="G67" s="1143"/>
      <c r="H67" s="493"/>
      <c r="I67" s="1144"/>
      <c r="J67" s="399"/>
      <c r="K67" s="494"/>
      <c r="L67" s="494"/>
      <c r="M67" s="1274"/>
      <c r="N67" s="2"/>
      <c r="O67" s="1"/>
    </row>
    <row r="68" spans="1:15" s="129" customFormat="1">
      <c r="A68" s="139">
        <v>45141</v>
      </c>
      <c r="B68" s="5">
        <f ca="1">+A68+C68</f>
        <v>45155</v>
      </c>
      <c r="C68" s="124">
        <f ca="1">B68-A68</f>
        <v>14</v>
      </c>
      <c r="D68" s="124">
        <v>1</v>
      </c>
      <c r="E68" s="124">
        <v>36</v>
      </c>
      <c r="F68" s="124" t="s">
        <v>154</v>
      </c>
      <c r="G68" s="879" t="s">
        <v>155</v>
      </c>
      <c r="H68" s="131">
        <v>451.77</v>
      </c>
      <c r="I68" s="127"/>
      <c r="J68" s="267" t="s">
        <v>113</v>
      </c>
      <c r="K68" s="132">
        <v>10</v>
      </c>
      <c r="L68" s="132"/>
      <c r="M68" s="124" t="s">
        <v>156</v>
      </c>
      <c r="N68" s="1" t="s">
        <v>42</v>
      </c>
      <c r="O68" s="333" t="s">
        <v>19</v>
      </c>
    </row>
    <row r="69" spans="1:15" s="129" customFormat="1">
      <c r="A69" s="139"/>
      <c r="B69" s="139"/>
      <c r="C69" s="124"/>
      <c r="D69" s="124"/>
      <c r="E69" s="124"/>
      <c r="F69" s="124"/>
      <c r="G69" s="765"/>
      <c r="H69" s="131"/>
      <c r="I69" s="127"/>
      <c r="J69" s="267"/>
      <c r="K69" s="132"/>
      <c r="L69" s="132"/>
      <c r="M69" s="124"/>
      <c r="N69" s="1"/>
      <c r="O69" s="1"/>
    </row>
    <row r="70" spans="1:15">
      <c r="A70" s="139">
        <v>45139</v>
      </c>
      <c r="B70" s="139">
        <f ca="1">A70+C70</f>
        <v>45157</v>
      </c>
      <c r="C70" s="1">
        <f ca="1">B70-A70</f>
        <v>18</v>
      </c>
      <c r="D70" s="1">
        <v>1</v>
      </c>
      <c r="E70" s="1">
        <v>4</v>
      </c>
      <c r="F70" s="124" t="s">
        <v>157</v>
      </c>
      <c r="G70" s="765" t="s">
        <v>158</v>
      </c>
      <c r="H70" s="55">
        <v>547.14</v>
      </c>
      <c r="I70" s="6">
        <v>45137</v>
      </c>
      <c r="J70" s="267" t="s">
        <v>22</v>
      </c>
      <c r="K70" s="54">
        <v>10</v>
      </c>
      <c r="N70" s="1" t="s">
        <v>26</v>
      </c>
      <c r="O70" s="333" t="s">
        <v>19</v>
      </c>
    </row>
    <row r="71" spans="1:15">
      <c r="A71" s="139"/>
      <c r="B71" s="139"/>
      <c r="F71" s="124"/>
      <c r="G71" s="765"/>
      <c r="J71" s="267"/>
      <c r="O71" s="1"/>
    </row>
    <row r="72" spans="1:15" s="129" customFormat="1">
      <c r="A72" s="139"/>
      <c r="B72" s="139"/>
      <c r="C72" s="124"/>
      <c r="D72" s="124"/>
      <c r="E72" s="124"/>
      <c r="F72" s="124"/>
      <c r="G72" s="859"/>
      <c r="H72" s="131"/>
      <c r="I72" s="127"/>
      <c r="J72" s="267"/>
      <c r="K72" s="132"/>
      <c r="L72" s="132"/>
      <c r="M72" s="139"/>
      <c r="N72" s="1"/>
      <c r="O72" s="1"/>
    </row>
    <row r="73" spans="1:15">
      <c r="A73" s="139">
        <v>45140</v>
      </c>
      <c r="B73" s="139">
        <f>A73+C73</f>
        <v>45169</v>
      </c>
      <c r="C73" s="124">
        <v>29</v>
      </c>
      <c r="D73" s="124">
        <v>1</v>
      </c>
      <c r="E73" s="829" t="s">
        <v>159</v>
      </c>
      <c r="F73" s="124" t="s">
        <v>160</v>
      </c>
      <c r="G73" s="879" t="s">
        <v>161</v>
      </c>
      <c r="H73" s="131">
        <v>936.9</v>
      </c>
      <c r="I73" s="127">
        <v>45140</v>
      </c>
      <c r="J73" s="267" t="s">
        <v>22</v>
      </c>
      <c r="K73" s="134"/>
      <c r="L73" s="134"/>
      <c r="M73" s="139" t="s">
        <v>162</v>
      </c>
      <c r="N73" s="1" t="s">
        <v>18</v>
      </c>
      <c r="O73" s="333" t="s">
        <v>19</v>
      </c>
    </row>
    <row r="74" spans="1:15">
      <c r="A74" s="139"/>
      <c r="B74" s="139"/>
      <c r="C74" s="124"/>
      <c r="D74" s="124"/>
      <c r="E74" s="829"/>
      <c r="F74" s="124"/>
      <c r="G74" s="879"/>
      <c r="H74" s="131"/>
      <c r="I74" s="127"/>
      <c r="J74" s="267"/>
      <c r="K74" s="134"/>
      <c r="L74" s="134"/>
      <c r="M74" s="139"/>
      <c r="O74" s="333"/>
    </row>
    <row r="75" spans="1:15" s="129" customFormat="1">
      <c r="A75" s="327">
        <v>45142</v>
      </c>
      <c r="B75" s="327">
        <f>+A75+C75</f>
        <v>45171</v>
      </c>
      <c r="C75" s="122">
        <v>29</v>
      </c>
      <c r="D75" s="122">
        <v>1</v>
      </c>
      <c r="E75" s="122">
        <v>3</v>
      </c>
      <c r="F75" s="122" t="s">
        <v>163</v>
      </c>
      <c r="G75" s="957" t="s">
        <v>164</v>
      </c>
      <c r="H75" s="336">
        <v>967.69</v>
      </c>
      <c r="I75" s="130">
        <v>45141</v>
      </c>
      <c r="J75" s="270" t="s">
        <v>81</v>
      </c>
      <c r="K75" s="271"/>
      <c r="L75" s="271"/>
      <c r="M75" s="327"/>
      <c r="N75" s="9" t="s">
        <v>42</v>
      </c>
      <c r="O75" s="9" t="s">
        <v>19</v>
      </c>
    </row>
    <row r="76" spans="1:15" s="129" customFormat="1">
      <c r="A76" s="139"/>
      <c r="B76" s="139"/>
      <c r="C76" s="124"/>
      <c r="D76" s="124"/>
      <c r="E76" s="124"/>
      <c r="F76" s="124"/>
      <c r="G76" s="859"/>
      <c r="H76" s="126"/>
      <c r="I76" s="127"/>
      <c r="J76" s="267"/>
      <c r="K76" s="134"/>
      <c r="L76" s="134"/>
      <c r="M76" s="139"/>
      <c r="N76" s="1"/>
      <c r="O76" s="1"/>
    </row>
    <row r="77" spans="1:15">
      <c r="D77" s="8">
        <f>SUM(D2:D75)</f>
        <v>75</v>
      </c>
      <c r="H77" s="48"/>
      <c r="J77" s="267"/>
      <c r="K77" s="50"/>
      <c r="L77" s="50"/>
      <c r="N77" s="124"/>
      <c r="O77" s="1"/>
    </row>
    <row r="78" spans="1:15" s="90" customFormat="1" ht="22" customHeight="1">
      <c r="A78" s="322"/>
      <c r="B78" s="323"/>
      <c r="C78" s="255"/>
      <c r="D78" s="256"/>
      <c r="E78" s="255"/>
      <c r="F78" s="256"/>
      <c r="G78" s="875" t="s">
        <v>165</v>
      </c>
      <c r="H78" s="258"/>
      <c r="I78" s="257"/>
      <c r="J78" s="269"/>
      <c r="K78" s="258"/>
      <c r="L78" s="259"/>
      <c r="M78" s="256"/>
      <c r="N78" s="93"/>
      <c r="O78" s="94"/>
    </row>
    <row r="79" spans="1:15" s="129" customFormat="1" ht="24" customHeight="1">
      <c r="A79" s="959">
        <v>44959</v>
      </c>
      <c r="B79" s="959"/>
      <c r="C79" s="960"/>
      <c r="D79" s="960"/>
      <c r="E79" s="960"/>
      <c r="F79" s="960">
        <v>22</v>
      </c>
      <c r="G79" s="961" t="s">
        <v>166</v>
      </c>
      <c r="H79" s="962" t="s">
        <v>165</v>
      </c>
      <c r="I79" s="963"/>
      <c r="J79" s="964" t="s">
        <v>165</v>
      </c>
      <c r="K79" s="962"/>
      <c r="L79" s="962"/>
      <c r="M79" s="960"/>
      <c r="N79" s="960"/>
      <c r="O79" s="965"/>
    </row>
    <row r="80" spans="1:15" ht="20.149999999999999" customHeight="1">
      <c r="A80" s="966">
        <v>44971</v>
      </c>
      <c r="B80" s="966">
        <v>45168</v>
      </c>
      <c r="C80" s="967"/>
      <c r="D80" s="967"/>
      <c r="E80" s="967"/>
      <c r="F80" s="967">
        <v>22</v>
      </c>
      <c r="G80" s="968" t="s">
        <v>167</v>
      </c>
      <c r="H80" s="969" t="s">
        <v>165</v>
      </c>
      <c r="I80" s="970"/>
      <c r="J80" s="971" t="s">
        <v>165</v>
      </c>
      <c r="K80" s="969"/>
      <c r="L80" s="972"/>
      <c r="M80" s="967"/>
      <c r="N80" s="967"/>
      <c r="O80" s="973"/>
    </row>
    <row r="81" spans="1:130" s="129" customFormat="1" ht="24" customHeight="1">
      <c r="A81" s="959">
        <v>45039</v>
      </c>
      <c r="B81" s="959"/>
      <c r="C81" s="960"/>
      <c r="D81" s="976"/>
      <c r="E81" s="960"/>
      <c r="F81" s="976" t="s">
        <v>168</v>
      </c>
      <c r="G81" s="977" t="s">
        <v>169</v>
      </c>
      <c r="H81" s="962" t="s">
        <v>165</v>
      </c>
      <c r="I81" s="978"/>
      <c r="J81" s="979" t="s">
        <v>165</v>
      </c>
      <c r="K81" s="962"/>
      <c r="L81" s="962"/>
      <c r="M81" s="975"/>
      <c r="N81" s="975"/>
      <c r="O81" s="965"/>
    </row>
    <row r="82" spans="1:130" s="129" customFormat="1" ht="24" customHeight="1">
      <c r="A82" s="959"/>
      <c r="B82" s="959"/>
      <c r="C82" s="960"/>
      <c r="D82" s="976"/>
      <c r="E82" s="960"/>
      <c r="F82" s="960">
        <v>22</v>
      </c>
      <c r="G82" s="977" t="s">
        <v>170</v>
      </c>
      <c r="H82" s="962" t="s">
        <v>165</v>
      </c>
      <c r="I82" s="978"/>
      <c r="J82" s="979" t="s">
        <v>165</v>
      </c>
      <c r="K82" s="962"/>
      <c r="L82" s="962"/>
      <c r="M82" s="975"/>
      <c r="N82" s="975"/>
      <c r="O82" s="965"/>
    </row>
    <row r="83" spans="1:130" s="129" customFormat="1" ht="24" customHeight="1">
      <c r="A83" s="959">
        <v>45123</v>
      </c>
      <c r="B83" s="959">
        <v>45155</v>
      </c>
      <c r="C83" s="960"/>
      <c r="D83" s="960"/>
      <c r="E83" s="960"/>
      <c r="F83" s="960">
        <v>22</v>
      </c>
      <c r="G83" s="961" t="s">
        <v>171</v>
      </c>
      <c r="H83" s="962" t="s">
        <v>165</v>
      </c>
      <c r="I83" s="978"/>
      <c r="J83" s="979" t="s">
        <v>165</v>
      </c>
      <c r="K83" s="962"/>
      <c r="L83" s="962"/>
      <c r="M83" s="960"/>
      <c r="N83" s="960"/>
      <c r="O83" s="965"/>
    </row>
    <row r="84" spans="1:130" s="129" customFormat="1" ht="24" customHeight="1">
      <c r="A84" s="959">
        <v>45067</v>
      </c>
      <c r="B84" s="959">
        <v>45127</v>
      </c>
      <c r="C84" s="960"/>
      <c r="D84" s="976"/>
      <c r="E84" s="960"/>
      <c r="F84" s="960">
        <v>22</v>
      </c>
      <c r="G84" s="977" t="s">
        <v>172</v>
      </c>
      <c r="H84" s="980" t="s">
        <v>173</v>
      </c>
      <c r="I84" s="978"/>
      <c r="J84" s="964" t="s">
        <v>174</v>
      </c>
      <c r="K84" s="980"/>
      <c r="L84" s="980"/>
      <c r="M84" s="975"/>
      <c r="N84" s="976"/>
      <c r="O84" s="965"/>
    </row>
    <row r="85" spans="1:130" s="90" customFormat="1" ht="20.149999999999999" customHeight="1">
      <c r="A85" s="959">
        <v>45068</v>
      </c>
      <c r="B85" s="959">
        <v>45231</v>
      </c>
      <c r="C85" s="960"/>
      <c r="D85" s="976"/>
      <c r="E85" s="960"/>
      <c r="F85" s="960">
        <v>22</v>
      </c>
      <c r="G85" s="977" t="s">
        <v>175</v>
      </c>
      <c r="H85" s="962" t="s">
        <v>165</v>
      </c>
      <c r="I85" s="978"/>
      <c r="J85" s="964" t="s">
        <v>165</v>
      </c>
      <c r="K85" s="962"/>
      <c r="L85" s="962"/>
      <c r="M85" s="975"/>
      <c r="N85" s="981"/>
      <c r="O85" s="982"/>
    </row>
    <row r="86" spans="1:130" s="90" customFormat="1" ht="20.149999999999999" customHeight="1">
      <c r="A86" s="966">
        <v>45080</v>
      </c>
      <c r="B86" s="959">
        <v>45229</v>
      </c>
      <c r="C86" s="967"/>
      <c r="D86" s="967"/>
      <c r="E86" s="967"/>
      <c r="F86" s="967">
        <v>22</v>
      </c>
      <c r="G86" s="977" t="s">
        <v>176</v>
      </c>
      <c r="H86" s="969" t="s">
        <v>165</v>
      </c>
      <c r="I86" s="970"/>
      <c r="J86" s="983" t="s">
        <v>165</v>
      </c>
      <c r="K86" s="969"/>
      <c r="L86" s="962"/>
      <c r="M86" s="975"/>
      <c r="N86" s="967"/>
      <c r="O86" s="973"/>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1:130">
      <c r="A87" s="984">
        <v>45130</v>
      </c>
      <c r="B87" s="984">
        <v>45192</v>
      </c>
      <c r="C87" s="985"/>
      <c r="D87" s="985"/>
      <c r="E87" s="985"/>
      <c r="F87" s="985"/>
      <c r="G87" s="986" t="s">
        <v>177</v>
      </c>
      <c r="H87" s="1288" t="s">
        <v>165</v>
      </c>
      <c r="I87" s="988"/>
      <c r="J87" s="1289" t="s">
        <v>165</v>
      </c>
      <c r="K87" s="1288"/>
      <c r="L87" s="1288"/>
      <c r="M87" s="985"/>
      <c r="N87" s="985"/>
      <c r="O87" s="985"/>
    </row>
    <row r="88" spans="1:130" s="90" customFormat="1" ht="22.5" customHeight="1">
      <c r="A88" s="966">
        <v>45090</v>
      </c>
      <c r="B88" s="966"/>
      <c r="C88" s="967"/>
      <c r="D88" s="967"/>
      <c r="E88" s="967"/>
      <c r="F88" s="967">
        <v>22</v>
      </c>
      <c r="G88" s="974" t="s">
        <v>178</v>
      </c>
      <c r="H88" s="969" t="s">
        <v>165</v>
      </c>
      <c r="I88" s="970"/>
      <c r="J88" s="983" t="s">
        <v>165</v>
      </c>
      <c r="K88" s="969"/>
      <c r="L88" s="969"/>
      <c r="M88" s="975"/>
      <c r="N88" s="967"/>
      <c r="O88" s="973"/>
    </row>
    <row r="89" spans="1:130" s="129" customFormat="1" ht="25" customHeight="1">
      <c r="A89" s="984">
        <v>45123</v>
      </c>
      <c r="B89" s="984">
        <v>45216</v>
      </c>
      <c r="C89" s="985"/>
      <c r="D89" s="985"/>
      <c r="E89" s="985"/>
      <c r="F89" s="985">
        <v>22</v>
      </c>
      <c r="G89" s="986" t="s">
        <v>179</v>
      </c>
      <c r="H89" s="987" t="s">
        <v>165</v>
      </c>
      <c r="I89" s="988"/>
      <c r="J89" s="989" t="s">
        <v>165</v>
      </c>
      <c r="K89" s="987"/>
      <c r="L89" s="987"/>
      <c r="M89" s="985"/>
      <c r="N89" s="985"/>
      <c r="O89" s="985"/>
    </row>
    <row r="90" spans="1:130" s="129" customFormat="1" ht="24" customHeight="1">
      <c r="A90" s="279">
        <v>45043</v>
      </c>
      <c r="B90" s="279">
        <v>45104</v>
      </c>
      <c r="C90" s="990"/>
      <c r="D90" s="991"/>
      <c r="E90" s="990"/>
      <c r="F90" s="991"/>
      <c r="G90" s="997" t="s">
        <v>180</v>
      </c>
      <c r="H90" s="993" t="s">
        <v>165</v>
      </c>
      <c r="I90" s="994"/>
      <c r="J90" s="998" t="s">
        <v>165</v>
      </c>
      <c r="K90" s="993"/>
      <c r="L90" s="993"/>
      <c r="M90" s="999"/>
      <c r="N90" s="1000"/>
      <c r="O90" s="1001"/>
    </row>
    <row r="91" spans="1:130" s="129" customFormat="1" ht="19" customHeight="1">
      <c r="A91" s="279">
        <v>45067</v>
      </c>
      <c r="B91" s="279">
        <v>45128</v>
      </c>
      <c r="C91" s="990"/>
      <c r="D91" s="990"/>
      <c r="E91" s="990"/>
      <c r="F91" s="990"/>
      <c r="G91" s="1002" t="s">
        <v>181</v>
      </c>
      <c r="H91" s="993" t="s">
        <v>165</v>
      </c>
      <c r="I91" s="994"/>
      <c r="J91" s="998" t="s">
        <v>165</v>
      </c>
      <c r="K91" s="993"/>
      <c r="L91" s="993"/>
      <c r="M91" s="990"/>
      <c r="N91" s="990"/>
      <c r="O91" s="996"/>
    </row>
    <row r="92" spans="1:130" s="129" customFormat="1">
      <c r="A92" s="279">
        <v>45200</v>
      </c>
      <c r="B92" s="279">
        <v>44957</v>
      </c>
      <c r="C92" s="990"/>
      <c r="D92" s="990"/>
      <c r="E92" s="990"/>
      <c r="F92" s="990"/>
      <c r="G92" s="992" t="s">
        <v>182</v>
      </c>
      <c r="H92" s="993" t="s">
        <v>165</v>
      </c>
      <c r="I92" s="994"/>
      <c r="J92" s="998" t="s">
        <v>165</v>
      </c>
      <c r="K92" s="1003"/>
      <c r="L92" s="1003"/>
      <c r="M92" s="990"/>
      <c r="N92" s="990"/>
      <c r="O92" s="1004"/>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1:130" s="129" customFormat="1">
      <c r="A93" s="279">
        <v>45115</v>
      </c>
      <c r="B93" s="279">
        <v>45177</v>
      </c>
      <c r="C93" s="990"/>
      <c r="D93" s="990" t="s">
        <v>68</v>
      </c>
      <c r="E93" s="990"/>
      <c r="F93" s="990"/>
      <c r="G93" s="992" t="s">
        <v>183</v>
      </c>
      <c r="H93" s="993" t="s">
        <v>165</v>
      </c>
      <c r="I93" s="994"/>
      <c r="J93" s="995" t="s">
        <v>165</v>
      </c>
      <c r="K93" s="993"/>
      <c r="L93" s="993"/>
      <c r="M93" s="990"/>
      <c r="N93" s="990"/>
      <c r="O93" s="996"/>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1:130" s="129" customFormat="1">
      <c r="A94" s="1005">
        <v>45127</v>
      </c>
      <c r="B94" s="1005"/>
      <c r="C94" s="1006"/>
      <c r="D94" s="1006"/>
      <c r="E94" s="1006"/>
      <c r="F94" s="1006"/>
      <c r="G94" s="992" t="s">
        <v>184</v>
      </c>
      <c r="H94" s="1007" t="s">
        <v>165</v>
      </c>
      <c r="I94" s="1008"/>
      <c r="J94" s="995" t="s">
        <v>165</v>
      </c>
      <c r="K94" s="1009"/>
      <c r="L94" s="1009"/>
      <c r="M94" s="1006"/>
      <c r="N94" s="1006"/>
      <c r="O94" s="1010"/>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1:130" s="129" customFormat="1" ht="25" customHeight="1">
      <c r="A95" s="942"/>
      <c r="B95" s="943"/>
      <c r="C95" s="944"/>
      <c r="D95" s="945"/>
      <c r="E95" s="944"/>
      <c r="F95" s="945"/>
      <c r="G95" s="1012" t="s">
        <v>185</v>
      </c>
      <c r="H95" s="946"/>
      <c r="I95" s="947" t="s">
        <v>68</v>
      </c>
      <c r="J95" s="948"/>
      <c r="K95" s="946"/>
      <c r="L95" s="946"/>
      <c r="M95" s="949"/>
      <c r="N95" s="950"/>
      <c r="O95" s="951"/>
    </row>
    <row r="96" spans="1:130" s="129" customFormat="1" ht="25" customHeight="1">
      <c r="A96" s="936">
        <v>45145</v>
      </c>
      <c r="B96" s="936">
        <v>45206</v>
      </c>
      <c r="C96" s="937"/>
      <c r="D96" s="937"/>
      <c r="E96" s="937"/>
      <c r="F96" s="937" t="s">
        <v>186</v>
      </c>
      <c r="G96" s="938" t="s">
        <v>187</v>
      </c>
      <c r="H96" s="939" t="s">
        <v>165</v>
      </c>
      <c r="I96" s="940"/>
      <c r="J96" s="941" t="s">
        <v>165</v>
      </c>
      <c r="K96" s="939"/>
      <c r="L96" s="939"/>
      <c r="M96" s="937"/>
      <c r="N96" s="937"/>
      <c r="O96" s="937"/>
    </row>
    <row r="97" spans="1:130" s="129" customFormat="1" ht="25" customHeight="1">
      <c r="A97" s="936">
        <v>45146</v>
      </c>
      <c r="B97" s="936">
        <v>45199</v>
      </c>
      <c r="C97" s="937"/>
      <c r="D97" s="937"/>
      <c r="E97" s="937"/>
      <c r="F97" s="937" t="s">
        <v>188</v>
      </c>
      <c r="G97" s="938" t="s">
        <v>189</v>
      </c>
      <c r="H97" s="939" t="s">
        <v>165</v>
      </c>
      <c r="I97" s="940"/>
      <c r="J97" s="941" t="s">
        <v>165</v>
      </c>
      <c r="K97" s="939"/>
      <c r="L97" s="939"/>
      <c r="M97" s="937"/>
      <c r="N97" s="937"/>
      <c r="O97" s="937"/>
    </row>
    <row r="98" spans="1:130" ht="15.9">
      <c r="A98" s="936">
        <v>45199</v>
      </c>
      <c r="B98" s="936">
        <v>45230</v>
      </c>
      <c r="C98" s="937"/>
      <c r="D98" s="937"/>
      <c r="E98" s="937"/>
      <c r="F98" s="937">
        <v>7</v>
      </c>
      <c r="G98" s="937" t="s">
        <v>190</v>
      </c>
      <c r="H98" s="1019" t="s">
        <v>165</v>
      </c>
      <c r="I98" s="937"/>
      <c r="J98" s="937" t="s">
        <v>165</v>
      </c>
      <c r="K98" s="939"/>
      <c r="L98" s="939"/>
      <c r="M98" s="937"/>
      <c r="N98" s="937"/>
      <c r="O98" s="937"/>
    </row>
    <row r="99" spans="1:130" ht="15.9">
      <c r="A99" s="1108">
        <v>45213</v>
      </c>
      <c r="B99" s="1108">
        <v>45275</v>
      </c>
      <c r="C99" s="1109"/>
      <c r="D99" s="1109"/>
      <c r="E99" s="1109"/>
      <c r="F99" s="1109">
        <v>22</v>
      </c>
      <c r="G99" s="1109" t="s">
        <v>191</v>
      </c>
      <c r="H99" s="1110" t="s">
        <v>165</v>
      </c>
      <c r="I99" s="1109"/>
      <c r="J99" s="1110" t="s">
        <v>165</v>
      </c>
      <c r="K99" s="1109"/>
      <c r="L99" s="1109"/>
      <c r="M99" s="1109"/>
      <c r="N99" s="1109"/>
      <c r="O99" s="1111"/>
    </row>
    <row r="100" spans="1:130" ht="15.9">
      <c r="A100" s="936">
        <v>45178</v>
      </c>
      <c r="B100" s="936">
        <v>45208</v>
      </c>
      <c r="C100" s="937"/>
      <c r="D100" s="937"/>
      <c r="E100" s="937"/>
      <c r="F100" s="937" t="s">
        <v>192</v>
      </c>
      <c r="G100" s="937" t="s">
        <v>193</v>
      </c>
      <c r="H100" s="1019" t="s">
        <v>165</v>
      </c>
      <c r="I100" s="937"/>
      <c r="J100" s="1019" t="s">
        <v>165</v>
      </c>
      <c r="K100" s="937"/>
      <c r="L100" s="937"/>
      <c r="M100" s="937"/>
      <c r="N100" s="937"/>
      <c r="O100" s="1011"/>
    </row>
    <row r="101" spans="1:130" ht="15.9">
      <c r="A101" s="936">
        <v>45178</v>
      </c>
      <c r="B101" s="936">
        <v>45208</v>
      </c>
      <c r="C101" s="937"/>
      <c r="D101" s="937"/>
      <c r="E101" s="937"/>
      <c r="F101" s="937" t="s">
        <v>194</v>
      </c>
      <c r="G101" s="937" t="s">
        <v>195</v>
      </c>
      <c r="H101" s="1019" t="s">
        <v>165</v>
      </c>
      <c r="I101" s="937"/>
      <c r="J101" s="1019" t="s">
        <v>165</v>
      </c>
      <c r="K101" s="937"/>
      <c r="L101" s="937"/>
      <c r="M101" s="937"/>
      <c r="N101" s="937"/>
      <c r="O101" s="1011"/>
    </row>
    <row r="102" spans="1:130" s="129" customFormat="1">
      <c r="A102" s="1112">
        <v>45231</v>
      </c>
      <c r="B102" s="1112">
        <v>45261</v>
      </c>
      <c r="C102" s="1113"/>
      <c r="D102" s="1113"/>
      <c r="E102" s="1113"/>
      <c r="F102" s="1113"/>
      <c r="G102" s="1114" t="s">
        <v>196</v>
      </c>
      <c r="H102" s="1115" t="s">
        <v>165</v>
      </c>
      <c r="I102" s="1116"/>
      <c r="J102" s="1117" t="s">
        <v>165</v>
      </c>
      <c r="K102" s="1118"/>
      <c r="L102" s="1118"/>
      <c r="M102" s="1113"/>
      <c r="N102" s="1113"/>
      <c r="O102" s="1119"/>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1:130">
      <c r="A103" s="324"/>
      <c r="B103" s="324"/>
      <c r="C103" s="290"/>
      <c r="D103" s="290"/>
      <c r="E103" s="290"/>
      <c r="F103" s="290"/>
      <c r="G103" s="876" t="s">
        <v>197</v>
      </c>
      <c r="H103" s="291"/>
      <c r="I103" s="292"/>
      <c r="J103" s="293"/>
      <c r="K103" s="291"/>
      <c r="L103" s="291"/>
      <c r="M103" s="290"/>
      <c r="N103" s="290"/>
      <c r="O103" s="294"/>
    </row>
    <row r="105" spans="1:130">
      <c r="A105" s="162">
        <v>45117</v>
      </c>
      <c r="B105" s="162">
        <v>45118</v>
      </c>
      <c r="C105" s="172">
        <v>1</v>
      </c>
      <c r="D105" s="172">
        <v>2</v>
      </c>
      <c r="E105" s="172" t="s">
        <v>111</v>
      </c>
      <c r="F105" s="172" t="s">
        <v>111</v>
      </c>
      <c r="G105" s="877" t="s">
        <v>198</v>
      </c>
      <c r="H105" s="801">
        <v>105.38</v>
      </c>
      <c r="I105" s="802">
        <v>45117</v>
      </c>
      <c r="J105" s="363" t="s">
        <v>67</v>
      </c>
      <c r="K105" s="570"/>
      <c r="L105" s="570"/>
      <c r="M105" s="172" t="s">
        <v>199</v>
      </c>
      <c r="N105" s="135" t="s">
        <v>18</v>
      </c>
      <c r="O105" s="471"/>
    </row>
    <row r="106" spans="1:130">
      <c r="A106" s="139"/>
      <c r="B106" s="139"/>
      <c r="G106" s="575"/>
      <c r="H106" s="48"/>
      <c r="J106" s="267"/>
      <c r="K106" s="56"/>
      <c r="L106" s="56"/>
      <c r="N106" s="124"/>
    </row>
    <row r="108" spans="1:130" s="395" customFormat="1">
      <c r="A108" s="1275">
        <v>45141</v>
      </c>
      <c r="B108" s="378">
        <f>A108+C108</f>
        <v>45148</v>
      </c>
      <c r="C108" s="831">
        <v>7</v>
      </c>
      <c r="D108" s="831">
        <v>1</v>
      </c>
      <c r="E108" s="831">
        <v>23</v>
      </c>
      <c r="F108" s="831" t="s">
        <v>135</v>
      </c>
      <c r="G108" s="1276" t="s">
        <v>200</v>
      </c>
      <c r="H108" s="1277">
        <v>143.86000000000001</v>
      </c>
      <c r="I108" s="1278"/>
      <c r="J108" s="1279" t="s">
        <v>97</v>
      </c>
      <c r="K108" s="1280"/>
      <c r="L108" s="1280"/>
      <c r="M108" s="1275" t="s">
        <v>201</v>
      </c>
      <c r="N108" s="1281" t="s">
        <v>202</v>
      </c>
      <c r="O108" s="328" t="s">
        <v>19</v>
      </c>
    </row>
    <row r="111" spans="1:130" s="129" customFormat="1">
      <c r="A111" s="139"/>
      <c r="B111" s="139"/>
      <c r="C111" s="124"/>
      <c r="D111" s="124"/>
      <c r="E111" s="124"/>
      <c r="F111" s="124"/>
      <c r="G111" s="879"/>
      <c r="H111" s="131"/>
      <c r="I111" s="127"/>
      <c r="J111" s="267"/>
      <c r="K111" s="132"/>
      <c r="L111" s="132"/>
      <c r="M111" s="139"/>
      <c r="N111" s="1"/>
      <c r="O111" s="1"/>
    </row>
    <row r="112" spans="1:130" s="129" customFormat="1">
      <c r="A112" s="139">
        <v>45143</v>
      </c>
      <c r="B112" s="139">
        <f>+A112+C112</f>
        <v>45144</v>
      </c>
      <c r="C112" s="124">
        <v>1</v>
      </c>
      <c r="D112" s="124">
        <v>3</v>
      </c>
      <c r="E112" s="124">
        <v>20</v>
      </c>
      <c r="F112" s="124">
        <v>20</v>
      </c>
      <c r="G112" s="879" t="s">
        <v>203</v>
      </c>
      <c r="H112" s="131">
        <v>126</v>
      </c>
      <c r="I112" s="127">
        <v>45143</v>
      </c>
      <c r="J112" s="267" t="s">
        <v>41</v>
      </c>
      <c r="K112" s="132"/>
      <c r="L112" s="132"/>
      <c r="M112" s="139"/>
      <c r="N112" s="1" t="s">
        <v>42</v>
      </c>
      <c r="O112" s="333" t="s">
        <v>19</v>
      </c>
    </row>
    <row r="113" spans="1:15" s="129" customFormat="1">
      <c r="A113" s="139">
        <v>45143</v>
      </c>
      <c r="B113" s="139">
        <f t="shared" ref="B113:B118" si="2">A113+C113</f>
        <v>45144</v>
      </c>
      <c r="C113" s="124">
        <v>1</v>
      </c>
      <c r="D113" s="124">
        <v>1</v>
      </c>
      <c r="E113" s="124">
        <v>4</v>
      </c>
      <c r="F113" s="124" t="s">
        <v>204</v>
      </c>
      <c r="G113" s="879" t="s">
        <v>205</v>
      </c>
      <c r="H113" s="131">
        <v>36</v>
      </c>
      <c r="I113" s="127">
        <v>45143</v>
      </c>
      <c r="J113" s="267" t="s">
        <v>41</v>
      </c>
      <c r="K113" s="132"/>
      <c r="L113" s="132"/>
      <c r="M113" s="139"/>
      <c r="N113" s="1" t="s">
        <v>42</v>
      </c>
      <c r="O113" s="333" t="s">
        <v>19</v>
      </c>
    </row>
    <row r="114" spans="1:15">
      <c r="A114" s="139">
        <v>45143</v>
      </c>
      <c r="B114" s="139">
        <f t="shared" si="2"/>
        <v>45144</v>
      </c>
      <c r="C114" s="124">
        <v>1</v>
      </c>
      <c r="D114" s="124">
        <v>2</v>
      </c>
      <c r="E114" s="124">
        <v>36</v>
      </c>
      <c r="F114" s="124" t="s">
        <v>206</v>
      </c>
      <c r="G114" s="879" t="s">
        <v>207</v>
      </c>
      <c r="H114" s="131">
        <v>71.91</v>
      </c>
      <c r="I114" s="127"/>
      <c r="J114" s="267" t="s">
        <v>32</v>
      </c>
      <c r="K114" s="132"/>
      <c r="L114" s="132"/>
      <c r="M114" s="139"/>
      <c r="N114" s="1" t="s">
        <v>101</v>
      </c>
      <c r="O114" s="333" t="s">
        <v>19</v>
      </c>
    </row>
    <row r="115" spans="1:15">
      <c r="A115" s="5">
        <v>45143</v>
      </c>
      <c r="B115" s="139">
        <f t="shared" ca="1" si="2"/>
        <v>45149</v>
      </c>
      <c r="C115" s="124">
        <f ca="1">B115-A115</f>
        <v>6</v>
      </c>
      <c r="D115" s="124">
        <v>1</v>
      </c>
      <c r="E115" s="124">
        <v>24</v>
      </c>
      <c r="F115" s="124" t="s">
        <v>208</v>
      </c>
      <c r="G115" s="879" t="s">
        <v>209</v>
      </c>
      <c r="H115" s="131">
        <v>151.49</v>
      </c>
      <c r="I115" s="127"/>
      <c r="J115" s="267" t="s">
        <v>22</v>
      </c>
      <c r="K115" s="132"/>
      <c r="L115" s="132"/>
      <c r="M115" s="139"/>
      <c r="N115" s="1" t="s">
        <v>26</v>
      </c>
      <c r="O115" s="333" t="s">
        <v>19</v>
      </c>
    </row>
    <row r="116" spans="1:15" s="395" customFormat="1">
      <c r="A116" s="393">
        <v>45143</v>
      </c>
      <c r="B116" s="139">
        <f t="shared" si="2"/>
        <v>45145</v>
      </c>
      <c r="C116" s="136">
        <v>2</v>
      </c>
      <c r="D116" s="136">
        <v>1</v>
      </c>
      <c r="E116" s="136">
        <v>5</v>
      </c>
      <c r="F116" s="136" t="s">
        <v>210</v>
      </c>
      <c r="G116" s="879" t="s">
        <v>211</v>
      </c>
      <c r="H116" s="493">
        <v>71.28</v>
      </c>
      <c r="I116" s="1144">
        <v>45142</v>
      </c>
      <c r="J116" s="399" t="s">
        <v>22</v>
      </c>
      <c r="K116" s="494"/>
      <c r="L116" s="494"/>
      <c r="M116" s="393"/>
      <c r="N116" s="2" t="s">
        <v>26</v>
      </c>
      <c r="O116" s="333" t="s">
        <v>19</v>
      </c>
    </row>
    <row r="117" spans="1:15" s="395" customFormat="1">
      <c r="A117" s="393">
        <v>45143</v>
      </c>
      <c r="B117" s="139">
        <f t="shared" si="2"/>
        <v>45144</v>
      </c>
      <c r="C117" s="136">
        <v>1</v>
      </c>
      <c r="D117" s="136">
        <v>1</v>
      </c>
      <c r="E117" s="136">
        <v>24</v>
      </c>
      <c r="F117" s="136" t="s">
        <v>39</v>
      </c>
      <c r="G117" s="879" t="s">
        <v>212</v>
      </c>
      <c r="H117" s="493">
        <v>35.64</v>
      </c>
      <c r="I117" s="1144">
        <v>45142</v>
      </c>
      <c r="J117" s="399" t="s">
        <v>22</v>
      </c>
      <c r="K117" s="494"/>
      <c r="L117" s="494"/>
      <c r="M117" s="393"/>
      <c r="N117" s="2" t="s">
        <v>26</v>
      </c>
      <c r="O117" s="333" t="s">
        <v>19</v>
      </c>
    </row>
    <row r="118" spans="1:15" s="395" customFormat="1">
      <c r="A118" s="393">
        <v>45143</v>
      </c>
      <c r="B118" s="139">
        <f t="shared" si="2"/>
        <v>45144</v>
      </c>
      <c r="C118" s="136">
        <v>1</v>
      </c>
      <c r="D118" s="136">
        <v>2</v>
      </c>
      <c r="E118" s="136">
        <v>32</v>
      </c>
      <c r="F118" s="136" t="s">
        <v>213</v>
      </c>
      <c r="G118" s="879" t="s">
        <v>214</v>
      </c>
      <c r="H118" s="493">
        <v>74.84</v>
      </c>
      <c r="I118" s="1144">
        <v>45142</v>
      </c>
      <c r="J118" s="399" t="s">
        <v>22</v>
      </c>
      <c r="K118" s="494"/>
      <c r="L118" s="494"/>
      <c r="M118" s="393"/>
      <c r="N118" s="2" t="s">
        <v>26</v>
      </c>
      <c r="O118" s="333" t="s">
        <v>19</v>
      </c>
    </row>
    <row r="119" spans="1:15" s="395" customFormat="1" ht="36.9">
      <c r="A119" s="393">
        <v>45143</v>
      </c>
      <c r="B119" s="139">
        <f t="shared" ref="B119" si="3">A119+C119</f>
        <v>45144</v>
      </c>
      <c r="C119" s="136">
        <v>1</v>
      </c>
      <c r="D119" s="136">
        <v>1</v>
      </c>
      <c r="E119" s="136">
        <v>32</v>
      </c>
      <c r="F119" s="136" t="s">
        <v>82</v>
      </c>
      <c r="G119" s="1306" t="s">
        <v>215</v>
      </c>
      <c r="H119" s="493">
        <v>37.42</v>
      </c>
      <c r="I119" s="1144">
        <v>45143</v>
      </c>
      <c r="J119" s="399" t="s">
        <v>22</v>
      </c>
      <c r="K119" s="494"/>
      <c r="L119" s="494"/>
      <c r="M119" s="393"/>
      <c r="N119" s="538" t="s">
        <v>26</v>
      </c>
      <c r="O119" s="333" t="s">
        <v>19</v>
      </c>
    </row>
    <row r="120" spans="1:15" s="13" customFormat="1">
      <c r="A120" s="327">
        <v>45135</v>
      </c>
      <c r="B120" s="321">
        <f>A120+C120</f>
        <v>45143</v>
      </c>
      <c r="C120" s="122">
        <v>8</v>
      </c>
      <c r="D120" s="122">
        <v>1</v>
      </c>
      <c r="E120" s="122">
        <v>34</v>
      </c>
      <c r="F120" s="122" t="s">
        <v>216</v>
      </c>
      <c r="G120" s="1032" t="s">
        <v>217</v>
      </c>
      <c r="H120" s="336">
        <v>50</v>
      </c>
      <c r="I120" s="130"/>
      <c r="J120" s="270" t="s">
        <v>50</v>
      </c>
      <c r="K120" s="271"/>
      <c r="L120" s="271"/>
      <c r="M120" s="122" t="s">
        <v>218</v>
      </c>
      <c r="N120" s="9" t="s">
        <v>101</v>
      </c>
      <c r="O120" s="9"/>
    </row>
    <row r="121" spans="1:15" s="1100" customFormat="1" ht="24" customHeight="1">
      <c r="A121" s="1303">
        <v>45143</v>
      </c>
      <c r="B121" s="1303">
        <v>45144</v>
      </c>
      <c r="C121" s="1100">
        <v>1</v>
      </c>
      <c r="D121" s="1100">
        <v>1</v>
      </c>
      <c r="E121" s="1100">
        <v>32</v>
      </c>
      <c r="F121" s="1100" t="s">
        <v>219</v>
      </c>
      <c r="G121" s="1100" t="s">
        <v>220</v>
      </c>
      <c r="H121" s="1304">
        <v>37.42</v>
      </c>
      <c r="I121" s="1303">
        <v>45142</v>
      </c>
      <c r="J121" s="363" t="s">
        <v>50</v>
      </c>
      <c r="M121" s="1100" t="s">
        <v>221</v>
      </c>
      <c r="N121" s="172" t="s">
        <v>42</v>
      </c>
    </row>
    <row r="122" spans="1:15" ht="24" customHeight="1">
      <c r="A122" s="139">
        <v>45143</v>
      </c>
      <c r="B122" s="139">
        <v>45144</v>
      </c>
      <c r="C122" s="124">
        <v>1</v>
      </c>
      <c r="D122" s="124">
        <v>1</v>
      </c>
      <c r="E122" s="124">
        <v>30</v>
      </c>
      <c r="F122" s="124">
        <v>30</v>
      </c>
      <c r="G122" s="879" t="s">
        <v>222</v>
      </c>
      <c r="H122" s="131">
        <v>65.69</v>
      </c>
      <c r="I122" s="127">
        <v>45143</v>
      </c>
      <c r="J122" s="267" t="s">
        <v>223</v>
      </c>
      <c r="K122" s="132"/>
      <c r="L122" s="132"/>
      <c r="M122" s="139"/>
      <c r="N122" s="1" t="s">
        <v>42</v>
      </c>
      <c r="O122" s="1"/>
    </row>
    <row r="123" spans="1:15" ht="24" customHeight="1">
      <c r="A123" s="139">
        <v>45143</v>
      </c>
      <c r="B123" s="139">
        <v>45144</v>
      </c>
      <c r="C123" s="124">
        <v>1</v>
      </c>
      <c r="D123" s="124">
        <v>2</v>
      </c>
      <c r="E123" s="124" t="s">
        <v>224</v>
      </c>
      <c r="F123" s="124" t="s">
        <v>224</v>
      </c>
      <c r="G123" s="879" t="s">
        <v>225</v>
      </c>
      <c r="H123" s="131">
        <v>97.12</v>
      </c>
      <c r="I123" s="127">
        <v>45143</v>
      </c>
      <c r="J123" s="267" t="s">
        <v>22</v>
      </c>
      <c r="K123" s="132"/>
      <c r="L123" s="132"/>
      <c r="M123" s="139"/>
      <c r="N123" s="1" t="s">
        <v>26</v>
      </c>
      <c r="O123" s="1"/>
    </row>
    <row r="124" spans="1:15" ht="24" customHeight="1">
      <c r="A124" s="139"/>
      <c r="B124" s="139"/>
      <c r="C124" s="124"/>
      <c r="D124" s="124"/>
      <c r="E124" s="124"/>
      <c r="F124" s="124"/>
      <c r="G124" s="879"/>
      <c r="H124" s="131"/>
      <c r="I124" s="127"/>
      <c r="J124" s="267"/>
      <c r="K124" s="132"/>
      <c r="L124" s="132"/>
      <c r="M124" s="139"/>
      <c r="O124" s="1"/>
    </row>
    <row r="125" spans="1:15">
      <c r="A125" s="139">
        <v>45144</v>
      </c>
      <c r="B125" s="139">
        <f>A125+C125</f>
        <v>45148</v>
      </c>
      <c r="C125" s="124">
        <v>4</v>
      </c>
      <c r="D125" s="124">
        <v>5</v>
      </c>
      <c r="E125" s="124" t="s">
        <v>226</v>
      </c>
      <c r="F125" s="1031" t="s">
        <v>226</v>
      </c>
      <c r="G125" s="879" t="s">
        <v>227</v>
      </c>
      <c r="H125" s="131">
        <v>928.8</v>
      </c>
      <c r="I125" s="127"/>
      <c r="J125" s="267" t="s">
        <v>142</v>
      </c>
      <c r="K125" s="132"/>
      <c r="L125" s="132"/>
      <c r="M125" s="139"/>
      <c r="N125" s="1" t="s">
        <v>228</v>
      </c>
      <c r="O125" s="333" t="s">
        <v>19</v>
      </c>
    </row>
    <row r="126" spans="1:15">
      <c r="A126" s="139">
        <v>45144</v>
      </c>
      <c r="B126" s="139">
        <f>A126+C126</f>
        <v>45148</v>
      </c>
      <c r="C126" s="124">
        <v>4</v>
      </c>
      <c r="D126" s="124">
        <v>1</v>
      </c>
      <c r="E126" s="124">
        <v>4</v>
      </c>
      <c r="F126" s="124" t="s">
        <v>53</v>
      </c>
      <c r="G126" s="879" t="s">
        <v>229</v>
      </c>
      <c r="H126" s="131">
        <v>98.6</v>
      </c>
      <c r="I126" s="127"/>
      <c r="J126" s="267" t="s">
        <v>32</v>
      </c>
      <c r="K126" s="132"/>
      <c r="L126" s="132"/>
      <c r="M126" s="124"/>
      <c r="N126" s="1" t="s">
        <v>101</v>
      </c>
      <c r="O126" s="333" t="s">
        <v>19</v>
      </c>
    </row>
    <row r="127" spans="1:15">
      <c r="A127" s="139">
        <v>45144</v>
      </c>
      <c r="B127" s="139">
        <f>A127+C127</f>
        <v>45145</v>
      </c>
      <c r="C127" s="124">
        <v>1</v>
      </c>
      <c r="D127" s="124">
        <v>1</v>
      </c>
      <c r="E127" s="124">
        <v>33</v>
      </c>
      <c r="F127" s="124" t="s">
        <v>230</v>
      </c>
      <c r="G127" s="879" t="s">
        <v>231</v>
      </c>
      <c r="H127" s="131">
        <v>71.099999999999994</v>
      </c>
      <c r="I127" s="127"/>
      <c r="J127" s="267" t="s">
        <v>142</v>
      </c>
      <c r="K127" s="132"/>
      <c r="L127" s="132"/>
      <c r="M127" s="124"/>
      <c r="N127" s="1" t="s">
        <v>202</v>
      </c>
      <c r="O127" s="333" t="s">
        <v>19</v>
      </c>
    </row>
    <row r="128" spans="1:15">
      <c r="A128" s="139">
        <v>45144</v>
      </c>
      <c r="B128" s="139">
        <f>A128+C128</f>
        <v>45145</v>
      </c>
      <c r="C128" s="124">
        <v>1</v>
      </c>
      <c r="D128" s="124">
        <v>3</v>
      </c>
      <c r="E128" s="124">
        <v>20</v>
      </c>
      <c r="F128" s="124">
        <v>20</v>
      </c>
      <c r="G128" s="879" t="s">
        <v>232</v>
      </c>
      <c r="H128" s="131">
        <v>64.599999999999994</v>
      </c>
      <c r="I128" s="127">
        <v>45120</v>
      </c>
      <c r="J128" s="267" t="s">
        <v>22</v>
      </c>
      <c r="K128" s="132"/>
      <c r="L128" s="132"/>
      <c r="M128" s="139"/>
      <c r="N128" s="1" t="s">
        <v>26</v>
      </c>
      <c r="O128" s="333" t="s">
        <v>19</v>
      </c>
    </row>
    <row r="129" spans="1:15">
      <c r="A129" s="139">
        <v>45144</v>
      </c>
      <c r="B129" s="139">
        <f>A129+C129</f>
        <v>45146</v>
      </c>
      <c r="C129" s="124">
        <v>2</v>
      </c>
      <c r="D129" s="124">
        <v>2</v>
      </c>
      <c r="E129" s="124" t="s">
        <v>111</v>
      </c>
      <c r="F129" s="124" t="s">
        <v>111</v>
      </c>
      <c r="G129" s="879" t="s">
        <v>233</v>
      </c>
      <c r="H129" s="131">
        <v>258.57</v>
      </c>
      <c r="I129" s="127"/>
      <c r="J129" s="267" t="s">
        <v>32</v>
      </c>
      <c r="K129" s="132"/>
      <c r="L129" s="132"/>
      <c r="M129" s="139" t="s">
        <v>234</v>
      </c>
      <c r="N129" s="1" t="s">
        <v>235</v>
      </c>
      <c r="O129" s="333" t="s">
        <v>19</v>
      </c>
    </row>
    <row r="130" spans="1:15" s="13" customFormat="1">
      <c r="A130" s="327">
        <v>45144</v>
      </c>
      <c r="B130" s="327">
        <f t="shared" ref="B130:B133" si="4">A130+C130</f>
        <v>45145</v>
      </c>
      <c r="C130" s="9">
        <v>1</v>
      </c>
      <c r="D130" s="9">
        <v>1</v>
      </c>
      <c r="E130" s="9">
        <v>5</v>
      </c>
      <c r="F130" s="9" t="s">
        <v>236</v>
      </c>
      <c r="G130" s="1032" t="s">
        <v>52</v>
      </c>
      <c r="H130" s="263">
        <v>25.5</v>
      </c>
      <c r="I130" s="164">
        <v>45142</v>
      </c>
      <c r="J130" s="270" t="s">
        <v>32</v>
      </c>
      <c r="K130" s="260"/>
      <c r="L130" s="260"/>
      <c r="M130" s="9" t="s">
        <v>237</v>
      </c>
      <c r="N130" s="9" t="s">
        <v>26</v>
      </c>
      <c r="O130" s="9" t="s">
        <v>19</v>
      </c>
    </row>
    <row r="131" spans="1:15">
      <c r="A131" s="5">
        <v>45144</v>
      </c>
      <c r="B131" s="139">
        <f t="shared" si="4"/>
        <v>45145</v>
      </c>
      <c r="C131" s="1">
        <v>1</v>
      </c>
      <c r="D131" s="1">
        <v>1</v>
      </c>
      <c r="E131" s="1">
        <v>2</v>
      </c>
      <c r="F131" s="1" t="s">
        <v>238</v>
      </c>
      <c r="G131" s="879" t="s">
        <v>239</v>
      </c>
      <c r="H131" s="55">
        <v>24.75</v>
      </c>
      <c r="I131" s="6">
        <v>45138</v>
      </c>
      <c r="J131" s="332" t="s">
        <v>22</v>
      </c>
      <c r="N131" s="1" t="s">
        <v>26</v>
      </c>
      <c r="O131" s="333" t="s">
        <v>19</v>
      </c>
    </row>
    <row r="132" spans="1:15">
      <c r="A132" s="139">
        <v>45144</v>
      </c>
      <c r="B132" s="139">
        <f t="shared" ca="1" si="4"/>
        <v>45147</v>
      </c>
      <c r="C132" s="124">
        <f ca="1">B132-A132</f>
        <v>3</v>
      </c>
      <c r="D132" s="124">
        <v>4</v>
      </c>
      <c r="E132" s="124">
        <v>34</v>
      </c>
      <c r="F132" s="124">
        <v>34</v>
      </c>
      <c r="G132" s="879" t="s">
        <v>240</v>
      </c>
      <c r="H132" s="131">
        <v>378</v>
      </c>
      <c r="I132" s="127"/>
      <c r="J132" s="267" t="s">
        <v>142</v>
      </c>
      <c r="K132" s="132"/>
      <c r="L132" s="132"/>
      <c r="M132" s="139"/>
      <c r="N132" s="1" t="s">
        <v>228</v>
      </c>
      <c r="O132" s="333" t="s">
        <v>19</v>
      </c>
    </row>
    <row r="133" spans="1:15">
      <c r="A133" s="139">
        <v>45144</v>
      </c>
      <c r="B133" s="139">
        <f t="shared" si="4"/>
        <v>45145</v>
      </c>
      <c r="C133" s="124">
        <v>1</v>
      </c>
      <c r="D133" s="124">
        <v>1</v>
      </c>
      <c r="E133" s="124">
        <v>3</v>
      </c>
      <c r="F133" s="124" t="s">
        <v>241</v>
      </c>
      <c r="G133" s="879" t="s">
        <v>242</v>
      </c>
      <c r="H133" s="131">
        <v>22.28</v>
      </c>
      <c r="I133" s="127">
        <v>45140</v>
      </c>
      <c r="J133" s="332" t="s">
        <v>22</v>
      </c>
      <c r="K133" s="132"/>
      <c r="L133" s="132"/>
      <c r="M133" s="139"/>
      <c r="N133" s="1" t="s">
        <v>26</v>
      </c>
      <c r="O133" s="333" t="s">
        <v>19</v>
      </c>
    </row>
    <row r="134" spans="1:15" s="13" customFormat="1">
      <c r="A134" s="327">
        <v>45144</v>
      </c>
      <c r="B134" s="327">
        <v>45148</v>
      </c>
      <c r="C134" s="122">
        <v>4</v>
      </c>
      <c r="D134" s="122">
        <v>1</v>
      </c>
      <c r="E134" s="122">
        <v>3</v>
      </c>
      <c r="F134" s="122" t="s">
        <v>27</v>
      </c>
      <c r="G134" s="1032" t="s">
        <v>243</v>
      </c>
      <c r="H134" s="336">
        <v>120</v>
      </c>
      <c r="I134" s="130">
        <v>45142</v>
      </c>
      <c r="J134" s="276" t="s">
        <v>244</v>
      </c>
      <c r="K134" s="271"/>
      <c r="L134" s="271"/>
      <c r="M134" s="327"/>
      <c r="N134" s="9" t="s">
        <v>26</v>
      </c>
      <c r="O134" s="9" t="s">
        <v>19</v>
      </c>
    </row>
    <row r="135" spans="1:15">
      <c r="A135" s="139">
        <v>45144</v>
      </c>
      <c r="B135" s="139">
        <v>45147</v>
      </c>
      <c r="C135" s="124">
        <v>3</v>
      </c>
      <c r="D135" s="124">
        <v>2</v>
      </c>
      <c r="E135" s="124" t="s">
        <v>224</v>
      </c>
      <c r="F135" s="124" t="s">
        <v>224</v>
      </c>
      <c r="G135" s="879" t="s">
        <v>245</v>
      </c>
      <c r="H135" s="131">
        <v>211.17</v>
      </c>
      <c r="I135" s="127">
        <v>45143</v>
      </c>
      <c r="J135" s="332" t="s">
        <v>22</v>
      </c>
      <c r="K135" s="132"/>
      <c r="L135" s="132"/>
      <c r="M135" s="139"/>
      <c r="N135" s="9" t="s">
        <v>26</v>
      </c>
      <c r="O135" s="333" t="s">
        <v>19</v>
      </c>
    </row>
    <row r="136" spans="1:15" s="261" customFormat="1">
      <c r="A136" s="327">
        <v>45144</v>
      </c>
      <c r="B136" s="327">
        <f>+A136+C136</f>
        <v>45145</v>
      </c>
      <c r="C136" s="122">
        <v>1</v>
      </c>
      <c r="D136" s="122">
        <v>1</v>
      </c>
      <c r="E136" s="122">
        <v>21</v>
      </c>
      <c r="F136" s="122" t="s">
        <v>45</v>
      </c>
      <c r="G136" s="1032" t="s">
        <v>54</v>
      </c>
      <c r="H136" s="336">
        <v>30</v>
      </c>
      <c r="I136" s="130">
        <v>45142</v>
      </c>
      <c r="J136" s="270" t="s">
        <v>41</v>
      </c>
      <c r="K136" s="271">
        <v>10</v>
      </c>
      <c r="L136" s="271"/>
      <c r="M136" s="327" t="s">
        <v>237</v>
      </c>
      <c r="N136" s="9" t="s">
        <v>26</v>
      </c>
      <c r="O136" s="9" t="s">
        <v>19</v>
      </c>
    </row>
    <row r="137" spans="1:15" s="129" customFormat="1">
      <c r="A137" s="139">
        <v>45144</v>
      </c>
      <c r="B137" s="139">
        <v>45147</v>
      </c>
      <c r="C137" s="124">
        <f>B137-A137</f>
        <v>3</v>
      </c>
      <c r="D137" s="124">
        <v>1</v>
      </c>
      <c r="E137" s="124">
        <v>4</v>
      </c>
      <c r="F137" s="124" t="s">
        <v>90</v>
      </c>
      <c r="G137" s="879" t="s">
        <v>246</v>
      </c>
      <c r="H137" s="126">
        <v>80.19</v>
      </c>
      <c r="I137" s="127">
        <v>45142</v>
      </c>
      <c r="J137" s="267" t="s">
        <v>22</v>
      </c>
      <c r="K137" s="134"/>
      <c r="L137" s="134"/>
      <c r="M137" s="139"/>
      <c r="N137" s="1" t="s">
        <v>26</v>
      </c>
      <c r="O137" s="333" t="s">
        <v>19</v>
      </c>
    </row>
    <row r="138" spans="1:15" s="129" customFormat="1">
      <c r="A138" s="139">
        <v>45144</v>
      </c>
      <c r="B138" s="139">
        <v>45147</v>
      </c>
      <c r="C138" s="124">
        <v>1</v>
      </c>
      <c r="D138" s="124">
        <v>1</v>
      </c>
      <c r="E138" s="124">
        <v>23</v>
      </c>
      <c r="F138" s="124" t="s">
        <v>15</v>
      </c>
      <c r="G138" s="935" t="s">
        <v>247</v>
      </c>
      <c r="H138" s="126">
        <v>32.67</v>
      </c>
      <c r="I138" s="127">
        <v>45143</v>
      </c>
      <c r="J138" s="267" t="s">
        <v>22</v>
      </c>
      <c r="K138" s="134"/>
      <c r="L138" s="134"/>
      <c r="M138" s="139"/>
      <c r="N138" s="1" t="s">
        <v>42</v>
      </c>
      <c r="O138" s="333"/>
    </row>
    <row r="139" spans="1:15" s="129" customFormat="1">
      <c r="A139" s="139">
        <v>45144</v>
      </c>
      <c r="B139" s="139">
        <v>45145</v>
      </c>
      <c r="C139" s="124">
        <v>1</v>
      </c>
      <c r="D139" s="124">
        <v>1</v>
      </c>
      <c r="E139" s="124">
        <v>3</v>
      </c>
      <c r="F139" s="124" t="s">
        <v>248</v>
      </c>
      <c r="G139" s="935" t="s">
        <v>249</v>
      </c>
      <c r="H139" s="126">
        <v>29.4</v>
      </c>
      <c r="I139" s="127"/>
      <c r="J139" s="267" t="s">
        <v>22</v>
      </c>
      <c r="K139" s="134"/>
      <c r="L139" s="134"/>
      <c r="M139" s="139"/>
      <c r="N139" s="1"/>
      <c r="O139" s="333"/>
    </row>
    <row r="140" spans="1:15">
      <c r="A140" s="139"/>
      <c r="B140" s="139"/>
      <c r="C140" s="124"/>
      <c r="D140" s="124"/>
      <c r="G140" s="879"/>
      <c r="H140" s="131"/>
      <c r="I140" s="127"/>
      <c r="J140" s="267"/>
      <c r="K140" s="132"/>
      <c r="L140" s="132"/>
      <c r="M140" s="139"/>
    </row>
    <row r="141" spans="1:15">
      <c r="A141" s="139">
        <v>45145</v>
      </c>
      <c r="B141" s="139">
        <f t="shared" ref="B141:B146" si="5">A141+C141</f>
        <v>45148</v>
      </c>
      <c r="C141" s="124">
        <v>3</v>
      </c>
      <c r="D141" s="124">
        <v>1</v>
      </c>
      <c r="E141" s="124">
        <v>3</v>
      </c>
      <c r="F141" s="124" t="s">
        <v>34</v>
      </c>
      <c r="G141" s="879" t="s">
        <v>250</v>
      </c>
      <c r="H141" s="126">
        <v>104.25</v>
      </c>
      <c r="I141" s="127"/>
      <c r="J141" s="267" t="s">
        <v>22</v>
      </c>
      <c r="K141" s="134"/>
      <c r="L141" s="134"/>
      <c r="M141" s="139"/>
      <c r="N141" s="1" t="s">
        <v>26</v>
      </c>
      <c r="O141" s="333" t="s">
        <v>14</v>
      </c>
    </row>
    <row r="142" spans="1:15">
      <c r="A142" s="139">
        <v>45145</v>
      </c>
      <c r="B142" s="139">
        <f t="shared" si="5"/>
        <v>45152</v>
      </c>
      <c r="C142" s="124">
        <v>7</v>
      </c>
      <c r="D142" s="124">
        <v>1</v>
      </c>
      <c r="E142" s="124">
        <v>23</v>
      </c>
      <c r="F142" s="124" t="s">
        <v>48</v>
      </c>
      <c r="G142" s="879" t="s">
        <v>251</v>
      </c>
      <c r="H142" s="131">
        <v>416</v>
      </c>
      <c r="I142" s="129"/>
      <c r="J142" s="267" t="s">
        <v>252</v>
      </c>
      <c r="K142" s="129"/>
      <c r="L142" s="129"/>
      <c r="M142" s="172" t="s">
        <v>253</v>
      </c>
      <c r="N142" s="1" t="s">
        <v>235</v>
      </c>
      <c r="O142" s="333" t="s">
        <v>14</v>
      </c>
    </row>
    <row r="143" spans="1:15">
      <c r="A143" s="139">
        <v>45145</v>
      </c>
      <c r="B143" s="139">
        <f t="shared" si="5"/>
        <v>45149</v>
      </c>
      <c r="C143" s="124">
        <v>4</v>
      </c>
      <c r="D143" s="124">
        <v>1</v>
      </c>
      <c r="E143" s="124">
        <v>2</v>
      </c>
      <c r="F143" s="124" t="s">
        <v>238</v>
      </c>
      <c r="G143" s="879" t="s">
        <v>254</v>
      </c>
      <c r="H143" s="131">
        <v>89.08</v>
      </c>
      <c r="I143" s="127">
        <v>45123</v>
      </c>
      <c r="J143" s="267" t="s">
        <v>22</v>
      </c>
      <c r="K143" s="132"/>
      <c r="L143" s="132"/>
      <c r="M143" s="124"/>
      <c r="N143" s="1" t="s">
        <v>26</v>
      </c>
      <c r="O143" s="333" t="s">
        <v>14</v>
      </c>
    </row>
    <row r="144" spans="1:15">
      <c r="A144" s="139">
        <v>45145</v>
      </c>
      <c r="B144" s="139">
        <f t="shared" si="5"/>
        <v>45160</v>
      </c>
      <c r="C144" s="124">
        <v>15</v>
      </c>
      <c r="D144" s="124">
        <v>1</v>
      </c>
      <c r="E144" s="124">
        <v>36</v>
      </c>
      <c r="F144" s="124">
        <v>36</v>
      </c>
      <c r="G144" s="879" t="s">
        <v>255</v>
      </c>
      <c r="H144" s="131">
        <v>406.22</v>
      </c>
      <c r="I144" s="127"/>
      <c r="J144" s="267" t="s">
        <v>32</v>
      </c>
      <c r="K144" s="132"/>
      <c r="L144" s="132"/>
      <c r="M144" s="139"/>
      <c r="N144" s="1" t="s">
        <v>235</v>
      </c>
      <c r="O144" s="333" t="s">
        <v>14</v>
      </c>
    </row>
    <row r="145" spans="1:15">
      <c r="A145" s="139">
        <v>45145</v>
      </c>
      <c r="B145" s="139">
        <f t="shared" si="5"/>
        <v>45149</v>
      </c>
      <c r="C145" s="124">
        <v>4</v>
      </c>
      <c r="D145" s="124">
        <v>1</v>
      </c>
      <c r="E145" s="124">
        <v>3</v>
      </c>
      <c r="F145" s="124" t="s">
        <v>241</v>
      </c>
      <c r="G145" s="879" t="s">
        <v>256</v>
      </c>
      <c r="H145" s="131">
        <v>124.72</v>
      </c>
      <c r="I145" s="127"/>
      <c r="J145" s="267" t="s">
        <v>142</v>
      </c>
      <c r="K145" s="132"/>
      <c r="L145" s="132"/>
      <c r="M145" s="139"/>
      <c r="N145" s="1" t="s">
        <v>257</v>
      </c>
      <c r="O145" s="333" t="s">
        <v>14</v>
      </c>
    </row>
    <row r="146" spans="1:15">
      <c r="A146" s="139">
        <v>45145</v>
      </c>
      <c r="B146" s="139">
        <f t="shared" si="5"/>
        <v>45147</v>
      </c>
      <c r="C146" s="124">
        <v>2</v>
      </c>
      <c r="D146" s="124">
        <v>3</v>
      </c>
      <c r="E146" s="124">
        <v>1</v>
      </c>
      <c r="F146" s="124">
        <v>1</v>
      </c>
      <c r="G146" s="879" t="s">
        <v>258</v>
      </c>
      <c r="H146" s="131">
        <v>145</v>
      </c>
      <c r="I146" s="127"/>
      <c r="J146" s="267" t="s">
        <v>142</v>
      </c>
      <c r="K146" s="132"/>
      <c r="L146" s="132"/>
      <c r="M146" s="139"/>
      <c r="N146" s="1" t="s">
        <v>257</v>
      </c>
      <c r="O146" s="333" t="s">
        <v>19</v>
      </c>
    </row>
    <row r="147" spans="1:15">
      <c r="A147" s="139">
        <v>45145</v>
      </c>
      <c r="B147" s="139">
        <v>45147</v>
      </c>
      <c r="C147" s="124">
        <f>B147-A147</f>
        <v>2</v>
      </c>
      <c r="D147" s="124">
        <v>1</v>
      </c>
      <c r="E147" s="124">
        <v>4</v>
      </c>
      <c r="F147" s="124" t="s">
        <v>204</v>
      </c>
      <c r="G147" s="879" t="s">
        <v>259</v>
      </c>
      <c r="H147" s="131">
        <v>53.46</v>
      </c>
      <c r="I147" s="127">
        <v>45142</v>
      </c>
      <c r="J147" s="267" t="s">
        <v>22</v>
      </c>
      <c r="K147" s="132"/>
      <c r="L147" s="132"/>
      <c r="M147" s="139"/>
      <c r="N147" s="1" t="s">
        <v>26</v>
      </c>
      <c r="O147" s="333" t="s">
        <v>19</v>
      </c>
    </row>
    <row r="148" spans="1:15">
      <c r="A148" s="139"/>
      <c r="B148" s="139"/>
      <c r="C148" s="124"/>
      <c r="D148" s="124"/>
      <c r="E148" s="124"/>
      <c r="F148" s="124"/>
      <c r="G148" s="879"/>
      <c r="H148" s="131"/>
      <c r="I148" s="127"/>
      <c r="J148" s="267"/>
      <c r="K148" s="132"/>
      <c r="L148" s="132"/>
      <c r="M148" s="139"/>
      <c r="O148" s="462"/>
    </row>
    <row r="149" spans="1:15">
      <c r="A149" s="139">
        <v>45146</v>
      </c>
      <c r="B149" s="139">
        <v>45152</v>
      </c>
      <c r="C149" s="124">
        <v>6</v>
      </c>
      <c r="D149" s="124">
        <v>1</v>
      </c>
      <c r="E149" s="124">
        <v>36</v>
      </c>
      <c r="F149" s="124" t="s">
        <v>120</v>
      </c>
      <c r="G149" s="879" t="s">
        <v>260</v>
      </c>
      <c r="H149" s="131">
        <v>218.45</v>
      </c>
      <c r="I149" s="127"/>
      <c r="J149" s="267" t="s">
        <v>32</v>
      </c>
      <c r="K149" s="132"/>
      <c r="L149" s="132"/>
      <c r="M149" s="139" t="s">
        <v>234</v>
      </c>
      <c r="N149" s="1" t="s">
        <v>235</v>
      </c>
      <c r="O149" s="333" t="s">
        <v>19</v>
      </c>
    </row>
    <row r="150" spans="1:15">
      <c r="A150" s="139">
        <v>45146</v>
      </c>
      <c r="B150" s="139">
        <f>A150+C150</f>
        <v>45149</v>
      </c>
      <c r="C150" s="1">
        <v>3</v>
      </c>
      <c r="D150" s="1">
        <v>3</v>
      </c>
      <c r="E150" s="1">
        <v>20</v>
      </c>
      <c r="F150" s="1">
        <v>20</v>
      </c>
      <c r="G150" s="879" t="s">
        <v>261</v>
      </c>
      <c r="H150" s="55">
        <v>233.55</v>
      </c>
      <c r="J150" s="267" t="s">
        <v>142</v>
      </c>
      <c r="N150" s="1" t="s">
        <v>257</v>
      </c>
      <c r="O150" s="342" t="s">
        <v>14</v>
      </c>
    </row>
    <row r="151" spans="1:15">
      <c r="A151" s="139">
        <v>45146</v>
      </c>
      <c r="B151" s="139">
        <f>A151+C151</f>
        <v>45149</v>
      </c>
      <c r="C151" s="124">
        <v>3</v>
      </c>
      <c r="D151" s="124">
        <v>1</v>
      </c>
      <c r="E151" s="124">
        <v>3</v>
      </c>
      <c r="F151" s="124" t="s">
        <v>262</v>
      </c>
      <c r="G151" s="879" t="s">
        <v>263</v>
      </c>
      <c r="H151" s="131">
        <v>147.9</v>
      </c>
      <c r="I151" s="127"/>
      <c r="J151" s="267" t="s">
        <v>32</v>
      </c>
      <c r="K151" s="132"/>
      <c r="L151" s="132"/>
      <c r="M151" s="124"/>
      <c r="N151" s="124" t="s">
        <v>235</v>
      </c>
      <c r="O151" s="342" t="s">
        <v>14</v>
      </c>
    </row>
    <row r="152" spans="1:15">
      <c r="A152" s="139">
        <v>45146</v>
      </c>
      <c r="B152" s="139">
        <f>A152+C152</f>
        <v>45149</v>
      </c>
      <c r="C152" s="124">
        <v>3</v>
      </c>
      <c r="D152" s="124">
        <v>2</v>
      </c>
      <c r="E152" s="124" t="s">
        <v>111</v>
      </c>
      <c r="F152" s="124" t="s">
        <v>111</v>
      </c>
      <c r="G152" s="879" t="s">
        <v>264</v>
      </c>
      <c r="H152" s="131">
        <v>375.3</v>
      </c>
      <c r="I152" s="127"/>
      <c r="J152" s="267" t="s">
        <v>142</v>
      </c>
      <c r="K152" s="132"/>
      <c r="L152" s="132"/>
      <c r="M152" s="124"/>
      <c r="N152" s="124" t="s">
        <v>228</v>
      </c>
      <c r="O152" s="333" t="s">
        <v>19</v>
      </c>
    </row>
    <row r="153" spans="1:15">
      <c r="A153" s="139">
        <v>45146</v>
      </c>
      <c r="B153" s="139">
        <f>A153+C153</f>
        <v>45147</v>
      </c>
      <c r="C153" s="124">
        <v>1</v>
      </c>
      <c r="D153" s="124">
        <v>1</v>
      </c>
      <c r="E153" s="124">
        <v>5</v>
      </c>
      <c r="F153" s="124" t="s">
        <v>210</v>
      </c>
      <c r="G153" s="879" t="s">
        <v>265</v>
      </c>
      <c r="H153" s="131">
        <v>25</v>
      </c>
      <c r="I153" s="127"/>
      <c r="J153" s="267" t="s">
        <v>47</v>
      </c>
      <c r="K153" s="132"/>
      <c r="L153" s="132"/>
      <c r="M153" s="124"/>
      <c r="N153" s="124" t="s">
        <v>228</v>
      </c>
      <c r="O153" s="333" t="s">
        <v>19</v>
      </c>
    </row>
    <row r="154" spans="1:15">
      <c r="A154" s="5">
        <v>45146</v>
      </c>
      <c r="B154" s="5">
        <v>45156</v>
      </c>
      <c r="C154" s="1">
        <f>B154-A154</f>
        <v>10</v>
      </c>
      <c r="D154" s="1">
        <v>1</v>
      </c>
      <c r="E154" s="1">
        <v>21</v>
      </c>
      <c r="F154" s="1" t="s">
        <v>45</v>
      </c>
      <c r="G154" s="879" t="s">
        <v>266</v>
      </c>
      <c r="H154" s="55">
        <v>253.86</v>
      </c>
      <c r="J154" s="268" t="s">
        <v>106</v>
      </c>
      <c r="N154" s="124" t="s">
        <v>228</v>
      </c>
    </row>
    <row r="155" spans="1:15">
      <c r="A155" s="139"/>
      <c r="B155" s="139"/>
      <c r="C155" s="124"/>
      <c r="D155" s="124"/>
      <c r="E155" s="124"/>
      <c r="F155" s="124"/>
      <c r="G155" s="879"/>
      <c r="H155" s="131"/>
      <c r="I155" s="127"/>
      <c r="J155" s="267"/>
      <c r="K155" s="132"/>
      <c r="L155" s="132"/>
      <c r="M155" s="124"/>
      <c r="N155" s="124"/>
    </row>
    <row r="156" spans="1:15">
      <c r="A156" s="5">
        <v>45147</v>
      </c>
      <c r="B156" s="5">
        <v>45149</v>
      </c>
      <c r="C156" s="1">
        <v>2</v>
      </c>
      <c r="D156" s="1">
        <v>1</v>
      </c>
      <c r="E156" s="1">
        <v>5</v>
      </c>
      <c r="F156" s="1" t="s">
        <v>210</v>
      </c>
      <c r="G156" s="879" t="s">
        <v>267</v>
      </c>
      <c r="H156" s="55">
        <v>49.01</v>
      </c>
      <c r="I156" s="6">
        <v>45140</v>
      </c>
      <c r="J156" s="803" t="s">
        <v>41</v>
      </c>
      <c r="N156" s="1160" t="s">
        <v>26</v>
      </c>
      <c r="O156" s="333" t="s">
        <v>19</v>
      </c>
    </row>
    <row r="157" spans="1:15">
      <c r="A157" s="139">
        <v>45147</v>
      </c>
      <c r="B157" s="139">
        <f>A157+C157</f>
        <v>45157</v>
      </c>
      <c r="C157" s="124">
        <v>10</v>
      </c>
      <c r="D157" s="124">
        <v>2</v>
      </c>
      <c r="E157" s="124">
        <v>2</v>
      </c>
      <c r="F157" s="124" t="s">
        <v>268</v>
      </c>
      <c r="G157" s="879" t="s">
        <v>269</v>
      </c>
      <c r="H157" s="131">
        <v>648</v>
      </c>
      <c r="I157" s="127"/>
      <c r="J157" s="267" t="s">
        <v>41</v>
      </c>
      <c r="K157" s="132"/>
      <c r="L157" s="132"/>
      <c r="M157" s="124"/>
      <c r="N157" s="124" t="s">
        <v>228</v>
      </c>
      <c r="O157" s="342" t="s">
        <v>14</v>
      </c>
    </row>
    <row r="158" spans="1:15">
      <c r="A158" s="139">
        <v>45147</v>
      </c>
      <c r="B158" s="139">
        <f>A158+C158</f>
        <v>45149</v>
      </c>
      <c r="C158" s="124">
        <v>2</v>
      </c>
      <c r="D158" s="124">
        <v>1</v>
      </c>
      <c r="E158" s="124">
        <v>5</v>
      </c>
      <c r="F158" s="124" t="s">
        <v>107</v>
      </c>
      <c r="G158" s="879" t="s">
        <v>270</v>
      </c>
      <c r="H158" s="131">
        <v>45</v>
      </c>
      <c r="I158" s="127"/>
      <c r="J158" s="267" t="s">
        <v>41</v>
      </c>
      <c r="K158" s="132"/>
      <c r="L158" s="132"/>
      <c r="M158" s="124"/>
      <c r="N158" s="124" t="s">
        <v>228</v>
      </c>
      <c r="O158" s="342" t="s">
        <v>14</v>
      </c>
    </row>
    <row r="159" spans="1:15">
      <c r="A159" s="139">
        <v>45147</v>
      </c>
      <c r="B159" s="139">
        <f>A159+C159</f>
        <v>45159</v>
      </c>
      <c r="C159" s="124">
        <v>12</v>
      </c>
      <c r="D159" s="124">
        <v>1</v>
      </c>
      <c r="E159" s="124">
        <v>4</v>
      </c>
      <c r="F159" s="124" t="s">
        <v>90</v>
      </c>
      <c r="G159" s="879" t="s">
        <v>271</v>
      </c>
      <c r="H159" s="131">
        <v>315.45999999999998</v>
      </c>
      <c r="I159" s="127"/>
      <c r="J159" s="267" t="s">
        <v>126</v>
      </c>
      <c r="K159" s="132"/>
      <c r="L159" s="132"/>
      <c r="M159" s="124"/>
      <c r="N159" s="1" t="s">
        <v>26</v>
      </c>
      <c r="O159" s="342" t="s">
        <v>14</v>
      </c>
    </row>
    <row r="160" spans="1:15">
      <c r="A160" s="139">
        <v>45147</v>
      </c>
      <c r="B160" s="139">
        <f t="shared" ref="B160:B163" si="6">A160+C160</f>
        <v>45148</v>
      </c>
      <c r="C160" s="124">
        <v>1</v>
      </c>
      <c r="D160" s="124">
        <v>1</v>
      </c>
      <c r="E160" s="124">
        <v>2</v>
      </c>
      <c r="F160" s="124" t="s">
        <v>130</v>
      </c>
      <c r="G160" s="879" t="s">
        <v>272</v>
      </c>
      <c r="H160" s="131">
        <v>35</v>
      </c>
      <c r="I160" s="127"/>
      <c r="J160" s="267" t="s">
        <v>41</v>
      </c>
      <c r="K160" s="132"/>
      <c r="L160" s="132"/>
      <c r="M160" s="124"/>
      <c r="N160" s="1" t="s">
        <v>273</v>
      </c>
      <c r="O160" s="333" t="s">
        <v>19</v>
      </c>
    </row>
    <row r="161" spans="1:15">
      <c r="A161" s="139">
        <v>45147</v>
      </c>
      <c r="B161" s="139">
        <f t="shared" si="6"/>
        <v>45149</v>
      </c>
      <c r="C161" s="124">
        <v>2</v>
      </c>
      <c r="D161" s="124">
        <v>1</v>
      </c>
      <c r="E161" s="124">
        <v>33</v>
      </c>
      <c r="F161" s="124" t="s">
        <v>230</v>
      </c>
      <c r="G161" s="879" t="s">
        <v>274</v>
      </c>
      <c r="H161" s="131">
        <v>76.5</v>
      </c>
      <c r="I161" s="127"/>
      <c r="J161" s="267" t="s">
        <v>32</v>
      </c>
      <c r="K161" s="132"/>
      <c r="L161" s="132"/>
      <c r="M161" s="124"/>
      <c r="N161" s="1" t="s">
        <v>235</v>
      </c>
      <c r="O161" s="333" t="s">
        <v>19</v>
      </c>
    </row>
    <row r="162" spans="1:15">
      <c r="A162" s="139">
        <v>45147</v>
      </c>
      <c r="B162" s="139">
        <f t="shared" si="6"/>
        <v>45151</v>
      </c>
      <c r="C162" s="124">
        <v>4</v>
      </c>
      <c r="D162" s="124">
        <v>3</v>
      </c>
      <c r="E162" s="124">
        <v>1</v>
      </c>
      <c r="F162" s="124">
        <v>1</v>
      </c>
      <c r="G162" s="879" t="s">
        <v>275</v>
      </c>
      <c r="H162" s="131">
        <v>445.5</v>
      </c>
      <c r="I162" s="127">
        <v>45141</v>
      </c>
      <c r="J162" s="267" t="s">
        <v>81</v>
      </c>
      <c r="K162" s="132"/>
      <c r="L162" s="132"/>
      <c r="M162" s="124" t="s">
        <v>276</v>
      </c>
      <c r="N162" s="1" t="s">
        <v>42</v>
      </c>
      <c r="O162" s="333" t="s">
        <v>19</v>
      </c>
    </row>
    <row r="163" spans="1:15">
      <c r="A163" s="139">
        <v>45147</v>
      </c>
      <c r="B163" s="139">
        <f t="shared" si="6"/>
        <v>45148</v>
      </c>
      <c r="C163" s="124">
        <v>1</v>
      </c>
      <c r="D163" s="124">
        <v>1</v>
      </c>
      <c r="E163" s="124">
        <v>2</v>
      </c>
      <c r="F163" s="124" t="s">
        <v>88</v>
      </c>
      <c r="G163" s="879" t="s">
        <v>277</v>
      </c>
      <c r="H163" s="126">
        <v>5</v>
      </c>
      <c r="I163" s="127"/>
      <c r="J163" s="267" t="s">
        <v>38</v>
      </c>
      <c r="K163" s="134"/>
      <c r="L163" s="134"/>
      <c r="M163" s="124" t="s">
        <v>278</v>
      </c>
      <c r="N163" s="1" t="s">
        <v>235</v>
      </c>
      <c r="O163" s="333" t="s">
        <v>19</v>
      </c>
    </row>
    <row r="164" spans="1:15">
      <c r="A164" s="139">
        <v>45147</v>
      </c>
      <c r="B164" s="139">
        <v>45148</v>
      </c>
      <c r="C164" s="124">
        <v>1</v>
      </c>
      <c r="D164" s="124">
        <v>1</v>
      </c>
      <c r="E164" s="124">
        <v>2</v>
      </c>
      <c r="F164" s="124" t="s">
        <v>117</v>
      </c>
      <c r="G164" s="879" t="s">
        <v>279</v>
      </c>
      <c r="H164" s="126">
        <v>27</v>
      </c>
      <c r="I164" s="127"/>
      <c r="J164" s="267" t="s">
        <v>41</v>
      </c>
      <c r="K164" s="134"/>
      <c r="L164" s="134"/>
      <c r="M164" s="124"/>
      <c r="N164" s="1" t="s">
        <v>228</v>
      </c>
      <c r="O164" s="333" t="s">
        <v>19</v>
      </c>
    </row>
    <row r="165" spans="1:15">
      <c r="A165" s="139">
        <v>45147</v>
      </c>
      <c r="B165" s="139">
        <v>45149</v>
      </c>
      <c r="C165" s="124">
        <f>B165-A165</f>
        <v>2</v>
      </c>
      <c r="D165" s="124">
        <v>1</v>
      </c>
      <c r="E165" s="124">
        <v>3</v>
      </c>
      <c r="F165" s="124" t="s">
        <v>280</v>
      </c>
      <c r="G165" s="879" t="s">
        <v>281</v>
      </c>
      <c r="H165" s="126">
        <v>66</v>
      </c>
      <c r="I165" s="127"/>
      <c r="J165" s="267" t="s">
        <v>282</v>
      </c>
      <c r="K165" s="134"/>
      <c r="L165" s="134"/>
      <c r="M165" s="124"/>
      <c r="N165" s="1" t="s">
        <v>235</v>
      </c>
      <c r="O165" s="333"/>
    </row>
    <row r="166" spans="1:15">
      <c r="A166" s="139"/>
      <c r="B166" s="139"/>
      <c r="C166" s="124"/>
      <c r="D166" s="124"/>
      <c r="E166" s="124"/>
      <c r="F166" s="124"/>
      <c r="G166" s="879"/>
      <c r="H166" s="131"/>
      <c r="I166" s="127"/>
      <c r="J166" s="267"/>
      <c r="K166" s="132"/>
      <c r="L166" s="132"/>
      <c r="M166" s="124"/>
    </row>
    <row r="167" spans="1:15">
      <c r="A167" s="139">
        <v>45148</v>
      </c>
      <c r="B167" s="139">
        <f>A167+C167</f>
        <v>45155</v>
      </c>
      <c r="C167" s="124">
        <v>7</v>
      </c>
      <c r="D167" s="124">
        <v>1</v>
      </c>
      <c r="E167" s="124">
        <v>5</v>
      </c>
      <c r="F167" s="124" t="s">
        <v>73</v>
      </c>
      <c r="G167" s="879" t="s">
        <v>283</v>
      </c>
      <c r="H167" s="131">
        <v>359</v>
      </c>
      <c r="I167" s="127"/>
      <c r="J167" s="267" t="s">
        <v>284</v>
      </c>
      <c r="K167" s="132"/>
      <c r="L167" s="132"/>
      <c r="M167" s="124" t="s">
        <v>285</v>
      </c>
      <c r="N167" s="124" t="s">
        <v>101</v>
      </c>
      <c r="O167" s="342" t="s">
        <v>14</v>
      </c>
    </row>
    <row r="168" spans="1:15">
      <c r="A168" s="139">
        <v>45148</v>
      </c>
      <c r="B168" s="139">
        <f>A168+C168</f>
        <v>45155</v>
      </c>
      <c r="C168" s="124">
        <v>7</v>
      </c>
      <c r="D168" s="124">
        <v>1</v>
      </c>
      <c r="E168" s="124">
        <v>3</v>
      </c>
      <c r="F168" s="124" t="s">
        <v>286</v>
      </c>
      <c r="G168" s="879" t="s">
        <v>283</v>
      </c>
      <c r="H168" s="131">
        <v>359</v>
      </c>
      <c r="I168" s="127"/>
      <c r="J168" s="267" t="s">
        <v>284</v>
      </c>
      <c r="K168" s="132"/>
      <c r="L168" s="132"/>
      <c r="M168" s="124" t="s">
        <v>285</v>
      </c>
      <c r="N168" s="124" t="s">
        <v>101</v>
      </c>
      <c r="O168" s="342" t="s">
        <v>14</v>
      </c>
    </row>
    <row r="169" spans="1:15">
      <c r="A169" s="139">
        <v>45148</v>
      </c>
      <c r="B169" s="139">
        <f>A169+C169</f>
        <v>45155</v>
      </c>
      <c r="C169" s="124">
        <v>7</v>
      </c>
      <c r="D169" s="124">
        <v>1</v>
      </c>
      <c r="E169" s="124">
        <v>3</v>
      </c>
      <c r="F169" s="124" t="s">
        <v>34</v>
      </c>
      <c r="G169" s="879" t="s">
        <v>287</v>
      </c>
      <c r="H169" s="131">
        <v>323.10000000000002</v>
      </c>
      <c r="I169" s="127"/>
      <c r="J169" s="267" t="s">
        <v>284</v>
      </c>
      <c r="K169" s="132"/>
      <c r="L169" s="132"/>
      <c r="M169" s="124" t="s">
        <v>285</v>
      </c>
      <c r="N169" s="124" t="s">
        <v>101</v>
      </c>
      <c r="O169" s="342" t="s">
        <v>14</v>
      </c>
    </row>
    <row r="170" spans="1:15">
      <c r="A170" s="139">
        <v>45148</v>
      </c>
      <c r="B170" s="139">
        <v>45154</v>
      </c>
      <c r="C170" s="124">
        <f>B170-A170</f>
        <v>6</v>
      </c>
      <c r="D170" s="124">
        <v>1</v>
      </c>
      <c r="E170" s="124">
        <v>5</v>
      </c>
      <c r="F170" s="124" t="s">
        <v>137</v>
      </c>
      <c r="G170" s="879" t="s">
        <v>288</v>
      </c>
      <c r="H170" s="131">
        <v>157.75</v>
      </c>
      <c r="I170" s="127"/>
      <c r="J170" s="267" t="s">
        <v>142</v>
      </c>
      <c r="K170" s="132"/>
      <c r="L170" s="132"/>
      <c r="M170" s="124"/>
      <c r="N170" s="1" t="s">
        <v>228</v>
      </c>
      <c r="O170" s="342" t="s">
        <v>14</v>
      </c>
    </row>
    <row r="171" spans="1:15">
      <c r="A171" s="139">
        <v>45148</v>
      </c>
      <c r="B171" s="139">
        <f>A171+C171</f>
        <v>45153</v>
      </c>
      <c r="C171" s="124">
        <v>5</v>
      </c>
      <c r="D171" s="124">
        <v>1</v>
      </c>
      <c r="E171" s="124">
        <v>5</v>
      </c>
      <c r="F171" s="124" t="s">
        <v>43</v>
      </c>
      <c r="G171" s="879" t="s">
        <v>289</v>
      </c>
      <c r="H171" s="131">
        <v>133.66999999999999</v>
      </c>
      <c r="I171" s="127">
        <v>45123</v>
      </c>
      <c r="J171" s="267" t="s">
        <v>22</v>
      </c>
      <c r="K171" s="132"/>
      <c r="L171" s="132"/>
      <c r="M171" s="124"/>
      <c r="N171" s="1" t="s">
        <v>26</v>
      </c>
      <c r="O171" s="342" t="s">
        <v>14</v>
      </c>
    </row>
    <row r="172" spans="1:15">
      <c r="A172" s="139">
        <v>45148</v>
      </c>
      <c r="B172" s="139">
        <f>A172+C172</f>
        <v>45149</v>
      </c>
      <c r="C172" s="1">
        <v>1</v>
      </c>
      <c r="D172" s="1">
        <v>1</v>
      </c>
      <c r="E172" s="1">
        <v>6</v>
      </c>
      <c r="F172" s="1">
        <v>6</v>
      </c>
      <c r="G172" s="879" t="s">
        <v>290</v>
      </c>
      <c r="H172" s="55">
        <v>91.35</v>
      </c>
      <c r="J172" s="267" t="s">
        <v>142</v>
      </c>
      <c r="N172" s="1" t="s">
        <v>228</v>
      </c>
      <c r="O172" s="342" t="s">
        <v>14</v>
      </c>
    </row>
    <row r="173" spans="1:15">
      <c r="A173" s="139">
        <v>45148</v>
      </c>
      <c r="B173" s="139">
        <f ca="1">A173+C173</f>
        <v>45153</v>
      </c>
      <c r="C173" s="1">
        <f ca="1">B173-A173</f>
        <v>5</v>
      </c>
      <c r="D173" s="1">
        <v>2</v>
      </c>
      <c r="E173" s="1">
        <v>23</v>
      </c>
      <c r="F173" s="1" t="s">
        <v>291</v>
      </c>
      <c r="G173" s="879" t="s">
        <v>292</v>
      </c>
      <c r="H173" s="55">
        <v>356</v>
      </c>
      <c r="J173" s="267" t="s">
        <v>282</v>
      </c>
      <c r="N173" s="1" t="s">
        <v>235</v>
      </c>
      <c r="O173" s="342" t="s">
        <v>14</v>
      </c>
    </row>
    <row r="174" spans="1:15">
      <c r="A174" s="139">
        <v>45148</v>
      </c>
      <c r="B174" s="139">
        <f ca="1">A174+C174</f>
        <v>45153</v>
      </c>
      <c r="C174" s="1">
        <f ca="1">B174-A174</f>
        <v>5</v>
      </c>
      <c r="D174" s="1">
        <v>1</v>
      </c>
      <c r="E174" s="1">
        <v>36</v>
      </c>
      <c r="F174" s="1" t="s">
        <v>122</v>
      </c>
      <c r="G174" s="879" t="s">
        <v>293</v>
      </c>
      <c r="H174" s="55">
        <v>220</v>
      </c>
      <c r="J174" s="267" t="s">
        <v>142</v>
      </c>
      <c r="N174" s="1" t="s">
        <v>228</v>
      </c>
      <c r="O174" s="333" t="s">
        <v>19</v>
      </c>
    </row>
    <row r="175" spans="1:15">
      <c r="A175" s="139"/>
      <c r="B175" s="139"/>
      <c r="G175" s="879"/>
      <c r="J175" s="267"/>
    </row>
    <row r="176" spans="1:15">
      <c r="A176" s="139"/>
      <c r="B176" s="139"/>
      <c r="G176" s="879"/>
      <c r="J176" s="267"/>
    </row>
    <row r="177" spans="1:15" s="129" customFormat="1">
      <c r="A177" s="139">
        <v>45149</v>
      </c>
      <c r="B177" s="139">
        <f t="shared" ref="B177:B182" si="7">A177+C177</f>
        <v>45150</v>
      </c>
      <c r="C177" s="1">
        <v>1</v>
      </c>
      <c r="D177" s="1">
        <v>1</v>
      </c>
      <c r="E177" s="1">
        <v>6</v>
      </c>
      <c r="F177" s="1">
        <v>6</v>
      </c>
      <c r="G177" s="879" t="s">
        <v>290</v>
      </c>
      <c r="H177" s="55">
        <v>154.35</v>
      </c>
      <c r="I177" s="6"/>
      <c r="J177" s="267" t="s">
        <v>142</v>
      </c>
      <c r="K177" s="54"/>
      <c r="L177" s="54"/>
      <c r="M177" s="1"/>
      <c r="N177" s="1" t="s">
        <v>228</v>
      </c>
      <c r="O177" s="342" t="s">
        <v>14</v>
      </c>
    </row>
    <row r="178" spans="1:15">
      <c r="A178" s="139">
        <v>45149</v>
      </c>
      <c r="B178" s="139">
        <f t="shared" si="7"/>
        <v>45151</v>
      </c>
      <c r="C178" s="124">
        <v>2</v>
      </c>
      <c r="D178" s="124">
        <v>3</v>
      </c>
      <c r="E178" s="124">
        <v>20</v>
      </c>
      <c r="F178" s="124">
        <v>20</v>
      </c>
      <c r="G178" s="879" t="s">
        <v>294</v>
      </c>
      <c r="H178" s="131">
        <v>360</v>
      </c>
      <c r="I178" s="127"/>
      <c r="J178" s="267" t="s">
        <v>295</v>
      </c>
      <c r="K178" s="132"/>
      <c r="L178" s="132"/>
      <c r="M178" s="124"/>
      <c r="N178" s="1" t="s">
        <v>235</v>
      </c>
      <c r="O178" s="342" t="s">
        <v>14</v>
      </c>
    </row>
    <row r="179" spans="1:15">
      <c r="A179" s="139">
        <v>45149</v>
      </c>
      <c r="B179" s="5">
        <f t="shared" si="7"/>
        <v>45152</v>
      </c>
      <c r="C179" s="1">
        <v>3</v>
      </c>
      <c r="D179" s="1">
        <v>3</v>
      </c>
      <c r="E179" s="1">
        <v>25</v>
      </c>
      <c r="F179" s="1">
        <v>25</v>
      </c>
      <c r="G179" s="879" t="s">
        <v>296</v>
      </c>
      <c r="H179" s="55">
        <v>315</v>
      </c>
      <c r="J179" s="267" t="s">
        <v>142</v>
      </c>
      <c r="N179" s="1" t="s">
        <v>228</v>
      </c>
      <c r="O179" s="342" t="s">
        <v>14</v>
      </c>
    </row>
    <row r="180" spans="1:15">
      <c r="A180" s="139">
        <v>45149</v>
      </c>
      <c r="B180" s="5">
        <f t="shared" si="7"/>
        <v>45153</v>
      </c>
      <c r="C180" s="1">
        <v>4</v>
      </c>
      <c r="D180" s="1">
        <v>1</v>
      </c>
      <c r="E180" s="1">
        <v>4</v>
      </c>
      <c r="F180" s="1" t="s">
        <v>53</v>
      </c>
      <c r="G180" s="879" t="s">
        <v>297</v>
      </c>
      <c r="H180" s="46">
        <v>112.5</v>
      </c>
      <c r="J180" s="267" t="s">
        <v>298</v>
      </c>
      <c r="N180" s="1" t="s">
        <v>228</v>
      </c>
      <c r="O180" s="342" t="s">
        <v>14</v>
      </c>
    </row>
    <row r="181" spans="1:15">
      <c r="A181" s="139">
        <v>45149</v>
      </c>
      <c r="B181" s="5">
        <f t="shared" si="7"/>
        <v>45151</v>
      </c>
      <c r="C181" s="1">
        <v>2</v>
      </c>
      <c r="D181" s="1">
        <v>1</v>
      </c>
      <c r="E181" s="1">
        <v>4</v>
      </c>
      <c r="F181" s="1" t="s">
        <v>299</v>
      </c>
      <c r="G181" s="879" t="s">
        <v>300</v>
      </c>
      <c r="H181" s="46">
        <v>75.739999999999995</v>
      </c>
      <c r="I181" s="6">
        <v>45126</v>
      </c>
      <c r="J181" s="267" t="s">
        <v>22</v>
      </c>
      <c r="N181" s="1" t="s">
        <v>26</v>
      </c>
      <c r="O181" s="342" t="s">
        <v>14</v>
      </c>
    </row>
    <row r="182" spans="1:15">
      <c r="A182" s="139">
        <v>45149</v>
      </c>
      <c r="B182" s="139">
        <f t="shared" si="7"/>
        <v>45157</v>
      </c>
      <c r="C182" s="124">
        <v>8</v>
      </c>
      <c r="D182" s="124">
        <v>1</v>
      </c>
      <c r="E182" s="124">
        <v>3</v>
      </c>
      <c r="F182" s="124" t="s">
        <v>27</v>
      </c>
      <c r="G182" s="879" t="s">
        <v>301</v>
      </c>
      <c r="H182" s="131">
        <v>225</v>
      </c>
      <c r="I182" s="127"/>
      <c r="J182" s="267" t="s">
        <v>142</v>
      </c>
      <c r="K182" s="132"/>
      <c r="L182" s="132"/>
      <c r="M182" s="124"/>
      <c r="N182" s="1" t="s">
        <v>228</v>
      </c>
      <c r="O182" s="342" t="s">
        <v>14</v>
      </c>
    </row>
    <row r="183" spans="1:15">
      <c r="A183" s="139">
        <v>45149</v>
      </c>
      <c r="B183" s="5">
        <v>45152</v>
      </c>
      <c r="C183" s="1">
        <v>3</v>
      </c>
      <c r="D183" s="1">
        <v>1</v>
      </c>
      <c r="E183" s="1">
        <v>4</v>
      </c>
      <c r="F183" s="1" t="s">
        <v>302</v>
      </c>
      <c r="G183" s="879" t="s">
        <v>303</v>
      </c>
      <c r="H183" s="46">
        <v>138.6</v>
      </c>
      <c r="I183" s="6">
        <v>45133</v>
      </c>
      <c r="J183" s="267" t="s">
        <v>81</v>
      </c>
      <c r="N183" s="1" t="s">
        <v>42</v>
      </c>
      <c r="O183" s="333" t="s">
        <v>19</v>
      </c>
    </row>
    <row r="184" spans="1:15">
      <c r="A184" s="139">
        <v>45149</v>
      </c>
      <c r="B184" s="5">
        <v>45166</v>
      </c>
      <c r="C184" s="1">
        <f>B184-A184</f>
        <v>17</v>
      </c>
      <c r="D184" s="1">
        <v>1</v>
      </c>
      <c r="E184" s="1">
        <v>5</v>
      </c>
      <c r="F184" s="1" t="s">
        <v>107</v>
      </c>
      <c r="G184" s="879" t="s">
        <v>138</v>
      </c>
      <c r="H184" s="46">
        <v>709.83</v>
      </c>
      <c r="I184" s="6">
        <v>45135</v>
      </c>
      <c r="J184" s="267" t="s">
        <v>22</v>
      </c>
      <c r="N184" s="1" t="s">
        <v>26</v>
      </c>
      <c r="O184" s="333" t="s">
        <v>19</v>
      </c>
    </row>
    <row r="185" spans="1:15">
      <c r="A185" s="139">
        <v>45149</v>
      </c>
      <c r="B185" s="5">
        <v>45153</v>
      </c>
      <c r="C185" s="124">
        <v>4</v>
      </c>
      <c r="D185" s="124">
        <v>1</v>
      </c>
      <c r="E185" s="124">
        <v>3</v>
      </c>
      <c r="F185" s="124" t="s">
        <v>248</v>
      </c>
      <c r="G185" s="879" t="s">
        <v>304</v>
      </c>
      <c r="H185" s="131">
        <v>164.6</v>
      </c>
      <c r="I185" s="127">
        <v>45139</v>
      </c>
      <c r="J185" s="267" t="s">
        <v>22</v>
      </c>
      <c r="K185" s="132"/>
      <c r="L185" s="132"/>
      <c r="M185" s="124"/>
      <c r="N185" s="1" t="s">
        <v>26</v>
      </c>
      <c r="O185" s="333" t="s">
        <v>19</v>
      </c>
    </row>
    <row r="186" spans="1:15" s="261" customFormat="1">
      <c r="A186" s="327">
        <v>45149</v>
      </c>
      <c r="B186" s="327">
        <f>A186+C186</f>
        <v>45158</v>
      </c>
      <c r="C186" s="122">
        <v>9</v>
      </c>
      <c r="D186" s="122">
        <v>1</v>
      </c>
      <c r="E186" s="122">
        <v>32</v>
      </c>
      <c r="F186" s="122" t="s">
        <v>55</v>
      </c>
      <c r="G186" s="1032" t="s">
        <v>141</v>
      </c>
      <c r="H186" s="336">
        <v>359.09</v>
      </c>
      <c r="I186" s="130">
        <v>45142</v>
      </c>
      <c r="J186" s="270" t="s">
        <v>126</v>
      </c>
      <c r="K186" s="271">
        <v>10</v>
      </c>
      <c r="L186" s="271"/>
      <c r="M186" s="327"/>
      <c r="N186" s="9" t="s">
        <v>42</v>
      </c>
      <c r="O186" s="9" t="s">
        <v>19</v>
      </c>
    </row>
    <row r="187" spans="1:15">
      <c r="G187" s="879"/>
    </row>
    <row r="188" spans="1:15">
      <c r="G188" s="879"/>
    </row>
    <row r="189" spans="1:15" s="129" customFormat="1">
      <c r="A189" s="139">
        <v>45150</v>
      </c>
      <c r="B189" s="139">
        <f>A189+C189</f>
        <v>45157</v>
      </c>
      <c r="C189" s="124">
        <v>7</v>
      </c>
      <c r="D189" s="124">
        <v>1</v>
      </c>
      <c r="E189" s="124">
        <v>2</v>
      </c>
      <c r="F189" s="124" t="s">
        <v>238</v>
      </c>
      <c r="G189" s="879" t="s">
        <v>305</v>
      </c>
      <c r="H189" s="131">
        <v>272.7</v>
      </c>
      <c r="I189" s="127"/>
      <c r="J189" s="267" t="s">
        <v>41</v>
      </c>
      <c r="K189" s="132"/>
      <c r="L189" s="132"/>
      <c r="M189" s="124"/>
      <c r="N189" s="124" t="s">
        <v>228</v>
      </c>
      <c r="O189" s="333" t="s">
        <v>19</v>
      </c>
    </row>
    <row r="190" spans="1:15">
      <c r="A190" s="139">
        <v>45150</v>
      </c>
      <c r="B190" s="139">
        <f>A190+C190</f>
        <v>45155</v>
      </c>
      <c r="C190" s="124">
        <v>5</v>
      </c>
      <c r="D190" s="124">
        <v>1</v>
      </c>
      <c r="E190" s="124">
        <v>2</v>
      </c>
      <c r="F190" s="124" t="s">
        <v>117</v>
      </c>
      <c r="G190" s="879" t="s">
        <v>306</v>
      </c>
      <c r="H190" s="131">
        <v>148.5</v>
      </c>
      <c r="I190" s="127"/>
      <c r="J190" s="267" t="s">
        <v>142</v>
      </c>
      <c r="K190" s="134"/>
      <c r="L190" s="134"/>
      <c r="M190" s="124"/>
      <c r="N190" s="1" t="s">
        <v>307</v>
      </c>
      <c r="O190" s="333" t="s">
        <v>19</v>
      </c>
    </row>
    <row r="191" spans="1:15" s="129" customFormat="1">
      <c r="A191" s="139">
        <v>45150</v>
      </c>
      <c r="B191" s="139">
        <f>A191+C191</f>
        <v>45152</v>
      </c>
      <c r="C191" s="1">
        <v>2</v>
      </c>
      <c r="D191" s="1">
        <v>3</v>
      </c>
      <c r="E191" s="1">
        <v>6</v>
      </c>
      <c r="F191" s="1">
        <v>6</v>
      </c>
      <c r="G191" s="879" t="s">
        <v>308</v>
      </c>
      <c r="H191" s="55">
        <v>193.39</v>
      </c>
      <c r="I191" s="6"/>
      <c r="J191" s="267" t="s">
        <v>67</v>
      </c>
      <c r="K191" s="54"/>
      <c r="L191" s="54"/>
      <c r="M191" s="1"/>
      <c r="N191" s="1" t="s">
        <v>235</v>
      </c>
      <c r="O191" s="333" t="s">
        <v>19</v>
      </c>
    </row>
    <row r="192" spans="1:15" s="129" customFormat="1">
      <c r="A192" s="139">
        <v>45150</v>
      </c>
      <c r="B192" s="139">
        <f>A192+C192</f>
        <v>45156</v>
      </c>
      <c r="C192" s="1">
        <v>6</v>
      </c>
      <c r="D192" s="1">
        <v>1</v>
      </c>
      <c r="E192" s="1">
        <v>5</v>
      </c>
      <c r="F192" s="1" t="s">
        <v>65</v>
      </c>
      <c r="G192" s="879" t="s">
        <v>309</v>
      </c>
      <c r="H192" s="55">
        <v>175.5</v>
      </c>
      <c r="I192" s="6"/>
      <c r="J192" s="267" t="s">
        <v>47</v>
      </c>
      <c r="K192" s="54"/>
      <c r="L192" s="54"/>
      <c r="M192" s="1"/>
      <c r="N192" s="1" t="s">
        <v>310</v>
      </c>
      <c r="O192" s="333" t="s">
        <v>19</v>
      </c>
    </row>
    <row r="193" spans="1:15" s="129" customFormat="1">
      <c r="A193" s="139"/>
      <c r="B193" s="139"/>
      <c r="C193" s="1"/>
      <c r="D193" s="1"/>
      <c r="E193" s="1"/>
      <c r="F193" s="1"/>
      <c r="G193" s="879"/>
      <c r="H193" s="55"/>
      <c r="I193" s="6"/>
      <c r="J193" s="267"/>
      <c r="K193" s="54"/>
      <c r="L193" s="54"/>
      <c r="M193" s="1"/>
      <c r="N193" s="1"/>
      <c r="O193" s="462"/>
    </row>
    <row r="194" spans="1:15" s="129" customFormat="1">
      <c r="A194" s="139"/>
      <c r="B194" s="139"/>
      <c r="C194" s="1"/>
      <c r="D194" s="1"/>
      <c r="E194" s="1"/>
      <c r="F194" s="1"/>
      <c r="G194" s="879"/>
      <c r="H194" s="55"/>
      <c r="I194" s="6"/>
      <c r="J194" s="267"/>
      <c r="K194" s="54"/>
      <c r="L194" s="54"/>
      <c r="M194" s="1"/>
      <c r="N194" s="1"/>
      <c r="O194"/>
    </row>
    <row r="195" spans="1:15">
      <c r="G195" s="879"/>
    </row>
    <row r="196" spans="1:15">
      <c r="A196" s="344">
        <v>45151</v>
      </c>
      <c r="B196" s="139">
        <v>45155</v>
      </c>
      <c r="C196" s="124">
        <f>B196-A196</f>
        <v>4</v>
      </c>
      <c r="D196" s="124">
        <v>3</v>
      </c>
      <c r="E196" s="124">
        <v>23</v>
      </c>
      <c r="F196" s="124" t="s">
        <v>311</v>
      </c>
      <c r="G196" s="879" t="s">
        <v>312</v>
      </c>
      <c r="H196" s="131">
        <v>275.39999999999998</v>
      </c>
      <c r="I196" s="127"/>
      <c r="J196" s="267" t="s">
        <v>67</v>
      </c>
      <c r="K196" s="132"/>
      <c r="L196" s="132"/>
      <c r="M196" s="124"/>
      <c r="N196" s="1" t="s">
        <v>235</v>
      </c>
      <c r="O196" s="333" t="s">
        <v>19</v>
      </c>
    </row>
    <row r="197" spans="1:15">
      <c r="A197" s="139">
        <v>45151</v>
      </c>
      <c r="B197" s="139">
        <f ca="1">A197+C197</f>
        <v>45154</v>
      </c>
      <c r="C197" s="124">
        <f ca="1">B197-A197</f>
        <v>3</v>
      </c>
      <c r="D197" s="124">
        <v>3</v>
      </c>
      <c r="E197" s="124" t="s">
        <v>313</v>
      </c>
      <c r="F197" s="124" t="s">
        <v>313</v>
      </c>
      <c r="G197" s="879" t="s">
        <v>314</v>
      </c>
      <c r="H197" s="131">
        <v>274.05</v>
      </c>
      <c r="I197" s="127"/>
      <c r="J197" s="267" t="s">
        <v>41</v>
      </c>
      <c r="K197" s="132"/>
      <c r="L197" s="132"/>
      <c r="M197" s="377" t="s">
        <v>315</v>
      </c>
      <c r="N197" s="1" t="s">
        <v>257</v>
      </c>
      <c r="O197" s="333" t="s">
        <v>19</v>
      </c>
    </row>
    <row r="198" spans="1:15">
      <c r="A198" s="5">
        <v>45151</v>
      </c>
      <c r="B198" s="139">
        <f ca="1">A198+C198</f>
        <v>45153</v>
      </c>
      <c r="C198" s="1">
        <f ca="1">B198-A198</f>
        <v>2</v>
      </c>
      <c r="D198" s="124">
        <v>2</v>
      </c>
      <c r="E198" s="1">
        <v>5</v>
      </c>
      <c r="F198" s="1" t="s">
        <v>316</v>
      </c>
      <c r="G198" s="879" t="s">
        <v>317</v>
      </c>
      <c r="H198" s="46">
        <v>76.5</v>
      </c>
      <c r="J198" s="268" t="s">
        <v>67</v>
      </c>
      <c r="K198" s="45"/>
      <c r="L198" s="45"/>
      <c r="N198" s="729" t="s">
        <v>235</v>
      </c>
      <c r="O198" s="333" t="s">
        <v>14</v>
      </c>
    </row>
    <row r="199" spans="1:15">
      <c r="A199" s="5">
        <v>45151</v>
      </c>
      <c r="B199" s="139">
        <f ca="1">A199+C199</f>
        <v>45155</v>
      </c>
      <c r="C199" s="1">
        <f ca="1">B199-A199</f>
        <v>4</v>
      </c>
      <c r="D199" s="124">
        <v>3</v>
      </c>
      <c r="E199" s="1">
        <v>33</v>
      </c>
      <c r="F199" s="1" t="s">
        <v>318</v>
      </c>
      <c r="G199" s="879" t="s">
        <v>319</v>
      </c>
      <c r="H199" s="46">
        <v>378</v>
      </c>
      <c r="J199" s="268" t="s">
        <v>22</v>
      </c>
      <c r="K199" s="45"/>
      <c r="L199" s="45"/>
      <c r="N199" s="729" t="s">
        <v>228</v>
      </c>
      <c r="O199" s="333" t="s">
        <v>19</v>
      </c>
    </row>
    <row r="200" spans="1:15">
      <c r="A200" s="5">
        <v>45151</v>
      </c>
      <c r="B200" s="139">
        <f>A200+C200</f>
        <v>45153</v>
      </c>
      <c r="C200" s="1">
        <v>2</v>
      </c>
      <c r="D200" s="124">
        <v>2</v>
      </c>
      <c r="E200" s="1">
        <v>2</v>
      </c>
      <c r="F200" s="1" t="s">
        <v>320</v>
      </c>
      <c r="G200" s="879" t="s">
        <v>321</v>
      </c>
      <c r="H200" s="46">
        <v>106.92</v>
      </c>
      <c r="I200" s="6">
        <v>45128</v>
      </c>
      <c r="J200" s="268" t="s">
        <v>113</v>
      </c>
      <c r="K200" s="45"/>
      <c r="L200" s="45"/>
      <c r="N200" s="729" t="s">
        <v>42</v>
      </c>
      <c r="O200" s="333" t="s">
        <v>19</v>
      </c>
    </row>
    <row r="201" spans="1:15" s="779" customFormat="1">
      <c r="A201" s="774">
        <v>45151</v>
      </c>
      <c r="B201" s="774">
        <v>45153</v>
      </c>
      <c r="C201" s="137">
        <v>2</v>
      </c>
      <c r="D201" s="137">
        <v>1</v>
      </c>
      <c r="E201" s="137">
        <v>4</v>
      </c>
      <c r="F201" s="137" t="s">
        <v>204</v>
      </c>
      <c r="G201" s="879" t="s">
        <v>322</v>
      </c>
      <c r="H201" s="820">
        <v>70</v>
      </c>
      <c r="I201" s="776"/>
      <c r="J201" s="777" t="s">
        <v>47</v>
      </c>
      <c r="K201" s="821"/>
      <c r="L201" s="821"/>
      <c r="M201" s="137"/>
      <c r="N201" s="729" t="s">
        <v>228</v>
      </c>
      <c r="O201" s="333" t="s">
        <v>19</v>
      </c>
    </row>
    <row r="202" spans="1:15">
      <c r="A202" s="5">
        <v>45151</v>
      </c>
      <c r="B202" s="5">
        <v>45153</v>
      </c>
      <c r="C202" s="1">
        <v>2</v>
      </c>
      <c r="D202" s="124">
        <v>1</v>
      </c>
      <c r="E202" s="1">
        <v>2</v>
      </c>
      <c r="F202" s="1" t="s">
        <v>150</v>
      </c>
      <c r="G202" s="879" t="s">
        <v>323</v>
      </c>
      <c r="H202" s="46">
        <v>54</v>
      </c>
      <c r="J202" s="777" t="s">
        <v>47</v>
      </c>
      <c r="K202" s="821"/>
      <c r="L202" s="821"/>
      <c r="M202" s="137"/>
      <c r="N202" s="729" t="s">
        <v>228</v>
      </c>
      <c r="O202" s="1"/>
    </row>
    <row r="203" spans="1:15">
      <c r="A203" s="139"/>
      <c r="B203" s="139"/>
      <c r="C203" s="124"/>
      <c r="D203" s="124"/>
      <c r="E203" s="124"/>
      <c r="F203" s="124"/>
      <c r="G203" s="879"/>
      <c r="H203" s="131"/>
      <c r="I203" s="127"/>
      <c r="J203" s="267"/>
      <c r="K203" s="132"/>
      <c r="L203" s="132"/>
      <c r="M203" s="124"/>
    </row>
    <row r="204" spans="1:15">
      <c r="A204" s="139">
        <v>45152</v>
      </c>
      <c r="B204" s="139">
        <f>A204+C204</f>
        <v>45155</v>
      </c>
      <c r="C204" s="124">
        <v>3</v>
      </c>
      <c r="D204" s="124">
        <v>1</v>
      </c>
      <c r="E204" s="124">
        <v>5</v>
      </c>
      <c r="F204" s="124" t="s">
        <v>148</v>
      </c>
      <c r="G204" s="879" t="s">
        <v>324</v>
      </c>
      <c r="H204" s="131">
        <v>57.38</v>
      </c>
      <c r="I204" s="127"/>
      <c r="J204" s="267" t="s">
        <v>32</v>
      </c>
      <c r="K204" s="132"/>
      <c r="L204" s="132"/>
      <c r="M204" s="124"/>
      <c r="N204" s="1" t="s">
        <v>235</v>
      </c>
      <c r="O204" s="342" t="s">
        <v>14</v>
      </c>
    </row>
    <row r="205" spans="1:15">
      <c r="A205" s="5">
        <v>45152</v>
      </c>
      <c r="B205" s="5">
        <v>45155</v>
      </c>
      <c r="C205" s="1">
        <v>3</v>
      </c>
      <c r="D205" s="1">
        <v>1</v>
      </c>
      <c r="E205" s="1">
        <v>36</v>
      </c>
      <c r="F205" s="1" t="s">
        <v>120</v>
      </c>
      <c r="G205" s="879" t="s">
        <v>325</v>
      </c>
      <c r="H205" s="55">
        <v>86.4</v>
      </c>
      <c r="J205" s="777" t="s">
        <v>47</v>
      </c>
      <c r="N205" s="124" t="s">
        <v>310</v>
      </c>
    </row>
    <row r="206" spans="1:15">
      <c r="A206" s="139"/>
      <c r="B206" s="139"/>
      <c r="C206" s="124"/>
      <c r="D206" s="124"/>
      <c r="E206" s="124"/>
      <c r="F206" s="124"/>
      <c r="G206" s="879"/>
      <c r="H206" s="131"/>
      <c r="I206" s="127"/>
      <c r="J206" s="267"/>
      <c r="K206" s="132"/>
      <c r="L206" s="132"/>
      <c r="M206" s="124"/>
    </row>
    <row r="207" spans="1:15">
      <c r="A207" s="139">
        <v>45153</v>
      </c>
      <c r="B207" s="139">
        <f>A207+C207</f>
        <v>45159</v>
      </c>
      <c r="C207" s="124">
        <v>6</v>
      </c>
      <c r="D207" s="124">
        <v>1</v>
      </c>
      <c r="E207" s="124">
        <v>2</v>
      </c>
      <c r="F207" s="124" t="s">
        <v>326</v>
      </c>
      <c r="G207" s="879" t="s">
        <v>327</v>
      </c>
      <c r="H207" s="131">
        <v>330</v>
      </c>
      <c r="I207" s="127"/>
      <c r="J207" s="267" t="s">
        <v>328</v>
      </c>
      <c r="K207" s="132"/>
      <c r="L207" s="132"/>
      <c r="M207" s="124"/>
      <c r="N207" s="124" t="s">
        <v>235</v>
      </c>
      <c r="O207" s="333" t="s">
        <v>19</v>
      </c>
    </row>
    <row r="208" spans="1:15">
      <c r="A208" s="139">
        <v>45153</v>
      </c>
      <c r="B208" s="139">
        <f>A208+C208</f>
        <v>45158</v>
      </c>
      <c r="C208" s="124">
        <v>5</v>
      </c>
      <c r="D208" s="124">
        <v>3</v>
      </c>
      <c r="E208" s="124">
        <v>6</v>
      </c>
      <c r="F208" s="124">
        <v>6</v>
      </c>
      <c r="G208" s="879" t="s">
        <v>329</v>
      </c>
      <c r="H208" s="131">
        <v>580.1</v>
      </c>
      <c r="I208" s="127"/>
      <c r="J208" s="267" t="s">
        <v>32</v>
      </c>
      <c r="K208" s="132"/>
      <c r="L208" s="132"/>
      <c r="M208" s="124"/>
      <c r="N208" s="124" t="s">
        <v>235</v>
      </c>
      <c r="O208" s="333" t="s">
        <v>19</v>
      </c>
    </row>
    <row r="209" spans="1:16" ht="20.25" customHeight="1">
      <c r="A209" s="139">
        <v>45153</v>
      </c>
      <c r="B209" s="139">
        <f>A209+C209</f>
        <v>45157</v>
      </c>
      <c r="C209" s="124">
        <v>4</v>
      </c>
      <c r="D209" s="124">
        <v>3</v>
      </c>
      <c r="E209" s="124">
        <v>25</v>
      </c>
      <c r="F209" s="124">
        <v>25</v>
      </c>
      <c r="G209" s="879" t="s">
        <v>330</v>
      </c>
      <c r="H209" s="131">
        <v>428.4</v>
      </c>
      <c r="I209" s="127"/>
      <c r="J209" s="267" t="s">
        <v>142</v>
      </c>
      <c r="K209" s="132"/>
      <c r="L209" s="132"/>
      <c r="M209" s="124"/>
      <c r="N209" s="124" t="s">
        <v>310</v>
      </c>
      <c r="O209" s="333" t="s">
        <v>19</v>
      </c>
    </row>
    <row r="210" spans="1:16">
      <c r="A210" s="5">
        <v>45153</v>
      </c>
      <c r="B210" s="139">
        <f>A210+C210</f>
        <v>45154</v>
      </c>
      <c r="C210" s="124">
        <v>1</v>
      </c>
      <c r="D210" s="124">
        <v>1</v>
      </c>
      <c r="E210" s="124">
        <v>2</v>
      </c>
      <c r="F210" s="124" t="s">
        <v>130</v>
      </c>
      <c r="G210" s="879" t="s">
        <v>331</v>
      </c>
      <c r="H210" s="131">
        <v>22.5</v>
      </c>
      <c r="I210" s="127"/>
      <c r="J210" s="267" t="s">
        <v>142</v>
      </c>
      <c r="K210" s="132"/>
      <c r="L210" s="132"/>
      <c r="M210" s="124"/>
      <c r="N210" s="124" t="s">
        <v>310</v>
      </c>
      <c r="O210" s="333" t="s">
        <v>19</v>
      </c>
    </row>
    <row r="211" spans="1:16">
      <c r="A211" s="5">
        <v>45153</v>
      </c>
      <c r="B211" s="139">
        <f>A211+C211</f>
        <v>45169</v>
      </c>
      <c r="C211" s="124">
        <v>16</v>
      </c>
      <c r="D211" s="124">
        <v>4</v>
      </c>
      <c r="E211" s="124">
        <v>21</v>
      </c>
      <c r="F211" s="124" t="s">
        <v>332</v>
      </c>
      <c r="G211" s="879" t="s">
        <v>333</v>
      </c>
      <c r="H211" s="131">
        <v>2392</v>
      </c>
      <c r="I211" s="127"/>
      <c r="J211" s="267" t="s">
        <v>47</v>
      </c>
      <c r="K211" s="132"/>
      <c r="L211" s="132"/>
      <c r="M211" s="124"/>
      <c r="N211" s="124" t="s">
        <v>310</v>
      </c>
      <c r="O211" s="333" t="s">
        <v>19</v>
      </c>
    </row>
    <row r="212" spans="1:16">
      <c r="B212" s="139"/>
      <c r="C212" s="124"/>
      <c r="D212" s="124"/>
      <c r="E212" s="124"/>
      <c r="F212" s="124"/>
      <c r="G212" s="879"/>
      <c r="H212" s="131"/>
      <c r="I212" s="127"/>
      <c r="J212" s="267"/>
      <c r="K212" s="132"/>
      <c r="L212" s="132"/>
      <c r="M212" s="124"/>
      <c r="N212" s="124"/>
      <c r="O212" s="1"/>
    </row>
    <row r="213" spans="1:16">
      <c r="B213" s="139"/>
      <c r="C213" s="124"/>
      <c r="D213" s="124"/>
      <c r="E213" s="124"/>
      <c r="F213" s="124"/>
      <c r="G213" s="879"/>
      <c r="H213" s="131"/>
      <c r="I213" s="127"/>
      <c r="J213" s="267"/>
      <c r="K213" s="132"/>
      <c r="L213" s="132"/>
      <c r="M213" s="124"/>
      <c r="N213" s="124"/>
      <c r="O213" s="1"/>
    </row>
    <row r="214" spans="1:16" s="129" customFormat="1">
      <c r="A214" s="5">
        <v>45154</v>
      </c>
      <c r="B214" s="5">
        <v>45164</v>
      </c>
      <c r="C214" s="1">
        <v>10</v>
      </c>
      <c r="D214" s="1">
        <v>1</v>
      </c>
      <c r="E214" s="1">
        <v>34</v>
      </c>
      <c r="F214" s="1" t="s">
        <v>334</v>
      </c>
      <c r="G214" s="879" t="s">
        <v>335</v>
      </c>
      <c r="H214" s="55">
        <v>489</v>
      </c>
      <c r="I214" s="6"/>
      <c r="J214" s="1090" t="s">
        <v>252</v>
      </c>
      <c r="K214" s="54"/>
      <c r="L214" s="54"/>
      <c r="M214" s="1"/>
      <c r="N214" s="1091" t="s">
        <v>235</v>
      </c>
      <c r="O214" s="333" t="s">
        <v>19</v>
      </c>
    </row>
    <row r="215" spans="1:16" s="129" customFormat="1">
      <c r="A215" s="139">
        <v>45154</v>
      </c>
      <c r="B215" s="139">
        <f>A215+C215</f>
        <v>45157</v>
      </c>
      <c r="C215" s="124">
        <v>3</v>
      </c>
      <c r="D215" s="124">
        <v>3</v>
      </c>
      <c r="E215" s="124">
        <v>1</v>
      </c>
      <c r="F215" s="124">
        <v>1</v>
      </c>
      <c r="G215" s="879" t="s">
        <v>336</v>
      </c>
      <c r="H215" s="126">
        <v>391.5</v>
      </c>
      <c r="I215" s="127"/>
      <c r="J215" s="267" t="s">
        <v>337</v>
      </c>
      <c r="L215" s="134"/>
      <c r="M215" s="123"/>
      <c r="N215" s="135" t="s">
        <v>235</v>
      </c>
      <c r="O215" s="333" t="s">
        <v>19</v>
      </c>
    </row>
    <row r="216" spans="1:16" ht="20.25" customHeight="1">
      <c r="A216" s="139">
        <v>45154</v>
      </c>
      <c r="B216" s="5">
        <v>45158</v>
      </c>
      <c r="C216" s="1">
        <v>4</v>
      </c>
      <c r="D216" s="1">
        <v>1</v>
      </c>
      <c r="E216" s="525">
        <v>3</v>
      </c>
      <c r="F216" s="525" t="s">
        <v>241</v>
      </c>
      <c r="G216" s="879" t="s">
        <v>338</v>
      </c>
      <c r="H216" s="46">
        <v>112.5</v>
      </c>
      <c r="J216" s="268" t="s">
        <v>339</v>
      </c>
      <c r="K216" s="45"/>
      <c r="L216" s="45"/>
      <c r="M216" s="525" t="s">
        <v>340</v>
      </c>
      <c r="N216" s="124" t="s">
        <v>310</v>
      </c>
      <c r="O216" s="333" t="s">
        <v>19</v>
      </c>
      <c r="P216" s="779"/>
    </row>
    <row r="217" spans="1:16" ht="20.25" customHeight="1">
      <c r="A217" s="139">
        <v>45154</v>
      </c>
      <c r="B217" s="5">
        <v>45159</v>
      </c>
      <c r="C217" s="1">
        <f>B217-A217</f>
        <v>5</v>
      </c>
      <c r="D217" s="1">
        <v>1</v>
      </c>
      <c r="E217" s="1">
        <v>5</v>
      </c>
      <c r="F217" s="1" t="s">
        <v>43</v>
      </c>
      <c r="G217" s="879" t="s">
        <v>341</v>
      </c>
      <c r="H217" s="46">
        <v>156.6</v>
      </c>
      <c r="J217" s="268" t="s">
        <v>41</v>
      </c>
      <c r="K217" s="45"/>
      <c r="L217" s="45"/>
      <c r="N217" s="124" t="s">
        <v>228</v>
      </c>
      <c r="O217" s="333" t="s">
        <v>19</v>
      </c>
      <c r="P217" s="779"/>
    </row>
    <row r="218" spans="1:16" ht="20.25" customHeight="1">
      <c r="A218" s="139"/>
      <c r="G218" s="879"/>
      <c r="H218" s="46"/>
      <c r="K218" s="45"/>
      <c r="L218" s="45"/>
      <c r="N218" s="124"/>
      <c r="P218" s="779"/>
    </row>
    <row r="219" spans="1:16">
      <c r="A219" s="139"/>
      <c r="B219" s="139"/>
      <c r="C219" s="124"/>
      <c r="D219" s="124"/>
      <c r="E219" s="124"/>
      <c r="F219" s="124"/>
      <c r="G219" s="879"/>
      <c r="H219" s="131"/>
      <c r="I219" s="127"/>
      <c r="J219" s="267"/>
      <c r="K219" s="132"/>
      <c r="L219" s="132"/>
      <c r="M219" s="124"/>
      <c r="N219" s="124"/>
      <c r="O219" s="133"/>
    </row>
    <row r="220" spans="1:16">
      <c r="G220" s="879"/>
    </row>
    <row r="221" spans="1:16">
      <c r="A221" s="139">
        <v>45155</v>
      </c>
      <c r="B221" s="139">
        <f ca="1">A221+C221</f>
        <v>45160</v>
      </c>
      <c r="C221" s="124">
        <f ca="1">B221-A221</f>
        <v>5</v>
      </c>
      <c r="D221" s="124">
        <v>1</v>
      </c>
      <c r="E221" s="124">
        <v>2</v>
      </c>
      <c r="F221" s="124" t="s">
        <v>117</v>
      </c>
      <c r="G221" s="879" t="s">
        <v>342</v>
      </c>
      <c r="H221" s="131">
        <v>280</v>
      </c>
      <c r="I221" s="127"/>
      <c r="J221" s="267" t="s">
        <v>252</v>
      </c>
      <c r="K221" s="132"/>
      <c r="L221" s="132"/>
      <c r="M221" s="124"/>
      <c r="N221" s="172" t="s">
        <v>343</v>
      </c>
      <c r="O221" s="333" t="s">
        <v>19</v>
      </c>
    </row>
    <row r="222" spans="1:16">
      <c r="A222" s="139">
        <v>45155</v>
      </c>
      <c r="B222" s="139">
        <v>45157</v>
      </c>
      <c r="C222" s="124">
        <f>B222-A222</f>
        <v>2</v>
      </c>
      <c r="D222" s="124">
        <v>3</v>
      </c>
      <c r="E222" s="124">
        <v>20</v>
      </c>
      <c r="F222" s="124">
        <v>20</v>
      </c>
      <c r="G222" s="879" t="s">
        <v>344</v>
      </c>
      <c r="H222" s="131">
        <v>193.5</v>
      </c>
      <c r="I222" s="127"/>
      <c r="J222" s="267" t="s">
        <v>41</v>
      </c>
      <c r="K222" s="132"/>
      <c r="L222" s="132"/>
      <c r="M222" s="124"/>
      <c r="N222" s="172" t="s">
        <v>228</v>
      </c>
      <c r="O222" s="333" t="s">
        <v>19</v>
      </c>
    </row>
    <row r="223" spans="1:16">
      <c r="A223" s="139"/>
      <c r="B223" s="139"/>
      <c r="C223" s="124"/>
      <c r="D223" s="124"/>
      <c r="E223" s="124"/>
      <c r="F223" s="124"/>
      <c r="G223" s="879"/>
      <c r="H223" s="131"/>
      <c r="I223" s="127"/>
      <c r="J223" s="267"/>
      <c r="K223" s="132"/>
      <c r="L223" s="132"/>
      <c r="M223" s="124"/>
      <c r="O223" s="1"/>
    </row>
    <row r="224" spans="1:16">
      <c r="A224" s="139"/>
      <c r="B224" s="139"/>
      <c r="C224" s="124"/>
      <c r="D224" s="124"/>
      <c r="E224" s="124"/>
      <c r="F224" s="124"/>
      <c r="G224" s="879"/>
      <c r="H224" s="131"/>
      <c r="I224" s="127"/>
      <c r="J224" s="267"/>
      <c r="K224" s="132"/>
      <c r="L224" s="132"/>
      <c r="M224" s="124"/>
      <c r="O224" s="1"/>
    </row>
    <row r="225" spans="1:15">
      <c r="G225" s="879"/>
    </row>
    <row r="226" spans="1:15">
      <c r="A226" s="139">
        <v>45156</v>
      </c>
      <c r="B226" s="139">
        <f>A226+C226</f>
        <v>45169</v>
      </c>
      <c r="C226" s="124">
        <v>13</v>
      </c>
      <c r="D226" s="124">
        <v>1</v>
      </c>
      <c r="E226" s="124">
        <v>5</v>
      </c>
      <c r="F226" s="124" t="s">
        <v>210</v>
      </c>
      <c r="G226" s="879" t="s">
        <v>345</v>
      </c>
      <c r="H226" s="131">
        <v>448.2</v>
      </c>
      <c r="I226" s="127"/>
      <c r="J226" s="267" t="s">
        <v>41</v>
      </c>
      <c r="K226" s="132"/>
      <c r="L226" s="132"/>
      <c r="M226" s="124"/>
      <c r="N226" s="462" t="s">
        <v>228</v>
      </c>
      <c r="O226" s="333" t="s">
        <v>19</v>
      </c>
    </row>
    <row r="227" spans="1:15">
      <c r="A227" s="139">
        <v>45156</v>
      </c>
      <c r="B227" s="139">
        <v>45158</v>
      </c>
      <c r="C227" s="124">
        <v>2</v>
      </c>
      <c r="D227" s="124">
        <v>1</v>
      </c>
      <c r="E227" s="124">
        <v>36</v>
      </c>
      <c r="F227" s="124" t="s">
        <v>104</v>
      </c>
      <c r="G227" s="879" t="s">
        <v>346</v>
      </c>
      <c r="H227" s="131">
        <v>71.099999999999994</v>
      </c>
      <c r="I227" s="127"/>
      <c r="J227" s="267" t="s">
        <v>41</v>
      </c>
      <c r="K227" s="132"/>
      <c r="L227" s="132"/>
      <c r="M227" s="124"/>
      <c r="N227" s="462" t="s">
        <v>228</v>
      </c>
      <c r="O227" s="333" t="s">
        <v>19</v>
      </c>
    </row>
    <row r="228" spans="1:15">
      <c r="A228" s="139">
        <v>45156</v>
      </c>
      <c r="B228" s="139">
        <v>45160</v>
      </c>
      <c r="C228" s="124">
        <f>B228-A228</f>
        <v>4</v>
      </c>
      <c r="D228" s="124">
        <v>1</v>
      </c>
      <c r="E228" s="124">
        <v>33</v>
      </c>
      <c r="F228" s="124" t="s">
        <v>92</v>
      </c>
      <c r="G228" s="879" t="s">
        <v>347</v>
      </c>
      <c r="H228" s="131">
        <v>155.29</v>
      </c>
      <c r="I228" s="127"/>
      <c r="J228" s="267" t="s">
        <v>32</v>
      </c>
      <c r="K228" s="132"/>
      <c r="L228" s="132"/>
      <c r="M228" s="124"/>
      <c r="N228" s="462" t="s">
        <v>101</v>
      </c>
      <c r="O228" s="333" t="s">
        <v>19</v>
      </c>
    </row>
    <row r="229" spans="1:15">
      <c r="A229" s="139"/>
      <c r="B229" s="139"/>
      <c r="C229" s="124"/>
      <c r="D229" s="124"/>
      <c r="E229" s="124"/>
      <c r="F229" s="124"/>
      <c r="G229" s="879"/>
      <c r="H229" s="131"/>
      <c r="I229" s="127"/>
      <c r="J229" s="267"/>
      <c r="K229" s="132"/>
      <c r="L229" s="132"/>
      <c r="M229" s="124"/>
      <c r="N229" s="462"/>
      <c r="O229" s="1"/>
    </row>
    <row r="230" spans="1:15">
      <c r="A230" s="139"/>
      <c r="B230" s="139"/>
      <c r="C230" s="124"/>
      <c r="D230" s="124"/>
      <c r="E230" s="124"/>
      <c r="F230" s="124"/>
      <c r="G230" s="879"/>
      <c r="H230" s="131"/>
      <c r="I230" s="127"/>
      <c r="J230" s="267"/>
      <c r="K230" s="132"/>
      <c r="L230" s="132"/>
      <c r="M230" s="124"/>
      <c r="N230" s="462"/>
      <c r="O230" s="1"/>
    </row>
    <row r="231" spans="1:15">
      <c r="A231" s="139">
        <v>45157</v>
      </c>
      <c r="B231" s="139">
        <v>45170</v>
      </c>
      <c r="C231" s="124">
        <f>B231-A231</f>
        <v>13</v>
      </c>
      <c r="D231" s="124">
        <v>1</v>
      </c>
      <c r="E231" s="124">
        <v>36</v>
      </c>
      <c r="F231" s="124" t="s">
        <v>154</v>
      </c>
      <c r="G231" s="879" t="s">
        <v>348</v>
      </c>
      <c r="H231" s="131">
        <v>483.3</v>
      </c>
      <c r="I231" s="127"/>
      <c r="J231" s="267" t="s">
        <v>41</v>
      </c>
      <c r="K231" s="132"/>
      <c r="L231" s="132"/>
      <c r="M231" s="124"/>
      <c r="N231" s="172" t="s">
        <v>228</v>
      </c>
      <c r="O231" s="333" t="s">
        <v>14</v>
      </c>
    </row>
    <row r="232" spans="1:15">
      <c r="A232" s="5">
        <v>45157</v>
      </c>
      <c r="B232" s="139">
        <f>A232+C232</f>
        <v>45161</v>
      </c>
      <c r="C232" s="124">
        <v>4</v>
      </c>
      <c r="D232" s="124">
        <v>3</v>
      </c>
      <c r="E232" s="124">
        <v>20</v>
      </c>
      <c r="F232" s="124">
        <v>20</v>
      </c>
      <c r="G232" s="879" t="s">
        <v>349</v>
      </c>
      <c r="H232" s="131">
        <v>459.9</v>
      </c>
      <c r="I232" s="127"/>
      <c r="J232" s="267" t="s">
        <v>41</v>
      </c>
      <c r="K232" s="132"/>
      <c r="L232" s="132"/>
      <c r="M232" s="124" t="s">
        <v>350</v>
      </c>
      <c r="N232" s="172" t="s">
        <v>228</v>
      </c>
      <c r="O232" s="333" t="s">
        <v>14</v>
      </c>
    </row>
    <row r="233" spans="1:15">
      <c r="A233" s="5">
        <v>45157</v>
      </c>
      <c r="B233" s="139">
        <f ca="1">A233+C233</f>
        <v>45162</v>
      </c>
      <c r="C233" s="124">
        <f ca="1">B233-A233</f>
        <v>5</v>
      </c>
      <c r="D233" s="124">
        <v>3</v>
      </c>
      <c r="E233" s="124">
        <v>25</v>
      </c>
      <c r="F233" s="124">
        <v>25</v>
      </c>
      <c r="G233" s="879" t="s">
        <v>351</v>
      </c>
      <c r="H233" s="131">
        <v>551.25</v>
      </c>
      <c r="I233" s="127"/>
      <c r="J233" s="267" t="s">
        <v>142</v>
      </c>
      <c r="K233" s="132"/>
      <c r="L233" s="132"/>
      <c r="M233" s="124"/>
      <c r="N233" s="172" t="s">
        <v>228</v>
      </c>
      <c r="O233" s="333" t="s">
        <v>14</v>
      </c>
    </row>
    <row r="234" spans="1:15">
      <c r="A234" s="5">
        <v>45157</v>
      </c>
      <c r="B234" s="139">
        <f>A234+C234</f>
        <v>45165</v>
      </c>
      <c r="C234" s="124">
        <v>8</v>
      </c>
      <c r="D234" s="124">
        <v>1</v>
      </c>
      <c r="E234" s="124">
        <v>2</v>
      </c>
      <c r="F234" s="124" t="s">
        <v>238</v>
      </c>
      <c r="G234" s="879" t="s">
        <v>352</v>
      </c>
      <c r="H234" s="126">
        <v>290.7</v>
      </c>
      <c r="I234" s="127"/>
      <c r="J234" s="267" t="s">
        <v>142</v>
      </c>
      <c r="K234" s="134"/>
      <c r="L234" s="134"/>
      <c r="M234" s="124"/>
      <c r="N234" s="172" t="s">
        <v>228</v>
      </c>
      <c r="O234" s="333" t="s">
        <v>14</v>
      </c>
    </row>
    <row r="235" spans="1:15">
      <c r="A235" s="5">
        <v>45157</v>
      </c>
      <c r="B235" s="139">
        <f>A235+C235</f>
        <v>45158</v>
      </c>
      <c r="C235" s="124">
        <v>1</v>
      </c>
      <c r="D235" s="124">
        <v>1</v>
      </c>
      <c r="E235" s="124">
        <v>2</v>
      </c>
      <c r="F235" s="124" t="s">
        <v>150</v>
      </c>
      <c r="G235" s="879" t="s">
        <v>353</v>
      </c>
      <c r="H235" s="126">
        <v>49.5</v>
      </c>
      <c r="I235" s="127"/>
      <c r="J235" s="267" t="s">
        <v>142</v>
      </c>
      <c r="K235" s="134"/>
      <c r="L235" s="134"/>
      <c r="M235" s="124" t="s">
        <v>354</v>
      </c>
      <c r="N235" s="172" t="s">
        <v>228</v>
      </c>
      <c r="O235" s="333" t="s">
        <v>19</v>
      </c>
    </row>
    <row r="236" spans="1:15">
      <c r="A236" s="5">
        <v>45157</v>
      </c>
      <c r="B236" s="139">
        <v>45162</v>
      </c>
      <c r="C236" s="124">
        <f>B236-A236</f>
        <v>5</v>
      </c>
      <c r="D236" s="124">
        <v>1</v>
      </c>
      <c r="E236" s="124">
        <v>3</v>
      </c>
      <c r="F236" s="124" t="s">
        <v>152</v>
      </c>
      <c r="G236" s="879" t="s">
        <v>355</v>
      </c>
      <c r="H236" s="126">
        <v>152.37</v>
      </c>
      <c r="I236" s="127">
        <v>45137</v>
      </c>
      <c r="J236" s="267" t="s">
        <v>22</v>
      </c>
      <c r="K236" s="134"/>
      <c r="L236" s="134"/>
      <c r="M236" s="124"/>
      <c r="N236" s="1" t="s">
        <v>26</v>
      </c>
      <c r="O236" s="333" t="s">
        <v>19</v>
      </c>
    </row>
    <row r="237" spans="1:15">
      <c r="G237" s="879"/>
    </row>
    <row r="238" spans="1:15">
      <c r="A238" s="139">
        <v>45158</v>
      </c>
      <c r="B238" s="139">
        <f>A238+C238</f>
        <v>45172</v>
      </c>
      <c r="C238" s="124">
        <v>14</v>
      </c>
      <c r="D238" s="124">
        <v>1</v>
      </c>
      <c r="E238" s="124">
        <v>3</v>
      </c>
      <c r="F238" s="124" t="s">
        <v>286</v>
      </c>
      <c r="G238" s="879" t="s">
        <v>356</v>
      </c>
      <c r="H238" s="131">
        <v>791</v>
      </c>
      <c r="I238" s="127"/>
      <c r="J238" s="267" t="s">
        <v>142</v>
      </c>
      <c r="K238" s="132"/>
      <c r="L238" s="132"/>
      <c r="M238" s="124"/>
      <c r="N238" s="124" t="s">
        <v>310</v>
      </c>
      <c r="O238" s="342" t="s">
        <v>14</v>
      </c>
    </row>
    <row r="239" spans="1:15">
      <c r="A239" s="139">
        <v>45158</v>
      </c>
      <c r="B239" s="139">
        <v>45161</v>
      </c>
      <c r="C239" s="124">
        <f>B239-A239</f>
        <v>3</v>
      </c>
      <c r="D239" s="124">
        <v>1</v>
      </c>
      <c r="E239" s="124">
        <v>2</v>
      </c>
      <c r="F239" s="124" t="s">
        <v>150</v>
      </c>
      <c r="G239" s="879" t="s">
        <v>357</v>
      </c>
      <c r="H239" s="131">
        <v>78.3</v>
      </c>
      <c r="I239" s="127"/>
      <c r="J239" s="267" t="s">
        <v>41</v>
      </c>
      <c r="K239" s="132"/>
      <c r="L239" s="132"/>
      <c r="M239" s="124"/>
      <c r="N239" s="124" t="s">
        <v>310</v>
      </c>
      <c r="O239" s="342" t="s">
        <v>14</v>
      </c>
    </row>
    <row r="240" spans="1:15">
      <c r="A240" s="139">
        <v>45158</v>
      </c>
      <c r="B240" s="139">
        <f>C240+A240</f>
        <v>45159</v>
      </c>
      <c r="C240" s="124">
        <v>1</v>
      </c>
      <c r="D240" s="124">
        <v>3</v>
      </c>
      <c r="E240" s="124">
        <v>1</v>
      </c>
      <c r="F240" s="124">
        <v>1</v>
      </c>
      <c r="G240" s="879" t="s">
        <v>358</v>
      </c>
      <c r="H240" s="131">
        <v>91.35</v>
      </c>
      <c r="I240" s="127"/>
      <c r="J240" s="267" t="s">
        <v>339</v>
      </c>
      <c r="K240" s="132"/>
      <c r="L240" s="132"/>
      <c r="M240" s="124"/>
      <c r="N240" s="124" t="s">
        <v>310</v>
      </c>
      <c r="O240" s="342" t="s">
        <v>14</v>
      </c>
    </row>
    <row r="241" spans="1:15">
      <c r="A241" s="139">
        <v>45158</v>
      </c>
      <c r="B241" s="139">
        <v>45171</v>
      </c>
      <c r="C241" s="124">
        <f>B241-A241</f>
        <v>13</v>
      </c>
      <c r="D241" s="124">
        <v>1</v>
      </c>
      <c r="E241" s="124">
        <v>3</v>
      </c>
      <c r="F241" s="124" t="s">
        <v>248</v>
      </c>
      <c r="G241" s="879" t="s">
        <v>359</v>
      </c>
      <c r="H241" s="131">
        <v>369.79</v>
      </c>
      <c r="I241" s="127"/>
      <c r="J241" s="267" t="s">
        <v>360</v>
      </c>
      <c r="K241" s="132"/>
      <c r="L241" s="132"/>
      <c r="M241" s="124"/>
      <c r="N241" s="124" t="s">
        <v>228</v>
      </c>
      <c r="O241" s="342" t="s">
        <v>14</v>
      </c>
    </row>
    <row r="242" spans="1:15">
      <c r="A242" s="139">
        <v>45158</v>
      </c>
      <c r="B242" s="139">
        <v>45159</v>
      </c>
      <c r="C242" s="124">
        <f>B242-A242</f>
        <v>1</v>
      </c>
      <c r="D242" s="124">
        <v>1</v>
      </c>
      <c r="E242" s="124">
        <v>2</v>
      </c>
      <c r="F242" s="124" t="s">
        <v>236</v>
      </c>
      <c r="G242" s="879" t="s">
        <v>272</v>
      </c>
      <c r="H242" s="131">
        <v>29</v>
      </c>
      <c r="I242" s="127"/>
      <c r="J242" s="267" t="s">
        <v>41</v>
      </c>
      <c r="K242" s="132"/>
      <c r="L242" s="132"/>
      <c r="M242" s="124"/>
      <c r="N242" s="124" t="s">
        <v>310</v>
      </c>
      <c r="O242" s="342" t="s">
        <v>14</v>
      </c>
    </row>
    <row r="243" spans="1:15">
      <c r="A243" s="139">
        <v>45156</v>
      </c>
      <c r="B243" s="139">
        <f>A243+C243</f>
        <v>45160</v>
      </c>
      <c r="C243" s="124">
        <v>4</v>
      </c>
      <c r="D243" s="124">
        <v>1</v>
      </c>
      <c r="E243" s="124">
        <v>5</v>
      </c>
      <c r="F243" s="124" t="s">
        <v>73</v>
      </c>
      <c r="G243" s="879" t="s">
        <v>361</v>
      </c>
      <c r="H243" s="126">
        <v>130.5</v>
      </c>
      <c r="I243" s="127"/>
      <c r="J243" s="267" t="s">
        <v>142</v>
      </c>
      <c r="K243" s="134"/>
      <c r="L243" s="134"/>
      <c r="M243" s="124"/>
      <c r="N243" s="1" t="s">
        <v>310</v>
      </c>
      <c r="O243" s="333" t="s">
        <v>19</v>
      </c>
    </row>
    <row r="244" spans="1:15">
      <c r="A244" s="5">
        <v>45158</v>
      </c>
      <c r="B244" s="139">
        <v>45184</v>
      </c>
      <c r="C244" s="124">
        <f>B244-A244</f>
        <v>26</v>
      </c>
      <c r="D244" s="124">
        <v>1</v>
      </c>
      <c r="E244" s="124">
        <v>21</v>
      </c>
      <c r="F244" s="124" t="s">
        <v>362</v>
      </c>
      <c r="G244" s="879" t="s">
        <v>363</v>
      </c>
      <c r="H244" s="126">
        <v>862.2</v>
      </c>
      <c r="I244" s="127"/>
      <c r="J244" s="267" t="s">
        <v>142</v>
      </c>
      <c r="K244" s="134"/>
      <c r="L244" s="134"/>
      <c r="M244" s="124"/>
      <c r="N244" s="1" t="s">
        <v>310</v>
      </c>
      <c r="O244" s="333" t="s">
        <v>19</v>
      </c>
    </row>
    <row r="245" spans="1:15">
      <c r="B245" s="139"/>
      <c r="C245" s="124"/>
      <c r="D245" s="124"/>
      <c r="E245" s="124"/>
      <c r="F245" s="124"/>
      <c r="G245" s="879"/>
      <c r="H245" s="126"/>
      <c r="I245" s="127"/>
      <c r="J245" s="267"/>
      <c r="K245" s="134"/>
      <c r="L245" s="134"/>
      <c r="M245" s="124"/>
      <c r="O245" s="1"/>
    </row>
    <row r="246" spans="1:15">
      <c r="A246" s="139">
        <v>45159</v>
      </c>
      <c r="B246" s="139">
        <f>A246+C246</f>
        <v>45163</v>
      </c>
      <c r="C246" s="124">
        <v>4</v>
      </c>
      <c r="D246" s="124">
        <v>3</v>
      </c>
      <c r="E246" s="124">
        <v>1</v>
      </c>
      <c r="F246" s="124">
        <v>1</v>
      </c>
      <c r="G246" s="879" t="s">
        <v>364</v>
      </c>
      <c r="H246" s="131">
        <v>361.72</v>
      </c>
      <c r="I246" s="127"/>
      <c r="J246" s="267" t="s">
        <v>22</v>
      </c>
      <c r="K246" s="132"/>
      <c r="L246" s="132"/>
      <c r="M246" s="124"/>
      <c r="N246" s="172" t="s">
        <v>26</v>
      </c>
      <c r="O246" s="333" t="s">
        <v>14</v>
      </c>
    </row>
    <row r="247" spans="1:15">
      <c r="A247" s="139">
        <v>45159</v>
      </c>
      <c r="B247" s="139">
        <f>A247+C247</f>
        <v>45163</v>
      </c>
      <c r="C247" s="124">
        <v>4</v>
      </c>
      <c r="D247" s="124">
        <v>3</v>
      </c>
      <c r="E247" s="124">
        <v>6</v>
      </c>
      <c r="F247" s="124">
        <v>6</v>
      </c>
      <c r="G247" s="879" t="s">
        <v>365</v>
      </c>
      <c r="H247" s="131">
        <v>365.4</v>
      </c>
      <c r="I247" s="127"/>
      <c r="J247" s="267" t="s">
        <v>142</v>
      </c>
      <c r="K247" s="132"/>
      <c r="L247" s="132"/>
      <c r="M247" s="124"/>
      <c r="N247" s="124" t="s">
        <v>310</v>
      </c>
      <c r="O247" s="333" t="s">
        <v>14</v>
      </c>
    </row>
    <row r="248" spans="1:15">
      <c r="A248" s="139">
        <v>45159</v>
      </c>
      <c r="B248" s="139">
        <v>45163</v>
      </c>
      <c r="C248" s="124">
        <f>B248-A248</f>
        <v>4</v>
      </c>
      <c r="D248" s="124">
        <v>2</v>
      </c>
      <c r="E248" s="124">
        <v>36</v>
      </c>
      <c r="F248" s="124" t="s">
        <v>366</v>
      </c>
      <c r="G248" s="879" t="s">
        <v>367</v>
      </c>
      <c r="H248" s="131">
        <v>220.96</v>
      </c>
      <c r="I248" s="127">
        <v>45121</v>
      </c>
      <c r="J248" s="267" t="s">
        <v>22</v>
      </c>
      <c r="K248" s="132"/>
      <c r="L248" s="132"/>
      <c r="M248" s="124"/>
      <c r="N248" s="124" t="s">
        <v>26</v>
      </c>
      <c r="O248" s="333" t="s">
        <v>14</v>
      </c>
    </row>
    <row r="249" spans="1:15">
      <c r="A249" s="139">
        <v>45159</v>
      </c>
      <c r="B249" s="139">
        <v>45161</v>
      </c>
      <c r="C249" s="124">
        <v>2</v>
      </c>
      <c r="D249" s="124">
        <v>1</v>
      </c>
      <c r="E249" s="124">
        <v>5</v>
      </c>
      <c r="F249" s="124" t="s">
        <v>368</v>
      </c>
      <c r="G249" s="879" t="s">
        <v>369</v>
      </c>
      <c r="H249" s="131">
        <v>52.2</v>
      </c>
      <c r="I249" s="127"/>
      <c r="J249" s="267" t="s">
        <v>47</v>
      </c>
      <c r="K249" s="132"/>
      <c r="L249" s="132"/>
      <c r="M249" s="124"/>
      <c r="N249" s="124" t="s">
        <v>310</v>
      </c>
      <c r="O249" s="333" t="s">
        <v>14</v>
      </c>
    </row>
    <row r="250" spans="1:15">
      <c r="A250" s="5">
        <v>45159</v>
      </c>
      <c r="B250" s="5">
        <v>45183</v>
      </c>
      <c r="C250" s="1">
        <f>B250-A250</f>
        <v>24</v>
      </c>
      <c r="D250" s="1">
        <v>8</v>
      </c>
      <c r="E250" s="1">
        <v>23</v>
      </c>
      <c r="F250" s="1">
        <v>23</v>
      </c>
      <c r="G250" s="879" t="s">
        <v>370</v>
      </c>
      <c r="H250" s="55">
        <v>6480</v>
      </c>
      <c r="J250" s="267" t="s">
        <v>47</v>
      </c>
      <c r="N250" s="124" t="s">
        <v>310</v>
      </c>
      <c r="O250" s="333" t="s">
        <v>19</v>
      </c>
    </row>
    <row r="251" spans="1:15">
      <c r="A251" s="5">
        <v>45159</v>
      </c>
      <c r="B251" s="5">
        <v>45161</v>
      </c>
      <c r="C251" s="1">
        <v>2</v>
      </c>
      <c r="D251" s="1">
        <v>1</v>
      </c>
      <c r="E251" s="1">
        <v>36</v>
      </c>
      <c r="F251" s="1" t="s">
        <v>104</v>
      </c>
      <c r="G251" s="879" t="s">
        <v>371</v>
      </c>
      <c r="H251" s="55">
        <v>55.8</v>
      </c>
      <c r="J251" s="267" t="s">
        <v>41</v>
      </c>
      <c r="N251" s="124" t="s">
        <v>310</v>
      </c>
      <c r="O251" s="333" t="s">
        <v>19</v>
      </c>
    </row>
    <row r="252" spans="1:15">
      <c r="A252" s="139">
        <v>45159</v>
      </c>
      <c r="B252" s="139">
        <v>45160</v>
      </c>
      <c r="C252" s="124">
        <v>2</v>
      </c>
      <c r="D252" s="124">
        <v>1</v>
      </c>
      <c r="E252" s="124">
        <v>2</v>
      </c>
      <c r="F252" s="124" t="s">
        <v>88</v>
      </c>
      <c r="G252" s="879" t="s">
        <v>372</v>
      </c>
      <c r="H252" s="126">
        <v>52.2</v>
      </c>
      <c r="I252" s="127"/>
      <c r="J252" s="267" t="s">
        <v>142</v>
      </c>
      <c r="K252" s="134"/>
      <c r="L252" s="134"/>
      <c r="M252" s="124"/>
      <c r="N252" s="124" t="s">
        <v>310</v>
      </c>
      <c r="O252" s="333" t="s">
        <v>19</v>
      </c>
    </row>
    <row r="253" spans="1:15">
      <c r="A253" s="139">
        <v>45159</v>
      </c>
      <c r="B253" s="139">
        <v>45161</v>
      </c>
      <c r="C253" s="124">
        <f>B253-A253</f>
        <v>2</v>
      </c>
      <c r="D253" s="124">
        <v>1</v>
      </c>
      <c r="E253" s="124">
        <v>3</v>
      </c>
      <c r="F253" s="124" t="s">
        <v>241</v>
      </c>
      <c r="G253" s="879" t="s">
        <v>373</v>
      </c>
      <c r="H253" s="126">
        <v>52.2</v>
      </c>
      <c r="I253" s="127"/>
      <c r="J253" s="267" t="s">
        <v>142</v>
      </c>
      <c r="K253" s="134"/>
      <c r="L253" s="134"/>
      <c r="M253" s="124"/>
      <c r="N253" s="124" t="s">
        <v>310</v>
      </c>
      <c r="O253" s="333"/>
    </row>
    <row r="254" spans="1:15">
      <c r="A254" s="694"/>
      <c r="B254" s="139"/>
      <c r="C254" s="124"/>
      <c r="D254" s="124"/>
      <c r="E254" s="124"/>
      <c r="F254" s="124"/>
      <c r="G254" s="879"/>
      <c r="H254" s="131"/>
      <c r="I254" s="127"/>
      <c r="J254" s="267"/>
      <c r="K254" s="132"/>
      <c r="L254" s="132"/>
      <c r="M254" s="124"/>
      <c r="N254" s="124"/>
      <c r="O254" s="133"/>
    </row>
    <row r="255" spans="1:15">
      <c r="A255" s="139">
        <v>45160</v>
      </c>
      <c r="B255" s="139">
        <f>A255+C255</f>
        <v>45162</v>
      </c>
      <c r="C255" s="124">
        <v>2</v>
      </c>
      <c r="D255" s="124">
        <v>1</v>
      </c>
      <c r="E255" s="124">
        <v>33</v>
      </c>
      <c r="F255" s="124" t="s">
        <v>98</v>
      </c>
      <c r="G255" s="879" t="s">
        <v>374</v>
      </c>
      <c r="H255" s="131">
        <v>102</v>
      </c>
      <c r="I255" s="127"/>
      <c r="J255" s="267" t="s">
        <v>32</v>
      </c>
      <c r="K255" s="132"/>
      <c r="L255" s="132"/>
      <c r="M255" s="123" t="s">
        <v>375</v>
      </c>
      <c r="N255" s="135" t="s">
        <v>101</v>
      </c>
      <c r="O255" s="342" t="s">
        <v>14</v>
      </c>
    </row>
    <row r="256" spans="1:15">
      <c r="A256" s="139">
        <v>45160</v>
      </c>
      <c r="B256" s="139">
        <f ca="1">A256+C256</f>
        <v>45168</v>
      </c>
      <c r="C256" s="124">
        <f ca="1">B256-A256</f>
        <v>8</v>
      </c>
      <c r="D256" s="124">
        <v>1</v>
      </c>
      <c r="E256" s="124">
        <v>2</v>
      </c>
      <c r="F256" s="124" t="s">
        <v>117</v>
      </c>
      <c r="G256" s="879" t="s">
        <v>376</v>
      </c>
      <c r="H256" s="131">
        <v>299.38</v>
      </c>
      <c r="I256" s="127"/>
      <c r="J256" s="267" t="s">
        <v>22</v>
      </c>
      <c r="K256" s="132"/>
      <c r="L256" s="132"/>
      <c r="M256" s="124"/>
      <c r="N256" s="1" t="s">
        <v>26</v>
      </c>
      <c r="O256" s="342" t="s">
        <v>14</v>
      </c>
    </row>
    <row r="257" spans="1:15">
      <c r="A257" s="139">
        <v>45160</v>
      </c>
      <c r="B257" s="139">
        <f>A257+C257</f>
        <v>45161</v>
      </c>
      <c r="C257" s="124">
        <v>1</v>
      </c>
      <c r="D257" s="124">
        <v>1</v>
      </c>
      <c r="E257" s="124">
        <v>33</v>
      </c>
      <c r="F257" s="124" t="s">
        <v>230</v>
      </c>
      <c r="G257" s="879" t="s">
        <v>377</v>
      </c>
      <c r="H257" s="131">
        <v>34.75</v>
      </c>
      <c r="I257" s="127"/>
      <c r="J257" s="267" t="s">
        <v>22</v>
      </c>
      <c r="K257" s="132"/>
      <c r="L257" s="132"/>
      <c r="M257" s="124"/>
      <c r="N257" s="1" t="s">
        <v>26</v>
      </c>
      <c r="O257" s="333" t="s">
        <v>19</v>
      </c>
    </row>
    <row r="258" spans="1:15">
      <c r="A258" s="139">
        <v>45160</v>
      </c>
      <c r="B258" s="139">
        <f>A258+C258</f>
        <v>45163</v>
      </c>
      <c r="C258" s="124">
        <v>3</v>
      </c>
      <c r="D258" s="124">
        <v>2</v>
      </c>
      <c r="E258" s="124">
        <v>33</v>
      </c>
      <c r="F258" s="124" t="s">
        <v>378</v>
      </c>
      <c r="G258" s="879" t="s">
        <v>379</v>
      </c>
      <c r="H258" s="131">
        <v>210.6</v>
      </c>
      <c r="I258" s="127"/>
      <c r="J258" s="267" t="s">
        <v>47</v>
      </c>
      <c r="K258" s="132"/>
      <c r="L258" s="132"/>
      <c r="M258" s="124"/>
      <c r="N258" s="1" t="s">
        <v>228</v>
      </c>
      <c r="O258" s="333" t="s">
        <v>19</v>
      </c>
    </row>
    <row r="259" spans="1:15">
      <c r="A259" s="139"/>
      <c r="B259" s="139"/>
      <c r="C259" s="124"/>
      <c r="D259" s="124"/>
      <c r="E259" s="124"/>
      <c r="F259" s="124"/>
      <c r="G259" s="879"/>
      <c r="H259" s="131"/>
      <c r="I259" s="127"/>
      <c r="J259" s="267"/>
      <c r="K259" s="132"/>
      <c r="L259" s="132"/>
      <c r="M259" s="124"/>
    </row>
    <row r="260" spans="1:15">
      <c r="A260" s="139"/>
      <c r="B260" s="139"/>
      <c r="C260" s="124"/>
      <c r="D260" s="124"/>
      <c r="E260" s="124"/>
      <c r="F260" s="124"/>
      <c r="G260" s="879"/>
      <c r="H260" s="131"/>
      <c r="I260" s="127"/>
      <c r="J260" s="267"/>
      <c r="K260" s="132"/>
      <c r="L260" s="132"/>
      <c r="M260" s="123"/>
      <c r="N260" s="124"/>
      <c r="O260" s="1"/>
    </row>
    <row r="262" spans="1:15">
      <c r="A262" s="139">
        <v>45161</v>
      </c>
      <c r="B262" s="139">
        <f>A262+C262</f>
        <v>45168</v>
      </c>
      <c r="C262" s="124">
        <v>7</v>
      </c>
      <c r="D262" s="124">
        <v>1</v>
      </c>
      <c r="E262" s="124">
        <v>2</v>
      </c>
      <c r="F262" s="124" t="s">
        <v>326</v>
      </c>
      <c r="G262" s="879" t="s">
        <v>380</v>
      </c>
      <c r="H262" s="131">
        <v>226.58</v>
      </c>
      <c r="I262" s="127"/>
      <c r="J262" s="267" t="s">
        <v>106</v>
      </c>
      <c r="K262" s="132"/>
      <c r="L262" s="132"/>
      <c r="M262" s="123"/>
      <c r="N262" s="124" t="s">
        <v>310</v>
      </c>
      <c r="O262" s="342" t="s">
        <v>14</v>
      </c>
    </row>
    <row r="263" spans="1:15">
      <c r="A263" s="139">
        <v>45161</v>
      </c>
      <c r="B263" s="139">
        <f>A263+C263</f>
        <v>45162</v>
      </c>
      <c r="C263" s="124">
        <v>1</v>
      </c>
      <c r="D263" s="124">
        <v>3</v>
      </c>
      <c r="E263" s="124">
        <v>20</v>
      </c>
      <c r="F263" s="124">
        <v>20</v>
      </c>
      <c r="G263" s="879" t="s">
        <v>381</v>
      </c>
      <c r="H263" s="131">
        <v>90.43</v>
      </c>
      <c r="I263" s="127"/>
      <c r="J263" s="267" t="s">
        <v>113</v>
      </c>
      <c r="K263" s="132"/>
      <c r="L263" s="132"/>
      <c r="M263" s="123"/>
      <c r="N263" s="124" t="s">
        <v>42</v>
      </c>
      <c r="O263" s="333" t="s">
        <v>19</v>
      </c>
    </row>
    <row r="264" spans="1:15">
      <c r="A264" s="139">
        <v>45161</v>
      </c>
      <c r="B264" s="139">
        <f>A264+C264</f>
        <v>45163</v>
      </c>
      <c r="C264" s="124">
        <v>2</v>
      </c>
      <c r="D264" s="124">
        <v>1</v>
      </c>
      <c r="E264" s="124">
        <v>2</v>
      </c>
      <c r="F264" s="124" t="s">
        <v>88</v>
      </c>
      <c r="G264" s="879" t="s">
        <v>382</v>
      </c>
      <c r="H264" s="131">
        <v>49.3</v>
      </c>
      <c r="I264" s="127"/>
      <c r="J264" s="267" t="s">
        <v>383</v>
      </c>
      <c r="K264" s="132"/>
      <c r="L264" s="132"/>
      <c r="M264" s="123"/>
      <c r="N264" s="124" t="s">
        <v>101</v>
      </c>
      <c r="O264" s="333" t="s">
        <v>19</v>
      </c>
    </row>
    <row r="265" spans="1:15">
      <c r="A265" s="139"/>
      <c r="B265" s="139"/>
      <c r="C265" s="124"/>
      <c r="D265" s="124"/>
      <c r="E265" s="124"/>
      <c r="F265" s="124"/>
      <c r="G265" s="879"/>
      <c r="H265" s="131"/>
      <c r="I265" s="127"/>
      <c r="J265" s="267"/>
      <c r="K265" s="132"/>
      <c r="L265" s="132"/>
      <c r="M265" s="123"/>
      <c r="N265" s="124"/>
      <c r="O265" s="1"/>
    </row>
    <row r="266" spans="1:15">
      <c r="A266" s="139"/>
      <c r="B266" s="139"/>
      <c r="C266" s="124"/>
      <c r="D266" s="124"/>
      <c r="E266" s="124"/>
      <c r="F266" s="124"/>
      <c r="G266" s="879"/>
      <c r="H266" s="131"/>
      <c r="I266" s="127"/>
      <c r="J266" s="267"/>
      <c r="K266" s="132"/>
      <c r="L266" s="132"/>
      <c r="M266" s="123"/>
      <c r="N266" s="124"/>
      <c r="O266" s="1"/>
    </row>
    <row r="267" spans="1:15">
      <c r="A267" s="139"/>
      <c r="B267" s="139"/>
      <c r="C267" s="124"/>
      <c r="D267" s="124"/>
      <c r="E267" s="124"/>
      <c r="F267" s="124"/>
      <c r="G267" s="879"/>
      <c r="H267" s="131"/>
      <c r="I267" s="127"/>
      <c r="J267" s="267"/>
      <c r="K267" s="132"/>
      <c r="L267" s="132"/>
      <c r="M267" s="123"/>
      <c r="N267" s="124"/>
      <c r="O267" s="1"/>
    </row>
    <row r="268" spans="1:15">
      <c r="A268" s="139">
        <v>45162</v>
      </c>
      <c r="B268" s="139">
        <f>A268+C268</f>
        <v>45164</v>
      </c>
      <c r="C268" s="124">
        <v>2</v>
      </c>
      <c r="D268" s="124">
        <v>1</v>
      </c>
      <c r="E268" s="124">
        <v>2</v>
      </c>
      <c r="F268" s="124" t="s">
        <v>130</v>
      </c>
      <c r="G268" s="879" t="s">
        <v>384</v>
      </c>
      <c r="H268" s="560">
        <v>78.41</v>
      </c>
      <c r="I268" s="127">
        <v>45107</v>
      </c>
      <c r="J268" s="267" t="s">
        <v>22</v>
      </c>
      <c r="K268" s="132"/>
      <c r="L268" s="132"/>
      <c r="M268" s="123"/>
      <c r="N268" s="124" t="s">
        <v>26</v>
      </c>
      <c r="O268" s="342" t="s">
        <v>14</v>
      </c>
    </row>
    <row r="269" spans="1:15">
      <c r="A269" s="139">
        <v>45162</v>
      </c>
      <c r="B269" s="139">
        <f>A269+C269</f>
        <v>45163</v>
      </c>
      <c r="C269" s="124">
        <v>1</v>
      </c>
      <c r="D269" s="124">
        <v>2</v>
      </c>
      <c r="E269" s="124">
        <v>32</v>
      </c>
      <c r="F269" s="124" t="s">
        <v>385</v>
      </c>
      <c r="G269" s="879" t="s">
        <v>386</v>
      </c>
      <c r="H269" s="131">
        <v>52.7</v>
      </c>
      <c r="I269" s="127"/>
      <c r="J269" s="267" t="s">
        <v>32</v>
      </c>
      <c r="K269" s="132"/>
      <c r="L269" s="132"/>
      <c r="M269" s="123"/>
      <c r="N269" s="135" t="s">
        <v>101</v>
      </c>
      <c r="O269" s="342" t="s">
        <v>14</v>
      </c>
    </row>
    <row r="270" spans="1:15">
      <c r="A270" s="139">
        <v>45162</v>
      </c>
      <c r="B270" s="139">
        <f>A270+C270</f>
        <v>45167</v>
      </c>
      <c r="C270" s="124">
        <v>5</v>
      </c>
      <c r="D270" s="124">
        <v>1</v>
      </c>
      <c r="E270" s="124">
        <v>5</v>
      </c>
      <c r="F270" s="124" t="s">
        <v>148</v>
      </c>
      <c r="G270" s="879" t="s">
        <v>387</v>
      </c>
      <c r="H270" s="131">
        <v>224.1</v>
      </c>
      <c r="I270" s="127"/>
      <c r="J270" s="267" t="s">
        <v>47</v>
      </c>
      <c r="K270" s="132"/>
      <c r="L270" s="132"/>
      <c r="M270" s="123"/>
      <c r="N270" s="124" t="s">
        <v>310</v>
      </c>
      <c r="O270" s="333" t="s">
        <v>19</v>
      </c>
    </row>
    <row r="271" spans="1:15">
      <c r="A271" s="139"/>
      <c r="B271" s="139"/>
      <c r="C271" s="124"/>
      <c r="D271" s="124"/>
      <c r="E271" s="124"/>
      <c r="F271" s="124"/>
      <c r="G271" s="879"/>
      <c r="H271" s="131"/>
      <c r="I271" s="127"/>
      <c r="J271" s="267"/>
      <c r="K271" s="132"/>
      <c r="L271" s="132"/>
      <c r="M271" s="123"/>
      <c r="N271" s="124"/>
      <c r="O271" s="1"/>
    </row>
    <row r="272" spans="1:15">
      <c r="A272" s="139"/>
      <c r="B272" s="139"/>
      <c r="C272" s="124"/>
      <c r="D272" s="124"/>
      <c r="E272" s="124"/>
      <c r="F272" s="124"/>
      <c r="G272" s="879"/>
      <c r="H272" s="131"/>
      <c r="I272" s="127"/>
      <c r="J272" s="267"/>
      <c r="K272" s="132"/>
      <c r="L272" s="132"/>
      <c r="M272" s="123"/>
      <c r="N272" s="124"/>
      <c r="O272" s="1"/>
    </row>
    <row r="273" spans="1:15">
      <c r="A273" s="139">
        <v>45163</v>
      </c>
      <c r="B273" s="139">
        <f>A273+C273</f>
        <v>45168</v>
      </c>
      <c r="C273" s="124">
        <v>5</v>
      </c>
      <c r="D273" s="124">
        <v>3</v>
      </c>
      <c r="E273" s="124">
        <v>1</v>
      </c>
      <c r="F273" s="124">
        <v>1</v>
      </c>
      <c r="G273" s="879" t="s">
        <v>388</v>
      </c>
      <c r="H273" s="131">
        <v>850.5</v>
      </c>
      <c r="I273" s="127"/>
      <c r="J273" s="267" t="s">
        <v>41</v>
      </c>
      <c r="K273" s="132"/>
      <c r="L273" s="132"/>
      <c r="M273" s="123"/>
      <c r="N273" s="124" t="s">
        <v>310</v>
      </c>
      <c r="O273" s="333" t="s">
        <v>14</v>
      </c>
    </row>
    <row r="274" spans="1:15">
      <c r="A274" s="139">
        <v>45163</v>
      </c>
      <c r="B274" s="139">
        <f>A274+C274</f>
        <v>45172</v>
      </c>
      <c r="C274" s="124">
        <v>9</v>
      </c>
      <c r="D274" s="124">
        <v>1</v>
      </c>
      <c r="E274" s="124">
        <v>36</v>
      </c>
      <c r="F274" s="124" t="s">
        <v>122</v>
      </c>
      <c r="G274" s="879" t="s">
        <v>389</v>
      </c>
      <c r="H274" s="131">
        <v>568</v>
      </c>
      <c r="I274" s="127"/>
      <c r="J274" s="267" t="s">
        <v>252</v>
      </c>
      <c r="K274" s="132"/>
      <c r="L274" s="132"/>
      <c r="M274" s="123" t="s">
        <v>390</v>
      </c>
      <c r="N274" s="124" t="s">
        <v>101</v>
      </c>
      <c r="O274" s="333" t="s">
        <v>14</v>
      </c>
    </row>
    <row r="275" spans="1:15">
      <c r="A275" s="139">
        <v>45163</v>
      </c>
      <c r="B275" s="139">
        <f>A275+C275</f>
        <v>45172</v>
      </c>
      <c r="C275" s="124">
        <v>9</v>
      </c>
      <c r="D275" s="124">
        <v>1</v>
      </c>
      <c r="E275" s="124">
        <v>36</v>
      </c>
      <c r="F275" s="124" t="s">
        <v>104</v>
      </c>
      <c r="G275" s="879" t="s">
        <v>391</v>
      </c>
      <c r="H275" s="131">
        <v>568</v>
      </c>
      <c r="I275" s="127"/>
      <c r="J275" s="267" t="s">
        <v>252</v>
      </c>
      <c r="K275" s="132"/>
      <c r="L275" s="132"/>
      <c r="M275" s="123"/>
      <c r="N275" s="124" t="s">
        <v>101</v>
      </c>
      <c r="O275" s="333" t="s">
        <v>14</v>
      </c>
    </row>
    <row r="276" spans="1:15">
      <c r="A276" s="139">
        <v>45163</v>
      </c>
      <c r="B276" s="139">
        <f>A276+C276</f>
        <v>45164</v>
      </c>
      <c r="C276" s="1">
        <v>1</v>
      </c>
      <c r="D276" s="1">
        <v>1</v>
      </c>
      <c r="E276" s="1">
        <v>3</v>
      </c>
      <c r="F276" s="1" t="s">
        <v>27</v>
      </c>
      <c r="G276" s="879" t="s">
        <v>392</v>
      </c>
      <c r="H276" s="55">
        <v>62.1</v>
      </c>
      <c r="J276" s="267" t="s">
        <v>142</v>
      </c>
      <c r="N276" s="1" t="s">
        <v>228</v>
      </c>
      <c r="O276" s="771" t="s">
        <v>19</v>
      </c>
    </row>
    <row r="277" spans="1:15">
      <c r="G277" s="879"/>
      <c r="J277" s="267"/>
      <c r="O277" s="462"/>
    </row>
    <row r="278" spans="1:15">
      <c r="G278" s="879"/>
      <c r="J278" s="267"/>
      <c r="O278" s="462"/>
    </row>
    <row r="279" spans="1:15">
      <c r="A279" s="5">
        <v>45165</v>
      </c>
      <c r="B279" s="5">
        <f>A279+C279</f>
        <v>45166</v>
      </c>
      <c r="C279" s="1">
        <v>1</v>
      </c>
      <c r="D279" s="1">
        <v>1</v>
      </c>
      <c r="E279" s="1">
        <v>2</v>
      </c>
      <c r="F279" s="1" t="s">
        <v>88</v>
      </c>
      <c r="G279" s="879" t="s">
        <v>393</v>
      </c>
      <c r="H279" s="55">
        <v>49</v>
      </c>
      <c r="J279" s="267" t="s">
        <v>282</v>
      </c>
      <c r="N279" s="1" t="s">
        <v>228</v>
      </c>
      <c r="O279" s="771" t="s">
        <v>14</v>
      </c>
    </row>
    <row r="280" spans="1:15">
      <c r="A280" s="5">
        <v>45165</v>
      </c>
      <c r="B280" s="5">
        <f>A280+C280</f>
        <v>45171</v>
      </c>
      <c r="C280" s="1">
        <v>6</v>
      </c>
      <c r="D280" s="1">
        <v>1</v>
      </c>
      <c r="E280" s="1">
        <v>3</v>
      </c>
      <c r="F280" s="1" t="s">
        <v>152</v>
      </c>
      <c r="G280" s="879" t="s">
        <v>394</v>
      </c>
      <c r="H280" s="55">
        <v>196.2</v>
      </c>
      <c r="J280" s="267" t="s">
        <v>41</v>
      </c>
      <c r="N280" s="1" t="s">
        <v>228</v>
      </c>
      <c r="O280" s="333" t="s">
        <v>19</v>
      </c>
    </row>
    <row r="281" spans="1:15">
      <c r="G281" s="879"/>
      <c r="J281" s="267"/>
      <c r="O281" s="462"/>
    </row>
    <row r="282" spans="1:15">
      <c r="A282" s="5">
        <v>45166</v>
      </c>
      <c r="B282" s="5">
        <f ca="1">A282+C282</f>
        <v>45175</v>
      </c>
      <c r="C282" s="1">
        <f ca="1">B282-A282</f>
        <v>9</v>
      </c>
      <c r="D282" s="1">
        <v>1</v>
      </c>
      <c r="E282" s="1">
        <v>5</v>
      </c>
      <c r="F282" s="1" t="s">
        <v>43</v>
      </c>
      <c r="G282" s="879" t="s">
        <v>395</v>
      </c>
      <c r="H282" s="55">
        <v>283.5</v>
      </c>
      <c r="J282" s="267" t="s">
        <v>41</v>
      </c>
      <c r="N282" s="1" t="s">
        <v>228</v>
      </c>
      <c r="O282" s="333" t="s">
        <v>19</v>
      </c>
    </row>
    <row r="283" spans="1:15">
      <c r="A283" s="5">
        <v>45166</v>
      </c>
      <c r="B283" s="5">
        <f>A283+C283</f>
        <v>45168</v>
      </c>
      <c r="C283" s="1">
        <v>2</v>
      </c>
      <c r="D283" s="1">
        <v>2</v>
      </c>
      <c r="E283" s="1">
        <v>30</v>
      </c>
      <c r="F283" s="1">
        <v>30</v>
      </c>
      <c r="G283" s="879" t="s">
        <v>396</v>
      </c>
      <c r="H283" s="55">
        <v>227.8</v>
      </c>
      <c r="J283" s="267" t="s">
        <v>32</v>
      </c>
      <c r="N283" s="1" t="s">
        <v>235</v>
      </c>
      <c r="O283" s="333" t="s">
        <v>19</v>
      </c>
    </row>
    <row r="284" spans="1:15">
      <c r="A284" s="139"/>
      <c r="B284" s="139"/>
      <c r="C284" s="124"/>
      <c r="D284" s="124"/>
      <c r="E284" s="124"/>
      <c r="F284" s="124"/>
      <c r="G284" s="879"/>
      <c r="H284" s="131"/>
      <c r="I284" s="127"/>
      <c r="J284" s="267"/>
      <c r="K284" s="132"/>
      <c r="L284" s="134"/>
      <c r="M284" s="124"/>
      <c r="N284" s="124"/>
      <c r="O284" s="133"/>
    </row>
    <row r="285" spans="1:15" s="129" customFormat="1">
      <c r="A285" s="139">
        <v>45167</v>
      </c>
      <c r="B285" s="139">
        <f>A285+C285</f>
        <v>45170</v>
      </c>
      <c r="C285" s="124">
        <v>3</v>
      </c>
      <c r="D285" s="124">
        <v>3</v>
      </c>
      <c r="E285" s="124">
        <v>6</v>
      </c>
      <c r="F285" s="124">
        <v>6</v>
      </c>
      <c r="G285" s="879" t="s">
        <v>397</v>
      </c>
      <c r="H285" s="131">
        <v>274.05</v>
      </c>
      <c r="I285" s="127"/>
      <c r="J285" s="267" t="s">
        <v>41</v>
      </c>
      <c r="K285" s="132"/>
      <c r="L285" s="132"/>
      <c r="M285" s="124"/>
      <c r="N285" s="124" t="s">
        <v>228</v>
      </c>
      <c r="O285" s="342" t="s">
        <v>14</v>
      </c>
    </row>
    <row r="286" spans="1:15" s="129" customFormat="1">
      <c r="A286" s="139">
        <v>45167</v>
      </c>
      <c r="B286" s="139">
        <f>A286+C286</f>
        <v>45171</v>
      </c>
      <c r="C286" s="124">
        <v>4</v>
      </c>
      <c r="D286" s="124">
        <v>1</v>
      </c>
      <c r="E286" s="124">
        <v>33</v>
      </c>
      <c r="F286" s="124" t="s">
        <v>98</v>
      </c>
      <c r="G286" s="879" t="s">
        <v>398</v>
      </c>
      <c r="H286" s="131">
        <v>176</v>
      </c>
      <c r="I286" s="127"/>
      <c r="J286" s="267" t="s">
        <v>282</v>
      </c>
      <c r="K286" s="132"/>
      <c r="L286" s="132"/>
      <c r="M286" s="124" t="s">
        <v>399</v>
      </c>
      <c r="N286" s="124" t="s">
        <v>235</v>
      </c>
      <c r="O286" s="333" t="s">
        <v>19</v>
      </c>
    </row>
    <row r="287" spans="1:15" s="129" customFormat="1">
      <c r="A287" s="139">
        <v>45167</v>
      </c>
      <c r="B287" s="139">
        <f>A287+C287</f>
        <v>45168</v>
      </c>
      <c r="C287" s="124">
        <v>1</v>
      </c>
      <c r="D287" s="124">
        <v>3</v>
      </c>
      <c r="E287" s="124">
        <v>20</v>
      </c>
      <c r="F287" s="124">
        <v>20</v>
      </c>
      <c r="G287" s="879" t="s">
        <v>400</v>
      </c>
      <c r="H287" s="131">
        <v>77.650000000000006</v>
      </c>
      <c r="I287" s="127"/>
      <c r="J287" s="267" t="s">
        <v>32</v>
      </c>
      <c r="K287" s="132"/>
      <c r="L287" s="132"/>
      <c r="M287" s="124"/>
      <c r="N287" s="124" t="s">
        <v>235</v>
      </c>
      <c r="O287" s="333" t="s">
        <v>19</v>
      </c>
    </row>
    <row r="288" spans="1:15" s="129" customFormat="1">
      <c r="A288" s="139">
        <v>45167</v>
      </c>
      <c r="B288" s="139">
        <f>A288+C288</f>
        <v>45169</v>
      </c>
      <c r="C288" s="124">
        <v>2</v>
      </c>
      <c r="D288" s="124">
        <v>3</v>
      </c>
      <c r="E288" s="124">
        <v>5</v>
      </c>
      <c r="F288" s="124" t="s">
        <v>401</v>
      </c>
      <c r="G288" s="879" t="s">
        <v>115</v>
      </c>
      <c r="H288" s="131">
        <v>133.11000000000001</v>
      </c>
      <c r="I288" s="127"/>
      <c r="J288" s="267" t="s">
        <v>32</v>
      </c>
      <c r="K288" s="132"/>
      <c r="L288" s="132"/>
      <c r="M288" s="124"/>
      <c r="N288" s="124" t="s">
        <v>101</v>
      </c>
      <c r="O288" s="333" t="s">
        <v>19</v>
      </c>
    </row>
    <row r="289" spans="1:15" s="129" customFormat="1">
      <c r="A289" s="139">
        <v>45167</v>
      </c>
      <c r="B289" s="139">
        <v>45172</v>
      </c>
      <c r="C289" s="124">
        <f>B289-A289</f>
        <v>5</v>
      </c>
      <c r="D289" s="124">
        <v>1</v>
      </c>
      <c r="E289" s="124">
        <v>5</v>
      </c>
      <c r="F289" s="124" t="s">
        <v>368</v>
      </c>
      <c r="G289" s="879" t="s">
        <v>402</v>
      </c>
      <c r="H289" s="131">
        <v>175.55</v>
      </c>
      <c r="I289" s="127"/>
      <c r="J289" s="267" t="s">
        <v>41</v>
      </c>
      <c r="K289" s="132"/>
      <c r="L289" s="132"/>
      <c r="M289" s="124"/>
      <c r="N289" s="124" t="s">
        <v>228</v>
      </c>
      <c r="O289" s="333" t="s">
        <v>19</v>
      </c>
    </row>
    <row r="290" spans="1:15">
      <c r="A290" s="5">
        <v>45167</v>
      </c>
      <c r="B290" s="5">
        <v>45195</v>
      </c>
      <c r="C290" s="1">
        <v>28</v>
      </c>
      <c r="D290" s="1">
        <v>1</v>
      </c>
      <c r="E290" s="1">
        <v>5</v>
      </c>
      <c r="F290" s="1" t="s">
        <v>107</v>
      </c>
      <c r="G290" s="879" t="s">
        <v>403</v>
      </c>
      <c r="H290" s="55">
        <v>874.8</v>
      </c>
      <c r="J290" s="803" t="s">
        <v>41</v>
      </c>
      <c r="N290" s="1163" t="s">
        <v>228</v>
      </c>
      <c r="O290" s="333" t="s">
        <v>19</v>
      </c>
    </row>
    <row r="291" spans="1:15" s="129" customFormat="1">
      <c r="A291" s="139"/>
      <c r="B291" s="139"/>
      <c r="C291" s="124"/>
      <c r="D291" s="124"/>
      <c r="E291" s="124"/>
      <c r="F291" s="124"/>
      <c r="G291" s="879"/>
      <c r="H291" s="131"/>
      <c r="I291" s="127"/>
      <c r="J291" s="267"/>
      <c r="K291" s="132"/>
      <c r="L291" s="132"/>
      <c r="M291" s="124"/>
      <c r="N291" s="124"/>
      <c r="O291" s="1"/>
    </row>
    <row r="292" spans="1:15" s="129" customFormat="1">
      <c r="A292" s="139"/>
      <c r="B292" s="139"/>
      <c r="C292" s="124"/>
      <c r="D292" s="124"/>
      <c r="E292" s="124"/>
      <c r="F292" s="124"/>
      <c r="G292" s="879"/>
      <c r="H292" s="131"/>
      <c r="I292" s="127"/>
      <c r="J292" s="267"/>
      <c r="K292" s="132"/>
      <c r="L292" s="132"/>
      <c r="M292" s="124"/>
      <c r="N292" s="124"/>
      <c r="O292" s="1"/>
    </row>
    <row r="293" spans="1:15">
      <c r="A293" s="139"/>
      <c r="B293" s="139"/>
      <c r="C293" s="124"/>
      <c r="D293" s="124"/>
      <c r="E293" s="124"/>
      <c r="F293" s="124"/>
      <c r="G293" s="879"/>
      <c r="H293" s="131"/>
      <c r="I293" s="127"/>
      <c r="J293" s="267"/>
      <c r="K293" s="132"/>
      <c r="L293" s="132"/>
      <c r="M293" s="124"/>
      <c r="N293" s="124"/>
      <c r="O293" s="1"/>
    </row>
    <row r="294" spans="1:15">
      <c r="A294" s="139">
        <v>45168</v>
      </c>
      <c r="B294" s="139">
        <f t="shared" ref="B294:B299" si="8">A294+C294</f>
        <v>45175</v>
      </c>
      <c r="C294" s="124">
        <v>7</v>
      </c>
      <c r="D294" s="124">
        <v>1</v>
      </c>
      <c r="E294" s="124">
        <v>2</v>
      </c>
      <c r="F294" s="124" t="s">
        <v>130</v>
      </c>
      <c r="G294" s="879" t="s">
        <v>404</v>
      </c>
      <c r="H294" s="131">
        <v>323</v>
      </c>
      <c r="I294" s="127"/>
      <c r="J294" s="267" t="s">
        <v>282</v>
      </c>
      <c r="K294" s="132"/>
      <c r="L294" s="132"/>
      <c r="M294" s="124"/>
      <c r="N294" s="124" t="s">
        <v>228</v>
      </c>
      <c r="O294" s="333" t="s">
        <v>19</v>
      </c>
    </row>
    <row r="295" spans="1:15" s="129" customFormat="1">
      <c r="A295" s="139">
        <v>45168</v>
      </c>
      <c r="B295" s="139">
        <f t="shared" si="8"/>
        <v>45175</v>
      </c>
      <c r="C295" s="124">
        <v>7</v>
      </c>
      <c r="D295" s="124">
        <v>1</v>
      </c>
      <c r="E295" s="124">
        <v>2</v>
      </c>
      <c r="F295" s="124" t="s">
        <v>326</v>
      </c>
      <c r="G295" s="879" t="s">
        <v>405</v>
      </c>
      <c r="H295" s="131">
        <v>290.7</v>
      </c>
      <c r="I295" s="127"/>
      <c r="J295" s="267" t="s">
        <v>41</v>
      </c>
      <c r="K295" s="132"/>
      <c r="L295" s="132"/>
      <c r="M295" s="124"/>
      <c r="N295" s="124" t="s">
        <v>228</v>
      </c>
      <c r="O295" s="333" t="s">
        <v>19</v>
      </c>
    </row>
    <row r="296" spans="1:15">
      <c r="A296" s="139">
        <v>45168</v>
      </c>
      <c r="B296" s="139">
        <f t="shared" si="8"/>
        <v>45171</v>
      </c>
      <c r="C296" s="124">
        <v>3</v>
      </c>
      <c r="D296" s="124">
        <v>1</v>
      </c>
      <c r="E296" s="124">
        <v>5</v>
      </c>
      <c r="F296" s="124" t="s">
        <v>148</v>
      </c>
      <c r="G296" s="879" t="s">
        <v>406</v>
      </c>
      <c r="H296" s="131">
        <v>96.3</v>
      </c>
      <c r="I296" s="127"/>
      <c r="J296" s="267" t="s">
        <v>41</v>
      </c>
      <c r="K296" s="132"/>
      <c r="L296" s="132"/>
      <c r="M296" s="124"/>
      <c r="N296" s="124" t="s">
        <v>228</v>
      </c>
      <c r="O296" s="333" t="s">
        <v>19</v>
      </c>
    </row>
    <row r="297" spans="1:15" s="129" customFormat="1">
      <c r="A297" s="139">
        <v>45168</v>
      </c>
      <c r="B297" s="139">
        <f t="shared" si="8"/>
        <v>45169</v>
      </c>
      <c r="C297" s="124">
        <v>1</v>
      </c>
      <c r="D297" s="124">
        <v>3</v>
      </c>
      <c r="E297" s="124">
        <v>20</v>
      </c>
      <c r="F297" s="124">
        <v>20</v>
      </c>
      <c r="G297" s="879" t="s">
        <v>407</v>
      </c>
      <c r="H297" s="131">
        <v>77.849999999999994</v>
      </c>
      <c r="I297" s="127"/>
      <c r="J297" s="267" t="s">
        <v>47</v>
      </c>
      <c r="K297" s="132"/>
      <c r="L297" s="132"/>
      <c r="M297" s="124"/>
      <c r="N297" s="124" t="s">
        <v>202</v>
      </c>
      <c r="O297" s="333" t="s">
        <v>19</v>
      </c>
    </row>
    <row r="298" spans="1:15" s="129" customFormat="1">
      <c r="A298" s="139">
        <v>45168</v>
      </c>
      <c r="B298" s="139">
        <f t="shared" si="8"/>
        <v>45179</v>
      </c>
      <c r="C298" s="124">
        <v>11</v>
      </c>
      <c r="D298" s="124">
        <v>2</v>
      </c>
      <c r="E298" s="124" t="s">
        <v>111</v>
      </c>
      <c r="F298" s="124" t="s">
        <v>111</v>
      </c>
      <c r="G298" s="879" t="s">
        <v>408</v>
      </c>
      <c r="H298" s="131">
        <v>1231.72</v>
      </c>
      <c r="I298" s="127"/>
      <c r="J298" s="267" t="s">
        <v>409</v>
      </c>
      <c r="K298" s="132"/>
      <c r="L298" s="132"/>
      <c r="M298" s="124"/>
      <c r="N298" s="124" t="s">
        <v>202</v>
      </c>
      <c r="O298" s="333" t="s">
        <v>19</v>
      </c>
    </row>
    <row r="299" spans="1:15" s="129" customFormat="1">
      <c r="A299" s="139">
        <v>45168</v>
      </c>
      <c r="B299" s="139">
        <f t="shared" si="8"/>
        <v>45169</v>
      </c>
      <c r="C299" s="124">
        <v>1</v>
      </c>
      <c r="D299" s="124">
        <v>1</v>
      </c>
      <c r="E299" s="124">
        <v>25</v>
      </c>
      <c r="F299" s="124">
        <v>25</v>
      </c>
      <c r="G299" s="879" t="s">
        <v>410</v>
      </c>
      <c r="H299" s="131">
        <v>77.849999999999994</v>
      </c>
      <c r="I299" s="127"/>
      <c r="J299" s="267" t="s">
        <v>142</v>
      </c>
      <c r="K299" s="132"/>
      <c r="L299" s="132"/>
      <c r="M299" s="124"/>
      <c r="N299" s="124" t="s">
        <v>202</v>
      </c>
      <c r="O299" s="333" t="s">
        <v>19</v>
      </c>
    </row>
    <row r="300" spans="1:15" s="129" customFormat="1">
      <c r="A300" s="139"/>
      <c r="B300" s="139"/>
      <c r="C300" s="124"/>
      <c r="D300" s="124"/>
      <c r="E300" s="124"/>
      <c r="F300" s="124"/>
      <c r="G300" s="879"/>
      <c r="H300" s="131"/>
      <c r="I300" s="127"/>
      <c r="J300" s="267"/>
      <c r="K300" s="132"/>
      <c r="L300" s="132"/>
      <c r="M300" s="124"/>
      <c r="N300" s="124"/>
      <c r="O300"/>
    </row>
    <row r="301" spans="1:15" s="129" customFormat="1">
      <c r="A301" s="139"/>
      <c r="B301" s="139"/>
      <c r="C301" s="124"/>
      <c r="D301" s="124"/>
      <c r="E301" s="124"/>
      <c r="F301" s="124"/>
      <c r="G301" s="879"/>
      <c r="H301" s="131"/>
      <c r="I301" s="127"/>
      <c r="J301" s="267"/>
      <c r="K301" s="132"/>
      <c r="L301" s="132"/>
      <c r="M301" s="124"/>
      <c r="N301" s="124"/>
      <c r="O301"/>
    </row>
    <row r="302" spans="1:15" s="129" customFormat="1">
      <c r="A302" s="139">
        <v>45169</v>
      </c>
      <c r="B302" s="139">
        <v>45177</v>
      </c>
      <c r="C302" s="124">
        <f>B302-A302</f>
        <v>8</v>
      </c>
      <c r="D302" s="124">
        <v>1</v>
      </c>
      <c r="E302" s="124">
        <v>33</v>
      </c>
      <c r="F302" s="124" t="s">
        <v>230</v>
      </c>
      <c r="G302" s="879" t="s">
        <v>377</v>
      </c>
      <c r="H302" s="131">
        <v>322.55</v>
      </c>
      <c r="I302" s="127">
        <v>45127</v>
      </c>
      <c r="J302" s="267" t="s">
        <v>22</v>
      </c>
      <c r="K302" s="132"/>
      <c r="L302" s="132"/>
      <c r="M302" s="124"/>
      <c r="N302" s="124" t="s">
        <v>26</v>
      </c>
      <c r="O302" s="333" t="s">
        <v>19</v>
      </c>
    </row>
    <row r="303" spans="1:15" s="129" customFormat="1">
      <c r="A303" s="139"/>
      <c r="B303" s="139"/>
      <c r="C303" s="124"/>
      <c r="D303" s="124"/>
      <c r="E303" s="124"/>
      <c r="F303" s="124"/>
      <c r="G303" s="879"/>
      <c r="H303" s="131"/>
      <c r="I303" s="127"/>
      <c r="J303" s="267"/>
      <c r="K303" s="132"/>
      <c r="L303" s="132"/>
      <c r="M303" s="124"/>
      <c r="N303" s="124"/>
      <c r="O303"/>
    </row>
    <row r="304" spans="1:15" s="129" customFormat="1">
      <c r="A304" s="139"/>
      <c r="B304" s="139"/>
      <c r="C304" s="124"/>
      <c r="D304" s="124"/>
      <c r="E304" s="124"/>
      <c r="F304" s="124"/>
      <c r="G304" s="879"/>
      <c r="H304" s="131"/>
      <c r="I304" s="127"/>
      <c r="J304" s="267"/>
      <c r="K304" s="132"/>
      <c r="L304" s="132"/>
      <c r="M304" s="124"/>
      <c r="N304" s="124"/>
      <c r="O304" s="1"/>
    </row>
    <row r="305" spans="1:15">
      <c r="A305" s="139">
        <v>45170</v>
      </c>
      <c r="B305" s="139">
        <f>A305+C305</f>
        <v>45179</v>
      </c>
      <c r="C305" s="124">
        <v>9</v>
      </c>
      <c r="D305" s="124">
        <v>1</v>
      </c>
      <c r="E305" s="124">
        <v>36</v>
      </c>
      <c r="F305" s="124" t="s">
        <v>120</v>
      </c>
      <c r="G305" s="879" t="s">
        <v>411</v>
      </c>
      <c r="H305" s="131">
        <v>452.7</v>
      </c>
      <c r="I305" s="127"/>
      <c r="J305" s="267" t="s">
        <v>412</v>
      </c>
      <c r="K305" s="132"/>
      <c r="L305" s="132"/>
      <c r="M305" s="139" t="s">
        <v>413</v>
      </c>
      <c r="N305" s="124" t="s">
        <v>235</v>
      </c>
      <c r="O305" s="333" t="s">
        <v>19</v>
      </c>
    </row>
    <row r="306" spans="1:15">
      <c r="A306" s="139">
        <v>45170</v>
      </c>
      <c r="B306" s="139">
        <v>45199</v>
      </c>
      <c r="C306" s="124">
        <f>B306-A306</f>
        <v>29</v>
      </c>
      <c r="D306" s="124">
        <v>1</v>
      </c>
      <c r="E306" s="124">
        <v>5</v>
      </c>
      <c r="F306" s="124" t="s">
        <v>137</v>
      </c>
      <c r="G306" s="879" t="s">
        <v>414</v>
      </c>
      <c r="H306" s="131">
        <v>909.9</v>
      </c>
      <c r="I306" s="127"/>
      <c r="J306" s="267" t="s">
        <v>142</v>
      </c>
      <c r="K306" s="132"/>
      <c r="L306" s="132"/>
      <c r="M306" s="139"/>
      <c r="N306" s="124" t="s">
        <v>228</v>
      </c>
      <c r="O306" s="333" t="s">
        <v>19</v>
      </c>
    </row>
    <row r="307" spans="1:15" s="129" customFormat="1">
      <c r="A307" s="139">
        <v>45170</v>
      </c>
      <c r="B307" s="139">
        <v>45178</v>
      </c>
      <c r="C307" s="124">
        <f>B307-A307</f>
        <v>8</v>
      </c>
      <c r="D307" s="124">
        <v>1</v>
      </c>
      <c r="E307" s="124">
        <v>5</v>
      </c>
      <c r="F307" s="124" t="s">
        <v>65</v>
      </c>
      <c r="G307" s="879" t="s">
        <v>415</v>
      </c>
      <c r="H307" s="131">
        <v>271.8</v>
      </c>
      <c r="I307" s="127"/>
      <c r="J307" s="267" t="s">
        <v>142</v>
      </c>
      <c r="K307" s="132"/>
      <c r="L307" s="132"/>
      <c r="M307" s="139"/>
      <c r="N307" s="124" t="s">
        <v>228</v>
      </c>
      <c r="O307" s="333" t="s">
        <v>19</v>
      </c>
    </row>
    <row r="308" spans="1:15">
      <c r="G308" s="879"/>
    </row>
    <row r="309" spans="1:15">
      <c r="G309" s="879"/>
    </row>
    <row r="310" spans="1:15" s="129" customFormat="1">
      <c r="A310" s="5">
        <v>45171</v>
      </c>
      <c r="B310" s="5">
        <v>45185</v>
      </c>
      <c r="C310" s="1">
        <f>B310-A310</f>
        <v>14</v>
      </c>
      <c r="D310" s="1">
        <v>1</v>
      </c>
      <c r="E310" s="1">
        <v>36</v>
      </c>
      <c r="F310" s="1" t="s">
        <v>154</v>
      </c>
      <c r="G310" s="879" t="s">
        <v>416</v>
      </c>
      <c r="H310" s="55">
        <v>471.6</v>
      </c>
      <c r="I310" s="6"/>
      <c r="J310" s="267" t="s">
        <v>142</v>
      </c>
      <c r="K310" s="132"/>
      <c r="L310" s="132"/>
      <c r="M310" s="139"/>
      <c r="N310" s="124" t="s">
        <v>228</v>
      </c>
      <c r="O310" s="333" t="s">
        <v>19</v>
      </c>
    </row>
    <row r="311" spans="1:15" s="129" customFormat="1">
      <c r="A311" s="139">
        <v>45171</v>
      </c>
      <c r="B311" s="139">
        <f>A311+C311</f>
        <v>45172</v>
      </c>
      <c r="C311" s="124">
        <v>1</v>
      </c>
      <c r="D311" s="124">
        <v>3</v>
      </c>
      <c r="E311" s="124">
        <v>3</v>
      </c>
      <c r="F311" s="124" t="s">
        <v>417</v>
      </c>
      <c r="G311" s="879" t="s">
        <v>418</v>
      </c>
      <c r="H311" s="131">
        <v>150.44999999999999</v>
      </c>
      <c r="I311" s="127"/>
      <c r="J311" s="267" t="s">
        <v>32</v>
      </c>
      <c r="K311" s="132"/>
      <c r="L311" s="132"/>
      <c r="M311" s="124"/>
      <c r="N311" s="124" t="s">
        <v>101</v>
      </c>
      <c r="O311" s="333" t="s">
        <v>19</v>
      </c>
    </row>
    <row r="312" spans="1:15" s="129" customFormat="1">
      <c r="A312" s="139">
        <v>45171</v>
      </c>
      <c r="B312" s="139">
        <f>A312+C312</f>
        <v>45180</v>
      </c>
      <c r="C312" s="124">
        <v>9</v>
      </c>
      <c r="D312" s="124">
        <v>1</v>
      </c>
      <c r="E312" s="124">
        <v>3</v>
      </c>
      <c r="F312" s="124" t="s">
        <v>280</v>
      </c>
      <c r="G312" s="879" t="s">
        <v>419</v>
      </c>
      <c r="H312" s="131">
        <v>291.52999999999997</v>
      </c>
      <c r="I312" s="127"/>
      <c r="J312" s="267" t="s">
        <v>142</v>
      </c>
      <c r="K312" s="132"/>
      <c r="L312" s="132"/>
      <c r="M312" s="124"/>
      <c r="N312" s="124" t="s">
        <v>228</v>
      </c>
      <c r="O312" s="333" t="s">
        <v>19</v>
      </c>
    </row>
    <row r="313" spans="1:15" s="129" customFormat="1">
      <c r="A313" s="139"/>
      <c r="B313" s="139"/>
      <c r="C313" s="124"/>
      <c r="D313" s="124"/>
      <c r="E313" s="124"/>
      <c r="F313" s="124"/>
      <c r="G313" s="879"/>
      <c r="H313" s="131"/>
      <c r="I313" s="127"/>
      <c r="J313" s="267"/>
      <c r="K313" s="132"/>
      <c r="L313" s="132"/>
      <c r="M313" s="124"/>
      <c r="N313" s="124"/>
      <c r="O313" s="1"/>
    </row>
    <row r="314" spans="1:15" s="129" customFormat="1">
      <c r="A314" s="139"/>
      <c r="B314" s="139"/>
      <c r="C314" s="124"/>
      <c r="D314" s="124"/>
      <c r="E314" s="124"/>
      <c r="F314" s="124"/>
      <c r="G314" s="879"/>
      <c r="H314" s="131"/>
      <c r="I314" s="127"/>
      <c r="J314" s="267"/>
      <c r="K314" s="132"/>
      <c r="L314" s="132"/>
      <c r="M314" s="124"/>
      <c r="N314" s="124"/>
      <c r="O314" s="1"/>
    </row>
    <row r="315" spans="1:15" s="129" customFormat="1">
      <c r="A315" s="139">
        <v>45172</v>
      </c>
      <c r="B315" s="139">
        <f>A315+C315</f>
        <v>45174</v>
      </c>
      <c r="C315" s="124">
        <v>2</v>
      </c>
      <c r="D315" s="124">
        <v>1</v>
      </c>
      <c r="E315" s="124">
        <v>2</v>
      </c>
      <c r="F315" s="124" t="s">
        <v>88</v>
      </c>
      <c r="G315" s="879" t="s">
        <v>420</v>
      </c>
      <c r="H315" s="131">
        <v>52.2</v>
      </c>
      <c r="I315" s="127"/>
      <c r="J315" s="267" t="s">
        <v>41</v>
      </c>
      <c r="K315" s="132"/>
      <c r="L315" s="132"/>
      <c r="M315" s="124"/>
      <c r="N315" s="1" t="s">
        <v>202</v>
      </c>
      <c r="O315" s="333" t="s">
        <v>19</v>
      </c>
    </row>
    <row r="316" spans="1:15" s="129" customFormat="1">
      <c r="A316" s="139">
        <v>45172</v>
      </c>
      <c r="B316" s="139">
        <f>A316+C316</f>
        <v>45173</v>
      </c>
      <c r="C316" s="124">
        <v>1</v>
      </c>
      <c r="D316" s="124">
        <v>2</v>
      </c>
      <c r="E316" s="124">
        <v>3</v>
      </c>
      <c r="F316" s="124" t="s">
        <v>421</v>
      </c>
      <c r="G316" s="879" t="s">
        <v>418</v>
      </c>
      <c r="H316" s="131">
        <v>49.3</v>
      </c>
      <c r="I316" s="127"/>
      <c r="J316" s="267" t="s">
        <v>32</v>
      </c>
      <c r="K316" s="132"/>
      <c r="L316" s="132"/>
      <c r="M316" s="124"/>
      <c r="N316" s="124" t="s">
        <v>235</v>
      </c>
      <c r="O316" s="333" t="s">
        <v>19</v>
      </c>
    </row>
    <row r="317" spans="1:15">
      <c r="A317" s="5">
        <v>45172</v>
      </c>
      <c r="B317" s="5">
        <f>A317+C317</f>
        <v>45174</v>
      </c>
      <c r="C317" s="1">
        <v>2</v>
      </c>
      <c r="D317" s="1">
        <v>1</v>
      </c>
      <c r="E317" s="1">
        <v>2</v>
      </c>
      <c r="F317" s="1" t="s">
        <v>236</v>
      </c>
      <c r="G317" s="879" t="s">
        <v>422</v>
      </c>
      <c r="H317" s="55">
        <v>52.2</v>
      </c>
      <c r="J317" s="267" t="s">
        <v>142</v>
      </c>
      <c r="N317" s="124" t="s">
        <v>228</v>
      </c>
      <c r="O317" s="333" t="s">
        <v>19</v>
      </c>
    </row>
    <row r="318" spans="1:15" s="129" customFormat="1">
      <c r="A318" s="139">
        <v>45172</v>
      </c>
      <c r="B318" s="139">
        <v>45176</v>
      </c>
      <c r="C318" s="124">
        <v>4</v>
      </c>
      <c r="D318" s="124">
        <v>1</v>
      </c>
      <c r="E318" s="124">
        <v>34</v>
      </c>
      <c r="F318" s="124" t="s">
        <v>334</v>
      </c>
      <c r="G318" s="879" t="s">
        <v>423</v>
      </c>
      <c r="H318" s="131">
        <v>115.12</v>
      </c>
      <c r="I318" s="127"/>
      <c r="J318" s="267" t="s">
        <v>424</v>
      </c>
      <c r="K318" s="132"/>
      <c r="L318" s="132"/>
      <c r="M318" s="124"/>
      <c r="N318" s="124" t="s">
        <v>202</v>
      </c>
      <c r="O318" s="333" t="s">
        <v>19</v>
      </c>
    </row>
    <row r="319" spans="1:15" s="129" customFormat="1">
      <c r="A319" s="139">
        <v>45172</v>
      </c>
      <c r="B319" s="139">
        <v>45202</v>
      </c>
      <c r="C319" s="124">
        <v>30</v>
      </c>
      <c r="D319" s="124">
        <v>1</v>
      </c>
      <c r="E319" s="124">
        <v>21</v>
      </c>
      <c r="F319" s="124" t="s">
        <v>425</v>
      </c>
      <c r="G319" s="935" t="s">
        <v>426</v>
      </c>
      <c r="H319" s="131">
        <v>1010</v>
      </c>
      <c r="I319" s="127"/>
      <c r="J319" s="267" t="s">
        <v>142</v>
      </c>
      <c r="K319" s="132"/>
      <c r="L319" s="132"/>
      <c r="M319" s="124"/>
      <c r="N319" s="124" t="s">
        <v>202</v>
      </c>
      <c r="O319" s="333"/>
    </row>
    <row r="320" spans="1:15" s="129" customFormat="1">
      <c r="A320" s="139"/>
      <c r="B320" s="139"/>
      <c r="C320" s="124"/>
      <c r="D320" s="124"/>
      <c r="E320" s="124"/>
      <c r="F320" s="124"/>
      <c r="G320" s="879"/>
      <c r="H320" s="131"/>
      <c r="I320" s="127"/>
      <c r="J320" s="267"/>
      <c r="K320" s="132"/>
      <c r="L320" s="132"/>
      <c r="M320" s="124"/>
      <c r="N320" s="124"/>
      <c r="O320" s="333"/>
    </row>
    <row r="321" spans="1:15" s="129" customFormat="1">
      <c r="A321" s="139"/>
      <c r="B321" s="139"/>
      <c r="C321" s="124"/>
      <c r="D321" s="124"/>
      <c r="E321" s="124"/>
      <c r="F321" s="124"/>
      <c r="G321" s="879"/>
      <c r="H321" s="131"/>
      <c r="I321" s="127"/>
      <c r="J321" s="267"/>
      <c r="K321" s="132"/>
      <c r="L321" s="132"/>
      <c r="M321" s="124"/>
      <c r="N321" s="124"/>
      <c r="O321" s="1"/>
    </row>
    <row r="322" spans="1:15" s="129" customFormat="1">
      <c r="A322" s="139">
        <v>45173</v>
      </c>
      <c r="B322" s="139">
        <f>A322+C322</f>
        <v>45177</v>
      </c>
      <c r="C322" s="124">
        <v>4</v>
      </c>
      <c r="D322" s="124">
        <v>1</v>
      </c>
      <c r="E322" s="124">
        <v>33</v>
      </c>
      <c r="F322" s="124" t="s">
        <v>98</v>
      </c>
      <c r="G322" s="879" t="s">
        <v>427</v>
      </c>
      <c r="H322" s="131">
        <v>186.3</v>
      </c>
      <c r="I322" s="127"/>
      <c r="J322" s="267" t="s">
        <v>295</v>
      </c>
      <c r="K322" s="132"/>
      <c r="L322" s="132"/>
      <c r="M322" s="124"/>
      <c r="N322" s="124" t="s">
        <v>235</v>
      </c>
      <c r="O322" s="333" t="s">
        <v>19</v>
      </c>
    </row>
    <row r="323" spans="1:15" s="129" customFormat="1">
      <c r="A323" s="139">
        <v>45173</v>
      </c>
      <c r="B323" s="139">
        <f ca="1">A323+C323</f>
        <v>45176</v>
      </c>
      <c r="C323" s="124">
        <f ca="1">B323-A323</f>
        <v>3</v>
      </c>
      <c r="D323" s="124">
        <v>2</v>
      </c>
      <c r="E323" s="124">
        <v>20</v>
      </c>
      <c r="F323" s="124">
        <v>20</v>
      </c>
      <c r="G323" s="879" t="s">
        <v>428</v>
      </c>
      <c r="H323" s="131">
        <v>233.55</v>
      </c>
      <c r="I323" s="127"/>
      <c r="J323" s="267" t="s">
        <v>142</v>
      </c>
      <c r="K323" s="132"/>
      <c r="L323" s="132"/>
      <c r="M323" s="124"/>
      <c r="N323" s="124" t="s">
        <v>228</v>
      </c>
      <c r="O323" s="333" t="s">
        <v>19</v>
      </c>
    </row>
    <row r="324" spans="1:15" s="129" customFormat="1">
      <c r="A324" s="139"/>
      <c r="B324" s="139"/>
      <c r="C324" s="124"/>
      <c r="D324" s="124"/>
      <c r="E324" s="124"/>
      <c r="F324" s="124"/>
      <c r="G324" s="879"/>
      <c r="H324" s="131"/>
      <c r="I324" s="127"/>
      <c r="J324" s="267"/>
      <c r="K324" s="132"/>
      <c r="L324" s="132"/>
      <c r="M324" s="124"/>
      <c r="N324" s="124"/>
      <c r="O324" s="1"/>
    </row>
    <row r="325" spans="1:15" s="129" customFormat="1">
      <c r="A325" s="139"/>
      <c r="B325" s="139"/>
      <c r="C325" s="124"/>
      <c r="D325" s="124"/>
      <c r="E325" s="124"/>
      <c r="F325" s="124"/>
      <c r="G325" s="879"/>
      <c r="H325" s="131"/>
      <c r="I325" s="127"/>
      <c r="J325" s="267"/>
      <c r="K325" s="132"/>
      <c r="L325" s="132"/>
      <c r="M325" s="124"/>
      <c r="N325" s="124"/>
      <c r="O325" s="1"/>
    </row>
    <row r="326" spans="1:15" s="129" customFormat="1">
      <c r="A326" s="139">
        <v>45174</v>
      </c>
      <c r="B326" s="139">
        <f ca="1">A326+C326</f>
        <v>45181</v>
      </c>
      <c r="C326" s="124">
        <f ca="1">B326-A326</f>
        <v>7</v>
      </c>
      <c r="D326" s="124">
        <v>1</v>
      </c>
      <c r="E326" s="124">
        <v>2</v>
      </c>
      <c r="F326" s="124" t="s">
        <v>88</v>
      </c>
      <c r="G326" s="879" t="s">
        <v>429</v>
      </c>
      <c r="H326" s="131">
        <v>388</v>
      </c>
      <c r="I326" s="127"/>
      <c r="J326" s="267" t="s">
        <v>252</v>
      </c>
      <c r="K326" s="132"/>
      <c r="L326" s="132"/>
      <c r="M326" s="124" t="s">
        <v>430</v>
      </c>
      <c r="N326" s="124" t="s">
        <v>235</v>
      </c>
      <c r="O326" s="333" t="s">
        <v>19</v>
      </c>
    </row>
    <row r="327" spans="1:15" s="129" customFormat="1">
      <c r="A327" s="139">
        <v>45174</v>
      </c>
      <c r="B327" s="139">
        <f>A327+C327</f>
        <v>45176</v>
      </c>
      <c r="C327" s="124">
        <v>2</v>
      </c>
      <c r="D327" s="124">
        <v>1</v>
      </c>
      <c r="E327" s="124">
        <v>3</v>
      </c>
      <c r="F327" s="124" t="s">
        <v>163</v>
      </c>
      <c r="G327" s="879" t="s">
        <v>431</v>
      </c>
      <c r="H327" s="131">
        <v>52.2</v>
      </c>
      <c r="I327" s="127"/>
      <c r="J327" s="267" t="s">
        <v>142</v>
      </c>
      <c r="K327" s="132"/>
      <c r="L327" s="132"/>
      <c r="M327" s="124"/>
      <c r="N327" s="124" t="s">
        <v>228</v>
      </c>
      <c r="O327" s="333" t="s">
        <v>19</v>
      </c>
    </row>
    <row r="328" spans="1:15" s="129" customFormat="1">
      <c r="A328" s="139">
        <v>45174</v>
      </c>
      <c r="B328" s="139">
        <v>45180</v>
      </c>
      <c r="C328" s="124">
        <f>B328-A328</f>
        <v>6</v>
      </c>
      <c r="D328" s="124">
        <v>1</v>
      </c>
      <c r="E328" s="124">
        <v>34</v>
      </c>
      <c r="F328" s="124" t="s">
        <v>432</v>
      </c>
      <c r="G328" s="879" t="s">
        <v>433</v>
      </c>
      <c r="H328" s="131">
        <v>284</v>
      </c>
      <c r="I328" s="127"/>
      <c r="J328" s="267" t="s">
        <v>142</v>
      </c>
      <c r="K328" s="132"/>
      <c r="L328" s="132"/>
      <c r="M328" s="124"/>
      <c r="N328" s="124" t="s">
        <v>228</v>
      </c>
      <c r="O328" s="333" t="s">
        <v>19</v>
      </c>
    </row>
    <row r="329" spans="1:15" s="129" customFormat="1">
      <c r="A329" s="139">
        <v>45174</v>
      </c>
      <c r="B329" s="139">
        <v>45180</v>
      </c>
      <c r="C329" s="124">
        <v>6</v>
      </c>
      <c r="D329" s="124">
        <v>1</v>
      </c>
      <c r="E329" s="124">
        <v>30</v>
      </c>
      <c r="F329" s="124">
        <v>30</v>
      </c>
      <c r="G329" s="879" t="s">
        <v>434</v>
      </c>
      <c r="H329" s="131">
        <v>705.6</v>
      </c>
      <c r="I329" s="127"/>
      <c r="J329" s="267" t="s">
        <v>142</v>
      </c>
      <c r="K329" s="132"/>
      <c r="L329" s="132"/>
      <c r="M329" s="124"/>
      <c r="N329" s="124" t="s">
        <v>202</v>
      </c>
      <c r="O329" s="333" t="s">
        <v>19</v>
      </c>
    </row>
    <row r="330" spans="1:15" s="129" customFormat="1">
      <c r="A330" s="139">
        <v>45174</v>
      </c>
      <c r="B330" s="139">
        <v>45178</v>
      </c>
      <c r="C330" s="124">
        <v>4</v>
      </c>
      <c r="D330" s="124">
        <v>3</v>
      </c>
      <c r="E330" s="124">
        <v>6</v>
      </c>
      <c r="F330" s="124">
        <v>6</v>
      </c>
      <c r="G330" s="879" t="s">
        <v>435</v>
      </c>
      <c r="H330" s="131">
        <v>476</v>
      </c>
      <c r="I330" s="127"/>
      <c r="J330" s="267" t="s">
        <v>41</v>
      </c>
      <c r="K330" s="132"/>
      <c r="L330" s="132"/>
      <c r="M330" s="124"/>
      <c r="N330" s="124" t="s">
        <v>202</v>
      </c>
      <c r="O330" s="333" t="s">
        <v>19</v>
      </c>
    </row>
    <row r="331" spans="1:15" s="129" customFormat="1">
      <c r="A331" s="139"/>
      <c r="B331" s="139"/>
      <c r="C331" s="124"/>
      <c r="D331" s="124"/>
      <c r="E331" s="124"/>
      <c r="F331" s="124"/>
      <c r="G331" s="879"/>
      <c r="H331" s="131"/>
      <c r="I331" s="127"/>
      <c r="J331" s="267"/>
      <c r="K331" s="132"/>
      <c r="L331" s="132"/>
      <c r="M331" s="139"/>
      <c r="N331" s="124"/>
      <c r="O331" s="1"/>
    </row>
    <row r="332" spans="1:15" s="129" customFormat="1">
      <c r="A332" s="139">
        <v>45175</v>
      </c>
      <c r="B332" s="139">
        <f>A332+C332</f>
        <v>45178</v>
      </c>
      <c r="C332" s="124">
        <v>3</v>
      </c>
      <c r="D332" s="124">
        <v>1</v>
      </c>
      <c r="E332" s="124">
        <v>2</v>
      </c>
      <c r="F332" s="124" t="s">
        <v>130</v>
      </c>
      <c r="G332" s="879" t="s">
        <v>436</v>
      </c>
      <c r="H332" s="131">
        <v>143.1</v>
      </c>
      <c r="I332" s="127"/>
      <c r="J332" s="267" t="s">
        <v>142</v>
      </c>
      <c r="K332" s="132"/>
      <c r="L332" s="132"/>
      <c r="M332" s="124"/>
      <c r="N332" s="124" t="s">
        <v>228</v>
      </c>
      <c r="O332" s="333" t="s">
        <v>19</v>
      </c>
    </row>
    <row r="333" spans="1:15" s="129" customFormat="1">
      <c r="A333" s="139">
        <v>45175</v>
      </c>
      <c r="B333" s="139">
        <f>A333+C333</f>
        <v>45189</v>
      </c>
      <c r="C333" s="124">
        <v>14</v>
      </c>
      <c r="D333" s="124">
        <v>1</v>
      </c>
      <c r="E333" s="124">
        <v>33</v>
      </c>
      <c r="F333" s="124" t="s">
        <v>92</v>
      </c>
      <c r="G333" s="879" t="s">
        <v>437</v>
      </c>
      <c r="H333" s="131">
        <v>563.4</v>
      </c>
      <c r="I333" s="127"/>
      <c r="J333" s="267" t="s">
        <v>339</v>
      </c>
      <c r="K333" s="132"/>
      <c r="L333" s="132"/>
      <c r="M333" s="124" t="s">
        <v>438</v>
      </c>
      <c r="N333" s="124" t="s">
        <v>228</v>
      </c>
      <c r="O333" s="333" t="s">
        <v>19</v>
      </c>
    </row>
    <row r="335" spans="1:15" s="129" customFormat="1">
      <c r="A335" s="139">
        <v>45175</v>
      </c>
      <c r="B335" s="139">
        <f>A335+C335</f>
        <v>45180</v>
      </c>
      <c r="C335" s="124">
        <v>5</v>
      </c>
      <c r="D335" s="124">
        <v>1</v>
      </c>
      <c r="E335" s="124">
        <v>5</v>
      </c>
      <c r="F335" s="124" t="s">
        <v>148</v>
      </c>
      <c r="G335" s="879" t="s">
        <v>439</v>
      </c>
      <c r="H335" s="131">
        <v>175.5</v>
      </c>
      <c r="I335" s="127"/>
      <c r="J335" s="267" t="s">
        <v>142</v>
      </c>
      <c r="K335" s="132"/>
      <c r="L335" s="132"/>
      <c r="M335" s="139"/>
      <c r="N335" s="124" t="s">
        <v>228</v>
      </c>
      <c r="O335" s="333" t="s">
        <v>19</v>
      </c>
    </row>
    <row r="336" spans="1:15" s="129" customFormat="1">
      <c r="A336" s="139">
        <v>45175</v>
      </c>
      <c r="B336" s="139">
        <f>A336+C336</f>
        <v>45196</v>
      </c>
      <c r="C336" s="124">
        <v>21</v>
      </c>
      <c r="D336" s="124">
        <v>1</v>
      </c>
      <c r="E336" s="124">
        <v>3</v>
      </c>
      <c r="F336" s="124" t="s">
        <v>248</v>
      </c>
      <c r="G336" s="879" t="s">
        <v>440</v>
      </c>
      <c r="H336" s="131">
        <v>647.1</v>
      </c>
      <c r="I336" s="127"/>
      <c r="J336" s="267" t="s">
        <v>142</v>
      </c>
      <c r="K336" s="132"/>
      <c r="L336" s="132"/>
      <c r="M336" s="124"/>
      <c r="N336" s="1" t="s">
        <v>202</v>
      </c>
      <c r="O336" s="333" t="s">
        <v>19</v>
      </c>
    </row>
    <row r="337" spans="1:15">
      <c r="G337" s="879"/>
    </row>
    <row r="338" spans="1:15" s="129" customFormat="1">
      <c r="A338" s="139"/>
      <c r="B338" s="139"/>
      <c r="C338" s="124"/>
      <c r="D338" s="124"/>
      <c r="E338" s="124"/>
      <c r="F338" s="124"/>
      <c r="G338" s="879"/>
      <c r="H338" s="131"/>
      <c r="I338" s="127"/>
      <c r="J338" s="267"/>
      <c r="K338" s="132"/>
      <c r="L338" s="132"/>
      <c r="M338" s="124"/>
      <c r="N338" s="124"/>
      <c r="O338" s="133"/>
    </row>
    <row r="339" spans="1:15">
      <c r="G339" s="879"/>
    </row>
    <row r="340" spans="1:15" s="129" customFormat="1">
      <c r="A340" s="139">
        <v>45176</v>
      </c>
      <c r="B340" s="139">
        <f ca="1">A340+C340</f>
        <v>45184</v>
      </c>
      <c r="C340" s="124">
        <f ca="1">B340-A340</f>
        <v>8</v>
      </c>
      <c r="D340" s="124">
        <v>1</v>
      </c>
      <c r="E340" s="124">
        <v>2</v>
      </c>
      <c r="F340" s="124" t="s">
        <v>238</v>
      </c>
      <c r="G340" s="879" t="s">
        <v>441</v>
      </c>
      <c r="H340" s="131">
        <v>208.17</v>
      </c>
      <c r="I340" s="127"/>
      <c r="J340" s="267" t="s">
        <v>424</v>
      </c>
      <c r="K340" s="132"/>
      <c r="L340" s="132"/>
      <c r="M340" s="124"/>
      <c r="N340" s="124" t="s">
        <v>228</v>
      </c>
      <c r="O340" s="333" t="s">
        <v>19</v>
      </c>
    </row>
    <row r="341" spans="1:15" s="129" customFormat="1">
      <c r="A341" s="139">
        <v>45176</v>
      </c>
      <c r="B341" s="139">
        <f>A341+C341</f>
        <v>45183</v>
      </c>
      <c r="C341" s="124">
        <v>7</v>
      </c>
      <c r="D341" s="124">
        <v>1</v>
      </c>
      <c r="E341" s="124">
        <v>21</v>
      </c>
      <c r="F341" s="124" t="s">
        <v>45</v>
      </c>
      <c r="G341" s="879" t="s">
        <v>442</v>
      </c>
      <c r="H341" s="131">
        <v>227.7</v>
      </c>
      <c r="I341" s="127"/>
      <c r="J341" s="267" t="s">
        <v>41</v>
      </c>
      <c r="K341" s="132"/>
      <c r="L341" s="132"/>
      <c r="M341" s="124"/>
      <c r="N341" s="124" t="s">
        <v>228</v>
      </c>
      <c r="O341" s="333" t="s">
        <v>19</v>
      </c>
    </row>
    <row r="342" spans="1:15" s="129" customFormat="1">
      <c r="A342" s="139">
        <v>45176</v>
      </c>
      <c r="B342" s="139">
        <f>A342+C342</f>
        <v>45182</v>
      </c>
      <c r="C342" s="124">
        <v>6</v>
      </c>
      <c r="D342" s="124">
        <v>2</v>
      </c>
      <c r="E342" s="124" t="s">
        <v>224</v>
      </c>
      <c r="F342" s="124" t="s">
        <v>224</v>
      </c>
      <c r="G342" s="879" t="s">
        <v>443</v>
      </c>
      <c r="H342" s="131">
        <v>768.4</v>
      </c>
      <c r="I342" s="127"/>
      <c r="J342" s="267" t="s">
        <v>32</v>
      </c>
      <c r="K342" s="132"/>
      <c r="L342" s="132"/>
      <c r="M342" s="124"/>
      <c r="N342" s="124" t="s">
        <v>235</v>
      </c>
      <c r="O342" s="333" t="s">
        <v>19</v>
      </c>
    </row>
    <row r="343" spans="1:15" s="129" customFormat="1">
      <c r="A343" s="139">
        <v>45176</v>
      </c>
      <c r="B343" s="139">
        <f>A343+C343</f>
        <v>45187</v>
      </c>
      <c r="C343" s="124">
        <v>11</v>
      </c>
      <c r="D343" s="124">
        <v>1</v>
      </c>
      <c r="E343" s="124">
        <v>33</v>
      </c>
      <c r="F343" s="124" t="s">
        <v>140</v>
      </c>
      <c r="G343" s="879" t="s">
        <v>444</v>
      </c>
      <c r="H343" s="131">
        <v>458.1</v>
      </c>
      <c r="I343" s="127"/>
      <c r="J343" s="267" t="s">
        <v>47</v>
      </c>
      <c r="K343" s="132"/>
      <c r="L343" s="132"/>
      <c r="M343" s="124"/>
      <c r="N343" s="124" t="s">
        <v>228</v>
      </c>
      <c r="O343" s="333" t="s">
        <v>19</v>
      </c>
    </row>
    <row r="344" spans="1:15" s="129" customFormat="1">
      <c r="A344" s="139">
        <v>45176</v>
      </c>
      <c r="B344" s="139">
        <f>A344+C344</f>
        <v>45199</v>
      </c>
      <c r="C344" s="124">
        <v>23</v>
      </c>
      <c r="D344" s="124">
        <v>1</v>
      </c>
      <c r="E344" s="124">
        <v>21</v>
      </c>
      <c r="F344" s="124" t="s">
        <v>146</v>
      </c>
      <c r="G344" s="879" t="s">
        <v>445</v>
      </c>
      <c r="H344" s="131">
        <v>708.3</v>
      </c>
      <c r="I344" s="127"/>
      <c r="J344" s="267" t="s">
        <v>41</v>
      </c>
      <c r="K344" s="132"/>
      <c r="L344" s="132"/>
      <c r="M344" s="124"/>
      <c r="N344" s="124" t="s">
        <v>228</v>
      </c>
      <c r="O344" s="333" t="s">
        <v>19</v>
      </c>
    </row>
    <row r="345" spans="1:15" s="129" customFormat="1">
      <c r="A345" s="139"/>
      <c r="B345" s="139"/>
      <c r="C345" s="124"/>
      <c r="D345" s="124"/>
      <c r="E345" s="124"/>
      <c r="F345" s="124"/>
      <c r="G345" s="879"/>
      <c r="H345" s="131"/>
      <c r="I345" s="127"/>
      <c r="J345" s="267"/>
      <c r="K345" s="132"/>
      <c r="L345" s="132"/>
      <c r="M345" s="124"/>
      <c r="N345" s="124"/>
      <c r="O345" s="1"/>
    </row>
    <row r="346" spans="1:15" s="129" customFormat="1">
      <c r="A346" s="139">
        <v>45177</v>
      </c>
      <c r="B346" s="139">
        <v>45178</v>
      </c>
      <c r="C346" s="124">
        <v>1</v>
      </c>
      <c r="D346" s="124">
        <v>1</v>
      </c>
      <c r="E346" s="124">
        <v>3</v>
      </c>
      <c r="F346" s="124" t="s">
        <v>241</v>
      </c>
      <c r="G346" s="879" t="s">
        <v>446</v>
      </c>
      <c r="H346" s="131">
        <v>44.1</v>
      </c>
      <c r="I346" s="127"/>
      <c r="J346" s="267" t="s">
        <v>142</v>
      </c>
      <c r="K346" s="132"/>
      <c r="L346" s="132"/>
      <c r="M346" s="124"/>
      <c r="N346" s="124" t="s">
        <v>202</v>
      </c>
      <c r="O346" s="333" t="s">
        <v>19</v>
      </c>
    </row>
    <row r="347" spans="1:15">
      <c r="A347" s="139">
        <v>45177</v>
      </c>
      <c r="B347" s="139">
        <f>A347+C347</f>
        <v>45199</v>
      </c>
      <c r="C347" s="124">
        <v>22</v>
      </c>
      <c r="D347" s="124">
        <v>1</v>
      </c>
      <c r="E347" s="124">
        <v>4</v>
      </c>
      <c r="F347" s="124" t="s">
        <v>447</v>
      </c>
      <c r="G347" s="879" t="s">
        <v>448</v>
      </c>
      <c r="H347" s="131">
        <v>682.2</v>
      </c>
      <c r="I347" s="127"/>
      <c r="J347" s="267" t="s">
        <v>142</v>
      </c>
      <c r="K347" s="132"/>
      <c r="L347" s="132"/>
      <c r="M347" s="124"/>
      <c r="N347" s="124" t="s">
        <v>202</v>
      </c>
      <c r="O347" s="333" t="s">
        <v>19</v>
      </c>
    </row>
    <row r="348" spans="1:15" s="129" customFormat="1">
      <c r="A348" s="139">
        <v>45177</v>
      </c>
      <c r="B348" s="139">
        <f>A348+C348</f>
        <v>45180</v>
      </c>
      <c r="C348" s="124">
        <v>3</v>
      </c>
      <c r="D348" s="124">
        <v>1</v>
      </c>
      <c r="E348" s="124">
        <v>33</v>
      </c>
      <c r="F348" s="124" t="s">
        <v>98</v>
      </c>
      <c r="G348" s="879" t="s">
        <v>449</v>
      </c>
      <c r="H348" s="131">
        <v>123.25</v>
      </c>
      <c r="I348" s="127"/>
      <c r="J348" s="267" t="s">
        <v>424</v>
      </c>
      <c r="K348" s="132"/>
      <c r="L348" s="132"/>
      <c r="M348" s="124"/>
      <c r="N348" s="124" t="s">
        <v>202</v>
      </c>
      <c r="O348" s="333" t="s">
        <v>19</v>
      </c>
    </row>
    <row r="349" spans="1:15" s="129" customFormat="1">
      <c r="A349" s="139"/>
      <c r="B349" s="139"/>
      <c r="C349" s="124"/>
      <c r="D349" s="124"/>
      <c r="E349" s="124"/>
      <c r="F349" s="124"/>
      <c r="G349" s="879"/>
      <c r="H349" s="131"/>
      <c r="I349" s="127"/>
      <c r="J349" s="267"/>
      <c r="K349" s="132"/>
      <c r="L349" s="132"/>
      <c r="M349" s="124"/>
      <c r="N349" s="124"/>
      <c r="O349" s="1"/>
    </row>
    <row r="350" spans="1:15" s="129" customFormat="1">
      <c r="A350" s="139">
        <v>45178</v>
      </c>
      <c r="B350" s="139">
        <f>A350+C350</f>
        <v>45185</v>
      </c>
      <c r="C350" s="124">
        <v>7</v>
      </c>
      <c r="D350" s="124">
        <v>1</v>
      </c>
      <c r="E350" s="124">
        <v>2</v>
      </c>
      <c r="F350" s="124" t="s">
        <v>130</v>
      </c>
      <c r="G350" s="879" t="s">
        <v>450</v>
      </c>
      <c r="H350" s="131">
        <v>410</v>
      </c>
      <c r="I350" s="127"/>
      <c r="J350" s="267" t="s">
        <v>142</v>
      </c>
      <c r="K350" s="132"/>
      <c r="L350" s="132"/>
      <c r="M350" s="124"/>
      <c r="N350" s="124" t="s">
        <v>228</v>
      </c>
      <c r="O350" s="333" t="s">
        <v>19</v>
      </c>
    </row>
    <row r="351" spans="1:15">
      <c r="A351" s="139">
        <v>45178</v>
      </c>
      <c r="B351" s="139">
        <f>A351+C351</f>
        <v>45181</v>
      </c>
      <c r="C351" s="124">
        <v>3</v>
      </c>
      <c r="D351" s="124">
        <v>3</v>
      </c>
      <c r="E351" s="124">
        <v>6</v>
      </c>
      <c r="F351" s="124">
        <v>6</v>
      </c>
      <c r="G351" s="879" t="s">
        <v>451</v>
      </c>
      <c r="H351" s="131">
        <v>368.55</v>
      </c>
      <c r="I351" s="127"/>
      <c r="J351" s="267" t="s">
        <v>142</v>
      </c>
      <c r="K351" s="132"/>
      <c r="L351" s="132"/>
      <c r="M351" s="124"/>
      <c r="N351" s="124" t="s">
        <v>228</v>
      </c>
      <c r="O351" s="333" t="s">
        <v>19</v>
      </c>
    </row>
    <row r="352" spans="1:15" s="129" customFormat="1">
      <c r="A352" s="5">
        <v>45178</v>
      </c>
      <c r="B352" s="139">
        <f>A352+C352</f>
        <v>45182</v>
      </c>
      <c r="C352" s="1">
        <v>4</v>
      </c>
      <c r="D352" s="1">
        <v>5</v>
      </c>
      <c r="E352" s="1">
        <v>4</v>
      </c>
      <c r="F352" s="1" t="s">
        <v>452</v>
      </c>
      <c r="G352" s="879" t="s">
        <v>453</v>
      </c>
      <c r="H352" s="55">
        <v>620.5</v>
      </c>
      <c r="I352" s="6"/>
      <c r="J352" s="267" t="s">
        <v>142</v>
      </c>
      <c r="K352" s="54"/>
      <c r="L352" s="54"/>
      <c r="M352" s="1"/>
      <c r="N352" s="124" t="s">
        <v>228</v>
      </c>
      <c r="O352" s="333" t="s">
        <v>19</v>
      </c>
    </row>
    <row r="353" spans="1:15" s="129" customFormat="1">
      <c r="A353" s="5"/>
      <c r="B353" s="5"/>
      <c r="C353" s="1"/>
      <c r="D353" s="1"/>
      <c r="E353" s="1"/>
      <c r="F353" s="1"/>
      <c r="G353" s="879"/>
      <c r="H353" s="55"/>
      <c r="I353" s="6"/>
      <c r="J353" s="267"/>
      <c r="K353" s="54"/>
      <c r="L353" s="54"/>
      <c r="M353" s="1"/>
      <c r="N353" s="124"/>
      <c r="O353"/>
    </row>
    <row r="354" spans="1:15">
      <c r="G354" s="879"/>
    </row>
    <row r="355" spans="1:15">
      <c r="A355" s="5">
        <v>45180</v>
      </c>
      <c r="B355" s="5">
        <v>45190</v>
      </c>
      <c r="C355" s="1">
        <v>10</v>
      </c>
      <c r="D355" s="1">
        <v>1</v>
      </c>
      <c r="E355" s="1">
        <v>4</v>
      </c>
      <c r="F355" s="1" t="s">
        <v>124</v>
      </c>
      <c r="G355" s="879" t="s">
        <v>454</v>
      </c>
      <c r="H355" s="55">
        <v>288</v>
      </c>
      <c r="J355" s="803" t="s">
        <v>142</v>
      </c>
      <c r="N355" s="1163" t="s">
        <v>202</v>
      </c>
      <c r="O355" s="333" t="s">
        <v>19</v>
      </c>
    </row>
    <row r="356" spans="1:15" s="129" customFormat="1">
      <c r="A356" s="139">
        <v>45180</v>
      </c>
      <c r="B356" s="139">
        <f ca="1">A356+C356</f>
        <v>45190</v>
      </c>
      <c r="C356" s="124">
        <f ca="1">B356-A356</f>
        <v>10</v>
      </c>
      <c r="D356" s="124">
        <v>1</v>
      </c>
      <c r="E356" s="124">
        <v>3</v>
      </c>
      <c r="F356" s="124" t="s">
        <v>241</v>
      </c>
      <c r="G356" s="879" t="s">
        <v>455</v>
      </c>
      <c r="H356" s="131">
        <v>288</v>
      </c>
      <c r="I356" s="127"/>
      <c r="J356" s="267" t="s">
        <v>142</v>
      </c>
      <c r="K356" s="132"/>
      <c r="L356" s="132"/>
      <c r="M356" s="124"/>
      <c r="N356" s="124" t="s">
        <v>307</v>
      </c>
      <c r="O356" s="333" t="s">
        <v>19</v>
      </c>
    </row>
    <row r="357" spans="1:15" s="129" customFormat="1">
      <c r="A357" s="139">
        <v>45180</v>
      </c>
      <c r="B357" s="139">
        <f ca="1">A357+C357</f>
        <v>45185</v>
      </c>
      <c r="C357" s="124">
        <f ca="1">B357-A357</f>
        <v>5</v>
      </c>
      <c r="D357" s="124">
        <v>1</v>
      </c>
      <c r="E357" s="124">
        <v>3</v>
      </c>
      <c r="F357" s="124" t="s">
        <v>27</v>
      </c>
      <c r="G357" s="879" t="s">
        <v>456</v>
      </c>
      <c r="H357" s="131">
        <v>155</v>
      </c>
      <c r="I357" s="127"/>
      <c r="J357" s="267" t="s">
        <v>457</v>
      </c>
      <c r="K357" s="132"/>
      <c r="L357" s="132"/>
      <c r="M357" s="124"/>
      <c r="N357" s="124" t="s">
        <v>307</v>
      </c>
      <c r="O357" s="333" t="s">
        <v>19</v>
      </c>
    </row>
    <row r="358" spans="1:15">
      <c r="A358" s="139">
        <v>45180</v>
      </c>
      <c r="B358" s="139">
        <f ca="1">A358+C358</f>
        <v>45198</v>
      </c>
      <c r="C358" s="124">
        <f ca="1">B358-A358</f>
        <v>18</v>
      </c>
      <c r="D358" s="124">
        <v>2</v>
      </c>
      <c r="E358" s="124">
        <v>31</v>
      </c>
      <c r="F358" s="124">
        <v>31</v>
      </c>
      <c r="G358" s="879" t="s">
        <v>458</v>
      </c>
      <c r="H358" s="131">
        <v>2053.8000000000002</v>
      </c>
      <c r="I358" s="127"/>
      <c r="J358" s="267" t="s">
        <v>457</v>
      </c>
      <c r="K358" s="132"/>
      <c r="L358" s="132"/>
      <c r="M358" s="124"/>
      <c r="N358" s="124" t="s">
        <v>307</v>
      </c>
      <c r="O358" s="333" t="s">
        <v>19</v>
      </c>
    </row>
    <row r="359" spans="1:15">
      <c r="A359" s="139">
        <v>45180</v>
      </c>
      <c r="B359" s="139">
        <v>45190</v>
      </c>
      <c r="C359" s="124">
        <v>10</v>
      </c>
      <c r="D359" s="124">
        <v>1</v>
      </c>
      <c r="E359" s="124">
        <v>4</v>
      </c>
      <c r="F359" s="124" t="s">
        <v>204</v>
      </c>
      <c r="G359" s="879" t="s">
        <v>459</v>
      </c>
      <c r="H359" s="131">
        <v>288</v>
      </c>
      <c r="I359" s="127"/>
      <c r="J359" s="267" t="s">
        <v>41</v>
      </c>
      <c r="K359" s="132"/>
      <c r="L359" s="132"/>
      <c r="M359" s="124"/>
      <c r="N359" s="124" t="s">
        <v>460</v>
      </c>
      <c r="O359" s="333" t="s">
        <v>19</v>
      </c>
    </row>
    <row r="360" spans="1:15">
      <c r="A360" s="139">
        <v>45180</v>
      </c>
      <c r="B360" s="139">
        <f>A360+C360</f>
        <v>45185</v>
      </c>
      <c r="C360" s="124">
        <v>5</v>
      </c>
      <c r="D360" s="124">
        <v>1</v>
      </c>
      <c r="E360" s="124">
        <v>2</v>
      </c>
      <c r="F360" s="124" t="s">
        <v>326</v>
      </c>
      <c r="G360" s="879" t="s">
        <v>461</v>
      </c>
      <c r="H360" s="131">
        <v>114.43</v>
      </c>
      <c r="I360" s="127"/>
      <c r="J360" s="267" t="s">
        <v>424</v>
      </c>
      <c r="K360" s="132"/>
      <c r="L360" s="132"/>
      <c r="M360" s="124"/>
      <c r="N360" s="124" t="s">
        <v>307</v>
      </c>
      <c r="O360" s="333" t="s">
        <v>19</v>
      </c>
    </row>
    <row r="361" spans="1:15">
      <c r="A361" s="139"/>
      <c r="B361" s="139"/>
      <c r="C361" s="124"/>
      <c r="D361" s="124"/>
      <c r="E361" s="124"/>
      <c r="F361" s="124"/>
      <c r="G361" s="879"/>
      <c r="H361" s="131"/>
      <c r="I361" s="127"/>
      <c r="J361" s="267"/>
      <c r="K361" s="132"/>
      <c r="L361" s="132"/>
      <c r="M361" s="124"/>
      <c r="N361" s="124"/>
      <c r="O361" s="1"/>
    </row>
    <row r="362" spans="1:15">
      <c r="A362" s="139">
        <v>45181</v>
      </c>
      <c r="B362" s="139">
        <f>A362+C362</f>
        <v>45211</v>
      </c>
      <c r="C362" s="124">
        <v>30</v>
      </c>
      <c r="D362" s="124">
        <v>1</v>
      </c>
      <c r="E362" s="124">
        <v>3</v>
      </c>
      <c r="F362" s="124" t="s">
        <v>280</v>
      </c>
      <c r="G362" s="879" t="s">
        <v>462</v>
      </c>
      <c r="H362" s="131">
        <v>891</v>
      </c>
      <c r="I362" s="127"/>
      <c r="J362" s="267" t="s">
        <v>457</v>
      </c>
      <c r="K362" s="132"/>
      <c r="L362" s="132"/>
      <c r="M362" s="124"/>
      <c r="N362" s="124" t="s">
        <v>307</v>
      </c>
      <c r="O362" s="333" t="s">
        <v>19</v>
      </c>
    </row>
    <row r="363" spans="1:15">
      <c r="A363" s="139">
        <v>45181</v>
      </c>
      <c r="B363" s="5">
        <f>A363+C363</f>
        <v>45183</v>
      </c>
      <c r="C363" s="1">
        <v>2</v>
      </c>
      <c r="D363" s="1">
        <v>1</v>
      </c>
      <c r="E363" s="1">
        <v>2</v>
      </c>
      <c r="F363" s="1" t="s">
        <v>95</v>
      </c>
      <c r="G363" s="879" t="s">
        <v>463</v>
      </c>
      <c r="H363" s="55">
        <v>51.68</v>
      </c>
      <c r="J363" s="777" t="s">
        <v>126</v>
      </c>
      <c r="N363" s="755" t="s">
        <v>26</v>
      </c>
      <c r="O363" s="333" t="s">
        <v>19</v>
      </c>
    </row>
    <row r="364" spans="1:15" s="129" customFormat="1">
      <c r="A364" s="139"/>
      <c r="B364" s="139"/>
      <c r="C364" s="124"/>
      <c r="D364" s="124"/>
      <c r="E364" s="124"/>
      <c r="F364" s="124"/>
      <c r="G364" s="879"/>
      <c r="H364" s="131"/>
      <c r="I364" s="127"/>
      <c r="J364" s="267"/>
      <c r="K364" s="132"/>
      <c r="L364" s="132"/>
      <c r="M364" s="124"/>
      <c r="N364" s="124"/>
      <c r="O364" s="1"/>
    </row>
    <row r="365" spans="1:15" s="129" customFormat="1">
      <c r="A365" s="139">
        <v>45182</v>
      </c>
      <c r="B365" s="139">
        <f>A365+C365</f>
        <v>45190</v>
      </c>
      <c r="C365" s="124">
        <v>8</v>
      </c>
      <c r="D365" s="124">
        <v>1</v>
      </c>
      <c r="E365" s="124">
        <v>36</v>
      </c>
      <c r="F365" s="124" t="s">
        <v>120</v>
      </c>
      <c r="G365" s="879" t="s">
        <v>464</v>
      </c>
      <c r="H365" s="131">
        <v>357.22</v>
      </c>
      <c r="I365" s="127"/>
      <c r="J365" s="267" t="s">
        <v>424</v>
      </c>
      <c r="L365" s="132"/>
      <c r="M365" s="124"/>
      <c r="N365" s="124" t="s">
        <v>307</v>
      </c>
      <c r="O365" s="333" t="s">
        <v>19</v>
      </c>
    </row>
    <row r="366" spans="1:15" s="129" customFormat="1">
      <c r="A366" s="139">
        <v>45182</v>
      </c>
      <c r="B366" s="139">
        <f>A366+C366</f>
        <v>45186</v>
      </c>
      <c r="C366" s="124">
        <v>4</v>
      </c>
      <c r="D366" s="124">
        <v>1</v>
      </c>
      <c r="E366" s="124">
        <v>2</v>
      </c>
      <c r="F366" s="124" t="s">
        <v>117</v>
      </c>
      <c r="G366" s="879" t="s">
        <v>465</v>
      </c>
      <c r="H366" s="131">
        <v>131.4</v>
      </c>
      <c r="I366" s="127"/>
      <c r="J366" s="267" t="s">
        <v>142</v>
      </c>
      <c r="L366" s="132"/>
      <c r="M366" s="124"/>
      <c r="N366" s="124" t="s">
        <v>307</v>
      </c>
      <c r="O366" s="333" t="s">
        <v>19</v>
      </c>
    </row>
    <row r="367" spans="1:15" s="779" customFormat="1">
      <c r="A367" s="139">
        <v>45182</v>
      </c>
      <c r="B367" s="139">
        <f>A367+C367</f>
        <v>45188</v>
      </c>
      <c r="C367" s="124">
        <v>6</v>
      </c>
      <c r="D367" s="124">
        <v>2</v>
      </c>
      <c r="E367" s="124">
        <v>30</v>
      </c>
      <c r="F367" s="124">
        <v>30</v>
      </c>
      <c r="G367" s="879" t="s">
        <v>466</v>
      </c>
      <c r="H367" s="818">
        <v>705.6</v>
      </c>
      <c r="I367" s="127"/>
      <c r="J367" s="267" t="s">
        <v>142</v>
      </c>
      <c r="K367" s="129"/>
      <c r="L367" s="819"/>
      <c r="M367" s="124"/>
      <c r="N367" s="124" t="s">
        <v>307</v>
      </c>
      <c r="O367" s="333" t="s">
        <v>19</v>
      </c>
    </row>
    <row r="368" spans="1:15" s="779" customFormat="1">
      <c r="A368" s="774">
        <v>45182</v>
      </c>
      <c r="B368" s="774">
        <v>45183</v>
      </c>
      <c r="C368" s="137">
        <v>1</v>
      </c>
      <c r="D368" s="137">
        <v>1</v>
      </c>
      <c r="E368" s="137">
        <v>2</v>
      </c>
      <c r="F368" s="137" t="s">
        <v>88</v>
      </c>
      <c r="G368" s="879" t="s">
        <v>467</v>
      </c>
      <c r="H368" s="820">
        <v>25.84</v>
      </c>
      <c r="I368" s="776">
        <v>45118</v>
      </c>
      <c r="J368" s="777" t="s">
        <v>126</v>
      </c>
      <c r="K368" s="821"/>
      <c r="L368" s="821"/>
      <c r="M368" s="137"/>
      <c r="N368" s="729" t="s">
        <v>26</v>
      </c>
      <c r="O368" s="333" t="s">
        <v>19</v>
      </c>
    </row>
    <row r="369" spans="1:15" s="779" customFormat="1">
      <c r="A369" s="774">
        <v>45182</v>
      </c>
      <c r="B369" s="774">
        <v>45190</v>
      </c>
      <c r="C369" s="137">
        <f>B369-A369</f>
        <v>8</v>
      </c>
      <c r="D369" s="137">
        <v>1</v>
      </c>
      <c r="E369" s="137">
        <v>2</v>
      </c>
      <c r="F369" s="137" t="s">
        <v>150</v>
      </c>
      <c r="G369" s="879" t="s">
        <v>468</v>
      </c>
      <c r="H369" s="820">
        <v>235.8</v>
      </c>
      <c r="I369" s="776"/>
      <c r="J369" s="777" t="s">
        <v>142</v>
      </c>
      <c r="K369" s="821"/>
      <c r="L369" s="821"/>
      <c r="M369" s="137"/>
      <c r="N369" s="729" t="s">
        <v>228</v>
      </c>
      <c r="O369" s="333" t="s">
        <v>19</v>
      </c>
    </row>
    <row r="370" spans="1:15" s="779" customFormat="1">
      <c r="A370" s="774">
        <v>45182</v>
      </c>
      <c r="B370" s="774">
        <v>45184</v>
      </c>
      <c r="C370" s="137">
        <f>B370-A370</f>
        <v>2</v>
      </c>
      <c r="D370" s="137">
        <v>2</v>
      </c>
      <c r="E370" s="137" t="s">
        <v>111</v>
      </c>
      <c r="F370" s="137" t="s">
        <v>111</v>
      </c>
      <c r="G370" s="879" t="s">
        <v>469</v>
      </c>
      <c r="H370" s="820">
        <v>278</v>
      </c>
      <c r="I370" s="776"/>
      <c r="J370" s="777" t="s">
        <v>142</v>
      </c>
      <c r="K370" s="821"/>
      <c r="L370" s="821"/>
      <c r="M370" s="137"/>
      <c r="N370" s="729" t="s">
        <v>228</v>
      </c>
      <c r="O370" s="333" t="s">
        <v>19</v>
      </c>
    </row>
    <row r="371" spans="1:15" s="129" customFormat="1">
      <c r="A371" s="774"/>
      <c r="B371" s="774"/>
      <c r="C371" s="137"/>
      <c r="D371" s="137"/>
      <c r="E371" s="137"/>
      <c r="F371" s="137"/>
      <c r="G371" s="879"/>
      <c r="H371" s="820"/>
      <c r="I371" s="776"/>
      <c r="J371" s="777"/>
      <c r="K371" s="821"/>
      <c r="L371" s="821"/>
      <c r="M371" s="137"/>
      <c r="N371" s="755"/>
      <c r="O371" s="729"/>
    </row>
    <row r="372" spans="1:15" s="129" customFormat="1">
      <c r="A372" s="139">
        <v>45183</v>
      </c>
      <c r="B372" s="139">
        <v>45187</v>
      </c>
      <c r="C372" s="124">
        <f>B372-A372</f>
        <v>4</v>
      </c>
      <c r="D372" s="124">
        <v>2</v>
      </c>
      <c r="E372" s="124" t="s">
        <v>224</v>
      </c>
      <c r="F372" s="124" t="s">
        <v>224</v>
      </c>
      <c r="G372" s="879" t="s">
        <v>470</v>
      </c>
      <c r="H372" s="818">
        <v>666</v>
      </c>
      <c r="I372" s="127"/>
      <c r="J372" s="267" t="s">
        <v>252</v>
      </c>
      <c r="L372" s="819"/>
      <c r="M372" s="124"/>
      <c r="N372" s="124" t="s">
        <v>235</v>
      </c>
      <c r="O372" s="333" t="s">
        <v>19</v>
      </c>
    </row>
    <row r="373" spans="1:15" s="129" customFormat="1">
      <c r="A373" s="139">
        <v>45183</v>
      </c>
      <c r="B373" s="139">
        <f>C373+A373</f>
        <v>45184</v>
      </c>
      <c r="C373" s="124">
        <v>1</v>
      </c>
      <c r="D373" s="124">
        <v>2</v>
      </c>
      <c r="E373" s="124">
        <v>5</v>
      </c>
      <c r="F373" s="124" t="s">
        <v>471</v>
      </c>
      <c r="G373" s="879" t="s">
        <v>472</v>
      </c>
      <c r="H373" s="818">
        <v>44.37</v>
      </c>
      <c r="I373" s="127"/>
      <c r="J373" s="267" t="s">
        <v>32</v>
      </c>
      <c r="L373" s="819"/>
      <c r="M373" s="124"/>
      <c r="N373" s="124" t="s">
        <v>235</v>
      </c>
      <c r="O373" s="333" t="s">
        <v>19</v>
      </c>
    </row>
    <row r="374" spans="1:15" s="129" customFormat="1">
      <c r="A374" s="139">
        <v>45183</v>
      </c>
      <c r="B374" s="139">
        <f>C374+A374</f>
        <v>45185</v>
      </c>
      <c r="C374" s="124">
        <v>2</v>
      </c>
      <c r="D374" s="124">
        <v>1</v>
      </c>
      <c r="E374" s="124">
        <v>2</v>
      </c>
      <c r="F374" s="124" t="s">
        <v>88</v>
      </c>
      <c r="G374" s="879" t="s">
        <v>473</v>
      </c>
      <c r="H374" s="818">
        <v>61.2</v>
      </c>
      <c r="I374" s="127"/>
      <c r="J374" s="267" t="s">
        <v>142</v>
      </c>
      <c r="L374" s="819"/>
      <c r="M374" s="124"/>
      <c r="N374" s="124" t="s">
        <v>228</v>
      </c>
      <c r="O374" s="333" t="s">
        <v>19</v>
      </c>
    </row>
    <row r="375" spans="1:15" s="129" customFormat="1">
      <c r="A375" s="139">
        <v>45183</v>
      </c>
      <c r="B375" s="139">
        <f>C375+A375</f>
        <v>45185</v>
      </c>
      <c r="C375" s="124">
        <v>2</v>
      </c>
      <c r="D375" s="124">
        <v>13</v>
      </c>
      <c r="E375" s="124" t="s">
        <v>474</v>
      </c>
      <c r="F375" s="124" t="s">
        <v>474</v>
      </c>
      <c r="G375" s="879" t="s">
        <v>475</v>
      </c>
      <c r="H375" s="818">
        <v>959.4</v>
      </c>
      <c r="I375" s="127"/>
      <c r="J375" s="267" t="s">
        <v>142</v>
      </c>
      <c r="L375" s="819"/>
      <c r="M375" s="124"/>
      <c r="N375" s="124" t="s">
        <v>202</v>
      </c>
      <c r="O375" s="333" t="s">
        <v>19</v>
      </c>
    </row>
    <row r="376" spans="1:15">
      <c r="A376" s="139">
        <v>45183</v>
      </c>
      <c r="B376" s="139">
        <f>A376+C376</f>
        <v>45186</v>
      </c>
      <c r="C376" s="124">
        <v>3</v>
      </c>
      <c r="D376" s="124">
        <v>1</v>
      </c>
      <c r="E376" s="124">
        <v>2</v>
      </c>
      <c r="F376" s="124" t="s">
        <v>95</v>
      </c>
      <c r="G376" s="879" t="s">
        <v>476</v>
      </c>
      <c r="H376" s="131">
        <v>105.3</v>
      </c>
      <c r="I376" s="127"/>
      <c r="J376" s="267" t="s">
        <v>282</v>
      </c>
      <c r="K376" s="132"/>
      <c r="L376" s="132"/>
      <c r="M376" s="124"/>
      <c r="N376" s="1" t="s">
        <v>235</v>
      </c>
      <c r="O376" s="333" t="s">
        <v>19</v>
      </c>
    </row>
    <row r="377" spans="1:15">
      <c r="A377" s="139">
        <v>45183</v>
      </c>
      <c r="B377" s="139">
        <f>A377+C377</f>
        <v>45195</v>
      </c>
      <c r="C377" s="124">
        <v>12</v>
      </c>
      <c r="D377" s="124">
        <v>1</v>
      </c>
      <c r="E377" s="124">
        <v>33</v>
      </c>
      <c r="F377" s="124" t="s">
        <v>230</v>
      </c>
      <c r="G377" s="879" t="s">
        <v>477</v>
      </c>
      <c r="H377" s="131">
        <v>475.2</v>
      </c>
      <c r="I377" s="127"/>
      <c r="J377" s="267" t="s">
        <v>142</v>
      </c>
      <c r="K377" s="132"/>
      <c r="L377" s="132"/>
      <c r="M377" s="124"/>
      <c r="N377" s="124" t="s">
        <v>202</v>
      </c>
      <c r="O377" s="333" t="s">
        <v>19</v>
      </c>
    </row>
    <row r="378" spans="1:15">
      <c r="A378" s="139"/>
      <c r="B378" s="139"/>
      <c r="C378" s="124"/>
      <c r="D378" s="124"/>
      <c r="E378" s="124"/>
      <c r="F378" s="124"/>
      <c r="G378" s="879"/>
      <c r="H378" s="131"/>
      <c r="I378" s="127"/>
      <c r="J378" s="267"/>
      <c r="K378" s="132"/>
      <c r="L378" s="132"/>
      <c r="M378" s="124"/>
      <c r="O378" s="471"/>
    </row>
    <row r="379" spans="1:15">
      <c r="A379" s="5">
        <v>45184</v>
      </c>
      <c r="B379" s="5">
        <v>45190</v>
      </c>
      <c r="C379" s="1">
        <f>B379-A379</f>
        <v>6</v>
      </c>
      <c r="D379" s="1">
        <v>1</v>
      </c>
      <c r="E379" s="1">
        <v>4</v>
      </c>
      <c r="F379" s="1" t="s">
        <v>299</v>
      </c>
      <c r="G379" s="879" t="s">
        <v>478</v>
      </c>
      <c r="H379" s="55">
        <v>204</v>
      </c>
      <c r="J379" s="267" t="s">
        <v>142</v>
      </c>
      <c r="N379" s="124" t="s">
        <v>228</v>
      </c>
      <c r="O379" s="333" t="s">
        <v>19</v>
      </c>
    </row>
    <row r="380" spans="1:15" s="129" customFormat="1">
      <c r="A380" s="139"/>
      <c r="B380" s="139"/>
      <c r="C380" s="124"/>
      <c r="D380" s="124"/>
      <c r="E380" s="124"/>
      <c r="F380" s="124"/>
      <c r="G380" s="879"/>
      <c r="H380" s="818"/>
      <c r="I380" s="127"/>
      <c r="J380" s="267"/>
      <c r="L380" s="819"/>
      <c r="M380" s="124"/>
      <c r="N380" s="124"/>
      <c r="O380" s="1"/>
    </row>
    <row r="381" spans="1:15" s="129" customFormat="1">
      <c r="A381" s="139">
        <v>45185</v>
      </c>
      <c r="B381" s="139">
        <f>A381+C381</f>
        <v>45194</v>
      </c>
      <c r="C381" s="124">
        <v>9</v>
      </c>
      <c r="D381" s="124">
        <v>1</v>
      </c>
      <c r="E381" s="124">
        <v>2</v>
      </c>
      <c r="F381" s="124" t="s">
        <v>130</v>
      </c>
      <c r="G381" s="879" t="s">
        <v>479</v>
      </c>
      <c r="H381" s="131">
        <v>495</v>
      </c>
      <c r="I381" s="127"/>
      <c r="J381" s="267" t="s">
        <v>142</v>
      </c>
      <c r="L381" s="132"/>
      <c r="M381" s="124"/>
      <c r="N381" s="124" t="s">
        <v>228</v>
      </c>
      <c r="O381" s="333" t="s">
        <v>19</v>
      </c>
    </row>
    <row r="382" spans="1:15" s="129" customFormat="1">
      <c r="A382" s="139">
        <v>45185</v>
      </c>
      <c r="B382" s="139">
        <f>A382+C382</f>
        <v>45191</v>
      </c>
      <c r="C382" s="124">
        <v>6</v>
      </c>
      <c r="D382" s="124">
        <v>1</v>
      </c>
      <c r="E382" s="124">
        <v>4</v>
      </c>
      <c r="F382" s="124" t="s">
        <v>53</v>
      </c>
      <c r="G382" s="879" t="s">
        <v>480</v>
      </c>
      <c r="H382" s="131">
        <v>174.6</v>
      </c>
      <c r="I382" s="127"/>
      <c r="J382" s="267" t="s">
        <v>142</v>
      </c>
      <c r="L382" s="132"/>
      <c r="M382" s="124"/>
      <c r="N382" s="124" t="s">
        <v>228</v>
      </c>
      <c r="O382" s="333" t="s">
        <v>19</v>
      </c>
    </row>
    <row r="383" spans="1:15" s="129" customFormat="1">
      <c r="A383" s="139">
        <v>45185</v>
      </c>
      <c r="B383" s="139">
        <f>A383+C383</f>
        <v>45186</v>
      </c>
      <c r="C383" s="124">
        <v>1</v>
      </c>
      <c r="D383" s="124">
        <v>1</v>
      </c>
      <c r="E383" s="124">
        <v>3</v>
      </c>
      <c r="F383" s="124" t="s">
        <v>27</v>
      </c>
      <c r="G383" s="879" t="s">
        <v>300</v>
      </c>
      <c r="H383" s="131">
        <v>44.1</v>
      </c>
      <c r="I383" s="127"/>
      <c r="J383" s="267" t="s">
        <v>142</v>
      </c>
      <c r="L383" s="132"/>
      <c r="M383" s="124"/>
      <c r="N383" s="124" t="s">
        <v>228</v>
      </c>
      <c r="O383" s="333" t="s">
        <v>19</v>
      </c>
    </row>
    <row r="384" spans="1:15" s="129" customFormat="1">
      <c r="A384" s="139">
        <v>45185</v>
      </c>
      <c r="B384" s="139">
        <f>A384+C384</f>
        <v>45192</v>
      </c>
      <c r="C384" s="124">
        <v>7</v>
      </c>
      <c r="D384" s="124">
        <v>1</v>
      </c>
      <c r="E384" s="124">
        <v>5</v>
      </c>
      <c r="F384" s="124" t="s">
        <v>210</v>
      </c>
      <c r="G384" s="879" t="s">
        <v>481</v>
      </c>
      <c r="H384" s="131">
        <v>209.7</v>
      </c>
      <c r="I384" s="127"/>
      <c r="J384" s="267" t="s">
        <v>142</v>
      </c>
      <c r="L384" s="132"/>
      <c r="M384" s="124"/>
      <c r="N384" s="124" t="s">
        <v>202</v>
      </c>
      <c r="O384" s="333" t="s">
        <v>19</v>
      </c>
    </row>
    <row r="385" spans="1:15" s="129" customFormat="1">
      <c r="A385" s="139">
        <v>45185</v>
      </c>
      <c r="B385" s="139">
        <f>A385+C385</f>
        <v>45199</v>
      </c>
      <c r="C385" s="124">
        <v>14</v>
      </c>
      <c r="D385" s="124">
        <v>1</v>
      </c>
      <c r="E385" s="124">
        <v>4</v>
      </c>
      <c r="F385" s="124" t="s">
        <v>90</v>
      </c>
      <c r="G385" s="879" t="s">
        <v>482</v>
      </c>
      <c r="H385" s="131">
        <v>466</v>
      </c>
      <c r="I385" s="127"/>
      <c r="J385" s="267" t="s">
        <v>142</v>
      </c>
      <c r="L385" s="132"/>
      <c r="M385" s="124"/>
      <c r="N385" s="124" t="s">
        <v>202</v>
      </c>
      <c r="O385" s="333" t="s">
        <v>19</v>
      </c>
    </row>
    <row r="386" spans="1:15" s="129" customFormat="1">
      <c r="A386" s="139">
        <v>45185</v>
      </c>
      <c r="B386" s="139">
        <v>45188</v>
      </c>
      <c r="C386" s="124">
        <f>B386-A386</f>
        <v>3</v>
      </c>
      <c r="D386" s="124">
        <v>4</v>
      </c>
      <c r="E386" s="124">
        <v>34</v>
      </c>
      <c r="F386" s="124">
        <v>34</v>
      </c>
      <c r="G386" s="879" t="s">
        <v>483</v>
      </c>
      <c r="H386" s="131">
        <v>493.2</v>
      </c>
      <c r="I386" s="127"/>
      <c r="J386" s="267" t="s">
        <v>142</v>
      </c>
      <c r="L386" s="132"/>
      <c r="M386" s="124"/>
      <c r="N386" s="124" t="s">
        <v>202</v>
      </c>
      <c r="O386" s="333" t="s">
        <v>19</v>
      </c>
    </row>
    <row r="387" spans="1:15" s="129" customFormat="1">
      <c r="A387" s="139"/>
      <c r="B387" s="139"/>
      <c r="C387" s="124"/>
      <c r="D387" s="124"/>
      <c r="E387" s="124"/>
      <c r="F387" s="124"/>
      <c r="G387" s="879"/>
      <c r="H387" s="818"/>
      <c r="I387" s="127"/>
      <c r="J387" s="267"/>
      <c r="L387" s="819"/>
      <c r="M387" s="124"/>
      <c r="N387" s="124"/>
      <c r="O387" s="1"/>
    </row>
    <row r="388" spans="1:15">
      <c r="G388" s="879"/>
    </row>
    <row r="389" spans="1:15">
      <c r="A389" s="139">
        <v>45186</v>
      </c>
      <c r="B389" s="139">
        <f>A389+C389</f>
        <v>45189</v>
      </c>
      <c r="C389" s="124">
        <v>3</v>
      </c>
      <c r="D389" s="124">
        <v>1</v>
      </c>
      <c r="E389" s="124">
        <v>2</v>
      </c>
      <c r="F389" s="124" t="s">
        <v>326</v>
      </c>
      <c r="G389" s="879" t="s">
        <v>484</v>
      </c>
      <c r="H389" s="818">
        <v>78.3</v>
      </c>
      <c r="I389" s="127"/>
      <c r="J389" s="267" t="s">
        <v>47</v>
      </c>
      <c r="K389" s="129"/>
      <c r="L389" s="819"/>
      <c r="M389" s="124"/>
      <c r="N389" s="124" t="s">
        <v>307</v>
      </c>
      <c r="O389" s="1"/>
    </row>
    <row r="390" spans="1:15">
      <c r="A390" s="5">
        <v>45186</v>
      </c>
      <c r="B390" s="5">
        <f>A390+C390</f>
        <v>45191</v>
      </c>
      <c r="C390" s="1">
        <v>5</v>
      </c>
      <c r="D390" s="1">
        <v>2</v>
      </c>
      <c r="E390" s="1">
        <v>32</v>
      </c>
      <c r="F390" s="1" t="s">
        <v>485</v>
      </c>
      <c r="G390" s="879" t="s">
        <v>486</v>
      </c>
      <c r="H390" s="55">
        <v>279</v>
      </c>
      <c r="J390" s="267" t="s">
        <v>47</v>
      </c>
      <c r="N390" s="124" t="s">
        <v>307</v>
      </c>
    </row>
    <row r="391" spans="1:15">
      <c r="A391" s="139"/>
      <c r="B391" s="139"/>
      <c r="C391" s="124"/>
      <c r="D391" s="124"/>
      <c r="E391" s="124"/>
      <c r="F391" s="124"/>
      <c r="G391" s="879"/>
      <c r="H391" s="131"/>
      <c r="I391" s="127"/>
      <c r="J391" s="267"/>
      <c r="K391" s="129"/>
      <c r="L391" s="132"/>
      <c r="M391" s="124"/>
      <c r="N391" s="124"/>
      <c r="O391" s="1"/>
    </row>
    <row r="392" spans="1:15">
      <c r="A392" s="139">
        <v>45187</v>
      </c>
      <c r="B392" s="139">
        <f>C392+A392</f>
        <v>45189</v>
      </c>
      <c r="C392" s="124">
        <v>2</v>
      </c>
      <c r="D392" s="124">
        <v>2</v>
      </c>
      <c r="E392" s="124">
        <v>23</v>
      </c>
      <c r="F392" s="124" t="s">
        <v>487</v>
      </c>
      <c r="G392" s="879" t="s">
        <v>488</v>
      </c>
      <c r="H392" s="131">
        <v>104.4</v>
      </c>
      <c r="I392" s="127"/>
      <c r="J392" s="267" t="s">
        <v>339</v>
      </c>
      <c r="K392" s="129"/>
      <c r="L392" s="132"/>
      <c r="M392" s="124"/>
      <c r="N392" s="124" t="s">
        <v>228</v>
      </c>
      <c r="O392" s="1"/>
    </row>
    <row r="393" spans="1:15">
      <c r="A393" s="139">
        <v>45187</v>
      </c>
      <c r="B393" s="139">
        <f>A393+C393</f>
        <v>45199</v>
      </c>
      <c r="C393" s="124">
        <v>12</v>
      </c>
      <c r="D393" s="124">
        <v>1</v>
      </c>
      <c r="E393" s="124">
        <v>3</v>
      </c>
      <c r="F393" s="124" t="s">
        <v>27</v>
      </c>
      <c r="G393" s="879" t="s">
        <v>489</v>
      </c>
      <c r="H393" s="131">
        <v>388</v>
      </c>
      <c r="I393" s="127"/>
      <c r="J393" s="267" t="s">
        <v>339</v>
      </c>
      <c r="K393" s="129"/>
      <c r="L393" s="132"/>
      <c r="M393" s="124"/>
      <c r="N393" s="124" t="s">
        <v>228</v>
      </c>
      <c r="O393" s="1"/>
    </row>
    <row r="394" spans="1:15">
      <c r="A394" s="139">
        <v>45187</v>
      </c>
      <c r="B394" s="139">
        <f>A394+C394</f>
        <v>45193</v>
      </c>
      <c r="C394" s="124">
        <v>6</v>
      </c>
      <c r="D394" s="124">
        <v>1</v>
      </c>
      <c r="E394" s="124">
        <v>3</v>
      </c>
      <c r="F394" s="124" t="s">
        <v>163</v>
      </c>
      <c r="G394" s="879" t="s">
        <v>490</v>
      </c>
      <c r="H394" s="131">
        <v>183.6</v>
      </c>
      <c r="I394" s="127"/>
      <c r="J394" s="267" t="s">
        <v>339</v>
      </c>
      <c r="K394" s="129"/>
      <c r="L394" s="132"/>
      <c r="M394" s="124"/>
      <c r="N394" s="124" t="s">
        <v>228</v>
      </c>
      <c r="O394" s="1"/>
    </row>
    <row r="395" spans="1:15">
      <c r="A395" s="139">
        <v>45187</v>
      </c>
      <c r="B395" s="139">
        <f>A395+C395</f>
        <v>45199</v>
      </c>
      <c r="C395" s="124">
        <v>12</v>
      </c>
      <c r="D395" s="124">
        <v>1</v>
      </c>
      <c r="E395" s="124">
        <v>33</v>
      </c>
      <c r="F395" s="124" t="s">
        <v>98</v>
      </c>
      <c r="G395" s="879" t="s">
        <v>491</v>
      </c>
      <c r="H395" s="131">
        <v>374.89</v>
      </c>
      <c r="I395" s="127"/>
      <c r="J395" s="267" t="s">
        <v>97</v>
      </c>
      <c r="K395" s="129"/>
      <c r="L395" s="132"/>
      <c r="M395" s="124"/>
      <c r="N395" s="124" t="s">
        <v>228</v>
      </c>
      <c r="O395" s="1"/>
    </row>
    <row r="396" spans="1:15">
      <c r="A396" s="139"/>
      <c r="B396" s="139"/>
      <c r="C396" s="124"/>
      <c r="D396" s="124"/>
      <c r="E396" s="124"/>
      <c r="F396" s="124"/>
      <c r="G396" s="879"/>
      <c r="H396" s="131"/>
      <c r="I396" s="127"/>
      <c r="J396" s="267"/>
      <c r="K396" s="129"/>
      <c r="L396" s="132"/>
      <c r="M396" s="124"/>
      <c r="N396" s="124"/>
      <c r="O396" s="1"/>
    </row>
    <row r="397" spans="1:15">
      <c r="A397" s="139">
        <v>45188</v>
      </c>
      <c r="B397" s="139">
        <f>A397+C397</f>
        <v>45193</v>
      </c>
      <c r="C397" s="124">
        <v>5</v>
      </c>
      <c r="D397" s="124">
        <v>1</v>
      </c>
      <c r="E397" s="124">
        <v>36</v>
      </c>
      <c r="F397" s="124" t="s">
        <v>122</v>
      </c>
      <c r="G397" s="879" t="s">
        <v>492</v>
      </c>
      <c r="H397" s="131">
        <v>148.5</v>
      </c>
      <c r="I397" s="127"/>
      <c r="J397" s="267" t="s">
        <v>41</v>
      </c>
      <c r="K397" s="129"/>
      <c r="L397" s="132"/>
      <c r="M397" s="124"/>
      <c r="N397" s="124" t="s">
        <v>228</v>
      </c>
      <c r="O397" s="1"/>
    </row>
    <row r="398" spans="1:15">
      <c r="A398" s="139">
        <v>45188</v>
      </c>
      <c r="B398" s="139">
        <v>45189</v>
      </c>
      <c r="C398" s="124">
        <v>1</v>
      </c>
      <c r="D398" s="124">
        <v>1</v>
      </c>
      <c r="E398" s="124">
        <v>3</v>
      </c>
      <c r="F398" s="124" t="s">
        <v>152</v>
      </c>
      <c r="G398" s="879" t="s">
        <v>493</v>
      </c>
      <c r="H398" s="131">
        <v>24.65</v>
      </c>
      <c r="I398" s="127"/>
      <c r="J398" s="267" t="s">
        <v>32</v>
      </c>
      <c r="K398" s="129"/>
      <c r="L398" s="132"/>
      <c r="M398" s="124"/>
      <c r="N398" s="124" t="s">
        <v>235</v>
      </c>
      <c r="O398" s="1"/>
    </row>
    <row r="399" spans="1:15">
      <c r="A399" s="139">
        <v>45188</v>
      </c>
      <c r="B399" s="139">
        <v>45192</v>
      </c>
      <c r="C399" s="124">
        <f>B399-A399</f>
        <v>4</v>
      </c>
      <c r="D399" s="124">
        <v>3</v>
      </c>
      <c r="E399" s="124">
        <v>6</v>
      </c>
      <c r="F399" s="124">
        <v>6</v>
      </c>
      <c r="G399" s="879" t="s">
        <v>494</v>
      </c>
      <c r="H399" s="131">
        <v>396.9</v>
      </c>
      <c r="I399" s="127"/>
      <c r="J399" s="267" t="s">
        <v>142</v>
      </c>
      <c r="K399" s="129"/>
      <c r="L399" s="132"/>
      <c r="M399" s="124"/>
      <c r="N399" s="124" t="s">
        <v>228</v>
      </c>
      <c r="O399" s="1"/>
    </row>
    <row r="400" spans="1:15">
      <c r="A400" s="1065">
        <v>45188</v>
      </c>
      <c r="B400" s="139">
        <f>A400+C400</f>
        <v>45190</v>
      </c>
      <c r="C400" s="124">
        <v>2</v>
      </c>
      <c r="D400" s="124">
        <v>3</v>
      </c>
      <c r="E400" s="124">
        <v>20</v>
      </c>
      <c r="F400" s="124">
        <v>20</v>
      </c>
      <c r="G400" s="879" t="s">
        <v>495</v>
      </c>
      <c r="H400" s="131">
        <v>182.7</v>
      </c>
      <c r="I400" s="127"/>
      <c r="J400" s="267" t="s">
        <v>47</v>
      </c>
      <c r="K400" s="129"/>
      <c r="L400" s="132"/>
      <c r="M400" s="124"/>
      <c r="N400" s="124" t="s">
        <v>228</v>
      </c>
      <c r="O400" s="1"/>
    </row>
    <row r="401" spans="1:15">
      <c r="A401" s="1065">
        <v>45188</v>
      </c>
      <c r="B401" s="139">
        <v>45196</v>
      </c>
      <c r="C401" s="124">
        <f>B401-A401</f>
        <v>8</v>
      </c>
      <c r="D401" s="124">
        <v>1</v>
      </c>
      <c r="E401" s="124">
        <v>4</v>
      </c>
      <c r="F401" s="124" t="s">
        <v>302</v>
      </c>
      <c r="G401" s="879" t="s">
        <v>496</v>
      </c>
      <c r="H401" s="131">
        <v>262</v>
      </c>
      <c r="I401" s="127"/>
      <c r="J401" s="267" t="s">
        <v>142</v>
      </c>
      <c r="K401" s="129"/>
      <c r="L401" s="132"/>
      <c r="M401" s="124"/>
      <c r="N401" s="124" t="s">
        <v>202</v>
      </c>
      <c r="O401" s="1"/>
    </row>
    <row r="402" spans="1:15">
      <c r="A402" s="139"/>
      <c r="B402" s="139"/>
      <c r="C402" s="139"/>
      <c r="D402" s="124"/>
      <c r="E402" s="124"/>
      <c r="F402" s="124"/>
      <c r="G402" s="879"/>
      <c r="H402" s="131"/>
      <c r="I402" s="127"/>
      <c r="J402" s="267"/>
      <c r="K402" s="129"/>
      <c r="L402" s="132"/>
      <c r="M402" s="124"/>
      <c r="N402" s="124"/>
      <c r="O402" s="1"/>
    </row>
    <row r="403" spans="1:15">
      <c r="A403" s="139">
        <v>45189</v>
      </c>
      <c r="B403" s="139">
        <f>A403+C403</f>
        <v>45193</v>
      </c>
      <c r="C403" s="124">
        <v>4</v>
      </c>
      <c r="D403" s="124">
        <v>1</v>
      </c>
      <c r="E403" s="124">
        <v>3</v>
      </c>
      <c r="F403" s="124" t="s">
        <v>286</v>
      </c>
      <c r="G403" s="879" t="s">
        <v>497</v>
      </c>
      <c r="H403" s="131">
        <v>131.4</v>
      </c>
      <c r="I403" s="127"/>
      <c r="J403" s="267" t="s">
        <v>41</v>
      </c>
      <c r="K403" s="129"/>
      <c r="L403" s="132"/>
      <c r="M403" s="124"/>
      <c r="N403" s="124" t="s">
        <v>228</v>
      </c>
      <c r="O403" s="1"/>
    </row>
    <row r="404" spans="1:15">
      <c r="A404" s="139">
        <v>45189</v>
      </c>
      <c r="B404" s="139">
        <f ca="1">A404+C404</f>
        <v>45198</v>
      </c>
      <c r="C404" s="124">
        <f ca="1">B404-A404</f>
        <v>9</v>
      </c>
      <c r="D404" s="124">
        <v>1</v>
      </c>
      <c r="E404" s="124">
        <v>2</v>
      </c>
      <c r="F404" s="124" t="s">
        <v>88</v>
      </c>
      <c r="G404" s="879" t="s">
        <v>498</v>
      </c>
      <c r="H404" s="131">
        <v>291</v>
      </c>
      <c r="I404" s="127"/>
      <c r="J404" s="267" t="s">
        <v>41</v>
      </c>
      <c r="K404" s="129"/>
      <c r="L404" s="132"/>
      <c r="M404" s="124"/>
      <c r="N404" s="124" t="s">
        <v>228</v>
      </c>
      <c r="O404" s="1"/>
    </row>
    <row r="405" spans="1:15">
      <c r="A405" s="139">
        <v>45189</v>
      </c>
      <c r="B405" s="139">
        <v>45199</v>
      </c>
      <c r="C405" s="124">
        <f>B405-A405</f>
        <v>10</v>
      </c>
      <c r="D405" s="124">
        <v>1</v>
      </c>
      <c r="E405" s="124">
        <v>4</v>
      </c>
      <c r="F405" s="124" t="s">
        <v>157</v>
      </c>
      <c r="G405" s="879" t="s">
        <v>499</v>
      </c>
      <c r="H405" s="131">
        <v>330</v>
      </c>
      <c r="I405" s="127"/>
      <c r="J405" s="267" t="s">
        <v>142</v>
      </c>
      <c r="K405" s="129"/>
      <c r="L405" s="132"/>
      <c r="M405" s="124"/>
      <c r="N405" s="124" t="s">
        <v>202</v>
      </c>
      <c r="O405" s="1"/>
    </row>
    <row r="406" spans="1:15">
      <c r="A406" s="139"/>
      <c r="B406" s="139"/>
      <c r="C406" s="124"/>
      <c r="D406" s="124"/>
      <c r="E406" s="124"/>
      <c r="F406" s="124"/>
      <c r="G406" s="879"/>
      <c r="H406" s="131"/>
      <c r="I406" s="127"/>
      <c r="J406" s="267"/>
      <c r="K406" s="129"/>
      <c r="L406" s="132"/>
      <c r="M406" s="124"/>
      <c r="N406" s="124"/>
      <c r="O406" s="1"/>
    </row>
    <row r="407" spans="1:15">
      <c r="A407" s="139">
        <v>45190</v>
      </c>
      <c r="B407" s="139">
        <f>A407+C407</f>
        <v>45194</v>
      </c>
      <c r="C407" s="124">
        <v>4</v>
      </c>
      <c r="D407" s="124">
        <v>3</v>
      </c>
      <c r="E407" s="124">
        <v>20</v>
      </c>
      <c r="F407" s="124">
        <v>20</v>
      </c>
      <c r="G407" s="879" t="s">
        <v>500</v>
      </c>
      <c r="H407" s="131">
        <v>459.9</v>
      </c>
      <c r="I407" s="127"/>
      <c r="J407" s="267" t="s">
        <v>41</v>
      </c>
      <c r="K407" s="129"/>
      <c r="L407" s="132"/>
      <c r="M407" s="124"/>
      <c r="N407" s="124" t="s">
        <v>228</v>
      </c>
      <c r="O407" s="1"/>
    </row>
    <row r="408" spans="1:15">
      <c r="A408" s="139">
        <v>45190</v>
      </c>
      <c r="B408" s="139">
        <f ca="1">A408+C408</f>
        <v>45193</v>
      </c>
      <c r="C408" s="124">
        <f ca="1">B408-A408</f>
        <v>3</v>
      </c>
      <c r="D408" s="124">
        <v>1</v>
      </c>
      <c r="E408" s="124">
        <v>3</v>
      </c>
      <c r="F408" s="124" t="s">
        <v>152</v>
      </c>
      <c r="G408" s="879" t="s">
        <v>501</v>
      </c>
      <c r="H408" s="131">
        <v>105.3</v>
      </c>
      <c r="I408" s="127"/>
      <c r="J408" s="267" t="s">
        <v>41</v>
      </c>
      <c r="K408" s="129"/>
      <c r="L408" s="132"/>
      <c r="M408" s="124"/>
      <c r="N408" s="124" t="s">
        <v>307</v>
      </c>
      <c r="O408" s="1"/>
    </row>
    <row r="409" spans="1:15">
      <c r="A409" s="139">
        <v>45190</v>
      </c>
      <c r="B409" s="139">
        <f>A409+C409</f>
        <v>45191</v>
      </c>
      <c r="C409" s="124">
        <v>1</v>
      </c>
      <c r="D409" s="124">
        <v>1</v>
      </c>
      <c r="E409" s="124">
        <v>36</v>
      </c>
      <c r="F409" s="124" t="s">
        <v>120</v>
      </c>
      <c r="G409" s="879" t="s">
        <v>502</v>
      </c>
      <c r="H409" s="131">
        <v>27.62</v>
      </c>
      <c r="I409" s="127">
        <v>45122</v>
      </c>
      <c r="J409" s="267" t="s">
        <v>50</v>
      </c>
      <c r="K409" s="129"/>
      <c r="L409" s="132"/>
      <c r="M409" s="124"/>
      <c r="N409" s="124" t="s">
        <v>26</v>
      </c>
      <c r="O409" s="1"/>
    </row>
    <row r="410" spans="1:15">
      <c r="A410" s="139">
        <v>45190</v>
      </c>
      <c r="B410" s="139">
        <v>45193</v>
      </c>
      <c r="C410" s="1">
        <f>B410-A410</f>
        <v>3</v>
      </c>
      <c r="D410" s="124">
        <v>3</v>
      </c>
      <c r="E410" s="124">
        <v>34</v>
      </c>
      <c r="F410" s="124" t="s">
        <v>503</v>
      </c>
      <c r="G410" s="879" t="s">
        <v>504</v>
      </c>
      <c r="H410" s="131">
        <v>396.9</v>
      </c>
      <c r="I410" s="127"/>
      <c r="J410" s="267" t="s">
        <v>142</v>
      </c>
      <c r="K410" s="129"/>
      <c r="L410" s="132"/>
      <c r="M410" s="124"/>
      <c r="N410" s="124" t="s">
        <v>307</v>
      </c>
      <c r="O410" s="1"/>
    </row>
    <row r="411" spans="1:15">
      <c r="A411" s="139"/>
      <c r="B411" s="139"/>
      <c r="C411" s="124"/>
      <c r="D411" s="124"/>
      <c r="E411" s="124"/>
      <c r="F411" s="124"/>
      <c r="G411" s="879"/>
      <c r="H411" s="131"/>
      <c r="I411" s="127"/>
      <c r="J411" s="267"/>
      <c r="K411" s="129"/>
      <c r="L411" s="132"/>
      <c r="M411" s="124"/>
      <c r="N411" s="124"/>
      <c r="O411" s="1"/>
    </row>
    <row r="412" spans="1:15">
      <c r="A412" s="139">
        <v>45191</v>
      </c>
      <c r="B412" s="139">
        <v>45195</v>
      </c>
      <c r="C412" s="124">
        <v>1</v>
      </c>
      <c r="D412" s="124">
        <v>1</v>
      </c>
      <c r="E412" s="124">
        <v>2</v>
      </c>
      <c r="F412" s="124" t="s">
        <v>326</v>
      </c>
      <c r="G412" s="879" t="s">
        <v>505</v>
      </c>
      <c r="H412" s="131">
        <v>131.4</v>
      </c>
      <c r="I412" s="127"/>
      <c r="J412" s="267" t="s">
        <v>41</v>
      </c>
      <c r="K412" s="129"/>
      <c r="L412" s="132"/>
      <c r="M412" s="124"/>
      <c r="N412" s="124" t="s">
        <v>307</v>
      </c>
      <c r="O412" s="1"/>
    </row>
    <row r="413" spans="1:15">
      <c r="A413" s="139">
        <v>45191</v>
      </c>
      <c r="B413" s="139">
        <f>A413+C413</f>
        <v>45215</v>
      </c>
      <c r="C413" s="124">
        <v>24</v>
      </c>
      <c r="D413" s="124">
        <v>1</v>
      </c>
      <c r="E413" s="124">
        <v>2</v>
      </c>
      <c r="F413" s="124" t="s">
        <v>95</v>
      </c>
      <c r="G413" s="879" t="s">
        <v>506</v>
      </c>
      <c r="H413" s="131">
        <v>734.4</v>
      </c>
      <c r="I413" s="127"/>
      <c r="J413" s="267" t="s">
        <v>41</v>
      </c>
      <c r="K413" s="129"/>
      <c r="L413" s="132"/>
      <c r="M413" s="124"/>
      <c r="N413" s="124" t="s">
        <v>307</v>
      </c>
      <c r="O413" s="1"/>
    </row>
    <row r="414" spans="1:15">
      <c r="A414" s="139">
        <v>45191</v>
      </c>
      <c r="B414" s="139">
        <f>A414+C414</f>
        <v>45195</v>
      </c>
      <c r="C414" s="124">
        <v>4</v>
      </c>
      <c r="D414" s="124">
        <v>1</v>
      </c>
      <c r="E414" s="124">
        <v>3</v>
      </c>
      <c r="F414" s="124" t="s">
        <v>241</v>
      </c>
      <c r="G414" s="879" t="s">
        <v>507</v>
      </c>
      <c r="H414" s="131">
        <v>131.4</v>
      </c>
      <c r="I414" s="127"/>
      <c r="J414" s="267" t="s">
        <v>41</v>
      </c>
      <c r="K414" s="129"/>
      <c r="L414" s="132"/>
      <c r="M414" s="124"/>
      <c r="N414" s="124" t="s">
        <v>307</v>
      </c>
      <c r="O414" s="1"/>
    </row>
    <row r="415" spans="1:15">
      <c r="A415" s="5">
        <v>45191</v>
      </c>
      <c r="B415" s="5">
        <f>A415+C415</f>
        <v>45192</v>
      </c>
      <c r="C415" s="1">
        <v>1</v>
      </c>
      <c r="D415" s="1">
        <v>1</v>
      </c>
      <c r="E415" s="1">
        <v>33</v>
      </c>
      <c r="F415" s="1" t="s">
        <v>92</v>
      </c>
      <c r="G415" s="879" t="s">
        <v>508</v>
      </c>
      <c r="H415" s="55">
        <v>41.65</v>
      </c>
      <c r="J415" s="396" t="s">
        <v>32</v>
      </c>
      <c r="N415" s="795" t="s">
        <v>235</v>
      </c>
    </row>
    <row r="416" spans="1:15">
      <c r="A416" s="139">
        <v>45191</v>
      </c>
      <c r="B416" s="139">
        <v>45214</v>
      </c>
      <c r="C416" s="124">
        <v>23</v>
      </c>
      <c r="D416" s="124">
        <v>1</v>
      </c>
      <c r="E416" s="124">
        <v>4</v>
      </c>
      <c r="F416" s="124" t="s">
        <v>299</v>
      </c>
      <c r="G416" s="879" t="s">
        <v>509</v>
      </c>
      <c r="H416" s="131">
        <v>787</v>
      </c>
      <c r="I416" s="127"/>
      <c r="J416" s="267" t="s">
        <v>41</v>
      </c>
      <c r="K416" s="129"/>
      <c r="L416" s="132"/>
      <c r="M416" s="124"/>
      <c r="N416" s="124" t="s">
        <v>307</v>
      </c>
      <c r="O416" s="1"/>
    </row>
    <row r="417" spans="1:15">
      <c r="A417" s="139">
        <v>45191</v>
      </c>
      <c r="B417" s="139">
        <v>45196</v>
      </c>
      <c r="C417" s="124">
        <f>B417-A417</f>
        <v>5</v>
      </c>
      <c r="D417" s="124">
        <v>1</v>
      </c>
      <c r="E417" s="124">
        <v>2</v>
      </c>
      <c r="F417" s="124" t="s">
        <v>150</v>
      </c>
      <c r="G417" s="879" t="s">
        <v>510</v>
      </c>
      <c r="H417" s="131">
        <v>157.5</v>
      </c>
      <c r="I417" s="127"/>
      <c r="J417" s="267" t="s">
        <v>142</v>
      </c>
      <c r="K417" s="129"/>
      <c r="L417" s="132"/>
      <c r="M417" s="124"/>
      <c r="N417" s="124" t="s">
        <v>307</v>
      </c>
      <c r="O417" s="1"/>
    </row>
    <row r="418" spans="1:15">
      <c r="A418" s="139"/>
      <c r="B418" s="139"/>
      <c r="C418" s="124"/>
      <c r="D418" s="124"/>
      <c r="E418" s="124"/>
      <c r="F418" s="124"/>
      <c r="G418" s="879"/>
      <c r="H418" s="131"/>
      <c r="I418" s="127"/>
      <c r="J418" s="267"/>
      <c r="K418" s="129"/>
      <c r="L418" s="132"/>
      <c r="M418" s="124"/>
      <c r="N418" s="124"/>
      <c r="O418" s="1"/>
    </row>
    <row r="419" spans="1:15">
      <c r="A419" s="139">
        <v>45192</v>
      </c>
      <c r="B419" s="139">
        <v>45199</v>
      </c>
      <c r="C419" s="124">
        <v>7</v>
      </c>
      <c r="D419" s="124">
        <v>1</v>
      </c>
      <c r="E419" s="124">
        <v>34</v>
      </c>
      <c r="F419" s="124" t="s">
        <v>334</v>
      </c>
      <c r="G419" s="879" t="s">
        <v>511</v>
      </c>
      <c r="H419" s="131">
        <v>223.61</v>
      </c>
      <c r="I419" s="127"/>
      <c r="J419" s="267" t="s">
        <v>424</v>
      </c>
      <c r="K419" s="129"/>
      <c r="L419" s="132"/>
      <c r="M419" s="124"/>
      <c r="N419" s="124" t="s">
        <v>307</v>
      </c>
      <c r="O419" s="1"/>
    </row>
    <row r="420" spans="1:15">
      <c r="A420" s="139"/>
      <c r="B420" s="139"/>
      <c r="C420" s="124"/>
      <c r="D420" s="124"/>
      <c r="E420" s="124"/>
      <c r="F420" s="124"/>
      <c r="G420" s="879"/>
      <c r="H420" s="131"/>
      <c r="I420" s="127"/>
      <c r="J420" s="267"/>
      <c r="K420" s="129"/>
      <c r="L420" s="132"/>
      <c r="M420" s="124"/>
      <c r="N420" s="124"/>
      <c r="O420" s="1"/>
    </row>
    <row r="421" spans="1:15">
      <c r="A421" s="139">
        <v>45193</v>
      </c>
      <c r="B421" s="139">
        <v>45196</v>
      </c>
      <c r="C421" s="124">
        <f>B421-A421</f>
        <v>3</v>
      </c>
      <c r="D421" s="124">
        <v>3</v>
      </c>
      <c r="E421" s="124">
        <v>25</v>
      </c>
      <c r="F421" s="124">
        <v>25</v>
      </c>
      <c r="G421" s="879" t="s">
        <v>512</v>
      </c>
      <c r="H421" s="281">
        <v>274.05</v>
      </c>
      <c r="I421" s="127"/>
      <c r="J421" s="267" t="s">
        <v>41</v>
      </c>
      <c r="K421" s="129"/>
      <c r="L421" s="132"/>
      <c r="M421" s="124"/>
      <c r="N421" s="124" t="s">
        <v>307</v>
      </c>
      <c r="O421" s="1"/>
    </row>
    <row r="422" spans="1:15">
      <c r="A422" s="139">
        <v>45193</v>
      </c>
      <c r="B422" s="139">
        <v>45194</v>
      </c>
      <c r="C422" s="124">
        <v>1</v>
      </c>
      <c r="D422" s="124">
        <v>1</v>
      </c>
      <c r="E422" s="124">
        <v>3</v>
      </c>
      <c r="F422" s="124" t="s">
        <v>163</v>
      </c>
      <c r="G422" s="879" t="s">
        <v>513</v>
      </c>
      <c r="H422" s="281">
        <v>24.65</v>
      </c>
      <c r="I422" s="127"/>
      <c r="J422" s="267" t="s">
        <v>67</v>
      </c>
      <c r="K422" s="129"/>
      <c r="L422" s="132"/>
      <c r="M422" s="124"/>
      <c r="N422" s="124" t="s">
        <v>307</v>
      </c>
      <c r="O422" s="1"/>
    </row>
    <row r="423" spans="1:15" ht="24.75" customHeight="1">
      <c r="A423" s="139">
        <v>45193</v>
      </c>
      <c r="B423" s="139">
        <f>A423+C423</f>
        <v>45196</v>
      </c>
      <c r="C423" s="124">
        <v>3</v>
      </c>
      <c r="D423" s="124">
        <v>3</v>
      </c>
      <c r="E423" s="124">
        <v>1</v>
      </c>
      <c r="F423" s="124">
        <v>1</v>
      </c>
      <c r="G423" s="879" t="s">
        <v>514</v>
      </c>
      <c r="H423" s="131">
        <v>274.05</v>
      </c>
      <c r="I423" s="127"/>
      <c r="J423" s="267" t="s">
        <v>41</v>
      </c>
      <c r="K423" s="132"/>
      <c r="L423" s="132"/>
      <c r="M423" s="124"/>
      <c r="N423" s="124" t="s">
        <v>515</v>
      </c>
    </row>
    <row r="424" spans="1:15" ht="24.75" customHeight="1">
      <c r="A424" s="139"/>
      <c r="B424" s="139"/>
      <c r="C424" s="124"/>
      <c r="D424" s="124"/>
      <c r="E424" s="124"/>
      <c r="F424" s="124"/>
      <c r="G424" s="879"/>
      <c r="H424" s="131"/>
      <c r="I424" s="127"/>
      <c r="J424" s="267"/>
      <c r="K424" s="132"/>
      <c r="L424" s="132"/>
      <c r="M424" s="124"/>
    </row>
    <row r="425" spans="1:15">
      <c r="A425" s="139">
        <v>45194</v>
      </c>
      <c r="B425" s="139">
        <f t="shared" ref="B425:B432" si="9">A425+C425</f>
        <v>45195</v>
      </c>
      <c r="C425" s="124">
        <v>1</v>
      </c>
      <c r="D425" s="124">
        <v>1</v>
      </c>
      <c r="E425" s="124">
        <v>2</v>
      </c>
      <c r="F425" s="124" t="s">
        <v>150</v>
      </c>
      <c r="G425" s="879" t="s">
        <v>516</v>
      </c>
      <c r="H425" s="281">
        <v>29</v>
      </c>
      <c r="I425" s="127"/>
      <c r="J425" s="267" t="s">
        <v>47</v>
      </c>
      <c r="K425" s="129"/>
      <c r="L425" s="132"/>
      <c r="M425" s="124"/>
      <c r="N425" s="124" t="s">
        <v>307</v>
      </c>
      <c r="O425" s="1"/>
    </row>
    <row r="426" spans="1:15">
      <c r="A426" s="139">
        <v>45194</v>
      </c>
      <c r="B426" s="139">
        <f t="shared" ca="1" si="9"/>
        <v>45198</v>
      </c>
      <c r="C426" s="124">
        <f ca="1">B426-A426</f>
        <v>4</v>
      </c>
      <c r="D426" s="124">
        <v>3</v>
      </c>
      <c r="E426" s="124">
        <v>6</v>
      </c>
      <c r="F426" s="124">
        <v>6</v>
      </c>
      <c r="G426" s="879" t="s">
        <v>517</v>
      </c>
      <c r="H426" s="281">
        <v>308.32</v>
      </c>
      <c r="I426" s="127"/>
      <c r="J426" s="267" t="s">
        <v>41</v>
      </c>
      <c r="K426" s="129"/>
      <c r="L426" s="132"/>
      <c r="M426" s="124"/>
      <c r="N426" s="124" t="s">
        <v>307</v>
      </c>
      <c r="O426" s="1"/>
    </row>
    <row r="427" spans="1:15">
      <c r="A427" s="139">
        <v>45194</v>
      </c>
      <c r="B427" s="139">
        <f t="shared" ca="1" si="9"/>
        <v>45195</v>
      </c>
      <c r="C427" s="124">
        <f ca="1">B427-A427</f>
        <v>1</v>
      </c>
      <c r="D427" s="124">
        <v>1</v>
      </c>
      <c r="E427" s="124">
        <v>3</v>
      </c>
      <c r="F427" s="124" t="s">
        <v>152</v>
      </c>
      <c r="G427" s="879" t="s">
        <v>518</v>
      </c>
      <c r="H427" s="281">
        <v>26.1</v>
      </c>
      <c r="I427" s="127"/>
      <c r="J427" s="267" t="s">
        <v>41</v>
      </c>
      <c r="K427" s="129"/>
      <c r="L427" s="132"/>
      <c r="M427" s="124"/>
      <c r="N427" s="124" t="s">
        <v>307</v>
      </c>
      <c r="O427" s="1"/>
    </row>
    <row r="428" spans="1:15">
      <c r="A428" s="139">
        <v>45194</v>
      </c>
      <c r="B428" s="139">
        <f t="shared" si="9"/>
        <v>45195</v>
      </c>
      <c r="C428" s="124">
        <v>1</v>
      </c>
      <c r="D428" s="124">
        <v>1</v>
      </c>
      <c r="E428" s="124">
        <v>2</v>
      </c>
      <c r="F428" s="124" t="s">
        <v>130</v>
      </c>
      <c r="G428" s="879" t="s">
        <v>519</v>
      </c>
      <c r="H428" s="281">
        <v>26.1</v>
      </c>
      <c r="I428" s="127"/>
      <c r="J428" s="267" t="s">
        <v>41</v>
      </c>
      <c r="K428" s="129"/>
      <c r="L428" s="132"/>
      <c r="M428" s="124"/>
      <c r="N428" s="124" t="s">
        <v>307</v>
      </c>
      <c r="O428" s="1"/>
    </row>
    <row r="429" spans="1:15">
      <c r="A429" s="139">
        <v>45194</v>
      </c>
      <c r="B429" s="139">
        <f t="shared" si="9"/>
        <v>45196</v>
      </c>
      <c r="C429" s="124">
        <v>2</v>
      </c>
      <c r="D429" s="124">
        <v>1</v>
      </c>
      <c r="E429" s="124">
        <v>36</v>
      </c>
      <c r="F429" s="124" t="s">
        <v>120</v>
      </c>
      <c r="G429" s="879" t="s">
        <v>520</v>
      </c>
      <c r="H429" s="281">
        <v>55.8</v>
      </c>
      <c r="I429" s="127"/>
      <c r="J429" s="267" t="s">
        <v>41</v>
      </c>
      <c r="K429" s="129"/>
      <c r="L429" s="132"/>
      <c r="M429" s="124"/>
      <c r="N429" s="124" t="s">
        <v>307</v>
      </c>
      <c r="O429" s="1"/>
    </row>
    <row r="430" spans="1:15">
      <c r="A430" s="139">
        <v>45194</v>
      </c>
      <c r="B430" s="139">
        <f t="shared" si="9"/>
        <v>45209</v>
      </c>
      <c r="C430" s="124">
        <v>15</v>
      </c>
      <c r="D430" s="124">
        <v>1</v>
      </c>
      <c r="E430" s="124">
        <v>5</v>
      </c>
      <c r="F430" s="124" t="s">
        <v>65</v>
      </c>
      <c r="G430" s="879" t="s">
        <v>521</v>
      </c>
      <c r="H430" s="281">
        <v>445.5</v>
      </c>
      <c r="I430" s="127"/>
      <c r="J430" s="267" t="s">
        <v>41</v>
      </c>
      <c r="K430" s="129"/>
      <c r="L430" s="132"/>
      <c r="M430" s="124"/>
      <c r="N430" s="124" t="s">
        <v>307</v>
      </c>
      <c r="O430" s="1"/>
    </row>
    <row r="431" spans="1:15">
      <c r="A431" s="139">
        <v>45194</v>
      </c>
      <c r="B431" s="139">
        <f t="shared" si="9"/>
        <v>45208</v>
      </c>
      <c r="C431" s="124">
        <v>14</v>
      </c>
      <c r="D431" s="124">
        <v>1</v>
      </c>
      <c r="E431" s="124">
        <v>4</v>
      </c>
      <c r="F431" s="124" t="s">
        <v>53</v>
      </c>
      <c r="G431" s="879" t="s">
        <v>522</v>
      </c>
      <c r="H431" s="281">
        <v>466</v>
      </c>
      <c r="I431" s="127"/>
      <c r="J431" s="267" t="s">
        <v>41</v>
      </c>
      <c r="K431" s="129"/>
      <c r="L431" s="132"/>
      <c r="M431" s="124"/>
      <c r="N431" s="124" t="s">
        <v>307</v>
      </c>
      <c r="O431" s="1"/>
    </row>
    <row r="432" spans="1:15">
      <c r="A432" s="139">
        <v>45194</v>
      </c>
      <c r="B432" s="139">
        <f t="shared" si="9"/>
        <v>45201</v>
      </c>
      <c r="C432" s="124">
        <v>7</v>
      </c>
      <c r="D432" s="124">
        <v>1</v>
      </c>
      <c r="E432" s="124">
        <v>5</v>
      </c>
      <c r="F432" s="124" t="s">
        <v>148</v>
      </c>
      <c r="G432" s="879" t="s">
        <v>523</v>
      </c>
      <c r="H432" s="281">
        <v>209.7</v>
      </c>
      <c r="I432" s="127"/>
      <c r="J432" s="267" t="s">
        <v>41</v>
      </c>
      <c r="K432" s="129"/>
      <c r="L432" s="132"/>
      <c r="M432" s="124"/>
      <c r="N432" s="124" t="s">
        <v>307</v>
      </c>
      <c r="O432" s="1"/>
    </row>
    <row r="433" spans="1:15">
      <c r="A433" s="139"/>
      <c r="B433" s="139"/>
      <c r="C433" s="124"/>
      <c r="D433" s="124"/>
      <c r="E433" s="124"/>
      <c r="F433" s="124"/>
      <c r="G433" s="879"/>
      <c r="H433" s="281"/>
      <c r="I433" s="127"/>
      <c r="J433" s="267"/>
      <c r="K433" s="129"/>
      <c r="L433" s="132"/>
      <c r="M433" s="124"/>
      <c r="N433" s="124"/>
      <c r="O433" s="1"/>
    </row>
    <row r="434" spans="1:15">
      <c r="A434" s="139">
        <v>45195</v>
      </c>
      <c r="B434" s="139">
        <f>C434+A434</f>
        <v>45200</v>
      </c>
      <c r="C434" s="124">
        <v>5</v>
      </c>
      <c r="D434" s="124">
        <v>3</v>
      </c>
      <c r="E434" s="124">
        <v>20</v>
      </c>
      <c r="F434" s="124">
        <v>20</v>
      </c>
      <c r="G434" s="879" t="s">
        <v>524</v>
      </c>
      <c r="H434" s="281">
        <v>551.25</v>
      </c>
      <c r="I434" s="127"/>
      <c r="J434" s="267" t="s">
        <v>41</v>
      </c>
      <c r="K434" s="129"/>
      <c r="L434" s="132"/>
      <c r="M434" s="124"/>
      <c r="N434" s="124" t="s">
        <v>307</v>
      </c>
      <c r="O434" s="1"/>
    </row>
    <row r="435" spans="1:15">
      <c r="A435" s="139">
        <v>45195</v>
      </c>
      <c r="B435" s="139">
        <f>A435+C435</f>
        <v>45208</v>
      </c>
      <c r="C435" s="124">
        <v>13</v>
      </c>
      <c r="D435" s="124">
        <v>1</v>
      </c>
      <c r="E435" s="124">
        <v>2</v>
      </c>
      <c r="F435" s="124" t="s">
        <v>117</v>
      </c>
      <c r="G435" s="879" t="s">
        <v>525</v>
      </c>
      <c r="H435" s="281">
        <v>393.3</v>
      </c>
      <c r="I435" s="127"/>
      <c r="J435" s="267" t="s">
        <v>41</v>
      </c>
      <c r="K435" s="129"/>
      <c r="L435" s="132"/>
      <c r="M435" s="124"/>
      <c r="N435" s="124" t="s">
        <v>307</v>
      </c>
      <c r="O435" s="1"/>
    </row>
    <row r="436" spans="1:15">
      <c r="A436" s="139">
        <v>45195</v>
      </c>
      <c r="B436" s="139">
        <f>A436+C436</f>
        <v>45200</v>
      </c>
      <c r="C436" s="124">
        <v>5</v>
      </c>
      <c r="D436" s="124">
        <v>1</v>
      </c>
      <c r="E436" s="124">
        <v>3</v>
      </c>
      <c r="F436" s="124" t="s">
        <v>286</v>
      </c>
      <c r="G436" s="879" t="s">
        <v>419</v>
      </c>
      <c r="H436" s="281">
        <v>149.61000000000001</v>
      </c>
      <c r="I436" s="127"/>
      <c r="J436" s="267" t="s">
        <v>41</v>
      </c>
      <c r="K436" s="129"/>
      <c r="L436" s="132"/>
      <c r="M436" s="124"/>
      <c r="N436" s="124" t="s">
        <v>307</v>
      </c>
      <c r="O436" s="1"/>
    </row>
    <row r="437" spans="1:15">
      <c r="A437" s="139"/>
      <c r="B437" s="139"/>
      <c r="C437" s="124"/>
      <c r="D437" s="124"/>
      <c r="E437" s="124"/>
      <c r="F437" s="124"/>
      <c r="G437" s="879"/>
      <c r="H437" s="281"/>
      <c r="I437" s="127"/>
      <c r="J437" s="267"/>
      <c r="K437" s="129"/>
      <c r="L437" s="132"/>
      <c r="M437" s="124"/>
      <c r="N437" s="124"/>
      <c r="O437" s="1"/>
    </row>
    <row r="438" spans="1:15">
      <c r="A438" s="139"/>
      <c r="B438" s="139"/>
      <c r="C438" s="124"/>
      <c r="D438" s="124"/>
      <c r="E438" s="124"/>
      <c r="F438" s="124"/>
      <c r="G438" s="879"/>
      <c r="H438" s="281"/>
      <c r="I438" s="127"/>
      <c r="J438" s="267"/>
      <c r="K438" s="129"/>
      <c r="L438" s="132"/>
      <c r="M438" s="124"/>
      <c r="N438" s="124"/>
      <c r="O438" s="1"/>
    </row>
    <row r="439" spans="1:15">
      <c r="A439" s="139">
        <v>45196</v>
      </c>
      <c r="B439" s="139">
        <f>C439+A439</f>
        <v>45198</v>
      </c>
      <c r="C439" s="124">
        <v>2</v>
      </c>
      <c r="D439" s="124">
        <v>1</v>
      </c>
      <c r="E439" s="124">
        <v>36</v>
      </c>
      <c r="F439" s="124" t="s">
        <v>120</v>
      </c>
      <c r="G439" s="879" t="s">
        <v>526</v>
      </c>
      <c r="H439" s="281">
        <v>55.8</v>
      </c>
      <c r="I439" s="127"/>
      <c r="J439" s="267" t="s">
        <v>41</v>
      </c>
      <c r="K439" s="129"/>
      <c r="L439" s="132"/>
      <c r="M439" s="124"/>
      <c r="N439" s="124" t="s">
        <v>307</v>
      </c>
      <c r="O439" s="1"/>
    </row>
    <row r="440" spans="1:15">
      <c r="A440" s="139"/>
      <c r="B440" s="139"/>
      <c r="C440" s="124"/>
      <c r="D440" s="124"/>
      <c r="E440" s="124"/>
      <c r="F440" s="124"/>
      <c r="G440" s="879"/>
      <c r="H440" s="281"/>
      <c r="I440" s="127"/>
      <c r="J440" s="267"/>
      <c r="K440" s="129"/>
      <c r="L440" s="132"/>
      <c r="M440" s="124"/>
      <c r="N440" s="124"/>
      <c r="O440" s="1"/>
    </row>
    <row r="441" spans="1:15">
      <c r="A441" s="139">
        <v>45197</v>
      </c>
      <c r="B441" s="139">
        <f>C441+A441</f>
        <v>45198</v>
      </c>
      <c r="C441" s="124">
        <v>1</v>
      </c>
      <c r="D441" s="124">
        <v>5</v>
      </c>
      <c r="E441" s="124" t="s">
        <v>527</v>
      </c>
      <c r="F441" s="124" t="s">
        <v>528</v>
      </c>
      <c r="G441" s="879" t="s">
        <v>529</v>
      </c>
      <c r="H441" s="281">
        <v>143.55000000000001</v>
      </c>
      <c r="I441" s="127"/>
      <c r="J441" s="267" t="s">
        <v>41</v>
      </c>
      <c r="K441" s="129"/>
      <c r="L441" s="134"/>
      <c r="M441" s="124"/>
      <c r="N441" s="124" t="s">
        <v>307</v>
      </c>
      <c r="O441" s="1"/>
    </row>
    <row r="442" spans="1:15">
      <c r="A442" s="139">
        <v>45197</v>
      </c>
      <c r="B442" s="139">
        <v>45203</v>
      </c>
      <c r="C442" s="124">
        <f>B442-A442</f>
        <v>6</v>
      </c>
      <c r="D442" s="124">
        <v>1</v>
      </c>
      <c r="E442" s="124">
        <v>2</v>
      </c>
      <c r="F442" s="124" t="s">
        <v>130</v>
      </c>
      <c r="G442" s="879" t="s">
        <v>530</v>
      </c>
      <c r="H442" s="281">
        <v>181.77</v>
      </c>
      <c r="I442" s="127"/>
      <c r="J442" s="267" t="s">
        <v>41</v>
      </c>
      <c r="K442" s="129"/>
      <c r="L442" s="134"/>
      <c r="M442" s="124"/>
      <c r="N442" s="124" t="s">
        <v>307</v>
      </c>
      <c r="O442" s="1"/>
    </row>
    <row r="443" spans="1:15">
      <c r="A443" s="139">
        <v>45197</v>
      </c>
      <c r="B443" s="139">
        <v>45202</v>
      </c>
      <c r="C443" s="124">
        <v>5</v>
      </c>
      <c r="D443" s="124">
        <v>1</v>
      </c>
      <c r="E443" s="124">
        <v>32</v>
      </c>
      <c r="F443" s="124" t="s">
        <v>55</v>
      </c>
      <c r="G443" s="879" t="s">
        <v>531</v>
      </c>
      <c r="H443" s="281">
        <v>166.5</v>
      </c>
      <c r="I443" s="127"/>
      <c r="J443" s="267" t="s">
        <v>41</v>
      </c>
      <c r="K443" s="129"/>
      <c r="L443" s="134"/>
      <c r="M443" s="124"/>
      <c r="N443" s="124" t="s">
        <v>307</v>
      </c>
      <c r="O443" s="1"/>
    </row>
    <row r="444" spans="1:15">
      <c r="A444" s="139"/>
      <c r="B444" s="139"/>
      <c r="C444" s="124"/>
      <c r="D444" s="124"/>
      <c r="E444" s="124"/>
      <c r="F444" s="124"/>
      <c r="G444" s="879"/>
      <c r="H444" s="281"/>
      <c r="I444" s="127"/>
      <c r="J444" s="267"/>
      <c r="K444" s="129"/>
      <c r="L444" s="134"/>
      <c r="M444" s="124"/>
      <c r="N444" s="124"/>
      <c r="O444" s="1"/>
    </row>
    <row r="445" spans="1:15">
      <c r="A445" s="139"/>
      <c r="B445" s="139"/>
      <c r="C445" s="124"/>
      <c r="D445" s="124"/>
      <c r="E445" s="124"/>
      <c r="F445" s="124"/>
      <c r="G445" s="879"/>
      <c r="H445" s="281"/>
      <c r="I445" s="127"/>
      <c r="J445" s="267"/>
      <c r="K445" s="129"/>
      <c r="L445" s="134"/>
      <c r="M445" s="124"/>
      <c r="N445" s="124"/>
      <c r="O445" s="1"/>
    </row>
    <row r="446" spans="1:15">
      <c r="A446" s="139">
        <v>45198</v>
      </c>
      <c r="B446" s="139">
        <f>A446+C446</f>
        <v>45206</v>
      </c>
      <c r="C446" s="124">
        <v>8</v>
      </c>
      <c r="D446" s="124">
        <v>1</v>
      </c>
      <c r="E446" s="124">
        <v>3</v>
      </c>
      <c r="F446" s="124" t="s">
        <v>152</v>
      </c>
      <c r="G446" s="879" t="s">
        <v>532</v>
      </c>
      <c r="H446" s="281">
        <v>244.8</v>
      </c>
      <c r="I446" s="127"/>
      <c r="J446" s="267" t="s">
        <v>41</v>
      </c>
      <c r="K446" s="129"/>
      <c r="L446" s="134"/>
      <c r="M446" s="124"/>
      <c r="N446" s="124" t="s">
        <v>307</v>
      </c>
      <c r="O446" s="1"/>
    </row>
    <row r="447" spans="1:15">
      <c r="A447" s="139"/>
      <c r="B447" s="139"/>
      <c r="C447" s="124"/>
      <c r="D447" s="124"/>
      <c r="E447" s="124"/>
      <c r="F447" s="124"/>
      <c r="G447" s="879"/>
      <c r="H447" s="281"/>
      <c r="I447" s="127"/>
      <c r="J447" s="267"/>
      <c r="K447" s="129"/>
      <c r="L447" s="132"/>
      <c r="M447" s="124"/>
      <c r="N447" s="124"/>
      <c r="O447" s="1"/>
    </row>
    <row r="448" spans="1:15">
      <c r="A448" s="139">
        <v>45199</v>
      </c>
      <c r="B448" s="139">
        <f>C448+A448</f>
        <v>45202</v>
      </c>
      <c r="C448" s="124">
        <v>3</v>
      </c>
      <c r="D448" s="124">
        <v>3</v>
      </c>
      <c r="E448" s="124">
        <v>1</v>
      </c>
      <c r="F448" s="124">
        <v>1</v>
      </c>
      <c r="G448" s="879" t="s">
        <v>533</v>
      </c>
      <c r="H448" s="281">
        <v>337.05</v>
      </c>
      <c r="I448" s="127"/>
      <c r="J448" s="267" t="s">
        <v>41</v>
      </c>
      <c r="K448" s="129"/>
      <c r="L448" s="132"/>
      <c r="M448" s="124"/>
      <c r="N448" s="124" t="s">
        <v>307</v>
      </c>
      <c r="O448" s="1"/>
    </row>
    <row r="449" spans="1:15">
      <c r="A449" s="139">
        <v>45199</v>
      </c>
      <c r="B449" s="139">
        <v>45212</v>
      </c>
      <c r="C449" s="124">
        <f>B449-A449</f>
        <v>13</v>
      </c>
      <c r="D449" s="124">
        <v>1</v>
      </c>
      <c r="E449" s="124">
        <v>2</v>
      </c>
      <c r="F449" s="124" t="s">
        <v>326</v>
      </c>
      <c r="G449" s="879" t="s">
        <v>534</v>
      </c>
      <c r="H449" s="281">
        <v>384.3</v>
      </c>
      <c r="I449" s="127"/>
      <c r="J449" s="267" t="s">
        <v>41</v>
      </c>
      <c r="K449" s="129"/>
      <c r="L449" s="132"/>
      <c r="M449" s="124"/>
      <c r="N449" s="124" t="s">
        <v>307</v>
      </c>
      <c r="O449" s="1"/>
    </row>
    <row r="450" spans="1:15" s="129" customFormat="1">
      <c r="A450" s="139">
        <v>45199</v>
      </c>
      <c r="B450" s="139">
        <v>45201</v>
      </c>
      <c r="C450" s="124">
        <v>2</v>
      </c>
      <c r="D450" s="124">
        <v>3</v>
      </c>
      <c r="E450" s="124">
        <v>6</v>
      </c>
      <c r="F450" s="124">
        <v>6</v>
      </c>
      <c r="G450" s="879" t="s">
        <v>535</v>
      </c>
      <c r="H450" s="131">
        <v>273</v>
      </c>
      <c r="I450" s="127"/>
      <c r="J450" s="267" t="s">
        <v>47</v>
      </c>
      <c r="K450" s="132"/>
      <c r="L450" s="132"/>
      <c r="M450" s="124"/>
      <c r="N450" s="1" t="s">
        <v>202</v>
      </c>
      <c r="O450" s="1"/>
    </row>
    <row r="451" spans="1:15">
      <c r="A451" s="139">
        <v>45199</v>
      </c>
      <c r="B451" s="139">
        <v>45200</v>
      </c>
      <c r="C451" s="124">
        <v>1</v>
      </c>
      <c r="D451" s="124">
        <v>1</v>
      </c>
      <c r="E451" s="124">
        <v>23</v>
      </c>
      <c r="F451" s="124" t="s">
        <v>536</v>
      </c>
      <c r="G451" s="879" t="s">
        <v>537</v>
      </c>
      <c r="H451" s="281">
        <v>44.1</v>
      </c>
      <c r="I451" s="127"/>
      <c r="J451" s="267" t="s">
        <v>41</v>
      </c>
      <c r="K451" s="129"/>
      <c r="L451" s="132"/>
      <c r="M451" s="124"/>
      <c r="N451" s="124" t="s">
        <v>202</v>
      </c>
      <c r="O451" s="1"/>
    </row>
    <row r="452" spans="1:15">
      <c r="A452" s="139"/>
      <c r="B452" s="139"/>
      <c r="C452" s="124"/>
      <c r="D452" s="124"/>
      <c r="E452" s="124"/>
      <c r="F452" s="124"/>
      <c r="G452" s="879"/>
      <c r="H452" s="281"/>
      <c r="I452" s="127"/>
      <c r="J452" s="267"/>
      <c r="K452" s="129"/>
      <c r="L452" s="132"/>
      <c r="M452" s="124"/>
      <c r="N452" s="124"/>
      <c r="O452" s="1"/>
    </row>
    <row r="453" spans="1:15">
      <c r="A453" s="139">
        <v>45200</v>
      </c>
      <c r="B453" s="139">
        <v>45213</v>
      </c>
      <c r="C453" s="124">
        <f>B453-A453</f>
        <v>13</v>
      </c>
      <c r="D453" s="124">
        <v>2</v>
      </c>
      <c r="E453" s="124">
        <v>33</v>
      </c>
      <c r="F453" s="124" t="s">
        <v>538</v>
      </c>
      <c r="G453" s="879" t="s">
        <v>539</v>
      </c>
      <c r="H453" s="281">
        <v>1094</v>
      </c>
      <c r="I453" s="127"/>
      <c r="J453" s="267" t="s">
        <v>252</v>
      </c>
      <c r="K453" s="129"/>
      <c r="L453" s="132"/>
      <c r="M453" s="124"/>
      <c r="N453" s="124" t="s">
        <v>235</v>
      </c>
      <c r="O453" s="1"/>
    </row>
    <row r="454" spans="1:15">
      <c r="A454" s="139">
        <v>45200</v>
      </c>
      <c r="B454" s="139">
        <v>45209</v>
      </c>
      <c r="C454" s="124">
        <f>B454-A454</f>
        <v>9</v>
      </c>
      <c r="D454" s="124">
        <v>1</v>
      </c>
      <c r="E454" s="124">
        <v>2</v>
      </c>
      <c r="F454" s="124" t="s">
        <v>88</v>
      </c>
      <c r="G454" s="879" t="s">
        <v>540</v>
      </c>
      <c r="H454" s="281">
        <v>261.89999999999998</v>
      </c>
      <c r="I454" s="127"/>
      <c r="J454" s="267" t="s">
        <v>339</v>
      </c>
      <c r="K454" s="129"/>
      <c r="L454" s="132"/>
      <c r="M454" s="124"/>
      <c r="N454" s="124" t="s">
        <v>228</v>
      </c>
      <c r="O454" s="1"/>
    </row>
    <row r="455" spans="1:15">
      <c r="A455" s="139"/>
      <c r="B455" s="139"/>
      <c r="C455" s="124"/>
      <c r="D455" s="124"/>
      <c r="E455" s="124"/>
      <c r="F455" s="124"/>
      <c r="G455" s="879"/>
      <c r="H455" s="281"/>
      <c r="I455" s="127"/>
      <c r="J455" s="267"/>
      <c r="K455" s="129"/>
      <c r="L455" s="132"/>
      <c r="M455" s="124"/>
      <c r="N455" s="124"/>
      <c r="O455" s="1"/>
    </row>
    <row r="456" spans="1:15">
      <c r="A456" s="139"/>
      <c r="B456" s="139"/>
      <c r="C456" s="124"/>
      <c r="D456" s="124"/>
      <c r="E456" s="124"/>
      <c r="F456" s="124"/>
      <c r="G456" s="879"/>
      <c r="H456" s="281"/>
      <c r="I456" s="127"/>
      <c r="J456" s="267"/>
      <c r="K456" s="129"/>
      <c r="L456" s="132"/>
      <c r="M456" s="124"/>
      <c r="N456" s="124"/>
      <c r="O456" s="1"/>
    </row>
    <row r="457" spans="1:15">
      <c r="G457" s="879"/>
    </row>
    <row r="458" spans="1:15">
      <c r="A458" s="139">
        <v>45201</v>
      </c>
      <c r="B458" s="139">
        <f>A458+C458</f>
        <v>45209</v>
      </c>
      <c r="C458" s="124">
        <v>8</v>
      </c>
      <c r="D458" s="124">
        <v>1</v>
      </c>
      <c r="E458" s="124">
        <v>3</v>
      </c>
      <c r="F458" s="124" t="s">
        <v>241</v>
      </c>
      <c r="G458" s="879" t="s">
        <v>541</v>
      </c>
      <c r="H458" s="281">
        <v>414</v>
      </c>
      <c r="I458" s="127"/>
      <c r="J458" s="267" t="s">
        <v>339</v>
      </c>
      <c r="K458" s="129"/>
      <c r="L458" s="134"/>
      <c r="M458" s="124"/>
      <c r="N458" s="124" t="s">
        <v>307</v>
      </c>
      <c r="O458" s="1"/>
    </row>
    <row r="459" spans="1:15">
      <c r="A459" s="139">
        <v>45201</v>
      </c>
      <c r="B459" s="139">
        <f ca="1">A459+C459</f>
        <v>45202</v>
      </c>
      <c r="C459" s="124">
        <f ca="1">B459-A459</f>
        <v>1</v>
      </c>
      <c r="D459" s="124">
        <v>1</v>
      </c>
      <c r="E459" s="124">
        <v>3</v>
      </c>
      <c r="F459" s="124" t="s">
        <v>241</v>
      </c>
      <c r="G459" s="879" t="s">
        <v>542</v>
      </c>
      <c r="H459" s="281">
        <v>26.1</v>
      </c>
      <c r="I459" s="127"/>
      <c r="J459" s="267" t="s">
        <v>142</v>
      </c>
      <c r="K459" s="129"/>
      <c r="L459" s="134"/>
      <c r="M459" s="124"/>
      <c r="N459" s="124" t="s">
        <v>228</v>
      </c>
      <c r="O459" s="1"/>
    </row>
    <row r="460" spans="1:15">
      <c r="A460" s="139">
        <v>45201</v>
      </c>
      <c r="B460" s="139">
        <f ca="1">A460+C460</f>
        <v>45206</v>
      </c>
      <c r="C460" s="124">
        <f ca="1">B460-A460</f>
        <v>5</v>
      </c>
      <c r="D460" s="124">
        <v>2</v>
      </c>
      <c r="E460" s="124">
        <v>30</v>
      </c>
      <c r="F460" s="124">
        <v>30</v>
      </c>
      <c r="G460" s="879" t="s">
        <v>543</v>
      </c>
      <c r="H460" s="281">
        <v>562.5</v>
      </c>
      <c r="I460" s="127"/>
      <c r="J460" s="267" t="s">
        <v>142</v>
      </c>
      <c r="K460" s="129"/>
      <c r="L460" s="134"/>
      <c r="M460" s="124"/>
      <c r="N460" s="124" t="s">
        <v>228</v>
      </c>
      <c r="O460" s="1"/>
    </row>
    <row r="461" spans="1:15">
      <c r="A461" s="139">
        <v>45201</v>
      </c>
      <c r="B461" s="139">
        <f>A461+C461</f>
        <v>45203</v>
      </c>
      <c r="C461" s="124">
        <v>2</v>
      </c>
      <c r="D461" s="124">
        <v>2</v>
      </c>
      <c r="E461" s="124">
        <v>6</v>
      </c>
      <c r="F461" s="124">
        <v>6</v>
      </c>
      <c r="G461" s="879" t="s">
        <v>543</v>
      </c>
      <c r="H461" s="281">
        <v>182.7</v>
      </c>
      <c r="I461" s="127"/>
      <c r="J461" s="267" t="s">
        <v>142</v>
      </c>
      <c r="K461" s="129"/>
      <c r="L461" s="134"/>
      <c r="M461" s="124"/>
      <c r="N461" s="124" t="s">
        <v>228</v>
      </c>
      <c r="O461" s="1"/>
    </row>
    <row r="462" spans="1:15">
      <c r="G462" s="879"/>
    </row>
    <row r="463" spans="1:15">
      <c r="A463" s="139"/>
      <c r="B463" s="139"/>
      <c r="C463" s="124"/>
      <c r="D463" s="124"/>
      <c r="E463" s="124"/>
      <c r="F463" s="124"/>
      <c r="G463" s="879"/>
      <c r="H463" s="281"/>
      <c r="I463" s="127"/>
      <c r="J463" s="267"/>
      <c r="K463" s="129"/>
      <c r="L463" s="134"/>
      <c r="M463" s="124"/>
      <c r="N463" s="124"/>
      <c r="O463" s="1"/>
    </row>
    <row r="465" spans="1:15">
      <c r="A465" s="139">
        <v>45202</v>
      </c>
      <c r="B465" s="139">
        <f>A465+C465</f>
        <v>45206</v>
      </c>
      <c r="C465" s="124">
        <v>4</v>
      </c>
      <c r="D465" s="124">
        <v>3</v>
      </c>
      <c r="E465" s="124">
        <v>25</v>
      </c>
      <c r="F465" s="124">
        <v>25</v>
      </c>
      <c r="G465" s="879" t="s">
        <v>544</v>
      </c>
      <c r="H465" s="281">
        <v>342.9</v>
      </c>
      <c r="I465" s="127"/>
      <c r="J465" s="267" t="s">
        <v>142</v>
      </c>
      <c r="K465" s="129"/>
      <c r="L465" s="134"/>
      <c r="M465" s="124"/>
      <c r="N465" s="124" t="s">
        <v>202</v>
      </c>
      <c r="O465" s="1"/>
    </row>
    <row r="466" spans="1:15">
      <c r="A466" s="139">
        <v>45202</v>
      </c>
      <c r="B466" s="139">
        <f>A466+C466</f>
        <v>45207</v>
      </c>
      <c r="C466" s="124">
        <v>5</v>
      </c>
      <c r="D466" s="124">
        <v>1</v>
      </c>
      <c r="E466" s="124">
        <v>23</v>
      </c>
      <c r="F466" s="124" t="s">
        <v>48</v>
      </c>
      <c r="G466" s="935" t="s">
        <v>545</v>
      </c>
      <c r="H466" s="281">
        <v>157.5</v>
      </c>
      <c r="I466" s="127"/>
      <c r="J466" s="267" t="s">
        <v>142</v>
      </c>
      <c r="K466" s="129"/>
      <c r="L466" s="134"/>
      <c r="M466" s="124"/>
      <c r="N466" s="124" t="s">
        <v>202</v>
      </c>
      <c r="O466" s="1"/>
    </row>
    <row r="467" spans="1:15">
      <c r="A467" s="139"/>
      <c r="B467" s="139"/>
      <c r="C467" s="124"/>
      <c r="D467" s="124"/>
      <c r="E467" s="124"/>
      <c r="F467" s="124"/>
      <c r="G467" s="879"/>
      <c r="H467" s="281"/>
      <c r="I467" s="127"/>
      <c r="J467" s="267"/>
      <c r="K467" s="129"/>
      <c r="L467" s="134"/>
      <c r="M467" s="124"/>
      <c r="N467" s="124"/>
      <c r="O467" s="1"/>
    </row>
    <row r="468" spans="1:15">
      <c r="A468" s="139"/>
      <c r="B468" s="139"/>
      <c r="C468" s="124"/>
      <c r="D468" s="124"/>
      <c r="E468" s="124"/>
      <c r="F468" s="124"/>
      <c r="G468" s="879"/>
      <c r="H468" s="281"/>
      <c r="I468" s="127"/>
      <c r="J468" s="267"/>
      <c r="K468" s="129"/>
      <c r="L468" s="132"/>
      <c r="M468" s="124"/>
      <c r="N468" s="124"/>
      <c r="O468" s="1"/>
    </row>
    <row r="469" spans="1:15">
      <c r="A469" s="139">
        <v>45203</v>
      </c>
      <c r="B469" s="139">
        <f ca="1">A469+C469</f>
        <v>45207</v>
      </c>
      <c r="C469" s="124">
        <f ca="1">B469-A469</f>
        <v>4</v>
      </c>
      <c r="D469" s="124">
        <v>1</v>
      </c>
      <c r="E469" s="124">
        <v>2</v>
      </c>
      <c r="F469" s="124" t="s">
        <v>130</v>
      </c>
      <c r="G469" s="879" t="s">
        <v>546</v>
      </c>
      <c r="H469" s="281">
        <v>131.4</v>
      </c>
      <c r="I469" s="127"/>
      <c r="J469" s="267" t="s">
        <v>339</v>
      </c>
      <c r="K469" s="129"/>
      <c r="L469" s="132"/>
      <c r="M469" s="124"/>
      <c r="N469" s="124" t="s">
        <v>228</v>
      </c>
      <c r="O469" s="1"/>
    </row>
    <row r="470" spans="1:15">
      <c r="A470" s="139">
        <v>45203</v>
      </c>
      <c r="B470" s="139">
        <f ca="1">A470+C470</f>
        <v>45205</v>
      </c>
      <c r="C470" s="124">
        <f ca="1">B470-A470</f>
        <v>2</v>
      </c>
      <c r="D470" s="124">
        <v>2</v>
      </c>
      <c r="E470" s="124">
        <v>3</v>
      </c>
      <c r="F470" s="124" t="s">
        <v>241</v>
      </c>
      <c r="G470" s="879" t="s">
        <v>547</v>
      </c>
      <c r="H470" s="281">
        <v>104.3</v>
      </c>
      <c r="I470" s="127"/>
      <c r="J470" s="267" t="s">
        <v>41</v>
      </c>
      <c r="K470" s="129"/>
      <c r="L470" s="132"/>
      <c r="M470" s="124"/>
      <c r="N470" s="124" t="s">
        <v>228</v>
      </c>
      <c r="O470" s="1"/>
    </row>
    <row r="471" spans="1:15">
      <c r="A471" s="139">
        <v>45203</v>
      </c>
      <c r="B471" s="139">
        <f>A471+C471</f>
        <v>45207</v>
      </c>
      <c r="C471" s="124">
        <v>4</v>
      </c>
      <c r="D471" s="124">
        <v>1</v>
      </c>
      <c r="E471" s="124">
        <v>21</v>
      </c>
      <c r="F471" s="124" t="s">
        <v>362</v>
      </c>
      <c r="G471" s="879" t="s">
        <v>548</v>
      </c>
      <c r="H471" s="281">
        <v>107.78</v>
      </c>
      <c r="I471" s="127"/>
      <c r="J471" s="695" t="s">
        <v>97</v>
      </c>
      <c r="K471" s="129"/>
      <c r="L471" s="132"/>
      <c r="M471" s="124"/>
      <c r="N471" s="124" t="s">
        <v>228</v>
      </c>
      <c r="O471" s="1"/>
    </row>
    <row r="472" spans="1:15">
      <c r="A472" s="139"/>
      <c r="B472" s="139"/>
      <c r="C472" s="124"/>
      <c r="D472" s="124"/>
      <c r="E472" s="124"/>
      <c r="F472" s="124"/>
      <c r="G472" s="879"/>
      <c r="H472" s="281"/>
      <c r="I472" s="127"/>
      <c r="J472" s="267"/>
      <c r="K472" s="129"/>
      <c r="L472" s="132"/>
      <c r="M472" s="124"/>
      <c r="N472" s="124"/>
      <c r="O472" s="1"/>
    </row>
    <row r="473" spans="1:15">
      <c r="A473" s="139"/>
      <c r="B473" s="139"/>
      <c r="C473" s="124"/>
      <c r="D473" s="124"/>
      <c r="E473" s="124"/>
      <c r="F473" s="124"/>
      <c r="G473" s="879"/>
      <c r="H473" s="281"/>
      <c r="I473" s="127"/>
      <c r="J473" s="267"/>
      <c r="K473" s="129"/>
      <c r="L473" s="132"/>
      <c r="M473" s="124"/>
      <c r="N473" s="124"/>
      <c r="O473" s="1"/>
    </row>
    <row r="474" spans="1:15">
      <c r="A474" s="139">
        <v>45204</v>
      </c>
      <c r="B474" s="139">
        <f>A474+C474</f>
        <v>45215</v>
      </c>
      <c r="C474" s="124">
        <v>11</v>
      </c>
      <c r="D474" s="124">
        <v>1</v>
      </c>
      <c r="E474" s="124">
        <v>36</v>
      </c>
      <c r="F474" s="124" t="s">
        <v>104</v>
      </c>
      <c r="G474" s="879" t="s">
        <v>549</v>
      </c>
      <c r="H474" s="126">
        <v>360.9</v>
      </c>
      <c r="I474" s="127"/>
      <c r="J474" s="267" t="s">
        <v>142</v>
      </c>
      <c r="K474" s="134"/>
      <c r="L474" s="134"/>
      <c r="M474" s="123"/>
      <c r="N474" s="135" t="s">
        <v>228</v>
      </c>
      <c r="O474" s="1"/>
    </row>
    <row r="475" spans="1:15">
      <c r="A475" s="139">
        <v>45204</v>
      </c>
      <c r="B475" s="139">
        <f>A475+C475</f>
        <v>45209</v>
      </c>
      <c r="C475" s="124">
        <v>5</v>
      </c>
      <c r="D475" s="124">
        <v>1</v>
      </c>
      <c r="E475" s="1">
        <v>2</v>
      </c>
      <c r="F475" s="1" t="s">
        <v>238</v>
      </c>
      <c r="G475" s="879" t="s">
        <v>550</v>
      </c>
      <c r="H475" s="55">
        <v>157.5</v>
      </c>
      <c r="J475" s="267" t="s">
        <v>142</v>
      </c>
      <c r="N475" s="135" t="s">
        <v>228</v>
      </c>
    </row>
    <row r="476" spans="1:15">
      <c r="A476" s="139">
        <v>45204</v>
      </c>
      <c r="B476" s="139">
        <f>A476+C476</f>
        <v>45211</v>
      </c>
      <c r="C476" s="124">
        <v>7</v>
      </c>
      <c r="D476" s="124">
        <v>1</v>
      </c>
      <c r="E476" s="1">
        <v>2</v>
      </c>
      <c r="F476" s="1" t="s">
        <v>150</v>
      </c>
      <c r="G476" s="879" t="s">
        <v>551</v>
      </c>
      <c r="H476" s="55">
        <v>209.7</v>
      </c>
      <c r="J476" s="267" t="s">
        <v>142</v>
      </c>
      <c r="N476" s="135" t="s">
        <v>228</v>
      </c>
    </row>
    <row r="477" spans="1:15">
      <c r="A477" s="139"/>
      <c r="B477" s="139"/>
      <c r="C477" s="124"/>
      <c r="D477" s="124"/>
      <c r="G477" s="879"/>
      <c r="J477" s="267"/>
      <c r="N477" s="124"/>
    </row>
    <row r="478" spans="1:15">
      <c r="A478" s="139"/>
      <c r="B478" s="139"/>
      <c r="C478" s="124"/>
      <c r="D478" s="124"/>
      <c r="E478" s="124"/>
      <c r="F478" s="124"/>
      <c r="G478" s="879"/>
      <c r="H478" s="281"/>
      <c r="I478" s="127"/>
      <c r="J478" s="267"/>
      <c r="K478" s="129"/>
      <c r="L478" s="132"/>
      <c r="M478" s="124"/>
      <c r="N478" s="124"/>
      <c r="O478" s="1"/>
    </row>
    <row r="479" spans="1:15" s="129" customFormat="1">
      <c r="A479" s="139">
        <v>45205</v>
      </c>
      <c r="B479" s="139">
        <f ca="1">A479+C479</f>
        <v>45207</v>
      </c>
      <c r="C479" s="124">
        <f ca="1">B479-A479</f>
        <v>2</v>
      </c>
      <c r="D479" s="124">
        <v>3</v>
      </c>
      <c r="E479" s="124">
        <v>6</v>
      </c>
      <c r="F479" s="124">
        <v>6</v>
      </c>
      <c r="G479" s="879" t="s">
        <v>552</v>
      </c>
      <c r="H479" s="281">
        <v>277.2</v>
      </c>
      <c r="I479" s="127"/>
      <c r="J479" s="267" t="s">
        <v>142</v>
      </c>
      <c r="L479" s="134"/>
      <c r="M479" s="124"/>
      <c r="N479" s="124" t="s">
        <v>228</v>
      </c>
      <c r="O479" s="1"/>
    </row>
    <row r="480" spans="1:15" s="129" customFormat="1">
      <c r="A480" s="139">
        <v>45205</v>
      </c>
      <c r="B480" s="139">
        <f>A480+C480</f>
        <v>45206</v>
      </c>
      <c r="C480" s="124">
        <v>1</v>
      </c>
      <c r="D480" s="124">
        <v>2</v>
      </c>
      <c r="E480" s="124" t="s">
        <v>224</v>
      </c>
      <c r="F480" s="124" t="s">
        <v>224</v>
      </c>
      <c r="G480" s="879" t="s">
        <v>543</v>
      </c>
      <c r="H480" s="281">
        <v>161.1</v>
      </c>
      <c r="I480" s="127"/>
      <c r="J480" s="267" t="s">
        <v>142</v>
      </c>
      <c r="L480" s="134"/>
      <c r="M480" s="124"/>
      <c r="N480" s="124" t="s">
        <v>228</v>
      </c>
      <c r="O480" s="1"/>
    </row>
    <row r="481" spans="1:15">
      <c r="A481" s="139"/>
      <c r="B481" s="139"/>
      <c r="C481" s="124"/>
      <c r="D481" s="124"/>
      <c r="E481" s="124"/>
      <c r="F481" s="124"/>
      <c r="G481" s="879"/>
      <c r="H481" s="281"/>
      <c r="I481" s="127"/>
      <c r="J481" s="267"/>
      <c r="K481" s="129"/>
      <c r="L481" s="132"/>
      <c r="M481" s="124"/>
      <c r="N481" s="124"/>
      <c r="O481" s="1"/>
    </row>
    <row r="482" spans="1:15">
      <c r="A482" s="316">
        <v>45206</v>
      </c>
      <c r="B482" s="123">
        <f>A482+C482</f>
        <v>45212</v>
      </c>
      <c r="C482" s="124">
        <v>6</v>
      </c>
      <c r="D482" s="124">
        <v>12</v>
      </c>
      <c r="E482" s="124" t="s">
        <v>553</v>
      </c>
      <c r="F482" s="124" t="s">
        <v>553</v>
      </c>
      <c r="G482" s="879" t="s">
        <v>554</v>
      </c>
      <c r="H482" s="280">
        <v>3340</v>
      </c>
      <c r="I482" s="127"/>
      <c r="J482" s="267" t="s">
        <v>555</v>
      </c>
      <c r="K482" s="129"/>
      <c r="L482" s="132"/>
      <c r="M482" s="334" t="s">
        <v>556</v>
      </c>
      <c r="N482" s="124" t="s">
        <v>557</v>
      </c>
      <c r="O482" s="1"/>
    </row>
    <row r="483" spans="1:15">
      <c r="A483" s="316">
        <v>45206</v>
      </c>
      <c r="B483" s="123">
        <v>45210</v>
      </c>
      <c r="C483" s="124">
        <f>B483-A483</f>
        <v>4</v>
      </c>
      <c r="D483" s="124">
        <v>1</v>
      </c>
      <c r="E483" s="124">
        <v>3</v>
      </c>
      <c r="F483" s="124" t="s">
        <v>286</v>
      </c>
      <c r="G483" s="879" t="s">
        <v>558</v>
      </c>
      <c r="H483" s="280">
        <v>136</v>
      </c>
      <c r="I483" s="127"/>
      <c r="J483" s="267" t="s">
        <v>142</v>
      </c>
      <c r="K483" s="129"/>
      <c r="L483" s="132"/>
      <c r="M483" s="407"/>
      <c r="N483" s="124" t="s">
        <v>228</v>
      </c>
      <c r="O483" s="1"/>
    </row>
    <row r="484" spans="1:15" s="129" customFormat="1">
      <c r="A484" s="316"/>
      <c r="B484" s="123"/>
      <c r="C484" s="124"/>
      <c r="D484" s="124"/>
      <c r="E484" s="124"/>
      <c r="F484" s="124"/>
      <c r="G484" s="879"/>
      <c r="H484" s="281"/>
      <c r="I484" s="127"/>
      <c r="J484" s="267"/>
      <c r="L484" s="132"/>
      <c r="M484" s="124"/>
      <c r="N484" s="124"/>
      <c r="O484" s="1"/>
    </row>
    <row r="485" spans="1:15" s="129" customFormat="1">
      <c r="A485" s="139">
        <v>45207</v>
      </c>
      <c r="B485" s="139">
        <f>A485+C485</f>
        <v>45210</v>
      </c>
      <c r="C485" s="124">
        <v>3</v>
      </c>
      <c r="D485" s="124">
        <v>1</v>
      </c>
      <c r="E485" s="124">
        <v>36</v>
      </c>
      <c r="F485" s="124" t="s">
        <v>120</v>
      </c>
      <c r="G485" s="879" t="s">
        <v>559</v>
      </c>
      <c r="H485" s="281">
        <v>137.69999999999999</v>
      </c>
      <c r="I485" s="127"/>
      <c r="J485" s="267" t="s">
        <v>337</v>
      </c>
      <c r="L485" s="132"/>
      <c r="M485" s="124"/>
      <c r="N485" s="124" t="s">
        <v>235</v>
      </c>
      <c r="O485" s="1"/>
    </row>
    <row r="486" spans="1:15" s="129" customFormat="1">
      <c r="A486" s="139"/>
      <c r="B486" s="139"/>
      <c r="C486" s="124"/>
      <c r="D486" s="124"/>
      <c r="E486" s="124"/>
      <c r="F486" s="124"/>
      <c r="G486" s="879"/>
      <c r="H486" s="281"/>
      <c r="I486" s="127"/>
      <c r="J486" s="267"/>
      <c r="L486" s="132"/>
      <c r="M486" s="124"/>
      <c r="N486" s="124"/>
      <c r="O486" s="1"/>
    </row>
    <row r="487" spans="1:15">
      <c r="A487" s="139">
        <v>45208</v>
      </c>
      <c r="B487" s="139">
        <f>A487+C487</f>
        <v>45210</v>
      </c>
      <c r="C487" s="124">
        <v>2</v>
      </c>
      <c r="D487" s="124">
        <v>3</v>
      </c>
      <c r="E487" s="124">
        <v>1</v>
      </c>
      <c r="F487" s="124">
        <v>1</v>
      </c>
      <c r="G487" s="879" t="s">
        <v>560</v>
      </c>
      <c r="H487" s="281">
        <v>182.7</v>
      </c>
      <c r="I487" s="127"/>
      <c r="J487" s="267" t="s">
        <v>142</v>
      </c>
      <c r="K487" s="129"/>
      <c r="L487" s="132"/>
      <c r="M487" s="124"/>
      <c r="N487" s="124" t="s">
        <v>228</v>
      </c>
      <c r="O487" s="133"/>
    </row>
    <row r="488" spans="1:15">
      <c r="A488" s="139">
        <v>45208</v>
      </c>
      <c r="B488" s="139">
        <f>A488+C488</f>
        <v>45215</v>
      </c>
      <c r="C488" s="124">
        <v>7</v>
      </c>
      <c r="D488" s="124">
        <v>2</v>
      </c>
      <c r="E488" s="815" t="s">
        <v>561</v>
      </c>
      <c r="F488" s="124" t="s">
        <v>562</v>
      </c>
      <c r="G488" s="879" t="s">
        <v>563</v>
      </c>
      <c r="H488" s="131">
        <v>480</v>
      </c>
      <c r="I488" s="127"/>
      <c r="J488" s="267" t="s">
        <v>282</v>
      </c>
      <c r="K488" s="132"/>
      <c r="L488" s="132"/>
      <c r="M488" s="124" t="s">
        <v>564</v>
      </c>
      <c r="N488" s="124" t="s">
        <v>235</v>
      </c>
      <c r="O488" s="133"/>
    </row>
    <row r="489" spans="1:15" s="129" customFormat="1">
      <c r="A489" s="139">
        <v>45208</v>
      </c>
      <c r="B489" s="139">
        <f>A489+C489</f>
        <v>45211</v>
      </c>
      <c r="C489" s="124">
        <v>3</v>
      </c>
      <c r="D489" s="124"/>
      <c r="E489" s="815"/>
      <c r="F489" s="124"/>
      <c r="G489" s="879" t="s">
        <v>565</v>
      </c>
      <c r="H489" s="131"/>
      <c r="I489" s="127"/>
      <c r="J489" s="267"/>
      <c r="K489" s="132"/>
      <c r="L489" s="132"/>
      <c r="M489" s="124"/>
      <c r="N489" s="124"/>
      <c r="O489" s="133"/>
    </row>
    <row r="490" spans="1:15" s="129" customFormat="1">
      <c r="A490" s="139">
        <v>45208</v>
      </c>
      <c r="B490" s="139">
        <v>45211</v>
      </c>
      <c r="C490" s="124">
        <f>B490-A490</f>
        <v>3</v>
      </c>
      <c r="D490" s="124">
        <v>3</v>
      </c>
      <c r="E490" s="124">
        <v>20</v>
      </c>
      <c r="F490" s="124">
        <v>20</v>
      </c>
      <c r="G490" s="879" t="s">
        <v>565</v>
      </c>
      <c r="H490" s="126">
        <v>274.05</v>
      </c>
      <c r="I490" s="127"/>
      <c r="J490" s="267" t="s">
        <v>41</v>
      </c>
      <c r="K490" s="134"/>
      <c r="L490" s="134"/>
      <c r="M490" s="123"/>
      <c r="N490" s="135" t="s">
        <v>228</v>
      </c>
      <c r="O490" s="133"/>
    </row>
    <row r="491" spans="1:15" s="129" customFormat="1">
      <c r="A491" s="139"/>
      <c r="B491" s="139"/>
      <c r="C491" s="124"/>
      <c r="D491" s="124"/>
      <c r="E491" s="124"/>
      <c r="F491" s="124"/>
      <c r="G491" s="879"/>
      <c r="H491" s="126"/>
      <c r="I491" s="127"/>
      <c r="J491" s="267"/>
      <c r="K491" s="134"/>
      <c r="L491" s="134"/>
      <c r="M491" s="123"/>
      <c r="N491" s="135"/>
      <c r="O491" s="133"/>
    </row>
    <row r="492" spans="1:15" s="129" customFormat="1">
      <c r="A492" s="139">
        <v>45210</v>
      </c>
      <c r="B492" s="139">
        <f>A492+C492</f>
        <v>45213</v>
      </c>
      <c r="C492" s="124">
        <v>3</v>
      </c>
      <c r="D492" s="124">
        <v>3</v>
      </c>
      <c r="E492" s="124">
        <v>1</v>
      </c>
      <c r="F492" s="124">
        <v>1</v>
      </c>
      <c r="G492" s="879" t="s">
        <v>566</v>
      </c>
      <c r="H492" s="131">
        <v>641.52</v>
      </c>
      <c r="I492" s="127"/>
      <c r="J492" s="267" t="s">
        <v>50</v>
      </c>
      <c r="K492" s="132"/>
      <c r="L492" s="132"/>
      <c r="M492" s="124"/>
      <c r="N492" s="124" t="s">
        <v>26</v>
      </c>
      <c r="O492" s="1"/>
    </row>
    <row r="493" spans="1:15" s="129" customFormat="1">
      <c r="A493" s="139">
        <v>45210</v>
      </c>
      <c r="B493" s="139">
        <f ca="1">A493+C493</f>
        <v>45214</v>
      </c>
      <c r="C493" s="124">
        <f ca="1">B493-A493</f>
        <v>4</v>
      </c>
      <c r="D493" s="124">
        <v>2</v>
      </c>
      <c r="E493" s="124">
        <v>30</v>
      </c>
      <c r="F493" s="124">
        <v>30</v>
      </c>
      <c r="G493" s="879" t="s">
        <v>567</v>
      </c>
      <c r="H493" s="131">
        <v>563.4</v>
      </c>
      <c r="I493" s="127"/>
      <c r="J493" s="267" t="s">
        <v>142</v>
      </c>
      <c r="K493" s="132"/>
      <c r="L493" s="132"/>
      <c r="M493" s="124"/>
      <c r="N493" s="124" t="s">
        <v>228</v>
      </c>
      <c r="O493" s="1"/>
    </row>
    <row r="494" spans="1:15" s="129" customFormat="1">
      <c r="A494" s="139">
        <v>45210</v>
      </c>
      <c r="B494" s="139">
        <f>A494+C494</f>
        <v>45216</v>
      </c>
      <c r="C494" s="124">
        <v>6</v>
      </c>
      <c r="D494" s="124">
        <v>1</v>
      </c>
      <c r="E494" s="124">
        <v>36</v>
      </c>
      <c r="F494" s="124" t="s">
        <v>122</v>
      </c>
      <c r="G494" s="879" t="s">
        <v>568</v>
      </c>
      <c r="H494" s="131">
        <v>177.12</v>
      </c>
      <c r="I494" s="127"/>
      <c r="J494" s="267" t="s">
        <v>97</v>
      </c>
      <c r="K494" s="132"/>
      <c r="L494" s="132"/>
      <c r="M494" s="124"/>
      <c r="N494" s="124" t="s">
        <v>228</v>
      </c>
      <c r="O494" s="1"/>
    </row>
    <row r="495" spans="1:15" s="129" customFormat="1">
      <c r="A495" s="139"/>
      <c r="B495" s="139"/>
      <c r="C495" s="124"/>
      <c r="D495" s="124"/>
      <c r="E495" s="124"/>
      <c r="F495" s="124"/>
      <c r="G495" s="879"/>
      <c r="H495" s="131"/>
      <c r="I495" s="127"/>
      <c r="J495" s="267"/>
      <c r="K495" s="132"/>
      <c r="L495" s="132"/>
      <c r="M495" s="124"/>
      <c r="N495" s="124"/>
      <c r="O495" s="1"/>
    </row>
    <row r="496" spans="1:15" s="129" customFormat="1">
      <c r="A496" s="139">
        <v>45211</v>
      </c>
      <c r="B496" s="139">
        <f>A496+C496</f>
        <v>45214</v>
      </c>
      <c r="C496" s="124">
        <v>3</v>
      </c>
      <c r="D496" s="124">
        <v>1</v>
      </c>
      <c r="E496" s="124">
        <v>2</v>
      </c>
      <c r="F496" s="124" t="s">
        <v>130</v>
      </c>
      <c r="G496" s="879" t="s">
        <v>569</v>
      </c>
      <c r="H496" s="131">
        <v>99.45</v>
      </c>
      <c r="I496" s="127"/>
      <c r="J496" s="267" t="s">
        <v>32</v>
      </c>
      <c r="K496" s="132"/>
      <c r="L496" s="132"/>
      <c r="M496" s="124"/>
      <c r="N496" s="124" t="s">
        <v>235</v>
      </c>
      <c r="O496" s="1"/>
    </row>
    <row r="497" spans="1:15" s="129" customFormat="1">
      <c r="A497" s="139">
        <v>45211</v>
      </c>
      <c r="B497" s="139">
        <f>A497+C497</f>
        <v>45214</v>
      </c>
      <c r="C497" s="124">
        <v>3</v>
      </c>
      <c r="D497" s="124">
        <v>1</v>
      </c>
      <c r="E497" s="815">
        <v>36</v>
      </c>
      <c r="F497" s="124" t="s">
        <v>570</v>
      </c>
      <c r="G497" s="879" t="s">
        <v>571</v>
      </c>
      <c r="H497" s="131">
        <v>221.4</v>
      </c>
      <c r="I497" s="127"/>
      <c r="J497" s="267" t="s">
        <v>339</v>
      </c>
      <c r="K497" s="132"/>
      <c r="L497" s="132"/>
      <c r="M497" s="124"/>
      <c r="N497" s="124" t="s">
        <v>228</v>
      </c>
      <c r="O497" s="1"/>
    </row>
    <row r="498" spans="1:15" s="129" customFormat="1">
      <c r="A498" s="139"/>
      <c r="B498" s="139"/>
      <c r="C498" s="124"/>
      <c r="D498" s="124"/>
      <c r="E498" s="815"/>
      <c r="F498" s="124"/>
      <c r="G498" s="879"/>
      <c r="H498" s="131"/>
      <c r="I498" s="127"/>
      <c r="J498" s="267"/>
      <c r="K498" s="132"/>
      <c r="L498" s="132"/>
      <c r="M498" s="124"/>
      <c r="N498" s="124"/>
      <c r="O498" s="1"/>
    </row>
    <row r="499" spans="1:15">
      <c r="A499" s="139">
        <v>45213</v>
      </c>
      <c r="B499" s="139">
        <f>A499+C499</f>
        <v>45215</v>
      </c>
      <c r="C499" s="124">
        <v>2</v>
      </c>
      <c r="D499" s="124">
        <v>1</v>
      </c>
      <c r="E499" s="124">
        <v>4</v>
      </c>
      <c r="F499" s="124" t="s">
        <v>53</v>
      </c>
      <c r="G499" s="879" t="s">
        <v>572</v>
      </c>
      <c r="H499" s="131">
        <v>70.2</v>
      </c>
      <c r="I499" s="127"/>
      <c r="J499" s="267" t="s">
        <v>298</v>
      </c>
      <c r="K499" s="132"/>
      <c r="L499" s="132"/>
      <c r="M499" s="124"/>
      <c r="N499" s="124" t="s">
        <v>202</v>
      </c>
    </row>
    <row r="500" spans="1:15">
      <c r="A500" s="139">
        <v>45213</v>
      </c>
      <c r="B500" s="139">
        <f>A500+C500</f>
        <v>45214</v>
      </c>
      <c r="C500" s="124">
        <v>1</v>
      </c>
      <c r="D500" s="124">
        <v>3</v>
      </c>
      <c r="E500" s="919" t="s">
        <v>573</v>
      </c>
      <c r="F500" s="124">
        <v>1</v>
      </c>
      <c r="G500" s="879" t="s">
        <v>574</v>
      </c>
      <c r="H500" s="131">
        <v>140.85</v>
      </c>
      <c r="I500" s="127"/>
      <c r="J500" s="267" t="s">
        <v>298</v>
      </c>
      <c r="K500" s="132"/>
      <c r="L500" s="132"/>
      <c r="M500" s="124"/>
      <c r="N500" s="124" t="s">
        <v>202</v>
      </c>
      <c r="O500" s="1"/>
    </row>
    <row r="501" spans="1:15">
      <c r="G501" s="879"/>
      <c r="O501" s="1"/>
    </row>
    <row r="502" spans="1:15">
      <c r="A502" s="139"/>
      <c r="B502" s="139"/>
      <c r="C502" s="124"/>
      <c r="D502" s="124"/>
      <c r="E502" s="124"/>
      <c r="F502" s="124"/>
      <c r="G502" s="879"/>
      <c r="H502" s="131"/>
      <c r="I502" s="127"/>
      <c r="J502" s="267"/>
      <c r="K502" s="132"/>
      <c r="L502" s="132"/>
      <c r="M502" s="124"/>
      <c r="N502" s="124"/>
      <c r="O502" s="1"/>
    </row>
    <row r="503" spans="1:15" s="129" customFormat="1">
      <c r="A503" s="139">
        <v>45214</v>
      </c>
      <c r="B503" s="139">
        <v>45216</v>
      </c>
      <c r="C503" s="124">
        <v>2</v>
      </c>
      <c r="D503" s="124">
        <v>3</v>
      </c>
      <c r="E503" s="919" t="s">
        <v>575</v>
      </c>
      <c r="F503" s="124">
        <v>20</v>
      </c>
      <c r="G503" s="879" t="s">
        <v>576</v>
      </c>
      <c r="H503" s="131">
        <v>182.7</v>
      </c>
      <c r="I503" s="127"/>
      <c r="J503" s="267" t="s">
        <v>47</v>
      </c>
      <c r="K503" s="132"/>
      <c r="L503" s="132"/>
      <c r="M503" s="124"/>
      <c r="N503" s="124" t="s">
        <v>202</v>
      </c>
      <c r="O503"/>
    </row>
    <row r="504" spans="1:15" s="129" customFormat="1">
      <c r="A504" s="139">
        <v>45214</v>
      </c>
      <c r="B504" s="139">
        <f>A504+C504</f>
        <v>45221</v>
      </c>
      <c r="C504" s="124">
        <v>7</v>
      </c>
      <c r="D504" s="124">
        <v>1</v>
      </c>
      <c r="E504" s="124">
        <v>36</v>
      </c>
      <c r="F504" s="124" t="s">
        <v>120</v>
      </c>
      <c r="G504" s="879" t="s">
        <v>577</v>
      </c>
      <c r="H504" s="131">
        <v>222.3</v>
      </c>
      <c r="I504" s="127"/>
      <c r="J504" s="267" t="s">
        <v>142</v>
      </c>
      <c r="K504" s="132"/>
      <c r="L504" s="132"/>
      <c r="M504" s="124"/>
      <c r="N504" s="124" t="s">
        <v>228</v>
      </c>
      <c r="O504"/>
    </row>
    <row r="505" spans="1:15" s="129" customFormat="1">
      <c r="A505" s="139">
        <v>45214</v>
      </c>
      <c r="B505" s="139">
        <f>A505+C505</f>
        <v>45224</v>
      </c>
      <c r="C505" s="124">
        <v>10</v>
      </c>
      <c r="D505" s="124">
        <v>1</v>
      </c>
      <c r="E505" s="124">
        <v>3</v>
      </c>
      <c r="F505" s="124" t="s">
        <v>152</v>
      </c>
      <c r="G505" s="879" t="s">
        <v>578</v>
      </c>
      <c r="H505" s="131">
        <v>288</v>
      </c>
      <c r="I505" s="127"/>
      <c r="J505" s="267" t="s">
        <v>142</v>
      </c>
      <c r="K505" s="132"/>
      <c r="L505" s="132"/>
      <c r="M505" s="124"/>
      <c r="N505" s="124" t="s">
        <v>228</v>
      </c>
      <c r="O505"/>
    </row>
    <row r="506" spans="1:15" s="129" customFormat="1">
      <c r="A506" s="139">
        <v>45214</v>
      </c>
      <c r="B506" s="139">
        <v>45221</v>
      </c>
      <c r="C506" s="124">
        <f>B506-A506</f>
        <v>7</v>
      </c>
      <c r="D506" s="124">
        <v>1</v>
      </c>
      <c r="E506" s="124">
        <v>3</v>
      </c>
      <c r="F506" s="124" t="s">
        <v>27</v>
      </c>
      <c r="G506" s="879" t="s">
        <v>579</v>
      </c>
      <c r="H506" s="131">
        <v>233</v>
      </c>
      <c r="I506" s="127"/>
      <c r="J506" s="267" t="s">
        <v>41</v>
      </c>
      <c r="K506" s="132"/>
      <c r="L506" s="132"/>
      <c r="M506" s="124"/>
      <c r="N506" s="124" t="s">
        <v>202</v>
      </c>
      <c r="O506"/>
    </row>
    <row r="507" spans="1:15" s="129" customFormat="1">
      <c r="A507" s="139">
        <v>45153</v>
      </c>
      <c r="B507" s="139">
        <v>45160</v>
      </c>
      <c r="C507" s="124">
        <f>B507-A507</f>
        <v>7</v>
      </c>
      <c r="D507" s="124">
        <v>1</v>
      </c>
      <c r="E507" s="124">
        <v>3</v>
      </c>
      <c r="F507" s="124" t="s">
        <v>34</v>
      </c>
      <c r="G507" s="879" t="s">
        <v>580</v>
      </c>
      <c r="H507" s="131">
        <v>233</v>
      </c>
      <c r="I507" s="127"/>
      <c r="J507" s="267" t="s">
        <v>142</v>
      </c>
      <c r="K507" s="132"/>
      <c r="L507" s="132"/>
      <c r="M507" s="124"/>
      <c r="N507" s="124" t="s">
        <v>228</v>
      </c>
      <c r="O507"/>
    </row>
    <row r="508" spans="1:15">
      <c r="A508" s="5">
        <v>45214</v>
      </c>
      <c r="B508" s="5">
        <v>45221</v>
      </c>
      <c r="C508" s="1">
        <f>B508-A508</f>
        <v>7</v>
      </c>
      <c r="D508" s="1">
        <v>1</v>
      </c>
      <c r="E508" s="1">
        <v>3</v>
      </c>
      <c r="F508" s="1" t="s">
        <v>163</v>
      </c>
      <c r="G508" s="879" t="s">
        <v>581</v>
      </c>
      <c r="H508" s="55">
        <v>233</v>
      </c>
      <c r="J508" s="267" t="s">
        <v>142</v>
      </c>
      <c r="N508" s="124" t="s">
        <v>202</v>
      </c>
      <c r="O508" s="1"/>
    </row>
    <row r="509" spans="1:15" ht="15.9">
      <c r="G509" s="694"/>
      <c r="O509" s="1"/>
    </row>
    <row r="510" spans="1:15">
      <c r="A510" s="139">
        <v>45215</v>
      </c>
      <c r="B510" s="139">
        <v>45217</v>
      </c>
      <c r="C510" s="124">
        <v>2</v>
      </c>
      <c r="D510" s="124">
        <v>1</v>
      </c>
      <c r="E510" s="124">
        <v>4</v>
      </c>
      <c r="F510" s="124" t="s">
        <v>53</v>
      </c>
      <c r="G510" s="879" t="s">
        <v>572</v>
      </c>
      <c r="H510" s="131">
        <v>52.2</v>
      </c>
      <c r="I510" s="127"/>
      <c r="J510" s="267" t="s">
        <v>41</v>
      </c>
      <c r="K510" s="132"/>
      <c r="L510" s="132"/>
      <c r="M510" s="124"/>
      <c r="N510" s="124" t="s">
        <v>202</v>
      </c>
      <c r="O510" s="1"/>
    </row>
    <row r="511" spans="1:15">
      <c r="G511" s="879"/>
    </row>
    <row r="512" spans="1:15">
      <c r="A512" s="139">
        <v>45216</v>
      </c>
      <c r="B512" s="139">
        <v>45222</v>
      </c>
      <c r="C512" s="124">
        <f>B512-A512</f>
        <v>6</v>
      </c>
      <c r="D512" s="124">
        <v>3</v>
      </c>
      <c r="E512" s="124">
        <v>1</v>
      </c>
      <c r="F512" s="124">
        <v>1</v>
      </c>
      <c r="G512" s="879" t="s">
        <v>582</v>
      </c>
      <c r="H512" s="131">
        <v>642.6</v>
      </c>
      <c r="I512" s="127"/>
      <c r="J512" s="267" t="s">
        <v>298</v>
      </c>
      <c r="K512" s="132"/>
      <c r="L512" s="132"/>
      <c r="M512" s="124"/>
      <c r="N512" s="124" t="s">
        <v>583</v>
      </c>
    </row>
    <row r="513" spans="1:15">
      <c r="A513" s="139">
        <v>45216</v>
      </c>
      <c r="B513" s="139">
        <v>45220</v>
      </c>
      <c r="C513" s="124">
        <f>B513-A513</f>
        <v>4</v>
      </c>
      <c r="D513" s="124">
        <v>3</v>
      </c>
      <c r="E513" s="124">
        <v>6</v>
      </c>
      <c r="F513" s="124">
        <v>6</v>
      </c>
      <c r="G513" s="879" t="s">
        <v>584</v>
      </c>
      <c r="H513" s="131">
        <v>396.9</v>
      </c>
      <c r="I513" s="127"/>
      <c r="J513" s="267" t="s">
        <v>142</v>
      </c>
      <c r="K513" s="132"/>
      <c r="L513" s="132"/>
      <c r="M513" s="124"/>
      <c r="N513" s="124" t="s">
        <v>228</v>
      </c>
    </row>
    <row r="514" spans="1:15">
      <c r="A514" s="139"/>
      <c r="B514" s="139"/>
      <c r="C514" s="124"/>
      <c r="D514" s="124"/>
      <c r="E514" s="124"/>
      <c r="F514" s="124"/>
      <c r="G514" s="879"/>
      <c r="H514" s="131"/>
      <c r="I514" s="127"/>
      <c r="J514" s="267"/>
      <c r="K514" s="132"/>
      <c r="L514" s="132"/>
      <c r="M514" s="124"/>
    </row>
    <row r="515" spans="1:15">
      <c r="A515" s="139">
        <v>45217</v>
      </c>
      <c r="B515" s="139">
        <v>45219</v>
      </c>
      <c r="C515" s="124">
        <v>2</v>
      </c>
      <c r="D515" s="124">
        <v>1</v>
      </c>
      <c r="E515" s="124">
        <v>4</v>
      </c>
      <c r="F515" s="124" t="s">
        <v>53</v>
      </c>
      <c r="G515" s="879" t="s">
        <v>572</v>
      </c>
      <c r="H515" s="131">
        <v>52.2</v>
      </c>
      <c r="I515" s="127"/>
      <c r="J515" s="267" t="s">
        <v>298</v>
      </c>
      <c r="K515" s="132"/>
      <c r="L515" s="132"/>
      <c r="M515" s="124"/>
      <c r="N515" s="124" t="s">
        <v>202</v>
      </c>
    </row>
    <row r="516" spans="1:15">
      <c r="A516" s="139"/>
      <c r="B516" s="139"/>
      <c r="C516" s="124"/>
      <c r="D516" s="124"/>
      <c r="E516" s="124"/>
      <c r="F516" s="124"/>
      <c r="G516" s="879"/>
      <c r="H516" s="131"/>
      <c r="I516" s="127"/>
      <c r="J516" s="267"/>
      <c r="K516" s="132"/>
      <c r="L516" s="132"/>
      <c r="M516" s="124"/>
      <c r="N516" s="124"/>
    </row>
    <row r="517" spans="1:15">
      <c r="A517" s="139">
        <v>45218</v>
      </c>
      <c r="B517" s="139">
        <f>A517+C517</f>
        <v>45221</v>
      </c>
      <c r="C517" s="124">
        <v>3</v>
      </c>
      <c r="D517" s="124">
        <v>1</v>
      </c>
      <c r="E517" s="124">
        <v>30</v>
      </c>
      <c r="F517" s="124">
        <v>30</v>
      </c>
      <c r="G517" s="879" t="s">
        <v>585</v>
      </c>
      <c r="H517" s="131">
        <v>362.95</v>
      </c>
      <c r="I517" s="127"/>
      <c r="J517" s="267" t="s">
        <v>67</v>
      </c>
      <c r="K517" s="132"/>
      <c r="L517" s="132"/>
      <c r="M517" s="124"/>
      <c r="N517" s="124" t="s">
        <v>235</v>
      </c>
    </row>
    <row r="518" spans="1:15">
      <c r="A518" s="139"/>
      <c r="B518" s="139"/>
      <c r="C518" s="124"/>
      <c r="D518" s="124"/>
      <c r="E518" s="124"/>
      <c r="F518" s="124"/>
      <c r="G518" s="879"/>
      <c r="H518" s="131"/>
      <c r="I518" s="127"/>
      <c r="J518" s="267"/>
      <c r="K518" s="132"/>
      <c r="L518" s="132"/>
      <c r="M518" s="124"/>
      <c r="N518" s="124"/>
    </row>
    <row r="519" spans="1:15">
      <c r="A519" s="139">
        <v>45219</v>
      </c>
      <c r="B519" s="139">
        <f>A519+C519</f>
        <v>45221</v>
      </c>
      <c r="C519" s="124">
        <v>2</v>
      </c>
      <c r="D519" s="124">
        <v>1</v>
      </c>
      <c r="E519" s="124">
        <v>2</v>
      </c>
      <c r="F519" s="124" t="s">
        <v>130</v>
      </c>
      <c r="G519" s="879" t="s">
        <v>586</v>
      </c>
      <c r="H519" s="126">
        <v>79.2</v>
      </c>
      <c r="I519" s="127"/>
      <c r="J519" s="267" t="s">
        <v>142</v>
      </c>
      <c r="K519" s="134"/>
      <c r="L519" s="134"/>
      <c r="M519" s="123" t="s">
        <v>587</v>
      </c>
      <c r="N519" s="124" t="s">
        <v>228</v>
      </c>
    </row>
    <row r="520" spans="1:15">
      <c r="A520" s="139"/>
      <c r="B520" s="139"/>
      <c r="C520" s="124"/>
      <c r="D520" s="124"/>
      <c r="E520" s="124"/>
      <c r="F520" s="124"/>
      <c r="G520" s="879"/>
      <c r="H520" s="126"/>
      <c r="I520" s="127"/>
      <c r="J520" s="267"/>
      <c r="K520" s="134"/>
      <c r="L520" s="134"/>
      <c r="M520" s="123"/>
      <c r="N520" s="124"/>
    </row>
    <row r="521" spans="1:15">
      <c r="A521" s="139">
        <v>45220</v>
      </c>
      <c r="B521" s="139">
        <f>A521+C521</f>
        <v>45229</v>
      </c>
      <c r="C521" s="124">
        <v>9</v>
      </c>
      <c r="D521" s="124">
        <v>1</v>
      </c>
      <c r="E521" s="124">
        <v>3</v>
      </c>
      <c r="F521" s="124" t="s">
        <v>286</v>
      </c>
      <c r="G521" s="879" t="s">
        <v>588</v>
      </c>
      <c r="H521" s="126">
        <v>279.89999999999998</v>
      </c>
      <c r="I521" s="127"/>
      <c r="J521" s="267" t="s">
        <v>142</v>
      </c>
      <c r="K521" s="134"/>
      <c r="L521" s="134"/>
      <c r="M521" s="123"/>
      <c r="N521" s="124" t="s">
        <v>228</v>
      </c>
    </row>
    <row r="522" spans="1:15">
      <c r="A522" s="139"/>
      <c r="B522" s="139"/>
      <c r="C522" s="124"/>
      <c r="D522" s="124"/>
      <c r="E522" s="124"/>
      <c r="F522" s="124"/>
      <c r="G522" s="879"/>
      <c r="H522" s="126"/>
      <c r="I522" s="127"/>
      <c r="J522" s="267"/>
      <c r="K522" s="134"/>
      <c r="L522" s="134"/>
      <c r="M522" s="123"/>
      <c r="N522" s="124"/>
    </row>
    <row r="523" spans="1:15">
      <c r="A523" s="139"/>
      <c r="B523" s="139"/>
      <c r="C523" s="124"/>
      <c r="D523" s="124"/>
      <c r="E523" s="124"/>
      <c r="F523" s="124"/>
      <c r="G523" s="879"/>
      <c r="H523" s="131"/>
      <c r="I523" s="127"/>
      <c r="J523" s="267"/>
      <c r="K523" s="132"/>
      <c r="L523" s="132"/>
      <c r="M523" s="124"/>
      <c r="N523" s="124"/>
    </row>
    <row r="524" spans="1:15" s="129" customFormat="1">
      <c r="A524" s="139">
        <v>45221</v>
      </c>
      <c r="B524" s="139">
        <v>45225</v>
      </c>
      <c r="C524" s="124">
        <f>B524-A524</f>
        <v>4</v>
      </c>
      <c r="D524" s="124">
        <v>1</v>
      </c>
      <c r="E524" s="124">
        <v>2</v>
      </c>
      <c r="F524" s="124" t="s">
        <v>326</v>
      </c>
      <c r="G524" s="879" t="s">
        <v>589</v>
      </c>
      <c r="H524" s="126">
        <v>104.4</v>
      </c>
      <c r="I524" s="127"/>
      <c r="J524" s="267" t="s">
        <v>41</v>
      </c>
      <c r="K524" s="134"/>
      <c r="L524" s="134"/>
      <c r="M524" s="123"/>
      <c r="N524" s="124" t="s">
        <v>460</v>
      </c>
      <c r="O524" s="133"/>
    </row>
    <row r="525" spans="1:15" s="129" customFormat="1">
      <c r="A525" s="139"/>
      <c r="B525" s="139"/>
      <c r="C525" s="124"/>
      <c r="D525" s="124"/>
      <c r="E525" s="124"/>
      <c r="F525" s="124"/>
      <c r="G525" s="879"/>
      <c r="H525" s="126"/>
      <c r="I525" s="127"/>
      <c r="J525" s="267"/>
      <c r="K525" s="134"/>
      <c r="L525" s="134"/>
      <c r="M525" s="123"/>
      <c r="N525" s="124"/>
      <c r="O525" s="133"/>
    </row>
    <row r="526" spans="1:15" s="129" customFormat="1">
      <c r="A526" s="139">
        <v>45222</v>
      </c>
      <c r="B526" s="139">
        <f>A526+C526</f>
        <v>45226</v>
      </c>
      <c r="C526" s="124">
        <v>4</v>
      </c>
      <c r="D526" s="124">
        <v>1</v>
      </c>
      <c r="E526" s="124">
        <v>36</v>
      </c>
      <c r="F526" s="124" t="s">
        <v>120</v>
      </c>
      <c r="G526" s="879" t="s">
        <v>590</v>
      </c>
      <c r="H526" s="126">
        <v>204</v>
      </c>
      <c r="I526" s="127"/>
      <c r="J526" s="267" t="s">
        <v>591</v>
      </c>
      <c r="K526" s="134"/>
      <c r="L526" s="134"/>
      <c r="M526" s="123"/>
      <c r="N526" s="135" t="s">
        <v>592</v>
      </c>
      <c r="O526" s="133"/>
    </row>
    <row r="527" spans="1:15">
      <c r="G527" s="879"/>
    </row>
    <row r="528" spans="1:15" ht="24.75" customHeight="1">
      <c r="A528" s="139">
        <v>45222</v>
      </c>
      <c r="B528" s="139">
        <v>45232</v>
      </c>
      <c r="C528" s="124">
        <v>10</v>
      </c>
      <c r="D528" s="124">
        <v>1</v>
      </c>
      <c r="E528" s="124">
        <v>2</v>
      </c>
      <c r="F528" s="124" t="s">
        <v>130</v>
      </c>
      <c r="G528" s="879" t="s">
        <v>593</v>
      </c>
      <c r="H528" s="131">
        <v>504</v>
      </c>
      <c r="I528" s="127"/>
      <c r="J528" s="267" t="s">
        <v>142</v>
      </c>
      <c r="K528" s="134"/>
      <c r="L528" s="134"/>
      <c r="M528" s="123"/>
      <c r="N528" s="135" t="s">
        <v>228</v>
      </c>
      <c r="O528" s="133"/>
    </row>
    <row r="529" spans="1:14" ht="24.75" customHeight="1">
      <c r="A529" s="139">
        <v>45222</v>
      </c>
      <c r="B529" s="139">
        <f>A529+C529</f>
        <v>45236</v>
      </c>
      <c r="C529" s="124">
        <v>14</v>
      </c>
      <c r="D529" s="124">
        <v>1</v>
      </c>
      <c r="E529" s="124">
        <v>36</v>
      </c>
      <c r="F529" s="124" t="s">
        <v>122</v>
      </c>
      <c r="G529" s="879" t="s">
        <v>594</v>
      </c>
      <c r="H529" s="131">
        <v>444.6</v>
      </c>
      <c r="I529" s="127"/>
      <c r="J529" s="267" t="s">
        <v>142</v>
      </c>
      <c r="K529" s="132"/>
      <c r="L529" s="132"/>
      <c r="M529" s="124"/>
      <c r="N529" s="135" t="s">
        <v>228</v>
      </c>
    </row>
    <row r="530" spans="1:14" ht="24.75" customHeight="1">
      <c r="A530" s="139">
        <v>45222</v>
      </c>
      <c r="B530" s="139">
        <f>A530+C530</f>
        <v>45224</v>
      </c>
      <c r="C530" s="124">
        <v>2</v>
      </c>
      <c r="D530" s="124">
        <v>1</v>
      </c>
      <c r="E530" s="124">
        <v>36</v>
      </c>
      <c r="F530" s="124" t="s">
        <v>154</v>
      </c>
      <c r="G530" s="879" t="s">
        <v>520</v>
      </c>
      <c r="H530" s="131">
        <v>55.8</v>
      </c>
      <c r="I530" s="127"/>
      <c r="J530" s="267" t="s">
        <v>142</v>
      </c>
      <c r="K530" s="132"/>
      <c r="L530" s="132"/>
      <c r="M530" s="124"/>
      <c r="N530" s="135" t="s">
        <v>228</v>
      </c>
    </row>
    <row r="531" spans="1:14" ht="24.75" customHeight="1">
      <c r="A531" s="139"/>
      <c r="B531" s="139"/>
      <c r="C531" s="124"/>
      <c r="D531" s="124"/>
      <c r="E531" s="124"/>
      <c r="F531" s="124"/>
      <c r="G531" s="879"/>
      <c r="H531" s="131"/>
      <c r="I531" s="127"/>
      <c r="J531" s="267"/>
      <c r="K531" s="132"/>
      <c r="L531" s="132"/>
      <c r="M531" s="124"/>
      <c r="N531" s="124"/>
    </row>
    <row r="532" spans="1:14" ht="24.75" customHeight="1">
      <c r="A532" s="5">
        <v>45223</v>
      </c>
      <c r="B532" s="139">
        <f>A532+C532</f>
        <v>45225</v>
      </c>
      <c r="C532" s="1">
        <v>2</v>
      </c>
      <c r="D532" s="1">
        <v>1</v>
      </c>
      <c r="E532" s="1">
        <v>36</v>
      </c>
      <c r="F532" s="1" t="s">
        <v>104</v>
      </c>
      <c r="G532" s="879" t="s">
        <v>595</v>
      </c>
      <c r="H532" s="55">
        <v>55.24</v>
      </c>
      <c r="I532" s="6">
        <v>45121</v>
      </c>
      <c r="J532" s="267" t="s">
        <v>50</v>
      </c>
      <c r="N532" s="124" t="s">
        <v>26</v>
      </c>
    </row>
    <row r="533" spans="1:14" ht="24.75" customHeight="1">
      <c r="A533" s="5">
        <v>45223</v>
      </c>
      <c r="B533" s="139">
        <v>45592</v>
      </c>
      <c r="C533" s="1">
        <v>3</v>
      </c>
      <c r="D533" s="1">
        <v>1</v>
      </c>
      <c r="E533" s="1">
        <v>20</v>
      </c>
      <c r="F533" s="1">
        <v>20</v>
      </c>
      <c r="G533" s="879" t="s">
        <v>596</v>
      </c>
      <c r="H533" s="55">
        <v>233.55</v>
      </c>
      <c r="J533" s="267" t="s">
        <v>142</v>
      </c>
      <c r="N533" s="124" t="s">
        <v>202</v>
      </c>
    </row>
    <row r="534" spans="1:14">
      <c r="A534" s="139">
        <v>45223</v>
      </c>
      <c r="B534" s="139">
        <v>45224</v>
      </c>
      <c r="C534" s="124">
        <v>1</v>
      </c>
      <c r="D534" s="124">
        <v>1</v>
      </c>
      <c r="E534" s="124">
        <v>1</v>
      </c>
      <c r="F534" s="124">
        <v>1</v>
      </c>
      <c r="G534" s="879" t="s">
        <v>597</v>
      </c>
      <c r="H534" s="126">
        <v>86.5</v>
      </c>
      <c r="I534" s="127"/>
      <c r="J534" s="267" t="s">
        <v>142</v>
      </c>
      <c r="K534" s="134"/>
      <c r="L534" s="134"/>
      <c r="M534" s="123"/>
      <c r="N534" s="135" t="s">
        <v>228</v>
      </c>
    </row>
    <row r="535" spans="1:14">
      <c r="A535" s="139"/>
      <c r="B535" s="139"/>
      <c r="C535" s="124"/>
      <c r="D535" s="124"/>
      <c r="E535" s="124"/>
      <c r="F535" s="124"/>
      <c r="G535" s="879"/>
      <c r="H535" s="131"/>
      <c r="I535" s="127"/>
      <c r="J535" s="267"/>
      <c r="K535" s="132"/>
      <c r="L535" s="132"/>
      <c r="M535" s="124"/>
    </row>
    <row r="536" spans="1:14">
      <c r="A536" s="5">
        <v>45224</v>
      </c>
      <c r="B536" s="5">
        <f t="shared" ref="B536:B543" si="10">A536+C536</f>
        <v>45228</v>
      </c>
      <c r="C536" s="1">
        <v>4</v>
      </c>
      <c r="D536" s="1">
        <v>5</v>
      </c>
      <c r="E536" s="1">
        <v>1</v>
      </c>
      <c r="F536" s="1">
        <v>1</v>
      </c>
      <c r="G536" s="879" t="s">
        <v>598</v>
      </c>
      <c r="H536" s="55">
        <v>811.8</v>
      </c>
      <c r="J536" s="803" t="s">
        <v>47</v>
      </c>
      <c r="N536" s="135" t="s">
        <v>228</v>
      </c>
    </row>
    <row r="537" spans="1:14">
      <c r="A537" s="5">
        <v>45226</v>
      </c>
      <c r="B537" s="5">
        <f t="shared" si="10"/>
        <v>45237</v>
      </c>
      <c r="C537" s="1">
        <v>11</v>
      </c>
      <c r="D537" s="1">
        <v>3</v>
      </c>
      <c r="E537" s="1" t="s">
        <v>224</v>
      </c>
      <c r="F537" s="1" t="s">
        <v>224</v>
      </c>
      <c r="G537" s="879" t="s">
        <v>599</v>
      </c>
      <c r="H537" s="55">
        <v>1457.1</v>
      </c>
      <c r="J537" s="803" t="s">
        <v>47</v>
      </c>
      <c r="N537" s="135" t="s">
        <v>228</v>
      </c>
    </row>
    <row r="538" spans="1:14">
      <c r="A538" s="5">
        <v>45226</v>
      </c>
      <c r="B538" s="5">
        <f t="shared" si="10"/>
        <v>45237</v>
      </c>
      <c r="C538" s="1">
        <v>11</v>
      </c>
      <c r="D538" s="1">
        <v>3</v>
      </c>
      <c r="E538" s="1">
        <v>31</v>
      </c>
      <c r="F538" s="1">
        <v>31</v>
      </c>
      <c r="G538" s="879" t="s">
        <v>599</v>
      </c>
      <c r="H538" s="55">
        <v>1259.0999999999999</v>
      </c>
      <c r="J538" s="803" t="s">
        <v>47</v>
      </c>
      <c r="N538" s="135" t="s">
        <v>228</v>
      </c>
    </row>
    <row r="539" spans="1:14">
      <c r="A539" s="5">
        <v>45226</v>
      </c>
      <c r="B539" s="5">
        <f t="shared" si="10"/>
        <v>45237</v>
      </c>
      <c r="C539" s="1">
        <v>11</v>
      </c>
      <c r="D539" s="1">
        <v>3</v>
      </c>
      <c r="E539" s="1">
        <v>37</v>
      </c>
      <c r="F539" s="1">
        <v>37</v>
      </c>
      <c r="G539" s="879" t="s">
        <v>599</v>
      </c>
      <c r="H539" s="55">
        <v>1259.0999999999999</v>
      </c>
      <c r="J539" s="803" t="s">
        <v>47</v>
      </c>
      <c r="N539" s="135" t="s">
        <v>228</v>
      </c>
    </row>
    <row r="540" spans="1:14">
      <c r="A540" s="5">
        <v>45226</v>
      </c>
      <c r="B540" s="5">
        <f t="shared" si="10"/>
        <v>45237</v>
      </c>
      <c r="C540" s="1">
        <v>11</v>
      </c>
      <c r="D540" s="1">
        <v>8</v>
      </c>
      <c r="E540" s="1">
        <v>24</v>
      </c>
      <c r="F540" s="1">
        <v>24</v>
      </c>
      <c r="G540" s="879" t="s">
        <v>599</v>
      </c>
      <c r="H540" s="55">
        <v>2728.8</v>
      </c>
      <c r="J540" s="803" t="s">
        <v>47</v>
      </c>
      <c r="N540" s="135" t="s">
        <v>228</v>
      </c>
    </row>
    <row r="541" spans="1:14">
      <c r="A541" s="5">
        <v>45226</v>
      </c>
      <c r="B541" s="5">
        <f t="shared" si="10"/>
        <v>45237</v>
      </c>
      <c r="C541" s="1">
        <v>11</v>
      </c>
      <c r="D541" s="1">
        <v>8</v>
      </c>
      <c r="E541" s="1">
        <v>23</v>
      </c>
      <c r="F541" s="1">
        <v>23</v>
      </c>
      <c r="G541" s="879" t="s">
        <v>599</v>
      </c>
      <c r="H541" s="55">
        <v>2728.8</v>
      </c>
      <c r="J541" s="803" t="s">
        <v>47</v>
      </c>
      <c r="N541" s="135" t="s">
        <v>228</v>
      </c>
    </row>
    <row r="542" spans="1:14">
      <c r="A542" s="5">
        <v>45226</v>
      </c>
      <c r="B542" s="5">
        <f t="shared" si="10"/>
        <v>45237</v>
      </c>
      <c r="C542" s="1">
        <v>11</v>
      </c>
      <c r="D542" s="1">
        <v>4</v>
      </c>
      <c r="E542" s="1">
        <v>33</v>
      </c>
      <c r="F542" s="1">
        <v>33</v>
      </c>
      <c r="G542" s="879" t="s">
        <v>599</v>
      </c>
      <c r="H542" s="55">
        <v>1760.4</v>
      </c>
      <c r="J542" s="803" t="s">
        <v>47</v>
      </c>
      <c r="N542" s="135" t="s">
        <v>228</v>
      </c>
    </row>
    <row r="543" spans="1:14">
      <c r="A543" s="5">
        <v>45226</v>
      </c>
      <c r="B543" s="5">
        <f t="shared" si="10"/>
        <v>45237</v>
      </c>
      <c r="C543" s="1">
        <v>11</v>
      </c>
      <c r="D543" s="1">
        <v>4</v>
      </c>
      <c r="E543" s="1">
        <v>35</v>
      </c>
      <c r="F543" s="1">
        <v>35</v>
      </c>
      <c r="G543" s="879" t="s">
        <v>599</v>
      </c>
      <c r="H543" s="55">
        <v>1760.4</v>
      </c>
      <c r="J543" s="803" t="s">
        <v>47</v>
      </c>
      <c r="N543" s="135" t="s">
        <v>228</v>
      </c>
    </row>
    <row r="544" spans="1:14">
      <c r="G544" s="879"/>
    </row>
    <row r="545" spans="1:15">
      <c r="G545" s="879"/>
    </row>
    <row r="546" spans="1:15">
      <c r="G546" s="879"/>
      <c r="H546" s="53"/>
      <c r="K546" s="56"/>
      <c r="L546" s="56"/>
      <c r="N546" s="124"/>
    </row>
    <row r="547" spans="1:15">
      <c r="A547" s="5">
        <v>45227</v>
      </c>
      <c r="B547" s="5">
        <v>45228</v>
      </c>
      <c r="C547" s="1">
        <v>1</v>
      </c>
      <c r="D547" s="1">
        <v>1</v>
      </c>
      <c r="E547" s="1">
        <v>2</v>
      </c>
      <c r="F547" s="1" t="s">
        <v>326</v>
      </c>
      <c r="G547" s="879" t="s">
        <v>600</v>
      </c>
      <c r="H547" s="55">
        <v>36.17</v>
      </c>
      <c r="J547" s="803" t="s">
        <v>601</v>
      </c>
      <c r="N547" s="135" t="s">
        <v>228</v>
      </c>
    </row>
    <row r="548" spans="1:15" ht="24.75" customHeight="1">
      <c r="G548" s="879"/>
      <c r="H548" s="53"/>
      <c r="K548" s="56"/>
      <c r="L548" s="56"/>
      <c r="N548" s="124"/>
    </row>
    <row r="549" spans="1:15" ht="24.75" customHeight="1">
      <c r="A549" s="139">
        <v>45229</v>
      </c>
      <c r="B549" s="139">
        <v>45233</v>
      </c>
      <c r="C549" s="124">
        <f>B549-A549</f>
        <v>4</v>
      </c>
      <c r="D549" s="124">
        <v>3</v>
      </c>
      <c r="E549" s="124">
        <v>6</v>
      </c>
      <c r="F549" s="124">
        <v>6</v>
      </c>
      <c r="G549" s="879" t="s">
        <v>602</v>
      </c>
      <c r="H549" s="131">
        <v>365.4</v>
      </c>
      <c r="I549" s="127"/>
      <c r="J549" s="803" t="s">
        <v>47</v>
      </c>
      <c r="K549" s="132"/>
      <c r="L549" s="132"/>
      <c r="M549" s="124"/>
      <c r="N549" s="135" t="s">
        <v>228</v>
      </c>
    </row>
    <row r="550" spans="1:15">
      <c r="A550" s="139">
        <v>45229</v>
      </c>
      <c r="B550" s="139">
        <f>C550+A550</f>
        <v>45232</v>
      </c>
      <c r="C550" s="124">
        <v>3</v>
      </c>
      <c r="D550" s="124">
        <v>1</v>
      </c>
      <c r="E550" s="124">
        <v>3</v>
      </c>
      <c r="F550" s="124" t="s">
        <v>27</v>
      </c>
      <c r="G550" s="879" t="s">
        <v>603</v>
      </c>
      <c r="H550" s="131">
        <v>78.3</v>
      </c>
      <c r="I550" s="127"/>
      <c r="J550" s="803" t="s">
        <v>47</v>
      </c>
      <c r="K550" s="132"/>
      <c r="L550" s="132"/>
      <c r="M550" s="124"/>
      <c r="N550" s="135" t="s">
        <v>228</v>
      </c>
    </row>
    <row r="551" spans="1:15">
      <c r="A551" s="139"/>
      <c r="B551" s="139"/>
      <c r="C551" s="124"/>
      <c r="D551" s="124"/>
      <c r="E551" s="124"/>
      <c r="F551" s="124"/>
      <c r="G551" s="879"/>
      <c r="H551" s="131"/>
      <c r="I551" s="127"/>
      <c r="K551" s="132"/>
      <c r="L551" s="132"/>
      <c r="M551" s="124"/>
      <c r="N551" s="124"/>
    </row>
    <row r="552" spans="1:15">
      <c r="A552" s="139">
        <v>45230</v>
      </c>
      <c r="B552" s="139">
        <f>A552+C552</f>
        <v>45242</v>
      </c>
      <c r="C552" s="124">
        <v>12</v>
      </c>
      <c r="D552" s="124">
        <v>1</v>
      </c>
      <c r="E552" s="124">
        <v>2</v>
      </c>
      <c r="F552" s="124" t="s">
        <v>150</v>
      </c>
      <c r="G552" s="879" t="s">
        <v>604</v>
      </c>
      <c r="H552" s="131">
        <v>367.2</v>
      </c>
      <c r="I552" s="127"/>
      <c r="J552" s="803" t="s">
        <v>47</v>
      </c>
      <c r="K552" s="132"/>
      <c r="L552" s="132"/>
      <c r="M552" s="124"/>
      <c r="N552" s="135" t="s">
        <v>228</v>
      </c>
    </row>
    <row r="553" spans="1:15">
      <c r="A553" s="139">
        <v>45230</v>
      </c>
      <c r="B553" s="139">
        <f>A553+C553</f>
        <v>45233</v>
      </c>
      <c r="C553" s="124">
        <v>3</v>
      </c>
      <c r="D553" s="124">
        <v>3</v>
      </c>
      <c r="E553" s="124">
        <v>1</v>
      </c>
      <c r="F553" s="124">
        <v>1</v>
      </c>
      <c r="G553" s="879" t="s">
        <v>605</v>
      </c>
      <c r="H553" s="131">
        <v>258.8</v>
      </c>
      <c r="I553" s="127"/>
      <c r="J553" s="267" t="s">
        <v>67</v>
      </c>
      <c r="K553" s="132"/>
      <c r="L553" s="132"/>
      <c r="M553" s="124"/>
      <c r="N553" s="135" t="s">
        <v>235</v>
      </c>
    </row>
    <row r="554" spans="1:15" s="129" customFormat="1">
      <c r="A554" s="139">
        <v>45230</v>
      </c>
      <c r="B554" s="5">
        <v>45203</v>
      </c>
      <c r="C554" s="1">
        <v>4</v>
      </c>
      <c r="D554" s="1">
        <v>5</v>
      </c>
      <c r="E554" s="124" t="s">
        <v>606</v>
      </c>
      <c r="F554" s="1" t="s">
        <v>606</v>
      </c>
      <c r="G554" s="879" t="s">
        <v>607</v>
      </c>
      <c r="H554" s="46">
        <v>685.8</v>
      </c>
      <c r="I554" s="6"/>
      <c r="J554" s="267" t="s">
        <v>47</v>
      </c>
      <c r="K554" s="54"/>
      <c r="L554" s="54"/>
      <c r="M554" s="1"/>
      <c r="N554" s="124" t="s">
        <v>42</v>
      </c>
      <c r="O554"/>
    </row>
    <row r="555" spans="1:15" s="129" customFormat="1">
      <c r="A555" s="139"/>
      <c r="B555" s="5"/>
      <c r="C555" s="1"/>
      <c r="D555" s="1"/>
      <c r="E555" s="124"/>
      <c r="F555" s="1"/>
      <c r="G555" s="879"/>
      <c r="H555" s="46"/>
      <c r="I555" s="6"/>
      <c r="J555" s="267"/>
      <c r="K555" s="54"/>
      <c r="L555" s="54"/>
      <c r="M555" s="1"/>
      <c r="N555" s="124"/>
      <c r="O555"/>
    </row>
    <row r="556" spans="1:15">
      <c r="A556" s="5">
        <v>45234</v>
      </c>
      <c r="B556" s="5">
        <v>45240</v>
      </c>
      <c r="C556" s="1">
        <v>6</v>
      </c>
      <c r="D556" s="1">
        <v>1</v>
      </c>
      <c r="E556" s="1">
        <v>34</v>
      </c>
      <c r="F556" s="1" t="s">
        <v>334</v>
      </c>
      <c r="G556" s="879" t="s">
        <v>608</v>
      </c>
      <c r="H556" s="55">
        <v>228.6</v>
      </c>
      <c r="J556" s="803" t="s">
        <v>47</v>
      </c>
    </row>
    <row r="557" spans="1:15">
      <c r="A557" s="139">
        <v>45234</v>
      </c>
      <c r="B557" s="139">
        <f>A557+C557</f>
        <v>45238</v>
      </c>
      <c r="C557" s="124">
        <v>4</v>
      </c>
      <c r="D557" s="124">
        <v>1</v>
      </c>
      <c r="E557" s="124">
        <v>2</v>
      </c>
      <c r="F557" s="124" t="s">
        <v>130</v>
      </c>
      <c r="G557" s="879" t="s">
        <v>609</v>
      </c>
      <c r="H557" s="131">
        <v>122.4</v>
      </c>
      <c r="I557" s="127"/>
      <c r="J557" s="267" t="s">
        <v>47</v>
      </c>
      <c r="K557" s="132"/>
      <c r="L557" s="132"/>
      <c r="M557" s="124" t="s">
        <v>610</v>
      </c>
      <c r="N557" s="124" t="s">
        <v>228</v>
      </c>
      <c r="O557" s="342" t="s">
        <v>14</v>
      </c>
    </row>
    <row r="558" spans="1:15">
      <c r="A558" s="139"/>
      <c r="B558" s="139"/>
      <c r="C558" s="124"/>
      <c r="D558" s="124"/>
      <c r="E558" s="124"/>
      <c r="F558" s="124"/>
      <c r="G558" s="879"/>
      <c r="H558" s="131"/>
      <c r="I558" s="127"/>
      <c r="J558" s="267"/>
      <c r="K558" s="132"/>
      <c r="L558" s="132"/>
      <c r="M558" s="124"/>
    </row>
    <row r="559" spans="1:15">
      <c r="A559" s="5">
        <v>45235</v>
      </c>
      <c r="B559" s="5">
        <v>45254</v>
      </c>
      <c r="C559" s="1">
        <f>B559-A559</f>
        <v>19</v>
      </c>
      <c r="D559" s="1">
        <v>1</v>
      </c>
      <c r="E559" s="1">
        <v>2</v>
      </c>
      <c r="F559" s="1" t="s">
        <v>326</v>
      </c>
      <c r="G559" s="879" t="s">
        <v>611</v>
      </c>
      <c r="H559" s="55">
        <v>611</v>
      </c>
      <c r="J559" s="267" t="s">
        <v>47</v>
      </c>
      <c r="N559" s="124" t="s">
        <v>228</v>
      </c>
    </row>
    <row r="560" spans="1:15">
      <c r="A560" s="5">
        <v>45235</v>
      </c>
      <c r="B560" s="5">
        <v>45238</v>
      </c>
      <c r="C560" s="1">
        <f>B560-A560</f>
        <v>3</v>
      </c>
      <c r="D560" s="1">
        <v>3</v>
      </c>
      <c r="E560" s="1">
        <v>6</v>
      </c>
      <c r="F560" s="1">
        <v>6</v>
      </c>
      <c r="G560" s="879" t="s">
        <v>612</v>
      </c>
      <c r="H560" s="55">
        <v>274.05</v>
      </c>
      <c r="J560" s="267" t="s">
        <v>47</v>
      </c>
      <c r="N560" s="124" t="s">
        <v>228</v>
      </c>
    </row>
    <row r="561" spans="1:14">
      <c r="A561" s="5">
        <v>45238</v>
      </c>
      <c r="B561" s="5">
        <v>45245</v>
      </c>
      <c r="C561" s="1">
        <v>7</v>
      </c>
      <c r="D561" s="1">
        <v>1</v>
      </c>
      <c r="E561" s="1">
        <v>32</v>
      </c>
      <c r="F561" s="1" t="s">
        <v>55</v>
      </c>
      <c r="G561" s="879" t="s">
        <v>531</v>
      </c>
      <c r="H561" s="55">
        <v>222.3</v>
      </c>
      <c r="J561" s="267" t="s">
        <v>47</v>
      </c>
      <c r="N561" s="124" t="s">
        <v>228</v>
      </c>
    </row>
    <row r="562" spans="1:14">
      <c r="G562" s="879"/>
      <c r="J562" s="267"/>
      <c r="N562" s="124"/>
    </row>
    <row r="563" spans="1:14">
      <c r="G563" s="879"/>
    </row>
    <row r="564" spans="1:14">
      <c r="A564" s="139">
        <v>45240</v>
      </c>
      <c r="B564" s="5">
        <f>A564+C564</f>
        <v>45243</v>
      </c>
      <c r="C564" s="1">
        <v>3</v>
      </c>
      <c r="D564" s="1">
        <v>1</v>
      </c>
      <c r="E564" s="1">
        <v>2</v>
      </c>
      <c r="F564" s="1" t="s">
        <v>130</v>
      </c>
      <c r="G564" s="879" t="s">
        <v>613</v>
      </c>
      <c r="H564" s="46">
        <v>105.3</v>
      </c>
      <c r="J564" s="267" t="s">
        <v>47</v>
      </c>
      <c r="N564" s="124" t="s">
        <v>228</v>
      </c>
    </row>
    <row r="565" spans="1:14">
      <c r="A565" s="139">
        <v>45240</v>
      </c>
      <c r="B565" s="5">
        <v>45241</v>
      </c>
      <c r="C565" s="1">
        <v>1</v>
      </c>
      <c r="D565" s="1">
        <v>3</v>
      </c>
      <c r="E565" s="1">
        <v>1</v>
      </c>
      <c r="F565" s="1">
        <v>1</v>
      </c>
      <c r="G565" s="879" t="s">
        <v>614</v>
      </c>
      <c r="H565" s="46">
        <v>122.85</v>
      </c>
      <c r="J565" s="267" t="s">
        <v>142</v>
      </c>
      <c r="N565" s="124" t="s">
        <v>202</v>
      </c>
    </row>
    <row r="566" spans="1:14">
      <c r="A566" s="139"/>
      <c r="G566" s="879"/>
      <c r="H566" s="46"/>
      <c r="J566" s="267"/>
      <c r="N566" s="124"/>
    </row>
    <row r="567" spans="1:14">
      <c r="A567" s="139">
        <v>45241</v>
      </c>
      <c r="B567" s="5">
        <v>45243</v>
      </c>
      <c r="C567" s="1">
        <f>B567-A567</f>
        <v>2</v>
      </c>
      <c r="D567" s="1">
        <v>3</v>
      </c>
      <c r="E567" s="1">
        <v>2</v>
      </c>
      <c r="F567" s="1" t="s">
        <v>615</v>
      </c>
      <c r="G567" s="879" t="s">
        <v>616</v>
      </c>
      <c r="H567" s="46">
        <v>210.6</v>
      </c>
      <c r="J567" s="267" t="s">
        <v>47</v>
      </c>
      <c r="N567" s="124" t="s">
        <v>228</v>
      </c>
    </row>
    <row r="568" spans="1:14">
      <c r="A568" s="139">
        <v>45241</v>
      </c>
      <c r="B568" s="5">
        <v>45243</v>
      </c>
      <c r="C568" s="1">
        <v>2</v>
      </c>
      <c r="D568" s="1">
        <v>4</v>
      </c>
      <c r="G568" s="879" t="s">
        <v>616</v>
      </c>
      <c r="H568" s="46"/>
      <c r="J568" s="267"/>
      <c r="N568" s="124"/>
    </row>
    <row r="569" spans="1:14">
      <c r="A569" s="139"/>
      <c r="G569" s="879"/>
      <c r="H569" s="46"/>
      <c r="J569" s="267"/>
      <c r="N569" s="124"/>
    </row>
    <row r="570" spans="1:14">
      <c r="A570" s="139">
        <v>45245</v>
      </c>
      <c r="B570" s="5">
        <v>45246</v>
      </c>
      <c r="C570" s="1">
        <v>1</v>
      </c>
      <c r="D570" s="1">
        <v>1</v>
      </c>
      <c r="E570" s="1">
        <v>5</v>
      </c>
      <c r="F570" s="1" t="s">
        <v>210</v>
      </c>
      <c r="G570" s="879" t="s">
        <v>617</v>
      </c>
      <c r="H570" s="46">
        <v>26.1</v>
      </c>
      <c r="J570" s="267" t="s">
        <v>41</v>
      </c>
      <c r="N570" s="124" t="s">
        <v>228</v>
      </c>
    </row>
    <row r="571" spans="1:14">
      <c r="A571" s="139"/>
      <c r="G571" s="879"/>
      <c r="H571" s="46"/>
      <c r="J571" s="267"/>
      <c r="N571" s="124"/>
    </row>
    <row r="572" spans="1:14">
      <c r="A572" s="139">
        <v>45246</v>
      </c>
      <c r="B572" s="5">
        <f>A572+C572</f>
        <v>45249</v>
      </c>
      <c r="C572" s="1">
        <v>3</v>
      </c>
      <c r="D572" s="1">
        <v>2</v>
      </c>
      <c r="E572" s="1">
        <v>33</v>
      </c>
      <c r="F572" s="1" t="s">
        <v>618</v>
      </c>
      <c r="G572" s="879" t="s">
        <v>619</v>
      </c>
      <c r="H572" s="46">
        <v>249.9</v>
      </c>
      <c r="J572" s="267" t="s">
        <v>32</v>
      </c>
      <c r="N572" s="124" t="s">
        <v>235</v>
      </c>
    </row>
    <row r="574" spans="1:14">
      <c r="A574" s="139"/>
      <c r="G574" s="879"/>
      <c r="H574" s="46"/>
      <c r="J574" s="267"/>
      <c r="N574" s="124"/>
    </row>
    <row r="575" spans="1:14">
      <c r="A575" s="139"/>
      <c r="G575" s="879"/>
      <c r="H575" s="46"/>
      <c r="J575" s="267"/>
      <c r="N575" s="124"/>
    </row>
    <row r="576" spans="1:14">
      <c r="A576" s="139">
        <v>45247</v>
      </c>
      <c r="B576" s="5">
        <f>A576+C576</f>
        <v>45249</v>
      </c>
      <c r="C576" s="1">
        <v>2</v>
      </c>
      <c r="D576" s="1">
        <v>1</v>
      </c>
      <c r="E576" s="1">
        <v>2</v>
      </c>
      <c r="F576" s="1" t="s">
        <v>130</v>
      </c>
      <c r="G576" s="879" t="s">
        <v>620</v>
      </c>
      <c r="H576" s="46">
        <v>79.2</v>
      </c>
      <c r="J576" s="267" t="s">
        <v>47</v>
      </c>
      <c r="N576" s="124" t="s">
        <v>228</v>
      </c>
    </row>
    <row r="577" spans="1:15">
      <c r="A577" s="139"/>
      <c r="G577" s="879"/>
      <c r="H577" s="46"/>
      <c r="J577" s="267"/>
      <c r="N577" s="124"/>
    </row>
    <row r="578" spans="1:15">
      <c r="G578" s="879"/>
    </row>
    <row r="579" spans="1:15">
      <c r="A579" s="139">
        <v>45250</v>
      </c>
      <c r="B579" s="5">
        <f ca="1">A579+C579</f>
        <v>45265</v>
      </c>
      <c r="C579" s="1">
        <f ca="1">B579-A579</f>
        <v>15</v>
      </c>
      <c r="D579" s="1">
        <v>1</v>
      </c>
      <c r="E579" s="124">
        <v>3</v>
      </c>
      <c r="F579" s="1" t="s">
        <v>152</v>
      </c>
      <c r="G579" s="879" t="s">
        <v>621</v>
      </c>
      <c r="H579" s="46">
        <v>445.5</v>
      </c>
      <c r="J579" s="267" t="s">
        <v>142</v>
      </c>
      <c r="N579" s="124" t="s">
        <v>202</v>
      </c>
    </row>
    <row r="580" spans="1:15">
      <c r="G580" s="879"/>
    </row>
    <row r="581" spans="1:15">
      <c r="G581" s="879"/>
    </row>
    <row r="582" spans="1:15">
      <c r="A582" s="139">
        <v>45251</v>
      </c>
      <c r="B582" s="5">
        <f>A582+C582</f>
        <v>45259</v>
      </c>
      <c r="C582" s="124">
        <v>8</v>
      </c>
      <c r="D582" s="124">
        <v>2</v>
      </c>
      <c r="E582" s="124">
        <v>33</v>
      </c>
      <c r="F582" s="124" t="s">
        <v>618</v>
      </c>
      <c r="G582" s="879" t="s">
        <v>622</v>
      </c>
      <c r="H582" s="126">
        <v>918</v>
      </c>
      <c r="I582" s="127"/>
      <c r="J582" s="267" t="s">
        <v>32</v>
      </c>
      <c r="K582" s="134"/>
      <c r="L582" s="134"/>
      <c r="M582" s="123"/>
      <c r="N582" s="124" t="s">
        <v>235</v>
      </c>
    </row>
    <row r="583" spans="1:15">
      <c r="A583" s="139"/>
      <c r="C583" s="124"/>
      <c r="D583" s="124"/>
      <c r="E583" s="124"/>
      <c r="F583" s="124"/>
      <c r="G583" s="879"/>
      <c r="H583" s="126"/>
      <c r="I583" s="127"/>
      <c r="J583" s="267"/>
      <c r="K583" s="134"/>
      <c r="L583" s="134"/>
      <c r="M583" s="123"/>
      <c r="N583" s="124"/>
    </row>
    <row r="584" spans="1:15">
      <c r="A584" s="139"/>
      <c r="C584" s="124"/>
      <c r="D584" s="124"/>
      <c r="E584" s="124"/>
      <c r="F584" s="124"/>
      <c r="G584" s="879"/>
      <c r="H584" s="126"/>
      <c r="I584" s="127"/>
      <c r="J584" s="267"/>
      <c r="K584" s="134"/>
      <c r="L584" s="134"/>
      <c r="M584" s="123"/>
      <c r="N584" s="124"/>
    </row>
    <row r="585" spans="1:15" s="129" customFormat="1">
      <c r="A585" s="139">
        <v>45253</v>
      </c>
      <c r="B585" s="5">
        <f>A585+C585</f>
        <v>45254</v>
      </c>
      <c r="C585" s="1">
        <v>1</v>
      </c>
      <c r="D585" s="1">
        <v>1</v>
      </c>
      <c r="E585" s="124">
        <v>3</v>
      </c>
      <c r="F585" s="1" t="s">
        <v>152</v>
      </c>
      <c r="G585" s="879" t="s">
        <v>623</v>
      </c>
      <c r="H585" s="46">
        <v>25.84</v>
      </c>
      <c r="I585" s="6">
        <v>45122</v>
      </c>
      <c r="J585" s="267" t="s">
        <v>22</v>
      </c>
      <c r="K585" s="54"/>
      <c r="L585" s="54"/>
      <c r="M585" s="1"/>
      <c r="N585" s="124" t="s">
        <v>26</v>
      </c>
      <c r="O585"/>
    </row>
    <row r="586" spans="1:15" s="129" customFormat="1">
      <c r="A586" s="139"/>
      <c r="B586" s="5"/>
      <c r="C586" s="1"/>
      <c r="D586" s="1"/>
      <c r="E586" s="124"/>
      <c r="F586" s="1"/>
      <c r="G586" s="879"/>
      <c r="H586" s="46"/>
      <c r="I586" s="6"/>
      <c r="J586" s="267"/>
      <c r="K586" s="54"/>
      <c r="L586" s="54"/>
      <c r="M586" s="1"/>
      <c r="N586" s="124"/>
      <c r="O586"/>
    </row>
    <row r="587" spans="1:15" s="129" customFormat="1">
      <c r="G587" s="879"/>
      <c r="O587"/>
    </row>
    <row r="588" spans="1:15" s="129" customFormat="1">
      <c r="A588" s="139"/>
      <c r="B588" s="5"/>
      <c r="C588" s="1"/>
      <c r="D588" s="1"/>
      <c r="E588" s="124"/>
      <c r="F588" s="1"/>
      <c r="G588" s="879"/>
      <c r="H588" s="46"/>
      <c r="I588" s="6"/>
      <c r="J588" s="267"/>
      <c r="K588" s="54"/>
      <c r="L588" s="54"/>
      <c r="M588" s="1"/>
      <c r="N588" s="124"/>
      <c r="O588"/>
    </row>
    <row r="589" spans="1:15">
      <c r="A589" s="344">
        <v>45258</v>
      </c>
      <c r="B589" s="5">
        <f>A589+C589</f>
        <v>45263</v>
      </c>
      <c r="C589" s="1">
        <v>5</v>
      </c>
      <c r="D589" s="1">
        <v>1</v>
      </c>
      <c r="E589" s="124">
        <v>3</v>
      </c>
      <c r="F589" s="1" t="s">
        <v>241</v>
      </c>
      <c r="G589" s="879" t="s">
        <v>624</v>
      </c>
      <c r="H589" s="46">
        <v>157.5</v>
      </c>
      <c r="I589" s="129"/>
      <c r="J589" s="267" t="s">
        <v>142</v>
      </c>
      <c r="K589" s="129"/>
      <c r="L589" s="129"/>
      <c r="M589" s="129"/>
      <c r="N589" s="124" t="s">
        <v>228</v>
      </c>
      <c r="O589" s="133"/>
    </row>
    <row r="590" spans="1:15">
      <c r="A590" s="344"/>
      <c r="E590" s="124"/>
      <c r="G590" s="879"/>
      <c r="H590" s="46"/>
      <c r="I590" s="129"/>
      <c r="J590" s="267"/>
      <c r="K590" s="129"/>
      <c r="L590" s="129"/>
      <c r="M590" s="129"/>
      <c r="N590" s="124"/>
      <c r="O590" s="133"/>
    </row>
    <row r="591" spans="1:15">
      <c r="A591" s="344">
        <v>45262</v>
      </c>
      <c r="B591" s="5">
        <v>45265</v>
      </c>
      <c r="C591" s="1">
        <f>B591-A591</f>
        <v>3</v>
      </c>
      <c r="D591" s="1">
        <v>3</v>
      </c>
      <c r="E591" s="124">
        <v>20</v>
      </c>
      <c r="F591" s="1">
        <v>20</v>
      </c>
      <c r="G591" s="879" t="s">
        <v>625</v>
      </c>
      <c r="H591" s="46">
        <v>337.05</v>
      </c>
      <c r="I591" s="129"/>
      <c r="J591" s="267" t="s">
        <v>41</v>
      </c>
      <c r="K591" s="129"/>
      <c r="L591" s="129"/>
      <c r="M591" s="129"/>
      <c r="N591" s="124" t="s">
        <v>228</v>
      </c>
      <c r="O591" s="133"/>
    </row>
    <row r="592" spans="1:15">
      <c r="A592" s="344"/>
      <c r="E592" s="124"/>
      <c r="G592" s="879"/>
      <c r="H592" s="46"/>
      <c r="I592" s="129"/>
      <c r="J592" s="267"/>
      <c r="K592" s="129"/>
      <c r="L592" s="129"/>
      <c r="M592" s="129"/>
      <c r="N592" s="124"/>
      <c r="O592" s="133"/>
    </row>
    <row r="593" spans="1:15">
      <c r="A593" s="344">
        <v>45264</v>
      </c>
      <c r="B593" s="5">
        <f>A593+C593</f>
        <v>45268</v>
      </c>
      <c r="C593" s="1">
        <v>4</v>
      </c>
      <c r="D593" s="1">
        <v>3</v>
      </c>
      <c r="E593" s="124">
        <v>6</v>
      </c>
      <c r="F593" s="1">
        <v>6</v>
      </c>
      <c r="G593" s="879" t="s">
        <v>626</v>
      </c>
      <c r="H593" s="46">
        <v>311.39999999999998</v>
      </c>
      <c r="I593" s="129"/>
      <c r="J593" s="267" t="s">
        <v>47</v>
      </c>
      <c r="K593" s="129"/>
      <c r="L593" s="129"/>
      <c r="M593" s="129"/>
      <c r="N593" s="124" t="s">
        <v>228</v>
      </c>
      <c r="O593" s="133"/>
    </row>
    <row r="594" spans="1:15">
      <c r="A594" s="344"/>
      <c r="E594" s="124"/>
      <c r="G594" s="879"/>
      <c r="H594" s="46"/>
      <c r="I594" s="129"/>
      <c r="J594" s="267"/>
      <c r="K594" s="129"/>
      <c r="L594" s="129"/>
      <c r="M594" s="129"/>
      <c r="N594" s="124"/>
      <c r="O594" s="133"/>
    </row>
    <row r="595" spans="1:15">
      <c r="A595" s="344"/>
      <c r="E595" s="124"/>
      <c r="G595" s="879"/>
      <c r="H595" s="129"/>
      <c r="I595" s="129"/>
      <c r="J595" s="129"/>
      <c r="K595" s="129"/>
      <c r="L595" s="129"/>
      <c r="M595" s="129"/>
      <c r="N595" s="129"/>
      <c r="O595" s="133"/>
    </row>
    <row r="596" spans="1:15" s="129" customFormat="1">
      <c r="A596" s="139">
        <v>45265</v>
      </c>
      <c r="B596" s="5">
        <f>A596+C596</f>
        <v>45268</v>
      </c>
      <c r="C596" s="1">
        <v>3</v>
      </c>
      <c r="D596" s="1">
        <v>3</v>
      </c>
      <c r="E596" s="1">
        <v>1</v>
      </c>
      <c r="F596" s="1">
        <v>1</v>
      </c>
      <c r="G596" s="879" t="s">
        <v>627</v>
      </c>
      <c r="H596" s="46">
        <v>274.05</v>
      </c>
      <c r="I596" s="6"/>
      <c r="J596" s="267" t="s">
        <v>142</v>
      </c>
      <c r="K596" s="54"/>
      <c r="L596" s="54"/>
      <c r="M596" s="1"/>
      <c r="N596" s="124" t="s">
        <v>228</v>
      </c>
      <c r="O596"/>
    </row>
    <row r="597" spans="1:15" s="129" customFormat="1">
      <c r="A597" s="139"/>
      <c r="B597" s="5"/>
      <c r="C597" s="1"/>
      <c r="D597" s="1"/>
      <c r="E597" s="1"/>
      <c r="F597" s="1"/>
      <c r="G597" s="879"/>
      <c r="H597" s="46"/>
      <c r="I597" s="6"/>
      <c r="J597" s="267"/>
      <c r="K597" s="54"/>
      <c r="L597" s="54"/>
      <c r="M597" s="1"/>
      <c r="N597" s="124"/>
      <c r="O597"/>
    </row>
    <row r="598" spans="1:15" s="129" customFormat="1">
      <c r="A598" s="139">
        <v>45273</v>
      </c>
      <c r="B598" s="5">
        <f>A598+C598</f>
        <v>45287</v>
      </c>
      <c r="C598" s="1">
        <v>14</v>
      </c>
      <c r="D598" s="1">
        <v>1</v>
      </c>
      <c r="E598" s="1">
        <v>2</v>
      </c>
      <c r="F598" s="1" t="s">
        <v>130</v>
      </c>
      <c r="G598" s="879" t="s">
        <v>628</v>
      </c>
      <c r="H598" s="46">
        <v>447.1</v>
      </c>
      <c r="I598" s="6"/>
      <c r="J598" s="267" t="s">
        <v>32</v>
      </c>
      <c r="K598" s="54"/>
      <c r="L598" s="54"/>
      <c r="M598" s="1"/>
      <c r="N598" s="124" t="s">
        <v>235</v>
      </c>
      <c r="O598"/>
    </row>
    <row r="599" spans="1:15" s="129" customFormat="1">
      <c r="A599" s="139"/>
      <c r="B599" s="5"/>
      <c r="C599" s="1"/>
      <c r="D599" s="1"/>
      <c r="E599" s="1"/>
      <c r="F599" s="1"/>
      <c r="G599" s="879"/>
      <c r="H599" s="46"/>
      <c r="I599" s="6"/>
      <c r="J599" s="267"/>
      <c r="K599" s="54"/>
      <c r="L599" s="54"/>
      <c r="M599" s="1"/>
      <c r="N599" s="124"/>
      <c r="O599"/>
    </row>
    <row r="600" spans="1:15" s="129" customFormat="1">
      <c r="A600" s="139">
        <v>45282</v>
      </c>
      <c r="B600" s="5">
        <v>45303</v>
      </c>
      <c r="C600" s="1">
        <f>B600-A600</f>
        <v>21</v>
      </c>
      <c r="D600" s="1">
        <v>1</v>
      </c>
      <c r="E600" s="1">
        <v>2</v>
      </c>
      <c r="F600" s="1" t="s">
        <v>117</v>
      </c>
      <c r="G600" s="879" t="s">
        <v>629</v>
      </c>
      <c r="H600" s="46">
        <v>869</v>
      </c>
      <c r="I600" s="6"/>
      <c r="J600" s="267" t="s">
        <v>142</v>
      </c>
      <c r="K600" s="54"/>
      <c r="L600" s="54"/>
      <c r="M600" s="1"/>
      <c r="N600" s="124" t="s">
        <v>202</v>
      </c>
      <c r="O600"/>
    </row>
    <row r="601" spans="1:15" s="129" customFormat="1">
      <c r="A601" s="139"/>
      <c r="B601" s="139"/>
      <c r="C601" s="124"/>
      <c r="D601" s="124"/>
      <c r="E601" s="124"/>
      <c r="F601" s="124"/>
      <c r="G601" s="879"/>
      <c r="H601" s="126"/>
      <c r="I601" s="127"/>
      <c r="J601" s="267"/>
      <c r="K601" s="134"/>
      <c r="L601" s="134"/>
      <c r="M601" s="123"/>
      <c r="N601" s="124"/>
      <c r="O601" s="133"/>
    </row>
    <row r="602" spans="1:15" s="129" customFormat="1">
      <c r="A602" s="139">
        <v>45289</v>
      </c>
      <c r="B602" s="139">
        <f>A602+C602</f>
        <v>45291</v>
      </c>
      <c r="C602" s="124">
        <v>2</v>
      </c>
      <c r="D602" s="124">
        <v>1</v>
      </c>
      <c r="E602" s="124">
        <v>2</v>
      </c>
      <c r="F602" s="124" t="s">
        <v>130</v>
      </c>
      <c r="G602" s="879" t="s">
        <v>630</v>
      </c>
      <c r="H602" s="126">
        <v>72</v>
      </c>
      <c r="I602" s="127"/>
      <c r="J602" s="267" t="s">
        <v>142</v>
      </c>
      <c r="K602" s="134"/>
      <c r="L602" s="134"/>
      <c r="M602" s="123"/>
      <c r="N602" s="135" t="s">
        <v>228</v>
      </c>
      <c r="O602" s="133"/>
    </row>
    <row r="603" spans="1:15">
      <c r="A603" s="139">
        <v>45289</v>
      </c>
      <c r="B603" s="5">
        <f>A603+C603</f>
        <v>45290</v>
      </c>
      <c r="C603" s="124">
        <v>1</v>
      </c>
      <c r="D603" s="124">
        <v>1</v>
      </c>
      <c r="E603" s="124">
        <v>3</v>
      </c>
      <c r="F603" s="124" t="s">
        <v>152</v>
      </c>
      <c r="G603" s="879" t="s">
        <v>631</v>
      </c>
      <c r="H603" s="131">
        <v>36</v>
      </c>
      <c r="I603" s="127"/>
      <c r="J603" s="267" t="s">
        <v>41</v>
      </c>
      <c r="K603" s="134"/>
      <c r="L603" s="134"/>
      <c r="M603" s="123"/>
      <c r="N603" s="135" t="s">
        <v>228</v>
      </c>
      <c r="O603" s="133"/>
    </row>
    <row r="604" spans="1:15" s="129" customFormat="1">
      <c r="A604" s="139"/>
      <c r="B604" s="139"/>
      <c r="C604" s="124"/>
      <c r="D604" s="124"/>
      <c r="E604" s="124"/>
      <c r="F604" s="124"/>
      <c r="G604" s="879"/>
      <c r="H604" s="126"/>
      <c r="I604" s="127"/>
      <c r="J604" s="267"/>
      <c r="K604" s="134"/>
      <c r="L604" s="134"/>
      <c r="M604" s="123"/>
      <c r="N604" s="124"/>
      <c r="O604" s="133"/>
    </row>
    <row r="605" spans="1:15" s="129" customFormat="1">
      <c r="A605" s="139">
        <v>45299</v>
      </c>
      <c r="B605" s="139">
        <f>A605+C605</f>
        <v>45304</v>
      </c>
      <c r="C605" s="124">
        <v>5</v>
      </c>
      <c r="D605" s="124">
        <v>1</v>
      </c>
      <c r="E605" s="124">
        <v>3</v>
      </c>
      <c r="F605" s="124" t="s">
        <v>152</v>
      </c>
      <c r="G605" s="879" t="s">
        <v>632</v>
      </c>
      <c r="H605" s="131">
        <v>130.05000000000001</v>
      </c>
      <c r="I605" s="127"/>
      <c r="J605" s="267" t="s">
        <v>32</v>
      </c>
      <c r="K605" s="132"/>
      <c r="L605" s="132"/>
      <c r="M605" s="124" t="s">
        <v>633</v>
      </c>
      <c r="N605" s="124" t="s">
        <v>235</v>
      </c>
      <c r="O605"/>
    </row>
    <row r="606" spans="1:15" s="129" customFormat="1">
      <c r="A606" s="139"/>
      <c r="B606" s="139"/>
      <c r="C606" s="124"/>
      <c r="D606" s="124"/>
      <c r="E606" s="124"/>
      <c r="F606" s="124"/>
      <c r="G606" s="879"/>
      <c r="H606" s="131"/>
      <c r="I606" s="127"/>
      <c r="J606" s="267"/>
      <c r="K606" s="132"/>
      <c r="L606" s="132"/>
      <c r="M606" s="124"/>
      <c r="N606" s="1"/>
      <c r="O606"/>
    </row>
    <row r="607" spans="1:15" s="129" customFormat="1">
      <c r="A607" s="139">
        <v>45314</v>
      </c>
      <c r="B607" s="139">
        <f>A607+C607</f>
        <v>45322</v>
      </c>
      <c r="C607" s="124">
        <v>8</v>
      </c>
      <c r="D607" s="124">
        <v>1</v>
      </c>
      <c r="E607" s="124">
        <v>33</v>
      </c>
      <c r="F607" s="124" t="s">
        <v>98</v>
      </c>
      <c r="G607" s="879" t="s">
        <v>634</v>
      </c>
      <c r="H607" s="131">
        <v>324</v>
      </c>
      <c r="I607" s="127"/>
      <c r="J607" s="267" t="s">
        <v>142</v>
      </c>
      <c r="K607" s="132"/>
      <c r="L607" s="132"/>
      <c r="M607" s="124"/>
      <c r="N607" s="135" t="s">
        <v>228</v>
      </c>
      <c r="O607"/>
    </row>
    <row r="608" spans="1:15" s="129" customFormat="1">
      <c r="A608" s="139">
        <v>45314</v>
      </c>
      <c r="B608" s="139">
        <f>A608+C608</f>
        <v>45317</v>
      </c>
      <c r="C608" s="124">
        <v>3</v>
      </c>
      <c r="D608" s="124">
        <v>3</v>
      </c>
      <c r="E608" s="124">
        <v>1</v>
      </c>
      <c r="F608" s="124">
        <v>1</v>
      </c>
      <c r="G608" s="879" t="s">
        <v>635</v>
      </c>
      <c r="H608" s="131">
        <v>346.5</v>
      </c>
      <c r="I608" s="127"/>
      <c r="J608" s="267" t="s">
        <v>142</v>
      </c>
      <c r="K608" s="132"/>
      <c r="L608" s="132"/>
      <c r="M608" s="124"/>
      <c r="N608" s="124" t="s">
        <v>307</v>
      </c>
      <c r="O608"/>
    </row>
    <row r="609" spans="1:15" s="129" customFormat="1">
      <c r="A609" s="139"/>
      <c r="B609" s="139"/>
      <c r="C609" s="124"/>
      <c r="D609" s="124"/>
      <c r="E609" s="124"/>
      <c r="F609" s="124"/>
      <c r="G609" s="879"/>
      <c r="H609" s="131"/>
      <c r="I609" s="127"/>
      <c r="J609" s="267"/>
      <c r="K609" s="132"/>
      <c r="L609" s="132"/>
      <c r="M609" s="124"/>
      <c r="N609" s="1"/>
      <c r="O609"/>
    </row>
    <row r="610" spans="1:15" s="129" customFormat="1">
      <c r="A610" s="139">
        <v>45315</v>
      </c>
      <c r="B610" s="139">
        <f>A610+C610</f>
        <v>45317</v>
      </c>
      <c r="C610" s="124">
        <v>2</v>
      </c>
      <c r="D610" s="124">
        <v>1</v>
      </c>
      <c r="E610" s="124">
        <v>33</v>
      </c>
      <c r="F610" s="124" t="s">
        <v>92</v>
      </c>
      <c r="G610" s="879" t="s">
        <v>636</v>
      </c>
      <c r="H610" s="131">
        <v>72</v>
      </c>
      <c r="I610" s="127"/>
      <c r="J610" s="267" t="s">
        <v>142</v>
      </c>
      <c r="K610" s="132"/>
      <c r="L610" s="132"/>
      <c r="M610" s="124" t="s">
        <v>637</v>
      </c>
      <c r="N610" s="124" t="s">
        <v>307</v>
      </c>
      <c r="O610"/>
    </row>
    <row r="611" spans="1:15" s="129" customFormat="1">
      <c r="A611" s="139"/>
      <c r="B611" s="139"/>
      <c r="C611" s="124"/>
      <c r="D611" s="124"/>
      <c r="E611" s="124"/>
      <c r="F611" s="124"/>
      <c r="G611" s="879"/>
      <c r="H611" s="131"/>
      <c r="I611" s="127"/>
      <c r="J611" s="267"/>
      <c r="K611" s="132"/>
      <c r="L611" s="132"/>
      <c r="M611" s="124"/>
      <c r="N611" s="1"/>
      <c r="O611"/>
    </row>
    <row r="612" spans="1:15" s="129" customFormat="1">
      <c r="A612" s="139">
        <v>45354</v>
      </c>
      <c r="B612" s="139">
        <f>A612+C612</f>
        <v>45356</v>
      </c>
      <c r="C612" s="124">
        <v>2</v>
      </c>
      <c r="D612" s="124">
        <v>1</v>
      </c>
      <c r="E612" s="124">
        <v>2</v>
      </c>
      <c r="F612" s="124" t="s">
        <v>130</v>
      </c>
      <c r="G612" s="879" t="s">
        <v>638</v>
      </c>
      <c r="H612" s="131">
        <v>81</v>
      </c>
      <c r="I612" s="127"/>
      <c r="J612" s="267" t="s">
        <v>639</v>
      </c>
      <c r="K612" s="132"/>
      <c r="L612" s="132"/>
      <c r="M612" s="124"/>
      <c r="N612" s="124" t="s">
        <v>235</v>
      </c>
      <c r="O612" s="1"/>
    </row>
    <row r="613" spans="1:15" s="129" customFormat="1">
      <c r="A613" s="139"/>
      <c r="B613" s="139"/>
      <c r="C613" s="124"/>
      <c r="D613" s="124"/>
      <c r="E613" s="124"/>
      <c r="F613" s="124"/>
      <c r="G613" s="879"/>
      <c r="H613" s="131"/>
      <c r="I613" s="127"/>
      <c r="J613" s="267"/>
      <c r="K613" s="132"/>
      <c r="L613" s="132"/>
      <c r="M613" s="124"/>
      <c r="N613" s="124"/>
    </row>
    <row r="614" spans="1:15" s="129" customFormat="1">
      <c r="A614" s="139">
        <v>45376</v>
      </c>
      <c r="B614" s="139">
        <v>45380</v>
      </c>
      <c r="C614" s="124">
        <v>4</v>
      </c>
      <c r="D614" s="124">
        <v>3</v>
      </c>
      <c r="E614" s="124">
        <v>1</v>
      </c>
      <c r="F614" s="124">
        <v>1</v>
      </c>
      <c r="G614" s="879" t="s">
        <v>640</v>
      </c>
      <c r="H614" s="126">
        <v>324</v>
      </c>
      <c r="I614" s="138"/>
      <c r="J614" s="267" t="s">
        <v>41</v>
      </c>
      <c r="K614" s="126"/>
      <c r="L614" s="126"/>
      <c r="M614" s="124"/>
      <c r="N614" s="124" t="s">
        <v>307</v>
      </c>
      <c r="O614" s="1"/>
    </row>
    <row r="615" spans="1:15">
      <c r="A615" s="139"/>
      <c r="B615" s="139"/>
      <c r="C615" s="124"/>
      <c r="D615" s="124"/>
      <c r="E615" s="124"/>
      <c r="F615" s="124"/>
      <c r="G615" s="879"/>
      <c r="H615" s="126"/>
      <c r="I615" s="138"/>
      <c r="J615" s="267"/>
      <c r="K615" s="126"/>
      <c r="L615" s="126"/>
      <c r="M615" s="124"/>
      <c r="N615" s="124"/>
      <c r="O615" s="1"/>
    </row>
    <row r="616" spans="1:15" s="129" customFormat="1">
      <c r="A616" s="139">
        <v>45379</v>
      </c>
      <c r="B616" s="139">
        <v>45385</v>
      </c>
      <c r="C616" s="124">
        <f>B616-A616</f>
        <v>6</v>
      </c>
      <c r="D616" s="124">
        <v>3</v>
      </c>
      <c r="E616" s="124">
        <v>6</v>
      </c>
      <c r="F616" s="124">
        <v>6</v>
      </c>
      <c r="G616" s="879" t="s">
        <v>641</v>
      </c>
      <c r="H616" s="131">
        <v>612</v>
      </c>
      <c r="I616" s="127"/>
      <c r="J616" s="267"/>
      <c r="K616" s="132"/>
      <c r="L616" s="132"/>
      <c r="M616" s="124"/>
      <c r="N616" s="1"/>
      <c r="O616"/>
    </row>
    <row r="617" spans="1:15" s="129" customFormat="1">
      <c r="A617" s="139"/>
      <c r="B617" s="139"/>
      <c r="C617" s="124"/>
      <c r="D617" s="124"/>
      <c r="E617" s="124"/>
      <c r="F617" s="124"/>
      <c r="G617" s="879"/>
      <c r="H617" s="131"/>
      <c r="I617" s="127"/>
      <c r="J617" s="267"/>
      <c r="K617" s="132"/>
      <c r="L617" s="132"/>
      <c r="M617" s="124"/>
      <c r="N617" s="1"/>
      <c r="O617"/>
    </row>
    <row r="618" spans="1:15" s="129" customFormat="1">
      <c r="A618" s="139">
        <v>45398</v>
      </c>
      <c r="B618" s="139">
        <f>A618+C618</f>
        <v>45400</v>
      </c>
      <c r="C618" s="124">
        <v>2</v>
      </c>
      <c r="D618" s="124">
        <v>3</v>
      </c>
      <c r="E618" s="124">
        <v>1</v>
      </c>
      <c r="F618" s="124">
        <v>1</v>
      </c>
      <c r="G618" s="879" t="s">
        <v>642</v>
      </c>
      <c r="H618" s="131">
        <v>135</v>
      </c>
      <c r="I618" s="127"/>
      <c r="J618" s="267" t="s">
        <v>142</v>
      </c>
      <c r="K618" s="132"/>
      <c r="L618" s="132"/>
      <c r="M618" s="124"/>
      <c r="N618" s="1" t="s">
        <v>228</v>
      </c>
      <c r="O618"/>
    </row>
    <row r="619" spans="1:15" s="129" customFormat="1">
      <c r="A619" s="139"/>
      <c r="B619" s="139"/>
      <c r="C619" s="124"/>
      <c r="D619" s="124"/>
      <c r="E619" s="124"/>
      <c r="F619" s="124"/>
      <c r="G619" s="879"/>
      <c r="H619" s="131"/>
      <c r="I619" s="127"/>
      <c r="J619" s="267"/>
      <c r="K619" s="132"/>
      <c r="L619" s="132"/>
      <c r="M619" s="124"/>
      <c r="N619" s="1"/>
      <c r="O619"/>
    </row>
    <row r="620" spans="1:15">
      <c r="A620" s="139">
        <v>45404</v>
      </c>
      <c r="B620" s="139">
        <f>A620+C620</f>
        <v>45407</v>
      </c>
      <c r="C620" s="124">
        <v>3</v>
      </c>
      <c r="D620" s="124">
        <v>1</v>
      </c>
      <c r="E620" s="124">
        <v>2</v>
      </c>
      <c r="F620" s="124" t="s">
        <v>326</v>
      </c>
      <c r="G620" s="879" t="s">
        <v>643</v>
      </c>
      <c r="H620" s="131">
        <v>81</v>
      </c>
      <c r="I620" s="127"/>
      <c r="J620" s="267" t="s">
        <v>142</v>
      </c>
      <c r="K620" s="132"/>
      <c r="L620" s="132"/>
      <c r="M620" s="124"/>
      <c r="N620" s="1" t="s">
        <v>257</v>
      </c>
    </row>
    <row r="621" spans="1:15" s="129" customFormat="1">
      <c r="A621" s="139">
        <v>45047</v>
      </c>
      <c r="B621" s="139">
        <v>45049</v>
      </c>
      <c r="C621" s="124">
        <v>2</v>
      </c>
      <c r="D621" s="124">
        <v>3</v>
      </c>
      <c r="E621" s="124">
        <v>1</v>
      </c>
      <c r="F621" s="124">
        <v>1</v>
      </c>
      <c r="G621" s="879" t="s">
        <v>644</v>
      </c>
      <c r="H621" s="131">
        <v>189</v>
      </c>
      <c r="I621" s="127"/>
      <c r="J621" s="267" t="s">
        <v>41</v>
      </c>
      <c r="L621" s="132"/>
      <c r="M621" s="124"/>
      <c r="N621" s="124" t="s">
        <v>228</v>
      </c>
      <c r="O621"/>
    </row>
    <row r="622" spans="1:15" s="129" customFormat="1">
      <c r="A622" s="139">
        <v>45421</v>
      </c>
      <c r="B622" s="139">
        <f>A622+C622</f>
        <v>45429</v>
      </c>
      <c r="C622" s="124">
        <v>8</v>
      </c>
      <c r="D622" s="124">
        <v>1</v>
      </c>
      <c r="E622" s="124">
        <v>24</v>
      </c>
      <c r="F622" s="124" t="s">
        <v>208</v>
      </c>
      <c r="G622" s="879" t="s">
        <v>645</v>
      </c>
      <c r="H622" s="126">
        <v>252</v>
      </c>
      <c r="I622" s="127"/>
      <c r="J622" s="267" t="s">
        <v>41</v>
      </c>
      <c r="L622" s="134"/>
      <c r="M622" s="124"/>
      <c r="N622" s="124" t="s">
        <v>228</v>
      </c>
      <c r="O622" s="124"/>
    </row>
    <row r="623" spans="1:15" s="129" customFormat="1">
      <c r="A623" s="139">
        <v>45422</v>
      </c>
      <c r="B623" s="139">
        <v>45423</v>
      </c>
      <c r="C623" s="124">
        <v>1</v>
      </c>
      <c r="D623" s="124">
        <v>1</v>
      </c>
      <c r="E623" s="124">
        <v>3</v>
      </c>
      <c r="F623" s="124" t="s">
        <v>152</v>
      </c>
      <c r="G623" s="879" t="s">
        <v>646</v>
      </c>
      <c r="H623" s="126">
        <v>45</v>
      </c>
      <c r="I623" s="127"/>
      <c r="J623" s="267" t="s">
        <v>142</v>
      </c>
      <c r="L623" s="134"/>
      <c r="M623" s="124"/>
      <c r="N623" s="124" t="s">
        <v>202</v>
      </c>
      <c r="O623" s="124"/>
    </row>
    <row r="624" spans="1:15" s="129" customFormat="1">
      <c r="A624" s="139"/>
      <c r="B624" s="139"/>
      <c r="C624" s="124"/>
      <c r="D624" s="124"/>
      <c r="E624" s="124"/>
      <c r="F624" s="124"/>
      <c r="G624" s="879"/>
      <c r="H624" s="131"/>
      <c r="I624" s="127"/>
      <c r="J624" s="267"/>
      <c r="K624" s="132"/>
      <c r="L624" s="132"/>
      <c r="M624" s="124"/>
      <c r="N624" s="1" t="s">
        <v>68</v>
      </c>
      <c r="O624"/>
    </row>
    <row r="625" spans="1:15" s="129" customFormat="1">
      <c r="A625" s="139">
        <v>45444</v>
      </c>
      <c r="B625" s="139">
        <v>45445</v>
      </c>
      <c r="C625" s="124">
        <v>1</v>
      </c>
      <c r="D625" s="124">
        <v>1</v>
      </c>
      <c r="E625" s="124" t="s">
        <v>647</v>
      </c>
      <c r="F625" s="124" t="s">
        <v>647</v>
      </c>
      <c r="G625" s="879" t="s">
        <v>648</v>
      </c>
      <c r="H625" s="131">
        <v>54</v>
      </c>
      <c r="I625" s="127"/>
      <c r="J625" s="267" t="s">
        <v>142</v>
      </c>
      <c r="K625" s="132"/>
      <c r="L625" s="132"/>
      <c r="M625" s="124"/>
      <c r="N625" s="1" t="s">
        <v>228</v>
      </c>
      <c r="O625"/>
    </row>
    <row r="626" spans="1:15">
      <c r="A626" s="139"/>
      <c r="B626" s="139"/>
      <c r="C626" s="124"/>
      <c r="D626" s="124"/>
      <c r="E626" s="124"/>
      <c r="F626" s="124"/>
      <c r="G626" s="879"/>
      <c r="H626" s="131"/>
      <c r="I626" s="127"/>
      <c r="J626" s="267"/>
      <c r="K626" s="132"/>
      <c r="L626" s="132"/>
      <c r="M626" s="124"/>
    </row>
    <row r="627" spans="1:15" s="129" customFormat="1">
      <c r="A627" s="139">
        <v>45480</v>
      </c>
      <c r="B627" s="139">
        <f>A627+C627</f>
        <v>45487</v>
      </c>
      <c r="C627" s="124">
        <v>7</v>
      </c>
      <c r="D627" s="124">
        <v>1</v>
      </c>
      <c r="E627" s="124">
        <v>2</v>
      </c>
      <c r="F627" s="124" t="s">
        <v>95</v>
      </c>
      <c r="G627" s="879" t="s">
        <v>649</v>
      </c>
      <c r="H627" s="131">
        <v>184.5</v>
      </c>
      <c r="I627" s="127"/>
      <c r="J627" s="695" t="s">
        <v>601</v>
      </c>
      <c r="K627" s="132"/>
      <c r="L627" s="132"/>
      <c r="M627" s="124"/>
      <c r="N627" s="394" t="s">
        <v>257</v>
      </c>
      <c r="O627"/>
    </row>
    <row r="628" spans="1:15" s="129" customFormat="1">
      <c r="G628" s="879"/>
      <c r="O628"/>
    </row>
    <row r="629" spans="1:15" s="129" customFormat="1">
      <c r="A629" s="139">
        <v>45452</v>
      </c>
      <c r="B629" s="139">
        <f>A629+C629</f>
        <v>45455</v>
      </c>
      <c r="C629" s="124">
        <v>3</v>
      </c>
      <c r="D629" s="124">
        <v>1</v>
      </c>
      <c r="E629" s="124">
        <v>33</v>
      </c>
      <c r="F629" s="124" t="s">
        <v>98</v>
      </c>
      <c r="G629" s="879" t="s">
        <v>650</v>
      </c>
      <c r="H629" s="131">
        <v>108</v>
      </c>
      <c r="I629" s="127"/>
      <c r="J629" s="267" t="s">
        <v>142</v>
      </c>
      <c r="K629" s="132"/>
      <c r="L629" s="132"/>
      <c r="M629" s="124"/>
      <c r="N629" s="1" t="s">
        <v>228</v>
      </c>
      <c r="O629"/>
    </row>
    <row r="630" spans="1:15" s="129" customFormat="1">
      <c r="G630" s="879"/>
      <c r="O630"/>
    </row>
    <row r="631" spans="1:15" s="129" customFormat="1">
      <c r="A631" s="139">
        <v>45462</v>
      </c>
      <c r="B631" s="139">
        <f>A631+C631</f>
        <v>45465</v>
      </c>
      <c r="C631" s="124">
        <v>3</v>
      </c>
      <c r="D631" s="124">
        <v>1</v>
      </c>
      <c r="E631" s="129">
        <v>2</v>
      </c>
      <c r="F631" s="129" t="s">
        <v>326</v>
      </c>
      <c r="G631" s="879" t="s">
        <v>651</v>
      </c>
      <c r="H631" s="131">
        <v>99</v>
      </c>
      <c r="J631" s="267" t="s">
        <v>142</v>
      </c>
      <c r="N631" s="1" t="s">
        <v>228</v>
      </c>
      <c r="O631"/>
    </row>
    <row r="632" spans="1:15" s="129" customFormat="1">
      <c r="A632" s="139">
        <v>45462</v>
      </c>
      <c r="B632" s="139">
        <f>A632+C632</f>
        <v>45466</v>
      </c>
      <c r="C632" s="124">
        <v>4</v>
      </c>
      <c r="D632" s="124">
        <v>4</v>
      </c>
      <c r="E632" s="124">
        <v>33</v>
      </c>
      <c r="F632" s="124" t="s">
        <v>652</v>
      </c>
      <c r="G632" s="879" t="s">
        <v>653</v>
      </c>
      <c r="H632" s="131">
        <v>544</v>
      </c>
      <c r="J632" s="267" t="s">
        <v>67</v>
      </c>
      <c r="M632" s="124" t="s">
        <v>654</v>
      </c>
      <c r="N632" s="1" t="s">
        <v>235</v>
      </c>
      <c r="O632"/>
    </row>
    <row r="633" spans="1:15" s="129" customFormat="1">
      <c r="A633" s="139"/>
      <c r="B633" s="139"/>
      <c r="C633" s="124"/>
      <c r="D633" s="124"/>
      <c r="E633" s="124"/>
      <c r="F633" s="124"/>
      <c r="G633" s="879"/>
      <c r="H633" s="131"/>
      <c r="I633" s="127"/>
      <c r="J633" s="267"/>
      <c r="K633" s="132"/>
      <c r="L633" s="132"/>
      <c r="M633" s="139"/>
      <c r="N633" s="1"/>
      <c r="O633"/>
    </row>
    <row r="634" spans="1:15" s="129" customFormat="1">
      <c r="A634" s="139">
        <v>45465</v>
      </c>
      <c r="B634" s="139">
        <f>A634+C634</f>
        <v>45466</v>
      </c>
      <c r="C634" s="124">
        <v>1</v>
      </c>
      <c r="D634" s="124">
        <v>1</v>
      </c>
      <c r="E634" s="124">
        <v>2</v>
      </c>
      <c r="F634" s="124" t="s">
        <v>130</v>
      </c>
      <c r="G634" s="879" t="s">
        <v>655</v>
      </c>
      <c r="H634" s="131">
        <v>42.5</v>
      </c>
      <c r="I634" s="127"/>
      <c r="J634" s="267" t="s">
        <v>32</v>
      </c>
      <c r="K634" s="132"/>
      <c r="L634" s="132"/>
      <c r="M634" s="668" t="s">
        <v>656</v>
      </c>
      <c r="N634" t="s">
        <v>235</v>
      </c>
      <c r="O634"/>
    </row>
    <row r="635" spans="1:15" s="129" customFormat="1">
      <c r="A635" s="139">
        <v>45465</v>
      </c>
      <c r="B635" s="139">
        <f>A635+C635</f>
        <v>45467</v>
      </c>
      <c r="C635" s="124">
        <v>2</v>
      </c>
      <c r="D635" s="124">
        <v>3</v>
      </c>
      <c r="E635" s="1">
        <v>1</v>
      </c>
      <c r="F635" s="1">
        <v>1</v>
      </c>
      <c r="G635" s="879" t="s">
        <v>657</v>
      </c>
      <c r="H635" s="55">
        <v>252</v>
      </c>
      <c r="I635" s="6"/>
      <c r="J635" s="267" t="s">
        <v>142</v>
      </c>
      <c r="K635" s="54"/>
      <c r="L635" s="54"/>
      <c r="M635"/>
      <c r="N635" s="1" t="s">
        <v>228</v>
      </c>
      <c r="O635"/>
    </row>
    <row r="636" spans="1:15" s="129" customFormat="1">
      <c r="A636" s="139"/>
      <c r="B636" s="139"/>
      <c r="C636" s="124"/>
      <c r="D636" s="124"/>
      <c r="E636" s="1"/>
      <c r="F636" s="1"/>
      <c r="G636" s="879"/>
      <c r="H636" s="55"/>
      <c r="I636" s="6"/>
      <c r="J636" s="267"/>
      <c r="K636" s="54"/>
      <c r="L636" s="54"/>
      <c r="M636"/>
      <c r="N636" s="1"/>
      <c r="O636"/>
    </row>
    <row r="637" spans="1:15" s="129" customFormat="1">
      <c r="A637" s="139"/>
      <c r="B637" s="139"/>
      <c r="C637" s="124"/>
      <c r="D637" s="124"/>
      <c r="E637" s="1"/>
      <c r="F637" s="1"/>
      <c r="G637" s="879"/>
      <c r="H637" s="55"/>
      <c r="I637" s="6"/>
      <c r="J637" s="267"/>
      <c r="K637" s="54"/>
      <c r="L637" s="54"/>
      <c r="M637"/>
      <c r="N637" s="1"/>
      <c r="O637"/>
    </row>
    <row r="638" spans="1:15" s="129" customFormat="1">
      <c r="A638" s="139">
        <v>45495</v>
      </c>
      <c r="B638" s="139">
        <f>A638+C638</f>
        <v>45500</v>
      </c>
      <c r="C638" s="124">
        <v>5</v>
      </c>
      <c r="D638" s="124">
        <v>1</v>
      </c>
      <c r="E638" s="1">
        <v>36</v>
      </c>
      <c r="F638" s="1" t="s">
        <v>120</v>
      </c>
      <c r="G638" s="879" t="s">
        <v>658</v>
      </c>
      <c r="H638" s="55">
        <v>211.5</v>
      </c>
      <c r="I638" s="6"/>
      <c r="J638" s="267" t="s">
        <v>142</v>
      </c>
      <c r="K638" s="54"/>
      <c r="L638" s="54"/>
      <c r="M638"/>
      <c r="N638" s="1" t="s">
        <v>228</v>
      </c>
      <c r="O638"/>
    </row>
    <row r="639" spans="1:15" s="129" customFormat="1">
      <c r="A639" s="5"/>
      <c r="B639" s="5"/>
      <c r="C639" s="1"/>
      <c r="D639" s="1"/>
      <c r="E639" s="1"/>
      <c r="F639" s="1"/>
      <c r="G639" s="879"/>
      <c r="H639" s="55"/>
      <c r="I639" s="6"/>
      <c r="J639" s="268"/>
      <c r="K639" s="54"/>
      <c r="L639" s="54"/>
      <c r="M639" s="1"/>
      <c r="N639" s="1"/>
      <c r="O639"/>
    </row>
    <row r="640" spans="1:15">
      <c r="A640" s="139">
        <v>45497</v>
      </c>
      <c r="B640" s="139">
        <f>A640+C640</f>
        <v>45504</v>
      </c>
      <c r="C640" s="124">
        <v>7</v>
      </c>
      <c r="D640" s="124">
        <v>3</v>
      </c>
      <c r="E640" s="124">
        <v>1</v>
      </c>
      <c r="F640" s="124">
        <v>1</v>
      </c>
      <c r="G640" s="879" t="s">
        <v>659</v>
      </c>
      <c r="H640" s="126">
        <v>1080.45</v>
      </c>
      <c r="I640" s="127"/>
      <c r="J640" s="267" t="s">
        <v>41</v>
      </c>
      <c r="K640" s="134"/>
      <c r="L640" s="134"/>
      <c r="M640" s="124"/>
      <c r="N640" s="1" t="s">
        <v>202</v>
      </c>
      <c r="O640" s="1"/>
    </row>
    <row r="641" spans="6:14">
      <c r="G641" s="879"/>
    </row>
    <row r="649" spans="6:14">
      <c r="F649" s="5"/>
      <c r="M649"/>
      <c r="N649"/>
    </row>
  </sheetData>
  <autoFilter ref="A1:A664" xr:uid="{00000000-0001-0000-0000-000000000000}"/>
  <phoneticPr fontId="28" type="noConversion"/>
  <conditionalFormatting sqref="P197:XFD198 P216:XFD218 N216:N218 I216:I218 G102 I102 P102:XFD102 N62:N65 N69:N71 C66:XFD68 C198:F202 P78:XFD97 I77:I98 G77:G98 N73:N76 C28:N30 C42:N42 P28:XFD30 P42:XFD42 Q72:XFD72 Q186:XFD186 M72 M186 C43:XFD44 C163:F165 K163:N165 H163:I165 C75:XFD76 H198:O202 C116:F119 P116:XFD119 H116:N119 C2:XFD27">
    <cfRule type="containsText" dxfId="26892" priority="3163" operator="containsText" text="BANND">
      <formula>NOT(ISERROR(SEARCH("BANND",C2)))</formula>
    </cfRule>
  </conditionalFormatting>
  <conditionalFormatting sqref="A1:L1 N1:O1">
    <cfRule type="containsText" dxfId="26891" priority="4055" stopIfTrue="1" operator="containsText" text="no">
      <formula>NOT(ISERROR(SEARCH("no",A1)))</formula>
    </cfRule>
    <cfRule type="containsText" dxfId="26890" priority="4056" operator="containsText" text="yes">
      <formula>NOT(ISERROR(SEARCH("yes",A1)))</formula>
    </cfRule>
  </conditionalFormatting>
  <conditionalFormatting sqref="P95:XFD97 L80:L84 B23:F25 P78:XFD91 B28:F30 B42:F42 H42:L44 H163:I165 K163:L165 H75:L77 C75:F76 B15:F19 H37:L37 H198:L202 H116:L119 H2:L34">
    <cfRule type="expression" dxfId="26889" priority="3127">
      <formula>"'=NOT(ISERROR(VLOOKUP('Banned list'!)"</formula>
    </cfRule>
  </conditionalFormatting>
  <conditionalFormatting sqref="G103 I103">
    <cfRule type="containsText" dxfId="26888" priority="4627" operator="containsText" text="BANND">
      <formula>NOT(ISERROR(SEARCH("BANND",G103)))</formula>
    </cfRule>
  </conditionalFormatting>
  <conditionalFormatting sqref="B77:F77">
    <cfRule type="expression" dxfId="26887" priority="4645">
      <formula>"'=NOT(ISERROR(VLOOKUP('Banned list'!)"</formula>
    </cfRule>
  </conditionalFormatting>
  <conditionalFormatting sqref="I614:I615">
    <cfRule type="containsText" dxfId="26886" priority="6422" operator="containsText" text="BANND">
      <formula>NOT(ISERROR(SEARCH("BANND",I614)))</formula>
    </cfRule>
  </conditionalFormatting>
  <conditionalFormatting sqref="J629 J226:J236 J554:J555 J510 J490:J496 J291:J294 J612:J615 J102:J103 J557 J416:J423 J582:J586 J588:J594 J631:J1048576 J189:J194 J338 J579 J528:J534 J132 J304:J307 J215:J219 J458:J461 J221:J224 J463 J515:J526 J596:J605 J155 J340:J353 J499:J500 J105:J106 J108 J310:J333 J425:J456 J389:J414 J136:J153 J574:J577 J564:J572 J157:J186 J356:J387 J238:J260 J335:J336 J196:J213 J465:J487 J36:J98 J512:J513 J502:J508 J262:J289 J617:J627 J111:J130 J2:J34">
    <cfRule type="containsText" dxfId="26885" priority="4058" operator="containsText" text="bb">
      <formula>NOT(ISERROR(SEARCH("bb",J2)))</formula>
    </cfRule>
    <cfRule type="containsText" dxfId="26884" priority="4059" stopIfTrue="1" operator="containsText" text="booking hc">
      <formula>NOT(ISERROR(SEARCH("booking hc",J2)))</formula>
    </cfRule>
    <cfRule type="containsText" dxfId="26883" priority="4060" operator="containsText" text="expedia vc">
      <formula>NOT(ISERROR(SEARCH("expedia vc",J2)))</formula>
    </cfRule>
    <cfRule type="containsText" dxfId="26882" priority="4061" operator="containsText" text="booking hcn">
      <formula>NOT(ISERROR(SEARCH("booking hcn",J2)))</formula>
    </cfRule>
    <cfRule type="containsText" dxfId="26881" priority="4062" stopIfTrue="1" operator="containsText" text="booking vcd">
      <formula>NOT(ISERROR(SEARCH("booking vcd",J2)))</formula>
    </cfRule>
    <cfRule type="containsText" dxfId="26880" priority="4063" stopIfTrue="1" operator="containsText" text="booking vc">
      <formula>NOT(ISERROR(SEARCH("booking vc",J2)))</formula>
    </cfRule>
  </conditionalFormatting>
  <conditionalFormatting sqref="J629 J226:J236 J554:J555 J510 J490:J496 J291:J294 J612:J615 J102:J103 J557 J416:J423 J582:J586 J588:J594 J631:J1048576 J189:J194 J338 J579 J528:J534 J132 J304:J307 J215:J219 J458:J461 J221:J224 J463 J515:J526 J596:J605 J155 J340:J353 J499:J500 J105:J106 J108 J310:J333 J425:J456 J389:J414 J136:J153 J574:J577 J564:J572 J157:J186 J356:J387 J238:J260 J335:J336 J196:J213 J465:J487 J36:J98 J512:J513 J502:J508 J262:J289 J617:J627 J111:J130 J2:J34">
    <cfRule type="containsText" dxfId="26879" priority="4057" operator="containsText" text="hw">
      <formula>NOT(ISERROR(SEARCH("hw",J2)))</formula>
    </cfRule>
  </conditionalFormatting>
  <conditionalFormatting sqref="J216:J218 J42:J44 J75:J76 J37 J198:J202 J2:J34 J116:J119">
    <cfRule type="containsText" dxfId="26878" priority="3097" operator="containsText" text="hw">
      <formula>NOT(ISERROR(SEARCH("hw",J2)))</formula>
    </cfRule>
    <cfRule type="containsText" dxfId="26877" priority="3098" operator="containsText" text="bb">
      <formula>NOT(ISERROR(SEARCH("bb",J2)))</formula>
    </cfRule>
    <cfRule type="containsText" dxfId="26876" priority="3099" stopIfTrue="1" operator="containsText" text="booking hc">
      <formula>NOT(ISERROR(SEARCH("booking hc",J2)))</formula>
    </cfRule>
    <cfRule type="containsText" dxfId="26875" priority="3100" operator="containsText" text="expedia vc">
      <formula>NOT(ISERROR(SEARCH("expedia vc",J2)))</formula>
    </cfRule>
    <cfRule type="containsText" dxfId="26874" priority="3101" operator="containsText" text="booking hcn">
      <formula>NOT(ISERROR(SEARCH("booking hcn",J2)))</formula>
    </cfRule>
    <cfRule type="containsText" dxfId="26873" priority="3102" stopIfTrue="1" operator="containsText" text="booking vcd">
      <formula>NOT(ISERROR(SEARCH("booking vcd",J2)))</formula>
    </cfRule>
    <cfRule type="containsText" dxfId="26872" priority="3103" stopIfTrue="1" operator="containsText" text="booking vc">
      <formula>NOT(ISERROR(SEARCH("booking vc",J2)))</formula>
    </cfRule>
  </conditionalFormatting>
  <conditionalFormatting sqref="J42:J44 J75:J76 J37 J198:J202 J2:J34 J116:J119">
    <cfRule type="containsText" dxfId="26871" priority="4276" operator="containsText" text="BANND">
      <formula>NOT(ISERROR(SEARCH("BANND",J2)))</formula>
    </cfRule>
    <cfRule type="expression" dxfId="26870" priority="4277">
      <formula>"'=NOT(ISERROR(VLOOKUP('Banned list'!)"</formula>
    </cfRule>
  </conditionalFormatting>
  <conditionalFormatting sqref="L103">
    <cfRule type="expression" dxfId="26869" priority="5977">
      <formula>"'=NOT(ISERROR(VLOOKUP('Banned list'!)"</formula>
    </cfRule>
  </conditionalFormatting>
  <conditionalFormatting sqref="N629 N226:N236 N554:N555 N510 N612:N615 N102:N103 N557 M142:N142 N416:N423 N582:N586 N588:N594 N631:N1048576 N338 N579 N189:N194 N528:N534 N215:N219 N458:N461 N221:N224 N515:N526 N291:N307 N596:N605 N105:N106 N108 N425:N456 N463 N389:N414 N574:N577 N564:N572 N157:N186 N356:N387 N340:N353 N238:N260 N335:N336 N196:N213 N465:N500 N36:N98 N310:N333 N512:N513 N502:N508 N143:N155 N262:N289 N111:N141 N2:N34 N617:N627">
    <cfRule type="containsText" dxfId="26868" priority="4071" stopIfTrue="1" operator="containsText" text="CHARGE ON ARRIVAL">
      <formula>NOT(ISERROR(SEARCH("CHARGE ON ARRIVAL",M2)))</formula>
    </cfRule>
    <cfRule type="containsText" dxfId="26867" priority="4072" stopIfTrue="1" operator="containsText" text="CHARGE VC ON DAY">
      <formula>NOT(ISERROR(SEARCH("CHARGE VC ON DAY",M2)))</formula>
    </cfRule>
    <cfRule type="containsText" dxfId="26866" priority="4073" stopIfTrue="1" operator="containsText" text="PAID">
      <formula>NOT(ISERROR(SEARCH("PAID",M2)))</formula>
    </cfRule>
  </conditionalFormatting>
  <conditionalFormatting sqref="J295:J303">
    <cfRule type="containsText" dxfId="26865" priority="2117" operator="containsText" text="bb">
      <formula>NOT(ISERROR(SEARCH("bb",J295)))</formula>
    </cfRule>
    <cfRule type="containsText" dxfId="26864" priority="2118" stopIfTrue="1" operator="containsText" text="booking hc">
      <formula>NOT(ISERROR(SEARCH("booking hc",J295)))</formula>
    </cfRule>
    <cfRule type="containsText" dxfId="26863" priority="2119" operator="containsText" text="expedia vc">
      <formula>NOT(ISERROR(SEARCH("expedia vc",J295)))</formula>
    </cfRule>
    <cfRule type="containsText" dxfId="26862" priority="2120" operator="containsText" text="booking hcn">
      <formula>NOT(ISERROR(SEARCH("booking hcn",J295)))</formula>
    </cfRule>
    <cfRule type="containsText" dxfId="26861" priority="2121" stopIfTrue="1" operator="containsText" text="booking vcd">
      <formula>NOT(ISERROR(SEARCH("booking vcd",J295)))</formula>
    </cfRule>
    <cfRule type="containsText" dxfId="26860" priority="2122" stopIfTrue="1" operator="containsText" text="booking vc">
      <formula>NOT(ISERROR(SEARCH("booking vc",J295)))</formula>
    </cfRule>
  </conditionalFormatting>
  <conditionalFormatting sqref="J295:J303">
    <cfRule type="containsText" dxfId="26859" priority="2116" operator="containsText" text="hw">
      <formula>NOT(ISERROR(SEARCH("hw",J295)))</formula>
    </cfRule>
  </conditionalFormatting>
  <conditionalFormatting sqref="N546:N555 N536:N543">
    <cfRule type="containsText" dxfId="26858" priority="1997" stopIfTrue="1" operator="containsText" text="CHARGE ON ARRIVAL">
      <formula>NOT(ISERROR(SEARCH("CHARGE ON ARRIVAL",N536)))</formula>
    </cfRule>
    <cfRule type="containsText" dxfId="26857" priority="1998" stopIfTrue="1" operator="containsText" text="CHARGE VC ON DAY">
      <formula>NOT(ISERROR(SEARCH("CHARGE VC ON DAY",N536)))</formula>
    </cfRule>
    <cfRule type="containsText" dxfId="26856" priority="1999" stopIfTrue="1" operator="containsText" text="PAID">
      <formula>NOT(ISERROR(SEARCH("PAID",N536)))</formula>
    </cfRule>
  </conditionalFormatting>
  <conditionalFormatting sqref="N496">
    <cfRule type="containsText" dxfId="26855" priority="1963" stopIfTrue="1" operator="containsText" text="CHARGE ON ARRIVAL">
      <formula>NOT(ISERROR(SEARCH("CHARGE ON ARRIVAL",N496)))</formula>
    </cfRule>
    <cfRule type="containsText" dxfId="26854" priority="1964" stopIfTrue="1" operator="containsText" text="CHARGE VC ON DAY">
      <formula>NOT(ISERROR(SEARCH("CHARGE VC ON DAY",N496)))</formula>
    </cfRule>
    <cfRule type="containsText" dxfId="26853" priority="1965" stopIfTrue="1" operator="containsText" text="PAID">
      <formula>NOT(ISERROR(SEARCH("PAID",N496)))</formula>
    </cfRule>
  </conditionalFormatting>
  <conditionalFormatting sqref="Q56:XFD58">
    <cfRule type="containsText" dxfId="26852" priority="1587" operator="containsText" text="BANND">
      <formula>NOT(ISERROR(SEARCH("BANND",Q56)))</formula>
    </cfRule>
  </conditionalFormatting>
  <conditionalFormatting sqref="C2:N2 P2:XFD2">
    <cfRule type="containsText" dxfId="26851" priority="1010" operator="containsText" text="BANND">
      <formula>NOT(ISERROR(SEARCH("BANND",C2)))</formula>
    </cfRule>
  </conditionalFormatting>
  <conditionalFormatting sqref="H2:L2 B2:F2">
    <cfRule type="expression" dxfId="26850" priority="1009">
      <formula>"'=NOT(ISERROR(VLOOKUP('Banned list'!)"</formula>
    </cfRule>
  </conditionalFormatting>
  <conditionalFormatting sqref="J2">
    <cfRule type="containsText" dxfId="26849" priority="1002" operator="containsText" text="hw">
      <formula>NOT(ISERROR(SEARCH("hw",J2)))</formula>
    </cfRule>
    <cfRule type="containsText" dxfId="26848" priority="1003" operator="containsText" text="bb">
      <formula>NOT(ISERROR(SEARCH("bb",J2)))</formula>
    </cfRule>
    <cfRule type="containsText" dxfId="26847" priority="1004" stopIfTrue="1" operator="containsText" text="booking hc">
      <formula>NOT(ISERROR(SEARCH("booking hc",J2)))</formula>
    </cfRule>
    <cfRule type="containsText" dxfId="26846" priority="1005" operator="containsText" text="expedia vc">
      <formula>NOT(ISERROR(SEARCH("expedia vc",J2)))</formula>
    </cfRule>
    <cfRule type="containsText" dxfId="26845" priority="1006" operator="containsText" text="booking hcn">
      <formula>NOT(ISERROR(SEARCH("booking hcn",J2)))</formula>
    </cfRule>
    <cfRule type="containsText" dxfId="26844" priority="1007" stopIfTrue="1" operator="containsText" text="booking vcd">
      <formula>NOT(ISERROR(SEARCH("booking vcd",J2)))</formula>
    </cfRule>
    <cfRule type="containsText" dxfId="26843" priority="1008" stopIfTrue="1" operator="containsText" text="booking vc">
      <formula>NOT(ISERROR(SEARCH("booking vc",J2)))</formula>
    </cfRule>
  </conditionalFormatting>
  <conditionalFormatting sqref="J2">
    <cfRule type="containsText" dxfId="26842" priority="1011" operator="containsText" text="BANND">
      <formula>NOT(ISERROR(SEARCH("BANND",J2)))</formula>
    </cfRule>
    <cfRule type="expression" dxfId="26841" priority="1012">
      <formula>"'=NOT(ISERROR(VLOOKUP('Banned list'!)"</formula>
    </cfRule>
  </conditionalFormatting>
  <conditionalFormatting sqref="C2:N2">
    <cfRule type="containsText" dxfId="26840" priority="998" operator="containsText" text="BANND">
      <formula>NOT(ISERROR(SEARCH("BANND",C2)))</formula>
    </cfRule>
  </conditionalFormatting>
  <conditionalFormatting sqref="H2:L2">
    <cfRule type="expression" dxfId="26839" priority="997">
      <formula>"'=NOT(ISERROR(VLOOKUP('Banned list'!)"</formula>
    </cfRule>
  </conditionalFormatting>
  <conditionalFormatting sqref="J2">
    <cfRule type="containsText" dxfId="26838" priority="990" operator="containsText" text="hw">
      <formula>NOT(ISERROR(SEARCH("hw",J2)))</formula>
    </cfRule>
    <cfRule type="containsText" dxfId="26837" priority="991" operator="containsText" text="bb">
      <formula>NOT(ISERROR(SEARCH("bb",J2)))</formula>
    </cfRule>
    <cfRule type="containsText" dxfId="26836" priority="992" stopIfTrue="1" operator="containsText" text="booking hc">
      <formula>NOT(ISERROR(SEARCH("booking hc",J2)))</formula>
    </cfRule>
    <cfRule type="containsText" dxfId="26835" priority="993" operator="containsText" text="expedia vc">
      <formula>NOT(ISERROR(SEARCH("expedia vc",J2)))</formula>
    </cfRule>
    <cfRule type="containsText" dxfId="26834" priority="994" operator="containsText" text="booking hcn">
      <formula>NOT(ISERROR(SEARCH("booking hcn",J2)))</formula>
    </cfRule>
    <cfRule type="containsText" dxfId="26833" priority="995" stopIfTrue="1" operator="containsText" text="booking vcd">
      <formula>NOT(ISERROR(SEARCH("booking vcd",J2)))</formula>
    </cfRule>
    <cfRule type="containsText" dxfId="26832" priority="996" stopIfTrue="1" operator="containsText" text="booking vc">
      <formula>NOT(ISERROR(SEARCH("booking vc",J2)))</formula>
    </cfRule>
  </conditionalFormatting>
  <conditionalFormatting sqref="J2">
    <cfRule type="containsText" dxfId="26831" priority="999" operator="containsText" text="BANND">
      <formula>NOT(ISERROR(SEARCH("BANND",J2)))</formula>
    </cfRule>
    <cfRule type="expression" dxfId="26830" priority="1000">
      <formula>"'=NOT(ISERROR(VLOOKUP('Banned list'!)"</formula>
    </cfRule>
  </conditionalFormatting>
  <conditionalFormatting sqref="J553:J555">
    <cfRule type="containsText" dxfId="26829" priority="902" operator="containsText" text="bb">
      <formula>NOT(ISERROR(SEARCH("bb",J553)))</formula>
    </cfRule>
    <cfRule type="containsText" dxfId="26828" priority="903" stopIfTrue="1" operator="containsText" text="booking hc">
      <formula>NOT(ISERROR(SEARCH("booking hc",J553)))</formula>
    </cfRule>
    <cfRule type="containsText" dxfId="26827" priority="904" operator="containsText" text="expedia vc">
      <formula>NOT(ISERROR(SEARCH("expedia vc",J553)))</formula>
    </cfRule>
    <cfRule type="containsText" dxfId="26826" priority="905" operator="containsText" text="booking hcn">
      <formula>NOT(ISERROR(SEARCH("booking hcn",J553)))</formula>
    </cfRule>
    <cfRule type="containsText" dxfId="26825" priority="906" stopIfTrue="1" operator="containsText" text="booking vcd">
      <formula>NOT(ISERROR(SEARCH("booking vcd",J553)))</formula>
    </cfRule>
    <cfRule type="containsText" dxfId="26824" priority="907" stopIfTrue="1" operator="containsText" text="booking vc">
      <formula>NOT(ISERROR(SEARCH("booking vc",J553)))</formula>
    </cfRule>
  </conditionalFormatting>
  <conditionalFormatting sqref="J553:J555">
    <cfRule type="containsText" dxfId="26823" priority="901" operator="containsText" text="hw">
      <formula>NOT(ISERROR(SEARCH("hw",J553)))</formula>
    </cfRule>
  </conditionalFormatting>
  <conditionalFormatting sqref="M56:M58">
    <cfRule type="containsText" dxfId="26822" priority="841" operator="containsText" text="BANND">
      <formula>NOT(ISERROR(SEARCH("BANND",M56)))</formula>
    </cfRule>
  </conditionalFormatting>
  <conditionalFormatting sqref="M56:M58">
    <cfRule type="containsText" dxfId="26821" priority="839" operator="containsText" text="BANND">
      <formula>NOT(ISERROR(SEARCH("BANND",M56)))</formula>
    </cfRule>
  </conditionalFormatting>
  <conditionalFormatting sqref="J607">
    <cfRule type="containsText" dxfId="26820" priority="550" operator="containsText" text="bb">
      <formula>NOT(ISERROR(SEARCH("bb",J607)))</formula>
    </cfRule>
    <cfRule type="containsText" dxfId="26819" priority="551" stopIfTrue="1" operator="containsText" text="booking hc">
      <formula>NOT(ISERROR(SEARCH("booking hc",J607)))</formula>
    </cfRule>
    <cfRule type="containsText" dxfId="26818" priority="552" operator="containsText" text="expedia vc">
      <formula>NOT(ISERROR(SEARCH("expedia vc",J607)))</formula>
    </cfRule>
    <cfRule type="containsText" dxfId="26817" priority="553" operator="containsText" text="booking hcn">
      <formula>NOT(ISERROR(SEARCH("booking hcn",J607)))</formula>
    </cfRule>
    <cfRule type="containsText" dxfId="26816" priority="554" stopIfTrue="1" operator="containsText" text="booking vcd">
      <formula>NOT(ISERROR(SEARCH("booking vcd",J607)))</formula>
    </cfRule>
    <cfRule type="containsText" dxfId="26815" priority="555" stopIfTrue="1" operator="containsText" text="booking vc">
      <formula>NOT(ISERROR(SEARCH("booking vc",J607)))</formula>
    </cfRule>
  </conditionalFormatting>
  <conditionalFormatting sqref="J607">
    <cfRule type="containsText" dxfId="26814" priority="549" operator="containsText" text="hw">
      <formula>NOT(ISERROR(SEARCH("hw",J607)))</formula>
    </cfRule>
  </conditionalFormatting>
  <conditionalFormatting sqref="J608">
    <cfRule type="containsText" dxfId="26813" priority="543" operator="containsText" text="bb">
      <formula>NOT(ISERROR(SEARCH("bb",J608)))</formula>
    </cfRule>
    <cfRule type="containsText" dxfId="26812" priority="544" stopIfTrue="1" operator="containsText" text="booking hc">
      <formula>NOT(ISERROR(SEARCH("booking hc",J608)))</formula>
    </cfRule>
    <cfRule type="containsText" dxfId="26811" priority="545" operator="containsText" text="expedia vc">
      <formula>NOT(ISERROR(SEARCH("expedia vc",J608)))</formula>
    </cfRule>
    <cfRule type="containsText" dxfId="26810" priority="546" operator="containsText" text="booking hcn">
      <formula>NOT(ISERROR(SEARCH("booking hcn",J608)))</formula>
    </cfRule>
    <cfRule type="containsText" dxfId="26809" priority="547" stopIfTrue="1" operator="containsText" text="booking vcd">
      <formula>NOT(ISERROR(SEARCH("booking vcd",J608)))</formula>
    </cfRule>
    <cfRule type="containsText" dxfId="26808" priority="548" stopIfTrue="1" operator="containsText" text="booking vc">
      <formula>NOT(ISERROR(SEARCH("booking vc",J608)))</formula>
    </cfRule>
  </conditionalFormatting>
  <conditionalFormatting sqref="J608">
    <cfRule type="containsText" dxfId="26807" priority="542" operator="containsText" text="hw">
      <formula>NOT(ISERROR(SEARCH("hw",J608)))</formula>
    </cfRule>
  </conditionalFormatting>
  <conditionalFormatting sqref="N608">
    <cfRule type="containsText" dxfId="26806" priority="539" stopIfTrue="1" operator="containsText" text="CHARGE ON ARRIVAL">
      <formula>NOT(ISERROR(SEARCH("CHARGE ON ARRIVAL",N608)))</formula>
    </cfRule>
    <cfRule type="containsText" dxfId="26805" priority="540" stopIfTrue="1" operator="containsText" text="CHARGE VC ON DAY">
      <formula>NOT(ISERROR(SEARCH("CHARGE VC ON DAY",N608)))</formula>
    </cfRule>
    <cfRule type="containsText" dxfId="26804" priority="541" stopIfTrue="1" operator="containsText" text="PAID">
      <formula>NOT(ISERROR(SEARCH("PAID",N608)))</formula>
    </cfRule>
  </conditionalFormatting>
  <conditionalFormatting sqref="J559:J562">
    <cfRule type="containsText" dxfId="26803" priority="445" operator="containsText" text="bb">
      <formula>NOT(ISERROR(SEARCH("bb",J559)))</formula>
    </cfRule>
    <cfRule type="containsText" dxfId="26802" priority="446" stopIfTrue="1" operator="containsText" text="booking hc">
      <formula>NOT(ISERROR(SEARCH("booking hc",J559)))</formula>
    </cfRule>
    <cfRule type="containsText" dxfId="26801" priority="447" operator="containsText" text="expedia vc">
      <formula>NOT(ISERROR(SEARCH("expedia vc",J559)))</formula>
    </cfRule>
    <cfRule type="containsText" dxfId="26800" priority="448" operator="containsText" text="booking hcn">
      <formula>NOT(ISERROR(SEARCH("booking hcn",J559)))</formula>
    </cfRule>
    <cfRule type="containsText" dxfId="26799" priority="449" stopIfTrue="1" operator="containsText" text="booking vcd">
      <formula>NOT(ISERROR(SEARCH("booking vcd",J559)))</formula>
    </cfRule>
    <cfRule type="containsText" dxfId="26798" priority="450" stopIfTrue="1" operator="containsText" text="booking vc">
      <formula>NOT(ISERROR(SEARCH("booking vc",J559)))</formula>
    </cfRule>
  </conditionalFormatting>
  <conditionalFormatting sqref="J559:J562">
    <cfRule type="containsText" dxfId="26797" priority="444" operator="containsText" text="hw">
      <formula>NOT(ISERROR(SEARCH("hw",J559)))</formula>
    </cfRule>
  </conditionalFormatting>
  <conditionalFormatting sqref="N559:N562">
    <cfRule type="containsText" dxfId="26796" priority="451" stopIfTrue="1" operator="containsText" text="CHARGE ON ARRIVAL">
      <formula>NOT(ISERROR(SEARCH("CHARGE ON ARRIVAL",N559)))</formula>
    </cfRule>
    <cfRule type="containsText" dxfId="26795" priority="452" stopIfTrue="1" operator="containsText" text="CHARGE VC ON DAY">
      <formula>NOT(ISERROR(SEARCH("CHARGE VC ON DAY",N559)))</formula>
    </cfRule>
    <cfRule type="containsText" dxfId="26794" priority="453" stopIfTrue="1" operator="containsText" text="PAID">
      <formula>NOT(ISERROR(SEARCH("PAID",N559)))</formula>
    </cfRule>
  </conditionalFormatting>
  <conditionalFormatting sqref="H39:L42 B39:F42">
    <cfRule type="expression" dxfId="26793" priority="409">
      <formula>"'=NOT(ISERROR(VLOOKUP('Banned list'!)"</formula>
    </cfRule>
  </conditionalFormatting>
  <conditionalFormatting sqref="J39:J42">
    <cfRule type="containsText" dxfId="26792" priority="402" operator="containsText" text="hw">
      <formula>NOT(ISERROR(SEARCH("hw",J39)))</formula>
    </cfRule>
    <cfRule type="containsText" dxfId="26791" priority="403" operator="containsText" text="bb">
      <formula>NOT(ISERROR(SEARCH("bb",J39)))</formula>
    </cfRule>
    <cfRule type="containsText" dxfId="26790" priority="404" stopIfTrue="1" operator="containsText" text="booking hc">
      <formula>NOT(ISERROR(SEARCH("booking hc",J39)))</formula>
    </cfRule>
    <cfRule type="containsText" dxfId="26789" priority="405" operator="containsText" text="expedia vc">
      <formula>NOT(ISERROR(SEARCH("expedia vc",J39)))</formula>
    </cfRule>
    <cfRule type="containsText" dxfId="26788" priority="406" operator="containsText" text="booking hcn">
      <formula>NOT(ISERROR(SEARCH("booking hcn",J39)))</formula>
    </cfRule>
    <cfRule type="containsText" dxfId="26787" priority="407" stopIfTrue="1" operator="containsText" text="booking vcd">
      <formula>NOT(ISERROR(SEARCH("booking vcd",J39)))</formula>
    </cfRule>
    <cfRule type="containsText" dxfId="26786" priority="408" stopIfTrue="1" operator="containsText" text="booking vc">
      <formula>NOT(ISERROR(SEARCH("booking vc",J39)))</formula>
    </cfRule>
  </conditionalFormatting>
  <conditionalFormatting sqref="J39:J42">
    <cfRule type="containsText" dxfId="26785" priority="410" operator="containsText" text="BANND">
      <formula>NOT(ISERROR(SEARCH("BANND",J39)))</formula>
    </cfRule>
    <cfRule type="expression" dxfId="26784" priority="411">
      <formula>"'=NOT(ISERROR(VLOOKUP('Banned list'!)"</formula>
    </cfRule>
  </conditionalFormatting>
  <conditionalFormatting sqref="C40:N42 P40:XFD42">
    <cfRule type="containsText" dxfId="26783" priority="373" operator="containsText" text="BANND">
      <formula>NOT(ISERROR(SEARCH("BANND",C40)))</formula>
    </cfRule>
  </conditionalFormatting>
  <conditionalFormatting sqref="H40:L42 C40:F42">
    <cfRule type="expression" dxfId="26782" priority="372">
      <formula>"'=NOT(ISERROR(VLOOKUP('Banned list'!)"</formula>
    </cfRule>
  </conditionalFormatting>
  <conditionalFormatting sqref="J40:J42">
    <cfRule type="containsText" dxfId="26781" priority="365" operator="containsText" text="hw">
      <formula>NOT(ISERROR(SEARCH("hw",J40)))</formula>
    </cfRule>
    <cfRule type="containsText" dxfId="26780" priority="366" operator="containsText" text="bb">
      <formula>NOT(ISERROR(SEARCH("bb",J40)))</formula>
    </cfRule>
    <cfRule type="containsText" dxfId="26779" priority="367" stopIfTrue="1" operator="containsText" text="booking hc">
      <formula>NOT(ISERROR(SEARCH("booking hc",J40)))</formula>
    </cfRule>
    <cfRule type="containsText" dxfId="26778" priority="368" operator="containsText" text="expedia vc">
      <formula>NOT(ISERROR(SEARCH("expedia vc",J40)))</formula>
    </cfRule>
    <cfRule type="containsText" dxfId="26777" priority="369" operator="containsText" text="booking hcn">
      <formula>NOT(ISERROR(SEARCH("booking hcn",J40)))</formula>
    </cfRule>
    <cfRule type="containsText" dxfId="26776" priority="370" stopIfTrue="1" operator="containsText" text="booking vcd">
      <formula>NOT(ISERROR(SEARCH("booking vcd",J40)))</formula>
    </cfRule>
    <cfRule type="containsText" dxfId="26775" priority="371" stopIfTrue="1" operator="containsText" text="booking vc">
      <formula>NOT(ISERROR(SEARCH("booking vc",J40)))</formula>
    </cfRule>
  </conditionalFormatting>
  <conditionalFormatting sqref="J40:J42">
    <cfRule type="containsText" dxfId="26774" priority="374" operator="containsText" text="BANND">
      <formula>NOT(ISERROR(SEARCH("BANND",J40)))</formula>
    </cfRule>
    <cfRule type="expression" dxfId="26773" priority="375">
      <formula>"'=NOT(ISERROR(VLOOKUP('Banned list'!)"</formula>
    </cfRule>
  </conditionalFormatting>
  <conditionalFormatting sqref="H66:L68 B66:F68">
    <cfRule type="expression" dxfId="26772" priority="342">
      <formula>"'=NOT(ISERROR(VLOOKUP('Banned list'!)"</formula>
    </cfRule>
  </conditionalFormatting>
  <conditionalFormatting sqref="J66:J68">
    <cfRule type="containsText" dxfId="26771" priority="335" operator="containsText" text="hw">
      <formula>NOT(ISERROR(SEARCH("hw",J66)))</formula>
    </cfRule>
    <cfRule type="containsText" dxfId="26770" priority="336" operator="containsText" text="bb">
      <formula>NOT(ISERROR(SEARCH("bb",J66)))</formula>
    </cfRule>
    <cfRule type="containsText" dxfId="26769" priority="337" stopIfTrue="1" operator="containsText" text="booking hc">
      <formula>NOT(ISERROR(SEARCH("booking hc",J66)))</formula>
    </cfRule>
    <cfRule type="containsText" dxfId="26768" priority="338" operator="containsText" text="expedia vc">
      <formula>NOT(ISERROR(SEARCH("expedia vc",J66)))</formula>
    </cfRule>
    <cfRule type="containsText" dxfId="26767" priority="339" operator="containsText" text="booking hcn">
      <formula>NOT(ISERROR(SEARCH("booking hcn",J66)))</formula>
    </cfRule>
    <cfRule type="containsText" dxfId="26766" priority="340" stopIfTrue="1" operator="containsText" text="booking vcd">
      <formula>NOT(ISERROR(SEARCH("booking vcd",J66)))</formula>
    </cfRule>
    <cfRule type="containsText" dxfId="26765" priority="341" stopIfTrue="1" operator="containsText" text="booking vc">
      <formula>NOT(ISERROR(SEARCH("booking vc",J66)))</formula>
    </cfRule>
  </conditionalFormatting>
  <conditionalFormatting sqref="J66:J68">
    <cfRule type="containsText" dxfId="26764" priority="343" operator="containsText" text="BANND">
      <formula>NOT(ISERROR(SEARCH("BANND",J66)))</formula>
    </cfRule>
    <cfRule type="expression" dxfId="26763" priority="344">
      <formula>"'=NOT(ISERROR(VLOOKUP('Banned list'!)"</formula>
    </cfRule>
  </conditionalFormatting>
  <conditionalFormatting sqref="C23:XFD25">
    <cfRule type="containsText" dxfId="26762" priority="331" operator="containsText" text="BANND">
      <formula>NOT(ISERROR(SEARCH("BANND",C23)))</formula>
    </cfRule>
  </conditionalFormatting>
  <conditionalFormatting sqref="H23:L25">
    <cfRule type="expression" dxfId="26761" priority="330">
      <formula>"'=NOT(ISERROR(VLOOKUP('Banned list'!)"</formula>
    </cfRule>
  </conditionalFormatting>
  <conditionalFormatting sqref="J23:J25">
    <cfRule type="containsText" dxfId="26760" priority="323" operator="containsText" text="hw">
      <formula>NOT(ISERROR(SEARCH("hw",J23)))</formula>
    </cfRule>
    <cfRule type="containsText" dxfId="26759" priority="324" operator="containsText" text="bb">
      <formula>NOT(ISERROR(SEARCH("bb",J23)))</formula>
    </cfRule>
    <cfRule type="containsText" dxfId="26758" priority="325" stopIfTrue="1" operator="containsText" text="booking hc">
      <formula>NOT(ISERROR(SEARCH("booking hc",J23)))</formula>
    </cfRule>
    <cfRule type="containsText" dxfId="26757" priority="326" operator="containsText" text="expedia vc">
      <formula>NOT(ISERROR(SEARCH("expedia vc",J23)))</formula>
    </cfRule>
    <cfRule type="containsText" dxfId="26756" priority="327" operator="containsText" text="booking hcn">
      <formula>NOT(ISERROR(SEARCH("booking hcn",J23)))</formula>
    </cfRule>
    <cfRule type="containsText" dxfId="26755" priority="328" stopIfTrue="1" operator="containsText" text="booking vcd">
      <formula>NOT(ISERROR(SEARCH("booking vcd",J23)))</formula>
    </cfRule>
    <cfRule type="containsText" dxfId="26754" priority="329" stopIfTrue="1" operator="containsText" text="booking vc">
      <formula>NOT(ISERROR(SEARCH("booking vc",J23)))</formula>
    </cfRule>
  </conditionalFormatting>
  <conditionalFormatting sqref="J23:J25">
    <cfRule type="containsText" dxfId="26753" priority="332" operator="containsText" text="BANND">
      <formula>NOT(ISERROR(SEARCH("BANND",J23)))</formula>
    </cfRule>
    <cfRule type="expression" dxfId="26752" priority="333">
      <formula>"'=NOT(ISERROR(VLOOKUP('Banned list'!)"</formula>
    </cfRule>
  </conditionalFormatting>
  <conditionalFormatting sqref="N607">
    <cfRule type="containsText" dxfId="26751" priority="267" stopIfTrue="1" operator="containsText" text="CHARGE ON ARRIVAL">
      <formula>NOT(ISERROR(SEARCH("CHARGE ON ARRIVAL",N607)))</formula>
    </cfRule>
    <cfRule type="containsText" dxfId="26750" priority="268" stopIfTrue="1" operator="containsText" text="CHARGE VC ON DAY">
      <formula>NOT(ISERROR(SEARCH("CHARGE VC ON DAY",N607)))</formula>
    </cfRule>
    <cfRule type="containsText" dxfId="26749" priority="269" stopIfTrue="1" operator="containsText" text="PAID">
      <formula>NOT(ISERROR(SEARCH("PAID",N607)))</formula>
    </cfRule>
  </conditionalFormatting>
  <conditionalFormatting sqref="J610">
    <cfRule type="containsText" dxfId="26748" priority="234" operator="containsText" text="bb">
      <formula>NOT(ISERROR(SEARCH("bb",J610)))</formula>
    </cfRule>
    <cfRule type="containsText" dxfId="26747" priority="235" stopIfTrue="1" operator="containsText" text="booking hc">
      <formula>NOT(ISERROR(SEARCH("booking hc",J610)))</formula>
    </cfRule>
    <cfRule type="containsText" dxfId="26746" priority="236" operator="containsText" text="expedia vc">
      <formula>NOT(ISERROR(SEARCH("expedia vc",J610)))</formula>
    </cfRule>
    <cfRule type="containsText" dxfId="26745" priority="237" operator="containsText" text="booking hcn">
      <formula>NOT(ISERROR(SEARCH("booking hcn",J610)))</formula>
    </cfRule>
    <cfRule type="containsText" dxfId="26744" priority="238" stopIfTrue="1" operator="containsText" text="booking vcd">
      <formula>NOT(ISERROR(SEARCH("booking vcd",J610)))</formula>
    </cfRule>
    <cfRule type="containsText" dxfId="26743" priority="239" stopIfTrue="1" operator="containsText" text="booking vc">
      <formula>NOT(ISERROR(SEARCH("booking vc",J610)))</formula>
    </cfRule>
  </conditionalFormatting>
  <conditionalFormatting sqref="J610">
    <cfRule type="containsText" dxfId="26742" priority="233" operator="containsText" text="hw">
      <formula>NOT(ISERROR(SEARCH("hw",J610)))</formula>
    </cfRule>
  </conditionalFormatting>
  <conditionalFormatting sqref="N610">
    <cfRule type="containsText" dxfId="26741" priority="230" stopIfTrue="1" operator="containsText" text="CHARGE ON ARRIVAL">
      <formula>NOT(ISERROR(SEARCH("CHARGE ON ARRIVAL",N610)))</formula>
    </cfRule>
    <cfRule type="containsText" dxfId="26740" priority="231" stopIfTrue="1" operator="containsText" text="CHARGE VC ON DAY">
      <formula>NOT(ISERROR(SEARCH("CHARGE VC ON DAY",N610)))</formula>
    </cfRule>
    <cfRule type="containsText" dxfId="26739" priority="232" stopIfTrue="1" operator="containsText" text="PAID">
      <formula>NOT(ISERROR(SEARCH("PAID",N610)))</formula>
    </cfRule>
  </conditionalFormatting>
  <conditionalFormatting sqref="C136:F139 H136:XFD136 P137:XFD139 H137:N139">
    <cfRule type="containsText" dxfId="26738" priority="188" operator="containsText" text="BANND">
      <formula>NOT(ISERROR(SEARCH("BANND",C136)))</formula>
    </cfRule>
  </conditionalFormatting>
  <conditionalFormatting sqref="H136:L139">
    <cfRule type="expression" dxfId="26737" priority="187">
      <formula>"'=NOT(ISERROR(VLOOKUP('Banned list'!)"</formula>
    </cfRule>
  </conditionalFormatting>
  <conditionalFormatting sqref="J136:J139">
    <cfRule type="containsText" dxfId="26736" priority="180" operator="containsText" text="hw">
      <formula>NOT(ISERROR(SEARCH("hw",J136)))</formula>
    </cfRule>
    <cfRule type="containsText" dxfId="26735" priority="181" operator="containsText" text="bb">
      <formula>NOT(ISERROR(SEARCH("bb",J136)))</formula>
    </cfRule>
    <cfRule type="containsText" dxfId="26734" priority="182" stopIfTrue="1" operator="containsText" text="booking hc">
      <formula>NOT(ISERROR(SEARCH("booking hc",J136)))</formula>
    </cfRule>
    <cfRule type="containsText" dxfId="26733" priority="183" operator="containsText" text="expedia vc">
      <formula>NOT(ISERROR(SEARCH("expedia vc",J136)))</formula>
    </cfRule>
    <cfRule type="containsText" dxfId="26732" priority="184" operator="containsText" text="booking hcn">
      <formula>NOT(ISERROR(SEARCH("booking hcn",J136)))</formula>
    </cfRule>
    <cfRule type="containsText" dxfId="26731" priority="185" stopIfTrue="1" operator="containsText" text="booking vcd">
      <formula>NOT(ISERROR(SEARCH("booking vcd",J136)))</formula>
    </cfRule>
    <cfRule type="containsText" dxfId="26730" priority="186" stopIfTrue="1" operator="containsText" text="booking vc">
      <formula>NOT(ISERROR(SEARCH("booking vc",J136)))</formula>
    </cfRule>
  </conditionalFormatting>
  <conditionalFormatting sqref="J136:J139">
    <cfRule type="containsText" dxfId="26729" priority="189" operator="containsText" text="BANND">
      <formula>NOT(ISERROR(SEARCH("BANND",J136)))</formula>
    </cfRule>
    <cfRule type="expression" dxfId="26728" priority="190">
      <formula>"'=NOT(ISERROR(VLOOKUP('Banned list'!)"</formula>
    </cfRule>
  </conditionalFormatting>
  <conditionalFormatting sqref="C120:XFD120">
    <cfRule type="containsText" dxfId="26727" priority="57" operator="containsText" text="BANND">
      <formula>NOT(ISERROR(SEARCH("BANND",C120)))</formula>
    </cfRule>
  </conditionalFormatting>
  <conditionalFormatting sqref="B120:F120 H120:L120">
    <cfRule type="expression" dxfId="26726" priority="56">
      <formula>"'=NOT(ISERROR(VLOOKUP('Banned list'!)"</formula>
    </cfRule>
  </conditionalFormatting>
  <conditionalFormatting sqref="J120">
    <cfRule type="containsText" dxfId="26725" priority="49" operator="containsText" text="hw">
      <formula>NOT(ISERROR(SEARCH("hw",J120)))</formula>
    </cfRule>
    <cfRule type="containsText" dxfId="26724" priority="50" operator="containsText" text="bb">
      <formula>NOT(ISERROR(SEARCH("bb",J120)))</formula>
    </cfRule>
    <cfRule type="containsText" dxfId="26723" priority="51" stopIfTrue="1" operator="containsText" text="booking hc">
      <formula>NOT(ISERROR(SEARCH("booking hc",J120)))</formula>
    </cfRule>
    <cfRule type="containsText" dxfId="26722" priority="52" operator="containsText" text="expedia vc">
      <formula>NOT(ISERROR(SEARCH("expedia vc",J120)))</formula>
    </cfRule>
    <cfRule type="containsText" dxfId="26721" priority="53" operator="containsText" text="booking hcn">
      <formula>NOT(ISERROR(SEARCH("booking hcn",J120)))</formula>
    </cfRule>
    <cfRule type="containsText" dxfId="26720" priority="54" stopIfTrue="1" operator="containsText" text="booking vcd">
      <formula>NOT(ISERROR(SEARCH("booking vcd",J120)))</formula>
    </cfRule>
    <cfRule type="containsText" dxfId="26719" priority="55" stopIfTrue="1" operator="containsText" text="booking vc">
      <formula>NOT(ISERROR(SEARCH("booking vc",J120)))</formula>
    </cfRule>
  </conditionalFormatting>
  <conditionalFormatting sqref="J120">
    <cfRule type="containsText" dxfId="26718" priority="58" operator="containsText" text="BANND">
      <formula>NOT(ISERROR(SEARCH("BANND",J120)))</formula>
    </cfRule>
    <cfRule type="expression" dxfId="26717" priority="59">
      <formula>"'=NOT(ISERROR(VLOOKUP('Banned list'!)"</formula>
    </cfRule>
  </conditionalFormatting>
  <conditionalFormatting sqref="A121:G121 I121 K121:M121 O121:XFD121">
    <cfRule type="containsText" dxfId="26716" priority="47" operator="containsText" text="BANND">
      <formula>NOT(ISERROR(SEARCH("BANND",A121)))</formula>
    </cfRule>
  </conditionalFormatting>
  <conditionalFormatting sqref="J121">
    <cfRule type="containsText" dxfId="26715" priority="43" operator="containsText" text="BANND">
      <formula>NOT(ISERROR(SEARCH("BANND",J121)))</formula>
    </cfRule>
  </conditionalFormatting>
  <conditionalFormatting sqref="J121">
    <cfRule type="expression" dxfId="26714" priority="42">
      <formula>"'=NOT(ISERROR(VLOOKUP('Banned list'!)"</formula>
    </cfRule>
  </conditionalFormatting>
  <conditionalFormatting sqref="J121">
    <cfRule type="containsText" dxfId="26713" priority="35" operator="containsText" text="hw">
      <formula>NOT(ISERROR(SEARCH("hw",J121)))</formula>
    </cfRule>
    <cfRule type="containsText" dxfId="26712" priority="36" operator="containsText" text="bb">
      <formula>NOT(ISERROR(SEARCH("bb",J121)))</formula>
    </cfRule>
    <cfRule type="containsText" dxfId="26711" priority="37" stopIfTrue="1" operator="containsText" text="booking hc">
      <formula>NOT(ISERROR(SEARCH("booking hc",J121)))</formula>
    </cfRule>
    <cfRule type="containsText" dxfId="26710" priority="38" operator="containsText" text="expedia vc">
      <formula>NOT(ISERROR(SEARCH("expedia vc",J121)))</formula>
    </cfRule>
    <cfRule type="containsText" dxfId="26709" priority="39" operator="containsText" text="booking hcn">
      <formula>NOT(ISERROR(SEARCH("booking hcn",J121)))</formula>
    </cfRule>
    <cfRule type="containsText" dxfId="26708" priority="40" stopIfTrue="1" operator="containsText" text="booking vcd">
      <formula>NOT(ISERROR(SEARCH("booking vcd",J121)))</formula>
    </cfRule>
    <cfRule type="containsText" dxfId="26707" priority="41" stopIfTrue="1" operator="containsText" text="booking vc">
      <formula>NOT(ISERROR(SEARCH("booking vc",J121)))</formula>
    </cfRule>
  </conditionalFormatting>
  <conditionalFormatting sqref="J121">
    <cfRule type="containsText" dxfId="26706" priority="44" operator="containsText" text="BANND">
      <formula>NOT(ISERROR(SEARCH("BANND",J121)))</formula>
    </cfRule>
    <cfRule type="expression" dxfId="26705" priority="45">
      <formula>"'=NOT(ISERROR(VLOOKUP('Banned list'!)"</formula>
    </cfRule>
  </conditionalFormatting>
  <conditionalFormatting sqref="J205">
    <cfRule type="containsText" dxfId="26704" priority="31" operator="containsText" text="BANND">
      <formula>NOT(ISERROR(SEARCH("BANND",J205)))</formula>
    </cfRule>
  </conditionalFormatting>
  <conditionalFormatting sqref="J205">
    <cfRule type="expression" dxfId="26703" priority="30">
      <formula>"'=NOT(ISERROR(VLOOKUP('Banned list'!)"</formula>
    </cfRule>
  </conditionalFormatting>
  <conditionalFormatting sqref="J205">
    <cfRule type="containsText" dxfId="26702" priority="23" operator="containsText" text="hw">
      <formula>NOT(ISERROR(SEARCH("hw",J205)))</formula>
    </cfRule>
    <cfRule type="containsText" dxfId="26701" priority="24" operator="containsText" text="bb">
      <formula>NOT(ISERROR(SEARCH("bb",J205)))</formula>
    </cfRule>
    <cfRule type="containsText" dxfId="26700" priority="25" stopIfTrue="1" operator="containsText" text="booking hc">
      <formula>NOT(ISERROR(SEARCH("booking hc",J205)))</formula>
    </cfRule>
    <cfRule type="containsText" dxfId="26699" priority="26" operator="containsText" text="expedia vc">
      <formula>NOT(ISERROR(SEARCH("expedia vc",J205)))</formula>
    </cfRule>
    <cfRule type="containsText" dxfId="26698" priority="27" operator="containsText" text="booking hcn">
      <formula>NOT(ISERROR(SEARCH("booking hcn",J205)))</formula>
    </cfRule>
    <cfRule type="containsText" dxfId="26697" priority="28" stopIfTrue="1" operator="containsText" text="booking vcd">
      <formula>NOT(ISERROR(SEARCH("booking vcd",J205)))</formula>
    </cfRule>
    <cfRule type="containsText" dxfId="26696" priority="29" stopIfTrue="1" operator="containsText" text="booking vc">
      <formula>NOT(ISERROR(SEARCH("booking vc",J205)))</formula>
    </cfRule>
  </conditionalFormatting>
  <conditionalFormatting sqref="J205">
    <cfRule type="containsText" dxfId="26695" priority="32" operator="containsText" text="BANND">
      <formula>NOT(ISERROR(SEARCH("BANND",J205)))</formula>
    </cfRule>
    <cfRule type="expression" dxfId="26694" priority="33">
      <formula>"'=NOT(ISERROR(VLOOKUP('Banned list'!)"</formula>
    </cfRule>
  </conditionalFormatting>
  <conditionalFormatting sqref="J35:J36">
    <cfRule type="containsText" dxfId="26693" priority="14" operator="containsText" text="bb">
      <formula>NOT(ISERROR(SEARCH("bb",J35)))</formula>
    </cfRule>
    <cfRule type="containsText" dxfId="26692" priority="15" stopIfTrue="1" operator="containsText" text="booking hc">
      <formula>NOT(ISERROR(SEARCH("booking hc",J35)))</formula>
    </cfRule>
    <cfRule type="containsText" dxfId="26691" priority="16" operator="containsText" text="expedia vc">
      <formula>NOT(ISERROR(SEARCH("expedia vc",J35)))</formula>
    </cfRule>
    <cfRule type="containsText" dxfId="26690" priority="17" operator="containsText" text="booking hcn">
      <formula>NOT(ISERROR(SEARCH("booking hcn",J35)))</formula>
    </cfRule>
    <cfRule type="containsText" dxfId="26689" priority="18" stopIfTrue="1" operator="containsText" text="booking vcd">
      <formula>NOT(ISERROR(SEARCH("booking vcd",J35)))</formula>
    </cfRule>
    <cfRule type="containsText" dxfId="26688" priority="19" stopIfTrue="1" operator="containsText" text="booking vc">
      <formula>NOT(ISERROR(SEARCH("booking vc",J35)))</formula>
    </cfRule>
  </conditionalFormatting>
  <conditionalFormatting sqref="J35:J36">
    <cfRule type="containsText" dxfId="26687" priority="13" operator="containsText" text="hw">
      <formula>NOT(ISERROR(SEARCH("hw",J35)))</formula>
    </cfRule>
  </conditionalFormatting>
  <conditionalFormatting sqref="N35:N36">
    <cfRule type="containsText" dxfId="26686" priority="20" stopIfTrue="1" operator="containsText" text="CHARGE ON ARRIVAL">
      <formula>NOT(ISERROR(SEARCH("CHARGE ON ARRIVAL",N35)))</formula>
    </cfRule>
    <cfRule type="containsText" dxfId="26685" priority="21" stopIfTrue="1" operator="containsText" text="CHARGE VC ON DAY">
      <formula>NOT(ISERROR(SEARCH("CHARGE VC ON DAY",N35)))</formula>
    </cfRule>
    <cfRule type="containsText" dxfId="26684" priority="22" stopIfTrue="1" operator="containsText" text="PAID">
      <formula>NOT(ISERROR(SEARCH("PAID",N35)))</formula>
    </cfRule>
  </conditionalFormatting>
  <conditionalFormatting sqref="C35:F36 H35:XFD36">
    <cfRule type="containsText" dxfId="26683" priority="9" operator="containsText" text="BANND">
      <formula>NOT(ISERROR(SEARCH("BANND",C35)))</formula>
    </cfRule>
  </conditionalFormatting>
  <conditionalFormatting sqref="H35:L36">
    <cfRule type="expression" dxfId="26682" priority="8">
      <formula>"'=NOT(ISERROR(VLOOKUP('Banned list'!)"</formula>
    </cfRule>
  </conditionalFormatting>
  <conditionalFormatting sqref="J35:J36">
    <cfRule type="containsText" dxfId="26681" priority="1" operator="containsText" text="hw">
      <formula>NOT(ISERROR(SEARCH("hw",J35)))</formula>
    </cfRule>
    <cfRule type="containsText" dxfId="26680" priority="2" operator="containsText" text="bb">
      <formula>NOT(ISERROR(SEARCH("bb",J35)))</formula>
    </cfRule>
    <cfRule type="containsText" dxfId="26679" priority="3" stopIfTrue="1" operator="containsText" text="booking hc">
      <formula>NOT(ISERROR(SEARCH("booking hc",J35)))</formula>
    </cfRule>
    <cfRule type="containsText" dxfId="26678" priority="4" operator="containsText" text="expedia vc">
      <formula>NOT(ISERROR(SEARCH("expedia vc",J35)))</formula>
    </cfRule>
    <cfRule type="containsText" dxfId="26677" priority="5" operator="containsText" text="booking hcn">
      <formula>NOT(ISERROR(SEARCH("booking hcn",J35)))</formula>
    </cfRule>
    <cfRule type="containsText" dxfId="26676" priority="6" stopIfTrue="1" operator="containsText" text="booking vcd">
      <formula>NOT(ISERROR(SEARCH("booking vcd",J35)))</formula>
    </cfRule>
    <cfRule type="containsText" dxfId="26675" priority="7" stopIfTrue="1" operator="containsText" text="booking vc">
      <formula>NOT(ISERROR(SEARCH("booking vc",J35)))</formula>
    </cfRule>
  </conditionalFormatting>
  <conditionalFormatting sqref="J35:J36">
    <cfRule type="containsText" dxfId="26674" priority="10" operator="containsText" text="BANND">
      <formula>NOT(ISERROR(SEARCH("BANND",J35)))</formula>
    </cfRule>
    <cfRule type="expression" dxfId="26673" priority="11">
      <formula>"'=NOT(ISERROR(VLOOKUP('Banned list'!)"</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4492" stopIfTrue="1" id="{9D738D23-63B6-F643-8516-E185AE0797E0}">
            <xm:f>COUNTIF('Banned List'!$B:$B,C2)&gt;0</xm:f>
            <x14:dxf>
              <font>
                <color rgb="FF9C0006"/>
              </font>
              <fill>
                <patternFill>
                  <bgColor rgb="FFFFC7CE"/>
                </patternFill>
              </fill>
            </x14:dxf>
          </x14:cfRule>
          <xm:sqref>P197:XFD198 N216:N218 P216:P218 P95:XFD97 P89:XFD89 G642:G1048576 G102:G103 M56:M58 N62:N65 N69:N71 C66:XFD68 C198:F202 G78:G98 N73:N76 C28:N30 C42:N42 P28:XFD30 P42:XFD42 M72 M186 C43:XFD44 C163:F165 K163:N165 H163:I165 C75:XFD76 H198:O202 C116:F119 P116:XFD119 H116:N119 C2:XFD27</xm:sqref>
        </x14:conditionalFormatting>
        <x14:conditionalFormatting xmlns:xm="http://schemas.microsoft.com/office/excel/2006/main">
          <x14:cfRule type="expression" priority="376" stopIfTrue="1" id="{4F4F62F8-30C0-47AA-8698-C38C2A4C43E3}">
            <xm:f>COUNTIF('Banned List'!$B:$B,C40)&gt;0</xm:f>
            <x14:dxf>
              <font>
                <color rgb="FF9C0006"/>
              </font>
              <fill>
                <patternFill>
                  <bgColor rgb="FFFFC7CE"/>
                </patternFill>
              </fill>
            </x14:dxf>
          </x14:cfRule>
          <xm:sqref>C40:N42 P40:XFD42</xm:sqref>
        </x14:conditionalFormatting>
        <x14:conditionalFormatting xmlns:xm="http://schemas.microsoft.com/office/excel/2006/main">
          <x14:cfRule type="expression" priority="334" stopIfTrue="1" id="{B9BCE014-0043-40AA-AFFF-7F1E6B32E5A4}">
            <xm:f>COUNTIF('Banned List'!$B:$B,C23)&gt;0</xm:f>
            <x14:dxf>
              <font>
                <color rgb="FF9C0006"/>
              </font>
              <fill>
                <patternFill>
                  <bgColor rgb="FFFFC7CE"/>
                </patternFill>
              </fill>
            </x14:dxf>
          </x14:cfRule>
          <xm:sqref>C23:XFD25</xm:sqref>
        </x14:conditionalFormatting>
        <x14:conditionalFormatting xmlns:xm="http://schemas.microsoft.com/office/excel/2006/main">
          <x14:cfRule type="expression" priority="191" stopIfTrue="1" id="{2B4F597D-2CAF-434B-8BB2-55095CB13243}">
            <xm:f>COUNTIF('Banned List'!$B:$B,C136)&gt;0</xm:f>
            <x14:dxf>
              <font>
                <color rgb="FF9C0006"/>
              </font>
              <fill>
                <patternFill>
                  <bgColor rgb="FFFFC7CE"/>
                </patternFill>
              </fill>
            </x14:dxf>
          </x14:cfRule>
          <xm:sqref>C136:F139 H136:XFD136 P137:XFD139 H137:N139</xm:sqref>
        </x14:conditionalFormatting>
        <x14:conditionalFormatting xmlns:xm="http://schemas.microsoft.com/office/excel/2006/main">
          <x14:cfRule type="expression" priority="60" stopIfTrue="1" id="{60DA2B17-4ED7-4395-8DE6-E0956DDB42AE}">
            <xm:f>COUNTIF('Banned List'!$B:$B,C120)&gt;0</xm:f>
            <x14:dxf>
              <font>
                <color rgb="FF9C0006"/>
              </font>
              <fill>
                <patternFill>
                  <bgColor rgb="FFFFC7CE"/>
                </patternFill>
              </fill>
            </x14:dxf>
          </x14:cfRule>
          <xm:sqref>C120:XFD120</xm:sqref>
        </x14:conditionalFormatting>
        <x14:conditionalFormatting xmlns:xm="http://schemas.microsoft.com/office/excel/2006/main">
          <x14:cfRule type="expression" priority="48" stopIfTrue="1" id="{7335E75E-F282-4F20-9664-81932BCA7AA6}">
            <xm:f>COUNTIF('Banned List'!$B:$B,A121)&gt;0</xm:f>
            <x14:dxf>
              <font>
                <color rgb="FF9C0006"/>
              </font>
              <fill>
                <patternFill>
                  <bgColor rgb="FFFFC7CE"/>
                </patternFill>
              </fill>
            </x14:dxf>
          </x14:cfRule>
          <xm:sqref>A121:G121 I121 K121:M121 O121:XFD121</xm:sqref>
        </x14:conditionalFormatting>
        <x14:conditionalFormatting xmlns:xm="http://schemas.microsoft.com/office/excel/2006/main">
          <x14:cfRule type="expression" priority="46" stopIfTrue="1" id="{B11C89C5-7A6A-4AF6-8FB4-0000485EB685}">
            <xm:f>COUNTIF('Banned List'!$B:$B,J121)&gt;0</xm:f>
            <x14:dxf>
              <font>
                <color rgb="FF9C0006"/>
              </font>
              <fill>
                <patternFill>
                  <bgColor rgb="FFFFC7CE"/>
                </patternFill>
              </fill>
            </x14:dxf>
          </x14:cfRule>
          <xm:sqref>J121</xm:sqref>
        </x14:conditionalFormatting>
        <x14:conditionalFormatting xmlns:xm="http://schemas.microsoft.com/office/excel/2006/main">
          <x14:cfRule type="expression" priority="34" stopIfTrue="1" id="{9834CD1D-2533-41BF-8906-E98A72314F33}">
            <xm:f>COUNTIF('Banned List'!$B:$B,J205)&gt;0</xm:f>
            <x14:dxf>
              <font>
                <color rgb="FF9C0006"/>
              </font>
              <fill>
                <patternFill>
                  <bgColor rgb="FFFFC7CE"/>
                </patternFill>
              </fill>
            </x14:dxf>
          </x14:cfRule>
          <xm:sqref>J205</xm:sqref>
        </x14:conditionalFormatting>
        <x14:conditionalFormatting xmlns:xm="http://schemas.microsoft.com/office/excel/2006/main">
          <x14:cfRule type="expression" priority="12" stopIfTrue="1" id="{B336E8E2-5F8C-41EF-868E-4570FAA4628F}">
            <xm:f>COUNTIF('Banned List'!$B:$B,C35)&gt;0</xm:f>
            <x14:dxf>
              <font>
                <color rgb="FF9C0006"/>
              </font>
              <fill>
                <patternFill>
                  <bgColor rgb="FFFFC7CE"/>
                </patternFill>
              </fill>
            </x14:dxf>
          </x14:cfRule>
          <xm:sqref>C35:F36 H35:XFD36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EF1079"/>
  <sheetViews>
    <sheetView tabSelected="1" zoomScale="60" zoomScaleNormal="60" workbookViewId="0">
      <pane ySplit="1" topLeftCell="A1034" activePane="bottomLeft" state="frozen"/>
      <selection pane="bottomLeft" activeCell="E1040" sqref="E1040"/>
    </sheetView>
  </sheetViews>
  <sheetFormatPr defaultColWidth="10.85546875" defaultRowHeight="15.9" outlineLevelCol="1"/>
  <cols>
    <col min="1" max="1" width="13.140625" style="1334" customWidth="1"/>
    <col min="2" max="2" width="13.140625" style="1334" bestFit="1" customWidth="1"/>
    <col min="6" max="6" width="9.140625" customWidth="1"/>
    <col min="7" max="7" width="43.5" bestFit="1" customWidth="1"/>
    <col min="8" max="8" width="13.5" customWidth="1"/>
    <col min="9" max="9" width="13.140625" bestFit="1" customWidth="1"/>
    <col min="10" max="10" width="15.35546875" bestFit="1" customWidth="1"/>
    <col min="13" max="13" width="32.5" customWidth="1"/>
    <col min="14" max="14" width="15.640625" customWidth="1"/>
    <col min="15" max="15" width="12.140625" customWidth="1"/>
    <col min="16" max="16" width="10.85546875" outlineLevel="1"/>
  </cols>
  <sheetData>
    <row r="1" spans="1:136" ht="44.25" customHeight="1">
      <c r="A1" s="320" t="s">
        <v>0</v>
      </c>
      <c r="B1" s="320" t="s">
        <v>1</v>
      </c>
      <c r="C1" s="312" t="s">
        <v>2</v>
      </c>
      <c r="D1" s="312" t="s">
        <v>3</v>
      </c>
      <c r="E1" s="312" t="s">
        <v>4</v>
      </c>
      <c r="F1" s="312" t="s">
        <v>5</v>
      </c>
      <c r="G1" s="312" t="s">
        <v>660</v>
      </c>
      <c r="H1" s="312" t="s">
        <v>7</v>
      </c>
      <c r="I1" s="312" t="s">
        <v>8</v>
      </c>
      <c r="J1" s="312" t="s">
        <v>9</v>
      </c>
      <c r="K1" s="312" t="s">
        <v>10</v>
      </c>
      <c r="L1" s="312" t="s">
        <v>11</v>
      </c>
      <c r="M1" s="312" t="s">
        <v>12</v>
      </c>
      <c r="N1" s="312" t="s">
        <v>13</v>
      </c>
      <c r="O1" s="312" t="s">
        <v>14</v>
      </c>
    </row>
    <row r="2" spans="1:136" s="99" customFormat="1">
      <c r="A2" s="1333"/>
      <c r="B2" s="1333"/>
    </row>
    <row r="3" spans="1:136" ht="20.6">
      <c r="A3" s="139">
        <v>45095</v>
      </c>
      <c r="B3" s="139">
        <f>A3+C3</f>
        <v>45108</v>
      </c>
      <c r="C3" s="1">
        <v>13</v>
      </c>
      <c r="D3" s="1">
        <v>1</v>
      </c>
      <c r="E3" s="1">
        <v>21</v>
      </c>
      <c r="F3" s="1" t="s">
        <v>362</v>
      </c>
      <c r="G3" s="90" t="s">
        <v>661</v>
      </c>
      <c r="H3" s="55">
        <v>523</v>
      </c>
      <c r="I3" s="6">
        <v>45095</v>
      </c>
      <c r="J3" s="268" t="s">
        <v>252</v>
      </c>
      <c r="K3" s="54"/>
      <c r="L3" s="54">
        <v>10</v>
      </c>
      <c r="M3" s="1"/>
      <c r="N3" s="124" t="s">
        <v>26</v>
      </c>
      <c r="O3" s="333" t="s">
        <v>19</v>
      </c>
    </row>
    <row r="4" spans="1:136" ht="20.6">
      <c r="A4" s="5">
        <v>45107</v>
      </c>
      <c r="B4" s="139">
        <f>A4+C4</f>
        <v>45108</v>
      </c>
      <c r="C4" s="1">
        <v>1</v>
      </c>
      <c r="D4" s="1">
        <v>2</v>
      </c>
      <c r="E4" s="1">
        <v>2</v>
      </c>
      <c r="F4" s="1" t="s">
        <v>662</v>
      </c>
      <c r="G4" s="90" t="s">
        <v>663</v>
      </c>
      <c r="H4" s="55">
        <v>105.14</v>
      </c>
      <c r="I4" s="6">
        <v>45103</v>
      </c>
      <c r="J4" s="268" t="s">
        <v>22</v>
      </c>
      <c r="K4" s="54">
        <v>10</v>
      </c>
      <c r="L4" s="54"/>
      <c r="M4" s="1"/>
      <c r="N4" s="1" t="s">
        <v>664</v>
      </c>
      <c r="O4" s="333" t="s">
        <v>19</v>
      </c>
    </row>
    <row r="5" spans="1:136" s="99" customFormat="1">
      <c r="A5" s="1333"/>
      <c r="B5" s="1333"/>
    </row>
    <row r="6" spans="1:136" ht="18.45">
      <c r="A6" s="5">
        <v>45102</v>
      </c>
      <c r="B6" s="139">
        <v>45108</v>
      </c>
      <c r="C6" s="124">
        <v>6</v>
      </c>
      <c r="D6" s="124">
        <v>1</v>
      </c>
      <c r="E6" s="124">
        <v>5</v>
      </c>
      <c r="F6" s="124" t="s">
        <v>73</v>
      </c>
      <c r="G6" s="124" t="s">
        <v>665</v>
      </c>
      <c r="H6" s="126">
        <v>196</v>
      </c>
      <c r="I6" s="6">
        <v>45102</v>
      </c>
      <c r="J6" s="267" t="s">
        <v>38</v>
      </c>
      <c r="K6" s="134"/>
      <c r="L6" s="134">
        <v>10</v>
      </c>
      <c r="M6" s="124"/>
      <c r="N6" s="124" t="s">
        <v>26</v>
      </c>
      <c r="O6" s="1"/>
    </row>
    <row r="7" spans="1:136" s="544" customFormat="1" ht="20.6">
      <c r="A7" s="537">
        <v>45107</v>
      </c>
      <c r="B7" s="537">
        <v>45108</v>
      </c>
      <c r="C7" s="538">
        <v>1</v>
      </c>
      <c r="D7" s="538">
        <v>1</v>
      </c>
      <c r="E7" s="538">
        <v>2</v>
      </c>
      <c r="F7" s="538" t="s">
        <v>88</v>
      </c>
      <c r="G7" s="539" t="s">
        <v>666</v>
      </c>
      <c r="H7" s="540">
        <v>42.08</v>
      </c>
      <c r="I7" s="541">
        <v>45107</v>
      </c>
      <c r="J7" s="542" t="s">
        <v>32</v>
      </c>
      <c r="K7" s="543"/>
      <c r="L7" s="543">
        <v>10</v>
      </c>
      <c r="M7" s="538"/>
      <c r="N7" s="538" t="s">
        <v>42</v>
      </c>
      <c r="O7" s="333" t="s">
        <v>19</v>
      </c>
    </row>
    <row r="8" spans="1:136" s="469" customFormat="1" ht="20.6">
      <c r="A8" s="5">
        <v>45107</v>
      </c>
      <c r="B8" s="139">
        <f>A8+C8</f>
        <v>45108</v>
      </c>
      <c r="C8" s="459">
        <v>1</v>
      </c>
      <c r="D8" s="459">
        <v>1</v>
      </c>
      <c r="E8" s="459">
        <v>24</v>
      </c>
      <c r="F8" s="459" t="s">
        <v>208</v>
      </c>
      <c r="G8" s="90" t="s">
        <v>667</v>
      </c>
      <c r="H8" s="48">
        <v>51.73</v>
      </c>
      <c r="I8" s="6"/>
      <c r="J8" s="459" t="s">
        <v>668</v>
      </c>
      <c r="K8" s="459"/>
      <c r="L8" s="459"/>
      <c r="M8" s="459"/>
      <c r="N8" s="1" t="s">
        <v>26</v>
      </c>
      <c r="O8" s="333" t="s">
        <v>19</v>
      </c>
      <c r="P8" s="458"/>
      <c r="Q8" s="458"/>
      <c r="R8" s="535"/>
      <c r="S8" s="458"/>
      <c r="T8" s="458"/>
      <c r="U8" s="458"/>
      <c r="V8" s="458"/>
      <c r="W8" s="458"/>
      <c r="X8" s="458"/>
      <c r="Y8" s="458"/>
      <c r="Z8" s="458"/>
      <c r="AA8" s="458"/>
      <c r="AB8" s="468"/>
      <c r="AC8" s="468"/>
      <c r="AD8" s="468"/>
      <c r="AE8" s="468"/>
      <c r="AF8" s="468"/>
      <c r="AG8" s="468"/>
      <c r="AH8" s="468"/>
      <c r="AI8" s="468"/>
      <c r="AJ8" s="468"/>
      <c r="AK8" s="468"/>
      <c r="AL8" s="468"/>
      <c r="AM8" s="468"/>
      <c r="AN8" s="468"/>
      <c r="AO8" s="468"/>
      <c r="AP8" s="468"/>
      <c r="AQ8" s="468"/>
      <c r="AR8" s="468"/>
      <c r="AS8" s="468"/>
      <c r="AT8" s="468"/>
      <c r="AU8" s="468"/>
      <c r="AV8" s="468"/>
      <c r="AW8" s="468"/>
      <c r="AX8" s="468"/>
      <c r="AY8" s="468"/>
      <c r="AZ8" s="468"/>
      <c r="BA8" s="468"/>
      <c r="BB8" s="468"/>
      <c r="BC8" s="468"/>
      <c r="BD8" s="468"/>
      <c r="BE8" s="468"/>
      <c r="BF8" s="468"/>
      <c r="BG8" s="468"/>
      <c r="BH8" s="468"/>
      <c r="BI8" s="468"/>
      <c r="BJ8" s="468"/>
      <c r="BK8" s="468"/>
      <c r="BL8" s="468"/>
      <c r="BM8" s="468"/>
      <c r="BN8" s="468"/>
      <c r="BO8" s="468"/>
      <c r="BP8" s="468"/>
      <c r="BQ8" s="468"/>
      <c r="BR8" s="468"/>
      <c r="BS8" s="468"/>
      <c r="BT8" s="468"/>
      <c r="BU8" s="468"/>
      <c r="BV8" s="468"/>
      <c r="BW8" s="468"/>
      <c r="BX8" s="468"/>
      <c r="BY8" s="468"/>
      <c r="BZ8" s="468"/>
      <c r="CA8" s="468"/>
      <c r="CB8" s="468"/>
      <c r="CC8" s="468"/>
      <c r="CD8" s="468"/>
      <c r="CE8" s="468"/>
      <c r="CF8" s="468"/>
      <c r="CG8" s="468"/>
      <c r="CH8" s="468"/>
      <c r="CI8" s="468"/>
      <c r="CJ8" s="468"/>
      <c r="CK8" s="468"/>
      <c r="CL8" s="468"/>
      <c r="CM8" s="468"/>
      <c r="CN8" s="468"/>
      <c r="CO8" s="468"/>
      <c r="CP8" s="468"/>
      <c r="CQ8" s="468"/>
      <c r="CR8" s="468"/>
      <c r="CS8" s="468"/>
      <c r="CT8" s="468"/>
      <c r="CU8" s="468"/>
      <c r="CV8" s="468"/>
      <c r="CW8" s="468"/>
      <c r="CX8" s="468"/>
      <c r="CY8" s="468"/>
      <c r="CZ8" s="468"/>
      <c r="DA8" s="468"/>
      <c r="DB8" s="468"/>
      <c r="DC8" s="468"/>
      <c r="DD8" s="468"/>
      <c r="DE8" s="468"/>
      <c r="DF8" s="468"/>
      <c r="DG8" s="468"/>
      <c r="DH8" s="468"/>
      <c r="DI8" s="468"/>
      <c r="DJ8" s="468"/>
      <c r="DK8" s="468"/>
      <c r="DL8" s="468"/>
      <c r="DM8" s="468"/>
      <c r="DN8" s="468"/>
      <c r="DO8" s="468"/>
      <c r="DP8" s="468"/>
      <c r="DQ8" s="468"/>
      <c r="DR8" s="468"/>
      <c r="DS8" s="468"/>
      <c r="DT8" s="468"/>
      <c r="DU8" s="468"/>
      <c r="DV8" s="468"/>
      <c r="DW8" s="468"/>
      <c r="DX8" s="468"/>
      <c r="DY8" s="468"/>
      <c r="DZ8" s="468"/>
      <c r="EA8" s="468"/>
      <c r="EB8" s="468"/>
      <c r="EC8" s="468"/>
      <c r="ED8" s="468"/>
      <c r="EE8" s="468"/>
      <c r="EF8" s="468"/>
    </row>
    <row r="9" spans="1:136" s="469" customFormat="1" ht="18.45">
      <c r="A9" s="479">
        <v>45106</v>
      </c>
      <c r="B9" s="139">
        <f>A9+C9</f>
        <v>45108</v>
      </c>
      <c r="C9" s="459">
        <v>2</v>
      </c>
      <c r="D9" s="459">
        <v>1</v>
      </c>
      <c r="E9" s="459">
        <v>36</v>
      </c>
      <c r="F9" s="459" t="s">
        <v>154</v>
      </c>
      <c r="G9" s="503" t="s">
        <v>669</v>
      </c>
      <c r="H9" s="48">
        <v>87.32</v>
      </c>
      <c r="I9" s="6">
        <v>45106</v>
      </c>
      <c r="J9" s="459" t="s">
        <v>22</v>
      </c>
      <c r="K9" s="54"/>
      <c r="L9" s="54">
        <v>10</v>
      </c>
      <c r="M9" s="459"/>
      <c r="N9" s="1" t="s">
        <v>42</v>
      </c>
      <c r="O9" s="459"/>
      <c r="P9" s="458"/>
      <c r="Q9" s="458"/>
      <c r="R9" s="458"/>
      <c r="S9" s="458"/>
      <c r="T9" s="458"/>
      <c r="U9" s="458"/>
      <c r="V9" s="458"/>
      <c r="W9" s="458"/>
      <c r="X9" s="458"/>
      <c r="Y9" s="458"/>
      <c r="Z9" s="458"/>
      <c r="AA9" s="458"/>
      <c r="AB9" s="468"/>
      <c r="AC9" s="468"/>
      <c r="AD9" s="468"/>
      <c r="AE9" s="468"/>
      <c r="AF9" s="468"/>
      <c r="AG9" s="468"/>
      <c r="AH9" s="468"/>
      <c r="AI9" s="468"/>
      <c r="AJ9" s="468"/>
      <c r="AK9" s="468"/>
      <c r="AL9" s="468"/>
      <c r="AM9" s="468"/>
      <c r="AN9" s="468"/>
      <c r="AO9" s="468"/>
      <c r="AP9" s="468"/>
      <c r="AQ9" s="468"/>
      <c r="AR9" s="468"/>
      <c r="AS9" s="468"/>
      <c r="AT9" s="468"/>
      <c r="AU9" s="468"/>
      <c r="AV9" s="468"/>
      <c r="AW9" s="468"/>
      <c r="AX9" s="468"/>
      <c r="AY9" s="468"/>
      <c r="AZ9" s="468"/>
      <c r="BA9" s="468"/>
      <c r="BB9" s="468"/>
      <c r="BC9" s="468"/>
      <c r="BD9" s="468"/>
      <c r="BE9" s="468"/>
      <c r="BF9" s="468"/>
      <c r="BG9" s="468"/>
      <c r="BH9" s="468"/>
      <c r="BI9" s="468"/>
      <c r="BJ9" s="468"/>
      <c r="BK9" s="468"/>
      <c r="BL9" s="468"/>
      <c r="BM9" s="468"/>
      <c r="BN9" s="468"/>
      <c r="BO9" s="468"/>
      <c r="BP9" s="468"/>
      <c r="BQ9" s="468"/>
      <c r="BR9" s="468"/>
      <c r="BS9" s="468"/>
      <c r="BT9" s="468"/>
      <c r="BU9" s="468"/>
      <c r="BV9" s="468"/>
      <c r="BW9" s="468"/>
      <c r="BX9" s="468"/>
      <c r="BY9" s="468"/>
      <c r="BZ9" s="468"/>
      <c r="CA9" s="468"/>
      <c r="CB9" s="468"/>
      <c r="CC9" s="468"/>
      <c r="CD9" s="468"/>
      <c r="CE9" s="468"/>
      <c r="CF9" s="468"/>
      <c r="CG9" s="468"/>
      <c r="CH9" s="468"/>
      <c r="CI9" s="468"/>
      <c r="CJ9" s="468"/>
      <c r="CK9" s="468"/>
      <c r="CL9" s="468"/>
      <c r="CM9" s="468"/>
      <c r="CN9" s="468"/>
      <c r="CO9" s="468"/>
      <c r="CP9" s="468"/>
      <c r="CQ9" s="468"/>
      <c r="CR9" s="468"/>
      <c r="CS9" s="468"/>
      <c r="CT9" s="468"/>
      <c r="CU9" s="468"/>
      <c r="CV9" s="468"/>
      <c r="CW9" s="468"/>
      <c r="CX9" s="468"/>
      <c r="CY9" s="468"/>
      <c r="CZ9" s="468"/>
      <c r="DA9" s="468"/>
      <c r="DB9" s="468"/>
      <c r="DC9" s="468"/>
      <c r="DD9" s="468"/>
      <c r="DE9" s="468"/>
      <c r="DF9" s="468"/>
      <c r="DG9" s="468"/>
      <c r="DH9" s="468"/>
      <c r="DI9" s="468"/>
      <c r="DJ9" s="468"/>
      <c r="DK9" s="468"/>
      <c r="DL9" s="468"/>
      <c r="DM9" s="468"/>
      <c r="DN9" s="468"/>
      <c r="DO9" s="468"/>
      <c r="DP9" s="468"/>
      <c r="DQ9" s="468"/>
      <c r="DR9" s="468"/>
      <c r="DS9" s="468"/>
      <c r="DT9" s="468"/>
      <c r="DU9" s="468"/>
      <c r="DV9" s="468"/>
      <c r="DW9" s="468"/>
      <c r="DX9" s="468"/>
      <c r="DY9" s="468"/>
      <c r="DZ9" s="468"/>
      <c r="EA9" s="468"/>
      <c r="EB9" s="468"/>
      <c r="EC9" s="468"/>
      <c r="ED9" s="468"/>
      <c r="EE9" s="468"/>
      <c r="EF9" s="468"/>
    </row>
    <row r="10" spans="1:136" ht="20.6">
      <c r="A10" s="5">
        <v>45107</v>
      </c>
      <c r="B10" s="139">
        <f>A10+C10</f>
        <v>45108</v>
      </c>
      <c r="C10" s="124">
        <v>1</v>
      </c>
      <c r="D10" s="124">
        <v>2</v>
      </c>
      <c r="E10" s="1">
        <v>6</v>
      </c>
      <c r="F10" s="1">
        <v>6</v>
      </c>
      <c r="G10" s="90" t="e">
        <f>Triple!#REF!</f>
        <v>#REF!</v>
      </c>
      <c r="H10" s="55">
        <v>100.48</v>
      </c>
      <c r="I10" s="6">
        <v>45108</v>
      </c>
      <c r="J10" s="268" t="s">
        <v>22</v>
      </c>
      <c r="K10" s="54">
        <v>10</v>
      </c>
      <c r="L10" s="54"/>
      <c r="M10" s="1"/>
      <c r="N10" s="1" t="s">
        <v>26</v>
      </c>
    </row>
    <row r="11" spans="1:136" ht="18.45">
      <c r="A11" s="5">
        <v>45105</v>
      </c>
      <c r="B11" s="5">
        <f>A11+C11</f>
        <v>45108</v>
      </c>
      <c r="C11" s="1">
        <v>3</v>
      </c>
      <c r="D11" s="1">
        <v>1</v>
      </c>
      <c r="E11" s="1">
        <v>3</v>
      </c>
      <c r="F11" s="1" t="s">
        <v>27</v>
      </c>
      <c r="G11" s="124" t="s">
        <v>670</v>
      </c>
      <c r="H11" s="53">
        <v>116.45</v>
      </c>
      <c r="I11" s="6"/>
      <c r="J11" s="267" t="s">
        <v>32</v>
      </c>
      <c r="K11" s="56"/>
      <c r="L11" s="56">
        <v>10</v>
      </c>
      <c r="M11" s="1" t="s">
        <v>671</v>
      </c>
      <c r="N11" s="124" t="s">
        <v>26</v>
      </c>
      <c r="O11" s="333" t="s">
        <v>19</v>
      </c>
    </row>
    <row r="12" spans="1:136" ht="20.6">
      <c r="A12" s="5">
        <v>45107</v>
      </c>
      <c r="B12" s="139">
        <v>45108</v>
      </c>
      <c r="C12" s="1">
        <v>1</v>
      </c>
      <c r="D12" s="1">
        <v>1</v>
      </c>
      <c r="E12" s="1">
        <v>34</v>
      </c>
      <c r="F12" s="1" t="s">
        <v>432</v>
      </c>
      <c r="G12" s="90" t="s">
        <v>672</v>
      </c>
      <c r="H12" s="46">
        <v>48.2</v>
      </c>
      <c r="I12" s="6"/>
      <c r="J12" s="268" t="s">
        <v>32</v>
      </c>
      <c r="K12" s="54"/>
      <c r="L12" s="54">
        <v>10</v>
      </c>
      <c r="M12" s="1"/>
      <c r="N12" s="1" t="s">
        <v>26</v>
      </c>
      <c r="O12" s="1"/>
    </row>
    <row r="13" spans="1:136" ht="20.6">
      <c r="A13" s="5">
        <v>45107</v>
      </c>
      <c r="B13" s="139">
        <f t="shared" ref="B13:B18" si="0">A13+C13</f>
        <v>45108</v>
      </c>
      <c r="C13" s="1">
        <v>1</v>
      </c>
      <c r="D13" s="1">
        <v>2</v>
      </c>
      <c r="E13" s="1">
        <v>20</v>
      </c>
      <c r="F13" s="1">
        <v>20</v>
      </c>
      <c r="G13" s="90" t="s">
        <v>673</v>
      </c>
      <c r="H13" s="55">
        <v>90.43</v>
      </c>
      <c r="I13" s="6">
        <v>45108</v>
      </c>
      <c r="J13" s="268" t="s">
        <v>22</v>
      </c>
      <c r="K13" s="54"/>
      <c r="L13" s="54">
        <v>10</v>
      </c>
      <c r="M13" s="1"/>
      <c r="N13" s="1" t="s">
        <v>26</v>
      </c>
    </row>
    <row r="14" spans="1:136" s="395" customFormat="1" ht="22.3">
      <c r="A14" s="5">
        <v>45107</v>
      </c>
      <c r="B14" s="139">
        <f t="shared" si="0"/>
        <v>45108</v>
      </c>
      <c r="C14" s="124">
        <v>1</v>
      </c>
      <c r="D14" s="124">
        <v>1</v>
      </c>
      <c r="E14" s="2">
        <v>23</v>
      </c>
      <c r="F14" s="2" t="s">
        <v>36</v>
      </c>
      <c r="G14" s="554" t="s">
        <v>674</v>
      </c>
      <c r="H14" s="551">
        <v>52.79</v>
      </c>
      <c r="I14" s="391">
        <v>45107</v>
      </c>
      <c r="J14" s="552" t="s">
        <v>32</v>
      </c>
      <c r="K14" s="553"/>
      <c r="L14" s="553">
        <v>10</v>
      </c>
      <c r="M14" s="2"/>
      <c r="N14" s="1" t="s">
        <v>26</v>
      </c>
      <c r="O14" s="1"/>
    </row>
    <row r="15" spans="1:136" s="129" customFormat="1" ht="20.6">
      <c r="A15" s="139">
        <v>45101</v>
      </c>
      <c r="B15" s="139">
        <f t="shared" si="0"/>
        <v>45108</v>
      </c>
      <c r="C15" s="124">
        <v>7</v>
      </c>
      <c r="D15" s="124">
        <v>1</v>
      </c>
      <c r="E15" s="124">
        <v>3</v>
      </c>
      <c r="F15" s="124" t="s">
        <v>280</v>
      </c>
      <c r="G15" s="90" t="s">
        <v>675</v>
      </c>
      <c r="H15" s="131">
        <v>201.5</v>
      </c>
      <c r="I15" s="127">
        <v>45101</v>
      </c>
      <c r="J15" s="125" t="s">
        <v>106</v>
      </c>
      <c r="K15" s="132"/>
      <c r="L15" s="132">
        <v>10</v>
      </c>
      <c r="M15" s="124"/>
      <c r="N15" s="1" t="s">
        <v>42</v>
      </c>
      <c r="O15" s="333" t="s">
        <v>676</v>
      </c>
    </row>
    <row r="16" spans="1:136" s="395" customFormat="1" ht="18.45">
      <c r="A16" s="390">
        <v>45103</v>
      </c>
      <c r="B16" s="393">
        <f t="shared" si="0"/>
        <v>45108</v>
      </c>
      <c r="C16" s="136">
        <v>5</v>
      </c>
      <c r="D16" s="136">
        <v>1</v>
      </c>
      <c r="E16" s="136">
        <v>3</v>
      </c>
      <c r="F16" s="136" t="s">
        <v>286</v>
      </c>
      <c r="G16" s="136" t="s">
        <v>677</v>
      </c>
      <c r="H16" s="493">
        <v>157</v>
      </c>
      <c r="I16" s="391">
        <v>45102</v>
      </c>
      <c r="J16" s="399" t="s">
        <v>678</v>
      </c>
      <c r="K16" s="494"/>
      <c r="L16" s="494">
        <v>10</v>
      </c>
      <c r="M16" s="136" t="s">
        <v>679</v>
      </c>
      <c r="N16" s="136" t="s">
        <v>26</v>
      </c>
      <c r="O16" s="2"/>
    </row>
    <row r="17" spans="1:135" ht="20.6">
      <c r="A17" s="479">
        <v>45106</v>
      </c>
      <c r="B17" s="139">
        <f t="shared" si="0"/>
        <v>45108</v>
      </c>
      <c r="C17" s="1">
        <v>2</v>
      </c>
      <c r="D17" s="1">
        <v>2</v>
      </c>
      <c r="E17" s="8" t="s">
        <v>20</v>
      </c>
      <c r="F17" s="1" t="s">
        <v>20</v>
      </c>
      <c r="G17" s="90" t="s">
        <v>680</v>
      </c>
      <c r="H17" s="55">
        <v>205.02</v>
      </c>
      <c r="I17" s="6">
        <v>45106</v>
      </c>
      <c r="J17" s="268" t="s">
        <v>32</v>
      </c>
      <c r="K17" s="54">
        <v>10</v>
      </c>
      <c r="L17" s="54"/>
      <c r="M17" s="1"/>
      <c r="N17" s="1" t="s">
        <v>26</v>
      </c>
      <c r="O17" s="333" t="s">
        <v>19</v>
      </c>
    </row>
    <row r="18" spans="1:135" ht="19.3">
      <c r="A18" s="5">
        <v>45105</v>
      </c>
      <c r="B18" s="5">
        <f t="shared" si="0"/>
        <v>45108</v>
      </c>
      <c r="C18" s="1">
        <v>3</v>
      </c>
      <c r="D18" s="1">
        <v>2</v>
      </c>
      <c r="E18" s="1">
        <v>30</v>
      </c>
      <c r="F18" s="1">
        <v>30</v>
      </c>
      <c r="G18" s="464" t="s">
        <v>681</v>
      </c>
      <c r="H18" s="55">
        <v>371.55</v>
      </c>
      <c r="I18" s="6">
        <v>45102</v>
      </c>
      <c r="J18" s="267" t="s">
        <v>50</v>
      </c>
      <c r="K18" s="54">
        <v>10</v>
      </c>
      <c r="L18" s="54"/>
      <c r="M18" s="1"/>
      <c r="N18" s="124" t="s">
        <v>26</v>
      </c>
      <c r="O18" s="333" t="s">
        <v>19</v>
      </c>
    </row>
    <row r="19" spans="1:135" ht="20.6">
      <c r="A19" s="5">
        <v>45107</v>
      </c>
      <c r="B19" s="139">
        <v>45108</v>
      </c>
      <c r="C19" s="1">
        <v>1</v>
      </c>
      <c r="D19" s="1">
        <v>1</v>
      </c>
      <c r="E19" s="1">
        <v>23</v>
      </c>
      <c r="F19" s="1" t="s">
        <v>127</v>
      </c>
      <c r="G19" s="90" t="s">
        <v>682</v>
      </c>
      <c r="H19" s="55">
        <v>61.48</v>
      </c>
      <c r="I19" s="6">
        <v>45107</v>
      </c>
      <c r="J19" s="268" t="s">
        <v>142</v>
      </c>
      <c r="K19" s="54"/>
      <c r="L19" s="54">
        <v>10</v>
      </c>
      <c r="M19" s="1"/>
      <c r="N19" s="1" t="s">
        <v>26</v>
      </c>
      <c r="O19" s="333" t="s">
        <v>19</v>
      </c>
    </row>
    <row r="20" spans="1:135" ht="20.6">
      <c r="A20" s="5">
        <v>45107</v>
      </c>
      <c r="B20" s="139">
        <v>45108</v>
      </c>
      <c r="C20" s="1">
        <v>1</v>
      </c>
      <c r="D20" s="1">
        <v>2</v>
      </c>
      <c r="E20" s="1" t="s">
        <v>224</v>
      </c>
      <c r="F20" s="1" t="s">
        <v>224</v>
      </c>
      <c r="G20" s="90" t="s">
        <v>683</v>
      </c>
      <c r="H20" s="55">
        <v>154.25</v>
      </c>
      <c r="I20" s="6">
        <v>45107</v>
      </c>
      <c r="J20" s="268" t="s">
        <v>106</v>
      </c>
      <c r="K20" s="54"/>
      <c r="L20" s="54">
        <v>10</v>
      </c>
      <c r="M20" s="1"/>
      <c r="N20" s="1" t="s">
        <v>664</v>
      </c>
      <c r="O20" s="333" t="s">
        <v>19</v>
      </c>
    </row>
    <row r="21" spans="1:135" s="129" customFormat="1" ht="18.75" customHeight="1">
      <c r="A21" s="139">
        <v>45106</v>
      </c>
      <c r="B21" s="139">
        <v>45108</v>
      </c>
      <c r="C21" s="124">
        <v>2</v>
      </c>
      <c r="D21" s="124">
        <v>1</v>
      </c>
      <c r="E21" s="124">
        <v>4</v>
      </c>
      <c r="F21" s="124" t="s">
        <v>157</v>
      </c>
      <c r="G21" s="124" t="s">
        <v>684</v>
      </c>
      <c r="H21" s="131">
        <v>73.06</v>
      </c>
      <c r="I21" s="127">
        <v>45103</v>
      </c>
      <c r="J21" s="268" t="s">
        <v>22</v>
      </c>
      <c r="K21" s="134"/>
      <c r="L21" s="134">
        <v>10</v>
      </c>
      <c r="M21" s="124"/>
      <c r="N21" s="124" t="s">
        <v>26</v>
      </c>
      <c r="O21" s="333" t="s">
        <v>19</v>
      </c>
    </row>
    <row r="22" spans="1:135" ht="20.6">
      <c r="A22" s="5">
        <v>45107</v>
      </c>
      <c r="B22" s="139">
        <f>A22+C22</f>
        <v>45108</v>
      </c>
      <c r="C22" s="1">
        <v>1</v>
      </c>
      <c r="D22" s="1">
        <v>1</v>
      </c>
      <c r="E22" s="1">
        <v>31</v>
      </c>
      <c r="F22" s="1">
        <v>31</v>
      </c>
      <c r="G22" s="90" t="s">
        <v>685</v>
      </c>
      <c r="H22" s="55">
        <v>96.71</v>
      </c>
      <c r="I22" s="6">
        <v>45107</v>
      </c>
      <c r="J22" s="268" t="s">
        <v>58</v>
      </c>
      <c r="K22" s="54">
        <v>10</v>
      </c>
      <c r="L22" s="54"/>
      <c r="M22" s="1"/>
      <c r="N22" s="1" t="s">
        <v>26</v>
      </c>
      <c r="O22" s="333" t="s">
        <v>19</v>
      </c>
    </row>
    <row r="23" spans="1:135" ht="19.3">
      <c r="A23" s="5">
        <v>45105</v>
      </c>
      <c r="B23" s="5">
        <v>45108</v>
      </c>
      <c r="C23" s="1">
        <v>2</v>
      </c>
      <c r="D23" s="1">
        <v>1</v>
      </c>
      <c r="E23" s="1">
        <v>2</v>
      </c>
      <c r="F23" s="1" t="s">
        <v>326</v>
      </c>
      <c r="G23" s="464" t="s">
        <v>686</v>
      </c>
      <c r="H23" s="55">
        <f>50.49+59</f>
        <v>109.49000000000001</v>
      </c>
      <c r="I23" s="6">
        <v>45105</v>
      </c>
      <c r="J23" s="267" t="s">
        <v>32</v>
      </c>
      <c r="K23" s="54">
        <v>10</v>
      </c>
      <c r="L23" s="54"/>
      <c r="M23" s="1" t="s">
        <v>687</v>
      </c>
      <c r="N23" s="124" t="s">
        <v>42</v>
      </c>
      <c r="O23" s="333" t="s">
        <v>19</v>
      </c>
    </row>
    <row r="24" spans="1:135" s="395" customFormat="1" ht="18.45">
      <c r="A24" s="5">
        <v>45107</v>
      </c>
      <c r="B24" s="139">
        <f>A24+C24</f>
        <v>45108</v>
      </c>
      <c r="C24" s="124">
        <v>1</v>
      </c>
      <c r="D24" s="124">
        <v>1</v>
      </c>
      <c r="E24" s="124">
        <v>21</v>
      </c>
      <c r="F24" s="124" t="s">
        <v>79</v>
      </c>
      <c r="G24" s="124" t="s">
        <v>688</v>
      </c>
      <c r="H24" s="126">
        <v>52.79</v>
      </c>
      <c r="I24" s="127">
        <v>45107</v>
      </c>
      <c r="J24" s="268" t="s">
        <v>32</v>
      </c>
      <c r="K24" s="134">
        <v>10</v>
      </c>
      <c r="L24" s="134"/>
      <c r="M24" s="124"/>
      <c r="N24" s="538" t="s">
        <v>26</v>
      </c>
      <c r="O24" s="1" t="s">
        <v>19</v>
      </c>
    </row>
    <row r="25" spans="1:135" ht="20.6">
      <c r="A25" s="139">
        <v>45107</v>
      </c>
      <c r="B25" s="139">
        <f>A25+C25</f>
        <v>45108</v>
      </c>
      <c r="C25" s="1">
        <v>1</v>
      </c>
      <c r="D25" s="1">
        <v>1</v>
      </c>
      <c r="E25" s="1">
        <v>5</v>
      </c>
      <c r="F25" s="1" t="s">
        <v>148</v>
      </c>
      <c r="G25" s="90" t="s">
        <v>689</v>
      </c>
      <c r="H25" s="55"/>
      <c r="I25" s="6"/>
      <c r="J25" s="289" t="s">
        <v>41</v>
      </c>
      <c r="K25" s="54"/>
      <c r="L25" s="54"/>
      <c r="M25" s="1" t="s">
        <v>690</v>
      </c>
      <c r="N25" s="124" t="s">
        <v>26</v>
      </c>
    </row>
    <row r="26" spans="1:135" s="129" customFormat="1" ht="20.6">
      <c r="A26" s="480">
        <v>45102</v>
      </c>
      <c r="B26" s="480">
        <v>45108</v>
      </c>
      <c r="C26" s="448">
        <v>6</v>
      </c>
      <c r="D26" s="448">
        <v>1</v>
      </c>
      <c r="E26" s="448">
        <v>32</v>
      </c>
      <c r="F26" s="448" t="s">
        <v>219</v>
      </c>
      <c r="G26" s="449" t="s">
        <v>691</v>
      </c>
      <c r="H26" s="484">
        <v>226</v>
      </c>
      <c r="I26" s="480">
        <v>45100</v>
      </c>
      <c r="J26" s="448" t="s">
        <v>692</v>
      </c>
      <c r="K26" s="448"/>
      <c r="L26" s="484">
        <v>10</v>
      </c>
      <c r="M26" s="448" t="s">
        <v>693</v>
      </c>
      <c r="N26" s="481" t="s">
        <v>42</v>
      </c>
      <c r="O26" s="133" t="s">
        <v>676</v>
      </c>
      <c r="P26" s="458"/>
      <c r="Q26" s="458"/>
      <c r="R26" s="458"/>
      <c r="S26" s="458"/>
      <c r="T26" s="458"/>
      <c r="U26" s="458"/>
      <c r="V26" s="458"/>
      <c r="W26" s="458"/>
      <c r="X26" s="458"/>
      <c r="Y26" s="458"/>
      <c r="Z26" s="458"/>
      <c r="AA26" s="458"/>
      <c r="AB26" s="458"/>
      <c r="AC26" s="458"/>
      <c r="AD26" s="458"/>
      <c r="AE26" s="458"/>
      <c r="AF26" s="458"/>
      <c r="AG26" s="458"/>
      <c r="AH26" s="458"/>
      <c r="AI26" s="458"/>
      <c r="AJ26" s="458"/>
      <c r="AK26" s="458"/>
      <c r="AL26" s="458"/>
      <c r="AM26" s="458"/>
      <c r="AN26" s="458"/>
      <c r="AO26" s="458"/>
      <c r="AP26" s="458"/>
      <c r="AQ26" s="458"/>
      <c r="AR26" s="458"/>
      <c r="AS26" s="458"/>
      <c r="AT26" s="458"/>
      <c r="AU26" s="458"/>
      <c r="AV26" s="458"/>
      <c r="AW26" s="458"/>
      <c r="AX26" s="458"/>
      <c r="AY26" s="458"/>
      <c r="AZ26" s="458"/>
      <c r="BA26" s="458"/>
      <c r="BB26" s="458"/>
      <c r="BC26" s="458"/>
      <c r="BD26" s="458"/>
      <c r="BE26" s="458"/>
      <c r="BF26" s="458"/>
      <c r="BG26" s="458"/>
      <c r="BH26" s="458"/>
      <c r="BI26" s="458"/>
      <c r="BJ26" s="458"/>
      <c r="BK26" s="458"/>
      <c r="BL26" s="458"/>
      <c r="BM26" s="458"/>
      <c r="BN26" s="458"/>
      <c r="BO26" s="458"/>
      <c r="BP26" s="458"/>
      <c r="BQ26" s="458"/>
      <c r="BR26" s="458"/>
      <c r="BS26" s="458"/>
      <c r="BT26" s="458"/>
      <c r="BU26" s="458"/>
      <c r="BV26" s="458"/>
      <c r="BW26" s="458"/>
      <c r="BX26" s="458"/>
      <c r="BY26" s="458"/>
      <c r="BZ26" s="458"/>
      <c r="CA26" s="458"/>
      <c r="CB26" s="458"/>
      <c r="CC26" s="458"/>
      <c r="CD26" s="458"/>
      <c r="CE26" s="458"/>
      <c r="CF26" s="458"/>
      <c r="CG26" s="458"/>
      <c r="CH26" s="458"/>
      <c r="CI26" s="458"/>
      <c r="CJ26" s="458"/>
      <c r="CK26" s="458"/>
      <c r="CL26" s="458"/>
      <c r="CM26" s="458"/>
      <c r="CN26" s="458"/>
      <c r="CO26" s="458"/>
      <c r="CP26" s="458"/>
      <c r="CQ26" s="458"/>
      <c r="CR26" s="458"/>
      <c r="CS26" s="458"/>
      <c r="CT26" s="458"/>
      <c r="CU26" s="458"/>
      <c r="CV26" s="458"/>
      <c r="CW26" s="458"/>
      <c r="CX26" s="458"/>
      <c r="CY26" s="458"/>
      <c r="CZ26" s="458"/>
      <c r="DA26" s="458"/>
      <c r="DB26" s="458"/>
      <c r="DC26" s="458"/>
      <c r="DD26" s="458"/>
      <c r="DE26" s="458"/>
      <c r="DF26" s="458"/>
      <c r="DG26" s="458"/>
      <c r="DH26" s="458"/>
      <c r="DI26" s="458"/>
      <c r="DJ26" s="458"/>
      <c r="DK26" s="458"/>
      <c r="DL26" s="458"/>
      <c r="DM26" s="458"/>
      <c r="DN26" s="458"/>
      <c r="DO26" s="458"/>
      <c r="DP26" s="458"/>
      <c r="DQ26" s="458"/>
      <c r="DR26" s="458"/>
      <c r="DS26" s="458"/>
      <c r="DT26" s="458"/>
      <c r="DU26" s="458"/>
      <c r="DV26" s="458"/>
      <c r="DW26" s="458"/>
      <c r="DX26" s="458"/>
      <c r="DY26" s="458"/>
      <c r="DZ26" s="458"/>
      <c r="EA26" s="458"/>
      <c r="EB26" s="458"/>
      <c r="EC26" s="458"/>
      <c r="ED26" s="458"/>
      <c r="EE26" s="458"/>
    </row>
    <row r="27" spans="1:135" ht="20.6">
      <c r="A27" s="389">
        <v>45107</v>
      </c>
      <c r="B27" s="162">
        <f>A27+C27</f>
        <v>45110</v>
      </c>
      <c r="C27" s="172">
        <v>3</v>
      </c>
      <c r="D27" s="172">
        <v>1</v>
      </c>
      <c r="E27" s="172">
        <v>3</v>
      </c>
      <c r="F27" s="172" t="s">
        <v>152</v>
      </c>
      <c r="G27" s="566" t="s">
        <v>694</v>
      </c>
      <c r="H27" s="567">
        <v>166.62</v>
      </c>
      <c r="I27" s="568">
        <v>45107</v>
      </c>
      <c r="J27" s="569" t="s">
        <v>50</v>
      </c>
      <c r="K27" s="570"/>
      <c r="L27" s="570"/>
      <c r="M27" s="172" t="s">
        <v>695</v>
      </c>
      <c r="N27" s="1" t="s">
        <v>26</v>
      </c>
      <c r="O27" s="1"/>
    </row>
    <row r="28" spans="1:135">
      <c r="A28" s="1333"/>
      <c r="B28" s="1333"/>
      <c r="C28" s="99"/>
      <c r="D28" s="99"/>
      <c r="E28" s="99"/>
      <c r="F28" s="99"/>
      <c r="G28" s="99"/>
      <c r="H28" s="99"/>
      <c r="I28" s="99"/>
      <c r="J28" s="99"/>
      <c r="K28" s="99"/>
      <c r="L28" s="99"/>
      <c r="M28" s="99"/>
      <c r="N28" s="99"/>
      <c r="O28" s="99"/>
    </row>
    <row r="29" spans="1:135" ht="20.6">
      <c r="A29" s="5">
        <v>45107</v>
      </c>
      <c r="B29" s="139">
        <v>45109</v>
      </c>
      <c r="C29" s="1">
        <v>2</v>
      </c>
      <c r="D29" s="1">
        <v>1</v>
      </c>
      <c r="E29" s="1">
        <v>21</v>
      </c>
      <c r="F29" s="1" t="s">
        <v>696</v>
      </c>
      <c r="G29" s="90" t="s">
        <v>697</v>
      </c>
      <c r="H29" s="55">
        <v>122.96</v>
      </c>
      <c r="I29" s="6">
        <v>45107</v>
      </c>
      <c r="J29" s="268" t="s">
        <v>22</v>
      </c>
      <c r="K29" s="54"/>
      <c r="L29" s="54">
        <v>10</v>
      </c>
      <c r="M29" s="1"/>
      <c r="N29" s="1" t="s">
        <v>26</v>
      </c>
      <c r="O29" s="333"/>
    </row>
    <row r="30" spans="1:135" ht="20.6">
      <c r="A30" s="5">
        <v>45107</v>
      </c>
      <c r="B30" s="139">
        <f>A30+C30</f>
        <v>45109</v>
      </c>
      <c r="C30" s="1">
        <v>2</v>
      </c>
      <c r="D30" s="1">
        <v>1</v>
      </c>
      <c r="E30" s="1">
        <v>36</v>
      </c>
      <c r="F30" s="1" t="s">
        <v>122</v>
      </c>
      <c r="G30" s="90" t="s">
        <v>698</v>
      </c>
      <c r="H30" s="55">
        <v>119.7</v>
      </c>
      <c r="I30" s="6">
        <v>45107</v>
      </c>
      <c r="J30" s="268" t="s">
        <v>142</v>
      </c>
      <c r="K30" s="54">
        <v>10</v>
      </c>
      <c r="L30" s="54"/>
      <c r="M30" s="1"/>
      <c r="N30" s="1" t="s">
        <v>26</v>
      </c>
      <c r="O30" s="333" t="s">
        <v>19</v>
      </c>
    </row>
    <row r="31" spans="1:135" s="448" customFormat="1" ht="18.45">
      <c r="A31" s="5">
        <v>45108</v>
      </c>
      <c r="B31" s="5">
        <v>45109</v>
      </c>
      <c r="C31" s="1">
        <v>1</v>
      </c>
      <c r="D31" s="448">
        <v>3</v>
      </c>
      <c r="E31" s="448">
        <v>20</v>
      </c>
      <c r="F31" s="448">
        <v>20</v>
      </c>
      <c r="G31" s="448" t="s">
        <v>699</v>
      </c>
      <c r="H31" s="55">
        <v>170.63</v>
      </c>
      <c r="I31" s="480">
        <v>45108</v>
      </c>
      <c r="J31" s="268" t="s">
        <v>339</v>
      </c>
      <c r="L31" s="484">
        <v>10</v>
      </c>
      <c r="N31" s="124" t="s">
        <v>42</v>
      </c>
    </row>
    <row r="32" spans="1:135" s="129" customFormat="1" ht="18.45">
      <c r="A32" s="5">
        <v>45108</v>
      </c>
      <c r="B32" s="5">
        <f>A32+C32</f>
        <v>45109</v>
      </c>
      <c r="C32" s="124">
        <v>1</v>
      </c>
      <c r="D32" s="124">
        <v>1</v>
      </c>
      <c r="E32" s="124">
        <v>2</v>
      </c>
      <c r="F32" s="124" t="s">
        <v>238</v>
      </c>
      <c r="G32" s="1" t="s">
        <v>700</v>
      </c>
      <c r="H32" s="131">
        <v>53.1</v>
      </c>
      <c r="I32" s="127">
        <v>45108</v>
      </c>
      <c r="J32" s="267" t="s">
        <v>41</v>
      </c>
      <c r="K32" s="132">
        <v>10</v>
      </c>
      <c r="L32" s="132"/>
      <c r="M32" s="124"/>
      <c r="N32" s="124" t="s">
        <v>26</v>
      </c>
      <c r="O32" s="333" t="s">
        <v>19</v>
      </c>
    </row>
    <row r="33" spans="1:136" ht="18.45">
      <c r="A33" s="5">
        <v>45108</v>
      </c>
      <c r="B33" s="5">
        <f>A33+C33</f>
        <v>45109</v>
      </c>
      <c r="C33" s="1">
        <v>1</v>
      </c>
      <c r="D33" s="1">
        <v>1</v>
      </c>
      <c r="E33" s="1">
        <v>2</v>
      </c>
      <c r="F33" s="1" t="s">
        <v>95</v>
      </c>
      <c r="G33" s="448" t="s">
        <v>701</v>
      </c>
      <c r="H33" s="55">
        <v>78.209999999999994</v>
      </c>
      <c r="I33" s="480">
        <v>45108</v>
      </c>
      <c r="J33" s="268" t="s">
        <v>339</v>
      </c>
      <c r="K33" s="54"/>
      <c r="L33" s="54"/>
      <c r="M33" s="1"/>
      <c r="N33" s="124" t="s">
        <v>26</v>
      </c>
      <c r="O33" s="1"/>
    </row>
    <row r="34" spans="1:136" s="129" customFormat="1" ht="18.45">
      <c r="A34" s="139">
        <v>45108</v>
      </c>
      <c r="B34" s="139">
        <v>45109</v>
      </c>
      <c r="C34" s="124">
        <v>1</v>
      </c>
      <c r="D34" s="124">
        <v>1</v>
      </c>
      <c r="E34" s="124">
        <v>2</v>
      </c>
      <c r="F34" s="124" t="s">
        <v>88</v>
      </c>
      <c r="G34" s="124" t="s">
        <v>702</v>
      </c>
      <c r="H34" s="131">
        <v>69</v>
      </c>
      <c r="I34" s="127"/>
      <c r="J34" s="267" t="s">
        <v>282</v>
      </c>
      <c r="K34" s="132"/>
      <c r="L34" s="132">
        <v>10</v>
      </c>
      <c r="M34" s="124" t="s">
        <v>703</v>
      </c>
      <c r="N34" s="124" t="s">
        <v>235</v>
      </c>
      <c r="O34" s="333" t="s">
        <v>19</v>
      </c>
    </row>
    <row r="35" spans="1:136" s="129" customFormat="1" ht="20.6">
      <c r="A35" s="5">
        <v>45101</v>
      </c>
      <c r="B35" s="139">
        <v>45109</v>
      </c>
      <c r="C35" s="1">
        <v>8</v>
      </c>
      <c r="D35" s="1">
        <v>1</v>
      </c>
      <c r="E35" s="1">
        <v>5</v>
      </c>
      <c r="F35" s="1" t="s">
        <v>210</v>
      </c>
      <c r="G35" s="90" t="s">
        <v>704</v>
      </c>
      <c r="H35" s="48">
        <v>306</v>
      </c>
      <c r="I35" s="6">
        <v>45101</v>
      </c>
      <c r="J35" s="397" t="s">
        <v>41</v>
      </c>
      <c r="K35" s="56">
        <v>10</v>
      </c>
      <c r="L35" s="56"/>
      <c r="M35" s="1"/>
      <c r="N35" s="1" t="s">
        <v>42</v>
      </c>
      <c r="O35" s="453" t="s">
        <v>676</v>
      </c>
      <c r="P35" s="456" t="s">
        <v>705</v>
      </c>
      <c r="Q35" s="446"/>
      <c r="R35" s="446"/>
      <c r="S35" s="446"/>
      <c r="T35" s="446"/>
      <c r="U35" s="446"/>
      <c r="V35" s="446"/>
      <c r="W35" s="446"/>
      <c r="X35" s="446"/>
      <c r="Y35" s="446"/>
      <c r="Z35" s="446"/>
      <c r="AA35" s="446"/>
      <c r="AB35" s="446"/>
      <c r="AC35" s="446"/>
      <c r="AD35" s="446"/>
      <c r="AE35" s="446"/>
      <c r="AF35" s="446"/>
      <c r="AG35" s="446"/>
      <c r="AH35" s="446"/>
      <c r="AI35" s="446"/>
      <c r="AJ35" s="446"/>
      <c r="AK35" s="446"/>
      <c r="AL35" s="446"/>
      <c r="AM35" s="446"/>
      <c r="AN35" s="446"/>
      <c r="AO35" s="446"/>
      <c r="AP35" s="446"/>
      <c r="AQ35" s="446"/>
      <c r="AR35" s="446"/>
      <c r="AS35" s="446"/>
      <c r="AT35" s="446"/>
      <c r="AU35" s="446"/>
      <c r="AV35" s="446"/>
      <c r="AW35" s="446"/>
      <c r="AX35" s="446"/>
      <c r="AY35" s="446"/>
      <c r="AZ35" s="446"/>
      <c r="BA35" s="446"/>
      <c r="BB35" s="446"/>
      <c r="BC35" s="446"/>
      <c r="BD35" s="446"/>
      <c r="BE35" s="446"/>
      <c r="BF35" s="446"/>
      <c r="BG35" s="446"/>
      <c r="BH35" s="446"/>
      <c r="BI35" s="446"/>
      <c r="BJ35" s="446"/>
      <c r="BK35" s="446"/>
      <c r="BL35" s="446"/>
      <c r="BM35" s="446"/>
      <c r="BN35" s="446"/>
      <c r="BO35" s="446"/>
      <c r="BP35" s="446"/>
      <c r="BQ35" s="446"/>
      <c r="BR35" s="446"/>
      <c r="BS35" s="446"/>
      <c r="BT35" s="446"/>
      <c r="BU35" s="446"/>
      <c r="BV35" s="446"/>
      <c r="BW35" s="446"/>
      <c r="BX35" s="446"/>
      <c r="BY35" s="446"/>
      <c r="BZ35" s="446"/>
      <c r="CA35" s="446"/>
      <c r="CB35" s="446"/>
      <c r="CC35" s="446"/>
      <c r="CD35" s="446"/>
      <c r="CE35" s="446"/>
      <c r="CF35" s="446"/>
      <c r="CG35" s="446"/>
      <c r="CH35" s="446"/>
      <c r="CI35" s="446"/>
      <c r="CJ35" s="446"/>
      <c r="CK35" s="446"/>
      <c r="CL35" s="446"/>
      <c r="CM35" s="446"/>
      <c r="CN35" s="446"/>
      <c r="CO35" s="446"/>
      <c r="CP35" s="446"/>
      <c r="CQ35" s="446"/>
      <c r="CR35" s="446"/>
      <c r="CS35" s="446"/>
      <c r="CT35" s="446"/>
      <c r="CU35" s="446"/>
      <c r="CV35" s="446"/>
      <c r="CW35" s="446"/>
      <c r="CX35" s="446"/>
      <c r="CY35" s="446"/>
      <c r="CZ35" s="446"/>
      <c r="DA35" s="446"/>
      <c r="DB35" s="446"/>
      <c r="DC35" s="446"/>
      <c r="DD35" s="446"/>
      <c r="DE35" s="446"/>
      <c r="DF35" s="446"/>
      <c r="DG35" s="446"/>
      <c r="DH35" s="446"/>
      <c r="DI35" s="446"/>
      <c r="DJ35" s="446"/>
      <c r="DK35" s="446"/>
      <c r="DL35" s="446"/>
      <c r="DM35" s="446"/>
      <c r="DN35" s="446"/>
      <c r="DO35" s="446"/>
      <c r="DP35" s="446"/>
      <c r="DQ35" s="446"/>
      <c r="DR35" s="446"/>
      <c r="DS35" s="446"/>
      <c r="DT35" s="446"/>
      <c r="DU35" s="446"/>
      <c r="DV35" s="446"/>
      <c r="DW35" s="446"/>
      <c r="DX35" s="446"/>
      <c r="DY35" s="446"/>
      <c r="DZ35" s="446"/>
      <c r="EA35" s="446"/>
      <c r="EB35" s="446"/>
      <c r="EC35" s="446"/>
      <c r="ED35" s="446"/>
      <c r="EE35" s="446"/>
      <c r="EF35" s="446"/>
    </row>
    <row r="36" spans="1:136" ht="20.6">
      <c r="A36" s="5">
        <v>45108</v>
      </c>
      <c r="B36" s="139">
        <v>45109</v>
      </c>
      <c r="C36" s="1">
        <v>1</v>
      </c>
      <c r="D36" s="1">
        <v>1</v>
      </c>
      <c r="E36" s="1">
        <v>21</v>
      </c>
      <c r="F36" s="1" t="s">
        <v>79</v>
      </c>
      <c r="G36" s="90" t="s">
        <v>706</v>
      </c>
      <c r="H36" s="55">
        <v>70.39</v>
      </c>
      <c r="I36" s="6">
        <v>45108</v>
      </c>
      <c r="J36" s="268" t="s">
        <v>41</v>
      </c>
      <c r="K36" s="54"/>
      <c r="L36" s="54">
        <v>10</v>
      </c>
      <c r="M36" s="1"/>
      <c r="N36" s="124" t="s">
        <v>42</v>
      </c>
      <c r="O36" s="462"/>
    </row>
    <row r="37" spans="1:136" ht="18.45">
      <c r="A37" s="5">
        <v>45108</v>
      </c>
      <c r="B37" s="139">
        <f>A37+C37</f>
        <v>45109</v>
      </c>
      <c r="C37" s="1">
        <v>1</v>
      </c>
      <c r="D37" s="1">
        <v>1</v>
      </c>
      <c r="E37" s="1">
        <v>3</v>
      </c>
      <c r="F37" s="1" t="s">
        <v>241</v>
      </c>
      <c r="G37" s="448" t="s">
        <v>707</v>
      </c>
      <c r="H37" s="55">
        <v>98.01</v>
      </c>
      <c r="I37" s="6">
        <v>45108</v>
      </c>
      <c r="J37" s="268" t="s">
        <v>22</v>
      </c>
      <c r="K37" s="54"/>
      <c r="L37" s="54">
        <v>10</v>
      </c>
      <c r="M37" s="1"/>
      <c r="N37" s="1" t="s">
        <v>26</v>
      </c>
      <c r="O37" s="333" t="s">
        <v>19</v>
      </c>
    </row>
    <row r="39" spans="1:136">
      <c r="A39" s="1333"/>
      <c r="B39" s="1333"/>
      <c r="C39" s="99"/>
      <c r="D39" s="99"/>
      <c r="E39" s="99"/>
      <c r="F39" s="99"/>
      <c r="G39" s="99"/>
      <c r="H39" s="99"/>
      <c r="I39" s="99"/>
      <c r="J39" s="99"/>
      <c r="K39" s="99"/>
      <c r="L39" s="99"/>
      <c r="M39" s="99"/>
      <c r="N39" s="99"/>
      <c r="O39" s="99"/>
    </row>
    <row r="40" spans="1:136" s="129" customFormat="1" ht="18.45">
      <c r="A40" s="139">
        <v>45108</v>
      </c>
      <c r="B40" s="139">
        <f t="shared" ref="B40:B61" si="1">A40+C40</f>
        <v>45109</v>
      </c>
      <c r="C40" s="124">
        <v>1</v>
      </c>
      <c r="D40" s="124">
        <v>1</v>
      </c>
      <c r="E40" s="124">
        <v>5</v>
      </c>
      <c r="F40" s="124" t="s">
        <v>148</v>
      </c>
      <c r="G40" s="124" t="s">
        <v>708</v>
      </c>
      <c r="H40" s="131">
        <v>58.5</v>
      </c>
      <c r="I40" s="127"/>
      <c r="J40" s="268" t="s">
        <v>22</v>
      </c>
      <c r="K40" s="132"/>
      <c r="L40" s="132">
        <v>10</v>
      </c>
      <c r="M40" s="124"/>
      <c r="N40" s="124" t="s">
        <v>26</v>
      </c>
      <c r="O40" s="333" t="s">
        <v>19</v>
      </c>
    </row>
    <row r="41" spans="1:136" s="129" customFormat="1" ht="19" customHeight="1">
      <c r="A41" s="139">
        <v>45106</v>
      </c>
      <c r="B41" s="139">
        <f t="shared" si="1"/>
        <v>45109</v>
      </c>
      <c r="C41" s="124">
        <v>3</v>
      </c>
      <c r="D41" s="124">
        <v>1</v>
      </c>
      <c r="E41" s="124">
        <v>32</v>
      </c>
      <c r="F41" s="124" t="s">
        <v>55</v>
      </c>
      <c r="G41" s="124" t="s">
        <v>709</v>
      </c>
      <c r="H41" s="131">
        <v>157.69999999999999</v>
      </c>
      <c r="I41" s="127">
        <v>45105</v>
      </c>
      <c r="J41" s="268" t="s">
        <v>50</v>
      </c>
      <c r="K41" s="132"/>
      <c r="L41" s="132">
        <v>10</v>
      </c>
      <c r="M41" s="124"/>
      <c r="N41" s="1" t="s">
        <v>26</v>
      </c>
      <c r="O41" s="333" t="s">
        <v>19</v>
      </c>
    </row>
    <row r="42" spans="1:136" s="129" customFormat="1" ht="20.6">
      <c r="A42" s="5">
        <v>45106</v>
      </c>
      <c r="B42" s="139">
        <f t="shared" si="1"/>
        <v>45109</v>
      </c>
      <c r="C42" s="1">
        <v>3</v>
      </c>
      <c r="D42" s="1">
        <v>3</v>
      </c>
      <c r="E42" s="1">
        <v>1</v>
      </c>
      <c r="F42" s="1">
        <v>1</v>
      </c>
      <c r="G42" s="90" t="s">
        <v>710</v>
      </c>
      <c r="H42" s="46">
        <v>459.75</v>
      </c>
      <c r="I42" s="6"/>
      <c r="J42" s="268" t="s">
        <v>50</v>
      </c>
      <c r="K42" s="54"/>
      <c r="L42" s="54">
        <v>10</v>
      </c>
      <c r="M42" s="1"/>
      <c r="N42" s="124" t="s">
        <v>42</v>
      </c>
      <c r="O42" s="333" t="s">
        <v>19</v>
      </c>
    </row>
    <row r="43" spans="1:136" s="129" customFormat="1" ht="18.45">
      <c r="A43" s="5">
        <v>45108</v>
      </c>
      <c r="B43" s="5">
        <f t="shared" si="1"/>
        <v>45110</v>
      </c>
      <c r="C43" s="124">
        <v>2</v>
      </c>
      <c r="D43" s="124">
        <v>2</v>
      </c>
      <c r="E43" s="124">
        <v>25</v>
      </c>
      <c r="F43" s="124">
        <v>25</v>
      </c>
      <c r="G43" s="1" t="s">
        <v>711</v>
      </c>
      <c r="H43" s="131">
        <v>260.18</v>
      </c>
      <c r="I43" s="127">
        <v>45103</v>
      </c>
      <c r="J43" s="267" t="s">
        <v>22</v>
      </c>
      <c r="K43" s="132"/>
      <c r="L43" s="132">
        <v>10</v>
      </c>
      <c r="M43" s="124"/>
      <c r="N43" s="124" t="s">
        <v>26</v>
      </c>
      <c r="O43" s="333" t="s">
        <v>19</v>
      </c>
    </row>
    <row r="44" spans="1:136" ht="20.6">
      <c r="A44" s="139">
        <v>45108</v>
      </c>
      <c r="B44" s="139">
        <f t="shared" si="1"/>
        <v>45109</v>
      </c>
      <c r="C44" s="1">
        <v>1</v>
      </c>
      <c r="D44" s="1">
        <v>1</v>
      </c>
      <c r="E44" s="1">
        <v>35</v>
      </c>
      <c r="F44" s="1" t="s">
        <v>168</v>
      </c>
      <c r="G44" s="90" t="s">
        <v>712</v>
      </c>
      <c r="H44" s="55">
        <v>154</v>
      </c>
      <c r="I44" s="6">
        <v>45108</v>
      </c>
      <c r="J44" s="268" t="s">
        <v>339</v>
      </c>
      <c r="K44" s="54"/>
      <c r="L44" s="132">
        <v>10</v>
      </c>
      <c r="M44" s="1"/>
      <c r="N44" s="124" t="s">
        <v>26</v>
      </c>
      <c r="O44" s="333" t="s">
        <v>19</v>
      </c>
    </row>
    <row r="45" spans="1:136" ht="18.45">
      <c r="A45" s="5">
        <v>45103</v>
      </c>
      <c r="B45" s="139">
        <f t="shared" si="1"/>
        <v>45109</v>
      </c>
      <c r="C45" s="1">
        <v>6</v>
      </c>
      <c r="D45" s="1">
        <v>1</v>
      </c>
      <c r="E45" s="1">
        <v>24</v>
      </c>
      <c r="F45" s="1" t="s">
        <v>61</v>
      </c>
      <c r="G45" s="124" t="s">
        <v>713</v>
      </c>
      <c r="H45" s="55">
        <v>192.47</v>
      </c>
      <c r="I45" s="6">
        <v>45103</v>
      </c>
      <c r="J45" s="267" t="s">
        <v>22</v>
      </c>
      <c r="K45" s="54"/>
      <c r="L45" s="54">
        <v>10</v>
      </c>
      <c r="M45" s="1"/>
      <c r="N45" s="124" t="s">
        <v>26</v>
      </c>
      <c r="O45" s="462"/>
    </row>
    <row r="46" spans="1:136" ht="20.6">
      <c r="A46" s="5">
        <v>45105</v>
      </c>
      <c r="B46" s="5">
        <f t="shared" si="1"/>
        <v>45109</v>
      </c>
      <c r="C46" s="1">
        <v>4</v>
      </c>
      <c r="D46" s="1">
        <v>1</v>
      </c>
      <c r="E46" s="1">
        <v>35</v>
      </c>
      <c r="F46" s="1" t="s">
        <v>714</v>
      </c>
      <c r="G46" s="90" t="s">
        <v>715</v>
      </c>
      <c r="H46" s="55">
        <v>225</v>
      </c>
      <c r="I46" s="6"/>
      <c r="J46" s="268" t="s">
        <v>337</v>
      </c>
      <c r="K46" s="54">
        <v>10</v>
      </c>
      <c r="L46" s="54"/>
      <c r="M46" s="1"/>
      <c r="N46" s="124" t="s">
        <v>26</v>
      </c>
    </row>
    <row r="47" spans="1:136" s="129" customFormat="1" ht="19" customHeight="1">
      <c r="A47" s="139">
        <v>45106</v>
      </c>
      <c r="B47" s="139">
        <f t="shared" si="1"/>
        <v>45109</v>
      </c>
      <c r="C47" s="124">
        <v>3</v>
      </c>
      <c r="D47" s="124">
        <v>2</v>
      </c>
      <c r="E47" s="124">
        <v>37</v>
      </c>
      <c r="F47" s="124">
        <v>37</v>
      </c>
      <c r="G47" s="124" t="s">
        <v>716</v>
      </c>
      <c r="H47" s="131">
        <v>483.3</v>
      </c>
      <c r="I47" s="127">
        <v>45106</v>
      </c>
      <c r="J47" s="268" t="s">
        <v>142</v>
      </c>
      <c r="K47" s="134"/>
      <c r="L47" s="134">
        <v>10</v>
      </c>
      <c r="M47" s="124"/>
      <c r="N47" s="124" t="s">
        <v>42</v>
      </c>
      <c r="O47" s="333" t="s">
        <v>19</v>
      </c>
    </row>
    <row r="48" spans="1:136" ht="20.6">
      <c r="A48" s="5">
        <v>45108</v>
      </c>
      <c r="B48" s="139">
        <f t="shared" si="1"/>
        <v>45109</v>
      </c>
      <c r="C48" s="1">
        <v>1</v>
      </c>
      <c r="D48" s="1">
        <v>1</v>
      </c>
      <c r="E48" s="1">
        <v>21</v>
      </c>
      <c r="F48" s="1" t="s">
        <v>696</v>
      </c>
      <c r="G48" s="90" t="s">
        <v>717</v>
      </c>
      <c r="H48" s="55">
        <v>71.400000000000006</v>
      </c>
      <c r="I48" s="6">
        <v>45108</v>
      </c>
      <c r="J48" s="268" t="s">
        <v>718</v>
      </c>
      <c r="K48" s="54"/>
      <c r="L48" s="54">
        <v>10</v>
      </c>
      <c r="M48" s="1" t="s">
        <v>719</v>
      </c>
      <c r="N48" s="124" t="s">
        <v>26</v>
      </c>
      <c r="O48" s="462"/>
    </row>
    <row r="49" spans="1:136" ht="20.6">
      <c r="A49" s="5">
        <v>45107</v>
      </c>
      <c r="B49" s="139">
        <f t="shared" si="1"/>
        <v>45109</v>
      </c>
      <c r="C49" s="1">
        <v>2</v>
      </c>
      <c r="D49" s="1">
        <v>1</v>
      </c>
      <c r="E49" s="1">
        <v>23</v>
      </c>
      <c r="F49" s="1" t="s">
        <v>48</v>
      </c>
      <c r="G49" s="90" t="s">
        <v>720</v>
      </c>
      <c r="H49" s="48">
        <v>96.23</v>
      </c>
      <c r="I49" s="6"/>
      <c r="J49" s="268" t="s">
        <v>22</v>
      </c>
      <c r="K49" s="56"/>
      <c r="L49" s="56">
        <v>10</v>
      </c>
      <c r="M49" s="1"/>
      <c r="N49" s="1" t="s">
        <v>26</v>
      </c>
      <c r="O49" s="333" t="s">
        <v>19</v>
      </c>
    </row>
    <row r="50" spans="1:136" s="395" customFormat="1" ht="19.3">
      <c r="A50" s="5">
        <v>45107</v>
      </c>
      <c r="B50" s="139">
        <f t="shared" si="1"/>
        <v>45109</v>
      </c>
      <c r="C50" s="124">
        <v>2</v>
      </c>
      <c r="D50" s="124">
        <v>1</v>
      </c>
      <c r="E50" s="2">
        <v>36</v>
      </c>
      <c r="F50" s="2" t="s">
        <v>570</v>
      </c>
      <c r="G50" s="571" t="s">
        <v>721</v>
      </c>
      <c r="H50" s="551">
        <v>140.4</v>
      </c>
      <c r="I50" s="391">
        <v>45107</v>
      </c>
      <c r="J50" s="552" t="s">
        <v>41</v>
      </c>
      <c r="K50" s="553"/>
      <c r="L50" s="553">
        <v>10</v>
      </c>
      <c r="M50" s="2"/>
      <c r="N50" s="1" t="s">
        <v>26</v>
      </c>
      <c r="O50" s="1"/>
    </row>
    <row r="51" spans="1:136" s="129" customFormat="1" ht="18.45">
      <c r="A51" s="5">
        <v>45108</v>
      </c>
      <c r="B51" s="5">
        <f t="shared" si="1"/>
        <v>45109</v>
      </c>
      <c r="C51" s="124">
        <v>1</v>
      </c>
      <c r="D51" s="124">
        <v>2</v>
      </c>
      <c r="E51" s="124" t="s">
        <v>224</v>
      </c>
      <c r="F51" s="124" t="s">
        <v>224</v>
      </c>
      <c r="G51" s="1" t="s">
        <v>722</v>
      </c>
      <c r="H51" s="131">
        <v>194.65</v>
      </c>
      <c r="I51" s="127">
        <v>45108</v>
      </c>
      <c r="J51" s="267" t="s">
        <v>67</v>
      </c>
      <c r="K51" s="132"/>
      <c r="L51" s="132">
        <v>10</v>
      </c>
      <c r="M51" s="124" t="s">
        <v>723</v>
      </c>
      <c r="N51" s="124" t="s">
        <v>26</v>
      </c>
      <c r="O51" s="333" t="s">
        <v>19</v>
      </c>
    </row>
    <row r="52" spans="1:136" s="129" customFormat="1" ht="18.45">
      <c r="A52" s="5">
        <v>45108</v>
      </c>
      <c r="B52" s="5">
        <f t="shared" si="1"/>
        <v>45109</v>
      </c>
      <c r="C52" s="124">
        <v>1</v>
      </c>
      <c r="D52" s="124">
        <v>2</v>
      </c>
      <c r="E52" s="124">
        <v>30</v>
      </c>
      <c r="F52" s="124">
        <v>30</v>
      </c>
      <c r="G52" s="1" t="s">
        <v>722</v>
      </c>
      <c r="H52" s="131">
        <v>169.15</v>
      </c>
      <c r="I52" s="127">
        <v>45108</v>
      </c>
      <c r="J52" s="267" t="s">
        <v>67</v>
      </c>
      <c r="K52" s="132"/>
      <c r="L52" s="132">
        <v>10</v>
      </c>
      <c r="M52" s="262"/>
      <c r="N52" s="124" t="s">
        <v>26</v>
      </c>
      <c r="O52" s="333" t="s">
        <v>19</v>
      </c>
    </row>
    <row r="53" spans="1:136" s="129" customFormat="1" ht="19" customHeight="1">
      <c r="A53" s="139">
        <v>45106</v>
      </c>
      <c r="B53" s="139">
        <f t="shared" si="1"/>
        <v>45109</v>
      </c>
      <c r="C53" s="124">
        <v>3</v>
      </c>
      <c r="D53" s="124">
        <v>1</v>
      </c>
      <c r="E53" s="124">
        <v>35</v>
      </c>
      <c r="F53" s="124" t="s">
        <v>724</v>
      </c>
      <c r="G53" s="124" t="s">
        <v>725</v>
      </c>
      <c r="H53" s="126">
        <v>175.5</v>
      </c>
      <c r="I53" s="127">
        <v>45107</v>
      </c>
      <c r="J53" s="268" t="s">
        <v>142</v>
      </c>
      <c r="K53" s="134">
        <v>10</v>
      </c>
      <c r="L53" s="134"/>
      <c r="M53" s="124"/>
      <c r="N53" s="1" t="s">
        <v>26</v>
      </c>
      <c r="O53" s="1" t="s">
        <v>19</v>
      </c>
    </row>
    <row r="54" spans="1:136" s="469" customFormat="1" ht="18.45">
      <c r="A54" s="479">
        <v>45106</v>
      </c>
      <c r="B54" s="139">
        <f t="shared" si="1"/>
        <v>45109</v>
      </c>
      <c r="C54" s="459">
        <v>3</v>
      </c>
      <c r="D54" s="459">
        <v>1</v>
      </c>
      <c r="E54" s="459">
        <v>21</v>
      </c>
      <c r="F54" s="459" t="s">
        <v>425</v>
      </c>
      <c r="G54" s="503" t="s">
        <v>726</v>
      </c>
      <c r="H54" s="48">
        <v>200.97</v>
      </c>
      <c r="I54" s="6">
        <v>45106</v>
      </c>
      <c r="J54" s="459" t="s">
        <v>22</v>
      </c>
      <c r="K54" s="536">
        <v>10</v>
      </c>
      <c r="L54" s="459"/>
      <c r="M54" s="459"/>
      <c r="N54" s="1" t="s">
        <v>42</v>
      </c>
      <c r="O54" s="333" t="s">
        <v>19</v>
      </c>
      <c r="P54" s="458"/>
      <c r="Q54" s="458"/>
      <c r="R54" s="458"/>
      <c r="S54" s="458"/>
      <c r="T54" s="458"/>
      <c r="U54" s="458"/>
      <c r="V54" s="458"/>
      <c r="W54" s="458"/>
      <c r="X54" s="458"/>
      <c r="Y54" s="458"/>
      <c r="Z54" s="458"/>
      <c r="AA54" s="458"/>
      <c r="AB54" s="468"/>
      <c r="AC54" s="468"/>
      <c r="AD54" s="468"/>
      <c r="AE54" s="468"/>
      <c r="AF54" s="468"/>
      <c r="AG54" s="468"/>
      <c r="AH54" s="468"/>
      <c r="AI54" s="468"/>
      <c r="AJ54" s="468"/>
      <c r="AK54" s="468"/>
      <c r="AL54" s="468"/>
      <c r="AM54" s="468"/>
      <c r="AN54" s="468"/>
      <c r="AO54" s="468"/>
      <c r="AP54" s="468"/>
      <c r="AQ54" s="468"/>
      <c r="AR54" s="468"/>
      <c r="AS54" s="468"/>
      <c r="AT54" s="468"/>
      <c r="AU54" s="468"/>
      <c r="AV54" s="468"/>
      <c r="AW54" s="468"/>
      <c r="AX54" s="468"/>
      <c r="AY54" s="468"/>
      <c r="AZ54" s="468"/>
      <c r="BA54" s="468"/>
      <c r="BB54" s="468"/>
      <c r="BC54" s="468"/>
      <c r="BD54" s="468"/>
      <c r="BE54" s="468"/>
      <c r="BF54" s="468"/>
      <c r="BG54" s="468"/>
      <c r="BH54" s="468"/>
      <c r="BI54" s="468"/>
      <c r="BJ54" s="468"/>
      <c r="BK54" s="468"/>
      <c r="BL54" s="468"/>
      <c r="BM54" s="468"/>
      <c r="BN54" s="468"/>
      <c r="BO54" s="468"/>
      <c r="BP54" s="468"/>
      <c r="BQ54" s="468"/>
      <c r="BR54" s="468"/>
      <c r="BS54" s="468"/>
      <c r="BT54" s="468"/>
      <c r="BU54" s="468"/>
      <c r="BV54" s="468"/>
      <c r="BW54" s="468"/>
      <c r="BX54" s="468"/>
      <c r="BY54" s="468"/>
      <c r="BZ54" s="468"/>
      <c r="CA54" s="468"/>
      <c r="CB54" s="468"/>
      <c r="CC54" s="468"/>
      <c r="CD54" s="468"/>
      <c r="CE54" s="468"/>
      <c r="CF54" s="468"/>
      <c r="CG54" s="468"/>
      <c r="CH54" s="468"/>
      <c r="CI54" s="468"/>
      <c r="CJ54" s="468"/>
      <c r="CK54" s="468"/>
      <c r="CL54" s="468"/>
      <c r="CM54" s="468"/>
      <c r="CN54" s="468"/>
      <c r="CO54" s="468"/>
      <c r="CP54" s="468"/>
      <c r="CQ54" s="468"/>
      <c r="CR54" s="468"/>
      <c r="CS54" s="468"/>
      <c r="CT54" s="468"/>
      <c r="CU54" s="468"/>
      <c r="CV54" s="468"/>
      <c r="CW54" s="468"/>
      <c r="CX54" s="468"/>
      <c r="CY54" s="468"/>
      <c r="CZ54" s="468"/>
      <c r="DA54" s="468"/>
      <c r="DB54" s="468"/>
      <c r="DC54" s="468"/>
      <c r="DD54" s="468"/>
      <c r="DE54" s="468"/>
      <c r="DF54" s="468"/>
      <c r="DG54" s="468"/>
      <c r="DH54" s="468"/>
      <c r="DI54" s="468"/>
      <c r="DJ54" s="468"/>
      <c r="DK54" s="468"/>
      <c r="DL54" s="468"/>
      <c r="DM54" s="468"/>
      <c r="DN54" s="468"/>
      <c r="DO54" s="468"/>
      <c r="DP54" s="468"/>
      <c r="DQ54" s="468"/>
      <c r="DR54" s="468"/>
      <c r="DS54" s="468"/>
      <c r="DT54" s="468"/>
      <c r="DU54" s="468"/>
      <c r="DV54" s="468"/>
      <c r="DW54" s="468"/>
      <c r="DX54" s="468"/>
      <c r="DY54" s="468"/>
      <c r="DZ54" s="468"/>
      <c r="EA54" s="468"/>
      <c r="EB54" s="468"/>
      <c r="EC54" s="468"/>
      <c r="ED54" s="468"/>
      <c r="EE54" s="468"/>
      <c r="EF54" s="468"/>
    </row>
    <row r="55" spans="1:136" s="469" customFormat="1" ht="18.45">
      <c r="A55" s="139">
        <v>45106</v>
      </c>
      <c r="B55" s="139">
        <f t="shared" si="1"/>
        <v>45109</v>
      </c>
      <c r="C55" s="124">
        <v>3</v>
      </c>
      <c r="D55" s="124">
        <v>1</v>
      </c>
      <c r="E55" s="124">
        <v>2</v>
      </c>
      <c r="F55" s="124" t="s">
        <v>117</v>
      </c>
      <c r="G55" s="124" t="s">
        <v>727</v>
      </c>
      <c r="H55" s="131">
        <v>312.3</v>
      </c>
      <c r="I55" s="127">
        <v>45106</v>
      </c>
      <c r="J55" s="267" t="s">
        <v>728</v>
      </c>
      <c r="K55" s="132"/>
      <c r="L55" s="132">
        <v>10</v>
      </c>
      <c r="M55" s="124"/>
      <c r="N55" s="124" t="s">
        <v>26</v>
      </c>
      <c r="O55" s="333" t="s">
        <v>19</v>
      </c>
      <c r="P55" s="458"/>
      <c r="Q55" s="458"/>
      <c r="R55" s="458"/>
      <c r="S55" s="458"/>
      <c r="T55" s="458"/>
      <c r="U55" s="458"/>
      <c r="V55" s="458"/>
      <c r="W55" s="458"/>
      <c r="X55" s="458"/>
      <c r="Y55" s="458"/>
      <c r="Z55" s="458"/>
      <c r="AA55" s="458"/>
      <c r="AB55" s="468"/>
      <c r="AC55" s="468"/>
      <c r="AD55" s="468"/>
      <c r="AE55" s="468"/>
      <c r="AF55" s="468"/>
      <c r="AG55" s="468"/>
      <c r="AH55" s="468"/>
      <c r="AI55" s="468"/>
      <c r="AJ55" s="468"/>
      <c r="AK55" s="468"/>
      <c r="AL55" s="468"/>
      <c r="AM55" s="468"/>
      <c r="AN55" s="468"/>
      <c r="AO55" s="468"/>
      <c r="AP55" s="468"/>
      <c r="AQ55" s="468"/>
      <c r="AR55" s="468"/>
      <c r="AS55" s="468"/>
      <c r="AT55" s="468"/>
      <c r="AU55" s="468"/>
      <c r="AV55" s="468"/>
      <c r="AW55" s="468"/>
      <c r="AX55" s="468"/>
      <c r="AY55" s="468"/>
      <c r="AZ55" s="468"/>
      <c r="BA55" s="468"/>
      <c r="BB55" s="468"/>
      <c r="BC55" s="468"/>
      <c r="BD55" s="468"/>
      <c r="BE55" s="468"/>
      <c r="BF55" s="468"/>
      <c r="BG55" s="468"/>
      <c r="BH55" s="468"/>
      <c r="BI55" s="468"/>
      <c r="BJ55" s="468"/>
      <c r="BK55" s="468"/>
      <c r="BL55" s="468"/>
      <c r="BM55" s="468"/>
      <c r="BN55" s="468"/>
      <c r="BO55" s="468"/>
      <c r="BP55" s="468"/>
      <c r="BQ55" s="468"/>
      <c r="BR55" s="468"/>
      <c r="BS55" s="468"/>
      <c r="BT55" s="468"/>
      <c r="BU55" s="468"/>
      <c r="BV55" s="468"/>
      <c r="BW55" s="468"/>
      <c r="BX55" s="468"/>
      <c r="BY55" s="468"/>
      <c r="BZ55" s="468"/>
      <c r="CA55" s="468"/>
      <c r="CB55" s="468"/>
      <c r="CC55" s="468"/>
      <c r="CD55" s="468"/>
      <c r="CE55" s="468"/>
      <c r="CF55" s="468"/>
      <c r="CG55" s="468"/>
      <c r="CH55" s="468"/>
      <c r="CI55" s="468"/>
      <c r="CJ55" s="468"/>
      <c r="CK55" s="468"/>
      <c r="CL55" s="468"/>
      <c r="CM55" s="468"/>
      <c r="CN55" s="468"/>
      <c r="CO55" s="468"/>
      <c r="CP55" s="468"/>
      <c r="CQ55" s="468"/>
      <c r="CR55" s="468"/>
      <c r="CS55" s="468"/>
      <c r="CT55" s="468"/>
      <c r="CU55" s="468"/>
      <c r="CV55" s="468"/>
      <c r="CW55" s="468"/>
      <c r="CX55" s="468"/>
      <c r="CY55" s="468"/>
      <c r="CZ55" s="468"/>
      <c r="DA55" s="468"/>
      <c r="DB55" s="468"/>
      <c r="DC55" s="468"/>
      <c r="DD55" s="468"/>
      <c r="DE55" s="468"/>
      <c r="DF55" s="468"/>
      <c r="DG55" s="468"/>
      <c r="DH55" s="468"/>
      <c r="DI55" s="468"/>
      <c r="DJ55" s="468"/>
      <c r="DK55" s="468"/>
      <c r="DL55" s="468"/>
      <c r="DM55" s="468"/>
      <c r="DN55" s="468"/>
      <c r="DO55" s="468"/>
      <c r="DP55" s="468"/>
      <c r="DQ55" s="468"/>
      <c r="DR55" s="468"/>
      <c r="DS55" s="468"/>
      <c r="DT55" s="468"/>
      <c r="DU55" s="468"/>
      <c r="DV55" s="468"/>
      <c r="DW55" s="468"/>
      <c r="DX55" s="468"/>
      <c r="DY55" s="468"/>
      <c r="DZ55" s="468"/>
      <c r="EA55" s="468"/>
      <c r="EB55" s="468"/>
      <c r="EC55" s="468"/>
      <c r="ED55" s="468"/>
      <c r="EE55" s="468"/>
      <c r="EF55" s="468"/>
    </row>
    <row r="56" spans="1:136" s="129" customFormat="1" ht="19" customHeight="1">
      <c r="A56" s="139">
        <v>45106</v>
      </c>
      <c r="B56" s="139">
        <f t="shared" si="1"/>
        <v>45109</v>
      </c>
      <c r="C56" s="124">
        <v>3</v>
      </c>
      <c r="D56" s="124">
        <v>3</v>
      </c>
      <c r="E56" s="124">
        <v>23</v>
      </c>
      <c r="F56" s="124" t="s">
        <v>729</v>
      </c>
      <c r="G56" s="124" t="s">
        <v>730</v>
      </c>
      <c r="H56" s="131">
        <v>359.55</v>
      </c>
      <c r="I56" s="127"/>
      <c r="J56" s="268" t="s">
        <v>32</v>
      </c>
      <c r="K56" s="134"/>
      <c r="L56" s="134">
        <v>10</v>
      </c>
      <c r="M56" s="122" t="s">
        <v>731</v>
      </c>
      <c r="N56" s="124" t="s">
        <v>235</v>
      </c>
      <c r="O56" s="333" t="s">
        <v>19</v>
      </c>
    </row>
    <row r="57" spans="1:136" ht="20.6">
      <c r="A57" s="5">
        <v>45107</v>
      </c>
      <c r="B57" s="139">
        <f t="shared" si="1"/>
        <v>45109</v>
      </c>
      <c r="C57" s="1">
        <v>2</v>
      </c>
      <c r="D57" s="1">
        <v>1</v>
      </c>
      <c r="E57" s="1">
        <v>3</v>
      </c>
      <c r="F57" s="1" t="s">
        <v>248</v>
      </c>
      <c r="G57" s="90" t="s">
        <v>732</v>
      </c>
      <c r="H57" s="55">
        <v>82.62</v>
      </c>
      <c r="I57" s="391">
        <v>45107</v>
      </c>
      <c r="J57" s="268" t="s">
        <v>32</v>
      </c>
      <c r="K57" s="54"/>
      <c r="L57" s="54">
        <v>10</v>
      </c>
      <c r="M57" s="1" t="s">
        <v>733</v>
      </c>
      <c r="N57" s="1" t="s">
        <v>26</v>
      </c>
      <c r="O57" s="333" t="s">
        <v>19</v>
      </c>
    </row>
    <row r="58" spans="1:136" ht="20.6">
      <c r="A58" s="5">
        <v>45107</v>
      </c>
      <c r="B58" s="139">
        <f t="shared" si="1"/>
        <v>45109</v>
      </c>
      <c r="C58" s="1">
        <v>2</v>
      </c>
      <c r="D58" s="1">
        <v>5</v>
      </c>
      <c r="E58" s="1" t="s">
        <v>734</v>
      </c>
      <c r="F58" s="1" t="s">
        <v>735</v>
      </c>
      <c r="G58" s="90" t="s">
        <v>736</v>
      </c>
      <c r="H58" s="55">
        <v>636.16</v>
      </c>
      <c r="I58" s="6">
        <v>45107</v>
      </c>
      <c r="J58" s="268" t="s">
        <v>22</v>
      </c>
      <c r="K58" s="54"/>
      <c r="L58" s="54">
        <v>20</v>
      </c>
      <c r="M58" s="1"/>
      <c r="N58" s="1" t="s">
        <v>26</v>
      </c>
      <c r="O58" s="1"/>
    </row>
    <row r="59" spans="1:136" ht="18.45">
      <c r="A59" s="5">
        <v>45108</v>
      </c>
      <c r="B59" s="139">
        <f t="shared" si="1"/>
        <v>45109</v>
      </c>
      <c r="C59" s="1">
        <v>1</v>
      </c>
      <c r="D59" s="1">
        <v>1</v>
      </c>
      <c r="E59" s="1">
        <v>32</v>
      </c>
      <c r="F59" s="1" t="s">
        <v>219</v>
      </c>
      <c r="G59" s="448" t="s">
        <v>737</v>
      </c>
      <c r="H59" s="55">
        <v>73.95</v>
      </c>
      <c r="I59" s="6"/>
      <c r="J59" s="268" t="s">
        <v>22</v>
      </c>
      <c r="K59" s="54"/>
      <c r="L59" s="54">
        <v>10</v>
      </c>
      <c r="M59" s="1"/>
      <c r="N59" s="1" t="s">
        <v>26</v>
      </c>
      <c r="O59" s="333" t="s">
        <v>19</v>
      </c>
    </row>
    <row r="60" spans="1:136" s="129" customFormat="1" ht="18.45">
      <c r="A60" s="5">
        <v>45108</v>
      </c>
      <c r="B60" s="5">
        <f t="shared" si="1"/>
        <v>45109</v>
      </c>
      <c r="C60" s="124">
        <v>1</v>
      </c>
      <c r="D60" s="124">
        <v>1</v>
      </c>
      <c r="E60" s="124">
        <v>2</v>
      </c>
      <c r="F60" s="124" t="s">
        <v>326</v>
      </c>
      <c r="G60" s="1" t="s">
        <v>738</v>
      </c>
      <c r="H60" s="131">
        <v>52.57</v>
      </c>
      <c r="I60" s="127"/>
      <c r="J60" s="267" t="s">
        <v>22</v>
      </c>
      <c r="K60" s="132"/>
      <c r="L60" s="132">
        <v>10</v>
      </c>
      <c r="M60" s="124"/>
      <c r="N60" s="124" t="s">
        <v>26</v>
      </c>
      <c r="O60" s="333" t="s">
        <v>19</v>
      </c>
    </row>
    <row r="61" spans="1:136" s="395" customFormat="1" ht="18.45">
      <c r="A61" s="5">
        <v>45107</v>
      </c>
      <c r="B61" s="139">
        <f t="shared" si="1"/>
        <v>45109</v>
      </c>
      <c r="C61" s="124">
        <v>2</v>
      </c>
      <c r="D61" s="124">
        <v>1</v>
      </c>
      <c r="E61" s="2">
        <v>21</v>
      </c>
      <c r="F61" s="2" t="s">
        <v>739</v>
      </c>
      <c r="G61" s="488" t="s">
        <v>740</v>
      </c>
      <c r="H61" s="551">
        <v>131.87</v>
      </c>
      <c r="I61" s="391">
        <v>45107</v>
      </c>
      <c r="J61" s="552" t="s">
        <v>41</v>
      </c>
      <c r="K61" s="553"/>
      <c r="L61" s="553">
        <v>10</v>
      </c>
      <c r="M61" s="2"/>
      <c r="N61" s="1" t="s">
        <v>26</v>
      </c>
      <c r="O61" s="1"/>
    </row>
    <row r="62" spans="1:136" s="129" customFormat="1" ht="19" customHeight="1">
      <c r="A62" s="139">
        <v>45106</v>
      </c>
      <c r="B62" s="139">
        <v>45109</v>
      </c>
      <c r="C62" s="124">
        <v>3</v>
      </c>
      <c r="D62" s="124">
        <v>1</v>
      </c>
      <c r="E62" s="124">
        <v>33</v>
      </c>
      <c r="F62" s="124" t="s">
        <v>92</v>
      </c>
      <c r="G62" s="124" t="s">
        <v>741</v>
      </c>
      <c r="H62" s="131">
        <v>140.97999999999999</v>
      </c>
      <c r="I62" s="127">
        <v>45106</v>
      </c>
      <c r="J62" s="268" t="s">
        <v>106</v>
      </c>
      <c r="K62" s="132">
        <v>10</v>
      </c>
      <c r="L62" s="132"/>
      <c r="M62" s="124"/>
      <c r="N62" s="124" t="s">
        <v>42</v>
      </c>
      <c r="O62" s="333" t="s">
        <v>19</v>
      </c>
    </row>
    <row r="63" spans="1:136">
      <c r="A63" s="5">
        <v>45108</v>
      </c>
      <c r="B63" s="5">
        <v>45109</v>
      </c>
      <c r="C63" s="1">
        <v>1</v>
      </c>
      <c r="D63" s="1">
        <v>1</v>
      </c>
      <c r="E63" s="1">
        <v>3</v>
      </c>
      <c r="F63" s="1" t="s">
        <v>286</v>
      </c>
      <c r="G63" s="573" t="s">
        <v>742</v>
      </c>
      <c r="H63" s="55">
        <v>70.39</v>
      </c>
      <c r="I63" s="6"/>
      <c r="J63" s="268" t="s">
        <v>22</v>
      </c>
      <c r="K63" s="54"/>
      <c r="L63" s="54">
        <v>10</v>
      </c>
      <c r="M63" s="1"/>
      <c r="N63" s="1" t="s">
        <v>26</v>
      </c>
      <c r="O63" s="333" t="s">
        <v>19</v>
      </c>
    </row>
    <row r="64" spans="1:136" ht="18.45">
      <c r="A64" s="5">
        <v>45108</v>
      </c>
      <c r="B64" s="139">
        <f>A64+C64</f>
        <v>45109</v>
      </c>
      <c r="C64" s="1">
        <v>1</v>
      </c>
      <c r="D64" s="1">
        <v>1</v>
      </c>
      <c r="E64" s="1">
        <v>34</v>
      </c>
      <c r="F64" s="1" t="s">
        <v>334</v>
      </c>
      <c r="G64" s="448" t="s">
        <v>743</v>
      </c>
      <c r="H64" s="55">
        <v>97.12</v>
      </c>
      <c r="I64" s="6"/>
      <c r="J64" s="268" t="s">
        <v>22</v>
      </c>
      <c r="K64" s="54"/>
      <c r="L64" s="54">
        <v>10</v>
      </c>
      <c r="M64" s="1"/>
      <c r="N64" s="1" t="s">
        <v>26</v>
      </c>
      <c r="O64" s="1"/>
    </row>
    <row r="65" spans="1:15" ht="20.6">
      <c r="A65" s="5">
        <v>45105</v>
      </c>
      <c r="B65" s="5">
        <f>A65+C65</f>
        <v>45109</v>
      </c>
      <c r="C65" s="1">
        <v>4</v>
      </c>
      <c r="D65" s="1">
        <v>1</v>
      </c>
      <c r="E65" s="1">
        <v>5</v>
      </c>
      <c r="F65" s="1" t="s">
        <v>65</v>
      </c>
      <c r="G65" s="90" t="s">
        <v>744</v>
      </c>
      <c r="H65" s="55">
        <v>171</v>
      </c>
      <c r="I65" s="6">
        <v>45105</v>
      </c>
      <c r="J65" s="267" t="s">
        <v>50</v>
      </c>
      <c r="K65" s="54"/>
      <c r="L65" s="54">
        <v>10</v>
      </c>
      <c r="M65" s="1"/>
      <c r="N65" s="124" t="s">
        <v>42</v>
      </c>
      <c r="O65" s="333" t="s">
        <v>19</v>
      </c>
    </row>
    <row r="66" spans="1:15">
      <c r="A66" s="5">
        <v>45108</v>
      </c>
      <c r="B66" s="5">
        <v>45109</v>
      </c>
      <c r="C66" s="1">
        <v>1</v>
      </c>
      <c r="D66" s="1">
        <v>1</v>
      </c>
      <c r="E66" s="1">
        <v>5</v>
      </c>
      <c r="F66" s="1" t="s">
        <v>73</v>
      </c>
      <c r="G66" s="511" t="s">
        <v>745</v>
      </c>
      <c r="H66" s="46">
        <v>61.48</v>
      </c>
      <c r="I66" s="6"/>
      <c r="J66" s="268" t="s">
        <v>22</v>
      </c>
      <c r="K66" s="54"/>
      <c r="L66" s="54">
        <v>10</v>
      </c>
      <c r="M66" s="1"/>
      <c r="N66" s="1" t="s">
        <v>26</v>
      </c>
      <c r="O66" s="333" t="s">
        <v>19</v>
      </c>
    </row>
    <row r="67" spans="1:15" s="129" customFormat="1" ht="18.45">
      <c r="A67" s="5">
        <v>45108</v>
      </c>
      <c r="B67" s="5">
        <f>A67+C67</f>
        <v>45109</v>
      </c>
      <c r="C67" s="124">
        <v>1</v>
      </c>
      <c r="D67" s="124">
        <v>1</v>
      </c>
      <c r="E67" s="124">
        <v>3</v>
      </c>
      <c r="F67" s="124" t="s">
        <v>27</v>
      </c>
      <c r="G67" s="1" t="s">
        <v>746</v>
      </c>
      <c r="H67" s="131">
        <v>79.3</v>
      </c>
      <c r="I67" s="127"/>
      <c r="J67" s="267" t="s">
        <v>22</v>
      </c>
      <c r="K67" s="132">
        <v>10</v>
      </c>
      <c r="L67" s="132"/>
      <c r="M67" s="124" t="s">
        <v>747</v>
      </c>
      <c r="N67" s="124" t="s">
        <v>26</v>
      </c>
      <c r="O67" s="333" t="s">
        <v>19</v>
      </c>
    </row>
    <row r="68" spans="1:15" ht="20.6">
      <c r="A68" s="5">
        <v>45107</v>
      </c>
      <c r="B68" s="139">
        <v>45109</v>
      </c>
      <c r="C68" s="1">
        <v>2</v>
      </c>
      <c r="D68" s="1">
        <v>3</v>
      </c>
      <c r="E68" s="1">
        <v>34</v>
      </c>
      <c r="F68" s="1" t="s">
        <v>748</v>
      </c>
      <c r="G68" s="90" t="s">
        <v>749</v>
      </c>
      <c r="H68" s="48">
        <v>395.61</v>
      </c>
      <c r="I68" s="6">
        <v>45106</v>
      </c>
      <c r="J68" s="268" t="s">
        <v>22</v>
      </c>
      <c r="K68" s="56">
        <v>20</v>
      </c>
      <c r="L68" s="56"/>
      <c r="M68" s="172" t="s">
        <v>750</v>
      </c>
      <c r="N68" s="1" t="s">
        <v>26</v>
      </c>
      <c r="O68" s="333" t="s">
        <v>19</v>
      </c>
    </row>
    <row r="69" spans="1:15" ht="20.6">
      <c r="A69" s="139">
        <v>45108</v>
      </c>
      <c r="B69" s="139">
        <f>A69+C69</f>
        <v>45109</v>
      </c>
      <c r="C69" s="1">
        <v>1</v>
      </c>
      <c r="D69" s="1">
        <v>1</v>
      </c>
      <c r="E69" s="1">
        <v>24</v>
      </c>
      <c r="F69" s="1" t="s">
        <v>208</v>
      </c>
      <c r="G69" s="90" t="s">
        <v>751</v>
      </c>
      <c r="H69" s="55">
        <v>47.98</v>
      </c>
      <c r="I69" s="6">
        <v>45108</v>
      </c>
      <c r="J69" s="268" t="s">
        <v>106</v>
      </c>
      <c r="K69" s="54">
        <v>10</v>
      </c>
      <c r="L69" s="54"/>
      <c r="M69" s="1"/>
      <c r="N69" s="1" t="s">
        <v>42</v>
      </c>
      <c r="O69" s="333" t="s">
        <v>19</v>
      </c>
    </row>
    <row r="70" spans="1:15" ht="18.45">
      <c r="A70" s="5">
        <v>45108</v>
      </c>
      <c r="B70" s="139">
        <f>A70+C70</f>
        <v>45109</v>
      </c>
      <c r="C70" s="1">
        <v>1</v>
      </c>
      <c r="D70" s="1">
        <v>1</v>
      </c>
      <c r="E70" s="1">
        <v>32</v>
      </c>
      <c r="F70" s="1" t="s">
        <v>82</v>
      </c>
      <c r="G70" s="448" t="s">
        <v>752</v>
      </c>
      <c r="H70" s="55">
        <v>73.95</v>
      </c>
      <c r="I70" s="6">
        <v>45107</v>
      </c>
      <c r="J70" s="268" t="s">
        <v>22</v>
      </c>
      <c r="K70" s="54"/>
      <c r="L70" s="54">
        <v>10</v>
      </c>
      <c r="M70" s="1"/>
      <c r="N70" s="1" t="s">
        <v>26</v>
      </c>
      <c r="O70" s="333" t="s">
        <v>19</v>
      </c>
    </row>
    <row r="71" spans="1:15" ht="20.6">
      <c r="A71" s="139">
        <v>45108</v>
      </c>
      <c r="B71" s="139">
        <f>A71+C71</f>
        <v>45109</v>
      </c>
      <c r="C71" s="1">
        <v>1</v>
      </c>
      <c r="D71" s="1">
        <v>2</v>
      </c>
      <c r="E71" s="1">
        <v>31</v>
      </c>
      <c r="F71" s="1">
        <v>31</v>
      </c>
      <c r="G71" s="90" t="s">
        <v>753</v>
      </c>
      <c r="H71" s="55">
        <v>159.49</v>
      </c>
      <c r="I71" s="6">
        <v>45107</v>
      </c>
      <c r="J71" s="267" t="s">
        <v>22</v>
      </c>
      <c r="K71" s="54"/>
      <c r="L71" s="54">
        <v>10</v>
      </c>
      <c r="M71" s="1"/>
      <c r="N71" s="124" t="s">
        <v>26</v>
      </c>
      <c r="O71" s="333" t="s">
        <v>19</v>
      </c>
    </row>
    <row r="72" spans="1:15" ht="20.6">
      <c r="A72" s="139">
        <v>45108</v>
      </c>
      <c r="B72" s="139">
        <v>45109</v>
      </c>
      <c r="C72" s="1">
        <v>1</v>
      </c>
      <c r="D72" s="1">
        <v>3</v>
      </c>
      <c r="E72" s="1">
        <v>6</v>
      </c>
      <c r="F72" s="1">
        <v>6</v>
      </c>
      <c r="G72" s="90" t="s">
        <v>754</v>
      </c>
      <c r="H72" s="46">
        <v>215.18</v>
      </c>
      <c r="I72" s="6"/>
      <c r="J72" s="268" t="s">
        <v>22</v>
      </c>
      <c r="K72" s="54"/>
      <c r="L72" s="54">
        <v>30</v>
      </c>
      <c r="M72" s="1"/>
      <c r="N72" s="1" t="s">
        <v>26</v>
      </c>
      <c r="O72" s="333" t="s">
        <v>19</v>
      </c>
    </row>
    <row r="73" spans="1:15" s="129" customFormat="1" ht="25.5" customHeight="1">
      <c r="A73" s="139">
        <v>45108</v>
      </c>
      <c r="B73" s="139">
        <f t="shared" ref="B73:B79" si="2">A73+C73</f>
        <v>45109</v>
      </c>
      <c r="C73" s="124">
        <v>1</v>
      </c>
      <c r="D73" s="124">
        <v>2</v>
      </c>
      <c r="E73" s="124" t="s">
        <v>20</v>
      </c>
      <c r="F73" s="124" t="s">
        <v>20</v>
      </c>
      <c r="G73" s="124" t="s">
        <v>755</v>
      </c>
      <c r="H73" s="280">
        <v>197.1</v>
      </c>
      <c r="I73" s="344">
        <v>45108</v>
      </c>
      <c r="J73" s="268" t="s">
        <v>142</v>
      </c>
      <c r="L73" s="132">
        <v>10</v>
      </c>
      <c r="M73" s="1"/>
      <c r="N73" s="1" t="s">
        <v>42</v>
      </c>
      <c r="O73" s="333" t="s">
        <v>19</v>
      </c>
    </row>
    <row r="74" spans="1:15" ht="18.45">
      <c r="A74" s="5">
        <v>45108</v>
      </c>
      <c r="B74" s="5">
        <f t="shared" si="2"/>
        <v>45109</v>
      </c>
      <c r="C74" s="1">
        <v>1</v>
      </c>
      <c r="D74" s="1">
        <v>1</v>
      </c>
      <c r="E74" s="1">
        <v>4</v>
      </c>
      <c r="F74" s="1" t="s">
        <v>157</v>
      </c>
      <c r="G74" s="448" t="s">
        <v>756</v>
      </c>
      <c r="H74" s="55">
        <v>78.209999999999994</v>
      </c>
      <c r="I74" s="6">
        <v>45108</v>
      </c>
      <c r="J74" s="268" t="s">
        <v>339</v>
      </c>
      <c r="K74" s="54"/>
      <c r="L74" s="574">
        <v>10</v>
      </c>
      <c r="M74" s="1"/>
      <c r="N74" s="124" t="s">
        <v>42</v>
      </c>
      <c r="O74" s="1"/>
    </row>
    <row r="75" spans="1:15" s="129" customFormat="1" ht="18.45">
      <c r="A75" s="139">
        <v>45104</v>
      </c>
      <c r="B75" s="139">
        <f t="shared" si="2"/>
        <v>45109</v>
      </c>
      <c r="C75" s="124">
        <v>5</v>
      </c>
      <c r="D75" s="124">
        <v>2</v>
      </c>
      <c r="E75" s="124" t="s">
        <v>111</v>
      </c>
      <c r="F75" s="124" t="s">
        <v>111</v>
      </c>
      <c r="G75" s="124" t="s">
        <v>757</v>
      </c>
      <c r="H75" s="131">
        <v>697.5</v>
      </c>
      <c r="I75" s="127">
        <v>45104</v>
      </c>
      <c r="J75" s="267" t="s">
        <v>41</v>
      </c>
      <c r="K75" s="132">
        <v>10</v>
      </c>
      <c r="L75" s="132"/>
      <c r="M75" s="124"/>
      <c r="N75" s="124" t="s">
        <v>26</v>
      </c>
      <c r="O75" s="333" t="s">
        <v>19</v>
      </c>
    </row>
    <row r="76" spans="1:15" ht="19.3">
      <c r="A76" s="5">
        <v>45105</v>
      </c>
      <c r="B76" s="5">
        <f t="shared" si="2"/>
        <v>45109</v>
      </c>
      <c r="C76" s="1">
        <v>4</v>
      </c>
      <c r="D76" s="1">
        <v>1</v>
      </c>
      <c r="E76" s="1">
        <v>33</v>
      </c>
      <c r="F76" s="1" t="s">
        <v>98</v>
      </c>
      <c r="G76" s="464" t="s">
        <v>758</v>
      </c>
      <c r="H76" s="55">
        <v>266.39999999999998</v>
      </c>
      <c r="I76" s="6">
        <v>45105</v>
      </c>
      <c r="J76" s="267" t="s">
        <v>41</v>
      </c>
      <c r="K76" s="54"/>
      <c r="L76" s="54">
        <v>10</v>
      </c>
      <c r="M76" s="1"/>
      <c r="N76" s="124" t="s">
        <v>42</v>
      </c>
      <c r="O76" s="333" t="s">
        <v>759</v>
      </c>
    </row>
    <row r="77" spans="1:15" ht="20.6">
      <c r="A77" s="5">
        <v>45107</v>
      </c>
      <c r="B77" s="139">
        <f t="shared" si="2"/>
        <v>45109</v>
      </c>
      <c r="C77" s="1">
        <v>2</v>
      </c>
      <c r="D77" s="1">
        <v>1</v>
      </c>
      <c r="E77" s="1">
        <v>3</v>
      </c>
      <c r="F77" s="1" t="s">
        <v>34</v>
      </c>
      <c r="G77" s="90" t="s">
        <v>760</v>
      </c>
      <c r="H77" s="48">
        <v>131.87</v>
      </c>
      <c r="I77" s="6">
        <v>45104</v>
      </c>
      <c r="J77" s="268" t="s">
        <v>22</v>
      </c>
      <c r="K77" s="56"/>
      <c r="L77" s="56">
        <v>10</v>
      </c>
      <c r="M77" s="1"/>
      <c r="N77" s="1" t="s">
        <v>26</v>
      </c>
      <c r="O77" s="333" t="s">
        <v>19</v>
      </c>
    </row>
    <row r="78" spans="1:15" ht="18.45">
      <c r="A78" s="139">
        <v>45105</v>
      </c>
      <c r="B78" s="139">
        <f t="shared" si="2"/>
        <v>45109</v>
      </c>
      <c r="C78" s="124">
        <v>4</v>
      </c>
      <c r="D78" s="124">
        <v>1</v>
      </c>
      <c r="E78" s="124">
        <v>4</v>
      </c>
      <c r="F78" s="124" t="s">
        <v>53</v>
      </c>
      <c r="G78" s="12" t="s">
        <v>761</v>
      </c>
      <c r="H78" s="131">
        <v>190.67</v>
      </c>
      <c r="I78" s="127">
        <v>45093</v>
      </c>
      <c r="J78" s="267" t="s">
        <v>22</v>
      </c>
      <c r="K78" s="132"/>
      <c r="L78" s="132">
        <v>10</v>
      </c>
      <c r="M78" s="124" t="s">
        <v>762</v>
      </c>
      <c r="N78" s="124" t="s">
        <v>26</v>
      </c>
      <c r="O78" s="333" t="s">
        <v>19</v>
      </c>
    </row>
    <row r="79" spans="1:15">
      <c r="A79" s="5">
        <v>45108</v>
      </c>
      <c r="B79" s="5">
        <f t="shared" si="2"/>
        <v>45109</v>
      </c>
      <c r="C79" s="1">
        <v>1</v>
      </c>
      <c r="D79" s="1">
        <v>1</v>
      </c>
      <c r="E79" s="1">
        <v>33</v>
      </c>
      <c r="F79" s="1" t="s">
        <v>230</v>
      </c>
      <c r="G79" s="448" t="s">
        <v>763</v>
      </c>
      <c r="H79" s="53">
        <v>79.3</v>
      </c>
      <c r="I79" s="6"/>
      <c r="J79" s="268" t="s">
        <v>22</v>
      </c>
      <c r="K79" s="56"/>
      <c r="L79" s="56">
        <v>10</v>
      </c>
      <c r="M79" s="1"/>
      <c r="N79" s="1" t="s">
        <v>26</v>
      </c>
      <c r="O79" s="333" t="s">
        <v>19</v>
      </c>
    </row>
    <row r="80" spans="1:15">
      <c r="A80" s="1333"/>
      <c r="B80" s="1333"/>
      <c r="C80" s="99"/>
      <c r="D80" s="99"/>
      <c r="E80" s="99"/>
      <c r="F80" s="99"/>
      <c r="G80" s="99"/>
      <c r="H80" s="99"/>
      <c r="I80" s="99"/>
      <c r="J80" s="99"/>
      <c r="K80" s="99"/>
      <c r="L80" s="99"/>
      <c r="M80" s="99"/>
      <c r="N80" s="99"/>
      <c r="O80" s="99"/>
    </row>
    <row r="81" spans="1:15" s="129" customFormat="1" ht="19" customHeight="1">
      <c r="A81" s="5">
        <v>45109</v>
      </c>
      <c r="B81" s="139">
        <f>A81+C81</f>
        <v>45110</v>
      </c>
      <c r="C81" s="124">
        <v>1</v>
      </c>
      <c r="D81" s="124">
        <v>1</v>
      </c>
      <c r="E81" s="124">
        <v>4</v>
      </c>
      <c r="F81" s="124" t="s">
        <v>204</v>
      </c>
      <c r="G81" s="124" t="s">
        <v>764</v>
      </c>
      <c r="H81" s="126">
        <v>24.75</v>
      </c>
      <c r="I81" s="6">
        <v>45109</v>
      </c>
      <c r="J81" s="268" t="s">
        <v>22</v>
      </c>
      <c r="K81" s="134"/>
      <c r="L81" s="134">
        <v>10</v>
      </c>
      <c r="M81" s="135" t="s">
        <v>765</v>
      </c>
      <c r="N81" s="124" t="s">
        <v>26</v>
      </c>
      <c r="O81" s="1"/>
    </row>
    <row r="82" spans="1:15" ht="18.45">
      <c r="A82" s="5">
        <v>45109</v>
      </c>
      <c r="B82" s="139">
        <f>A82+C82</f>
        <v>45110</v>
      </c>
      <c r="C82" s="1">
        <v>1</v>
      </c>
      <c r="D82" s="1">
        <v>1</v>
      </c>
      <c r="E82" s="1">
        <v>3</v>
      </c>
      <c r="F82" s="1" t="s">
        <v>241</v>
      </c>
      <c r="G82" s="1" t="s">
        <v>766</v>
      </c>
      <c r="H82" s="55">
        <v>19.12</v>
      </c>
      <c r="I82" s="6">
        <v>45108</v>
      </c>
      <c r="J82" s="268" t="s">
        <v>67</v>
      </c>
      <c r="K82" s="54"/>
      <c r="L82" s="54">
        <v>10</v>
      </c>
      <c r="M82" s="1"/>
      <c r="N82" s="1" t="s">
        <v>235</v>
      </c>
      <c r="O82" s="333"/>
    </row>
    <row r="83" spans="1:15" s="129" customFormat="1" ht="19" customHeight="1">
      <c r="A83" s="5">
        <v>45109</v>
      </c>
      <c r="B83" s="139">
        <f>A83+C83</f>
        <v>45110</v>
      </c>
      <c r="C83" s="124">
        <v>1</v>
      </c>
      <c r="D83" s="124">
        <v>1</v>
      </c>
      <c r="E83" s="124">
        <v>3</v>
      </c>
      <c r="F83" s="124" t="s">
        <v>248</v>
      </c>
      <c r="G83" s="124" t="s">
        <v>767</v>
      </c>
      <c r="H83" s="126">
        <v>22.28</v>
      </c>
      <c r="I83" s="6">
        <v>45109</v>
      </c>
      <c r="J83" s="268" t="s">
        <v>22</v>
      </c>
      <c r="K83" s="134"/>
      <c r="L83" s="134">
        <v>10</v>
      </c>
      <c r="M83" s="124"/>
      <c r="N83" s="124" t="s">
        <v>664</v>
      </c>
      <c r="O83" s="1"/>
    </row>
    <row r="85" spans="1:15">
      <c r="A85" s="1333"/>
      <c r="B85" s="1333"/>
      <c r="C85" s="99"/>
      <c r="D85" s="99"/>
      <c r="E85" s="99"/>
      <c r="F85" s="99"/>
      <c r="G85" s="99"/>
      <c r="H85" s="99"/>
      <c r="I85" s="99"/>
      <c r="J85" s="99"/>
      <c r="K85" s="99"/>
      <c r="L85" s="99"/>
      <c r="M85" s="99"/>
      <c r="N85" s="99"/>
      <c r="O85" s="99"/>
    </row>
    <row r="86" spans="1:15" s="129" customFormat="1" ht="19" customHeight="1">
      <c r="A86" s="5">
        <v>45109</v>
      </c>
      <c r="B86" s="139">
        <f>A86+C86</f>
        <v>45110</v>
      </c>
      <c r="C86" s="124">
        <v>1</v>
      </c>
      <c r="D86" s="124">
        <v>2</v>
      </c>
      <c r="E86" s="341">
        <v>30</v>
      </c>
      <c r="F86" s="124">
        <v>30</v>
      </c>
      <c r="G86" s="124" t="s">
        <v>768</v>
      </c>
      <c r="H86" s="126">
        <v>43.55</v>
      </c>
      <c r="I86" s="6">
        <v>45109</v>
      </c>
      <c r="J86" s="268" t="s">
        <v>106</v>
      </c>
      <c r="K86" s="134"/>
      <c r="L86" s="134">
        <v>10</v>
      </c>
      <c r="M86" s="124"/>
      <c r="N86" s="124" t="s">
        <v>26</v>
      </c>
      <c r="O86" s="1"/>
    </row>
    <row r="87" spans="1:15" s="129" customFormat="1" ht="19" customHeight="1">
      <c r="A87" s="139">
        <v>45106</v>
      </c>
      <c r="B87" s="139">
        <v>45110</v>
      </c>
      <c r="C87" s="124">
        <v>4</v>
      </c>
      <c r="D87" s="124">
        <v>1</v>
      </c>
      <c r="E87" s="124">
        <v>21</v>
      </c>
      <c r="F87" s="124" t="s">
        <v>146</v>
      </c>
      <c r="G87" s="124" t="s">
        <v>769</v>
      </c>
      <c r="H87" s="131">
        <v>233.45</v>
      </c>
      <c r="I87" s="127">
        <v>45105</v>
      </c>
      <c r="J87" s="268" t="s">
        <v>22</v>
      </c>
      <c r="K87" s="132"/>
      <c r="L87" s="132">
        <v>10</v>
      </c>
      <c r="M87" s="124"/>
      <c r="N87" s="1" t="s">
        <v>26</v>
      </c>
      <c r="O87" s="333" t="s">
        <v>19</v>
      </c>
    </row>
    <row r="88" spans="1:15" s="129" customFormat="1" ht="19" customHeight="1">
      <c r="A88" s="5">
        <v>45109</v>
      </c>
      <c r="B88" s="139">
        <f t="shared" ref="B88:B93" si="3">A88+C88</f>
        <v>45110</v>
      </c>
      <c r="C88" s="124">
        <v>1</v>
      </c>
      <c r="D88" s="124">
        <v>1</v>
      </c>
      <c r="E88" s="124">
        <v>32</v>
      </c>
      <c r="F88" s="124" t="s">
        <v>219</v>
      </c>
      <c r="G88" s="124" t="s">
        <v>770</v>
      </c>
      <c r="H88" s="126">
        <v>25.84</v>
      </c>
      <c r="I88" s="6">
        <v>45109</v>
      </c>
      <c r="J88" s="268" t="s">
        <v>22</v>
      </c>
      <c r="K88" s="134">
        <v>10</v>
      </c>
      <c r="L88" s="134"/>
      <c r="M88" s="124"/>
      <c r="N88" s="388" t="s">
        <v>26</v>
      </c>
      <c r="O88" s="1"/>
    </row>
    <row r="89" spans="1:15" ht="20.6">
      <c r="A89" s="5">
        <v>45107</v>
      </c>
      <c r="B89" s="139">
        <f t="shared" si="3"/>
        <v>45110</v>
      </c>
      <c r="C89" s="1">
        <v>3</v>
      </c>
      <c r="D89" s="1">
        <v>1</v>
      </c>
      <c r="E89" s="1">
        <v>2</v>
      </c>
      <c r="F89" s="1" t="s">
        <v>236</v>
      </c>
      <c r="G89" s="90" t="s">
        <v>771</v>
      </c>
      <c r="H89" s="46">
        <v>157.71</v>
      </c>
      <c r="I89" s="6">
        <v>45107</v>
      </c>
      <c r="J89" s="268" t="s">
        <v>41</v>
      </c>
      <c r="K89" s="45">
        <v>10</v>
      </c>
      <c r="L89" s="45"/>
      <c r="M89" s="1"/>
      <c r="N89" s="1" t="s">
        <v>26</v>
      </c>
      <c r="O89" s="333" t="s">
        <v>19</v>
      </c>
    </row>
    <row r="90" spans="1:15" s="395" customFormat="1" ht="19.3">
      <c r="A90" s="5">
        <v>45107</v>
      </c>
      <c r="B90" s="139">
        <f t="shared" si="3"/>
        <v>45110</v>
      </c>
      <c r="C90" s="124">
        <v>3</v>
      </c>
      <c r="D90" s="124">
        <v>1</v>
      </c>
      <c r="E90" s="2">
        <v>32</v>
      </c>
      <c r="F90" s="2" t="s">
        <v>772</v>
      </c>
      <c r="G90" s="492" t="s">
        <v>773</v>
      </c>
      <c r="H90" s="551">
        <v>161.62</v>
      </c>
      <c r="I90" s="391"/>
      <c r="J90" s="552" t="s">
        <v>106</v>
      </c>
      <c r="K90" s="553"/>
      <c r="L90" s="553">
        <v>10</v>
      </c>
      <c r="M90" s="2"/>
      <c r="N90" s="1" t="s">
        <v>26</v>
      </c>
      <c r="O90" s="1"/>
    </row>
    <row r="91" spans="1:15" s="261" customFormat="1" ht="18.45">
      <c r="A91" s="321">
        <v>45109</v>
      </c>
      <c r="B91" s="327">
        <f t="shared" si="3"/>
        <v>45110</v>
      </c>
      <c r="C91" s="9">
        <v>1</v>
      </c>
      <c r="D91" s="9">
        <v>1</v>
      </c>
      <c r="E91" s="122">
        <v>2</v>
      </c>
      <c r="F91" s="122" t="s">
        <v>238</v>
      </c>
      <c r="G91" s="605" t="s">
        <v>774</v>
      </c>
      <c r="H91" s="338">
        <v>25.84</v>
      </c>
      <c r="I91" s="164">
        <v>45109</v>
      </c>
      <c r="J91" s="276" t="s">
        <v>22</v>
      </c>
      <c r="K91" s="260"/>
      <c r="L91" s="260">
        <v>10</v>
      </c>
      <c r="M91" s="9"/>
      <c r="N91" s="9" t="s">
        <v>664</v>
      </c>
      <c r="O91" s="9" t="s">
        <v>19</v>
      </c>
    </row>
    <row r="92" spans="1:15" s="13" customFormat="1" ht="18.45">
      <c r="A92" s="327">
        <v>45093</v>
      </c>
      <c r="B92" s="327">
        <f t="shared" si="3"/>
        <v>45110</v>
      </c>
      <c r="C92" s="122">
        <v>17</v>
      </c>
      <c r="D92" s="122">
        <v>1</v>
      </c>
      <c r="E92" s="122">
        <v>4</v>
      </c>
      <c r="F92" s="122" t="s">
        <v>124</v>
      </c>
      <c r="G92" s="122" t="s">
        <v>775</v>
      </c>
      <c r="H92" s="336">
        <v>774.28</v>
      </c>
      <c r="I92" s="130">
        <v>45090</v>
      </c>
      <c r="J92" s="270" t="s">
        <v>22</v>
      </c>
      <c r="K92" s="261"/>
      <c r="L92" s="271">
        <v>10</v>
      </c>
      <c r="M92" s="606"/>
      <c r="N92" s="122" t="s">
        <v>26</v>
      </c>
      <c r="O92" s="9" t="s">
        <v>19</v>
      </c>
    </row>
    <row r="93" spans="1:15" ht="20.6">
      <c r="A93" s="479">
        <v>45106</v>
      </c>
      <c r="B93" s="139">
        <f t="shared" si="3"/>
        <v>45110</v>
      </c>
      <c r="C93" s="1">
        <v>4</v>
      </c>
      <c r="D93" s="1">
        <v>1</v>
      </c>
      <c r="E93" s="8">
        <v>33</v>
      </c>
      <c r="F93" s="1" t="s">
        <v>776</v>
      </c>
      <c r="G93" s="90" t="s">
        <v>777</v>
      </c>
      <c r="H93" s="55">
        <v>222.91</v>
      </c>
      <c r="I93" s="6">
        <v>45106</v>
      </c>
      <c r="J93" s="268" t="s">
        <v>106</v>
      </c>
      <c r="K93" s="54">
        <v>10</v>
      </c>
      <c r="L93" s="54"/>
      <c r="M93" s="1" t="s">
        <v>778</v>
      </c>
      <c r="N93" s="124" t="s">
        <v>26</v>
      </c>
      <c r="O93" s="333" t="s">
        <v>19</v>
      </c>
    </row>
    <row r="94" spans="1:15" s="129" customFormat="1" ht="18.45">
      <c r="A94" s="139">
        <v>45107</v>
      </c>
      <c r="B94" s="139">
        <v>45110</v>
      </c>
      <c r="C94" s="124">
        <f>B94-A94</f>
        <v>3</v>
      </c>
      <c r="D94" s="124">
        <v>1</v>
      </c>
      <c r="E94" s="124">
        <v>4</v>
      </c>
      <c r="F94" s="124" t="s">
        <v>90</v>
      </c>
      <c r="G94" s="443" t="s">
        <v>779</v>
      </c>
      <c r="H94" s="126">
        <v>166.62</v>
      </c>
      <c r="I94" s="127">
        <v>45107</v>
      </c>
      <c r="J94" s="267" t="s">
        <v>50</v>
      </c>
      <c r="K94" s="134">
        <v>10</v>
      </c>
      <c r="L94" s="134"/>
      <c r="M94" s="124"/>
      <c r="N94" s="124" t="s">
        <v>26</v>
      </c>
      <c r="O94" s="1"/>
    </row>
    <row r="95" spans="1:15" ht="18.45">
      <c r="A95" s="5">
        <v>45108</v>
      </c>
      <c r="B95" s="139">
        <f>A95+C95</f>
        <v>45110</v>
      </c>
      <c r="C95" s="1">
        <v>2</v>
      </c>
      <c r="D95" s="1">
        <v>1</v>
      </c>
      <c r="E95" s="1">
        <v>21</v>
      </c>
      <c r="F95" s="1" t="s">
        <v>362</v>
      </c>
      <c r="G95" s="448" t="s">
        <v>780</v>
      </c>
      <c r="H95" s="55">
        <v>114.05</v>
      </c>
      <c r="I95" s="6"/>
      <c r="J95" s="268" t="s">
        <v>22</v>
      </c>
      <c r="K95" s="54"/>
      <c r="L95" s="54">
        <v>10</v>
      </c>
      <c r="M95" s="1"/>
      <c r="N95" s="1" t="s">
        <v>26</v>
      </c>
      <c r="O95" s="333" t="s">
        <v>19</v>
      </c>
    </row>
    <row r="96" spans="1:15" s="129" customFormat="1" ht="19" customHeight="1">
      <c r="A96" s="5">
        <v>45109</v>
      </c>
      <c r="B96" s="139">
        <f>A96+C96</f>
        <v>45110</v>
      </c>
      <c r="C96" s="124">
        <v>1</v>
      </c>
      <c r="D96" s="124">
        <v>1</v>
      </c>
      <c r="E96" s="124" t="s">
        <v>224</v>
      </c>
      <c r="F96" s="124" t="s">
        <v>224</v>
      </c>
      <c r="G96" s="124" t="s">
        <v>781</v>
      </c>
      <c r="H96" s="126">
        <v>89</v>
      </c>
      <c r="I96" s="6">
        <v>45110</v>
      </c>
      <c r="J96" s="268" t="s">
        <v>38</v>
      </c>
      <c r="K96" s="134"/>
      <c r="L96" s="134"/>
      <c r="M96" s="124" t="s">
        <v>782</v>
      </c>
      <c r="N96" s="124" t="s">
        <v>26</v>
      </c>
      <c r="O96" s="1"/>
    </row>
    <row r="97" spans="1:15" ht="18.45">
      <c r="A97" s="5">
        <v>45108</v>
      </c>
      <c r="B97" s="139">
        <f>A97+C97</f>
        <v>45110</v>
      </c>
      <c r="C97" s="1">
        <v>2</v>
      </c>
      <c r="D97" s="1">
        <v>1</v>
      </c>
      <c r="E97" s="1">
        <v>24</v>
      </c>
      <c r="F97" s="1" t="s">
        <v>86</v>
      </c>
      <c r="G97" s="448" t="s">
        <v>783</v>
      </c>
      <c r="H97" s="55">
        <v>97.92</v>
      </c>
      <c r="I97" s="6"/>
      <c r="J97" s="268" t="s">
        <v>67</v>
      </c>
      <c r="K97" s="54">
        <v>10</v>
      </c>
      <c r="L97" s="54"/>
      <c r="M97" s="1" t="s">
        <v>784</v>
      </c>
      <c r="N97" s="1" t="s">
        <v>26</v>
      </c>
      <c r="O97" s="333" t="s">
        <v>19</v>
      </c>
    </row>
    <row r="98" spans="1:15" s="469" customFormat="1" ht="19" customHeight="1">
      <c r="A98" s="411">
        <v>45109</v>
      </c>
      <c r="B98" s="465">
        <f>A98+C98</f>
        <v>45110</v>
      </c>
      <c r="C98" s="430">
        <v>1</v>
      </c>
      <c r="D98" s="430">
        <v>1</v>
      </c>
      <c r="E98" s="430">
        <v>37</v>
      </c>
      <c r="F98" s="430">
        <v>37</v>
      </c>
      <c r="G98" s="579" t="s">
        <v>785</v>
      </c>
      <c r="H98" s="485">
        <v>43.66</v>
      </c>
      <c r="I98" s="467">
        <v>45109</v>
      </c>
      <c r="J98" s="470" t="s">
        <v>22</v>
      </c>
      <c r="K98" s="487">
        <v>10</v>
      </c>
      <c r="L98" s="487"/>
      <c r="M98" s="430"/>
      <c r="N98" s="430" t="s">
        <v>664</v>
      </c>
      <c r="O98" s="462"/>
    </row>
    <row r="99" spans="1:15" s="129" customFormat="1" ht="18.45">
      <c r="A99" s="139">
        <v>45108</v>
      </c>
      <c r="B99" s="139">
        <v>45110</v>
      </c>
      <c r="C99" s="124">
        <v>2</v>
      </c>
      <c r="D99" s="124">
        <v>1</v>
      </c>
      <c r="E99" s="124">
        <v>2</v>
      </c>
      <c r="F99" s="124" t="s">
        <v>130</v>
      </c>
      <c r="G99" s="124" t="s">
        <v>786</v>
      </c>
      <c r="H99" s="131">
        <v>70.38</v>
      </c>
      <c r="I99" s="127"/>
      <c r="J99" s="267" t="s">
        <v>67</v>
      </c>
      <c r="K99" s="132"/>
      <c r="L99" s="132"/>
      <c r="M99" s="124" t="s">
        <v>787</v>
      </c>
      <c r="N99" s="124" t="s">
        <v>42</v>
      </c>
      <c r="O99" s="333" t="s">
        <v>19</v>
      </c>
    </row>
    <row r="100" spans="1:15" ht="18.45">
      <c r="A100" s="5">
        <v>45109</v>
      </c>
      <c r="B100" s="139">
        <f t="shared" ref="B100:B110" si="4">A100+C100</f>
        <v>45110</v>
      </c>
      <c r="C100" s="1">
        <v>1</v>
      </c>
      <c r="D100" s="1">
        <v>1</v>
      </c>
      <c r="E100" s="1">
        <v>3</v>
      </c>
      <c r="F100" s="1" t="s">
        <v>163</v>
      </c>
      <c r="G100" s="1" t="s">
        <v>788</v>
      </c>
      <c r="H100" s="55">
        <v>22.28</v>
      </c>
      <c r="I100" s="6"/>
      <c r="J100" s="268" t="s">
        <v>22</v>
      </c>
      <c r="K100" s="54"/>
      <c r="L100" s="54"/>
      <c r="M100" s="9" t="s">
        <v>119</v>
      </c>
      <c r="N100" s="1" t="s">
        <v>26</v>
      </c>
      <c r="O100" s="333"/>
    </row>
    <row r="101" spans="1:15" ht="20.6">
      <c r="A101" s="5">
        <v>45109</v>
      </c>
      <c r="B101" s="139">
        <f t="shared" si="4"/>
        <v>45110</v>
      </c>
      <c r="C101" s="1">
        <v>1</v>
      </c>
      <c r="D101" s="1">
        <v>1</v>
      </c>
      <c r="E101" s="1">
        <v>36</v>
      </c>
      <c r="F101" s="1" t="s">
        <v>120</v>
      </c>
      <c r="G101" s="90" t="s">
        <v>789</v>
      </c>
      <c r="H101" s="55">
        <v>32.67</v>
      </c>
      <c r="I101" s="6">
        <v>45109</v>
      </c>
      <c r="J101" s="268" t="s">
        <v>22</v>
      </c>
      <c r="K101" s="54"/>
      <c r="L101" s="54">
        <v>10</v>
      </c>
      <c r="M101" s="1"/>
      <c r="N101" s="124" t="s">
        <v>26</v>
      </c>
    </row>
    <row r="102" spans="1:15" ht="20.6">
      <c r="A102" s="5">
        <v>45109</v>
      </c>
      <c r="B102" s="139">
        <f t="shared" si="4"/>
        <v>45110</v>
      </c>
      <c r="C102" s="1">
        <v>1</v>
      </c>
      <c r="D102" s="1">
        <v>1</v>
      </c>
      <c r="E102" s="1">
        <v>3</v>
      </c>
      <c r="F102" s="1" t="s">
        <v>152</v>
      </c>
      <c r="G102" s="90" t="s">
        <v>788</v>
      </c>
      <c r="H102" s="55">
        <v>29</v>
      </c>
      <c r="I102" s="6">
        <v>45108</v>
      </c>
      <c r="J102" s="268" t="s">
        <v>718</v>
      </c>
      <c r="K102" s="54">
        <v>10</v>
      </c>
      <c r="L102" s="54"/>
      <c r="M102" s="1"/>
      <c r="N102" s="124" t="s">
        <v>42</v>
      </c>
      <c r="O102" s="462"/>
    </row>
    <row r="103" spans="1:15" s="129" customFormat="1" ht="19" customHeight="1">
      <c r="A103" s="5">
        <v>45109</v>
      </c>
      <c r="B103" s="139">
        <f t="shared" si="4"/>
        <v>45110</v>
      </c>
      <c r="C103" s="124">
        <v>1</v>
      </c>
      <c r="D103" s="124">
        <v>1</v>
      </c>
      <c r="E103" s="124">
        <v>3</v>
      </c>
      <c r="F103" s="124" t="s">
        <v>286</v>
      </c>
      <c r="G103" s="124" t="s">
        <v>790</v>
      </c>
      <c r="H103" s="126">
        <v>22.28</v>
      </c>
      <c r="I103" s="6">
        <v>45109</v>
      </c>
      <c r="J103" s="268" t="s">
        <v>718</v>
      </c>
      <c r="K103" s="134">
        <v>10</v>
      </c>
      <c r="L103" s="134"/>
      <c r="M103" s="124"/>
      <c r="N103" s="124" t="s">
        <v>664</v>
      </c>
      <c r="O103" s="1"/>
    </row>
    <row r="104" spans="1:15" s="129" customFormat="1" ht="18.45">
      <c r="A104" s="139">
        <v>45103</v>
      </c>
      <c r="B104" s="139">
        <f t="shared" si="4"/>
        <v>45110</v>
      </c>
      <c r="C104" s="124">
        <v>7</v>
      </c>
      <c r="D104" s="124">
        <v>1</v>
      </c>
      <c r="E104" s="124">
        <v>5</v>
      </c>
      <c r="F104" s="124" t="s">
        <v>107</v>
      </c>
      <c r="G104" s="124" t="s">
        <v>791</v>
      </c>
      <c r="H104" s="131">
        <v>314.52999999999997</v>
      </c>
      <c r="I104" s="127">
        <v>45098</v>
      </c>
      <c r="J104" s="267" t="s">
        <v>47</v>
      </c>
      <c r="K104" s="132">
        <v>10</v>
      </c>
      <c r="L104" s="132"/>
      <c r="M104" s="124"/>
      <c r="N104" s="124" t="s">
        <v>26</v>
      </c>
      <c r="O104" s="333" t="s">
        <v>19</v>
      </c>
    </row>
    <row r="105" spans="1:15" ht="20.6">
      <c r="A105" s="5">
        <v>45109</v>
      </c>
      <c r="B105" s="5">
        <f t="shared" si="4"/>
        <v>45110</v>
      </c>
      <c r="C105" s="1">
        <v>1</v>
      </c>
      <c r="D105" s="1">
        <v>2</v>
      </c>
      <c r="E105" s="1">
        <v>31</v>
      </c>
      <c r="F105" s="1">
        <v>31</v>
      </c>
      <c r="G105" s="90" t="s">
        <v>792</v>
      </c>
      <c r="H105" s="55">
        <v>43.66</v>
      </c>
      <c r="I105" s="6">
        <v>45109</v>
      </c>
      <c r="J105" s="332" t="s">
        <v>22</v>
      </c>
      <c r="K105" s="602">
        <v>10</v>
      </c>
      <c r="L105" s="54"/>
      <c r="M105" s="1"/>
      <c r="N105" s="388" t="s">
        <v>26</v>
      </c>
    </row>
    <row r="106" spans="1:15" s="129" customFormat="1" ht="18.45">
      <c r="A106" s="139">
        <v>45104</v>
      </c>
      <c r="B106" s="139">
        <f t="shared" si="4"/>
        <v>45110</v>
      </c>
      <c r="C106" s="124">
        <v>6</v>
      </c>
      <c r="D106" s="124">
        <v>1</v>
      </c>
      <c r="E106" s="124">
        <v>24</v>
      </c>
      <c r="F106" s="124" t="s">
        <v>24</v>
      </c>
      <c r="G106" s="443" t="s">
        <v>793</v>
      </c>
      <c r="H106" s="126">
        <v>214.74</v>
      </c>
      <c r="I106" s="127">
        <v>45100</v>
      </c>
      <c r="J106" s="267" t="s">
        <v>22</v>
      </c>
      <c r="K106" s="134"/>
      <c r="L106" s="134">
        <v>10</v>
      </c>
      <c r="M106" s="124" t="s">
        <v>762</v>
      </c>
      <c r="N106" s="124" t="s">
        <v>26</v>
      </c>
      <c r="O106" s="333" t="s">
        <v>19</v>
      </c>
    </row>
    <row r="107" spans="1:15" s="129" customFormat="1" ht="18.75" customHeight="1">
      <c r="A107" s="5">
        <v>45109</v>
      </c>
      <c r="B107" s="139">
        <f t="shared" si="4"/>
        <v>45110</v>
      </c>
      <c r="C107" s="124">
        <v>1</v>
      </c>
      <c r="D107" s="124">
        <v>1</v>
      </c>
      <c r="E107" s="124">
        <v>36</v>
      </c>
      <c r="F107" s="124" t="s">
        <v>570</v>
      </c>
      <c r="G107" s="607" t="s">
        <v>794</v>
      </c>
      <c r="H107" s="126">
        <v>25.84</v>
      </c>
      <c r="I107" s="6">
        <v>45110</v>
      </c>
      <c r="J107" s="268" t="s">
        <v>22</v>
      </c>
      <c r="K107" s="134"/>
      <c r="L107" s="134">
        <v>10</v>
      </c>
      <c r="M107" s="124"/>
      <c r="N107" s="124" t="s">
        <v>42</v>
      </c>
      <c r="O107" s="1"/>
    </row>
    <row r="108" spans="1:15" s="129" customFormat="1" ht="18.75" customHeight="1">
      <c r="A108" s="5">
        <v>45109</v>
      </c>
      <c r="B108" s="139">
        <f t="shared" si="4"/>
        <v>45110</v>
      </c>
      <c r="C108" s="124">
        <v>1</v>
      </c>
      <c r="D108" s="124">
        <v>1</v>
      </c>
      <c r="E108" s="124">
        <v>2</v>
      </c>
      <c r="F108" s="124" t="s">
        <v>88</v>
      </c>
      <c r="G108" s="124" t="s">
        <v>795</v>
      </c>
      <c r="H108" s="126">
        <v>22.28</v>
      </c>
      <c r="I108" s="6">
        <v>45109</v>
      </c>
      <c r="J108" s="268" t="s">
        <v>22</v>
      </c>
      <c r="K108" s="134"/>
      <c r="L108" s="134">
        <v>10</v>
      </c>
      <c r="M108" s="124"/>
      <c r="N108" s="124" t="s">
        <v>664</v>
      </c>
      <c r="O108" s="1"/>
    </row>
    <row r="109" spans="1:15" s="129" customFormat="1" ht="18.75" customHeight="1">
      <c r="A109" s="5">
        <v>45109</v>
      </c>
      <c r="B109" s="139">
        <f t="shared" si="4"/>
        <v>45110</v>
      </c>
      <c r="C109" s="124">
        <v>1</v>
      </c>
      <c r="D109" s="124">
        <v>1</v>
      </c>
      <c r="E109" s="124">
        <v>4</v>
      </c>
      <c r="F109" s="124" t="s">
        <v>53</v>
      </c>
      <c r="G109" s="124" t="s">
        <v>796</v>
      </c>
      <c r="H109" s="126">
        <v>22.28</v>
      </c>
      <c r="I109" s="6">
        <v>45109</v>
      </c>
      <c r="J109" s="268" t="s">
        <v>797</v>
      </c>
      <c r="K109" s="134"/>
      <c r="L109" s="134">
        <v>10</v>
      </c>
      <c r="M109" s="124"/>
      <c r="N109" s="124" t="s">
        <v>664</v>
      </c>
      <c r="O109" s="1"/>
    </row>
    <row r="110" spans="1:15" ht="20.6">
      <c r="A110" s="5">
        <v>45105</v>
      </c>
      <c r="B110" s="5">
        <f t="shared" si="4"/>
        <v>45110</v>
      </c>
      <c r="C110" s="1">
        <v>5</v>
      </c>
      <c r="D110" s="1">
        <v>1</v>
      </c>
      <c r="E110" s="1">
        <v>5</v>
      </c>
      <c r="F110" s="1" t="s">
        <v>43</v>
      </c>
      <c r="G110" s="90" t="s">
        <v>798</v>
      </c>
      <c r="H110" s="55">
        <v>236.13</v>
      </c>
      <c r="I110" s="6">
        <v>45105</v>
      </c>
      <c r="J110" s="268" t="s">
        <v>41</v>
      </c>
      <c r="K110" s="54"/>
      <c r="L110" s="54"/>
      <c r="M110" s="1" t="s">
        <v>799</v>
      </c>
      <c r="N110" s="124" t="s">
        <v>26</v>
      </c>
      <c r="O110" s="333" t="s">
        <v>19</v>
      </c>
    </row>
    <row r="111" spans="1:15" s="129" customFormat="1" ht="19" customHeight="1">
      <c r="A111" s="5">
        <v>45109</v>
      </c>
      <c r="B111" s="139">
        <v>45110</v>
      </c>
      <c r="C111" s="124">
        <v>1</v>
      </c>
      <c r="D111" s="124">
        <v>2</v>
      </c>
      <c r="E111" s="124" t="s">
        <v>111</v>
      </c>
      <c r="F111" s="124" t="s">
        <v>111</v>
      </c>
      <c r="G111" s="124" t="s">
        <v>800</v>
      </c>
      <c r="H111" s="126">
        <v>58.65</v>
      </c>
      <c r="I111" s="6">
        <v>45110</v>
      </c>
      <c r="J111" s="268" t="s">
        <v>67</v>
      </c>
      <c r="K111" s="134"/>
      <c r="L111" s="134">
        <v>10</v>
      </c>
      <c r="M111" s="124"/>
      <c r="N111" s="124" t="s">
        <v>26</v>
      </c>
      <c r="O111" s="1"/>
    </row>
    <row r="112" spans="1:15" ht="18.45">
      <c r="A112" s="5">
        <v>45107</v>
      </c>
      <c r="B112" s="139">
        <f>A112+C112</f>
        <v>45110</v>
      </c>
      <c r="C112" s="1">
        <v>3</v>
      </c>
      <c r="D112" s="1">
        <v>1</v>
      </c>
      <c r="E112" s="1">
        <v>36</v>
      </c>
      <c r="F112" s="1" t="s">
        <v>801</v>
      </c>
      <c r="G112" s="511" t="s">
        <v>802</v>
      </c>
      <c r="H112" s="53">
        <v>179.1</v>
      </c>
      <c r="I112" s="6">
        <v>45107</v>
      </c>
      <c r="J112" s="268" t="s">
        <v>22</v>
      </c>
      <c r="K112" s="56">
        <v>10</v>
      </c>
      <c r="L112" s="56"/>
      <c r="M112" s="1"/>
      <c r="N112" s="1" t="s">
        <v>26</v>
      </c>
      <c r="O112" s="1"/>
    </row>
    <row r="113" spans="1:21" s="129" customFormat="1" ht="18.45">
      <c r="A113" s="5">
        <v>45109</v>
      </c>
      <c r="B113" s="139">
        <f>A113+C113</f>
        <v>45111</v>
      </c>
      <c r="C113" s="1">
        <v>2</v>
      </c>
      <c r="D113" s="1">
        <v>1</v>
      </c>
      <c r="E113" s="124">
        <v>5</v>
      </c>
      <c r="F113" s="124" t="s">
        <v>73</v>
      </c>
      <c r="G113" s="572" t="s">
        <v>803</v>
      </c>
      <c r="H113" s="46">
        <v>49.3</v>
      </c>
      <c r="I113" s="6"/>
      <c r="J113" s="268" t="s">
        <v>67</v>
      </c>
      <c r="K113" s="54"/>
      <c r="L113" s="54"/>
      <c r="M113" s="1"/>
      <c r="N113" s="1" t="s">
        <v>235</v>
      </c>
      <c r="O113" s="333" t="s">
        <v>19</v>
      </c>
    </row>
    <row r="114" spans="1:21" s="99" customFormat="1">
      <c r="A114" s="1333"/>
      <c r="B114" s="1333"/>
    </row>
    <row r="115" spans="1:21" s="448" customFormat="1" ht="18.45">
      <c r="A115" s="5">
        <v>45108</v>
      </c>
      <c r="B115" s="5">
        <v>45111</v>
      </c>
      <c r="C115" s="1">
        <v>3</v>
      </c>
      <c r="D115" s="448">
        <v>1</v>
      </c>
      <c r="E115" s="448">
        <v>23</v>
      </c>
      <c r="F115" s="448" t="s">
        <v>36</v>
      </c>
      <c r="G115" s="573" t="s">
        <v>804</v>
      </c>
      <c r="H115" s="55">
        <v>135.41</v>
      </c>
      <c r="I115" s="480">
        <v>45108</v>
      </c>
      <c r="J115" s="267" t="s">
        <v>67</v>
      </c>
      <c r="L115" s="484">
        <v>10</v>
      </c>
      <c r="N115" s="1" t="s">
        <v>26</v>
      </c>
    </row>
    <row r="116" spans="1:21" s="469" customFormat="1" ht="18.45">
      <c r="A116" s="620">
        <v>45109</v>
      </c>
      <c r="B116" s="620">
        <f>A116+C116</f>
        <v>45111</v>
      </c>
      <c r="C116" s="621">
        <v>2</v>
      </c>
      <c r="D116" s="621">
        <v>1</v>
      </c>
      <c r="E116" s="621">
        <v>21</v>
      </c>
      <c r="F116" s="621" t="s">
        <v>79</v>
      </c>
      <c r="G116" s="643" t="s">
        <v>706</v>
      </c>
      <c r="H116" s="627">
        <v>48</v>
      </c>
      <c r="I116" s="630">
        <v>45108</v>
      </c>
      <c r="J116" s="631" t="s">
        <v>38</v>
      </c>
      <c r="K116" s="628"/>
      <c r="L116" s="628"/>
      <c r="M116" s="621"/>
      <c r="N116" s="430" t="s">
        <v>26</v>
      </c>
      <c r="O116" s="124" t="s">
        <v>19</v>
      </c>
      <c r="P116" s="129"/>
      <c r="Q116" s="129"/>
      <c r="R116" s="129"/>
      <c r="S116" s="129"/>
      <c r="T116" s="129"/>
      <c r="U116" s="129"/>
    </row>
    <row r="117" spans="1:21" ht="18.45">
      <c r="A117" s="620">
        <v>45110</v>
      </c>
      <c r="B117" s="620">
        <f>A117+C117</f>
        <v>45111</v>
      </c>
      <c r="C117" s="621">
        <v>1</v>
      </c>
      <c r="D117" s="621">
        <v>1</v>
      </c>
      <c r="E117" s="621">
        <v>4</v>
      </c>
      <c r="F117" s="621" t="s">
        <v>157</v>
      </c>
      <c r="G117" s="644" t="s">
        <v>805</v>
      </c>
      <c r="H117" s="629">
        <v>22.28</v>
      </c>
      <c r="I117" s="630">
        <v>45109</v>
      </c>
      <c r="J117" s="631" t="s">
        <v>718</v>
      </c>
      <c r="K117" s="632">
        <v>10</v>
      </c>
      <c r="L117" s="632"/>
      <c r="M117" s="621"/>
      <c r="N117" s="124" t="s">
        <v>26</v>
      </c>
      <c r="O117" s="144" t="s">
        <v>19</v>
      </c>
    </row>
    <row r="118" spans="1:21" s="129" customFormat="1" ht="18.45">
      <c r="A118" s="620">
        <v>45110</v>
      </c>
      <c r="B118" s="620">
        <f>A118+C118</f>
        <v>45111</v>
      </c>
      <c r="C118" s="621">
        <v>1</v>
      </c>
      <c r="D118" s="621">
        <v>1</v>
      </c>
      <c r="E118" s="621">
        <v>2</v>
      </c>
      <c r="F118" s="621" t="s">
        <v>130</v>
      </c>
      <c r="G118" s="621" t="s">
        <v>806</v>
      </c>
      <c r="H118" s="629">
        <v>35.1</v>
      </c>
      <c r="I118" s="630">
        <v>45109</v>
      </c>
      <c r="J118" s="631" t="s">
        <v>22</v>
      </c>
      <c r="K118" s="632"/>
      <c r="L118" s="632">
        <v>10</v>
      </c>
      <c r="M118" s="621"/>
      <c r="N118" s="124" t="s">
        <v>26</v>
      </c>
      <c r="O118" s="144" t="s">
        <v>676</v>
      </c>
    </row>
    <row r="119" spans="1:21" ht="18.45">
      <c r="A119" s="620">
        <v>45110</v>
      </c>
      <c r="B119" s="620">
        <f>A119+C119</f>
        <v>45111</v>
      </c>
      <c r="C119" s="621">
        <v>1</v>
      </c>
      <c r="D119" s="621">
        <v>1</v>
      </c>
      <c r="E119" s="621">
        <v>3</v>
      </c>
      <c r="F119" s="621" t="s">
        <v>241</v>
      </c>
      <c r="G119" s="644" t="s">
        <v>807</v>
      </c>
      <c r="H119" s="629">
        <v>22.28</v>
      </c>
      <c r="I119" s="630">
        <v>45109</v>
      </c>
      <c r="J119" s="631" t="s">
        <v>22</v>
      </c>
      <c r="K119" s="632">
        <v>10</v>
      </c>
      <c r="L119" s="632"/>
      <c r="M119" s="621"/>
      <c r="N119" s="124" t="s">
        <v>26</v>
      </c>
      <c r="O119" s="144" t="s">
        <v>19</v>
      </c>
    </row>
    <row r="120" spans="1:21" s="99" customFormat="1">
      <c r="A120" s="1333"/>
      <c r="B120" s="1333"/>
    </row>
    <row r="121" spans="1:21" s="129" customFormat="1" ht="19" customHeight="1">
      <c r="A121" s="645">
        <v>45110</v>
      </c>
      <c r="B121" s="620">
        <f t="shared" ref="B121:B127" si="5">A121+C121</f>
        <v>45111</v>
      </c>
      <c r="C121" s="621">
        <v>1</v>
      </c>
      <c r="D121" s="621">
        <v>1</v>
      </c>
      <c r="E121" s="621">
        <v>35</v>
      </c>
      <c r="F121" s="621" t="s">
        <v>724</v>
      </c>
      <c r="G121" s="621" t="s">
        <v>808</v>
      </c>
      <c r="H121" s="627">
        <v>33.64</v>
      </c>
      <c r="I121" s="630"/>
      <c r="J121" s="631" t="s">
        <v>32</v>
      </c>
      <c r="K121" s="628"/>
      <c r="L121" s="628">
        <v>10</v>
      </c>
      <c r="M121" s="621"/>
      <c r="N121" s="124" t="s">
        <v>809</v>
      </c>
      <c r="O121" s="124"/>
    </row>
    <row r="122" spans="1:21" ht="18.45">
      <c r="A122" s="620">
        <v>45110</v>
      </c>
      <c r="B122" s="620">
        <f t="shared" si="5"/>
        <v>45111</v>
      </c>
      <c r="C122" s="621">
        <v>1</v>
      </c>
      <c r="D122" s="621">
        <v>1</v>
      </c>
      <c r="E122" s="621">
        <v>24</v>
      </c>
      <c r="F122" s="621" t="s">
        <v>208</v>
      </c>
      <c r="G122" s="621" t="s">
        <v>777</v>
      </c>
      <c r="H122" s="629">
        <v>28.78</v>
      </c>
      <c r="I122" s="630">
        <v>45110</v>
      </c>
      <c r="J122" s="631" t="s">
        <v>106</v>
      </c>
      <c r="K122" s="628">
        <v>10</v>
      </c>
      <c r="L122" s="628"/>
      <c r="M122" s="621"/>
      <c r="N122" s="124" t="s">
        <v>26</v>
      </c>
      <c r="O122" s="144" t="s">
        <v>676</v>
      </c>
    </row>
    <row r="123" spans="1:21" ht="18.45">
      <c r="A123" s="620">
        <v>45110</v>
      </c>
      <c r="B123" s="620">
        <f t="shared" si="5"/>
        <v>45111</v>
      </c>
      <c r="C123" s="621">
        <v>1</v>
      </c>
      <c r="D123" s="621">
        <v>1</v>
      </c>
      <c r="E123" s="621">
        <v>21</v>
      </c>
      <c r="F123" s="621" t="s">
        <v>739</v>
      </c>
      <c r="G123" s="621" t="s">
        <v>810</v>
      </c>
      <c r="H123" s="629">
        <v>29.4</v>
      </c>
      <c r="I123" s="630">
        <v>45110</v>
      </c>
      <c r="J123" s="631" t="s">
        <v>339</v>
      </c>
      <c r="K123" s="632"/>
      <c r="L123" s="632"/>
      <c r="M123" s="621"/>
      <c r="N123" s="124" t="s">
        <v>811</v>
      </c>
      <c r="O123" s="129"/>
    </row>
    <row r="124" spans="1:21" ht="18.45">
      <c r="A124" s="620">
        <v>45110</v>
      </c>
      <c r="B124" s="620">
        <f t="shared" si="5"/>
        <v>45111</v>
      </c>
      <c r="C124" s="621">
        <v>1</v>
      </c>
      <c r="D124" s="621">
        <v>1</v>
      </c>
      <c r="E124" s="621">
        <v>3</v>
      </c>
      <c r="F124" s="621" t="s">
        <v>152</v>
      </c>
      <c r="G124" s="575" t="s">
        <v>812</v>
      </c>
      <c r="H124" s="629">
        <v>22.28</v>
      </c>
      <c r="I124" s="630"/>
      <c r="J124" s="631" t="s">
        <v>22</v>
      </c>
      <c r="K124" s="632">
        <v>10</v>
      </c>
      <c r="L124" s="632"/>
      <c r="M124" s="621"/>
      <c r="N124" s="124" t="s">
        <v>26</v>
      </c>
      <c r="O124" s="144" t="s">
        <v>19</v>
      </c>
    </row>
    <row r="125" spans="1:21" ht="18.45">
      <c r="A125" s="620">
        <v>45110</v>
      </c>
      <c r="B125" s="620">
        <f t="shared" si="5"/>
        <v>45111</v>
      </c>
      <c r="C125" s="621">
        <v>1</v>
      </c>
      <c r="D125" s="621">
        <v>2</v>
      </c>
      <c r="E125" s="621">
        <v>30</v>
      </c>
      <c r="F125" s="621">
        <v>30</v>
      </c>
      <c r="G125" s="621" t="s">
        <v>813</v>
      </c>
      <c r="H125" s="629">
        <v>68.31</v>
      </c>
      <c r="I125" s="630">
        <v>45109</v>
      </c>
      <c r="J125" s="631" t="s">
        <v>718</v>
      </c>
      <c r="K125" s="632">
        <v>10</v>
      </c>
      <c r="L125" s="632"/>
      <c r="M125" s="621"/>
      <c r="N125" s="124" t="s">
        <v>26</v>
      </c>
      <c r="O125" s="144" t="s">
        <v>19</v>
      </c>
    </row>
    <row r="126" spans="1:21" ht="18.45">
      <c r="A126" s="139">
        <v>45110</v>
      </c>
      <c r="B126" s="139">
        <f t="shared" si="5"/>
        <v>45111</v>
      </c>
      <c r="C126" s="124">
        <v>1</v>
      </c>
      <c r="D126" s="124">
        <v>1</v>
      </c>
      <c r="E126" s="124">
        <v>2</v>
      </c>
      <c r="F126" s="124" t="s">
        <v>238</v>
      </c>
      <c r="G126" s="529" t="s">
        <v>774</v>
      </c>
      <c r="H126" s="131">
        <v>22.28</v>
      </c>
      <c r="I126" s="127">
        <v>45109</v>
      </c>
      <c r="J126" s="267" t="s">
        <v>22</v>
      </c>
      <c r="K126" s="132"/>
      <c r="L126" s="132"/>
      <c r="M126" s="124"/>
      <c r="N126" s="1" t="s">
        <v>26</v>
      </c>
      <c r="O126" s="333" t="s">
        <v>19</v>
      </c>
    </row>
    <row r="127" spans="1:21" ht="18.45">
      <c r="A127" s="620">
        <v>45110</v>
      </c>
      <c r="B127" s="620">
        <f t="shared" si="5"/>
        <v>45111</v>
      </c>
      <c r="C127" s="621">
        <v>1</v>
      </c>
      <c r="D127" s="621">
        <v>1</v>
      </c>
      <c r="E127" s="621">
        <v>33</v>
      </c>
      <c r="F127" s="621" t="s">
        <v>98</v>
      </c>
      <c r="G127" s="621" t="s">
        <v>814</v>
      </c>
      <c r="H127" s="629">
        <v>26.77</v>
      </c>
      <c r="I127" s="630">
        <v>45110</v>
      </c>
      <c r="J127" s="631" t="s">
        <v>67</v>
      </c>
      <c r="K127" s="632"/>
      <c r="L127" s="632">
        <v>10</v>
      </c>
      <c r="M127" s="621"/>
      <c r="N127" s="124" t="s">
        <v>815</v>
      </c>
      <c r="O127" s="144" t="s">
        <v>19</v>
      </c>
    </row>
    <row r="128" spans="1:21" s="129" customFormat="1" ht="19" customHeight="1">
      <c r="A128" s="622">
        <v>45106</v>
      </c>
      <c r="B128" s="622">
        <v>45111</v>
      </c>
      <c r="C128" s="623">
        <v>5</v>
      </c>
      <c r="D128" s="623">
        <v>1</v>
      </c>
      <c r="E128" s="623">
        <v>21</v>
      </c>
      <c r="F128" s="623" t="s">
        <v>45</v>
      </c>
      <c r="G128" s="623" t="s">
        <v>816</v>
      </c>
      <c r="H128" s="624">
        <v>184.43</v>
      </c>
      <c r="I128" s="625"/>
      <c r="J128" s="640" t="s">
        <v>22</v>
      </c>
      <c r="K128" s="626"/>
      <c r="L128" s="626"/>
      <c r="M128" s="621"/>
      <c r="N128" s="124" t="s">
        <v>26</v>
      </c>
      <c r="O128" s="144" t="s">
        <v>19</v>
      </c>
    </row>
    <row r="129" spans="1:15" ht="18.45">
      <c r="A129" s="620">
        <v>45107</v>
      </c>
      <c r="B129" s="620">
        <f t="shared" ref="B129:B134" si="6">A129+C129</f>
        <v>45111</v>
      </c>
      <c r="C129" s="621">
        <v>4</v>
      </c>
      <c r="D129" s="621">
        <v>1</v>
      </c>
      <c r="E129" s="621">
        <v>21</v>
      </c>
      <c r="F129" s="621" t="s">
        <v>817</v>
      </c>
      <c r="G129" s="621" t="s">
        <v>818</v>
      </c>
      <c r="H129" s="629">
        <v>191.25</v>
      </c>
      <c r="I129" s="630"/>
      <c r="J129" s="631" t="s">
        <v>32</v>
      </c>
      <c r="K129" s="632"/>
      <c r="L129" s="632">
        <v>10</v>
      </c>
      <c r="M129" s="621" t="s">
        <v>819</v>
      </c>
      <c r="N129" s="124" t="s">
        <v>26</v>
      </c>
      <c r="O129" s="144" t="s">
        <v>19</v>
      </c>
    </row>
    <row r="130" spans="1:15" ht="18.45">
      <c r="A130" s="620">
        <v>45110</v>
      </c>
      <c r="B130" s="620">
        <f t="shared" si="6"/>
        <v>45111</v>
      </c>
      <c r="C130" s="621">
        <v>1</v>
      </c>
      <c r="D130" s="621">
        <v>1</v>
      </c>
      <c r="E130" s="621">
        <v>4</v>
      </c>
      <c r="F130" s="621" t="s">
        <v>90</v>
      </c>
      <c r="G130" s="644" t="s">
        <v>820</v>
      </c>
      <c r="H130" s="629">
        <v>22.5</v>
      </c>
      <c r="I130" s="630">
        <v>45109</v>
      </c>
      <c r="J130" s="631" t="s">
        <v>126</v>
      </c>
      <c r="K130" s="632"/>
      <c r="L130" s="632">
        <v>10</v>
      </c>
      <c r="M130" s="621"/>
      <c r="N130" s="124" t="s">
        <v>42</v>
      </c>
      <c r="O130" s="144" t="s">
        <v>19</v>
      </c>
    </row>
    <row r="131" spans="1:15" ht="18.45">
      <c r="A131" s="620">
        <v>45107</v>
      </c>
      <c r="B131" s="620">
        <f t="shared" si="6"/>
        <v>45111</v>
      </c>
      <c r="C131" s="621">
        <v>4</v>
      </c>
      <c r="D131" s="621">
        <v>1</v>
      </c>
      <c r="E131" s="621">
        <v>33</v>
      </c>
      <c r="F131" s="621" t="s">
        <v>140</v>
      </c>
      <c r="G131" s="621" t="s">
        <v>821</v>
      </c>
      <c r="H131" s="629">
        <v>251.6</v>
      </c>
      <c r="I131" s="630"/>
      <c r="J131" s="631" t="s">
        <v>32</v>
      </c>
      <c r="K131" s="632"/>
      <c r="L131" s="632">
        <v>10</v>
      </c>
      <c r="M131" s="621"/>
      <c r="N131" s="124" t="s">
        <v>235</v>
      </c>
      <c r="O131" s="144" t="s">
        <v>19</v>
      </c>
    </row>
    <row r="132" spans="1:15" ht="18.45">
      <c r="A132" s="620">
        <v>45109</v>
      </c>
      <c r="B132" s="620">
        <f t="shared" si="6"/>
        <v>45111</v>
      </c>
      <c r="C132" s="621">
        <v>2</v>
      </c>
      <c r="D132" s="621">
        <v>2</v>
      </c>
      <c r="E132" s="621">
        <v>23</v>
      </c>
      <c r="F132" s="621" t="s">
        <v>487</v>
      </c>
      <c r="G132" s="621" t="s">
        <v>822</v>
      </c>
      <c r="H132" s="627">
        <v>98.6</v>
      </c>
      <c r="I132" s="630">
        <v>45109</v>
      </c>
      <c r="J132" s="631" t="s">
        <v>67</v>
      </c>
      <c r="K132" s="628"/>
      <c r="L132" s="628">
        <v>10</v>
      </c>
      <c r="M132" s="621"/>
      <c r="N132" s="124" t="s">
        <v>235</v>
      </c>
      <c r="O132" s="129"/>
    </row>
    <row r="133" spans="1:15" s="129" customFormat="1" ht="19" customHeight="1">
      <c r="A133" s="645">
        <v>45110</v>
      </c>
      <c r="B133" s="620">
        <f t="shared" si="6"/>
        <v>45111</v>
      </c>
      <c r="C133" s="621">
        <v>1</v>
      </c>
      <c r="D133" s="621">
        <v>1</v>
      </c>
      <c r="E133" s="621">
        <v>24</v>
      </c>
      <c r="F133" s="621" t="s">
        <v>86</v>
      </c>
      <c r="G133" s="660" t="s">
        <v>823</v>
      </c>
      <c r="H133" s="627">
        <v>24.75</v>
      </c>
      <c r="I133" s="630">
        <v>45110</v>
      </c>
      <c r="J133" s="631" t="s">
        <v>22</v>
      </c>
      <c r="K133" s="628"/>
      <c r="L133" s="628">
        <v>10</v>
      </c>
      <c r="M133" s="621"/>
      <c r="N133" s="124" t="s">
        <v>42</v>
      </c>
      <c r="O133" s="124"/>
    </row>
    <row r="134" spans="1:15" ht="18.45">
      <c r="A134" s="620">
        <v>45110</v>
      </c>
      <c r="B134" s="620">
        <f t="shared" si="6"/>
        <v>45111</v>
      </c>
      <c r="C134" s="621">
        <v>1</v>
      </c>
      <c r="D134" s="621">
        <v>1</v>
      </c>
      <c r="E134" s="621">
        <v>36</v>
      </c>
      <c r="F134" s="621" t="s">
        <v>122</v>
      </c>
      <c r="G134" s="575" t="s">
        <v>824</v>
      </c>
      <c r="H134" s="629">
        <v>25.84</v>
      </c>
      <c r="I134" s="630">
        <v>45109</v>
      </c>
      <c r="J134" s="631" t="s">
        <v>718</v>
      </c>
      <c r="K134" s="632"/>
      <c r="L134" s="632">
        <v>10</v>
      </c>
      <c r="M134" s="621"/>
      <c r="N134" s="124" t="s">
        <v>26</v>
      </c>
      <c r="O134" s="144" t="s">
        <v>19</v>
      </c>
    </row>
    <row r="135" spans="1:15" ht="18.45">
      <c r="A135" s="620">
        <v>45109</v>
      </c>
      <c r="B135" s="620">
        <v>45111</v>
      </c>
      <c r="C135" s="621">
        <v>2</v>
      </c>
      <c r="D135" s="621">
        <v>1</v>
      </c>
      <c r="E135" s="621">
        <v>32</v>
      </c>
      <c r="F135" s="621" t="s">
        <v>82</v>
      </c>
      <c r="G135" s="621" t="s">
        <v>825</v>
      </c>
      <c r="H135" s="629">
        <v>51.68</v>
      </c>
      <c r="I135" s="630">
        <v>45109</v>
      </c>
      <c r="J135" s="631" t="s">
        <v>22</v>
      </c>
      <c r="K135" s="632">
        <v>10</v>
      </c>
      <c r="L135" s="632"/>
      <c r="M135" s="621"/>
      <c r="N135" s="124" t="s">
        <v>26</v>
      </c>
      <c r="O135" s="129"/>
    </row>
    <row r="136" spans="1:15" s="129" customFormat="1" ht="18.45">
      <c r="A136" s="620">
        <v>45109</v>
      </c>
      <c r="B136" s="620">
        <f t="shared" ref="B136:B143" si="7">A136+C136</f>
        <v>45111</v>
      </c>
      <c r="C136" s="621">
        <v>2</v>
      </c>
      <c r="D136" s="621">
        <v>1</v>
      </c>
      <c r="E136" s="621">
        <v>2</v>
      </c>
      <c r="F136" s="621" t="s">
        <v>326</v>
      </c>
      <c r="G136" s="638" t="s">
        <v>826</v>
      </c>
      <c r="H136" s="629">
        <v>58.8</v>
      </c>
      <c r="I136" s="630">
        <v>45108</v>
      </c>
      <c r="J136" s="631" t="s">
        <v>718</v>
      </c>
      <c r="K136" s="632"/>
      <c r="L136" s="639">
        <v>10</v>
      </c>
      <c r="M136" s="621"/>
      <c r="N136" s="124" t="s">
        <v>26</v>
      </c>
      <c r="O136" s="144" t="s">
        <v>19</v>
      </c>
    </row>
    <row r="137" spans="1:15" ht="18.45">
      <c r="A137" s="620">
        <v>45110</v>
      </c>
      <c r="B137" s="620">
        <f t="shared" si="7"/>
        <v>45111</v>
      </c>
      <c r="C137" s="621">
        <v>1</v>
      </c>
      <c r="D137" s="621">
        <v>1</v>
      </c>
      <c r="E137" s="621">
        <v>4</v>
      </c>
      <c r="F137" s="621" t="s">
        <v>53</v>
      </c>
      <c r="G137" s="621" t="s">
        <v>796</v>
      </c>
      <c r="H137" s="629">
        <v>22.28</v>
      </c>
      <c r="I137" s="630">
        <v>45110</v>
      </c>
      <c r="J137" s="631" t="s">
        <v>41</v>
      </c>
      <c r="K137" s="632"/>
      <c r="L137" s="632">
        <v>10</v>
      </c>
      <c r="M137" s="621"/>
      <c r="N137" s="124" t="s">
        <v>815</v>
      </c>
      <c r="O137" s="129"/>
    </row>
    <row r="138" spans="1:15" ht="18.45">
      <c r="A138" s="620">
        <v>45110</v>
      </c>
      <c r="B138" s="620">
        <f t="shared" si="7"/>
        <v>45111</v>
      </c>
      <c r="C138" s="621">
        <v>1</v>
      </c>
      <c r="D138" s="621">
        <v>1</v>
      </c>
      <c r="E138" s="621">
        <v>24</v>
      </c>
      <c r="F138" s="621" t="s">
        <v>24</v>
      </c>
      <c r="G138" s="621" t="s">
        <v>688</v>
      </c>
      <c r="H138" s="629">
        <v>25.24</v>
      </c>
      <c r="I138" s="630">
        <v>45110</v>
      </c>
      <c r="J138" s="631" t="s">
        <v>67</v>
      </c>
      <c r="K138" s="632">
        <v>10</v>
      </c>
      <c r="L138" s="632"/>
      <c r="M138" s="621"/>
      <c r="N138" s="124" t="s">
        <v>235</v>
      </c>
      <c r="O138" s="144" t="s">
        <v>676</v>
      </c>
    </row>
    <row r="139" spans="1:15" s="129" customFormat="1" ht="18.45">
      <c r="A139" s="620">
        <v>45109</v>
      </c>
      <c r="B139" s="620">
        <f t="shared" si="7"/>
        <v>45111</v>
      </c>
      <c r="C139" s="621">
        <v>2</v>
      </c>
      <c r="D139" s="621">
        <v>1</v>
      </c>
      <c r="E139" s="621">
        <v>3</v>
      </c>
      <c r="F139" s="621" t="s">
        <v>27</v>
      </c>
      <c r="G139" s="638" t="s">
        <v>827</v>
      </c>
      <c r="H139" s="629">
        <v>44.56</v>
      </c>
      <c r="I139" s="630">
        <v>45109</v>
      </c>
      <c r="J139" s="631" t="s">
        <v>22</v>
      </c>
      <c r="K139" s="628"/>
      <c r="L139" s="628"/>
      <c r="M139" s="621" t="s">
        <v>828</v>
      </c>
      <c r="N139" s="124" t="s">
        <v>26</v>
      </c>
      <c r="O139" s="124"/>
    </row>
    <row r="140" spans="1:15" ht="18.45">
      <c r="A140" s="620">
        <v>45109</v>
      </c>
      <c r="B140" s="620">
        <f t="shared" si="7"/>
        <v>45111</v>
      </c>
      <c r="C140" s="621">
        <v>2</v>
      </c>
      <c r="D140" s="621">
        <v>1</v>
      </c>
      <c r="E140" s="621">
        <v>2</v>
      </c>
      <c r="F140" s="621" t="s">
        <v>95</v>
      </c>
      <c r="G140" s="621" t="s">
        <v>829</v>
      </c>
      <c r="H140" s="629">
        <v>38.25</v>
      </c>
      <c r="I140" s="630">
        <v>45109</v>
      </c>
      <c r="J140" s="631" t="s">
        <v>67</v>
      </c>
      <c r="K140" s="632"/>
      <c r="L140" s="632">
        <v>10</v>
      </c>
      <c r="M140" s="621"/>
      <c r="N140" s="124" t="s">
        <v>235</v>
      </c>
      <c r="O140" s="129"/>
    </row>
    <row r="141" spans="1:15" ht="18.45">
      <c r="A141" s="139">
        <v>45110</v>
      </c>
      <c r="B141" s="139">
        <f t="shared" si="7"/>
        <v>45111</v>
      </c>
      <c r="C141" s="124">
        <v>1</v>
      </c>
      <c r="D141" s="124">
        <v>1</v>
      </c>
      <c r="E141" s="124">
        <v>1</v>
      </c>
      <c r="F141" s="124">
        <v>1</v>
      </c>
      <c r="G141" s="124" t="s">
        <v>830</v>
      </c>
      <c r="H141" s="126">
        <v>64.599999999999994</v>
      </c>
      <c r="I141" s="127">
        <v>45110</v>
      </c>
      <c r="J141" s="267" t="s">
        <v>22</v>
      </c>
      <c r="K141" s="132"/>
      <c r="L141" s="132"/>
      <c r="M141" s="124"/>
      <c r="N141" s="124" t="s">
        <v>42</v>
      </c>
    </row>
    <row r="142" spans="1:15" ht="18.45">
      <c r="A142" s="645">
        <v>45110</v>
      </c>
      <c r="B142" s="620">
        <f t="shared" si="7"/>
        <v>45111</v>
      </c>
      <c r="C142" s="621">
        <v>1</v>
      </c>
      <c r="D142" s="621">
        <v>1</v>
      </c>
      <c r="E142" s="621">
        <v>34</v>
      </c>
      <c r="F142" s="621" t="s">
        <v>216</v>
      </c>
      <c r="G142" s="621" t="s">
        <v>831</v>
      </c>
      <c r="H142" s="629">
        <v>26.77</v>
      </c>
      <c r="I142" s="630"/>
      <c r="J142" s="631" t="s">
        <v>32</v>
      </c>
      <c r="K142" s="632">
        <v>10</v>
      </c>
      <c r="L142" s="632"/>
      <c r="M142" s="621"/>
      <c r="N142" s="124" t="s">
        <v>235</v>
      </c>
      <c r="O142" s="129"/>
    </row>
    <row r="143" spans="1:15" s="448" customFormat="1" ht="18.45">
      <c r="A143" s="620">
        <v>45108</v>
      </c>
      <c r="B143" s="620">
        <f t="shared" si="7"/>
        <v>45111</v>
      </c>
      <c r="C143" s="621">
        <v>3</v>
      </c>
      <c r="D143" s="575">
        <v>1</v>
      </c>
      <c r="E143" s="575">
        <v>4</v>
      </c>
      <c r="F143" s="575" t="s">
        <v>302</v>
      </c>
      <c r="G143" s="575" t="s">
        <v>832</v>
      </c>
      <c r="H143" s="641">
        <v>135.4</v>
      </c>
      <c r="I143" s="642">
        <v>45108</v>
      </c>
      <c r="J143" s="575" t="s">
        <v>32</v>
      </c>
      <c r="K143" s="575"/>
      <c r="L143" s="628">
        <v>10</v>
      </c>
      <c r="M143" s="575"/>
      <c r="N143" s="124" t="s">
        <v>42</v>
      </c>
      <c r="O143" s="575"/>
    </row>
    <row r="144" spans="1:15">
      <c r="A144" s="1333"/>
      <c r="B144" s="1333"/>
      <c r="C144" s="99"/>
      <c r="D144" s="99"/>
      <c r="E144" s="99"/>
      <c r="F144" s="99"/>
      <c r="G144" s="99"/>
      <c r="H144" s="99"/>
      <c r="I144" s="99"/>
      <c r="J144" s="99"/>
      <c r="K144" s="99"/>
      <c r="L144" s="99"/>
      <c r="M144" s="99"/>
      <c r="N144" s="99"/>
      <c r="O144" s="99"/>
    </row>
    <row r="145" spans="1:15" ht="18.45">
      <c r="A145" s="139">
        <v>45111</v>
      </c>
      <c r="B145" s="620">
        <f t="shared" ref="B145:B152" si="8">A145+C145</f>
        <v>45112</v>
      </c>
      <c r="C145" s="621">
        <v>1</v>
      </c>
      <c r="D145" s="621">
        <v>1</v>
      </c>
      <c r="E145" s="621">
        <v>33</v>
      </c>
      <c r="F145" s="621" t="s">
        <v>230</v>
      </c>
      <c r="G145" s="124" t="s">
        <v>833</v>
      </c>
      <c r="H145" s="629">
        <v>36</v>
      </c>
      <c r="I145" s="630">
        <v>45111</v>
      </c>
      <c r="J145" s="631" t="s">
        <v>81</v>
      </c>
      <c r="K145" s="632"/>
      <c r="L145" s="632">
        <v>10</v>
      </c>
      <c r="M145" s="621"/>
      <c r="N145" s="124" t="s">
        <v>42</v>
      </c>
      <c r="O145" s="124"/>
    </row>
    <row r="146" spans="1:15" ht="18.45">
      <c r="A146" s="139">
        <v>45111</v>
      </c>
      <c r="B146" s="620">
        <f t="shared" si="8"/>
        <v>45112</v>
      </c>
      <c r="C146" s="621">
        <v>1</v>
      </c>
      <c r="D146" s="621">
        <v>1</v>
      </c>
      <c r="E146" s="621">
        <v>5</v>
      </c>
      <c r="F146" s="621" t="s">
        <v>73</v>
      </c>
      <c r="G146" s="124" t="s">
        <v>805</v>
      </c>
      <c r="H146" s="629">
        <v>26.73</v>
      </c>
      <c r="I146" s="630">
        <v>45111</v>
      </c>
      <c r="J146" s="631" t="s">
        <v>126</v>
      </c>
      <c r="K146" s="632">
        <v>10</v>
      </c>
      <c r="L146" s="632"/>
      <c r="M146" s="621"/>
      <c r="N146" s="124" t="s">
        <v>42</v>
      </c>
      <c r="O146" s="124"/>
    </row>
    <row r="147" spans="1:15" ht="21">
      <c r="A147" s="139">
        <v>45111</v>
      </c>
      <c r="B147" s="139">
        <f t="shared" si="8"/>
        <v>45112</v>
      </c>
      <c r="C147" s="124">
        <v>1</v>
      </c>
      <c r="D147" s="124">
        <v>1</v>
      </c>
      <c r="E147" s="124">
        <v>3</v>
      </c>
      <c r="F147" s="124" t="s">
        <v>241</v>
      </c>
      <c r="G147" s="663" t="s">
        <v>834</v>
      </c>
      <c r="H147" s="131">
        <v>29.84</v>
      </c>
      <c r="I147" s="127">
        <v>45111</v>
      </c>
      <c r="J147" s="267" t="s">
        <v>67</v>
      </c>
      <c r="K147" s="132"/>
      <c r="L147" s="132">
        <v>10</v>
      </c>
      <c r="M147" s="124"/>
      <c r="N147" s="124" t="s">
        <v>815</v>
      </c>
      <c r="O147" s="1"/>
    </row>
    <row r="148" spans="1:15" ht="18.45">
      <c r="A148" s="139">
        <v>45111</v>
      </c>
      <c r="B148" s="620">
        <f t="shared" si="8"/>
        <v>45112</v>
      </c>
      <c r="C148" s="621">
        <v>1</v>
      </c>
      <c r="D148" s="621">
        <v>2</v>
      </c>
      <c r="E148" s="621" t="s">
        <v>835</v>
      </c>
      <c r="F148" s="621" t="s">
        <v>836</v>
      </c>
      <c r="G148" s="575" t="s">
        <v>837</v>
      </c>
      <c r="H148" s="629">
        <v>55.24</v>
      </c>
      <c r="I148" s="630"/>
      <c r="J148" s="631" t="s">
        <v>142</v>
      </c>
      <c r="K148" s="632">
        <v>20</v>
      </c>
      <c r="L148" s="632"/>
      <c r="M148" s="621"/>
      <c r="N148" s="124" t="s">
        <v>42</v>
      </c>
      <c r="O148" s="124"/>
    </row>
    <row r="149" spans="1:15" s="129" customFormat="1" ht="18.45">
      <c r="A149" s="620">
        <v>45109</v>
      </c>
      <c r="B149" s="620">
        <f t="shared" si="8"/>
        <v>45112</v>
      </c>
      <c r="C149" s="621">
        <v>3</v>
      </c>
      <c r="D149" s="621">
        <v>1</v>
      </c>
      <c r="E149" s="621">
        <v>32</v>
      </c>
      <c r="F149" s="621" t="s">
        <v>55</v>
      </c>
      <c r="G149" s="646" t="s">
        <v>838</v>
      </c>
      <c r="H149" s="629">
        <v>84.15</v>
      </c>
      <c r="I149" s="630">
        <v>45109</v>
      </c>
      <c r="J149" s="631" t="s">
        <v>32</v>
      </c>
      <c r="K149" s="632"/>
      <c r="L149" s="632">
        <v>10</v>
      </c>
      <c r="M149" s="621"/>
      <c r="N149" s="124" t="s">
        <v>26</v>
      </c>
      <c r="O149" s="144" t="s">
        <v>19</v>
      </c>
    </row>
    <row r="150" spans="1:15" ht="20.6">
      <c r="A150" s="139">
        <v>45111</v>
      </c>
      <c r="B150" s="139">
        <f t="shared" si="8"/>
        <v>45112</v>
      </c>
      <c r="C150" s="1">
        <v>1</v>
      </c>
      <c r="D150" s="1">
        <v>1</v>
      </c>
      <c r="E150" s="1">
        <v>37</v>
      </c>
      <c r="F150" s="1">
        <v>37</v>
      </c>
      <c r="G150" s="90" t="s">
        <v>839</v>
      </c>
      <c r="H150" s="55">
        <v>89</v>
      </c>
      <c r="I150" s="127">
        <v>45111</v>
      </c>
      <c r="J150" s="631" t="s">
        <v>38</v>
      </c>
      <c r="K150" s="54"/>
      <c r="L150" s="54">
        <v>10</v>
      </c>
      <c r="M150" s="1"/>
      <c r="N150" s="124" t="s">
        <v>26</v>
      </c>
    </row>
    <row r="151" spans="1:15" ht="18.45">
      <c r="A151" s="139">
        <v>45111</v>
      </c>
      <c r="B151" s="620">
        <f t="shared" si="8"/>
        <v>45112</v>
      </c>
      <c r="C151" s="124">
        <v>1</v>
      </c>
      <c r="D151" s="124">
        <v>1</v>
      </c>
      <c r="E151" s="124">
        <v>36</v>
      </c>
      <c r="F151" s="124" t="s">
        <v>120</v>
      </c>
      <c r="G151" s="124" t="s">
        <v>840</v>
      </c>
      <c r="H151" s="131">
        <v>31.68</v>
      </c>
      <c r="I151" s="6">
        <v>45111</v>
      </c>
      <c r="J151" s="267" t="s">
        <v>22</v>
      </c>
      <c r="K151" s="132"/>
      <c r="L151" s="132"/>
      <c r="M151" s="124"/>
      <c r="N151" s="1" t="s">
        <v>26</v>
      </c>
    </row>
    <row r="152" spans="1:15" ht="18.45">
      <c r="A152" s="139">
        <v>45111</v>
      </c>
      <c r="B152" s="620">
        <f t="shared" si="8"/>
        <v>45112</v>
      </c>
      <c r="C152" s="621">
        <v>1</v>
      </c>
      <c r="D152" s="621">
        <v>1</v>
      </c>
      <c r="E152" s="1">
        <v>23</v>
      </c>
      <c r="F152" s="1" t="s">
        <v>135</v>
      </c>
      <c r="G152" s="124" t="s">
        <v>841</v>
      </c>
      <c r="H152" s="55">
        <v>26.73</v>
      </c>
      <c r="I152" s="6">
        <v>45111</v>
      </c>
      <c r="J152" s="267" t="s">
        <v>142</v>
      </c>
      <c r="K152" s="54"/>
      <c r="L152" s="54">
        <v>10</v>
      </c>
      <c r="M152" s="1"/>
      <c r="N152" s="124" t="s">
        <v>42</v>
      </c>
    </row>
    <row r="153" spans="1:15">
      <c r="A153" s="1333"/>
      <c r="B153" s="1333"/>
      <c r="C153" s="99"/>
      <c r="D153" s="99"/>
      <c r="E153" s="99"/>
      <c r="F153" s="99"/>
      <c r="G153" s="99"/>
      <c r="H153" s="99"/>
      <c r="I153" s="99"/>
      <c r="J153" s="99"/>
      <c r="K153" s="99"/>
      <c r="L153" s="99"/>
      <c r="M153" s="99"/>
      <c r="N153" s="99"/>
      <c r="O153" s="99"/>
    </row>
    <row r="154" spans="1:15" ht="18.45">
      <c r="A154" s="620">
        <v>45110</v>
      </c>
      <c r="B154" s="620">
        <f t="shared" ref="B154:B162" si="9">A154+C154</f>
        <v>45112</v>
      </c>
      <c r="C154" s="621">
        <v>2</v>
      </c>
      <c r="D154" s="621">
        <v>1</v>
      </c>
      <c r="E154" s="621">
        <v>3</v>
      </c>
      <c r="F154" s="621" t="s">
        <v>163</v>
      </c>
      <c r="G154" s="575" t="s">
        <v>842</v>
      </c>
      <c r="H154" s="629">
        <v>38.25</v>
      </c>
      <c r="I154" s="630">
        <v>45110</v>
      </c>
      <c r="J154" s="631" t="s">
        <v>32</v>
      </c>
      <c r="K154" s="632"/>
      <c r="L154" s="632">
        <v>10</v>
      </c>
      <c r="M154" s="621"/>
      <c r="N154" s="124" t="s">
        <v>815</v>
      </c>
      <c r="O154" s="144" t="s">
        <v>19</v>
      </c>
    </row>
    <row r="155" spans="1:15" ht="18.45">
      <c r="A155" s="139">
        <v>45111</v>
      </c>
      <c r="B155" s="139">
        <f t="shared" si="9"/>
        <v>45112</v>
      </c>
      <c r="C155" s="124">
        <v>1</v>
      </c>
      <c r="D155" s="124">
        <v>1</v>
      </c>
      <c r="E155" s="124">
        <v>3</v>
      </c>
      <c r="F155" s="124" t="s">
        <v>152</v>
      </c>
      <c r="G155" s="529" t="s">
        <v>812</v>
      </c>
      <c r="H155" s="131">
        <v>26.73</v>
      </c>
      <c r="I155" s="127">
        <v>45110</v>
      </c>
      <c r="J155" s="267" t="s">
        <v>22</v>
      </c>
      <c r="K155" s="132">
        <v>10</v>
      </c>
      <c r="L155" s="132"/>
      <c r="M155" s="124"/>
      <c r="N155" s="1" t="s">
        <v>664</v>
      </c>
      <c r="O155" s="333" t="s">
        <v>19</v>
      </c>
    </row>
    <row r="156" spans="1:15" ht="18.45">
      <c r="A156" s="620">
        <v>45110</v>
      </c>
      <c r="B156" s="620">
        <f t="shared" si="9"/>
        <v>45112</v>
      </c>
      <c r="C156" s="621">
        <v>2</v>
      </c>
      <c r="D156" s="621">
        <v>1</v>
      </c>
      <c r="E156" s="621">
        <v>33</v>
      </c>
      <c r="F156" s="621" t="s">
        <v>92</v>
      </c>
      <c r="G156" s="621" t="s">
        <v>843</v>
      </c>
      <c r="H156" s="629">
        <v>67.5</v>
      </c>
      <c r="I156" s="630">
        <v>45110</v>
      </c>
      <c r="J156" s="631" t="s">
        <v>22</v>
      </c>
      <c r="K156" s="628"/>
      <c r="L156" s="628">
        <v>10</v>
      </c>
      <c r="M156" s="621"/>
      <c r="N156" s="124"/>
      <c r="O156" s="129"/>
    </row>
    <row r="157" spans="1:15" ht="18.45">
      <c r="A157" s="139">
        <v>45111</v>
      </c>
      <c r="B157" s="139">
        <f t="shared" si="9"/>
        <v>45112</v>
      </c>
      <c r="C157" s="124">
        <v>1</v>
      </c>
      <c r="D157" s="124">
        <v>2</v>
      </c>
      <c r="E157" s="124" t="s">
        <v>111</v>
      </c>
      <c r="F157" s="124" t="s">
        <v>111</v>
      </c>
      <c r="G157" s="124" t="s">
        <v>844</v>
      </c>
      <c r="H157" s="131">
        <v>97.12</v>
      </c>
      <c r="I157" s="127">
        <v>45111</v>
      </c>
      <c r="J157" s="267" t="s">
        <v>22</v>
      </c>
      <c r="K157" s="132">
        <v>10</v>
      </c>
      <c r="L157" s="132"/>
      <c r="M157" s="124" t="s">
        <v>845</v>
      </c>
      <c r="N157" s="124" t="s">
        <v>26</v>
      </c>
      <c r="O157" s="333"/>
    </row>
    <row r="158" spans="1:15" ht="21">
      <c r="A158" s="139">
        <v>45111</v>
      </c>
      <c r="B158" s="139">
        <f t="shared" si="9"/>
        <v>45112</v>
      </c>
      <c r="C158" s="124">
        <v>1</v>
      </c>
      <c r="D158" s="124">
        <v>1</v>
      </c>
      <c r="E158" s="124">
        <v>4</v>
      </c>
      <c r="F158" s="124" t="s">
        <v>90</v>
      </c>
      <c r="G158" s="663" t="s">
        <v>846</v>
      </c>
      <c r="H158" s="131">
        <v>38.61</v>
      </c>
      <c r="I158" s="127">
        <v>45111</v>
      </c>
      <c r="J158" s="267" t="s">
        <v>81</v>
      </c>
      <c r="K158" s="132"/>
      <c r="L158" s="132">
        <v>10</v>
      </c>
      <c r="M158" s="124"/>
      <c r="N158" s="124" t="s">
        <v>18</v>
      </c>
      <c r="O158" s="333"/>
    </row>
    <row r="159" spans="1:15" ht="18.45">
      <c r="A159" s="139">
        <v>45111</v>
      </c>
      <c r="B159" s="139">
        <f t="shared" si="9"/>
        <v>45112</v>
      </c>
      <c r="C159" s="124">
        <v>1</v>
      </c>
      <c r="D159" s="124">
        <v>1</v>
      </c>
      <c r="E159" s="124">
        <v>24</v>
      </c>
      <c r="F159" s="124" t="s">
        <v>847</v>
      </c>
      <c r="G159" s="529" t="s">
        <v>848</v>
      </c>
      <c r="H159" s="131">
        <v>35</v>
      </c>
      <c r="I159" s="127"/>
      <c r="J159" s="267" t="s">
        <v>252</v>
      </c>
      <c r="K159" s="132"/>
      <c r="L159" s="132">
        <v>10</v>
      </c>
      <c r="M159" s="124"/>
      <c r="N159" s="1" t="s">
        <v>26</v>
      </c>
      <c r="O159" s="333" t="s">
        <v>19</v>
      </c>
    </row>
    <row r="160" spans="1:15" s="129" customFormat="1" ht="19" customHeight="1">
      <c r="A160" s="620">
        <v>45110</v>
      </c>
      <c r="B160" s="620">
        <f t="shared" si="9"/>
        <v>45112</v>
      </c>
      <c r="C160" s="621">
        <v>2</v>
      </c>
      <c r="D160" s="621">
        <v>1</v>
      </c>
      <c r="E160" s="621">
        <v>36</v>
      </c>
      <c r="F160" s="621" t="s">
        <v>570</v>
      </c>
      <c r="G160" s="621" t="s">
        <v>849</v>
      </c>
      <c r="H160" s="627">
        <v>58</v>
      </c>
      <c r="I160" s="630">
        <v>45110</v>
      </c>
      <c r="J160" s="631" t="s">
        <v>38</v>
      </c>
      <c r="K160" s="628"/>
      <c r="L160" s="628">
        <v>10</v>
      </c>
      <c r="M160" s="621"/>
      <c r="N160" s="124" t="s">
        <v>42</v>
      </c>
      <c r="O160" s="124"/>
    </row>
    <row r="161" spans="1:15" s="608" customFormat="1" ht="18.45">
      <c r="A161" s="620">
        <v>45110</v>
      </c>
      <c r="B161" s="620">
        <f t="shared" si="9"/>
        <v>45112</v>
      </c>
      <c r="C161" s="621">
        <v>2</v>
      </c>
      <c r="D161" s="621">
        <v>1</v>
      </c>
      <c r="E161" s="621">
        <v>36</v>
      </c>
      <c r="F161" s="621" t="s">
        <v>120</v>
      </c>
      <c r="G161" s="621" t="s">
        <v>789</v>
      </c>
      <c r="H161" s="647">
        <v>50</v>
      </c>
      <c r="I161" s="648">
        <v>45110</v>
      </c>
      <c r="J161" s="649" t="s">
        <v>38</v>
      </c>
      <c r="K161" s="647"/>
      <c r="L161" s="647">
        <v>10</v>
      </c>
      <c r="M161" s="649"/>
      <c r="N161" s="430" t="s">
        <v>26</v>
      </c>
      <c r="O161" s="649"/>
    </row>
    <row r="162" spans="1:15" s="129" customFormat="1" ht="19" customHeight="1">
      <c r="A162" s="139">
        <v>45110</v>
      </c>
      <c r="B162" s="139">
        <f t="shared" si="9"/>
        <v>45112</v>
      </c>
      <c r="C162" s="124">
        <v>2</v>
      </c>
      <c r="D162" s="124">
        <v>1</v>
      </c>
      <c r="E162" s="124">
        <v>32</v>
      </c>
      <c r="F162" s="124" t="s">
        <v>102</v>
      </c>
      <c r="G162" s="665" t="s">
        <v>827</v>
      </c>
      <c r="H162" s="126">
        <v>52.57</v>
      </c>
      <c r="I162" s="127">
        <v>45110</v>
      </c>
      <c r="J162" s="267" t="s">
        <v>22</v>
      </c>
      <c r="K162" s="134"/>
      <c r="L162" s="134"/>
      <c r="M162" s="124" t="s">
        <v>850</v>
      </c>
      <c r="N162" s="124" t="s">
        <v>42</v>
      </c>
      <c r="O162" s="1"/>
    </row>
    <row r="163" spans="1:15" ht="21">
      <c r="A163" s="139">
        <v>45111</v>
      </c>
      <c r="B163" s="139">
        <v>45112</v>
      </c>
      <c r="C163" s="124">
        <v>1</v>
      </c>
      <c r="D163" s="124">
        <v>1</v>
      </c>
      <c r="E163" s="124">
        <v>2</v>
      </c>
      <c r="F163" s="124" t="s">
        <v>130</v>
      </c>
      <c r="G163" s="663" t="s">
        <v>851</v>
      </c>
      <c r="H163" s="126">
        <v>35.1</v>
      </c>
      <c r="I163" s="127">
        <v>45111</v>
      </c>
      <c r="J163" s="267" t="s">
        <v>852</v>
      </c>
      <c r="K163" s="132">
        <v>10</v>
      </c>
      <c r="L163" s="132"/>
      <c r="M163" s="124" t="s">
        <v>853</v>
      </c>
      <c r="N163" s="1" t="s">
        <v>18</v>
      </c>
      <c r="O163" s="333" t="s">
        <v>19</v>
      </c>
    </row>
    <row r="164" spans="1:15" s="129" customFormat="1" ht="19" customHeight="1">
      <c r="A164" s="620">
        <v>45109</v>
      </c>
      <c r="B164" s="620">
        <f t="shared" ref="B164:B182" si="10">A164+C164</f>
        <v>45112</v>
      </c>
      <c r="C164" s="621">
        <v>3</v>
      </c>
      <c r="D164" s="621">
        <v>4</v>
      </c>
      <c r="E164" s="633" t="s">
        <v>854</v>
      </c>
      <c r="F164" s="621" t="s">
        <v>855</v>
      </c>
      <c r="G164" s="621" t="s">
        <v>856</v>
      </c>
      <c r="H164" s="627">
        <v>260.64</v>
      </c>
      <c r="I164" s="630">
        <v>45109</v>
      </c>
      <c r="J164" s="631" t="s">
        <v>22</v>
      </c>
      <c r="K164" s="628">
        <v>20</v>
      </c>
      <c r="L164" s="628"/>
      <c r="M164" s="621"/>
      <c r="N164" s="124" t="s">
        <v>26</v>
      </c>
      <c r="O164" s="124"/>
    </row>
    <row r="165" spans="1:15" ht="18.45">
      <c r="A165" s="620">
        <v>45107</v>
      </c>
      <c r="B165" s="620">
        <f t="shared" si="10"/>
        <v>45112</v>
      </c>
      <c r="C165" s="621">
        <v>5</v>
      </c>
      <c r="D165" s="621">
        <v>1</v>
      </c>
      <c r="E165" s="621">
        <v>23</v>
      </c>
      <c r="F165" s="621" t="s">
        <v>15</v>
      </c>
      <c r="G165" s="621" t="s">
        <v>857</v>
      </c>
      <c r="H165" s="627">
        <v>175.95</v>
      </c>
      <c r="I165" s="630"/>
      <c r="J165" s="631" t="s">
        <v>32</v>
      </c>
      <c r="K165" s="628"/>
      <c r="L165" s="628">
        <v>10</v>
      </c>
      <c r="M165" s="621" t="s">
        <v>858</v>
      </c>
      <c r="N165" s="124" t="s">
        <v>235</v>
      </c>
      <c r="O165" s="144" t="s">
        <v>19</v>
      </c>
    </row>
    <row r="166" spans="1:15" ht="18.45">
      <c r="A166" s="620">
        <v>45107</v>
      </c>
      <c r="B166" s="620">
        <f t="shared" si="10"/>
        <v>45112</v>
      </c>
      <c r="C166" s="621">
        <v>5</v>
      </c>
      <c r="D166" s="621">
        <v>1</v>
      </c>
      <c r="E166" s="621">
        <v>5</v>
      </c>
      <c r="F166" s="621" t="s">
        <v>368</v>
      </c>
      <c r="G166" s="621" t="s">
        <v>859</v>
      </c>
      <c r="H166" s="629">
        <v>158.35</v>
      </c>
      <c r="I166" s="630"/>
      <c r="J166" s="631" t="s">
        <v>32</v>
      </c>
      <c r="K166" s="632"/>
      <c r="L166" s="632">
        <v>10</v>
      </c>
      <c r="M166" s="621" t="s">
        <v>860</v>
      </c>
      <c r="N166" s="124" t="s">
        <v>26</v>
      </c>
      <c r="O166" s="144" t="s">
        <v>19</v>
      </c>
    </row>
    <row r="167" spans="1:15" s="129" customFormat="1" ht="18.75" customHeight="1">
      <c r="A167" s="620">
        <v>45109</v>
      </c>
      <c r="B167" s="620">
        <f t="shared" si="10"/>
        <v>45112</v>
      </c>
      <c r="C167" s="621">
        <v>3</v>
      </c>
      <c r="D167" s="621">
        <v>1</v>
      </c>
      <c r="E167" s="634">
        <v>23</v>
      </c>
      <c r="F167" s="621" t="s">
        <v>127</v>
      </c>
      <c r="G167" s="621" t="s">
        <v>861</v>
      </c>
      <c r="H167" s="627">
        <v>66.84</v>
      </c>
      <c r="I167" s="630">
        <v>45109</v>
      </c>
      <c r="J167" s="631" t="s">
        <v>22</v>
      </c>
      <c r="K167" s="628"/>
      <c r="L167" s="628">
        <v>10</v>
      </c>
      <c r="M167" s="621"/>
      <c r="N167" s="124" t="s">
        <v>26</v>
      </c>
      <c r="O167" s="124"/>
    </row>
    <row r="168" spans="1:15" s="511" customFormat="1" ht="18.45">
      <c r="A168" s="620">
        <v>45110</v>
      </c>
      <c r="B168" s="620">
        <f t="shared" si="10"/>
        <v>45112</v>
      </c>
      <c r="C168" s="575">
        <v>2</v>
      </c>
      <c r="D168" s="575">
        <v>1</v>
      </c>
      <c r="E168" s="575">
        <v>36</v>
      </c>
      <c r="F168" s="575" t="s">
        <v>154</v>
      </c>
      <c r="G168" s="575" t="s">
        <v>862</v>
      </c>
      <c r="H168" s="641">
        <v>58.14</v>
      </c>
      <c r="I168" s="642">
        <v>45110</v>
      </c>
      <c r="J168" s="575" t="s">
        <v>67</v>
      </c>
      <c r="K168" s="641">
        <v>10</v>
      </c>
      <c r="L168" s="575"/>
      <c r="M168" s="575"/>
      <c r="N168" s="529" t="s">
        <v>26</v>
      </c>
      <c r="O168" s="529"/>
    </row>
    <row r="169" spans="1:15" ht="21">
      <c r="A169" s="139">
        <v>45111</v>
      </c>
      <c r="B169" s="139">
        <f t="shared" si="10"/>
        <v>45112</v>
      </c>
      <c r="C169" s="124">
        <v>1</v>
      </c>
      <c r="D169" s="124">
        <v>1</v>
      </c>
      <c r="E169" s="124">
        <v>33</v>
      </c>
      <c r="F169" s="124" t="s">
        <v>98</v>
      </c>
      <c r="G169" s="663" t="s">
        <v>863</v>
      </c>
      <c r="H169" s="131">
        <v>31.5</v>
      </c>
      <c r="I169" s="127">
        <v>45111</v>
      </c>
      <c r="J169" s="267" t="s">
        <v>126</v>
      </c>
      <c r="K169" s="132"/>
      <c r="L169" s="132">
        <v>10</v>
      </c>
      <c r="M169" s="124"/>
      <c r="N169" s="1" t="s">
        <v>26</v>
      </c>
      <c r="O169" s="333" t="s">
        <v>19</v>
      </c>
    </row>
    <row r="170" spans="1:15" ht="18.45">
      <c r="A170" s="620">
        <v>45110</v>
      </c>
      <c r="B170" s="620">
        <f t="shared" si="10"/>
        <v>45112</v>
      </c>
      <c r="C170" s="621">
        <v>2</v>
      </c>
      <c r="D170" s="621">
        <v>2</v>
      </c>
      <c r="E170" s="621" t="s">
        <v>224</v>
      </c>
      <c r="F170" s="621" t="s">
        <v>224</v>
      </c>
      <c r="G170" s="644" t="s">
        <v>864</v>
      </c>
      <c r="H170" s="627">
        <v>194.24</v>
      </c>
      <c r="I170" s="630">
        <v>45109</v>
      </c>
      <c r="J170" s="631" t="s">
        <v>126</v>
      </c>
      <c r="K170" s="628">
        <v>10</v>
      </c>
      <c r="L170" s="628"/>
      <c r="M170" s="621"/>
      <c r="N170" s="124" t="s">
        <v>42</v>
      </c>
      <c r="O170" s="144" t="s">
        <v>19</v>
      </c>
    </row>
    <row r="171" spans="1:15" ht="21">
      <c r="A171" s="139">
        <v>45111</v>
      </c>
      <c r="B171" s="139">
        <f t="shared" si="10"/>
        <v>45112</v>
      </c>
      <c r="C171" s="124">
        <v>1</v>
      </c>
      <c r="D171" s="124">
        <v>1</v>
      </c>
      <c r="E171" s="124">
        <v>23</v>
      </c>
      <c r="F171" s="124" t="s">
        <v>48</v>
      </c>
      <c r="G171" s="663" t="s">
        <v>829</v>
      </c>
      <c r="H171" s="131">
        <v>22.95</v>
      </c>
      <c r="I171" s="127">
        <v>45111</v>
      </c>
      <c r="J171" s="267" t="s">
        <v>32</v>
      </c>
      <c r="K171" s="132"/>
      <c r="L171" s="132"/>
      <c r="M171" s="124"/>
      <c r="N171" s="1" t="s">
        <v>26</v>
      </c>
      <c r="O171" s="333" t="s">
        <v>19</v>
      </c>
    </row>
    <row r="172" spans="1:15" ht="18.45">
      <c r="A172" s="139">
        <v>45111</v>
      </c>
      <c r="B172" s="620">
        <f t="shared" si="10"/>
        <v>45112</v>
      </c>
      <c r="C172" s="621">
        <v>1</v>
      </c>
      <c r="D172" s="621">
        <v>1</v>
      </c>
      <c r="E172" s="621">
        <v>35</v>
      </c>
      <c r="F172" s="621" t="s">
        <v>724</v>
      </c>
      <c r="G172" s="609" t="s">
        <v>865</v>
      </c>
      <c r="H172" s="629">
        <v>26.73</v>
      </c>
      <c r="I172" s="630">
        <v>45111</v>
      </c>
      <c r="J172" s="631" t="s">
        <v>81</v>
      </c>
      <c r="K172" s="632"/>
      <c r="L172" s="632">
        <v>10</v>
      </c>
      <c r="M172" s="621"/>
      <c r="N172" s="124" t="s">
        <v>42</v>
      </c>
      <c r="O172" s="144"/>
    </row>
    <row r="173" spans="1:15" ht="21">
      <c r="A173" s="139">
        <v>45111</v>
      </c>
      <c r="B173" s="139">
        <f t="shared" si="10"/>
        <v>45112</v>
      </c>
      <c r="C173" s="124">
        <v>1</v>
      </c>
      <c r="D173" s="124">
        <v>1</v>
      </c>
      <c r="E173" s="124">
        <v>4</v>
      </c>
      <c r="F173" s="124" t="s">
        <v>53</v>
      </c>
      <c r="G173" s="663" t="s">
        <v>796</v>
      </c>
      <c r="H173" s="131">
        <v>34.75</v>
      </c>
      <c r="I173" s="127">
        <v>45111</v>
      </c>
      <c r="J173" s="267" t="s">
        <v>81</v>
      </c>
      <c r="K173" s="132"/>
      <c r="L173" s="132"/>
      <c r="M173" s="124"/>
      <c r="N173" s="124" t="s">
        <v>18</v>
      </c>
      <c r="O173" s="333"/>
    </row>
    <row r="174" spans="1:15" ht="18.45">
      <c r="A174" s="620">
        <v>45109</v>
      </c>
      <c r="B174" s="620">
        <f t="shared" si="10"/>
        <v>45112</v>
      </c>
      <c r="C174" s="621">
        <v>3</v>
      </c>
      <c r="D174" s="621">
        <v>3</v>
      </c>
      <c r="E174" s="621">
        <v>34</v>
      </c>
      <c r="F174" s="621" t="s">
        <v>63</v>
      </c>
      <c r="G174" s="621" t="s">
        <v>866</v>
      </c>
      <c r="H174" s="629">
        <v>351</v>
      </c>
      <c r="I174" s="630">
        <v>45109</v>
      </c>
      <c r="J174" s="631" t="s">
        <v>282</v>
      </c>
      <c r="K174" s="632"/>
      <c r="L174" s="632">
        <v>10</v>
      </c>
      <c r="M174" s="621"/>
      <c r="N174" s="124" t="s">
        <v>664</v>
      </c>
      <c r="O174" s="129"/>
    </row>
    <row r="175" spans="1:15" ht="18.45">
      <c r="A175" s="139">
        <v>45111</v>
      </c>
      <c r="B175" s="620">
        <f t="shared" si="10"/>
        <v>45112</v>
      </c>
      <c r="C175" s="621">
        <v>1</v>
      </c>
      <c r="D175" s="621">
        <v>2</v>
      </c>
      <c r="E175" s="621" t="s">
        <v>835</v>
      </c>
      <c r="F175" s="621" t="s">
        <v>836</v>
      </c>
      <c r="G175" s="575" t="s">
        <v>837</v>
      </c>
      <c r="H175" s="629">
        <v>55.24</v>
      </c>
      <c r="I175" s="630"/>
      <c r="J175" s="631" t="s">
        <v>142</v>
      </c>
      <c r="K175" s="632">
        <v>20</v>
      </c>
      <c r="L175" s="632"/>
      <c r="M175" s="621" t="s">
        <v>867</v>
      </c>
      <c r="N175" s="124" t="s">
        <v>42</v>
      </c>
      <c r="O175" s="144"/>
    </row>
    <row r="176" spans="1:15" ht="18.45">
      <c r="A176" s="620">
        <v>45110</v>
      </c>
      <c r="B176" s="620">
        <f t="shared" si="10"/>
        <v>45112</v>
      </c>
      <c r="C176" s="621">
        <v>2</v>
      </c>
      <c r="D176" s="621">
        <v>1</v>
      </c>
      <c r="E176" s="621">
        <v>36</v>
      </c>
      <c r="F176" s="621" t="s">
        <v>801</v>
      </c>
      <c r="G176" s="621" t="s">
        <v>868</v>
      </c>
      <c r="H176" s="629">
        <v>64.150000000000006</v>
      </c>
      <c r="I176" s="642">
        <v>45110</v>
      </c>
      <c r="J176" s="631" t="s">
        <v>22</v>
      </c>
      <c r="K176" s="641">
        <v>10</v>
      </c>
      <c r="L176" s="632"/>
      <c r="M176" s="621"/>
      <c r="N176" s="529" t="s">
        <v>26</v>
      </c>
      <c r="O176" s="144"/>
    </row>
    <row r="177" spans="1:136" s="13" customFormat="1" ht="18.45">
      <c r="A177" s="622">
        <v>45110</v>
      </c>
      <c r="B177" s="622">
        <f t="shared" si="10"/>
        <v>45112</v>
      </c>
      <c r="C177" s="623">
        <v>2</v>
      </c>
      <c r="D177" s="623">
        <v>1</v>
      </c>
      <c r="E177" s="623">
        <v>21</v>
      </c>
      <c r="F177" s="623" t="s">
        <v>362</v>
      </c>
      <c r="G177" s="708" t="s">
        <v>751</v>
      </c>
      <c r="H177" s="624">
        <v>45</v>
      </c>
      <c r="I177" s="625">
        <v>45110</v>
      </c>
      <c r="J177" s="640" t="s">
        <v>126</v>
      </c>
      <c r="K177" s="626">
        <v>10</v>
      </c>
      <c r="L177" s="626"/>
      <c r="M177" s="623"/>
      <c r="N177" s="122" t="s">
        <v>26</v>
      </c>
      <c r="O177" s="122" t="s">
        <v>19</v>
      </c>
    </row>
    <row r="178" spans="1:136" s="511" customFormat="1" ht="18.45">
      <c r="A178" s="620">
        <v>45110</v>
      </c>
      <c r="B178" s="620">
        <f t="shared" si="10"/>
        <v>45112</v>
      </c>
      <c r="C178" s="575">
        <v>2</v>
      </c>
      <c r="D178" s="575">
        <v>1</v>
      </c>
      <c r="E178" s="575">
        <v>5</v>
      </c>
      <c r="F178" s="575" t="s">
        <v>107</v>
      </c>
      <c r="G178" s="575" t="s">
        <v>869</v>
      </c>
      <c r="H178" s="641">
        <v>50</v>
      </c>
      <c r="I178" s="642">
        <v>45110</v>
      </c>
      <c r="J178" s="575" t="s">
        <v>38</v>
      </c>
      <c r="K178" s="641">
        <v>10</v>
      </c>
      <c r="L178" s="641"/>
      <c r="M178" s="575"/>
      <c r="N178" s="529" t="s">
        <v>26</v>
      </c>
      <c r="O178" s="529"/>
    </row>
    <row r="179" spans="1:136" ht="18.45">
      <c r="A179" s="139">
        <v>45111</v>
      </c>
      <c r="B179" s="620">
        <f t="shared" si="10"/>
        <v>45112</v>
      </c>
      <c r="C179" s="621">
        <v>1</v>
      </c>
      <c r="D179" s="621">
        <v>1</v>
      </c>
      <c r="E179" s="1">
        <v>2</v>
      </c>
      <c r="F179" s="1" t="s">
        <v>326</v>
      </c>
      <c r="G179" s="124" t="s">
        <v>870</v>
      </c>
      <c r="H179" s="55">
        <v>22.95</v>
      </c>
      <c r="I179" s="127">
        <v>45111</v>
      </c>
      <c r="J179" s="267" t="s">
        <v>32</v>
      </c>
      <c r="K179" s="54"/>
      <c r="L179" s="54">
        <v>10</v>
      </c>
      <c r="M179" s="1"/>
      <c r="N179" s="1" t="s">
        <v>42</v>
      </c>
    </row>
    <row r="180" spans="1:136" ht="21">
      <c r="A180" s="139">
        <v>45111</v>
      </c>
      <c r="B180" s="139">
        <f t="shared" si="10"/>
        <v>45112</v>
      </c>
      <c r="C180" s="124">
        <v>1</v>
      </c>
      <c r="D180" s="124">
        <v>1</v>
      </c>
      <c r="E180" s="124">
        <v>4</v>
      </c>
      <c r="F180" s="124" t="s">
        <v>157</v>
      </c>
      <c r="G180" s="663" t="s">
        <v>688</v>
      </c>
      <c r="H180" s="131">
        <v>29.84</v>
      </c>
      <c r="I180" s="127"/>
      <c r="J180" s="267" t="s">
        <v>32</v>
      </c>
      <c r="K180" s="132"/>
      <c r="L180" s="132"/>
      <c r="M180" s="124" t="s">
        <v>871</v>
      </c>
      <c r="N180" s="124" t="s">
        <v>101</v>
      </c>
      <c r="O180" s="333"/>
    </row>
    <row r="181" spans="1:136" ht="18.45">
      <c r="A181" s="620">
        <v>45110</v>
      </c>
      <c r="B181" s="620">
        <f t="shared" si="10"/>
        <v>45112</v>
      </c>
      <c r="C181" s="621">
        <v>2</v>
      </c>
      <c r="D181" s="621">
        <v>1</v>
      </c>
      <c r="E181" s="621">
        <v>5</v>
      </c>
      <c r="F181" s="621" t="s">
        <v>43</v>
      </c>
      <c r="G181" s="621" t="s">
        <v>798</v>
      </c>
      <c r="H181" s="627">
        <v>58.8</v>
      </c>
      <c r="I181" s="630">
        <v>45110</v>
      </c>
      <c r="J181" s="631" t="s">
        <v>41</v>
      </c>
      <c r="K181" s="628"/>
      <c r="L181" s="628"/>
      <c r="M181" s="621"/>
      <c r="N181" s="124" t="s">
        <v>26</v>
      </c>
      <c r="O181" s="144" t="s">
        <v>19</v>
      </c>
    </row>
    <row r="182" spans="1:136" ht="18.45">
      <c r="A182" s="620">
        <v>45110</v>
      </c>
      <c r="B182" s="620">
        <f t="shared" si="10"/>
        <v>45112</v>
      </c>
      <c r="C182" s="621">
        <v>2</v>
      </c>
      <c r="D182" s="621">
        <v>1</v>
      </c>
      <c r="E182" s="621">
        <v>3</v>
      </c>
      <c r="F182" s="621" t="s">
        <v>248</v>
      </c>
      <c r="G182" s="575" t="s">
        <v>872</v>
      </c>
      <c r="H182" s="627">
        <v>42.5</v>
      </c>
      <c r="I182" s="630">
        <v>45110</v>
      </c>
      <c r="J182" s="631" t="s">
        <v>67</v>
      </c>
      <c r="K182" s="628"/>
      <c r="L182" s="628">
        <v>10</v>
      </c>
      <c r="M182" s="621"/>
      <c r="N182" s="124" t="s">
        <v>235</v>
      </c>
      <c r="O182" s="144" t="s">
        <v>19</v>
      </c>
    </row>
    <row r="183" spans="1:136" ht="18.45">
      <c r="A183" s="139">
        <v>45110</v>
      </c>
      <c r="B183" s="139">
        <v>45112</v>
      </c>
      <c r="C183" s="124">
        <v>2</v>
      </c>
      <c r="D183" s="124">
        <v>1</v>
      </c>
      <c r="E183" s="124">
        <v>4</v>
      </c>
      <c r="F183" s="124" t="s">
        <v>124</v>
      </c>
      <c r="G183" s="124" t="s">
        <v>775</v>
      </c>
      <c r="H183" s="131">
        <v>89.1</v>
      </c>
      <c r="I183" s="127">
        <v>45104</v>
      </c>
      <c r="J183" s="267" t="s">
        <v>718</v>
      </c>
      <c r="K183" s="132"/>
      <c r="L183" s="132"/>
      <c r="M183" s="124"/>
      <c r="N183" s="1" t="s">
        <v>664</v>
      </c>
      <c r="O183" s="333" t="s">
        <v>676</v>
      </c>
    </row>
    <row r="184" spans="1:136" s="129" customFormat="1" ht="18.45">
      <c r="A184" s="620">
        <v>45108</v>
      </c>
      <c r="B184" s="620">
        <f>A184+C184</f>
        <v>45112</v>
      </c>
      <c r="C184" s="621">
        <v>4</v>
      </c>
      <c r="D184" s="621">
        <v>1</v>
      </c>
      <c r="E184" s="621">
        <v>2</v>
      </c>
      <c r="F184" s="621" t="s">
        <v>150</v>
      </c>
      <c r="G184" s="621" t="s">
        <v>873</v>
      </c>
      <c r="H184" s="629">
        <v>120.87</v>
      </c>
      <c r="I184" s="630"/>
      <c r="J184" s="631" t="s">
        <v>67</v>
      </c>
      <c r="K184" s="632"/>
      <c r="L184" s="632">
        <v>10</v>
      </c>
      <c r="M184" s="621" t="s">
        <v>874</v>
      </c>
      <c r="N184" s="124" t="s">
        <v>26</v>
      </c>
      <c r="O184" s="144" t="s">
        <v>19</v>
      </c>
    </row>
    <row r="185" spans="1:136" s="13" customFormat="1" ht="18.45">
      <c r="A185" s="622">
        <v>45110</v>
      </c>
      <c r="B185" s="622">
        <f>A185+C185</f>
        <v>45112</v>
      </c>
      <c r="C185" s="623">
        <v>2</v>
      </c>
      <c r="D185" s="623">
        <v>3</v>
      </c>
      <c r="E185" s="623">
        <v>20</v>
      </c>
      <c r="F185" s="623">
        <v>20</v>
      </c>
      <c r="G185" s="623" t="s">
        <v>875</v>
      </c>
      <c r="H185" s="624">
        <v>155.91999999999999</v>
      </c>
      <c r="I185" s="625">
        <v>45109</v>
      </c>
      <c r="J185" s="640" t="s">
        <v>22</v>
      </c>
      <c r="K185" s="626">
        <v>10</v>
      </c>
      <c r="L185" s="626"/>
      <c r="M185" s="623" t="s">
        <v>876</v>
      </c>
      <c r="N185" s="122" t="s">
        <v>26</v>
      </c>
      <c r="O185" s="122" t="s">
        <v>19</v>
      </c>
    </row>
    <row r="186" spans="1:136" ht="18.45">
      <c r="A186" s="620">
        <v>45110</v>
      </c>
      <c r="B186" s="620">
        <f>A186+C186</f>
        <v>45112</v>
      </c>
      <c r="C186" s="621">
        <v>2</v>
      </c>
      <c r="D186" s="621">
        <v>1</v>
      </c>
      <c r="E186" s="621">
        <v>32</v>
      </c>
      <c r="F186" s="621" t="s">
        <v>772</v>
      </c>
      <c r="G186" s="621" t="s">
        <v>877</v>
      </c>
      <c r="H186" s="627">
        <v>52.57</v>
      </c>
      <c r="I186" s="630">
        <v>45110</v>
      </c>
      <c r="J186" s="631" t="s">
        <v>22</v>
      </c>
      <c r="K186" s="652"/>
      <c r="L186" s="628">
        <v>10</v>
      </c>
      <c r="M186" s="621" t="s">
        <v>876</v>
      </c>
      <c r="N186" s="124" t="s">
        <v>26</v>
      </c>
      <c r="O186" s="144"/>
    </row>
    <row r="187" spans="1:136" ht="18.45">
      <c r="A187" s="139">
        <v>45111</v>
      </c>
      <c r="B187" s="139">
        <f>A187+C187</f>
        <v>45112</v>
      </c>
      <c r="C187" s="124">
        <v>1</v>
      </c>
      <c r="D187" s="124">
        <v>1</v>
      </c>
      <c r="E187" s="124">
        <v>21</v>
      </c>
      <c r="F187" s="124" t="s">
        <v>739</v>
      </c>
      <c r="G187" s="124" t="s">
        <v>810</v>
      </c>
      <c r="H187" s="131">
        <v>27</v>
      </c>
      <c r="I187" s="127">
        <v>45110</v>
      </c>
      <c r="J187" s="267" t="s">
        <v>38</v>
      </c>
      <c r="K187" s="132"/>
      <c r="L187" s="132"/>
      <c r="M187" s="621" t="s">
        <v>876</v>
      </c>
      <c r="N187" s="1" t="s">
        <v>26</v>
      </c>
      <c r="O187" s="333" t="s">
        <v>19</v>
      </c>
    </row>
    <row r="188" spans="1:136" ht="21">
      <c r="A188" s="139">
        <v>45111</v>
      </c>
      <c r="B188" s="620">
        <f>A188+C188</f>
        <v>45112</v>
      </c>
      <c r="C188" s="621">
        <v>1</v>
      </c>
      <c r="D188" s="621">
        <v>1</v>
      </c>
      <c r="E188" s="621">
        <v>21</v>
      </c>
      <c r="F188" s="621" t="s">
        <v>696</v>
      </c>
      <c r="G188" s="663" t="s">
        <v>249</v>
      </c>
      <c r="H188" s="629">
        <v>31.19</v>
      </c>
      <c r="I188" s="630">
        <v>45111</v>
      </c>
      <c r="J188" s="631" t="s">
        <v>22</v>
      </c>
      <c r="K188" s="632"/>
      <c r="L188" s="632">
        <v>10</v>
      </c>
      <c r="M188" s="621" t="s">
        <v>876</v>
      </c>
      <c r="N188" s="124" t="s">
        <v>42</v>
      </c>
      <c r="O188" s="144"/>
    </row>
    <row r="189" spans="1:136" s="99" customFormat="1">
      <c r="A189" s="1333"/>
      <c r="B189" s="1333"/>
    </row>
    <row r="190" spans="1:136" s="129" customFormat="1" ht="18.45">
      <c r="A190" s="139">
        <v>45112</v>
      </c>
      <c r="B190" s="139">
        <f>A190+C190</f>
        <v>45113</v>
      </c>
      <c r="C190" s="124">
        <v>1</v>
      </c>
      <c r="D190" s="124">
        <v>1</v>
      </c>
      <c r="E190" s="124">
        <v>3</v>
      </c>
      <c r="F190" s="124" t="s">
        <v>152</v>
      </c>
      <c r="G190" s="529" t="s">
        <v>878</v>
      </c>
      <c r="H190" s="131">
        <v>21.41</v>
      </c>
      <c r="I190" s="127">
        <v>45112</v>
      </c>
      <c r="J190" s="267" t="s">
        <v>106</v>
      </c>
      <c r="K190" s="134"/>
      <c r="L190" s="134">
        <v>10</v>
      </c>
      <c r="M190" s="124"/>
      <c r="N190" s="124" t="s">
        <v>18</v>
      </c>
      <c r="O190" s="333" t="s">
        <v>19</v>
      </c>
    </row>
    <row r="191" spans="1:136" s="469" customFormat="1" ht="18.45">
      <c r="A191" s="479">
        <v>45106</v>
      </c>
      <c r="B191" s="620">
        <v>45113</v>
      </c>
      <c r="C191" s="459">
        <v>7</v>
      </c>
      <c r="D191" s="459">
        <v>1</v>
      </c>
      <c r="E191" s="459">
        <v>24</v>
      </c>
      <c r="F191" s="459" t="s">
        <v>879</v>
      </c>
      <c r="G191" s="653" t="s">
        <v>880</v>
      </c>
      <c r="H191" s="654">
        <v>379.17</v>
      </c>
      <c r="I191" s="630">
        <v>45106</v>
      </c>
      <c r="J191" s="459" t="s">
        <v>50</v>
      </c>
      <c r="K191" s="628">
        <v>10</v>
      </c>
      <c r="L191" s="459"/>
      <c r="M191" s="459"/>
      <c r="N191" s="124" t="s">
        <v>26</v>
      </c>
      <c r="O191" s="459"/>
      <c r="P191" s="458"/>
      <c r="Q191" s="458"/>
      <c r="R191" s="458"/>
      <c r="S191" s="458"/>
      <c r="T191" s="458"/>
      <c r="U191" s="458"/>
      <c r="V191" s="458"/>
      <c r="W191" s="458"/>
      <c r="X191" s="458"/>
      <c r="Y191" s="458"/>
      <c r="Z191" s="458"/>
      <c r="AA191" s="458"/>
      <c r="AB191" s="468"/>
      <c r="AC191" s="468"/>
      <c r="AD191" s="468"/>
      <c r="AE191" s="468"/>
      <c r="AF191" s="468"/>
      <c r="AG191" s="468"/>
      <c r="AH191" s="468"/>
      <c r="AI191" s="468"/>
      <c r="AJ191" s="468"/>
      <c r="AK191" s="468"/>
      <c r="AL191" s="468"/>
      <c r="AM191" s="468"/>
      <c r="AN191" s="468"/>
      <c r="AO191" s="468"/>
      <c r="AP191" s="468"/>
      <c r="AQ191" s="468"/>
      <c r="AR191" s="468"/>
      <c r="AS191" s="468"/>
      <c r="AT191" s="468"/>
      <c r="AU191" s="468"/>
      <c r="AV191" s="468"/>
      <c r="AW191" s="468"/>
      <c r="AX191" s="468"/>
      <c r="AY191" s="468"/>
      <c r="AZ191" s="468"/>
      <c r="BA191" s="468"/>
      <c r="BB191" s="468"/>
      <c r="BC191" s="468"/>
      <c r="BD191" s="468"/>
      <c r="BE191" s="468"/>
      <c r="BF191" s="468"/>
      <c r="BG191" s="468"/>
      <c r="BH191" s="468"/>
      <c r="BI191" s="468"/>
      <c r="BJ191" s="468"/>
      <c r="BK191" s="468"/>
      <c r="BL191" s="468"/>
      <c r="BM191" s="468"/>
      <c r="BN191" s="468"/>
      <c r="BO191" s="468"/>
      <c r="BP191" s="468"/>
      <c r="BQ191" s="468"/>
      <c r="BR191" s="468"/>
      <c r="BS191" s="468"/>
      <c r="BT191" s="468"/>
      <c r="BU191" s="468"/>
      <c r="BV191" s="468"/>
      <c r="BW191" s="468"/>
      <c r="BX191" s="468"/>
      <c r="BY191" s="468"/>
      <c r="BZ191" s="468"/>
      <c r="CA191" s="468"/>
      <c r="CB191" s="468"/>
      <c r="CC191" s="468"/>
      <c r="CD191" s="468"/>
      <c r="CE191" s="468"/>
      <c r="CF191" s="468"/>
      <c r="CG191" s="468"/>
      <c r="CH191" s="468"/>
      <c r="CI191" s="468"/>
      <c r="CJ191" s="468"/>
      <c r="CK191" s="468"/>
      <c r="CL191" s="468"/>
      <c r="CM191" s="468"/>
      <c r="CN191" s="468"/>
      <c r="CO191" s="468"/>
      <c r="CP191" s="468"/>
      <c r="CQ191" s="468"/>
      <c r="CR191" s="468"/>
      <c r="CS191" s="468"/>
      <c r="CT191" s="468"/>
      <c r="CU191" s="468"/>
      <c r="CV191" s="468"/>
      <c r="CW191" s="468"/>
      <c r="CX191" s="468"/>
      <c r="CY191" s="468"/>
      <c r="CZ191" s="468"/>
      <c r="DA191" s="468"/>
      <c r="DB191" s="468"/>
      <c r="DC191" s="468"/>
      <c r="DD191" s="468"/>
      <c r="DE191" s="468"/>
      <c r="DF191" s="468"/>
      <c r="DG191" s="468"/>
      <c r="DH191" s="468"/>
      <c r="DI191" s="468"/>
      <c r="DJ191" s="468"/>
      <c r="DK191" s="468"/>
      <c r="DL191" s="468"/>
      <c r="DM191" s="468"/>
      <c r="DN191" s="468"/>
      <c r="DO191" s="468"/>
      <c r="DP191" s="468"/>
      <c r="DQ191" s="468"/>
      <c r="DR191" s="468"/>
      <c r="DS191" s="468"/>
      <c r="DT191" s="468"/>
      <c r="DU191" s="468"/>
      <c r="DV191" s="468"/>
      <c r="DW191" s="468"/>
      <c r="DX191" s="468"/>
      <c r="DY191" s="468"/>
      <c r="DZ191" s="468"/>
      <c r="EA191" s="468"/>
      <c r="EB191" s="468"/>
      <c r="EC191" s="468"/>
      <c r="ED191" s="468"/>
      <c r="EE191" s="468"/>
      <c r="EF191" s="468"/>
    </row>
    <row r="192" spans="1:136" ht="21">
      <c r="A192" s="139">
        <v>45112</v>
      </c>
      <c r="B192" s="139">
        <f t="shared" ref="B192:B198" si="11">A192+C192</f>
        <v>45113</v>
      </c>
      <c r="C192" s="124">
        <v>1</v>
      </c>
      <c r="D192" s="124">
        <v>1</v>
      </c>
      <c r="E192" s="124">
        <v>34</v>
      </c>
      <c r="F192" s="124" t="s">
        <v>334</v>
      </c>
      <c r="G192" s="663" t="s">
        <v>881</v>
      </c>
      <c r="H192" s="126">
        <v>38.31</v>
      </c>
      <c r="I192" s="127">
        <v>45111</v>
      </c>
      <c r="J192" s="267" t="s">
        <v>22</v>
      </c>
      <c r="K192" s="134"/>
      <c r="L192" s="134">
        <v>10</v>
      </c>
      <c r="M192" s="124"/>
      <c r="N192" s="124" t="s">
        <v>26</v>
      </c>
      <c r="O192" s="144" t="s">
        <v>19</v>
      </c>
    </row>
    <row r="193" spans="1:15" s="129" customFormat="1" ht="18.75" customHeight="1">
      <c r="A193" s="620">
        <v>45112</v>
      </c>
      <c r="B193" s="139">
        <f t="shared" si="11"/>
        <v>45113</v>
      </c>
      <c r="C193" s="621">
        <v>1</v>
      </c>
      <c r="D193" s="621">
        <v>1</v>
      </c>
      <c r="E193" s="124">
        <v>33</v>
      </c>
      <c r="F193" s="124" t="s">
        <v>230</v>
      </c>
      <c r="G193" s="663" t="s">
        <v>882</v>
      </c>
      <c r="H193" s="627">
        <v>34.42</v>
      </c>
      <c r="I193" s="630"/>
      <c r="J193" s="267" t="s">
        <v>32</v>
      </c>
      <c r="K193" s="628">
        <v>10</v>
      </c>
      <c r="L193" s="628"/>
      <c r="M193" s="621"/>
      <c r="N193" s="124" t="s">
        <v>42</v>
      </c>
      <c r="O193" s="144" t="s">
        <v>19</v>
      </c>
    </row>
    <row r="194" spans="1:15" ht="18.45">
      <c r="A194" s="620">
        <v>45109</v>
      </c>
      <c r="B194" s="620">
        <f t="shared" si="11"/>
        <v>45113</v>
      </c>
      <c r="C194" s="621">
        <v>4</v>
      </c>
      <c r="D194" s="621">
        <v>1</v>
      </c>
      <c r="E194" s="621">
        <v>24</v>
      </c>
      <c r="F194" s="621" t="s">
        <v>61</v>
      </c>
      <c r="G194" s="621" t="s">
        <v>713</v>
      </c>
      <c r="H194" s="629">
        <v>116</v>
      </c>
      <c r="I194" s="630">
        <v>45109</v>
      </c>
      <c r="J194" s="631" t="s">
        <v>22</v>
      </c>
      <c r="K194" s="632"/>
      <c r="L194" s="632">
        <v>10</v>
      </c>
      <c r="M194" s="621"/>
      <c r="N194" s="124" t="s">
        <v>26</v>
      </c>
      <c r="O194" s="430"/>
    </row>
    <row r="195" spans="1:15" s="129" customFormat="1" ht="19.5" customHeight="1">
      <c r="A195" s="620">
        <v>45112</v>
      </c>
      <c r="B195" s="139">
        <f t="shared" si="11"/>
        <v>45113</v>
      </c>
      <c r="C195" s="621">
        <v>1</v>
      </c>
      <c r="D195" s="621">
        <v>1</v>
      </c>
      <c r="E195" s="621">
        <v>21</v>
      </c>
      <c r="F195" s="621" t="s">
        <v>79</v>
      </c>
      <c r="G195" s="621" t="s">
        <v>883</v>
      </c>
      <c r="H195" s="629">
        <v>26.73</v>
      </c>
      <c r="I195" s="630"/>
      <c r="J195" s="631" t="s">
        <v>50</v>
      </c>
      <c r="K195" s="632"/>
      <c r="L195" s="632">
        <v>10</v>
      </c>
      <c r="M195" s="621"/>
      <c r="N195" s="124" t="s">
        <v>26</v>
      </c>
      <c r="O195" s="124"/>
    </row>
    <row r="196" spans="1:15" s="129" customFormat="1" ht="19.5" customHeight="1">
      <c r="A196" s="620">
        <v>45112</v>
      </c>
      <c r="B196" s="620">
        <f t="shared" si="11"/>
        <v>45113</v>
      </c>
      <c r="C196" s="621">
        <v>1</v>
      </c>
      <c r="D196" s="621">
        <v>1</v>
      </c>
      <c r="E196" s="621">
        <v>33</v>
      </c>
      <c r="F196" s="621" t="s">
        <v>140</v>
      </c>
      <c r="G196" s="621" t="s">
        <v>884</v>
      </c>
      <c r="H196" s="629">
        <v>49.01</v>
      </c>
      <c r="I196" s="630">
        <v>45112</v>
      </c>
      <c r="J196" s="631" t="s">
        <v>22</v>
      </c>
      <c r="K196" s="632"/>
      <c r="L196" s="632">
        <v>10</v>
      </c>
      <c r="M196" s="621"/>
      <c r="N196" s="124" t="s">
        <v>26</v>
      </c>
      <c r="O196" s="124"/>
    </row>
    <row r="197" spans="1:15" s="129" customFormat="1" ht="19.5" customHeight="1">
      <c r="A197" s="620">
        <v>45112</v>
      </c>
      <c r="B197" s="139">
        <f t="shared" si="11"/>
        <v>45113</v>
      </c>
      <c r="C197" s="621">
        <v>1</v>
      </c>
      <c r="D197" s="621">
        <v>1</v>
      </c>
      <c r="E197" s="621">
        <v>24</v>
      </c>
      <c r="F197" s="621" t="s">
        <v>208</v>
      </c>
      <c r="G197" s="621" t="s">
        <v>885</v>
      </c>
      <c r="H197" s="629">
        <v>26.73</v>
      </c>
      <c r="I197" s="630">
        <v>45112</v>
      </c>
      <c r="J197" s="631" t="s">
        <v>142</v>
      </c>
      <c r="K197" s="632">
        <v>10</v>
      </c>
      <c r="L197" s="632"/>
      <c r="M197" s="621"/>
      <c r="N197" s="124" t="s">
        <v>18</v>
      </c>
      <c r="O197" s="124"/>
    </row>
    <row r="198" spans="1:15" ht="18.45">
      <c r="A198" s="620">
        <v>45110</v>
      </c>
      <c r="B198" s="620">
        <f t="shared" si="11"/>
        <v>45113</v>
      </c>
      <c r="C198" s="621">
        <v>3</v>
      </c>
      <c r="D198" s="621">
        <v>1</v>
      </c>
      <c r="E198" s="621">
        <v>3</v>
      </c>
      <c r="F198" s="621" t="s">
        <v>286</v>
      </c>
      <c r="G198" s="575" t="s">
        <v>886</v>
      </c>
      <c r="H198" s="629">
        <v>70.400000000000006</v>
      </c>
      <c r="I198" s="630">
        <v>45109</v>
      </c>
      <c r="J198" s="631" t="s">
        <v>126</v>
      </c>
      <c r="K198" s="632"/>
      <c r="L198" s="632">
        <v>10</v>
      </c>
      <c r="M198" s="621"/>
      <c r="N198" s="124" t="s">
        <v>26</v>
      </c>
      <c r="O198" s="144" t="s">
        <v>19</v>
      </c>
    </row>
    <row r="199" spans="1:15" s="129" customFormat="1" ht="18.45">
      <c r="A199" s="620">
        <v>45109</v>
      </c>
      <c r="B199" s="620">
        <v>45113</v>
      </c>
      <c r="C199" s="621">
        <f>B199-A199</f>
        <v>4</v>
      </c>
      <c r="D199" s="621">
        <v>1</v>
      </c>
      <c r="E199" s="621">
        <v>5</v>
      </c>
      <c r="F199" s="621" t="s">
        <v>148</v>
      </c>
      <c r="G199" s="638" t="s">
        <v>887</v>
      </c>
      <c r="H199" s="629">
        <v>124.46</v>
      </c>
      <c r="I199" s="630">
        <v>45109</v>
      </c>
      <c r="J199" s="631" t="s">
        <v>668</v>
      </c>
      <c r="K199" s="632">
        <v>10</v>
      </c>
      <c r="L199" s="632"/>
      <c r="M199" s="621"/>
      <c r="N199" s="124" t="s">
        <v>26</v>
      </c>
      <c r="O199" s="144" t="s">
        <v>19</v>
      </c>
    </row>
    <row r="200" spans="1:15" s="129" customFormat="1" ht="19.5" customHeight="1">
      <c r="A200" s="620">
        <v>45112</v>
      </c>
      <c r="B200" s="139">
        <f t="shared" ref="B200:B212" si="12">A200+C200</f>
        <v>45113</v>
      </c>
      <c r="C200" s="621">
        <v>1</v>
      </c>
      <c r="D200" s="621">
        <v>1</v>
      </c>
      <c r="E200" s="621">
        <v>34</v>
      </c>
      <c r="F200" s="621" t="s">
        <v>216</v>
      </c>
      <c r="G200" s="621" t="s">
        <v>888</v>
      </c>
      <c r="H200" s="629">
        <v>26.73</v>
      </c>
      <c r="I200" s="630"/>
      <c r="J200" s="631" t="s">
        <v>50</v>
      </c>
      <c r="K200" s="632">
        <v>10</v>
      </c>
      <c r="L200" s="632"/>
      <c r="M200" s="621" t="s">
        <v>889</v>
      </c>
      <c r="N200" s="124" t="s">
        <v>26</v>
      </c>
      <c r="O200" s="124"/>
    </row>
    <row r="201" spans="1:15" ht="18.45">
      <c r="A201" s="620">
        <v>45110</v>
      </c>
      <c r="B201" s="620">
        <f t="shared" si="12"/>
        <v>45113</v>
      </c>
      <c r="C201" s="621">
        <v>3</v>
      </c>
      <c r="D201" s="621">
        <v>1</v>
      </c>
      <c r="E201" s="621">
        <v>36</v>
      </c>
      <c r="F201" s="621" t="s">
        <v>104</v>
      </c>
      <c r="G201" s="621" t="s">
        <v>890</v>
      </c>
      <c r="H201" s="629">
        <v>88.2</v>
      </c>
      <c r="I201" s="630">
        <v>45108</v>
      </c>
      <c r="J201" s="631" t="s">
        <v>22</v>
      </c>
      <c r="K201" s="632"/>
      <c r="L201" s="632">
        <v>10</v>
      </c>
      <c r="M201" s="621" t="s">
        <v>891</v>
      </c>
      <c r="N201" s="124" t="s">
        <v>26</v>
      </c>
      <c r="O201" s="144" t="s">
        <v>19</v>
      </c>
    </row>
    <row r="202" spans="1:15" s="129" customFormat="1" ht="18.75" customHeight="1">
      <c r="A202" s="622">
        <v>45112</v>
      </c>
      <c r="B202" s="622">
        <f t="shared" si="12"/>
        <v>45113</v>
      </c>
      <c r="C202" s="623">
        <v>1</v>
      </c>
      <c r="D202" s="623">
        <v>3</v>
      </c>
      <c r="E202" s="122">
        <v>20</v>
      </c>
      <c r="F202" s="122">
        <v>20</v>
      </c>
      <c r="G202" s="699" t="s">
        <v>892</v>
      </c>
      <c r="H202" s="624">
        <v>93.56</v>
      </c>
      <c r="I202" s="625">
        <v>45111</v>
      </c>
      <c r="J202" s="640" t="s">
        <v>81</v>
      </c>
      <c r="K202" s="626"/>
      <c r="L202" s="626"/>
      <c r="M202" s="623" t="s">
        <v>893</v>
      </c>
      <c r="N202" s="122" t="s">
        <v>42</v>
      </c>
      <c r="O202" s="144" t="s">
        <v>19</v>
      </c>
    </row>
    <row r="203" spans="1:15" ht="18.45">
      <c r="A203" s="622">
        <v>45112</v>
      </c>
      <c r="B203" s="327">
        <f t="shared" si="12"/>
        <v>45113</v>
      </c>
      <c r="C203" s="122">
        <v>1</v>
      </c>
      <c r="D203" s="122">
        <v>1</v>
      </c>
      <c r="E203" s="122">
        <v>21</v>
      </c>
      <c r="F203" s="122" t="s">
        <v>739</v>
      </c>
      <c r="G203" s="122" t="s">
        <v>810</v>
      </c>
      <c r="H203" s="336">
        <v>31</v>
      </c>
      <c r="I203" s="130">
        <v>45111</v>
      </c>
      <c r="J203" s="270" t="s">
        <v>38</v>
      </c>
      <c r="K203" s="271"/>
      <c r="L203" s="271"/>
      <c r="M203" s="122" t="s">
        <v>894</v>
      </c>
      <c r="N203" s="9" t="s">
        <v>26</v>
      </c>
      <c r="O203" s="9" t="s">
        <v>19</v>
      </c>
    </row>
    <row r="204" spans="1:15" ht="18.45">
      <c r="A204" s="620">
        <v>45112</v>
      </c>
      <c r="B204" s="620">
        <f t="shared" si="12"/>
        <v>45113</v>
      </c>
      <c r="C204" s="621">
        <v>1</v>
      </c>
      <c r="D204" s="621">
        <v>1</v>
      </c>
      <c r="E204" s="124">
        <v>3</v>
      </c>
      <c r="F204" s="124" t="s">
        <v>34</v>
      </c>
      <c r="G204" s="661" t="s">
        <v>249</v>
      </c>
      <c r="H204" s="627">
        <v>31.19</v>
      </c>
      <c r="I204" s="630">
        <v>45111</v>
      </c>
      <c r="J204" s="631" t="s">
        <v>22</v>
      </c>
      <c r="K204" s="628"/>
      <c r="L204" s="628"/>
      <c r="M204" s="621"/>
      <c r="N204" s="124" t="s">
        <v>42</v>
      </c>
      <c r="O204" s="124" t="s">
        <v>19</v>
      </c>
    </row>
    <row r="205" spans="1:15" ht="18.45">
      <c r="A205" s="620">
        <v>45112</v>
      </c>
      <c r="B205" s="139">
        <f t="shared" si="12"/>
        <v>45113</v>
      </c>
      <c r="C205" s="621">
        <v>1</v>
      </c>
      <c r="D205" s="621">
        <v>1</v>
      </c>
      <c r="E205" s="621">
        <v>36</v>
      </c>
      <c r="F205" s="621" t="s">
        <v>122</v>
      </c>
      <c r="G205" s="124" t="s">
        <v>824</v>
      </c>
      <c r="H205" s="629">
        <v>37</v>
      </c>
      <c r="I205" s="630"/>
      <c r="J205" s="631" t="s">
        <v>38</v>
      </c>
      <c r="K205" s="632"/>
      <c r="L205" s="632">
        <v>10</v>
      </c>
      <c r="M205" s="621"/>
      <c r="N205" s="124" t="s">
        <v>26</v>
      </c>
      <c r="O205" s="144" t="s">
        <v>19</v>
      </c>
    </row>
    <row r="206" spans="1:15" s="129" customFormat="1" ht="18.75" customHeight="1">
      <c r="A206" s="620">
        <v>45112</v>
      </c>
      <c r="B206" s="620">
        <f t="shared" si="12"/>
        <v>45113</v>
      </c>
      <c r="C206" s="621">
        <v>1</v>
      </c>
      <c r="D206" s="621">
        <v>1</v>
      </c>
      <c r="E206" s="124">
        <v>3</v>
      </c>
      <c r="F206" s="124" t="s">
        <v>248</v>
      </c>
      <c r="G206" s="661" t="s">
        <v>774</v>
      </c>
      <c r="H206" s="627">
        <v>34.75</v>
      </c>
      <c r="I206" s="630">
        <v>45111</v>
      </c>
      <c r="J206" s="631" t="s">
        <v>22</v>
      </c>
      <c r="K206" s="628"/>
      <c r="L206" s="628"/>
      <c r="M206" s="621"/>
      <c r="N206" s="124" t="s">
        <v>42</v>
      </c>
      <c r="O206" s="144" t="s">
        <v>19</v>
      </c>
    </row>
    <row r="207" spans="1:15" ht="18.45">
      <c r="A207" s="620">
        <v>45112</v>
      </c>
      <c r="B207" s="139">
        <f t="shared" si="12"/>
        <v>45113</v>
      </c>
      <c r="C207" s="621">
        <v>1</v>
      </c>
      <c r="D207" s="621">
        <v>1</v>
      </c>
      <c r="E207" s="621">
        <v>4</v>
      </c>
      <c r="F207" s="621" t="s">
        <v>124</v>
      </c>
      <c r="G207" s="575" t="s">
        <v>837</v>
      </c>
      <c r="H207" s="629">
        <v>31.19</v>
      </c>
      <c r="I207" s="630">
        <v>45112</v>
      </c>
      <c r="J207" s="631" t="s">
        <v>142</v>
      </c>
      <c r="K207" s="632">
        <v>20</v>
      </c>
      <c r="L207" s="632"/>
      <c r="M207" s="621"/>
      <c r="N207" s="124" t="s">
        <v>18</v>
      </c>
      <c r="O207" s="144"/>
    </row>
    <row r="208" spans="1:15" s="261" customFormat="1" ht="18.75" customHeight="1">
      <c r="A208" s="622">
        <v>45112</v>
      </c>
      <c r="B208" s="622">
        <f t="shared" si="12"/>
        <v>45113</v>
      </c>
      <c r="C208" s="623">
        <v>1</v>
      </c>
      <c r="D208" s="623">
        <v>1</v>
      </c>
      <c r="E208" s="122">
        <v>21</v>
      </c>
      <c r="F208" s="122" t="s">
        <v>362</v>
      </c>
      <c r="G208" s="699" t="s">
        <v>895</v>
      </c>
      <c r="H208" s="624">
        <v>26.24</v>
      </c>
      <c r="I208" s="625">
        <v>45112</v>
      </c>
      <c r="J208" s="640" t="s">
        <v>668</v>
      </c>
      <c r="K208" s="626"/>
      <c r="L208" s="626"/>
      <c r="M208" s="623"/>
      <c r="N208" s="122" t="s">
        <v>18</v>
      </c>
      <c r="O208" s="122" t="s">
        <v>19</v>
      </c>
    </row>
    <row r="209" spans="1:136" s="469" customFormat="1" ht="18.45">
      <c r="A209" s="479">
        <v>45106</v>
      </c>
      <c r="B209" s="620">
        <f t="shared" si="12"/>
        <v>45113</v>
      </c>
      <c r="C209" s="459">
        <v>7</v>
      </c>
      <c r="D209" s="459">
        <v>1</v>
      </c>
      <c r="E209" s="459">
        <v>24</v>
      </c>
      <c r="F209" s="459" t="s">
        <v>847</v>
      </c>
      <c r="G209" s="653" t="s">
        <v>896</v>
      </c>
      <c r="H209" s="627">
        <v>289.58999999999997</v>
      </c>
      <c r="I209" s="630">
        <v>45106</v>
      </c>
      <c r="J209" s="459" t="s">
        <v>22</v>
      </c>
      <c r="K209" s="632">
        <v>10</v>
      </c>
      <c r="L209" s="459"/>
      <c r="M209" s="459"/>
      <c r="N209" s="124" t="s">
        <v>42</v>
      </c>
      <c r="O209" s="459"/>
      <c r="P209" s="458"/>
      <c r="Q209" s="458"/>
      <c r="R209" s="458"/>
      <c r="S209" s="458"/>
      <c r="T209" s="458"/>
      <c r="U209" s="458"/>
      <c r="V209" s="458"/>
      <c r="W209" s="458"/>
      <c r="X209" s="458"/>
      <c r="Y209" s="458"/>
      <c r="Z209" s="458"/>
      <c r="AA209" s="458"/>
      <c r="AB209" s="468"/>
      <c r="AC209" s="468"/>
      <c r="AD209" s="468"/>
      <c r="AE209" s="468"/>
      <c r="AF209" s="468"/>
      <c r="AG209" s="468"/>
      <c r="AH209" s="468"/>
      <c r="AI209" s="468"/>
      <c r="AJ209" s="468"/>
      <c r="AK209" s="468"/>
      <c r="AL209" s="468"/>
      <c r="AM209" s="468"/>
      <c r="AN209" s="468"/>
      <c r="AO209" s="468"/>
      <c r="AP209" s="468"/>
      <c r="AQ209" s="468"/>
      <c r="AR209" s="468"/>
      <c r="AS209" s="468"/>
      <c r="AT209" s="468"/>
      <c r="AU209" s="468"/>
      <c r="AV209" s="468"/>
      <c r="AW209" s="468"/>
      <c r="AX209" s="468"/>
      <c r="AY209" s="468"/>
      <c r="AZ209" s="468"/>
      <c r="BA209" s="468"/>
      <c r="BB209" s="468"/>
      <c r="BC209" s="468"/>
      <c r="BD209" s="468"/>
      <c r="BE209" s="468"/>
      <c r="BF209" s="468"/>
      <c r="BG209" s="468"/>
      <c r="BH209" s="468"/>
      <c r="BI209" s="468"/>
      <c r="BJ209" s="468"/>
      <c r="BK209" s="468"/>
      <c r="BL209" s="468"/>
      <c r="BM209" s="468"/>
      <c r="BN209" s="468"/>
      <c r="BO209" s="468"/>
      <c r="BP209" s="468"/>
      <c r="BQ209" s="468"/>
      <c r="BR209" s="468"/>
      <c r="BS209" s="468"/>
      <c r="BT209" s="468"/>
      <c r="BU209" s="468"/>
      <c r="BV209" s="468"/>
      <c r="BW209" s="468"/>
      <c r="BX209" s="468"/>
      <c r="BY209" s="468"/>
      <c r="BZ209" s="468"/>
      <c r="CA209" s="468"/>
      <c r="CB209" s="468"/>
      <c r="CC209" s="468"/>
      <c r="CD209" s="468"/>
      <c r="CE209" s="468"/>
      <c r="CF209" s="468"/>
      <c r="CG209" s="468"/>
      <c r="CH209" s="468"/>
      <c r="CI209" s="468"/>
      <c r="CJ209" s="468"/>
      <c r="CK209" s="468"/>
      <c r="CL209" s="468"/>
      <c r="CM209" s="468"/>
      <c r="CN209" s="468"/>
      <c r="CO209" s="468"/>
      <c r="CP209" s="468"/>
      <c r="CQ209" s="468"/>
      <c r="CR209" s="468"/>
      <c r="CS209" s="468"/>
      <c r="CT209" s="468"/>
      <c r="CU209" s="468"/>
      <c r="CV209" s="468"/>
      <c r="CW209" s="468"/>
      <c r="CX209" s="468"/>
      <c r="CY209" s="468"/>
      <c r="CZ209" s="468"/>
      <c r="DA209" s="468"/>
      <c r="DB209" s="468"/>
      <c r="DC209" s="468"/>
      <c r="DD209" s="468"/>
      <c r="DE209" s="468"/>
      <c r="DF209" s="468"/>
      <c r="DG209" s="468"/>
      <c r="DH209" s="468"/>
      <c r="DI209" s="468"/>
      <c r="DJ209" s="468"/>
      <c r="DK209" s="468"/>
      <c r="DL209" s="468"/>
      <c r="DM209" s="468"/>
      <c r="DN209" s="468"/>
      <c r="DO209" s="468"/>
      <c r="DP209" s="468"/>
      <c r="DQ209" s="468"/>
      <c r="DR209" s="468"/>
      <c r="DS209" s="468"/>
      <c r="DT209" s="468"/>
      <c r="DU209" s="468"/>
      <c r="DV209" s="468"/>
      <c r="DW209" s="468"/>
      <c r="DX209" s="468"/>
      <c r="DY209" s="468"/>
      <c r="DZ209" s="468"/>
      <c r="EA209" s="468"/>
      <c r="EB209" s="468"/>
      <c r="EC209" s="468"/>
      <c r="ED209" s="468"/>
      <c r="EE209" s="468"/>
      <c r="EF209" s="468"/>
    </row>
    <row r="210" spans="1:136" ht="18.45">
      <c r="A210" s="139">
        <v>45111</v>
      </c>
      <c r="B210" s="139">
        <f t="shared" si="12"/>
        <v>45113</v>
      </c>
      <c r="C210" s="124">
        <v>2</v>
      </c>
      <c r="D210" s="124">
        <v>1</v>
      </c>
      <c r="E210" s="124">
        <v>3</v>
      </c>
      <c r="F210" s="124" t="s">
        <v>27</v>
      </c>
      <c r="G210" s="124" t="s">
        <v>825</v>
      </c>
      <c r="H210" s="131">
        <v>53.46</v>
      </c>
      <c r="I210" s="127">
        <v>45111</v>
      </c>
      <c r="J210" s="267" t="s">
        <v>22</v>
      </c>
      <c r="K210" s="132">
        <v>10</v>
      </c>
      <c r="L210" s="132"/>
      <c r="M210" s="124"/>
      <c r="N210" s="124" t="s">
        <v>26</v>
      </c>
      <c r="O210" s="333" t="s">
        <v>19</v>
      </c>
    </row>
    <row r="211" spans="1:136" s="469" customFormat="1" ht="18.45">
      <c r="A211" s="620">
        <v>45109</v>
      </c>
      <c r="B211" s="620">
        <f t="shared" si="12"/>
        <v>45116</v>
      </c>
      <c r="C211" s="621">
        <v>7</v>
      </c>
      <c r="D211" s="621">
        <v>1</v>
      </c>
      <c r="E211" s="621">
        <v>5</v>
      </c>
      <c r="F211" s="621" t="s">
        <v>210</v>
      </c>
      <c r="G211" s="621" t="s">
        <v>704</v>
      </c>
      <c r="H211" s="627">
        <v>263</v>
      </c>
      <c r="I211" s="630">
        <v>45108</v>
      </c>
      <c r="J211" s="631" t="s">
        <v>38</v>
      </c>
      <c r="K211" s="628"/>
      <c r="L211" s="628"/>
      <c r="M211" s="621" t="s">
        <v>897</v>
      </c>
      <c r="N211" s="430" t="s">
        <v>42</v>
      </c>
      <c r="O211" s="430" t="s">
        <v>19</v>
      </c>
    </row>
    <row r="212" spans="1:136" ht="21">
      <c r="A212" s="139">
        <v>45112</v>
      </c>
      <c r="B212" s="139">
        <f t="shared" si="12"/>
        <v>45113</v>
      </c>
      <c r="C212" s="124">
        <v>1</v>
      </c>
      <c r="D212" s="124">
        <v>1</v>
      </c>
      <c r="E212" s="124">
        <v>33</v>
      </c>
      <c r="F212" s="124" t="s">
        <v>98</v>
      </c>
      <c r="G212" s="663" t="s">
        <v>898</v>
      </c>
      <c r="H212" s="126">
        <v>38.25</v>
      </c>
      <c r="I212" s="127">
        <v>45112</v>
      </c>
      <c r="J212" s="267" t="s">
        <v>32</v>
      </c>
      <c r="K212" s="134">
        <v>10</v>
      </c>
      <c r="L212" s="134"/>
      <c r="M212" s="124" t="s">
        <v>899</v>
      </c>
      <c r="N212" s="124" t="s">
        <v>18</v>
      </c>
      <c r="O212" s="144" t="s">
        <v>19</v>
      </c>
    </row>
    <row r="213" spans="1:136" s="99" customFormat="1">
      <c r="A213" s="1333"/>
      <c r="B213" s="1333"/>
    </row>
    <row r="214" spans="1:136" ht="22.3">
      <c r="A214" s="139">
        <v>45113</v>
      </c>
      <c r="B214" s="139">
        <v>45114</v>
      </c>
      <c r="C214" s="124">
        <v>1</v>
      </c>
      <c r="D214" s="124">
        <v>1</v>
      </c>
      <c r="E214" s="124">
        <v>3</v>
      </c>
      <c r="F214" s="124" t="s">
        <v>248</v>
      </c>
      <c r="G214" s="735" t="s">
        <v>900</v>
      </c>
      <c r="H214" s="126">
        <v>61.48</v>
      </c>
      <c r="I214" s="127">
        <v>45113</v>
      </c>
      <c r="J214" s="267" t="s">
        <v>41</v>
      </c>
      <c r="K214" s="134"/>
      <c r="L214" s="134">
        <v>10</v>
      </c>
      <c r="M214" s="124"/>
      <c r="N214" s="1" t="s">
        <v>18</v>
      </c>
    </row>
    <row r="215" spans="1:136" ht="18.45">
      <c r="A215" s="620">
        <v>45110</v>
      </c>
      <c r="B215" s="620">
        <f>A215+C215</f>
        <v>45114</v>
      </c>
      <c r="C215" s="621">
        <v>4</v>
      </c>
      <c r="D215" s="621">
        <v>2</v>
      </c>
      <c r="E215" s="621">
        <v>31</v>
      </c>
      <c r="F215" s="621">
        <v>31</v>
      </c>
      <c r="G215" s="621" t="s">
        <v>901</v>
      </c>
      <c r="H215" s="629">
        <v>432.99</v>
      </c>
      <c r="I215" s="630">
        <v>45110</v>
      </c>
      <c r="J215" s="631" t="s">
        <v>67</v>
      </c>
      <c r="K215" s="628">
        <v>10</v>
      </c>
      <c r="L215" s="628"/>
      <c r="M215" s="621" t="s">
        <v>902</v>
      </c>
      <c r="N215" s="124" t="s">
        <v>26</v>
      </c>
      <c r="O215" s="144" t="s">
        <v>676</v>
      </c>
    </row>
    <row r="216" spans="1:136" s="13" customFormat="1" ht="18.45">
      <c r="A216" s="327">
        <v>45113</v>
      </c>
      <c r="B216" s="327">
        <f>A216+C216</f>
        <v>45114</v>
      </c>
      <c r="C216" s="122">
        <v>1</v>
      </c>
      <c r="D216" s="122">
        <v>1</v>
      </c>
      <c r="E216" s="122">
        <v>4</v>
      </c>
      <c r="F216" s="122" t="s">
        <v>302</v>
      </c>
      <c r="G216" s="122" t="s">
        <v>903</v>
      </c>
      <c r="H216" s="336">
        <v>44</v>
      </c>
      <c r="I216" s="130">
        <v>45112</v>
      </c>
      <c r="J216" s="270" t="s">
        <v>38</v>
      </c>
      <c r="K216" s="271">
        <v>10</v>
      </c>
      <c r="L216" s="271"/>
      <c r="M216" s="122"/>
      <c r="N216" s="122" t="s">
        <v>26</v>
      </c>
      <c r="O216" s="9" t="s">
        <v>19</v>
      </c>
    </row>
    <row r="217" spans="1:136" ht="18.45">
      <c r="A217" s="620">
        <v>45109</v>
      </c>
      <c r="B217" s="620">
        <f>A217+C217</f>
        <v>45114</v>
      </c>
      <c r="C217" s="621">
        <v>5</v>
      </c>
      <c r="D217" s="621">
        <v>1</v>
      </c>
      <c r="E217" s="621">
        <v>2</v>
      </c>
      <c r="F217" s="621" t="s">
        <v>117</v>
      </c>
      <c r="G217" s="621" t="s">
        <v>904</v>
      </c>
      <c r="H217" s="629">
        <v>417.01</v>
      </c>
      <c r="I217" s="630">
        <v>45109</v>
      </c>
      <c r="J217" s="631" t="s">
        <v>106</v>
      </c>
      <c r="K217" s="632"/>
      <c r="L217" s="632">
        <v>10</v>
      </c>
      <c r="M217" s="621"/>
      <c r="N217" s="124" t="s">
        <v>26</v>
      </c>
      <c r="O217" s="144" t="s">
        <v>19</v>
      </c>
    </row>
    <row r="218" spans="1:136" s="129" customFormat="1" ht="19" customHeight="1">
      <c r="A218" s="620">
        <v>45106</v>
      </c>
      <c r="B218" s="620">
        <v>45114</v>
      </c>
      <c r="C218" s="621">
        <v>8</v>
      </c>
      <c r="D218" s="621">
        <v>1</v>
      </c>
      <c r="E218" s="621">
        <v>4</v>
      </c>
      <c r="F218" s="621" t="s">
        <v>447</v>
      </c>
      <c r="G218" s="621" t="s">
        <v>905</v>
      </c>
      <c r="H218" s="629">
        <v>272.63</v>
      </c>
      <c r="I218" s="630">
        <v>45103</v>
      </c>
      <c r="J218" s="631" t="s">
        <v>22</v>
      </c>
      <c r="K218" s="628"/>
      <c r="L218" s="628"/>
      <c r="M218" s="621" t="s">
        <v>906</v>
      </c>
      <c r="N218" s="124" t="s">
        <v>26</v>
      </c>
      <c r="O218" s="144" t="s">
        <v>19</v>
      </c>
    </row>
    <row r="219" spans="1:136">
      <c r="A219" s="1333"/>
      <c r="B219" s="1333"/>
      <c r="C219" s="99"/>
      <c r="D219" s="99"/>
      <c r="E219" s="99"/>
      <c r="F219" s="99"/>
      <c r="G219" s="99"/>
      <c r="H219" s="99"/>
      <c r="I219" s="99"/>
      <c r="J219" s="99"/>
      <c r="K219" s="99"/>
      <c r="L219" s="99"/>
      <c r="M219" s="99"/>
      <c r="N219" s="99"/>
      <c r="O219" s="99"/>
      <c r="P219" s="99"/>
    </row>
    <row r="220" spans="1:136" s="129" customFormat="1" ht="18.45">
      <c r="A220" s="139">
        <v>45112</v>
      </c>
      <c r="B220" s="139">
        <f>A220+C220</f>
        <v>45114</v>
      </c>
      <c r="C220" s="124">
        <v>2</v>
      </c>
      <c r="D220" s="124">
        <v>1</v>
      </c>
      <c r="E220" s="124">
        <v>37</v>
      </c>
      <c r="F220" s="124">
        <v>37</v>
      </c>
      <c r="G220" s="529" t="s">
        <v>907</v>
      </c>
      <c r="H220" s="131">
        <v>286.2</v>
      </c>
      <c r="I220" s="127"/>
      <c r="J220" s="267" t="s">
        <v>142</v>
      </c>
      <c r="K220" s="134"/>
      <c r="L220" s="134">
        <v>10</v>
      </c>
      <c r="M220" s="124"/>
      <c r="N220" s="124" t="s">
        <v>664</v>
      </c>
      <c r="O220" s="333" t="s">
        <v>19</v>
      </c>
    </row>
    <row r="221" spans="1:136" ht="21">
      <c r="A221" s="139">
        <v>45112</v>
      </c>
      <c r="B221" s="139">
        <f>A221+C221</f>
        <v>45114</v>
      </c>
      <c r="C221" s="124">
        <v>2</v>
      </c>
      <c r="D221" s="124">
        <v>3</v>
      </c>
      <c r="E221" s="124">
        <v>1</v>
      </c>
      <c r="F221" s="124">
        <v>1</v>
      </c>
      <c r="G221" s="663" t="s">
        <v>908</v>
      </c>
      <c r="H221" s="126">
        <v>172.85</v>
      </c>
      <c r="I221" s="127">
        <v>45109</v>
      </c>
      <c r="J221" s="267" t="s">
        <v>22</v>
      </c>
      <c r="K221" s="134"/>
      <c r="L221" s="134">
        <v>10</v>
      </c>
      <c r="M221" s="124"/>
      <c r="N221" s="124" t="s">
        <v>26</v>
      </c>
      <c r="O221" s="333" t="s">
        <v>19</v>
      </c>
    </row>
    <row r="222" spans="1:136" ht="18.45">
      <c r="A222" s="139">
        <v>45113</v>
      </c>
      <c r="B222" s="139">
        <v>45114</v>
      </c>
      <c r="C222" s="124">
        <v>1</v>
      </c>
      <c r="D222" s="124">
        <v>1</v>
      </c>
      <c r="E222" s="124">
        <v>21</v>
      </c>
      <c r="F222" s="124" t="s">
        <v>79</v>
      </c>
      <c r="G222" s="733" t="s">
        <v>909</v>
      </c>
      <c r="H222" s="126">
        <v>52.79</v>
      </c>
      <c r="I222" s="127"/>
      <c r="J222" s="267" t="s">
        <v>67</v>
      </c>
      <c r="K222" s="134"/>
      <c r="L222" s="134">
        <v>10</v>
      </c>
      <c r="M222" s="124"/>
      <c r="N222" s="1" t="s">
        <v>235</v>
      </c>
    </row>
    <row r="223" spans="1:136" ht="18.45">
      <c r="A223" s="139">
        <v>45111</v>
      </c>
      <c r="B223" s="620">
        <f>A223+C223</f>
        <v>45114</v>
      </c>
      <c r="C223" s="621">
        <v>3</v>
      </c>
      <c r="D223" s="621">
        <v>1</v>
      </c>
      <c r="E223" s="621">
        <v>21</v>
      </c>
      <c r="F223" s="621" t="s">
        <v>910</v>
      </c>
      <c r="G223" s="124" t="s">
        <v>911</v>
      </c>
      <c r="H223" s="629">
        <v>134</v>
      </c>
      <c r="I223" s="630">
        <v>45111</v>
      </c>
      <c r="J223" s="631" t="s">
        <v>81</v>
      </c>
      <c r="K223" s="632"/>
      <c r="L223" s="632">
        <v>10</v>
      </c>
      <c r="M223" s="621" t="s">
        <v>912</v>
      </c>
      <c r="N223" s="124" t="s">
        <v>42</v>
      </c>
    </row>
    <row r="224" spans="1:136" ht="18.45">
      <c r="A224" s="5">
        <v>45113</v>
      </c>
      <c r="B224" s="5">
        <f>A224+C224</f>
        <v>45114</v>
      </c>
      <c r="C224" s="1">
        <v>1</v>
      </c>
      <c r="D224" s="1">
        <v>1</v>
      </c>
      <c r="E224" s="1">
        <v>34</v>
      </c>
      <c r="F224" s="1" t="s">
        <v>216</v>
      </c>
      <c r="G224" s="1" t="s">
        <v>913</v>
      </c>
      <c r="H224" s="551">
        <v>71.099999999999994</v>
      </c>
      <c r="I224" s="6">
        <v>45113</v>
      </c>
      <c r="J224" s="268" t="s">
        <v>50</v>
      </c>
      <c r="K224" s="56"/>
      <c r="L224" s="56"/>
      <c r="M224" s="727"/>
      <c r="N224" s="1" t="s">
        <v>18</v>
      </c>
    </row>
    <row r="225" spans="1:15" s="129" customFormat="1" ht="18.45">
      <c r="A225" s="620">
        <v>45110</v>
      </c>
      <c r="B225" s="620">
        <v>45114</v>
      </c>
      <c r="C225" s="621">
        <f>B225-A225</f>
        <v>4</v>
      </c>
      <c r="D225" s="621">
        <v>3</v>
      </c>
      <c r="E225" s="621">
        <v>6</v>
      </c>
      <c r="F225" s="621">
        <v>6</v>
      </c>
      <c r="G225" s="621" t="s">
        <v>914</v>
      </c>
      <c r="H225" s="629">
        <v>464.2</v>
      </c>
      <c r="I225" s="630">
        <v>45110</v>
      </c>
      <c r="J225" s="631" t="s">
        <v>41</v>
      </c>
      <c r="K225" s="632">
        <v>10</v>
      </c>
      <c r="L225" s="632"/>
      <c r="M225" s="621"/>
      <c r="N225" s="144" t="s">
        <v>26</v>
      </c>
      <c r="O225" s="144" t="s">
        <v>19</v>
      </c>
    </row>
    <row r="226" spans="1:15" ht="18.45">
      <c r="A226" s="139">
        <v>45113</v>
      </c>
      <c r="B226" s="139">
        <v>45114</v>
      </c>
      <c r="C226" s="124">
        <v>1</v>
      </c>
      <c r="D226" s="124">
        <v>1</v>
      </c>
      <c r="E226" s="124">
        <v>3</v>
      </c>
      <c r="F226" s="124" t="s">
        <v>248</v>
      </c>
      <c r="G226" s="733" t="s">
        <v>915</v>
      </c>
      <c r="H226" s="126">
        <v>61.48</v>
      </c>
      <c r="I226" s="127">
        <v>45113</v>
      </c>
      <c r="J226" s="267" t="s">
        <v>41</v>
      </c>
      <c r="K226" s="134"/>
      <c r="L226" s="134">
        <v>10</v>
      </c>
      <c r="M226" s="124"/>
      <c r="N226" s="1" t="s">
        <v>18</v>
      </c>
    </row>
    <row r="227" spans="1:15" ht="18.45">
      <c r="A227" s="139">
        <v>45111</v>
      </c>
      <c r="B227" s="139">
        <f>A227+C227</f>
        <v>45114</v>
      </c>
      <c r="C227" s="124">
        <v>3</v>
      </c>
      <c r="D227" s="124">
        <v>1</v>
      </c>
      <c r="E227" s="124">
        <v>2</v>
      </c>
      <c r="F227" s="124" t="s">
        <v>95</v>
      </c>
      <c r="G227" s="662" t="s">
        <v>916</v>
      </c>
      <c r="H227" s="131">
        <v>82.87</v>
      </c>
      <c r="I227" s="127">
        <v>45109</v>
      </c>
      <c r="J227" s="267" t="s">
        <v>126</v>
      </c>
      <c r="K227" s="132">
        <v>10</v>
      </c>
      <c r="L227" s="132"/>
      <c r="M227" s="124"/>
      <c r="N227" s="1" t="s">
        <v>26</v>
      </c>
      <c r="O227" s="333" t="s">
        <v>19</v>
      </c>
    </row>
    <row r="228" spans="1:15" ht="22.3">
      <c r="A228" s="139">
        <v>45113</v>
      </c>
      <c r="B228" s="139">
        <v>45114</v>
      </c>
      <c r="C228" s="124">
        <v>1</v>
      </c>
      <c r="D228" s="124">
        <v>1</v>
      </c>
      <c r="E228" s="124">
        <v>4</v>
      </c>
      <c r="F228" s="124" t="s">
        <v>157</v>
      </c>
      <c r="G228" s="735" t="s">
        <v>917</v>
      </c>
      <c r="H228" s="126">
        <v>51.73</v>
      </c>
      <c r="I228" s="127">
        <v>45113</v>
      </c>
      <c r="J228" s="267" t="s">
        <v>918</v>
      </c>
      <c r="K228" s="134"/>
      <c r="L228" s="134"/>
      <c r="M228" s="124" t="s">
        <v>919</v>
      </c>
      <c r="N228" s="1" t="s">
        <v>18</v>
      </c>
    </row>
    <row r="229" spans="1:15" ht="18.45">
      <c r="A229" s="139">
        <v>45113</v>
      </c>
      <c r="B229" s="139">
        <v>45114</v>
      </c>
      <c r="C229" s="124">
        <v>1</v>
      </c>
      <c r="D229" s="124">
        <v>1</v>
      </c>
      <c r="E229" s="124">
        <v>36</v>
      </c>
      <c r="F229" s="124" t="s">
        <v>104</v>
      </c>
      <c r="G229" s="732" t="s">
        <v>920</v>
      </c>
      <c r="H229" s="126">
        <v>54.32</v>
      </c>
      <c r="I229" s="127"/>
      <c r="J229" s="631" t="s">
        <v>32</v>
      </c>
      <c r="K229" s="134"/>
      <c r="L229" s="134">
        <v>10</v>
      </c>
      <c r="M229" s="124"/>
      <c r="N229" s="1" t="s">
        <v>18</v>
      </c>
    </row>
    <row r="230" spans="1:15" s="129" customFormat="1" ht="18.45">
      <c r="A230" s="139">
        <v>45113</v>
      </c>
      <c r="B230" s="139">
        <f>A230+C230</f>
        <v>45114</v>
      </c>
      <c r="C230" s="124">
        <v>1</v>
      </c>
      <c r="D230" s="124">
        <v>2</v>
      </c>
      <c r="E230" s="124">
        <v>20</v>
      </c>
      <c r="F230" s="124">
        <v>20</v>
      </c>
      <c r="G230" s="729" t="s">
        <v>921</v>
      </c>
      <c r="H230" s="131">
        <v>135.13</v>
      </c>
      <c r="I230" s="127"/>
      <c r="J230" s="267" t="s">
        <v>126</v>
      </c>
      <c r="K230" s="134"/>
      <c r="L230" s="134">
        <v>10</v>
      </c>
      <c r="M230" s="124"/>
      <c r="N230" s="1" t="s">
        <v>26</v>
      </c>
      <c r="O230" s="144" t="s">
        <v>19</v>
      </c>
    </row>
    <row r="231" spans="1:15" s="129" customFormat="1" ht="18.45">
      <c r="A231" s="139">
        <v>45113</v>
      </c>
      <c r="B231" s="139">
        <f>A231+C231</f>
        <v>45114</v>
      </c>
      <c r="C231" s="124">
        <v>1</v>
      </c>
      <c r="D231" s="124">
        <v>1</v>
      </c>
      <c r="E231" s="124">
        <v>34</v>
      </c>
      <c r="F231" s="124" t="s">
        <v>334</v>
      </c>
      <c r="G231" s="729" t="s">
        <v>922</v>
      </c>
      <c r="H231" s="131">
        <v>26.24</v>
      </c>
      <c r="I231" s="127">
        <v>45113</v>
      </c>
      <c r="J231" s="267" t="s">
        <v>668</v>
      </c>
      <c r="K231" s="134"/>
      <c r="L231" s="134">
        <v>10</v>
      </c>
      <c r="M231" s="124"/>
      <c r="N231" s="1" t="s">
        <v>18</v>
      </c>
      <c r="O231" s="333" t="s">
        <v>19</v>
      </c>
    </row>
    <row r="232" spans="1:15" s="261" customFormat="1" ht="18.75" customHeight="1">
      <c r="A232" s="327">
        <v>45113</v>
      </c>
      <c r="B232" s="622">
        <f>A232+C232</f>
        <v>45114</v>
      </c>
      <c r="C232" s="623">
        <v>1</v>
      </c>
      <c r="D232" s="623">
        <v>1</v>
      </c>
      <c r="E232" s="122">
        <v>21</v>
      </c>
      <c r="F232" s="122" t="s">
        <v>362</v>
      </c>
      <c r="G232" s="699" t="s">
        <v>895</v>
      </c>
      <c r="H232" s="624">
        <v>51.73</v>
      </c>
      <c r="I232" s="625">
        <v>45112</v>
      </c>
      <c r="J232" s="640" t="s">
        <v>668</v>
      </c>
      <c r="K232" s="626"/>
      <c r="L232" s="626"/>
      <c r="M232" s="623"/>
      <c r="N232" s="122" t="s">
        <v>26</v>
      </c>
      <c r="O232" s="122" t="s">
        <v>19</v>
      </c>
    </row>
    <row r="233" spans="1:15" ht="22.3">
      <c r="A233" s="139">
        <v>45113</v>
      </c>
      <c r="B233" s="139">
        <v>45114</v>
      </c>
      <c r="C233" s="124">
        <v>1</v>
      </c>
      <c r="D233" s="124">
        <v>1</v>
      </c>
      <c r="E233" s="124">
        <v>21</v>
      </c>
      <c r="F233" s="124" t="s">
        <v>739</v>
      </c>
      <c r="G233" s="735" t="s">
        <v>923</v>
      </c>
      <c r="H233" s="126">
        <v>61.48</v>
      </c>
      <c r="I233" s="127"/>
      <c r="J233" s="267" t="s">
        <v>41</v>
      </c>
      <c r="K233" s="134"/>
      <c r="L233" s="134"/>
      <c r="M233" s="124"/>
      <c r="N233" s="1" t="s">
        <v>18</v>
      </c>
    </row>
    <row r="234" spans="1:15" ht="18.45">
      <c r="A234" s="620">
        <v>45110</v>
      </c>
      <c r="B234" s="620">
        <f t="shared" ref="B234:B239" si="13">A234+C234</f>
        <v>45114</v>
      </c>
      <c r="C234" s="621">
        <v>4</v>
      </c>
      <c r="D234" s="621">
        <v>1</v>
      </c>
      <c r="E234" s="621">
        <v>4</v>
      </c>
      <c r="F234" s="621" t="s">
        <v>204</v>
      </c>
      <c r="G234" s="644" t="s">
        <v>924</v>
      </c>
      <c r="H234" s="627">
        <v>100.3</v>
      </c>
      <c r="I234" s="630">
        <v>45110</v>
      </c>
      <c r="J234" s="631" t="s">
        <v>67</v>
      </c>
      <c r="K234" s="628"/>
      <c r="L234" s="628">
        <v>10</v>
      </c>
      <c r="M234" s="621"/>
      <c r="N234" s="124" t="s">
        <v>42</v>
      </c>
      <c r="O234" s="407" t="s">
        <v>19</v>
      </c>
    </row>
    <row r="235" spans="1:15" s="129" customFormat="1" ht="18.45">
      <c r="A235" s="139">
        <v>45112</v>
      </c>
      <c r="B235" s="139">
        <f t="shared" si="13"/>
        <v>45114</v>
      </c>
      <c r="C235" s="124">
        <v>2</v>
      </c>
      <c r="D235" s="124">
        <v>1</v>
      </c>
      <c r="E235" s="124" t="s">
        <v>224</v>
      </c>
      <c r="F235" s="124" t="s">
        <v>224</v>
      </c>
      <c r="G235" s="529" t="s">
        <v>925</v>
      </c>
      <c r="H235" s="131">
        <v>301.16000000000003</v>
      </c>
      <c r="I235" s="127">
        <v>45108</v>
      </c>
      <c r="J235" s="267" t="s">
        <v>22</v>
      </c>
      <c r="K235" s="134"/>
      <c r="L235" s="134"/>
      <c r="M235" s="124"/>
      <c r="N235" s="124" t="s">
        <v>664</v>
      </c>
      <c r="O235" s="333" t="s">
        <v>19</v>
      </c>
    </row>
    <row r="236" spans="1:15" ht="18.45">
      <c r="A236" s="5">
        <v>45113</v>
      </c>
      <c r="B236" s="5">
        <f t="shared" si="13"/>
        <v>45114</v>
      </c>
      <c r="C236" s="1">
        <v>1</v>
      </c>
      <c r="D236" s="1">
        <v>1</v>
      </c>
      <c r="E236" s="1">
        <v>3</v>
      </c>
      <c r="F236" s="1" t="s">
        <v>152</v>
      </c>
      <c r="G236" s="1" t="s">
        <v>926</v>
      </c>
      <c r="H236" s="551">
        <v>52.79</v>
      </c>
      <c r="I236" s="6"/>
      <c r="J236" s="268" t="s">
        <v>32</v>
      </c>
      <c r="K236" s="56"/>
      <c r="L236" s="56">
        <v>10</v>
      </c>
      <c r="M236" s="727"/>
      <c r="N236" s="1" t="s">
        <v>101</v>
      </c>
    </row>
    <row r="237" spans="1:15" ht="21">
      <c r="A237" s="620">
        <v>45112</v>
      </c>
      <c r="B237" s="139">
        <f t="shared" si="13"/>
        <v>45114</v>
      </c>
      <c r="C237" s="124">
        <v>2</v>
      </c>
      <c r="D237" s="124">
        <v>1</v>
      </c>
      <c r="E237" s="124">
        <v>36</v>
      </c>
      <c r="F237" s="124" t="s">
        <v>120</v>
      </c>
      <c r="G237" s="663" t="s">
        <v>927</v>
      </c>
      <c r="H237" s="131">
        <v>82.62</v>
      </c>
      <c r="I237" s="127"/>
      <c r="J237" s="267" t="s">
        <v>32</v>
      </c>
      <c r="K237" s="132">
        <v>10</v>
      </c>
      <c r="L237" s="132"/>
      <c r="M237" s="124"/>
      <c r="N237" s="1" t="s">
        <v>101</v>
      </c>
      <c r="O237" s="144" t="s">
        <v>19</v>
      </c>
    </row>
    <row r="238" spans="1:15" s="129" customFormat="1" ht="19.5" customHeight="1">
      <c r="A238" s="620">
        <v>45112</v>
      </c>
      <c r="B238" s="139">
        <f t="shared" si="13"/>
        <v>45114</v>
      </c>
      <c r="C238" s="621">
        <v>2</v>
      </c>
      <c r="D238" s="621">
        <v>1</v>
      </c>
      <c r="E238" s="621">
        <v>36</v>
      </c>
      <c r="F238" s="621" t="s">
        <v>801</v>
      </c>
      <c r="G238" s="621" t="s">
        <v>928</v>
      </c>
      <c r="H238" s="629">
        <v>63.5</v>
      </c>
      <c r="I238" s="630"/>
      <c r="J238" s="631" t="s">
        <v>32</v>
      </c>
      <c r="K238" s="632"/>
      <c r="L238" s="632">
        <v>10</v>
      </c>
      <c r="M238" s="621"/>
      <c r="N238" s="124" t="s">
        <v>235</v>
      </c>
      <c r="O238" s="124"/>
    </row>
    <row r="239" spans="1:15" s="261" customFormat="1" ht="18.45">
      <c r="A239" s="327">
        <v>45112</v>
      </c>
      <c r="B239" s="327">
        <f t="shared" si="13"/>
        <v>45114</v>
      </c>
      <c r="C239" s="122">
        <v>2</v>
      </c>
      <c r="D239" s="122">
        <v>2</v>
      </c>
      <c r="E239" s="122" t="s">
        <v>111</v>
      </c>
      <c r="F239" s="122" t="s">
        <v>111</v>
      </c>
      <c r="G239" s="619" t="s">
        <v>925</v>
      </c>
      <c r="H239" s="336">
        <v>318.98</v>
      </c>
      <c r="I239" s="130">
        <v>45108</v>
      </c>
      <c r="J239" s="270" t="s">
        <v>22</v>
      </c>
      <c r="K239" s="271"/>
      <c r="L239" s="271"/>
      <c r="M239" s="122"/>
      <c r="N239" s="122" t="s">
        <v>26</v>
      </c>
      <c r="O239" s="9" t="s">
        <v>19</v>
      </c>
    </row>
    <row r="240" spans="1:15" ht="20.6">
      <c r="A240" s="5">
        <v>45113</v>
      </c>
      <c r="B240" s="5">
        <v>45114</v>
      </c>
      <c r="C240" s="1">
        <v>1</v>
      </c>
      <c r="D240" s="1">
        <v>1</v>
      </c>
      <c r="E240" s="1">
        <v>3</v>
      </c>
      <c r="F240" s="1" t="s">
        <v>27</v>
      </c>
      <c r="G240" s="90" t="s">
        <v>929</v>
      </c>
      <c r="H240" s="551">
        <v>68.31</v>
      </c>
      <c r="I240" s="6">
        <v>45113</v>
      </c>
      <c r="J240" s="268" t="s">
        <v>41</v>
      </c>
      <c r="K240" s="56"/>
      <c r="L240" s="56">
        <v>10</v>
      </c>
      <c r="M240" s="727"/>
      <c r="N240" s="122" t="s">
        <v>26</v>
      </c>
    </row>
    <row r="241" spans="1:15" s="469" customFormat="1" ht="18.75" customHeight="1">
      <c r="A241" s="620">
        <v>45109</v>
      </c>
      <c r="B241" s="620">
        <f>A241+C241</f>
        <v>45114</v>
      </c>
      <c r="C241" s="621">
        <v>5</v>
      </c>
      <c r="D241" s="621">
        <v>1</v>
      </c>
      <c r="E241" s="621">
        <v>23</v>
      </c>
      <c r="F241" s="621" t="s">
        <v>536</v>
      </c>
      <c r="G241" s="655" t="s">
        <v>930</v>
      </c>
      <c r="H241" s="635">
        <v>127.43</v>
      </c>
      <c r="I241" s="656">
        <v>45109</v>
      </c>
      <c r="J241" s="650" t="s">
        <v>22</v>
      </c>
      <c r="K241" s="636">
        <v>10</v>
      </c>
      <c r="L241" s="636"/>
      <c r="M241" s="637"/>
      <c r="N241" s="430" t="s">
        <v>26</v>
      </c>
      <c r="O241" s="430"/>
    </row>
    <row r="242" spans="1:15" ht="18.45">
      <c r="A242" s="620">
        <v>45110</v>
      </c>
      <c r="B242" s="620">
        <f>A242+C242</f>
        <v>45114</v>
      </c>
      <c r="C242" s="621">
        <v>4</v>
      </c>
      <c r="D242" s="621">
        <v>1</v>
      </c>
      <c r="E242" s="621">
        <v>2</v>
      </c>
      <c r="F242" s="621" t="s">
        <v>88</v>
      </c>
      <c r="G242" s="621" t="s">
        <v>931</v>
      </c>
      <c r="H242" s="629">
        <v>91.8</v>
      </c>
      <c r="I242" s="630">
        <v>45110</v>
      </c>
      <c r="J242" s="631" t="s">
        <v>67</v>
      </c>
      <c r="K242" s="632"/>
      <c r="L242" s="632">
        <v>10</v>
      </c>
      <c r="M242" s="621"/>
      <c r="N242" s="124" t="s">
        <v>235</v>
      </c>
      <c r="O242" s="144" t="s">
        <v>19</v>
      </c>
    </row>
    <row r="243" spans="1:15" ht="18.45">
      <c r="A243" s="139">
        <v>45113</v>
      </c>
      <c r="B243" s="139">
        <v>45114</v>
      </c>
      <c r="C243" s="124">
        <v>1</v>
      </c>
      <c r="D243" s="124">
        <v>1</v>
      </c>
      <c r="E243" s="124">
        <v>3</v>
      </c>
      <c r="F243" s="124" t="s">
        <v>34</v>
      </c>
      <c r="G243" s="733" t="s">
        <v>932</v>
      </c>
      <c r="H243" s="126">
        <v>52.79</v>
      </c>
      <c r="I243" s="6">
        <v>45113</v>
      </c>
      <c r="J243" s="267" t="s">
        <v>67</v>
      </c>
      <c r="K243" s="134"/>
      <c r="L243" s="134">
        <v>10</v>
      </c>
      <c r="M243" s="124"/>
      <c r="N243" s="1" t="s">
        <v>26</v>
      </c>
    </row>
    <row r="244" spans="1:15" ht="18.45">
      <c r="A244" s="139">
        <v>45113</v>
      </c>
      <c r="B244" s="139">
        <f>A244+C244</f>
        <v>45114</v>
      </c>
      <c r="C244" s="124">
        <v>1</v>
      </c>
      <c r="D244" s="124">
        <v>1</v>
      </c>
      <c r="E244" s="124">
        <v>3</v>
      </c>
      <c r="F244" s="124" t="s">
        <v>286</v>
      </c>
      <c r="G244" s="733" t="s">
        <v>933</v>
      </c>
      <c r="H244" s="126">
        <v>52.79</v>
      </c>
      <c r="I244" s="127"/>
      <c r="J244" s="267" t="s">
        <v>67</v>
      </c>
      <c r="K244" s="134"/>
      <c r="L244" s="134">
        <v>10</v>
      </c>
      <c r="M244" s="124"/>
      <c r="N244" s="1" t="s">
        <v>101</v>
      </c>
    </row>
    <row r="245" spans="1:15" ht="18.899999999999999">
      <c r="A245" s="327">
        <v>45113</v>
      </c>
      <c r="B245" s="327">
        <f>A245+C245</f>
        <v>45114</v>
      </c>
      <c r="C245" s="122">
        <v>1</v>
      </c>
      <c r="D245" s="122">
        <v>1</v>
      </c>
      <c r="E245" s="122">
        <v>21</v>
      </c>
      <c r="F245" s="122" t="s">
        <v>817</v>
      </c>
      <c r="G245" s="731" t="s">
        <v>934</v>
      </c>
      <c r="H245" s="336">
        <v>61</v>
      </c>
      <c r="I245" s="130">
        <v>45113</v>
      </c>
      <c r="J245" s="270" t="s">
        <v>84</v>
      </c>
      <c r="K245" s="271">
        <v>10</v>
      </c>
      <c r="L245" s="271"/>
      <c r="M245" s="122" t="s">
        <v>17</v>
      </c>
      <c r="N245" s="1" t="s">
        <v>18</v>
      </c>
      <c r="O245" s="333"/>
    </row>
    <row r="246" spans="1:15" s="129" customFormat="1" ht="18.45">
      <c r="A246" s="139">
        <v>45112</v>
      </c>
      <c r="B246" s="139">
        <f>A246+C246</f>
        <v>45114</v>
      </c>
      <c r="C246" s="124">
        <v>2</v>
      </c>
      <c r="D246" s="124">
        <v>2</v>
      </c>
      <c r="E246" s="124">
        <v>5</v>
      </c>
      <c r="F246" s="124" t="s">
        <v>935</v>
      </c>
      <c r="G246" s="529" t="s">
        <v>936</v>
      </c>
      <c r="H246" s="131">
        <v>153</v>
      </c>
      <c r="I246" s="127"/>
      <c r="J246" s="267" t="s">
        <v>67</v>
      </c>
      <c r="K246" s="134">
        <v>10</v>
      </c>
      <c r="L246" s="134">
        <v>10</v>
      </c>
      <c r="M246" s="124" t="s">
        <v>937</v>
      </c>
      <c r="N246" s="124" t="s">
        <v>235</v>
      </c>
      <c r="O246" s="333" t="s">
        <v>19</v>
      </c>
    </row>
    <row r="247" spans="1:15">
      <c r="A247" s="1333"/>
      <c r="B247" s="1333"/>
      <c r="C247" s="99"/>
      <c r="D247" s="99"/>
      <c r="E247" s="99"/>
      <c r="F247" s="99"/>
      <c r="G247" s="99"/>
      <c r="H247" s="99"/>
      <c r="I247" s="99"/>
      <c r="J247" s="99"/>
      <c r="K247" s="99"/>
      <c r="L247" s="99"/>
      <c r="M247" s="99"/>
      <c r="N247" s="99"/>
      <c r="O247" s="99"/>
    </row>
    <row r="248" spans="1:15" ht="18.45">
      <c r="A248" s="139">
        <v>45112</v>
      </c>
      <c r="B248" s="139">
        <f>A248+C248</f>
        <v>45115</v>
      </c>
      <c r="C248" s="124">
        <v>3</v>
      </c>
      <c r="D248" s="124">
        <v>1</v>
      </c>
      <c r="E248" s="124">
        <v>2</v>
      </c>
      <c r="F248" s="124" t="s">
        <v>238</v>
      </c>
      <c r="G248" s="661" t="s">
        <v>938</v>
      </c>
      <c r="H248" s="126">
        <v>122.96</v>
      </c>
      <c r="I248" s="127">
        <v>45110</v>
      </c>
      <c r="J248" s="267" t="s">
        <v>50</v>
      </c>
      <c r="K248" s="134"/>
      <c r="L248" s="134">
        <v>10</v>
      </c>
      <c r="M248" s="124"/>
      <c r="N248" s="124" t="s">
        <v>42</v>
      </c>
      <c r="O248" s="144" t="s">
        <v>19</v>
      </c>
    </row>
    <row r="249" spans="1:15" ht="18.45">
      <c r="A249" s="5">
        <v>45114</v>
      </c>
      <c r="B249" s="5">
        <f>A249+C249</f>
        <v>45115</v>
      </c>
      <c r="C249" s="1">
        <v>1</v>
      </c>
      <c r="D249" s="1">
        <v>1</v>
      </c>
      <c r="E249" s="1">
        <v>34</v>
      </c>
      <c r="F249" s="1" t="s">
        <v>216</v>
      </c>
      <c r="G249" s="511" t="s">
        <v>939</v>
      </c>
      <c r="H249" s="46">
        <v>53.1</v>
      </c>
      <c r="I249" s="6">
        <v>45114</v>
      </c>
      <c r="J249" s="267" t="s">
        <v>142</v>
      </c>
      <c r="K249" s="132"/>
      <c r="L249" s="132">
        <v>10</v>
      </c>
      <c r="M249" s="124"/>
      <c r="N249" s="1" t="s">
        <v>42</v>
      </c>
      <c r="O249" s="333" t="s">
        <v>19</v>
      </c>
    </row>
    <row r="250" spans="1:15" ht="18.45">
      <c r="A250" s="5">
        <v>45114</v>
      </c>
      <c r="B250" s="5">
        <f>A250+C250</f>
        <v>45115</v>
      </c>
      <c r="C250" s="1">
        <v>1</v>
      </c>
      <c r="D250" s="1">
        <v>1</v>
      </c>
      <c r="E250" s="1">
        <v>4</v>
      </c>
      <c r="F250" s="1" t="s">
        <v>157</v>
      </c>
      <c r="G250" s="511" t="s">
        <v>940</v>
      </c>
      <c r="H250" s="46">
        <v>88.21</v>
      </c>
      <c r="I250" s="6">
        <v>45112</v>
      </c>
      <c r="J250" s="267" t="s">
        <v>50</v>
      </c>
      <c r="K250" s="132"/>
      <c r="L250" s="132">
        <v>10</v>
      </c>
      <c r="M250" s="124"/>
      <c r="N250" s="1" t="s">
        <v>26</v>
      </c>
      <c r="O250" s="333" t="s">
        <v>19</v>
      </c>
    </row>
    <row r="251" spans="1:15" ht="20.6">
      <c r="A251" s="5">
        <v>45113</v>
      </c>
      <c r="B251" s="5">
        <f>A251+C251</f>
        <v>45115</v>
      </c>
      <c r="C251" s="1">
        <v>2</v>
      </c>
      <c r="D251" s="1">
        <v>2</v>
      </c>
      <c r="E251" s="1">
        <v>4</v>
      </c>
      <c r="F251" s="1" t="s">
        <v>941</v>
      </c>
      <c r="G251" s="90" t="s">
        <v>942</v>
      </c>
      <c r="H251" s="551">
        <v>257.04000000000002</v>
      </c>
      <c r="I251" s="6">
        <v>45113</v>
      </c>
      <c r="J251" s="268" t="s">
        <v>32</v>
      </c>
      <c r="K251" s="54"/>
      <c r="L251" s="54"/>
      <c r="M251" s="727"/>
      <c r="N251" s="1" t="s">
        <v>18</v>
      </c>
    </row>
    <row r="253" spans="1:15">
      <c r="A253" s="1333"/>
      <c r="B253" s="1333"/>
      <c r="C253" s="99"/>
      <c r="D253" s="99"/>
      <c r="E253" s="99"/>
      <c r="F253" s="99"/>
      <c r="G253" s="99"/>
      <c r="H253" s="99"/>
      <c r="I253" s="99"/>
      <c r="J253" s="99"/>
      <c r="K253" s="99"/>
      <c r="L253" s="99"/>
      <c r="M253" s="99"/>
      <c r="N253" s="99"/>
      <c r="O253" s="99"/>
    </row>
    <row r="254" spans="1:15" ht="18.45">
      <c r="A254" s="5">
        <v>45114</v>
      </c>
      <c r="B254" s="5">
        <f t="shared" ref="B254:B280" si="14">A254+C254</f>
        <v>45115</v>
      </c>
      <c r="C254" s="1">
        <v>1</v>
      </c>
      <c r="D254" s="1">
        <v>1</v>
      </c>
      <c r="E254" s="1">
        <v>4</v>
      </c>
      <c r="F254" s="1" t="s">
        <v>204</v>
      </c>
      <c r="G254" s="1" t="s">
        <v>943</v>
      </c>
      <c r="H254" s="46">
        <v>88.21</v>
      </c>
      <c r="I254" s="6">
        <v>45114</v>
      </c>
      <c r="J254" s="267" t="s">
        <v>81</v>
      </c>
      <c r="K254" s="132"/>
      <c r="L254" s="132">
        <v>10</v>
      </c>
      <c r="M254" s="124"/>
      <c r="N254" s="1" t="s">
        <v>42</v>
      </c>
      <c r="O254" s="333" t="s">
        <v>19</v>
      </c>
    </row>
    <row r="255" spans="1:15" s="129" customFormat="1" ht="18.45">
      <c r="A255" s="139">
        <v>45113</v>
      </c>
      <c r="B255" s="139">
        <f t="shared" si="14"/>
        <v>45115</v>
      </c>
      <c r="C255" s="124">
        <v>2</v>
      </c>
      <c r="D255" s="124">
        <v>1</v>
      </c>
      <c r="E255" s="124">
        <v>33</v>
      </c>
      <c r="F255" s="124" t="s">
        <v>230</v>
      </c>
      <c r="G255" s="729" t="s">
        <v>944</v>
      </c>
      <c r="H255" s="131">
        <v>83.76</v>
      </c>
      <c r="I255" s="127">
        <v>45109</v>
      </c>
      <c r="J255" s="267" t="s">
        <v>22</v>
      </c>
      <c r="K255" s="134"/>
      <c r="L255" s="134">
        <v>10</v>
      </c>
      <c r="M255" s="124" t="s">
        <v>945</v>
      </c>
      <c r="N255" s="1" t="s">
        <v>26</v>
      </c>
      <c r="O255" s="333" t="s">
        <v>19</v>
      </c>
    </row>
    <row r="256" spans="1:15" s="129" customFormat="1" ht="18.45">
      <c r="A256" s="139">
        <v>45112</v>
      </c>
      <c r="B256" s="139">
        <f t="shared" si="14"/>
        <v>45115</v>
      </c>
      <c r="C256" s="124">
        <v>3</v>
      </c>
      <c r="D256" s="124">
        <v>1</v>
      </c>
      <c r="E256" s="124">
        <v>33</v>
      </c>
      <c r="F256" s="124" t="s">
        <v>92</v>
      </c>
      <c r="G256" s="529" t="s">
        <v>946</v>
      </c>
      <c r="H256" s="131">
        <v>114.95</v>
      </c>
      <c r="I256" s="127"/>
      <c r="J256" s="267" t="s">
        <v>126</v>
      </c>
      <c r="K256" s="134"/>
      <c r="L256" s="134">
        <v>10</v>
      </c>
      <c r="M256" s="124"/>
      <c r="N256" s="124" t="s">
        <v>664</v>
      </c>
      <c r="O256" s="333" t="s">
        <v>19</v>
      </c>
    </row>
    <row r="257" spans="1:136" ht="18.45">
      <c r="A257" s="139">
        <v>45112</v>
      </c>
      <c r="B257" s="139">
        <f t="shared" si="14"/>
        <v>45115</v>
      </c>
      <c r="C257" s="124">
        <v>3</v>
      </c>
      <c r="D257" s="124">
        <v>1</v>
      </c>
      <c r="E257" s="124">
        <v>3</v>
      </c>
      <c r="F257" s="124" t="s">
        <v>241</v>
      </c>
      <c r="G257" s="665" t="s">
        <v>947</v>
      </c>
      <c r="H257" s="126">
        <v>124.2</v>
      </c>
      <c r="I257" s="127">
        <v>45112</v>
      </c>
      <c r="J257" s="267" t="s">
        <v>47</v>
      </c>
      <c r="K257" s="134"/>
      <c r="L257" s="134">
        <v>10</v>
      </c>
      <c r="M257" s="124"/>
      <c r="N257" s="124" t="s">
        <v>18</v>
      </c>
      <c r="O257" s="144" t="s">
        <v>19</v>
      </c>
    </row>
    <row r="258" spans="1:136" ht="18.45">
      <c r="A258" s="620">
        <v>45109</v>
      </c>
      <c r="B258" s="620">
        <f t="shared" si="14"/>
        <v>45115</v>
      </c>
      <c r="C258" s="621">
        <v>6</v>
      </c>
      <c r="D258" s="621">
        <v>1</v>
      </c>
      <c r="E258" s="634" t="s">
        <v>948</v>
      </c>
      <c r="F258" s="621" t="s">
        <v>949</v>
      </c>
      <c r="G258" s="657" t="s">
        <v>950</v>
      </c>
      <c r="H258" s="629">
        <v>188</v>
      </c>
      <c r="I258" s="658">
        <v>45109</v>
      </c>
      <c r="J258" s="631" t="s">
        <v>282</v>
      </c>
      <c r="K258" s="632"/>
      <c r="L258" s="632">
        <v>10</v>
      </c>
      <c r="M258" s="621"/>
      <c r="N258" s="124" t="s">
        <v>235</v>
      </c>
      <c r="O258" s="144"/>
    </row>
    <row r="259" spans="1:136" ht="18.45">
      <c r="A259" s="5">
        <v>45114</v>
      </c>
      <c r="B259" s="139">
        <f t="shared" si="14"/>
        <v>45115</v>
      </c>
      <c r="C259" s="124">
        <v>1</v>
      </c>
      <c r="D259" s="124">
        <v>1</v>
      </c>
      <c r="E259" s="124">
        <v>23</v>
      </c>
      <c r="F259" s="124" t="s">
        <v>73</v>
      </c>
      <c r="G259" s="748" t="s">
        <v>951</v>
      </c>
      <c r="H259" s="131">
        <v>98.01</v>
      </c>
      <c r="I259" s="127">
        <v>45114</v>
      </c>
      <c r="J259" s="267" t="s">
        <v>22</v>
      </c>
      <c r="K259" s="132">
        <v>10</v>
      </c>
      <c r="L259" s="132"/>
      <c r="M259" s="124"/>
      <c r="N259" s="1" t="s">
        <v>26</v>
      </c>
    </row>
    <row r="260" spans="1:136" ht="18.45">
      <c r="A260" s="5">
        <v>45114</v>
      </c>
      <c r="B260" s="5">
        <f t="shared" si="14"/>
        <v>45115</v>
      </c>
      <c r="C260" s="1">
        <v>1</v>
      </c>
      <c r="D260" s="1">
        <v>2</v>
      </c>
      <c r="E260" s="1" t="s">
        <v>111</v>
      </c>
      <c r="F260" s="1" t="s">
        <v>111</v>
      </c>
      <c r="G260" s="511" t="s">
        <v>952</v>
      </c>
      <c r="H260" s="48">
        <v>249</v>
      </c>
      <c r="I260" s="6">
        <v>45112</v>
      </c>
      <c r="J260" s="267" t="s">
        <v>116</v>
      </c>
      <c r="K260" s="132"/>
      <c r="L260" s="132"/>
      <c r="M260" s="124"/>
      <c r="N260" s="1" t="s">
        <v>26</v>
      </c>
      <c r="O260" s="333" t="s">
        <v>19</v>
      </c>
    </row>
    <row r="261" spans="1:136" ht="18.45">
      <c r="A261" s="139">
        <v>45113</v>
      </c>
      <c r="B261" s="139">
        <f t="shared" si="14"/>
        <v>45115</v>
      </c>
      <c r="C261" s="124">
        <v>2</v>
      </c>
      <c r="D261" s="124">
        <v>1</v>
      </c>
      <c r="E261" s="124">
        <v>36</v>
      </c>
      <c r="F261" s="124" t="s">
        <v>122</v>
      </c>
      <c r="G261" s="1" t="s">
        <v>953</v>
      </c>
      <c r="H261" s="126">
        <v>153.25</v>
      </c>
      <c r="I261" s="127">
        <v>44747</v>
      </c>
      <c r="J261" s="267" t="s">
        <v>50</v>
      </c>
      <c r="K261" s="134"/>
      <c r="L261" s="134">
        <v>10</v>
      </c>
      <c r="M261" s="124"/>
      <c r="N261" s="122" t="s">
        <v>26</v>
      </c>
      <c r="O261" s="1"/>
    </row>
    <row r="262" spans="1:136" ht="18.45">
      <c r="A262" s="139">
        <v>45114</v>
      </c>
      <c r="B262" s="139">
        <f t="shared" si="14"/>
        <v>45115</v>
      </c>
      <c r="C262" s="124">
        <v>1</v>
      </c>
      <c r="D262" s="124">
        <v>1</v>
      </c>
      <c r="E262" s="124">
        <v>21</v>
      </c>
      <c r="F262" s="124" t="s">
        <v>362</v>
      </c>
      <c r="G262" s="529" t="s">
        <v>954</v>
      </c>
      <c r="H262" s="131">
        <v>98.01</v>
      </c>
      <c r="I262" s="127">
        <v>45113</v>
      </c>
      <c r="J262" s="267" t="s">
        <v>126</v>
      </c>
      <c r="K262" s="132"/>
      <c r="L262" s="132">
        <v>10</v>
      </c>
      <c r="M262" s="124"/>
      <c r="N262" s="1" t="s">
        <v>26</v>
      </c>
      <c r="O262" s="333" t="s">
        <v>19</v>
      </c>
    </row>
    <row r="263" spans="1:136" ht="18.45">
      <c r="A263" s="5">
        <v>45113</v>
      </c>
      <c r="B263" s="5">
        <f t="shared" si="14"/>
        <v>45115</v>
      </c>
      <c r="C263" s="1">
        <v>2</v>
      </c>
      <c r="D263" s="1">
        <v>1</v>
      </c>
      <c r="E263" s="1">
        <v>4</v>
      </c>
      <c r="F263" s="1" t="s">
        <v>124</v>
      </c>
      <c r="G263" s="1" t="s">
        <v>955</v>
      </c>
      <c r="H263" s="551">
        <v>149.69</v>
      </c>
      <c r="I263" s="6">
        <v>45113</v>
      </c>
      <c r="J263" s="268" t="s">
        <v>50</v>
      </c>
      <c r="K263" s="56"/>
      <c r="L263" s="56">
        <v>10</v>
      </c>
      <c r="M263" s="734"/>
      <c r="N263" s="1" t="s">
        <v>18</v>
      </c>
    </row>
    <row r="264" spans="1:136" ht="21">
      <c r="A264" s="139">
        <v>45114</v>
      </c>
      <c r="B264" s="139">
        <f t="shared" si="14"/>
        <v>45115</v>
      </c>
      <c r="C264" s="124">
        <v>1</v>
      </c>
      <c r="D264" s="124">
        <v>1</v>
      </c>
      <c r="E264" s="124">
        <v>3</v>
      </c>
      <c r="F264" s="124" t="s">
        <v>163</v>
      </c>
      <c r="G264" s="663" t="s">
        <v>956</v>
      </c>
      <c r="H264" s="131">
        <v>58.65</v>
      </c>
      <c r="I264" s="127">
        <v>45114</v>
      </c>
      <c r="J264" s="664" t="s">
        <v>32</v>
      </c>
      <c r="K264" s="132"/>
      <c r="L264" s="132">
        <v>10</v>
      </c>
      <c r="M264" s="124"/>
      <c r="N264" s="331" t="s">
        <v>18</v>
      </c>
      <c r="O264" s="333" t="s">
        <v>19</v>
      </c>
    </row>
    <row r="265" spans="1:136" ht="18.45">
      <c r="A265" s="139">
        <v>45111</v>
      </c>
      <c r="B265" s="139">
        <f t="shared" si="14"/>
        <v>45115</v>
      </c>
      <c r="C265" s="124">
        <v>4</v>
      </c>
      <c r="D265" s="124">
        <v>1</v>
      </c>
      <c r="E265" s="124">
        <v>24</v>
      </c>
      <c r="F265" s="124" t="s">
        <v>24</v>
      </c>
      <c r="G265" s="124" t="s">
        <v>957</v>
      </c>
      <c r="H265" s="131">
        <v>149.69</v>
      </c>
      <c r="I265" s="127">
        <v>45111</v>
      </c>
      <c r="J265" s="267" t="s">
        <v>22</v>
      </c>
      <c r="K265" s="132"/>
      <c r="L265" s="132">
        <v>10</v>
      </c>
      <c r="M265" s="124"/>
      <c r="N265" s="1" t="s">
        <v>26</v>
      </c>
      <c r="O265" s="333" t="s">
        <v>19</v>
      </c>
    </row>
    <row r="266" spans="1:136" s="129" customFormat="1" ht="18.45">
      <c r="A266" s="139">
        <v>45112</v>
      </c>
      <c r="B266" s="139">
        <f t="shared" si="14"/>
        <v>45115</v>
      </c>
      <c r="C266" s="124">
        <v>3</v>
      </c>
      <c r="D266" s="124">
        <v>1</v>
      </c>
      <c r="E266" s="124">
        <v>2</v>
      </c>
      <c r="F266" s="124" t="s">
        <v>326</v>
      </c>
      <c r="G266" s="529" t="s">
        <v>958</v>
      </c>
      <c r="H266" s="126">
        <v>159.49</v>
      </c>
      <c r="I266" s="127">
        <v>45104</v>
      </c>
      <c r="J266" s="267" t="s">
        <v>22</v>
      </c>
      <c r="K266" s="134"/>
      <c r="L266" s="134">
        <v>10</v>
      </c>
      <c r="M266" s="124"/>
      <c r="N266" s="124" t="s">
        <v>26</v>
      </c>
      <c r="O266" s="333" t="s">
        <v>19</v>
      </c>
    </row>
    <row r="267" spans="1:136" ht="18.45">
      <c r="A267" s="5">
        <v>45114</v>
      </c>
      <c r="B267" s="5">
        <f t="shared" si="14"/>
        <v>45115</v>
      </c>
      <c r="C267" s="1">
        <v>1</v>
      </c>
      <c r="D267" s="1">
        <v>1</v>
      </c>
      <c r="E267" s="1">
        <v>2</v>
      </c>
      <c r="F267" s="1" t="s">
        <v>150</v>
      </c>
      <c r="G267" s="511" t="s">
        <v>959</v>
      </c>
      <c r="H267" s="46">
        <v>75.73</v>
      </c>
      <c r="I267" s="6">
        <v>45114</v>
      </c>
      <c r="J267" s="267" t="s">
        <v>32</v>
      </c>
      <c r="K267" s="132"/>
      <c r="L267" s="132">
        <v>10</v>
      </c>
      <c r="M267" s="124"/>
      <c r="N267" s="1" t="s">
        <v>26</v>
      </c>
      <c r="O267" s="333" t="s">
        <v>19</v>
      </c>
    </row>
    <row r="268" spans="1:136" ht="21">
      <c r="A268" s="139">
        <v>45112</v>
      </c>
      <c r="B268" s="139">
        <f t="shared" si="14"/>
        <v>45115</v>
      </c>
      <c r="C268" s="124">
        <v>3</v>
      </c>
      <c r="D268" s="124">
        <v>2</v>
      </c>
      <c r="E268" s="124">
        <v>23</v>
      </c>
      <c r="F268" s="124" t="s">
        <v>487</v>
      </c>
      <c r="G268" s="663" t="s">
        <v>960</v>
      </c>
      <c r="H268" s="126">
        <v>172.89</v>
      </c>
      <c r="I268" s="127"/>
      <c r="J268" s="267" t="s">
        <v>67</v>
      </c>
      <c r="K268" s="134"/>
      <c r="L268" s="134">
        <v>10</v>
      </c>
      <c r="M268" s="124"/>
      <c r="N268" s="124" t="s">
        <v>235</v>
      </c>
      <c r="O268" s="333" t="s">
        <v>19</v>
      </c>
    </row>
    <row r="269" spans="1:136" s="13" customFormat="1" ht="18.45">
      <c r="A269" s="327">
        <v>45114</v>
      </c>
      <c r="B269" s="327">
        <f t="shared" si="14"/>
        <v>45115</v>
      </c>
      <c r="C269" s="122">
        <v>1</v>
      </c>
      <c r="D269" s="122">
        <v>1</v>
      </c>
      <c r="E269" s="122">
        <v>4</v>
      </c>
      <c r="F269" s="122" t="s">
        <v>302</v>
      </c>
      <c r="G269" s="122" t="s">
        <v>903</v>
      </c>
      <c r="H269" s="336">
        <v>88</v>
      </c>
      <c r="I269" s="130">
        <v>45114</v>
      </c>
      <c r="J269" s="270" t="s">
        <v>38</v>
      </c>
      <c r="K269" s="271"/>
      <c r="L269" s="271"/>
      <c r="M269" s="122"/>
      <c r="N269" s="122" t="s">
        <v>26</v>
      </c>
      <c r="O269" s="9" t="s">
        <v>19</v>
      </c>
    </row>
    <row r="270" spans="1:136" s="261" customFormat="1" ht="18.45">
      <c r="A270" s="327">
        <v>45113</v>
      </c>
      <c r="B270" s="622">
        <f t="shared" si="14"/>
        <v>45115</v>
      </c>
      <c r="C270" s="463">
        <v>2</v>
      </c>
      <c r="D270" s="463">
        <v>1</v>
      </c>
      <c r="E270" s="463">
        <v>24</v>
      </c>
      <c r="F270" s="463" t="s">
        <v>847</v>
      </c>
      <c r="G270" s="719" t="s">
        <v>896</v>
      </c>
      <c r="H270" s="624">
        <v>128.52000000000001</v>
      </c>
      <c r="I270" s="625">
        <v>45113</v>
      </c>
      <c r="J270" s="463" t="s">
        <v>32</v>
      </c>
      <c r="K270" s="626"/>
      <c r="L270" s="463"/>
      <c r="M270" s="463"/>
      <c r="N270" s="122" t="s">
        <v>18</v>
      </c>
      <c r="O270" s="463"/>
      <c r="P270" s="455"/>
      <c r="Q270" s="455"/>
      <c r="R270" s="455"/>
      <c r="S270" s="455"/>
      <c r="T270" s="455"/>
      <c r="U270" s="455"/>
      <c r="V270" s="455"/>
      <c r="W270" s="455"/>
      <c r="X270" s="455"/>
      <c r="Y270" s="455"/>
      <c r="Z270" s="455"/>
      <c r="AA270" s="455"/>
      <c r="AB270" s="455"/>
      <c r="AC270" s="455"/>
      <c r="AD270" s="455"/>
      <c r="AE270" s="455"/>
      <c r="AF270" s="455"/>
      <c r="AG270" s="455"/>
      <c r="AH270" s="455"/>
      <c r="AI270" s="455"/>
      <c r="AJ270" s="455"/>
      <c r="AK270" s="455"/>
      <c r="AL270" s="455"/>
      <c r="AM270" s="455"/>
      <c r="AN270" s="455"/>
      <c r="AO270" s="455"/>
      <c r="AP270" s="455"/>
      <c r="AQ270" s="455"/>
      <c r="AR270" s="455"/>
      <c r="AS270" s="455"/>
      <c r="AT270" s="455"/>
      <c r="AU270" s="455"/>
      <c r="AV270" s="455"/>
      <c r="AW270" s="455"/>
      <c r="AX270" s="455"/>
      <c r="AY270" s="455"/>
      <c r="AZ270" s="455"/>
      <c r="BA270" s="455"/>
      <c r="BB270" s="455"/>
      <c r="BC270" s="455"/>
      <c r="BD270" s="455"/>
      <c r="BE270" s="455"/>
      <c r="BF270" s="455"/>
      <c r="BG270" s="455"/>
      <c r="BH270" s="455"/>
      <c r="BI270" s="455"/>
      <c r="BJ270" s="455"/>
      <c r="BK270" s="455"/>
      <c r="BL270" s="455"/>
      <c r="BM270" s="455"/>
      <c r="BN270" s="455"/>
      <c r="BO270" s="455"/>
      <c r="BP270" s="455"/>
      <c r="BQ270" s="455"/>
      <c r="BR270" s="455"/>
      <c r="BS270" s="455"/>
      <c r="BT270" s="455"/>
      <c r="BU270" s="455"/>
      <c r="BV270" s="455"/>
      <c r="BW270" s="455"/>
      <c r="BX270" s="455"/>
      <c r="BY270" s="455"/>
      <c r="BZ270" s="455"/>
      <c r="CA270" s="455"/>
      <c r="CB270" s="455"/>
      <c r="CC270" s="455"/>
      <c r="CD270" s="455"/>
      <c r="CE270" s="455"/>
      <c r="CF270" s="455"/>
      <c r="CG270" s="455"/>
      <c r="CH270" s="455"/>
      <c r="CI270" s="455"/>
      <c r="CJ270" s="455"/>
      <c r="CK270" s="455"/>
      <c r="CL270" s="455"/>
      <c r="CM270" s="455"/>
      <c r="CN270" s="455"/>
      <c r="CO270" s="455"/>
      <c r="CP270" s="455"/>
      <c r="CQ270" s="455"/>
      <c r="CR270" s="455"/>
      <c r="CS270" s="455"/>
      <c r="CT270" s="455"/>
      <c r="CU270" s="455"/>
      <c r="CV270" s="455"/>
      <c r="CW270" s="455"/>
      <c r="CX270" s="455"/>
      <c r="CY270" s="455"/>
      <c r="CZ270" s="455"/>
      <c r="DA270" s="455"/>
      <c r="DB270" s="455"/>
      <c r="DC270" s="455"/>
      <c r="DD270" s="455"/>
      <c r="DE270" s="455"/>
      <c r="DF270" s="455"/>
      <c r="DG270" s="455"/>
      <c r="DH270" s="455"/>
      <c r="DI270" s="455"/>
      <c r="DJ270" s="455"/>
      <c r="DK270" s="455"/>
      <c r="DL270" s="455"/>
      <c r="DM270" s="455"/>
      <c r="DN270" s="455"/>
      <c r="DO270" s="455"/>
      <c r="DP270" s="455"/>
      <c r="DQ270" s="455"/>
      <c r="DR270" s="455"/>
      <c r="DS270" s="455"/>
      <c r="DT270" s="455"/>
      <c r="DU270" s="455"/>
      <c r="DV270" s="455"/>
      <c r="DW270" s="455"/>
      <c r="DX270" s="455"/>
      <c r="DY270" s="455"/>
      <c r="DZ270" s="455"/>
      <c r="EA270" s="455"/>
      <c r="EB270" s="455"/>
      <c r="EC270" s="455"/>
      <c r="ED270" s="455"/>
      <c r="EE270" s="455"/>
      <c r="EF270" s="455"/>
    </row>
    <row r="271" spans="1:136" s="129" customFormat="1" ht="18.45">
      <c r="A271" s="620">
        <v>45110</v>
      </c>
      <c r="B271" s="620">
        <f t="shared" si="14"/>
        <v>45115</v>
      </c>
      <c r="C271" s="621">
        <v>5</v>
      </c>
      <c r="D271" s="621">
        <v>1</v>
      </c>
      <c r="E271" s="621">
        <v>2</v>
      </c>
      <c r="F271" s="621" t="s">
        <v>236</v>
      </c>
      <c r="G271" s="621" t="s">
        <v>961</v>
      </c>
      <c r="H271" s="629">
        <v>201</v>
      </c>
      <c r="I271" s="630">
        <v>45110</v>
      </c>
      <c r="J271" s="631" t="s">
        <v>282</v>
      </c>
      <c r="K271" s="632">
        <v>10</v>
      </c>
      <c r="L271" s="632"/>
      <c r="M271" s="621" t="s">
        <v>962</v>
      </c>
      <c r="N271" s="124" t="s">
        <v>26</v>
      </c>
      <c r="O271" s="144" t="s">
        <v>676</v>
      </c>
    </row>
    <row r="272" spans="1:136" ht="18.45">
      <c r="A272" s="620">
        <v>45110</v>
      </c>
      <c r="B272" s="620">
        <f t="shared" si="14"/>
        <v>45115</v>
      </c>
      <c r="C272" s="621">
        <v>5</v>
      </c>
      <c r="D272" s="621">
        <v>2</v>
      </c>
      <c r="E272" s="621">
        <v>23</v>
      </c>
      <c r="F272" s="621" t="s">
        <v>963</v>
      </c>
      <c r="G272" s="644" t="s">
        <v>964</v>
      </c>
      <c r="H272" s="629">
        <v>255.51</v>
      </c>
      <c r="I272" s="630">
        <v>45110</v>
      </c>
      <c r="J272" s="631" t="s">
        <v>32</v>
      </c>
      <c r="K272" s="628"/>
      <c r="L272" s="628">
        <v>10</v>
      </c>
      <c r="M272" s="621"/>
      <c r="N272" s="124" t="s">
        <v>18</v>
      </c>
      <c r="O272" s="651"/>
    </row>
    <row r="273" spans="1:15" s="129" customFormat="1" ht="18.45">
      <c r="A273" s="139">
        <v>45113</v>
      </c>
      <c r="B273" s="139">
        <f t="shared" si="14"/>
        <v>45115</v>
      </c>
      <c r="C273" s="124">
        <v>2</v>
      </c>
      <c r="D273" s="124">
        <v>1</v>
      </c>
      <c r="E273" s="124">
        <v>5</v>
      </c>
      <c r="F273" s="124" t="s">
        <v>368</v>
      </c>
      <c r="G273" s="729" t="s">
        <v>965</v>
      </c>
      <c r="H273" s="131">
        <v>79.2</v>
      </c>
      <c r="I273" s="127">
        <v>45113</v>
      </c>
      <c r="J273" s="267" t="s">
        <v>47</v>
      </c>
      <c r="K273" s="134"/>
      <c r="L273" s="134">
        <v>10</v>
      </c>
      <c r="M273" s="124" t="s">
        <v>966</v>
      </c>
      <c r="N273" s="1" t="s">
        <v>18</v>
      </c>
      <c r="O273" s="144" t="s">
        <v>19</v>
      </c>
    </row>
    <row r="274" spans="1:15" s="129" customFormat="1" ht="18.45">
      <c r="A274" s="5">
        <v>45114</v>
      </c>
      <c r="B274" s="5">
        <f t="shared" si="14"/>
        <v>45115</v>
      </c>
      <c r="C274" s="1">
        <v>1</v>
      </c>
      <c r="D274" s="1">
        <v>1</v>
      </c>
      <c r="E274" s="1">
        <v>2</v>
      </c>
      <c r="F274" s="1" t="s">
        <v>88</v>
      </c>
      <c r="G274" s="729" t="s">
        <v>967</v>
      </c>
      <c r="H274" s="48">
        <v>71.099999999999994</v>
      </c>
      <c r="I274" s="6">
        <v>45114</v>
      </c>
      <c r="J274" s="267" t="s">
        <v>142</v>
      </c>
      <c r="K274" s="134"/>
      <c r="L274" s="134">
        <v>10</v>
      </c>
      <c r="M274" s="124"/>
      <c r="N274" s="1" t="s">
        <v>18</v>
      </c>
      <c r="O274" s="144" t="s">
        <v>19</v>
      </c>
    </row>
    <row r="275" spans="1:15" ht="18.45">
      <c r="A275" s="5">
        <v>45114</v>
      </c>
      <c r="B275" s="5">
        <f t="shared" si="14"/>
        <v>45115</v>
      </c>
      <c r="C275" s="1">
        <v>1</v>
      </c>
      <c r="D275" s="1">
        <v>1</v>
      </c>
      <c r="E275" s="1">
        <v>23</v>
      </c>
      <c r="F275" s="1" t="s">
        <v>127</v>
      </c>
      <c r="G275" s="511" t="s">
        <v>968</v>
      </c>
      <c r="H275" s="46">
        <v>88.21</v>
      </c>
      <c r="I275" s="6">
        <v>45114</v>
      </c>
      <c r="J275" s="267" t="s">
        <v>50</v>
      </c>
      <c r="K275" s="132"/>
      <c r="L275" s="132">
        <v>10</v>
      </c>
      <c r="M275" s="124"/>
      <c r="N275" s="1" t="s">
        <v>26</v>
      </c>
    </row>
    <row r="276" spans="1:15" ht="18.45">
      <c r="A276" s="5">
        <v>45114</v>
      </c>
      <c r="B276" s="5">
        <f t="shared" si="14"/>
        <v>45115</v>
      </c>
      <c r="C276" s="1">
        <v>1</v>
      </c>
      <c r="D276" s="1">
        <v>2</v>
      </c>
      <c r="E276" s="1">
        <v>3</v>
      </c>
      <c r="F276" s="1" t="s">
        <v>969</v>
      </c>
      <c r="G276" s="511" t="s">
        <v>970</v>
      </c>
      <c r="H276" s="46">
        <v>87.32</v>
      </c>
      <c r="I276" s="6"/>
      <c r="J276" s="267" t="s">
        <v>22</v>
      </c>
      <c r="K276" s="132"/>
      <c r="L276" s="132">
        <v>10</v>
      </c>
      <c r="M276" s="124"/>
      <c r="N276" s="1" t="s">
        <v>26</v>
      </c>
      <c r="O276" s="144" t="s">
        <v>19</v>
      </c>
    </row>
    <row r="277" spans="1:15" s="129" customFormat="1" ht="18.899999999999999">
      <c r="A277" s="139">
        <v>45113</v>
      </c>
      <c r="B277" s="139">
        <f t="shared" si="14"/>
        <v>45115</v>
      </c>
      <c r="C277" s="124">
        <v>2</v>
      </c>
      <c r="D277" s="124">
        <v>1</v>
      </c>
      <c r="E277" s="124">
        <v>4</v>
      </c>
      <c r="F277" s="124" t="s">
        <v>90</v>
      </c>
      <c r="G277" s="730" t="s">
        <v>971</v>
      </c>
      <c r="H277" s="131">
        <v>108</v>
      </c>
      <c r="I277" s="127"/>
      <c r="J277" s="267" t="s">
        <v>252</v>
      </c>
      <c r="K277" s="134"/>
      <c r="L277" s="134"/>
      <c r="M277" s="124"/>
      <c r="N277" s="1" t="s">
        <v>101</v>
      </c>
      <c r="O277" s="144" t="s">
        <v>19</v>
      </c>
    </row>
    <row r="278" spans="1:15" s="129" customFormat="1" ht="18.45">
      <c r="A278" s="139">
        <v>45113</v>
      </c>
      <c r="B278" s="139">
        <f t="shared" si="14"/>
        <v>45115</v>
      </c>
      <c r="C278" s="124">
        <v>2</v>
      </c>
      <c r="D278" s="124">
        <v>3</v>
      </c>
      <c r="E278" s="124">
        <v>25</v>
      </c>
      <c r="F278" s="124">
        <v>25</v>
      </c>
      <c r="G278" s="137" t="s">
        <v>972</v>
      </c>
      <c r="H278" s="126">
        <v>275.23</v>
      </c>
      <c r="I278" s="127">
        <v>45109</v>
      </c>
      <c r="J278" s="267" t="s">
        <v>22</v>
      </c>
      <c r="K278" s="134"/>
      <c r="L278" s="134">
        <v>10</v>
      </c>
      <c r="M278" s="124"/>
      <c r="N278" s="1" t="s">
        <v>26</v>
      </c>
      <c r="O278" s="333" t="s">
        <v>19</v>
      </c>
    </row>
    <row r="279" spans="1:15" ht="18.45">
      <c r="A279" s="5">
        <v>45114</v>
      </c>
      <c r="B279" s="5">
        <f t="shared" si="14"/>
        <v>45115</v>
      </c>
      <c r="C279" s="1">
        <v>1</v>
      </c>
      <c r="D279" s="1">
        <v>1</v>
      </c>
      <c r="E279" s="1">
        <v>34</v>
      </c>
      <c r="F279" s="1" t="s">
        <v>216</v>
      </c>
      <c r="G279" s="746" t="s">
        <v>215</v>
      </c>
      <c r="H279" s="48">
        <v>99</v>
      </c>
      <c r="I279" s="6">
        <v>45114</v>
      </c>
      <c r="J279" s="267" t="s">
        <v>252</v>
      </c>
      <c r="K279" s="134"/>
      <c r="L279" s="134">
        <v>10</v>
      </c>
      <c r="M279" s="124"/>
      <c r="N279" s="1" t="s">
        <v>26</v>
      </c>
      <c r="O279" s="1" t="s">
        <v>19</v>
      </c>
    </row>
    <row r="280" spans="1:15" ht="18.45">
      <c r="A280" s="5">
        <v>45114</v>
      </c>
      <c r="B280" s="5">
        <f t="shared" si="14"/>
        <v>45115</v>
      </c>
      <c r="C280" s="1">
        <v>1</v>
      </c>
      <c r="D280" s="1">
        <v>1</v>
      </c>
      <c r="E280" s="1">
        <v>5</v>
      </c>
      <c r="F280" s="1" t="s">
        <v>107</v>
      </c>
      <c r="G280" s="1" t="s">
        <v>973</v>
      </c>
      <c r="H280" s="46">
        <v>88.21</v>
      </c>
      <c r="I280" s="6">
        <v>45114</v>
      </c>
      <c r="J280" s="267" t="s">
        <v>22</v>
      </c>
      <c r="K280" s="132"/>
      <c r="L280" s="132"/>
      <c r="M280" s="124" t="s">
        <v>974</v>
      </c>
      <c r="N280" s="1" t="s">
        <v>26</v>
      </c>
      <c r="O280" s="333"/>
    </row>
    <row r="281" spans="1:15">
      <c r="A281" s="1333"/>
      <c r="B281" s="1333"/>
      <c r="C281" s="99"/>
      <c r="D281" s="99"/>
      <c r="E281" s="99"/>
      <c r="F281" s="99"/>
      <c r="G281" s="99"/>
      <c r="H281" s="99"/>
      <c r="I281" s="99"/>
      <c r="J281" s="99"/>
      <c r="K281" s="99"/>
      <c r="L281" s="99"/>
      <c r="M281" s="99"/>
      <c r="N281" s="99"/>
      <c r="O281" s="99"/>
    </row>
    <row r="282" spans="1:15" s="129" customFormat="1" ht="18.45">
      <c r="A282" s="139">
        <v>45115</v>
      </c>
      <c r="B282" s="139">
        <f>A282+C282</f>
        <v>45116</v>
      </c>
      <c r="C282" s="124">
        <v>1</v>
      </c>
      <c r="D282" s="124">
        <v>2</v>
      </c>
      <c r="E282" s="124">
        <v>37</v>
      </c>
      <c r="F282" s="124">
        <v>37</v>
      </c>
      <c r="G282" s="137" t="s">
        <v>975</v>
      </c>
      <c r="H282" s="131">
        <v>221.86</v>
      </c>
      <c r="I282" s="127">
        <v>45112</v>
      </c>
      <c r="J282" s="267" t="s">
        <v>126</v>
      </c>
      <c r="K282" s="134"/>
      <c r="L282" s="134">
        <v>10</v>
      </c>
      <c r="M282" s="124"/>
      <c r="N282" s="1" t="s">
        <v>26</v>
      </c>
      <c r="O282" s="144" t="s">
        <v>19</v>
      </c>
    </row>
    <row r="283" spans="1:15" ht="18.45">
      <c r="A283" s="620">
        <v>45103</v>
      </c>
      <c r="B283" s="620">
        <f>A283+C283</f>
        <v>45116</v>
      </c>
      <c r="C283" s="621">
        <v>13</v>
      </c>
      <c r="D283" s="621">
        <v>1</v>
      </c>
      <c r="E283" s="621">
        <v>24</v>
      </c>
      <c r="F283" s="621" t="s">
        <v>69</v>
      </c>
      <c r="G283" s="659" t="s">
        <v>976</v>
      </c>
      <c r="H283" s="627">
        <v>476.1</v>
      </c>
      <c r="I283" s="630">
        <v>45103</v>
      </c>
      <c r="J283" s="631" t="s">
        <v>142</v>
      </c>
      <c r="K283" s="628">
        <v>10</v>
      </c>
      <c r="L283" s="628"/>
      <c r="M283" s="621"/>
      <c r="N283" s="124" t="s">
        <v>26</v>
      </c>
      <c r="O283" s="124"/>
    </row>
    <row r="284" spans="1:15" s="129" customFormat="1" ht="18.45">
      <c r="A284" s="139">
        <v>45115</v>
      </c>
      <c r="B284" s="139">
        <v>45116</v>
      </c>
      <c r="C284" s="124">
        <v>1</v>
      </c>
      <c r="D284" s="124">
        <v>1</v>
      </c>
      <c r="E284" s="124">
        <v>34</v>
      </c>
      <c r="F284" s="124" t="s">
        <v>216</v>
      </c>
      <c r="G284" s="137" t="s">
        <v>977</v>
      </c>
      <c r="H284" s="131">
        <v>155.93</v>
      </c>
      <c r="I284" s="127"/>
      <c r="J284" s="267" t="s">
        <v>41</v>
      </c>
      <c r="K284" s="134"/>
      <c r="L284" s="134"/>
      <c r="M284" s="124" t="s">
        <v>119</v>
      </c>
      <c r="N284" s="1" t="s">
        <v>42</v>
      </c>
      <c r="O284" s="124"/>
    </row>
    <row r="285" spans="1:15" s="129" customFormat="1" ht="18.45">
      <c r="A285" s="139">
        <v>45115</v>
      </c>
      <c r="B285" s="139">
        <f>A285+C285</f>
        <v>45116</v>
      </c>
      <c r="C285" s="124">
        <v>1</v>
      </c>
      <c r="D285" s="124">
        <v>1</v>
      </c>
      <c r="E285" s="124">
        <v>23</v>
      </c>
      <c r="F285" s="124" t="s">
        <v>127</v>
      </c>
      <c r="G285" s="137" t="s">
        <v>978</v>
      </c>
      <c r="H285" s="131">
        <v>108.9</v>
      </c>
      <c r="I285" s="127"/>
      <c r="J285" s="267" t="s">
        <v>142</v>
      </c>
      <c r="K285" s="134"/>
      <c r="L285" s="134">
        <v>10</v>
      </c>
      <c r="M285" s="124"/>
      <c r="N285" s="1" t="s">
        <v>42</v>
      </c>
      <c r="O285" s="144"/>
    </row>
    <row r="286" spans="1:15" ht="21">
      <c r="A286" s="139">
        <v>45112</v>
      </c>
      <c r="B286" s="139">
        <f>A286+C286</f>
        <v>45116</v>
      </c>
      <c r="C286" s="124">
        <v>4</v>
      </c>
      <c r="D286" s="124">
        <v>1</v>
      </c>
      <c r="E286" s="124">
        <v>3</v>
      </c>
      <c r="F286" s="124" t="s">
        <v>163</v>
      </c>
      <c r="G286" s="663" t="s">
        <v>979</v>
      </c>
      <c r="H286" s="126">
        <v>174.64</v>
      </c>
      <c r="I286" s="127">
        <v>45110</v>
      </c>
      <c r="J286" s="267" t="s">
        <v>22</v>
      </c>
      <c r="K286" s="134">
        <v>10</v>
      </c>
      <c r="L286" s="134"/>
      <c r="M286" s="407" t="s">
        <v>980</v>
      </c>
      <c r="N286" s="124" t="s">
        <v>26</v>
      </c>
      <c r="O286" s="144" t="s">
        <v>19</v>
      </c>
    </row>
    <row r="287" spans="1:15" ht="18.45">
      <c r="A287" s="139">
        <v>45113</v>
      </c>
      <c r="B287" s="139">
        <v>45116</v>
      </c>
      <c r="C287" s="124">
        <v>3</v>
      </c>
      <c r="D287" s="124">
        <v>2</v>
      </c>
      <c r="E287" s="124">
        <v>30</v>
      </c>
      <c r="F287" s="124">
        <v>30</v>
      </c>
      <c r="G287" s="137" t="s">
        <v>981</v>
      </c>
      <c r="H287" s="131">
        <v>425.83</v>
      </c>
      <c r="I287" s="127">
        <v>45113</v>
      </c>
      <c r="J287" s="267" t="s">
        <v>106</v>
      </c>
      <c r="K287" s="132"/>
      <c r="L287" s="132">
        <v>10</v>
      </c>
      <c r="M287" s="124"/>
      <c r="N287" s="124" t="s">
        <v>18</v>
      </c>
      <c r="O287" s="333" t="s">
        <v>19</v>
      </c>
    </row>
    <row r="288" spans="1:15" s="129" customFormat="1" ht="18.45">
      <c r="A288" s="139">
        <v>45115</v>
      </c>
      <c r="B288" s="139">
        <f>A288+C288</f>
        <v>45116</v>
      </c>
      <c r="C288" s="124">
        <v>1</v>
      </c>
      <c r="D288" s="124">
        <v>1</v>
      </c>
      <c r="E288" s="124">
        <v>23</v>
      </c>
      <c r="F288" s="124" t="s">
        <v>48</v>
      </c>
      <c r="G288" s="137" t="s">
        <v>982</v>
      </c>
      <c r="H288" s="131">
        <v>108.9</v>
      </c>
      <c r="I288" s="127"/>
      <c r="J288" s="267" t="s">
        <v>142</v>
      </c>
      <c r="K288" s="134"/>
      <c r="L288" s="134">
        <v>10</v>
      </c>
      <c r="M288" s="124"/>
      <c r="N288" s="1" t="s">
        <v>18</v>
      </c>
      <c r="O288" s="144"/>
    </row>
    <row r="289" spans="1:15" ht="21">
      <c r="A289" s="139">
        <v>45112</v>
      </c>
      <c r="B289" s="139">
        <f>A289+C289</f>
        <v>45116</v>
      </c>
      <c r="C289" s="124">
        <v>4</v>
      </c>
      <c r="D289" s="124">
        <v>1</v>
      </c>
      <c r="E289" s="124">
        <v>34</v>
      </c>
      <c r="F289" s="124" t="s">
        <v>334</v>
      </c>
      <c r="G289" s="663" t="s">
        <v>983</v>
      </c>
      <c r="H289" s="126">
        <v>210.28</v>
      </c>
      <c r="I289" s="127">
        <v>45110</v>
      </c>
      <c r="J289" s="267" t="s">
        <v>22</v>
      </c>
      <c r="K289" s="134"/>
      <c r="L289" s="134"/>
      <c r="M289" s="124" t="s">
        <v>984</v>
      </c>
      <c r="N289" s="124" t="s">
        <v>26</v>
      </c>
      <c r="O289" s="144" t="s">
        <v>19</v>
      </c>
    </row>
    <row r="290" spans="1:15">
      <c r="A290" s="1333"/>
      <c r="B290" s="1333"/>
      <c r="C290" s="99"/>
      <c r="D290" s="99"/>
      <c r="E290" s="99"/>
      <c r="F290" s="99"/>
      <c r="G290" s="99"/>
      <c r="H290" s="99"/>
      <c r="I290" s="99"/>
      <c r="J290" s="99"/>
      <c r="K290" s="99"/>
      <c r="L290" s="99"/>
      <c r="M290" s="99"/>
      <c r="N290" s="99"/>
      <c r="O290" s="99"/>
    </row>
    <row r="291" spans="1:15" ht="18.45">
      <c r="A291" s="5">
        <v>45114</v>
      </c>
      <c r="B291" s="5">
        <f t="shared" ref="B291:B319" si="15">A291+C291</f>
        <v>45116</v>
      </c>
      <c r="C291" s="1">
        <v>2</v>
      </c>
      <c r="D291" s="1">
        <v>1</v>
      </c>
      <c r="E291" s="1">
        <v>34</v>
      </c>
      <c r="F291" s="1" t="s">
        <v>985</v>
      </c>
      <c r="G291" s="749" t="s">
        <v>986</v>
      </c>
      <c r="H291" s="46">
        <v>124.2</v>
      </c>
      <c r="I291" s="6">
        <v>45114</v>
      </c>
      <c r="J291" s="267" t="s">
        <v>142</v>
      </c>
      <c r="K291" s="132"/>
      <c r="L291" s="132">
        <v>10</v>
      </c>
      <c r="M291" s="124"/>
      <c r="N291" s="1" t="s">
        <v>42</v>
      </c>
      <c r="O291" s="144" t="s">
        <v>19</v>
      </c>
    </row>
    <row r="292" spans="1:15" ht="18.45">
      <c r="A292" s="5">
        <v>45114</v>
      </c>
      <c r="B292" s="5">
        <f t="shared" si="15"/>
        <v>45116</v>
      </c>
      <c r="C292" s="1">
        <v>2</v>
      </c>
      <c r="D292" s="1">
        <v>1</v>
      </c>
      <c r="E292" s="1">
        <v>35</v>
      </c>
      <c r="F292" s="1" t="s">
        <v>714</v>
      </c>
      <c r="G292" s="511" t="s">
        <v>987</v>
      </c>
      <c r="H292" s="46">
        <v>194.24</v>
      </c>
      <c r="I292" s="6"/>
      <c r="J292" s="267" t="s">
        <v>50</v>
      </c>
      <c r="K292" s="132"/>
      <c r="L292" s="132">
        <v>10</v>
      </c>
      <c r="M292" s="124"/>
      <c r="N292" s="1" t="s">
        <v>42</v>
      </c>
      <c r="O292" s="333" t="s">
        <v>19</v>
      </c>
    </row>
    <row r="293" spans="1:15" s="129" customFormat="1" ht="18.45">
      <c r="A293" s="139">
        <v>45115</v>
      </c>
      <c r="B293" s="139">
        <f t="shared" si="15"/>
        <v>45116</v>
      </c>
      <c r="C293" s="124">
        <v>1</v>
      </c>
      <c r="D293" s="124">
        <v>1</v>
      </c>
      <c r="E293" s="124">
        <v>2</v>
      </c>
      <c r="F293" s="124" t="s">
        <v>150</v>
      </c>
      <c r="G293" s="448" t="s">
        <v>988</v>
      </c>
      <c r="H293" s="131">
        <v>134</v>
      </c>
      <c r="I293" s="127">
        <v>45115</v>
      </c>
      <c r="J293" s="267" t="s">
        <v>295</v>
      </c>
      <c r="K293" s="134"/>
      <c r="L293" s="134">
        <v>10</v>
      </c>
      <c r="M293" s="124"/>
      <c r="N293" s="1" t="s">
        <v>664</v>
      </c>
      <c r="O293" s="333" t="s">
        <v>19</v>
      </c>
    </row>
    <row r="294" spans="1:15" ht="18.45">
      <c r="A294" s="139">
        <v>45113</v>
      </c>
      <c r="B294" s="139">
        <f t="shared" si="15"/>
        <v>45116</v>
      </c>
      <c r="C294" s="124">
        <v>3</v>
      </c>
      <c r="D294" s="124">
        <v>1</v>
      </c>
      <c r="E294" s="124">
        <v>33</v>
      </c>
      <c r="F294" s="124" t="s">
        <v>98</v>
      </c>
      <c r="G294" s="137" t="s">
        <v>989</v>
      </c>
      <c r="H294" s="126">
        <v>267.3</v>
      </c>
      <c r="I294" s="127">
        <v>45113</v>
      </c>
      <c r="J294" s="267" t="s">
        <v>142</v>
      </c>
      <c r="K294" s="134"/>
      <c r="L294" s="134">
        <v>10</v>
      </c>
      <c r="M294" s="124"/>
      <c r="N294" s="124" t="s">
        <v>18</v>
      </c>
      <c r="O294" s="333" t="s">
        <v>19</v>
      </c>
    </row>
    <row r="295" spans="1:15" s="129" customFormat="1" ht="18.45">
      <c r="A295" s="139">
        <v>45115</v>
      </c>
      <c r="B295" s="139">
        <f t="shared" si="15"/>
        <v>45116</v>
      </c>
      <c r="C295" s="124">
        <v>1</v>
      </c>
      <c r="D295" s="124">
        <v>2</v>
      </c>
      <c r="E295" s="124">
        <v>33</v>
      </c>
      <c r="F295" s="124" t="s">
        <v>538</v>
      </c>
      <c r="G295" s="712" t="s">
        <v>990</v>
      </c>
      <c r="H295" s="131">
        <v>218</v>
      </c>
      <c r="I295" s="127">
        <v>45115</v>
      </c>
      <c r="J295" s="267" t="s">
        <v>252</v>
      </c>
      <c r="K295" s="134"/>
      <c r="L295" s="134">
        <v>10</v>
      </c>
      <c r="M295" s="124" t="s">
        <v>119</v>
      </c>
      <c r="N295" s="1" t="s">
        <v>26</v>
      </c>
      <c r="O295" s="333" t="s">
        <v>19</v>
      </c>
    </row>
    <row r="296" spans="1:15" ht="18.45">
      <c r="A296" s="5">
        <v>45114</v>
      </c>
      <c r="B296" s="5">
        <f t="shared" si="15"/>
        <v>45116</v>
      </c>
      <c r="C296" s="1">
        <v>2</v>
      </c>
      <c r="D296" s="1">
        <v>1</v>
      </c>
      <c r="E296" s="1">
        <v>23</v>
      </c>
      <c r="F296" s="1" t="s">
        <v>536</v>
      </c>
      <c r="G296" s="511" t="s">
        <v>991</v>
      </c>
      <c r="H296" s="46">
        <v>108.8</v>
      </c>
      <c r="I296" s="6"/>
      <c r="J296" s="267" t="s">
        <v>32</v>
      </c>
      <c r="K296" s="132"/>
      <c r="L296" s="132">
        <v>10</v>
      </c>
      <c r="M296" s="124"/>
      <c r="N296" s="1" t="s">
        <v>235</v>
      </c>
      <c r="O296" s="144" t="s">
        <v>19</v>
      </c>
    </row>
    <row r="297" spans="1:15" ht="18.45">
      <c r="A297" s="5">
        <v>45114</v>
      </c>
      <c r="B297" s="5">
        <f t="shared" si="15"/>
        <v>45116</v>
      </c>
      <c r="C297" s="1">
        <v>2</v>
      </c>
      <c r="D297" s="1">
        <v>1</v>
      </c>
      <c r="E297" s="1">
        <v>31</v>
      </c>
      <c r="F297" s="1">
        <v>31</v>
      </c>
      <c r="G297" s="749" t="s">
        <v>992</v>
      </c>
      <c r="H297" s="46">
        <v>425.9</v>
      </c>
      <c r="I297" s="6">
        <v>45112</v>
      </c>
      <c r="J297" s="267" t="s">
        <v>126</v>
      </c>
      <c r="K297" s="132">
        <v>10</v>
      </c>
      <c r="L297" s="132"/>
      <c r="M297" s="124"/>
      <c r="N297" s="1" t="s">
        <v>26</v>
      </c>
      <c r="O297" s="333" t="s">
        <v>19</v>
      </c>
    </row>
    <row r="298" spans="1:15" s="129" customFormat="1" ht="18.45">
      <c r="A298" s="139">
        <v>45115</v>
      </c>
      <c r="B298" s="139">
        <f t="shared" si="15"/>
        <v>45116</v>
      </c>
      <c r="C298" s="124">
        <v>1</v>
      </c>
      <c r="D298" s="124">
        <v>1</v>
      </c>
      <c r="E298" s="124">
        <v>36</v>
      </c>
      <c r="F298" s="124" t="s">
        <v>122</v>
      </c>
      <c r="G298" s="712" t="s">
        <v>993</v>
      </c>
      <c r="H298" s="131">
        <v>92.7</v>
      </c>
      <c r="I298" s="127">
        <v>45114</v>
      </c>
      <c r="J298" s="267" t="s">
        <v>142</v>
      </c>
      <c r="K298" s="134"/>
      <c r="L298" s="134">
        <v>10</v>
      </c>
      <c r="M298" s="124"/>
      <c r="N298" s="1" t="s">
        <v>42</v>
      </c>
      <c r="O298" s="333" t="s">
        <v>19</v>
      </c>
    </row>
    <row r="299" spans="1:15" ht="18.45">
      <c r="A299" s="139">
        <v>45115</v>
      </c>
      <c r="B299" s="139">
        <f t="shared" si="15"/>
        <v>45117</v>
      </c>
      <c r="C299" s="124">
        <v>2</v>
      </c>
      <c r="D299" s="124">
        <v>1</v>
      </c>
      <c r="E299" s="124">
        <v>5</v>
      </c>
      <c r="F299" s="124" t="s">
        <v>43</v>
      </c>
      <c r="G299" s="711" t="s">
        <v>994</v>
      </c>
      <c r="H299" s="131">
        <v>113.98</v>
      </c>
      <c r="I299" s="127">
        <v>45115</v>
      </c>
      <c r="J299" s="267" t="s">
        <v>67</v>
      </c>
      <c r="K299" s="132"/>
      <c r="L299" s="132">
        <v>10</v>
      </c>
      <c r="M299" s="124"/>
      <c r="N299" s="1" t="s">
        <v>18</v>
      </c>
      <c r="O299" s="333" t="s">
        <v>19</v>
      </c>
    </row>
    <row r="300" spans="1:15" s="129" customFormat="1" ht="18.45">
      <c r="A300" s="139">
        <v>45115</v>
      </c>
      <c r="B300" s="139">
        <f t="shared" si="15"/>
        <v>45117</v>
      </c>
      <c r="C300" s="124">
        <v>2</v>
      </c>
      <c r="D300" s="124">
        <v>1</v>
      </c>
      <c r="E300" s="124">
        <v>5</v>
      </c>
      <c r="F300" s="124" t="s">
        <v>107</v>
      </c>
      <c r="G300" s="711" t="s">
        <v>995</v>
      </c>
      <c r="H300" s="131">
        <v>113.98</v>
      </c>
      <c r="I300" s="127">
        <v>45115</v>
      </c>
      <c r="J300" s="267" t="s">
        <v>67</v>
      </c>
      <c r="K300" s="132"/>
      <c r="L300" s="132"/>
      <c r="M300" s="124" t="s">
        <v>984</v>
      </c>
      <c r="N300" s="1" t="s">
        <v>42</v>
      </c>
      <c r="O300" s="333" t="s">
        <v>19</v>
      </c>
    </row>
    <row r="301" spans="1:15" s="469" customFormat="1" ht="18.45">
      <c r="A301" s="465">
        <v>45115</v>
      </c>
      <c r="B301" s="465">
        <f t="shared" si="15"/>
        <v>45116</v>
      </c>
      <c r="C301" s="430">
        <v>1</v>
      </c>
      <c r="D301" s="430">
        <v>1</v>
      </c>
      <c r="E301" s="430">
        <v>3</v>
      </c>
      <c r="F301" s="430" t="s">
        <v>152</v>
      </c>
      <c r="G301" s="750" t="s">
        <v>996</v>
      </c>
      <c r="H301" s="485">
        <v>99</v>
      </c>
      <c r="I301" s="490"/>
      <c r="J301" s="486" t="s">
        <v>718</v>
      </c>
      <c r="K301" s="487"/>
      <c r="L301" s="487">
        <v>10</v>
      </c>
      <c r="M301" s="430"/>
      <c r="N301" s="462" t="s">
        <v>664</v>
      </c>
      <c r="O301" s="333" t="s">
        <v>19</v>
      </c>
    </row>
    <row r="302" spans="1:15" s="129" customFormat="1" ht="18.75" customHeight="1">
      <c r="A302" s="620">
        <v>45112</v>
      </c>
      <c r="B302" s="620">
        <f t="shared" si="15"/>
        <v>45116</v>
      </c>
      <c r="C302" s="621">
        <v>4</v>
      </c>
      <c r="D302" s="621">
        <v>1</v>
      </c>
      <c r="E302" s="124">
        <v>35</v>
      </c>
      <c r="F302" s="124" t="s">
        <v>724</v>
      </c>
      <c r="G302" s="661" t="s">
        <v>997</v>
      </c>
      <c r="H302" s="627">
        <v>255.35</v>
      </c>
      <c r="I302" s="630">
        <v>45112</v>
      </c>
      <c r="J302" s="631" t="s">
        <v>601</v>
      </c>
      <c r="K302" s="628">
        <v>10</v>
      </c>
      <c r="L302" s="628"/>
      <c r="M302" s="621"/>
      <c r="N302" s="124" t="s">
        <v>18</v>
      </c>
      <c r="O302" s="144" t="s">
        <v>19</v>
      </c>
    </row>
    <row r="303" spans="1:15" s="129" customFormat="1" ht="18.45">
      <c r="A303" s="139">
        <v>45113</v>
      </c>
      <c r="B303" s="139">
        <f t="shared" si="15"/>
        <v>45116</v>
      </c>
      <c r="C303" s="124">
        <v>3</v>
      </c>
      <c r="D303" s="124">
        <v>1</v>
      </c>
      <c r="E303" s="124">
        <v>33</v>
      </c>
      <c r="F303" s="124" t="s">
        <v>140</v>
      </c>
      <c r="G303" s="729" t="s">
        <v>998</v>
      </c>
      <c r="H303" s="126">
        <v>228.99</v>
      </c>
      <c r="I303" s="127"/>
      <c r="J303" s="267" t="s">
        <v>22</v>
      </c>
      <c r="K303" s="134"/>
      <c r="L303" s="134">
        <v>10</v>
      </c>
      <c r="M303" s="124"/>
      <c r="N303" s="1" t="s">
        <v>26</v>
      </c>
      <c r="O303" s="333" t="s">
        <v>19</v>
      </c>
    </row>
    <row r="304" spans="1:15" ht="21">
      <c r="A304" s="139">
        <v>45112</v>
      </c>
      <c r="B304" s="139">
        <f t="shared" si="15"/>
        <v>45116</v>
      </c>
      <c r="C304" s="124">
        <v>4</v>
      </c>
      <c r="D304" s="124">
        <v>1</v>
      </c>
      <c r="E304" s="124">
        <v>21</v>
      </c>
      <c r="F304" s="124" t="s">
        <v>146</v>
      </c>
      <c r="G304" s="663" t="s">
        <v>999</v>
      </c>
      <c r="H304" s="126">
        <v>154.53</v>
      </c>
      <c r="I304" s="127"/>
      <c r="J304" s="267" t="s">
        <v>32</v>
      </c>
      <c r="K304" s="134"/>
      <c r="L304" s="134">
        <v>10</v>
      </c>
      <c r="M304" s="124"/>
      <c r="N304" s="124" t="s">
        <v>101</v>
      </c>
      <c r="O304" s="144" t="s">
        <v>19</v>
      </c>
    </row>
    <row r="305" spans="1:15" ht="18.45">
      <c r="A305" s="139">
        <v>45115</v>
      </c>
      <c r="B305" s="139">
        <f t="shared" si="15"/>
        <v>45116</v>
      </c>
      <c r="C305" s="124">
        <v>1</v>
      </c>
      <c r="D305" s="124">
        <v>1</v>
      </c>
      <c r="E305" s="124">
        <v>23</v>
      </c>
      <c r="F305" s="124" t="s">
        <v>135</v>
      </c>
      <c r="G305" s="711" t="s">
        <v>1000</v>
      </c>
      <c r="H305" s="131">
        <v>79</v>
      </c>
      <c r="I305" s="127">
        <v>45115</v>
      </c>
      <c r="J305" s="267" t="s">
        <v>282</v>
      </c>
      <c r="K305" s="132"/>
      <c r="L305" s="132">
        <v>10</v>
      </c>
      <c r="M305" s="124"/>
      <c r="N305" s="124" t="s">
        <v>26</v>
      </c>
      <c r="O305" s="333" t="s">
        <v>19</v>
      </c>
    </row>
    <row r="306" spans="1:15" ht="21">
      <c r="A306" s="139">
        <v>45112</v>
      </c>
      <c r="B306" s="139">
        <f t="shared" si="15"/>
        <v>45116</v>
      </c>
      <c r="C306" s="124">
        <v>4</v>
      </c>
      <c r="D306" s="124">
        <v>1</v>
      </c>
      <c r="E306" s="124">
        <v>23</v>
      </c>
      <c r="F306" s="124" t="s">
        <v>36</v>
      </c>
      <c r="G306" s="663" t="s">
        <v>1001</v>
      </c>
      <c r="H306" s="126">
        <v>174.64</v>
      </c>
      <c r="I306" s="127">
        <v>45110</v>
      </c>
      <c r="J306" s="267" t="s">
        <v>22</v>
      </c>
      <c r="K306" s="134">
        <v>10</v>
      </c>
      <c r="L306" s="134"/>
      <c r="M306" s="124"/>
      <c r="N306" s="124" t="s">
        <v>664</v>
      </c>
      <c r="O306" s="144" t="s">
        <v>19</v>
      </c>
    </row>
    <row r="307" spans="1:15" s="129" customFormat="1" ht="18.45">
      <c r="A307" s="139">
        <v>45115</v>
      </c>
      <c r="B307" s="139">
        <f t="shared" si="15"/>
        <v>45116</v>
      </c>
      <c r="C307" s="124">
        <v>1</v>
      </c>
      <c r="D307" s="124">
        <v>1</v>
      </c>
      <c r="E307" s="124">
        <v>2</v>
      </c>
      <c r="F307" s="124" t="s">
        <v>117</v>
      </c>
      <c r="G307" s="448" t="s">
        <v>1002</v>
      </c>
      <c r="H307" s="131">
        <v>80.099999999999994</v>
      </c>
      <c r="I307" s="127">
        <v>45114</v>
      </c>
      <c r="J307" s="267" t="s">
        <v>142</v>
      </c>
      <c r="K307" s="134"/>
      <c r="L307" s="134">
        <v>10</v>
      </c>
      <c r="M307" s="124"/>
      <c r="N307" s="1" t="s">
        <v>42</v>
      </c>
      <c r="O307" s="333" t="s">
        <v>19</v>
      </c>
    </row>
    <row r="308" spans="1:15" ht="18.45">
      <c r="A308" s="620">
        <v>45110</v>
      </c>
      <c r="B308" s="620">
        <f t="shared" si="15"/>
        <v>45116</v>
      </c>
      <c r="C308" s="621">
        <v>6</v>
      </c>
      <c r="D308" s="621">
        <v>1</v>
      </c>
      <c r="E308" s="621">
        <v>21</v>
      </c>
      <c r="F308" s="621" t="s">
        <v>425</v>
      </c>
      <c r="G308" s="660" t="s">
        <v>1003</v>
      </c>
      <c r="H308" s="627">
        <v>245.93</v>
      </c>
      <c r="I308" s="642">
        <v>45110</v>
      </c>
      <c r="J308" s="631" t="s">
        <v>81</v>
      </c>
      <c r="K308" s="628">
        <v>10</v>
      </c>
      <c r="L308" s="628"/>
      <c r="M308" s="621"/>
      <c r="N308" s="124" t="s">
        <v>18</v>
      </c>
      <c r="O308" s="144"/>
    </row>
    <row r="309" spans="1:15" s="129" customFormat="1" ht="18.45">
      <c r="A309" s="139">
        <v>45115</v>
      </c>
      <c r="B309" s="139">
        <f t="shared" si="15"/>
        <v>45116</v>
      </c>
      <c r="C309" s="124">
        <v>1</v>
      </c>
      <c r="D309" s="124">
        <v>7</v>
      </c>
      <c r="E309" s="124">
        <v>4</v>
      </c>
      <c r="F309" s="124" t="s">
        <v>1004</v>
      </c>
      <c r="G309" s="712" t="s">
        <v>1005</v>
      </c>
      <c r="H309" s="131">
        <v>560.70000000000005</v>
      </c>
      <c r="I309" s="127"/>
      <c r="J309" s="267" t="s">
        <v>22</v>
      </c>
      <c r="K309" s="134"/>
      <c r="L309" s="134">
        <v>20</v>
      </c>
      <c r="M309" s="124" t="s">
        <v>1006</v>
      </c>
      <c r="N309" s="1" t="s">
        <v>26</v>
      </c>
      <c r="O309" s="333" t="s">
        <v>19</v>
      </c>
    </row>
    <row r="310" spans="1:15" s="129" customFormat="1" ht="18.45">
      <c r="A310" s="139">
        <v>45115</v>
      </c>
      <c r="B310" s="139">
        <f t="shared" si="15"/>
        <v>45116</v>
      </c>
      <c r="C310" s="124">
        <v>1</v>
      </c>
      <c r="D310" s="124">
        <v>1</v>
      </c>
      <c r="E310" s="124">
        <v>21</v>
      </c>
      <c r="F310" s="124" t="s">
        <v>45</v>
      </c>
      <c r="G310" s="712" t="s">
        <v>1007</v>
      </c>
      <c r="H310" s="131">
        <v>70.39</v>
      </c>
      <c r="I310" s="127">
        <v>45110</v>
      </c>
      <c r="J310" s="267" t="s">
        <v>22</v>
      </c>
      <c r="K310" s="134"/>
      <c r="L310" s="134">
        <v>10</v>
      </c>
      <c r="M310" s="124"/>
      <c r="N310" s="1" t="s">
        <v>26</v>
      </c>
      <c r="O310" s="144" t="s">
        <v>81</v>
      </c>
    </row>
    <row r="311" spans="1:15" ht="18.45">
      <c r="A311" s="139">
        <v>45114</v>
      </c>
      <c r="B311" s="139">
        <f t="shared" si="15"/>
        <v>45116</v>
      </c>
      <c r="C311" s="124">
        <v>2</v>
      </c>
      <c r="D311" s="124">
        <v>3</v>
      </c>
      <c r="E311" s="124">
        <v>1</v>
      </c>
      <c r="F311" s="124">
        <v>1</v>
      </c>
      <c r="G311" s="529" t="s">
        <v>1008</v>
      </c>
      <c r="H311" s="131">
        <v>492.72</v>
      </c>
      <c r="I311" s="127">
        <v>45114</v>
      </c>
      <c r="J311" s="267" t="s">
        <v>22</v>
      </c>
      <c r="K311" s="132"/>
      <c r="L311" s="132">
        <v>10</v>
      </c>
      <c r="M311" s="124"/>
      <c r="N311" s="1" t="s">
        <v>26</v>
      </c>
      <c r="O311" s="144" t="s">
        <v>19</v>
      </c>
    </row>
    <row r="312" spans="1:15" ht="18.45">
      <c r="A312" s="139">
        <v>45111</v>
      </c>
      <c r="B312" s="139">
        <f t="shared" si="15"/>
        <v>45116</v>
      </c>
      <c r="C312" s="124">
        <v>5</v>
      </c>
      <c r="D312" s="124">
        <v>1</v>
      </c>
      <c r="E312" s="124">
        <v>32</v>
      </c>
      <c r="F312" s="124" t="s">
        <v>82</v>
      </c>
      <c r="G312" s="529" t="s">
        <v>1009</v>
      </c>
      <c r="H312" s="131">
        <v>201.45</v>
      </c>
      <c r="I312" s="127">
        <v>45111</v>
      </c>
      <c r="J312" s="267" t="s">
        <v>32</v>
      </c>
      <c r="K312" s="132"/>
      <c r="L312" s="132">
        <v>10</v>
      </c>
      <c r="M312" s="124"/>
      <c r="N312" s="1" t="s">
        <v>26</v>
      </c>
      <c r="O312" s="333" t="s">
        <v>19</v>
      </c>
    </row>
    <row r="313" spans="1:15" s="469" customFormat="1" ht="21">
      <c r="A313" s="465">
        <v>45113</v>
      </c>
      <c r="B313" s="465">
        <f t="shared" si="15"/>
        <v>45116</v>
      </c>
      <c r="C313" s="430">
        <v>3</v>
      </c>
      <c r="D313" s="430">
        <v>1</v>
      </c>
      <c r="E313" s="430">
        <v>2</v>
      </c>
      <c r="F313" s="430" t="s">
        <v>130</v>
      </c>
      <c r="G313" s="757" t="s">
        <v>1010</v>
      </c>
      <c r="H313" s="485">
        <v>158.36000000000001</v>
      </c>
      <c r="I313" s="490">
        <v>45113</v>
      </c>
      <c r="J313" s="486" t="s">
        <v>32</v>
      </c>
      <c r="K313" s="487"/>
      <c r="L313" s="487">
        <v>10</v>
      </c>
      <c r="M313" s="430"/>
      <c r="N313" s="462" t="s">
        <v>18</v>
      </c>
      <c r="O313" s="430" t="s">
        <v>19</v>
      </c>
    </row>
    <row r="314" spans="1:15" ht="18.45">
      <c r="A314" s="139">
        <v>45111</v>
      </c>
      <c r="B314" s="139">
        <f t="shared" si="15"/>
        <v>45116</v>
      </c>
      <c r="C314" s="124">
        <v>5</v>
      </c>
      <c r="D314" s="124">
        <v>1</v>
      </c>
      <c r="E314" s="124">
        <v>24</v>
      </c>
      <c r="F314" s="124" t="s">
        <v>1011</v>
      </c>
      <c r="G314" s="661" t="s">
        <v>1012</v>
      </c>
      <c r="H314" s="131">
        <v>237.9</v>
      </c>
      <c r="I314" s="127">
        <v>45110</v>
      </c>
      <c r="J314" s="267" t="s">
        <v>22</v>
      </c>
      <c r="K314" s="132">
        <v>10</v>
      </c>
      <c r="L314" s="132"/>
      <c r="M314" s="124"/>
      <c r="N314" s="1" t="s">
        <v>42</v>
      </c>
      <c r="O314" s="333" t="s">
        <v>19</v>
      </c>
    </row>
    <row r="315" spans="1:15" s="129" customFormat="1" ht="18.45">
      <c r="A315" s="139">
        <v>45115</v>
      </c>
      <c r="B315" s="139">
        <f t="shared" si="15"/>
        <v>45116</v>
      </c>
      <c r="C315" s="124">
        <v>1</v>
      </c>
      <c r="D315" s="124">
        <v>1</v>
      </c>
      <c r="E315" s="124">
        <v>5</v>
      </c>
      <c r="F315" s="124" t="s">
        <v>73</v>
      </c>
      <c r="G315" s="712" t="s">
        <v>1013</v>
      </c>
      <c r="H315" s="131">
        <v>78.209999999999994</v>
      </c>
      <c r="I315" s="127">
        <v>45110</v>
      </c>
      <c r="J315" s="267" t="s">
        <v>22</v>
      </c>
      <c r="K315" s="134"/>
      <c r="L315" s="134">
        <v>10</v>
      </c>
      <c r="M315" s="124"/>
      <c r="N315" s="1" t="s">
        <v>26</v>
      </c>
      <c r="O315" s="144" t="s">
        <v>81</v>
      </c>
    </row>
    <row r="316" spans="1:15" s="129" customFormat="1" ht="18.45">
      <c r="A316" s="139">
        <v>45115</v>
      </c>
      <c r="B316" s="139">
        <f t="shared" si="15"/>
        <v>45116</v>
      </c>
      <c r="C316" s="124">
        <v>1</v>
      </c>
      <c r="D316" s="124">
        <v>2</v>
      </c>
      <c r="E316" s="124" t="s">
        <v>1014</v>
      </c>
      <c r="F316" s="124" t="s">
        <v>111</v>
      </c>
      <c r="G316" s="712" t="s">
        <v>1015</v>
      </c>
      <c r="H316" s="126">
        <v>221.86</v>
      </c>
      <c r="I316" s="127">
        <v>45103</v>
      </c>
      <c r="J316" s="267" t="s">
        <v>22</v>
      </c>
      <c r="K316" s="134"/>
      <c r="L316" s="134">
        <v>10</v>
      </c>
      <c r="M316" s="124"/>
      <c r="N316" s="1" t="s">
        <v>42</v>
      </c>
      <c r="O316" s="333" t="s">
        <v>19</v>
      </c>
    </row>
    <row r="317" spans="1:15" s="129" customFormat="1" ht="18.45">
      <c r="A317" s="139">
        <v>45114</v>
      </c>
      <c r="B317" s="139">
        <f t="shared" si="15"/>
        <v>45116</v>
      </c>
      <c r="C317" s="124">
        <v>2</v>
      </c>
      <c r="D317" s="124">
        <v>2</v>
      </c>
      <c r="E317" s="124" t="s">
        <v>224</v>
      </c>
      <c r="F317" s="124" t="s">
        <v>224</v>
      </c>
      <c r="G317" s="137" t="s">
        <v>1016</v>
      </c>
      <c r="H317" s="126">
        <v>488</v>
      </c>
      <c r="I317" s="127">
        <v>45114</v>
      </c>
      <c r="J317" s="267" t="s">
        <v>252</v>
      </c>
      <c r="K317" s="134"/>
      <c r="L317" s="134"/>
      <c r="M317" s="124"/>
      <c r="N317" s="1" t="s">
        <v>235</v>
      </c>
      <c r="O317" s="144" t="s">
        <v>19</v>
      </c>
    </row>
    <row r="318" spans="1:15" ht="18.45">
      <c r="A318" s="139">
        <v>45114</v>
      </c>
      <c r="B318" s="139">
        <f t="shared" si="15"/>
        <v>45116</v>
      </c>
      <c r="C318" s="124">
        <v>2</v>
      </c>
      <c r="D318" s="124">
        <v>1</v>
      </c>
      <c r="E318" s="124">
        <v>4</v>
      </c>
      <c r="F318" s="124" t="s">
        <v>447</v>
      </c>
      <c r="G318" s="529" t="s">
        <v>1017</v>
      </c>
      <c r="H318" s="131">
        <v>94.46</v>
      </c>
      <c r="I318" s="127">
        <v>45114</v>
      </c>
      <c r="J318" s="267" t="s">
        <v>106</v>
      </c>
      <c r="K318" s="132">
        <v>10</v>
      </c>
      <c r="L318" s="132"/>
      <c r="M318" s="124"/>
      <c r="N318" s="1" t="s">
        <v>26</v>
      </c>
      <c r="O318" s="333" t="s">
        <v>19</v>
      </c>
    </row>
    <row r="319" spans="1:15" s="129" customFormat="1" ht="18.45">
      <c r="A319" s="139">
        <v>45115</v>
      </c>
      <c r="B319" s="139">
        <f t="shared" si="15"/>
        <v>45116</v>
      </c>
      <c r="C319" s="124">
        <v>1</v>
      </c>
      <c r="D319" s="124">
        <v>1</v>
      </c>
      <c r="E319" s="124">
        <v>34</v>
      </c>
      <c r="F319" s="124" t="s">
        <v>334</v>
      </c>
      <c r="G319" s="712" t="s">
        <v>1018</v>
      </c>
      <c r="H319" s="126">
        <v>89.1</v>
      </c>
      <c r="I319" s="127">
        <v>45114</v>
      </c>
      <c r="J319" s="267" t="s">
        <v>142</v>
      </c>
      <c r="K319" s="134"/>
      <c r="L319" s="134">
        <v>10</v>
      </c>
      <c r="M319" s="124"/>
      <c r="N319" s="1" t="s">
        <v>42</v>
      </c>
      <c r="O319" s="333" t="s">
        <v>19</v>
      </c>
    </row>
    <row r="320" spans="1:15">
      <c r="A320" s="1333"/>
      <c r="B320" s="1333"/>
      <c r="C320" s="99"/>
      <c r="D320" s="99"/>
      <c r="E320" s="99"/>
      <c r="F320" s="99"/>
      <c r="G320" s="99"/>
      <c r="H320" s="99"/>
      <c r="I320" s="99"/>
      <c r="J320" s="99"/>
      <c r="K320" s="99"/>
      <c r="L320" s="99"/>
      <c r="M320" s="99"/>
      <c r="N320" s="99"/>
      <c r="O320" s="99"/>
    </row>
    <row r="321" spans="1:15" s="129" customFormat="1" ht="18.45">
      <c r="A321" s="139">
        <v>45113</v>
      </c>
      <c r="B321" s="139">
        <f>A321+C321</f>
        <v>45117</v>
      </c>
      <c r="C321" s="124">
        <v>4</v>
      </c>
      <c r="D321" s="124">
        <v>2</v>
      </c>
      <c r="E321" s="124">
        <v>24</v>
      </c>
      <c r="F321" s="124" t="s">
        <v>1019</v>
      </c>
      <c r="G321" s="137" t="s">
        <v>1020</v>
      </c>
      <c r="H321" s="131">
        <v>349.28</v>
      </c>
      <c r="I321" s="127">
        <v>45109</v>
      </c>
      <c r="J321" s="267" t="s">
        <v>22</v>
      </c>
      <c r="K321" s="134"/>
      <c r="L321" s="134"/>
      <c r="M321" s="124"/>
      <c r="N321" s="1" t="s">
        <v>26</v>
      </c>
      <c r="O321" s="333" t="s">
        <v>19</v>
      </c>
    </row>
    <row r="322" spans="1:15" s="471" customFormat="1" ht="18.45">
      <c r="A322" s="411">
        <v>45114</v>
      </c>
      <c r="B322" s="751">
        <v>45117</v>
      </c>
      <c r="C322" s="752">
        <v>1</v>
      </c>
      <c r="D322" s="752">
        <v>1</v>
      </c>
      <c r="E322" s="462" t="s">
        <v>1021</v>
      </c>
      <c r="F322" s="462" t="s">
        <v>1022</v>
      </c>
      <c r="G322" s="462" t="s">
        <v>1023</v>
      </c>
      <c r="H322" s="466">
        <v>233.1</v>
      </c>
      <c r="I322" s="467">
        <v>45114</v>
      </c>
      <c r="J322" s="650" t="s">
        <v>692</v>
      </c>
      <c r="K322" s="473"/>
      <c r="L322" s="473">
        <v>10</v>
      </c>
      <c r="M322" s="753" t="s">
        <v>1024</v>
      </c>
      <c r="N322" s="430" t="s">
        <v>42</v>
      </c>
    </row>
    <row r="323" spans="1:15" ht="21">
      <c r="A323" s="139">
        <v>45114</v>
      </c>
      <c r="B323" s="139">
        <f>A323+C323</f>
        <v>45117</v>
      </c>
      <c r="C323" s="124">
        <v>3</v>
      </c>
      <c r="D323" s="124">
        <v>1</v>
      </c>
      <c r="E323" s="124">
        <v>21</v>
      </c>
      <c r="F323" s="124" t="s">
        <v>739</v>
      </c>
      <c r="G323" s="663" t="s">
        <v>1025</v>
      </c>
      <c r="H323" s="131">
        <v>167.45</v>
      </c>
      <c r="I323" s="127">
        <v>45114</v>
      </c>
      <c r="J323" s="267" t="s">
        <v>32</v>
      </c>
      <c r="K323" s="132"/>
      <c r="L323" s="132">
        <v>10</v>
      </c>
      <c r="M323" s="124"/>
      <c r="N323" s="1" t="s">
        <v>18</v>
      </c>
      <c r="O323" s="333" t="s">
        <v>19</v>
      </c>
    </row>
    <row r="324" spans="1:15" ht="20.6">
      <c r="A324" s="5">
        <v>45116</v>
      </c>
      <c r="B324" s="5">
        <f>A324+C324</f>
        <v>45117</v>
      </c>
      <c r="C324" s="1">
        <v>1</v>
      </c>
      <c r="D324" s="1">
        <v>1</v>
      </c>
      <c r="E324" s="1">
        <v>5</v>
      </c>
      <c r="F324" s="1" t="s">
        <v>73</v>
      </c>
      <c r="G324" s="90" t="s">
        <v>1026</v>
      </c>
      <c r="H324" s="55">
        <v>26.1</v>
      </c>
      <c r="I324" s="6">
        <v>45116</v>
      </c>
      <c r="J324" s="267" t="s">
        <v>50</v>
      </c>
      <c r="K324" s="54">
        <v>10</v>
      </c>
      <c r="L324" s="54"/>
      <c r="M324" s="1"/>
      <c r="N324" s="1" t="s">
        <v>18</v>
      </c>
    </row>
    <row r="326" spans="1:15">
      <c r="A326" s="1333"/>
      <c r="B326" s="1333"/>
      <c r="C326" s="99"/>
      <c r="D326" s="99"/>
      <c r="E326" s="99"/>
      <c r="F326" s="99"/>
      <c r="G326" s="99"/>
      <c r="H326" s="99"/>
      <c r="I326" s="99"/>
      <c r="J326" s="99"/>
      <c r="K326" s="99"/>
      <c r="L326" s="99"/>
      <c r="M326" s="99"/>
      <c r="N326" s="99"/>
      <c r="O326" s="99"/>
    </row>
    <row r="327" spans="1:15" ht="20.6">
      <c r="A327" s="5">
        <v>45116</v>
      </c>
      <c r="B327" s="5">
        <f>A327+C327</f>
        <v>45117</v>
      </c>
      <c r="C327" s="1">
        <v>1</v>
      </c>
      <c r="D327" s="1">
        <v>1</v>
      </c>
      <c r="E327" s="1">
        <v>23</v>
      </c>
      <c r="F327" s="1" t="s">
        <v>48</v>
      </c>
      <c r="G327" s="90" t="s">
        <v>1027</v>
      </c>
      <c r="H327" s="55">
        <v>29</v>
      </c>
      <c r="I327" s="6">
        <v>45116</v>
      </c>
      <c r="J327" s="268" t="s">
        <v>38</v>
      </c>
      <c r="K327" s="54">
        <v>10</v>
      </c>
      <c r="L327" s="54"/>
      <c r="M327" s="1"/>
      <c r="N327" s="1" t="s">
        <v>18</v>
      </c>
    </row>
    <row r="328" spans="1:15" s="129" customFormat="1" ht="18.45">
      <c r="A328" s="139">
        <v>45115</v>
      </c>
      <c r="B328" s="139">
        <f>A328+C328</f>
        <v>45117</v>
      </c>
      <c r="C328" s="124">
        <v>2</v>
      </c>
      <c r="D328" s="124">
        <v>1</v>
      </c>
      <c r="E328" s="124">
        <v>5</v>
      </c>
      <c r="F328" s="124" t="s">
        <v>368</v>
      </c>
      <c r="G328" s="137" t="s">
        <v>309</v>
      </c>
      <c r="H328" s="131">
        <v>142.19999999999999</v>
      </c>
      <c r="I328" s="127">
        <v>45115</v>
      </c>
      <c r="J328" s="267" t="s">
        <v>41</v>
      </c>
      <c r="K328" s="134"/>
      <c r="L328" s="134">
        <v>10</v>
      </c>
      <c r="M328" s="124"/>
      <c r="N328" s="1" t="s">
        <v>42</v>
      </c>
      <c r="O328" s="144" t="s">
        <v>19</v>
      </c>
    </row>
    <row r="330" spans="1:15" s="129" customFormat="1" ht="18.75" customHeight="1">
      <c r="A330" s="620">
        <v>45112</v>
      </c>
      <c r="B330" s="620">
        <f>A330+C330</f>
        <v>45117</v>
      </c>
      <c r="C330" s="621">
        <v>5</v>
      </c>
      <c r="D330" s="621">
        <v>2</v>
      </c>
      <c r="E330" s="124">
        <v>32</v>
      </c>
      <c r="F330" s="124" t="s">
        <v>385</v>
      </c>
      <c r="G330" s="661" t="s">
        <v>1028</v>
      </c>
      <c r="H330" s="627">
        <v>613.70000000000005</v>
      </c>
      <c r="I330" s="630"/>
      <c r="J330" s="631" t="s">
        <v>32</v>
      </c>
      <c r="K330" s="628"/>
      <c r="L330" s="628">
        <v>10</v>
      </c>
      <c r="M330" s="621" t="s">
        <v>1029</v>
      </c>
      <c r="N330" s="1" t="s">
        <v>235</v>
      </c>
      <c r="O330" s="144" t="s">
        <v>19</v>
      </c>
    </row>
    <row r="331" spans="1:15" ht="18.45">
      <c r="A331" s="620">
        <v>45110</v>
      </c>
      <c r="B331" s="620">
        <f>A331+C331</f>
        <v>45117</v>
      </c>
      <c r="C331" s="621">
        <v>7</v>
      </c>
      <c r="D331" s="621">
        <v>1</v>
      </c>
      <c r="E331" s="621">
        <v>5</v>
      </c>
      <c r="F331" s="621" t="s">
        <v>65</v>
      </c>
      <c r="G331" s="621" t="s">
        <v>1030</v>
      </c>
      <c r="H331" s="629">
        <v>225.25</v>
      </c>
      <c r="I331" s="630">
        <v>45110</v>
      </c>
      <c r="J331" s="631" t="s">
        <v>67</v>
      </c>
      <c r="K331" s="632"/>
      <c r="L331" s="632">
        <v>10</v>
      </c>
      <c r="M331" s="621"/>
      <c r="N331" s="124" t="s">
        <v>664</v>
      </c>
      <c r="O331" s="144" t="s">
        <v>19</v>
      </c>
    </row>
    <row r="333" spans="1:15" ht="18.45">
      <c r="A333" s="5">
        <v>45114</v>
      </c>
      <c r="B333" s="5">
        <f>A333+C333</f>
        <v>45117</v>
      </c>
      <c r="C333" s="1">
        <v>3</v>
      </c>
      <c r="D333" s="1">
        <v>1</v>
      </c>
      <c r="E333" s="1">
        <v>2</v>
      </c>
      <c r="F333" s="1" t="s">
        <v>95</v>
      </c>
      <c r="G333" s="511" t="s">
        <v>1031</v>
      </c>
      <c r="H333" s="46">
        <v>141.30000000000001</v>
      </c>
      <c r="I333" s="6">
        <v>45114</v>
      </c>
      <c r="J333" s="267" t="s">
        <v>142</v>
      </c>
      <c r="K333" s="132"/>
      <c r="L333" s="132">
        <v>10</v>
      </c>
      <c r="M333" s="124"/>
      <c r="N333" s="1" t="s">
        <v>42</v>
      </c>
      <c r="O333" s="144" t="s">
        <v>19</v>
      </c>
    </row>
    <row r="334" spans="1:15" s="129" customFormat="1" ht="18.45">
      <c r="A334" s="139">
        <v>45116</v>
      </c>
      <c r="B334" s="139">
        <f>A334+C334</f>
        <v>45117</v>
      </c>
      <c r="C334" s="124">
        <v>1</v>
      </c>
      <c r="D334" s="124">
        <v>1</v>
      </c>
      <c r="E334" s="124">
        <v>2</v>
      </c>
      <c r="F334" s="124" t="s">
        <v>130</v>
      </c>
      <c r="G334" s="137" t="s">
        <v>1032</v>
      </c>
      <c r="H334" s="131">
        <v>29</v>
      </c>
      <c r="I334" s="127">
        <v>45115</v>
      </c>
      <c r="J334" s="267" t="s">
        <v>142</v>
      </c>
      <c r="K334" s="134"/>
      <c r="L334" s="134">
        <v>10</v>
      </c>
      <c r="M334" s="124"/>
      <c r="N334" s="1" t="s">
        <v>26</v>
      </c>
      <c r="O334" s="144" t="s">
        <v>19</v>
      </c>
    </row>
    <row r="335" spans="1:15" s="129" customFormat="1" ht="18.45">
      <c r="A335" s="139">
        <v>45116</v>
      </c>
      <c r="B335" s="139">
        <v>45117</v>
      </c>
      <c r="C335" s="124">
        <v>1</v>
      </c>
      <c r="D335" s="124">
        <v>2</v>
      </c>
      <c r="E335" s="124" t="s">
        <v>224</v>
      </c>
      <c r="F335" s="124" t="s">
        <v>224</v>
      </c>
      <c r="G335" s="124" t="s">
        <v>1033</v>
      </c>
      <c r="H335" s="131">
        <v>70.39</v>
      </c>
      <c r="I335" s="127">
        <v>45116</v>
      </c>
      <c r="J335" s="267" t="s">
        <v>50</v>
      </c>
      <c r="K335" s="134"/>
      <c r="L335" s="134">
        <v>10</v>
      </c>
      <c r="M335" s="124"/>
      <c r="N335" s="1" t="s">
        <v>18</v>
      </c>
      <c r="O335" s="124"/>
    </row>
    <row r="336" spans="1:15" s="129" customFormat="1" ht="18.45">
      <c r="A336" s="139">
        <v>45116</v>
      </c>
      <c r="B336" s="139">
        <f>A336+C336</f>
        <v>45117</v>
      </c>
      <c r="C336" s="124">
        <v>1</v>
      </c>
      <c r="D336" s="124">
        <v>1</v>
      </c>
      <c r="E336" s="124">
        <v>3</v>
      </c>
      <c r="F336" s="124" t="s">
        <v>152</v>
      </c>
      <c r="G336" s="729" t="s">
        <v>1034</v>
      </c>
      <c r="H336" s="131">
        <v>54</v>
      </c>
      <c r="I336" s="127">
        <v>45115</v>
      </c>
      <c r="J336" s="267" t="s">
        <v>22</v>
      </c>
      <c r="K336" s="134"/>
      <c r="L336" s="134">
        <v>10</v>
      </c>
      <c r="M336" s="124" t="s">
        <v>1035</v>
      </c>
      <c r="N336" s="1" t="s">
        <v>26</v>
      </c>
      <c r="O336" s="144" t="s">
        <v>19</v>
      </c>
    </row>
    <row r="337" spans="1:15" s="129" customFormat="1" ht="18.45">
      <c r="A337" s="139">
        <v>45116</v>
      </c>
      <c r="B337" s="139">
        <v>45117</v>
      </c>
      <c r="C337" s="124">
        <v>1</v>
      </c>
      <c r="D337" s="124">
        <v>1</v>
      </c>
      <c r="E337" s="124">
        <v>2</v>
      </c>
      <c r="F337" s="124" t="s">
        <v>117</v>
      </c>
      <c r="G337" s="1" t="s">
        <v>1036</v>
      </c>
      <c r="H337" s="131">
        <v>22.19</v>
      </c>
      <c r="I337" s="127">
        <v>45116</v>
      </c>
      <c r="J337" s="267" t="s">
        <v>67</v>
      </c>
      <c r="K337" s="134"/>
      <c r="L337" s="134">
        <v>10</v>
      </c>
      <c r="M337" s="124"/>
      <c r="N337" s="1" t="s">
        <v>18</v>
      </c>
      <c r="O337" s="124"/>
    </row>
    <row r="338" spans="1:15" ht="21">
      <c r="A338" s="139">
        <v>45112</v>
      </c>
      <c r="B338" s="139">
        <f t="shared" ref="B338:B343" si="16">A338+C338</f>
        <v>45117</v>
      </c>
      <c r="C338" s="124">
        <v>5</v>
      </c>
      <c r="D338" s="124">
        <v>1</v>
      </c>
      <c r="E338" s="124">
        <v>36</v>
      </c>
      <c r="F338" s="124" t="s">
        <v>570</v>
      </c>
      <c r="G338" s="663" t="s">
        <v>1037</v>
      </c>
      <c r="H338" s="126">
        <v>245.91</v>
      </c>
      <c r="I338" s="127"/>
      <c r="J338" s="267" t="s">
        <v>50</v>
      </c>
      <c r="K338" s="134"/>
      <c r="L338" s="134">
        <v>10</v>
      </c>
      <c r="M338" s="124" t="s">
        <v>1038</v>
      </c>
      <c r="N338" s="124" t="s">
        <v>26</v>
      </c>
      <c r="O338" s="144" t="s">
        <v>19</v>
      </c>
    </row>
    <row r="339" spans="1:15" s="129" customFormat="1" ht="18.45">
      <c r="A339" s="139">
        <v>45113</v>
      </c>
      <c r="B339" s="139">
        <f t="shared" si="16"/>
        <v>45117</v>
      </c>
      <c r="C339" s="124">
        <v>4</v>
      </c>
      <c r="D339" s="124">
        <v>1</v>
      </c>
      <c r="E339" s="124">
        <v>36</v>
      </c>
      <c r="F339" s="124" t="s">
        <v>154</v>
      </c>
      <c r="G339" s="729" t="s">
        <v>1039</v>
      </c>
      <c r="H339" s="131">
        <v>288.68</v>
      </c>
      <c r="I339" s="127">
        <v>45111</v>
      </c>
      <c r="J339" s="267" t="s">
        <v>22</v>
      </c>
      <c r="K339" s="134"/>
      <c r="L339" s="134">
        <v>10</v>
      </c>
      <c r="M339" s="124"/>
      <c r="N339" s="1" t="s">
        <v>26</v>
      </c>
      <c r="O339" s="144" t="s">
        <v>19</v>
      </c>
    </row>
    <row r="340" spans="1:15" ht="20.6">
      <c r="A340" s="139">
        <v>45116</v>
      </c>
      <c r="B340" s="139">
        <f t="shared" si="16"/>
        <v>45117</v>
      </c>
      <c r="C340" s="1">
        <v>1</v>
      </c>
      <c r="D340" s="1">
        <v>2</v>
      </c>
      <c r="E340" s="1">
        <v>24</v>
      </c>
      <c r="F340" s="1" t="s">
        <v>1040</v>
      </c>
      <c r="G340" s="90" t="s">
        <v>1041</v>
      </c>
      <c r="H340" s="55">
        <v>49.3</v>
      </c>
      <c r="I340" s="6"/>
      <c r="J340" s="268" t="s">
        <v>67</v>
      </c>
      <c r="K340" s="54"/>
      <c r="L340" s="54">
        <v>10</v>
      </c>
      <c r="M340" s="1"/>
      <c r="N340" s="1" t="s">
        <v>18</v>
      </c>
    </row>
    <row r="341" spans="1:15" s="129" customFormat="1" ht="18.45">
      <c r="A341" s="139">
        <v>45115</v>
      </c>
      <c r="B341" s="139">
        <f t="shared" si="16"/>
        <v>45117</v>
      </c>
      <c r="C341" s="124">
        <v>2</v>
      </c>
      <c r="D341" s="124">
        <v>1</v>
      </c>
      <c r="E341" s="124">
        <v>3</v>
      </c>
      <c r="F341" s="124" t="s">
        <v>241</v>
      </c>
      <c r="G341" s="712" t="s">
        <v>1042</v>
      </c>
      <c r="H341" s="131">
        <v>119.7</v>
      </c>
      <c r="I341" s="127">
        <v>45115</v>
      </c>
      <c r="J341" s="267" t="s">
        <v>142</v>
      </c>
      <c r="K341" s="134"/>
      <c r="L341" s="134"/>
      <c r="M341" s="124"/>
      <c r="N341" s="1" t="s">
        <v>26</v>
      </c>
      <c r="O341" s="333" t="s">
        <v>19</v>
      </c>
    </row>
    <row r="342" spans="1:15" ht="20.6">
      <c r="A342" s="5">
        <v>45116</v>
      </c>
      <c r="B342" s="5">
        <f t="shared" si="16"/>
        <v>45117</v>
      </c>
      <c r="C342" s="1">
        <v>1</v>
      </c>
      <c r="D342" s="1">
        <v>1</v>
      </c>
      <c r="E342" s="1">
        <v>23</v>
      </c>
      <c r="F342" s="1" t="s">
        <v>127</v>
      </c>
      <c r="G342" s="90" t="s">
        <v>903</v>
      </c>
      <c r="H342" s="55">
        <v>26</v>
      </c>
      <c r="I342" s="6">
        <v>45116</v>
      </c>
      <c r="J342" s="268" t="s">
        <v>1043</v>
      </c>
      <c r="K342" s="54"/>
      <c r="L342" s="54"/>
      <c r="M342" s="1" t="s">
        <v>119</v>
      </c>
      <c r="N342" s="1" t="s">
        <v>18</v>
      </c>
    </row>
    <row r="343" spans="1:15" ht="20.6">
      <c r="A343" s="5">
        <v>45116</v>
      </c>
      <c r="B343" s="5">
        <f t="shared" si="16"/>
        <v>45117</v>
      </c>
      <c r="C343" s="1">
        <v>1</v>
      </c>
      <c r="D343" s="1">
        <v>1</v>
      </c>
      <c r="E343" s="1">
        <v>4</v>
      </c>
      <c r="F343" s="1" t="s">
        <v>53</v>
      </c>
      <c r="G343" s="90" t="s">
        <v>1044</v>
      </c>
      <c r="H343" s="55">
        <v>29</v>
      </c>
      <c r="I343" s="6">
        <v>45117</v>
      </c>
      <c r="J343" s="268" t="s">
        <v>38</v>
      </c>
      <c r="K343" s="54">
        <v>6</v>
      </c>
      <c r="L343" s="54">
        <v>4</v>
      </c>
      <c r="M343" s="1"/>
      <c r="N343" s="333" t="s">
        <v>18</v>
      </c>
    </row>
    <row r="344" spans="1:15" s="129" customFormat="1" ht="18.45">
      <c r="A344" s="139">
        <v>45116</v>
      </c>
      <c r="B344" s="139">
        <v>45117</v>
      </c>
      <c r="C344" s="124">
        <v>1</v>
      </c>
      <c r="D344" s="124">
        <v>1</v>
      </c>
      <c r="E344" s="124">
        <v>31</v>
      </c>
      <c r="F344" s="124">
        <v>31</v>
      </c>
      <c r="G344" s="124" t="s">
        <v>1045</v>
      </c>
      <c r="H344" s="131">
        <v>61.48</v>
      </c>
      <c r="I344" s="127">
        <v>45116</v>
      </c>
      <c r="J344" s="267" t="s">
        <v>22</v>
      </c>
      <c r="K344" s="134">
        <v>10</v>
      </c>
      <c r="L344" s="134"/>
      <c r="M344" s="124"/>
      <c r="N344" s="1" t="s">
        <v>18</v>
      </c>
      <c r="O344" s="124"/>
    </row>
    <row r="345" spans="1:15" s="129" customFormat="1" ht="18.45">
      <c r="A345" s="139">
        <v>45113</v>
      </c>
      <c r="B345" s="139">
        <f>A345+C345</f>
        <v>45117</v>
      </c>
      <c r="C345" s="124">
        <v>4</v>
      </c>
      <c r="D345" s="124">
        <v>1</v>
      </c>
      <c r="E345" s="124">
        <v>5</v>
      </c>
      <c r="F345" s="124" t="s">
        <v>148</v>
      </c>
      <c r="G345" s="729" t="s">
        <v>1046</v>
      </c>
      <c r="H345" s="126">
        <v>184.37</v>
      </c>
      <c r="I345" s="127">
        <v>45113</v>
      </c>
      <c r="J345" s="267" t="s">
        <v>67</v>
      </c>
      <c r="K345" s="134"/>
      <c r="L345" s="134"/>
      <c r="M345" s="122" t="s">
        <v>1047</v>
      </c>
      <c r="N345" s="1" t="s">
        <v>18</v>
      </c>
      <c r="O345" s="333" t="s">
        <v>19</v>
      </c>
    </row>
    <row r="346" spans="1:15" s="129" customFormat="1" ht="18.45">
      <c r="A346" s="139">
        <v>45116</v>
      </c>
      <c r="B346" s="139">
        <v>45117</v>
      </c>
      <c r="C346" s="124">
        <v>1</v>
      </c>
      <c r="D346" s="124">
        <v>1</v>
      </c>
      <c r="E346" s="124">
        <v>30</v>
      </c>
      <c r="F346" s="124">
        <v>30</v>
      </c>
      <c r="G346" s="1" t="s">
        <v>849</v>
      </c>
      <c r="H346" s="131">
        <v>61.48</v>
      </c>
      <c r="I346" s="127">
        <v>45116</v>
      </c>
      <c r="J346" s="267" t="s">
        <v>41</v>
      </c>
      <c r="K346" s="134"/>
      <c r="L346" s="134">
        <v>10</v>
      </c>
      <c r="M346" s="124"/>
      <c r="N346" s="1" t="s">
        <v>18</v>
      </c>
      <c r="O346" s="124"/>
    </row>
    <row r="347" spans="1:15" s="129" customFormat="1" ht="18.45">
      <c r="A347" s="139">
        <v>45114</v>
      </c>
      <c r="B347" s="139">
        <v>45117</v>
      </c>
      <c r="C347" s="124">
        <v>3</v>
      </c>
      <c r="D347" s="124">
        <v>3</v>
      </c>
      <c r="E347" s="124">
        <v>6</v>
      </c>
      <c r="F347" s="124">
        <v>6</v>
      </c>
      <c r="G347" s="124" t="s">
        <v>1048</v>
      </c>
      <c r="H347" s="131">
        <v>620.54999999999995</v>
      </c>
      <c r="I347" s="127">
        <v>45114</v>
      </c>
      <c r="J347" s="267" t="s">
        <v>41</v>
      </c>
      <c r="K347" s="132"/>
      <c r="L347" s="132"/>
      <c r="M347" s="124"/>
      <c r="N347" s="1" t="s">
        <v>18</v>
      </c>
      <c r="O347" s="333" t="s">
        <v>19</v>
      </c>
    </row>
    <row r="348" spans="1:15" ht="18.45">
      <c r="A348" s="620">
        <v>45109</v>
      </c>
      <c r="B348" s="620">
        <f>A348+C348</f>
        <v>45117</v>
      </c>
      <c r="C348" s="621">
        <v>8</v>
      </c>
      <c r="D348" s="621">
        <v>2</v>
      </c>
      <c r="E348" s="621" t="s">
        <v>20</v>
      </c>
      <c r="F348" s="621" t="s">
        <v>20</v>
      </c>
      <c r="G348" s="621" t="s">
        <v>1049</v>
      </c>
      <c r="H348" s="629">
        <v>1432.8</v>
      </c>
      <c r="I348" s="630">
        <v>45109</v>
      </c>
      <c r="J348" s="631" t="s">
        <v>41</v>
      </c>
      <c r="K348" s="632"/>
      <c r="L348" s="632">
        <v>10</v>
      </c>
      <c r="M348" s="621"/>
      <c r="N348" s="124" t="s">
        <v>26</v>
      </c>
      <c r="O348" s="144" t="s">
        <v>19</v>
      </c>
    </row>
    <row r="349" spans="1:15" s="129" customFormat="1" ht="18.45">
      <c r="A349" s="139">
        <v>45116</v>
      </c>
      <c r="B349" s="139">
        <v>45117</v>
      </c>
      <c r="C349" s="124">
        <v>1</v>
      </c>
      <c r="D349" s="124">
        <v>1</v>
      </c>
      <c r="E349" s="124">
        <v>3</v>
      </c>
      <c r="F349" s="124" t="s">
        <v>34</v>
      </c>
      <c r="G349" s="430" t="s">
        <v>1050</v>
      </c>
      <c r="H349" s="131">
        <v>28.71</v>
      </c>
      <c r="I349" s="127">
        <v>45116</v>
      </c>
      <c r="J349" s="267" t="s">
        <v>50</v>
      </c>
      <c r="K349" s="134"/>
      <c r="L349" s="134">
        <v>10</v>
      </c>
      <c r="M349" s="124"/>
      <c r="N349" s="1" t="s">
        <v>18</v>
      </c>
      <c r="O349" s="124"/>
    </row>
    <row r="350" spans="1:15" s="129" customFormat="1" ht="18.45">
      <c r="A350" s="139">
        <v>45116</v>
      </c>
      <c r="B350" s="139">
        <f>A350+C350</f>
        <v>45117</v>
      </c>
      <c r="C350" s="124">
        <v>1</v>
      </c>
      <c r="D350" s="124">
        <v>1</v>
      </c>
      <c r="E350" s="124">
        <v>24</v>
      </c>
      <c r="F350" s="124" t="s">
        <v>39</v>
      </c>
      <c r="G350" s="1" t="s">
        <v>1051</v>
      </c>
      <c r="H350" s="131">
        <v>25.84</v>
      </c>
      <c r="I350" s="127">
        <v>45116</v>
      </c>
      <c r="J350" s="267" t="s">
        <v>50</v>
      </c>
      <c r="K350" s="134"/>
      <c r="L350" s="134"/>
      <c r="M350" s="124"/>
      <c r="N350" s="1" t="s">
        <v>18</v>
      </c>
      <c r="O350" s="124"/>
    </row>
    <row r="351" spans="1:15">
      <c r="A351" s="1333"/>
      <c r="B351" s="1333"/>
      <c r="C351" s="99"/>
      <c r="D351" s="99"/>
      <c r="E351" s="99"/>
      <c r="F351" s="99"/>
      <c r="G351" s="99"/>
      <c r="H351" s="99"/>
      <c r="I351" s="99"/>
      <c r="J351" s="99"/>
      <c r="K351" s="99"/>
      <c r="L351" s="99"/>
      <c r="M351" s="99"/>
      <c r="N351" s="99"/>
      <c r="O351" s="99"/>
    </row>
    <row r="352" spans="1:15" ht="18.45">
      <c r="A352" s="139">
        <v>45112</v>
      </c>
      <c r="B352" s="139">
        <f>A352+C352</f>
        <v>45118</v>
      </c>
      <c r="C352" s="124">
        <v>6</v>
      </c>
      <c r="D352" s="124">
        <v>1</v>
      </c>
      <c r="E352" s="124">
        <v>5</v>
      </c>
      <c r="F352" s="124" t="s">
        <v>43</v>
      </c>
      <c r="G352" s="137" t="s">
        <v>1052</v>
      </c>
      <c r="H352" s="126">
        <v>225</v>
      </c>
      <c r="I352" s="127">
        <v>45112</v>
      </c>
      <c r="J352" s="267" t="s">
        <v>142</v>
      </c>
      <c r="K352" s="134">
        <v>10</v>
      </c>
      <c r="L352" s="134"/>
      <c r="M352" s="124"/>
      <c r="N352" s="124" t="s">
        <v>26</v>
      </c>
      <c r="O352" s="333" t="s">
        <v>19</v>
      </c>
    </row>
    <row r="353" spans="1:15" ht="18.45">
      <c r="A353" s="465">
        <v>45117</v>
      </c>
      <c r="B353" s="5">
        <v>45118</v>
      </c>
      <c r="C353" s="1">
        <v>1</v>
      </c>
      <c r="D353" s="1">
        <v>1</v>
      </c>
      <c r="E353" s="1">
        <v>3</v>
      </c>
      <c r="F353" s="1" t="s">
        <v>241</v>
      </c>
      <c r="G353" s="793" t="s">
        <v>827</v>
      </c>
      <c r="H353" s="46">
        <v>25.84</v>
      </c>
      <c r="I353" s="6">
        <v>45117</v>
      </c>
      <c r="J353" s="267" t="s">
        <v>50</v>
      </c>
      <c r="K353" s="54"/>
      <c r="L353" s="54"/>
      <c r="M353" s="1"/>
      <c r="N353" s="124" t="s">
        <v>18</v>
      </c>
    </row>
    <row r="354" spans="1:15" s="129" customFormat="1" ht="18.45">
      <c r="A354" s="139">
        <v>45116</v>
      </c>
      <c r="B354" s="139">
        <v>45118</v>
      </c>
      <c r="C354" s="124">
        <v>2</v>
      </c>
      <c r="D354" s="124">
        <v>2</v>
      </c>
      <c r="E354" s="124" t="s">
        <v>20</v>
      </c>
      <c r="F354" s="124" t="s">
        <v>20</v>
      </c>
      <c r="G354" s="1" t="s">
        <v>1053</v>
      </c>
      <c r="H354" s="131">
        <v>166.77</v>
      </c>
      <c r="I354" s="127">
        <v>45117</v>
      </c>
      <c r="J354" s="267" t="s">
        <v>32</v>
      </c>
      <c r="K354" s="134"/>
      <c r="L354" s="134">
        <v>10</v>
      </c>
      <c r="M354" s="124"/>
      <c r="N354" s="1" t="s">
        <v>18</v>
      </c>
      <c r="O354" s="124"/>
    </row>
    <row r="356" spans="1:15">
      <c r="A356" s="1333"/>
      <c r="B356" s="1333"/>
      <c r="C356" s="99"/>
      <c r="D356" s="99"/>
      <c r="E356" s="99"/>
      <c r="F356" s="99"/>
      <c r="G356" s="99"/>
      <c r="H356" s="99"/>
      <c r="I356" s="99"/>
      <c r="J356" s="99"/>
      <c r="K356" s="99"/>
      <c r="L356" s="99"/>
      <c r="M356" s="99"/>
      <c r="N356" s="99"/>
      <c r="O356" s="99"/>
    </row>
    <row r="357" spans="1:15" ht="18.45">
      <c r="A357" s="139">
        <v>45117</v>
      </c>
      <c r="B357" s="5">
        <f>A357+C357</f>
        <v>45118</v>
      </c>
      <c r="C357" s="1">
        <v>1</v>
      </c>
      <c r="D357" s="1">
        <v>1</v>
      </c>
      <c r="E357" s="1">
        <v>37</v>
      </c>
      <c r="F357" s="1">
        <v>37</v>
      </c>
      <c r="G357" s="448" t="s">
        <v>1054</v>
      </c>
      <c r="H357" s="46">
        <v>70.39</v>
      </c>
      <c r="I357" s="6">
        <v>45116</v>
      </c>
      <c r="J357" s="267" t="s">
        <v>81</v>
      </c>
      <c r="K357" s="54">
        <v>10</v>
      </c>
      <c r="L357" s="54"/>
      <c r="M357" s="1"/>
      <c r="N357" s="124" t="s">
        <v>26</v>
      </c>
      <c r="O357" s="771" t="s">
        <v>19</v>
      </c>
    </row>
    <row r="358" spans="1:15" ht="18.45">
      <c r="A358" s="139">
        <v>45117</v>
      </c>
      <c r="B358" s="139">
        <v>45118</v>
      </c>
      <c r="C358" s="1">
        <v>1</v>
      </c>
      <c r="D358" s="1">
        <v>1</v>
      </c>
      <c r="E358" s="1">
        <v>32</v>
      </c>
      <c r="F358" s="1" t="s">
        <v>55</v>
      </c>
      <c r="G358" s="448" t="s">
        <v>1055</v>
      </c>
      <c r="H358" s="46">
        <v>27.62</v>
      </c>
      <c r="I358" s="6">
        <v>45117</v>
      </c>
      <c r="J358" s="267" t="s">
        <v>81</v>
      </c>
      <c r="K358" s="54"/>
      <c r="L358" s="54">
        <v>10</v>
      </c>
      <c r="M358" s="1"/>
      <c r="N358" s="124" t="s">
        <v>18</v>
      </c>
    </row>
    <row r="359" spans="1:15" ht="18.45">
      <c r="A359" s="139">
        <v>45117</v>
      </c>
      <c r="B359" s="5">
        <v>45118</v>
      </c>
      <c r="C359" s="1">
        <v>1</v>
      </c>
      <c r="D359" s="1">
        <v>1</v>
      </c>
      <c r="E359" s="1">
        <v>36</v>
      </c>
      <c r="F359" s="1" t="s">
        <v>570</v>
      </c>
      <c r="G359" s="448" t="s">
        <v>1056</v>
      </c>
      <c r="H359" s="46">
        <v>27.9</v>
      </c>
      <c r="I359" s="6">
        <v>45117</v>
      </c>
      <c r="J359" s="267" t="s">
        <v>81</v>
      </c>
      <c r="K359" s="54"/>
      <c r="L359" s="54">
        <v>10</v>
      </c>
      <c r="M359" s="1"/>
      <c r="N359" s="124" t="s">
        <v>26</v>
      </c>
    </row>
    <row r="360" spans="1:15" s="129" customFormat="1" ht="18.45">
      <c r="A360" s="139">
        <v>45115</v>
      </c>
      <c r="B360" s="139">
        <v>45118</v>
      </c>
      <c r="C360" s="124">
        <f>B360-A360</f>
        <v>3</v>
      </c>
      <c r="D360" s="124">
        <v>3</v>
      </c>
      <c r="E360" s="124">
        <v>25</v>
      </c>
      <c r="F360" s="124">
        <v>25</v>
      </c>
      <c r="G360" s="712" t="s">
        <v>1057</v>
      </c>
      <c r="H360" s="126">
        <v>557.54999999999995</v>
      </c>
      <c r="I360" s="127">
        <v>45114</v>
      </c>
      <c r="J360" s="267" t="s">
        <v>142</v>
      </c>
      <c r="K360" s="134"/>
      <c r="L360" s="134">
        <v>20</v>
      </c>
      <c r="M360" s="124"/>
      <c r="N360" s="1" t="s">
        <v>42</v>
      </c>
      <c r="O360" s="333" t="s">
        <v>19</v>
      </c>
    </row>
    <row r="361" spans="1:15" s="129" customFormat="1" ht="18.45">
      <c r="A361" s="139">
        <v>45116</v>
      </c>
      <c r="B361" s="139">
        <v>45118</v>
      </c>
      <c r="C361" s="124">
        <v>2</v>
      </c>
      <c r="D361" s="124">
        <v>1</v>
      </c>
      <c r="E361" s="124">
        <v>24</v>
      </c>
      <c r="F361" s="124" t="s">
        <v>69</v>
      </c>
      <c r="G361" s="1" t="s">
        <v>1058</v>
      </c>
      <c r="H361" s="131">
        <v>51.68</v>
      </c>
      <c r="I361" s="127">
        <v>45116</v>
      </c>
      <c r="J361" s="267" t="s">
        <v>50</v>
      </c>
      <c r="K361" s="134"/>
      <c r="L361" s="134">
        <v>10</v>
      </c>
      <c r="M361" s="124"/>
      <c r="N361" s="1" t="s">
        <v>18</v>
      </c>
      <c r="O361" s="124"/>
    </row>
    <row r="362" spans="1:15" s="129" customFormat="1" ht="18.45">
      <c r="A362" s="139">
        <v>45116</v>
      </c>
      <c r="B362" s="139">
        <f>A362+C362</f>
        <v>45118</v>
      </c>
      <c r="C362" s="124">
        <v>2</v>
      </c>
      <c r="D362" s="124">
        <v>1</v>
      </c>
      <c r="E362" s="124">
        <v>36</v>
      </c>
      <c r="F362" s="124" t="s">
        <v>122</v>
      </c>
      <c r="G362" s="137" t="s">
        <v>1059</v>
      </c>
      <c r="H362" s="131">
        <v>45.74</v>
      </c>
      <c r="I362" s="127"/>
      <c r="J362" s="267" t="s">
        <v>106</v>
      </c>
      <c r="K362" s="134"/>
      <c r="L362" s="134">
        <v>10</v>
      </c>
      <c r="M362" s="124"/>
      <c r="N362" s="1" t="s">
        <v>26</v>
      </c>
      <c r="O362" s="144" t="s">
        <v>19</v>
      </c>
    </row>
    <row r="363" spans="1:15" ht="20.6">
      <c r="A363" s="5">
        <v>45117</v>
      </c>
      <c r="B363" s="5">
        <f>A363+C363</f>
        <v>45118</v>
      </c>
      <c r="C363" s="1">
        <v>1</v>
      </c>
      <c r="D363" s="1">
        <v>1</v>
      </c>
      <c r="E363" s="1">
        <v>4</v>
      </c>
      <c r="F363" s="1" t="s">
        <v>53</v>
      </c>
      <c r="G363" s="90" t="s">
        <v>1044</v>
      </c>
      <c r="H363" s="55">
        <v>29</v>
      </c>
      <c r="I363" s="6">
        <v>45117</v>
      </c>
      <c r="J363" s="268" t="s">
        <v>38</v>
      </c>
      <c r="K363" s="54">
        <v>6</v>
      </c>
      <c r="L363" s="54">
        <v>4</v>
      </c>
      <c r="M363" s="1"/>
      <c r="N363" s="333" t="s">
        <v>18</v>
      </c>
    </row>
    <row r="364" spans="1:15" ht="18.45">
      <c r="A364" s="139">
        <v>45117</v>
      </c>
      <c r="B364" s="5">
        <v>45118</v>
      </c>
      <c r="C364" s="1">
        <v>1</v>
      </c>
      <c r="D364" s="1">
        <v>1</v>
      </c>
      <c r="E364" s="1">
        <v>3</v>
      </c>
      <c r="F364" s="1" t="s">
        <v>34</v>
      </c>
      <c r="G364" s="448" t="s">
        <v>865</v>
      </c>
      <c r="H364" s="55">
        <v>25.84</v>
      </c>
      <c r="I364" s="6">
        <v>45117</v>
      </c>
      <c r="J364" s="267" t="s">
        <v>50</v>
      </c>
      <c r="K364" s="54"/>
      <c r="L364" s="54">
        <v>10</v>
      </c>
      <c r="M364" s="1"/>
      <c r="N364" s="124" t="s">
        <v>18</v>
      </c>
    </row>
    <row r="365" spans="1:15" ht="18.45">
      <c r="A365" s="465">
        <v>45117</v>
      </c>
      <c r="B365" s="5">
        <v>45118</v>
      </c>
      <c r="C365" s="1">
        <v>1</v>
      </c>
      <c r="D365" s="1">
        <v>1</v>
      </c>
      <c r="E365" s="1">
        <v>21</v>
      </c>
      <c r="F365" s="1" t="s">
        <v>739</v>
      </c>
      <c r="G365" s="612" t="s">
        <v>810</v>
      </c>
      <c r="H365" s="46">
        <v>25.84</v>
      </c>
      <c r="I365" s="6">
        <v>45117</v>
      </c>
      <c r="J365" s="267" t="s">
        <v>81</v>
      </c>
      <c r="K365" s="54"/>
      <c r="L365" s="54"/>
      <c r="M365" s="1" t="s">
        <v>1060</v>
      </c>
      <c r="N365" s="124" t="s">
        <v>18</v>
      </c>
    </row>
    <row r="366" spans="1:15" ht="18.45">
      <c r="A366" s="5">
        <v>45114</v>
      </c>
      <c r="B366" s="5">
        <f>A366+C366</f>
        <v>45118</v>
      </c>
      <c r="C366" s="1">
        <v>4</v>
      </c>
      <c r="D366" s="1">
        <v>1</v>
      </c>
      <c r="E366" s="1">
        <v>32</v>
      </c>
      <c r="F366" s="1" t="s">
        <v>1061</v>
      </c>
      <c r="G366" s="1" t="s">
        <v>1062</v>
      </c>
      <c r="H366" s="46">
        <v>297.58999999999997</v>
      </c>
      <c r="I366" s="6">
        <v>45112</v>
      </c>
      <c r="J366" s="267" t="s">
        <v>41</v>
      </c>
      <c r="K366" s="132"/>
      <c r="L366" s="132">
        <v>10</v>
      </c>
      <c r="M366" s="124"/>
      <c r="N366" s="1" t="s">
        <v>26</v>
      </c>
      <c r="O366" s="333" t="s">
        <v>19</v>
      </c>
    </row>
    <row r="367" spans="1:15" s="129" customFormat="1" ht="18.45">
      <c r="A367" s="139">
        <v>45116</v>
      </c>
      <c r="B367" s="139">
        <f>A367+C367</f>
        <v>45118</v>
      </c>
      <c r="C367" s="124">
        <v>2</v>
      </c>
      <c r="D367" s="124">
        <v>1</v>
      </c>
      <c r="E367" s="124">
        <v>21</v>
      </c>
      <c r="F367" s="124" t="s">
        <v>425</v>
      </c>
      <c r="G367" s="137" t="s">
        <v>825</v>
      </c>
      <c r="H367" s="131">
        <v>51.68</v>
      </c>
      <c r="I367" s="127">
        <v>45116</v>
      </c>
      <c r="J367" s="267" t="s">
        <v>50</v>
      </c>
      <c r="K367" s="134"/>
      <c r="L367" s="134">
        <v>10</v>
      </c>
      <c r="M367" s="124"/>
      <c r="N367" s="1" t="s">
        <v>18</v>
      </c>
      <c r="O367" s="144"/>
    </row>
    <row r="368" spans="1:15" ht="18.899999999999999">
      <c r="A368" s="139">
        <v>45117</v>
      </c>
      <c r="B368" s="139">
        <v>45118</v>
      </c>
      <c r="C368" s="124">
        <v>1</v>
      </c>
      <c r="D368" s="124">
        <v>1</v>
      </c>
      <c r="E368" s="124">
        <v>36</v>
      </c>
      <c r="F368" s="124" t="s">
        <v>154</v>
      </c>
      <c r="G368" s="730" t="s">
        <v>1063</v>
      </c>
      <c r="H368" s="126">
        <v>26.35</v>
      </c>
      <c r="I368" s="127">
        <v>45117</v>
      </c>
      <c r="J368" s="267" t="s">
        <v>67</v>
      </c>
      <c r="K368" s="134"/>
      <c r="L368" s="134">
        <v>10</v>
      </c>
      <c r="M368" s="124"/>
      <c r="N368" s="124" t="s">
        <v>18</v>
      </c>
      <c r="O368" s="333" t="s">
        <v>19</v>
      </c>
    </row>
    <row r="369" spans="1:15" ht="20.6">
      <c r="A369" s="5">
        <v>45117</v>
      </c>
      <c r="B369" s="5">
        <f>A369+C369</f>
        <v>45118</v>
      </c>
      <c r="C369" s="1">
        <v>1</v>
      </c>
      <c r="D369" s="1">
        <v>1</v>
      </c>
      <c r="E369" s="1">
        <v>23</v>
      </c>
      <c r="F369" s="1" t="s">
        <v>48</v>
      </c>
      <c r="G369" s="90" t="s">
        <v>1064</v>
      </c>
      <c r="H369" s="55">
        <v>29</v>
      </c>
      <c r="I369" s="6">
        <v>45117</v>
      </c>
      <c r="J369" s="268" t="s">
        <v>84</v>
      </c>
      <c r="K369" s="54">
        <v>9</v>
      </c>
      <c r="L369" s="54">
        <v>1</v>
      </c>
      <c r="M369" s="1"/>
      <c r="N369" s="796" t="s">
        <v>18</v>
      </c>
    </row>
    <row r="370" spans="1:15" s="129" customFormat="1" ht="18.45">
      <c r="A370" s="5">
        <v>45114</v>
      </c>
      <c r="B370" s="5">
        <f>A370+C370</f>
        <v>45118</v>
      </c>
      <c r="C370" s="1">
        <v>4</v>
      </c>
      <c r="D370" s="1">
        <v>3</v>
      </c>
      <c r="E370" s="1">
        <v>20</v>
      </c>
      <c r="F370" s="1">
        <v>20</v>
      </c>
      <c r="G370" s="729" t="s">
        <v>1065</v>
      </c>
      <c r="H370" s="48">
        <v>801</v>
      </c>
      <c r="I370" s="6">
        <v>45114</v>
      </c>
      <c r="J370" s="267" t="s">
        <v>142</v>
      </c>
      <c r="L370" s="134">
        <v>10</v>
      </c>
      <c r="M370" s="124"/>
      <c r="N370" s="1" t="s">
        <v>18</v>
      </c>
      <c r="O370" s="144" t="s">
        <v>19</v>
      </c>
    </row>
    <row r="371" spans="1:15" ht="18.45">
      <c r="A371" s="139">
        <v>45117</v>
      </c>
      <c r="B371" s="139">
        <v>45118</v>
      </c>
      <c r="C371" s="1">
        <v>1</v>
      </c>
      <c r="D371" s="1">
        <v>2</v>
      </c>
      <c r="E371" s="52">
        <v>4</v>
      </c>
      <c r="F371" s="1" t="s">
        <v>1066</v>
      </c>
      <c r="G371" s="448" t="s">
        <v>1067</v>
      </c>
      <c r="H371" s="46">
        <v>51.68</v>
      </c>
      <c r="I371" s="6">
        <v>45117</v>
      </c>
      <c r="J371" s="267" t="s">
        <v>81</v>
      </c>
      <c r="K371" s="54"/>
      <c r="L371" s="54">
        <v>10</v>
      </c>
      <c r="M371" s="1"/>
      <c r="N371" s="124" t="s">
        <v>18</v>
      </c>
    </row>
    <row r="372" spans="1:15" ht="18.899999999999999">
      <c r="A372" s="465">
        <v>45117</v>
      </c>
      <c r="B372" s="5">
        <v>45118</v>
      </c>
      <c r="C372" s="1">
        <v>1</v>
      </c>
      <c r="D372" s="1">
        <v>1</v>
      </c>
      <c r="E372" s="1">
        <v>5</v>
      </c>
      <c r="F372" s="1" t="s">
        <v>65</v>
      </c>
      <c r="G372" s="578" t="s">
        <v>1068</v>
      </c>
      <c r="H372" s="46">
        <v>22.18</v>
      </c>
      <c r="I372" s="6">
        <v>45117</v>
      </c>
      <c r="J372" s="267" t="s">
        <v>67</v>
      </c>
      <c r="K372" s="54"/>
      <c r="L372" s="54">
        <v>10</v>
      </c>
      <c r="M372" s="1"/>
      <c r="N372" s="124" t="s">
        <v>18</v>
      </c>
    </row>
    <row r="373" spans="1:15" s="13" customFormat="1" ht="18.45">
      <c r="A373" s="327">
        <v>45111</v>
      </c>
      <c r="B373" s="622">
        <f>A373+C373</f>
        <v>45118</v>
      </c>
      <c r="C373" s="623">
        <v>7</v>
      </c>
      <c r="D373" s="623">
        <v>1</v>
      </c>
      <c r="E373" s="623">
        <v>32</v>
      </c>
      <c r="F373" s="623" t="s">
        <v>219</v>
      </c>
      <c r="G373" s="122" t="s">
        <v>1069</v>
      </c>
      <c r="H373" s="624">
        <v>439</v>
      </c>
      <c r="I373" s="625">
        <v>45111</v>
      </c>
      <c r="J373" s="640" t="s">
        <v>126</v>
      </c>
      <c r="K373" s="626"/>
      <c r="L373" s="626">
        <v>10</v>
      </c>
      <c r="M373" s="623"/>
      <c r="N373" s="122" t="s">
        <v>42</v>
      </c>
      <c r="O373" s="122"/>
    </row>
    <row r="374" spans="1:15" ht="21">
      <c r="A374" s="139">
        <v>45112</v>
      </c>
      <c r="B374" s="139">
        <f>A374+C374</f>
        <v>45118</v>
      </c>
      <c r="C374" s="124">
        <v>6</v>
      </c>
      <c r="D374" s="124">
        <v>1</v>
      </c>
      <c r="E374" s="124">
        <v>24</v>
      </c>
      <c r="F374" s="124" t="s">
        <v>86</v>
      </c>
      <c r="G374" s="663" t="s">
        <v>1070</v>
      </c>
      <c r="H374" s="126">
        <v>262.85000000000002</v>
      </c>
      <c r="I374" s="127">
        <v>45111</v>
      </c>
      <c r="J374" s="267" t="s">
        <v>50</v>
      </c>
      <c r="K374" s="134"/>
      <c r="L374" s="134">
        <v>10</v>
      </c>
      <c r="M374" s="124"/>
      <c r="N374" s="124" t="s">
        <v>26</v>
      </c>
      <c r="O374" s="144" t="s">
        <v>19</v>
      </c>
    </row>
    <row r="375" spans="1:15" s="129" customFormat="1" ht="18.45">
      <c r="A375" s="139">
        <v>45117</v>
      </c>
      <c r="B375" s="139">
        <f>A375+C375</f>
        <v>45118</v>
      </c>
      <c r="C375" s="124">
        <v>1</v>
      </c>
      <c r="D375" s="124">
        <v>1</v>
      </c>
      <c r="E375" s="124">
        <v>33</v>
      </c>
      <c r="F375" s="124" t="s">
        <v>140</v>
      </c>
      <c r="G375" s="511" t="s">
        <v>1071</v>
      </c>
      <c r="H375" s="131">
        <v>45</v>
      </c>
      <c r="I375" s="127">
        <v>45118</v>
      </c>
      <c r="J375" s="267" t="s">
        <v>282</v>
      </c>
      <c r="K375" s="134"/>
      <c r="L375" s="134">
        <v>10</v>
      </c>
      <c r="M375" s="124"/>
      <c r="N375" s="1" t="s">
        <v>26</v>
      </c>
      <c r="O375" s="333" t="s">
        <v>19</v>
      </c>
    </row>
    <row r="376" spans="1:15" s="129" customFormat="1" ht="21">
      <c r="A376" s="139">
        <v>45118</v>
      </c>
      <c r="B376" s="139">
        <v>45122</v>
      </c>
      <c r="C376" s="124">
        <f>B376-A376</f>
        <v>4</v>
      </c>
      <c r="D376" s="124">
        <v>1</v>
      </c>
      <c r="E376" s="124">
        <v>23</v>
      </c>
      <c r="F376" s="124" t="s">
        <v>1072</v>
      </c>
      <c r="G376" s="663" t="s">
        <v>1073</v>
      </c>
      <c r="H376" s="131">
        <v>163.71</v>
      </c>
      <c r="I376" s="127">
        <v>45118</v>
      </c>
      <c r="J376" s="267" t="s">
        <v>67</v>
      </c>
      <c r="K376" s="134"/>
      <c r="L376" s="134">
        <v>10</v>
      </c>
      <c r="M376" s="124"/>
      <c r="N376" s="1" t="s">
        <v>18</v>
      </c>
      <c r="O376" s="1"/>
    </row>
    <row r="377" spans="1:15" s="99" customFormat="1">
      <c r="A377" s="1333"/>
      <c r="B377" s="1333"/>
    </row>
    <row r="378" spans="1:15" s="129" customFormat="1" ht="18.45">
      <c r="A378" s="139">
        <v>45118</v>
      </c>
      <c r="B378" s="139">
        <v>45119</v>
      </c>
      <c r="C378" s="124">
        <v>1</v>
      </c>
      <c r="D378" s="124">
        <v>1</v>
      </c>
      <c r="E378" s="124">
        <v>32</v>
      </c>
      <c r="F378" s="124" t="s">
        <v>219</v>
      </c>
      <c r="G378" s="575" t="s">
        <v>1069</v>
      </c>
      <c r="H378" s="126">
        <v>48</v>
      </c>
      <c r="I378" s="127">
        <v>45118</v>
      </c>
      <c r="J378" s="267" t="s">
        <v>84</v>
      </c>
      <c r="K378" s="134"/>
      <c r="L378" s="134">
        <v>10</v>
      </c>
      <c r="M378" s="122"/>
      <c r="N378" s="331" t="s">
        <v>18</v>
      </c>
      <c r="O378" s="333" t="s">
        <v>19</v>
      </c>
    </row>
    <row r="379" spans="1:15" s="129" customFormat="1" ht="18.45">
      <c r="A379" s="139">
        <v>45118</v>
      </c>
      <c r="B379" s="139">
        <f>A379+C379</f>
        <v>45119</v>
      </c>
      <c r="C379" s="124">
        <v>1</v>
      </c>
      <c r="D379" s="124">
        <v>2</v>
      </c>
      <c r="E379" s="124" t="s">
        <v>20</v>
      </c>
      <c r="F379" s="124" t="s">
        <v>20</v>
      </c>
      <c r="G379" s="511" t="s">
        <v>1074</v>
      </c>
      <c r="H379" s="131">
        <v>92.65</v>
      </c>
      <c r="I379" s="127"/>
      <c r="J379" s="267" t="s">
        <v>32</v>
      </c>
      <c r="K379" s="134"/>
      <c r="L379" s="134"/>
      <c r="M379" s="124"/>
      <c r="N379" s="1" t="s">
        <v>235</v>
      </c>
      <c r="O379" s="333" t="s">
        <v>19</v>
      </c>
    </row>
    <row r="380" spans="1:15" ht="18.45">
      <c r="A380" s="139">
        <v>45118</v>
      </c>
      <c r="B380" s="5">
        <v>45119</v>
      </c>
      <c r="C380" s="1">
        <v>2</v>
      </c>
      <c r="D380" s="1">
        <v>1</v>
      </c>
      <c r="E380" s="1">
        <v>5</v>
      </c>
      <c r="F380" s="1" t="s">
        <v>368</v>
      </c>
      <c r="G380" s="448" t="s">
        <v>1075</v>
      </c>
      <c r="H380" s="46">
        <v>49.3</v>
      </c>
      <c r="I380" s="6">
        <v>45117</v>
      </c>
      <c r="J380" s="267" t="s">
        <v>67</v>
      </c>
      <c r="K380" s="54"/>
      <c r="L380" s="54">
        <v>10</v>
      </c>
      <c r="M380" s="1"/>
      <c r="N380" s="430" t="s">
        <v>18</v>
      </c>
    </row>
    <row r="381" spans="1:15">
      <c r="A381" s="1333"/>
      <c r="B381" s="1333"/>
      <c r="C381" s="99"/>
      <c r="D381" s="99"/>
      <c r="E381" s="99"/>
      <c r="F381" s="99"/>
      <c r="G381" s="99"/>
      <c r="H381" s="99"/>
      <c r="I381" s="99"/>
      <c r="J381" s="99"/>
      <c r="K381" s="99"/>
      <c r="L381" s="99"/>
      <c r="M381" s="99"/>
      <c r="N381" s="99"/>
      <c r="O381" s="99"/>
    </row>
    <row r="382" spans="1:15" ht="18.899999999999999">
      <c r="A382" s="139">
        <v>45117</v>
      </c>
      <c r="B382" s="139">
        <f>A382+C382</f>
        <v>45119</v>
      </c>
      <c r="C382" s="124">
        <v>2</v>
      </c>
      <c r="D382" s="124">
        <v>1</v>
      </c>
      <c r="E382" s="124">
        <v>5</v>
      </c>
      <c r="F382" s="124" t="s">
        <v>107</v>
      </c>
      <c r="G382" s="730" t="s">
        <v>1076</v>
      </c>
      <c r="H382" s="126">
        <v>105.14</v>
      </c>
      <c r="I382" s="127">
        <v>45113</v>
      </c>
      <c r="J382" s="267" t="s">
        <v>50</v>
      </c>
      <c r="K382" s="134"/>
      <c r="L382" s="134">
        <v>10</v>
      </c>
      <c r="M382" s="124"/>
      <c r="N382" s="124" t="s">
        <v>26</v>
      </c>
      <c r="O382" s="333" t="s">
        <v>19</v>
      </c>
    </row>
    <row r="383" spans="1:15" ht="18.45">
      <c r="A383" s="139">
        <v>45117</v>
      </c>
      <c r="B383" s="5">
        <f>A383+C383</f>
        <v>45119</v>
      </c>
      <c r="C383" s="1">
        <v>2</v>
      </c>
      <c r="D383" s="1">
        <v>1</v>
      </c>
      <c r="E383" s="1">
        <v>30</v>
      </c>
      <c r="F383" s="1">
        <v>30</v>
      </c>
      <c r="G383" s="448" t="s">
        <v>1077</v>
      </c>
      <c r="H383" s="46">
        <v>151.19999999999999</v>
      </c>
      <c r="I383" s="6">
        <v>45117</v>
      </c>
      <c r="J383" s="267" t="s">
        <v>142</v>
      </c>
      <c r="K383" s="54"/>
      <c r="L383" s="54">
        <v>10</v>
      </c>
      <c r="M383" s="1"/>
      <c r="N383" s="124" t="s">
        <v>18</v>
      </c>
      <c r="O383" s="333" t="s">
        <v>19</v>
      </c>
    </row>
    <row r="384" spans="1:15" s="129" customFormat="1" ht="18.45">
      <c r="A384" s="465">
        <v>45118</v>
      </c>
      <c r="B384" s="465">
        <f>A384+C384</f>
        <v>45119</v>
      </c>
      <c r="C384" s="124">
        <v>1</v>
      </c>
      <c r="D384" s="124">
        <v>1</v>
      </c>
      <c r="E384" s="124">
        <v>23</v>
      </c>
      <c r="F384" s="124" t="s">
        <v>36</v>
      </c>
      <c r="G384" s="511" t="s">
        <v>1056</v>
      </c>
      <c r="H384" s="131">
        <v>43.66</v>
      </c>
      <c r="I384" s="127">
        <v>45118</v>
      </c>
      <c r="J384" s="267" t="s">
        <v>81</v>
      </c>
      <c r="K384" s="134"/>
      <c r="L384" s="134"/>
      <c r="M384" s="124"/>
      <c r="N384" s="1" t="s">
        <v>18</v>
      </c>
      <c r="O384" s="1"/>
    </row>
    <row r="385" spans="1:15" s="129" customFormat="1" ht="18.45">
      <c r="A385" s="139">
        <v>45118</v>
      </c>
      <c r="B385" s="139">
        <v>45119</v>
      </c>
      <c r="C385" s="124">
        <v>1</v>
      </c>
      <c r="D385" s="124">
        <v>1</v>
      </c>
      <c r="E385" s="124">
        <v>2</v>
      </c>
      <c r="F385" s="124" t="s">
        <v>117</v>
      </c>
      <c r="G385" s="511" t="s">
        <v>1078</v>
      </c>
      <c r="H385" s="131">
        <v>35.64</v>
      </c>
      <c r="I385" s="127"/>
      <c r="J385" s="267" t="s">
        <v>339</v>
      </c>
      <c r="K385" s="134"/>
      <c r="L385" s="134"/>
      <c r="M385" s="124" t="s">
        <v>1079</v>
      </c>
      <c r="N385" s="1" t="s">
        <v>42</v>
      </c>
      <c r="O385" s="1"/>
    </row>
    <row r="386" spans="1:15" ht="20.6">
      <c r="A386" s="5">
        <v>45117</v>
      </c>
      <c r="B386" s="5">
        <f>A386+C386</f>
        <v>45119</v>
      </c>
      <c r="C386" s="1">
        <v>2</v>
      </c>
      <c r="D386" s="1">
        <v>1</v>
      </c>
      <c r="E386" s="1">
        <v>33</v>
      </c>
      <c r="F386" s="1" t="s">
        <v>92</v>
      </c>
      <c r="G386" s="90" t="s">
        <v>1080</v>
      </c>
      <c r="H386" s="55">
        <v>64.260000000000005</v>
      </c>
      <c r="I386" s="6">
        <v>45117</v>
      </c>
      <c r="J386" s="396" t="s">
        <v>67</v>
      </c>
      <c r="K386" s="54"/>
      <c r="L386" s="54">
        <v>10</v>
      </c>
      <c r="M386" s="1"/>
      <c r="N386" s="795" t="s">
        <v>235</v>
      </c>
    </row>
    <row r="387" spans="1:15" s="129" customFormat="1" ht="18.45">
      <c r="A387" s="139">
        <v>45118</v>
      </c>
      <c r="B387" s="139">
        <f>A387+C387</f>
        <v>45119</v>
      </c>
      <c r="C387" s="124">
        <v>1</v>
      </c>
      <c r="D387" s="124">
        <v>1</v>
      </c>
      <c r="E387" s="124">
        <v>2</v>
      </c>
      <c r="F387" s="124" t="s">
        <v>88</v>
      </c>
      <c r="G387" s="511" t="s">
        <v>1081</v>
      </c>
      <c r="H387" s="131">
        <v>26.28</v>
      </c>
      <c r="I387" s="127"/>
      <c r="J387" s="267" t="s">
        <v>67</v>
      </c>
      <c r="K387" s="132"/>
      <c r="L387" s="132">
        <v>10</v>
      </c>
      <c r="M387" s="124"/>
      <c r="N387" s="795" t="s">
        <v>18</v>
      </c>
      <c r="O387" s="333" t="s">
        <v>19</v>
      </c>
    </row>
    <row r="388" spans="1:15" s="129" customFormat="1" ht="18.75" customHeight="1">
      <c r="A388" s="620">
        <v>45112</v>
      </c>
      <c r="B388" s="139">
        <f>A388+C388</f>
        <v>45119</v>
      </c>
      <c r="C388" s="621">
        <v>7</v>
      </c>
      <c r="D388" s="621">
        <v>1</v>
      </c>
      <c r="E388" s="124">
        <v>32</v>
      </c>
      <c r="F388" s="124" t="s">
        <v>1061</v>
      </c>
      <c r="G388" s="663" t="s">
        <v>1082</v>
      </c>
      <c r="H388" s="627">
        <v>412.53</v>
      </c>
      <c r="I388" s="630">
        <v>45112</v>
      </c>
      <c r="J388" s="631" t="s">
        <v>50</v>
      </c>
      <c r="K388" s="628"/>
      <c r="L388" s="628"/>
      <c r="M388" s="623" t="s">
        <v>1083</v>
      </c>
      <c r="N388" s="1" t="s">
        <v>42</v>
      </c>
      <c r="O388" s="144" t="s">
        <v>19</v>
      </c>
    </row>
    <row r="389" spans="1:15" ht="20.6">
      <c r="A389" s="5">
        <v>45118</v>
      </c>
      <c r="B389" s="5">
        <v>45119</v>
      </c>
      <c r="C389" s="1">
        <v>1</v>
      </c>
      <c r="D389" s="1">
        <v>2</v>
      </c>
      <c r="E389" s="1">
        <v>34</v>
      </c>
      <c r="F389" s="1" t="s">
        <v>1084</v>
      </c>
      <c r="G389" s="90" t="s">
        <v>1067</v>
      </c>
      <c r="H389" s="55">
        <v>70</v>
      </c>
      <c r="I389" s="6">
        <v>45118</v>
      </c>
      <c r="J389" s="396" t="s">
        <v>81</v>
      </c>
      <c r="K389" s="54"/>
      <c r="L389" s="54">
        <v>10</v>
      </c>
      <c r="M389" s="1"/>
      <c r="N389" s="795" t="s">
        <v>18</v>
      </c>
    </row>
    <row r="390" spans="1:15" s="129" customFormat="1" ht="18.45">
      <c r="A390" s="139">
        <v>45118</v>
      </c>
      <c r="B390" s="139">
        <v>45119</v>
      </c>
      <c r="C390" s="124">
        <v>1</v>
      </c>
      <c r="D390" s="124">
        <v>1</v>
      </c>
      <c r="E390" s="124">
        <v>3</v>
      </c>
      <c r="F390" s="124" t="s">
        <v>163</v>
      </c>
      <c r="G390" s="511" t="s">
        <v>1085</v>
      </c>
      <c r="H390" s="131">
        <v>31.5</v>
      </c>
      <c r="I390" s="127">
        <v>45118</v>
      </c>
      <c r="J390" s="267" t="s">
        <v>41</v>
      </c>
      <c r="K390" s="134"/>
      <c r="L390" s="134">
        <v>10</v>
      </c>
      <c r="M390" s="124"/>
      <c r="N390" s="1" t="s">
        <v>18</v>
      </c>
      <c r="O390" s="333" t="s">
        <v>19</v>
      </c>
    </row>
    <row r="391" spans="1:15" ht="18.45">
      <c r="A391" s="139">
        <v>45117</v>
      </c>
      <c r="B391" s="5">
        <f>A391+C391</f>
        <v>45119</v>
      </c>
      <c r="C391" s="1">
        <v>2</v>
      </c>
      <c r="D391" s="1">
        <v>1</v>
      </c>
      <c r="E391" s="1">
        <v>2</v>
      </c>
      <c r="F391" s="1" t="s">
        <v>95</v>
      </c>
      <c r="G391" s="1" t="s">
        <v>1086</v>
      </c>
      <c r="H391" s="46">
        <v>44.37</v>
      </c>
      <c r="I391" s="6"/>
      <c r="J391" s="267" t="s">
        <v>67</v>
      </c>
      <c r="K391" s="54"/>
      <c r="L391" s="54">
        <v>10</v>
      </c>
      <c r="M391" s="1"/>
      <c r="N391" s="124" t="s">
        <v>18</v>
      </c>
      <c r="O391" s="333" t="s">
        <v>19</v>
      </c>
    </row>
    <row r="392" spans="1:15" s="129" customFormat="1" ht="18.45">
      <c r="A392" s="139">
        <v>45118</v>
      </c>
      <c r="B392" s="139">
        <v>45119</v>
      </c>
      <c r="C392" s="124">
        <v>1</v>
      </c>
      <c r="D392" s="124">
        <v>1</v>
      </c>
      <c r="E392" s="124">
        <v>34</v>
      </c>
      <c r="F392" s="124" t="s">
        <v>432</v>
      </c>
      <c r="G392" s="511" t="s">
        <v>1087</v>
      </c>
      <c r="H392" s="131">
        <v>44.55</v>
      </c>
      <c r="I392" s="127">
        <v>45118</v>
      </c>
      <c r="J392" s="267" t="s">
        <v>50</v>
      </c>
      <c r="K392" s="134"/>
      <c r="L392" s="134"/>
      <c r="M392" s="124" t="s">
        <v>1088</v>
      </c>
      <c r="N392" s="1" t="s">
        <v>26</v>
      </c>
      <c r="O392" s="1"/>
    </row>
    <row r="393" spans="1:15" s="129" customFormat="1" ht="18.45">
      <c r="A393" s="139">
        <v>45118</v>
      </c>
      <c r="B393" s="139">
        <f>A393+C393</f>
        <v>45119</v>
      </c>
      <c r="C393" s="124">
        <v>1</v>
      </c>
      <c r="D393" s="124">
        <v>1</v>
      </c>
      <c r="E393" s="124">
        <v>3</v>
      </c>
      <c r="F393" s="124" t="s">
        <v>27</v>
      </c>
      <c r="G393" s="729" t="s">
        <v>1089</v>
      </c>
      <c r="H393" s="131">
        <v>24.65</v>
      </c>
      <c r="I393" s="127"/>
      <c r="J393" s="267" t="s">
        <v>32</v>
      </c>
      <c r="K393" s="134">
        <v>10</v>
      </c>
      <c r="L393" s="134"/>
      <c r="M393" s="124"/>
      <c r="N393" s="1" t="s">
        <v>235</v>
      </c>
      <c r="O393" s="333" t="s">
        <v>19</v>
      </c>
    </row>
    <row r="394" spans="1:15" s="129" customFormat="1" ht="18.45">
      <c r="A394" s="139">
        <v>45118</v>
      </c>
      <c r="B394" s="139">
        <f>A394+C394</f>
        <v>45119</v>
      </c>
      <c r="C394" s="124">
        <v>1</v>
      </c>
      <c r="D394" s="124">
        <v>1</v>
      </c>
      <c r="E394" s="124">
        <v>25</v>
      </c>
      <c r="F394" s="124">
        <v>25</v>
      </c>
      <c r="G394" s="614" t="s">
        <v>1090</v>
      </c>
      <c r="H394" s="131">
        <v>95.78</v>
      </c>
      <c r="I394" s="127">
        <v>45118</v>
      </c>
      <c r="J394" s="267" t="s">
        <v>81</v>
      </c>
      <c r="K394" s="134"/>
      <c r="L394" s="134">
        <v>10</v>
      </c>
      <c r="M394" s="124"/>
      <c r="N394" s="1" t="s">
        <v>26</v>
      </c>
      <c r="O394" s="333" t="s">
        <v>19</v>
      </c>
    </row>
    <row r="395" spans="1:15" ht="18.45">
      <c r="A395" s="139">
        <v>45117</v>
      </c>
      <c r="B395" s="139">
        <f>A395+C395</f>
        <v>45119</v>
      </c>
      <c r="C395" s="124">
        <v>2</v>
      </c>
      <c r="D395" s="124">
        <v>3</v>
      </c>
      <c r="E395" s="124">
        <v>1</v>
      </c>
      <c r="F395" s="124">
        <v>1</v>
      </c>
      <c r="G395" s="1" t="s">
        <v>1091</v>
      </c>
      <c r="H395" s="131">
        <v>154.16</v>
      </c>
      <c r="I395" s="127"/>
      <c r="J395" s="267" t="s">
        <v>22</v>
      </c>
      <c r="K395" s="132">
        <v>10</v>
      </c>
      <c r="L395" s="132"/>
      <c r="M395" s="124"/>
      <c r="N395" s="1" t="s">
        <v>26</v>
      </c>
      <c r="O395" s="333" t="s">
        <v>19</v>
      </c>
    </row>
    <row r="396" spans="1:15" s="129" customFormat="1" ht="18.45">
      <c r="A396" s="139">
        <v>45118</v>
      </c>
      <c r="B396" s="139">
        <f>A396+C396</f>
        <v>45119</v>
      </c>
      <c r="C396" s="124">
        <v>1</v>
      </c>
      <c r="D396" s="124">
        <v>9</v>
      </c>
      <c r="E396" s="124">
        <v>4</v>
      </c>
      <c r="F396" s="124" t="s">
        <v>1092</v>
      </c>
      <c r="G396" s="511" t="s">
        <v>1093</v>
      </c>
      <c r="H396" s="131">
        <v>232.56</v>
      </c>
      <c r="I396" s="127">
        <v>45116</v>
      </c>
      <c r="J396" s="267" t="s">
        <v>81</v>
      </c>
      <c r="K396" s="134"/>
      <c r="L396" s="134">
        <v>30</v>
      </c>
      <c r="M396" s="124"/>
      <c r="N396" s="1" t="s">
        <v>42</v>
      </c>
      <c r="O396" s="333" t="s">
        <v>19</v>
      </c>
    </row>
    <row r="397" spans="1:15" ht="18.899999999999999">
      <c r="A397" s="139">
        <v>45117</v>
      </c>
      <c r="B397" s="139">
        <v>45119</v>
      </c>
      <c r="C397" s="124">
        <f>B397-A397</f>
        <v>2</v>
      </c>
      <c r="D397" s="124">
        <v>2</v>
      </c>
      <c r="E397" s="124" t="s">
        <v>224</v>
      </c>
      <c r="F397" s="124" t="s">
        <v>224</v>
      </c>
      <c r="G397" s="730" t="s">
        <v>1094</v>
      </c>
      <c r="H397" s="126">
        <v>203.15</v>
      </c>
      <c r="I397" s="127">
        <v>45117</v>
      </c>
      <c r="J397" s="267" t="s">
        <v>126</v>
      </c>
      <c r="K397" s="134"/>
      <c r="L397" s="134">
        <v>10</v>
      </c>
      <c r="M397" s="124"/>
      <c r="N397" s="124" t="s">
        <v>26</v>
      </c>
      <c r="O397" s="333" t="s">
        <v>19</v>
      </c>
    </row>
    <row r="398" spans="1:15" s="261" customFormat="1" ht="18.45">
      <c r="A398" s="327">
        <v>45116</v>
      </c>
      <c r="B398" s="327">
        <f>A398+C398</f>
        <v>45119</v>
      </c>
      <c r="C398" s="122">
        <v>3</v>
      </c>
      <c r="D398" s="122">
        <v>1</v>
      </c>
      <c r="E398" s="122">
        <v>21</v>
      </c>
      <c r="F398" s="122" t="s">
        <v>146</v>
      </c>
      <c r="G398" s="422" t="s">
        <v>215</v>
      </c>
      <c r="H398" s="336">
        <v>187</v>
      </c>
      <c r="I398" s="130">
        <v>45116</v>
      </c>
      <c r="J398" s="270" t="s">
        <v>252</v>
      </c>
      <c r="K398" s="271"/>
      <c r="L398" s="271">
        <v>10</v>
      </c>
      <c r="M398" s="122"/>
      <c r="N398" s="9" t="s">
        <v>18</v>
      </c>
      <c r="O398" s="122" t="s">
        <v>19</v>
      </c>
    </row>
    <row r="399" spans="1:15" s="129" customFormat="1" ht="18.45">
      <c r="A399" s="5">
        <v>45119</v>
      </c>
      <c r="B399" s="5">
        <v>45120</v>
      </c>
      <c r="C399" s="1">
        <v>1</v>
      </c>
      <c r="D399" s="124">
        <v>1</v>
      </c>
      <c r="E399" s="124">
        <v>2</v>
      </c>
      <c r="F399" s="124" t="s">
        <v>88</v>
      </c>
      <c r="G399" s="511" t="s">
        <v>1081</v>
      </c>
      <c r="H399" s="131">
        <v>45.14</v>
      </c>
      <c r="I399" s="127"/>
      <c r="J399" s="267" t="s">
        <v>67</v>
      </c>
      <c r="K399" s="134"/>
      <c r="L399" s="134">
        <v>10</v>
      </c>
      <c r="M399" s="124"/>
      <c r="N399" s="795" t="s">
        <v>18</v>
      </c>
      <c r="O399" s="333" t="s">
        <v>19</v>
      </c>
    </row>
    <row r="400" spans="1:15" s="129" customFormat="1" ht="18.45">
      <c r="A400" s="139">
        <v>45116</v>
      </c>
      <c r="B400" s="139">
        <v>45119</v>
      </c>
      <c r="C400" s="124">
        <v>3</v>
      </c>
      <c r="D400" s="124">
        <v>1</v>
      </c>
      <c r="E400" s="124">
        <v>32</v>
      </c>
      <c r="F400" s="124" t="s">
        <v>82</v>
      </c>
      <c r="G400" s="1" t="s">
        <v>1095</v>
      </c>
      <c r="H400" s="131">
        <v>101.75</v>
      </c>
      <c r="I400" s="127">
        <v>45116</v>
      </c>
      <c r="J400" s="267" t="s">
        <v>32</v>
      </c>
      <c r="K400" s="134"/>
      <c r="L400" s="134">
        <v>10</v>
      </c>
      <c r="M400" s="124" t="s">
        <v>1096</v>
      </c>
      <c r="N400" s="1" t="s">
        <v>18</v>
      </c>
      <c r="O400" s="144" t="s">
        <v>19</v>
      </c>
    </row>
    <row r="401" spans="1:15" s="129" customFormat="1" ht="18.45">
      <c r="A401" s="139">
        <v>45118</v>
      </c>
      <c r="B401" s="139">
        <v>45119</v>
      </c>
      <c r="C401" s="124">
        <v>1</v>
      </c>
      <c r="D401" s="124">
        <v>1</v>
      </c>
      <c r="E401" s="124">
        <v>36</v>
      </c>
      <c r="F401" s="124" t="s">
        <v>122</v>
      </c>
      <c r="G401" s="511" t="s">
        <v>1097</v>
      </c>
      <c r="H401" s="126">
        <v>32.97</v>
      </c>
      <c r="I401" s="127">
        <v>45117</v>
      </c>
      <c r="J401" s="267" t="s">
        <v>81</v>
      </c>
      <c r="K401" s="134"/>
      <c r="L401" s="134">
        <v>10</v>
      </c>
      <c r="M401" s="124" t="s">
        <v>1096</v>
      </c>
      <c r="N401" s="1" t="s">
        <v>26</v>
      </c>
      <c r="O401" s="333" t="s">
        <v>19</v>
      </c>
    </row>
    <row r="402" spans="1:15">
      <c r="A402" s="1333"/>
      <c r="B402" s="1333"/>
      <c r="C402" s="99"/>
      <c r="D402" s="99"/>
      <c r="E402" s="99"/>
      <c r="F402" s="99"/>
      <c r="G402" s="99"/>
      <c r="H402" s="99"/>
      <c r="I402" s="99"/>
      <c r="J402" s="99"/>
      <c r="K402" s="99"/>
      <c r="L402" s="99"/>
      <c r="M402" s="99"/>
      <c r="N402" s="99"/>
      <c r="O402" s="99"/>
    </row>
    <row r="403" spans="1:15" ht="18.45">
      <c r="A403" s="139">
        <v>45117</v>
      </c>
      <c r="B403" s="5">
        <f>A403+C403</f>
        <v>45120</v>
      </c>
      <c r="C403" s="1">
        <v>3</v>
      </c>
      <c r="D403" s="1">
        <v>2</v>
      </c>
      <c r="E403" s="1">
        <v>24</v>
      </c>
      <c r="F403" s="1" t="s">
        <v>1098</v>
      </c>
      <c r="G403" s="448" t="s">
        <v>1099</v>
      </c>
      <c r="H403" s="53">
        <v>151.47</v>
      </c>
      <c r="I403" s="6"/>
      <c r="J403" s="267" t="s">
        <v>67</v>
      </c>
      <c r="K403" s="54"/>
      <c r="L403" s="54"/>
      <c r="M403" s="9" t="s">
        <v>1100</v>
      </c>
      <c r="N403" s="135" t="s">
        <v>18</v>
      </c>
    </row>
    <row r="404" spans="1:15" s="129" customFormat="1" ht="18.45">
      <c r="A404" s="139">
        <v>45118</v>
      </c>
      <c r="B404" s="139">
        <f>A404+C404</f>
        <v>45120</v>
      </c>
      <c r="C404" s="124">
        <v>2</v>
      </c>
      <c r="D404" s="124">
        <v>2</v>
      </c>
      <c r="E404" s="124">
        <v>37</v>
      </c>
      <c r="F404" s="124">
        <v>37</v>
      </c>
      <c r="G404" s="448" t="s">
        <v>1101</v>
      </c>
      <c r="H404" s="126">
        <v>159.80000000000001</v>
      </c>
      <c r="I404" s="127"/>
      <c r="J404" s="267" t="s">
        <v>67</v>
      </c>
      <c r="K404" s="134"/>
      <c r="L404" s="134">
        <v>10</v>
      </c>
      <c r="M404" s="124" t="s">
        <v>1102</v>
      </c>
      <c r="N404" s="1" t="s">
        <v>235</v>
      </c>
      <c r="O404" s="333" t="s">
        <v>19</v>
      </c>
    </row>
    <row r="405" spans="1:15" s="129" customFormat="1" ht="18.45">
      <c r="A405" s="139">
        <v>45118</v>
      </c>
      <c r="B405" s="139">
        <v>45120</v>
      </c>
      <c r="C405" s="124">
        <v>2</v>
      </c>
      <c r="D405" s="124">
        <v>3</v>
      </c>
      <c r="E405" s="124">
        <v>32</v>
      </c>
      <c r="F405" s="124" t="s">
        <v>1103</v>
      </c>
      <c r="G405" s="448" t="s">
        <v>1104</v>
      </c>
      <c r="H405" s="131">
        <v>169.83</v>
      </c>
      <c r="I405" s="127">
        <v>45118</v>
      </c>
      <c r="J405" s="267" t="s">
        <v>67</v>
      </c>
      <c r="K405" s="134"/>
      <c r="L405" s="134"/>
      <c r="M405" s="124"/>
      <c r="N405" s="1" t="s">
        <v>18</v>
      </c>
      <c r="O405" s="333" t="s">
        <v>19</v>
      </c>
    </row>
    <row r="406" spans="1:15" s="469" customFormat="1" ht="18.45">
      <c r="A406" s="139">
        <v>45118</v>
      </c>
      <c r="B406" s="139">
        <f>A406+C406</f>
        <v>45120</v>
      </c>
      <c r="C406" s="124">
        <v>2</v>
      </c>
      <c r="D406" s="124">
        <v>2</v>
      </c>
      <c r="E406" s="124" t="s">
        <v>111</v>
      </c>
      <c r="F406" s="124" t="s">
        <v>111</v>
      </c>
      <c r="G406" s="511" t="s">
        <v>1105</v>
      </c>
      <c r="H406" s="126">
        <v>205.2</v>
      </c>
      <c r="I406" s="490">
        <v>45118</v>
      </c>
      <c r="J406" s="486" t="s">
        <v>41</v>
      </c>
      <c r="K406" s="487"/>
      <c r="L406" s="487">
        <v>10</v>
      </c>
      <c r="M406" s="430"/>
      <c r="N406" s="462" t="s">
        <v>18</v>
      </c>
      <c r="O406" s="333" t="s">
        <v>19</v>
      </c>
    </row>
    <row r="407" spans="1:15">
      <c r="A407" s="1333"/>
      <c r="B407" s="1333"/>
      <c r="C407" s="99"/>
      <c r="D407" s="99"/>
      <c r="E407" s="99"/>
      <c r="F407" s="99"/>
      <c r="G407" s="99"/>
      <c r="H407" s="99"/>
      <c r="I407" s="99"/>
      <c r="J407" s="99"/>
      <c r="K407" s="99"/>
      <c r="L407" s="99"/>
      <c r="M407" s="99"/>
      <c r="N407" s="99"/>
      <c r="O407" s="99"/>
    </row>
    <row r="408" spans="1:15" s="129" customFormat="1" ht="18.45">
      <c r="A408" s="5">
        <v>45119</v>
      </c>
      <c r="B408" s="5">
        <v>45120</v>
      </c>
      <c r="C408" s="1">
        <v>1</v>
      </c>
      <c r="D408" s="124">
        <v>1</v>
      </c>
      <c r="E408" s="124">
        <v>36</v>
      </c>
      <c r="F408" s="124" t="s">
        <v>104</v>
      </c>
      <c r="G408" s="709" t="s">
        <v>1106</v>
      </c>
      <c r="H408" s="131">
        <v>27.62</v>
      </c>
      <c r="I408" s="127"/>
      <c r="J408" s="267" t="s">
        <v>126</v>
      </c>
      <c r="K408" s="134">
        <v>10</v>
      </c>
      <c r="L408" s="134"/>
      <c r="M408" s="124"/>
      <c r="N408" s="1" t="s">
        <v>18</v>
      </c>
      <c r="O408" s="1"/>
    </row>
    <row r="409" spans="1:15" s="129" customFormat="1" ht="18.45">
      <c r="A409" s="139">
        <v>45118</v>
      </c>
      <c r="B409" s="139">
        <f>A409+C409</f>
        <v>45120</v>
      </c>
      <c r="C409" s="124">
        <v>2</v>
      </c>
      <c r="D409" s="124">
        <v>1</v>
      </c>
      <c r="E409" s="124">
        <v>23</v>
      </c>
      <c r="F409" s="124" t="s">
        <v>536</v>
      </c>
      <c r="G409" s="448" t="s">
        <v>1107</v>
      </c>
      <c r="H409" s="126">
        <v>79.3</v>
      </c>
      <c r="I409" s="127"/>
      <c r="J409" s="267" t="s">
        <v>142</v>
      </c>
      <c r="K409" s="134"/>
      <c r="L409" s="134">
        <v>10</v>
      </c>
      <c r="M409" s="124"/>
      <c r="N409" s="124" t="s">
        <v>18</v>
      </c>
      <c r="O409" s="1"/>
    </row>
    <row r="410" spans="1:15" ht="20.6">
      <c r="A410" s="5">
        <v>45119</v>
      </c>
      <c r="B410" s="5">
        <v>45120</v>
      </c>
      <c r="C410" s="1">
        <v>1</v>
      </c>
      <c r="D410" s="1">
        <v>1</v>
      </c>
      <c r="E410" s="1">
        <v>21</v>
      </c>
      <c r="F410" s="1" t="s">
        <v>45</v>
      </c>
      <c r="G410" s="90" t="s">
        <v>1108</v>
      </c>
      <c r="H410" s="46">
        <v>22.19</v>
      </c>
      <c r="I410" s="6"/>
      <c r="J410" s="267" t="s">
        <v>32</v>
      </c>
      <c r="K410" s="54"/>
      <c r="L410" s="54">
        <v>10</v>
      </c>
      <c r="M410" s="1"/>
      <c r="N410" s="1" t="s">
        <v>18</v>
      </c>
    </row>
    <row r="411" spans="1:15" ht="18.45">
      <c r="A411" s="139">
        <v>45117</v>
      </c>
      <c r="B411" s="5">
        <f>A411+C411</f>
        <v>45120</v>
      </c>
      <c r="C411" s="1">
        <v>3</v>
      </c>
      <c r="D411" s="1">
        <v>1</v>
      </c>
      <c r="E411" s="1">
        <v>5</v>
      </c>
      <c r="F411" s="1" t="s">
        <v>43</v>
      </c>
      <c r="G411" s="1" t="s">
        <v>1109</v>
      </c>
      <c r="H411" s="48">
        <v>88.22</v>
      </c>
      <c r="I411" s="6">
        <v>45117</v>
      </c>
      <c r="J411" s="267" t="s">
        <v>81</v>
      </c>
      <c r="K411" s="54"/>
      <c r="L411" s="54">
        <v>10</v>
      </c>
      <c r="M411" s="1"/>
      <c r="N411" s="124" t="s">
        <v>18</v>
      </c>
    </row>
    <row r="412" spans="1:15" s="129" customFormat="1" ht="18.45">
      <c r="A412" s="139">
        <v>45119</v>
      </c>
      <c r="B412" s="139">
        <f>A412+C412</f>
        <v>45120</v>
      </c>
      <c r="C412" s="124">
        <v>1</v>
      </c>
      <c r="D412" s="124">
        <v>2</v>
      </c>
      <c r="E412" s="124" t="s">
        <v>224</v>
      </c>
      <c r="F412" s="124" t="s">
        <v>224</v>
      </c>
      <c r="G412" s="1" t="s">
        <v>1110</v>
      </c>
      <c r="H412" s="131">
        <v>106.03</v>
      </c>
      <c r="I412" s="127"/>
      <c r="J412" s="267" t="s">
        <v>81</v>
      </c>
      <c r="K412" s="134"/>
      <c r="L412" s="134">
        <v>10</v>
      </c>
      <c r="M412" s="124"/>
      <c r="N412" s="1" t="s">
        <v>26</v>
      </c>
      <c r="O412" s="333" t="s">
        <v>19</v>
      </c>
    </row>
    <row r="413" spans="1:15">
      <c r="A413" s="5">
        <v>45119</v>
      </c>
      <c r="B413" s="5">
        <v>45120</v>
      </c>
      <c r="C413" s="1">
        <v>1</v>
      </c>
      <c r="D413" s="1">
        <v>1</v>
      </c>
      <c r="E413" s="1">
        <v>23</v>
      </c>
      <c r="F413" s="1" t="s">
        <v>36</v>
      </c>
      <c r="G413" s="1" t="s">
        <v>1111</v>
      </c>
      <c r="H413" s="55">
        <v>31.5</v>
      </c>
      <c r="I413" s="6"/>
      <c r="J413" s="332" t="s">
        <v>50</v>
      </c>
      <c r="K413" s="54">
        <v>10</v>
      </c>
      <c r="L413" s="54"/>
      <c r="M413" s="1"/>
      <c r="N413" s="1" t="s">
        <v>26</v>
      </c>
      <c r="O413" s="333" t="s">
        <v>19</v>
      </c>
    </row>
    <row r="414" spans="1:15" s="129" customFormat="1" ht="18.45">
      <c r="A414" s="5">
        <v>45119</v>
      </c>
      <c r="B414" s="5">
        <f>A414+C414</f>
        <v>45120</v>
      </c>
      <c r="C414" s="124">
        <v>1</v>
      </c>
      <c r="D414" s="124">
        <v>2</v>
      </c>
      <c r="E414" s="124">
        <v>30</v>
      </c>
      <c r="F414" s="124">
        <v>30</v>
      </c>
      <c r="G414" s="509" t="s">
        <v>1112</v>
      </c>
      <c r="H414" s="131">
        <v>64.14</v>
      </c>
      <c r="I414" s="127">
        <v>45119</v>
      </c>
      <c r="J414" s="267" t="s">
        <v>32</v>
      </c>
      <c r="K414" s="134"/>
      <c r="L414" s="134"/>
      <c r="M414" s="124"/>
      <c r="N414" s="1" t="s">
        <v>18</v>
      </c>
      <c r="O414" s="1"/>
    </row>
    <row r="415" spans="1:15" s="129" customFormat="1" ht="18.45">
      <c r="A415" s="139">
        <v>45118</v>
      </c>
      <c r="B415" s="139">
        <v>45120</v>
      </c>
      <c r="C415" s="124">
        <f>B415-A415</f>
        <v>2</v>
      </c>
      <c r="D415" s="124">
        <v>1</v>
      </c>
      <c r="E415" s="124">
        <v>5</v>
      </c>
      <c r="F415" s="124" t="s">
        <v>73</v>
      </c>
      <c r="G415" s="511" t="s">
        <v>1113</v>
      </c>
      <c r="H415" s="131">
        <v>70</v>
      </c>
      <c r="I415" s="127">
        <v>45117</v>
      </c>
      <c r="J415" s="267" t="s">
        <v>282</v>
      </c>
      <c r="K415" s="134"/>
      <c r="L415" s="134"/>
      <c r="M415" s="124"/>
      <c r="N415" s="1" t="s">
        <v>26</v>
      </c>
      <c r="O415" s="333" t="s">
        <v>19</v>
      </c>
    </row>
    <row r="416" spans="1:15" s="129" customFormat="1" ht="18.45">
      <c r="A416" s="139">
        <v>45119</v>
      </c>
      <c r="B416" s="139">
        <f>A416+C416</f>
        <v>45120</v>
      </c>
      <c r="C416" s="124">
        <v>1</v>
      </c>
      <c r="D416" s="124">
        <v>3</v>
      </c>
      <c r="E416" s="124">
        <v>1</v>
      </c>
      <c r="F416" s="124">
        <v>1</v>
      </c>
      <c r="G416" s="1" t="s">
        <v>1114</v>
      </c>
      <c r="H416" s="131">
        <v>77.849999999999994</v>
      </c>
      <c r="I416" s="127">
        <v>45119</v>
      </c>
      <c r="J416" s="267" t="s">
        <v>142</v>
      </c>
      <c r="K416" s="134">
        <v>10</v>
      </c>
      <c r="L416" s="134"/>
      <c r="M416" s="124"/>
      <c r="N416" s="1" t="s">
        <v>18</v>
      </c>
      <c r="O416" s="333" t="s">
        <v>19</v>
      </c>
    </row>
    <row r="417" spans="1:15" ht="18.45">
      <c r="A417" s="5">
        <v>45119</v>
      </c>
      <c r="B417" s="5">
        <v>45120</v>
      </c>
      <c r="C417" s="124">
        <v>1</v>
      </c>
      <c r="D417" s="124">
        <v>1</v>
      </c>
      <c r="E417" s="124">
        <v>34</v>
      </c>
      <c r="F417" s="124" t="s">
        <v>432</v>
      </c>
      <c r="G417" s="509" t="s">
        <v>1115</v>
      </c>
      <c r="H417" s="55">
        <v>34.75</v>
      </c>
      <c r="I417" s="127">
        <v>45119</v>
      </c>
      <c r="J417" s="267" t="s">
        <v>50</v>
      </c>
      <c r="K417" s="54"/>
      <c r="L417" s="54">
        <v>10</v>
      </c>
      <c r="M417" s="1"/>
      <c r="N417" s="1" t="s">
        <v>18</v>
      </c>
    </row>
    <row r="418" spans="1:15" ht="18.45">
      <c r="A418" s="5">
        <v>45119</v>
      </c>
      <c r="B418" s="5">
        <v>45120</v>
      </c>
      <c r="C418" s="1">
        <v>1</v>
      </c>
      <c r="D418" s="124">
        <v>2</v>
      </c>
      <c r="E418" s="1">
        <v>34</v>
      </c>
      <c r="F418" s="1" t="s">
        <v>1084</v>
      </c>
      <c r="G418" s="1" t="s">
        <v>1116</v>
      </c>
      <c r="H418" s="55">
        <v>74.97</v>
      </c>
      <c r="I418" s="6"/>
      <c r="J418" s="267" t="s">
        <v>32</v>
      </c>
      <c r="K418" s="54"/>
      <c r="L418" s="54">
        <v>10</v>
      </c>
      <c r="M418" s="1"/>
      <c r="N418" s="810" t="s">
        <v>18</v>
      </c>
      <c r="O418" s="1"/>
    </row>
    <row r="419" spans="1:15" ht="18.45">
      <c r="A419" s="139">
        <v>45117</v>
      </c>
      <c r="B419" s="5">
        <f t="shared" ref="B419:B424" si="17">A419+C419</f>
        <v>45120</v>
      </c>
      <c r="C419" s="1">
        <v>3</v>
      </c>
      <c r="D419" s="1">
        <v>1</v>
      </c>
      <c r="E419" s="1">
        <v>2</v>
      </c>
      <c r="F419" s="1" t="s">
        <v>150</v>
      </c>
      <c r="G419" s="448" t="s">
        <v>1117</v>
      </c>
      <c r="H419" s="48">
        <v>86.13</v>
      </c>
      <c r="I419" s="6">
        <v>45116</v>
      </c>
      <c r="J419" s="267" t="s">
        <v>22</v>
      </c>
      <c r="K419" s="54"/>
      <c r="L419" s="54">
        <v>10</v>
      </c>
      <c r="M419" s="1"/>
      <c r="N419" s="124" t="s">
        <v>18</v>
      </c>
      <c r="O419" s="333" t="s">
        <v>19</v>
      </c>
    </row>
    <row r="420" spans="1:15" ht="18.45">
      <c r="A420" s="139">
        <v>45117</v>
      </c>
      <c r="B420" s="5">
        <f t="shared" si="17"/>
        <v>45120</v>
      </c>
      <c r="C420" s="1">
        <v>3</v>
      </c>
      <c r="D420" s="1">
        <v>2</v>
      </c>
      <c r="E420" s="1">
        <v>31</v>
      </c>
      <c r="F420" s="1">
        <v>31</v>
      </c>
      <c r="G420" s="448" t="s">
        <v>1118</v>
      </c>
      <c r="H420" s="48">
        <v>228.99</v>
      </c>
      <c r="I420" s="6">
        <v>45117</v>
      </c>
      <c r="J420" s="267" t="s">
        <v>22</v>
      </c>
      <c r="K420" s="54"/>
      <c r="L420" s="54">
        <v>10</v>
      </c>
      <c r="M420" s="1"/>
      <c r="N420" s="124" t="s">
        <v>18</v>
      </c>
      <c r="O420" s="333" t="s">
        <v>19</v>
      </c>
    </row>
    <row r="421" spans="1:15" ht="18.45">
      <c r="A421" s="139">
        <v>45117</v>
      </c>
      <c r="B421" s="5">
        <f t="shared" si="17"/>
        <v>45120</v>
      </c>
      <c r="C421" s="1">
        <v>3</v>
      </c>
      <c r="D421" s="1">
        <v>2</v>
      </c>
      <c r="E421" s="1">
        <v>24</v>
      </c>
      <c r="F421" s="1" t="s">
        <v>1098</v>
      </c>
      <c r="G421" s="448" t="s">
        <v>1099</v>
      </c>
      <c r="H421" s="53">
        <v>151.47</v>
      </c>
      <c r="I421" s="6"/>
      <c r="J421" s="267" t="s">
        <v>67</v>
      </c>
      <c r="K421" s="54"/>
      <c r="L421" s="54"/>
      <c r="M421" s="9" t="s">
        <v>1100</v>
      </c>
      <c r="N421" s="135" t="s">
        <v>18</v>
      </c>
    </row>
    <row r="422" spans="1:15" ht="18.45">
      <c r="A422" s="5">
        <v>45114</v>
      </c>
      <c r="B422" s="5">
        <f t="shared" si="17"/>
        <v>45120</v>
      </c>
      <c r="C422" s="1">
        <v>6</v>
      </c>
      <c r="D422" s="1">
        <v>1</v>
      </c>
      <c r="E422" s="1">
        <v>3</v>
      </c>
      <c r="F422" s="1" t="s">
        <v>248</v>
      </c>
      <c r="G422" s="511" t="s">
        <v>1119</v>
      </c>
      <c r="H422" s="48">
        <v>253.05</v>
      </c>
      <c r="I422" s="6">
        <v>45111</v>
      </c>
      <c r="J422" s="267" t="s">
        <v>50</v>
      </c>
      <c r="K422" s="132">
        <v>10</v>
      </c>
      <c r="L422" s="132"/>
      <c r="M422" s="135" t="s">
        <v>1120</v>
      </c>
      <c r="N422" s="1" t="s">
        <v>42</v>
      </c>
      <c r="O422" s="333" t="s">
        <v>19</v>
      </c>
    </row>
    <row r="423" spans="1:15" s="129" customFormat="1" ht="18.45">
      <c r="A423" s="139">
        <v>45119</v>
      </c>
      <c r="B423" s="5">
        <f t="shared" si="17"/>
        <v>45120</v>
      </c>
      <c r="C423" s="124">
        <v>1</v>
      </c>
      <c r="D423" s="124">
        <v>1</v>
      </c>
      <c r="E423" s="124">
        <v>25</v>
      </c>
      <c r="F423" s="124" t="s">
        <v>1121</v>
      </c>
      <c r="G423" s="534" t="s">
        <v>1122</v>
      </c>
      <c r="H423" s="131">
        <v>26.24</v>
      </c>
      <c r="I423" s="127">
        <v>45120</v>
      </c>
      <c r="J423" s="267" t="s">
        <v>1123</v>
      </c>
      <c r="K423" s="134">
        <v>10</v>
      </c>
      <c r="L423" s="134"/>
      <c r="M423" s="124"/>
      <c r="N423" s="1" t="s">
        <v>18</v>
      </c>
      <c r="O423" s="1"/>
    </row>
    <row r="424" spans="1:15" s="471" customFormat="1" ht="21">
      <c r="A424" s="465">
        <v>45113</v>
      </c>
      <c r="B424" s="465">
        <f t="shared" si="17"/>
        <v>45120</v>
      </c>
      <c r="C424" s="430">
        <v>7</v>
      </c>
      <c r="D424" s="430">
        <v>1</v>
      </c>
      <c r="E424" s="430" t="s">
        <v>1124</v>
      </c>
      <c r="F424" s="430" t="s">
        <v>1125</v>
      </c>
      <c r="G424" s="757" t="s">
        <v>1126</v>
      </c>
      <c r="H424" s="485">
        <v>216.5</v>
      </c>
      <c r="I424" s="490"/>
      <c r="J424" s="486" t="s">
        <v>67</v>
      </c>
      <c r="K424" s="487"/>
      <c r="L424" s="487">
        <v>10</v>
      </c>
      <c r="M424" s="834" t="s">
        <v>1127</v>
      </c>
      <c r="N424" s="430" t="s">
        <v>42</v>
      </c>
      <c r="O424" s="430" t="s">
        <v>19</v>
      </c>
    </row>
    <row r="425" spans="1:15" s="469" customFormat="1" ht="18.45">
      <c r="A425" s="411">
        <v>45114</v>
      </c>
      <c r="B425" s="411">
        <v>45120</v>
      </c>
      <c r="C425" s="462">
        <f>B425-A425</f>
        <v>6</v>
      </c>
      <c r="D425" s="462">
        <v>1</v>
      </c>
      <c r="E425" s="462">
        <v>3</v>
      </c>
      <c r="F425" s="462" t="s">
        <v>286</v>
      </c>
      <c r="G425" s="755" t="s">
        <v>1128</v>
      </c>
      <c r="H425" s="466">
        <v>309.60000000000002</v>
      </c>
      <c r="I425" s="467">
        <v>45114</v>
      </c>
      <c r="J425" s="486" t="s">
        <v>41</v>
      </c>
      <c r="K425" s="487">
        <v>10</v>
      </c>
      <c r="L425" s="487"/>
      <c r="M425" s="430"/>
      <c r="N425" s="462" t="s">
        <v>18</v>
      </c>
      <c r="O425" s="462" t="s">
        <v>19</v>
      </c>
    </row>
    <row r="426" spans="1:15" s="469" customFormat="1" ht="18.45">
      <c r="A426" s="411">
        <v>45119</v>
      </c>
      <c r="B426" s="411">
        <v>45120</v>
      </c>
      <c r="C426" s="462">
        <v>1</v>
      </c>
      <c r="D426" s="430">
        <v>1</v>
      </c>
      <c r="E426" s="430">
        <v>4</v>
      </c>
      <c r="F426" s="430" t="s">
        <v>302</v>
      </c>
      <c r="G426" s="835" t="s">
        <v>1129</v>
      </c>
      <c r="H426" s="485">
        <v>25.84</v>
      </c>
      <c r="I426" s="490"/>
      <c r="J426" s="486" t="s">
        <v>126</v>
      </c>
      <c r="K426" s="487">
        <v>10</v>
      </c>
      <c r="L426" s="487"/>
      <c r="M426" s="430"/>
      <c r="N426" s="462" t="s">
        <v>18</v>
      </c>
      <c r="O426" s="462"/>
    </row>
    <row r="427" spans="1:15" s="471" customFormat="1" ht="18.45">
      <c r="A427" s="465">
        <v>45117</v>
      </c>
      <c r="B427" s="411">
        <v>45120</v>
      </c>
      <c r="C427" s="462">
        <f>B427-A427</f>
        <v>3</v>
      </c>
      <c r="D427" s="462">
        <v>1</v>
      </c>
      <c r="E427" s="462">
        <v>24</v>
      </c>
      <c r="F427" s="462" t="s">
        <v>24</v>
      </c>
      <c r="G427" s="573" t="s">
        <v>1130</v>
      </c>
      <c r="H427" s="472">
        <v>88.82</v>
      </c>
      <c r="I427" s="467"/>
      <c r="J427" s="486" t="s">
        <v>81</v>
      </c>
      <c r="K427" s="473"/>
      <c r="L427" s="473">
        <v>10</v>
      </c>
      <c r="M427" s="462"/>
      <c r="N427" s="430"/>
    </row>
    <row r="428" spans="1:15" s="471" customFormat="1" ht="18.45">
      <c r="A428" s="411">
        <v>45119</v>
      </c>
      <c r="B428" s="411">
        <v>45120</v>
      </c>
      <c r="C428" s="462">
        <v>1</v>
      </c>
      <c r="D428" s="430">
        <v>2</v>
      </c>
      <c r="E428" s="462">
        <v>2</v>
      </c>
      <c r="F428" s="462" t="s">
        <v>1131</v>
      </c>
      <c r="G428" s="462" t="s">
        <v>1132</v>
      </c>
      <c r="H428" s="472">
        <v>59.67</v>
      </c>
      <c r="I428" s="467">
        <v>45119</v>
      </c>
      <c r="J428" s="486" t="s">
        <v>32</v>
      </c>
      <c r="K428" s="473"/>
      <c r="L428" s="473">
        <v>10</v>
      </c>
      <c r="M428" s="462"/>
      <c r="N428" s="755" t="s">
        <v>26</v>
      </c>
      <c r="O428" s="462"/>
    </row>
    <row r="429" spans="1:15" s="469" customFormat="1" ht="21">
      <c r="A429" s="465">
        <v>45113</v>
      </c>
      <c r="B429" s="465">
        <f>A429+C429</f>
        <v>45120</v>
      </c>
      <c r="C429" s="430">
        <v>7</v>
      </c>
      <c r="D429" s="430">
        <v>1</v>
      </c>
      <c r="E429" s="430">
        <v>24</v>
      </c>
      <c r="F429" s="430" t="s">
        <v>208</v>
      </c>
      <c r="G429" s="757" t="s">
        <v>1133</v>
      </c>
      <c r="H429" s="485">
        <v>247.1</v>
      </c>
      <c r="I429" s="490">
        <v>45113</v>
      </c>
      <c r="J429" s="486" t="s">
        <v>32</v>
      </c>
      <c r="K429" s="487"/>
      <c r="L429" s="487">
        <v>10</v>
      </c>
      <c r="M429" s="430"/>
      <c r="N429" s="462" t="s">
        <v>18</v>
      </c>
      <c r="O429" s="430" t="s">
        <v>19</v>
      </c>
    </row>
    <row r="430" spans="1:15" s="471" customFormat="1" ht="18.45">
      <c r="A430" s="411">
        <v>45119</v>
      </c>
      <c r="B430" s="411">
        <v>45120</v>
      </c>
      <c r="C430" s="430">
        <v>1</v>
      </c>
      <c r="D430" s="462">
        <v>1</v>
      </c>
      <c r="E430" s="462">
        <v>4</v>
      </c>
      <c r="F430" s="462" t="s">
        <v>299</v>
      </c>
      <c r="G430" s="573" t="s">
        <v>1134</v>
      </c>
      <c r="H430" s="472">
        <v>59</v>
      </c>
      <c r="I430" s="467">
        <v>45118</v>
      </c>
      <c r="J430" s="486" t="s">
        <v>38</v>
      </c>
      <c r="K430" s="473">
        <v>10</v>
      </c>
      <c r="L430" s="473"/>
      <c r="M430" s="755" t="s">
        <v>1135</v>
      </c>
      <c r="N430" s="462" t="s">
        <v>18</v>
      </c>
    </row>
    <row r="431" spans="1:15" s="471" customFormat="1" ht="18.45">
      <c r="A431" s="465">
        <v>45117</v>
      </c>
      <c r="B431" s="411">
        <f>A431+C431</f>
        <v>45120</v>
      </c>
      <c r="C431" s="462">
        <v>3</v>
      </c>
      <c r="D431" s="462">
        <v>1</v>
      </c>
      <c r="E431" s="462">
        <v>24</v>
      </c>
      <c r="F431" s="462" t="s">
        <v>61</v>
      </c>
      <c r="G431" s="573" t="s">
        <v>751</v>
      </c>
      <c r="H431" s="472">
        <v>78.3</v>
      </c>
      <c r="I431" s="467">
        <v>45117</v>
      </c>
      <c r="J431" s="486" t="s">
        <v>81</v>
      </c>
      <c r="K431" s="473">
        <v>10</v>
      </c>
      <c r="L431" s="473"/>
      <c r="M431" s="462"/>
      <c r="N431" s="430" t="s">
        <v>26</v>
      </c>
    </row>
    <row r="432" spans="1:15" s="471" customFormat="1" ht="18.45">
      <c r="A432" s="411">
        <v>45119</v>
      </c>
      <c r="B432" s="411">
        <v>45120</v>
      </c>
      <c r="C432" s="462">
        <v>1</v>
      </c>
      <c r="D432" s="430">
        <v>1</v>
      </c>
      <c r="E432" s="462">
        <v>23</v>
      </c>
      <c r="F432" s="462" t="s">
        <v>48</v>
      </c>
      <c r="G432" s="462" t="s">
        <v>1136</v>
      </c>
      <c r="H432" s="472">
        <v>29.84</v>
      </c>
      <c r="I432" s="467"/>
      <c r="J432" s="486" t="s">
        <v>32</v>
      </c>
      <c r="K432" s="473">
        <v>10</v>
      </c>
      <c r="L432" s="473"/>
      <c r="M432" s="462"/>
      <c r="N432" s="834" t="s">
        <v>18</v>
      </c>
      <c r="O432" s="462"/>
    </row>
    <row r="433" spans="1:15" s="471" customFormat="1" ht="18.45">
      <c r="A433" s="411">
        <v>45119</v>
      </c>
      <c r="B433" s="411">
        <v>45120</v>
      </c>
      <c r="C433" s="462">
        <v>1</v>
      </c>
      <c r="D433" s="430">
        <v>1</v>
      </c>
      <c r="E433" s="462">
        <v>4</v>
      </c>
      <c r="F433" s="462" t="s">
        <v>53</v>
      </c>
      <c r="G433" s="462" t="s">
        <v>1137</v>
      </c>
      <c r="H433" s="472">
        <v>22.19</v>
      </c>
      <c r="I433" s="467"/>
      <c r="J433" s="486" t="s">
        <v>32</v>
      </c>
      <c r="K433" s="473"/>
      <c r="L433" s="473"/>
      <c r="M433" s="462"/>
      <c r="N433" s="834" t="s">
        <v>235</v>
      </c>
      <c r="O433" s="462"/>
    </row>
    <row r="434" spans="1:15" s="469" customFormat="1" ht="18.45">
      <c r="A434" s="411">
        <v>45119</v>
      </c>
      <c r="B434" s="411">
        <f>A434+C434</f>
        <v>45120</v>
      </c>
      <c r="C434" s="430">
        <v>1</v>
      </c>
      <c r="D434" s="430">
        <v>1</v>
      </c>
      <c r="E434" s="430">
        <v>4</v>
      </c>
      <c r="F434" s="430" t="s">
        <v>124</v>
      </c>
      <c r="G434" s="579" t="s">
        <v>1138</v>
      </c>
      <c r="H434" s="485">
        <v>24.65</v>
      </c>
      <c r="I434" s="490">
        <v>45119</v>
      </c>
      <c r="J434" s="486" t="s">
        <v>32</v>
      </c>
      <c r="K434" s="487"/>
      <c r="L434" s="487">
        <v>10</v>
      </c>
      <c r="M434" s="430"/>
      <c r="N434" s="462" t="s">
        <v>235</v>
      </c>
      <c r="O434" s="462"/>
    </row>
    <row r="435" spans="1:15" s="469" customFormat="1" ht="18.45">
      <c r="A435" s="465">
        <v>45118</v>
      </c>
      <c r="B435" s="465">
        <f>A435+C435</f>
        <v>45120</v>
      </c>
      <c r="C435" s="430">
        <v>2</v>
      </c>
      <c r="D435" s="430">
        <v>3</v>
      </c>
      <c r="E435" s="430">
        <v>20</v>
      </c>
      <c r="F435" s="430">
        <v>20</v>
      </c>
      <c r="G435" s="749" t="s">
        <v>1139</v>
      </c>
      <c r="H435" s="485">
        <v>191.56</v>
      </c>
      <c r="I435" s="467">
        <v>45117</v>
      </c>
      <c r="J435" s="486" t="s">
        <v>50</v>
      </c>
      <c r="K435" s="487"/>
      <c r="L435" s="487">
        <v>10</v>
      </c>
      <c r="M435" s="430"/>
      <c r="N435" s="462" t="s">
        <v>26</v>
      </c>
      <c r="O435" s="462" t="s">
        <v>19</v>
      </c>
    </row>
    <row r="436" spans="1:15" s="469" customFormat="1" ht="18.45">
      <c r="A436" s="465">
        <v>45118</v>
      </c>
      <c r="B436" s="465">
        <f>C436+A436</f>
        <v>45120</v>
      </c>
      <c r="C436" s="430">
        <v>2</v>
      </c>
      <c r="D436" s="430">
        <v>1</v>
      </c>
      <c r="E436" s="430">
        <v>33</v>
      </c>
      <c r="F436" s="430" t="s">
        <v>230</v>
      </c>
      <c r="G436" s="573" t="s">
        <v>1140</v>
      </c>
      <c r="H436" s="485">
        <v>114</v>
      </c>
      <c r="I436" s="490"/>
      <c r="J436" s="486" t="s">
        <v>252</v>
      </c>
      <c r="K436" s="487"/>
      <c r="L436" s="487">
        <v>10</v>
      </c>
      <c r="M436" s="430"/>
      <c r="N436" s="430" t="s">
        <v>18</v>
      </c>
      <c r="O436" s="462"/>
    </row>
    <row r="437" spans="1:15" s="471" customFormat="1" ht="18.45">
      <c r="A437" s="411">
        <v>45119</v>
      </c>
      <c r="B437" s="411">
        <v>45120</v>
      </c>
      <c r="C437" s="462">
        <v>1</v>
      </c>
      <c r="D437" s="430">
        <v>1</v>
      </c>
      <c r="E437" s="462">
        <v>4</v>
      </c>
      <c r="F437" s="462" t="s">
        <v>90</v>
      </c>
      <c r="G437" s="462" t="s">
        <v>1141</v>
      </c>
      <c r="H437" s="472">
        <v>58.41</v>
      </c>
      <c r="I437" s="467">
        <v>45119</v>
      </c>
      <c r="J437" s="470" t="s">
        <v>41</v>
      </c>
      <c r="K437" s="473"/>
      <c r="L437" s="473"/>
      <c r="M437" s="462" t="s">
        <v>1142</v>
      </c>
      <c r="N437" s="755" t="s">
        <v>26</v>
      </c>
      <c r="O437" s="462"/>
    </row>
    <row r="438" spans="1:15" ht="18.75" customHeight="1">
      <c r="A438" s="465">
        <v>45117</v>
      </c>
      <c r="B438" s="411">
        <v>45120</v>
      </c>
      <c r="C438" s="1">
        <v>3</v>
      </c>
      <c r="D438" s="1">
        <v>1</v>
      </c>
      <c r="E438" s="1">
        <v>5</v>
      </c>
      <c r="F438" s="1" t="s">
        <v>148</v>
      </c>
      <c r="G438" s="448" t="s">
        <v>1143</v>
      </c>
      <c r="H438" s="55">
        <v>88.22</v>
      </c>
      <c r="I438" s="6"/>
      <c r="J438" s="267" t="s">
        <v>81</v>
      </c>
      <c r="K438" s="54"/>
      <c r="L438" s="54">
        <v>10</v>
      </c>
      <c r="M438" s="1"/>
      <c r="N438" s="124" t="s">
        <v>18</v>
      </c>
    </row>
    <row r="439" spans="1:15" s="471" customFormat="1" ht="18.45">
      <c r="A439" s="139">
        <v>45117</v>
      </c>
      <c r="B439" s="5">
        <f>A439+C439</f>
        <v>45120</v>
      </c>
      <c r="C439" s="1">
        <v>3</v>
      </c>
      <c r="D439" s="1">
        <v>1</v>
      </c>
      <c r="E439" s="1">
        <v>6</v>
      </c>
      <c r="F439" s="1">
        <v>6</v>
      </c>
      <c r="G439" s="448" t="s">
        <v>1144</v>
      </c>
      <c r="H439" s="48">
        <v>231.24</v>
      </c>
      <c r="I439" s="6"/>
      <c r="J439" s="486" t="s">
        <v>295</v>
      </c>
      <c r="K439" s="473"/>
      <c r="L439" s="473">
        <v>10</v>
      </c>
      <c r="M439" s="462" t="s">
        <v>876</v>
      </c>
      <c r="N439" s="430" t="s">
        <v>18</v>
      </c>
      <c r="O439" s="771" t="s">
        <v>19</v>
      </c>
    </row>
    <row r="440" spans="1:15" s="129" customFormat="1" ht="18.45">
      <c r="A440" s="5">
        <v>45119</v>
      </c>
      <c r="B440" s="5">
        <f>A440+C440</f>
        <v>45120</v>
      </c>
      <c r="C440" s="124">
        <v>1</v>
      </c>
      <c r="D440" s="124">
        <v>1</v>
      </c>
      <c r="E440" s="124">
        <v>32</v>
      </c>
      <c r="F440" s="124" t="s">
        <v>219</v>
      </c>
      <c r="G440" s="732" t="s">
        <v>1145</v>
      </c>
      <c r="H440" s="131">
        <v>22.19</v>
      </c>
      <c r="I440" s="127"/>
      <c r="J440" s="267" t="s">
        <v>32</v>
      </c>
      <c r="K440" s="134"/>
      <c r="L440" s="134"/>
      <c r="M440" s="462" t="s">
        <v>876</v>
      </c>
      <c r="N440" s="1" t="s">
        <v>1146</v>
      </c>
      <c r="O440" s="1"/>
    </row>
    <row r="441" spans="1:15" s="129" customFormat="1" ht="18.45">
      <c r="A441" s="5">
        <v>45119</v>
      </c>
      <c r="B441" s="5">
        <f>A441+C441</f>
        <v>45120</v>
      </c>
      <c r="C441" s="124">
        <v>1</v>
      </c>
      <c r="D441" s="124">
        <v>1</v>
      </c>
      <c r="E441" s="124">
        <v>35</v>
      </c>
      <c r="F441" s="124" t="s">
        <v>724</v>
      </c>
      <c r="G441" s="732" t="s">
        <v>1108</v>
      </c>
      <c r="H441" s="131">
        <v>22.19</v>
      </c>
      <c r="I441" s="127"/>
      <c r="J441" s="267" t="s">
        <v>32</v>
      </c>
      <c r="K441" s="134"/>
      <c r="L441" s="134">
        <v>10</v>
      </c>
      <c r="M441" s="462" t="s">
        <v>876</v>
      </c>
      <c r="N441" s="1" t="s">
        <v>235</v>
      </c>
      <c r="O441" s="1"/>
    </row>
    <row r="442" spans="1:15">
      <c r="A442" s="1333"/>
      <c r="B442" s="1333"/>
      <c r="C442" s="99"/>
      <c r="D442" s="99"/>
      <c r="E442" s="99"/>
      <c r="F442" s="99"/>
      <c r="G442" s="99"/>
      <c r="H442" s="99"/>
      <c r="I442" s="99"/>
      <c r="J442" s="99"/>
      <c r="K442" s="99"/>
      <c r="L442" s="99"/>
      <c r="M442" s="99"/>
      <c r="N442" s="99"/>
      <c r="O442" s="99"/>
    </row>
    <row r="443" spans="1:15" ht="18.45">
      <c r="A443" s="139">
        <v>45114</v>
      </c>
      <c r="B443" s="139">
        <f>A443+C443</f>
        <v>45121</v>
      </c>
      <c r="C443" s="124">
        <v>7</v>
      </c>
      <c r="D443" s="124">
        <v>1</v>
      </c>
      <c r="E443" s="124">
        <v>21</v>
      </c>
      <c r="F443" s="124" t="s">
        <v>817</v>
      </c>
      <c r="G443" s="529" t="s">
        <v>1147</v>
      </c>
      <c r="H443" s="131">
        <v>242.5</v>
      </c>
      <c r="I443" s="127"/>
      <c r="J443" s="267" t="s">
        <v>67</v>
      </c>
      <c r="K443" s="132">
        <v>10</v>
      </c>
      <c r="L443" s="132"/>
      <c r="M443" s="124"/>
      <c r="N443" s="1" t="s">
        <v>42</v>
      </c>
      <c r="O443" s="333" t="s">
        <v>19</v>
      </c>
    </row>
    <row r="444" spans="1:15" ht="18.45">
      <c r="A444" s="5">
        <v>45120</v>
      </c>
      <c r="B444" s="5">
        <v>45121</v>
      </c>
      <c r="C444" s="1">
        <v>1</v>
      </c>
      <c r="D444" s="124">
        <v>2</v>
      </c>
      <c r="E444" s="1" t="s">
        <v>224</v>
      </c>
      <c r="F444" s="1" t="s">
        <v>224</v>
      </c>
      <c r="G444" s="1" t="s">
        <v>1116</v>
      </c>
      <c r="H444" s="53">
        <v>121.63</v>
      </c>
      <c r="I444" s="6"/>
      <c r="J444" s="267" t="s">
        <v>32</v>
      </c>
      <c r="K444" s="56"/>
      <c r="L444" s="56">
        <v>10</v>
      </c>
      <c r="M444" s="1"/>
      <c r="N444" s="1" t="s">
        <v>1146</v>
      </c>
      <c r="O444" s="1"/>
    </row>
    <row r="445" spans="1:15">
      <c r="A445" s="1333"/>
      <c r="B445" s="1333"/>
      <c r="C445" s="99"/>
      <c r="D445" s="99"/>
      <c r="E445" s="99"/>
      <c r="F445" s="99"/>
      <c r="G445" s="99"/>
      <c r="H445" s="99"/>
      <c r="I445" s="99"/>
      <c r="J445" s="99"/>
      <c r="K445" s="99"/>
      <c r="L445" s="99"/>
      <c r="M445" s="99"/>
      <c r="N445" s="99"/>
      <c r="O445" s="99"/>
    </row>
    <row r="446" spans="1:15" s="261" customFormat="1" ht="18.45">
      <c r="A446" s="327">
        <v>45120</v>
      </c>
      <c r="B446" s="327">
        <v>45121</v>
      </c>
      <c r="C446" s="122">
        <v>1</v>
      </c>
      <c r="D446" s="122">
        <v>1</v>
      </c>
      <c r="E446" s="122">
        <v>3</v>
      </c>
      <c r="F446" s="122" t="s">
        <v>27</v>
      </c>
      <c r="G446" s="386" t="s">
        <v>1148</v>
      </c>
      <c r="H446" s="336">
        <v>30</v>
      </c>
      <c r="I446" s="130">
        <v>45121</v>
      </c>
      <c r="J446" s="270" t="s">
        <v>692</v>
      </c>
      <c r="K446" s="271">
        <v>10</v>
      </c>
      <c r="L446" s="271"/>
      <c r="M446" s="122"/>
      <c r="N446" s="9" t="s">
        <v>18</v>
      </c>
      <c r="O446" s="9"/>
    </row>
    <row r="447" spans="1:15" ht="18.899999999999999">
      <c r="A447" s="139">
        <v>45120</v>
      </c>
      <c r="B447" s="5">
        <v>45121</v>
      </c>
      <c r="C447" s="1">
        <v>1</v>
      </c>
      <c r="D447" s="1">
        <v>2</v>
      </c>
      <c r="E447" s="1">
        <v>30</v>
      </c>
      <c r="F447" s="1">
        <v>30</v>
      </c>
      <c r="G447" s="578" t="s">
        <v>1149</v>
      </c>
      <c r="H447" s="55">
        <v>42.08</v>
      </c>
      <c r="I447" s="6">
        <v>45120</v>
      </c>
      <c r="J447" s="268" t="s">
        <v>67</v>
      </c>
      <c r="K447" s="54"/>
      <c r="L447" s="54">
        <v>10</v>
      </c>
      <c r="M447" s="1"/>
      <c r="N447" s="1" t="s">
        <v>18</v>
      </c>
    </row>
    <row r="448" spans="1:15" s="129" customFormat="1" ht="18.45">
      <c r="A448" s="5">
        <v>45119</v>
      </c>
      <c r="B448" s="5">
        <f>A448+C448</f>
        <v>45121</v>
      </c>
      <c r="C448" s="124">
        <v>2</v>
      </c>
      <c r="D448" s="124">
        <v>1</v>
      </c>
      <c r="E448" s="829" t="s">
        <v>1150</v>
      </c>
      <c r="F448" s="124" t="s">
        <v>1151</v>
      </c>
      <c r="G448" s="509" t="s">
        <v>1152</v>
      </c>
      <c r="H448" s="126">
        <v>51.68</v>
      </c>
      <c r="I448" s="127">
        <v>45119</v>
      </c>
      <c r="J448" s="267" t="s">
        <v>50</v>
      </c>
      <c r="K448" s="134">
        <v>10</v>
      </c>
      <c r="L448" s="134"/>
      <c r="M448" s="124"/>
      <c r="N448" s="1" t="s">
        <v>18</v>
      </c>
      <c r="O448" s="1"/>
    </row>
    <row r="449" spans="1:15" ht="18.899999999999999">
      <c r="A449" s="139">
        <v>45117</v>
      </c>
      <c r="B449" s="139">
        <f>A449+C449</f>
        <v>45121</v>
      </c>
      <c r="C449" s="124">
        <v>4</v>
      </c>
      <c r="D449" s="124">
        <v>1</v>
      </c>
      <c r="E449" s="124">
        <v>21</v>
      </c>
      <c r="F449" s="124" t="s">
        <v>739</v>
      </c>
      <c r="G449" s="730" t="s">
        <v>1153</v>
      </c>
      <c r="H449" s="126">
        <v>122</v>
      </c>
      <c r="I449" s="127">
        <v>45117</v>
      </c>
      <c r="J449" s="267" t="s">
        <v>142</v>
      </c>
      <c r="K449" s="134">
        <v>10</v>
      </c>
      <c r="L449" s="134"/>
      <c r="M449" s="124"/>
      <c r="N449" s="124" t="s">
        <v>18</v>
      </c>
      <c r="O449" s="333" t="s">
        <v>19</v>
      </c>
    </row>
    <row r="450" spans="1:15" ht="20.6">
      <c r="A450" s="139">
        <v>45120</v>
      </c>
      <c r="B450" s="5">
        <f>A450+C450</f>
        <v>45121</v>
      </c>
      <c r="C450" s="1">
        <v>1</v>
      </c>
      <c r="D450" s="1">
        <v>1</v>
      </c>
      <c r="E450" s="1">
        <v>31</v>
      </c>
      <c r="F450" s="1">
        <v>31</v>
      </c>
      <c r="G450" s="90" t="s">
        <v>1154</v>
      </c>
      <c r="H450" s="55">
        <v>49.01</v>
      </c>
      <c r="I450" s="6">
        <v>45120</v>
      </c>
      <c r="J450" s="267" t="s">
        <v>126</v>
      </c>
      <c r="K450" s="54"/>
      <c r="L450" s="54">
        <v>10</v>
      </c>
      <c r="M450" s="1"/>
      <c r="N450" s="533" t="s">
        <v>18</v>
      </c>
    </row>
    <row r="451" spans="1:15" s="129" customFormat="1" ht="18.45">
      <c r="A451" s="139">
        <v>45118</v>
      </c>
      <c r="B451" s="139">
        <f>A451+C451</f>
        <v>45121</v>
      </c>
      <c r="C451" s="124">
        <v>3</v>
      </c>
      <c r="D451" s="124">
        <v>1</v>
      </c>
      <c r="E451" s="124">
        <v>21</v>
      </c>
      <c r="F451" s="124" t="s">
        <v>425</v>
      </c>
      <c r="G451" s="511" t="s">
        <v>713</v>
      </c>
      <c r="H451" s="131">
        <v>86.43</v>
      </c>
      <c r="I451" s="6">
        <v>45117</v>
      </c>
      <c r="J451" s="267" t="s">
        <v>50</v>
      </c>
      <c r="K451" s="134"/>
      <c r="L451" s="134">
        <v>10</v>
      </c>
      <c r="M451" s="124" t="s">
        <v>1155</v>
      </c>
      <c r="N451" s="1" t="s">
        <v>18</v>
      </c>
      <c r="O451" s="333" t="s">
        <v>19</v>
      </c>
    </row>
    <row r="452" spans="1:15">
      <c r="A452" s="5">
        <v>45119</v>
      </c>
      <c r="B452" s="5">
        <v>45121</v>
      </c>
      <c r="C452" s="1">
        <v>2</v>
      </c>
      <c r="D452" s="1">
        <v>1</v>
      </c>
      <c r="E452" s="1">
        <v>36</v>
      </c>
      <c r="F452" s="1" t="s">
        <v>122</v>
      </c>
      <c r="G452" s="1" t="s">
        <v>1156</v>
      </c>
      <c r="H452" s="55">
        <v>99.79</v>
      </c>
      <c r="I452" s="6"/>
      <c r="J452" s="332" t="s">
        <v>50</v>
      </c>
      <c r="K452" s="54">
        <v>10</v>
      </c>
      <c r="L452" s="54"/>
      <c r="M452" s="1"/>
      <c r="N452" s="1" t="s">
        <v>18</v>
      </c>
      <c r="O452" s="333" t="s">
        <v>19</v>
      </c>
    </row>
    <row r="453" spans="1:15" s="129" customFormat="1" ht="18.45">
      <c r="A453" s="620">
        <v>45102</v>
      </c>
      <c r="B453" s="620">
        <f>A453+C453</f>
        <v>45121</v>
      </c>
      <c r="C453" s="621">
        <v>19</v>
      </c>
      <c r="D453" s="621">
        <v>1</v>
      </c>
      <c r="E453" s="621">
        <v>5</v>
      </c>
      <c r="F453" s="621" t="s">
        <v>137</v>
      </c>
      <c r="G453" s="621" t="s">
        <v>1157</v>
      </c>
      <c r="H453" s="629">
        <v>1167.3</v>
      </c>
      <c r="I453" s="630">
        <v>45102</v>
      </c>
      <c r="J453" s="631" t="s">
        <v>41</v>
      </c>
      <c r="K453" s="632"/>
      <c r="L453" s="632">
        <v>10</v>
      </c>
      <c r="M453" s="621"/>
      <c r="N453" s="124" t="s">
        <v>26</v>
      </c>
      <c r="O453" s="403" t="s">
        <v>676</v>
      </c>
    </row>
    <row r="454" spans="1:15" ht="20.6">
      <c r="A454" s="139">
        <v>45120</v>
      </c>
      <c r="B454" s="5">
        <f>A454+C454</f>
        <v>45121</v>
      </c>
      <c r="C454" s="1">
        <v>1</v>
      </c>
      <c r="D454" s="1">
        <v>1</v>
      </c>
      <c r="E454" s="1">
        <v>2</v>
      </c>
      <c r="F454" s="1" t="s">
        <v>117</v>
      </c>
      <c r="G454" s="90" t="s">
        <v>1158</v>
      </c>
      <c r="H454" s="55">
        <v>25</v>
      </c>
      <c r="I454" s="6">
        <v>45120</v>
      </c>
      <c r="J454" s="268" t="s">
        <v>38</v>
      </c>
      <c r="K454" s="54"/>
      <c r="L454" s="54">
        <v>10</v>
      </c>
      <c r="M454" s="1"/>
      <c r="N454" s="1"/>
    </row>
    <row r="455" spans="1:15" ht="18.45">
      <c r="A455" s="139">
        <v>45117</v>
      </c>
      <c r="B455" s="5">
        <f>A455+C455</f>
        <v>45121</v>
      </c>
      <c r="C455" s="1">
        <v>4</v>
      </c>
      <c r="D455" s="1">
        <v>1</v>
      </c>
      <c r="E455" s="1">
        <v>34</v>
      </c>
      <c r="F455" s="1" t="s">
        <v>334</v>
      </c>
      <c r="G455" s="448" t="s">
        <v>1159</v>
      </c>
      <c r="H455" s="46">
        <v>122.54</v>
      </c>
      <c r="I455" s="6">
        <v>45117</v>
      </c>
      <c r="J455" s="267" t="s">
        <v>106</v>
      </c>
      <c r="K455" s="54">
        <v>10</v>
      </c>
      <c r="L455" s="54"/>
      <c r="M455" s="1"/>
      <c r="N455" s="124" t="s">
        <v>26</v>
      </c>
      <c r="O455" s="771" t="s">
        <v>19</v>
      </c>
    </row>
    <row r="456" spans="1:15">
      <c r="A456" s="5">
        <v>45119</v>
      </c>
      <c r="B456" s="5">
        <v>45121</v>
      </c>
      <c r="C456" s="1">
        <v>2</v>
      </c>
      <c r="D456" s="1">
        <v>1</v>
      </c>
      <c r="E456" s="1">
        <v>23</v>
      </c>
      <c r="F456" s="1" t="s">
        <v>135</v>
      </c>
      <c r="G456" s="1" t="s">
        <v>1160</v>
      </c>
      <c r="H456" s="55">
        <v>79.91</v>
      </c>
      <c r="I456" s="6">
        <v>45119</v>
      </c>
      <c r="J456" s="268" t="s">
        <v>106</v>
      </c>
      <c r="K456" s="54"/>
      <c r="L456" s="54">
        <v>10</v>
      </c>
      <c r="M456" s="1"/>
      <c r="N456" s="1" t="s">
        <v>18</v>
      </c>
      <c r="O456" s="333" t="s">
        <v>19</v>
      </c>
    </row>
    <row r="457" spans="1:15" s="129" customFormat="1" ht="18.45">
      <c r="A457" s="5">
        <v>45119</v>
      </c>
      <c r="B457" s="5">
        <v>45121</v>
      </c>
      <c r="C457" s="124">
        <v>2</v>
      </c>
      <c r="D457" s="124">
        <v>1</v>
      </c>
      <c r="E457" s="124">
        <v>36</v>
      </c>
      <c r="F457" s="124" t="s">
        <v>154</v>
      </c>
      <c r="G457" s="709" t="s">
        <v>1161</v>
      </c>
      <c r="H457" s="131">
        <v>51.68</v>
      </c>
      <c r="I457" s="127"/>
      <c r="J457" s="267" t="s">
        <v>126</v>
      </c>
      <c r="K457" s="134">
        <v>10</v>
      </c>
      <c r="L457" s="134"/>
      <c r="M457" s="124"/>
      <c r="N457" s="1" t="s">
        <v>18</v>
      </c>
      <c r="O457" s="1"/>
    </row>
    <row r="458" spans="1:15" ht="18.45">
      <c r="A458" s="5">
        <v>45120</v>
      </c>
      <c r="B458" s="5">
        <v>45121</v>
      </c>
      <c r="C458" s="1">
        <v>1</v>
      </c>
      <c r="D458" s="124">
        <v>1</v>
      </c>
      <c r="E458" s="1">
        <v>34</v>
      </c>
      <c r="F458" s="1" t="s">
        <v>985</v>
      </c>
      <c r="G458" s="136" t="s">
        <v>1129</v>
      </c>
      <c r="H458" s="46">
        <v>31.19</v>
      </c>
      <c r="I458" s="6">
        <v>45120</v>
      </c>
      <c r="J458" s="268" t="s">
        <v>22</v>
      </c>
      <c r="K458" s="45"/>
      <c r="L458" s="45"/>
      <c r="M458" s="1"/>
      <c r="N458" s="729" t="s">
        <v>18</v>
      </c>
      <c r="O458" s="1"/>
    </row>
    <row r="459" spans="1:15" ht="20.6">
      <c r="A459" s="139">
        <v>45120</v>
      </c>
      <c r="B459" s="5">
        <f>A459+C459</f>
        <v>45121</v>
      </c>
      <c r="C459" s="1">
        <v>1</v>
      </c>
      <c r="D459" s="1">
        <v>1</v>
      </c>
      <c r="E459" s="1">
        <v>2</v>
      </c>
      <c r="F459" s="1" t="s">
        <v>95</v>
      </c>
      <c r="G459" s="90" t="s">
        <v>1026</v>
      </c>
      <c r="H459" s="55">
        <v>22.28</v>
      </c>
      <c r="I459" s="6">
        <v>45120</v>
      </c>
      <c r="J459" s="267" t="s">
        <v>126</v>
      </c>
      <c r="K459" s="54">
        <v>10</v>
      </c>
      <c r="L459" s="54"/>
      <c r="M459" s="1"/>
      <c r="N459" s="533" t="s">
        <v>18</v>
      </c>
    </row>
    <row r="460" spans="1:15">
      <c r="A460" s="5">
        <v>45119</v>
      </c>
      <c r="B460" s="5">
        <v>45121</v>
      </c>
      <c r="C460" s="1">
        <v>2</v>
      </c>
      <c r="D460" s="1">
        <v>2</v>
      </c>
      <c r="E460" s="1" t="s">
        <v>20</v>
      </c>
      <c r="F460" s="1" t="s">
        <v>20</v>
      </c>
      <c r="G460" s="1" t="s">
        <v>1162</v>
      </c>
      <c r="H460" s="55">
        <v>272.44</v>
      </c>
      <c r="I460" s="6"/>
      <c r="J460" s="396" t="s">
        <v>32</v>
      </c>
      <c r="K460" s="54"/>
      <c r="L460" s="54"/>
      <c r="M460" s="1"/>
      <c r="N460" s="1" t="s">
        <v>26</v>
      </c>
      <c r="O460" s="333" t="s">
        <v>19</v>
      </c>
    </row>
    <row r="461" spans="1:15" s="129" customFormat="1" ht="18.45">
      <c r="A461" s="139">
        <v>45118</v>
      </c>
      <c r="B461" s="139">
        <f>A461+C461</f>
        <v>45121</v>
      </c>
      <c r="C461" s="124">
        <v>3</v>
      </c>
      <c r="D461" s="124">
        <v>1</v>
      </c>
      <c r="E461" s="124">
        <v>5</v>
      </c>
      <c r="F461" s="124" t="s">
        <v>210</v>
      </c>
      <c r="G461" s="511" t="s">
        <v>1163</v>
      </c>
      <c r="H461" s="131">
        <v>82.45</v>
      </c>
      <c r="I461" s="127">
        <v>45118</v>
      </c>
      <c r="J461" s="267" t="s">
        <v>67</v>
      </c>
      <c r="K461" s="134"/>
      <c r="L461" s="134"/>
      <c r="M461" s="124" t="s">
        <v>1164</v>
      </c>
      <c r="N461" s="1" t="s">
        <v>18</v>
      </c>
      <c r="O461" s="333" t="s">
        <v>19</v>
      </c>
    </row>
    <row r="462" spans="1:15" s="129" customFormat="1" ht="18.45">
      <c r="A462" s="5">
        <v>45119</v>
      </c>
      <c r="B462" s="5">
        <v>45121</v>
      </c>
      <c r="C462" s="124">
        <v>2</v>
      </c>
      <c r="D462" s="124">
        <v>1</v>
      </c>
      <c r="E462" s="124">
        <v>32</v>
      </c>
      <c r="F462" s="124" t="s">
        <v>1061</v>
      </c>
      <c r="G462" s="509" t="s">
        <v>1165</v>
      </c>
      <c r="H462" s="131">
        <v>51.68</v>
      </c>
      <c r="I462" s="127"/>
      <c r="J462" s="267" t="s">
        <v>50</v>
      </c>
      <c r="K462" s="134">
        <v>10</v>
      </c>
      <c r="L462" s="134"/>
      <c r="M462" s="124"/>
      <c r="N462" s="1" t="s">
        <v>18</v>
      </c>
      <c r="O462" s="1"/>
    </row>
    <row r="463" spans="1:15" ht="18.45">
      <c r="A463" s="5">
        <v>45119</v>
      </c>
      <c r="B463" s="5">
        <v>45121</v>
      </c>
      <c r="C463" s="1">
        <v>2</v>
      </c>
      <c r="D463" s="124">
        <v>1</v>
      </c>
      <c r="E463" s="1">
        <v>32</v>
      </c>
      <c r="F463" s="1" t="s">
        <v>82</v>
      </c>
      <c r="G463" s="1" t="s">
        <v>1166</v>
      </c>
      <c r="H463" s="55">
        <v>52.02</v>
      </c>
      <c r="I463" s="6"/>
      <c r="J463" s="267" t="s">
        <v>32</v>
      </c>
      <c r="K463" s="54"/>
      <c r="L463" s="54">
        <v>10</v>
      </c>
      <c r="M463" s="1"/>
      <c r="N463" s="810" t="s">
        <v>18</v>
      </c>
      <c r="O463" s="1"/>
    </row>
    <row r="464" spans="1:15" ht="18.45">
      <c r="A464" s="139">
        <v>45117</v>
      </c>
      <c r="B464" s="5">
        <f>A464+C464</f>
        <v>45121</v>
      </c>
      <c r="C464" s="1">
        <v>4</v>
      </c>
      <c r="D464" s="1">
        <v>1</v>
      </c>
      <c r="E464" s="1">
        <v>2</v>
      </c>
      <c r="F464" s="1" t="s">
        <v>68</v>
      </c>
      <c r="G464" s="448" t="s">
        <v>1167</v>
      </c>
      <c r="H464" s="46">
        <v>96.39</v>
      </c>
      <c r="I464" s="6">
        <v>45117</v>
      </c>
      <c r="J464" s="267" t="s">
        <v>67</v>
      </c>
      <c r="K464" s="54"/>
      <c r="L464" s="54">
        <v>10</v>
      </c>
      <c r="M464" s="1" t="s">
        <v>1168</v>
      </c>
      <c r="N464" s="124" t="s">
        <v>18</v>
      </c>
      <c r="O464" s="333" t="s">
        <v>19</v>
      </c>
    </row>
    <row r="465" spans="1:16" s="129" customFormat="1" ht="18.45">
      <c r="A465" s="5">
        <v>45120</v>
      </c>
      <c r="B465" s="5">
        <v>45121</v>
      </c>
      <c r="C465" s="1">
        <v>1</v>
      </c>
      <c r="D465" s="124">
        <v>1</v>
      </c>
      <c r="E465" s="124">
        <v>33</v>
      </c>
      <c r="F465" s="124" t="s">
        <v>230</v>
      </c>
      <c r="G465" s="448" t="s">
        <v>1140</v>
      </c>
      <c r="H465" s="126">
        <v>59</v>
      </c>
      <c r="I465" s="127"/>
      <c r="J465" s="267" t="s">
        <v>38</v>
      </c>
      <c r="K465" s="134"/>
      <c r="L465" s="134">
        <v>10</v>
      </c>
      <c r="M465" s="124"/>
      <c r="N465" s="135" t="s">
        <v>18</v>
      </c>
      <c r="O465" s="1"/>
    </row>
    <row r="466" spans="1:16" ht="20.6">
      <c r="A466" s="139">
        <v>45120</v>
      </c>
      <c r="B466" s="5">
        <f>A466+C466</f>
        <v>45121</v>
      </c>
      <c r="C466" s="1">
        <v>1</v>
      </c>
      <c r="D466" s="1">
        <v>1</v>
      </c>
      <c r="E466" s="1">
        <v>34</v>
      </c>
      <c r="F466" s="1" t="s">
        <v>216</v>
      </c>
      <c r="G466" s="90" t="s">
        <v>1169</v>
      </c>
      <c r="H466" s="55">
        <v>34.65</v>
      </c>
      <c r="I466" s="6">
        <v>45120</v>
      </c>
      <c r="J466" s="826" t="s">
        <v>22</v>
      </c>
      <c r="K466" s="54">
        <v>10</v>
      </c>
      <c r="L466" s="54"/>
      <c r="M466" s="1"/>
      <c r="N466" s="533" t="s">
        <v>18</v>
      </c>
    </row>
    <row r="467" spans="1:16" s="129" customFormat="1" ht="18.45">
      <c r="A467" s="5">
        <v>45119</v>
      </c>
      <c r="B467" s="5">
        <v>45121</v>
      </c>
      <c r="C467" s="124">
        <v>2</v>
      </c>
      <c r="D467" s="124">
        <v>1</v>
      </c>
      <c r="E467" s="124">
        <v>33</v>
      </c>
      <c r="F467" s="124" t="s">
        <v>92</v>
      </c>
      <c r="G467" s="509" t="s">
        <v>810</v>
      </c>
      <c r="H467" s="126">
        <v>55.24</v>
      </c>
      <c r="I467" s="127"/>
      <c r="J467" s="267" t="s">
        <v>50</v>
      </c>
      <c r="K467" s="134"/>
      <c r="L467" s="134"/>
      <c r="M467" s="124" t="s">
        <v>1170</v>
      </c>
      <c r="N467" s="1" t="s">
        <v>18</v>
      </c>
      <c r="O467" s="1"/>
    </row>
    <row r="468" spans="1:16" ht="18.45">
      <c r="A468" s="139">
        <v>45114</v>
      </c>
      <c r="B468" s="139">
        <f>A468+C468</f>
        <v>45121</v>
      </c>
      <c r="C468" s="124">
        <v>7</v>
      </c>
      <c r="D468" s="124">
        <v>1</v>
      </c>
      <c r="E468" s="124">
        <v>36</v>
      </c>
      <c r="F468" s="124" t="s">
        <v>801</v>
      </c>
      <c r="G468" s="529" t="s">
        <v>775</v>
      </c>
      <c r="H468" s="131">
        <v>407.18</v>
      </c>
      <c r="I468" s="127"/>
      <c r="J468" s="267" t="s">
        <v>50</v>
      </c>
      <c r="K468" s="132"/>
      <c r="L468" s="132"/>
      <c r="M468" s="124"/>
      <c r="N468" s="1" t="s">
        <v>42</v>
      </c>
      <c r="O468" s="333" t="s">
        <v>19</v>
      </c>
    </row>
    <row r="469" spans="1:16" s="129" customFormat="1" ht="18.45">
      <c r="A469" s="139">
        <v>45119</v>
      </c>
      <c r="B469" s="139">
        <f>A469+C469</f>
        <v>45121</v>
      </c>
      <c r="C469" s="124">
        <v>2</v>
      </c>
      <c r="D469" s="124">
        <v>1</v>
      </c>
      <c r="E469" s="124" t="s">
        <v>1171</v>
      </c>
      <c r="F469" s="124" t="s">
        <v>1172</v>
      </c>
      <c r="G469" s="1" t="s">
        <v>1173</v>
      </c>
      <c r="H469" s="126">
        <v>72</v>
      </c>
      <c r="I469" s="127">
        <v>45120</v>
      </c>
      <c r="J469" s="267" t="s">
        <v>116</v>
      </c>
      <c r="K469" s="134">
        <v>10</v>
      </c>
      <c r="L469" s="134"/>
      <c r="M469" s="124"/>
      <c r="N469" s="1" t="s">
        <v>18</v>
      </c>
      <c r="O469" s="1"/>
    </row>
    <row r="470" spans="1:16" s="129" customFormat="1" ht="18.45">
      <c r="A470" s="139">
        <v>45118</v>
      </c>
      <c r="B470" s="139">
        <f>C470+A470</f>
        <v>45121</v>
      </c>
      <c r="C470" s="124">
        <v>3</v>
      </c>
      <c r="D470" s="124">
        <v>1</v>
      </c>
      <c r="E470" s="124">
        <v>3</v>
      </c>
      <c r="F470" s="124" t="s">
        <v>152</v>
      </c>
      <c r="G470" s="511" t="s">
        <v>1174</v>
      </c>
      <c r="H470" s="131">
        <v>96.78</v>
      </c>
      <c r="I470" s="127"/>
      <c r="J470" s="267" t="s">
        <v>32</v>
      </c>
      <c r="K470" s="134"/>
      <c r="L470" s="134">
        <v>10</v>
      </c>
      <c r="M470" s="124"/>
      <c r="N470" s="1" t="s">
        <v>235</v>
      </c>
      <c r="O470" s="333" t="s">
        <v>19</v>
      </c>
    </row>
    <row r="471" spans="1:16" s="129" customFormat="1" ht="18.45">
      <c r="A471" s="5">
        <v>45119</v>
      </c>
      <c r="B471" s="5">
        <v>45121</v>
      </c>
      <c r="C471" s="124">
        <v>2</v>
      </c>
      <c r="D471" s="124">
        <v>1</v>
      </c>
      <c r="E471" s="124">
        <v>5</v>
      </c>
      <c r="F471" s="124" t="s">
        <v>368</v>
      </c>
      <c r="G471" s="509" t="s">
        <v>1175</v>
      </c>
      <c r="H471" s="126">
        <v>57.42</v>
      </c>
      <c r="I471" s="127"/>
      <c r="J471" s="267" t="s">
        <v>50</v>
      </c>
      <c r="K471" s="134">
        <v>10</v>
      </c>
      <c r="L471" s="134"/>
      <c r="M471" s="124"/>
      <c r="N471" s="1" t="s">
        <v>18</v>
      </c>
      <c r="O471" s="1"/>
    </row>
    <row r="472" spans="1:16" s="129" customFormat="1" ht="18.45">
      <c r="A472" s="139">
        <v>45120</v>
      </c>
      <c r="B472" s="139">
        <f>A472+C472</f>
        <v>45121</v>
      </c>
      <c r="C472" s="124">
        <v>1</v>
      </c>
      <c r="D472" s="124">
        <v>1</v>
      </c>
      <c r="E472" s="124">
        <v>3</v>
      </c>
      <c r="F472" s="124" t="s">
        <v>286</v>
      </c>
      <c r="G472" s="765" t="s">
        <v>1176</v>
      </c>
      <c r="H472" s="131">
        <v>52.57</v>
      </c>
      <c r="I472" s="127">
        <v>45114</v>
      </c>
      <c r="J472" s="267" t="s">
        <v>81</v>
      </c>
      <c r="K472" s="134"/>
      <c r="L472" s="134">
        <v>10</v>
      </c>
      <c r="M472" s="124"/>
      <c r="N472" s="1" t="s">
        <v>42</v>
      </c>
      <c r="O472" s="333" t="s">
        <v>19</v>
      </c>
    </row>
    <row r="473" spans="1:16" s="129" customFormat="1" ht="18.45">
      <c r="A473" s="139">
        <v>45119</v>
      </c>
      <c r="B473" s="139">
        <f>A473+C473</f>
        <v>45121</v>
      </c>
      <c r="C473" s="124">
        <v>2</v>
      </c>
      <c r="D473" s="124">
        <v>1</v>
      </c>
      <c r="E473" s="124">
        <v>3</v>
      </c>
      <c r="F473" s="124" t="s">
        <v>163</v>
      </c>
      <c r="G473" s="1" t="s">
        <v>1177</v>
      </c>
      <c r="H473" s="131">
        <v>48.96</v>
      </c>
      <c r="I473" s="127"/>
      <c r="J473" s="267" t="s">
        <v>32</v>
      </c>
      <c r="K473" s="134"/>
      <c r="L473" s="134"/>
      <c r="M473" s="124"/>
      <c r="N473" s="810" t="s">
        <v>235</v>
      </c>
      <c r="O473" s="333" t="s">
        <v>19</v>
      </c>
    </row>
    <row r="474" spans="1:16" s="828" customFormat="1" ht="18.45">
      <c r="A474" s="812">
        <v>45120</v>
      </c>
      <c r="B474" s="812">
        <v>45121</v>
      </c>
      <c r="C474" s="386">
        <v>1</v>
      </c>
      <c r="D474" s="386">
        <v>1</v>
      </c>
      <c r="E474" s="386">
        <v>2</v>
      </c>
      <c r="F474" s="386" t="s">
        <v>88</v>
      </c>
      <c r="G474" s="823" t="s">
        <v>1143</v>
      </c>
      <c r="H474" s="824">
        <v>25.84</v>
      </c>
      <c r="I474" s="6">
        <v>45120</v>
      </c>
      <c r="J474" s="826" t="s">
        <v>22</v>
      </c>
      <c r="K474" s="827"/>
      <c r="L474" s="827"/>
      <c r="M474" s="386"/>
      <c r="N474" s="533" t="s">
        <v>18</v>
      </c>
      <c r="O474" s="9" t="s">
        <v>19</v>
      </c>
    </row>
    <row r="475" spans="1:16" s="779" customFormat="1" ht="18.45">
      <c r="A475" s="774">
        <v>45120</v>
      </c>
      <c r="B475" s="774">
        <v>45121</v>
      </c>
      <c r="C475" s="137">
        <v>1</v>
      </c>
      <c r="D475" s="386">
        <v>16</v>
      </c>
      <c r="E475" s="137" t="s">
        <v>1178</v>
      </c>
      <c r="F475" s="137" t="s">
        <v>1178</v>
      </c>
      <c r="G475" s="765" t="s">
        <v>1179</v>
      </c>
      <c r="H475" s="775">
        <v>561.6</v>
      </c>
      <c r="I475" s="776">
        <v>45118</v>
      </c>
      <c r="J475" s="777" t="s">
        <v>41</v>
      </c>
      <c r="K475" s="778"/>
      <c r="L475" s="778">
        <v>30</v>
      </c>
      <c r="M475" s="122" t="s">
        <v>1180</v>
      </c>
      <c r="N475" s="729" t="s">
        <v>26</v>
      </c>
      <c r="O475" s="333" t="s">
        <v>19</v>
      </c>
    </row>
    <row r="476" spans="1:16" s="13" customFormat="1" ht="18.45">
      <c r="A476" s="321">
        <v>45120</v>
      </c>
      <c r="B476" s="321">
        <v>45121</v>
      </c>
      <c r="C476" s="122">
        <v>1</v>
      </c>
      <c r="D476" s="9">
        <v>1</v>
      </c>
      <c r="E476" s="9">
        <v>32</v>
      </c>
      <c r="F476" s="9" t="s">
        <v>102</v>
      </c>
      <c r="G476" s="785" t="s">
        <v>1134</v>
      </c>
      <c r="H476" s="263">
        <v>59</v>
      </c>
      <c r="I476" s="164">
        <v>45118</v>
      </c>
      <c r="J476" s="270" t="s">
        <v>38</v>
      </c>
      <c r="K476" s="260">
        <v>10</v>
      </c>
      <c r="L476" s="260"/>
      <c r="M476" s="533" t="s">
        <v>1135</v>
      </c>
      <c r="N476" s="9" t="s">
        <v>18</v>
      </c>
    </row>
    <row r="477" spans="1:16" ht="18.45">
      <c r="A477" s="5">
        <v>45120</v>
      </c>
      <c r="B477" s="5">
        <v>45121</v>
      </c>
      <c r="C477" s="1">
        <v>1</v>
      </c>
      <c r="D477" s="124">
        <v>1</v>
      </c>
      <c r="E477" s="1">
        <v>32</v>
      </c>
      <c r="F477" s="1" t="s">
        <v>55</v>
      </c>
      <c r="G477" s="1" t="s">
        <v>1141</v>
      </c>
      <c r="H477" s="46">
        <v>59</v>
      </c>
      <c r="I477" s="6">
        <v>45121</v>
      </c>
      <c r="J477" s="268" t="s">
        <v>38</v>
      </c>
      <c r="K477" s="45"/>
      <c r="L477" s="45">
        <v>10</v>
      </c>
      <c r="M477" s="1"/>
      <c r="N477" s="729" t="s">
        <v>18</v>
      </c>
      <c r="O477" s="1"/>
    </row>
    <row r="478" spans="1:16" ht="36.9">
      <c r="A478" s="5">
        <v>45120</v>
      </c>
      <c r="B478" s="5">
        <v>45121</v>
      </c>
      <c r="C478" s="1">
        <v>1</v>
      </c>
      <c r="D478" s="124">
        <v>1</v>
      </c>
      <c r="E478" s="1">
        <v>34</v>
      </c>
      <c r="F478" s="1" t="s">
        <v>432</v>
      </c>
      <c r="G478" s="614" t="s">
        <v>1181</v>
      </c>
      <c r="H478" s="46">
        <v>39.6</v>
      </c>
      <c r="I478" s="6">
        <v>45120</v>
      </c>
      <c r="J478" s="268" t="s">
        <v>126</v>
      </c>
      <c r="K478" s="45"/>
      <c r="L478" s="45"/>
      <c r="M478" s="1" t="s">
        <v>1182</v>
      </c>
      <c r="N478" s="729" t="s">
        <v>18</v>
      </c>
      <c r="O478" s="1"/>
      <c r="P478" s="838" t="s">
        <v>705</v>
      </c>
    </row>
    <row r="479" spans="1:16" s="129" customFormat="1" ht="18.45">
      <c r="A479" s="139">
        <v>45118</v>
      </c>
      <c r="B479" s="139">
        <v>45121</v>
      </c>
      <c r="C479" s="124">
        <f>B479-A479</f>
        <v>3</v>
      </c>
      <c r="D479" s="124">
        <v>1</v>
      </c>
      <c r="E479" s="124">
        <v>5</v>
      </c>
      <c r="F479" s="124" t="s">
        <v>65</v>
      </c>
      <c r="G479" s="511" t="s">
        <v>1183</v>
      </c>
      <c r="H479" s="131">
        <v>106.04</v>
      </c>
      <c r="I479" s="127">
        <v>45117</v>
      </c>
      <c r="J479" s="267" t="s">
        <v>22</v>
      </c>
      <c r="K479" s="134"/>
      <c r="L479" s="134">
        <v>10</v>
      </c>
      <c r="M479" s="124"/>
      <c r="N479" s="1" t="s">
        <v>26</v>
      </c>
      <c r="O479" s="333" t="s">
        <v>19</v>
      </c>
    </row>
    <row r="480" spans="1:16" s="99" customFormat="1">
      <c r="A480" s="1333"/>
      <c r="B480" s="1333"/>
    </row>
    <row r="481" spans="1:16" ht="18.45">
      <c r="A481" s="5">
        <v>45120</v>
      </c>
      <c r="B481" s="5">
        <f>A481+C481</f>
        <v>45122</v>
      </c>
      <c r="C481" s="1">
        <v>2</v>
      </c>
      <c r="D481" s="1">
        <v>1</v>
      </c>
      <c r="E481" s="1">
        <v>32</v>
      </c>
      <c r="F481" s="1" t="s">
        <v>219</v>
      </c>
      <c r="G481" s="136" t="s">
        <v>1099</v>
      </c>
      <c r="H481" s="53">
        <v>78.03</v>
      </c>
      <c r="I481" s="6">
        <v>45120</v>
      </c>
      <c r="J481" s="267" t="s">
        <v>67</v>
      </c>
      <c r="K481" s="54"/>
      <c r="L481" s="56"/>
      <c r="M481" s="375"/>
      <c r="N481" s="9" t="s">
        <v>18</v>
      </c>
    </row>
    <row r="482" spans="1:16" ht="37.299999999999997">
      <c r="A482" s="5">
        <v>45121</v>
      </c>
      <c r="B482" s="5">
        <f>A482+C482</f>
        <v>45122</v>
      </c>
      <c r="C482" s="1">
        <v>1</v>
      </c>
      <c r="D482" s="1">
        <v>1</v>
      </c>
      <c r="E482" s="1">
        <v>5</v>
      </c>
      <c r="F482" s="1" t="s">
        <v>368</v>
      </c>
      <c r="G482" s="90" t="s">
        <v>1184</v>
      </c>
      <c r="H482" s="53">
        <v>22.95</v>
      </c>
      <c r="I482" s="6">
        <v>45121</v>
      </c>
      <c r="J482" s="268" t="s">
        <v>32</v>
      </c>
      <c r="K482" s="56"/>
      <c r="L482" s="56">
        <v>10</v>
      </c>
      <c r="M482" s="1"/>
      <c r="N482" s="1" t="s">
        <v>18</v>
      </c>
      <c r="P482" s="838" t="s">
        <v>705</v>
      </c>
    </row>
    <row r="483" spans="1:16" s="99" customFormat="1">
      <c r="A483" s="1333"/>
      <c r="B483" s="1333"/>
    </row>
    <row r="485" spans="1:16" s="129" customFormat="1" ht="36.9">
      <c r="A485" s="139">
        <v>45121</v>
      </c>
      <c r="B485" s="139">
        <f>A485+C485</f>
        <v>45122</v>
      </c>
      <c r="C485" s="124">
        <v>1</v>
      </c>
      <c r="D485" s="124">
        <v>2</v>
      </c>
      <c r="E485" s="124">
        <v>30</v>
      </c>
      <c r="F485" s="124">
        <v>30</v>
      </c>
      <c r="G485" s="2" t="s">
        <v>1185</v>
      </c>
      <c r="H485" s="131">
        <v>88.21</v>
      </c>
      <c r="I485" s="127">
        <v>45120</v>
      </c>
      <c r="J485" s="267" t="s">
        <v>81</v>
      </c>
      <c r="K485" s="134"/>
      <c r="L485" s="134"/>
      <c r="M485" s="124"/>
      <c r="N485" s="1" t="s">
        <v>18</v>
      </c>
      <c r="O485" s="333" t="s">
        <v>19</v>
      </c>
      <c r="P485" s="838" t="s">
        <v>705</v>
      </c>
    </row>
    <row r="486" spans="1:16" ht="18.45">
      <c r="A486" s="5">
        <v>45121</v>
      </c>
      <c r="B486" s="5">
        <v>45122</v>
      </c>
      <c r="C486" s="1">
        <v>1</v>
      </c>
      <c r="D486" s="124">
        <v>1</v>
      </c>
      <c r="E486" s="1">
        <v>32</v>
      </c>
      <c r="F486" s="1" t="s">
        <v>55</v>
      </c>
      <c r="G486" s="1" t="s">
        <v>1141</v>
      </c>
      <c r="H486" s="48">
        <v>32</v>
      </c>
      <c r="I486" s="6">
        <v>45121</v>
      </c>
      <c r="J486" s="268" t="s">
        <v>38</v>
      </c>
      <c r="K486" s="50"/>
      <c r="L486" s="50">
        <v>10</v>
      </c>
      <c r="M486" s="1"/>
      <c r="N486" s="729" t="s">
        <v>18</v>
      </c>
      <c r="O486" s="1"/>
    </row>
    <row r="487" spans="1:16" ht="19.3">
      <c r="A487" s="5">
        <v>45121</v>
      </c>
      <c r="B487" s="5">
        <v>45122</v>
      </c>
      <c r="C487" s="1">
        <v>1</v>
      </c>
      <c r="D487" s="1">
        <v>1</v>
      </c>
      <c r="E487" s="1">
        <v>5</v>
      </c>
      <c r="F487" s="1" t="s">
        <v>137</v>
      </c>
      <c r="G487" s="492" t="s">
        <v>1186</v>
      </c>
      <c r="H487" s="53">
        <v>26.73</v>
      </c>
      <c r="I487" s="6"/>
      <c r="J487" s="267" t="s">
        <v>22</v>
      </c>
      <c r="K487" s="56"/>
      <c r="L487" s="56"/>
      <c r="M487" s="1" t="s">
        <v>119</v>
      </c>
      <c r="N487" s="1" t="s">
        <v>815</v>
      </c>
      <c r="P487" s="779"/>
    </row>
    <row r="488" spans="1:16" s="129" customFormat="1" ht="36.9">
      <c r="A488" s="139">
        <v>45121</v>
      </c>
      <c r="B488" s="139">
        <f>A488+C488</f>
        <v>45122</v>
      </c>
      <c r="C488" s="124">
        <v>1</v>
      </c>
      <c r="D488" s="124">
        <v>2</v>
      </c>
      <c r="E488" s="124">
        <v>4</v>
      </c>
      <c r="F488" s="124" t="s">
        <v>1187</v>
      </c>
      <c r="G488" s="859" t="s">
        <v>1188</v>
      </c>
      <c r="H488" s="131">
        <v>53.46</v>
      </c>
      <c r="I488" s="127">
        <v>45121</v>
      </c>
      <c r="J488" s="267" t="s">
        <v>81</v>
      </c>
      <c r="K488" s="134"/>
      <c r="L488" s="134">
        <v>10</v>
      </c>
      <c r="M488" s="124"/>
      <c r="N488" s="1" t="s">
        <v>18</v>
      </c>
      <c r="O488" s="1"/>
      <c r="P488" s="838" t="s">
        <v>705</v>
      </c>
    </row>
    <row r="489" spans="1:16" ht="21">
      <c r="A489" s="139">
        <v>45112</v>
      </c>
      <c r="B489" s="139">
        <f>A489+C489</f>
        <v>45122</v>
      </c>
      <c r="C489" s="124">
        <v>10</v>
      </c>
      <c r="D489" s="124">
        <v>1</v>
      </c>
      <c r="E489" s="124">
        <v>23</v>
      </c>
      <c r="F489" s="124" t="s">
        <v>15</v>
      </c>
      <c r="G489" s="663" t="s">
        <v>1189</v>
      </c>
      <c r="H489" s="126">
        <v>368.88</v>
      </c>
      <c r="I489" s="127">
        <v>45110</v>
      </c>
      <c r="J489" s="267" t="s">
        <v>22</v>
      </c>
      <c r="K489" s="134">
        <v>10</v>
      </c>
      <c r="L489" s="134"/>
      <c r="M489" s="124"/>
      <c r="N489" s="124" t="s">
        <v>26</v>
      </c>
      <c r="O489" s="144" t="s">
        <v>19</v>
      </c>
    </row>
    <row r="490" spans="1:16" s="129" customFormat="1" ht="36.9">
      <c r="A490" s="139">
        <v>45121</v>
      </c>
      <c r="B490" s="139">
        <f>A490+C490</f>
        <v>45122</v>
      </c>
      <c r="C490" s="124">
        <v>1</v>
      </c>
      <c r="D490" s="124">
        <v>1</v>
      </c>
      <c r="E490" s="124">
        <v>4</v>
      </c>
      <c r="F490" s="124" t="s">
        <v>299</v>
      </c>
      <c r="G490" s="2" t="s">
        <v>1190</v>
      </c>
      <c r="H490" s="131">
        <v>22.95</v>
      </c>
      <c r="I490" s="127">
        <v>45121</v>
      </c>
      <c r="J490" s="267" t="s">
        <v>67</v>
      </c>
      <c r="K490" s="134"/>
      <c r="L490" s="134">
        <v>8</v>
      </c>
      <c r="M490" s="124" t="s">
        <v>1191</v>
      </c>
      <c r="N490" s="1" t="s">
        <v>815</v>
      </c>
      <c r="O490" s="333" t="s">
        <v>19</v>
      </c>
      <c r="P490" s="838" t="s">
        <v>705</v>
      </c>
    </row>
    <row r="491" spans="1:16" ht="36.9">
      <c r="A491" s="139">
        <v>45121</v>
      </c>
      <c r="B491" s="5">
        <f>C491+A491</f>
        <v>45122</v>
      </c>
      <c r="C491" s="1">
        <v>1</v>
      </c>
      <c r="D491" s="124">
        <v>1</v>
      </c>
      <c r="E491" s="1">
        <v>36</v>
      </c>
      <c r="F491" s="1" t="s">
        <v>801</v>
      </c>
      <c r="G491" s="2" t="s">
        <v>1192</v>
      </c>
      <c r="H491" s="46">
        <v>36.53</v>
      </c>
      <c r="I491" s="6">
        <v>45120</v>
      </c>
      <c r="J491" s="267" t="s">
        <v>126</v>
      </c>
      <c r="K491" s="45"/>
      <c r="L491" s="45">
        <v>10</v>
      </c>
      <c r="M491" s="1"/>
      <c r="N491" s="1" t="s">
        <v>26</v>
      </c>
      <c r="O491" s="333" t="s">
        <v>19</v>
      </c>
      <c r="P491" s="838" t="s">
        <v>705</v>
      </c>
    </row>
    <row r="492" spans="1:16" ht="20.6">
      <c r="A492" s="5">
        <v>45121</v>
      </c>
      <c r="B492" s="5">
        <f>A492+C492</f>
        <v>45122</v>
      </c>
      <c r="C492" s="1">
        <v>1</v>
      </c>
      <c r="D492" s="1">
        <v>1</v>
      </c>
      <c r="E492" s="1" t="s">
        <v>111</v>
      </c>
      <c r="F492" s="1" t="s">
        <v>111</v>
      </c>
      <c r="G492" s="90" t="s">
        <v>1193</v>
      </c>
      <c r="H492" s="55">
        <v>79.2</v>
      </c>
      <c r="I492" s="6">
        <v>45122</v>
      </c>
      <c r="J492" s="267" t="s">
        <v>22</v>
      </c>
      <c r="K492" s="54"/>
      <c r="L492" s="54">
        <v>10</v>
      </c>
      <c r="M492" s="1"/>
      <c r="N492" s="1" t="s">
        <v>815</v>
      </c>
    </row>
    <row r="493" spans="1:16" ht="18.45">
      <c r="A493" s="5">
        <v>45121</v>
      </c>
      <c r="B493" s="5">
        <f>A493+C493</f>
        <v>45122</v>
      </c>
      <c r="C493" s="1">
        <v>1</v>
      </c>
      <c r="D493" s="1">
        <v>1</v>
      </c>
      <c r="E493" s="1">
        <v>2</v>
      </c>
      <c r="F493" s="1" t="s">
        <v>236</v>
      </c>
      <c r="G493" s="859" t="s">
        <v>1194</v>
      </c>
      <c r="H493" s="55">
        <v>26.73</v>
      </c>
      <c r="I493" s="6">
        <v>45121</v>
      </c>
      <c r="J493" s="267" t="s">
        <v>22</v>
      </c>
      <c r="K493" s="54">
        <v>10</v>
      </c>
      <c r="L493" s="54"/>
      <c r="M493" s="1"/>
      <c r="N493" s="1" t="s">
        <v>815</v>
      </c>
    </row>
    <row r="494" spans="1:16" s="828" customFormat="1" ht="18.45">
      <c r="A494" s="812">
        <v>45120</v>
      </c>
      <c r="B494" s="321">
        <f>A494+C494</f>
        <v>45123</v>
      </c>
      <c r="C494" s="386">
        <v>3</v>
      </c>
      <c r="D494" s="386">
        <v>1</v>
      </c>
      <c r="E494" s="386">
        <v>36</v>
      </c>
      <c r="F494" s="386" t="s">
        <v>570</v>
      </c>
      <c r="G494" s="823" t="s">
        <v>1195</v>
      </c>
      <c r="H494" s="824">
        <v>86.35</v>
      </c>
      <c r="I494" s="825">
        <v>45120</v>
      </c>
      <c r="J494" s="826" t="s">
        <v>106</v>
      </c>
      <c r="K494" s="827"/>
      <c r="L494" s="827"/>
      <c r="M494" s="386" t="s">
        <v>1196</v>
      </c>
      <c r="N494" s="533" t="s">
        <v>18</v>
      </c>
      <c r="O494" s="9" t="s">
        <v>19</v>
      </c>
    </row>
    <row r="495" spans="1:16">
      <c r="A495" s="5">
        <v>45119</v>
      </c>
      <c r="B495" s="5">
        <v>45123</v>
      </c>
      <c r="C495" s="1">
        <f>B495-A495</f>
        <v>4</v>
      </c>
      <c r="D495" s="1">
        <v>1</v>
      </c>
      <c r="E495" s="1">
        <v>21</v>
      </c>
      <c r="F495" s="1" t="s">
        <v>696</v>
      </c>
      <c r="G495" s="1" t="s">
        <v>1197</v>
      </c>
      <c r="H495" s="55">
        <v>225.43</v>
      </c>
      <c r="I495" s="6">
        <v>45118</v>
      </c>
      <c r="J495" s="268" t="s">
        <v>50</v>
      </c>
      <c r="K495" s="54">
        <v>10</v>
      </c>
      <c r="L495" s="54"/>
      <c r="M495" s="1"/>
      <c r="N495" s="1" t="s">
        <v>26</v>
      </c>
      <c r="O495" s="333" t="s">
        <v>19</v>
      </c>
    </row>
    <row r="496" spans="1:16" s="129" customFormat="1" ht="36.9">
      <c r="A496" s="139">
        <v>45121</v>
      </c>
      <c r="B496" s="139">
        <f t="shared" ref="B496:B501" si="18">A496+C496</f>
        <v>45122</v>
      </c>
      <c r="C496" s="124">
        <v>1</v>
      </c>
      <c r="D496" s="124">
        <v>1</v>
      </c>
      <c r="E496" s="124">
        <v>4</v>
      </c>
      <c r="F496" s="124" t="s">
        <v>447</v>
      </c>
      <c r="G496" s="859" t="s">
        <v>1198</v>
      </c>
      <c r="H496" s="131">
        <v>26.73</v>
      </c>
      <c r="I496" s="127"/>
      <c r="J496" s="267" t="s">
        <v>22</v>
      </c>
      <c r="K496" s="134">
        <v>10</v>
      </c>
      <c r="L496" s="134"/>
      <c r="M496" s="124"/>
      <c r="N496" s="1" t="s">
        <v>18</v>
      </c>
      <c r="O496" s="1"/>
      <c r="P496" s="838" t="s">
        <v>705</v>
      </c>
    </row>
    <row r="497" spans="1:17" ht="18.45">
      <c r="A497" s="5">
        <v>45121</v>
      </c>
      <c r="B497" s="5">
        <f t="shared" si="18"/>
        <v>45122</v>
      </c>
      <c r="C497" s="1">
        <v>1</v>
      </c>
      <c r="D497" s="1">
        <v>1</v>
      </c>
      <c r="E497" s="1">
        <v>21</v>
      </c>
      <c r="F497" s="1" t="s">
        <v>817</v>
      </c>
      <c r="G497" s="859" t="s">
        <v>1129</v>
      </c>
      <c r="H497" s="53">
        <v>26.73</v>
      </c>
      <c r="I497" s="6"/>
      <c r="J497" s="267" t="s">
        <v>22</v>
      </c>
      <c r="K497" s="56">
        <v>10</v>
      </c>
      <c r="L497" s="56"/>
      <c r="M497" s="1"/>
      <c r="N497" s="1" t="s">
        <v>815</v>
      </c>
      <c r="P497" s="779"/>
    </row>
    <row r="498" spans="1:17" ht="20.6">
      <c r="A498" s="5">
        <v>45121</v>
      </c>
      <c r="B498" s="5">
        <f t="shared" si="18"/>
        <v>45122</v>
      </c>
      <c r="C498" s="1">
        <v>1</v>
      </c>
      <c r="D498" s="1">
        <v>1</v>
      </c>
      <c r="E498" s="1">
        <v>36</v>
      </c>
      <c r="F498" s="1" t="s">
        <v>154</v>
      </c>
      <c r="G498" s="90" t="s">
        <v>1199</v>
      </c>
      <c r="H498" s="55">
        <v>28.51</v>
      </c>
      <c r="I498" s="6">
        <v>45121</v>
      </c>
      <c r="J498" s="267" t="s">
        <v>22</v>
      </c>
      <c r="K498" s="54">
        <v>10</v>
      </c>
      <c r="L498" s="54"/>
      <c r="M498" s="1"/>
      <c r="N498" s="1"/>
    </row>
    <row r="499" spans="1:17" s="13" customFormat="1" ht="36.9">
      <c r="A499" s="321">
        <v>45121</v>
      </c>
      <c r="B499" s="327">
        <f t="shared" si="18"/>
        <v>45122</v>
      </c>
      <c r="C499" s="122">
        <v>1</v>
      </c>
      <c r="D499" s="9">
        <v>1</v>
      </c>
      <c r="E499" s="9">
        <v>32</v>
      </c>
      <c r="F499" s="9" t="s">
        <v>102</v>
      </c>
      <c r="G499" s="785" t="s">
        <v>1134</v>
      </c>
      <c r="H499" s="263">
        <v>32</v>
      </c>
      <c r="I499" s="164">
        <v>45121</v>
      </c>
      <c r="J499" s="270" t="s">
        <v>38</v>
      </c>
      <c r="K499" s="260"/>
      <c r="L499" s="260"/>
      <c r="M499" s="533"/>
      <c r="N499" s="9" t="s">
        <v>18</v>
      </c>
      <c r="O499" s="333" t="s">
        <v>19</v>
      </c>
      <c r="P499" s="838" t="s">
        <v>705</v>
      </c>
    </row>
    <row r="500" spans="1:17" s="129" customFormat="1" ht="36.9">
      <c r="A500" s="139">
        <v>45121</v>
      </c>
      <c r="B500" s="139">
        <f t="shared" si="18"/>
        <v>45122</v>
      </c>
      <c r="C500" s="124">
        <v>1</v>
      </c>
      <c r="D500" s="124">
        <v>1</v>
      </c>
      <c r="E500" s="124">
        <v>4</v>
      </c>
      <c r="F500" s="124" t="s">
        <v>157</v>
      </c>
      <c r="G500" s="859" t="s">
        <v>1200</v>
      </c>
      <c r="H500" s="131">
        <v>26.73</v>
      </c>
      <c r="I500" s="127">
        <v>45121</v>
      </c>
      <c r="J500" s="267" t="s">
        <v>22</v>
      </c>
      <c r="K500" s="134"/>
      <c r="L500" s="134">
        <v>10</v>
      </c>
      <c r="M500" s="124"/>
      <c r="N500" s="9" t="s">
        <v>18</v>
      </c>
      <c r="O500" s="333" t="s">
        <v>19</v>
      </c>
      <c r="P500" s="838" t="s">
        <v>705</v>
      </c>
    </row>
    <row r="501" spans="1:17" s="129" customFormat="1" ht="18.45">
      <c r="A501" s="139">
        <v>45120</v>
      </c>
      <c r="B501" s="139">
        <f t="shared" si="18"/>
        <v>45122</v>
      </c>
      <c r="C501" s="124">
        <v>2</v>
      </c>
      <c r="D501" s="124">
        <v>1</v>
      </c>
      <c r="E501" s="124">
        <v>3</v>
      </c>
      <c r="F501" s="124" t="s">
        <v>248</v>
      </c>
      <c r="G501" s="511" t="s">
        <v>1201</v>
      </c>
      <c r="H501" s="131">
        <v>97.2</v>
      </c>
      <c r="I501" s="127">
        <v>45120</v>
      </c>
      <c r="J501" s="267" t="s">
        <v>41</v>
      </c>
      <c r="K501" s="853">
        <v>10</v>
      </c>
      <c r="L501" s="853"/>
      <c r="M501" s="124"/>
      <c r="N501" s="1" t="s">
        <v>18</v>
      </c>
      <c r="O501" s="333" t="s">
        <v>19</v>
      </c>
      <c r="P501" s="854" t="s">
        <v>705</v>
      </c>
    </row>
    <row r="502" spans="1:17" ht="36.9">
      <c r="A502" s="5">
        <v>45121</v>
      </c>
      <c r="B502" s="5">
        <v>45122</v>
      </c>
      <c r="C502" s="1">
        <v>1</v>
      </c>
      <c r="D502" s="1">
        <v>1</v>
      </c>
      <c r="E502" s="1">
        <v>21</v>
      </c>
      <c r="F502" s="1" t="s">
        <v>739</v>
      </c>
      <c r="G502" s="859" t="s">
        <v>1169</v>
      </c>
      <c r="H502" s="55">
        <v>30</v>
      </c>
      <c r="I502" s="6"/>
      <c r="J502" s="267" t="s">
        <v>22</v>
      </c>
      <c r="K502" s="54">
        <v>10</v>
      </c>
      <c r="L502" s="54"/>
      <c r="M502" s="1"/>
      <c r="N502" s="1" t="s">
        <v>815</v>
      </c>
      <c r="P502" s="838" t="s">
        <v>705</v>
      </c>
    </row>
    <row r="503" spans="1:17" ht="20.6">
      <c r="A503" s="139">
        <v>45120</v>
      </c>
      <c r="B503" s="5">
        <f>A503+C503</f>
        <v>45122</v>
      </c>
      <c r="C503" s="1">
        <v>2</v>
      </c>
      <c r="D503" s="1">
        <v>2</v>
      </c>
      <c r="E503" s="1">
        <v>23</v>
      </c>
      <c r="F503" s="1" t="s">
        <v>1202</v>
      </c>
      <c r="G503" s="90" t="s">
        <v>1203</v>
      </c>
      <c r="H503" s="55">
        <v>84.15</v>
      </c>
      <c r="I503" s="6">
        <v>45120</v>
      </c>
      <c r="J503" s="267" t="s">
        <v>32</v>
      </c>
      <c r="K503" s="54"/>
      <c r="L503" s="54">
        <v>10</v>
      </c>
      <c r="M503" s="1"/>
      <c r="N503" s="533" t="s">
        <v>18</v>
      </c>
    </row>
    <row r="504" spans="1:17">
      <c r="A504" s="5">
        <v>45121</v>
      </c>
      <c r="B504" s="5">
        <v>45122</v>
      </c>
      <c r="C504" s="1">
        <v>1</v>
      </c>
      <c r="D504" s="1">
        <v>3</v>
      </c>
      <c r="E504" s="1">
        <v>1</v>
      </c>
      <c r="F504" s="1">
        <v>1</v>
      </c>
      <c r="G504" s="617" t="s">
        <v>1204</v>
      </c>
      <c r="H504" s="55">
        <v>80</v>
      </c>
      <c r="I504" s="6"/>
      <c r="J504" s="268" t="s">
        <v>1043</v>
      </c>
      <c r="K504" s="54"/>
      <c r="L504" s="54">
        <v>10</v>
      </c>
      <c r="M504" s="1"/>
      <c r="N504" s="1"/>
    </row>
    <row r="505" spans="1:17" ht="17.149999999999999">
      <c r="A505" s="5">
        <v>45121</v>
      </c>
      <c r="B505" s="5">
        <v>45122</v>
      </c>
      <c r="C505" s="1">
        <v>1</v>
      </c>
      <c r="D505" s="1">
        <v>1</v>
      </c>
      <c r="E505" s="1">
        <v>21</v>
      </c>
      <c r="F505" s="1" t="s">
        <v>425</v>
      </c>
      <c r="G505" s="578" t="s">
        <v>688</v>
      </c>
      <c r="H505" s="55">
        <v>22.95</v>
      </c>
      <c r="I505" s="6"/>
      <c r="J505" s="268" t="s">
        <v>67</v>
      </c>
      <c r="K505" s="54"/>
      <c r="L505" s="54"/>
      <c r="M505" s="1" t="s">
        <v>1205</v>
      </c>
      <c r="N505" s="1" t="s">
        <v>18</v>
      </c>
    </row>
    <row r="506" spans="1:17" ht="18.45">
      <c r="A506" s="5">
        <v>45121</v>
      </c>
      <c r="B506" s="5">
        <f>A506+C506</f>
        <v>45122</v>
      </c>
      <c r="C506" s="1">
        <v>1</v>
      </c>
      <c r="D506" s="1">
        <v>1</v>
      </c>
      <c r="E506" s="1">
        <v>4</v>
      </c>
      <c r="F506" s="1" t="s">
        <v>302</v>
      </c>
      <c r="G506" s="617" t="s">
        <v>1206</v>
      </c>
      <c r="H506" s="53">
        <v>30</v>
      </c>
      <c r="I506" s="6"/>
      <c r="J506" s="267" t="s">
        <v>38</v>
      </c>
      <c r="K506" s="56"/>
      <c r="L506" s="56">
        <v>10</v>
      </c>
      <c r="M506" s="1"/>
      <c r="N506" s="1" t="s">
        <v>26</v>
      </c>
      <c r="P506" s="779"/>
    </row>
    <row r="507" spans="1:17" ht="18.45">
      <c r="A507" s="327">
        <v>45121</v>
      </c>
      <c r="B507" s="327">
        <v>45122</v>
      </c>
      <c r="C507" s="122">
        <v>1</v>
      </c>
      <c r="D507" s="122">
        <v>1</v>
      </c>
      <c r="E507" s="122">
        <v>3</v>
      </c>
      <c r="F507" s="122" t="s">
        <v>27</v>
      </c>
      <c r="G507" s="386" t="s">
        <v>1148</v>
      </c>
      <c r="H507" s="336">
        <v>30</v>
      </c>
      <c r="I507" s="130">
        <v>45121</v>
      </c>
      <c r="J507" s="270" t="s">
        <v>692</v>
      </c>
      <c r="K507" s="271">
        <v>10</v>
      </c>
      <c r="L507" s="271"/>
      <c r="M507" s="122"/>
      <c r="N507" s="9" t="s">
        <v>18</v>
      </c>
      <c r="O507" s="9"/>
    </row>
    <row r="508" spans="1:17" s="13" customFormat="1" ht="20.6">
      <c r="A508" s="812">
        <v>45120</v>
      </c>
      <c r="B508" s="321">
        <f>A508+C508</f>
        <v>45122</v>
      </c>
      <c r="C508" s="9">
        <v>2</v>
      </c>
      <c r="D508" s="9">
        <v>1</v>
      </c>
      <c r="E508" s="9">
        <v>23</v>
      </c>
      <c r="F508" s="9" t="s">
        <v>127</v>
      </c>
      <c r="G508" s="264" t="s">
        <v>903</v>
      </c>
      <c r="H508" s="263">
        <v>98</v>
      </c>
      <c r="I508" s="164">
        <v>45119</v>
      </c>
      <c r="J508" s="276" t="s">
        <v>1043</v>
      </c>
      <c r="K508" s="260"/>
      <c r="L508" s="260"/>
      <c r="M508" s="9" t="s">
        <v>119</v>
      </c>
      <c r="N508" s="9" t="s">
        <v>18</v>
      </c>
    </row>
    <row r="509" spans="1:17" s="261" customFormat="1" ht="18.45">
      <c r="A509" s="327">
        <v>45119</v>
      </c>
      <c r="B509" s="327">
        <f>A509+C509</f>
        <v>45122</v>
      </c>
      <c r="C509" s="122">
        <v>3</v>
      </c>
      <c r="D509" s="122">
        <v>1</v>
      </c>
      <c r="E509" s="122">
        <v>21</v>
      </c>
      <c r="F509" s="122" t="s">
        <v>146</v>
      </c>
      <c r="G509" s="884" t="s">
        <v>215</v>
      </c>
      <c r="H509" s="336">
        <v>177</v>
      </c>
      <c r="I509" s="130">
        <v>45119</v>
      </c>
      <c r="J509" s="270" t="s">
        <v>282</v>
      </c>
      <c r="K509" s="271"/>
      <c r="L509" s="271"/>
      <c r="M509" s="122"/>
      <c r="N509" s="9" t="s">
        <v>18</v>
      </c>
      <c r="O509" s="9" t="s">
        <v>19</v>
      </c>
    </row>
    <row r="510" spans="1:17" s="261" customFormat="1" ht="36.9">
      <c r="A510" s="327">
        <v>45121</v>
      </c>
      <c r="B510" s="327">
        <f>A510+C510</f>
        <v>45122</v>
      </c>
      <c r="C510" s="122">
        <v>1</v>
      </c>
      <c r="D510" s="122">
        <v>1</v>
      </c>
      <c r="E510" s="122">
        <v>2</v>
      </c>
      <c r="F510" s="122" t="s">
        <v>88</v>
      </c>
      <c r="G510" s="872" t="s">
        <v>1143</v>
      </c>
      <c r="H510" s="336">
        <v>26.73</v>
      </c>
      <c r="I510" s="130">
        <v>45120</v>
      </c>
      <c r="J510" s="270" t="s">
        <v>81</v>
      </c>
      <c r="K510" s="271"/>
      <c r="L510" s="271"/>
      <c r="M510" s="122"/>
      <c r="N510" s="9" t="s">
        <v>18</v>
      </c>
      <c r="O510" s="333" t="s">
        <v>19</v>
      </c>
      <c r="P510" s="838" t="s">
        <v>705</v>
      </c>
    </row>
    <row r="511" spans="1:17">
      <c r="A511" s="1333"/>
      <c r="B511" s="1333"/>
      <c r="C511" s="99"/>
      <c r="D511" s="99"/>
      <c r="E511" s="99"/>
      <c r="F511" s="99"/>
      <c r="G511" s="99"/>
      <c r="H511" s="99"/>
      <c r="I511" s="99"/>
      <c r="J511" s="99"/>
      <c r="K511" s="99"/>
      <c r="L511" s="99"/>
      <c r="M511" s="99"/>
      <c r="N511" s="99"/>
      <c r="O511" s="99"/>
      <c r="P511" s="99"/>
      <c r="Q511" s="99"/>
    </row>
    <row r="512" spans="1:17" s="129" customFormat="1" ht="36.9">
      <c r="A512" s="139">
        <v>45121</v>
      </c>
      <c r="B512" s="139">
        <f>A512+C512</f>
        <v>45123</v>
      </c>
      <c r="C512" s="124">
        <v>2</v>
      </c>
      <c r="D512" s="124">
        <v>1</v>
      </c>
      <c r="E512" s="124">
        <v>2</v>
      </c>
      <c r="F512" s="124" t="s">
        <v>95</v>
      </c>
      <c r="G512" s="889" t="s">
        <v>1207</v>
      </c>
      <c r="H512" s="131">
        <v>57.92</v>
      </c>
      <c r="I512" s="127">
        <v>45121</v>
      </c>
      <c r="J512" s="267" t="s">
        <v>22</v>
      </c>
      <c r="K512" s="134">
        <v>10</v>
      </c>
      <c r="L512" s="134"/>
      <c r="M512" s="124"/>
      <c r="N512" s="1" t="s">
        <v>815</v>
      </c>
      <c r="O512" s="333" t="s">
        <v>19</v>
      </c>
      <c r="P512" s="838" t="s">
        <v>705</v>
      </c>
    </row>
    <row r="513" spans="1:16" ht="18.45">
      <c r="A513" s="5">
        <v>45122</v>
      </c>
      <c r="B513" s="5">
        <f>A513+C513</f>
        <v>45123</v>
      </c>
      <c r="C513" s="1">
        <v>1</v>
      </c>
      <c r="D513" s="1">
        <v>4</v>
      </c>
      <c r="E513" s="1" t="s">
        <v>1208</v>
      </c>
      <c r="F513" s="1" t="s">
        <v>1209</v>
      </c>
      <c r="G513" s="575" t="s">
        <v>1210</v>
      </c>
      <c r="H513" s="46">
        <v>103</v>
      </c>
      <c r="I513" s="6"/>
      <c r="J513" s="267" t="s">
        <v>84</v>
      </c>
      <c r="K513" s="54"/>
      <c r="L513" s="54">
        <v>20</v>
      </c>
      <c r="M513" s="1"/>
      <c r="N513" s="1"/>
      <c r="O513" s="144"/>
    </row>
    <row r="514" spans="1:16" s="129" customFormat="1" ht="18.45">
      <c r="A514" s="139">
        <v>45118</v>
      </c>
      <c r="B514" s="139">
        <f>A514+C514</f>
        <v>45123</v>
      </c>
      <c r="C514" s="124">
        <v>5</v>
      </c>
      <c r="D514" s="124">
        <v>1</v>
      </c>
      <c r="E514" s="124">
        <v>23</v>
      </c>
      <c r="F514" s="124" t="s">
        <v>77</v>
      </c>
      <c r="G514" s="575" t="s">
        <v>1211</v>
      </c>
      <c r="H514" s="131">
        <v>239</v>
      </c>
      <c r="I514" s="127">
        <v>45118</v>
      </c>
      <c r="J514" s="267" t="s">
        <v>339</v>
      </c>
      <c r="K514" s="134"/>
      <c r="L514" s="134">
        <v>10</v>
      </c>
      <c r="M514" s="124"/>
      <c r="N514" s="1" t="s">
        <v>18</v>
      </c>
      <c r="O514" s="333" t="s">
        <v>19</v>
      </c>
    </row>
    <row r="515" spans="1:16" ht="18.45">
      <c r="A515" s="5">
        <v>45122</v>
      </c>
      <c r="B515" s="139">
        <f>A515+C515</f>
        <v>45123</v>
      </c>
      <c r="C515" s="124">
        <v>1</v>
      </c>
      <c r="D515" s="124">
        <v>1</v>
      </c>
      <c r="E515" s="124">
        <v>3</v>
      </c>
      <c r="F515" s="124" t="s">
        <v>152</v>
      </c>
      <c r="G515" s="1" t="s">
        <v>1212</v>
      </c>
      <c r="H515" s="126">
        <v>26.1</v>
      </c>
      <c r="I515" s="127"/>
      <c r="J515" s="267" t="s">
        <v>126</v>
      </c>
      <c r="K515" s="134"/>
      <c r="L515" s="134">
        <v>10</v>
      </c>
      <c r="M515" s="124"/>
      <c r="N515" s="1" t="s">
        <v>815</v>
      </c>
      <c r="O515" s="124"/>
    </row>
    <row r="516" spans="1:16" ht="18.45">
      <c r="A516" s="5">
        <v>45121</v>
      </c>
      <c r="B516" s="5">
        <f>A516+C516</f>
        <v>45123</v>
      </c>
      <c r="C516" s="1">
        <v>2</v>
      </c>
      <c r="D516" s="1">
        <v>1</v>
      </c>
      <c r="E516" s="1">
        <v>24</v>
      </c>
      <c r="F516" s="1" t="s">
        <v>86</v>
      </c>
      <c r="G516" s="644" t="s">
        <v>1213</v>
      </c>
      <c r="H516" s="53">
        <v>53.46</v>
      </c>
      <c r="I516" s="6"/>
      <c r="J516" s="267" t="s">
        <v>22</v>
      </c>
      <c r="K516" s="56"/>
      <c r="L516" s="56">
        <v>10</v>
      </c>
      <c r="M516" s="1"/>
      <c r="N516" s="1" t="s">
        <v>815</v>
      </c>
      <c r="P516" s="779"/>
    </row>
    <row r="517" spans="1:16" s="99" customFormat="1">
      <c r="A517" s="1333"/>
      <c r="B517" s="1333"/>
    </row>
    <row r="518" spans="1:16" ht="18.45">
      <c r="A518" s="5">
        <v>45122</v>
      </c>
      <c r="B518" s="139">
        <f>A518+C518</f>
        <v>45123</v>
      </c>
      <c r="C518" s="124">
        <v>1</v>
      </c>
      <c r="D518" s="124">
        <v>1</v>
      </c>
      <c r="E518" s="124">
        <v>32</v>
      </c>
      <c r="F518" s="124" t="s">
        <v>1061</v>
      </c>
      <c r="G518" s="509" t="s">
        <v>1214</v>
      </c>
      <c r="H518" s="126">
        <v>27.62</v>
      </c>
      <c r="I518" s="127">
        <v>45122</v>
      </c>
      <c r="J518" s="267" t="s">
        <v>126</v>
      </c>
      <c r="K518" s="134">
        <v>10</v>
      </c>
      <c r="L518" s="134"/>
      <c r="M518" s="124"/>
      <c r="N518" s="1" t="s">
        <v>18</v>
      </c>
      <c r="O518" s="124"/>
    </row>
    <row r="519" spans="1:16" s="129" customFormat="1" ht="18.45">
      <c r="A519" s="139">
        <v>45122</v>
      </c>
      <c r="B519" s="5">
        <f>A519+C519</f>
        <v>45123</v>
      </c>
      <c r="C519" s="124">
        <v>1</v>
      </c>
      <c r="D519" s="124">
        <v>1</v>
      </c>
      <c r="E519" s="124">
        <v>2</v>
      </c>
      <c r="F519" s="124" t="s">
        <v>130</v>
      </c>
      <c r="G519" s="902" t="s">
        <v>1215</v>
      </c>
      <c r="H519" s="126">
        <v>68.09</v>
      </c>
      <c r="I519" s="127"/>
      <c r="J519" s="267" t="s">
        <v>32</v>
      </c>
      <c r="K519" s="134"/>
      <c r="L519" s="134">
        <v>10</v>
      </c>
      <c r="M519" s="124"/>
      <c r="N519" s="1" t="s">
        <v>1146</v>
      </c>
      <c r="O519" s="144" t="s">
        <v>19</v>
      </c>
    </row>
    <row r="520" spans="1:16" ht="18.45">
      <c r="A520" s="5">
        <v>45122</v>
      </c>
      <c r="B520" s="139">
        <f>A520+C520</f>
        <v>45123</v>
      </c>
      <c r="C520" s="124">
        <v>1</v>
      </c>
      <c r="D520" s="124">
        <v>1</v>
      </c>
      <c r="E520" s="124">
        <v>23</v>
      </c>
      <c r="F520" s="124" t="s">
        <v>15</v>
      </c>
      <c r="G520" s="575" t="s">
        <v>1216</v>
      </c>
      <c r="H520" s="131">
        <v>25.84</v>
      </c>
      <c r="I520" s="127">
        <v>45123</v>
      </c>
      <c r="J520" s="267" t="s">
        <v>22</v>
      </c>
      <c r="K520" s="132"/>
      <c r="L520" s="132">
        <v>10</v>
      </c>
      <c r="M520" s="124"/>
      <c r="N520" s="1" t="s">
        <v>18</v>
      </c>
      <c r="O520" s="124"/>
    </row>
    <row r="521" spans="1:16" ht="18.45">
      <c r="A521" s="5">
        <v>45121</v>
      </c>
      <c r="B521" s="5">
        <f>A521+C521</f>
        <v>45123</v>
      </c>
      <c r="C521" s="1">
        <v>2</v>
      </c>
      <c r="D521" s="1">
        <v>1</v>
      </c>
      <c r="E521" s="1">
        <v>5</v>
      </c>
      <c r="F521" s="1" t="s">
        <v>137</v>
      </c>
      <c r="G521" s="644" t="s">
        <v>1217</v>
      </c>
      <c r="H521" s="55">
        <v>59.4</v>
      </c>
      <c r="I521" s="6">
        <v>45121</v>
      </c>
      <c r="J521" s="267" t="s">
        <v>22</v>
      </c>
      <c r="K521" s="54"/>
      <c r="L521" s="54">
        <v>10</v>
      </c>
      <c r="M521" s="1"/>
      <c r="N521" s="1" t="s">
        <v>815</v>
      </c>
    </row>
    <row r="522" spans="1:16" ht="18.45">
      <c r="A522" s="5">
        <v>45122</v>
      </c>
      <c r="B522" s="5">
        <v>45123</v>
      </c>
      <c r="C522" s="1">
        <v>1</v>
      </c>
      <c r="D522" s="1">
        <v>1</v>
      </c>
      <c r="E522" s="1">
        <v>4</v>
      </c>
      <c r="F522" s="1" t="s">
        <v>302</v>
      </c>
      <c r="G522" s="575" t="s">
        <v>1218</v>
      </c>
      <c r="H522" s="46">
        <v>22.14</v>
      </c>
      <c r="I522" s="127">
        <v>45122</v>
      </c>
      <c r="J522" s="267" t="s">
        <v>106</v>
      </c>
      <c r="K522" s="54"/>
      <c r="L522" s="54">
        <v>10</v>
      </c>
      <c r="M522" s="1"/>
      <c r="N522" s="1" t="s">
        <v>18</v>
      </c>
      <c r="O522" s="144" t="s">
        <v>19</v>
      </c>
    </row>
    <row r="523" spans="1:16" s="129" customFormat="1" ht="18.45">
      <c r="A523" s="139">
        <v>45122</v>
      </c>
      <c r="B523" s="5">
        <f t="shared" ref="B523:B529" si="19">A523+C523</f>
        <v>45123</v>
      </c>
      <c r="C523" s="124">
        <v>1</v>
      </c>
      <c r="D523" s="124">
        <v>1</v>
      </c>
      <c r="E523" s="124">
        <v>4</v>
      </c>
      <c r="F523" s="124" t="s">
        <v>124</v>
      </c>
      <c r="G523" s="644" t="s">
        <v>1219</v>
      </c>
      <c r="H523" s="131">
        <v>22.14</v>
      </c>
      <c r="I523" s="127">
        <v>45122</v>
      </c>
      <c r="J523" s="267" t="s">
        <v>106</v>
      </c>
      <c r="K523" s="134"/>
      <c r="L523" s="134">
        <v>10</v>
      </c>
      <c r="M523" s="124"/>
      <c r="N523" s="1" t="s">
        <v>18</v>
      </c>
      <c r="O523" s="144" t="s">
        <v>19</v>
      </c>
      <c r="P523" s="851"/>
    </row>
    <row r="524" spans="1:16" ht="18.45">
      <c r="A524" s="139">
        <v>45122</v>
      </c>
      <c r="B524" s="5">
        <f t="shared" si="19"/>
        <v>45123</v>
      </c>
      <c r="C524" s="1">
        <v>1</v>
      </c>
      <c r="D524" s="1">
        <v>1</v>
      </c>
      <c r="E524" s="1">
        <v>2</v>
      </c>
      <c r="F524" s="1" t="s">
        <v>236</v>
      </c>
      <c r="G524" s="637" t="s">
        <v>1220</v>
      </c>
      <c r="H524" s="46">
        <v>25</v>
      </c>
      <c r="I524" s="6">
        <v>45122</v>
      </c>
      <c r="J524" s="267" t="s">
        <v>38</v>
      </c>
      <c r="K524" s="45"/>
      <c r="L524" s="45">
        <v>10</v>
      </c>
      <c r="M524" s="1"/>
      <c r="N524" s="1" t="s">
        <v>26</v>
      </c>
    </row>
    <row r="525" spans="1:16" ht="18.45">
      <c r="A525" s="5">
        <v>45122</v>
      </c>
      <c r="B525" s="139">
        <f t="shared" si="19"/>
        <v>45123</v>
      </c>
      <c r="C525" s="124">
        <v>1</v>
      </c>
      <c r="D525" s="124">
        <v>3</v>
      </c>
      <c r="E525" s="124">
        <v>20</v>
      </c>
      <c r="F525" s="124">
        <v>20</v>
      </c>
      <c r="G525" s="462" t="s">
        <v>1221</v>
      </c>
      <c r="H525" s="131">
        <v>77.08</v>
      </c>
      <c r="I525" s="127"/>
      <c r="J525" s="267" t="s">
        <v>126</v>
      </c>
      <c r="K525" s="132"/>
      <c r="L525" s="132">
        <v>10</v>
      </c>
      <c r="M525" s="124"/>
      <c r="N525" s="1" t="s">
        <v>815</v>
      </c>
      <c r="O525" s="124"/>
    </row>
    <row r="526" spans="1:16" ht="18.45">
      <c r="A526" s="5">
        <v>45122</v>
      </c>
      <c r="B526" s="139">
        <f t="shared" si="19"/>
        <v>45123</v>
      </c>
      <c r="C526" s="124">
        <v>1</v>
      </c>
      <c r="D526" s="124">
        <v>1</v>
      </c>
      <c r="E526" s="124">
        <v>23</v>
      </c>
      <c r="F526" s="124" t="s">
        <v>1072</v>
      </c>
      <c r="G526" s="1" t="s">
        <v>1222</v>
      </c>
      <c r="H526" s="131">
        <v>25.84</v>
      </c>
      <c r="I526" s="127"/>
      <c r="J526" s="267" t="s">
        <v>126</v>
      </c>
      <c r="K526" s="132"/>
      <c r="L526" s="132"/>
      <c r="M526" s="124"/>
      <c r="N526" s="1" t="s">
        <v>815</v>
      </c>
      <c r="O526" s="124"/>
    </row>
    <row r="527" spans="1:16" ht="18.45">
      <c r="A527" s="5">
        <v>45122</v>
      </c>
      <c r="B527" s="139">
        <f t="shared" si="19"/>
        <v>45123</v>
      </c>
      <c r="C527" s="124">
        <v>1</v>
      </c>
      <c r="D527" s="124">
        <v>1</v>
      </c>
      <c r="E527" s="124">
        <v>21</v>
      </c>
      <c r="F527" s="124" t="s">
        <v>817</v>
      </c>
      <c r="G527" s="575" t="s">
        <v>1223</v>
      </c>
      <c r="H527" s="131">
        <v>26.73</v>
      </c>
      <c r="I527" s="127">
        <v>45121</v>
      </c>
      <c r="J527" s="267" t="s">
        <v>126</v>
      </c>
      <c r="K527" s="132"/>
      <c r="L527" s="132">
        <v>10</v>
      </c>
      <c r="M527" s="124"/>
      <c r="N527" s="1" t="s">
        <v>26</v>
      </c>
      <c r="O527" s="144" t="s">
        <v>19</v>
      </c>
    </row>
    <row r="528" spans="1:16" ht="18.45">
      <c r="A528" s="5">
        <v>45122</v>
      </c>
      <c r="B528" s="5">
        <f t="shared" si="19"/>
        <v>45123</v>
      </c>
      <c r="C528" s="1">
        <v>1</v>
      </c>
      <c r="D528" s="1">
        <v>1</v>
      </c>
      <c r="E528" s="1">
        <v>32</v>
      </c>
      <c r="F528" s="1" t="s">
        <v>219</v>
      </c>
      <c r="G528" s="621" t="s">
        <v>1224</v>
      </c>
      <c r="H528" s="55">
        <v>27</v>
      </c>
      <c r="I528" s="6">
        <v>45123</v>
      </c>
      <c r="J528" s="268" t="s">
        <v>38</v>
      </c>
      <c r="K528" s="54">
        <v>10</v>
      </c>
      <c r="L528" s="54"/>
      <c r="M528" s="1"/>
      <c r="N528" s="1" t="s">
        <v>26</v>
      </c>
    </row>
    <row r="529" spans="1:16" s="129" customFormat="1" ht="18.45">
      <c r="A529" s="139">
        <v>45116</v>
      </c>
      <c r="B529" s="139">
        <f t="shared" si="19"/>
        <v>45123</v>
      </c>
      <c r="C529" s="124">
        <v>7</v>
      </c>
      <c r="D529" s="124">
        <v>1</v>
      </c>
      <c r="E529" s="124">
        <v>2</v>
      </c>
      <c r="F529" s="124" t="s">
        <v>238</v>
      </c>
      <c r="G529" s="621" t="s">
        <v>1225</v>
      </c>
      <c r="H529" s="131">
        <v>291.55</v>
      </c>
      <c r="I529" s="127">
        <v>45116</v>
      </c>
      <c r="J529" s="267" t="s">
        <v>67</v>
      </c>
      <c r="K529" s="134"/>
      <c r="L529" s="134">
        <v>10</v>
      </c>
      <c r="M529" s="124"/>
      <c r="N529" s="1" t="s">
        <v>18</v>
      </c>
      <c r="O529" s="144" t="s">
        <v>19</v>
      </c>
    </row>
    <row r="530" spans="1:16" s="129" customFormat="1" ht="18.45">
      <c r="A530" s="139">
        <v>45118</v>
      </c>
      <c r="B530" s="139">
        <v>45123</v>
      </c>
      <c r="C530" s="124">
        <f>B530-A530</f>
        <v>5</v>
      </c>
      <c r="D530" s="124">
        <v>1</v>
      </c>
      <c r="E530" s="124">
        <v>21</v>
      </c>
      <c r="F530" s="124" t="s">
        <v>362</v>
      </c>
      <c r="G530" s="873" t="s">
        <v>1226</v>
      </c>
      <c r="H530" s="131">
        <v>197.06</v>
      </c>
      <c r="I530" s="127">
        <v>45118</v>
      </c>
      <c r="J530" s="267" t="s">
        <v>106</v>
      </c>
      <c r="K530" s="134"/>
      <c r="L530" s="134">
        <v>10</v>
      </c>
      <c r="M530" s="124"/>
      <c r="N530" s="1" t="s">
        <v>18</v>
      </c>
      <c r="O530" s="333" t="s">
        <v>19</v>
      </c>
    </row>
    <row r="531" spans="1:16" ht="18.45">
      <c r="A531" s="5">
        <v>45122</v>
      </c>
      <c r="B531" s="139">
        <f t="shared" ref="B531:B540" si="20">A531+C531</f>
        <v>45123</v>
      </c>
      <c r="C531" s="124">
        <v>1</v>
      </c>
      <c r="D531" s="124">
        <v>1</v>
      </c>
      <c r="E531" s="124">
        <v>32</v>
      </c>
      <c r="F531" s="124" t="s">
        <v>82</v>
      </c>
      <c r="G531" s="1" t="s">
        <v>1129</v>
      </c>
      <c r="H531" s="126">
        <v>25.84</v>
      </c>
      <c r="I531" s="127">
        <v>45122</v>
      </c>
      <c r="J531" s="267" t="s">
        <v>126</v>
      </c>
      <c r="K531" s="134">
        <v>10</v>
      </c>
      <c r="L531" s="134"/>
      <c r="M531" s="124"/>
      <c r="N531" s="1" t="s">
        <v>815</v>
      </c>
      <c r="O531" s="124"/>
    </row>
    <row r="532" spans="1:16" s="129" customFormat="1" ht="36.9">
      <c r="A532" s="139">
        <v>45121</v>
      </c>
      <c r="B532" s="139">
        <f t="shared" si="20"/>
        <v>45123</v>
      </c>
      <c r="C532" s="124">
        <v>2</v>
      </c>
      <c r="D532" s="124">
        <v>1</v>
      </c>
      <c r="E532" s="124">
        <v>24</v>
      </c>
      <c r="F532" s="124" t="s">
        <v>847</v>
      </c>
      <c r="G532" s="575" t="s">
        <v>1227</v>
      </c>
      <c r="H532" s="131">
        <v>58.5</v>
      </c>
      <c r="I532" s="127">
        <v>45120</v>
      </c>
      <c r="J532" s="267" t="s">
        <v>22</v>
      </c>
      <c r="K532" s="134"/>
      <c r="L532" s="134"/>
      <c r="M532" s="124" t="s">
        <v>1228</v>
      </c>
      <c r="N532" s="1" t="s">
        <v>18</v>
      </c>
      <c r="O532" s="333" t="s">
        <v>19</v>
      </c>
      <c r="P532" s="838" t="s">
        <v>705</v>
      </c>
    </row>
    <row r="533" spans="1:16" ht="18.45">
      <c r="A533" s="5">
        <v>45122</v>
      </c>
      <c r="B533" s="139">
        <f t="shared" si="20"/>
        <v>45123</v>
      </c>
      <c r="C533" s="124">
        <v>1</v>
      </c>
      <c r="D533" s="124">
        <v>1</v>
      </c>
      <c r="E533" s="124">
        <v>21</v>
      </c>
      <c r="F533" s="124" t="s">
        <v>425</v>
      </c>
      <c r="G533" s="612" t="s">
        <v>1229</v>
      </c>
      <c r="H533" s="131">
        <v>25.84</v>
      </c>
      <c r="I533" s="127"/>
      <c r="J533" s="267" t="s">
        <v>126</v>
      </c>
      <c r="K533" s="132"/>
      <c r="L533" s="132"/>
      <c r="M533" s="124"/>
      <c r="N533" s="1" t="s">
        <v>815</v>
      </c>
      <c r="O533" s="124"/>
    </row>
    <row r="534" spans="1:16" s="129" customFormat="1" ht="18.45">
      <c r="A534" s="139">
        <v>45121</v>
      </c>
      <c r="B534" s="139">
        <f t="shared" si="20"/>
        <v>45123</v>
      </c>
      <c r="C534" s="124">
        <v>2</v>
      </c>
      <c r="D534" s="124">
        <v>1</v>
      </c>
      <c r="E534" s="124">
        <v>4</v>
      </c>
      <c r="F534" s="124" t="s">
        <v>90</v>
      </c>
      <c r="G534" s="644" t="s">
        <v>1230</v>
      </c>
      <c r="H534" s="131">
        <v>57.92</v>
      </c>
      <c r="I534" s="127"/>
      <c r="J534" s="267" t="s">
        <v>22</v>
      </c>
      <c r="K534" s="134"/>
      <c r="L534" s="134">
        <v>10</v>
      </c>
      <c r="M534" s="124"/>
      <c r="N534" s="1" t="s">
        <v>18</v>
      </c>
      <c r="O534" s="1"/>
      <c r="P534" s="851"/>
    </row>
    <row r="535" spans="1:16" s="129" customFormat="1" ht="18.45">
      <c r="A535" s="139">
        <v>45112</v>
      </c>
      <c r="B535" s="139">
        <f t="shared" si="20"/>
        <v>45123</v>
      </c>
      <c r="C535" s="124">
        <v>11</v>
      </c>
      <c r="D535" s="124">
        <v>1</v>
      </c>
      <c r="E535" s="124">
        <v>3</v>
      </c>
      <c r="F535" s="124" t="s">
        <v>280</v>
      </c>
      <c r="G535" s="575" t="s">
        <v>1231</v>
      </c>
      <c r="H535" s="126">
        <v>414.33</v>
      </c>
      <c r="I535" s="127"/>
      <c r="J535" s="267" t="s">
        <v>81</v>
      </c>
      <c r="K535" s="134">
        <v>10</v>
      </c>
      <c r="L535" s="134"/>
      <c r="M535" s="124"/>
      <c r="N535" s="124" t="s">
        <v>664</v>
      </c>
      <c r="O535" s="1" t="s">
        <v>19</v>
      </c>
    </row>
    <row r="536" spans="1:16" ht="18.45">
      <c r="A536" s="5">
        <v>45122</v>
      </c>
      <c r="B536" s="5">
        <f t="shared" si="20"/>
        <v>45123</v>
      </c>
      <c r="C536" s="1">
        <v>1</v>
      </c>
      <c r="D536" s="1">
        <v>1</v>
      </c>
      <c r="E536" s="1" t="s">
        <v>111</v>
      </c>
      <c r="F536" s="1" t="s">
        <v>111</v>
      </c>
      <c r="G536" s="575" t="s">
        <v>1232</v>
      </c>
      <c r="H536" s="46">
        <v>109.97</v>
      </c>
      <c r="I536" s="127">
        <v>45122</v>
      </c>
      <c r="J536" s="267" t="s">
        <v>106</v>
      </c>
      <c r="K536" s="54">
        <v>10</v>
      </c>
      <c r="L536" s="54"/>
      <c r="M536" s="1"/>
      <c r="N536" s="1" t="s">
        <v>18</v>
      </c>
      <c r="O536" s="144" t="s">
        <v>19</v>
      </c>
    </row>
    <row r="537" spans="1:16" ht="18.45">
      <c r="A537" s="5">
        <v>45121</v>
      </c>
      <c r="B537" s="5">
        <f t="shared" si="20"/>
        <v>45123</v>
      </c>
      <c r="C537" s="1">
        <v>2</v>
      </c>
      <c r="D537" s="1">
        <v>1</v>
      </c>
      <c r="E537" s="1">
        <v>24</v>
      </c>
      <c r="F537" s="1" t="s">
        <v>69</v>
      </c>
      <c r="G537" s="874" t="s">
        <v>1233</v>
      </c>
      <c r="H537" s="53">
        <v>44.28</v>
      </c>
      <c r="I537" s="6">
        <v>45121</v>
      </c>
      <c r="J537" s="267" t="s">
        <v>106</v>
      </c>
      <c r="K537" s="56"/>
      <c r="L537" s="56">
        <v>10</v>
      </c>
      <c r="M537" s="1"/>
      <c r="N537" s="1" t="s">
        <v>815</v>
      </c>
      <c r="P537" s="779"/>
    </row>
    <row r="538" spans="1:16" s="129" customFormat="1" ht="36.9">
      <c r="A538" s="139">
        <v>45121</v>
      </c>
      <c r="B538" s="139">
        <f t="shared" si="20"/>
        <v>45123</v>
      </c>
      <c r="C538" s="124">
        <v>2</v>
      </c>
      <c r="D538" s="124">
        <v>1</v>
      </c>
      <c r="E538" s="124">
        <v>21</v>
      </c>
      <c r="F538" s="124" t="s">
        <v>79</v>
      </c>
      <c r="G538" s="575" t="s">
        <v>1234</v>
      </c>
      <c r="H538" s="131">
        <v>57.92</v>
      </c>
      <c r="I538" s="127">
        <v>45120</v>
      </c>
      <c r="J538" s="267" t="s">
        <v>22</v>
      </c>
      <c r="K538" s="134"/>
      <c r="L538" s="134">
        <v>10</v>
      </c>
      <c r="M538" s="124"/>
      <c r="N538" s="1" t="s">
        <v>815</v>
      </c>
      <c r="O538" s="333" t="s">
        <v>19</v>
      </c>
      <c r="P538" s="838" t="s">
        <v>705</v>
      </c>
    </row>
    <row r="539" spans="1:16" s="129" customFormat="1" ht="18.45">
      <c r="A539" s="139">
        <v>45116</v>
      </c>
      <c r="B539" s="139">
        <f t="shared" si="20"/>
        <v>45123</v>
      </c>
      <c r="C539" s="124">
        <v>7</v>
      </c>
      <c r="D539" s="124">
        <v>1</v>
      </c>
      <c r="E539" s="124">
        <v>2</v>
      </c>
      <c r="F539" s="124" t="s">
        <v>326</v>
      </c>
      <c r="G539" s="867" t="s">
        <v>1235</v>
      </c>
      <c r="H539" s="131">
        <v>242.5</v>
      </c>
      <c r="I539" s="127">
        <v>45116</v>
      </c>
      <c r="J539" s="267" t="s">
        <v>32</v>
      </c>
      <c r="K539" s="134"/>
      <c r="L539" s="134">
        <v>10</v>
      </c>
      <c r="M539" s="124"/>
      <c r="N539" s="1" t="s">
        <v>18</v>
      </c>
      <c r="O539" s="144" t="s">
        <v>19</v>
      </c>
    </row>
    <row r="540" spans="1:16" ht="18.45">
      <c r="A540" s="5">
        <v>45122</v>
      </c>
      <c r="B540" s="139">
        <f t="shared" si="20"/>
        <v>45123</v>
      </c>
      <c r="C540" s="124">
        <v>1</v>
      </c>
      <c r="D540" s="124">
        <v>1</v>
      </c>
      <c r="E540" s="124">
        <v>31</v>
      </c>
      <c r="F540" s="124">
        <v>31</v>
      </c>
      <c r="G540" s="575" t="s">
        <v>1236</v>
      </c>
      <c r="H540" s="131">
        <v>76.5</v>
      </c>
      <c r="I540" s="127">
        <v>45122</v>
      </c>
      <c r="J540" s="267" t="s">
        <v>32</v>
      </c>
      <c r="K540" s="132"/>
      <c r="L540" s="132">
        <v>10</v>
      </c>
      <c r="M540" s="124"/>
      <c r="N540" s="1" t="s">
        <v>18</v>
      </c>
      <c r="O540" s="144" t="s">
        <v>19</v>
      </c>
    </row>
    <row r="541" spans="1:16" ht="18.45">
      <c r="A541" s="327">
        <v>45121</v>
      </c>
      <c r="B541" s="327">
        <v>45123</v>
      </c>
      <c r="C541" s="122">
        <v>1</v>
      </c>
      <c r="D541" s="122">
        <v>1</v>
      </c>
      <c r="E541" s="122">
        <v>3</v>
      </c>
      <c r="F541" s="122" t="s">
        <v>27</v>
      </c>
      <c r="G541" s="868" t="s">
        <v>1148</v>
      </c>
      <c r="H541" s="336">
        <v>60</v>
      </c>
      <c r="I541" s="130">
        <v>45122</v>
      </c>
      <c r="J541" s="270" t="s">
        <v>692</v>
      </c>
      <c r="K541" s="271">
        <v>10</v>
      </c>
      <c r="L541" s="271"/>
      <c r="M541" s="122"/>
      <c r="N541" s="9" t="s">
        <v>18</v>
      </c>
      <c r="O541" s="9"/>
    </row>
    <row r="542" spans="1:16" ht="18.45">
      <c r="A542" s="5">
        <v>45122</v>
      </c>
      <c r="B542" s="5">
        <v>45123</v>
      </c>
      <c r="C542" s="1">
        <v>1</v>
      </c>
      <c r="D542" s="1">
        <v>3</v>
      </c>
      <c r="E542" s="1">
        <v>6</v>
      </c>
      <c r="F542" s="1">
        <v>6</v>
      </c>
      <c r="G542" s="575" t="s">
        <v>1237</v>
      </c>
      <c r="H542" s="46">
        <v>104.12</v>
      </c>
      <c r="I542" s="6"/>
      <c r="J542" s="267" t="s">
        <v>67</v>
      </c>
      <c r="K542" s="54"/>
      <c r="L542" s="54"/>
      <c r="M542" s="1"/>
      <c r="N542" s="1" t="s">
        <v>18</v>
      </c>
      <c r="O542" s="144" t="s">
        <v>19</v>
      </c>
    </row>
    <row r="543" spans="1:16" s="13" customFormat="1" ht="18.45">
      <c r="A543" s="327">
        <v>45120</v>
      </c>
      <c r="B543" s="321">
        <f>A543+C543</f>
        <v>45123</v>
      </c>
      <c r="C543" s="9">
        <v>3</v>
      </c>
      <c r="D543" s="9">
        <v>1</v>
      </c>
      <c r="E543" s="9">
        <v>35</v>
      </c>
      <c r="F543" s="9" t="s">
        <v>714</v>
      </c>
      <c r="G543" s="623" t="s">
        <v>1238</v>
      </c>
      <c r="H543" s="263">
        <v>125</v>
      </c>
      <c r="I543" s="164"/>
      <c r="J543" s="270" t="s">
        <v>38</v>
      </c>
      <c r="K543" s="260"/>
      <c r="L543" s="260">
        <v>10</v>
      </c>
      <c r="M543" s="9"/>
      <c r="N543" s="533" t="s">
        <v>18</v>
      </c>
    </row>
    <row r="544" spans="1:16" s="13" customFormat="1" ht="18.45">
      <c r="A544" s="321">
        <v>45122</v>
      </c>
      <c r="B544" s="321">
        <f>A544+C544</f>
        <v>45123</v>
      </c>
      <c r="C544" s="9">
        <v>1</v>
      </c>
      <c r="D544" s="122">
        <v>1</v>
      </c>
      <c r="E544" s="9">
        <v>32</v>
      </c>
      <c r="F544" s="9" t="s">
        <v>55</v>
      </c>
      <c r="G544" s="623" t="s">
        <v>1141</v>
      </c>
      <c r="H544" s="338">
        <v>47</v>
      </c>
      <c r="I544" s="164">
        <v>45122</v>
      </c>
      <c r="J544" s="276" t="s">
        <v>38</v>
      </c>
      <c r="K544" s="374"/>
      <c r="L544" s="374"/>
      <c r="M544" s="9"/>
      <c r="N544" s="533" t="s">
        <v>18</v>
      </c>
      <c r="O544" s="9"/>
    </row>
    <row r="545" spans="1:16" ht="18.45">
      <c r="A545" s="5">
        <v>45122</v>
      </c>
      <c r="B545" s="139">
        <f>A545+C545</f>
        <v>45123</v>
      </c>
      <c r="C545" s="124">
        <v>1</v>
      </c>
      <c r="D545" s="124">
        <v>1</v>
      </c>
      <c r="E545" s="124">
        <v>2</v>
      </c>
      <c r="F545" s="124" t="s">
        <v>1239</v>
      </c>
      <c r="G545" s="575" t="s">
        <v>1240</v>
      </c>
      <c r="H545" s="131">
        <v>22.49</v>
      </c>
      <c r="I545" s="127">
        <v>45122</v>
      </c>
      <c r="J545" s="267" t="s">
        <v>1241</v>
      </c>
      <c r="K545" s="132"/>
      <c r="L545" s="132"/>
      <c r="M545" s="124"/>
      <c r="N545" s="1" t="s">
        <v>815</v>
      </c>
      <c r="O545" s="144" t="s">
        <v>19</v>
      </c>
    </row>
    <row r="546" spans="1:16" ht="18.45">
      <c r="A546" s="5">
        <v>45122</v>
      </c>
      <c r="B546" s="5">
        <f>A546+C546</f>
        <v>45123</v>
      </c>
      <c r="C546" s="1">
        <v>1</v>
      </c>
      <c r="D546" s="1">
        <v>1</v>
      </c>
      <c r="E546" s="1">
        <v>21</v>
      </c>
      <c r="F546" s="1" t="s">
        <v>146</v>
      </c>
      <c r="G546" s="575" t="s">
        <v>249</v>
      </c>
      <c r="H546" s="46">
        <v>31.19</v>
      </c>
      <c r="I546" s="6"/>
      <c r="J546" s="267" t="s">
        <v>22</v>
      </c>
      <c r="K546" s="54"/>
      <c r="L546" s="54"/>
      <c r="M546" s="1"/>
      <c r="N546" s="1" t="s">
        <v>18</v>
      </c>
      <c r="O546" s="144" t="s">
        <v>19</v>
      </c>
    </row>
    <row r="547" spans="1:16" s="129" customFormat="1" ht="18.45">
      <c r="A547" s="5">
        <v>45119</v>
      </c>
      <c r="B547" s="139">
        <f>A547+C547</f>
        <v>45123</v>
      </c>
      <c r="C547" s="124">
        <v>4</v>
      </c>
      <c r="D547" s="124">
        <v>1</v>
      </c>
      <c r="E547" s="124">
        <v>23</v>
      </c>
      <c r="F547" s="124" t="s">
        <v>48</v>
      </c>
      <c r="G547" s="621" t="s">
        <v>1242</v>
      </c>
      <c r="H547" s="131">
        <v>146</v>
      </c>
      <c r="I547" s="127"/>
      <c r="J547" s="267" t="s">
        <v>38</v>
      </c>
      <c r="K547" s="134">
        <v>5</v>
      </c>
      <c r="L547" s="134"/>
      <c r="M547" s="124" t="s">
        <v>1243</v>
      </c>
      <c r="N547" s="1" t="s">
        <v>18</v>
      </c>
      <c r="O547" s="1"/>
    </row>
    <row r="548" spans="1:16" ht="36.9">
      <c r="A548" s="5">
        <v>45121</v>
      </c>
      <c r="B548" s="5">
        <v>45123</v>
      </c>
      <c r="C548" s="1">
        <f>B548-A548</f>
        <v>2</v>
      </c>
      <c r="D548" s="1">
        <v>1</v>
      </c>
      <c r="E548" s="1">
        <v>23</v>
      </c>
      <c r="F548" s="1" t="s">
        <v>135</v>
      </c>
      <c r="G548" s="644" t="s">
        <v>1244</v>
      </c>
      <c r="H548" s="55">
        <v>53.46</v>
      </c>
      <c r="I548" s="6"/>
      <c r="J548" s="267" t="s">
        <v>22</v>
      </c>
      <c r="K548" s="54">
        <v>10</v>
      </c>
      <c r="L548" s="54"/>
      <c r="M548" s="1"/>
      <c r="N548" s="1" t="s">
        <v>815</v>
      </c>
      <c r="P548" s="838" t="s">
        <v>705</v>
      </c>
    </row>
    <row r="549" spans="1:16" ht="18.45">
      <c r="A549" s="5">
        <v>45122</v>
      </c>
      <c r="B549" s="139">
        <f>A549+C549</f>
        <v>45123</v>
      </c>
      <c r="C549" s="124">
        <v>1</v>
      </c>
      <c r="D549" s="124">
        <v>1</v>
      </c>
      <c r="E549" s="124">
        <v>5</v>
      </c>
      <c r="F549" s="124" t="s">
        <v>43</v>
      </c>
      <c r="G549" s="575" t="s">
        <v>1245</v>
      </c>
      <c r="H549" s="131">
        <v>31.19</v>
      </c>
      <c r="I549" s="127">
        <v>45121</v>
      </c>
      <c r="J549" s="267" t="s">
        <v>50</v>
      </c>
      <c r="K549" s="132">
        <v>10</v>
      </c>
      <c r="L549" s="132"/>
      <c r="M549" s="1" t="s">
        <v>1246</v>
      </c>
      <c r="N549" s="1" t="s">
        <v>26</v>
      </c>
      <c r="O549" s="144" t="s">
        <v>19</v>
      </c>
    </row>
    <row r="550" spans="1:16" ht="18.45">
      <c r="A550" s="5">
        <v>45122</v>
      </c>
      <c r="B550" s="139">
        <v>45124</v>
      </c>
      <c r="C550" s="124">
        <v>2</v>
      </c>
      <c r="D550" s="124">
        <v>1</v>
      </c>
      <c r="E550" s="124">
        <v>21</v>
      </c>
      <c r="F550" s="124" t="s">
        <v>739</v>
      </c>
      <c r="G550" s="1" t="s">
        <v>217</v>
      </c>
      <c r="H550" s="126">
        <v>48.12</v>
      </c>
      <c r="I550" s="127"/>
      <c r="J550" s="267" t="s">
        <v>126</v>
      </c>
      <c r="K550" s="134"/>
      <c r="L550" s="134"/>
      <c r="M550" s="124" t="s">
        <v>119</v>
      </c>
      <c r="N550" s="1" t="s">
        <v>18</v>
      </c>
      <c r="O550" s="124"/>
    </row>
    <row r="551" spans="1:16">
      <c r="A551" s="1333"/>
      <c r="B551" s="1333"/>
      <c r="C551" s="99"/>
      <c r="D551" s="99"/>
      <c r="E551" s="99"/>
      <c r="F551" s="99"/>
      <c r="G551" s="99"/>
      <c r="H551" s="99"/>
      <c r="I551" s="99"/>
      <c r="J551" s="99"/>
      <c r="K551" s="99"/>
      <c r="L551" s="99"/>
      <c r="M551" s="99"/>
      <c r="N551" s="99"/>
      <c r="O551" s="99"/>
      <c r="P551" s="99"/>
    </row>
    <row r="552" spans="1:16" ht="18.45">
      <c r="A552" s="5">
        <v>45122</v>
      </c>
      <c r="B552" s="139">
        <f>A552+C552</f>
        <v>45124</v>
      </c>
      <c r="C552" s="124">
        <v>2</v>
      </c>
      <c r="D552" s="124">
        <v>1</v>
      </c>
      <c r="E552" s="124">
        <v>37</v>
      </c>
      <c r="F552" s="124">
        <v>37</v>
      </c>
      <c r="G552" s="575" t="s">
        <v>1247</v>
      </c>
      <c r="H552" s="131">
        <v>125.46</v>
      </c>
      <c r="I552" s="127">
        <v>45122</v>
      </c>
      <c r="J552" s="267" t="s">
        <v>106</v>
      </c>
      <c r="K552" s="132"/>
      <c r="L552" s="132">
        <v>10</v>
      </c>
      <c r="M552" s="124"/>
      <c r="N552" s="1" t="s">
        <v>815</v>
      </c>
      <c r="O552" s="144" t="s">
        <v>19</v>
      </c>
    </row>
    <row r="553" spans="1:16" ht="18.45">
      <c r="A553" s="139">
        <v>45146</v>
      </c>
      <c r="B553" s="139">
        <f>A553+C553</f>
        <v>45161</v>
      </c>
      <c r="C553" s="124">
        <v>15</v>
      </c>
      <c r="D553" s="124">
        <v>1</v>
      </c>
      <c r="E553" s="124">
        <v>3</v>
      </c>
      <c r="F553" s="124" t="s">
        <v>27</v>
      </c>
      <c r="G553" s="621" t="s">
        <v>1248</v>
      </c>
      <c r="H553" s="131">
        <v>744.3</v>
      </c>
      <c r="I553" s="127"/>
      <c r="J553" s="267" t="s">
        <v>41</v>
      </c>
      <c r="K553" s="132"/>
      <c r="L553" s="132"/>
      <c r="M553" s="124"/>
      <c r="N553" s="124" t="s">
        <v>310</v>
      </c>
      <c r="O553" s="1"/>
    </row>
    <row r="554" spans="1:16" ht="20.25" customHeight="1">
      <c r="A554" s="139">
        <v>45123</v>
      </c>
      <c r="B554" s="5">
        <f>A554+C554</f>
        <v>45124</v>
      </c>
      <c r="C554" s="1">
        <v>1</v>
      </c>
      <c r="D554" s="1">
        <v>1</v>
      </c>
      <c r="E554" s="1">
        <v>5</v>
      </c>
      <c r="F554" s="1" t="s">
        <v>43</v>
      </c>
      <c r="G554" s="621" t="s">
        <v>1249</v>
      </c>
      <c r="H554" s="46">
        <v>21.25</v>
      </c>
      <c r="I554" s="6">
        <v>45123</v>
      </c>
      <c r="J554" s="268" t="s">
        <v>32</v>
      </c>
      <c r="K554" s="45"/>
      <c r="L554" s="45">
        <v>10</v>
      </c>
      <c r="M554" s="1"/>
      <c r="N554" s="1" t="s">
        <v>42</v>
      </c>
      <c r="P554" s="779"/>
    </row>
    <row r="556" spans="1:16">
      <c r="A556" s="1333"/>
      <c r="B556" s="1333"/>
      <c r="C556" s="99"/>
      <c r="D556" s="99"/>
      <c r="E556" s="99"/>
      <c r="F556" s="99"/>
      <c r="G556" s="99"/>
      <c r="H556" s="99"/>
      <c r="I556" s="99"/>
      <c r="J556" s="99"/>
      <c r="K556" s="99"/>
      <c r="L556" s="99"/>
      <c r="M556" s="99"/>
      <c r="N556" s="99"/>
      <c r="O556" s="99"/>
      <c r="P556" s="99"/>
    </row>
    <row r="557" spans="1:16" s="129" customFormat="1" ht="18.45">
      <c r="A557" s="139">
        <v>45121</v>
      </c>
      <c r="B557" s="139">
        <f>A557+C557</f>
        <v>45124</v>
      </c>
      <c r="C557" s="124">
        <v>3</v>
      </c>
      <c r="D557" s="124">
        <v>1</v>
      </c>
      <c r="E557" s="124">
        <v>21</v>
      </c>
      <c r="F557" s="124" t="s">
        <v>45</v>
      </c>
      <c r="G557" s="644" t="s">
        <v>1250</v>
      </c>
      <c r="H557" s="131">
        <v>75.739999999999995</v>
      </c>
      <c r="I557" s="127"/>
      <c r="J557" s="267" t="s">
        <v>22</v>
      </c>
      <c r="K557" s="134"/>
      <c r="L557" s="134">
        <v>10</v>
      </c>
      <c r="M557" s="124"/>
      <c r="N557" s="1" t="s">
        <v>18</v>
      </c>
      <c r="O557" s="1"/>
      <c r="P557" s="851"/>
    </row>
    <row r="558" spans="1:16" ht="18.45">
      <c r="A558" s="139">
        <v>45123</v>
      </c>
      <c r="B558" s="139">
        <f>A558+C558</f>
        <v>45124</v>
      </c>
      <c r="C558" s="1">
        <v>1</v>
      </c>
      <c r="D558" s="1">
        <v>1</v>
      </c>
      <c r="E558" s="1">
        <v>23</v>
      </c>
      <c r="F558" s="1" t="s">
        <v>15</v>
      </c>
      <c r="G558" s="637" t="s">
        <v>1220</v>
      </c>
      <c r="H558" s="55">
        <v>25</v>
      </c>
      <c r="I558" s="6">
        <v>45122</v>
      </c>
      <c r="J558" s="267" t="s">
        <v>38</v>
      </c>
      <c r="K558" s="54"/>
      <c r="L558" s="54">
        <v>10</v>
      </c>
      <c r="M558" s="1"/>
      <c r="N558" s="1" t="s">
        <v>26</v>
      </c>
    </row>
    <row r="559" spans="1:16" s="129" customFormat="1" ht="18.45">
      <c r="A559" s="139">
        <v>45118</v>
      </c>
      <c r="B559" s="139">
        <f>A559+C559</f>
        <v>45124</v>
      </c>
      <c r="C559" s="124">
        <v>6</v>
      </c>
      <c r="D559" s="124">
        <v>1</v>
      </c>
      <c r="E559" s="124">
        <v>3</v>
      </c>
      <c r="F559" s="124" t="s">
        <v>34</v>
      </c>
      <c r="G559" s="867" t="s">
        <v>1251</v>
      </c>
      <c r="H559" s="131">
        <v>261.25</v>
      </c>
      <c r="I559" s="127">
        <v>45118</v>
      </c>
      <c r="J559" s="267" t="s">
        <v>106</v>
      </c>
      <c r="K559" s="134">
        <v>10</v>
      </c>
      <c r="L559" s="134"/>
      <c r="M559" s="124" t="s">
        <v>1252</v>
      </c>
      <c r="N559" s="1" t="s">
        <v>18</v>
      </c>
      <c r="O559" s="333" t="s">
        <v>19</v>
      </c>
    </row>
    <row r="560" spans="1:16" ht="20.25" customHeight="1">
      <c r="A560" s="139">
        <v>45123</v>
      </c>
      <c r="B560" s="5">
        <f>A560+C560</f>
        <v>45124</v>
      </c>
      <c r="C560" s="1">
        <v>1</v>
      </c>
      <c r="D560" s="1">
        <v>1</v>
      </c>
      <c r="E560" s="1">
        <v>3</v>
      </c>
      <c r="F560" s="1" t="s">
        <v>27</v>
      </c>
      <c r="G560" s="644" t="s">
        <v>1148</v>
      </c>
      <c r="H560" s="55">
        <v>25</v>
      </c>
      <c r="I560" s="6"/>
      <c r="J560" s="267" t="s">
        <v>692</v>
      </c>
      <c r="K560" s="54">
        <v>10</v>
      </c>
      <c r="L560" s="54"/>
      <c r="M560" s="1"/>
      <c r="N560" s="1" t="s">
        <v>18</v>
      </c>
      <c r="O560" s="462"/>
      <c r="P560" s="779"/>
    </row>
    <row r="561" spans="1:16" s="13" customFormat="1" ht="18.45">
      <c r="A561" s="321">
        <v>45123</v>
      </c>
      <c r="B561" s="327">
        <v>45124</v>
      </c>
      <c r="C561" s="122">
        <v>1</v>
      </c>
      <c r="D561" s="122">
        <v>1</v>
      </c>
      <c r="E561" s="122">
        <v>35</v>
      </c>
      <c r="F561" s="122" t="s">
        <v>714</v>
      </c>
      <c r="G561" s="9" t="s">
        <v>83</v>
      </c>
      <c r="H561" s="336">
        <v>35</v>
      </c>
      <c r="I561" s="130">
        <v>45123</v>
      </c>
      <c r="J561" s="270" t="s">
        <v>84</v>
      </c>
      <c r="K561" s="271"/>
      <c r="L561" s="271"/>
      <c r="M561" s="122" t="s">
        <v>218</v>
      </c>
      <c r="N561" s="9" t="s">
        <v>18</v>
      </c>
      <c r="O561" s="122" t="s">
        <v>14</v>
      </c>
    </row>
    <row r="562" spans="1:16" ht="18.75" customHeight="1">
      <c r="A562" s="139">
        <v>45123</v>
      </c>
      <c r="B562" s="5">
        <v>45124</v>
      </c>
      <c r="C562" s="1">
        <v>1</v>
      </c>
      <c r="D562" s="1">
        <v>2</v>
      </c>
      <c r="E562" s="1">
        <v>30</v>
      </c>
      <c r="F562" s="1">
        <v>30</v>
      </c>
      <c r="G562" s="621" t="s">
        <v>1253</v>
      </c>
      <c r="H562" s="46">
        <v>53.9</v>
      </c>
      <c r="I562" s="6">
        <v>45123</v>
      </c>
      <c r="J562" s="268" t="s">
        <v>32</v>
      </c>
      <c r="K562" s="45"/>
      <c r="L562" s="45">
        <v>10</v>
      </c>
      <c r="M562" s="1" t="s">
        <v>1254</v>
      </c>
      <c r="N562" s="1" t="s">
        <v>18</v>
      </c>
      <c r="P562" s="779"/>
    </row>
    <row r="563" spans="1:16" ht="18.45">
      <c r="A563" s="5">
        <v>45122</v>
      </c>
      <c r="B563" s="139">
        <f t="shared" ref="B563:B571" ca="1" si="21">A563+C563</f>
        <v>45124</v>
      </c>
      <c r="C563" s="124">
        <f ca="1">B563-A563</f>
        <v>2</v>
      </c>
      <c r="D563" s="124">
        <v>1</v>
      </c>
      <c r="E563" s="124">
        <v>5</v>
      </c>
      <c r="F563" s="124" t="s">
        <v>148</v>
      </c>
      <c r="G563" s="575" t="s">
        <v>1255</v>
      </c>
      <c r="H563" s="131">
        <v>41.23</v>
      </c>
      <c r="I563" s="127">
        <v>45122</v>
      </c>
      <c r="J563" s="267" t="s">
        <v>1241</v>
      </c>
      <c r="K563" s="132">
        <v>10</v>
      </c>
      <c r="L563" s="132"/>
      <c r="M563" s="124"/>
      <c r="N563" s="1" t="s">
        <v>815</v>
      </c>
      <c r="O563" s="144" t="s">
        <v>19</v>
      </c>
    </row>
    <row r="564" spans="1:16" ht="18.45">
      <c r="A564" s="5">
        <v>45123</v>
      </c>
      <c r="B564" s="5">
        <f t="shared" si="21"/>
        <v>45124</v>
      </c>
      <c r="C564" s="1">
        <v>1</v>
      </c>
      <c r="D564" s="1">
        <v>1</v>
      </c>
      <c r="E564" s="1">
        <v>2</v>
      </c>
      <c r="F564" s="1" t="s">
        <v>95</v>
      </c>
      <c r="G564" s="621" t="s">
        <v>1026</v>
      </c>
      <c r="H564" s="55">
        <v>22.28</v>
      </c>
      <c r="I564" s="6"/>
      <c r="J564" s="270" t="s">
        <v>50</v>
      </c>
      <c r="K564" s="54"/>
      <c r="L564" s="54">
        <v>10</v>
      </c>
      <c r="M564" s="1"/>
      <c r="N564" s="1" t="s">
        <v>815</v>
      </c>
    </row>
    <row r="565" spans="1:16" s="13" customFormat="1" ht="18.45">
      <c r="A565" s="812">
        <v>45122</v>
      </c>
      <c r="B565" s="321">
        <f t="shared" si="21"/>
        <v>45124</v>
      </c>
      <c r="C565" s="9">
        <v>2</v>
      </c>
      <c r="D565" s="9">
        <v>1</v>
      </c>
      <c r="E565" s="9">
        <v>23</v>
      </c>
      <c r="F565" s="9" t="s">
        <v>127</v>
      </c>
      <c r="G565" s="623" t="s">
        <v>903</v>
      </c>
      <c r="H565" s="263">
        <v>31</v>
      </c>
      <c r="I565" s="164"/>
      <c r="J565" s="276" t="s">
        <v>1043</v>
      </c>
      <c r="K565" s="260"/>
      <c r="L565" s="260"/>
      <c r="M565" s="9"/>
      <c r="N565" s="9"/>
    </row>
    <row r="566" spans="1:16" s="13" customFormat="1" ht="18.75" customHeight="1">
      <c r="A566" s="139">
        <v>45123</v>
      </c>
      <c r="B566" s="139">
        <f t="shared" si="21"/>
        <v>45124</v>
      </c>
      <c r="C566" s="1">
        <v>1</v>
      </c>
      <c r="D566" s="1">
        <v>1</v>
      </c>
      <c r="E566" s="1">
        <v>3</v>
      </c>
      <c r="F566" s="1" t="s">
        <v>152</v>
      </c>
      <c r="G566" s="644" t="s">
        <v>1256</v>
      </c>
      <c r="H566" s="55">
        <v>19.12</v>
      </c>
      <c r="I566" s="6">
        <v>45123</v>
      </c>
      <c r="J566" s="267" t="s">
        <v>67</v>
      </c>
      <c r="K566" s="54"/>
      <c r="L566" s="54">
        <v>10</v>
      </c>
      <c r="M566" s="1"/>
      <c r="N566" s="1" t="s">
        <v>18</v>
      </c>
      <c r="O566" s="333" t="s">
        <v>19</v>
      </c>
      <c r="P566" s="828"/>
    </row>
    <row r="567" spans="1:16" s="129" customFormat="1" ht="36.9">
      <c r="A567" s="139">
        <v>45121</v>
      </c>
      <c r="B567" s="139">
        <f t="shared" si="21"/>
        <v>45124</v>
      </c>
      <c r="C567" s="124">
        <v>3</v>
      </c>
      <c r="D567" s="124">
        <v>1</v>
      </c>
      <c r="E567" s="124">
        <v>24</v>
      </c>
      <c r="F567" s="124" t="s">
        <v>39</v>
      </c>
      <c r="G567" s="575" t="s">
        <v>1257</v>
      </c>
      <c r="H567" s="131">
        <v>80.2</v>
      </c>
      <c r="I567" s="127">
        <v>45120</v>
      </c>
      <c r="J567" s="267" t="s">
        <v>22</v>
      </c>
      <c r="K567" s="134"/>
      <c r="L567" s="134">
        <v>10</v>
      </c>
      <c r="M567" s="124"/>
      <c r="N567" s="1" t="s">
        <v>18</v>
      </c>
      <c r="O567" s="333" t="s">
        <v>19</v>
      </c>
      <c r="P567" s="838" t="s">
        <v>705</v>
      </c>
    </row>
    <row r="568" spans="1:16" ht="36.9">
      <c r="A568" s="139">
        <v>45123</v>
      </c>
      <c r="B568" s="139">
        <f t="shared" si="21"/>
        <v>45124</v>
      </c>
      <c r="C568" s="1">
        <v>1</v>
      </c>
      <c r="D568" s="1">
        <v>1</v>
      </c>
      <c r="E568" s="1">
        <v>23</v>
      </c>
      <c r="F568" s="1" t="s">
        <v>48</v>
      </c>
      <c r="G568" s="644" t="s">
        <v>1244</v>
      </c>
      <c r="H568" s="55">
        <v>22.5</v>
      </c>
      <c r="I568" s="6">
        <v>45122</v>
      </c>
      <c r="J568" s="267" t="s">
        <v>22</v>
      </c>
      <c r="K568" s="54"/>
      <c r="L568" s="54"/>
      <c r="M568" s="1"/>
      <c r="N568" s="1" t="s">
        <v>815</v>
      </c>
      <c r="O568" s="144" t="s">
        <v>19</v>
      </c>
      <c r="P568" s="838" t="s">
        <v>705</v>
      </c>
    </row>
    <row r="569" spans="1:16" ht="20.25" customHeight="1">
      <c r="A569" s="139">
        <v>45123</v>
      </c>
      <c r="B569" s="5">
        <f t="shared" si="21"/>
        <v>45124</v>
      </c>
      <c r="C569" s="1">
        <v>1</v>
      </c>
      <c r="D569" s="1">
        <v>1</v>
      </c>
      <c r="E569" s="1">
        <v>32</v>
      </c>
      <c r="F569" s="1" t="s">
        <v>82</v>
      </c>
      <c r="G569" s="621" t="s">
        <v>1192</v>
      </c>
      <c r="H569" s="46">
        <v>24.06</v>
      </c>
      <c r="I569" s="6">
        <v>45124</v>
      </c>
      <c r="J569" s="267" t="s">
        <v>126</v>
      </c>
      <c r="K569" s="45">
        <v>10</v>
      </c>
      <c r="L569" s="45"/>
      <c r="M569" s="1"/>
      <c r="N569" s="124" t="s">
        <v>26</v>
      </c>
      <c r="P569" s="779"/>
    </row>
    <row r="570" spans="1:16" ht="18.45">
      <c r="A570" s="327">
        <v>45123</v>
      </c>
      <c r="B570" s="327">
        <f t="shared" si="21"/>
        <v>45124</v>
      </c>
      <c r="C570" s="9">
        <v>1</v>
      </c>
      <c r="D570" s="9">
        <v>1</v>
      </c>
      <c r="E570" s="9">
        <v>36</v>
      </c>
      <c r="F570" s="9" t="s">
        <v>570</v>
      </c>
      <c r="G570" s="708" t="s">
        <v>1258</v>
      </c>
      <c r="H570" s="263">
        <v>24.06</v>
      </c>
      <c r="I570" s="164">
        <v>45123</v>
      </c>
      <c r="J570" s="270" t="s">
        <v>50</v>
      </c>
      <c r="K570" s="260"/>
      <c r="L570" s="260"/>
      <c r="M570" s="9" t="s">
        <v>17</v>
      </c>
      <c r="N570" s="9" t="s">
        <v>18</v>
      </c>
      <c r="O570" s="9"/>
    </row>
    <row r="571" spans="1:16" ht="19.3">
      <c r="A571" s="5">
        <v>45122</v>
      </c>
      <c r="B571" s="139">
        <f t="shared" si="21"/>
        <v>45124</v>
      </c>
      <c r="C571" s="124">
        <v>2</v>
      </c>
      <c r="D571" s="124">
        <v>1</v>
      </c>
      <c r="E571" s="124">
        <v>5</v>
      </c>
      <c r="F571" s="124" t="s">
        <v>368</v>
      </c>
      <c r="G571" s="914" t="s">
        <v>1259</v>
      </c>
      <c r="H571" s="131">
        <v>49.01</v>
      </c>
      <c r="I571" s="127">
        <v>45122</v>
      </c>
      <c r="J571" s="267" t="s">
        <v>50</v>
      </c>
      <c r="K571" s="132">
        <v>10</v>
      </c>
      <c r="L571" s="132"/>
      <c r="M571" s="1072"/>
      <c r="N571" s="1" t="s">
        <v>26</v>
      </c>
      <c r="O571" s="144" t="s">
        <v>19</v>
      </c>
    </row>
    <row r="572" spans="1:16" s="129" customFormat="1" ht="18.45">
      <c r="A572" s="139">
        <v>45122</v>
      </c>
      <c r="B572" s="139">
        <v>45124</v>
      </c>
      <c r="C572" s="124">
        <v>2</v>
      </c>
      <c r="D572" s="124">
        <v>1</v>
      </c>
      <c r="E572" s="124">
        <v>4</v>
      </c>
      <c r="F572" s="124" t="s">
        <v>204</v>
      </c>
      <c r="G572" s="575" t="s">
        <v>1260</v>
      </c>
      <c r="H572" s="131">
        <v>54</v>
      </c>
      <c r="I572" s="127">
        <v>45122</v>
      </c>
      <c r="J572" s="267" t="s">
        <v>84</v>
      </c>
      <c r="K572" s="134">
        <v>10</v>
      </c>
      <c r="L572" s="134"/>
      <c r="M572" s="124"/>
      <c r="N572" s="1"/>
      <c r="O572" s="1"/>
      <c r="P572" s="779"/>
    </row>
    <row r="573" spans="1:16" ht="18.45">
      <c r="A573" s="139">
        <v>45123</v>
      </c>
      <c r="B573" s="5">
        <f>A573+C573</f>
        <v>45124</v>
      </c>
      <c r="C573" s="1">
        <v>1</v>
      </c>
      <c r="D573" s="1">
        <v>1</v>
      </c>
      <c r="E573" s="1">
        <v>5</v>
      </c>
      <c r="F573" s="1" t="s">
        <v>210</v>
      </c>
      <c r="G573" s="621" t="s">
        <v>1224</v>
      </c>
      <c r="H573" s="46">
        <v>25</v>
      </c>
      <c r="I573" s="6">
        <v>45123</v>
      </c>
      <c r="J573" s="268" t="s">
        <v>38</v>
      </c>
      <c r="K573" s="45">
        <v>10</v>
      </c>
      <c r="L573" s="45"/>
      <c r="M573" s="1"/>
      <c r="N573" s="1" t="s">
        <v>26</v>
      </c>
    </row>
    <row r="574" spans="1:16" s="129" customFormat="1" ht="36.9">
      <c r="A574" s="139">
        <v>45121</v>
      </c>
      <c r="B574" s="139">
        <f>A574+C574</f>
        <v>45124</v>
      </c>
      <c r="C574" s="124">
        <v>3</v>
      </c>
      <c r="D574" s="124">
        <v>2</v>
      </c>
      <c r="E574" s="124" t="s">
        <v>20</v>
      </c>
      <c r="F574" s="124" t="s">
        <v>20</v>
      </c>
      <c r="G574" s="644" t="s">
        <v>1261</v>
      </c>
      <c r="H574" s="126">
        <v>289.58</v>
      </c>
      <c r="I574" s="127">
        <v>45121</v>
      </c>
      <c r="J574" s="267" t="s">
        <v>22</v>
      </c>
      <c r="K574" s="134"/>
      <c r="L574" s="134">
        <v>10</v>
      </c>
      <c r="M574" s="124"/>
      <c r="N574" s="1" t="s">
        <v>18</v>
      </c>
      <c r="O574" s="1"/>
      <c r="P574" s="779" t="s">
        <v>705</v>
      </c>
    </row>
    <row r="575" spans="1:16" s="329" customFormat="1" ht="18.45">
      <c r="A575" s="389">
        <v>45122</v>
      </c>
      <c r="B575" s="389">
        <v>45124</v>
      </c>
      <c r="C575" s="172">
        <v>2</v>
      </c>
      <c r="D575" s="172">
        <v>1</v>
      </c>
      <c r="E575" s="172">
        <v>24</v>
      </c>
      <c r="F575" s="172" t="s">
        <v>61</v>
      </c>
      <c r="G575" s="910" t="s">
        <v>1262</v>
      </c>
      <c r="H575" s="567">
        <v>47</v>
      </c>
      <c r="I575" s="802"/>
      <c r="J575" s="569" t="s">
        <v>38</v>
      </c>
      <c r="K575" s="570"/>
      <c r="L575" s="570"/>
      <c r="M575" s="172" t="s">
        <v>1263</v>
      </c>
      <c r="N575" s="172" t="s">
        <v>42</v>
      </c>
    </row>
    <row r="576" spans="1:16" s="129" customFormat="1" ht="36.9">
      <c r="A576" s="139">
        <v>45121</v>
      </c>
      <c r="B576" s="139">
        <f ca="1">A576+C576</f>
        <v>45124</v>
      </c>
      <c r="C576" s="124">
        <f ca="1">B576-A576</f>
        <v>3</v>
      </c>
      <c r="D576" s="124">
        <v>1</v>
      </c>
      <c r="E576" s="124">
        <v>3</v>
      </c>
      <c r="F576" s="124" t="s">
        <v>286</v>
      </c>
      <c r="G576" s="575" t="s">
        <v>1264</v>
      </c>
      <c r="H576" s="126">
        <v>84.65</v>
      </c>
      <c r="I576" s="127">
        <v>45120</v>
      </c>
      <c r="J576" s="267" t="s">
        <v>22</v>
      </c>
      <c r="K576" s="134"/>
      <c r="L576" s="134">
        <v>10</v>
      </c>
      <c r="M576" s="124"/>
      <c r="N576" s="1" t="s">
        <v>18</v>
      </c>
      <c r="O576" s="1" t="s">
        <v>19</v>
      </c>
      <c r="P576" s="779" t="s">
        <v>705</v>
      </c>
    </row>
    <row r="577" spans="1:16" ht="18.45">
      <c r="A577" s="5">
        <v>45123</v>
      </c>
      <c r="B577" s="139">
        <v>45124</v>
      </c>
      <c r="C577" s="124">
        <v>1</v>
      </c>
      <c r="D577" s="124">
        <v>1</v>
      </c>
      <c r="E577" s="124">
        <v>21</v>
      </c>
      <c r="F577" s="124" t="s">
        <v>817</v>
      </c>
      <c r="G577" s="914" t="s">
        <v>1223</v>
      </c>
      <c r="H577" s="131">
        <v>25</v>
      </c>
      <c r="I577" s="127">
        <v>45123</v>
      </c>
      <c r="J577" s="267" t="s">
        <v>84</v>
      </c>
      <c r="K577" s="132"/>
      <c r="L577" s="132">
        <v>10</v>
      </c>
      <c r="M577" s="124"/>
      <c r="N577" s="1" t="s">
        <v>26</v>
      </c>
      <c r="O577" s="144" t="s">
        <v>19</v>
      </c>
    </row>
    <row r="578" spans="1:16" ht="18.45">
      <c r="A578" s="5">
        <v>45123</v>
      </c>
      <c r="B578" s="5">
        <v>45124</v>
      </c>
      <c r="C578" s="1">
        <v>1</v>
      </c>
      <c r="D578" s="1">
        <v>1</v>
      </c>
      <c r="E578" s="1">
        <v>23</v>
      </c>
      <c r="F578" s="1" t="s">
        <v>77</v>
      </c>
      <c r="G578" s="621" t="s">
        <v>1265</v>
      </c>
      <c r="H578" s="55">
        <v>25</v>
      </c>
      <c r="I578" s="6">
        <v>45123</v>
      </c>
      <c r="J578" s="268" t="s">
        <v>1043</v>
      </c>
      <c r="K578" s="54"/>
      <c r="L578" s="54"/>
      <c r="M578" s="1" t="s">
        <v>119</v>
      </c>
      <c r="N578" s="124" t="s">
        <v>26</v>
      </c>
    </row>
    <row r="579" spans="1:16" ht="18.45">
      <c r="A579" s="5">
        <v>45122</v>
      </c>
      <c r="B579" s="139">
        <f>A579+C579</f>
        <v>45124</v>
      </c>
      <c r="C579" s="124">
        <v>2</v>
      </c>
      <c r="D579" s="124">
        <v>1</v>
      </c>
      <c r="E579" s="124">
        <v>23</v>
      </c>
      <c r="F579" s="124" t="s">
        <v>36</v>
      </c>
      <c r="G579" s="1" t="s">
        <v>1266</v>
      </c>
      <c r="H579" s="131">
        <v>39.85</v>
      </c>
      <c r="I579" s="127">
        <v>45123</v>
      </c>
      <c r="J579" s="267" t="s">
        <v>106</v>
      </c>
      <c r="K579" s="132">
        <v>10</v>
      </c>
      <c r="L579" s="132"/>
      <c r="M579" s="124"/>
      <c r="N579" s="1" t="s">
        <v>815</v>
      </c>
      <c r="O579" s="124"/>
    </row>
    <row r="580" spans="1:16" s="261" customFormat="1" ht="18.45">
      <c r="A580" s="327">
        <v>45123</v>
      </c>
      <c r="B580" s="321">
        <f>A580+C580</f>
        <v>45124</v>
      </c>
      <c r="C580" s="122">
        <v>1</v>
      </c>
      <c r="D580" s="122">
        <v>1</v>
      </c>
      <c r="E580" s="122">
        <v>23</v>
      </c>
      <c r="F580" s="122" t="s">
        <v>536</v>
      </c>
      <c r="G580" s="9" t="s">
        <v>1267</v>
      </c>
      <c r="H580" s="336">
        <v>25</v>
      </c>
      <c r="I580" s="130"/>
      <c r="J580" s="270" t="s">
        <v>894</v>
      </c>
      <c r="K580" s="271">
        <v>5</v>
      </c>
      <c r="L580" s="271"/>
      <c r="M580" s="122" t="s">
        <v>218</v>
      </c>
      <c r="N580" s="9" t="s">
        <v>815</v>
      </c>
      <c r="O580" s="9" t="s">
        <v>14</v>
      </c>
    </row>
    <row r="581" spans="1:16" ht="19.3">
      <c r="A581" s="5">
        <v>45123</v>
      </c>
      <c r="B581" s="5">
        <f>A581+C581</f>
        <v>45124</v>
      </c>
      <c r="C581" s="1">
        <v>1</v>
      </c>
      <c r="D581" s="1">
        <v>1</v>
      </c>
      <c r="E581" s="1">
        <v>3</v>
      </c>
      <c r="F581" s="1" t="s">
        <v>280</v>
      </c>
      <c r="G581" s="464" t="s">
        <v>1268</v>
      </c>
      <c r="H581" s="55">
        <v>22.28</v>
      </c>
      <c r="I581" s="6">
        <v>45124</v>
      </c>
      <c r="J581" s="267" t="s">
        <v>126</v>
      </c>
      <c r="K581" s="54">
        <v>10</v>
      </c>
      <c r="L581" s="54"/>
      <c r="M581" s="1"/>
      <c r="N581" s="124" t="s">
        <v>26</v>
      </c>
    </row>
    <row r="582" spans="1:16" s="129" customFormat="1" ht="19.5" customHeight="1">
      <c r="A582" s="620">
        <v>45112</v>
      </c>
      <c r="B582" s="139">
        <f>A582+C582</f>
        <v>45124</v>
      </c>
      <c r="C582" s="621">
        <v>12</v>
      </c>
      <c r="D582" s="621">
        <v>1</v>
      </c>
      <c r="E582" s="621">
        <v>34</v>
      </c>
      <c r="F582" s="621" t="s">
        <v>985</v>
      </c>
      <c r="G582" s="621" t="s">
        <v>775</v>
      </c>
      <c r="H582" s="629">
        <v>88.21</v>
      </c>
      <c r="I582" s="630"/>
      <c r="J582" s="631" t="s">
        <v>126</v>
      </c>
      <c r="K582" s="632"/>
      <c r="L582" s="632"/>
      <c r="M582" s="621" t="s">
        <v>1269</v>
      </c>
      <c r="N582" s="124" t="s">
        <v>26</v>
      </c>
      <c r="O582" s="124"/>
    </row>
    <row r="583" spans="1:16" s="129" customFormat="1" ht="18.45">
      <c r="A583" s="139">
        <v>45118</v>
      </c>
      <c r="B583" s="139">
        <f>C583+A583</f>
        <v>45124</v>
      </c>
      <c r="C583" s="124">
        <v>6</v>
      </c>
      <c r="D583" s="124">
        <v>1</v>
      </c>
      <c r="E583" s="124">
        <v>33</v>
      </c>
      <c r="F583" s="124" t="s">
        <v>140</v>
      </c>
      <c r="G583" s="575" t="s">
        <v>1270</v>
      </c>
      <c r="H583" s="131">
        <v>343.8</v>
      </c>
      <c r="I583" s="127">
        <v>45118</v>
      </c>
      <c r="J583" s="267" t="s">
        <v>339</v>
      </c>
      <c r="K583" s="134"/>
      <c r="L583" s="134">
        <v>10</v>
      </c>
      <c r="M583" s="124"/>
      <c r="N583" s="1" t="s">
        <v>18</v>
      </c>
      <c r="O583" s="1"/>
    </row>
    <row r="584" spans="1:16" s="129" customFormat="1" ht="36.9">
      <c r="A584" s="139">
        <v>45121</v>
      </c>
      <c r="B584" s="139">
        <f ca="1">A584+C584</f>
        <v>45124</v>
      </c>
      <c r="C584" s="124">
        <f ca="1">B584-A584</f>
        <v>3</v>
      </c>
      <c r="D584" s="124">
        <v>1</v>
      </c>
      <c r="E584" s="124">
        <v>24</v>
      </c>
      <c r="F584" s="124" t="s">
        <v>879</v>
      </c>
      <c r="G584" s="575" t="s">
        <v>1271</v>
      </c>
      <c r="H584" s="131">
        <v>80.2</v>
      </c>
      <c r="I584" s="127">
        <v>45120</v>
      </c>
      <c r="J584" s="267" t="s">
        <v>22</v>
      </c>
      <c r="K584" s="134"/>
      <c r="L584" s="134"/>
      <c r="M584" s="124" t="s">
        <v>1228</v>
      </c>
      <c r="N584" s="1" t="s">
        <v>18</v>
      </c>
      <c r="O584" s="333" t="s">
        <v>19</v>
      </c>
      <c r="P584" s="838" t="s">
        <v>705</v>
      </c>
    </row>
    <row r="585" spans="1:16" ht="18.45">
      <c r="A585" s="5">
        <v>45123</v>
      </c>
      <c r="B585" s="5">
        <f>A585+C585</f>
        <v>45124</v>
      </c>
      <c r="C585" s="1">
        <v>1</v>
      </c>
      <c r="D585" s="1">
        <v>1</v>
      </c>
      <c r="E585" s="1">
        <v>4</v>
      </c>
      <c r="F585" s="1" t="s">
        <v>1272</v>
      </c>
      <c r="G585" s="621" t="s">
        <v>1273</v>
      </c>
      <c r="H585" s="55">
        <v>25</v>
      </c>
      <c r="I585" s="6">
        <v>45123</v>
      </c>
      <c r="J585" s="268" t="s">
        <v>38</v>
      </c>
      <c r="K585" s="54"/>
      <c r="L585" s="54">
        <v>10</v>
      </c>
      <c r="M585" s="1"/>
      <c r="N585" s="124" t="s">
        <v>26</v>
      </c>
    </row>
    <row r="586" spans="1:16" s="13" customFormat="1" ht="18.45">
      <c r="A586" s="321">
        <v>45122</v>
      </c>
      <c r="B586" s="327">
        <f>A586+C586</f>
        <v>45124</v>
      </c>
      <c r="C586" s="122">
        <v>2</v>
      </c>
      <c r="D586" s="122">
        <v>1</v>
      </c>
      <c r="E586" s="122">
        <v>32</v>
      </c>
      <c r="F586" s="122" t="s">
        <v>102</v>
      </c>
      <c r="G586" s="872" t="s">
        <v>1274</v>
      </c>
      <c r="H586" s="336">
        <v>53.1</v>
      </c>
      <c r="I586" s="130"/>
      <c r="J586" s="270" t="s">
        <v>41</v>
      </c>
      <c r="K586" s="271"/>
      <c r="L586" s="271"/>
      <c r="M586" s="122" t="s">
        <v>1170</v>
      </c>
      <c r="N586" s="9" t="s">
        <v>815</v>
      </c>
      <c r="O586" s="122"/>
    </row>
    <row r="587" spans="1:16" s="129" customFormat="1" ht="18.45">
      <c r="A587" s="5">
        <v>45122</v>
      </c>
      <c r="B587" s="139">
        <f>A587+C587</f>
        <v>45126</v>
      </c>
      <c r="C587" s="124">
        <v>4</v>
      </c>
      <c r="D587" s="124">
        <v>1</v>
      </c>
      <c r="E587" s="124">
        <v>2</v>
      </c>
      <c r="F587" s="124" t="s">
        <v>150</v>
      </c>
      <c r="G587" s="575" t="s">
        <v>1275</v>
      </c>
      <c r="H587" s="126">
        <v>84.15</v>
      </c>
      <c r="I587" s="127"/>
      <c r="J587" s="267" t="s">
        <v>32</v>
      </c>
      <c r="K587" s="134"/>
      <c r="L587" s="134">
        <v>10</v>
      </c>
      <c r="M587" s="172" t="s">
        <v>1276</v>
      </c>
      <c r="N587" s="1" t="s">
        <v>235</v>
      </c>
      <c r="O587" s="144" t="s">
        <v>19</v>
      </c>
    </row>
    <row r="588" spans="1:16" s="13" customFormat="1" ht="18.45">
      <c r="A588" s="321">
        <v>45123</v>
      </c>
      <c r="B588" s="321">
        <v>45124</v>
      </c>
      <c r="C588" s="9">
        <v>1</v>
      </c>
      <c r="D588" s="9">
        <v>1</v>
      </c>
      <c r="E588" s="9">
        <v>4</v>
      </c>
      <c r="F588" s="9" t="s">
        <v>124</v>
      </c>
      <c r="G588" s="623" t="s">
        <v>1277</v>
      </c>
      <c r="H588" s="263">
        <v>25</v>
      </c>
      <c r="I588" s="164">
        <v>45123</v>
      </c>
      <c r="J588" s="276" t="s">
        <v>1043</v>
      </c>
      <c r="K588" s="260">
        <v>10</v>
      </c>
      <c r="L588" s="260"/>
      <c r="M588" s="9" t="s">
        <v>1278</v>
      </c>
      <c r="N588" s="9" t="s">
        <v>18</v>
      </c>
    </row>
    <row r="589" spans="1:16" ht="18.45">
      <c r="A589" s="139">
        <v>45123</v>
      </c>
      <c r="B589" s="139">
        <f>A589+C589</f>
        <v>45125</v>
      </c>
      <c r="C589" s="1">
        <v>2</v>
      </c>
      <c r="D589" s="1">
        <v>1</v>
      </c>
      <c r="E589" s="1">
        <v>2</v>
      </c>
      <c r="F589" s="1" t="s">
        <v>1239</v>
      </c>
      <c r="G589" s="621" t="s">
        <v>1240</v>
      </c>
      <c r="H589" s="55">
        <v>36.880000000000003</v>
      </c>
      <c r="I589" s="6"/>
      <c r="J589" s="267" t="s">
        <v>106</v>
      </c>
      <c r="K589" s="54"/>
      <c r="L589" s="54">
        <v>10</v>
      </c>
      <c r="M589" s="1"/>
      <c r="N589" s="1" t="s">
        <v>18</v>
      </c>
      <c r="O589" s="333" t="s">
        <v>19</v>
      </c>
    </row>
    <row r="590" spans="1:16">
      <c r="A590" s="1333"/>
      <c r="B590" s="1333"/>
      <c r="C590" s="99"/>
      <c r="D590" s="99"/>
      <c r="E590" s="99"/>
      <c r="F590" s="99"/>
      <c r="G590" s="99"/>
      <c r="H590" s="99"/>
      <c r="I590" s="99"/>
      <c r="J590" s="99"/>
      <c r="K590" s="99"/>
      <c r="L590" s="99"/>
      <c r="M590" s="99"/>
      <c r="N590" s="99"/>
      <c r="O590" s="99"/>
    </row>
    <row r="591" spans="1:16" ht="18.45">
      <c r="A591" s="5">
        <v>45122</v>
      </c>
      <c r="B591" s="139">
        <f>A591+C591</f>
        <v>45125</v>
      </c>
      <c r="C591" s="124">
        <v>3</v>
      </c>
      <c r="D591" s="124">
        <v>1</v>
      </c>
      <c r="E591" s="124">
        <v>4</v>
      </c>
      <c r="F591" s="124" t="s">
        <v>299</v>
      </c>
      <c r="G591" s="621" t="s">
        <v>1279</v>
      </c>
      <c r="H591" s="131">
        <v>75.75</v>
      </c>
      <c r="I591" s="127"/>
      <c r="J591" s="267" t="s">
        <v>126</v>
      </c>
      <c r="K591" s="132">
        <v>10</v>
      </c>
      <c r="L591" s="132"/>
      <c r="M591" s="124"/>
      <c r="N591" s="1" t="s">
        <v>26</v>
      </c>
      <c r="O591" s="144" t="s">
        <v>19</v>
      </c>
    </row>
    <row r="592" spans="1:16" s="13" customFormat="1" ht="18.45">
      <c r="A592" s="139">
        <v>45123</v>
      </c>
      <c r="B592" s="139">
        <v>45125</v>
      </c>
      <c r="C592" s="124">
        <f>B592-A592</f>
        <v>2</v>
      </c>
      <c r="D592" s="124">
        <v>1</v>
      </c>
      <c r="E592" s="124">
        <v>2</v>
      </c>
      <c r="F592" s="124" t="s">
        <v>238</v>
      </c>
      <c r="G592" s="621" t="s">
        <v>1280</v>
      </c>
      <c r="H592" s="307">
        <v>52.2</v>
      </c>
      <c r="I592" s="127">
        <v>45123</v>
      </c>
      <c r="J592" s="267" t="s">
        <v>47</v>
      </c>
      <c r="K592" s="134">
        <v>10</v>
      </c>
      <c r="L592" s="134"/>
      <c r="M592" s="124"/>
      <c r="N592" s="1" t="s">
        <v>815</v>
      </c>
      <c r="O592" s="144" t="s">
        <v>19</v>
      </c>
    </row>
    <row r="594" spans="1:16" s="99" customFormat="1">
      <c r="A594" s="1333"/>
      <c r="B594" s="1333"/>
    </row>
    <row r="595" spans="1:16" s="471" customFormat="1" ht="20.25" customHeight="1">
      <c r="A595" s="465">
        <v>45123</v>
      </c>
      <c r="B595" s="465">
        <f t="shared" ref="B595:B603" si="22">A595+C595</f>
        <v>45125</v>
      </c>
      <c r="C595" s="462">
        <v>2</v>
      </c>
      <c r="D595" s="462">
        <v>2</v>
      </c>
      <c r="E595" s="462">
        <v>31</v>
      </c>
      <c r="F595" s="462">
        <v>31</v>
      </c>
      <c r="G595" s="621" t="s">
        <v>1281</v>
      </c>
      <c r="H595" s="472">
        <v>140</v>
      </c>
      <c r="I595" s="467">
        <v>45123</v>
      </c>
      <c r="J595" s="486" t="s">
        <v>252</v>
      </c>
      <c r="K595" s="473"/>
      <c r="L595" s="473">
        <v>10</v>
      </c>
      <c r="M595" s="462"/>
      <c r="N595" s="430" t="s">
        <v>235</v>
      </c>
      <c r="O595" s="430" t="s">
        <v>19</v>
      </c>
      <c r="P595" s="800"/>
    </row>
    <row r="596" spans="1:16" s="129" customFormat="1" ht="18.45">
      <c r="A596" s="139">
        <v>45124</v>
      </c>
      <c r="B596" s="139">
        <f t="shared" si="22"/>
        <v>45125</v>
      </c>
      <c r="C596" s="124">
        <v>1</v>
      </c>
      <c r="D596" s="124">
        <v>1</v>
      </c>
      <c r="E596" s="129">
        <v>24</v>
      </c>
      <c r="F596" s="129" t="s">
        <v>61</v>
      </c>
      <c r="G596" s="621" t="s">
        <v>810</v>
      </c>
      <c r="H596" s="129">
        <v>22.28</v>
      </c>
      <c r="J596" s="129" t="s">
        <v>339</v>
      </c>
      <c r="M596" s="129" t="s">
        <v>1282</v>
      </c>
      <c r="N596" s="9" t="s">
        <v>18</v>
      </c>
    </row>
    <row r="597" spans="1:16" s="13" customFormat="1" ht="18.45">
      <c r="A597" s="327">
        <v>45124</v>
      </c>
      <c r="B597" s="321">
        <f t="shared" si="22"/>
        <v>45125</v>
      </c>
      <c r="C597" s="9">
        <v>1</v>
      </c>
      <c r="D597" s="9">
        <v>1</v>
      </c>
      <c r="E597" s="9">
        <v>23</v>
      </c>
      <c r="F597" s="9" t="s">
        <v>127</v>
      </c>
      <c r="G597" s="623" t="s">
        <v>903</v>
      </c>
      <c r="H597" s="338">
        <v>22</v>
      </c>
      <c r="I597" s="130">
        <v>45123</v>
      </c>
      <c r="J597" s="276" t="s">
        <v>1043</v>
      </c>
      <c r="K597" s="374"/>
      <c r="L597" s="374"/>
      <c r="M597" s="9"/>
      <c r="N597" s="122" t="s">
        <v>42</v>
      </c>
      <c r="O597" s="122" t="s">
        <v>19</v>
      </c>
    </row>
    <row r="598" spans="1:16" s="13" customFormat="1" ht="18.45">
      <c r="A598" s="327">
        <v>45124</v>
      </c>
      <c r="B598" s="327">
        <f t="shared" si="22"/>
        <v>45125</v>
      </c>
      <c r="C598" s="122">
        <v>1</v>
      </c>
      <c r="D598" s="122">
        <v>1</v>
      </c>
      <c r="E598" s="122">
        <v>32</v>
      </c>
      <c r="F598" s="122" t="s">
        <v>102</v>
      </c>
      <c r="G598" s="890" t="s">
        <v>1283</v>
      </c>
      <c r="H598" s="923">
        <v>26.73</v>
      </c>
      <c r="I598" s="130">
        <v>45123</v>
      </c>
      <c r="J598" s="270" t="s">
        <v>50</v>
      </c>
      <c r="K598" s="271"/>
      <c r="L598" s="271">
        <v>10</v>
      </c>
      <c r="M598" s="122"/>
      <c r="N598" s="122" t="s">
        <v>42</v>
      </c>
      <c r="O598" s="122" t="s">
        <v>19</v>
      </c>
    </row>
    <row r="599" spans="1:16" ht="20.25" customHeight="1">
      <c r="A599" s="321">
        <v>45123</v>
      </c>
      <c r="B599" s="321">
        <f t="shared" si="22"/>
        <v>45125</v>
      </c>
      <c r="C599" s="9">
        <v>2</v>
      </c>
      <c r="D599" s="122">
        <v>1</v>
      </c>
      <c r="E599" s="9">
        <v>32</v>
      </c>
      <c r="F599" s="9" t="s">
        <v>55</v>
      </c>
      <c r="G599" s="623" t="s">
        <v>1141</v>
      </c>
      <c r="H599" s="338">
        <v>54</v>
      </c>
      <c r="I599" s="164">
        <v>45123</v>
      </c>
      <c r="J599" s="276" t="s">
        <v>38</v>
      </c>
      <c r="K599" s="374"/>
      <c r="L599" s="374"/>
      <c r="M599" s="9" t="s">
        <v>218</v>
      </c>
      <c r="N599" s="533" t="s">
        <v>18</v>
      </c>
      <c r="O599" s="9" t="s">
        <v>14</v>
      </c>
      <c r="P599" s="779"/>
    </row>
    <row r="600" spans="1:16" ht="20.25" customHeight="1">
      <c r="A600" s="5">
        <v>45122</v>
      </c>
      <c r="B600" s="139">
        <f t="shared" si="22"/>
        <v>45125</v>
      </c>
      <c r="C600" s="124">
        <v>3</v>
      </c>
      <c r="D600" s="124">
        <v>1</v>
      </c>
      <c r="E600" s="124">
        <v>36</v>
      </c>
      <c r="F600" s="124" t="s">
        <v>122</v>
      </c>
      <c r="G600" s="621" t="s">
        <v>1173</v>
      </c>
      <c r="H600" s="126">
        <v>91</v>
      </c>
      <c r="I600" s="127">
        <v>45120</v>
      </c>
      <c r="J600" s="267" t="s">
        <v>116</v>
      </c>
      <c r="K600" s="134"/>
      <c r="L600" s="134"/>
      <c r="M600" s="124"/>
      <c r="N600" s="1" t="s">
        <v>18</v>
      </c>
      <c r="O600" s="144" t="s">
        <v>19</v>
      </c>
      <c r="P600" s="779"/>
    </row>
    <row r="601" spans="1:16" s="129" customFormat="1" ht="18.45">
      <c r="A601" s="139">
        <v>45124</v>
      </c>
      <c r="B601" s="5">
        <f t="shared" si="22"/>
        <v>45125</v>
      </c>
      <c r="C601" s="1">
        <v>1</v>
      </c>
      <c r="D601" s="1">
        <v>1</v>
      </c>
      <c r="E601" s="1">
        <v>4</v>
      </c>
      <c r="F601" s="1" t="s">
        <v>302</v>
      </c>
      <c r="G601" s="621" t="s">
        <v>1284</v>
      </c>
      <c r="H601" s="48">
        <v>22.5</v>
      </c>
      <c r="I601" s="127">
        <v>45123</v>
      </c>
      <c r="J601" s="268" t="s">
        <v>22</v>
      </c>
      <c r="K601" s="50"/>
      <c r="L601" s="50">
        <v>10</v>
      </c>
      <c r="M601" s="1"/>
      <c r="N601" s="430" t="s">
        <v>42</v>
      </c>
      <c r="O601" s="756" t="s">
        <v>19</v>
      </c>
    </row>
    <row r="602" spans="1:16" s="129" customFormat="1" ht="18.45">
      <c r="A602" s="139">
        <v>45124</v>
      </c>
      <c r="B602" s="5">
        <f t="shared" si="22"/>
        <v>45125</v>
      </c>
      <c r="C602" s="1">
        <v>1</v>
      </c>
      <c r="D602" s="1">
        <v>1</v>
      </c>
      <c r="E602" s="1">
        <v>37</v>
      </c>
      <c r="F602" s="1">
        <v>37</v>
      </c>
      <c r="G602" s="621" t="s">
        <v>1285</v>
      </c>
      <c r="H602" s="46">
        <v>69.3</v>
      </c>
      <c r="I602" s="127"/>
      <c r="J602" s="268" t="s">
        <v>50</v>
      </c>
      <c r="K602" s="50">
        <v>10</v>
      </c>
      <c r="L602" s="50"/>
      <c r="M602" s="1"/>
      <c r="N602" s="430" t="s">
        <v>26</v>
      </c>
      <c r="O602" s="333" t="s">
        <v>19</v>
      </c>
    </row>
    <row r="603" spans="1:16" s="129" customFormat="1" ht="18.45">
      <c r="A603" s="139">
        <v>45124</v>
      </c>
      <c r="B603" s="139">
        <f t="shared" si="22"/>
        <v>45125</v>
      </c>
      <c r="C603" s="124">
        <v>1</v>
      </c>
      <c r="D603" s="124">
        <v>1</v>
      </c>
      <c r="E603" s="124">
        <v>2</v>
      </c>
      <c r="F603" s="124" t="s">
        <v>326</v>
      </c>
      <c r="G603" s="644" t="s">
        <v>1286</v>
      </c>
      <c r="H603" s="307">
        <v>22.5</v>
      </c>
      <c r="I603" s="127">
        <v>45121</v>
      </c>
      <c r="J603" s="267" t="s">
        <v>22</v>
      </c>
      <c r="K603" s="134"/>
      <c r="L603" s="134">
        <v>10</v>
      </c>
      <c r="M603" s="124"/>
      <c r="N603" s="124" t="s">
        <v>18</v>
      </c>
      <c r="O603" s="756" t="s">
        <v>19</v>
      </c>
    </row>
    <row r="604" spans="1:16" ht="18.45">
      <c r="A604" s="5">
        <v>45124</v>
      </c>
      <c r="B604" s="5">
        <v>45125</v>
      </c>
      <c r="C604" s="1">
        <v>1</v>
      </c>
      <c r="D604" s="1">
        <v>1</v>
      </c>
      <c r="E604" s="1">
        <v>24</v>
      </c>
      <c r="F604" s="1" t="s">
        <v>86</v>
      </c>
      <c r="G604" s="621" t="s">
        <v>1287</v>
      </c>
      <c r="H604" s="55">
        <v>18.739999999999998</v>
      </c>
      <c r="I604" s="6">
        <v>45124</v>
      </c>
      <c r="J604" s="922" t="s">
        <v>1288</v>
      </c>
      <c r="K604" s="54"/>
      <c r="L604" s="54">
        <v>10</v>
      </c>
      <c r="M604" s="1"/>
      <c r="N604" s="388" t="s">
        <v>18</v>
      </c>
    </row>
    <row r="605" spans="1:16" s="129" customFormat="1" ht="18.45">
      <c r="A605" s="139">
        <v>45123</v>
      </c>
      <c r="B605" s="139">
        <f>A605+C605</f>
        <v>45125</v>
      </c>
      <c r="C605" s="124">
        <v>2</v>
      </c>
      <c r="D605" s="124">
        <v>1</v>
      </c>
      <c r="E605" s="124">
        <v>2</v>
      </c>
      <c r="F605" s="124" t="s">
        <v>130</v>
      </c>
      <c r="G605" s="621" t="s">
        <v>1289</v>
      </c>
      <c r="H605" s="307">
        <v>44.37</v>
      </c>
      <c r="I605" s="127"/>
      <c r="J605" s="267" t="s">
        <v>32</v>
      </c>
      <c r="K605" s="134"/>
      <c r="L605" s="134">
        <v>10</v>
      </c>
      <c r="M605" s="124"/>
      <c r="N605" s="1" t="s">
        <v>235</v>
      </c>
      <c r="O605" s="144" t="s">
        <v>19</v>
      </c>
    </row>
    <row r="606" spans="1:16" s="129" customFormat="1" ht="18.45">
      <c r="A606" s="139">
        <v>45124</v>
      </c>
      <c r="B606" s="139">
        <f>A606+C606</f>
        <v>45125</v>
      </c>
      <c r="C606" s="124">
        <v>1</v>
      </c>
      <c r="D606" s="124">
        <v>2</v>
      </c>
      <c r="E606" s="124" t="s">
        <v>111</v>
      </c>
      <c r="F606" s="124" t="s">
        <v>111</v>
      </c>
      <c r="G606" s="621" t="s">
        <v>1290</v>
      </c>
      <c r="H606" s="307">
        <v>68.849999999999994</v>
      </c>
      <c r="I606" s="127"/>
      <c r="J606" s="267" t="s">
        <v>32</v>
      </c>
      <c r="K606" s="134"/>
      <c r="L606" s="134">
        <v>10</v>
      </c>
      <c r="M606" s="124"/>
      <c r="N606" s="124" t="s">
        <v>18</v>
      </c>
      <c r="O606" s="756" t="s">
        <v>19</v>
      </c>
    </row>
    <row r="607" spans="1:16" ht="20.25" customHeight="1">
      <c r="A607" s="139">
        <v>45124</v>
      </c>
      <c r="B607" s="5">
        <v>45125</v>
      </c>
      <c r="C607" s="1">
        <v>1</v>
      </c>
      <c r="D607" s="1">
        <v>1</v>
      </c>
      <c r="E607" s="1">
        <v>23</v>
      </c>
      <c r="F607" s="1" t="s">
        <v>77</v>
      </c>
      <c r="G607" s="621" t="s">
        <v>1291</v>
      </c>
      <c r="H607" s="46">
        <v>31.18</v>
      </c>
      <c r="I607" s="6">
        <v>45124</v>
      </c>
      <c r="J607" s="267" t="s">
        <v>126</v>
      </c>
      <c r="K607" s="45">
        <v>10</v>
      </c>
      <c r="L607" s="45"/>
      <c r="M607" s="1"/>
      <c r="N607" s="1" t="s">
        <v>18</v>
      </c>
      <c r="P607" s="779"/>
    </row>
    <row r="608" spans="1:16" ht="18.45">
      <c r="A608" s="139">
        <v>45124</v>
      </c>
      <c r="B608" s="139">
        <f>A608+C608</f>
        <v>45125</v>
      </c>
      <c r="C608" s="124">
        <v>1</v>
      </c>
      <c r="D608" s="124">
        <v>1</v>
      </c>
      <c r="E608" s="124">
        <v>21</v>
      </c>
      <c r="F608" s="124" t="s">
        <v>739</v>
      </c>
      <c r="G608" s="638" t="s">
        <v>1292</v>
      </c>
      <c r="H608" s="307">
        <v>26.73</v>
      </c>
      <c r="I608" s="127">
        <v>45124</v>
      </c>
      <c r="J608" s="267" t="s">
        <v>142</v>
      </c>
      <c r="K608" s="134"/>
      <c r="L608" s="134"/>
      <c r="M608" s="124" t="s">
        <v>1293</v>
      </c>
      <c r="N608" s="430" t="s">
        <v>26</v>
      </c>
      <c r="O608" s="124"/>
    </row>
    <row r="609" spans="1:16" ht="18.45">
      <c r="A609" s="139">
        <v>45124</v>
      </c>
      <c r="B609" s="139">
        <v>45125</v>
      </c>
      <c r="C609" s="1">
        <v>1</v>
      </c>
      <c r="D609" s="1">
        <v>1</v>
      </c>
      <c r="E609" s="1">
        <v>3</v>
      </c>
      <c r="F609" s="1" t="s">
        <v>280</v>
      </c>
      <c r="G609" s="621" t="s">
        <v>1044</v>
      </c>
      <c r="H609" s="55">
        <v>25</v>
      </c>
      <c r="I609" s="127">
        <v>45124</v>
      </c>
      <c r="J609" s="920" t="s">
        <v>84</v>
      </c>
      <c r="K609" s="54">
        <v>10</v>
      </c>
      <c r="L609" s="54"/>
      <c r="M609" s="1" t="s">
        <v>1294</v>
      </c>
      <c r="N609" s="430" t="s">
        <v>26</v>
      </c>
    </row>
    <row r="610" spans="1:16" ht="18.45">
      <c r="A610" s="139">
        <v>45124</v>
      </c>
      <c r="B610" s="139">
        <v>45125</v>
      </c>
      <c r="C610" s="124">
        <v>1</v>
      </c>
      <c r="D610" s="124">
        <v>1</v>
      </c>
      <c r="E610" s="124">
        <v>21</v>
      </c>
      <c r="F610" s="124" t="s">
        <v>79</v>
      </c>
      <c r="G610" s="509" t="s">
        <v>1277</v>
      </c>
      <c r="H610" s="307">
        <v>29.7</v>
      </c>
      <c r="I610" s="127"/>
      <c r="J610" s="267" t="s">
        <v>22</v>
      </c>
      <c r="K610" s="134">
        <v>10</v>
      </c>
      <c r="L610" s="134"/>
      <c r="M610" s="124"/>
      <c r="N610" s="122" t="s">
        <v>42</v>
      </c>
      <c r="O610" s="124"/>
    </row>
    <row r="611" spans="1:16" s="13" customFormat="1" ht="18.45">
      <c r="A611" s="321">
        <v>45124</v>
      </c>
      <c r="B611" s="327">
        <v>45125</v>
      </c>
      <c r="C611" s="122">
        <v>1</v>
      </c>
      <c r="D611" s="122">
        <v>1</v>
      </c>
      <c r="E611" s="122">
        <v>35</v>
      </c>
      <c r="F611" s="122" t="s">
        <v>714</v>
      </c>
      <c r="G611" s="623" t="s">
        <v>83</v>
      </c>
      <c r="H611" s="336">
        <v>30</v>
      </c>
      <c r="I611" s="130">
        <v>45124</v>
      </c>
      <c r="J611" s="270" t="s">
        <v>84</v>
      </c>
      <c r="K611" s="271"/>
      <c r="L611" s="271"/>
      <c r="M611" s="122" t="s">
        <v>218</v>
      </c>
      <c r="N611" s="9" t="s">
        <v>18</v>
      </c>
      <c r="O611" s="122" t="s">
        <v>14</v>
      </c>
    </row>
    <row r="612" spans="1:16" ht="18.45">
      <c r="A612" s="5">
        <v>45121</v>
      </c>
      <c r="B612" s="5">
        <v>45125</v>
      </c>
      <c r="C612" s="1">
        <v>4</v>
      </c>
      <c r="D612" s="124">
        <v>1</v>
      </c>
      <c r="E612" s="1">
        <v>34</v>
      </c>
      <c r="F612" s="1" t="s">
        <v>985</v>
      </c>
      <c r="G612" s="621" t="s">
        <v>1181</v>
      </c>
      <c r="H612" s="48">
        <v>102</v>
      </c>
      <c r="I612" s="6">
        <v>45121</v>
      </c>
      <c r="J612" s="268" t="s">
        <v>38</v>
      </c>
      <c r="K612" s="50"/>
      <c r="L612" s="50"/>
      <c r="M612" s="172" t="s">
        <v>1295</v>
      </c>
      <c r="N612" s="729" t="s">
        <v>18</v>
      </c>
      <c r="O612" s="1"/>
    </row>
    <row r="613" spans="1:16" s="129" customFormat="1" ht="18.45">
      <c r="A613" s="5">
        <v>45122</v>
      </c>
      <c r="B613" s="139">
        <f>A613+C613</f>
        <v>45125</v>
      </c>
      <c r="C613" s="124">
        <v>3</v>
      </c>
      <c r="D613" s="124">
        <v>1</v>
      </c>
      <c r="E613" s="124">
        <v>35</v>
      </c>
      <c r="F613" s="124" t="s">
        <v>724</v>
      </c>
      <c r="G613" s="621" t="s">
        <v>1296</v>
      </c>
      <c r="H613" s="126">
        <v>80.459999999999994</v>
      </c>
      <c r="I613" s="127">
        <v>45122</v>
      </c>
      <c r="J613" s="267" t="s">
        <v>106</v>
      </c>
      <c r="K613" s="134"/>
      <c r="L613" s="134">
        <v>10</v>
      </c>
      <c r="M613" s="124"/>
      <c r="N613" s="1" t="s">
        <v>815</v>
      </c>
      <c r="O613" s="124"/>
    </row>
    <row r="614" spans="1:16" s="261" customFormat="1" ht="18.45">
      <c r="A614" s="327">
        <v>45124</v>
      </c>
      <c r="B614" s="327">
        <v>45125</v>
      </c>
      <c r="C614" s="122">
        <v>1</v>
      </c>
      <c r="D614" s="122">
        <v>3</v>
      </c>
      <c r="E614" s="122">
        <v>6</v>
      </c>
      <c r="F614" s="122">
        <v>6</v>
      </c>
      <c r="G614" s="708" t="s">
        <v>1297</v>
      </c>
      <c r="H614" s="923">
        <v>78.75</v>
      </c>
      <c r="I614" s="130">
        <v>45124</v>
      </c>
      <c r="J614" s="270" t="s">
        <v>47</v>
      </c>
      <c r="K614" s="271"/>
      <c r="L614" s="271">
        <v>10</v>
      </c>
      <c r="M614" s="122"/>
      <c r="N614" s="122" t="s">
        <v>18</v>
      </c>
      <c r="O614" s="122" t="s">
        <v>19</v>
      </c>
    </row>
    <row r="615" spans="1:16" ht="18.45">
      <c r="A615" s="5">
        <v>45122</v>
      </c>
      <c r="B615" s="5">
        <f>A615+C615</f>
        <v>45125</v>
      </c>
      <c r="C615" s="1">
        <v>3</v>
      </c>
      <c r="D615" s="1">
        <v>1</v>
      </c>
      <c r="E615" s="1">
        <v>2</v>
      </c>
      <c r="F615" s="1" t="s">
        <v>88</v>
      </c>
      <c r="G615" s="621" t="s">
        <v>1298</v>
      </c>
      <c r="H615" s="46">
        <v>104.8</v>
      </c>
      <c r="I615" s="6"/>
      <c r="J615" s="267" t="s">
        <v>32</v>
      </c>
      <c r="K615" s="54">
        <v>10</v>
      </c>
      <c r="L615" s="54"/>
      <c r="M615" s="1" t="s">
        <v>1299</v>
      </c>
      <c r="N615" s="1" t="s">
        <v>1146</v>
      </c>
      <c r="O615" s="144" t="s">
        <v>19</v>
      </c>
    </row>
    <row r="616" spans="1:16" s="99" customFormat="1">
      <c r="A616" s="1333"/>
      <c r="B616" s="1333"/>
    </row>
    <row r="617" spans="1:16" s="129" customFormat="1" ht="18.45">
      <c r="A617" s="139">
        <v>45123</v>
      </c>
      <c r="B617" s="139">
        <f>A617+C617</f>
        <v>45126</v>
      </c>
      <c r="C617" s="124">
        <v>3</v>
      </c>
      <c r="D617" s="124">
        <v>2</v>
      </c>
      <c r="E617" s="124">
        <v>33</v>
      </c>
      <c r="F617" s="124" t="s">
        <v>1300</v>
      </c>
      <c r="G617" s="575" t="s">
        <v>1301</v>
      </c>
      <c r="H617" s="307">
        <v>300.89999999999998</v>
      </c>
      <c r="I617" s="127">
        <v>45123</v>
      </c>
      <c r="J617" s="267" t="s">
        <v>67</v>
      </c>
      <c r="K617" s="134"/>
      <c r="L617" s="134">
        <v>10</v>
      </c>
      <c r="M617" s="124" t="s">
        <v>1302</v>
      </c>
      <c r="N617" s="1" t="s">
        <v>815</v>
      </c>
      <c r="O617" s="144" t="s">
        <v>19</v>
      </c>
    </row>
    <row r="618" spans="1:16" s="129" customFormat="1" ht="18.45">
      <c r="A618" s="139">
        <v>45124</v>
      </c>
      <c r="B618" s="5">
        <f>A618+C618</f>
        <v>45126</v>
      </c>
      <c r="C618" s="1">
        <v>2</v>
      </c>
      <c r="D618" s="1">
        <v>1</v>
      </c>
      <c r="E618" s="1">
        <v>23</v>
      </c>
      <c r="F618" s="1" t="s">
        <v>15</v>
      </c>
      <c r="G618" s="621" t="s">
        <v>1303</v>
      </c>
      <c r="H618" s="46">
        <v>44.56</v>
      </c>
      <c r="I618" s="127">
        <v>45123</v>
      </c>
      <c r="J618" s="268" t="s">
        <v>50</v>
      </c>
      <c r="K618" s="50"/>
      <c r="L618" s="50">
        <v>10</v>
      </c>
      <c r="M618" s="1"/>
      <c r="N618" s="430" t="s">
        <v>26</v>
      </c>
      <c r="O618" s="333" t="s">
        <v>19</v>
      </c>
    </row>
    <row r="619" spans="1:16" ht="18.45">
      <c r="A619" s="139">
        <v>45125</v>
      </c>
      <c r="B619" s="139">
        <v>45126</v>
      </c>
      <c r="C619" s="124">
        <v>1</v>
      </c>
      <c r="D619" s="124">
        <v>1</v>
      </c>
      <c r="E619" s="124">
        <v>5</v>
      </c>
      <c r="F619" s="124" t="s">
        <v>43</v>
      </c>
      <c r="G619" s="874" t="s">
        <v>1304</v>
      </c>
      <c r="H619" s="131">
        <v>22.5</v>
      </c>
      <c r="I619" s="127">
        <v>45125</v>
      </c>
      <c r="J619" s="267" t="s">
        <v>298</v>
      </c>
      <c r="K619" s="132"/>
      <c r="L619" s="132">
        <v>10</v>
      </c>
      <c r="M619" s="124"/>
      <c r="N619" s="1" t="s">
        <v>18</v>
      </c>
      <c r="O619" s="333" t="s">
        <v>19</v>
      </c>
    </row>
    <row r="620" spans="1:16">
      <c r="A620" s="1333"/>
      <c r="B620" s="1333"/>
      <c r="C620" s="99"/>
      <c r="D620" s="99"/>
      <c r="E620" s="99"/>
      <c r="F620" s="99"/>
      <c r="G620" s="99"/>
      <c r="H620" s="99"/>
      <c r="I620" s="99"/>
      <c r="J620" s="99"/>
      <c r="K620" s="99"/>
      <c r="L620" s="99"/>
      <c r="M620" s="99"/>
      <c r="N620" s="99"/>
      <c r="O620" s="99"/>
      <c r="P620" s="99"/>
    </row>
    <row r="621" spans="1:16" s="129" customFormat="1" ht="18.45">
      <c r="A621" s="139">
        <v>45124</v>
      </c>
      <c r="B621" s="139">
        <v>45126</v>
      </c>
      <c r="C621" s="124">
        <v>2</v>
      </c>
      <c r="D621" s="124">
        <v>1</v>
      </c>
      <c r="E621" s="124">
        <v>5</v>
      </c>
      <c r="F621" s="144" t="s">
        <v>137</v>
      </c>
      <c r="G621" s="575" t="s">
        <v>1305</v>
      </c>
      <c r="H621" s="307">
        <v>38.25</v>
      </c>
      <c r="I621" s="127">
        <v>45124</v>
      </c>
      <c r="J621" s="267" t="s">
        <v>32</v>
      </c>
      <c r="K621" s="134"/>
      <c r="L621" s="134">
        <v>10</v>
      </c>
      <c r="M621" s="124"/>
      <c r="N621" s="430" t="s">
        <v>26</v>
      </c>
      <c r="O621" s="756" t="s">
        <v>19</v>
      </c>
    </row>
    <row r="622" spans="1:16" s="129" customFormat="1" ht="18.45">
      <c r="A622" s="139">
        <v>45124</v>
      </c>
      <c r="B622" s="139">
        <v>45126</v>
      </c>
      <c r="C622" s="124">
        <f>B622-A622</f>
        <v>2</v>
      </c>
      <c r="D622" s="124">
        <v>1</v>
      </c>
      <c r="E622" s="124">
        <v>23</v>
      </c>
      <c r="F622" s="124" t="s">
        <v>536</v>
      </c>
      <c r="G622" s="575" t="s">
        <v>1306</v>
      </c>
      <c r="H622" s="307">
        <v>51.68</v>
      </c>
      <c r="I622" s="127">
        <v>45118</v>
      </c>
      <c r="J622" s="267" t="s">
        <v>50</v>
      </c>
      <c r="K622" s="134">
        <v>10</v>
      </c>
      <c r="L622" s="134"/>
      <c r="M622" s="124"/>
      <c r="N622" s="124" t="s">
        <v>42</v>
      </c>
      <c r="O622" s="333" t="s">
        <v>19</v>
      </c>
    </row>
    <row r="623" spans="1:16" s="129" customFormat="1" ht="18.45">
      <c r="A623" s="139">
        <v>45124</v>
      </c>
      <c r="B623" s="139">
        <f t="shared" ref="B623:B630" si="23">A623+C623</f>
        <v>45126</v>
      </c>
      <c r="C623" s="124">
        <v>2</v>
      </c>
      <c r="D623" s="124">
        <v>1</v>
      </c>
      <c r="E623" s="124">
        <v>3</v>
      </c>
      <c r="F623" s="124" t="s">
        <v>152</v>
      </c>
      <c r="G623" s="575" t="s">
        <v>1307</v>
      </c>
      <c r="H623" s="307">
        <v>59.67</v>
      </c>
      <c r="I623" s="127">
        <v>45124</v>
      </c>
      <c r="J623" s="267" t="s">
        <v>32</v>
      </c>
      <c r="K623" s="134"/>
      <c r="L623" s="134">
        <v>10</v>
      </c>
      <c r="M623" s="124"/>
      <c r="N623" s="124" t="s">
        <v>18</v>
      </c>
      <c r="O623" s="333" t="s">
        <v>19</v>
      </c>
    </row>
    <row r="624" spans="1:16" s="129" customFormat="1" ht="18.45">
      <c r="A624" s="139">
        <v>45124</v>
      </c>
      <c r="B624" s="139">
        <f t="shared" si="23"/>
        <v>45126</v>
      </c>
      <c r="C624" s="124">
        <v>2</v>
      </c>
      <c r="D624" s="124">
        <v>2</v>
      </c>
      <c r="E624" s="124">
        <v>3</v>
      </c>
      <c r="F624" s="124" t="s">
        <v>1308</v>
      </c>
      <c r="G624" s="575" t="s">
        <v>1309</v>
      </c>
      <c r="H624" s="307">
        <v>88.74</v>
      </c>
      <c r="I624" s="127">
        <v>45124</v>
      </c>
      <c r="J624" s="267" t="s">
        <v>32</v>
      </c>
      <c r="K624" s="134"/>
      <c r="L624" s="134">
        <v>10</v>
      </c>
      <c r="M624" s="124"/>
      <c r="N624" s="124" t="s">
        <v>18</v>
      </c>
      <c r="O624" s="333" t="s">
        <v>19</v>
      </c>
    </row>
    <row r="625" spans="1:16" ht="18.45">
      <c r="A625" s="139">
        <v>45125</v>
      </c>
      <c r="B625" s="139">
        <f t="shared" si="23"/>
        <v>45126</v>
      </c>
      <c r="C625" s="1">
        <v>1</v>
      </c>
      <c r="D625" s="1">
        <v>1</v>
      </c>
      <c r="E625" s="124">
        <v>21</v>
      </c>
      <c r="F625" s="124" t="s">
        <v>817</v>
      </c>
      <c r="G625" s="908" t="s">
        <v>1310</v>
      </c>
      <c r="H625" s="131">
        <v>31.19</v>
      </c>
      <c r="I625" s="127">
        <v>45125</v>
      </c>
      <c r="J625" s="267" t="s">
        <v>126</v>
      </c>
      <c r="K625" s="132"/>
      <c r="L625" s="132">
        <v>10</v>
      </c>
      <c r="M625" s="124"/>
      <c r="N625" s="1" t="s">
        <v>26</v>
      </c>
      <c r="O625" s="333" t="s">
        <v>19</v>
      </c>
    </row>
    <row r="626" spans="1:16" ht="18.45">
      <c r="A626" s="139">
        <v>45125</v>
      </c>
      <c r="B626" s="139">
        <f t="shared" si="23"/>
        <v>45126</v>
      </c>
      <c r="C626" s="1">
        <v>1</v>
      </c>
      <c r="D626" s="1">
        <v>1</v>
      </c>
      <c r="E626" s="124">
        <v>33</v>
      </c>
      <c r="F626" s="124" t="s">
        <v>98</v>
      </c>
      <c r="G626" s="908" t="s">
        <v>1274</v>
      </c>
      <c r="H626" s="131">
        <v>40.1</v>
      </c>
      <c r="I626" s="127">
        <v>45125</v>
      </c>
      <c r="J626" s="267" t="s">
        <v>22</v>
      </c>
      <c r="K626" s="132"/>
      <c r="L626" s="132"/>
      <c r="M626" s="124" t="s">
        <v>1311</v>
      </c>
      <c r="N626" s="1" t="s">
        <v>18</v>
      </c>
      <c r="O626" s="462"/>
    </row>
    <row r="627" spans="1:16" s="129" customFormat="1" ht="18.45">
      <c r="A627" s="139">
        <v>45124</v>
      </c>
      <c r="B627" s="139">
        <f t="shared" si="23"/>
        <v>45126</v>
      </c>
      <c r="C627" s="124">
        <v>2</v>
      </c>
      <c r="D627" s="124">
        <v>1</v>
      </c>
      <c r="E627" s="124">
        <v>3</v>
      </c>
      <c r="F627" s="124" t="s">
        <v>34</v>
      </c>
      <c r="G627" s="575" t="s">
        <v>1312</v>
      </c>
      <c r="H627" s="307">
        <v>49.3</v>
      </c>
      <c r="I627" s="127">
        <v>45124</v>
      </c>
      <c r="J627" s="267" t="s">
        <v>32</v>
      </c>
      <c r="K627" s="134"/>
      <c r="L627" s="134">
        <v>10</v>
      </c>
      <c r="M627" s="124" t="s">
        <v>1313</v>
      </c>
      <c r="N627" s="124" t="s">
        <v>18</v>
      </c>
      <c r="O627" s="333" t="s">
        <v>19</v>
      </c>
    </row>
    <row r="628" spans="1:16" ht="18.45">
      <c r="A628" s="139">
        <v>45125</v>
      </c>
      <c r="B628" s="139">
        <f t="shared" si="23"/>
        <v>45126</v>
      </c>
      <c r="C628" s="124">
        <v>1</v>
      </c>
      <c r="D628" s="124">
        <v>3</v>
      </c>
      <c r="E628" s="124">
        <v>6</v>
      </c>
      <c r="F628" s="124">
        <v>6</v>
      </c>
      <c r="G628" s="575" t="s">
        <v>1314</v>
      </c>
      <c r="H628" s="131">
        <v>86.5</v>
      </c>
      <c r="I628" s="127">
        <v>45125</v>
      </c>
      <c r="J628" s="267" t="s">
        <v>47</v>
      </c>
      <c r="K628" s="132">
        <v>10</v>
      </c>
      <c r="L628" s="132"/>
      <c r="M628" s="124"/>
      <c r="N628" s="172" t="s">
        <v>18</v>
      </c>
      <c r="O628" s="333" t="s">
        <v>19</v>
      </c>
    </row>
    <row r="629" spans="1:16" ht="18.45">
      <c r="A629" s="139">
        <v>45124</v>
      </c>
      <c r="B629" s="139">
        <f t="shared" si="23"/>
        <v>45126</v>
      </c>
      <c r="C629" s="1">
        <v>2</v>
      </c>
      <c r="D629" s="1">
        <v>1</v>
      </c>
      <c r="E629" s="1">
        <v>25</v>
      </c>
      <c r="F629" s="1">
        <v>25</v>
      </c>
      <c r="G629" s="621" t="s">
        <v>1315</v>
      </c>
      <c r="H629" s="55">
        <v>144.79</v>
      </c>
      <c r="I629" s="127">
        <v>45124</v>
      </c>
      <c r="J629" s="332" t="s">
        <v>22</v>
      </c>
      <c r="K629" s="54"/>
      <c r="L629" s="54">
        <v>10</v>
      </c>
      <c r="M629" s="1"/>
      <c r="N629" s="430" t="s">
        <v>26</v>
      </c>
    </row>
    <row r="630" spans="1:16" s="129" customFormat="1" ht="18.45">
      <c r="A630" s="139">
        <v>45125</v>
      </c>
      <c r="B630" s="139">
        <f t="shared" si="23"/>
        <v>45126</v>
      </c>
      <c r="C630" s="124">
        <v>1</v>
      </c>
      <c r="D630" s="124">
        <v>1</v>
      </c>
      <c r="E630" s="1">
        <v>24</v>
      </c>
      <c r="F630" s="1" t="s">
        <v>61</v>
      </c>
      <c r="G630" s="644" t="s">
        <v>810</v>
      </c>
      <c r="H630" s="55">
        <v>31.19</v>
      </c>
      <c r="I630" s="6">
        <v>45125</v>
      </c>
      <c r="J630" s="267" t="s">
        <v>339</v>
      </c>
      <c r="K630" s="54"/>
      <c r="L630" s="54"/>
      <c r="M630" s="1"/>
      <c r="N630" s="124" t="s">
        <v>42</v>
      </c>
      <c r="O630" s="333"/>
    </row>
    <row r="631" spans="1:16" s="129" customFormat="1" ht="18.45">
      <c r="A631" s="139">
        <v>45124</v>
      </c>
      <c r="B631" s="139">
        <v>45126</v>
      </c>
      <c r="C631" s="124">
        <v>2</v>
      </c>
      <c r="D631" s="124">
        <v>2</v>
      </c>
      <c r="E631" s="124">
        <v>4</v>
      </c>
      <c r="F631" s="124" t="s">
        <v>1316</v>
      </c>
      <c r="G631" s="575" t="s">
        <v>1317</v>
      </c>
      <c r="H631" s="307">
        <v>76.5</v>
      </c>
      <c r="I631" s="127">
        <v>45124</v>
      </c>
      <c r="J631" s="267" t="s">
        <v>32</v>
      </c>
      <c r="K631" s="134"/>
      <c r="L631" s="134">
        <v>20</v>
      </c>
      <c r="M631" s="124"/>
      <c r="N631" s="124" t="s">
        <v>18</v>
      </c>
      <c r="O631" s="756" t="s">
        <v>19</v>
      </c>
    </row>
    <row r="632" spans="1:16" ht="18.45">
      <c r="A632" s="139">
        <v>45125</v>
      </c>
      <c r="B632" s="139">
        <f>A632+C632</f>
        <v>45126</v>
      </c>
      <c r="C632" s="1">
        <v>1</v>
      </c>
      <c r="D632" s="1">
        <v>1</v>
      </c>
      <c r="E632" s="124">
        <v>2</v>
      </c>
      <c r="F632" s="124" t="s">
        <v>88</v>
      </c>
      <c r="G632" s="575" t="s">
        <v>1298</v>
      </c>
      <c r="H632" s="131">
        <v>25</v>
      </c>
      <c r="I632" s="127">
        <v>45123</v>
      </c>
      <c r="J632" s="267" t="s">
        <v>38</v>
      </c>
      <c r="K632" s="132">
        <v>10</v>
      </c>
      <c r="L632" s="132"/>
      <c r="M632" s="124"/>
      <c r="N632" s="1" t="s">
        <v>26</v>
      </c>
      <c r="O632" s="333" t="s">
        <v>19</v>
      </c>
    </row>
    <row r="633" spans="1:16" s="129" customFormat="1" ht="18.45">
      <c r="A633" s="139">
        <v>45124</v>
      </c>
      <c r="B633" s="5">
        <f>A633+C633</f>
        <v>45126</v>
      </c>
      <c r="C633" s="1">
        <v>2</v>
      </c>
      <c r="D633" s="1">
        <v>1</v>
      </c>
      <c r="E633" s="1">
        <v>5</v>
      </c>
      <c r="F633" s="333" t="s">
        <v>368</v>
      </c>
      <c r="G633" s="621" t="s">
        <v>1318</v>
      </c>
      <c r="H633" s="48">
        <v>44.56</v>
      </c>
      <c r="I633" s="127">
        <v>45123</v>
      </c>
      <c r="J633" s="268" t="s">
        <v>22</v>
      </c>
      <c r="K633" s="50"/>
      <c r="L633" s="50">
        <v>10</v>
      </c>
      <c r="M633" s="1"/>
      <c r="N633" s="430" t="s">
        <v>42</v>
      </c>
      <c r="O633" s="756" t="s">
        <v>19</v>
      </c>
    </row>
    <row r="634" spans="1:16" ht="18.45">
      <c r="A634" s="139">
        <v>45124</v>
      </c>
      <c r="B634" s="139">
        <f>A633+C634</f>
        <v>45125</v>
      </c>
      <c r="C634" s="1">
        <v>1</v>
      </c>
      <c r="D634" s="1">
        <v>1</v>
      </c>
      <c r="E634" s="124">
        <v>37</v>
      </c>
      <c r="F634" s="124">
        <v>37</v>
      </c>
      <c r="G634" s="908" t="s">
        <v>1319</v>
      </c>
      <c r="H634" s="131">
        <v>62.37</v>
      </c>
      <c r="I634" s="127">
        <v>45124</v>
      </c>
      <c r="J634" s="267" t="s">
        <v>126</v>
      </c>
      <c r="K634" s="132"/>
      <c r="L634" s="132">
        <v>10</v>
      </c>
      <c r="M634" s="124"/>
      <c r="N634" s="1" t="s">
        <v>26</v>
      </c>
      <c r="O634" s="333" t="s">
        <v>19</v>
      </c>
    </row>
    <row r="635" spans="1:16" ht="18.45">
      <c r="A635" s="139">
        <v>45125</v>
      </c>
      <c r="B635" s="139">
        <f>A635+C635</f>
        <v>45126</v>
      </c>
      <c r="C635" s="124">
        <v>1</v>
      </c>
      <c r="D635" s="124">
        <v>1</v>
      </c>
      <c r="E635" s="124">
        <v>4</v>
      </c>
      <c r="F635" s="124" t="s">
        <v>204</v>
      </c>
      <c r="G635" s="874" t="s">
        <v>1320</v>
      </c>
      <c r="H635" s="131">
        <v>22.28</v>
      </c>
      <c r="I635" s="127">
        <v>45122</v>
      </c>
      <c r="J635" s="267" t="s">
        <v>797</v>
      </c>
      <c r="K635" s="132">
        <v>10</v>
      </c>
      <c r="L635" s="132"/>
      <c r="M635" s="139"/>
      <c r="N635" s="1" t="s">
        <v>26</v>
      </c>
      <c r="O635" s="333" t="s">
        <v>19</v>
      </c>
    </row>
    <row r="636" spans="1:16" ht="18.75" customHeight="1">
      <c r="A636" s="139">
        <v>45123</v>
      </c>
      <c r="B636" s="139">
        <f>A636+C636</f>
        <v>45126</v>
      </c>
      <c r="C636" s="124">
        <v>3</v>
      </c>
      <c r="D636" s="124">
        <v>2</v>
      </c>
      <c r="E636" s="124" t="s">
        <v>224</v>
      </c>
      <c r="F636" s="124" t="s">
        <v>224</v>
      </c>
      <c r="G636" s="575" t="s">
        <v>1321</v>
      </c>
      <c r="H636" s="307">
        <v>270</v>
      </c>
      <c r="I636" s="127">
        <v>45123</v>
      </c>
      <c r="J636" s="267" t="s">
        <v>47</v>
      </c>
      <c r="K636" s="132">
        <v>10</v>
      </c>
      <c r="L636" s="132"/>
      <c r="M636" s="124"/>
      <c r="N636" s="1" t="s">
        <v>815</v>
      </c>
      <c r="O636" s="144" t="s">
        <v>19</v>
      </c>
      <c r="P636" s="779"/>
    </row>
    <row r="637" spans="1:16" s="129" customFormat="1" ht="18.45">
      <c r="A637" s="139">
        <v>45124</v>
      </c>
      <c r="B637" s="139">
        <v>45126</v>
      </c>
      <c r="C637" s="124">
        <v>2</v>
      </c>
      <c r="D637" s="124">
        <v>2</v>
      </c>
      <c r="E637" s="124" t="s">
        <v>20</v>
      </c>
      <c r="F637" s="124" t="s">
        <v>20</v>
      </c>
      <c r="G637" s="575" t="s">
        <v>1322</v>
      </c>
      <c r="H637" s="307">
        <v>176.42</v>
      </c>
      <c r="I637" s="127"/>
      <c r="J637" s="267" t="s">
        <v>50</v>
      </c>
      <c r="K637" s="134">
        <v>10</v>
      </c>
      <c r="L637" s="134"/>
      <c r="M637" s="124"/>
      <c r="N637" s="124" t="s">
        <v>26</v>
      </c>
      <c r="O637" s="756" t="s">
        <v>19</v>
      </c>
    </row>
    <row r="638" spans="1:16" s="13" customFormat="1" ht="18.45">
      <c r="A638" s="327">
        <v>45125</v>
      </c>
      <c r="B638" s="321">
        <v>45126</v>
      </c>
      <c r="C638" s="9">
        <v>2</v>
      </c>
      <c r="D638" s="9">
        <v>1</v>
      </c>
      <c r="E638" s="9">
        <v>23</v>
      </c>
      <c r="F638" s="9" t="s">
        <v>127</v>
      </c>
      <c r="G638" s="623" t="s">
        <v>903</v>
      </c>
      <c r="H638" s="338">
        <v>31</v>
      </c>
      <c r="I638" s="130">
        <v>45123</v>
      </c>
      <c r="J638" s="276" t="s">
        <v>1043</v>
      </c>
      <c r="K638" s="374"/>
      <c r="L638" s="374"/>
      <c r="M638" s="9"/>
      <c r="N638" s="122" t="s">
        <v>42</v>
      </c>
      <c r="O638" s="122" t="s">
        <v>19</v>
      </c>
    </row>
    <row r="639" spans="1:16" ht="20.25" customHeight="1">
      <c r="A639" s="321">
        <v>45125</v>
      </c>
      <c r="B639" s="321">
        <f>A639+C639</f>
        <v>45126</v>
      </c>
      <c r="C639" s="9">
        <v>1</v>
      </c>
      <c r="D639" s="122">
        <v>1</v>
      </c>
      <c r="E639" s="9">
        <v>32</v>
      </c>
      <c r="F639" s="9" t="s">
        <v>55</v>
      </c>
      <c r="G639" s="623" t="s">
        <v>1141</v>
      </c>
      <c r="H639" s="338">
        <v>32</v>
      </c>
      <c r="I639" s="164">
        <v>45124</v>
      </c>
      <c r="J639" s="276" t="s">
        <v>38</v>
      </c>
      <c r="K639" s="374"/>
      <c r="L639" s="374"/>
      <c r="M639" s="9" t="s">
        <v>218</v>
      </c>
      <c r="N639" s="533" t="s">
        <v>18</v>
      </c>
      <c r="O639" s="9" t="s">
        <v>14</v>
      </c>
      <c r="P639" s="779"/>
    </row>
    <row r="640" spans="1:16" s="129" customFormat="1" ht="18.45">
      <c r="A640" s="139">
        <v>45124</v>
      </c>
      <c r="B640" s="139">
        <f>A640+C640</f>
        <v>45126</v>
      </c>
      <c r="C640" s="124">
        <v>2</v>
      </c>
      <c r="D640" s="124">
        <v>2</v>
      </c>
      <c r="E640" s="124">
        <v>23</v>
      </c>
      <c r="F640" s="124" t="s">
        <v>1323</v>
      </c>
      <c r="G640" s="870" t="s">
        <v>1324</v>
      </c>
      <c r="H640" s="307">
        <v>114.75</v>
      </c>
      <c r="I640" s="127">
        <v>45124</v>
      </c>
      <c r="J640" s="267" t="s">
        <v>32</v>
      </c>
      <c r="K640" s="134">
        <v>10</v>
      </c>
      <c r="L640" s="134"/>
      <c r="M640" s="124"/>
      <c r="N640" s="124" t="s">
        <v>18</v>
      </c>
      <c r="O640" s="756" t="s">
        <v>19</v>
      </c>
    </row>
    <row r="641" spans="1:21" s="13" customFormat="1" ht="18.45">
      <c r="A641" s="327">
        <v>45124</v>
      </c>
      <c r="B641" s="327">
        <f>A641+C641</f>
        <v>45126</v>
      </c>
      <c r="C641" s="122">
        <v>2</v>
      </c>
      <c r="D641" s="9">
        <v>1</v>
      </c>
      <c r="E641" s="9">
        <v>4</v>
      </c>
      <c r="F641" s="9" t="s">
        <v>90</v>
      </c>
      <c r="G641" s="623" t="s">
        <v>1265</v>
      </c>
      <c r="H641" s="263">
        <v>50</v>
      </c>
      <c r="I641" s="130">
        <v>45124</v>
      </c>
      <c r="J641" s="276" t="s">
        <v>1043</v>
      </c>
      <c r="K641" s="260"/>
      <c r="L641" s="260"/>
      <c r="M641" s="9" t="s">
        <v>119</v>
      </c>
      <c r="N641" s="122" t="s">
        <v>26</v>
      </c>
      <c r="O641" s="122"/>
    </row>
    <row r="642" spans="1:21" s="129" customFormat="1" ht="18.45">
      <c r="A642" s="139">
        <v>45124</v>
      </c>
      <c r="B642" s="139">
        <f>A642+C642</f>
        <v>45126</v>
      </c>
      <c r="C642" s="124">
        <v>2</v>
      </c>
      <c r="D642" s="124">
        <v>2</v>
      </c>
      <c r="E642" s="1">
        <v>30</v>
      </c>
      <c r="F642" s="1">
        <v>30</v>
      </c>
      <c r="G642" s="644" t="s">
        <v>1325</v>
      </c>
      <c r="H642" s="55">
        <v>140</v>
      </c>
      <c r="I642" s="6">
        <v>45123</v>
      </c>
      <c r="J642" s="267" t="s">
        <v>252</v>
      </c>
      <c r="K642" s="54"/>
      <c r="L642" s="54">
        <v>10</v>
      </c>
      <c r="M642" s="1"/>
      <c r="N642" s="124" t="s">
        <v>42</v>
      </c>
      <c r="O642" s="333" t="s">
        <v>19</v>
      </c>
    </row>
    <row r="643" spans="1:21" ht="18.45">
      <c r="A643" s="139">
        <v>45125</v>
      </c>
      <c r="B643" s="139">
        <v>45126</v>
      </c>
      <c r="C643" s="124">
        <v>1</v>
      </c>
      <c r="D643" s="124">
        <v>2</v>
      </c>
      <c r="E643" s="124">
        <v>1</v>
      </c>
      <c r="F643" s="124">
        <v>1</v>
      </c>
      <c r="G643" s="575" t="s">
        <v>1326</v>
      </c>
      <c r="H643" s="131">
        <v>77.08</v>
      </c>
      <c r="I643" s="127">
        <v>45119</v>
      </c>
      <c r="J643" s="267" t="s">
        <v>50</v>
      </c>
      <c r="K643" s="132"/>
      <c r="L643" s="132">
        <v>10</v>
      </c>
      <c r="M643" s="124"/>
      <c r="N643" s="1" t="s">
        <v>26</v>
      </c>
      <c r="O643" s="333" t="s">
        <v>19</v>
      </c>
    </row>
    <row r="644" spans="1:21" s="13" customFormat="1" ht="18.45">
      <c r="A644" s="327">
        <v>45125</v>
      </c>
      <c r="B644" s="327">
        <v>45126</v>
      </c>
      <c r="C644" s="9">
        <v>1</v>
      </c>
      <c r="D644" s="9">
        <v>1</v>
      </c>
      <c r="E644" s="122">
        <v>3</v>
      </c>
      <c r="F644" s="122" t="s">
        <v>280</v>
      </c>
      <c r="G644" s="954" t="s">
        <v>895</v>
      </c>
      <c r="H644" s="336">
        <v>22.49</v>
      </c>
      <c r="I644" s="130">
        <v>45125</v>
      </c>
      <c r="J644" s="270" t="s">
        <v>58</v>
      </c>
      <c r="K644" s="271">
        <v>10</v>
      </c>
      <c r="L644" s="271"/>
      <c r="M644" s="122"/>
      <c r="N644" s="9" t="s">
        <v>26</v>
      </c>
      <c r="O644" s="9"/>
    </row>
    <row r="645" spans="1:21" s="13" customFormat="1" ht="18.45">
      <c r="A645" s="327">
        <v>45125</v>
      </c>
      <c r="B645" s="327">
        <f>A645+C645</f>
        <v>45126</v>
      </c>
      <c r="C645" s="122">
        <v>1</v>
      </c>
      <c r="D645" s="122">
        <v>1</v>
      </c>
      <c r="E645" s="122">
        <v>32</v>
      </c>
      <c r="F645" s="122" t="s">
        <v>102</v>
      </c>
      <c r="G645" s="890" t="s">
        <v>1283</v>
      </c>
      <c r="H645" s="923">
        <v>32</v>
      </c>
      <c r="I645" s="130">
        <v>45124</v>
      </c>
      <c r="J645" s="270" t="s">
        <v>38</v>
      </c>
      <c r="K645" s="271"/>
      <c r="L645" s="271">
        <v>10</v>
      </c>
      <c r="M645" s="122" t="s">
        <v>218</v>
      </c>
      <c r="N645" s="122" t="s">
        <v>42</v>
      </c>
      <c r="O645" s="122" t="s">
        <v>19</v>
      </c>
    </row>
    <row r="646" spans="1:21" s="13" customFormat="1" ht="18.45">
      <c r="A646" s="321">
        <v>45125</v>
      </c>
      <c r="B646" s="327">
        <v>45126</v>
      </c>
      <c r="C646" s="122">
        <v>1</v>
      </c>
      <c r="D646" s="122">
        <v>1</v>
      </c>
      <c r="E646" s="122">
        <v>35</v>
      </c>
      <c r="F646" s="122" t="s">
        <v>714</v>
      </c>
      <c r="G646" s="623" t="s">
        <v>83</v>
      </c>
      <c r="H646" s="336">
        <v>40.5</v>
      </c>
      <c r="I646" s="130">
        <v>45124</v>
      </c>
      <c r="J646" s="270" t="s">
        <v>84</v>
      </c>
      <c r="K646" s="271"/>
      <c r="L646" s="271"/>
      <c r="M646" s="122" t="s">
        <v>218</v>
      </c>
      <c r="N646" s="9" t="s">
        <v>18</v>
      </c>
      <c r="O646" s="122" t="s">
        <v>14</v>
      </c>
    </row>
    <row r="647" spans="1:21" ht="18.45">
      <c r="A647" s="5">
        <v>45124</v>
      </c>
      <c r="B647" s="5">
        <v>45126</v>
      </c>
      <c r="C647" s="1">
        <v>2</v>
      </c>
      <c r="D647" s="124">
        <v>1</v>
      </c>
      <c r="E647" s="1">
        <v>3</v>
      </c>
      <c r="F647" s="1" t="s">
        <v>27</v>
      </c>
      <c r="G647" s="644" t="s">
        <v>1148</v>
      </c>
      <c r="H647" s="48">
        <v>85</v>
      </c>
      <c r="I647" s="6" t="s">
        <v>1327</v>
      </c>
      <c r="J647" s="268" t="s">
        <v>84</v>
      </c>
      <c r="K647" s="50">
        <v>10</v>
      </c>
      <c r="L647" s="50"/>
      <c r="M647" s="1"/>
      <c r="N647" s="729" t="s">
        <v>18</v>
      </c>
      <c r="O647" s="1"/>
    </row>
    <row r="648" spans="1:21" ht="18.45">
      <c r="A648" s="139">
        <v>45124</v>
      </c>
      <c r="B648" s="139">
        <f>A648+C648</f>
        <v>45126</v>
      </c>
      <c r="C648" s="124">
        <v>2</v>
      </c>
      <c r="D648" s="1">
        <v>1</v>
      </c>
      <c r="E648" s="1">
        <v>21</v>
      </c>
      <c r="F648" s="1" t="s">
        <v>696</v>
      </c>
      <c r="G648" s="644" t="s">
        <v>1328</v>
      </c>
      <c r="H648" s="48">
        <v>63</v>
      </c>
      <c r="I648" s="6">
        <v>45124</v>
      </c>
      <c r="J648" s="268" t="s">
        <v>84</v>
      </c>
      <c r="K648" s="50"/>
      <c r="L648" s="50">
        <v>10</v>
      </c>
      <c r="M648" s="1"/>
      <c r="N648" s="430" t="s">
        <v>26</v>
      </c>
      <c r="O648" s="1"/>
    </row>
    <row r="649" spans="1:21" ht="18.45">
      <c r="A649" s="5">
        <v>45124</v>
      </c>
      <c r="B649" s="5">
        <f>A649+C649</f>
        <v>45126</v>
      </c>
      <c r="C649" s="1">
        <v>2</v>
      </c>
      <c r="D649" s="1">
        <v>1</v>
      </c>
      <c r="E649" s="1">
        <v>24</v>
      </c>
      <c r="F649" s="1" t="s">
        <v>879</v>
      </c>
      <c r="G649" s="621" t="s">
        <v>1329</v>
      </c>
      <c r="H649" s="55">
        <v>55</v>
      </c>
      <c r="I649" s="6">
        <v>45124</v>
      </c>
      <c r="J649" s="268" t="s">
        <v>38</v>
      </c>
      <c r="K649" s="54"/>
      <c r="L649" s="54"/>
      <c r="M649" s="1"/>
      <c r="N649" s="430" t="s">
        <v>26</v>
      </c>
    </row>
    <row r="650" spans="1:21" s="99" customFormat="1">
      <c r="A650" s="1333"/>
      <c r="B650" s="1333"/>
    </row>
    <row r="651" spans="1:21" ht="18.45">
      <c r="A651" s="139">
        <v>45125</v>
      </c>
      <c r="B651" s="139">
        <f>A651+C651</f>
        <v>45127</v>
      </c>
      <c r="C651" s="124">
        <v>2</v>
      </c>
      <c r="D651" s="124">
        <v>1</v>
      </c>
      <c r="E651" s="124">
        <v>2</v>
      </c>
      <c r="F651" s="124" t="s">
        <v>95</v>
      </c>
      <c r="G651" s="575" t="s">
        <v>1330</v>
      </c>
      <c r="H651" s="131">
        <v>110.7</v>
      </c>
      <c r="I651" s="127">
        <v>45124</v>
      </c>
      <c r="J651" s="267" t="s">
        <v>47</v>
      </c>
      <c r="K651" s="132">
        <v>10</v>
      </c>
      <c r="L651" s="132"/>
      <c r="M651" s="124"/>
      <c r="N651" s="430" t="s">
        <v>26</v>
      </c>
      <c r="O651" s="333" t="s">
        <v>19</v>
      </c>
    </row>
    <row r="652" spans="1:21" s="129" customFormat="1" ht="18.45">
      <c r="A652" s="139">
        <v>45124</v>
      </c>
      <c r="B652" s="139">
        <f ca="1">A652+C652</f>
        <v>45127</v>
      </c>
      <c r="C652" s="124">
        <f ca="1">B652-A652</f>
        <v>3</v>
      </c>
      <c r="D652" s="124">
        <v>1</v>
      </c>
      <c r="E652" s="124">
        <v>5</v>
      </c>
      <c r="F652" s="144" t="s">
        <v>65</v>
      </c>
      <c r="G652" s="644" t="s">
        <v>1331</v>
      </c>
      <c r="H652" s="307">
        <v>74.25</v>
      </c>
      <c r="I652" s="127">
        <v>45121</v>
      </c>
      <c r="J652" s="267" t="s">
        <v>22</v>
      </c>
      <c r="K652" s="134">
        <v>9</v>
      </c>
      <c r="L652" s="134"/>
      <c r="M652" s="124" t="s">
        <v>1332</v>
      </c>
      <c r="N652" s="124" t="s">
        <v>18</v>
      </c>
      <c r="O652" s="756" t="s">
        <v>19</v>
      </c>
    </row>
    <row r="653" spans="1:21">
      <c r="A653" s="1333"/>
      <c r="B653" s="1333"/>
      <c r="C653" s="99"/>
      <c r="D653" s="99"/>
      <c r="E653" s="99"/>
      <c r="F653" s="99"/>
      <c r="G653" s="99"/>
      <c r="H653" s="99"/>
      <c r="I653" s="99"/>
      <c r="J653" s="99"/>
      <c r="K653" s="99"/>
      <c r="L653" s="99"/>
      <c r="M653" s="99"/>
      <c r="N653" s="99"/>
      <c r="O653" s="99"/>
      <c r="P653" s="99"/>
    </row>
    <row r="654" spans="1:21" s="772" customFormat="1" ht="18.899999999999999">
      <c r="A654" s="5">
        <v>45126</v>
      </c>
      <c r="B654" s="139">
        <f>A654+C654</f>
        <v>45127</v>
      </c>
      <c r="C654" s="124">
        <v>1</v>
      </c>
      <c r="D654" s="124">
        <v>1</v>
      </c>
      <c r="E654" s="124">
        <v>21</v>
      </c>
      <c r="F654" s="124" t="s">
        <v>696</v>
      </c>
      <c r="G654" s="730" t="s">
        <v>810</v>
      </c>
      <c r="H654" s="131">
        <v>22.28</v>
      </c>
      <c r="I654" s="127">
        <v>45126</v>
      </c>
      <c r="J654" s="267" t="s">
        <v>126</v>
      </c>
      <c r="K654" s="132"/>
      <c r="L654" s="132"/>
      <c r="M654" s="139" t="s">
        <v>1205</v>
      </c>
      <c r="N654" s="1" t="s">
        <v>26</v>
      </c>
      <c r="O654" s="1"/>
      <c r="P654" s="129"/>
      <c r="Q654" s="129"/>
      <c r="R654" s="129"/>
      <c r="S654" s="129"/>
      <c r="T654" s="129"/>
      <c r="U654" s="129"/>
    </row>
    <row r="655" spans="1:21" ht="18.45">
      <c r="A655" s="139">
        <v>45126</v>
      </c>
      <c r="B655" s="139">
        <f>A655+C655</f>
        <v>45127</v>
      </c>
      <c r="C655" s="124">
        <v>1</v>
      </c>
      <c r="D655" s="124">
        <v>1</v>
      </c>
      <c r="E655" s="1">
        <v>33</v>
      </c>
      <c r="F655" s="1" t="s">
        <v>230</v>
      </c>
      <c r="G655" s="874" t="s">
        <v>1333</v>
      </c>
      <c r="H655" s="55">
        <v>31.19</v>
      </c>
      <c r="I655" s="6">
        <v>45127</v>
      </c>
      <c r="J655" s="267" t="s">
        <v>126</v>
      </c>
      <c r="K655" s="54"/>
      <c r="L655" s="54"/>
      <c r="M655" s="1" t="s">
        <v>1205</v>
      </c>
      <c r="N655" s="1" t="s">
        <v>664</v>
      </c>
    </row>
    <row r="656" spans="1:21" s="261" customFormat="1" ht="18.45">
      <c r="A656" s="5">
        <v>45122</v>
      </c>
      <c r="B656" s="5">
        <v>45127</v>
      </c>
      <c r="C656" s="1">
        <f>B656-A656</f>
        <v>5</v>
      </c>
      <c r="D656" s="1">
        <v>3</v>
      </c>
      <c r="E656" s="1">
        <v>36</v>
      </c>
      <c r="F656" s="1" t="s">
        <v>1334</v>
      </c>
      <c r="G656" s="575" t="s">
        <v>1335</v>
      </c>
      <c r="H656" s="46">
        <v>344.25</v>
      </c>
      <c r="I656" s="6"/>
      <c r="J656" s="267" t="s">
        <v>32</v>
      </c>
      <c r="K656" s="54"/>
      <c r="L656" s="54">
        <v>10</v>
      </c>
      <c r="M656" s="1" t="s">
        <v>1336</v>
      </c>
      <c r="N656" s="1" t="s">
        <v>68</v>
      </c>
      <c r="O656" s="144" t="s">
        <v>19</v>
      </c>
    </row>
    <row r="657" spans="1:16" ht="18.75" customHeight="1">
      <c r="A657" s="321">
        <v>45126</v>
      </c>
      <c r="B657" s="321">
        <f>A657+C657</f>
        <v>45127</v>
      </c>
      <c r="C657" s="9">
        <v>1</v>
      </c>
      <c r="D657" s="122">
        <v>1</v>
      </c>
      <c r="E657" s="9">
        <v>33</v>
      </c>
      <c r="F657" s="9" t="s">
        <v>98</v>
      </c>
      <c r="G657" s="623" t="s">
        <v>1141</v>
      </c>
      <c r="H657" s="338">
        <v>45</v>
      </c>
      <c r="I657" s="164">
        <v>45125</v>
      </c>
      <c r="J657" s="276" t="s">
        <v>38</v>
      </c>
      <c r="K657" s="374"/>
      <c r="L657" s="374"/>
      <c r="M657" s="9" t="s">
        <v>218</v>
      </c>
      <c r="N657" s="533" t="s">
        <v>18</v>
      </c>
      <c r="O657" s="9" t="s">
        <v>14</v>
      </c>
      <c r="P657" s="779"/>
    </row>
    <row r="658" spans="1:16" ht="18.45">
      <c r="A658" s="139">
        <v>45125</v>
      </c>
      <c r="B658" s="139">
        <v>45127</v>
      </c>
      <c r="C658" s="1">
        <f>B658-A658</f>
        <v>2</v>
      </c>
      <c r="D658" s="1">
        <v>1</v>
      </c>
      <c r="E658" s="124">
        <v>24</v>
      </c>
      <c r="F658" s="124" t="s">
        <v>86</v>
      </c>
      <c r="G658" s="908" t="s">
        <v>1337</v>
      </c>
      <c r="H658" s="131">
        <v>49.72</v>
      </c>
      <c r="I658" s="127">
        <v>45125</v>
      </c>
      <c r="J658" s="267" t="s">
        <v>32</v>
      </c>
      <c r="K658" s="132"/>
      <c r="L658" s="132">
        <v>10</v>
      </c>
      <c r="M658" s="124"/>
      <c r="N658" s="1" t="s">
        <v>42</v>
      </c>
      <c r="O658" s="462"/>
    </row>
    <row r="659" spans="1:16" ht="18.899999999999999">
      <c r="A659" s="139">
        <v>45124</v>
      </c>
      <c r="B659" s="139">
        <f>A659+C659</f>
        <v>45127</v>
      </c>
      <c r="C659" s="124">
        <v>3</v>
      </c>
      <c r="D659" s="124">
        <v>1</v>
      </c>
      <c r="E659" s="124">
        <v>24</v>
      </c>
      <c r="F659" s="124" t="s">
        <v>69</v>
      </c>
      <c r="G659" s="578" t="s">
        <v>1338</v>
      </c>
      <c r="H659" s="307">
        <v>71.150000000000006</v>
      </c>
      <c r="I659" s="127">
        <v>45124</v>
      </c>
      <c r="J659" s="267" t="s">
        <v>67</v>
      </c>
      <c r="K659" s="134"/>
      <c r="L659" s="134">
        <v>10</v>
      </c>
      <c r="M659" s="124"/>
      <c r="N659" s="430" t="s">
        <v>26</v>
      </c>
      <c r="O659" s="124"/>
    </row>
    <row r="660" spans="1:16" s="129" customFormat="1" ht="18.45">
      <c r="A660" s="139">
        <v>45124</v>
      </c>
      <c r="B660" s="139">
        <f>A660+C660</f>
        <v>45127</v>
      </c>
      <c r="C660" s="124">
        <v>3</v>
      </c>
      <c r="D660" s="124">
        <v>1</v>
      </c>
      <c r="E660" s="124">
        <v>5</v>
      </c>
      <c r="F660" s="144" t="s">
        <v>210</v>
      </c>
      <c r="G660" s="638" t="s">
        <v>1339</v>
      </c>
      <c r="H660" s="307">
        <v>75</v>
      </c>
      <c r="I660" s="127">
        <v>45123</v>
      </c>
      <c r="J660" s="267" t="s">
        <v>47</v>
      </c>
      <c r="K660" s="134">
        <v>10</v>
      </c>
      <c r="L660" s="134"/>
      <c r="M660" s="430"/>
      <c r="N660" s="430" t="s">
        <v>18</v>
      </c>
      <c r="O660" s="756" t="s">
        <v>19</v>
      </c>
    </row>
    <row r="661" spans="1:16" ht="18.45">
      <c r="A661" s="139">
        <v>45125</v>
      </c>
      <c r="B661" s="139">
        <f>A661+C661</f>
        <v>45127</v>
      </c>
      <c r="C661" s="124">
        <v>2</v>
      </c>
      <c r="D661" s="124">
        <v>1</v>
      </c>
      <c r="E661" s="124">
        <v>21</v>
      </c>
      <c r="F661" s="124" t="s">
        <v>739</v>
      </c>
      <c r="G661" s="874" t="s">
        <v>1340</v>
      </c>
      <c r="H661" s="131">
        <v>38.25</v>
      </c>
      <c r="I661" s="127">
        <v>45125</v>
      </c>
      <c r="J661" s="267" t="s">
        <v>32</v>
      </c>
      <c r="K661" s="132">
        <v>10</v>
      </c>
      <c r="L661" s="132"/>
      <c r="M661" s="139"/>
      <c r="N661" s="1" t="s">
        <v>18</v>
      </c>
      <c r="O661" s="333" t="s">
        <v>19</v>
      </c>
    </row>
    <row r="662" spans="1:16" ht="18.45">
      <c r="A662" s="139">
        <v>45126</v>
      </c>
      <c r="B662" s="139">
        <f>A662+C662</f>
        <v>45127</v>
      </c>
      <c r="C662" s="124">
        <v>1</v>
      </c>
      <c r="D662" s="124">
        <v>1</v>
      </c>
      <c r="E662" s="124">
        <v>33</v>
      </c>
      <c r="F662" s="124" t="s">
        <v>92</v>
      </c>
      <c r="G662" s="575" t="s">
        <v>1341</v>
      </c>
      <c r="H662" s="126">
        <v>39.6</v>
      </c>
      <c r="I662" s="127">
        <v>45125</v>
      </c>
      <c r="J662" s="267" t="s">
        <v>22</v>
      </c>
      <c r="K662" s="134"/>
      <c r="L662" s="134">
        <v>10</v>
      </c>
      <c r="M662" s="139"/>
      <c r="N662" s="1" t="s">
        <v>26</v>
      </c>
      <c r="O662" s="333" t="s">
        <v>19</v>
      </c>
    </row>
    <row r="663" spans="1:16" ht="18.45">
      <c r="A663" s="321">
        <v>45126</v>
      </c>
      <c r="B663" s="327">
        <v>45127</v>
      </c>
      <c r="C663" s="122">
        <v>1</v>
      </c>
      <c r="D663" s="122">
        <v>1</v>
      </c>
      <c r="E663" s="122">
        <v>4</v>
      </c>
      <c r="F663" s="122" t="s">
        <v>447</v>
      </c>
      <c r="G663" s="623" t="s">
        <v>83</v>
      </c>
      <c r="H663" s="336">
        <v>40</v>
      </c>
      <c r="I663" s="130">
        <v>45126</v>
      </c>
      <c r="J663" s="270" t="s">
        <v>84</v>
      </c>
      <c r="K663" s="271"/>
      <c r="L663" s="271">
        <v>10</v>
      </c>
      <c r="M663" s="122" t="s">
        <v>218</v>
      </c>
      <c r="N663" s="9" t="s">
        <v>18</v>
      </c>
      <c r="O663" s="122" t="s">
        <v>14</v>
      </c>
    </row>
    <row r="664" spans="1:16" ht="18.45">
      <c r="A664" s="139">
        <v>45125</v>
      </c>
      <c r="B664" s="139">
        <f>A664+C664</f>
        <v>45127</v>
      </c>
      <c r="C664" s="124">
        <v>2</v>
      </c>
      <c r="D664" s="124">
        <v>2</v>
      </c>
      <c r="E664" s="124" t="s">
        <v>111</v>
      </c>
      <c r="F664" s="124" t="s">
        <v>111</v>
      </c>
      <c r="G664" s="644" t="s">
        <v>1342</v>
      </c>
      <c r="H664" s="131">
        <v>157.25</v>
      </c>
      <c r="I664" s="127">
        <v>45125</v>
      </c>
      <c r="J664" s="267" t="s">
        <v>32</v>
      </c>
      <c r="K664" s="132"/>
      <c r="L664" s="132">
        <v>10</v>
      </c>
      <c r="M664" s="139"/>
      <c r="N664" s="1" t="s">
        <v>815</v>
      </c>
      <c r="O664" s="333" t="s">
        <v>19</v>
      </c>
    </row>
    <row r="665" spans="1:16" s="13" customFormat="1" ht="19.5" customHeight="1">
      <c r="A665" s="321">
        <v>45126</v>
      </c>
      <c r="B665" s="327">
        <f>A665+C665</f>
        <v>45127</v>
      </c>
      <c r="C665" s="9">
        <v>1</v>
      </c>
      <c r="D665" s="122">
        <v>1</v>
      </c>
      <c r="E665" s="9">
        <v>37</v>
      </c>
      <c r="F665" s="9">
        <v>37</v>
      </c>
      <c r="G665" s="957" t="s">
        <v>1343</v>
      </c>
      <c r="H665" s="338">
        <v>98.01</v>
      </c>
      <c r="I665" s="164">
        <v>45125</v>
      </c>
      <c r="J665" s="276" t="s">
        <v>81</v>
      </c>
      <c r="K665" s="374"/>
      <c r="L665" s="374">
        <v>10</v>
      </c>
      <c r="M665" s="9"/>
      <c r="N665" s="533" t="s">
        <v>42</v>
      </c>
      <c r="O665" s="9" t="s">
        <v>19</v>
      </c>
      <c r="P665" s="828"/>
    </row>
    <row r="666" spans="1:16" s="129" customFormat="1" ht="18.45">
      <c r="A666" s="139">
        <v>45126</v>
      </c>
      <c r="B666" s="139">
        <v>45127</v>
      </c>
      <c r="C666" s="1">
        <v>1</v>
      </c>
      <c r="D666" s="1">
        <v>1</v>
      </c>
      <c r="E666" s="1">
        <v>23</v>
      </c>
      <c r="F666" s="1" t="s">
        <v>15</v>
      </c>
      <c r="G666" s="575" t="s">
        <v>1344</v>
      </c>
      <c r="H666" s="55">
        <v>22.95</v>
      </c>
      <c r="I666" s="6"/>
      <c r="J666" s="267" t="s">
        <v>67</v>
      </c>
      <c r="K666" s="54"/>
      <c r="L666" s="54">
        <v>10</v>
      </c>
      <c r="M666" s="1"/>
      <c r="N666" s="1" t="s">
        <v>42</v>
      </c>
      <c r="O666" s="333" t="s">
        <v>19</v>
      </c>
    </row>
    <row r="667" spans="1:16" ht="18.75" customHeight="1">
      <c r="A667" s="327">
        <v>45123</v>
      </c>
      <c r="B667" s="327">
        <f t="shared" ref="B667:B672" si="24">A667+C667</f>
        <v>45127</v>
      </c>
      <c r="C667" s="122">
        <v>4</v>
      </c>
      <c r="D667" s="122">
        <v>1</v>
      </c>
      <c r="E667" s="122">
        <v>21</v>
      </c>
      <c r="F667" s="122" t="s">
        <v>146</v>
      </c>
      <c r="G667" s="872" t="s">
        <v>1345</v>
      </c>
      <c r="H667" s="336">
        <v>104.4</v>
      </c>
      <c r="I667" s="130">
        <v>45123</v>
      </c>
      <c r="J667" s="270" t="s">
        <v>47</v>
      </c>
      <c r="K667" s="271"/>
      <c r="L667" s="271"/>
      <c r="M667" s="122"/>
      <c r="N667" s="9" t="s">
        <v>815</v>
      </c>
      <c r="O667" s="122" t="s">
        <v>19</v>
      </c>
      <c r="P667" s="779"/>
    </row>
    <row r="668" spans="1:16" s="13" customFormat="1" ht="18.45">
      <c r="A668" s="327">
        <v>45126</v>
      </c>
      <c r="B668" s="327">
        <f t="shared" si="24"/>
        <v>45127</v>
      </c>
      <c r="C668" s="122">
        <v>1</v>
      </c>
      <c r="D668" s="9">
        <v>1</v>
      </c>
      <c r="E668" s="9">
        <v>4</v>
      </c>
      <c r="F668" s="9" t="s">
        <v>124</v>
      </c>
      <c r="G668" s="872" t="s">
        <v>1265</v>
      </c>
      <c r="H668" s="263">
        <v>30</v>
      </c>
      <c r="I668" s="130">
        <v>45125</v>
      </c>
      <c r="J668" s="276" t="s">
        <v>1043</v>
      </c>
      <c r="K668" s="260"/>
      <c r="L668" s="260"/>
      <c r="M668" s="9" t="s">
        <v>1346</v>
      </c>
      <c r="N668" s="122" t="s">
        <v>26</v>
      </c>
      <c r="O668" s="122"/>
    </row>
    <row r="669" spans="1:16" ht="18.45">
      <c r="A669" s="5">
        <v>45126</v>
      </c>
      <c r="B669" s="139">
        <f t="shared" si="24"/>
        <v>45127</v>
      </c>
      <c r="C669" s="1">
        <v>1</v>
      </c>
      <c r="D669" s="1">
        <v>1</v>
      </c>
      <c r="E669" s="1">
        <v>3</v>
      </c>
      <c r="F669" s="1" t="s">
        <v>34</v>
      </c>
      <c r="G669" s="621" t="s">
        <v>1347</v>
      </c>
      <c r="H669" s="55">
        <v>25</v>
      </c>
      <c r="I669" s="6"/>
      <c r="J669" s="268" t="s">
        <v>38</v>
      </c>
      <c r="K669" s="54">
        <v>10</v>
      </c>
      <c r="L669" s="54"/>
      <c r="M669" s="1" t="s">
        <v>876</v>
      </c>
      <c r="N669" s="1" t="s">
        <v>26</v>
      </c>
    </row>
    <row r="670" spans="1:16" ht="18.45">
      <c r="A670" s="139">
        <v>45125</v>
      </c>
      <c r="B670" s="139">
        <f t="shared" si="24"/>
        <v>45127</v>
      </c>
      <c r="C670" s="1">
        <v>2</v>
      </c>
      <c r="D670" s="1">
        <v>1</v>
      </c>
      <c r="E670" s="1">
        <v>34</v>
      </c>
      <c r="F670" s="1" t="s">
        <v>216</v>
      </c>
      <c r="G670" s="621" t="s">
        <v>1348</v>
      </c>
      <c r="H670" s="55">
        <v>45</v>
      </c>
      <c r="I670" s="6"/>
      <c r="J670" s="268" t="s">
        <v>38</v>
      </c>
      <c r="K670" s="54"/>
      <c r="L670" s="54"/>
      <c r="M670" s="1"/>
      <c r="N670" s="1" t="s">
        <v>815</v>
      </c>
    </row>
    <row r="671" spans="1:16" s="129" customFormat="1" ht="18.45">
      <c r="A671" s="139">
        <v>45127</v>
      </c>
      <c r="B671" s="139">
        <f t="shared" si="24"/>
        <v>45135</v>
      </c>
      <c r="C671" s="124">
        <v>8</v>
      </c>
      <c r="D671" s="124">
        <v>1</v>
      </c>
      <c r="E671" s="124">
        <v>23</v>
      </c>
      <c r="F671" s="124" t="s">
        <v>15</v>
      </c>
      <c r="G671" s="621" t="s">
        <v>16</v>
      </c>
      <c r="H671" s="131">
        <v>216.81</v>
      </c>
      <c r="I671" s="127">
        <v>45122</v>
      </c>
      <c r="J671" s="267" t="s">
        <v>126</v>
      </c>
      <c r="K671" s="132"/>
      <c r="L671" s="132">
        <v>10</v>
      </c>
      <c r="M671" s="124" t="s">
        <v>1349</v>
      </c>
      <c r="N671" s="1" t="s">
        <v>26</v>
      </c>
      <c r="O671" s="771" t="s">
        <v>19</v>
      </c>
    </row>
    <row r="672" spans="1:16" ht="18.45">
      <c r="A672" s="139">
        <v>45126</v>
      </c>
      <c r="B672" s="139">
        <f t="shared" si="24"/>
        <v>45133</v>
      </c>
      <c r="C672" s="1">
        <v>7</v>
      </c>
      <c r="D672" s="1">
        <v>1</v>
      </c>
      <c r="E672" s="1">
        <v>36</v>
      </c>
      <c r="F672" s="1" t="s">
        <v>102</v>
      </c>
      <c r="G672" s="575" t="s">
        <v>1350</v>
      </c>
      <c r="H672" s="55">
        <v>188.1</v>
      </c>
      <c r="I672" s="6">
        <v>45126</v>
      </c>
      <c r="J672" s="267" t="s">
        <v>298</v>
      </c>
      <c r="K672" s="54"/>
      <c r="L672" s="54">
        <v>10</v>
      </c>
      <c r="M672" s="1"/>
      <c r="N672" s="328" t="s">
        <v>18</v>
      </c>
      <c r="O672" s="333" t="s">
        <v>19</v>
      </c>
    </row>
    <row r="673" spans="1:16" s="99" customFormat="1">
      <c r="A673" s="1333"/>
      <c r="B673" s="1333"/>
    </row>
    <row r="674" spans="1:16" s="129" customFormat="1" ht="18.45">
      <c r="A674" s="139">
        <v>45124</v>
      </c>
      <c r="B674" s="139">
        <v>45128</v>
      </c>
      <c r="C674" s="124">
        <v>4</v>
      </c>
      <c r="D674" s="124">
        <v>1</v>
      </c>
      <c r="E674" s="124">
        <v>5</v>
      </c>
      <c r="F674" s="144" t="s">
        <v>148</v>
      </c>
      <c r="G674" s="575" t="s">
        <v>1351</v>
      </c>
      <c r="H674" s="307">
        <v>89.12</v>
      </c>
      <c r="I674" s="127"/>
      <c r="J674" s="267" t="s">
        <v>50</v>
      </c>
      <c r="K674" s="134"/>
      <c r="L674" s="134">
        <v>10</v>
      </c>
      <c r="M674" s="124"/>
      <c r="N674" s="124" t="s">
        <v>26</v>
      </c>
      <c r="O674" s="756" t="s">
        <v>19</v>
      </c>
    </row>
    <row r="675" spans="1:16" s="772" customFormat="1" ht="18.899999999999999">
      <c r="A675" s="5">
        <v>45126</v>
      </c>
      <c r="B675" s="139">
        <f>A675+C675</f>
        <v>45128</v>
      </c>
      <c r="C675" s="124">
        <v>2</v>
      </c>
      <c r="D675" s="124">
        <v>1</v>
      </c>
      <c r="E675" s="124" t="s">
        <v>224</v>
      </c>
      <c r="F675" s="124" t="s">
        <v>224</v>
      </c>
      <c r="G675" s="730" t="s">
        <v>1352</v>
      </c>
      <c r="H675" s="131">
        <v>137.69999999999999</v>
      </c>
      <c r="I675" s="127">
        <v>45126</v>
      </c>
      <c r="J675" s="161" t="s">
        <v>32</v>
      </c>
      <c r="K675" s="132"/>
      <c r="L675" s="132">
        <v>10</v>
      </c>
      <c r="M675" s="139"/>
      <c r="N675" s="1" t="s">
        <v>664</v>
      </c>
      <c r="O675" s="1"/>
      <c r="P675" s="129"/>
    </row>
    <row r="676" spans="1:16" s="471" customFormat="1" ht="18.899999999999999">
      <c r="A676" s="411">
        <v>45126</v>
      </c>
      <c r="B676" s="465">
        <v>45128</v>
      </c>
      <c r="C676" s="462">
        <f>B676-A676</f>
        <v>2</v>
      </c>
      <c r="D676" s="462">
        <v>1</v>
      </c>
      <c r="E676" s="430">
        <v>5</v>
      </c>
      <c r="F676" s="430" t="s">
        <v>107</v>
      </c>
      <c r="G676" s="603" t="s">
        <v>1353</v>
      </c>
      <c r="H676" s="485">
        <v>80</v>
      </c>
      <c r="I676" s="490">
        <v>45126</v>
      </c>
      <c r="J676" s="486" t="s">
        <v>282</v>
      </c>
      <c r="K676" s="487"/>
      <c r="L676" s="487">
        <v>10</v>
      </c>
      <c r="M676" s="430"/>
      <c r="N676" s="462" t="s">
        <v>815</v>
      </c>
      <c r="O676" s="462"/>
    </row>
    <row r="677" spans="1:16" ht="18.45">
      <c r="A677" s="139">
        <v>45123</v>
      </c>
      <c r="B677" s="139">
        <f>A677+C677</f>
        <v>45128</v>
      </c>
      <c r="C677" s="124">
        <v>5</v>
      </c>
      <c r="D677" s="124">
        <v>1</v>
      </c>
      <c r="E677" s="124">
        <v>34</v>
      </c>
      <c r="F677" s="124" t="s">
        <v>432</v>
      </c>
      <c r="G677" s="575" t="s">
        <v>1354</v>
      </c>
      <c r="H677" s="307">
        <v>175.5</v>
      </c>
      <c r="I677" s="127">
        <v>45123</v>
      </c>
      <c r="J677" s="267" t="s">
        <v>142</v>
      </c>
      <c r="K677" s="134"/>
      <c r="L677" s="134">
        <v>10</v>
      </c>
      <c r="M677" s="124"/>
      <c r="N677" s="1" t="s">
        <v>815</v>
      </c>
      <c r="O677" s="144" t="s">
        <v>19</v>
      </c>
    </row>
    <row r="678" spans="1:16" s="13" customFormat="1" ht="20.25" customHeight="1">
      <c r="A678" s="321">
        <v>45125</v>
      </c>
      <c r="B678" s="327">
        <f>A678+C678</f>
        <v>45128</v>
      </c>
      <c r="C678" s="122">
        <v>3</v>
      </c>
      <c r="D678" s="122">
        <v>1</v>
      </c>
      <c r="E678" s="122">
        <v>36</v>
      </c>
      <c r="F678" s="122" t="s">
        <v>122</v>
      </c>
      <c r="G678" s="623" t="s">
        <v>1173</v>
      </c>
      <c r="H678" s="336">
        <v>96</v>
      </c>
      <c r="I678" s="130">
        <v>45124</v>
      </c>
      <c r="J678" s="270" t="s">
        <v>116</v>
      </c>
      <c r="K678" s="271"/>
      <c r="L678" s="271"/>
      <c r="M678" s="122" t="s">
        <v>218</v>
      </c>
      <c r="N678" s="9" t="s">
        <v>18</v>
      </c>
      <c r="O678" s="122" t="s">
        <v>19</v>
      </c>
      <c r="P678" s="828"/>
    </row>
    <row r="679" spans="1:16">
      <c r="A679" s="1333"/>
      <c r="B679" s="1333"/>
      <c r="C679" s="99"/>
      <c r="D679" s="99"/>
      <c r="E679" s="99"/>
      <c r="F679" s="99"/>
      <c r="G679" s="99"/>
      <c r="H679" s="99"/>
      <c r="I679" s="99"/>
      <c r="J679" s="99"/>
      <c r="K679" s="99"/>
      <c r="L679" s="99"/>
      <c r="M679" s="99"/>
      <c r="N679" s="99"/>
      <c r="O679" s="99"/>
      <c r="P679" s="99"/>
    </row>
    <row r="680" spans="1:16" ht="18.45">
      <c r="A680" s="139">
        <v>45127</v>
      </c>
      <c r="B680" s="139">
        <f>A680+C680</f>
        <v>45128</v>
      </c>
      <c r="C680" s="124">
        <v>1</v>
      </c>
      <c r="D680" s="124">
        <v>2</v>
      </c>
      <c r="E680" s="124" t="s">
        <v>111</v>
      </c>
      <c r="F680" s="124" t="s">
        <v>111</v>
      </c>
      <c r="G680" s="448" t="s">
        <v>1355</v>
      </c>
      <c r="H680" s="131">
        <v>71.28</v>
      </c>
      <c r="I680" s="127">
        <v>45126</v>
      </c>
      <c r="J680" s="267" t="s">
        <v>81</v>
      </c>
      <c r="K680" s="132"/>
      <c r="L680" s="132">
        <v>10</v>
      </c>
      <c r="M680" s="124"/>
      <c r="N680" s="1" t="s">
        <v>42</v>
      </c>
      <c r="O680" s="333" t="s">
        <v>19</v>
      </c>
    </row>
    <row r="681" spans="1:16" ht="18.45">
      <c r="A681" s="139">
        <v>45125</v>
      </c>
      <c r="B681" s="139">
        <f>A681+C681</f>
        <v>45128</v>
      </c>
      <c r="C681" s="124">
        <v>3</v>
      </c>
      <c r="D681" s="124">
        <v>1</v>
      </c>
      <c r="E681" s="124">
        <v>2</v>
      </c>
      <c r="F681" s="124" t="s">
        <v>238</v>
      </c>
      <c r="G681" s="575" t="s">
        <v>1356</v>
      </c>
      <c r="H681" s="131">
        <v>78.3</v>
      </c>
      <c r="I681" s="127">
        <v>45125</v>
      </c>
      <c r="J681" s="267" t="s">
        <v>298</v>
      </c>
      <c r="K681" s="132"/>
      <c r="L681" s="132">
        <v>10</v>
      </c>
      <c r="M681" s="124"/>
      <c r="N681" s="1"/>
      <c r="O681" s="333" t="s">
        <v>19</v>
      </c>
    </row>
    <row r="682" spans="1:16" ht="18.45">
      <c r="A682" s="139">
        <v>45125</v>
      </c>
      <c r="B682" s="139">
        <f>A682+C682</f>
        <v>45128</v>
      </c>
      <c r="C682" s="1">
        <v>3</v>
      </c>
      <c r="D682" s="1">
        <v>1</v>
      </c>
      <c r="E682" s="124">
        <v>23</v>
      </c>
      <c r="F682" s="124" t="s">
        <v>77</v>
      </c>
      <c r="G682" s="908" t="s">
        <v>1357</v>
      </c>
      <c r="H682" s="131">
        <v>63.75</v>
      </c>
      <c r="I682" s="127">
        <v>45124</v>
      </c>
      <c r="J682" s="267" t="s">
        <v>67</v>
      </c>
      <c r="K682" s="132"/>
      <c r="L682" s="132">
        <v>10</v>
      </c>
      <c r="M682" s="124"/>
      <c r="N682" s="1" t="s">
        <v>18</v>
      </c>
      <c r="O682" s="333" t="s">
        <v>19</v>
      </c>
    </row>
    <row r="683" spans="1:16" ht="18.899999999999999">
      <c r="A683" s="5">
        <v>45126</v>
      </c>
      <c r="B683" s="139">
        <f>A683+C683</f>
        <v>45128</v>
      </c>
      <c r="C683" s="1">
        <v>2</v>
      </c>
      <c r="D683" s="1">
        <v>1</v>
      </c>
      <c r="E683" s="1">
        <v>21</v>
      </c>
      <c r="F683" s="1" t="s">
        <v>425</v>
      </c>
      <c r="G683" s="730" t="s">
        <v>1358</v>
      </c>
      <c r="H683" s="55">
        <v>45.9</v>
      </c>
      <c r="I683" s="6">
        <v>45126</v>
      </c>
      <c r="J683" s="268" t="s">
        <v>32</v>
      </c>
      <c r="K683" s="54"/>
      <c r="L683" s="54">
        <v>10</v>
      </c>
      <c r="M683" s="1"/>
      <c r="N683" s="729" t="s">
        <v>42</v>
      </c>
      <c r="O683" s="1"/>
    </row>
    <row r="684" spans="1:16" ht="18.45">
      <c r="A684" s="139">
        <v>45125</v>
      </c>
      <c r="B684" s="139">
        <f>A684+C684</f>
        <v>45128</v>
      </c>
      <c r="C684" s="1">
        <v>3</v>
      </c>
      <c r="D684" s="1">
        <v>1</v>
      </c>
      <c r="E684" s="124">
        <v>21</v>
      </c>
      <c r="F684" s="124" t="s">
        <v>362</v>
      </c>
      <c r="G684" s="908" t="s">
        <v>1359</v>
      </c>
      <c r="H684" s="131">
        <v>66.84</v>
      </c>
      <c r="I684" s="127"/>
      <c r="J684" s="267" t="s">
        <v>126</v>
      </c>
      <c r="K684" s="132"/>
      <c r="L684" s="132">
        <v>10</v>
      </c>
      <c r="M684" s="124"/>
      <c r="N684" s="1" t="s">
        <v>26</v>
      </c>
      <c r="O684" s="333" t="s">
        <v>19</v>
      </c>
    </row>
    <row r="685" spans="1:16" ht="18.45">
      <c r="A685" s="139">
        <v>45125</v>
      </c>
      <c r="B685" s="139">
        <v>45128</v>
      </c>
      <c r="C685" s="124">
        <v>3</v>
      </c>
      <c r="D685" s="124">
        <v>1</v>
      </c>
      <c r="E685" s="124">
        <v>2</v>
      </c>
      <c r="F685" s="124" t="s">
        <v>326</v>
      </c>
      <c r="G685" s="575" t="s">
        <v>1360</v>
      </c>
      <c r="H685" s="131">
        <v>77.52</v>
      </c>
      <c r="I685" s="127">
        <v>45119</v>
      </c>
      <c r="J685" s="267" t="s">
        <v>50</v>
      </c>
      <c r="K685" s="132"/>
      <c r="L685" s="132">
        <v>10</v>
      </c>
      <c r="M685" s="124"/>
      <c r="N685" s="1" t="s">
        <v>26</v>
      </c>
      <c r="O685" s="333" t="s">
        <v>19</v>
      </c>
    </row>
    <row r="686" spans="1:16" s="129" customFormat="1" ht="18.45">
      <c r="A686" s="139">
        <v>45127</v>
      </c>
      <c r="B686" s="139">
        <f t="shared" ref="B686:B694" si="25">A686+C686</f>
        <v>45128</v>
      </c>
      <c r="C686" s="124">
        <v>1</v>
      </c>
      <c r="D686" s="124">
        <v>1</v>
      </c>
      <c r="E686" s="124">
        <v>4</v>
      </c>
      <c r="F686" s="124" t="s">
        <v>53</v>
      </c>
      <c r="G686" s="448" t="s">
        <v>1361</v>
      </c>
      <c r="H686" s="131">
        <v>30</v>
      </c>
      <c r="I686" s="127">
        <v>45127</v>
      </c>
      <c r="J686" s="267" t="s">
        <v>22</v>
      </c>
      <c r="K686" s="134">
        <v>10</v>
      </c>
      <c r="L686" s="134"/>
      <c r="M686" s="124"/>
      <c r="N686" s="1" t="s">
        <v>42</v>
      </c>
      <c r="O686" s="333" t="s">
        <v>19</v>
      </c>
    </row>
    <row r="687" spans="1:16" s="129" customFormat="1" ht="18.45">
      <c r="A687" s="139">
        <v>45124</v>
      </c>
      <c r="B687" s="139">
        <f t="shared" si="25"/>
        <v>45128</v>
      </c>
      <c r="C687" s="124">
        <v>4</v>
      </c>
      <c r="D687" s="124">
        <v>1</v>
      </c>
      <c r="E687" s="124">
        <v>36</v>
      </c>
      <c r="F687" s="124" t="s">
        <v>570</v>
      </c>
      <c r="G687" s="638" t="s">
        <v>1362</v>
      </c>
      <c r="H687" s="307">
        <v>97.2</v>
      </c>
      <c r="I687" s="127">
        <v>45123</v>
      </c>
      <c r="J687" s="267" t="s">
        <v>41</v>
      </c>
      <c r="K687" s="134">
        <v>10</v>
      </c>
      <c r="L687" s="134"/>
      <c r="M687" s="124"/>
      <c r="N687" s="124" t="s">
        <v>18</v>
      </c>
      <c r="O687" s="756" t="s">
        <v>19</v>
      </c>
    </row>
    <row r="688" spans="1:16" s="129" customFormat="1" ht="18.45">
      <c r="A688" s="139">
        <v>45124</v>
      </c>
      <c r="B688" s="139">
        <f t="shared" si="25"/>
        <v>45128</v>
      </c>
      <c r="C688" s="124">
        <v>4</v>
      </c>
      <c r="D688" s="124">
        <v>1</v>
      </c>
      <c r="E688" s="124">
        <v>33</v>
      </c>
      <c r="F688" s="124" t="s">
        <v>140</v>
      </c>
      <c r="G688" s="638" t="s">
        <v>1363</v>
      </c>
      <c r="H688" s="307">
        <v>97.2</v>
      </c>
      <c r="I688" s="127">
        <v>45123</v>
      </c>
      <c r="J688" s="267" t="s">
        <v>41</v>
      </c>
      <c r="K688" s="134">
        <v>10</v>
      </c>
      <c r="L688" s="134"/>
      <c r="M688" s="124"/>
      <c r="N688" s="124" t="s">
        <v>18</v>
      </c>
      <c r="O688" s="756" t="s">
        <v>19</v>
      </c>
    </row>
    <row r="689" spans="1:16" ht="18.45">
      <c r="A689" s="139">
        <v>45127</v>
      </c>
      <c r="B689" s="139">
        <f t="shared" si="25"/>
        <v>45128</v>
      </c>
      <c r="C689" s="124">
        <v>1</v>
      </c>
      <c r="D689" s="124">
        <v>1</v>
      </c>
      <c r="E689" s="1">
        <v>33</v>
      </c>
      <c r="F689" s="1" t="s">
        <v>98</v>
      </c>
      <c r="G689" s="621" t="s">
        <v>1364</v>
      </c>
      <c r="H689" s="55">
        <v>40</v>
      </c>
      <c r="I689" s="127">
        <v>45127</v>
      </c>
      <c r="J689" s="267" t="s">
        <v>282</v>
      </c>
      <c r="K689" s="54"/>
      <c r="L689" s="54">
        <v>10</v>
      </c>
      <c r="M689" s="1"/>
      <c r="N689" s="1" t="s">
        <v>26</v>
      </c>
    </row>
    <row r="690" spans="1:16" s="129" customFormat="1" ht="18.45">
      <c r="A690" s="139">
        <v>45127</v>
      </c>
      <c r="B690" s="139">
        <f t="shared" si="25"/>
        <v>45128</v>
      </c>
      <c r="C690" s="124">
        <v>1</v>
      </c>
      <c r="D690" s="124">
        <v>3</v>
      </c>
      <c r="E690" s="124">
        <v>6</v>
      </c>
      <c r="F690" s="124">
        <v>6</v>
      </c>
      <c r="G690" s="621" t="s">
        <v>1365</v>
      </c>
      <c r="H690" s="131">
        <v>65.25</v>
      </c>
      <c r="I690" s="127">
        <v>45127</v>
      </c>
      <c r="J690" s="267" t="s">
        <v>47</v>
      </c>
      <c r="K690" s="132"/>
      <c r="L690" s="132">
        <v>10</v>
      </c>
      <c r="M690" s="124"/>
      <c r="N690" s="1" t="s">
        <v>26</v>
      </c>
      <c r="O690" s="333" t="s">
        <v>19</v>
      </c>
    </row>
    <row r="691" spans="1:16" ht="18.45">
      <c r="A691" s="139">
        <v>45125</v>
      </c>
      <c r="B691" s="139">
        <f t="shared" si="25"/>
        <v>45128</v>
      </c>
      <c r="C691" s="1">
        <v>3</v>
      </c>
      <c r="D691" s="1">
        <v>1</v>
      </c>
      <c r="E691" s="124">
        <v>31</v>
      </c>
      <c r="F691" s="124">
        <v>31</v>
      </c>
      <c r="G691" s="908" t="s">
        <v>1366</v>
      </c>
      <c r="H691" s="131">
        <v>220</v>
      </c>
      <c r="I691" s="127">
        <v>45124</v>
      </c>
      <c r="J691" s="267" t="s">
        <v>38</v>
      </c>
      <c r="K691" s="132"/>
      <c r="L691" s="132"/>
      <c r="M691" s="124"/>
      <c r="N691" s="1" t="s">
        <v>26</v>
      </c>
      <c r="O691" s="333" t="s">
        <v>19</v>
      </c>
    </row>
    <row r="692" spans="1:16" s="129" customFormat="1" ht="18.45">
      <c r="A692" s="139">
        <v>45127</v>
      </c>
      <c r="B692" s="139">
        <f t="shared" si="25"/>
        <v>45128</v>
      </c>
      <c r="C692" s="124">
        <v>1</v>
      </c>
      <c r="D692" s="124">
        <v>2</v>
      </c>
      <c r="E692" s="124">
        <v>37</v>
      </c>
      <c r="F692" s="124">
        <v>37</v>
      </c>
      <c r="G692" s="621" t="s">
        <v>1367</v>
      </c>
      <c r="H692" s="131">
        <v>88.21</v>
      </c>
      <c r="I692" s="127"/>
      <c r="J692" s="267" t="s">
        <v>126</v>
      </c>
      <c r="K692" s="132"/>
      <c r="L692" s="132">
        <v>10</v>
      </c>
      <c r="M692" s="124"/>
      <c r="N692" s="1" t="s">
        <v>26</v>
      </c>
      <c r="O692" s="333" t="s">
        <v>19</v>
      </c>
    </row>
    <row r="693" spans="1:16" ht="18.45">
      <c r="A693" s="139">
        <v>45125</v>
      </c>
      <c r="B693" s="139">
        <f t="shared" si="25"/>
        <v>45128</v>
      </c>
      <c r="C693" s="1">
        <v>3</v>
      </c>
      <c r="D693" s="1">
        <v>1</v>
      </c>
      <c r="E693" s="124">
        <v>2</v>
      </c>
      <c r="F693" s="124" t="s">
        <v>117</v>
      </c>
      <c r="G693" s="908" t="s">
        <v>1368</v>
      </c>
      <c r="H693" s="131">
        <v>57.38</v>
      </c>
      <c r="I693" s="127">
        <v>45125</v>
      </c>
      <c r="J693" s="267" t="s">
        <v>32</v>
      </c>
      <c r="K693" s="132"/>
      <c r="L693" s="132">
        <v>10</v>
      </c>
      <c r="M693" s="124"/>
      <c r="N693" s="9" t="s">
        <v>18</v>
      </c>
      <c r="O693" s="333" t="s">
        <v>19</v>
      </c>
    </row>
    <row r="694" spans="1:16" s="129" customFormat="1" ht="18.45">
      <c r="A694" s="139">
        <v>45127</v>
      </c>
      <c r="B694" s="139">
        <f t="shared" si="25"/>
        <v>45128</v>
      </c>
      <c r="C694" s="124">
        <v>1</v>
      </c>
      <c r="D694" s="124">
        <v>3</v>
      </c>
      <c r="E694" s="124">
        <v>25</v>
      </c>
      <c r="F694" s="124">
        <v>25</v>
      </c>
      <c r="G694" s="621" t="s">
        <v>1369</v>
      </c>
      <c r="H694" s="131">
        <v>78.75</v>
      </c>
      <c r="I694" s="127">
        <v>45127</v>
      </c>
      <c r="J694" s="267" t="s">
        <v>142</v>
      </c>
      <c r="K694" s="132">
        <v>10</v>
      </c>
      <c r="M694" s="124"/>
      <c r="N694" s="1" t="s">
        <v>26</v>
      </c>
      <c r="O694" s="333" t="s">
        <v>19</v>
      </c>
    </row>
    <row r="695" spans="1:16" ht="18.45">
      <c r="A695" s="139">
        <v>45126</v>
      </c>
      <c r="B695" s="139">
        <v>45128</v>
      </c>
      <c r="C695" s="124">
        <v>2</v>
      </c>
      <c r="D695" s="124">
        <v>1</v>
      </c>
      <c r="E695" s="124">
        <v>3</v>
      </c>
      <c r="F695" s="124" t="s">
        <v>241</v>
      </c>
      <c r="G695" s="575" t="s">
        <v>1370</v>
      </c>
      <c r="H695" s="131">
        <v>51.68</v>
      </c>
      <c r="I695" s="127">
        <v>45116</v>
      </c>
      <c r="J695" s="267" t="s">
        <v>298</v>
      </c>
      <c r="K695" s="132"/>
      <c r="L695" s="132">
        <v>10</v>
      </c>
      <c r="M695" s="124"/>
      <c r="N695" s="1" t="s">
        <v>42</v>
      </c>
      <c r="O695" s="333" t="s">
        <v>19</v>
      </c>
    </row>
    <row r="696" spans="1:16" s="129" customFormat="1" ht="18.45">
      <c r="A696" s="139">
        <v>45127</v>
      </c>
      <c r="B696" s="139">
        <v>45128</v>
      </c>
      <c r="C696" s="124">
        <v>1</v>
      </c>
      <c r="D696" s="124">
        <v>1</v>
      </c>
      <c r="E696" s="124">
        <v>3</v>
      </c>
      <c r="F696" s="124" t="s">
        <v>248</v>
      </c>
      <c r="G696" s="644" t="s">
        <v>1371</v>
      </c>
      <c r="H696" s="131">
        <v>22.28</v>
      </c>
      <c r="I696" s="127"/>
      <c r="J696" s="267" t="s">
        <v>126</v>
      </c>
      <c r="K696" s="132">
        <v>10</v>
      </c>
      <c r="L696" s="132"/>
      <c r="M696" s="124"/>
      <c r="N696" s="1" t="s">
        <v>26</v>
      </c>
      <c r="O696" s="333" t="s">
        <v>19</v>
      </c>
    </row>
    <row r="697" spans="1:16" ht="18.45">
      <c r="A697" s="139">
        <v>45126</v>
      </c>
      <c r="B697" s="139">
        <v>45128</v>
      </c>
      <c r="C697" s="124">
        <v>2</v>
      </c>
      <c r="D697" s="124">
        <v>2</v>
      </c>
      <c r="E697" s="124">
        <v>2</v>
      </c>
      <c r="F697" s="124" t="s">
        <v>1372</v>
      </c>
      <c r="G697" s="575" t="s">
        <v>1373</v>
      </c>
      <c r="H697" s="131">
        <v>98.6</v>
      </c>
      <c r="I697" s="127">
        <v>45126</v>
      </c>
      <c r="J697" s="267" t="s">
        <v>32</v>
      </c>
      <c r="K697" s="132"/>
      <c r="L697" s="132">
        <v>10</v>
      </c>
      <c r="M697" s="124" t="s">
        <v>1374</v>
      </c>
      <c r="N697" s="1" t="s">
        <v>815</v>
      </c>
      <c r="O697" s="333" t="s">
        <v>19</v>
      </c>
    </row>
    <row r="698" spans="1:16" s="129" customFormat="1" ht="18.45">
      <c r="A698" s="5">
        <v>45121</v>
      </c>
      <c r="B698" s="5">
        <f>A698+C698</f>
        <v>45128</v>
      </c>
      <c r="C698" s="1">
        <v>7</v>
      </c>
      <c r="D698" s="1">
        <v>1</v>
      </c>
      <c r="E698" s="1">
        <v>4</v>
      </c>
      <c r="F698" s="1" t="s">
        <v>90</v>
      </c>
      <c r="G698" s="644" t="s">
        <v>170</v>
      </c>
      <c r="H698" s="55">
        <v>140</v>
      </c>
      <c r="I698" s="6" t="s">
        <v>1375</v>
      </c>
      <c r="J698" s="268" t="s">
        <v>1376</v>
      </c>
      <c r="K698" s="54"/>
      <c r="L698" s="54"/>
      <c r="M698" s="1"/>
      <c r="N698" s="1" t="s">
        <v>815</v>
      </c>
      <c r="O698"/>
    </row>
    <row r="699" spans="1:16" s="13" customFormat="1" ht="18.45">
      <c r="A699" s="321">
        <v>45126</v>
      </c>
      <c r="B699" s="327">
        <f>A699+C699</f>
        <v>45128</v>
      </c>
      <c r="C699" s="122">
        <v>2</v>
      </c>
      <c r="D699" s="122">
        <v>1</v>
      </c>
      <c r="E699" s="9">
        <v>24</v>
      </c>
      <c r="F699" s="122" t="s">
        <v>61</v>
      </c>
      <c r="G699" s="890" t="s">
        <v>1283</v>
      </c>
      <c r="H699" s="923">
        <v>65</v>
      </c>
      <c r="I699" s="130"/>
      <c r="J699" s="270" t="s">
        <v>38</v>
      </c>
      <c r="K699" s="271"/>
      <c r="L699" s="271"/>
      <c r="M699" s="9"/>
      <c r="N699" s="122" t="s">
        <v>18</v>
      </c>
      <c r="O699" s="122"/>
    </row>
    <row r="700" spans="1:16" ht="18.45">
      <c r="A700" s="5">
        <v>45126</v>
      </c>
      <c r="B700" s="5">
        <v>45128</v>
      </c>
      <c r="C700" s="1">
        <v>2</v>
      </c>
      <c r="D700" s="124">
        <v>1</v>
      </c>
      <c r="E700" s="1">
        <v>3</v>
      </c>
      <c r="F700" s="1" t="s">
        <v>27</v>
      </c>
      <c r="G700" s="644" t="s">
        <v>1148</v>
      </c>
      <c r="H700" s="48">
        <v>80</v>
      </c>
      <c r="I700" s="6">
        <v>45126</v>
      </c>
      <c r="J700" s="268" t="s">
        <v>84</v>
      </c>
      <c r="K700" s="50">
        <v>10</v>
      </c>
      <c r="L700" s="50"/>
      <c r="M700" s="1"/>
      <c r="N700" s="729" t="s">
        <v>18</v>
      </c>
      <c r="O700" s="1"/>
    </row>
    <row r="701" spans="1:16" s="13" customFormat="1" ht="18.45">
      <c r="A701" s="321">
        <v>45126</v>
      </c>
      <c r="B701" s="327">
        <f>A701+C701</f>
        <v>45128</v>
      </c>
      <c r="C701" s="9">
        <v>2</v>
      </c>
      <c r="D701" s="9">
        <v>1</v>
      </c>
      <c r="E701" s="122">
        <v>21</v>
      </c>
      <c r="F701" s="122" t="s">
        <v>1377</v>
      </c>
      <c r="G701" s="954" t="s">
        <v>895</v>
      </c>
      <c r="H701" s="336">
        <v>59.98</v>
      </c>
      <c r="I701" s="130">
        <v>45126</v>
      </c>
      <c r="J701" s="270" t="s">
        <v>58</v>
      </c>
      <c r="K701" s="271"/>
      <c r="L701" s="271"/>
      <c r="M701" s="122" t="s">
        <v>1378</v>
      </c>
      <c r="N701" s="9" t="s">
        <v>26</v>
      </c>
      <c r="O701" s="9" t="s">
        <v>19</v>
      </c>
    </row>
    <row r="702" spans="1:16" ht="18.45">
      <c r="A702" s="139">
        <v>45124</v>
      </c>
      <c r="B702" s="139">
        <v>45128</v>
      </c>
      <c r="C702" s="124">
        <v>4</v>
      </c>
      <c r="D702" s="124">
        <v>1</v>
      </c>
      <c r="E702" s="124">
        <v>32</v>
      </c>
      <c r="F702" s="124" t="s">
        <v>772</v>
      </c>
      <c r="G702" s="638" t="s">
        <v>1379</v>
      </c>
      <c r="H702" s="307">
        <v>96.24</v>
      </c>
      <c r="I702" s="127">
        <v>45124</v>
      </c>
      <c r="J702" s="268" t="s">
        <v>50</v>
      </c>
      <c r="K702" s="134">
        <v>10</v>
      </c>
      <c r="L702" s="134"/>
      <c r="M702" s="124"/>
      <c r="N702" s="430" t="s">
        <v>26</v>
      </c>
      <c r="O702" s="124"/>
    </row>
    <row r="703" spans="1:16" ht="19.5" customHeight="1">
      <c r="A703" s="5">
        <v>45127</v>
      </c>
      <c r="B703" s="139">
        <f>A703+C703</f>
        <v>45128</v>
      </c>
      <c r="C703" s="1">
        <v>1</v>
      </c>
      <c r="D703" s="124">
        <v>1</v>
      </c>
      <c r="E703" s="1" t="s">
        <v>1380</v>
      </c>
      <c r="F703" s="1" t="s">
        <v>1380</v>
      </c>
      <c r="G703" s="859" t="s">
        <v>1343</v>
      </c>
      <c r="H703" s="46">
        <v>80</v>
      </c>
      <c r="I703" s="6">
        <v>45126</v>
      </c>
      <c r="J703" s="268" t="s">
        <v>38</v>
      </c>
      <c r="K703" s="45"/>
      <c r="L703" s="45">
        <v>10</v>
      </c>
      <c r="M703" s="1"/>
      <c r="N703" s="729" t="s">
        <v>42</v>
      </c>
      <c r="O703" s="333" t="s">
        <v>19</v>
      </c>
      <c r="P703" s="779"/>
    </row>
    <row r="704" spans="1:16" s="13" customFormat="1" ht="18.45">
      <c r="A704" s="327">
        <v>45126</v>
      </c>
      <c r="B704" s="321">
        <f>A704+C704</f>
        <v>45128</v>
      </c>
      <c r="C704" s="9">
        <v>2</v>
      </c>
      <c r="D704" s="9">
        <v>1</v>
      </c>
      <c r="E704" s="9">
        <v>23</v>
      </c>
      <c r="F704" s="9" t="s">
        <v>127</v>
      </c>
      <c r="G704" s="623" t="s">
        <v>903</v>
      </c>
      <c r="H704" s="338">
        <v>71</v>
      </c>
      <c r="I704" s="130">
        <v>45126</v>
      </c>
      <c r="J704" s="276" t="s">
        <v>1043</v>
      </c>
      <c r="K704" s="374">
        <v>10</v>
      </c>
      <c r="L704" s="374"/>
      <c r="M704" s="9"/>
      <c r="N704" s="122" t="s">
        <v>42</v>
      </c>
      <c r="O704" s="122" t="s">
        <v>19</v>
      </c>
    </row>
    <row r="705" spans="1:16" s="13" customFormat="1" ht="18.45">
      <c r="A705" s="321">
        <v>45126</v>
      </c>
      <c r="B705" s="321">
        <f>A705+C705</f>
        <v>45128</v>
      </c>
      <c r="C705" s="9">
        <v>2</v>
      </c>
      <c r="D705" s="9">
        <v>1</v>
      </c>
      <c r="E705" s="9">
        <v>24</v>
      </c>
      <c r="F705" s="9" t="s">
        <v>879</v>
      </c>
      <c r="G705" s="623" t="s">
        <v>1329</v>
      </c>
      <c r="H705" s="263">
        <v>65</v>
      </c>
      <c r="I705" s="164"/>
      <c r="J705" s="276" t="s">
        <v>38</v>
      </c>
      <c r="K705" s="260"/>
      <c r="L705" s="260"/>
      <c r="M705" s="9"/>
      <c r="N705" s="729" t="s">
        <v>42</v>
      </c>
      <c r="O705" s="333" t="s">
        <v>19</v>
      </c>
    </row>
    <row r="706" spans="1:16" s="13" customFormat="1" ht="18.45">
      <c r="A706" s="327">
        <v>45127</v>
      </c>
      <c r="B706" s="327">
        <f>A706+C706</f>
        <v>45128</v>
      </c>
      <c r="C706" s="122">
        <v>1</v>
      </c>
      <c r="D706" s="9">
        <v>1</v>
      </c>
      <c r="E706" s="9">
        <v>23</v>
      </c>
      <c r="F706" s="9" t="s">
        <v>36</v>
      </c>
      <c r="G706" s="872" t="s">
        <v>1265</v>
      </c>
      <c r="H706" s="263">
        <v>45</v>
      </c>
      <c r="I706" s="130">
        <v>45127</v>
      </c>
      <c r="J706" s="276" t="s">
        <v>252</v>
      </c>
      <c r="K706" s="260">
        <v>10</v>
      </c>
      <c r="L706" s="260"/>
      <c r="M706" s="1014"/>
      <c r="N706" s="1" t="s">
        <v>42</v>
      </c>
      <c r="O706" s="122"/>
    </row>
    <row r="707" spans="1:16" ht="18.45">
      <c r="A707" s="139">
        <v>45121</v>
      </c>
      <c r="B707" s="139">
        <f>A707+C707</f>
        <v>45128</v>
      </c>
      <c r="C707" s="124">
        <v>7</v>
      </c>
      <c r="D707" s="124">
        <v>1</v>
      </c>
      <c r="E707" s="124">
        <v>3</v>
      </c>
      <c r="F707" s="124" t="s">
        <v>163</v>
      </c>
      <c r="G707" s="575" t="s">
        <v>775</v>
      </c>
      <c r="H707" s="131">
        <v>261.07</v>
      </c>
      <c r="I707" s="127">
        <v>45115</v>
      </c>
      <c r="J707" s="267" t="s">
        <v>126</v>
      </c>
      <c r="K707" s="134"/>
      <c r="L707" s="134"/>
      <c r="M707" s="124"/>
      <c r="N707" s="1" t="s">
        <v>26</v>
      </c>
      <c r="O707" s="333" t="s">
        <v>19</v>
      </c>
    </row>
    <row r="708" spans="1:16" ht="18.899999999999999">
      <c r="A708" s="139">
        <v>45127</v>
      </c>
      <c r="B708" s="139">
        <v>45128</v>
      </c>
      <c r="C708" s="124">
        <v>1</v>
      </c>
      <c r="D708" s="124">
        <v>1</v>
      </c>
      <c r="E708" s="124">
        <v>24</v>
      </c>
      <c r="F708" s="124" t="s">
        <v>86</v>
      </c>
      <c r="G708" s="578" t="s">
        <v>688</v>
      </c>
      <c r="H708" s="131">
        <v>30.6</v>
      </c>
      <c r="I708" s="127">
        <v>45127</v>
      </c>
      <c r="J708" s="267" t="s">
        <v>32</v>
      </c>
      <c r="K708" s="132"/>
      <c r="L708" s="132"/>
      <c r="M708" s="124"/>
      <c r="N708" s="1" t="s">
        <v>18</v>
      </c>
      <c r="O708" s="1"/>
    </row>
    <row r="709" spans="1:16" ht="18.45">
      <c r="A709" s="139">
        <v>45124</v>
      </c>
      <c r="B709" s="139">
        <f t="shared" ref="B709:B714" si="26">A709+C709</f>
        <v>45128</v>
      </c>
      <c r="C709" s="124">
        <v>4</v>
      </c>
      <c r="D709" s="124">
        <v>1</v>
      </c>
      <c r="E709" s="124">
        <v>5</v>
      </c>
      <c r="F709" s="124" t="s">
        <v>43</v>
      </c>
      <c r="G709" s="644" t="s">
        <v>1381</v>
      </c>
      <c r="H709" s="307">
        <v>85</v>
      </c>
      <c r="I709" s="127">
        <v>45124</v>
      </c>
      <c r="J709" s="267" t="s">
        <v>32</v>
      </c>
      <c r="K709" s="134">
        <v>10</v>
      </c>
      <c r="L709" s="134"/>
      <c r="M709" s="124"/>
      <c r="N709" s="124" t="s">
        <v>18</v>
      </c>
      <c r="O709" s="124" t="s">
        <v>19</v>
      </c>
      <c r="P709" s="779"/>
    </row>
    <row r="710" spans="1:16" s="129" customFormat="1" ht="18.45">
      <c r="A710" s="5">
        <v>45121</v>
      </c>
      <c r="B710" s="5">
        <f t="shared" si="26"/>
        <v>45128</v>
      </c>
      <c r="C710" s="1">
        <v>7</v>
      </c>
      <c r="D710" s="1">
        <v>1</v>
      </c>
      <c r="E710" s="1">
        <v>24</v>
      </c>
      <c r="F710" s="1" t="s">
        <v>24</v>
      </c>
      <c r="G710" s="874" t="s">
        <v>1382</v>
      </c>
      <c r="H710" s="53">
        <v>185</v>
      </c>
      <c r="I710" s="127">
        <v>45121</v>
      </c>
      <c r="J710" s="267" t="s">
        <v>38</v>
      </c>
      <c r="K710" s="56"/>
      <c r="L710" s="56">
        <v>10</v>
      </c>
      <c r="M710" s="1"/>
      <c r="N710" s="1" t="s">
        <v>815</v>
      </c>
      <c r="O710"/>
      <c r="P710" s="779"/>
    </row>
    <row r="711" spans="1:16" s="129" customFormat="1" ht="18.45">
      <c r="A711" s="139">
        <v>45123</v>
      </c>
      <c r="B711" s="139">
        <f t="shared" si="26"/>
        <v>45128</v>
      </c>
      <c r="C711" s="124">
        <v>5</v>
      </c>
      <c r="D711" s="124">
        <v>1</v>
      </c>
      <c r="E711" s="124">
        <v>33</v>
      </c>
      <c r="F711" s="124" t="s">
        <v>98</v>
      </c>
      <c r="G711" s="575" t="s">
        <v>1383</v>
      </c>
      <c r="H711" s="307">
        <v>402.2</v>
      </c>
      <c r="I711" s="127">
        <v>45123</v>
      </c>
      <c r="J711" s="267" t="s">
        <v>106</v>
      </c>
      <c r="K711" s="134">
        <v>10</v>
      </c>
      <c r="L711" s="134"/>
      <c r="M711" s="124"/>
      <c r="N711" s="1" t="s">
        <v>815</v>
      </c>
      <c r="O711" s="144" t="s">
        <v>19</v>
      </c>
    </row>
    <row r="712" spans="1:16" ht="18.45">
      <c r="A712" s="139">
        <v>45124</v>
      </c>
      <c r="B712" s="139">
        <f t="shared" si="26"/>
        <v>45128</v>
      </c>
      <c r="C712" s="124">
        <v>4</v>
      </c>
      <c r="D712" s="124">
        <v>1</v>
      </c>
      <c r="E712" s="124">
        <v>5</v>
      </c>
      <c r="F712" s="124" t="s">
        <v>43</v>
      </c>
      <c r="G712" s="644" t="s">
        <v>1381</v>
      </c>
      <c r="H712" s="307">
        <v>85</v>
      </c>
      <c r="I712" s="127">
        <v>45124</v>
      </c>
      <c r="J712" s="267" t="s">
        <v>32</v>
      </c>
      <c r="K712" s="134">
        <v>10</v>
      </c>
      <c r="L712" s="134"/>
      <c r="M712" s="124"/>
      <c r="N712" s="124" t="s">
        <v>18</v>
      </c>
      <c r="O712" s="124" t="s">
        <v>19</v>
      </c>
      <c r="P712" s="779"/>
    </row>
    <row r="713" spans="1:16" ht="18.45">
      <c r="A713" s="139">
        <v>45127</v>
      </c>
      <c r="B713" s="139">
        <f t="shared" si="26"/>
        <v>45128</v>
      </c>
      <c r="C713" s="124">
        <v>1</v>
      </c>
      <c r="D713" s="124">
        <v>1</v>
      </c>
      <c r="E713" s="124">
        <v>33</v>
      </c>
      <c r="F713" s="124" t="s">
        <v>92</v>
      </c>
      <c r="G713" s="448" t="s">
        <v>1341</v>
      </c>
      <c r="H713" s="126">
        <v>35.64</v>
      </c>
      <c r="I713" s="127">
        <v>45126</v>
      </c>
      <c r="J713" s="267" t="s">
        <v>81</v>
      </c>
      <c r="K713" s="134"/>
      <c r="L713" s="134"/>
      <c r="M713" s="124"/>
      <c r="N713" s="1" t="s">
        <v>42</v>
      </c>
      <c r="O713" s="1" t="s">
        <v>19</v>
      </c>
    </row>
    <row r="714" spans="1:16" ht="18.45">
      <c r="A714" s="139">
        <v>45127</v>
      </c>
      <c r="B714" s="139">
        <f t="shared" si="26"/>
        <v>45128</v>
      </c>
      <c r="C714" s="124">
        <v>1</v>
      </c>
      <c r="D714" s="124">
        <v>1</v>
      </c>
      <c r="E714" s="124">
        <v>36</v>
      </c>
      <c r="F714" s="124" t="s">
        <v>120</v>
      </c>
      <c r="G714" s="448" t="s">
        <v>1384</v>
      </c>
      <c r="H714" s="126">
        <v>26.73</v>
      </c>
      <c r="I714" s="127">
        <v>45127</v>
      </c>
      <c r="J714" s="267" t="s">
        <v>81</v>
      </c>
      <c r="K714" s="134"/>
      <c r="L714" s="134"/>
      <c r="M714" s="124"/>
      <c r="N714" s="1" t="s">
        <v>26</v>
      </c>
      <c r="O714" s="1" t="s">
        <v>19</v>
      </c>
    </row>
    <row r="715" spans="1:16" s="99" customFormat="1">
      <c r="A715" s="1333"/>
      <c r="B715" s="1333"/>
    </row>
    <row r="716" spans="1:16" s="129" customFormat="1" ht="18.45">
      <c r="A716" s="139">
        <v>45127</v>
      </c>
      <c r="B716" s="139">
        <f t="shared" ref="B716:B725" si="27">A716+C716</f>
        <v>45129</v>
      </c>
      <c r="C716" s="124">
        <v>2</v>
      </c>
      <c r="D716" s="124">
        <v>1</v>
      </c>
      <c r="E716" s="124">
        <v>21</v>
      </c>
      <c r="F716" s="124" t="s">
        <v>146</v>
      </c>
      <c r="G716" s="448" t="s">
        <v>1385</v>
      </c>
      <c r="H716" s="131">
        <v>49.5</v>
      </c>
      <c r="I716" s="127">
        <v>45127</v>
      </c>
      <c r="J716" s="267" t="s">
        <v>1386</v>
      </c>
      <c r="K716" s="134"/>
      <c r="L716" s="134">
        <v>10</v>
      </c>
      <c r="M716" s="124"/>
      <c r="N716" s="1" t="s">
        <v>26</v>
      </c>
      <c r="O716" s="333" t="s">
        <v>19</v>
      </c>
    </row>
    <row r="717" spans="1:16" ht="18.45">
      <c r="A717" s="139">
        <v>45126</v>
      </c>
      <c r="B717" s="139">
        <f t="shared" si="27"/>
        <v>45129</v>
      </c>
      <c r="C717" s="124">
        <v>3</v>
      </c>
      <c r="D717" s="1">
        <v>1</v>
      </c>
      <c r="E717" s="1">
        <v>32</v>
      </c>
      <c r="F717" s="1" t="s">
        <v>55</v>
      </c>
      <c r="G717" s="575" t="s">
        <v>1387</v>
      </c>
      <c r="H717" s="55">
        <v>108.9</v>
      </c>
      <c r="I717" s="127">
        <v>45125</v>
      </c>
      <c r="J717" s="268" t="s">
        <v>1386</v>
      </c>
      <c r="K717" s="54">
        <v>10</v>
      </c>
      <c r="L717" s="54"/>
      <c r="M717" s="1"/>
      <c r="N717" s="122" t="s">
        <v>26</v>
      </c>
      <c r="O717" s="333" t="s">
        <v>19</v>
      </c>
    </row>
    <row r="718" spans="1:16" s="129" customFormat="1" ht="18.45">
      <c r="A718" s="139">
        <v>45127</v>
      </c>
      <c r="B718" s="139">
        <f t="shared" si="27"/>
        <v>45129</v>
      </c>
      <c r="C718" s="124">
        <v>2</v>
      </c>
      <c r="D718" s="124">
        <v>2</v>
      </c>
      <c r="E718" s="124">
        <v>2</v>
      </c>
      <c r="F718" s="124" t="s">
        <v>1388</v>
      </c>
      <c r="G718" s="621" t="s">
        <v>1389</v>
      </c>
      <c r="H718" s="131">
        <v>136</v>
      </c>
      <c r="I718" s="127">
        <v>45127</v>
      </c>
      <c r="J718" s="267" t="s">
        <v>282</v>
      </c>
      <c r="K718" s="132"/>
      <c r="L718" s="132">
        <v>20</v>
      </c>
      <c r="M718" s="124"/>
      <c r="N718" s="1" t="s">
        <v>26</v>
      </c>
      <c r="O718" s="333" t="s">
        <v>19</v>
      </c>
    </row>
    <row r="719" spans="1:16" ht="18.45">
      <c r="A719" s="139">
        <v>45126</v>
      </c>
      <c r="B719" s="139">
        <f t="shared" ca="1" si="27"/>
        <v>45129</v>
      </c>
      <c r="C719" s="1">
        <f ca="1">B719-A719</f>
        <v>3</v>
      </c>
      <c r="D719" s="1">
        <v>2</v>
      </c>
      <c r="E719" s="1">
        <v>30</v>
      </c>
      <c r="F719" s="1">
        <v>30</v>
      </c>
      <c r="G719" s="575" t="s">
        <v>1390</v>
      </c>
      <c r="H719" s="53">
        <v>251.1</v>
      </c>
      <c r="I719" s="6">
        <v>45126</v>
      </c>
      <c r="J719" s="267" t="s">
        <v>142</v>
      </c>
      <c r="K719" s="56">
        <v>10</v>
      </c>
      <c r="L719" s="56"/>
      <c r="M719" s="1"/>
      <c r="N719" s="1" t="s">
        <v>18</v>
      </c>
      <c r="O719" s="1" t="s">
        <v>19</v>
      </c>
    </row>
    <row r="720" spans="1:16" s="261" customFormat="1" ht="18.45">
      <c r="A720" s="327">
        <v>45127</v>
      </c>
      <c r="B720" s="327">
        <f t="shared" si="27"/>
        <v>45129</v>
      </c>
      <c r="C720" s="122">
        <v>2</v>
      </c>
      <c r="D720" s="122">
        <v>1</v>
      </c>
      <c r="E720" s="122">
        <v>3</v>
      </c>
      <c r="F720" s="122" t="s">
        <v>34</v>
      </c>
      <c r="G720" s="785" t="s">
        <v>1345</v>
      </c>
      <c r="H720" s="336">
        <v>49.5</v>
      </c>
      <c r="I720" s="130">
        <v>45127</v>
      </c>
      <c r="J720" s="270" t="s">
        <v>1386</v>
      </c>
      <c r="K720" s="271"/>
      <c r="L720" s="271"/>
      <c r="M720" s="122"/>
      <c r="N720" s="9" t="s">
        <v>26</v>
      </c>
      <c r="O720" s="9" t="s">
        <v>19</v>
      </c>
    </row>
    <row r="721" spans="1:15" s="13" customFormat="1" ht="18.45">
      <c r="A721" s="327">
        <v>45128</v>
      </c>
      <c r="B721" s="321">
        <f t="shared" si="27"/>
        <v>45129</v>
      </c>
      <c r="C721" s="122">
        <v>1</v>
      </c>
      <c r="D721" s="122">
        <v>1</v>
      </c>
      <c r="E721" s="122">
        <v>21</v>
      </c>
      <c r="F721" s="122" t="s">
        <v>45</v>
      </c>
      <c r="G721" s="957" t="s">
        <v>1391</v>
      </c>
      <c r="H721" s="336">
        <v>29.52</v>
      </c>
      <c r="I721" s="130">
        <v>45128</v>
      </c>
      <c r="J721" s="270" t="s">
        <v>360</v>
      </c>
      <c r="K721" s="271"/>
      <c r="L721" s="271"/>
      <c r="M721" s="122"/>
      <c r="N721" s="9" t="s">
        <v>18</v>
      </c>
      <c r="O721" s="9" t="s">
        <v>19</v>
      </c>
    </row>
    <row r="722" spans="1:15" ht="18.45">
      <c r="A722" s="5">
        <v>45122</v>
      </c>
      <c r="B722" s="139">
        <f t="shared" si="27"/>
        <v>45129</v>
      </c>
      <c r="C722" s="124">
        <v>7</v>
      </c>
      <c r="D722" s="124">
        <v>1</v>
      </c>
      <c r="E722" s="124">
        <v>3</v>
      </c>
      <c r="F722" s="124" t="s">
        <v>248</v>
      </c>
      <c r="G722" s="575" t="s">
        <v>1392</v>
      </c>
      <c r="H722" s="126">
        <v>169.32</v>
      </c>
      <c r="I722" s="127"/>
      <c r="J722" s="267" t="s">
        <v>126</v>
      </c>
      <c r="K722" s="134"/>
      <c r="L722" s="134">
        <v>10</v>
      </c>
      <c r="M722" s="124"/>
      <c r="N722" s="1" t="s">
        <v>18</v>
      </c>
      <c r="O722" s="144" t="s">
        <v>19</v>
      </c>
    </row>
    <row r="723" spans="1:15" s="129" customFormat="1" ht="18.45">
      <c r="A723" s="5">
        <v>45122</v>
      </c>
      <c r="B723" s="139">
        <f t="shared" ca="1" si="27"/>
        <v>45129</v>
      </c>
      <c r="C723" s="124">
        <f ca="1">B723-A723</f>
        <v>7</v>
      </c>
      <c r="D723" s="124">
        <v>1</v>
      </c>
      <c r="E723" s="124">
        <v>4</v>
      </c>
      <c r="F723" s="124" t="s">
        <v>157</v>
      </c>
      <c r="G723" s="575" t="s">
        <v>1393</v>
      </c>
      <c r="H723" s="131">
        <v>164.86</v>
      </c>
      <c r="I723" s="127">
        <v>45121</v>
      </c>
      <c r="J723" s="267" t="s">
        <v>126</v>
      </c>
      <c r="K723" s="132"/>
      <c r="L723" s="132"/>
      <c r="M723" s="124"/>
      <c r="N723" s="1" t="s">
        <v>26</v>
      </c>
      <c r="O723" s="144" t="s">
        <v>19</v>
      </c>
    </row>
    <row r="724" spans="1:15" ht="18.45">
      <c r="A724" s="139">
        <v>45128</v>
      </c>
      <c r="B724" s="139">
        <f t="shared" si="27"/>
        <v>45129</v>
      </c>
      <c r="C724" s="124">
        <v>1</v>
      </c>
      <c r="D724" s="124">
        <v>2</v>
      </c>
      <c r="E724" s="124" t="s">
        <v>111</v>
      </c>
      <c r="F724" s="124" t="s">
        <v>111</v>
      </c>
      <c r="G724" s="621" t="s">
        <v>1394</v>
      </c>
      <c r="H724" s="131">
        <v>115.79</v>
      </c>
      <c r="I724" s="127"/>
      <c r="J724" s="267" t="s">
        <v>32</v>
      </c>
      <c r="K724" s="132"/>
      <c r="L724" s="132">
        <v>10</v>
      </c>
      <c r="M724" s="124" t="s">
        <v>1395</v>
      </c>
      <c r="N724" s="1" t="s">
        <v>42</v>
      </c>
      <c r="O724" s="333" t="s">
        <v>19</v>
      </c>
    </row>
    <row r="725" spans="1:15" s="13" customFormat="1" ht="18.45">
      <c r="A725" s="327">
        <v>45128</v>
      </c>
      <c r="B725" s="321">
        <f t="shared" si="27"/>
        <v>45129</v>
      </c>
      <c r="C725" s="9">
        <v>1</v>
      </c>
      <c r="D725" s="9">
        <v>1</v>
      </c>
      <c r="E725" s="9">
        <v>23</v>
      </c>
      <c r="F725" s="9" t="s">
        <v>127</v>
      </c>
      <c r="G725" s="623" t="s">
        <v>903</v>
      </c>
      <c r="H725" s="338">
        <v>36</v>
      </c>
      <c r="I725" s="130">
        <v>45128</v>
      </c>
      <c r="J725" s="276" t="s">
        <v>1043</v>
      </c>
      <c r="K725" s="374">
        <v>10</v>
      </c>
      <c r="L725" s="374"/>
      <c r="M725" s="9"/>
      <c r="N725" s="122" t="s">
        <v>42</v>
      </c>
      <c r="O725" s="122" t="s">
        <v>19</v>
      </c>
    </row>
    <row r="726" spans="1:15" s="129" customFormat="1" ht="18.899999999999999">
      <c r="A726" s="139">
        <v>45127</v>
      </c>
      <c r="B726" s="139">
        <v>45129</v>
      </c>
      <c r="C726" s="1">
        <v>2</v>
      </c>
      <c r="D726" s="1">
        <v>1</v>
      </c>
      <c r="E726" s="1">
        <v>36</v>
      </c>
      <c r="F726" s="1" t="s">
        <v>801</v>
      </c>
      <c r="G726" s="730" t="s">
        <v>1338</v>
      </c>
      <c r="H726" s="53">
        <v>48.96</v>
      </c>
      <c r="I726" s="6">
        <v>45127</v>
      </c>
      <c r="J726" s="267" t="s">
        <v>32</v>
      </c>
      <c r="K726" s="56"/>
      <c r="L726" s="56">
        <v>10</v>
      </c>
      <c r="M726" s="1"/>
      <c r="N726" s="1" t="s">
        <v>42</v>
      </c>
      <c r="O726"/>
    </row>
    <row r="727" spans="1:15" s="129" customFormat="1" ht="18.45">
      <c r="A727" s="139">
        <v>45127</v>
      </c>
      <c r="B727" s="139">
        <f>A727+C727</f>
        <v>45130</v>
      </c>
      <c r="C727" s="124">
        <v>3</v>
      </c>
      <c r="D727" s="124">
        <v>1</v>
      </c>
      <c r="E727" s="124">
        <v>36</v>
      </c>
      <c r="F727" s="124" t="s">
        <v>154</v>
      </c>
      <c r="G727" s="448" t="s">
        <v>1396</v>
      </c>
      <c r="H727" s="131">
        <v>96.39</v>
      </c>
      <c r="I727" s="127">
        <v>45127</v>
      </c>
      <c r="J727" s="267" t="s">
        <v>67</v>
      </c>
      <c r="K727" s="134">
        <v>10</v>
      </c>
      <c r="L727" s="134"/>
      <c r="M727" s="124"/>
      <c r="N727" s="1" t="s">
        <v>18</v>
      </c>
      <c r="O727" s="333" t="s">
        <v>19</v>
      </c>
    </row>
    <row r="728" spans="1:15" ht="18.45">
      <c r="A728" s="139">
        <v>45126</v>
      </c>
      <c r="B728" s="139">
        <f>A728+C728</f>
        <v>45129</v>
      </c>
      <c r="C728" s="124">
        <v>3</v>
      </c>
      <c r="D728" s="124">
        <v>1</v>
      </c>
      <c r="E728" s="124">
        <v>23</v>
      </c>
      <c r="F728" s="124" t="s">
        <v>536</v>
      </c>
      <c r="G728" s="575" t="s">
        <v>1397</v>
      </c>
      <c r="H728" s="131">
        <v>61.2</v>
      </c>
      <c r="I728" s="127"/>
      <c r="J728" s="267" t="s">
        <v>32</v>
      </c>
      <c r="K728" s="132"/>
      <c r="L728" s="132">
        <v>10</v>
      </c>
      <c r="M728" s="139"/>
      <c r="N728" s="328" t="s">
        <v>815</v>
      </c>
      <c r="O728" s="333" t="s">
        <v>19</v>
      </c>
    </row>
    <row r="729" spans="1:15" s="13" customFormat="1" ht="18.899999999999999">
      <c r="A729" s="327">
        <v>45128</v>
      </c>
      <c r="B729" s="327">
        <v>45129</v>
      </c>
      <c r="C729" s="122">
        <v>1</v>
      </c>
      <c r="D729" s="122">
        <v>2</v>
      </c>
      <c r="E729" s="122">
        <v>31</v>
      </c>
      <c r="F729" s="122">
        <v>31</v>
      </c>
      <c r="G729" s="1026" t="s">
        <v>1398</v>
      </c>
      <c r="H729" s="336">
        <v>68.09</v>
      </c>
      <c r="I729" s="130"/>
      <c r="J729" s="270" t="s">
        <v>32</v>
      </c>
      <c r="K729" s="271"/>
      <c r="L729" s="271">
        <v>10</v>
      </c>
      <c r="M729" s="122"/>
      <c r="N729" s="9" t="s">
        <v>18</v>
      </c>
      <c r="O729" s="9"/>
    </row>
    <row r="730" spans="1:15" ht="18.45">
      <c r="A730" s="139">
        <v>45126</v>
      </c>
      <c r="B730" s="139">
        <f>A730+C730</f>
        <v>45129</v>
      </c>
      <c r="C730" s="1">
        <v>3</v>
      </c>
      <c r="D730" s="1">
        <v>1</v>
      </c>
      <c r="E730" s="1">
        <v>4</v>
      </c>
      <c r="F730" s="1" t="s">
        <v>299</v>
      </c>
      <c r="G730" s="621" t="s">
        <v>217</v>
      </c>
      <c r="H730" s="55">
        <v>130</v>
      </c>
      <c r="I730" s="6">
        <v>45126</v>
      </c>
      <c r="J730" s="267" t="s">
        <v>692</v>
      </c>
      <c r="K730" s="132">
        <v>10</v>
      </c>
      <c r="L730" s="132"/>
      <c r="M730" s="124"/>
      <c r="N730" s="1" t="s">
        <v>815</v>
      </c>
      <c r="O730" s="333"/>
    </row>
    <row r="731" spans="1:15" s="129" customFormat="1" ht="18.45">
      <c r="A731" s="139">
        <v>45127</v>
      </c>
      <c r="B731" s="139">
        <f>A731+C731</f>
        <v>45129</v>
      </c>
      <c r="C731" s="124">
        <v>2</v>
      </c>
      <c r="D731" s="124">
        <v>1</v>
      </c>
      <c r="E731" s="124">
        <v>24</v>
      </c>
      <c r="F731" s="124" t="s">
        <v>1399</v>
      </c>
      <c r="G731" s="448" t="s">
        <v>1400</v>
      </c>
      <c r="H731" s="131">
        <v>63</v>
      </c>
      <c r="I731" s="127">
        <v>45127</v>
      </c>
      <c r="J731" s="267" t="s">
        <v>1401</v>
      </c>
      <c r="K731" s="134"/>
      <c r="L731" s="134">
        <v>5</v>
      </c>
      <c r="M731" s="124" t="s">
        <v>1402</v>
      </c>
      <c r="N731" s="1" t="s">
        <v>42</v>
      </c>
      <c r="O731" s="333" t="s">
        <v>19</v>
      </c>
    </row>
    <row r="732" spans="1:15" ht="18.45">
      <c r="A732" s="139">
        <v>45125</v>
      </c>
      <c r="B732" s="139">
        <f>A732+C732</f>
        <v>45129</v>
      </c>
      <c r="C732" s="1">
        <v>4</v>
      </c>
      <c r="D732" s="1">
        <v>1</v>
      </c>
      <c r="E732" s="1">
        <v>36</v>
      </c>
      <c r="F732" s="1" t="s">
        <v>570</v>
      </c>
      <c r="G732" s="621" t="s">
        <v>1403</v>
      </c>
      <c r="H732" s="55">
        <v>101.7</v>
      </c>
      <c r="I732" s="6">
        <v>45125</v>
      </c>
      <c r="J732" s="267" t="s">
        <v>298</v>
      </c>
      <c r="K732" s="132"/>
      <c r="L732" s="132">
        <v>10</v>
      </c>
      <c r="M732" s="124"/>
      <c r="N732" s="1" t="s">
        <v>26</v>
      </c>
      <c r="O732" s="333" t="s">
        <v>19</v>
      </c>
    </row>
    <row r="733" spans="1:15" ht="18.899999999999999">
      <c r="A733" s="139">
        <v>45128</v>
      </c>
      <c r="B733" s="139">
        <v>45129</v>
      </c>
      <c r="C733" s="124">
        <v>1</v>
      </c>
      <c r="D733" s="124">
        <v>1</v>
      </c>
      <c r="E733" s="124">
        <v>2</v>
      </c>
      <c r="F733" s="124" t="s">
        <v>236</v>
      </c>
      <c r="G733" s="578" t="s">
        <v>66</v>
      </c>
      <c r="H733" s="131">
        <v>29.75</v>
      </c>
      <c r="I733" s="127">
        <v>45128</v>
      </c>
      <c r="J733" s="267" t="s">
        <v>32</v>
      </c>
      <c r="K733" s="132"/>
      <c r="L733" s="132">
        <v>10</v>
      </c>
      <c r="M733" s="124"/>
      <c r="N733" s="1" t="s">
        <v>18</v>
      </c>
      <c r="O733" s="1"/>
    </row>
    <row r="734" spans="1:15" ht="18.45">
      <c r="A734" s="139">
        <v>45128</v>
      </c>
      <c r="B734" s="139">
        <f>A734+C734</f>
        <v>45129</v>
      </c>
      <c r="C734" s="124">
        <v>1</v>
      </c>
      <c r="D734" s="124">
        <v>1</v>
      </c>
      <c r="E734" s="124">
        <v>34</v>
      </c>
      <c r="F734" s="124" t="s">
        <v>334</v>
      </c>
      <c r="G734" s="448" t="s">
        <v>1341</v>
      </c>
      <c r="H734" s="131">
        <v>49.01</v>
      </c>
      <c r="I734" s="127">
        <v>45127</v>
      </c>
      <c r="J734" s="267" t="s">
        <v>22</v>
      </c>
      <c r="K734" s="132"/>
      <c r="L734" s="132">
        <v>10</v>
      </c>
      <c r="M734" s="124"/>
      <c r="N734" s="1" t="s">
        <v>26</v>
      </c>
      <c r="O734" s="333" t="s">
        <v>19</v>
      </c>
    </row>
    <row r="735" spans="1:15">
      <c r="A735" s="1333"/>
      <c r="B735" s="1333"/>
      <c r="C735" s="99"/>
      <c r="D735" s="99"/>
      <c r="E735" s="99"/>
      <c r="F735" s="99"/>
      <c r="G735" s="99"/>
      <c r="H735" s="99"/>
      <c r="I735" s="99"/>
      <c r="J735" s="99"/>
      <c r="K735" s="99"/>
      <c r="L735" s="99"/>
      <c r="M735" s="99"/>
      <c r="N735" s="99"/>
      <c r="O735" s="99"/>
    </row>
    <row r="736" spans="1:15" s="13" customFormat="1" ht="18.45">
      <c r="A736" s="327">
        <v>45129</v>
      </c>
      <c r="B736" s="327">
        <f>A736+C736</f>
        <v>45130</v>
      </c>
      <c r="C736" s="122">
        <v>1</v>
      </c>
      <c r="D736" s="122">
        <v>1</v>
      </c>
      <c r="E736" s="122">
        <v>21</v>
      </c>
      <c r="F736" s="122" t="s">
        <v>362</v>
      </c>
      <c r="G736" s="872" t="s">
        <v>217</v>
      </c>
      <c r="H736" s="336">
        <v>26.73</v>
      </c>
      <c r="I736" s="130">
        <v>45129</v>
      </c>
      <c r="J736" s="270" t="s">
        <v>81</v>
      </c>
      <c r="K736" s="271">
        <v>10</v>
      </c>
      <c r="L736" s="271"/>
      <c r="M736" s="122"/>
      <c r="N736" s="1" t="s">
        <v>26</v>
      </c>
      <c r="O736" s="333" t="s">
        <v>19</v>
      </c>
    </row>
    <row r="737" spans="1:15" ht="18.45">
      <c r="A737" s="139">
        <v>45129</v>
      </c>
      <c r="B737" s="139">
        <f>A737+C737</f>
        <v>45130</v>
      </c>
      <c r="C737" s="124">
        <v>1</v>
      </c>
      <c r="D737" s="124">
        <v>1</v>
      </c>
      <c r="E737" s="124">
        <v>3</v>
      </c>
      <c r="F737" s="124" t="s">
        <v>248</v>
      </c>
      <c r="G737" s="575" t="s">
        <v>1404</v>
      </c>
      <c r="H737" s="131">
        <v>39</v>
      </c>
      <c r="I737" s="127">
        <v>45129</v>
      </c>
      <c r="J737" s="267" t="s">
        <v>1386</v>
      </c>
      <c r="K737" s="132"/>
      <c r="L737" s="132">
        <v>10</v>
      </c>
      <c r="M737" s="124"/>
      <c r="N737" s="1" t="s">
        <v>18</v>
      </c>
      <c r="O737" s="333" t="s">
        <v>19</v>
      </c>
    </row>
    <row r="738" spans="1:15">
      <c r="A738" s="1333"/>
      <c r="B738" s="1333"/>
      <c r="C738" s="99"/>
      <c r="D738" s="99"/>
      <c r="E738" s="99"/>
      <c r="F738" s="99"/>
      <c r="G738" s="99"/>
      <c r="H738" s="99"/>
      <c r="I738" s="99"/>
      <c r="J738" s="99"/>
      <c r="K738" s="99"/>
      <c r="L738" s="99"/>
      <c r="M738" s="99"/>
      <c r="N738" s="99"/>
      <c r="O738" s="99"/>
    </row>
    <row r="739" spans="1:15" s="13" customFormat="1" ht="18.45">
      <c r="A739" s="327">
        <v>45129</v>
      </c>
      <c r="B739" s="327">
        <f>A739+C739</f>
        <v>45130</v>
      </c>
      <c r="C739" s="122">
        <v>1</v>
      </c>
      <c r="D739" s="122">
        <v>1</v>
      </c>
      <c r="E739" s="122">
        <v>21</v>
      </c>
      <c r="F739" s="122" t="s">
        <v>45</v>
      </c>
      <c r="G739" s="872" t="s">
        <v>1391</v>
      </c>
      <c r="H739" s="336">
        <v>25.84</v>
      </c>
      <c r="I739" s="130">
        <v>45129</v>
      </c>
      <c r="J739" s="270" t="s">
        <v>106</v>
      </c>
      <c r="K739" s="271"/>
      <c r="L739" s="271"/>
      <c r="M739" s="122"/>
      <c r="N739" s="9" t="s">
        <v>18</v>
      </c>
      <c r="O739" s="9" t="s">
        <v>19</v>
      </c>
    </row>
    <row r="740" spans="1:15" ht="18.45">
      <c r="A740" s="5">
        <v>45126</v>
      </c>
      <c r="B740" s="139">
        <v>45130</v>
      </c>
      <c r="C740" s="1">
        <v>3</v>
      </c>
      <c r="D740" s="1">
        <v>2</v>
      </c>
      <c r="E740" s="1">
        <v>23</v>
      </c>
      <c r="F740" s="1" t="s">
        <v>487</v>
      </c>
      <c r="G740" s="575" t="s">
        <v>1405</v>
      </c>
      <c r="H740" s="53">
        <v>301.2</v>
      </c>
      <c r="I740" s="6">
        <v>45126</v>
      </c>
      <c r="J740" s="268" t="s">
        <v>116</v>
      </c>
      <c r="K740" s="56">
        <v>10</v>
      </c>
      <c r="L740" s="56"/>
      <c r="M740" s="1"/>
      <c r="N740" s="122" t="s">
        <v>42</v>
      </c>
      <c r="O740" s="333" t="s">
        <v>19</v>
      </c>
    </row>
    <row r="741" spans="1:15" ht="18.45">
      <c r="A741" s="5">
        <v>45126</v>
      </c>
      <c r="B741" s="139">
        <f>A741+C741</f>
        <v>45130</v>
      </c>
      <c r="C741" s="1">
        <v>4</v>
      </c>
      <c r="D741" s="1">
        <v>1</v>
      </c>
      <c r="E741" s="1">
        <v>34</v>
      </c>
      <c r="F741" s="1" t="s">
        <v>985</v>
      </c>
      <c r="G741" s="575" t="s">
        <v>1406</v>
      </c>
      <c r="H741" s="55">
        <v>169.29</v>
      </c>
      <c r="I741" s="6">
        <v>45126</v>
      </c>
      <c r="J741" s="268" t="s">
        <v>50</v>
      </c>
      <c r="K741" s="54"/>
      <c r="L741" s="54">
        <v>10</v>
      </c>
      <c r="M741" s="1"/>
      <c r="N741" s="124" t="s">
        <v>26</v>
      </c>
      <c r="O741" s="1"/>
    </row>
    <row r="742" spans="1:15" ht="18.45">
      <c r="A742" s="139">
        <v>45129</v>
      </c>
      <c r="B742" s="139">
        <f>A742+C742</f>
        <v>45130</v>
      </c>
      <c r="C742" s="124">
        <v>1</v>
      </c>
      <c r="D742" s="124">
        <v>1</v>
      </c>
      <c r="E742" s="124">
        <v>2</v>
      </c>
      <c r="F742" s="124" t="s">
        <v>150</v>
      </c>
      <c r="G742" s="870" t="s">
        <v>1407</v>
      </c>
      <c r="H742" s="131">
        <v>28.78</v>
      </c>
      <c r="I742" s="127">
        <v>45129</v>
      </c>
      <c r="J742" s="267" t="s">
        <v>360</v>
      </c>
      <c r="K742" s="132">
        <v>10</v>
      </c>
      <c r="L742" s="132"/>
      <c r="M742" s="124"/>
      <c r="N742" s="1" t="s">
        <v>18</v>
      </c>
      <c r="O742" s="333" t="s">
        <v>19</v>
      </c>
    </row>
    <row r="743" spans="1:15" ht="18.45">
      <c r="A743" s="139">
        <v>45129</v>
      </c>
      <c r="B743" s="139">
        <f>A743+C743</f>
        <v>45130</v>
      </c>
      <c r="C743" s="124">
        <v>1</v>
      </c>
      <c r="D743" s="124">
        <v>7</v>
      </c>
      <c r="E743" s="124">
        <v>4</v>
      </c>
      <c r="F743" s="124" t="s">
        <v>1004</v>
      </c>
      <c r="G743" s="879" t="s">
        <v>1408</v>
      </c>
      <c r="H743" s="131">
        <v>267.75</v>
      </c>
      <c r="I743" s="127">
        <v>45131</v>
      </c>
      <c r="J743" s="267" t="s">
        <v>32</v>
      </c>
      <c r="K743" s="132"/>
      <c r="L743" s="132">
        <v>30</v>
      </c>
      <c r="M743" s="124" t="s">
        <v>1409</v>
      </c>
      <c r="N743" s="1" t="s">
        <v>18</v>
      </c>
      <c r="O743" s="333" t="s">
        <v>19</v>
      </c>
    </row>
    <row r="744" spans="1:15" ht="18.45">
      <c r="A744" s="5">
        <v>45129</v>
      </c>
      <c r="B744" s="5">
        <v>45130</v>
      </c>
      <c r="C744" s="1">
        <v>1</v>
      </c>
      <c r="D744" s="1">
        <v>2</v>
      </c>
      <c r="E744" s="1" t="s">
        <v>111</v>
      </c>
      <c r="F744" s="1" t="s">
        <v>111</v>
      </c>
      <c r="G744" s="879" t="s">
        <v>1410</v>
      </c>
      <c r="H744" s="55">
        <v>66.83</v>
      </c>
      <c r="I744" s="6">
        <v>45130</v>
      </c>
      <c r="J744" s="332" t="s">
        <v>22</v>
      </c>
      <c r="K744" s="54"/>
      <c r="L744" s="54">
        <v>10</v>
      </c>
      <c r="M744" s="1"/>
      <c r="N744" s="388" t="s">
        <v>815</v>
      </c>
    </row>
    <row r="745" spans="1:15" ht="18.45">
      <c r="A745" s="139">
        <v>45128</v>
      </c>
      <c r="B745" s="139">
        <f>A745+C745</f>
        <v>45130</v>
      </c>
      <c r="C745" s="124">
        <v>2</v>
      </c>
      <c r="D745" s="124">
        <v>3</v>
      </c>
      <c r="E745" s="124">
        <v>6</v>
      </c>
      <c r="F745" s="124">
        <v>6</v>
      </c>
      <c r="G745" s="575" t="s">
        <v>1411</v>
      </c>
      <c r="H745" s="131">
        <v>215.18</v>
      </c>
      <c r="I745" s="127">
        <v>45123</v>
      </c>
      <c r="J745" s="267" t="s">
        <v>126</v>
      </c>
      <c r="K745" s="132">
        <v>10</v>
      </c>
      <c r="L745" s="132"/>
      <c r="M745" s="124"/>
      <c r="N745" s="1" t="s">
        <v>42</v>
      </c>
      <c r="O745" s="333" t="s">
        <v>19</v>
      </c>
    </row>
    <row r="746" spans="1:15" s="129" customFormat="1" ht="18.45">
      <c r="A746" s="139">
        <v>45127</v>
      </c>
      <c r="B746" s="139">
        <f>A746+C746</f>
        <v>45130</v>
      </c>
      <c r="C746" s="124">
        <v>3</v>
      </c>
      <c r="D746" s="124">
        <v>1</v>
      </c>
      <c r="E746" s="124">
        <v>5</v>
      </c>
      <c r="F746" s="124" t="s">
        <v>210</v>
      </c>
      <c r="G746" s="575" t="s">
        <v>1412</v>
      </c>
      <c r="H746" s="126">
        <v>84.6</v>
      </c>
      <c r="I746" s="127">
        <v>45127</v>
      </c>
      <c r="J746" s="267" t="s">
        <v>142</v>
      </c>
      <c r="K746" s="134"/>
      <c r="L746" s="134">
        <v>10</v>
      </c>
      <c r="M746" s="124"/>
      <c r="N746" s="1" t="s">
        <v>26</v>
      </c>
      <c r="O746" s="1" t="s">
        <v>19</v>
      </c>
    </row>
    <row r="747" spans="1:15" ht="18.45">
      <c r="A747" s="5">
        <v>45122</v>
      </c>
      <c r="B747" s="5">
        <f>A747+C747</f>
        <v>45130</v>
      </c>
      <c r="C747" s="1">
        <v>8</v>
      </c>
      <c r="D747" s="1">
        <v>1</v>
      </c>
      <c r="E747" s="1">
        <v>32</v>
      </c>
      <c r="F747" s="1" t="s">
        <v>1061</v>
      </c>
      <c r="G747" s="575" t="s">
        <v>1413</v>
      </c>
      <c r="H747" s="55">
        <v>311.44</v>
      </c>
      <c r="I747" s="127">
        <v>45122</v>
      </c>
      <c r="J747" s="267" t="s">
        <v>106</v>
      </c>
      <c r="K747" s="54">
        <v>10</v>
      </c>
      <c r="L747" s="54"/>
      <c r="M747" s="1"/>
      <c r="N747" s="1" t="s">
        <v>18</v>
      </c>
      <c r="O747" s="144" t="s">
        <v>19</v>
      </c>
    </row>
    <row r="748" spans="1:15" ht="18.45">
      <c r="A748" s="139">
        <v>45128</v>
      </c>
      <c r="B748" s="139">
        <f>A748+C748</f>
        <v>45130</v>
      </c>
      <c r="C748" s="124">
        <v>2</v>
      </c>
      <c r="D748" s="124">
        <v>1</v>
      </c>
      <c r="E748" s="124">
        <v>5</v>
      </c>
      <c r="F748" s="124" t="s">
        <v>148</v>
      </c>
      <c r="G748" s="575" t="s">
        <v>1414</v>
      </c>
      <c r="H748" s="131">
        <v>58.65</v>
      </c>
      <c r="I748" s="127">
        <v>45128</v>
      </c>
      <c r="J748" s="267" t="s">
        <v>32</v>
      </c>
      <c r="K748" s="132"/>
      <c r="L748" s="132">
        <v>10</v>
      </c>
      <c r="M748" s="124"/>
      <c r="N748" s="1" t="s">
        <v>18</v>
      </c>
      <c r="O748" s="333" t="s">
        <v>19</v>
      </c>
    </row>
    <row r="750" spans="1:15" ht="18.45">
      <c r="A750" s="139">
        <v>45129</v>
      </c>
      <c r="B750" s="139">
        <f t="shared" ref="B750:B755" ca="1" si="28">A750+C750</f>
        <v>45130</v>
      </c>
      <c r="C750" s="124">
        <f ca="1">B750-A750</f>
        <v>1</v>
      </c>
      <c r="D750" s="124">
        <v>3</v>
      </c>
      <c r="E750" s="124">
        <v>25</v>
      </c>
      <c r="F750" s="124">
        <v>25</v>
      </c>
      <c r="G750" s="575" t="s">
        <v>1415</v>
      </c>
      <c r="H750" s="131">
        <v>157.5</v>
      </c>
      <c r="I750" s="127">
        <v>45129</v>
      </c>
      <c r="J750" s="267" t="s">
        <v>339</v>
      </c>
      <c r="K750" s="132">
        <v>20</v>
      </c>
      <c r="L750" s="132"/>
      <c r="M750" s="124" t="s">
        <v>1416</v>
      </c>
      <c r="N750" s="1" t="s">
        <v>18</v>
      </c>
      <c r="O750" s="333" t="s">
        <v>19</v>
      </c>
    </row>
    <row r="751" spans="1:15" ht="18.45">
      <c r="A751" s="139">
        <v>45129</v>
      </c>
      <c r="B751" s="139">
        <f t="shared" si="28"/>
        <v>45130</v>
      </c>
      <c r="C751" s="124">
        <v>1</v>
      </c>
      <c r="D751" s="124">
        <v>2</v>
      </c>
      <c r="E751" s="124">
        <v>31</v>
      </c>
      <c r="F751" s="124">
        <v>31</v>
      </c>
      <c r="G751" s="575" t="s">
        <v>1398</v>
      </c>
      <c r="H751" s="131">
        <v>75</v>
      </c>
      <c r="I751" s="127">
        <v>45129</v>
      </c>
      <c r="J751" s="267" t="s">
        <v>116</v>
      </c>
      <c r="K751" s="132"/>
      <c r="L751" s="132">
        <v>10</v>
      </c>
      <c r="M751" s="124"/>
      <c r="N751" s="1" t="s">
        <v>18</v>
      </c>
      <c r="O751" s="1"/>
    </row>
    <row r="752" spans="1:15" s="13" customFormat="1" ht="18.45">
      <c r="A752" s="327">
        <v>45125</v>
      </c>
      <c r="B752" s="327">
        <f t="shared" si="28"/>
        <v>45130</v>
      </c>
      <c r="C752" s="9">
        <v>5</v>
      </c>
      <c r="D752" s="9">
        <v>1</v>
      </c>
      <c r="E752" s="122">
        <v>5</v>
      </c>
      <c r="F752" s="122" t="s">
        <v>368</v>
      </c>
      <c r="G752" s="872" t="s">
        <v>1417</v>
      </c>
      <c r="H752" s="336">
        <v>93.57</v>
      </c>
      <c r="I752" s="130">
        <v>45123</v>
      </c>
      <c r="J752" s="270" t="s">
        <v>126</v>
      </c>
      <c r="K752" s="271">
        <v>10</v>
      </c>
      <c r="L752" s="271"/>
      <c r="M752" s="122" t="s">
        <v>1418</v>
      </c>
      <c r="N752" s="9" t="s">
        <v>26</v>
      </c>
      <c r="O752" s="9" t="s">
        <v>19</v>
      </c>
    </row>
    <row r="753" spans="1:15" ht="18.45">
      <c r="A753" s="139">
        <v>45128</v>
      </c>
      <c r="B753" s="139">
        <f t="shared" si="28"/>
        <v>45130</v>
      </c>
      <c r="C753" s="124">
        <v>2</v>
      </c>
      <c r="D753" s="124">
        <v>1</v>
      </c>
      <c r="E753" s="124">
        <v>2</v>
      </c>
      <c r="F753" s="124" t="s">
        <v>238</v>
      </c>
      <c r="G753" s="575" t="s">
        <v>1419</v>
      </c>
      <c r="H753" s="131">
        <v>85.5</v>
      </c>
      <c r="I753" s="127">
        <v>45128</v>
      </c>
      <c r="J753" s="267" t="s">
        <v>47</v>
      </c>
      <c r="K753" s="132">
        <v>10</v>
      </c>
      <c r="L753" s="132"/>
      <c r="M753" s="124"/>
      <c r="N753" s="1" t="s">
        <v>26</v>
      </c>
      <c r="O753" s="333" t="s">
        <v>19</v>
      </c>
    </row>
    <row r="754" spans="1:15" ht="18.45">
      <c r="A754" s="139">
        <v>45128</v>
      </c>
      <c r="B754" s="139">
        <f t="shared" si="28"/>
        <v>45130</v>
      </c>
      <c r="C754" s="124">
        <v>2</v>
      </c>
      <c r="D754" s="124">
        <v>1</v>
      </c>
      <c r="E754" s="124">
        <v>21</v>
      </c>
      <c r="F754" s="124" t="s">
        <v>79</v>
      </c>
      <c r="G754" s="575" t="s">
        <v>1420</v>
      </c>
      <c r="H754" s="131">
        <v>62.38</v>
      </c>
      <c r="I754" s="127">
        <v>45128</v>
      </c>
      <c r="J754" s="267" t="s">
        <v>50</v>
      </c>
      <c r="K754" s="132">
        <v>10</v>
      </c>
      <c r="L754" s="132"/>
      <c r="M754" s="124"/>
      <c r="N754" s="1" t="s">
        <v>18</v>
      </c>
      <c r="O754" s="333"/>
    </row>
    <row r="755" spans="1:15" ht="18.45">
      <c r="A755" s="5">
        <v>45129</v>
      </c>
      <c r="B755" s="5">
        <f t="shared" si="28"/>
        <v>45130</v>
      </c>
      <c r="C755" s="1">
        <v>1</v>
      </c>
      <c r="D755" s="1">
        <v>2</v>
      </c>
      <c r="E755" s="1" t="s">
        <v>20</v>
      </c>
      <c r="F755" s="1" t="s">
        <v>20</v>
      </c>
      <c r="G755" s="879" t="s">
        <v>1421</v>
      </c>
      <c r="H755" s="55">
        <v>74.25</v>
      </c>
      <c r="I755" s="6">
        <v>45129</v>
      </c>
      <c r="J755" s="332" t="s">
        <v>22</v>
      </c>
      <c r="K755" s="54">
        <v>10</v>
      </c>
      <c r="L755" s="54"/>
      <c r="M755" s="1"/>
      <c r="N755" s="388" t="s">
        <v>815</v>
      </c>
    </row>
    <row r="756" spans="1:15" ht="18.45">
      <c r="A756" s="139">
        <v>45129</v>
      </c>
      <c r="B756" s="139">
        <v>45130</v>
      </c>
      <c r="C756" s="124">
        <v>1</v>
      </c>
      <c r="D756" s="124">
        <v>1</v>
      </c>
      <c r="E756" s="124">
        <v>32</v>
      </c>
      <c r="F756" s="124" t="s">
        <v>219</v>
      </c>
      <c r="G756" s="879" t="s">
        <v>1422</v>
      </c>
      <c r="H756" s="131">
        <v>23.62</v>
      </c>
      <c r="I756" s="127">
        <v>45129</v>
      </c>
      <c r="J756" s="267" t="s">
        <v>360</v>
      </c>
      <c r="K756" s="132"/>
      <c r="L756" s="132"/>
      <c r="M756" s="124" t="s">
        <v>119</v>
      </c>
      <c r="N756" s="1" t="s">
        <v>26</v>
      </c>
      <c r="O756" s="462"/>
    </row>
    <row r="757" spans="1:15" ht="18.45">
      <c r="A757" s="139">
        <v>45129</v>
      </c>
      <c r="B757" s="139">
        <v>45131</v>
      </c>
      <c r="C757" s="124">
        <v>2</v>
      </c>
      <c r="D757" s="124">
        <v>1</v>
      </c>
      <c r="E757" s="124">
        <v>34</v>
      </c>
      <c r="F757" s="124" t="s">
        <v>432</v>
      </c>
      <c r="G757" s="575" t="s">
        <v>1423</v>
      </c>
      <c r="H757" s="131">
        <v>72.25</v>
      </c>
      <c r="I757" s="127">
        <v>45129</v>
      </c>
      <c r="J757" s="267" t="s">
        <v>32</v>
      </c>
      <c r="K757" s="132"/>
      <c r="L757" s="132"/>
      <c r="M757" s="124"/>
      <c r="N757" s="1" t="s">
        <v>42</v>
      </c>
    </row>
    <row r="758" spans="1:15" ht="18.45">
      <c r="A758" s="139">
        <v>45129</v>
      </c>
      <c r="B758" s="139">
        <f>A758+C758</f>
        <v>45130</v>
      </c>
      <c r="C758" s="124">
        <v>1</v>
      </c>
      <c r="D758" s="124">
        <v>2</v>
      </c>
      <c r="E758" s="124">
        <v>30</v>
      </c>
      <c r="F758" s="124">
        <v>30</v>
      </c>
      <c r="G758" s="575" t="s">
        <v>1424</v>
      </c>
      <c r="H758" s="126">
        <v>58.3</v>
      </c>
      <c r="I758" s="127">
        <v>45129</v>
      </c>
      <c r="J758" s="267" t="s">
        <v>360</v>
      </c>
      <c r="K758" s="134"/>
      <c r="L758" s="134">
        <v>10</v>
      </c>
      <c r="M758" s="124"/>
      <c r="N758" s="9" t="s">
        <v>42</v>
      </c>
      <c r="O758" s="333" t="s">
        <v>19</v>
      </c>
    </row>
    <row r="759" spans="1:15" s="13" customFormat="1" ht="18.45">
      <c r="A759" s="327">
        <v>45128</v>
      </c>
      <c r="B759" s="327">
        <f>A759+C759</f>
        <v>45130</v>
      </c>
      <c r="C759" s="122">
        <v>2</v>
      </c>
      <c r="D759" s="122">
        <v>1</v>
      </c>
      <c r="E759" s="122">
        <v>36</v>
      </c>
      <c r="F759" s="122" t="s">
        <v>120</v>
      </c>
      <c r="G759" s="872" t="s">
        <v>1384</v>
      </c>
      <c r="H759" s="336">
        <v>94.05</v>
      </c>
      <c r="I759" s="130">
        <v>45128</v>
      </c>
      <c r="J759" s="270" t="s">
        <v>22</v>
      </c>
      <c r="K759" s="271"/>
      <c r="L759" s="271"/>
      <c r="M759" s="1025" t="s">
        <v>1425</v>
      </c>
      <c r="N759" s="9" t="s">
        <v>26</v>
      </c>
      <c r="O759" s="9" t="s">
        <v>19</v>
      </c>
    </row>
    <row r="760" spans="1:15" ht="18.45">
      <c r="A760" s="139">
        <v>45129</v>
      </c>
      <c r="B760" s="139">
        <f>A760+C760</f>
        <v>45130</v>
      </c>
      <c r="C760" s="124">
        <v>1</v>
      </c>
      <c r="D760" s="124">
        <v>1</v>
      </c>
      <c r="E760" s="124">
        <v>34</v>
      </c>
      <c r="F760" s="124" t="s">
        <v>334</v>
      </c>
      <c r="G760" s="575" t="s">
        <v>1341</v>
      </c>
      <c r="H760" s="131">
        <v>35.64</v>
      </c>
      <c r="I760" s="127">
        <v>45128</v>
      </c>
      <c r="J760" s="267" t="s">
        <v>81</v>
      </c>
      <c r="K760" s="132"/>
      <c r="L760" s="132">
        <v>10</v>
      </c>
      <c r="M760" s="124"/>
      <c r="N760" s="1" t="s">
        <v>18</v>
      </c>
      <c r="O760" s="333" t="s">
        <v>19</v>
      </c>
    </row>
    <row r="761" spans="1:15" s="13" customFormat="1" ht="18.45">
      <c r="A761" s="327">
        <v>45129</v>
      </c>
      <c r="B761" s="327">
        <f>A761+C761</f>
        <v>45130</v>
      </c>
      <c r="C761" s="122">
        <v>1</v>
      </c>
      <c r="D761" s="122">
        <v>1</v>
      </c>
      <c r="E761" s="122" t="s">
        <v>1426</v>
      </c>
      <c r="F761" s="122" t="s">
        <v>1427</v>
      </c>
      <c r="G761" s="872" t="s">
        <v>1428</v>
      </c>
      <c r="H761" s="336">
        <v>113.85</v>
      </c>
      <c r="I761" s="130">
        <v>45129</v>
      </c>
      <c r="J761" s="270" t="s">
        <v>50</v>
      </c>
      <c r="K761" s="271">
        <v>20</v>
      </c>
      <c r="L761" s="271"/>
      <c r="M761" s="122" t="s">
        <v>1429</v>
      </c>
      <c r="N761" s="9" t="s">
        <v>42</v>
      </c>
    </row>
    <row r="762" spans="1:15">
      <c r="A762" s="1333"/>
      <c r="B762" s="1333"/>
      <c r="C762" s="99"/>
      <c r="D762" s="99"/>
      <c r="E762" s="99"/>
      <c r="F762" s="99"/>
      <c r="G762" s="99"/>
      <c r="H762" s="99"/>
      <c r="I762" s="99"/>
      <c r="J762" s="99"/>
      <c r="K762" s="99"/>
      <c r="L762" s="99"/>
      <c r="M762" s="99"/>
      <c r="N762" s="99"/>
      <c r="O762" s="99"/>
    </row>
    <row r="763" spans="1:15" ht="18.45">
      <c r="A763" s="139">
        <v>45129</v>
      </c>
      <c r="B763" s="139">
        <f>A763+C763</f>
        <v>45131</v>
      </c>
      <c r="C763" s="124">
        <v>2</v>
      </c>
      <c r="D763" s="124">
        <v>1</v>
      </c>
      <c r="E763" s="124">
        <v>5</v>
      </c>
      <c r="F763" s="124" t="s">
        <v>73</v>
      </c>
      <c r="G763" s="879" t="s">
        <v>131</v>
      </c>
      <c r="H763" s="131">
        <v>71.28</v>
      </c>
      <c r="I763" s="127">
        <v>45125</v>
      </c>
      <c r="J763" s="267" t="s">
        <v>126</v>
      </c>
      <c r="K763" s="132"/>
      <c r="L763" s="132">
        <v>10</v>
      </c>
      <c r="M763" s="124"/>
      <c r="N763" s="1" t="s">
        <v>42</v>
      </c>
      <c r="O763" s="333" t="s">
        <v>19</v>
      </c>
    </row>
    <row r="764" spans="1:15" s="13" customFormat="1" ht="18.45">
      <c r="A764" s="327">
        <v>45129</v>
      </c>
      <c r="B764" s="327">
        <f>A764+C764</f>
        <v>45131</v>
      </c>
      <c r="C764" s="122">
        <v>2</v>
      </c>
      <c r="D764" s="122">
        <v>1</v>
      </c>
      <c r="E764" s="122">
        <v>3</v>
      </c>
      <c r="F764" s="122" t="s">
        <v>34</v>
      </c>
      <c r="G764" s="872" t="s">
        <v>249</v>
      </c>
      <c r="H764" s="336">
        <v>57.03</v>
      </c>
      <c r="I764" s="130">
        <v>45128</v>
      </c>
      <c r="J764" s="270" t="s">
        <v>718</v>
      </c>
      <c r="K764" s="271"/>
      <c r="L764" s="271"/>
      <c r="M764" s="122"/>
      <c r="N764" s="9" t="s">
        <v>42</v>
      </c>
      <c r="O764" s="9" t="s">
        <v>19</v>
      </c>
    </row>
    <row r="765" spans="1:15" s="261" customFormat="1" ht="18.45">
      <c r="A765" s="327">
        <v>45124</v>
      </c>
      <c r="B765" s="321">
        <f>A765+C765</f>
        <v>45131</v>
      </c>
      <c r="C765" s="9">
        <v>7</v>
      </c>
      <c r="D765" s="9">
        <v>1</v>
      </c>
      <c r="E765" s="9">
        <v>23</v>
      </c>
      <c r="F765" s="9" t="s">
        <v>1072</v>
      </c>
      <c r="G765" s="872" t="s">
        <v>134</v>
      </c>
      <c r="H765" s="338">
        <v>143.22999999999999</v>
      </c>
      <c r="I765" s="130">
        <v>45123</v>
      </c>
      <c r="J765" s="276" t="s">
        <v>106</v>
      </c>
      <c r="K765" s="374"/>
      <c r="L765" s="374">
        <v>10</v>
      </c>
      <c r="M765" s="9"/>
      <c r="N765" s="122" t="s">
        <v>18</v>
      </c>
      <c r="O765" s="9" t="s">
        <v>19</v>
      </c>
    </row>
    <row r="766" spans="1:15" s="13" customFormat="1" ht="18.45">
      <c r="A766" s="327">
        <v>45130</v>
      </c>
      <c r="B766" s="327">
        <v>45131</v>
      </c>
      <c r="C766" s="122">
        <v>1</v>
      </c>
      <c r="D766" s="122">
        <v>1</v>
      </c>
      <c r="E766" s="122">
        <v>21</v>
      </c>
      <c r="F766" s="122" t="s">
        <v>45</v>
      </c>
      <c r="G766" s="1032" t="s">
        <v>1430</v>
      </c>
      <c r="H766" s="336">
        <v>18.739999999999998</v>
      </c>
      <c r="I766" s="130">
        <v>45130</v>
      </c>
      <c r="J766" s="270" t="s">
        <v>1431</v>
      </c>
      <c r="K766" s="271">
        <v>10</v>
      </c>
      <c r="L766" s="271"/>
      <c r="M766" s="122" t="s">
        <v>218</v>
      </c>
      <c r="N766" s="9" t="s">
        <v>18</v>
      </c>
      <c r="O766" s="9" t="s">
        <v>19</v>
      </c>
    </row>
    <row r="767" spans="1:15" s="471" customFormat="1" ht="18.45">
      <c r="A767" s="465">
        <v>45130</v>
      </c>
      <c r="B767" s="465">
        <v>45131</v>
      </c>
      <c r="C767" s="430">
        <f>B767-A767</f>
        <v>1</v>
      </c>
      <c r="D767" s="430">
        <v>1</v>
      </c>
      <c r="E767" s="430">
        <v>30</v>
      </c>
      <c r="F767" s="430">
        <v>30</v>
      </c>
      <c r="G767" s="879" t="s">
        <v>1432</v>
      </c>
      <c r="H767" s="485">
        <v>59.4</v>
      </c>
      <c r="I767" s="490">
        <v>45130</v>
      </c>
      <c r="J767" s="486" t="s">
        <v>50</v>
      </c>
      <c r="K767" s="487"/>
      <c r="L767" s="487">
        <v>10</v>
      </c>
      <c r="M767" s="430"/>
      <c r="N767" s="462" t="s">
        <v>18</v>
      </c>
      <c r="O767" s="462"/>
    </row>
    <row r="768" spans="1:15" s="13" customFormat="1" ht="18.45">
      <c r="A768" s="327">
        <v>45130</v>
      </c>
      <c r="B768" s="327">
        <f>A768+C768</f>
        <v>45131</v>
      </c>
      <c r="C768" s="122">
        <v>1</v>
      </c>
      <c r="D768" s="122">
        <v>1</v>
      </c>
      <c r="E768" s="122">
        <v>6</v>
      </c>
      <c r="F768" s="122">
        <v>6</v>
      </c>
      <c r="G768" s="872" t="s">
        <v>1428</v>
      </c>
      <c r="H768" s="336">
        <v>87.5</v>
      </c>
      <c r="I768" s="130">
        <v>45129</v>
      </c>
      <c r="J768" s="270" t="s">
        <v>116</v>
      </c>
      <c r="K768" s="271">
        <v>20</v>
      </c>
      <c r="L768" s="271"/>
      <c r="M768" s="122" t="s">
        <v>1433</v>
      </c>
      <c r="N768" s="9" t="s">
        <v>42</v>
      </c>
    </row>
    <row r="769" spans="1:15" s="13" customFormat="1" ht="18.45">
      <c r="A769" s="327">
        <v>45130</v>
      </c>
      <c r="B769" s="327">
        <v>45131</v>
      </c>
      <c r="C769" s="122">
        <v>1</v>
      </c>
      <c r="D769" s="122">
        <v>1</v>
      </c>
      <c r="E769" s="122">
        <v>2</v>
      </c>
      <c r="F769" s="122" t="s">
        <v>95</v>
      </c>
      <c r="G769" s="872" t="s">
        <v>1434</v>
      </c>
      <c r="H769" s="336">
        <v>30</v>
      </c>
      <c r="I769" s="130">
        <v>45130</v>
      </c>
      <c r="J769" s="270" t="s">
        <v>84</v>
      </c>
      <c r="K769" s="271"/>
      <c r="L769" s="271">
        <v>10</v>
      </c>
      <c r="M769" s="122"/>
      <c r="N769" s="9" t="s">
        <v>18</v>
      </c>
    </row>
    <row r="770" spans="1:15" s="129" customFormat="1" ht="18.45">
      <c r="A770" s="139">
        <v>45128</v>
      </c>
      <c r="B770" s="5">
        <f>A770+C770</f>
        <v>45131</v>
      </c>
      <c r="C770" s="1">
        <v>3</v>
      </c>
      <c r="D770" s="1">
        <v>1</v>
      </c>
      <c r="E770" s="1">
        <v>24</v>
      </c>
      <c r="F770" s="1" t="s">
        <v>24</v>
      </c>
      <c r="G770" s="575" t="s">
        <v>170</v>
      </c>
      <c r="H770" s="46">
        <v>68</v>
      </c>
      <c r="I770" s="127">
        <v>45128</v>
      </c>
      <c r="J770" s="268" t="s">
        <v>1376</v>
      </c>
      <c r="K770" s="45"/>
      <c r="L770" s="45"/>
      <c r="M770" s="1"/>
      <c r="N770" s="1" t="s">
        <v>26</v>
      </c>
      <c r="O770"/>
    </row>
    <row r="771" spans="1:15" ht="18.45">
      <c r="A771" s="139">
        <v>45129</v>
      </c>
      <c r="B771" s="139">
        <f>A771+C771</f>
        <v>45131</v>
      </c>
      <c r="C771" s="124">
        <v>2</v>
      </c>
      <c r="D771" s="124">
        <v>1</v>
      </c>
      <c r="E771" s="124">
        <v>21</v>
      </c>
      <c r="F771" s="124" t="s">
        <v>146</v>
      </c>
      <c r="G771" s="575" t="s">
        <v>688</v>
      </c>
      <c r="H771" s="131">
        <v>42.08</v>
      </c>
      <c r="I771" s="127">
        <v>45129</v>
      </c>
      <c r="J771" s="267" t="s">
        <v>32</v>
      </c>
      <c r="K771" s="132"/>
      <c r="L771" s="132">
        <v>8</v>
      </c>
      <c r="M771" s="124"/>
      <c r="N771" s="1" t="s">
        <v>18</v>
      </c>
      <c r="O771" s="333" t="s">
        <v>19</v>
      </c>
    </row>
    <row r="772" spans="1:15" s="471" customFormat="1" ht="18.45">
      <c r="A772" s="465">
        <v>45130</v>
      </c>
      <c r="B772" s="465">
        <v>45131</v>
      </c>
      <c r="C772" s="430">
        <f>B772-A772</f>
        <v>1</v>
      </c>
      <c r="D772" s="430">
        <v>1</v>
      </c>
      <c r="E772" s="430">
        <v>34</v>
      </c>
      <c r="F772" s="430" t="s">
        <v>334</v>
      </c>
      <c r="G772" s="879" t="s">
        <v>1341</v>
      </c>
      <c r="H772" s="485">
        <v>31.19</v>
      </c>
      <c r="I772" s="490">
        <v>45129</v>
      </c>
      <c r="J772" s="486" t="s">
        <v>22</v>
      </c>
      <c r="K772" s="487"/>
      <c r="L772" s="487">
        <v>10</v>
      </c>
      <c r="M772" s="430"/>
      <c r="N772" s="462" t="s">
        <v>18</v>
      </c>
      <c r="O772" s="333" t="s">
        <v>19</v>
      </c>
    </row>
    <row r="773" spans="1:15" ht="18.45">
      <c r="A773" s="139">
        <v>45129</v>
      </c>
      <c r="B773" s="139">
        <f>A773+C773</f>
        <v>45131</v>
      </c>
      <c r="C773" s="124">
        <v>2</v>
      </c>
      <c r="D773" s="124">
        <v>1</v>
      </c>
      <c r="E773" s="124">
        <v>2</v>
      </c>
      <c r="F773" s="124" t="s">
        <v>236</v>
      </c>
      <c r="G773" s="879" t="s">
        <v>1435</v>
      </c>
      <c r="H773" s="131">
        <v>49.01</v>
      </c>
      <c r="I773" s="127">
        <v>45129</v>
      </c>
      <c r="J773" s="267" t="s">
        <v>81</v>
      </c>
      <c r="K773" s="132"/>
      <c r="L773" s="132"/>
      <c r="M773" s="124"/>
      <c r="N773" s="1" t="s">
        <v>26</v>
      </c>
      <c r="O773" s="333" t="s">
        <v>19</v>
      </c>
    </row>
    <row r="774" spans="1:15" s="471" customFormat="1" ht="18.45">
      <c r="A774" s="465">
        <v>45130</v>
      </c>
      <c r="B774" s="465">
        <v>45131</v>
      </c>
      <c r="C774" s="430">
        <v>1</v>
      </c>
      <c r="D774" s="430">
        <v>1</v>
      </c>
      <c r="E774" s="430">
        <v>24</v>
      </c>
      <c r="F774" s="430" t="s">
        <v>1436</v>
      </c>
      <c r="G774" s="879" t="s">
        <v>1437</v>
      </c>
      <c r="H774" s="485">
        <v>26.73</v>
      </c>
      <c r="I774" s="490">
        <v>45130</v>
      </c>
      <c r="J774" s="486" t="s">
        <v>81</v>
      </c>
      <c r="K774" s="487"/>
      <c r="L774" s="487">
        <v>10</v>
      </c>
      <c r="M774" s="430"/>
      <c r="N774" s="462" t="s">
        <v>18</v>
      </c>
      <c r="O774" s="462"/>
    </row>
    <row r="775" spans="1:15">
      <c r="A775" s="1333"/>
      <c r="B775" s="1333"/>
      <c r="C775" s="99"/>
      <c r="D775" s="99"/>
      <c r="E775" s="99"/>
      <c r="F775" s="99"/>
      <c r="G775" s="99"/>
      <c r="H775" s="99"/>
      <c r="I775" s="99"/>
      <c r="J775" s="99"/>
      <c r="K775" s="99"/>
      <c r="L775" s="99"/>
      <c r="M775" s="99"/>
      <c r="N775" s="99"/>
      <c r="O775" s="99"/>
    </row>
    <row r="776" spans="1:15" s="129" customFormat="1" ht="18.45">
      <c r="A776" s="139">
        <v>45127</v>
      </c>
      <c r="B776" s="139">
        <f>A776+C776</f>
        <v>45132</v>
      </c>
      <c r="C776" s="124">
        <v>5</v>
      </c>
      <c r="D776" s="124">
        <v>3</v>
      </c>
      <c r="E776" s="124">
        <v>1</v>
      </c>
      <c r="F776" s="124">
        <v>1</v>
      </c>
      <c r="G776" s="575" t="s">
        <v>1438</v>
      </c>
      <c r="H776" s="126">
        <v>929.25</v>
      </c>
      <c r="I776" s="127">
        <v>45127</v>
      </c>
      <c r="J776" s="267" t="s">
        <v>47</v>
      </c>
      <c r="K776" s="134"/>
      <c r="L776" s="134">
        <v>20</v>
      </c>
      <c r="M776" s="124"/>
      <c r="N776" s="1" t="s">
        <v>815</v>
      </c>
      <c r="O776" s="1" t="s">
        <v>19</v>
      </c>
    </row>
    <row r="777" spans="1:15">
      <c r="A777" s="1333"/>
      <c r="B777" s="1333"/>
      <c r="C777" s="99"/>
      <c r="D777" s="99"/>
      <c r="E777" s="99"/>
      <c r="F777" s="99"/>
      <c r="G777" s="99"/>
      <c r="H777" s="99"/>
      <c r="I777" s="99"/>
      <c r="J777" s="99"/>
      <c r="K777" s="99"/>
      <c r="L777" s="99"/>
      <c r="M777" s="99"/>
      <c r="N777" s="99"/>
      <c r="O777" s="99"/>
    </row>
    <row r="778" spans="1:15" s="471" customFormat="1" ht="18.45">
      <c r="A778" s="465">
        <v>45130</v>
      </c>
      <c r="B778" s="465">
        <v>45132</v>
      </c>
      <c r="C778" s="430">
        <v>2</v>
      </c>
      <c r="D778" s="430">
        <v>2</v>
      </c>
      <c r="E778" s="430">
        <v>37</v>
      </c>
      <c r="F778" s="430">
        <v>37</v>
      </c>
      <c r="G778" s="1035" t="s">
        <v>1439</v>
      </c>
      <c r="H778" s="485">
        <v>112.7</v>
      </c>
      <c r="I778" s="490">
        <v>45129</v>
      </c>
      <c r="J778" s="486" t="s">
        <v>67</v>
      </c>
      <c r="K778" s="487">
        <v>20</v>
      </c>
      <c r="L778" s="487"/>
      <c r="M778" s="430" t="s">
        <v>1433</v>
      </c>
      <c r="N778" s="462" t="s">
        <v>815</v>
      </c>
      <c r="O778" s="333" t="s">
        <v>19</v>
      </c>
    </row>
    <row r="779" spans="1:15" s="469" customFormat="1" ht="18.45">
      <c r="A779" s="139">
        <v>45131</v>
      </c>
      <c r="B779" s="5">
        <f>A779+C779</f>
        <v>45132</v>
      </c>
      <c r="C779" s="1">
        <v>1</v>
      </c>
      <c r="D779" s="1">
        <v>1</v>
      </c>
      <c r="E779" s="1">
        <v>34</v>
      </c>
      <c r="F779" s="1" t="s">
        <v>334</v>
      </c>
      <c r="G779" s="618" t="s">
        <v>1341</v>
      </c>
      <c r="H779" s="48">
        <v>35.64</v>
      </c>
      <c r="I779" s="127">
        <v>45131</v>
      </c>
      <c r="J779" s="268" t="s">
        <v>50</v>
      </c>
      <c r="K779" s="50"/>
      <c r="L779" s="50"/>
      <c r="M779" s="1"/>
      <c r="N779" s="124" t="s">
        <v>18</v>
      </c>
      <c r="O779" s="333" t="s">
        <v>19</v>
      </c>
    </row>
    <row r="780" spans="1:15" s="469" customFormat="1" ht="18.45">
      <c r="A780" s="139">
        <v>45131</v>
      </c>
      <c r="B780" s="5">
        <f>A780+C780</f>
        <v>45132</v>
      </c>
      <c r="C780" s="1">
        <v>1</v>
      </c>
      <c r="D780" s="1">
        <v>2</v>
      </c>
      <c r="E780" s="1" t="s">
        <v>20</v>
      </c>
      <c r="F780" s="1" t="s">
        <v>20</v>
      </c>
      <c r="G780" s="879" t="s">
        <v>1440</v>
      </c>
      <c r="H780" s="48">
        <v>63</v>
      </c>
      <c r="I780" s="127">
        <v>45131</v>
      </c>
      <c r="J780" s="268" t="s">
        <v>50</v>
      </c>
      <c r="K780" s="50"/>
      <c r="L780" s="50">
        <v>10</v>
      </c>
      <c r="M780" s="1"/>
      <c r="N780" s="124" t="s">
        <v>18</v>
      </c>
      <c r="O780" s="333" t="s">
        <v>19</v>
      </c>
    </row>
    <row r="781" spans="1:15" s="13" customFormat="1" ht="18.45">
      <c r="A781" s="327">
        <v>45130</v>
      </c>
      <c r="B781" s="327">
        <v>45132</v>
      </c>
      <c r="C781" s="122">
        <v>2</v>
      </c>
      <c r="D781" s="122">
        <v>1</v>
      </c>
      <c r="E781" s="122">
        <v>4</v>
      </c>
      <c r="F781" s="122" t="s">
        <v>447</v>
      </c>
      <c r="G781" s="872" t="s">
        <v>1441</v>
      </c>
      <c r="H781" s="336">
        <v>53.46</v>
      </c>
      <c r="I781" s="130">
        <v>45130</v>
      </c>
      <c r="J781" s="270" t="s">
        <v>81</v>
      </c>
      <c r="K781" s="271"/>
      <c r="L781" s="271">
        <v>10</v>
      </c>
      <c r="M781" s="122" t="s">
        <v>17</v>
      </c>
      <c r="N781" s="9" t="s">
        <v>26</v>
      </c>
      <c r="O781" s="9" t="s">
        <v>19</v>
      </c>
    </row>
    <row r="782" spans="1:15" s="13" customFormat="1" ht="18.45">
      <c r="A782" s="327">
        <v>45128</v>
      </c>
      <c r="B782" s="327">
        <f>A782+C782</f>
        <v>45132</v>
      </c>
      <c r="C782" s="122">
        <v>4</v>
      </c>
      <c r="D782" s="122">
        <v>1</v>
      </c>
      <c r="E782" s="122">
        <v>23</v>
      </c>
      <c r="F782" s="122" t="s">
        <v>48</v>
      </c>
      <c r="G782" s="872" t="s">
        <v>1442</v>
      </c>
      <c r="H782" s="336">
        <v>145.22999999999999</v>
      </c>
      <c r="I782" s="130">
        <v>45125</v>
      </c>
      <c r="J782" s="270" t="s">
        <v>126</v>
      </c>
      <c r="K782" s="271">
        <v>10</v>
      </c>
      <c r="L782" s="271"/>
      <c r="M782" s="122" t="s">
        <v>1443</v>
      </c>
      <c r="N782" s="9" t="s">
        <v>26</v>
      </c>
      <c r="O782" s="9" t="s">
        <v>19</v>
      </c>
    </row>
    <row r="783" spans="1:15" s="261" customFormat="1" ht="18.45">
      <c r="A783" s="327">
        <v>45131</v>
      </c>
      <c r="B783" s="321">
        <v>45132</v>
      </c>
      <c r="C783" s="9">
        <v>1</v>
      </c>
      <c r="D783" s="9">
        <v>1</v>
      </c>
      <c r="E783" s="9">
        <v>21</v>
      </c>
      <c r="F783" s="9" t="s">
        <v>45</v>
      </c>
      <c r="G783" s="1046" t="s">
        <v>1258</v>
      </c>
      <c r="H783" s="338">
        <v>22.49</v>
      </c>
      <c r="I783" s="130"/>
      <c r="J783" s="276" t="s">
        <v>668</v>
      </c>
      <c r="K783" s="374">
        <v>10</v>
      </c>
      <c r="L783" s="374"/>
      <c r="M783" s="9"/>
      <c r="N783" s="122" t="s">
        <v>18</v>
      </c>
      <c r="O783" s="9" t="s">
        <v>19</v>
      </c>
    </row>
    <row r="784" spans="1:15" s="469" customFormat="1" ht="18.45">
      <c r="A784" s="465">
        <v>45131</v>
      </c>
      <c r="B784" s="411">
        <v>45132</v>
      </c>
      <c r="C784" s="462">
        <v>1</v>
      </c>
      <c r="D784" s="462">
        <v>1</v>
      </c>
      <c r="E784" s="462">
        <v>24</v>
      </c>
      <c r="F784" s="462" t="s">
        <v>39</v>
      </c>
      <c r="G784" s="879" t="s">
        <v>1444</v>
      </c>
      <c r="H784" s="466">
        <v>30</v>
      </c>
      <c r="I784" s="490"/>
      <c r="J784" s="470" t="s">
        <v>38</v>
      </c>
      <c r="K784" s="1028">
        <v>10</v>
      </c>
      <c r="L784" s="1028"/>
      <c r="M784" s="1"/>
      <c r="N784" s="430" t="s">
        <v>815</v>
      </c>
      <c r="O784" s="333"/>
    </row>
    <row r="785" spans="1:15" ht="18.45">
      <c r="A785" s="139">
        <v>45129</v>
      </c>
      <c r="B785" s="139">
        <f>A785+C785</f>
        <v>45132</v>
      </c>
      <c r="C785" s="124">
        <v>3</v>
      </c>
      <c r="D785" s="124">
        <v>1</v>
      </c>
      <c r="E785" s="124">
        <v>2</v>
      </c>
      <c r="F785" s="124" t="s">
        <v>117</v>
      </c>
      <c r="G785" s="879" t="s">
        <v>372</v>
      </c>
      <c r="H785" s="131">
        <v>159.30000000000001</v>
      </c>
      <c r="I785" s="127">
        <v>45129</v>
      </c>
      <c r="J785" s="267" t="s">
        <v>47</v>
      </c>
      <c r="K785" s="132"/>
      <c r="L785" s="132">
        <v>10</v>
      </c>
      <c r="M785" s="124"/>
      <c r="N785" s="1" t="s">
        <v>18</v>
      </c>
      <c r="O785" s="333" t="s">
        <v>19</v>
      </c>
    </row>
    <row r="786" spans="1:15" ht="18.45">
      <c r="A786" s="139">
        <v>45131</v>
      </c>
      <c r="B786" s="139">
        <f>A786+C786</f>
        <v>45132</v>
      </c>
      <c r="C786" s="124">
        <v>1</v>
      </c>
      <c r="D786" s="124">
        <v>1</v>
      </c>
      <c r="E786" s="124">
        <v>4</v>
      </c>
      <c r="F786" s="124" t="s">
        <v>302</v>
      </c>
      <c r="G786" s="879" t="s">
        <v>1445</v>
      </c>
      <c r="H786" s="131">
        <v>22.28</v>
      </c>
      <c r="I786" s="127"/>
      <c r="J786" s="267" t="s">
        <v>126</v>
      </c>
      <c r="K786" s="132">
        <v>10</v>
      </c>
      <c r="L786" s="132"/>
      <c r="M786" s="124"/>
      <c r="N786" s="1" t="s">
        <v>26</v>
      </c>
      <c r="O786" s="333" t="s">
        <v>19</v>
      </c>
    </row>
    <row r="787" spans="1:15">
      <c r="A787" s="5">
        <v>45131</v>
      </c>
      <c r="B787" s="5">
        <f>A787+C787</f>
        <v>45132</v>
      </c>
      <c r="C787" s="1">
        <v>1</v>
      </c>
      <c r="D787" s="1">
        <v>1</v>
      </c>
      <c r="E787" s="1">
        <v>34</v>
      </c>
      <c r="F787" s="9" t="s">
        <v>432</v>
      </c>
      <c r="G787" s="1052" t="s">
        <v>1446</v>
      </c>
      <c r="H787" s="55">
        <v>35.64</v>
      </c>
      <c r="I787" s="6">
        <v>45131</v>
      </c>
      <c r="J787" s="332" t="s">
        <v>22</v>
      </c>
      <c r="K787" s="54">
        <v>10</v>
      </c>
      <c r="L787" s="54"/>
      <c r="M787" s="1"/>
      <c r="N787" s="1051" t="s">
        <v>18</v>
      </c>
    </row>
    <row r="788" spans="1:15" ht="18.45">
      <c r="A788" s="139">
        <v>45128</v>
      </c>
      <c r="B788" s="139">
        <f>A788+C788</f>
        <v>45132</v>
      </c>
      <c r="C788" s="124">
        <v>4</v>
      </c>
      <c r="D788" s="124">
        <v>2</v>
      </c>
      <c r="E788" s="124" t="s">
        <v>224</v>
      </c>
      <c r="F788" s="124" t="s">
        <v>224</v>
      </c>
      <c r="G788" s="575" t="s">
        <v>1447</v>
      </c>
      <c r="H788" s="131">
        <v>504.31</v>
      </c>
      <c r="I788" s="127">
        <v>45126</v>
      </c>
      <c r="J788" s="267" t="s">
        <v>295</v>
      </c>
      <c r="K788" s="132"/>
      <c r="L788" s="132">
        <v>10</v>
      </c>
      <c r="M788" s="124"/>
      <c r="N788" s="1" t="s">
        <v>26</v>
      </c>
      <c r="O788" s="333" t="s">
        <v>19</v>
      </c>
    </row>
    <row r="789" spans="1:15" ht="18.45">
      <c r="A789" s="139">
        <v>45131</v>
      </c>
      <c r="B789" s="139">
        <f>A789+C789</f>
        <v>45132</v>
      </c>
      <c r="C789" s="124">
        <v>1</v>
      </c>
      <c r="D789" s="124">
        <v>2</v>
      </c>
      <c r="E789" s="124">
        <v>30</v>
      </c>
      <c r="F789" s="124">
        <v>30</v>
      </c>
      <c r="G789" s="879" t="s">
        <v>1448</v>
      </c>
      <c r="H789" s="126">
        <v>49.73</v>
      </c>
      <c r="I789" s="127">
        <v>45131</v>
      </c>
      <c r="J789" s="267" t="s">
        <v>32</v>
      </c>
      <c r="K789" s="134">
        <v>10</v>
      </c>
      <c r="L789" s="134"/>
      <c r="M789" s="124"/>
      <c r="N789" s="1"/>
      <c r="O789" s="333" t="s">
        <v>19</v>
      </c>
    </row>
    <row r="790" spans="1:15" ht="18.45">
      <c r="A790" s="139">
        <v>45130</v>
      </c>
      <c r="B790" s="139">
        <v>45132</v>
      </c>
      <c r="C790" s="124">
        <f>B790-A790</f>
        <v>2</v>
      </c>
      <c r="D790" s="124">
        <v>1</v>
      </c>
      <c r="E790" s="124">
        <v>23</v>
      </c>
      <c r="F790" s="124" t="s">
        <v>135</v>
      </c>
      <c r="G790" s="879" t="s">
        <v>1449</v>
      </c>
      <c r="H790" s="131">
        <v>51</v>
      </c>
      <c r="I790" s="127">
        <v>45130</v>
      </c>
      <c r="J790" s="267" t="s">
        <v>32</v>
      </c>
      <c r="K790" s="132"/>
      <c r="L790" s="132">
        <v>10</v>
      </c>
      <c r="M790" s="124"/>
      <c r="N790" s="1" t="s">
        <v>18</v>
      </c>
      <c r="O790" s="333" t="s">
        <v>19</v>
      </c>
    </row>
    <row r="791" spans="1:15" ht="18.45">
      <c r="A791" s="139">
        <v>45128</v>
      </c>
      <c r="B791" s="139">
        <f ca="1">A791+C791</f>
        <v>45132</v>
      </c>
      <c r="C791" s="124">
        <f ca="1">B791-A791</f>
        <v>4</v>
      </c>
      <c r="D791" s="124">
        <v>3</v>
      </c>
      <c r="E791" s="124">
        <v>33</v>
      </c>
      <c r="F791" s="124" t="s">
        <v>1450</v>
      </c>
      <c r="G791" s="575" t="s">
        <v>1451</v>
      </c>
      <c r="H791" s="131">
        <v>364.91</v>
      </c>
      <c r="I791" s="127">
        <v>45128</v>
      </c>
      <c r="J791" s="267" t="s">
        <v>32</v>
      </c>
      <c r="K791" s="132"/>
      <c r="L791" s="132">
        <v>20</v>
      </c>
      <c r="M791" s="124"/>
      <c r="N791" s="1" t="s">
        <v>26</v>
      </c>
      <c r="O791" s="333" t="s">
        <v>19</v>
      </c>
    </row>
    <row r="792" spans="1:15" ht="18.45">
      <c r="A792" s="139">
        <v>45130</v>
      </c>
      <c r="B792" s="139">
        <f>A792+C792</f>
        <v>45132</v>
      </c>
      <c r="C792" s="124">
        <v>2</v>
      </c>
      <c r="D792" s="124">
        <v>4</v>
      </c>
      <c r="E792" s="1031">
        <v>45748</v>
      </c>
      <c r="F792" s="124" t="s">
        <v>1452</v>
      </c>
      <c r="G792" s="879" t="s">
        <v>1453</v>
      </c>
      <c r="H792" s="131">
        <v>195</v>
      </c>
      <c r="I792" s="127">
        <v>45130</v>
      </c>
      <c r="J792" s="267" t="s">
        <v>339</v>
      </c>
      <c r="K792" s="132"/>
      <c r="L792" s="132">
        <v>20</v>
      </c>
      <c r="M792" s="124"/>
      <c r="N792" s="1" t="s">
        <v>815</v>
      </c>
      <c r="O792" s="333" t="s">
        <v>19</v>
      </c>
    </row>
    <row r="793" spans="1:15" ht="18.45">
      <c r="A793" s="139">
        <v>45130</v>
      </c>
      <c r="B793" s="139">
        <f>A793+C793</f>
        <v>45132</v>
      </c>
      <c r="C793" s="124">
        <v>2</v>
      </c>
      <c r="D793" s="124">
        <v>2</v>
      </c>
      <c r="E793" s="124">
        <v>36</v>
      </c>
      <c r="F793" s="124" t="s">
        <v>122</v>
      </c>
      <c r="G793" s="879" t="s">
        <v>1454</v>
      </c>
      <c r="H793" s="131">
        <v>57.6</v>
      </c>
      <c r="I793" s="127">
        <v>45130</v>
      </c>
      <c r="J793" s="267" t="s">
        <v>41</v>
      </c>
      <c r="K793" s="132">
        <v>10</v>
      </c>
      <c r="L793" s="132"/>
      <c r="M793" s="124"/>
      <c r="N793" s="1" t="s">
        <v>815</v>
      </c>
      <c r="O793" s="333" t="s">
        <v>19</v>
      </c>
    </row>
    <row r="794" spans="1:15" s="469" customFormat="1" ht="18.45">
      <c r="A794" s="139">
        <v>45131</v>
      </c>
      <c r="B794" s="5">
        <v>45132</v>
      </c>
      <c r="C794" s="1">
        <f>B794-A794</f>
        <v>1</v>
      </c>
      <c r="D794" s="1">
        <v>1</v>
      </c>
      <c r="E794" s="1">
        <v>24</v>
      </c>
      <c r="F794" s="1" t="s">
        <v>879</v>
      </c>
      <c r="G794" s="879" t="s">
        <v>1361</v>
      </c>
      <c r="H794" s="48">
        <v>29.7</v>
      </c>
      <c r="I794" s="127">
        <v>45131</v>
      </c>
      <c r="J794" s="268" t="s">
        <v>22</v>
      </c>
      <c r="K794" s="50">
        <v>10</v>
      </c>
      <c r="L794" s="50"/>
      <c r="M794" s="1"/>
      <c r="N794" s="124" t="s">
        <v>18</v>
      </c>
      <c r="O794" s="462"/>
    </row>
    <row r="795" spans="1:15" ht="18.45">
      <c r="A795" s="139">
        <v>45128</v>
      </c>
      <c r="B795" s="139">
        <f>A795+C795</f>
        <v>45132</v>
      </c>
      <c r="C795" s="124">
        <v>4</v>
      </c>
      <c r="D795" s="124">
        <v>1</v>
      </c>
      <c r="E795" s="124">
        <v>3</v>
      </c>
      <c r="F795" s="124" t="s">
        <v>280</v>
      </c>
      <c r="G795" s="575" t="s">
        <v>1455</v>
      </c>
      <c r="H795" s="131">
        <v>119.34</v>
      </c>
      <c r="I795" s="127">
        <v>45128</v>
      </c>
      <c r="J795" s="267" t="s">
        <v>32</v>
      </c>
      <c r="K795" s="132"/>
      <c r="L795" s="132">
        <v>10</v>
      </c>
      <c r="M795" s="124"/>
      <c r="N795" s="1" t="s">
        <v>18</v>
      </c>
      <c r="O795" s="333" t="s">
        <v>19</v>
      </c>
    </row>
    <row r="796" spans="1:15" ht="18.45">
      <c r="A796" s="139">
        <v>45131</v>
      </c>
      <c r="B796" s="139">
        <f>A796+C796</f>
        <v>45132</v>
      </c>
      <c r="C796" s="124">
        <v>1</v>
      </c>
      <c r="D796" s="124">
        <v>1</v>
      </c>
      <c r="E796" s="124">
        <v>2</v>
      </c>
      <c r="F796" s="124" t="s">
        <v>150</v>
      </c>
      <c r="G796" s="879" t="s">
        <v>1456</v>
      </c>
      <c r="H796" s="126">
        <v>19.12</v>
      </c>
      <c r="I796" s="127">
        <v>45131</v>
      </c>
      <c r="J796" s="267" t="s">
        <v>32</v>
      </c>
      <c r="K796" s="134"/>
      <c r="L796" s="134">
        <v>10</v>
      </c>
      <c r="M796" s="139"/>
      <c r="N796" s="1" t="s">
        <v>18</v>
      </c>
      <c r="O796" s="333" t="s">
        <v>19</v>
      </c>
    </row>
    <row r="797" spans="1:15" s="469" customFormat="1" ht="18.899999999999999">
      <c r="A797" s="139">
        <v>45131</v>
      </c>
      <c r="B797" s="5">
        <f>A797+C797</f>
        <v>45132</v>
      </c>
      <c r="C797" s="1">
        <v>1</v>
      </c>
      <c r="D797" s="1">
        <v>2</v>
      </c>
      <c r="E797" s="1">
        <v>21</v>
      </c>
      <c r="F797" s="1" t="s">
        <v>1457</v>
      </c>
      <c r="G797" s="578" t="s">
        <v>1458</v>
      </c>
      <c r="H797" s="48">
        <v>45.9</v>
      </c>
      <c r="I797" s="127">
        <v>45131</v>
      </c>
      <c r="J797" s="268" t="s">
        <v>32</v>
      </c>
      <c r="K797" s="50"/>
      <c r="L797" s="50">
        <v>10</v>
      </c>
      <c r="M797" s="1"/>
      <c r="N797" s="124" t="s">
        <v>18</v>
      </c>
      <c r="O797" s="462"/>
    </row>
    <row r="798" spans="1:15" ht="18.45">
      <c r="A798" s="139">
        <v>45131</v>
      </c>
      <c r="B798" s="139">
        <f>A798+C798</f>
        <v>45132</v>
      </c>
      <c r="C798" s="124">
        <v>1</v>
      </c>
      <c r="D798" s="124">
        <v>3</v>
      </c>
      <c r="E798" s="124">
        <v>6</v>
      </c>
      <c r="F798" s="124">
        <v>6</v>
      </c>
      <c r="G798" s="879" t="s">
        <v>1459</v>
      </c>
      <c r="H798" s="131">
        <v>90.43</v>
      </c>
      <c r="I798" s="127">
        <v>45119</v>
      </c>
      <c r="J798" s="267" t="s">
        <v>126</v>
      </c>
      <c r="K798" s="132"/>
      <c r="L798" s="132">
        <v>10</v>
      </c>
      <c r="M798" s="124"/>
      <c r="N798" s="1" t="s">
        <v>26</v>
      </c>
      <c r="O798" s="333" t="s">
        <v>19</v>
      </c>
    </row>
    <row r="799" spans="1:15" ht="18.45">
      <c r="A799" s="5">
        <v>45131</v>
      </c>
      <c r="B799" s="5">
        <v>45132</v>
      </c>
      <c r="C799" s="1">
        <v>1</v>
      </c>
      <c r="D799" s="1">
        <v>1</v>
      </c>
      <c r="E799" s="1">
        <v>24</v>
      </c>
      <c r="F799" s="1" t="s">
        <v>86</v>
      </c>
      <c r="G799" s="621" t="s">
        <v>1460</v>
      </c>
      <c r="H799" s="55">
        <v>25</v>
      </c>
      <c r="I799" s="6">
        <v>45132</v>
      </c>
      <c r="J799" s="268" t="s">
        <v>84</v>
      </c>
      <c r="K799" s="1059"/>
      <c r="L799" s="1059"/>
      <c r="M799" s="1" t="s">
        <v>974</v>
      </c>
      <c r="N799" s="1" t="s">
        <v>18</v>
      </c>
    </row>
    <row r="800" spans="1:15" s="13" customFormat="1" ht="18.45">
      <c r="A800" s="327">
        <v>45129</v>
      </c>
      <c r="B800" s="321">
        <f>A800+C800</f>
        <v>45132</v>
      </c>
      <c r="C800" s="9">
        <v>3</v>
      </c>
      <c r="D800" s="9">
        <v>1</v>
      </c>
      <c r="E800" s="9">
        <v>23</v>
      </c>
      <c r="F800" s="9" t="s">
        <v>127</v>
      </c>
      <c r="G800" s="872" t="s">
        <v>903</v>
      </c>
      <c r="H800" s="338">
        <v>75</v>
      </c>
      <c r="I800" s="130">
        <v>45128</v>
      </c>
      <c r="J800" s="276" t="s">
        <v>1043</v>
      </c>
      <c r="K800" s="374">
        <v>10</v>
      </c>
      <c r="L800" s="374"/>
      <c r="M800" s="9"/>
      <c r="N800" s="122" t="s">
        <v>42</v>
      </c>
      <c r="O800" s="122" t="s">
        <v>19</v>
      </c>
    </row>
    <row r="801" spans="1:16">
      <c r="A801" s="1333"/>
      <c r="B801" s="1333"/>
      <c r="C801" s="99"/>
      <c r="D801" s="99"/>
      <c r="E801" s="99"/>
      <c r="F801" s="99"/>
      <c r="G801" s="99"/>
      <c r="H801" s="99"/>
      <c r="I801" s="99"/>
      <c r="J801" s="99"/>
      <c r="K801" s="99"/>
      <c r="L801" s="99"/>
      <c r="M801" s="99"/>
      <c r="N801" s="99"/>
      <c r="O801" s="99"/>
      <c r="P801" s="99"/>
    </row>
    <row r="802" spans="1:16" ht="18.45">
      <c r="A802" s="139">
        <v>45130</v>
      </c>
      <c r="B802" s="139">
        <f>A802+C802</f>
        <v>45133</v>
      </c>
      <c r="C802" s="124">
        <v>3</v>
      </c>
      <c r="D802" s="124">
        <v>7</v>
      </c>
      <c r="E802" s="124" t="s">
        <v>1461</v>
      </c>
      <c r="F802" s="124" t="s">
        <v>1462</v>
      </c>
      <c r="G802" s="879" t="s">
        <v>1463</v>
      </c>
      <c r="H802" s="131">
        <v>756</v>
      </c>
      <c r="I802" s="127">
        <v>45130</v>
      </c>
      <c r="J802" s="267" t="s">
        <v>282</v>
      </c>
      <c r="K802" s="132"/>
      <c r="L802" s="132">
        <v>40</v>
      </c>
      <c r="M802" s="124"/>
      <c r="N802" s="1" t="s">
        <v>18</v>
      </c>
      <c r="O802" s="333" t="s">
        <v>19</v>
      </c>
    </row>
    <row r="803" spans="1:16" ht="18.45">
      <c r="A803" s="139">
        <v>45131</v>
      </c>
      <c r="B803" s="139">
        <v>45133</v>
      </c>
      <c r="C803" s="124">
        <v>2</v>
      </c>
      <c r="D803" s="124">
        <v>1</v>
      </c>
      <c r="E803" s="124">
        <v>3</v>
      </c>
      <c r="F803" s="124" t="s">
        <v>27</v>
      </c>
      <c r="G803" s="879" t="s">
        <v>1153</v>
      </c>
      <c r="H803" s="131">
        <v>58</v>
      </c>
      <c r="I803" s="127">
        <v>45119</v>
      </c>
      <c r="J803" s="267" t="s">
        <v>38</v>
      </c>
      <c r="K803" s="134"/>
      <c r="L803" s="134">
        <v>10</v>
      </c>
      <c r="M803" s="124"/>
      <c r="N803" s="1" t="s">
        <v>26</v>
      </c>
      <c r="O803" s="333" t="s">
        <v>19</v>
      </c>
    </row>
    <row r="804" spans="1:16">
      <c r="A804" s="1333"/>
      <c r="B804" s="1333"/>
      <c r="C804" s="99"/>
      <c r="D804" s="99"/>
      <c r="E804" s="99"/>
      <c r="F804" s="99"/>
      <c r="G804" s="99"/>
      <c r="H804" s="99"/>
      <c r="I804" s="99"/>
      <c r="J804" s="99"/>
      <c r="K804" s="99"/>
      <c r="L804" s="99"/>
      <c r="M804" s="99"/>
      <c r="N804" s="99"/>
      <c r="O804" s="99"/>
      <c r="P804" s="99"/>
    </row>
    <row r="805" spans="1:16" ht="18.45">
      <c r="A805" s="139">
        <v>45131</v>
      </c>
      <c r="B805" s="139">
        <f>A805+C805</f>
        <v>45133</v>
      </c>
      <c r="C805" s="124">
        <v>2</v>
      </c>
      <c r="D805" s="124">
        <v>1</v>
      </c>
      <c r="E805" s="124">
        <v>4</v>
      </c>
      <c r="F805" s="124" t="s">
        <v>53</v>
      </c>
      <c r="G805" s="879" t="s">
        <v>1464</v>
      </c>
      <c r="H805" s="126">
        <v>51.68</v>
      </c>
      <c r="I805" s="127">
        <v>45128</v>
      </c>
      <c r="J805" s="267" t="s">
        <v>113</v>
      </c>
      <c r="K805" s="134"/>
      <c r="L805" s="134">
        <v>10</v>
      </c>
      <c r="M805" s="124"/>
      <c r="N805" s="1" t="s">
        <v>42</v>
      </c>
      <c r="O805" s="333" t="s">
        <v>19</v>
      </c>
    </row>
    <row r="806" spans="1:16" ht="18.45">
      <c r="A806" s="139">
        <v>45131</v>
      </c>
      <c r="B806" s="139">
        <f>A806+C806</f>
        <v>45133</v>
      </c>
      <c r="C806" s="124">
        <v>2</v>
      </c>
      <c r="D806" s="124">
        <v>1</v>
      </c>
      <c r="E806" s="124">
        <v>2</v>
      </c>
      <c r="F806" s="124" t="s">
        <v>238</v>
      </c>
      <c r="G806" s="879" t="s">
        <v>1465</v>
      </c>
      <c r="H806" s="131">
        <v>45</v>
      </c>
      <c r="I806" s="127">
        <v>45131</v>
      </c>
      <c r="J806" s="267" t="s">
        <v>339</v>
      </c>
      <c r="K806" s="134"/>
      <c r="L806" s="134">
        <v>10</v>
      </c>
      <c r="M806" s="124"/>
      <c r="N806" s="1" t="s">
        <v>18</v>
      </c>
      <c r="O806" s="333" t="s">
        <v>19</v>
      </c>
    </row>
    <row r="807" spans="1:16" ht="18.45">
      <c r="A807" s="5">
        <v>45132</v>
      </c>
      <c r="B807" s="5">
        <v>45133</v>
      </c>
      <c r="C807" s="1">
        <v>1</v>
      </c>
      <c r="D807" s="1">
        <v>1</v>
      </c>
      <c r="E807" s="1">
        <v>3</v>
      </c>
      <c r="F807" s="1" t="s">
        <v>241</v>
      </c>
      <c r="G807" s="879" t="s">
        <v>1466</v>
      </c>
      <c r="H807" s="55">
        <v>26.73</v>
      </c>
      <c r="I807" s="6">
        <v>45130</v>
      </c>
      <c r="J807" s="270" t="s">
        <v>50</v>
      </c>
      <c r="K807" s="54"/>
      <c r="L807" s="54">
        <v>10</v>
      </c>
      <c r="M807" s="1"/>
      <c r="N807" s="9" t="s">
        <v>42</v>
      </c>
      <c r="O807" s="333" t="s">
        <v>19</v>
      </c>
    </row>
    <row r="808" spans="1:16" ht="18.45">
      <c r="A808" s="139">
        <v>45128</v>
      </c>
      <c r="B808" s="139">
        <f>A808+C808</f>
        <v>45133</v>
      </c>
      <c r="C808" s="124">
        <v>5</v>
      </c>
      <c r="D808" s="124">
        <v>2</v>
      </c>
      <c r="E808" s="124">
        <v>20</v>
      </c>
      <c r="F808" s="124">
        <v>20</v>
      </c>
      <c r="G808" s="575" t="s">
        <v>1467</v>
      </c>
      <c r="H808" s="131">
        <v>369.8</v>
      </c>
      <c r="I808" s="127">
        <v>45128</v>
      </c>
      <c r="J808" s="267" t="s">
        <v>142</v>
      </c>
      <c r="K808" s="132"/>
      <c r="L808" s="132">
        <v>10</v>
      </c>
      <c r="M808" s="124"/>
      <c r="N808" s="1" t="s">
        <v>26</v>
      </c>
      <c r="O808" s="333" t="s">
        <v>19</v>
      </c>
    </row>
    <row r="809" spans="1:16" s="471" customFormat="1" ht="18.45">
      <c r="A809" s="5">
        <v>45132</v>
      </c>
      <c r="B809" s="5">
        <v>45133</v>
      </c>
      <c r="C809" s="1">
        <f>B809-A809</f>
        <v>1</v>
      </c>
      <c r="D809" s="1">
        <v>1</v>
      </c>
      <c r="E809" s="1">
        <v>24</v>
      </c>
      <c r="F809" s="1" t="s">
        <v>39</v>
      </c>
      <c r="G809" s="859" t="s">
        <v>1444</v>
      </c>
      <c r="H809" s="53">
        <v>30</v>
      </c>
      <c r="I809" s="6">
        <v>45131</v>
      </c>
      <c r="J809" s="267" t="s">
        <v>22</v>
      </c>
      <c r="K809" s="56">
        <v>10</v>
      </c>
      <c r="L809" s="56"/>
      <c r="M809" s="1"/>
      <c r="N809" s="1" t="s">
        <v>18</v>
      </c>
      <c r="O809" s="333" t="s">
        <v>19</v>
      </c>
    </row>
    <row r="810" spans="1:16" ht="18.45">
      <c r="A810" s="139">
        <v>45128</v>
      </c>
      <c r="B810" s="139">
        <f>A810+C810</f>
        <v>45133</v>
      </c>
      <c r="C810" s="124">
        <v>5</v>
      </c>
      <c r="D810" s="124">
        <v>1</v>
      </c>
      <c r="E810" s="124">
        <v>5</v>
      </c>
      <c r="F810" s="124" t="s">
        <v>107</v>
      </c>
      <c r="G810" s="575" t="s">
        <v>1468</v>
      </c>
      <c r="H810" s="131">
        <v>110.16</v>
      </c>
      <c r="I810" s="127">
        <v>45128</v>
      </c>
      <c r="J810" s="267" t="s">
        <v>32</v>
      </c>
      <c r="K810" s="132"/>
      <c r="L810" s="132">
        <v>10</v>
      </c>
      <c r="M810" s="124"/>
      <c r="N810" s="1" t="s">
        <v>18</v>
      </c>
      <c r="O810" s="333" t="s">
        <v>19</v>
      </c>
    </row>
    <row r="811" spans="1:16" ht="18.45">
      <c r="A811" s="139">
        <v>45132</v>
      </c>
      <c r="B811" s="139">
        <f>C811+A811</f>
        <v>45133</v>
      </c>
      <c r="C811" s="124">
        <v>1</v>
      </c>
      <c r="D811" s="124">
        <v>2</v>
      </c>
      <c r="E811" s="124">
        <v>1</v>
      </c>
      <c r="F811" s="124">
        <v>1</v>
      </c>
      <c r="G811" s="879" t="s">
        <v>1469</v>
      </c>
      <c r="H811" s="131">
        <v>91.35</v>
      </c>
      <c r="I811" s="127">
        <v>45131</v>
      </c>
      <c r="J811" s="267" t="s">
        <v>41</v>
      </c>
      <c r="K811" s="132">
        <v>10</v>
      </c>
      <c r="L811" s="132"/>
      <c r="M811" s="124"/>
      <c r="N811" s="1" t="s">
        <v>18</v>
      </c>
      <c r="O811" s="333" t="s">
        <v>19</v>
      </c>
    </row>
    <row r="812" spans="1:16" s="129" customFormat="1" ht="18.45">
      <c r="A812" s="139">
        <v>45127</v>
      </c>
      <c r="B812" s="139">
        <v>45133</v>
      </c>
      <c r="C812" s="124">
        <f>B812-A812</f>
        <v>6</v>
      </c>
      <c r="D812" s="124">
        <v>1</v>
      </c>
      <c r="E812" s="124">
        <v>5</v>
      </c>
      <c r="F812" s="124" t="s">
        <v>137</v>
      </c>
      <c r="G812" s="575" t="s">
        <v>1470</v>
      </c>
      <c r="H812" s="131">
        <v>162</v>
      </c>
      <c r="I812" s="127">
        <v>45127</v>
      </c>
      <c r="J812" s="267" t="s">
        <v>41</v>
      </c>
      <c r="K812" s="132">
        <v>10</v>
      </c>
      <c r="L812" s="132"/>
      <c r="M812" s="124"/>
      <c r="N812" s="1" t="s">
        <v>26</v>
      </c>
      <c r="O812" s="333" t="s">
        <v>19</v>
      </c>
    </row>
    <row r="813" spans="1:16" s="471" customFormat="1" ht="18.45">
      <c r="A813" s="5">
        <v>45132</v>
      </c>
      <c r="B813" s="5">
        <v>45133</v>
      </c>
      <c r="C813" s="1">
        <v>1</v>
      </c>
      <c r="D813" s="1">
        <v>1</v>
      </c>
      <c r="E813" s="1">
        <v>21</v>
      </c>
      <c r="F813" s="1" t="s">
        <v>362</v>
      </c>
      <c r="G813" s="765" t="s">
        <v>810</v>
      </c>
      <c r="H813" s="53">
        <v>22.28</v>
      </c>
      <c r="I813" s="6">
        <v>45132</v>
      </c>
      <c r="J813" s="267" t="s">
        <v>1471</v>
      </c>
      <c r="K813" s="56"/>
      <c r="L813" s="56"/>
      <c r="M813" s="1"/>
      <c r="N813" s="1" t="s">
        <v>18</v>
      </c>
      <c r="O813"/>
    </row>
    <row r="814" spans="1:16" ht="18.45">
      <c r="A814" s="5">
        <v>45132</v>
      </c>
      <c r="B814" s="139">
        <f>C814+A814</f>
        <v>45133</v>
      </c>
      <c r="C814" s="1">
        <v>1</v>
      </c>
      <c r="D814" s="1">
        <v>1</v>
      </c>
      <c r="E814" s="1">
        <v>4</v>
      </c>
      <c r="F814" s="1" t="s">
        <v>157</v>
      </c>
      <c r="G814" s="859" t="s">
        <v>1347</v>
      </c>
      <c r="H814" s="53">
        <v>30</v>
      </c>
      <c r="I814" s="6">
        <v>45132</v>
      </c>
      <c r="J814" s="267" t="s">
        <v>38</v>
      </c>
      <c r="K814" s="56">
        <v>10</v>
      </c>
      <c r="L814" s="56"/>
      <c r="M814" s="1"/>
      <c r="N814" s="1" t="s">
        <v>18</v>
      </c>
      <c r="O814" s="1"/>
    </row>
    <row r="815" spans="1:16" s="13" customFormat="1" ht="18.45">
      <c r="A815" s="327">
        <v>45126</v>
      </c>
      <c r="B815" s="327">
        <f>A815+C815</f>
        <v>45133</v>
      </c>
      <c r="C815" s="9">
        <v>7</v>
      </c>
      <c r="D815" s="9">
        <v>1</v>
      </c>
      <c r="E815" s="9">
        <v>3</v>
      </c>
      <c r="F815" s="9" t="s">
        <v>152</v>
      </c>
      <c r="G815" s="872" t="s">
        <v>118</v>
      </c>
      <c r="H815" s="263">
        <v>213.84</v>
      </c>
      <c r="I815" s="164">
        <v>45126</v>
      </c>
      <c r="J815" s="270" t="s">
        <v>50</v>
      </c>
      <c r="K815" s="260"/>
      <c r="L815" s="260">
        <v>10</v>
      </c>
      <c r="M815" s="9" t="s">
        <v>1472</v>
      </c>
      <c r="N815" s="9" t="s">
        <v>815</v>
      </c>
      <c r="O815" s="9"/>
    </row>
    <row r="816" spans="1:16" ht="18.45">
      <c r="A816" s="139">
        <v>45131</v>
      </c>
      <c r="B816" s="139">
        <v>45133</v>
      </c>
      <c r="C816" s="124">
        <v>2</v>
      </c>
      <c r="D816" s="124">
        <v>1</v>
      </c>
      <c r="E816" s="124">
        <v>2</v>
      </c>
      <c r="F816" s="124" t="s">
        <v>117</v>
      </c>
      <c r="G816" s="879" t="s">
        <v>1473</v>
      </c>
      <c r="H816" s="131">
        <v>50</v>
      </c>
      <c r="I816" s="127">
        <v>45132</v>
      </c>
      <c r="J816" s="267" t="s">
        <v>38</v>
      </c>
      <c r="K816" s="132"/>
      <c r="L816" s="132">
        <v>10</v>
      </c>
      <c r="M816" s="124"/>
      <c r="N816" s="1" t="s">
        <v>18</v>
      </c>
      <c r="O816" s="1"/>
    </row>
    <row r="817" spans="1:82" s="13" customFormat="1" ht="18.45">
      <c r="A817" s="321">
        <v>45132</v>
      </c>
      <c r="B817" s="321">
        <v>45133</v>
      </c>
      <c r="C817" s="9">
        <v>1</v>
      </c>
      <c r="D817" s="9">
        <v>1</v>
      </c>
      <c r="E817" s="9">
        <v>34</v>
      </c>
      <c r="F817" s="9" t="s">
        <v>334</v>
      </c>
      <c r="G817" s="957" t="s">
        <v>1341</v>
      </c>
      <c r="H817" s="263">
        <v>35.64</v>
      </c>
      <c r="I817" s="164">
        <v>45132</v>
      </c>
      <c r="J817" s="270" t="s">
        <v>22</v>
      </c>
      <c r="K817" s="260"/>
      <c r="L817" s="260"/>
      <c r="M817" s="9" t="s">
        <v>1474</v>
      </c>
      <c r="N817" s="9" t="s">
        <v>18</v>
      </c>
      <c r="O817" s="605" t="s">
        <v>19</v>
      </c>
    </row>
    <row r="818" spans="1:82" s="469" customFormat="1" ht="18.45">
      <c r="A818" s="139">
        <v>45131</v>
      </c>
      <c r="B818" s="5">
        <v>45133</v>
      </c>
      <c r="C818" s="1">
        <f>B818-A818</f>
        <v>2</v>
      </c>
      <c r="D818" s="1">
        <v>1</v>
      </c>
      <c r="E818" s="1">
        <v>34</v>
      </c>
      <c r="F818" s="1" t="s">
        <v>1475</v>
      </c>
      <c r="G818" s="879" t="s">
        <v>1476</v>
      </c>
      <c r="H818" s="466">
        <v>72</v>
      </c>
      <c r="I818" s="490">
        <v>45131</v>
      </c>
      <c r="J818" s="470" t="s">
        <v>142</v>
      </c>
      <c r="K818" s="50"/>
      <c r="L818" s="50">
        <v>10</v>
      </c>
      <c r="M818" s="1"/>
      <c r="N818" s="430" t="s">
        <v>18</v>
      </c>
      <c r="O818" s="333" t="s">
        <v>19</v>
      </c>
    </row>
    <row r="819" spans="1:82" ht="18.45">
      <c r="A819" s="5">
        <v>45130</v>
      </c>
      <c r="B819" s="5">
        <v>45133</v>
      </c>
      <c r="C819" s="1">
        <v>2</v>
      </c>
      <c r="D819" s="1">
        <v>1</v>
      </c>
      <c r="E819" s="1">
        <v>36</v>
      </c>
      <c r="F819" s="1" t="s">
        <v>122</v>
      </c>
      <c r="G819" s="879" t="s">
        <v>1384</v>
      </c>
      <c r="H819" s="55">
        <v>73</v>
      </c>
      <c r="I819" s="6">
        <v>45130</v>
      </c>
      <c r="J819" s="268" t="s">
        <v>17</v>
      </c>
      <c r="K819" s="54">
        <v>10</v>
      </c>
      <c r="L819" s="54"/>
      <c r="M819" s="172" t="s">
        <v>1276</v>
      </c>
      <c r="N819" s="388" t="s">
        <v>18</v>
      </c>
      <c r="O819" s="333" t="s">
        <v>19</v>
      </c>
    </row>
    <row r="820" spans="1:82" s="261" customFormat="1" ht="18.45">
      <c r="A820" s="327">
        <v>45131</v>
      </c>
      <c r="B820" s="321">
        <v>45133</v>
      </c>
      <c r="C820" s="9">
        <v>2</v>
      </c>
      <c r="D820" s="9">
        <v>1</v>
      </c>
      <c r="E820" s="9">
        <v>3</v>
      </c>
      <c r="F820" s="9" t="s">
        <v>34</v>
      </c>
      <c r="G820" s="1032" t="s">
        <v>249</v>
      </c>
      <c r="H820" s="338">
        <v>54</v>
      </c>
      <c r="I820" s="130">
        <v>45131</v>
      </c>
      <c r="J820" s="276" t="s">
        <v>41</v>
      </c>
      <c r="K820" s="374"/>
      <c r="L820" s="374"/>
      <c r="M820" s="9" t="s">
        <v>218</v>
      </c>
      <c r="N820" s="122" t="s">
        <v>18</v>
      </c>
      <c r="O820" s="9" t="s">
        <v>19</v>
      </c>
    </row>
    <row r="821" spans="1:82" ht="18.45">
      <c r="A821" s="5">
        <v>45132</v>
      </c>
      <c r="B821" s="139">
        <f>C821+A821</f>
        <v>45133</v>
      </c>
      <c r="C821" s="1">
        <v>1</v>
      </c>
      <c r="D821" s="1">
        <v>1</v>
      </c>
      <c r="E821" s="1">
        <v>4</v>
      </c>
      <c r="F821" s="1" t="s">
        <v>124</v>
      </c>
      <c r="G821" s="621" t="s">
        <v>1477</v>
      </c>
      <c r="H821" s="55">
        <v>26.73</v>
      </c>
      <c r="I821" s="6">
        <v>45132</v>
      </c>
      <c r="J821" s="270" t="s">
        <v>50</v>
      </c>
      <c r="K821" s="54"/>
      <c r="L821" s="54">
        <v>10</v>
      </c>
      <c r="M821" s="1" t="s">
        <v>1478</v>
      </c>
      <c r="N821" s="1" t="s">
        <v>18</v>
      </c>
    </row>
    <row r="822" spans="1:82" ht="18.45">
      <c r="A822" s="5">
        <v>45132</v>
      </c>
      <c r="B822" s="139">
        <f>C822+A822</f>
        <v>45133</v>
      </c>
      <c r="C822" s="1">
        <v>1</v>
      </c>
      <c r="D822" s="1">
        <v>2</v>
      </c>
      <c r="E822" s="1" t="s">
        <v>111</v>
      </c>
      <c r="F822" s="1" t="s">
        <v>111</v>
      </c>
      <c r="G822" s="859" t="s">
        <v>1479</v>
      </c>
      <c r="H822" s="53">
        <v>49.73</v>
      </c>
      <c r="I822" s="6">
        <v>45132</v>
      </c>
      <c r="J822" s="270" t="s">
        <v>32</v>
      </c>
      <c r="K822" s="56"/>
      <c r="L822" s="56">
        <v>10</v>
      </c>
      <c r="M822" s="1" t="s">
        <v>1480</v>
      </c>
      <c r="N822" s="1" t="s">
        <v>18</v>
      </c>
      <c r="O822" s="1"/>
    </row>
    <row r="823" spans="1:82" ht="18.45">
      <c r="A823" s="139">
        <v>45131</v>
      </c>
      <c r="B823" s="5">
        <f>A823+C823</f>
        <v>45133</v>
      </c>
      <c r="C823" s="1">
        <v>2</v>
      </c>
      <c r="D823" s="1">
        <v>1</v>
      </c>
      <c r="E823" s="1">
        <v>2</v>
      </c>
      <c r="F823" s="1" t="s">
        <v>88</v>
      </c>
      <c r="G823" s="879" t="s">
        <v>798</v>
      </c>
      <c r="H823" s="55">
        <v>53.46</v>
      </c>
      <c r="I823" s="127">
        <v>45131</v>
      </c>
      <c r="J823" s="268" t="s">
        <v>50</v>
      </c>
      <c r="K823" s="54"/>
      <c r="L823" s="54">
        <v>10</v>
      </c>
      <c r="M823" s="172" t="s">
        <v>1276</v>
      </c>
      <c r="N823" s="124" t="s">
        <v>18</v>
      </c>
    </row>
    <row r="824" spans="1:82" s="99" customFormat="1">
      <c r="A824" s="1333"/>
      <c r="B824" s="1333"/>
    </row>
    <row r="825" spans="1:82" ht="18.45">
      <c r="A825" s="5">
        <v>45133</v>
      </c>
      <c r="B825" s="139">
        <v>45134</v>
      </c>
      <c r="C825" s="1">
        <v>1</v>
      </c>
      <c r="D825" s="1">
        <v>1</v>
      </c>
      <c r="E825" s="1">
        <v>23</v>
      </c>
      <c r="F825" s="1" t="s">
        <v>127</v>
      </c>
      <c r="G825" s="879" t="s">
        <v>1481</v>
      </c>
      <c r="H825" s="46">
        <v>26.73</v>
      </c>
      <c r="I825" s="6">
        <v>45133</v>
      </c>
      <c r="J825" s="267" t="s">
        <v>50</v>
      </c>
      <c r="K825" s="54">
        <v>10</v>
      </c>
      <c r="L825" s="54"/>
      <c r="M825" s="1"/>
      <c r="N825" s="1" t="s">
        <v>18</v>
      </c>
      <c r="O825" s="1"/>
    </row>
    <row r="826" spans="1:82" ht="18.45">
      <c r="A826" s="139">
        <v>45133</v>
      </c>
      <c r="B826" s="139">
        <v>45134</v>
      </c>
      <c r="C826" s="1">
        <v>1</v>
      </c>
      <c r="D826" s="1">
        <v>2</v>
      </c>
      <c r="E826" s="1">
        <v>20</v>
      </c>
      <c r="F826" s="1">
        <v>20</v>
      </c>
      <c r="G826" s="879" t="s">
        <v>1365</v>
      </c>
      <c r="H826" s="46">
        <v>64.599999999999994</v>
      </c>
      <c r="I826" s="6">
        <v>45128</v>
      </c>
      <c r="J826" s="267" t="s">
        <v>22</v>
      </c>
      <c r="K826" s="54"/>
      <c r="L826" s="54">
        <v>10</v>
      </c>
      <c r="M826" s="1" t="s">
        <v>1482</v>
      </c>
      <c r="N826" s="1" t="s">
        <v>26</v>
      </c>
      <c r="O826" s="333" t="s">
        <v>19</v>
      </c>
    </row>
    <row r="827" spans="1:82" s="471" customFormat="1" ht="18.45">
      <c r="A827" s="5">
        <v>45132</v>
      </c>
      <c r="B827" s="5">
        <v>45134</v>
      </c>
      <c r="C827" s="1">
        <v>2</v>
      </c>
      <c r="D827" s="1">
        <v>1</v>
      </c>
      <c r="E827" s="1">
        <v>4</v>
      </c>
      <c r="F827" s="1" t="s">
        <v>204</v>
      </c>
      <c r="G827" s="765" t="s">
        <v>1483</v>
      </c>
      <c r="H827" s="53">
        <v>44.56</v>
      </c>
      <c r="I827" s="6">
        <v>45132</v>
      </c>
      <c r="J827" s="267" t="s">
        <v>22</v>
      </c>
      <c r="K827" s="56">
        <v>10</v>
      </c>
      <c r="L827" s="56"/>
      <c r="M827" s="1"/>
      <c r="N827" s="1" t="s">
        <v>18</v>
      </c>
      <c r="O827"/>
      <c r="P827"/>
      <c r="Q827"/>
      <c r="R827" s="1073"/>
      <c r="S827" s="1073"/>
      <c r="T827" s="1074"/>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row>
    <row r="828" spans="1:82" ht="18.45">
      <c r="A828" s="5">
        <v>45133</v>
      </c>
      <c r="B828" s="139">
        <f>C828+A828</f>
        <v>45134</v>
      </c>
      <c r="C828" s="1">
        <v>1</v>
      </c>
      <c r="D828" s="1">
        <v>1</v>
      </c>
      <c r="E828" s="1">
        <v>5</v>
      </c>
      <c r="F828" s="1" t="s">
        <v>107</v>
      </c>
      <c r="G828" s="765" t="s">
        <v>1484</v>
      </c>
      <c r="H828" s="46">
        <v>24.75</v>
      </c>
      <c r="I828" s="127">
        <v>45132</v>
      </c>
      <c r="J828" s="267" t="s">
        <v>50</v>
      </c>
      <c r="K828" s="54"/>
      <c r="L828" s="54">
        <v>10</v>
      </c>
      <c r="M828" s="1"/>
      <c r="N828" s="1" t="s">
        <v>18</v>
      </c>
      <c r="O828" s="333" t="s">
        <v>19</v>
      </c>
      <c r="R828" s="1073"/>
      <c r="S828" s="1073"/>
      <c r="T828" s="1074"/>
    </row>
    <row r="829" spans="1:82" ht="18.45">
      <c r="A829" s="5">
        <v>45130</v>
      </c>
      <c r="B829" s="5">
        <v>45134</v>
      </c>
      <c r="C829" s="1">
        <v>1</v>
      </c>
      <c r="D829" s="1">
        <v>1</v>
      </c>
      <c r="E829" s="1">
        <v>21</v>
      </c>
      <c r="F829" s="1" t="s">
        <v>425</v>
      </c>
      <c r="G829" s="575" t="s">
        <v>1338</v>
      </c>
      <c r="H829" s="55">
        <v>120</v>
      </c>
      <c r="I829" s="6">
        <v>45130</v>
      </c>
      <c r="J829" s="268" t="s">
        <v>17</v>
      </c>
      <c r="K829" s="54"/>
      <c r="L829" s="54">
        <v>10</v>
      </c>
      <c r="M829" s="1"/>
      <c r="N829" s="9" t="s">
        <v>18</v>
      </c>
      <c r="R829" s="1073"/>
      <c r="S829" s="1073"/>
      <c r="T829" s="1074"/>
    </row>
    <row r="830" spans="1:82" ht="18.45">
      <c r="A830" s="139">
        <v>45133</v>
      </c>
      <c r="B830" s="139">
        <f>A830+C830</f>
        <v>45134</v>
      </c>
      <c r="C830" s="124">
        <v>1</v>
      </c>
      <c r="D830" s="1">
        <v>1</v>
      </c>
      <c r="E830" s="124">
        <v>32</v>
      </c>
      <c r="F830" s="124" t="s">
        <v>55</v>
      </c>
      <c r="G830" s="879" t="s">
        <v>1485</v>
      </c>
      <c r="H830" s="131">
        <v>23.09</v>
      </c>
      <c r="I830" s="127"/>
      <c r="J830" s="267" t="s">
        <v>41</v>
      </c>
      <c r="K830" s="134"/>
      <c r="L830" s="134"/>
      <c r="M830" s="139" t="s">
        <v>1486</v>
      </c>
      <c r="N830" s="1" t="s">
        <v>42</v>
      </c>
      <c r="O830" s="333" t="s">
        <v>19</v>
      </c>
      <c r="R830" s="1073"/>
      <c r="S830" s="1073"/>
      <c r="T830" s="1074"/>
    </row>
    <row r="831" spans="1:82" ht="20.25" customHeight="1">
      <c r="A831" s="139">
        <v>45123</v>
      </c>
      <c r="B831" s="139">
        <f>A831+C831</f>
        <v>45147</v>
      </c>
      <c r="C831" s="124">
        <v>24</v>
      </c>
      <c r="D831" s="124">
        <v>1</v>
      </c>
      <c r="E831" s="124">
        <v>21</v>
      </c>
      <c r="F831" s="124" t="s">
        <v>425</v>
      </c>
      <c r="G831" s="575" t="s">
        <v>1487</v>
      </c>
      <c r="H831" s="307">
        <v>653.4</v>
      </c>
      <c r="I831" s="127">
        <v>45121</v>
      </c>
      <c r="J831" s="267" t="s">
        <v>126</v>
      </c>
      <c r="K831" s="134"/>
      <c r="L831" s="134">
        <v>10</v>
      </c>
      <c r="M831" s="1067" t="s">
        <v>1488</v>
      </c>
      <c r="N831" s="124" t="s">
        <v>26</v>
      </c>
      <c r="O831" s="144" t="s">
        <v>19</v>
      </c>
      <c r="P831" s="124"/>
    </row>
    <row r="832" spans="1:82" ht="18.45">
      <c r="A832" s="139">
        <v>45125</v>
      </c>
      <c r="B832" s="139">
        <f>A832+C832</f>
        <v>45134</v>
      </c>
      <c r="C832" s="124">
        <v>9</v>
      </c>
      <c r="D832" s="124">
        <v>1</v>
      </c>
      <c r="E832" s="124">
        <v>2</v>
      </c>
      <c r="F832" s="124" t="s">
        <v>130</v>
      </c>
      <c r="G832" s="575" t="s">
        <v>1489</v>
      </c>
      <c r="H832" s="126">
        <v>791.35</v>
      </c>
      <c r="I832" s="127"/>
      <c r="J832" s="267" t="s">
        <v>32</v>
      </c>
      <c r="K832" s="126"/>
      <c r="L832" s="132">
        <v>10</v>
      </c>
      <c r="M832" s="139"/>
      <c r="N832" s="124" t="s">
        <v>18</v>
      </c>
      <c r="O832" s="333" t="s">
        <v>19</v>
      </c>
    </row>
    <row r="833" spans="1:82" ht="18.45">
      <c r="A833" s="139">
        <v>45132</v>
      </c>
      <c r="B833" s="139">
        <f>C833+A833</f>
        <v>45134</v>
      </c>
      <c r="C833" s="124">
        <v>2</v>
      </c>
      <c r="D833" s="124">
        <v>3</v>
      </c>
      <c r="E833" s="124">
        <v>6</v>
      </c>
      <c r="F833" s="124">
        <v>6</v>
      </c>
      <c r="G833" s="621" t="s">
        <v>1490</v>
      </c>
      <c r="H833" s="131">
        <v>182.7</v>
      </c>
      <c r="I833" s="127"/>
      <c r="J833" s="267" t="s">
        <v>41</v>
      </c>
      <c r="K833" s="132"/>
      <c r="L833" s="132">
        <v>10</v>
      </c>
      <c r="M833" s="124"/>
      <c r="N833" s="1" t="s">
        <v>18</v>
      </c>
      <c r="O833" s="333" t="s">
        <v>19</v>
      </c>
      <c r="R833" s="1073"/>
      <c r="S833" s="1073"/>
      <c r="T833" s="1074"/>
    </row>
    <row r="834" spans="1:82" ht="18.45">
      <c r="A834" s="139">
        <v>45133</v>
      </c>
      <c r="B834" s="139">
        <f>A834+C834</f>
        <v>45134</v>
      </c>
      <c r="C834" s="124">
        <v>1</v>
      </c>
      <c r="D834" s="124">
        <v>2</v>
      </c>
      <c r="E834" s="124">
        <v>37</v>
      </c>
      <c r="F834" s="124">
        <v>37</v>
      </c>
      <c r="G834" s="621" t="s">
        <v>1479</v>
      </c>
      <c r="H834" s="131">
        <v>57.38</v>
      </c>
      <c r="I834" s="127">
        <v>45133</v>
      </c>
      <c r="J834" s="267" t="s">
        <v>32</v>
      </c>
      <c r="K834" s="132"/>
      <c r="L834" s="132">
        <v>10</v>
      </c>
      <c r="M834" s="334" t="s">
        <v>1491</v>
      </c>
      <c r="N834" s="1" t="s">
        <v>18</v>
      </c>
      <c r="O834" s="1"/>
      <c r="R834" s="1073"/>
      <c r="S834" s="1073"/>
      <c r="T834" s="1074"/>
    </row>
    <row r="835" spans="1:82" ht="18.45">
      <c r="A835" s="139">
        <v>45131</v>
      </c>
      <c r="B835" s="139">
        <f>A835+C835</f>
        <v>45134</v>
      </c>
      <c r="C835" s="124">
        <v>3</v>
      </c>
      <c r="D835" s="124">
        <v>1</v>
      </c>
      <c r="E835" s="124">
        <v>5</v>
      </c>
      <c r="F835" s="124" t="s">
        <v>368</v>
      </c>
      <c r="G835" s="879" t="s">
        <v>1492</v>
      </c>
      <c r="H835" s="131">
        <v>67.47</v>
      </c>
      <c r="I835" s="127">
        <v>45131</v>
      </c>
      <c r="J835" s="267" t="s">
        <v>1431</v>
      </c>
      <c r="K835" s="132"/>
      <c r="L835" s="132">
        <v>10</v>
      </c>
      <c r="M835" s="124"/>
      <c r="N835" s="1" t="s">
        <v>26</v>
      </c>
      <c r="O835" s="333" t="s">
        <v>19</v>
      </c>
    </row>
    <row r="836" spans="1:82" ht="18.45">
      <c r="A836" s="139">
        <v>45130</v>
      </c>
      <c r="B836" s="139">
        <v>45134</v>
      </c>
      <c r="C836" s="124">
        <v>4</v>
      </c>
      <c r="D836" s="124">
        <v>1</v>
      </c>
      <c r="E836" s="124">
        <v>5</v>
      </c>
      <c r="F836" s="124" t="s">
        <v>148</v>
      </c>
      <c r="G836" s="879" t="s">
        <v>1493</v>
      </c>
      <c r="H836" s="131">
        <v>518.4</v>
      </c>
      <c r="I836" s="127">
        <v>45130</v>
      </c>
      <c r="J836" s="267" t="s">
        <v>339</v>
      </c>
      <c r="K836" s="132"/>
      <c r="L836" s="132">
        <v>10</v>
      </c>
      <c r="M836" s="124"/>
      <c r="N836" s="1" t="s">
        <v>815</v>
      </c>
      <c r="O836" s="333" t="s">
        <v>19</v>
      </c>
    </row>
    <row r="837" spans="1:82" ht="18.45">
      <c r="A837" s="5">
        <v>45133</v>
      </c>
      <c r="B837" s="139">
        <f>C837+A837</f>
        <v>45134</v>
      </c>
      <c r="C837" s="1">
        <v>1</v>
      </c>
      <c r="D837" s="1">
        <v>1</v>
      </c>
      <c r="E837" s="1">
        <v>34</v>
      </c>
      <c r="F837" s="1" t="s">
        <v>334</v>
      </c>
      <c r="G837" s="879" t="s">
        <v>1341</v>
      </c>
      <c r="H837" s="46">
        <v>35.64</v>
      </c>
      <c r="I837" s="6">
        <v>45133</v>
      </c>
      <c r="J837" s="267" t="s">
        <v>50</v>
      </c>
      <c r="K837" s="54"/>
      <c r="L837" s="54"/>
      <c r="M837" s="1"/>
      <c r="N837" s="1" t="s">
        <v>18</v>
      </c>
      <c r="O837" s="333" t="s">
        <v>19</v>
      </c>
      <c r="R837" s="1073"/>
      <c r="S837" s="1073"/>
      <c r="T837" s="1074"/>
    </row>
    <row r="838" spans="1:82" s="129" customFormat="1" ht="18.45">
      <c r="A838" s="139">
        <v>45133</v>
      </c>
      <c r="B838" s="139">
        <v>45134</v>
      </c>
      <c r="C838" s="124">
        <v>1</v>
      </c>
      <c r="D838" s="124">
        <v>2</v>
      </c>
      <c r="E838" s="124">
        <v>2</v>
      </c>
      <c r="F838" s="124" t="s">
        <v>1372</v>
      </c>
      <c r="G838" s="870" t="s">
        <v>1324</v>
      </c>
      <c r="H838" s="307">
        <v>114.75</v>
      </c>
      <c r="I838" s="127">
        <v>45124</v>
      </c>
      <c r="J838" s="267" t="s">
        <v>32</v>
      </c>
      <c r="K838" s="134">
        <v>10</v>
      </c>
      <c r="L838" s="134"/>
      <c r="M838" s="124" t="s">
        <v>1494</v>
      </c>
      <c r="N838" s="124" t="s">
        <v>18</v>
      </c>
      <c r="O838" s="756" t="s">
        <v>19</v>
      </c>
      <c r="R838" s="1073"/>
      <c r="S838" s="1073"/>
      <c r="T838" s="1074"/>
    </row>
    <row r="839" spans="1:82" ht="18.45">
      <c r="A839" s="5">
        <v>45133</v>
      </c>
      <c r="B839" s="139">
        <f>C839+A839</f>
        <v>45134</v>
      </c>
      <c r="C839" s="1">
        <v>1</v>
      </c>
      <c r="D839" s="1">
        <v>1</v>
      </c>
      <c r="E839" s="1">
        <v>21</v>
      </c>
      <c r="F839" s="1" t="s">
        <v>696</v>
      </c>
      <c r="G839" s="879" t="s">
        <v>1347</v>
      </c>
      <c r="H839" s="46">
        <v>30</v>
      </c>
      <c r="I839" s="6">
        <v>45133</v>
      </c>
      <c r="J839" s="267" t="s">
        <v>84</v>
      </c>
      <c r="K839" s="54">
        <v>10</v>
      </c>
      <c r="L839" s="54"/>
      <c r="M839" s="1" t="s">
        <v>1495</v>
      </c>
      <c r="N839" s="1" t="s">
        <v>18</v>
      </c>
      <c r="O839" s="1"/>
      <c r="R839" s="1073"/>
      <c r="S839" s="1073"/>
      <c r="T839" s="1074"/>
    </row>
    <row r="840" spans="1:82" ht="18.45">
      <c r="A840" s="139">
        <v>45133</v>
      </c>
      <c r="B840" s="139">
        <v>45134</v>
      </c>
      <c r="C840" s="1">
        <v>1</v>
      </c>
      <c r="D840" s="1">
        <v>1</v>
      </c>
      <c r="E840" s="1">
        <v>3</v>
      </c>
      <c r="F840" s="124" t="s">
        <v>241</v>
      </c>
      <c r="G840" s="765" t="s">
        <v>810</v>
      </c>
      <c r="H840" s="55">
        <v>26.73</v>
      </c>
      <c r="I840" s="6">
        <v>45133</v>
      </c>
      <c r="J840" s="267" t="s">
        <v>22</v>
      </c>
      <c r="K840" s="54"/>
      <c r="L840" s="54"/>
      <c r="M840" s="1"/>
      <c r="N840" s="1" t="s">
        <v>42</v>
      </c>
      <c r="O840" s="462"/>
      <c r="R840" s="1073"/>
      <c r="S840" s="1073"/>
      <c r="T840" s="1074"/>
    </row>
    <row r="841" spans="1:82" ht="18.45">
      <c r="A841" s="321">
        <v>45133</v>
      </c>
      <c r="B841" s="327">
        <f>A841+C841</f>
        <v>45134</v>
      </c>
      <c r="C841" s="9">
        <v>1</v>
      </c>
      <c r="D841" s="9">
        <v>1</v>
      </c>
      <c r="E841" s="9">
        <v>3</v>
      </c>
      <c r="F841" s="9" t="s">
        <v>280</v>
      </c>
      <c r="G841" s="957" t="s">
        <v>1496</v>
      </c>
      <c r="H841" s="263">
        <v>30</v>
      </c>
      <c r="I841" s="164">
        <v>45132</v>
      </c>
      <c r="J841" s="270" t="s">
        <v>692</v>
      </c>
      <c r="K841" s="260">
        <v>10</v>
      </c>
      <c r="L841" s="260"/>
      <c r="M841" s="1"/>
      <c r="N841" s="1" t="s">
        <v>18</v>
      </c>
      <c r="O841" s="1"/>
    </row>
    <row r="842" spans="1:82" ht="18.45">
      <c r="A842" s="321">
        <v>45133</v>
      </c>
      <c r="B842" s="327">
        <f>C842+A842</f>
        <v>45134</v>
      </c>
      <c r="C842" s="122">
        <v>1</v>
      </c>
      <c r="D842" s="122">
        <v>1</v>
      </c>
      <c r="E842" s="122">
        <v>21</v>
      </c>
      <c r="F842" s="122" t="s">
        <v>739</v>
      </c>
      <c r="G842" s="872" t="s">
        <v>83</v>
      </c>
      <c r="H842" s="336">
        <v>25</v>
      </c>
      <c r="I842" s="130">
        <v>45132</v>
      </c>
      <c r="J842" s="270" t="s">
        <v>84</v>
      </c>
      <c r="K842" s="271"/>
      <c r="L842" s="271">
        <v>10</v>
      </c>
      <c r="M842" s="122" t="s">
        <v>218</v>
      </c>
      <c r="N842" s="9" t="s">
        <v>18</v>
      </c>
      <c r="O842" s="756" t="s">
        <v>19</v>
      </c>
      <c r="R842" s="1073"/>
      <c r="S842" s="1073"/>
      <c r="T842" s="1074"/>
    </row>
    <row r="843" spans="1:82" ht="18.45">
      <c r="A843" s="5">
        <v>45133</v>
      </c>
      <c r="B843" s="139">
        <f>C843+A843</f>
        <v>45134</v>
      </c>
      <c r="C843" s="1">
        <v>1</v>
      </c>
      <c r="D843" s="1">
        <v>1</v>
      </c>
      <c r="E843" s="1">
        <v>5</v>
      </c>
      <c r="F843" s="1" t="s">
        <v>1497</v>
      </c>
      <c r="G843" s="879" t="s">
        <v>1498</v>
      </c>
      <c r="H843" s="46">
        <v>30</v>
      </c>
      <c r="I843" s="6"/>
      <c r="J843" s="267" t="s">
        <v>252</v>
      </c>
      <c r="K843" s="54"/>
      <c r="L843" s="54">
        <v>10</v>
      </c>
      <c r="M843" s="1"/>
      <c r="N843" s="1" t="s">
        <v>18</v>
      </c>
      <c r="O843" s="333" t="s">
        <v>19</v>
      </c>
      <c r="T843" s="741"/>
    </row>
    <row r="844" spans="1:82" s="471" customFormat="1" ht="18.45">
      <c r="A844" s="5">
        <v>45132</v>
      </c>
      <c r="B844" s="5">
        <f>A844+C844</f>
        <v>45134</v>
      </c>
      <c r="C844" s="1">
        <v>2</v>
      </c>
      <c r="D844" s="1">
        <v>1</v>
      </c>
      <c r="E844" s="1">
        <v>4</v>
      </c>
      <c r="F844" s="1" t="s">
        <v>447</v>
      </c>
      <c r="G844" s="859" t="s">
        <v>1441</v>
      </c>
      <c r="H844" s="53">
        <v>53.46</v>
      </c>
      <c r="I844" s="6">
        <v>45132</v>
      </c>
      <c r="J844" s="267" t="s">
        <v>50</v>
      </c>
      <c r="K844" s="56"/>
      <c r="L844" s="56">
        <v>10</v>
      </c>
      <c r="M844" s="1"/>
      <c r="N844" s="1" t="s">
        <v>18</v>
      </c>
      <c r="O844" s="333" t="s">
        <v>19</v>
      </c>
      <c r="P844"/>
      <c r="Q844"/>
      <c r="R844" s="1074"/>
      <c r="S844" s="1075"/>
      <c r="T844" s="1075"/>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row>
    <row r="845" spans="1:82" ht="18.45">
      <c r="A845" s="1082"/>
      <c r="B845" s="1083"/>
      <c r="C845" s="101"/>
      <c r="D845" s="101"/>
      <c r="E845" s="101"/>
      <c r="F845" s="101"/>
      <c r="G845" s="1084"/>
      <c r="H845" s="1085"/>
      <c r="I845" s="1086"/>
      <c r="J845" s="1087"/>
      <c r="K845" s="1059"/>
      <c r="L845" s="1059"/>
      <c r="M845" s="101"/>
      <c r="N845" s="101"/>
      <c r="O845" s="101"/>
    </row>
    <row r="846" spans="1:82" ht="18.45">
      <c r="A846" s="139">
        <v>45129</v>
      </c>
      <c r="B846" s="139">
        <f>A846+C846</f>
        <v>45135</v>
      </c>
      <c r="C846" s="124">
        <v>6</v>
      </c>
      <c r="D846" s="124">
        <v>1</v>
      </c>
      <c r="E846" s="124">
        <v>3</v>
      </c>
      <c r="F846" s="124" t="s">
        <v>286</v>
      </c>
      <c r="G846" s="575" t="s">
        <v>1499</v>
      </c>
      <c r="H846" s="131">
        <v>163.35</v>
      </c>
      <c r="I846" s="127">
        <v>45129</v>
      </c>
      <c r="J846" s="267" t="s">
        <v>41</v>
      </c>
      <c r="K846" s="132">
        <v>10</v>
      </c>
      <c r="L846" s="132"/>
      <c r="M846" s="407"/>
      <c r="N846" s="1" t="s">
        <v>42</v>
      </c>
      <c r="O846" t="s">
        <v>19</v>
      </c>
    </row>
    <row r="847" spans="1:82" ht="18.45">
      <c r="A847" s="5">
        <v>45134</v>
      </c>
      <c r="B847" s="139">
        <f>A847+C847</f>
        <v>45135</v>
      </c>
      <c r="C847" s="1">
        <v>1</v>
      </c>
      <c r="D847" s="1">
        <v>1</v>
      </c>
      <c r="E847" s="1">
        <v>36</v>
      </c>
      <c r="F847" s="1" t="s">
        <v>122</v>
      </c>
      <c r="G847" s="621" t="s">
        <v>1500</v>
      </c>
      <c r="H847" s="55">
        <v>27</v>
      </c>
      <c r="I847" s="127">
        <v>45134</v>
      </c>
      <c r="J847" s="267" t="s">
        <v>282</v>
      </c>
      <c r="K847" s="54"/>
      <c r="L847" s="54">
        <v>10</v>
      </c>
      <c r="M847" s="1"/>
      <c r="N847" s="1" t="s">
        <v>18</v>
      </c>
      <c r="O847" s="333" t="s">
        <v>19</v>
      </c>
    </row>
    <row r="848" spans="1:82" s="13" customFormat="1" ht="18.45">
      <c r="A848" s="327">
        <v>45128</v>
      </c>
      <c r="B848" s="327">
        <f>A848+C848</f>
        <v>45135</v>
      </c>
      <c r="C848" s="122">
        <v>7</v>
      </c>
      <c r="D848" s="122">
        <v>1</v>
      </c>
      <c r="E848" s="122">
        <v>3</v>
      </c>
      <c r="F848" s="122" t="s">
        <v>163</v>
      </c>
      <c r="G848" s="872" t="s">
        <v>775</v>
      </c>
      <c r="H848" s="336">
        <v>207.61</v>
      </c>
      <c r="I848" s="130">
        <v>45119</v>
      </c>
      <c r="J848" s="270" t="s">
        <v>126</v>
      </c>
      <c r="K848" s="271"/>
      <c r="L848" s="271"/>
      <c r="M848" s="122"/>
      <c r="N848" s="9" t="s">
        <v>26</v>
      </c>
      <c r="O848" s="9" t="s">
        <v>19</v>
      </c>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row>
    <row r="849" spans="1:82" s="13" customFormat="1" ht="18.45">
      <c r="A849" s="327">
        <v>45127</v>
      </c>
      <c r="B849" s="327">
        <f>A849+C849</f>
        <v>45135</v>
      </c>
      <c r="C849" s="122">
        <v>8</v>
      </c>
      <c r="D849" s="122">
        <v>1</v>
      </c>
      <c r="E849" s="122">
        <v>23</v>
      </c>
      <c r="F849" s="122" t="s">
        <v>15</v>
      </c>
      <c r="G849" s="872" t="s">
        <v>16</v>
      </c>
      <c r="H849" s="336">
        <v>216.81</v>
      </c>
      <c r="I849" s="130">
        <v>45122</v>
      </c>
      <c r="J849" s="270" t="s">
        <v>1386</v>
      </c>
      <c r="K849" s="271"/>
      <c r="L849" s="271"/>
      <c r="M849" s="9"/>
      <c r="N849" s="9" t="s">
        <v>18</v>
      </c>
      <c r="O849" s="122"/>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row>
    <row r="850" spans="1:82" s="13" customFormat="1" ht="18.45">
      <c r="A850" s="327">
        <v>45134</v>
      </c>
      <c r="B850" s="327">
        <f>A850+1</f>
        <v>45135</v>
      </c>
      <c r="C850" s="9">
        <v>1</v>
      </c>
      <c r="D850" s="9">
        <v>1</v>
      </c>
      <c r="E850" s="9">
        <v>3</v>
      </c>
      <c r="F850" s="9" t="s">
        <v>152</v>
      </c>
      <c r="G850" s="872" t="s">
        <v>118</v>
      </c>
      <c r="H850" s="338">
        <v>50</v>
      </c>
      <c r="I850" s="164">
        <v>45129</v>
      </c>
      <c r="J850" s="270" t="s">
        <v>116</v>
      </c>
      <c r="K850" s="374"/>
      <c r="L850" s="374">
        <v>10</v>
      </c>
      <c r="M850" s="9" t="s">
        <v>1472</v>
      </c>
      <c r="N850" s="9" t="s">
        <v>815</v>
      </c>
      <c r="O850" s="9"/>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row>
    <row r="851" spans="1:82" s="13" customFormat="1" ht="18.45">
      <c r="A851" s="321">
        <v>45132</v>
      </c>
      <c r="B851" s="321">
        <f>A851+C851</f>
        <v>45135</v>
      </c>
      <c r="C851" s="9">
        <v>3</v>
      </c>
      <c r="D851" s="9">
        <v>1</v>
      </c>
      <c r="E851" s="9">
        <v>21</v>
      </c>
      <c r="F851" s="9" t="s">
        <v>45</v>
      </c>
      <c r="G851" s="957" t="s">
        <v>1258</v>
      </c>
      <c r="H851" s="263">
        <v>67.47</v>
      </c>
      <c r="I851" s="164"/>
      <c r="J851" s="270" t="s">
        <v>668</v>
      </c>
      <c r="K851" s="260"/>
      <c r="L851" s="260"/>
      <c r="M851" s="9" t="s">
        <v>1474</v>
      </c>
      <c r="N851" s="9" t="s">
        <v>18</v>
      </c>
      <c r="O851" s="605" t="s">
        <v>19</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row>
    <row r="852" spans="1:82" s="13" customFormat="1" ht="18.45">
      <c r="A852" s="321">
        <v>45134</v>
      </c>
      <c r="B852" s="321">
        <v>45135</v>
      </c>
      <c r="C852" s="9">
        <v>1</v>
      </c>
      <c r="D852" s="9">
        <v>1</v>
      </c>
      <c r="E852" s="9">
        <v>32</v>
      </c>
      <c r="F852" s="9" t="s">
        <v>82</v>
      </c>
      <c r="G852" s="957" t="s">
        <v>56</v>
      </c>
      <c r="H852" s="263">
        <v>32</v>
      </c>
      <c r="I852" s="130">
        <v>45134</v>
      </c>
      <c r="J852" s="270" t="s">
        <v>38</v>
      </c>
      <c r="K852" s="260"/>
      <c r="L852" s="260"/>
      <c r="M852" s="9"/>
      <c r="N852" s="9" t="s">
        <v>18</v>
      </c>
      <c r="O852" s="9"/>
    </row>
    <row r="853" spans="1:82" ht="18.45">
      <c r="A853" s="5">
        <v>45134</v>
      </c>
      <c r="B853" s="139">
        <f>A853+C853</f>
        <v>45135</v>
      </c>
      <c r="C853" s="1">
        <v>1</v>
      </c>
      <c r="D853" s="1">
        <v>1</v>
      </c>
      <c r="E853" s="1">
        <v>5</v>
      </c>
      <c r="F853" s="1" t="s">
        <v>1497</v>
      </c>
      <c r="G853" s="621" t="s">
        <v>1026</v>
      </c>
      <c r="H853" s="53">
        <v>22.28</v>
      </c>
      <c r="I853" s="6">
        <v>45134</v>
      </c>
      <c r="J853" s="267" t="s">
        <v>22</v>
      </c>
      <c r="K853" s="56">
        <v>10</v>
      </c>
      <c r="L853" s="56"/>
      <c r="M853" s="1"/>
      <c r="N853" s="1" t="s">
        <v>18</v>
      </c>
      <c r="O853" s="1"/>
    </row>
    <row r="854" spans="1:82" ht="18.45">
      <c r="A854" s="139">
        <v>45133</v>
      </c>
      <c r="B854" s="139">
        <v>45135</v>
      </c>
      <c r="C854" s="124">
        <v>2</v>
      </c>
      <c r="D854" s="124">
        <v>1</v>
      </c>
      <c r="E854" s="124">
        <v>2</v>
      </c>
      <c r="F854" s="124" t="s">
        <v>117</v>
      </c>
      <c r="G854" s="879" t="s">
        <v>1501</v>
      </c>
      <c r="H854" s="46">
        <v>54</v>
      </c>
      <c r="I854" s="6"/>
      <c r="J854" s="267" t="s">
        <v>41</v>
      </c>
      <c r="K854" s="54"/>
      <c r="L854" s="54"/>
      <c r="M854" s="1"/>
      <c r="N854" s="1" t="s">
        <v>18</v>
      </c>
      <c r="O854" s="333" t="s">
        <v>19</v>
      </c>
    </row>
    <row r="855" spans="1:82" ht="18.45">
      <c r="A855" s="139">
        <v>45134</v>
      </c>
      <c r="B855" s="139">
        <f ca="1">A855+C855</f>
        <v>45135</v>
      </c>
      <c r="C855" s="124">
        <f ca="1">B855-A855</f>
        <v>1</v>
      </c>
      <c r="D855" s="124">
        <v>1</v>
      </c>
      <c r="E855" s="124">
        <v>21</v>
      </c>
      <c r="F855" s="124" t="s">
        <v>146</v>
      </c>
      <c r="G855" s="879" t="s">
        <v>1371</v>
      </c>
      <c r="H855" s="131">
        <v>22.28</v>
      </c>
      <c r="I855" s="127">
        <v>45121</v>
      </c>
      <c r="J855" s="267" t="s">
        <v>22</v>
      </c>
      <c r="K855" s="132">
        <v>10</v>
      </c>
      <c r="L855" s="132"/>
      <c r="M855" s="139"/>
      <c r="N855" s="1" t="s">
        <v>26</v>
      </c>
      <c r="O855" s="333" t="s">
        <v>19</v>
      </c>
    </row>
    <row r="856" spans="1:82" ht="18.45">
      <c r="A856" s="5">
        <v>45133</v>
      </c>
      <c r="B856" s="139">
        <f>C856+A856</f>
        <v>45135</v>
      </c>
      <c r="C856" s="1">
        <v>2</v>
      </c>
      <c r="D856" s="1">
        <v>1</v>
      </c>
      <c r="E856" s="1">
        <v>4</v>
      </c>
      <c r="F856" s="1" t="s">
        <v>124</v>
      </c>
      <c r="G856" s="765" t="s">
        <v>1502</v>
      </c>
      <c r="H856" s="46">
        <v>44.56</v>
      </c>
      <c r="I856" s="6">
        <v>45132</v>
      </c>
      <c r="J856" s="267" t="s">
        <v>50</v>
      </c>
      <c r="K856" s="54">
        <v>10</v>
      </c>
      <c r="L856" s="54"/>
      <c r="M856" s="1"/>
      <c r="N856" s="1" t="s">
        <v>18</v>
      </c>
      <c r="O856" s="333" t="s">
        <v>19</v>
      </c>
    </row>
    <row r="857" spans="1:82" ht="18.45">
      <c r="A857" s="5">
        <v>45134</v>
      </c>
      <c r="B857" s="139">
        <f>A857+C857</f>
        <v>45135</v>
      </c>
      <c r="C857" s="1">
        <v>1</v>
      </c>
      <c r="D857" s="1">
        <v>1</v>
      </c>
      <c r="E857" s="1">
        <v>37</v>
      </c>
      <c r="F857" s="1">
        <v>37</v>
      </c>
      <c r="G857" s="859" t="s">
        <v>1503</v>
      </c>
      <c r="H857" s="53">
        <v>57.92</v>
      </c>
      <c r="I857" s="127">
        <v>45134</v>
      </c>
      <c r="J857" s="267" t="s">
        <v>50</v>
      </c>
      <c r="K857" s="56">
        <v>10</v>
      </c>
      <c r="L857" s="56"/>
      <c r="M857" s="1"/>
      <c r="N857" s="1" t="s">
        <v>18</v>
      </c>
      <c r="O857" s="333" t="s">
        <v>19</v>
      </c>
    </row>
    <row r="858" spans="1:82" ht="18.45">
      <c r="A858" s="327">
        <v>45128</v>
      </c>
      <c r="B858" s="327">
        <f>A858+C858</f>
        <v>45135</v>
      </c>
      <c r="C858" s="122">
        <v>7</v>
      </c>
      <c r="D858" s="122">
        <v>1</v>
      </c>
      <c r="E858" s="122">
        <v>36</v>
      </c>
      <c r="F858" s="122" t="s">
        <v>1504</v>
      </c>
      <c r="G858" s="872" t="s">
        <v>1173</v>
      </c>
      <c r="H858" s="336">
        <v>202</v>
      </c>
      <c r="I858" s="130">
        <v>45128</v>
      </c>
      <c r="J858" s="270" t="s">
        <v>116</v>
      </c>
      <c r="K858" s="271">
        <v>10</v>
      </c>
      <c r="L858" s="271"/>
      <c r="M858" s="1092" t="s">
        <v>1505</v>
      </c>
      <c r="N858" s="9" t="s">
        <v>18</v>
      </c>
      <c r="O858" s="122" t="s">
        <v>19</v>
      </c>
    </row>
    <row r="859" spans="1:82" ht="18.45">
      <c r="A859" s="139">
        <v>45129</v>
      </c>
      <c r="B859" s="139">
        <v>45135</v>
      </c>
      <c r="C859" s="124">
        <v>6</v>
      </c>
      <c r="D859" s="124">
        <v>2</v>
      </c>
      <c r="E859" s="124">
        <v>23</v>
      </c>
      <c r="F859" s="124" t="s">
        <v>1506</v>
      </c>
      <c r="G859" s="575" t="s">
        <v>1507</v>
      </c>
      <c r="H859" s="131">
        <v>296.82</v>
      </c>
      <c r="I859" s="127"/>
      <c r="J859" s="267" t="s">
        <v>32</v>
      </c>
      <c r="K859" s="132"/>
      <c r="L859" s="132">
        <v>10</v>
      </c>
      <c r="M859" s="124"/>
      <c r="N859" s="1" t="s">
        <v>18</v>
      </c>
      <c r="O859" s="333" t="s">
        <v>19</v>
      </c>
    </row>
    <row r="860" spans="1:82" ht="18.45">
      <c r="A860" s="5">
        <v>45134</v>
      </c>
      <c r="B860" s="139">
        <f t="shared" ref="B860:B865" si="29">A860+C860</f>
        <v>45135</v>
      </c>
      <c r="C860" s="1">
        <v>1</v>
      </c>
      <c r="D860" s="1">
        <v>1</v>
      </c>
      <c r="E860" s="1">
        <v>24</v>
      </c>
      <c r="F860" s="1" t="s">
        <v>208</v>
      </c>
      <c r="G860" s="621" t="s">
        <v>1508</v>
      </c>
      <c r="H860" s="55">
        <v>22.28</v>
      </c>
      <c r="I860" s="127">
        <v>45134</v>
      </c>
      <c r="J860" s="267" t="s">
        <v>126</v>
      </c>
      <c r="K860" s="54">
        <v>10</v>
      </c>
      <c r="L860" s="54"/>
      <c r="M860" s="1"/>
      <c r="N860" s="1" t="s">
        <v>18</v>
      </c>
    </row>
    <row r="861" spans="1:82" s="13" customFormat="1" ht="18.45">
      <c r="A861" s="321">
        <v>45134</v>
      </c>
      <c r="B861" s="321">
        <f t="shared" si="29"/>
        <v>45135</v>
      </c>
      <c r="C861" s="9">
        <v>1</v>
      </c>
      <c r="D861" s="9">
        <v>1</v>
      </c>
      <c r="E861" s="9">
        <v>21</v>
      </c>
      <c r="F861" s="9" t="s">
        <v>425</v>
      </c>
      <c r="G861" s="872" t="s">
        <v>1338</v>
      </c>
      <c r="H861" s="263">
        <v>32</v>
      </c>
      <c r="I861" s="164">
        <v>45130</v>
      </c>
      <c r="J861" s="276" t="s">
        <v>116</v>
      </c>
      <c r="K861" s="260"/>
      <c r="L861" s="260">
        <v>10</v>
      </c>
      <c r="M861" s="9"/>
      <c r="N861" s="9" t="s">
        <v>18</v>
      </c>
      <c r="R861" s="1076"/>
      <c r="S861" s="1076"/>
      <c r="T861" s="1077"/>
    </row>
    <row r="862" spans="1:82" ht="18.45">
      <c r="A862" s="5">
        <v>45134</v>
      </c>
      <c r="B862" s="139">
        <f t="shared" si="29"/>
        <v>45135</v>
      </c>
      <c r="C862" s="124">
        <v>1</v>
      </c>
      <c r="D862" s="124">
        <v>1</v>
      </c>
      <c r="E862" s="124">
        <v>2</v>
      </c>
      <c r="F862" s="124" t="s">
        <v>88</v>
      </c>
      <c r="G862" s="879" t="s">
        <v>1477</v>
      </c>
      <c r="H862" s="131">
        <v>26.73</v>
      </c>
      <c r="I862" s="127">
        <v>45134</v>
      </c>
      <c r="J862" s="267" t="s">
        <v>81</v>
      </c>
      <c r="K862" s="132"/>
      <c r="L862" s="132">
        <v>10</v>
      </c>
      <c r="M862" s="139" t="s">
        <v>1509</v>
      </c>
      <c r="N862" s="1" t="s">
        <v>18</v>
      </c>
      <c r="O862" s="333" t="s">
        <v>19</v>
      </c>
    </row>
    <row r="863" spans="1:82" ht="18.45">
      <c r="A863" s="5">
        <v>45133</v>
      </c>
      <c r="B863" s="139">
        <f t="shared" si="29"/>
        <v>45135</v>
      </c>
      <c r="C863" s="1">
        <v>2</v>
      </c>
      <c r="D863" s="1">
        <v>1</v>
      </c>
      <c r="E863" s="1">
        <v>24</v>
      </c>
      <c r="F863" s="1" t="s">
        <v>39</v>
      </c>
      <c r="G863" s="765" t="s">
        <v>798</v>
      </c>
      <c r="H863" s="46">
        <v>53.46</v>
      </c>
      <c r="I863" s="6">
        <v>45133</v>
      </c>
      <c r="J863" s="267" t="s">
        <v>50</v>
      </c>
      <c r="K863" s="54"/>
      <c r="L863" s="54">
        <v>10</v>
      </c>
      <c r="M863" s="1092" t="s">
        <v>1510</v>
      </c>
      <c r="N863" s="1" t="s">
        <v>18</v>
      </c>
      <c r="O863" s="333"/>
    </row>
    <row r="864" spans="1:82" ht="18.45">
      <c r="A864" s="139">
        <v>45133</v>
      </c>
      <c r="B864" s="139">
        <f t="shared" si="29"/>
        <v>45135</v>
      </c>
      <c r="C864" s="1">
        <v>2</v>
      </c>
      <c r="D864" s="1">
        <v>4</v>
      </c>
      <c r="E864" s="1" t="s">
        <v>1511</v>
      </c>
      <c r="F864" s="1" t="s">
        <v>1511</v>
      </c>
      <c r="G864" s="1093" t="s">
        <v>1512</v>
      </c>
      <c r="H864" s="46">
        <v>428.4</v>
      </c>
      <c r="I864" s="6">
        <v>45133</v>
      </c>
      <c r="J864" s="267" t="s">
        <v>41</v>
      </c>
      <c r="K864" s="54"/>
      <c r="L864" s="54"/>
      <c r="M864" s="1"/>
      <c r="N864" s="1" t="s">
        <v>18</v>
      </c>
      <c r="O864" s="333" t="s">
        <v>19</v>
      </c>
    </row>
    <row r="865" spans="1:82" s="13" customFormat="1" ht="18.45">
      <c r="A865" s="5">
        <v>45134</v>
      </c>
      <c r="B865" s="5">
        <f t="shared" si="29"/>
        <v>45135</v>
      </c>
      <c r="C865" s="1">
        <v>1</v>
      </c>
      <c r="D865" s="1">
        <v>1</v>
      </c>
      <c r="E865" s="1">
        <v>36</v>
      </c>
      <c r="F865" s="1" t="s">
        <v>120</v>
      </c>
      <c r="G865" s="859" t="s">
        <v>1513</v>
      </c>
      <c r="H865" s="53">
        <v>30</v>
      </c>
      <c r="I865" s="127">
        <v>45134</v>
      </c>
      <c r="J865" s="267" t="s">
        <v>116</v>
      </c>
      <c r="K865" s="56">
        <v>10</v>
      </c>
      <c r="L865" s="56"/>
      <c r="M865" s="814" t="s">
        <v>1514</v>
      </c>
      <c r="N865" s="1" t="s">
        <v>18</v>
      </c>
      <c r="O865" s="1"/>
    </row>
    <row r="866" spans="1:82" s="13" customFormat="1" ht="18.45">
      <c r="A866" s="321">
        <v>45134</v>
      </c>
      <c r="B866" s="321">
        <v>45135</v>
      </c>
      <c r="C866" s="9">
        <v>2</v>
      </c>
      <c r="D866" s="9">
        <v>1</v>
      </c>
      <c r="E866" s="9">
        <v>4</v>
      </c>
      <c r="F866" s="9" t="s">
        <v>204</v>
      </c>
      <c r="G866" s="1070" t="s">
        <v>1483</v>
      </c>
      <c r="H866" s="263">
        <v>80.19</v>
      </c>
      <c r="I866" s="130">
        <v>45134</v>
      </c>
      <c r="J866" s="270" t="s">
        <v>22</v>
      </c>
      <c r="K866" s="260">
        <v>10</v>
      </c>
      <c r="L866" s="260"/>
      <c r="M866" s="9"/>
      <c r="N866" s="9" t="s">
        <v>18</v>
      </c>
      <c r="O866" s="9" t="s">
        <v>19</v>
      </c>
    </row>
    <row r="867" spans="1:82" s="261" customFormat="1" ht="18.45">
      <c r="A867" s="327">
        <v>45133</v>
      </c>
      <c r="B867" s="321">
        <f>A867+C867</f>
        <v>45138</v>
      </c>
      <c r="C867" s="9">
        <v>5</v>
      </c>
      <c r="D867" s="9">
        <v>1</v>
      </c>
      <c r="E867" s="9">
        <v>36</v>
      </c>
      <c r="F867" s="9" t="s">
        <v>801</v>
      </c>
      <c r="G867" s="1032" t="s">
        <v>1384</v>
      </c>
      <c r="H867" s="338">
        <v>147</v>
      </c>
      <c r="I867" s="130">
        <v>45133</v>
      </c>
      <c r="J867" s="276" t="s">
        <v>116</v>
      </c>
      <c r="K867" s="374">
        <v>10</v>
      </c>
      <c r="L867" s="374"/>
      <c r="M867" s="1092" t="s">
        <v>1515</v>
      </c>
      <c r="N867" s="122" t="s">
        <v>18</v>
      </c>
      <c r="O867" s="9"/>
      <c r="P867" s="129"/>
      <c r="Q867" s="129"/>
      <c r="R867" s="129"/>
      <c r="S867" s="129"/>
      <c r="T867" s="129"/>
      <c r="U867" s="129"/>
      <c r="V867" s="129"/>
      <c r="W867" s="129"/>
      <c r="X867" s="129"/>
      <c r="Y867" s="129"/>
      <c r="Z867" s="129"/>
      <c r="AA867" s="129"/>
      <c r="AB867" s="129"/>
      <c r="AC867" s="129"/>
      <c r="AD867" s="129"/>
      <c r="AE867" s="129"/>
      <c r="AF867" s="129"/>
      <c r="AG867" s="129"/>
      <c r="AH867" s="129"/>
      <c r="AI867" s="129"/>
      <c r="AJ867" s="129"/>
      <c r="AK867" s="129"/>
      <c r="AL867" s="129"/>
      <c r="AM867" s="129"/>
      <c r="AN867" s="129"/>
      <c r="AO867" s="129"/>
      <c r="AP867" s="129"/>
      <c r="AQ867" s="129"/>
      <c r="AR867" s="129"/>
      <c r="AS867" s="129"/>
      <c r="AT867" s="129"/>
      <c r="AU867" s="129"/>
      <c r="AV867" s="129"/>
      <c r="AW867" s="129"/>
      <c r="AX867" s="129"/>
      <c r="AY867" s="129"/>
      <c r="AZ867" s="129"/>
      <c r="BA867" s="129"/>
      <c r="BB867" s="129"/>
      <c r="BC867" s="129"/>
      <c r="BD867" s="129"/>
      <c r="BE867" s="129"/>
      <c r="BF867" s="129"/>
      <c r="BG867" s="129"/>
      <c r="BH867" s="129"/>
      <c r="BI867" s="129"/>
      <c r="BJ867" s="129"/>
      <c r="BK867" s="129"/>
      <c r="BL867" s="129"/>
      <c r="BM867" s="129"/>
      <c r="BN867" s="129"/>
      <c r="BO867" s="129"/>
      <c r="BP867" s="129"/>
      <c r="BQ867" s="129"/>
      <c r="BR867" s="129"/>
      <c r="BS867" s="129"/>
      <c r="BT867" s="129"/>
      <c r="BU867" s="129"/>
      <c r="BV867" s="129"/>
      <c r="BW867" s="129"/>
      <c r="BX867" s="129"/>
      <c r="BY867" s="129"/>
      <c r="BZ867" s="129"/>
      <c r="CA867" s="129"/>
      <c r="CB867" s="129"/>
      <c r="CC867" s="129"/>
      <c r="CD867" s="129"/>
    </row>
    <row r="868" spans="1:82" ht="18.45">
      <c r="A868" s="139">
        <v>45132</v>
      </c>
      <c r="B868" s="139">
        <f>C868+A868</f>
        <v>45135</v>
      </c>
      <c r="C868" s="124">
        <v>3</v>
      </c>
      <c r="D868" s="124">
        <v>3</v>
      </c>
      <c r="E868" s="124">
        <v>25</v>
      </c>
      <c r="F868" s="124">
        <v>25</v>
      </c>
      <c r="G868" s="879" t="s">
        <v>1516</v>
      </c>
      <c r="H868" s="131">
        <v>328.05</v>
      </c>
      <c r="I868" s="127">
        <v>45132</v>
      </c>
      <c r="J868" s="267" t="s">
        <v>339</v>
      </c>
      <c r="K868" s="132"/>
      <c r="L868" s="132">
        <v>10</v>
      </c>
      <c r="M868" s="124"/>
      <c r="N868" s="1" t="s">
        <v>18</v>
      </c>
      <c r="O868" s="333" t="s">
        <v>19</v>
      </c>
    </row>
    <row r="869" spans="1:82" ht="18.45">
      <c r="A869" s="5">
        <v>45131</v>
      </c>
      <c r="B869" s="5">
        <f>A869+C869</f>
        <v>45135</v>
      </c>
      <c r="C869" s="1">
        <v>4</v>
      </c>
      <c r="D869" s="1">
        <v>1</v>
      </c>
      <c r="E869" s="1">
        <v>4</v>
      </c>
      <c r="F869" s="1" t="s">
        <v>299</v>
      </c>
      <c r="G869" s="621" t="s">
        <v>1517</v>
      </c>
      <c r="H869" s="55">
        <v>110</v>
      </c>
      <c r="I869" s="6">
        <v>45131</v>
      </c>
      <c r="J869" s="268" t="s">
        <v>84</v>
      </c>
      <c r="K869" s="54"/>
      <c r="L869" s="54"/>
      <c r="M869" s="1" t="s">
        <v>119</v>
      </c>
      <c r="N869" s="388" t="s">
        <v>18</v>
      </c>
    </row>
    <row r="870" spans="1:82" s="13" customFormat="1" ht="18.45">
      <c r="A870" s="321">
        <v>45134</v>
      </c>
      <c r="B870" s="327">
        <f>A870+C870</f>
        <v>45135</v>
      </c>
      <c r="C870" s="122">
        <v>1</v>
      </c>
      <c r="D870" s="122">
        <v>1</v>
      </c>
      <c r="E870" s="122">
        <v>3</v>
      </c>
      <c r="F870" s="122" t="s">
        <v>241</v>
      </c>
      <c r="G870" s="957" t="s">
        <v>810</v>
      </c>
      <c r="H870" s="336">
        <v>26.73</v>
      </c>
      <c r="I870" s="130">
        <v>45133</v>
      </c>
      <c r="J870" s="270" t="s">
        <v>81</v>
      </c>
      <c r="K870" s="271"/>
      <c r="L870" s="271"/>
      <c r="M870" s="9" t="s">
        <v>974</v>
      </c>
      <c r="N870" s="9" t="s">
        <v>18</v>
      </c>
      <c r="O870" s="9" t="s">
        <v>19</v>
      </c>
    </row>
    <row r="871" spans="1:82" s="469" customFormat="1" ht="18.45">
      <c r="A871" s="139">
        <v>45133</v>
      </c>
      <c r="B871" s="5">
        <v>45135</v>
      </c>
      <c r="C871" s="1">
        <f>B871-A871</f>
        <v>2</v>
      </c>
      <c r="D871" s="1">
        <v>1</v>
      </c>
      <c r="E871" s="1">
        <v>34</v>
      </c>
      <c r="F871" s="1" t="s">
        <v>1475</v>
      </c>
      <c r="G871" s="879" t="s">
        <v>1476</v>
      </c>
      <c r="H871" s="466">
        <v>80</v>
      </c>
      <c r="I871" s="490">
        <v>45133</v>
      </c>
      <c r="J871" s="470" t="s">
        <v>244</v>
      </c>
      <c r="K871" s="50"/>
      <c r="L871" s="50">
        <v>10</v>
      </c>
      <c r="M871" s="1" t="s">
        <v>893</v>
      </c>
      <c r="N871" s="430" t="s">
        <v>18</v>
      </c>
      <c r="O871" s="333" t="s">
        <v>19</v>
      </c>
      <c r="P871" s="129"/>
      <c r="Q871" s="129"/>
      <c r="R871" s="129"/>
      <c r="S871" s="129"/>
      <c r="T871" s="129"/>
      <c r="U871" s="129"/>
      <c r="V871" s="129"/>
      <c r="W871" s="129"/>
      <c r="X871" s="129"/>
      <c r="Y871" s="129"/>
      <c r="Z871" s="129"/>
      <c r="AA871" s="129"/>
      <c r="AB871" s="129"/>
      <c r="AC871" s="129"/>
      <c r="AD871" s="129"/>
      <c r="AE871" s="129"/>
      <c r="AF871" s="129"/>
      <c r="AG871" s="129"/>
      <c r="AH871" s="129"/>
      <c r="AI871" s="129"/>
      <c r="AJ871" s="129"/>
      <c r="AK871" s="129"/>
      <c r="AL871" s="129"/>
      <c r="AM871" s="129"/>
      <c r="AN871" s="129"/>
      <c r="AO871" s="129"/>
      <c r="AP871" s="129"/>
      <c r="AQ871" s="129"/>
      <c r="AR871" s="129"/>
      <c r="AS871" s="129"/>
      <c r="AT871" s="129"/>
      <c r="AU871" s="129"/>
      <c r="AV871" s="129"/>
      <c r="AW871" s="129"/>
      <c r="AX871" s="129"/>
      <c r="AY871" s="129"/>
      <c r="AZ871" s="129"/>
      <c r="BA871" s="129"/>
      <c r="BB871" s="129"/>
      <c r="BC871" s="129"/>
      <c r="BD871" s="129"/>
      <c r="BE871" s="129"/>
      <c r="BF871" s="129"/>
      <c r="BG871" s="129"/>
      <c r="BH871" s="129"/>
      <c r="BI871" s="129"/>
      <c r="BJ871" s="129"/>
      <c r="BK871" s="129"/>
      <c r="BL871" s="129"/>
      <c r="BM871" s="129"/>
      <c r="BN871" s="129"/>
      <c r="BO871" s="129"/>
      <c r="BP871" s="129"/>
      <c r="BQ871" s="129"/>
      <c r="BR871" s="129"/>
      <c r="BS871" s="129"/>
      <c r="BT871" s="129"/>
      <c r="BU871" s="129"/>
      <c r="BV871" s="129"/>
      <c r="BW871" s="129"/>
      <c r="BX871" s="129"/>
      <c r="BY871" s="129"/>
      <c r="BZ871" s="129"/>
      <c r="CA871" s="129"/>
      <c r="CB871" s="129"/>
      <c r="CC871" s="129"/>
      <c r="CD871" s="129"/>
    </row>
    <row r="872" spans="1:82" s="13" customFormat="1" ht="18.45">
      <c r="A872" s="327">
        <v>45133</v>
      </c>
      <c r="B872" s="321">
        <v>45135</v>
      </c>
      <c r="C872" s="9">
        <v>2</v>
      </c>
      <c r="D872" s="9">
        <v>1</v>
      </c>
      <c r="E872" s="9">
        <v>4</v>
      </c>
      <c r="F872" s="9" t="s">
        <v>90</v>
      </c>
      <c r="G872" s="1032" t="s">
        <v>1518</v>
      </c>
      <c r="H872" s="336">
        <v>53.46</v>
      </c>
      <c r="I872" s="130">
        <v>45133</v>
      </c>
      <c r="J872" s="270" t="s">
        <v>50</v>
      </c>
      <c r="K872" s="271"/>
      <c r="L872" s="271"/>
      <c r="M872" s="327"/>
      <c r="N872" s="9" t="s">
        <v>18</v>
      </c>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row>
    <row r="873" spans="1:82" ht="18.45">
      <c r="A873" s="139">
        <v>45133</v>
      </c>
      <c r="B873" s="139">
        <v>45135</v>
      </c>
      <c r="C873" s="1">
        <v>2</v>
      </c>
      <c r="D873" s="1">
        <v>1</v>
      </c>
      <c r="E873" s="1">
        <v>2</v>
      </c>
      <c r="F873" s="1" t="s">
        <v>238</v>
      </c>
      <c r="G873" s="879" t="s">
        <v>1519</v>
      </c>
      <c r="H873" s="46">
        <v>45.9</v>
      </c>
      <c r="I873" s="6">
        <v>45133</v>
      </c>
      <c r="J873" s="267" t="s">
        <v>67</v>
      </c>
      <c r="K873" s="54"/>
      <c r="L873" s="54">
        <v>10</v>
      </c>
      <c r="M873" s="1"/>
      <c r="N873" s="1" t="s">
        <v>18</v>
      </c>
      <c r="O873" s="333" t="s">
        <v>19</v>
      </c>
    </row>
    <row r="874" spans="1:82" s="13" customFormat="1" ht="18.45">
      <c r="A874" s="327">
        <v>45134</v>
      </c>
      <c r="B874" s="327">
        <v>45135</v>
      </c>
      <c r="C874" s="9">
        <v>1</v>
      </c>
      <c r="D874" s="9">
        <v>1</v>
      </c>
      <c r="E874" s="9">
        <v>3</v>
      </c>
      <c r="F874" s="9" t="s">
        <v>280</v>
      </c>
      <c r="G874" s="1032" t="s">
        <v>1496</v>
      </c>
      <c r="H874" s="338">
        <v>30</v>
      </c>
      <c r="I874" s="164">
        <v>45134</v>
      </c>
      <c r="J874" s="270" t="s">
        <v>38</v>
      </c>
      <c r="K874" s="260">
        <v>10</v>
      </c>
      <c r="L874" s="260"/>
      <c r="M874" s="9"/>
      <c r="N874" s="9" t="s">
        <v>18</v>
      </c>
      <c r="O874" s="9"/>
    </row>
    <row r="875" spans="1:82" ht="18.45">
      <c r="A875" s="5">
        <v>45134</v>
      </c>
      <c r="B875" s="5">
        <v>45135</v>
      </c>
      <c r="C875" s="1">
        <v>1</v>
      </c>
      <c r="D875" s="1">
        <v>1</v>
      </c>
      <c r="E875" s="1">
        <v>21</v>
      </c>
      <c r="F875" s="1" t="s">
        <v>696</v>
      </c>
      <c r="G875" s="859" t="s">
        <v>688</v>
      </c>
      <c r="H875" s="53">
        <v>22.95</v>
      </c>
      <c r="I875" s="127">
        <v>45134</v>
      </c>
      <c r="J875" s="267" t="s">
        <v>32</v>
      </c>
      <c r="K875" s="56"/>
      <c r="L875" s="56"/>
      <c r="M875" s="1"/>
      <c r="N875" s="1" t="s">
        <v>18</v>
      </c>
      <c r="O875" s="1"/>
    </row>
    <row r="876" spans="1:82" ht="18.45">
      <c r="A876" s="139">
        <v>45133</v>
      </c>
      <c r="B876" s="139">
        <f>A876+C876</f>
        <v>45135</v>
      </c>
      <c r="C876" s="124">
        <v>2</v>
      </c>
      <c r="D876" s="124">
        <v>1</v>
      </c>
      <c r="E876" s="124">
        <v>24</v>
      </c>
      <c r="F876" s="124" t="s">
        <v>847</v>
      </c>
      <c r="G876" s="879" t="s">
        <v>1520</v>
      </c>
      <c r="H876" s="131">
        <v>60</v>
      </c>
      <c r="I876" s="127">
        <v>45133</v>
      </c>
      <c r="J876" s="267" t="s">
        <v>692</v>
      </c>
      <c r="K876" s="132"/>
      <c r="L876" s="132">
        <v>10</v>
      </c>
      <c r="M876" s="124"/>
      <c r="N876" s="1" t="s">
        <v>18</v>
      </c>
      <c r="O876" s="333"/>
    </row>
    <row r="877" spans="1:82" s="13" customFormat="1" ht="18.45">
      <c r="A877" s="321">
        <v>45134</v>
      </c>
      <c r="B877" s="321">
        <f>A877+C877</f>
        <v>45135</v>
      </c>
      <c r="C877" s="9">
        <v>1</v>
      </c>
      <c r="D877" s="9">
        <v>1</v>
      </c>
      <c r="E877" s="9">
        <v>4</v>
      </c>
      <c r="F877" s="9" t="s">
        <v>447</v>
      </c>
      <c r="G877" s="957" t="s">
        <v>1441</v>
      </c>
      <c r="H877" s="263">
        <v>26.73</v>
      </c>
      <c r="I877" s="130">
        <v>45134</v>
      </c>
      <c r="J877" s="270" t="s">
        <v>50</v>
      </c>
      <c r="K877" s="260"/>
      <c r="L877" s="260">
        <v>10</v>
      </c>
      <c r="M877" s="9"/>
      <c r="N877" s="9" t="s">
        <v>18</v>
      </c>
      <c r="O877" s="9" t="s">
        <v>19</v>
      </c>
    </row>
    <row r="878" spans="1:82" s="99" customFormat="1" ht="18.45">
      <c r="A878" s="1082"/>
      <c r="B878" s="1082"/>
      <c r="C878" s="101"/>
      <c r="D878" s="101"/>
      <c r="E878" s="101"/>
      <c r="F878" s="101"/>
      <c r="G878" s="721"/>
      <c r="H878" s="1101"/>
      <c r="I878" s="1086"/>
      <c r="J878" s="1102"/>
      <c r="K878" s="1059"/>
      <c r="L878" s="1059"/>
      <c r="M878" s="101"/>
      <c r="N878" s="101"/>
    </row>
    <row r="879" spans="1:82" ht="25.5" customHeight="1">
      <c r="A879" s="139">
        <v>45134</v>
      </c>
      <c r="B879" s="139">
        <f>A879+C879</f>
        <v>45136</v>
      </c>
      <c r="C879" s="124">
        <v>2</v>
      </c>
      <c r="D879" s="124">
        <v>2</v>
      </c>
      <c r="E879" s="124">
        <v>32</v>
      </c>
      <c r="F879" s="124" t="s">
        <v>385</v>
      </c>
      <c r="G879" s="879" t="s">
        <v>1521</v>
      </c>
      <c r="H879" s="126">
        <v>131.80000000000001</v>
      </c>
      <c r="I879" s="127">
        <v>45134</v>
      </c>
      <c r="J879" s="267" t="s">
        <v>32</v>
      </c>
      <c r="K879" s="134">
        <v>10</v>
      </c>
      <c r="L879" s="134"/>
      <c r="M879" s="1042" t="s">
        <v>1522</v>
      </c>
      <c r="N879" s="1" t="s">
        <v>18</v>
      </c>
      <c r="O879" s="333" t="s">
        <v>19</v>
      </c>
    </row>
    <row r="880" spans="1:82" s="13" customFormat="1" ht="18.45">
      <c r="A880" s="321">
        <v>45135</v>
      </c>
      <c r="B880" s="321">
        <f>A880+C880</f>
        <v>45136</v>
      </c>
      <c r="C880" s="9">
        <v>1</v>
      </c>
      <c r="D880" s="9">
        <v>1</v>
      </c>
      <c r="E880" s="9">
        <v>32</v>
      </c>
      <c r="F880" s="9" t="s">
        <v>82</v>
      </c>
      <c r="G880" s="957" t="s">
        <v>56</v>
      </c>
      <c r="H880" s="263">
        <v>42</v>
      </c>
      <c r="I880" s="130">
        <v>45135</v>
      </c>
      <c r="J880" s="270" t="s">
        <v>38</v>
      </c>
      <c r="K880" s="260">
        <v>10</v>
      </c>
      <c r="L880" s="260"/>
      <c r="M880" s="9"/>
      <c r="N880" s="9" t="s">
        <v>18</v>
      </c>
      <c r="O880" s="9"/>
    </row>
    <row r="881" spans="1:82" ht="18.45">
      <c r="A881" s="5">
        <v>45134</v>
      </c>
      <c r="B881" s="139">
        <v>45136</v>
      </c>
      <c r="C881" s="1">
        <v>2</v>
      </c>
      <c r="D881" s="1">
        <v>1</v>
      </c>
      <c r="E881" s="1">
        <v>23</v>
      </c>
      <c r="F881" s="1" t="s">
        <v>36</v>
      </c>
      <c r="G881" s="879" t="s">
        <v>37</v>
      </c>
      <c r="H881" s="55">
        <v>58</v>
      </c>
      <c r="I881" s="127">
        <v>45134</v>
      </c>
      <c r="J881" s="803" t="s">
        <v>38</v>
      </c>
      <c r="K881" s="54">
        <v>10</v>
      </c>
      <c r="L881" s="54"/>
      <c r="M881" s="1"/>
      <c r="N881" s="1" t="s">
        <v>18</v>
      </c>
      <c r="O881" s="1"/>
    </row>
    <row r="882" spans="1:82" ht="18.45">
      <c r="A882" s="5">
        <v>45135</v>
      </c>
      <c r="B882" s="5">
        <f>A882+C882</f>
        <v>45136</v>
      </c>
      <c r="C882" s="1">
        <v>1</v>
      </c>
      <c r="D882" s="1">
        <v>1</v>
      </c>
      <c r="E882" s="1">
        <v>2</v>
      </c>
      <c r="F882" s="1" t="s">
        <v>238</v>
      </c>
      <c r="G882" s="879" t="s">
        <v>1523</v>
      </c>
      <c r="H882" s="55">
        <v>26.73</v>
      </c>
      <c r="I882" s="127">
        <v>45135</v>
      </c>
      <c r="J882" s="267" t="s">
        <v>22</v>
      </c>
      <c r="K882" s="54"/>
      <c r="L882" s="54">
        <v>10</v>
      </c>
      <c r="M882" s="1"/>
      <c r="N882" s="1" t="s">
        <v>18</v>
      </c>
    </row>
    <row r="883" spans="1:82" s="13" customFormat="1" ht="18.45">
      <c r="A883" s="327">
        <v>45135</v>
      </c>
      <c r="B883" s="327">
        <f>A883+1</f>
        <v>45136</v>
      </c>
      <c r="C883" s="9">
        <v>1</v>
      </c>
      <c r="D883" s="9">
        <v>1</v>
      </c>
      <c r="E883" s="9">
        <v>3</v>
      </c>
      <c r="F883" s="9" t="s">
        <v>152</v>
      </c>
      <c r="G883" s="872" t="s">
        <v>118</v>
      </c>
      <c r="H883" s="338">
        <v>35</v>
      </c>
      <c r="I883" s="164"/>
      <c r="J883" s="270" t="s">
        <v>116</v>
      </c>
      <c r="K883" s="374"/>
      <c r="L883" s="374">
        <v>10</v>
      </c>
      <c r="M883" s="9" t="s">
        <v>1472</v>
      </c>
      <c r="N883" s="1" t="s">
        <v>18</v>
      </c>
      <c r="O883" s="9"/>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row>
    <row r="884" spans="1:82" ht="18.45">
      <c r="A884" s="139">
        <v>45135</v>
      </c>
      <c r="B884" s="139">
        <f>+A884+C884</f>
        <v>45136</v>
      </c>
      <c r="C884" s="124">
        <v>1</v>
      </c>
      <c r="D884" s="124">
        <v>1</v>
      </c>
      <c r="E884" s="124">
        <v>3</v>
      </c>
      <c r="F884" s="124" t="s">
        <v>286</v>
      </c>
      <c r="G884" s="879" t="s">
        <v>1524</v>
      </c>
      <c r="H884" s="126">
        <v>39</v>
      </c>
      <c r="I884" s="127">
        <v>45135</v>
      </c>
      <c r="J884" s="267" t="s">
        <v>41</v>
      </c>
      <c r="K884" s="134"/>
      <c r="L884" s="134"/>
      <c r="M884" s="139"/>
      <c r="N884" s="1" t="s">
        <v>18</v>
      </c>
      <c r="O884" s="333" t="s">
        <v>19</v>
      </c>
    </row>
    <row r="885" spans="1:82" s="471" customFormat="1" ht="18.45">
      <c r="A885" s="139">
        <v>45135</v>
      </c>
      <c r="B885" s="5">
        <v>45136</v>
      </c>
      <c r="C885" s="124">
        <v>1</v>
      </c>
      <c r="D885" s="124">
        <v>2</v>
      </c>
      <c r="E885" s="124">
        <v>30</v>
      </c>
      <c r="F885" s="124">
        <v>30</v>
      </c>
      <c r="G885" s="879" t="s">
        <v>1525</v>
      </c>
      <c r="H885" s="126">
        <v>54</v>
      </c>
      <c r="I885" s="127">
        <v>45135</v>
      </c>
      <c r="J885" s="267" t="s">
        <v>113</v>
      </c>
      <c r="K885" s="134"/>
      <c r="L885" s="134">
        <v>10</v>
      </c>
      <c r="M885" s="124"/>
      <c r="N885" s="1" t="s">
        <v>26</v>
      </c>
      <c r="O885" s="1"/>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row>
    <row r="886" spans="1:82" ht="18.45">
      <c r="A886" s="139">
        <v>45133</v>
      </c>
      <c r="B886" s="139">
        <v>45136</v>
      </c>
      <c r="C886" s="1">
        <f>B886-A886</f>
        <v>3</v>
      </c>
      <c r="D886" s="1">
        <v>1</v>
      </c>
      <c r="E886" s="1">
        <v>4</v>
      </c>
      <c r="F886" s="1" t="s">
        <v>124</v>
      </c>
      <c r="G886" s="879" t="s">
        <v>1526</v>
      </c>
      <c r="H886" s="46">
        <v>95</v>
      </c>
      <c r="I886" s="6"/>
      <c r="J886" s="267" t="s">
        <v>282</v>
      </c>
      <c r="K886" s="54"/>
      <c r="L886" s="54"/>
      <c r="M886" s="1"/>
      <c r="N886" s="1" t="s">
        <v>18</v>
      </c>
      <c r="O886" s="333" t="s">
        <v>19</v>
      </c>
    </row>
    <row r="887" spans="1:82" ht="18.45">
      <c r="A887" s="139">
        <v>45135</v>
      </c>
      <c r="B887" s="139">
        <f>+A887+C887</f>
        <v>45136</v>
      </c>
      <c r="C887" s="124">
        <v>1</v>
      </c>
      <c r="D887" s="124">
        <v>1</v>
      </c>
      <c r="E887" s="124">
        <v>3</v>
      </c>
      <c r="F887" s="124" t="s">
        <v>241</v>
      </c>
      <c r="G887" s="879" t="s">
        <v>1527</v>
      </c>
      <c r="H887" s="131">
        <v>26.73</v>
      </c>
      <c r="I887" s="127"/>
      <c r="J887" s="267" t="s">
        <v>50</v>
      </c>
      <c r="K887" s="134"/>
      <c r="L887" s="134"/>
      <c r="M887" s="139"/>
      <c r="N887" s="1" t="s">
        <v>26</v>
      </c>
      <c r="O887" s="333" t="s">
        <v>19</v>
      </c>
    </row>
    <row r="888" spans="1:82" ht="18.45">
      <c r="A888" s="5">
        <v>45132</v>
      </c>
      <c r="B888" s="5">
        <f>A888+C888</f>
        <v>45136</v>
      </c>
      <c r="C888" s="1">
        <v>4</v>
      </c>
      <c r="D888" s="1">
        <v>2</v>
      </c>
      <c r="E888" s="1">
        <v>31</v>
      </c>
      <c r="F888" s="1">
        <v>31</v>
      </c>
      <c r="G888" s="879" t="s">
        <v>1528</v>
      </c>
      <c r="H888" s="55">
        <v>383.4</v>
      </c>
      <c r="I888" s="6">
        <v>45132</v>
      </c>
      <c r="J888" s="267" t="s">
        <v>41</v>
      </c>
      <c r="K888" s="54">
        <v>10</v>
      </c>
      <c r="L888" s="54"/>
      <c r="M888" s="1" t="s">
        <v>1529</v>
      </c>
      <c r="N888" s="1" t="s">
        <v>18</v>
      </c>
      <c r="O888" s="333" t="s">
        <v>19</v>
      </c>
    </row>
    <row r="889" spans="1:82" ht="18.45">
      <c r="A889" s="139">
        <v>45133</v>
      </c>
      <c r="B889" s="139">
        <f>A889+C889</f>
        <v>45136</v>
      </c>
      <c r="C889" s="124">
        <v>3</v>
      </c>
      <c r="D889" s="124">
        <v>2</v>
      </c>
      <c r="E889" s="124">
        <v>3</v>
      </c>
      <c r="F889" s="124" t="s">
        <v>1530</v>
      </c>
      <c r="G889" s="879" t="s">
        <v>1531</v>
      </c>
      <c r="H889" s="131">
        <v>136</v>
      </c>
      <c r="I889" s="127">
        <v>45133</v>
      </c>
      <c r="J889" s="267" t="s">
        <v>32</v>
      </c>
      <c r="K889" s="132">
        <v>10</v>
      </c>
      <c r="L889" s="132"/>
      <c r="M889" s="139" t="s">
        <v>1532</v>
      </c>
      <c r="N889" s="1" t="s">
        <v>18</v>
      </c>
      <c r="O889" s="333" t="s">
        <v>19</v>
      </c>
    </row>
    <row r="890" spans="1:82" s="13" customFormat="1" ht="18.45">
      <c r="A890" s="327">
        <v>45135</v>
      </c>
      <c r="B890" s="321">
        <f>A890+C890</f>
        <v>45136</v>
      </c>
      <c r="C890" s="122">
        <v>1</v>
      </c>
      <c r="D890" s="122">
        <v>1</v>
      </c>
      <c r="E890" s="122">
        <v>21</v>
      </c>
      <c r="F890" s="122" t="s">
        <v>45</v>
      </c>
      <c r="G890" s="1032" t="s">
        <v>1391</v>
      </c>
      <c r="H890" s="336">
        <v>40.1</v>
      </c>
      <c r="I890" s="130">
        <v>45134</v>
      </c>
      <c r="J890" s="270" t="s">
        <v>50</v>
      </c>
      <c r="K890" s="271">
        <v>10</v>
      </c>
      <c r="L890" s="271"/>
      <c r="M890" s="122"/>
      <c r="N890" s="9" t="s">
        <v>26</v>
      </c>
      <c r="O890" s="9" t="s">
        <v>19</v>
      </c>
    </row>
    <row r="891" spans="1:82" s="471" customFormat="1" ht="18.45">
      <c r="A891" s="139">
        <v>45134</v>
      </c>
      <c r="B891" s="5">
        <v>45136</v>
      </c>
      <c r="C891" s="124">
        <v>1</v>
      </c>
      <c r="D891" s="124">
        <v>2</v>
      </c>
      <c r="E891" s="124">
        <v>34</v>
      </c>
      <c r="F891" s="124">
        <v>34</v>
      </c>
      <c r="G891" s="879" t="s">
        <v>1341</v>
      </c>
      <c r="H891" s="126">
        <v>89.11</v>
      </c>
      <c r="I891" s="127">
        <v>45134</v>
      </c>
      <c r="J891" s="267" t="s">
        <v>50</v>
      </c>
      <c r="K891" s="134"/>
      <c r="L891" s="134">
        <v>10</v>
      </c>
      <c r="M891" s="124"/>
      <c r="N891" s="1" t="s">
        <v>18</v>
      </c>
      <c r="O891" s="333"/>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row>
    <row r="892" spans="1:82" s="13" customFormat="1" ht="18.45">
      <c r="A892" s="327">
        <v>45135</v>
      </c>
      <c r="B892" s="327">
        <v>45136</v>
      </c>
      <c r="C892" s="9">
        <v>1</v>
      </c>
      <c r="D892" s="9">
        <v>1</v>
      </c>
      <c r="E892" s="9">
        <v>36</v>
      </c>
      <c r="F892" s="9" t="s">
        <v>570</v>
      </c>
      <c r="G892" s="1032" t="s">
        <v>1496</v>
      </c>
      <c r="H892" s="338">
        <v>42</v>
      </c>
      <c r="I892" s="164">
        <v>45135</v>
      </c>
      <c r="J892" s="270" t="s">
        <v>38</v>
      </c>
      <c r="K892" s="260">
        <v>10</v>
      </c>
      <c r="L892" s="260"/>
      <c r="M892" s="9" t="s">
        <v>1533</v>
      </c>
      <c r="N892" s="9" t="s">
        <v>18</v>
      </c>
      <c r="O892" s="9"/>
    </row>
    <row r="893" spans="1:82" ht="18.45">
      <c r="A893" s="139">
        <v>45135</v>
      </c>
      <c r="B893" s="139">
        <f>+A893+C893</f>
        <v>45136</v>
      </c>
      <c r="C893" s="124">
        <v>1</v>
      </c>
      <c r="D893" s="124">
        <v>3</v>
      </c>
      <c r="E893" s="124">
        <v>20</v>
      </c>
      <c r="F893" s="124">
        <v>20</v>
      </c>
      <c r="G893" s="879" t="s">
        <v>1534</v>
      </c>
      <c r="H893" s="126">
        <v>94.5</v>
      </c>
      <c r="I893" s="127">
        <v>45135</v>
      </c>
      <c r="J893" s="267" t="s">
        <v>41</v>
      </c>
      <c r="K893" s="134">
        <v>10</v>
      </c>
      <c r="L893" s="134"/>
      <c r="M893" s="139"/>
      <c r="N893" s="1" t="s">
        <v>18</v>
      </c>
      <c r="O893" s="333" t="s">
        <v>19</v>
      </c>
    </row>
    <row r="894" spans="1:82" ht="18.45">
      <c r="A894" s="5">
        <v>45132</v>
      </c>
      <c r="B894" s="139">
        <f ca="1">C894+A894</f>
        <v>45136</v>
      </c>
      <c r="C894" s="1">
        <f ca="1">B894-A894</f>
        <v>4</v>
      </c>
      <c r="D894" s="1">
        <v>1</v>
      </c>
      <c r="E894" s="1">
        <v>24</v>
      </c>
      <c r="F894" s="1" t="s">
        <v>879</v>
      </c>
      <c r="G894" s="879" t="s">
        <v>1535</v>
      </c>
      <c r="H894" s="55">
        <v>115.83</v>
      </c>
      <c r="I894" s="6">
        <v>45125</v>
      </c>
      <c r="J894" s="267" t="s">
        <v>22</v>
      </c>
      <c r="K894" s="54">
        <v>10</v>
      </c>
      <c r="L894" s="54"/>
      <c r="M894" s="1"/>
      <c r="N894" s="1" t="s">
        <v>26</v>
      </c>
      <c r="O894" s="333" t="s">
        <v>19</v>
      </c>
    </row>
    <row r="895" spans="1:82" s="13" customFormat="1" ht="18.45">
      <c r="A895" s="327">
        <v>45135</v>
      </c>
      <c r="B895" s="321">
        <f>A895+C895</f>
        <v>45136</v>
      </c>
      <c r="C895" s="9">
        <v>1</v>
      </c>
      <c r="D895" s="9">
        <v>1</v>
      </c>
      <c r="E895" s="9">
        <v>32</v>
      </c>
      <c r="F895" s="9" t="s">
        <v>1061</v>
      </c>
      <c r="G895" s="957" t="s">
        <v>1441</v>
      </c>
      <c r="H895" s="263">
        <v>31</v>
      </c>
      <c r="I895" s="130">
        <v>45135</v>
      </c>
      <c r="J895" s="9" t="s">
        <v>218</v>
      </c>
      <c r="K895" s="260"/>
      <c r="L895" s="260">
        <v>10</v>
      </c>
      <c r="M895" s="9" t="s">
        <v>218</v>
      </c>
      <c r="N895" s="1" t="s">
        <v>26</v>
      </c>
      <c r="O895" s="9" t="s">
        <v>19</v>
      </c>
    </row>
    <row r="896" spans="1:82" ht="18.45">
      <c r="A896" s="139">
        <v>45135</v>
      </c>
      <c r="B896" s="5">
        <f>A896+C896</f>
        <v>45136</v>
      </c>
      <c r="C896" s="1">
        <v>1</v>
      </c>
      <c r="D896" s="1">
        <v>1</v>
      </c>
      <c r="E896" s="1">
        <v>24</v>
      </c>
      <c r="F896" s="1" t="s">
        <v>86</v>
      </c>
      <c r="G896" s="621" t="s">
        <v>1536</v>
      </c>
      <c r="H896" s="55">
        <v>27</v>
      </c>
      <c r="I896" s="6">
        <v>45136</v>
      </c>
      <c r="J896" s="268" t="s">
        <v>38</v>
      </c>
      <c r="K896" s="54"/>
      <c r="L896" s="54">
        <v>10</v>
      </c>
      <c r="M896" s="1"/>
      <c r="N896" s="1" t="s">
        <v>26</v>
      </c>
    </row>
    <row r="897" spans="1:82" s="13" customFormat="1" ht="18.45">
      <c r="A897" s="321">
        <v>45134</v>
      </c>
      <c r="B897" s="327">
        <f ca="1">A897+C897</f>
        <v>45136</v>
      </c>
      <c r="C897" s="9">
        <f ca="1">B897-A897</f>
        <v>2</v>
      </c>
      <c r="D897" s="9">
        <v>1</v>
      </c>
      <c r="E897" s="9">
        <v>5</v>
      </c>
      <c r="F897" s="9" t="s">
        <v>107</v>
      </c>
      <c r="G897" s="1032" t="s">
        <v>1537</v>
      </c>
      <c r="H897" s="263">
        <v>59.86</v>
      </c>
      <c r="I897" s="130">
        <v>45134</v>
      </c>
      <c r="J897" s="276" t="s">
        <v>142</v>
      </c>
      <c r="K897" s="260"/>
      <c r="L897" s="260">
        <v>10</v>
      </c>
      <c r="M897" s="9"/>
      <c r="N897" s="9" t="s">
        <v>26</v>
      </c>
      <c r="O897" s="9" t="s">
        <v>19</v>
      </c>
    </row>
    <row r="898" spans="1:82" ht="18.45">
      <c r="A898" s="139">
        <v>45135</v>
      </c>
      <c r="B898" s="139">
        <f>A898+C898</f>
        <v>45136</v>
      </c>
      <c r="C898" s="124">
        <v>1</v>
      </c>
      <c r="D898" s="124">
        <v>1</v>
      </c>
      <c r="E898" s="124">
        <v>3</v>
      </c>
      <c r="F898" s="124" t="s">
        <v>280</v>
      </c>
      <c r="G898" s="879" t="s">
        <v>1538</v>
      </c>
      <c r="H898" s="131">
        <v>35.64</v>
      </c>
      <c r="I898" s="127">
        <v>45128</v>
      </c>
      <c r="J898" s="267" t="s">
        <v>50</v>
      </c>
      <c r="K898" s="134"/>
      <c r="L898" s="134">
        <v>10</v>
      </c>
      <c r="M898" s="139"/>
      <c r="N898" s="1" t="s">
        <v>26</v>
      </c>
      <c r="O898" s="333" t="s">
        <v>19</v>
      </c>
    </row>
    <row r="899" spans="1:82" ht="18.45">
      <c r="A899" s="321">
        <v>45134</v>
      </c>
      <c r="B899" s="327">
        <v>45136</v>
      </c>
      <c r="C899" s="122">
        <v>1</v>
      </c>
      <c r="D899" s="122">
        <v>1</v>
      </c>
      <c r="E899" s="122">
        <v>21</v>
      </c>
      <c r="F899" s="122" t="s">
        <v>739</v>
      </c>
      <c r="G899" s="872" t="s">
        <v>83</v>
      </c>
      <c r="H899" s="336">
        <v>25</v>
      </c>
      <c r="I899" s="130">
        <v>45134</v>
      </c>
      <c r="J899" s="270" t="s">
        <v>84</v>
      </c>
      <c r="K899" s="271"/>
      <c r="L899" s="271">
        <v>10</v>
      </c>
      <c r="M899" s="122" t="s">
        <v>1539</v>
      </c>
      <c r="N899" s="9" t="s">
        <v>18</v>
      </c>
      <c r="O899" s="756" t="s">
        <v>19</v>
      </c>
      <c r="R899" s="1073"/>
      <c r="S899" s="1073"/>
      <c r="T899" s="1074"/>
    </row>
    <row r="900" spans="1:82">
      <c r="A900" s="1333"/>
      <c r="B900" s="1333"/>
      <c r="C900" s="99"/>
      <c r="D900" s="99"/>
      <c r="E900" s="99"/>
      <c r="F900" s="99"/>
      <c r="G900" s="99"/>
      <c r="H900" s="99"/>
      <c r="I900" s="99"/>
      <c r="J900" s="99"/>
      <c r="K900" s="99"/>
      <c r="L900" s="99"/>
      <c r="M900" s="99"/>
      <c r="N900" s="99"/>
      <c r="O900" s="99"/>
      <c r="P900" s="99"/>
    </row>
    <row r="901" spans="1:82" s="129" customFormat="1" ht="18.45">
      <c r="A901" s="139">
        <v>45136</v>
      </c>
      <c r="B901" s="139">
        <v>45137</v>
      </c>
      <c r="C901" s="124">
        <v>1</v>
      </c>
      <c r="D901" s="124">
        <v>1</v>
      </c>
      <c r="E901" s="124">
        <v>4</v>
      </c>
      <c r="F901" s="124" t="s">
        <v>204</v>
      </c>
      <c r="G901" s="621" t="s">
        <v>1540</v>
      </c>
      <c r="H901" s="131">
        <v>35.64</v>
      </c>
      <c r="I901" s="127"/>
      <c r="J901" s="267" t="s">
        <v>50</v>
      </c>
      <c r="K901" s="132"/>
      <c r="L901" s="132">
        <v>10</v>
      </c>
      <c r="M901" s="124"/>
      <c r="N901" s="1" t="s">
        <v>42</v>
      </c>
      <c r="O901"/>
    </row>
    <row r="902" spans="1:82" s="129" customFormat="1" ht="18.45">
      <c r="A902" s="139">
        <v>45136</v>
      </c>
      <c r="B902" s="139">
        <f>A902+C902</f>
        <v>45137</v>
      </c>
      <c r="C902" s="124">
        <v>1</v>
      </c>
      <c r="D902" s="124">
        <v>1</v>
      </c>
      <c r="E902" s="124">
        <v>33</v>
      </c>
      <c r="F902" s="124" t="s">
        <v>230</v>
      </c>
      <c r="G902" s="621" t="s">
        <v>1541</v>
      </c>
      <c r="H902" s="131">
        <v>45</v>
      </c>
      <c r="I902" s="127">
        <v>45136</v>
      </c>
      <c r="J902" s="267" t="s">
        <v>38</v>
      </c>
      <c r="K902" s="132">
        <v>10</v>
      </c>
      <c r="L902" s="132"/>
      <c r="M902" s="124"/>
      <c r="N902" s="1" t="s">
        <v>26</v>
      </c>
      <c r="O902"/>
    </row>
    <row r="903" spans="1:82" ht="18.45">
      <c r="A903" s="139">
        <v>45136</v>
      </c>
      <c r="B903" s="139">
        <f>+A903+C903</f>
        <v>45137</v>
      </c>
      <c r="C903" s="124">
        <v>1</v>
      </c>
      <c r="D903" s="124">
        <v>1</v>
      </c>
      <c r="E903" s="124">
        <v>3</v>
      </c>
      <c r="F903" s="124" t="s">
        <v>241</v>
      </c>
      <c r="G903" s="879" t="s">
        <v>1542</v>
      </c>
      <c r="H903" s="126">
        <v>31.5</v>
      </c>
      <c r="I903" s="127">
        <v>45136</v>
      </c>
      <c r="J903" s="267" t="s">
        <v>41</v>
      </c>
      <c r="K903" s="134"/>
      <c r="L903" s="134">
        <v>10</v>
      </c>
      <c r="M903" s="139"/>
      <c r="N903" s="1" t="s">
        <v>42</v>
      </c>
      <c r="O903" s="333" t="s">
        <v>19</v>
      </c>
    </row>
    <row r="904" spans="1:82">
      <c r="A904" s="1333"/>
      <c r="B904" s="1333"/>
      <c r="C904" s="99"/>
      <c r="D904" s="99"/>
      <c r="E904" s="99"/>
      <c r="F904" s="99"/>
      <c r="G904" s="99"/>
      <c r="H904" s="99"/>
      <c r="I904" s="99"/>
      <c r="J904" s="99"/>
      <c r="K904" s="99"/>
      <c r="L904" s="99"/>
      <c r="M904" s="99"/>
      <c r="N904" s="99"/>
      <c r="O904" s="99"/>
      <c r="P904" s="99"/>
    </row>
    <row r="905" spans="1:82" s="13" customFormat="1" ht="18.45">
      <c r="A905" s="327">
        <v>45134</v>
      </c>
      <c r="B905" s="327">
        <v>45137</v>
      </c>
      <c r="C905" s="122">
        <v>3</v>
      </c>
      <c r="D905" s="122">
        <v>1</v>
      </c>
      <c r="E905" s="122">
        <v>5</v>
      </c>
      <c r="F905" s="122" t="s">
        <v>73</v>
      </c>
      <c r="G905" s="1032" t="s">
        <v>1492</v>
      </c>
      <c r="H905" s="336">
        <v>120</v>
      </c>
      <c r="I905" s="130">
        <v>45133</v>
      </c>
      <c r="J905" s="270" t="s">
        <v>1431</v>
      </c>
      <c r="K905" s="271"/>
      <c r="L905" s="271">
        <v>10</v>
      </c>
      <c r="M905" s="334" t="s">
        <v>1543</v>
      </c>
      <c r="N905" s="9" t="s">
        <v>26</v>
      </c>
      <c r="O905" s="9" t="s">
        <v>19</v>
      </c>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row>
    <row r="906" spans="1:82" ht="18.45">
      <c r="A906" s="139">
        <v>45136</v>
      </c>
      <c r="B906" s="139">
        <f>A906+C906</f>
        <v>45137</v>
      </c>
      <c r="C906" s="1">
        <v>1</v>
      </c>
      <c r="D906" s="1">
        <v>1</v>
      </c>
      <c r="E906" s="1">
        <v>37</v>
      </c>
      <c r="F906" s="1">
        <v>37</v>
      </c>
      <c r="G906" s="621" t="s">
        <v>1544</v>
      </c>
      <c r="H906" s="53">
        <v>70</v>
      </c>
      <c r="I906" s="6">
        <v>45136</v>
      </c>
      <c r="J906" s="267" t="s">
        <v>282</v>
      </c>
      <c r="K906" s="56"/>
      <c r="L906" s="56">
        <v>10</v>
      </c>
      <c r="M906" s="1"/>
      <c r="N906" s="1103" t="s">
        <v>18</v>
      </c>
    </row>
    <row r="907" spans="1:82" s="13" customFormat="1" ht="18.45">
      <c r="A907" s="321">
        <v>45136</v>
      </c>
      <c r="B907" s="327">
        <f>A907+C907</f>
        <v>45137</v>
      </c>
      <c r="C907" s="9">
        <v>1</v>
      </c>
      <c r="D907" s="9">
        <v>1</v>
      </c>
      <c r="E907" s="9">
        <v>5</v>
      </c>
      <c r="F907" s="9" t="s">
        <v>107</v>
      </c>
      <c r="G907" s="1032" t="s">
        <v>1537</v>
      </c>
      <c r="H907" s="263">
        <v>40</v>
      </c>
      <c r="I907" s="130">
        <v>45135</v>
      </c>
      <c r="J907" s="276" t="s">
        <v>116</v>
      </c>
      <c r="K907" s="260"/>
      <c r="L907" s="260">
        <v>10</v>
      </c>
      <c r="M907" s="9" t="s">
        <v>1545</v>
      </c>
      <c r="N907" s="9" t="s">
        <v>26</v>
      </c>
      <c r="O907" s="9" t="s">
        <v>19</v>
      </c>
    </row>
    <row r="908" spans="1:82" s="13" customFormat="1" ht="18.45">
      <c r="A908" s="321">
        <v>45136</v>
      </c>
      <c r="B908" s="321">
        <f>A908+C908</f>
        <v>45137</v>
      </c>
      <c r="C908" s="9">
        <v>1</v>
      </c>
      <c r="D908" s="9">
        <v>1</v>
      </c>
      <c r="E908" s="9">
        <v>32</v>
      </c>
      <c r="F908" s="9" t="s">
        <v>82</v>
      </c>
      <c r="G908" s="957" t="s">
        <v>56</v>
      </c>
      <c r="H908" s="263">
        <v>37</v>
      </c>
      <c r="I908" s="130">
        <v>45135</v>
      </c>
      <c r="J908" s="270" t="s">
        <v>38</v>
      </c>
      <c r="K908" s="260"/>
      <c r="L908" s="260"/>
      <c r="M908" s="9"/>
      <c r="N908" s="9" t="s">
        <v>18</v>
      </c>
      <c r="O908" s="9"/>
    </row>
    <row r="909" spans="1:82" ht="18.45">
      <c r="A909" s="5">
        <v>45134</v>
      </c>
      <c r="B909" s="139">
        <v>45137</v>
      </c>
      <c r="C909" s="124">
        <v>2</v>
      </c>
      <c r="D909" s="124">
        <v>1</v>
      </c>
      <c r="E909" s="124">
        <v>33</v>
      </c>
      <c r="F909" s="124" t="s">
        <v>98</v>
      </c>
      <c r="G909" s="879" t="s">
        <v>1546</v>
      </c>
      <c r="H909" s="131">
        <v>144</v>
      </c>
      <c r="I909" s="127">
        <v>45134</v>
      </c>
      <c r="J909" s="267" t="s">
        <v>41</v>
      </c>
      <c r="K909" s="132"/>
      <c r="L909" s="132">
        <v>10</v>
      </c>
      <c r="M909" s="139"/>
      <c r="N909" s="1" t="s">
        <v>18</v>
      </c>
      <c r="O909" s="333" t="s">
        <v>19</v>
      </c>
    </row>
    <row r="910" spans="1:82" ht="18.45">
      <c r="A910" s="139">
        <v>45135</v>
      </c>
      <c r="B910" s="139">
        <f>A910+C910</f>
        <v>45137</v>
      </c>
      <c r="C910" s="124">
        <v>2</v>
      </c>
      <c r="D910" s="124">
        <v>1</v>
      </c>
      <c r="E910" s="124">
        <v>21</v>
      </c>
      <c r="F910" s="124" t="s">
        <v>425</v>
      </c>
      <c r="G910" s="879" t="s">
        <v>1547</v>
      </c>
      <c r="H910" s="126">
        <v>65</v>
      </c>
      <c r="I910" s="127">
        <v>45136</v>
      </c>
      <c r="J910" s="267" t="s">
        <v>282</v>
      </c>
      <c r="K910" s="134"/>
      <c r="L910" s="134">
        <v>10</v>
      </c>
      <c r="M910" s="139"/>
      <c r="N910" s="1" t="s">
        <v>26</v>
      </c>
      <c r="O910" s="333" t="s">
        <v>19</v>
      </c>
    </row>
    <row r="911" spans="1:82" s="129" customFormat="1" ht="18.45">
      <c r="A911" s="139">
        <v>45136</v>
      </c>
      <c r="B911" s="139">
        <f>+A911+C911</f>
        <v>45137</v>
      </c>
      <c r="C911" s="124">
        <v>1</v>
      </c>
      <c r="D911" s="124">
        <v>1</v>
      </c>
      <c r="E911" s="124">
        <v>36</v>
      </c>
      <c r="F911" s="124" t="s">
        <v>801</v>
      </c>
      <c r="G911" s="879" t="s">
        <v>1548</v>
      </c>
      <c r="H911" s="131">
        <v>35.96</v>
      </c>
      <c r="I911" s="127">
        <v>45136</v>
      </c>
      <c r="J911" s="267" t="s">
        <v>1431</v>
      </c>
      <c r="K911" s="132">
        <v>10</v>
      </c>
      <c r="L911" s="132"/>
      <c r="M911" s="124"/>
      <c r="N911" s="1" t="s">
        <v>42</v>
      </c>
      <c r="O911" s="333" t="s">
        <v>19</v>
      </c>
    </row>
    <row r="912" spans="1:82" ht="18.45">
      <c r="A912" s="139">
        <v>45135</v>
      </c>
      <c r="B912" s="139">
        <f>+A912+C912</f>
        <v>45137</v>
      </c>
      <c r="C912" s="124">
        <v>2</v>
      </c>
      <c r="D912" s="124">
        <v>1</v>
      </c>
      <c r="E912" s="124">
        <v>2</v>
      </c>
      <c r="F912" s="124" t="s">
        <v>117</v>
      </c>
      <c r="G912" s="879" t="s">
        <v>1549</v>
      </c>
      <c r="H912" s="131">
        <v>58.5</v>
      </c>
      <c r="I912" s="127">
        <v>45135</v>
      </c>
      <c r="J912" s="267" t="s">
        <v>41</v>
      </c>
      <c r="K912" s="132">
        <v>10</v>
      </c>
      <c r="L912" s="132"/>
      <c r="M912" s="139"/>
      <c r="N912" s="1" t="s">
        <v>18</v>
      </c>
      <c r="O912" s="333" t="s">
        <v>19</v>
      </c>
    </row>
    <row r="913" spans="1:82" s="471" customFormat="1" ht="18.45">
      <c r="A913" s="5">
        <v>45132</v>
      </c>
      <c r="B913" s="5">
        <f>A913+C913</f>
        <v>45137</v>
      </c>
      <c r="C913" s="1">
        <v>5</v>
      </c>
      <c r="D913" s="1">
        <v>1</v>
      </c>
      <c r="E913" s="1">
        <v>36</v>
      </c>
      <c r="F913" s="1" t="s">
        <v>154</v>
      </c>
      <c r="G913" s="575" t="s">
        <v>1550</v>
      </c>
      <c r="H913" s="53">
        <v>145.35</v>
      </c>
      <c r="I913" s="6">
        <v>45132</v>
      </c>
      <c r="J913" s="267" t="s">
        <v>67</v>
      </c>
      <c r="K913" s="56"/>
      <c r="L913" s="56">
        <v>10</v>
      </c>
      <c r="M913" s="1"/>
      <c r="N913" s="1" t="s">
        <v>18</v>
      </c>
      <c r="O913" s="333" t="s">
        <v>19</v>
      </c>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row>
    <row r="914" spans="1:82" ht="18.45">
      <c r="A914" s="139">
        <v>45135</v>
      </c>
      <c r="B914" s="139">
        <f>+A914+C914</f>
        <v>45137</v>
      </c>
      <c r="C914" s="124">
        <v>2</v>
      </c>
      <c r="D914" s="124">
        <v>1</v>
      </c>
      <c r="E914" s="124">
        <v>36</v>
      </c>
      <c r="F914" s="124" t="s">
        <v>120</v>
      </c>
      <c r="G914" s="879" t="s">
        <v>1551</v>
      </c>
      <c r="H914" s="126">
        <v>50.93</v>
      </c>
      <c r="I914" s="127">
        <v>45135</v>
      </c>
      <c r="J914" s="267" t="s">
        <v>360</v>
      </c>
      <c r="K914" s="134"/>
      <c r="L914" s="134">
        <v>10</v>
      </c>
      <c r="M914" s="139"/>
      <c r="N914" s="1" t="s">
        <v>18</v>
      </c>
      <c r="O914" s="333" t="s">
        <v>19</v>
      </c>
    </row>
    <row r="915" spans="1:82" ht="18.45">
      <c r="A915" s="5">
        <v>45132</v>
      </c>
      <c r="B915" s="139">
        <f>C915+A915</f>
        <v>45137</v>
      </c>
      <c r="C915" s="1">
        <v>5</v>
      </c>
      <c r="D915" s="1">
        <v>1</v>
      </c>
      <c r="E915" s="1">
        <v>3</v>
      </c>
      <c r="F915" s="1" t="s">
        <v>248</v>
      </c>
      <c r="G915" s="859" t="s">
        <v>1552</v>
      </c>
      <c r="H915" s="53">
        <v>160.38999999999999</v>
      </c>
      <c r="I915" s="6">
        <v>45130</v>
      </c>
      <c r="J915" s="270" t="s">
        <v>50</v>
      </c>
      <c r="K915" s="56"/>
      <c r="L915" s="56">
        <v>10</v>
      </c>
      <c r="M915" s="1"/>
      <c r="N915" s="1" t="s">
        <v>18</v>
      </c>
      <c r="O915" s="333" t="s">
        <v>19</v>
      </c>
    </row>
    <row r="916" spans="1:82" ht="18.45">
      <c r="A916" s="139">
        <v>45135</v>
      </c>
      <c r="B916" s="5">
        <f>A916+C916</f>
        <v>45137</v>
      </c>
      <c r="C916" s="124">
        <v>2</v>
      </c>
      <c r="D916" s="124">
        <v>1</v>
      </c>
      <c r="E916" s="124">
        <v>32</v>
      </c>
      <c r="F916" s="124" t="s">
        <v>772</v>
      </c>
      <c r="G916" s="575" t="s">
        <v>688</v>
      </c>
      <c r="H916" s="126">
        <v>66.599999999999994</v>
      </c>
      <c r="I916" s="127"/>
      <c r="J916" s="267" t="s">
        <v>38</v>
      </c>
      <c r="K916" s="134"/>
      <c r="L916" s="134"/>
      <c r="M916" s="124" t="s">
        <v>1553</v>
      </c>
      <c r="N916" s="1" t="s">
        <v>26</v>
      </c>
      <c r="O916" s="333" t="s">
        <v>19</v>
      </c>
    </row>
    <row r="917" spans="1:82" ht="18.45">
      <c r="A917" s="139">
        <v>45135</v>
      </c>
      <c r="B917" s="139">
        <f>+A917+C917</f>
        <v>45137</v>
      </c>
      <c r="C917" s="124">
        <v>2</v>
      </c>
      <c r="D917" s="124">
        <v>1</v>
      </c>
      <c r="E917" s="124">
        <v>2</v>
      </c>
      <c r="F917" s="124" t="s">
        <v>88</v>
      </c>
      <c r="G917" s="879" t="s">
        <v>1554</v>
      </c>
      <c r="H917" s="126">
        <v>90.27</v>
      </c>
      <c r="I917" s="127"/>
      <c r="J917" s="267" t="s">
        <v>32</v>
      </c>
      <c r="K917" s="134"/>
      <c r="L917" s="134">
        <v>10</v>
      </c>
      <c r="M917" s="139"/>
      <c r="N917" s="1" t="s">
        <v>18</v>
      </c>
      <c r="O917" s="333" t="s">
        <v>19</v>
      </c>
    </row>
    <row r="918" spans="1:82" ht="18.45">
      <c r="A918" s="139">
        <v>45136</v>
      </c>
      <c r="B918" s="139">
        <v>45137</v>
      </c>
      <c r="C918" s="1">
        <v>1</v>
      </c>
      <c r="D918" s="1">
        <v>1</v>
      </c>
      <c r="E918" s="1">
        <v>24</v>
      </c>
      <c r="F918" s="1" t="s">
        <v>879</v>
      </c>
      <c r="G918" s="621" t="s">
        <v>1555</v>
      </c>
      <c r="H918" s="53">
        <v>31.19</v>
      </c>
      <c r="I918" s="6">
        <v>45136</v>
      </c>
      <c r="J918" s="267" t="s">
        <v>50</v>
      </c>
      <c r="K918" s="56">
        <v>10</v>
      </c>
      <c r="L918" s="56"/>
      <c r="M918" s="1"/>
      <c r="N918" s="1103" t="s">
        <v>42</v>
      </c>
    </row>
    <row r="919" spans="1:82" s="129" customFormat="1" ht="18.45">
      <c r="A919" s="139">
        <v>45136</v>
      </c>
      <c r="B919" s="139">
        <v>45137</v>
      </c>
      <c r="C919" s="124">
        <f>B919-A919</f>
        <v>1</v>
      </c>
      <c r="D919" s="124">
        <v>1</v>
      </c>
      <c r="E919" s="124">
        <v>4</v>
      </c>
      <c r="F919" s="124" t="s">
        <v>447</v>
      </c>
      <c r="G919" s="621" t="s">
        <v>1556</v>
      </c>
      <c r="H919" s="131">
        <v>34.65</v>
      </c>
      <c r="I919" s="127">
        <v>45136</v>
      </c>
      <c r="J919" s="267" t="s">
        <v>22</v>
      </c>
      <c r="K919" s="132"/>
      <c r="L919" s="132">
        <v>10</v>
      </c>
      <c r="M919" s="124"/>
      <c r="N919" s="1" t="s">
        <v>42</v>
      </c>
      <c r="O919"/>
    </row>
    <row r="920" spans="1:82" s="471" customFormat="1" ht="18.45">
      <c r="A920" s="465">
        <v>45135</v>
      </c>
      <c r="B920" s="411">
        <v>45137</v>
      </c>
      <c r="C920" s="462">
        <v>2</v>
      </c>
      <c r="D920" s="462">
        <v>1</v>
      </c>
      <c r="E920" s="462" t="s">
        <v>111</v>
      </c>
      <c r="F920" s="462" t="s">
        <v>111</v>
      </c>
      <c r="G920" s="1120" t="s">
        <v>1557</v>
      </c>
      <c r="H920" s="472">
        <v>136.52000000000001</v>
      </c>
      <c r="I920" s="490">
        <v>45135</v>
      </c>
      <c r="J920" s="462" t="s">
        <v>106</v>
      </c>
      <c r="K920" s="473"/>
      <c r="L920" s="473">
        <v>10</v>
      </c>
      <c r="M920" s="462" t="s">
        <v>1558</v>
      </c>
      <c r="N920" s="462" t="s">
        <v>18</v>
      </c>
      <c r="O920" s="462"/>
    </row>
    <row r="921" spans="1:82" ht="18.45">
      <c r="A921" s="139">
        <v>45134</v>
      </c>
      <c r="B921" s="139">
        <f ca="1">A921+C921</f>
        <v>45137</v>
      </c>
      <c r="C921" s="124">
        <f ca="1">B921-A921</f>
        <v>3</v>
      </c>
      <c r="D921" s="124">
        <v>2</v>
      </c>
      <c r="E921" s="124">
        <v>5</v>
      </c>
      <c r="F921" s="124" t="s">
        <v>1559</v>
      </c>
      <c r="G921" s="879" t="s">
        <v>1560</v>
      </c>
      <c r="H921" s="131">
        <v>153</v>
      </c>
      <c r="I921" s="127">
        <v>45134</v>
      </c>
      <c r="J921" s="267" t="s">
        <v>67</v>
      </c>
      <c r="K921" s="132"/>
      <c r="L921" s="132">
        <v>10</v>
      </c>
      <c r="M921" s="124" t="s">
        <v>1561</v>
      </c>
      <c r="N921" s="1" t="s">
        <v>18</v>
      </c>
      <c r="O921" s="333" t="s">
        <v>19</v>
      </c>
    </row>
    <row r="922" spans="1:82" ht="18.45">
      <c r="A922" s="5">
        <v>45134</v>
      </c>
      <c r="B922" s="139">
        <f>A922+C922</f>
        <v>45137</v>
      </c>
      <c r="C922" s="124">
        <v>3</v>
      </c>
      <c r="D922" s="124">
        <v>1</v>
      </c>
      <c r="E922" s="124">
        <v>2</v>
      </c>
      <c r="F922" s="124" t="s">
        <v>130</v>
      </c>
      <c r="G922" s="879" t="s">
        <v>1562</v>
      </c>
      <c r="H922" s="131">
        <v>84.15</v>
      </c>
      <c r="I922" s="127">
        <v>45134</v>
      </c>
      <c r="J922" s="267" t="s">
        <v>32</v>
      </c>
      <c r="K922" s="132"/>
      <c r="L922" s="132">
        <v>10</v>
      </c>
      <c r="M922" s="139"/>
      <c r="N922" s="1" t="s">
        <v>18</v>
      </c>
      <c r="O922" s="333" t="s">
        <v>19</v>
      </c>
    </row>
    <row r="923" spans="1:82" s="129" customFormat="1" ht="18.45">
      <c r="A923" s="139">
        <v>45136</v>
      </c>
      <c r="B923" s="139">
        <v>45137</v>
      </c>
      <c r="C923" s="124">
        <v>1</v>
      </c>
      <c r="D923" s="124">
        <v>1</v>
      </c>
      <c r="E923" s="124">
        <v>4</v>
      </c>
      <c r="F923" s="124" t="s">
        <v>124</v>
      </c>
      <c r="G923" s="621" t="s">
        <v>1563</v>
      </c>
      <c r="H923" s="131">
        <v>31.19</v>
      </c>
      <c r="I923" s="127"/>
      <c r="J923" s="267" t="s">
        <v>50</v>
      </c>
      <c r="K923" s="132"/>
      <c r="L923" s="132">
        <v>10</v>
      </c>
      <c r="M923" s="124"/>
      <c r="N923" s="1" t="s">
        <v>42</v>
      </c>
      <c r="O923"/>
    </row>
    <row r="924" spans="1:82" ht="18.45">
      <c r="A924" s="139">
        <v>45136</v>
      </c>
      <c r="B924" s="139">
        <v>45137</v>
      </c>
      <c r="C924" s="124">
        <v>1</v>
      </c>
      <c r="D924" s="124">
        <v>1</v>
      </c>
      <c r="E924" s="124">
        <v>3</v>
      </c>
      <c r="F924" s="124" t="s">
        <v>286</v>
      </c>
      <c r="G924" s="879" t="s">
        <v>1524</v>
      </c>
      <c r="H924" s="126">
        <v>35</v>
      </c>
      <c r="I924" s="127">
        <v>45136</v>
      </c>
      <c r="J924" s="267" t="s">
        <v>17</v>
      </c>
      <c r="K924" s="134"/>
      <c r="L924" s="134">
        <v>10</v>
      </c>
      <c r="M924" s="139"/>
      <c r="N924" s="1" t="s">
        <v>18</v>
      </c>
      <c r="O924" s="333" t="s">
        <v>19</v>
      </c>
    </row>
    <row r="925" spans="1:82" ht="18.45">
      <c r="A925" s="139">
        <v>45135</v>
      </c>
      <c r="B925" s="5">
        <f>A925+C925</f>
        <v>45137</v>
      </c>
      <c r="C925" s="124">
        <v>2</v>
      </c>
      <c r="D925" s="124">
        <v>3</v>
      </c>
      <c r="E925" s="124">
        <v>1</v>
      </c>
      <c r="F925" s="124">
        <v>1</v>
      </c>
      <c r="G925" s="879" t="s">
        <v>1564</v>
      </c>
      <c r="H925" s="126">
        <v>191.56</v>
      </c>
      <c r="I925" s="127">
        <v>45134</v>
      </c>
      <c r="J925" s="267" t="s">
        <v>50</v>
      </c>
      <c r="K925" s="134"/>
      <c r="L925" s="134">
        <v>10</v>
      </c>
      <c r="M925" s="124"/>
      <c r="N925" s="1" t="s">
        <v>26</v>
      </c>
      <c r="O925" s="333" t="s">
        <v>19</v>
      </c>
    </row>
    <row r="926" spans="1:82" ht="18.45">
      <c r="A926" s="139">
        <v>45135</v>
      </c>
      <c r="B926" s="139">
        <f>+A926+C926</f>
        <v>45137</v>
      </c>
      <c r="C926" s="124">
        <v>2</v>
      </c>
      <c r="D926" s="124">
        <v>1</v>
      </c>
      <c r="E926" s="124">
        <v>36</v>
      </c>
      <c r="F926" s="124" t="s">
        <v>801</v>
      </c>
      <c r="G926" s="879" t="s">
        <v>1565</v>
      </c>
      <c r="H926" s="126">
        <v>61.48</v>
      </c>
      <c r="I926" s="127"/>
      <c r="J926" s="267" t="s">
        <v>22</v>
      </c>
      <c r="K926" s="134"/>
      <c r="L926" s="134"/>
      <c r="M926" s="139" t="s">
        <v>1205</v>
      </c>
      <c r="N926" s="1" t="s">
        <v>26</v>
      </c>
      <c r="O926" s="333" t="s">
        <v>19</v>
      </c>
    </row>
    <row r="927" spans="1:82" ht="18.45">
      <c r="A927" s="139">
        <v>45132</v>
      </c>
      <c r="B927" s="139">
        <f>C927+A927</f>
        <v>45137</v>
      </c>
      <c r="C927" s="1">
        <v>5</v>
      </c>
      <c r="D927" s="1">
        <v>1</v>
      </c>
      <c r="E927" s="1">
        <v>4</v>
      </c>
      <c r="F927" s="1" t="s">
        <v>302</v>
      </c>
      <c r="G927" s="879" t="s">
        <v>1566</v>
      </c>
      <c r="H927" s="55">
        <v>126</v>
      </c>
      <c r="I927" s="6"/>
      <c r="J927" s="267" t="s">
        <v>41</v>
      </c>
      <c r="K927" s="54"/>
      <c r="L927" s="54">
        <v>10</v>
      </c>
      <c r="M927" s="1"/>
      <c r="N927" s="1" t="s">
        <v>18</v>
      </c>
      <c r="O927" s="333" t="s">
        <v>19</v>
      </c>
    </row>
    <row r="928" spans="1:82" ht="18.45">
      <c r="A928" s="139">
        <v>45136</v>
      </c>
      <c r="B928" s="139">
        <f>+A928+C928</f>
        <v>45137</v>
      </c>
      <c r="C928" s="1">
        <v>1</v>
      </c>
      <c r="D928" s="1">
        <v>3</v>
      </c>
      <c r="E928" s="1">
        <v>20</v>
      </c>
      <c r="F928" s="1">
        <v>20</v>
      </c>
      <c r="G928" s="879" t="s">
        <v>1567</v>
      </c>
      <c r="H928" s="55">
        <v>109.15</v>
      </c>
      <c r="I928" s="6">
        <v>45123</v>
      </c>
      <c r="J928" s="332" t="s">
        <v>126</v>
      </c>
      <c r="K928" s="54"/>
      <c r="L928" s="54">
        <v>10</v>
      </c>
      <c r="M928" s="1"/>
      <c r="N928" s="1" t="s">
        <v>26</v>
      </c>
      <c r="O928" s="333" t="s">
        <v>19</v>
      </c>
    </row>
    <row r="929" spans="1:82" s="329" customFormat="1" ht="18.45">
      <c r="A929" s="389">
        <v>45133</v>
      </c>
      <c r="B929" s="162">
        <f>A929+C929</f>
        <v>45138</v>
      </c>
      <c r="C929" s="172">
        <v>5</v>
      </c>
      <c r="D929" s="172">
        <v>1</v>
      </c>
      <c r="E929" s="172">
        <v>2</v>
      </c>
      <c r="F929" s="172" t="s">
        <v>326</v>
      </c>
      <c r="G929" s="1100" t="s">
        <v>1568</v>
      </c>
      <c r="H929" s="801">
        <v>175</v>
      </c>
      <c r="I929" s="802">
        <v>45133</v>
      </c>
      <c r="J929" s="363" t="s">
        <v>244</v>
      </c>
      <c r="K929" s="570">
        <v>10</v>
      </c>
      <c r="L929" s="570"/>
      <c r="M929" s="334" t="s">
        <v>1569</v>
      </c>
      <c r="N929" s="172" t="s">
        <v>18</v>
      </c>
      <c r="O929" s="172"/>
    </row>
    <row r="930" spans="1:82" s="261" customFormat="1" ht="18.45">
      <c r="A930" s="327">
        <v>45137</v>
      </c>
      <c r="B930" s="327">
        <f>A930+C930</f>
        <v>45138</v>
      </c>
      <c r="C930" s="122">
        <v>1</v>
      </c>
      <c r="D930" s="122">
        <v>1</v>
      </c>
      <c r="E930" s="122">
        <v>5</v>
      </c>
      <c r="F930" s="122" t="s">
        <v>107</v>
      </c>
      <c r="G930" s="1122" t="s">
        <v>1537</v>
      </c>
      <c r="H930" s="336">
        <v>25</v>
      </c>
      <c r="I930" s="130">
        <v>45137</v>
      </c>
      <c r="J930" s="270" t="s">
        <v>84</v>
      </c>
      <c r="K930" s="271"/>
      <c r="L930" s="271"/>
      <c r="M930" s="122" t="s">
        <v>17</v>
      </c>
      <c r="N930" s="9" t="s">
        <v>26</v>
      </c>
      <c r="O930" s="9" t="s">
        <v>19</v>
      </c>
    </row>
    <row r="931" spans="1:82" ht="18.45">
      <c r="A931" s="139">
        <v>45250</v>
      </c>
      <c r="B931" s="5">
        <f>A931+C931</f>
        <v>45251</v>
      </c>
      <c r="C931" s="1">
        <v>1</v>
      </c>
      <c r="D931" s="1">
        <v>3</v>
      </c>
      <c r="E931" s="1">
        <v>1</v>
      </c>
      <c r="F931" s="1">
        <v>1</v>
      </c>
      <c r="G931" s="879" t="s">
        <v>1570</v>
      </c>
      <c r="H931" s="46">
        <v>91.35</v>
      </c>
      <c r="I931" s="6"/>
      <c r="J931" s="267" t="s">
        <v>47</v>
      </c>
      <c r="K931" s="54"/>
      <c r="L931" s="54"/>
      <c r="M931" s="1"/>
      <c r="N931" s="124" t="s">
        <v>228</v>
      </c>
      <c r="O931" s="342" t="s">
        <v>14</v>
      </c>
    </row>
    <row r="932" spans="1:82">
      <c r="A932" s="1333"/>
      <c r="B932" s="1333"/>
      <c r="C932" s="99"/>
      <c r="D932" s="99"/>
      <c r="E932" s="99"/>
      <c r="F932" s="99"/>
      <c r="G932" s="99"/>
      <c r="H932" s="99"/>
      <c r="I932" s="99"/>
      <c r="J932" s="99"/>
      <c r="K932" s="99"/>
      <c r="L932" s="99"/>
      <c r="M932" s="99"/>
      <c r="N932" s="99"/>
      <c r="O932" s="99"/>
      <c r="P932" s="99"/>
      <c r="Q932" s="99"/>
    </row>
    <row r="933" spans="1:82" ht="18.45">
      <c r="A933" s="139">
        <v>45135</v>
      </c>
      <c r="B933" s="139">
        <f>+A933+C933</f>
        <v>45138</v>
      </c>
      <c r="C933" s="124">
        <v>3</v>
      </c>
      <c r="D933" s="124">
        <v>2</v>
      </c>
      <c r="E933" s="124">
        <v>4</v>
      </c>
      <c r="F933" s="124" t="s">
        <v>1571</v>
      </c>
      <c r="G933" s="879" t="s">
        <v>1572</v>
      </c>
      <c r="H933" s="126">
        <v>153</v>
      </c>
      <c r="I933" s="127"/>
      <c r="J933" s="267" t="s">
        <v>32</v>
      </c>
      <c r="K933" s="134"/>
      <c r="L933" s="134">
        <v>20</v>
      </c>
      <c r="M933" s="139" t="s">
        <v>1573</v>
      </c>
      <c r="N933" s="1" t="s">
        <v>18</v>
      </c>
      <c r="O933" s="333" t="s">
        <v>19</v>
      </c>
    </row>
    <row r="934" spans="1:82" s="471" customFormat="1" ht="18.45">
      <c r="A934" s="5">
        <v>45135</v>
      </c>
      <c r="B934" s="5">
        <f>A934+C934</f>
        <v>45138</v>
      </c>
      <c r="C934" s="124">
        <v>3</v>
      </c>
      <c r="D934" s="1">
        <v>1</v>
      </c>
      <c r="E934" s="1">
        <v>24</v>
      </c>
      <c r="F934" s="1" t="s">
        <v>24</v>
      </c>
      <c r="G934" s="859" t="s">
        <v>689</v>
      </c>
      <c r="H934" s="53">
        <v>80</v>
      </c>
      <c r="I934" s="127">
        <v>45135</v>
      </c>
      <c r="J934" s="267" t="s">
        <v>38</v>
      </c>
      <c r="K934" s="56"/>
      <c r="L934" s="56">
        <v>10</v>
      </c>
      <c r="M934" s="1" t="s">
        <v>1574</v>
      </c>
      <c r="N934" s="1" t="s">
        <v>18</v>
      </c>
      <c r="O934" s="1"/>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row>
    <row r="935" spans="1:82" ht="18.45">
      <c r="A935" s="139">
        <v>45136</v>
      </c>
      <c r="B935" s="139">
        <v>45138</v>
      </c>
      <c r="C935" s="1">
        <v>2</v>
      </c>
      <c r="D935" s="1">
        <v>1</v>
      </c>
      <c r="E935" s="1">
        <v>32</v>
      </c>
      <c r="F935" s="1" t="s">
        <v>102</v>
      </c>
      <c r="G935" s="621" t="s">
        <v>1575</v>
      </c>
      <c r="H935" s="53">
        <v>48.96</v>
      </c>
      <c r="I935" s="6">
        <v>45136</v>
      </c>
      <c r="J935" s="267" t="s">
        <v>32</v>
      </c>
      <c r="K935" s="56"/>
      <c r="L935" s="56">
        <v>10</v>
      </c>
      <c r="M935" s="1"/>
      <c r="N935" s="1103" t="s">
        <v>18</v>
      </c>
    </row>
    <row r="936" spans="1:82" s="471" customFormat="1" ht="18.45">
      <c r="A936" s="139">
        <v>45136</v>
      </c>
      <c r="B936" s="5">
        <v>45138</v>
      </c>
      <c r="C936" s="124">
        <v>2</v>
      </c>
      <c r="D936" s="124">
        <v>2</v>
      </c>
      <c r="E936" s="124">
        <v>31</v>
      </c>
      <c r="F936" s="124">
        <v>31</v>
      </c>
      <c r="G936" s="879" t="s">
        <v>1576</v>
      </c>
      <c r="H936" s="126">
        <v>141.66999999999999</v>
      </c>
      <c r="I936" s="127">
        <v>45134</v>
      </c>
      <c r="J936" s="267" t="s">
        <v>113</v>
      </c>
      <c r="K936" s="134">
        <v>10</v>
      </c>
      <c r="L936" s="134"/>
      <c r="M936" s="124"/>
      <c r="N936" s="1" t="s">
        <v>26</v>
      </c>
      <c r="O936" s="333" t="s">
        <v>19</v>
      </c>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row>
    <row r="937" spans="1:82" s="13" customFormat="1" ht="18.45">
      <c r="A937" s="327">
        <v>45136</v>
      </c>
      <c r="B937" s="327">
        <f>A937+C937</f>
        <v>45138</v>
      </c>
      <c r="C937" s="9">
        <v>2</v>
      </c>
      <c r="D937" s="9">
        <v>1</v>
      </c>
      <c r="E937" s="9">
        <v>23</v>
      </c>
      <c r="F937" s="9" t="s">
        <v>36</v>
      </c>
      <c r="G937" s="623" t="s">
        <v>37</v>
      </c>
      <c r="H937" s="263">
        <v>53</v>
      </c>
      <c r="I937" s="164"/>
      <c r="J937" s="270" t="s">
        <v>38</v>
      </c>
      <c r="K937" s="260"/>
      <c r="L937" s="260"/>
      <c r="M937" s="9"/>
      <c r="N937" s="9"/>
    </row>
    <row r="938" spans="1:82" s="13" customFormat="1" ht="18.45">
      <c r="A938" s="321">
        <v>45132</v>
      </c>
      <c r="B938" s="321">
        <v>45139</v>
      </c>
      <c r="C938" s="9">
        <f>B938-A938</f>
        <v>7</v>
      </c>
      <c r="D938" s="9">
        <v>1</v>
      </c>
      <c r="E938" s="9">
        <v>23</v>
      </c>
      <c r="F938" s="9" t="s">
        <v>48</v>
      </c>
      <c r="G938" s="1032" t="s">
        <v>1442</v>
      </c>
      <c r="H938" s="263">
        <v>207.61</v>
      </c>
      <c r="I938" s="164">
        <v>45130</v>
      </c>
      <c r="J938" s="270" t="s">
        <v>41</v>
      </c>
      <c r="K938" s="260"/>
      <c r="L938" s="260"/>
      <c r="M938" s="9" t="s">
        <v>1577</v>
      </c>
      <c r="N938" s="9" t="s">
        <v>18</v>
      </c>
      <c r="O938" s="333" t="s">
        <v>19</v>
      </c>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row>
    <row r="939" spans="1:82" s="13" customFormat="1" ht="18.45">
      <c r="A939" s="321">
        <v>45137</v>
      </c>
      <c r="B939" s="321">
        <f>A939+C939</f>
        <v>45138</v>
      </c>
      <c r="C939" s="9">
        <v>1</v>
      </c>
      <c r="D939" s="9">
        <v>1</v>
      </c>
      <c r="E939" s="9">
        <v>32</v>
      </c>
      <c r="F939" s="9" t="s">
        <v>82</v>
      </c>
      <c r="G939" s="957" t="s">
        <v>56</v>
      </c>
      <c r="H939" s="263">
        <v>21.52</v>
      </c>
      <c r="I939" s="130">
        <v>45136</v>
      </c>
      <c r="J939" s="270" t="s">
        <v>38</v>
      </c>
      <c r="K939" s="260"/>
      <c r="L939" s="260"/>
      <c r="M939" s="9" t="s">
        <v>1578</v>
      </c>
      <c r="N939" s="9" t="s">
        <v>18</v>
      </c>
      <c r="O939" s="333" t="s">
        <v>19</v>
      </c>
    </row>
    <row r="940" spans="1:82" s="13" customFormat="1" ht="18.45">
      <c r="A940" s="327">
        <v>45135</v>
      </c>
      <c r="B940" s="321">
        <f>A940+C940</f>
        <v>45138</v>
      </c>
      <c r="C940" s="122">
        <v>3</v>
      </c>
      <c r="D940" s="122">
        <v>1</v>
      </c>
      <c r="E940" s="122">
        <v>4</v>
      </c>
      <c r="F940" s="122" t="s">
        <v>90</v>
      </c>
      <c r="G940" s="1032" t="s">
        <v>1345</v>
      </c>
      <c r="H940" s="336">
        <v>89.11</v>
      </c>
      <c r="I940" s="130">
        <v>45135</v>
      </c>
      <c r="J940" s="270" t="s">
        <v>50</v>
      </c>
      <c r="K940" s="271"/>
      <c r="L940" s="271"/>
      <c r="M940" s="122"/>
      <c r="N940" s="9" t="s">
        <v>26</v>
      </c>
      <c r="O940" s="9"/>
    </row>
    <row r="941" spans="1:82" ht="18.45">
      <c r="A941" s="139">
        <v>45133</v>
      </c>
      <c r="B941" s="139">
        <f>A941+C941</f>
        <v>45138</v>
      </c>
      <c r="C941" s="1">
        <v>5</v>
      </c>
      <c r="D941" s="1">
        <v>1</v>
      </c>
      <c r="E941" s="1">
        <v>4</v>
      </c>
      <c r="F941" s="1" t="s">
        <v>53</v>
      </c>
      <c r="G941" s="879" t="s">
        <v>1579</v>
      </c>
      <c r="H941" s="46">
        <v>146.69999999999999</v>
      </c>
      <c r="I941" s="6">
        <v>45133</v>
      </c>
      <c r="J941" s="267" t="s">
        <v>41</v>
      </c>
      <c r="K941" s="54">
        <v>10</v>
      </c>
      <c r="L941" s="54"/>
      <c r="M941" s="1"/>
      <c r="N941" s="1" t="s">
        <v>18</v>
      </c>
      <c r="O941" s="333" t="s">
        <v>19</v>
      </c>
      <c r="R941" s="1073"/>
      <c r="S941" s="1073"/>
      <c r="T941" s="1074"/>
    </row>
    <row r="942" spans="1:82" s="129" customFormat="1" ht="18.45">
      <c r="A942" s="139">
        <v>45137</v>
      </c>
      <c r="B942" s="139">
        <v>45138</v>
      </c>
      <c r="C942" s="124">
        <v>1</v>
      </c>
      <c r="D942" s="124">
        <v>1</v>
      </c>
      <c r="E942" s="124" t="s">
        <v>20</v>
      </c>
      <c r="F942" s="124" t="s">
        <v>20</v>
      </c>
      <c r="G942" s="765" t="s">
        <v>1580</v>
      </c>
      <c r="H942" s="131">
        <v>61.48</v>
      </c>
      <c r="I942" s="127">
        <v>45136</v>
      </c>
      <c r="J942" s="267" t="s">
        <v>41</v>
      </c>
      <c r="K942" s="132"/>
      <c r="L942" s="132"/>
      <c r="M942" s="124" t="s">
        <v>119</v>
      </c>
      <c r="N942" s="394" t="s">
        <v>26</v>
      </c>
      <c r="O942" s="333" t="s">
        <v>19</v>
      </c>
    </row>
    <row r="943" spans="1:82" s="129" customFormat="1" ht="18.45">
      <c r="A943" s="139">
        <v>45137</v>
      </c>
      <c r="B943" s="139">
        <f>A943+C943</f>
        <v>45138</v>
      </c>
      <c r="C943" s="124">
        <v>1</v>
      </c>
      <c r="D943" s="124">
        <v>1</v>
      </c>
      <c r="E943" s="124">
        <v>5</v>
      </c>
      <c r="F943" s="124" t="s">
        <v>73</v>
      </c>
      <c r="G943" s="765" t="s">
        <v>1492</v>
      </c>
      <c r="H943" s="131">
        <v>19.13</v>
      </c>
      <c r="I943" s="127">
        <v>45137</v>
      </c>
      <c r="J943" s="267" t="s">
        <v>668</v>
      </c>
      <c r="K943" s="132"/>
      <c r="L943" s="132">
        <v>10</v>
      </c>
      <c r="M943" s="124"/>
      <c r="N943" s="9" t="s">
        <v>26</v>
      </c>
      <c r="O943" s="333" t="s">
        <v>19</v>
      </c>
    </row>
    <row r="944" spans="1:82" ht="18.45">
      <c r="A944" s="139">
        <v>45136</v>
      </c>
      <c r="B944" s="139">
        <f>+A944+C944</f>
        <v>45138</v>
      </c>
      <c r="C944" s="124">
        <v>2</v>
      </c>
      <c r="D944" s="124">
        <v>1</v>
      </c>
      <c r="E944" s="124">
        <v>2</v>
      </c>
      <c r="F944" s="124" t="s">
        <v>326</v>
      </c>
      <c r="G944" s="879" t="s">
        <v>1581</v>
      </c>
      <c r="H944" s="126">
        <v>87.32</v>
      </c>
      <c r="I944" s="127">
        <v>45114</v>
      </c>
      <c r="J944" s="267" t="s">
        <v>126</v>
      </c>
      <c r="K944" s="134"/>
      <c r="L944" s="134">
        <v>10</v>
      </c>
      <c r="M944" s="139"/>
      <c r="N944" s="1" t="s">
        <v>42</v>
      </c>
      <c r="O944" s="333" t="s">
        <v>19</v>
      </c>
    </row>
    <row r="945" spans="1:129" ht="18.45">
      <c r="A945" s="139">
        <v>45136</v>
      </c>
      <c r="B945" s="139">
        <f>+A945+C945</f>
        <v>45138</v>
      </c>
      <c r="C945" s="124">
        <v>2</v>
      </c>
      <c r="D945" s="124">
        <v>1</v>
      </c>
      <c r="E945" s="124">
        <v>2</v>
      </c>
      <c r="F945" s="124" t="s">
        <v>117</v>
      </c>
      <c r="G945" s="879" t="s">
        <v>1582</v>
      </c>
      <c r="H945" s="126">
        <v>87.32</v>
      </c>
      <c r="I945" s="127">
        <v>45114</v>
      </c>
      <c r="J945" s="267" t="s">
        <v>126</v>
      </c>
      <c r="K945" s="134"/>
      <c r="L945" s="134"/>
      <c r="M945" s="139" t="s">
        <v>59</v>
      </c>
      <c r="N945" s="1" t="s">
        <v>42</v>
      </c>
      <c r="O945" s="333" t="s">
        <v>19</v>
      </c>
    </row>
    <row r="946" spans="1:129" s="469" customFormat="1" ht="18.45">
      <c r="A946" s="465">
        <v>45137</v>
      </c>
      <c r="B946" s="465">
        <v>45138</v>
      </c>
      <c r="C946" s="430">
        <v>1</v>
      </c>
      <c r="D946" s="430">
        <v>1</v>
      </c>
      <c r="E946" s="430">
        <v>4</v>
      </c>
      <c r="F946" s="430" t="s">
        <v>447</v>
      </c>
      <c r="G946" s="637" t="s">
        <v>1563</v>
      </c>
      <c r="H946" s="485">
        <v>22</v>
      </c>
      <c r="I946" s="490">
        <v>45137</v>
      </c>
      <c r="J946" s="486" t="s">
        <v>50</v>
      </c>
      <c r="K946" s="487"/>
      <c r="L946" s="487">
        <v>10</v>
      </c>
      <c r="M946" s="430" t="s">
        <v>1583</v>
      </c>
      <c r="N946" s="462" t="s">
        <v>42</v>
      </c>
      <c r="O946" s="471"/>
    </row>
    <row r="947" spans="1:129" s="129" customFormat="1" ht="18.45">
      <c r="A947" s="139">
        <v>45136</v>
      </c>
      <c r="B947" s="139">
        <f>A947+C947</f>
        <v>45138</v>
      </c>
      <c r="C947" s="124">
        <v>2</v>
      </c>
      <c r="D947" s="124">
        <v>1</v>
      </c>
      <c r="E947" s="124">
        <v>32</v>
      </c>
      <c r="F947" s="124" t="s">
        <v>55</v>
      </c>
      <c r="G947" s="621" t="s">
        <v>1584</v>
      </c>
      <c r="H947" s="131">
        <v>63.36</v>
      </c>
      <c r="I947" s="127">
        <v>45136</v>
      </c>
      <c r="J947" s="267" t="s">
        <v>22</v>
      </c>
      <c r="K947" s="132"/>
      <c r="L947" s="132">
        <v>10</v>
      </c>
      <c r="M947" s="124"/>
      <c r="N947" s="1" t="s">
        <v>18</v>
      </c>
      <c r="O947"/>
    </row>
    <row r="948" spans="1:129" s="129" customFormat="1" ht="18.45">
      <c r="A948" s="5">
        <v>45121</v>
      </c>
      <c r="B948" s="5">
        <v>45138</v>
      </c>
      <c r="C948" s="1">
        <f>B948-A948</f>
        <v>17</v>
      </c>
      <c r="D948" s="1">
        <v>1</v>
      </c>
      <c r="E948" s="1">
        <v>5</v>
      </c>
      <c r="F948" s="1" t="s">
        <v>1585</v>
      </c>
      <c r="G948" s="575" t="s">
        <v>1586</v>
      </c>
      <c r="H948" s="55">
        <v>363.38</v>
      </c>
      <c r="I948" s="6">
        <v>45121</v>
      </c>
      <c r="J948" s="268" t="s">
        <v>32</v>
      </c>
      <c r="K948" s="54"/>
      <c r="L948" s="54">
        <v>10</v>
      </c>
      <c r="M948" s="1" t="s">
        <v>1587</v>
      </c>
      <c r="N948" s="1" t="s">
        <v>18</v>
      </c>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row>
    <row r="949" spans="1:129" s="471" customFormat="1" ht="18.45">
      <c r="A949" s="139">
        <v>45135</v>
      </c>
      <c r="B949" s="5">
        <f>A949+C949</f>
        <v>45138</v>
      </c>
      <c r="C949" s="124">
        <v>3</v>
      </c>
      <c r="D949" s="124">
        <v>1</v>
      </c>
      <c r="E949" s="124">
        <v>24</v>
      </c>
      <c r="F949" s="124" t="s">
        <v>208</v>
      </c>
      <c r="G949" s="879" t="s">
        <v>1588</v>
      </c>
      <c r="H949" s="126">
        <v>88.56</v>
      </c>
      <c r="I949" s="127"/>
      <c r="J949" s="267" t="s">
        <v>106</v>
      </c>
      <c r="K949" s="134">
        <v>10</v>
      </c>
      <c r="L949" s="134"/>
      <c r="M949" s="124"/>
      <c r="N949" s="1" t="s">
        <v>26</v>
      </c>
      <c r="O949" s="333" t="s">
        <v>19</v>
      </c>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row>
    <row r="950" spans="1:129" ht="18.45">
      <c r="A950" s="139">
        <v>45134</v>
      </c>
      <c r="B950" s="139">
        <f>A950+C950</f>
        <v>45138</v>
      </c>
      <c r="C950" s="124">
        <v>4</v>
      </c>
      <c r="D950" s="124">
        <v>1</v>
      </c>
      <c r="E950" s="124">
        <v>2</v>
      </c>
      <c r="F950" s="124" t="s">
        <v>150</v>
      </c>
      <c r="G950" s="879" t="s">
        <v>1589</v>
      </c>
      <c r="H950" s="131">
        <v>165.73</v>
      </c>
      <c r="I950" s="127">
        <v>45117</v>
      </c>
      <c r="J950" s="267" t="s">
        <v>126</v>
      </c>
      <c r="K950" s="132"/>
      <c r="L950" s="132">
        <v>10</v>
      </c>
      <c r="M950" s="1078" t="s">
        <v>1590</v>
      </c>
      <c r="N950" s="1" t="s">
        <v>664</v>
      </c>
      <c r="O950" s="333" t="s">
        <v>19</v>
      </c>
    </row>
    <row r="951" spans="1:129" s="469" customFormat="1" ht="18.45">
      <c r="A951" s="465">
        <v>45131</v>
      </c>
      <c r="B951" s="411">
        <f>A951+C951</f>
        <v>45138</v>
      </c>
      <c r="C951" s="462">
        <v>7</v>
      </c>
      <c r="D951" s="462">
        <v>1</v>
      </c>
      <c r="E951" s="462">
        <v>2</v>
      </c>
      <c r="F951" s="462" t="s">
        <v>95</v>
      </c>
      <c r="G951" s="1035" t="s">
        <v>134</v>
      </c>
      <c r="H951" s="466">
        <v>195</v>
      </c>
      <c r="I951" s="490">
        <v>45129</v>
      </c>
      <c r="J951" s="470" t="s">
        <v>38</v>
      </c>
      <c r="K951" s="1028"/>
      <c r="L951" s="1028">
        <v>10</v>
      </c>
      <c r="M951" s="462" t="s">
        <v>218</v>
      </c>
      <c r="N951" s="430" t="s">
        <v>18</v>
      </c>
      <c r="O951" s="462" t="s">
        <v>19</v>
      </c>
    </row>
    <row r="952" spans="1:129" s="129" customFormat="1" ht="18.45">
      <c r="A952" s="139">
        <v>45137</v>
      </c>
      <c r="B952" s="139">
        <v>45138</v>
      </c>
      <c r="C952" s="124">
        <v>1</v>
      </c>
      <c r="D952" s="124">
        <v>2</v>
      </c>
      <c r="E952" s="124">
        <v>37</v>
      </c>
      <c r="F952" s="124">
        <v>37</v>
      </c>
      <c r="G952" s="765" t="s">
        <v>1591</v>
      </c>
      <c r="H952" s="131">
        <v>53.1</v>
      </c>
      <c r="I952" s="127">
        <v>45136</v>
      </c>
      <c r="J952" s="267" t="s">
        <v>47</v>
      </c>
      <c r="K952" s="132"/>
      <c r="L952" s="132">
        <v>10</v>
      </c>
      <c r="M952" s="124"/>
      <c r="N952" s="394" t="s">
        <v>26</v>
      </c>
      <c r="O952" s="333" t="s">
        <v>19</v>
      </c>
    </row>
    <row r="953" spans="1:129" s="129" customFormat="1" ht="18.45">
      <c r="A953" s="139">
        <v>45136</v>
      </c>
      <c r="B953" s="139">
        <f>+A953+C953</f>
        <v>45138</v>
      </c>
      <c r="C953" s="124">
        <v>2</v>
      </c>
      <c r="D953" s="124">
        <v>1</v>
      </c>
      <c r="E953" s="124">
        <v>3</v>
      </c>
      <c r="F953" s="124" t="s">
        <v>152</v>
      </c>
      <c r="G953" s="879" t="s">
        <v>1592</v>
      </c>
      <c r="H953" s="126">
        <v>57.92</v>
      </c>
      <c r="I953" s="127">
        <v>45134</v>
      </c>
      <c r="J953" s="267" t="s">
        <v>81</v>
      </c>
      <c r="K953" s="132"/>
      <c r="L953" s="132">
        <v>10</v>
      </c>
      <c r="M953" s="124"/>
      <c r="N953" s="1" t="s">
        <v>42</v>
      </c>
      <c r="O953" s="333" t="s">
        <v>19</v>
      </c>
    </row>
    <row r="954" spans="1:129" s="129" customFormat="1" ht="18.45">
      <c r="A954" s="139">
        <v>45136</v>
      </c>
      <c r="B954" s="139">
        <f>+A954+C954</f>
        <v>45138</v>
      </c>
      <c r="C954" s="124">
        <v>2</v>
      </c>
      <c r="D954" s="124">
        <v>1</v>
      </c>
      <c r="E954" s="124">
        <v>30</v>
      </c>
      <c r="F954" s="124">
        <v>30</v>
      </c>
      <c r="G954" s="879" t="s">
        <v>1593</v>
      </c>
      <c r="H954" s="131">
        <v>168</v>
      </c>
      <c r="I954" s="127">
        <v>45136</v>
      </c>
      <c r="J954" s="267" t="s">
        <v>47</v>
      </c>
      <c r="K954" s="132"/>
      <c r="L954" s="132">
        <v>10</v>
      </c>
      <c r="M954" s="124"/>
      <c r="N954" s="1" t="s">
        <v>42</v>
      </c>
      <c r="O954" s="333" t="s">
        <v>19</v>
      </c>
    </row>
    <row r="955" spans="1:129" ht="18.45">
      <c r="A955" s="139">
        <v>45137</v>
      </c>
      <c r="B955" s="139">
        <f>A955+C955</f>
        <v>45138</v>
      </c>
      <c r="C955" s="1">
        <v>1</v>
      </c>
      <c r="D955" s="1">
        <v>1</v>
      </c>
      <c r="E955" s="1">
        <v>36</v>
      </c>
      <c r="F955" s="1" t="s">
        <v>570</v>
      </c>
      <c r="G955" s="575" t="s">
        <v>1594</v>
      </c>
      <c r="H955" s="48">
        <v>24.06</v>
      </c>
      <c r="I955" s="6">
        <v>45137</v>
      </c>
      <c r="J955" s="267" t="s">
        <v>113</v>
      </c>
      <c r="K955" s="56">
        <v>10</v>
      </c>
      <c r="L955" s="56"/>
      <c r="M955" s="1"/>
      <c r="N955" s="124" t="s">
        <v>18</v>
      </c>
    </row>
    <row r="956" spans="1:129" ht="18.75" customHeight="1">
      <c r="A956" s="139">
        <v>45135</v>
      </c>
      <c r="B956" s="5">
        <f>A956+C956</f>
        <v>45138</v>
      </c>
      <c r="C956" s="1">
        <v>3</v>
      </c>
      <c r="D956" s="124">
        <v>1</v>
      </c>
      <c r="E956" s="1">
        <v>32</v>
      </c>
      <c r="F956" s="1" t="s">
        <v>219</v>
      </c>
      <c r="G956" s="575" t="s">
        <v>1141</v>
      </c>
      <c r="H956" s="48">
        <v>111</v>
      </c>
      <c r="I956" s="127">
        <v>45132</v>
      </c>
      <c r="J956" s="268" t="s">
        <v>38</v>
      </c>
      <c r="K956" s="50">
        <v>10</v>
      </c>
      <c r="L956" s="50"/>
      <c r="M956" s="1"/>
      <c r="N956" s="729" t="s">
        <v>815</v>
      </c>
      <c r="O956" s="333" t="s">
        <v>19</v>
      </c>
      <c r="P956" s="779"/>
    </row>
    <row r="957" spans="1:129" ht="18.45">
      <c r="A957" s="139">
        <v>45134</v>
      </c>
      <c r="B957" s="139">
        <v>45138</v>
      </c>
      <c r="C957" s="124">
        <v>4</v>
      </c>
      <c r="D957" s="124">
        <v>1</v>
      </c>
      <c r="E957" s="124" t="s">
        <v>224</v>
      </c>
      <c r="F957" s="124" t="s">
        <v>224</v>
      </c>
      <c r="G957" s="879" t="s">
        <v>21</v>
      </c>
      <c r="H957" s="131">
        <v>294.60000000000002</v>
      </c>
      <c r="I957" s="127">
        <v>45134</v>
      </c>
      <c r="J957" s="267" t="s">
        <v>38</v>
      </c>
      <c r="K957" s="132"/>
      <c r="L957" s="132"/>
      <c r="M957" s="124"/>
      <c r="N957" s="1" t="s">
        <v>18</v>
      </c>
      <c r="O957" s="1"/>
    </row>
    <row r="958" spans="1:129" ht="18.45">
      <c r="A958" s="139">
        <v>45136</v>
      </c>
      <c r="B958" s="5">
        <f>A958+C958</f>
        <v>45138</v>
      </c>
      <c r="C958" s="1">
        <v>2</v>
      </c>
      <c r="D958" s="1">
        <v>1</v>
      </c>
      <c r="E958" s="1">
        <v>3</v>
      </c>
      <c r="F958" s="1" t="s">
        <v>27</v>
      </c>
      <c r="G958" s="621" t="s">
        <v>810</v>
      </c>
      <c r="H958" s="55">
        <v>53</v>
      </c>
      <c r="I958" s="6">
        <v>45136</v>
      </c>
      <c r="J958" s="268" t="s">
        <v>38</v>
      </c>
      <c r="K958" s="54"/>
      <c r="L958" s="54">
        <v>10</v>
      </c>
      <c r="M958" s="1"/>
      <c r="N958" s="1" t="s">
        <v>26</v>
      </c>
    </row>
    <row r="959" spans="1:129" s="129" customFormat="1" ht="18.45">
      <c r="A959" s="139">
        <v>45137</v>
      </c>
      <c r="B959" s="139">
        <v>45138</v>
      </c>
      <c r="C959" s="124">
        <v>1</v>
      </c>
      <c r="D959" s="124">
        <v>1</v>
      </c>
      <c r="E959" s="124">
        <v>3</v>
      </c>
      <c r="F959" s="124" t="s">
        <v>248</v>
      </c>
      <c r="G959" s="765" t="s">
        <v>688</v>
      </c>
      <c r="H959" s="131">
        <v>19.12</v>
      </c>
      <c r="I959" s="127">
        <v>45137</v>
      </c>
      <c r="J959" s="267" t="s">
        <v>32</v>
      </c>
      <c r="K959" s="132"/>
      <c r="L959" s="132"/>
      <c r="M959" s="124" t="s">
        <v>59</v>
      </c>
      <c r="N959" s="394" t="s">
        <v>18</v>
      </c>
      <c r="O959" s="333" t="s">
        <v>19</v>
      </c>
    </row>
    <row r="960" spans="1:129" ht="18.45">
      <c r="A960" s="5">
        <v>45122</v>
      </c>
      <c r="B960" s="139">
        <f>A960+C960</f>
        <v>45138</v>
      </c>
      <c r="C960" s="124">
        <v>16</v>
      </c>
      <c r="D960" s="124">
        <v>1</v>
      </c>
      <c r="E960" s="124">
        <v>21</v>
      </c>
      <c r="F960" s="124" t="s">
        <v>739</v>
      </c>
      <c r="G960" s="575" t="s">
        <v>1595</v>
      </c>
      <c r="H960" s="131">
        <v>328.32</v>
      </c>
      <c r="I960" s="127">
        <v>45122</v>
      </c>
      <c r="J960" s="267" t="s">
        <v>106</v>
      </c>
      <c r="K960" s="132"/>
      <c r="L960" s="132"/>
      <c r="M960" s="124" t="s">
        <v>1596</v>
      </c>
      <c r="N960" s="1" t="s">
        <v>815</v>
      </c>
      <c r="O960" s="144" t="s">
        <v>19</v>
      </c>
      <c r="P960" s="779"/>
    </row>
    <row r="961" spans="1:82" ht="18.45">
      <c r="A961" s="5">
        <v>45136</v>
      </c>
      <c r="B961" s="5">
        <f>A961+C961</f>
        <v>45138</v>
      </c>
      <c r="C961" s="1">
        <v>2</v>
      </c>
      <c r="D961" s="1">
        <v>1</v>
      </c>
      <c r="E961" s="1">
        <v>21</v>
      </c>
      <c r="F961" s="1" t="s">
        <v>45</v>
      </c>
      <c r="G961" s="621" t="s">
        <v>1597</v>
      </c>
      <c r="H961" s="55">
        <v>55</v>
      </c>
      <c r="I961" s="6">
        <v>45136</v>
      </c>
      <c r="J961" s="268" t="s">
        <v>1043</v>
      </c>
      <c r="K961" s="54"/>
      <c r="L961" s="54">
        <v>10</v>
      </c>
      <c r="M961" s="1"/>
      <c r="N961" s="1" t="s">
        <v>42</v>
      </c>
    </row>
    <row r="962" spans="1:82">
      <c r="A962" s="1333"/>
      <c r="B962" s="1333"/>
      <c r="C962" s="99"/>
      <c r="D962" s="99"/>
      <c r="E962" s="99"/>
      <c r="F962" s="99"/>
      <c r="G962" s="99"/>
      <c r="H962" s="99"/>
      <c r="I962" s="99"/>
      <c r="J962" s="99"/>
      <c r="K962" s="99"/>
      <c r="L962" s="99"/>
      <c r="M962" s="99"/>
      <c r="N962" s="99"/>
    </row>
    <row r="963" spans="1:82" ht="18.45">
      <c r="A963" s="139">
        <v>45135</v>
      </c>
      <c r="B963" s="5">
        <f>A963+C963</f>
        <v>45139</v>
      </c>
      <c r="C963" s="124">
        <v>4</v>
      </c>
      <c r="D963" s="124">
        <v>1</v>
      </c>
      <c r="E963" s="124">
        <v>33</v>
      </c>
      <c r="F963" s="124" t="s">
        <v>140</v>
      </c>
      <c r="G963" s="879" t="s">
        <v>1354</v>
      </c>
      <c r="H963" s="126">
        <v>151.47999999999999</v>
      </c>
      <c r="I963" s="127">
        <v>45134</v>
      </c>
      <c r="J963" s="267" t="s">
        <v>50</v>
      </c>
      <c r="K963" s="134"/>
      <c r="L963" s="134">
        <v>10</v>
      </c>
      <c r="M963" s="124"/>
      <c r="N963" s="1" t="s">
        <v>26</v>
      </c>
      <c r="O963" s="333" t="s">
        <v>19</v>
      </c>
    </row>
    <row r="965" spans="1:82" s="99" customFormat="1">
      <c r="A965" s="1333"/>
      <c r="B965" s="1333"/>
    </row>
    <row r="966" spans="1:82" s="129" customFormat="1" ht="18.45">
      <c r="A966" s="139">
        <v>45138</v>
      </c>
      <c r="B966" s="139">
        <v>45139</v>
      </c>
      <c r="C966" s="124">
        <v>1</v>
      </c>
      <c r="D966" s="124">
        <v>1</v>
      </c>
      <c r="E966" s="124">
        <v>3</v>
      </c>
      <c r="F966" s="124" t="s">
        <v>286</v>
      </c>
      <c r="G966" s="621" t="s">
        <v>1598</v>
      </c>
      <c r="H966" s="131">
        <v>25</v>
      </c>
      <c r="I966" s="127">
        <v>45138</v>
      </c>
      <c r="J966" s="267" t="s">
        <v>244</v>
      </c>
      <c r="K966" s="132">
        <v>10</v>
      </c>
      <c r="L966" s="132"/>
      <c r="M966" s="124"/>
      <c r="N966" s="1" t="s">
        <v>815</v>
      </c>
      <c r="O966"/>
    </row>
    <row r="967" spans="1:82" s="129" customFormat="1" ht="21">
      <c r="A967" s="139">
        <v>45138</v>
      </c>
      <c r="B967" s="139">
        <v>45139</v>
      </c>
      <c r="C967" s="124">
        <v>1</v>
      </c>
      <c r="D967" s="124">
        <v>1</v>
      </c>
      <c r="E967" s="124">
        <v>33</v>
      </c>
      <c r="F967" s="124" t="s">
        <v>98</v>
      </c>
      <c r="G967" s="757" t="s">
        <v>56</v>
      </c>
      <c r="H967" s="131">
        <v>27</v>
      </c>
      <c r="I967" s="127">
        <v>45138</v>
      </c>
      <c r="J967" s="267" t="s">
        <v>1043</v>
      </c>
      <c r="K967" s="132">
        <v>10</v>
      </c>
      <c r="L967" s="132"/>
      <c r="M967" s="122" t="s">
        <v>1599</v>
      </c>
      <c r="N967" s="1" t="s">
        <v>42</v>
      </c>
      <c r="O967" s="333" t="s">
        <v>19</v>
      </c>
    </row>
    <row r="968" spans="1:82" s="129" customFormat="1" ht="18.45">
      <c r="A968" s="139">
        <v>45138</v>
      </c>
      <c r="B968" s="139">
        <v>45139</v>
      </c>
      <c r="C968" s="124">
        <f>B968-A968</f>
        <v>1</v>
      </c>
      <c r="D968" s="124">
        <v>1</v>
      </c>
      <c r="E968" s="124">
        <v>3</v>
      </c>
      <c r="F968" s="124" t="s">
        <v>152</v>
      </c>
      <c r="G968" s="879" t="s">
        <v>1595</v>
      </c>
      <c r="H968" s="131">
        <v>18.440000000000001</v>
      </c>
      <c r="I968" s="127">
        <v>45138</v>
      </c>
      <c r="J968" s="267" t="s">
        <v>97</v>
      </c>
      <c r="K968" s="132"/>
      <c r="L968" s="132"/>
      <c r="M968" s="122" t="s">
        <v>23</v>
      </c>
      <c r="N968" s="1" t="s">
        <v>26</v>
      </c>
      <c r="O968" s="333" t="s">
        <v>19</v>
      </c>
    </row>
    <row r="969" spans="1:82" s="129" customFormat="1" ht="18.45">
      <c r="A969" s="139">
        <v>45138</v>
      </c>
      <c r="B969" s="139">
        <v>45139</v>
      </c>
      <c r="C969" s="124">
        <f>B969-A969</f>
        <v>1</v>
      </c>
      <c r="D969" s="124">
        <v>1</v>
      </c>
      <c r="E969" s="124">
        <v>4</v>
      </c>
      <c r="F969" s="124" t="s">
        <v>90</v>
      </c>
      <c r="G969" s="879" t="s">
        <v>249</v>
      </c>
      <c r="H969" s="131">
        <v>22.28</v>
      </c>
      <c r="I969" s="127">
        <v>45138</v>
      </c>
      <c r="J969" s="267" t="s">
        <v>22</v>
      </c>
      <c r="K969" s="132"/>
      <c r="L969" s="132">
        <v>10</v>
      </c>
      <c r="M969" s="124"/>
      <c r="N969" s="1" t="s">
        <v>26</v>
      </c>
      <c r="O969" s="333" t="s">
        <v>19</v>
      </c>
    </row>
    <row r="970" spans="1:82" s="129" customFormat="1" ht="18.45">
      <c r="A970" s="139">
        <v>45138</v>
      </c>
      <c r="B970" s="139">
        <v>45139</v>
      </c>
      <c r="C970" s="124">
        <f>B970-A970</f>
        <v>1</v>
      </c>
      <c r="D970" s="124">
        <v>1</v>
      </c>
      <c r="E970" s="124">
        <v>5</v>
      </c>
      <c r="F970" s="124" t="s">
        <v>107</v>
      </c>
      <c r="G970" s="637" t="s">
        <v>108</v>
      </c>
      <c r="H970" s="131">
        <v>22.5</v>
      </c>
      <c r="I970" s="127">
        <v>45137</v>
      </c>
      <c r="J970" s="267" t="s">
        <v>22</v>
      </c>
      <c r="K970" s="132">
        <v>10</v>
      </c>
      <c r="L970" s="132"/>
      <c r="M970" s="124"/>
      <c r="N970" s="1" t="s">
        <v>26</v>
      </c>
      <c r="O970" s="333" t="s">
        <v>19</v>
      </c>
    </row>
    <row r="971" spans="1:82" s="129" customFormat="1" ht="18.45">
      <c r="A971" s="139">
        <v>45138</v>
      </c>
      <c r="B971" s="139">
        <v>45139</v>
      </c>
      <c r="C971" s="124">
        <v>1</v>
      </c>
      <c r="D971" s="124">
        <v>1</v>
      </c>
      <c r="E971" s="124">
        <v>23</v>
      </c>
      <c r="F971" s="124" t="s">
        <v>48</v>
      </c>
      <c r="G971" s="879" t="s">
        <v>1442</v>
      </c>
      <c r="H971" s="131">
        <v>22.28</v>
      </c>
      <c r="I971" s="127">
        <v>45135</v>
      </c>
      <c r="J971" s="267" t="s">
        <v>22</v>
      </c>
      <c r="K971" s="132">
        <v>10</v>
      </c>
      <c r="L971" s="132"/>
      <c r="M971" s="124"/>
      <c r="N971" s="1" t="s">
        <v>26</v>
      </c>
      <c r="O971" s="333" t="s">
        <v>19</v>
      </c>
    </row>
    <row r="972" spans="1:82" s="129" customFormat="1" ht="18.45">
      <c r="A972" s="139">
        <v>45136</v>
      </c>
      <c r="B972" s="139">
        <f>A972+C972</f>
        <v>45139</v>
      </c>
      <c r="C972" s="124">
        <v>3</v>
      </c>
      <c r="D972" s="124">
        <v>1</v>
      </c>
      <c r="E972" s="124">
        <v>23</v>
      </c>
      <c r="F972" s="124" t="s">
        <v>536</v>
      </c>
      <c r="G972" s="879" t="s">
        <v>1600</v>
      </c>
      <c r="H972" s="131">
        <v>72.25</v>
      </c>
      <c r="I972" s="127">
        <v>45136</v>
      </c>
      <c r="J972" s="267" t="s">
        <v>32</v>
      </c>
      <c r="K972" s="132"/>
      <c r="L972" s="132">
        <v>10</v>
      </c>
      <c r="M972" s="124"/>
      <c r="N972" s="1" t="s">
        <v>18</v>
      </c>
      <c r="O972" s="1"/>
    </row>
    <row r="973" spans="1:82" ht="18.45">
      <c r="A973" s="139">
        <v>45136</v>
      </c>
      <c r="B973" s="139">
        <v>45139</v>
      </c>
      <c r="C973" s="1">
        <v>3</v>
      </c>
      <c r="D973" s="1">
        <v>2</v>
      </c>
      <c r="E973" s="1">
        <v>3</v>
      </c>
      <c r="F973" s="1" t="s">
        <v>1601</v>
      </c>
      <c r="G973" s="621" t="s">
        <v>1602</v>
      </c>
      <c r="H973" s="53">
        <v>152.25</v>
      </c>
      <c r="I973" s="6">
        <v>45136</v>
      </c>
      <c r="J973" s="267" t="s">
        <v>50</v>
      </c>
      <c r="K973" s="56"/>
      <c r="L973" s="56">
        <v>10</v>
      </c>
      <c r="M973" s="1"/>
      <c r="N973" s="1103" t="s">
        <v>26</v>
      </c>
    </row>
    <row r="974" spans="1:82" s="129" customFormat="1" ht="18.45">
      <c r="A974" s="139">
        <v>45138</v>
      </c>
      <c r="B974" s="139">
        <f>A974+C974</f>
        <v>45139</v>
      </c>
      <c r="C974" s="124">
        <v>1</v>
      </c>
      <c r="D974" s="124">
        <v>1</v>
      </c>
      <c r="E974" s="124">
        <v>3</v>
      </c>
      <c r="F974" s="124" t="s">
        <v>241</v>
      </c>
      <c r="G974" s="879" t="s">
        <v>1603</v>
      </c>
      <c r="H974" s="131">
        <v>22.27</v>
      </c>
      <c r="I974" s="127">
        <v>45138</v>
      </c>
      <c r="J974" s="267" t="s">
        <v>22</v>
      </c>
      <c r="K974" s="132"/>
      <c r="L974" s="132">
        <v>10</v>
      </c>
      <c r="M974" s="124"/>
      <c r="N974" s="1" t="s">
        <v>42</v>
      </c>
      <c r="O974" s="333" t="s">
        <v>19</v>
      </c>
    </row>
    <row r="975" spans="1:82" ht="18.45">
      <c r="A975" s="139">
        <v>45136</v>
      </c>
      <c r="B975" s="139">
        <f>+A975+C975</f>
        <v>45139</v>
      </c>
      <c r="C975" s="1">
        <v>3</v>
      </c>
      <c r="D975" s="1">
        <v>1</v>
      </c>
      <c r="E975" s="1">
        <v>2</v>
      </c>
      <c r="F975" s="1" t="s">
        <v>150</v>
      </c>
      <c r="G975" s="879" t="s">
        <v>1604</v>
      </c>
      <c r="H975" s="55">
        <v>62.72</v>
      </c>
      <c r="I975" s="127">
        <v>45136</v>
      </c>
      <c r="J975" s="268" t="s">
        <v>106</v>
      </c>
      <c r="K975" s="54">
        <v>10</v>
      </c>
      <c r="L975" s="54"/>
      <c r="M975" s="1"/>
      <c r="N975" s="1" t="s">
        <v>42</v>
      </c>
      <c r="O975" s="333" t="s">
        <v>19</v>
      </c>
    </row>
    <row r="976" spans="1:82" s="261" customFormat="1" ht="18.45">
      <c r="A976" s="327">
        <v>45131</v>
      </c>
      <c r="B976" s="321">
        <f>A976+C976</f>
        <v>45139</v>
      </c>
      <c r="C976" s="9">
        <v>8</v>
      </c>
      <c r="D976" s="9">
        <v>3</v>
      </c>
      <c r="E976" s="9" t="s">
        <v>1605</v>
      </c>
      <c r="F976" s="9" t="s">
        <v>1606</v>
      </c>
      <c r="G976" s="872" t="s">
        <v>1428</v>
      </c>
      <c r="H976" s="338">
        <v>1058</v>
      </c>
      <c r="I976" s="130">
        <v>45130</v>
      </c>
      <c r="J976" s="276" t="s">
        <v>17</v>
      </c>
      <c r="K976" s="374">
        <v>20</v>
      </c>
      <c r="L976" s="374"/>
      <c r="M976" s="9" t="s">
        <v>1607</v>
      </c>
      <c r="N976" s="122" t="s">
        <v>18</v>
      </c>
      <c r="O976" s="1"/>
      <c r="P976" s="129"/>
      <c r="Q976" s="129"/>
      <c r="R976" s="129"/>
      <c r="S976" s="129"/>
      <c r="T976" s="129"/>
      <c r="U976" s="129"/>
      <c r="V976" s="129"/>
      <c r="W976" s="129"/>
      <c r="X976" s="129"/>
      <c r="Y976" s="129"/>
      <c r="Z976" s="129"/>
      <c r="AA976" s="129"/>
      <c r="AB976" s="129"/>
      <c r="AC976" s="129"/>
      <c r="AD976" s="129"/>
      <c r="AE976" s="129"/>
      <c r="AF976" s="129"/>
      <c r="AG976" s="129"/>
      <c r="AH976" s="129"/>
      <c r="AI976" s="129"/>
      <c r="AJ976" s="129"/>
      <c r="AK976" s="129"/>
      <c r="AL976" s="129"/>
      <c r="AM976" s="129"/>
      <c r="AN976" s="129"/>
      <c r="AO976" s="129"/>
      <c r="AP976" s="129"/>
      <c r="AQ976" s="129"/>
      <c r="AR976" s="129"/>
      <c r="AS976" s="129"/>
      <c r="AT976" s="129"/>
      <c r="AU976" s="129"/>
      <c r="AV976" s="129"/>
      <c r="AW976" s="129"/>
      <c r="AX976" s="129"/>
      <c r="AY976" s="129"/>
      <c r="AZ976" s="129"/>
      <c r="BA976" s="129"/>
      <c r="BB976" s="129"/>
      <c r="BC976" s="129"/>
      <c r="BD976" s="129"/>
      <c r="BE976" s="129"/>
      <c r="BF976" s="129"/>
      <c r="BG976" s="129"/>
      <c r="BH976" s="129"/>
      <c r="BI976" s="129"/>
      <c r="BJ976" s="129"/>
      <c r="BK976" s="129"/>
      <c r="BL976" s="129"/>
      <c r="BM976" s="129"/>
      <c r="BN976" s="129"/>
      <c r="BO976" s="129"/>
      <c r="BP976" s="129"/>
      <c r="BQ976" s="129"/>
      <c r="BR976" s="129"/>
      <c r="BS976" s="129"/>
      <c r="BT976" s="129"/>
      <c r="BU976" s="129"/>
      <c r="BV976" s="129"/>
      <c r="BW976" s="129"/>
      <c r="BX976" s="129"/>
      <c r="BY976" s="129"/>
      <c r="BZ976" s="129"/>
      <c r="CA976" s="129"/>
      <c r="CB976" s="129"/>
      <c r="CC976" s="129"/>
      <c r="CD976" s="129"/>
    </row>
    <row r="977" spans="1:82" s="129" customFormat="1" ht="18.45">
      <c r="A977" s="139">
        <v>45136</v>
      </c>
      <c r="B977" s="139">
        <v>45139</v>
      </c>
      <c r="C977" s="124">
        <v>3</v>
      </c>
      <c r="D977" s="124">
        <v>2</v>
      </c>
      <c r="E977" s="124">
        <v>35</v>
      </c>
      <c r="F977" s="124" t="s">
        <v>1608</v>
      </c>
      <c r="G977" s="879" t="s">
        <v>1609</v>
      </c>
      <c r="H977" s="131">
        <v>163.19999999999999</v>
      </c>
      <c r="I977" s="127">
        <v>45136</v>
      </c>
      <c r="J977" s="267" t="s">
        <v>32</v>
      </c>
      <c r="K977" s="132"/>
      <c r="L977" s="132">
        <v>10</v>
      </c>
      <c r="M977" s="124"/>
      <c r="N977" s="1" t="s">
        <v>18</v>
      </c>
      <c r="O977" s="1"/>
    </row>
    <row r="978" spans="1:82" s="129" customFormat="1" ht="18.45">
      <c r="A978" s="139">
        <v>45137</v>
      </c>
      <c r="B978" s="139">
        <f>A978+C978</f>
        <v>45139</v>
      </c>
      <c r="C978" s="124">
        <v>2</v>
      </c>
      <c r="D978" s="124">
        <v>1</v>
      </c>
      <c r="E978" s="124">
        <v>4</v>
      </c>
      <c r="F978" s="124" t="s">
        <v>124</v>
      </c>
      <c r="G978" s="621" t="s">
        <v>1610</v>
      </c>
      <c r="H978" s="131">
        <v>36.880000000000003</v>
      </c>
      <c r="I978" s="127">
        <v>45137</v>
      </c>
      <c r="J978" s="267" t="s">
        <v>106</v>
      </c>
      <c r="K978" s="132">
        <v>10</v>
      </c>
      <c r="L978" s="132"/>
      <c r="M978" s="124"/>
      <c r="N978" s="1" t="s">
        <v>26</v>
      </c>
      <c r="O978"/>
    </row>
    <row r="979" spans="1:82" s="129" customFormat="1" ht="18.45">
      <c r="A979" s="139">
        <v>45138</v>
      </c>
      <c r="B979" s="139">
        <f>A979+C979</f>
        <v>45139</v>
      </c>
      <c r="C979" s="124">
        <v>1</v>
      </c>
      <c r="D979" s="124">
        <v>5</v>
      </c>
      <c r="E979" s="124" t="s">
        <v>1611</v>
      </c>
      <c r="F979" s="124" t="s">
        <v>1611</v>
      </c>
      <c r="G979" s="637" t="s">
        <v>1612</v>
      </c>
      <c r="H979" s="131">
        <v>118.06</v>
      </c>
      <c r="I979" s="127">
        <v>45138</v>
      </c>
      <c r="J979" s="267" t="s">
        <v>81</v>
      </c>
      <c r="K979" s="132">
        <v>20</v>
      </c>
      <c r="L979" s="132"/>
      <c r="M979" s="124"/>
      <c r="N979" s="1" t="s">
        <v>42</v>
      </c>
      <c r="O979" s="462"/>
    </row>
    <row r="980" spans="1:82" s="471" customFormat="1" ht="18.45">
      <c r="A980" s="5">
        <v>45137</v>
      </c>
      <c r="B980" s="5">
        <f>A980+C980</f>
        <v>45139</v>
      </c>
      <c r="C980" s="1">
        <v>2</v>
      </c>
      <c r="D980" s="1">
        <v>1</v>
      </c>
      <c r="E980" s="1">
        <v>36</v>
      </c>
      <c r="F980" s="1" t="s">
        <v>154</v>
      </c>
      <c r="G980" s="575" t="s">
        <v>1550</v>
      </c>
      <c r="H980" s="53">
        <v>54</v>
      </c>
      <c r="I980" s="6">
        <v>45137</v>
      </c>
      <c r="J980" s="267" t="s">
        <v>17</v>
      </c>
      <c r="K980" s="56"/>
      <c r="L980" s="56">
        <v>10</v>
      </c>
      <c r="M980" s="1"/>
      <c r="N980" s="1" t="s">
        <v>18</v>
      </c>
      <c r="O980" s="333"/>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row>
    <row r="981" spans="1:82" s="471" customFormat="1" ht="18.45">
      <c r="A981" s="139">
        <v>45135</v>
      </c>
      <c r="B981" s="5">
        <f>A981+C981</f>
        <v>45139</v>
      </c>
      <c r="C981" s="124">
        <v>4</v>
      </c>
      <c r="D981" s="124">
        <v>1</v>
      </c>
      <c r="E981" s="124">
        <v>34</v>
      </c>
      <c r="F981" s="124" t="s">
        <v>432</v>
      </c>
      <c r="G981" s="879" t="s">
        <v>880</v>
      </c>
      <c r="H981" s="126">
        <v>170</v>
      </c>
      <c r="I981" s="127">
        <v>45135</v>
      </c>
      <c r="J981" s="267" t="s">
        <v>50</v>
      </c>
      <c r="K981" s="134">
        <v>10</v>
      </c>
      <c r="L981" s="134"/>
      <c r="M981" s="124"/>
      <c r="N981" s="1" t="s">
        <v>26</v>
      </c>
      <c r="O981" s="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row>
    <row r="982" spans="1:82" s="99" customFormat="1">
      <c r="A982" s="1333"/>
      <c r="B982" s="1333"/>
    </row>
    <row r="983" spans="1:82" s="129" customFormat="1" ht="18.45">
      <c r="A983" s="139">
        <v>45138</v>
      </c>
      <c r="B983" s="139">
        <f>A983+C983</f>
        <v>45140</v>
      </c>
      <c r="C983" s="124">
        <v>2</v>
      </c>
      <c r="D983" s="124">
        <v>1</v>
      </c>
      <c r="E983" s="124">
        <v>21</v>
      </c>
      <c r="F983" s="124" t="s">
        <v>696</v>
      </c>
      <c r="G983" s="879" t="s">
        <v>1613</v>
      </c>
      <c r="H983" s="126">
        <v>36.880000000000003</v>
      </c>
      <c r="I983" s="127">
        <v>45138</v>
      </c>
      <c r="J983" s="267" t="s">
        <v>97</v>
      </c>
      <c r="K983" s="132"/>
      <c r="L983" s="132"/>
      <c r="M983" s="124"/>
      <c r="N983" s="1" t="s">
        <v>26</v>
      </c>
      <c r="O983" s="333" t="s">
        <v>19</v>
      </c>
    </row>
    <row r="984" spans="1:82" ht="18.45">
      <c r="A984" s="5">
        <v>45139</v>
      </c>
      <c r="B984" s="5">
        <v>45140</v>
      </c>
      <c r="C984" s="1">
        <v>1</v>
      </c>
      <c r="D984" s="1">
        <v>1</v>
      </c>
      <c r="E984" s="1">
        <v>24</v>
      </c>
      <c r="F984" s="1145" t="s">
        <v>61</v>
      </c>
      <c r="G984" s="621" t="s">
        <v>1614</v>
      </c>
      <c r="H984" s="55">
        <v>22.27</v>
      </c>
      <c r="I984" s="6"/>
      <c r="J984" s="267" t="s">
        <v>22</v>
      </c>
      <c r="K984" s="54"/>
      <c r="L984" s="54">
        <v>10</v>
      </c>
      <c r="M984" s="1"/>
      <c r="N984" s="1" t="s">
        <v>26</v>
      </c>
    </row>
    <row r="985" spans="1:82" ht="18.45">
      <c r="A985" s="5">
        <v>45139</v>
      </c>
      <c r="B985" s="5">
        <v>45140</v>
      </c>
      <c r="C985" s="1">
        <v>1</v>
      </c>
      <c r="D985" s="1">
        <v>1</v>
      </c>
      <c r="E985" s="1">
        <v>3</v>
      </c>
      <c r="F985" s="1" t="s">
        <v>34</v>
      </c>
      <c r="G985" s="765" t="s">
        <v>1615</v>
      </c>
      <c r="H985" s="55">
        <v>22.5</v>
      </c>
      <c r="I985" s="6">
        <v>45139</v>
      </c>
      <c r="J985" s="267" t="s">
        <v>113</v>
      </c>
      <c r="K985" s="54">
        <v>10</v>
      </c>
      <c r="L985" s="54"/>
      <c r="M985" s="1"/>
      <c r="N985" s="1" t="s">
        <v>18</v>
      </c>
    </row>
    <row r="986" spans="1:82">
      <c r="A986" s="1333"/>
      <c r="B986" s="1333"/>
      <c r="C986" s="99"/>
      <c r="D986" s="99"/>
      <c r="E986" s="99"/>
      <c r="F986" s="99"/>
      <c r="G986" s="99"/>
      <c r="H986" s="99"/>
      <c r="I986" s="99"/>
      <c r="J986" s="99"/>
      <c r="K986" s="99"/>
      <c r="L986" s="99"/>
      <c r="M986" s="99"/>
      <c r="N986" s="99"/>
      <c r="O986" s="99"/>
    </row>
    <row r="987" spans="1:82" ht="18.899999999999999">
      <c r="A987" s="139">
        <v>45139</v>
      </c>
      <c r="B987" s="139">
        <f>A987+C987</f>
        <v>45140</v>
      </c>
      <c r="C987" s="1">
        <v>1</v>
      </c>
      <c r="D987" s="1">
        <v>1</v>
      </c>
      <c r="E987" s="1">
        <v>36</v>
      </c>
      <c r="F987" s="124" t="s">
        <v>801</v>
      </c>
      <c r="G987" s="730" t="s">
        <v>1616</v>
      </c>
      <c r="H987" s="55">
        <v>22.95</v>
      </c>
      <c r="I987" s="6">
        <v>45139</v>
      </c>
      <c r="J987" s="267" t="s">
        <v>32</v>
      </c>
      <c r="K987" s="54"/>
      <c r="L987" s="54">
        <v>10</v>
      </c>
      <c r="M987" s="1"/>
      <c r="N987" s="1" t="s">
        <v>18</v>
      </c>
      <c r="O987" s="1"/>
    </row>
    <row r="988" spans="1:82" s="129" customFormat="1" ht="18.45">
      <c r="A988" s="139">
        <v>45138</v>
      </c>
      <c r="B988" s="139">
        <v>45140</v>
      </c>
      <c r="C988" s="124">
        <v>2</v>
      </c>
      <c r="D988" s="124">
        <v>1</v>
      </c>
      <c r="E988" s="124">
        <v>4</v>
      </c>
      <c r="F988" s="124" t="s">
        <v>53</v>
      </c>
      <c r="G988" s="879" t="s">
        <v>1617</v>
      </c>
      <c r="H988" s="126">
        <v>44.56</v>
      </c>
      <c r="I988" s="127">
        <v>45138</v>
      </c>
      <c r="J988" s="267" t="s">
        <v>22</v>
      </c>
      <c r="K988" s="134">
        <v>10</v>
      </c>
      <c r="L988" s="134"/>
      <c r="M988" s="124"/>
      <c r="N988" s="1" t="s">
        <v>42</v>
      </c>
      <c r="O988" s="462"/>
    </row>
    <row r="989" spans="1:82" ht="18.45">
      <c r="A989" s="139">
        <v>45139</v>
      </c>
      <c r="B989" s="139">
        <v>45140</v>
      </c>
      <c r="C989" s="124">
        <v>1</v>
      </c>
      <c r="D989" s="124">
        <v>1</v>
      </c>
      <c r="E989" s="124">
        <v>3</v>
      </c>
      <c r="F989" s="124" t="s">
        <v>286</v>
      </c>
      <c r="G989" s="859" t="s">
        <v>1618</v>
      </c>
      <c r="H989" s="131">
        <v>24.75</v>
      </c>
      <c r="I989" s="127">
        <v>45139</v>
      </c>
      <c r="J989" s="267" t="s">
        <v>113</v>
      </c>
      <c r="K989" s="132"/>
      <c r="L989" s="132">
        <v>10</v>
      </c>
      <c r="M989" s="124"/>
      <c r="N989" s="1" t="s">
        <v>18</v>
      </c>
      <c r="O989" s="333"/>
    </row>
    <row r="990" spans="1:82" s="129" customFormat="1" ht="18.45">
      <c r="A990" s="139">
        <v>45138</v>
      </c>
      <c r="B990" s="139">
        <v>45140</v>
      </c>
      <c r="C990" s="124">
        <f>B990-A990</f>
        <v>2</v>
      </c>
      <c r="D990" s="124">
        <v>2</v>
      </c>
      <c r="E990" s="124" t="s">
        <v>224</v>
      </c>
      <c r="F990" s="124" t="s">
        <v>224</v>
      </c>
      <c r="G990" s="879" t="s">
        <v>1619</v>
      </c>
      <c r="H990" s="131">
        <v>176.42</v>
      </c>
      <c r="I990" s="127">
        <v>45135</v>
      </c>
      <c r="J990" s="267" t="s">
        <v>22</v>
      </c>
      <c r="K990" s="132"/>
      <c r="L990" s="132">
        <v>10</v>
      </c>
      <c r="M990" s="124"/>
      <c r="N990" s="1" t="s">
        <v>26</v>
      </c>
      <c r="O990" s="333" t="s">
        <v>19</v>
      </c>
    </row>
    <row r="991" spans="1:82" s="261" customFormat="1" ht="18.45">
      <c r="A991" s="327">
        <v>45139</v>
      </c>
      <c r="B991" s="327">
        <v>45140</v>
      </c>
      <c r="C991" s="122">
        <v>1</v>
      </c>
      <c r="D991" s="122">
        <v>1</v>
      </c>
      <c r="E991" s="122">
        <v>4</v>
      </c>
      <c r="F991" s="122" t="s">
        <v>90</v>
      </c>
      <c r="G991" s="623" t="s">
        <v>1345</v>
      </c>
      <c r="H991" s="336">
        <v>22.28</v>
      </c>
      <c r="I991" s="130">
        <v>45138</v>
      </c>
      <c r="J991" s="270" t="s">
        <v>22</v>
      </c>
      <c r="K991" s="271"/>
      <c r="L991" s="271"/>
      <c r="M991" s="122"/>
      <c r="N991" s="9" t="s">
        <v>18</v>
      </c>
      <c r="O991" s="9"/>
    </row>
    <row r="992" spans="1:82" ht="18.45">
      <c r="A992" s="139">
        <v>45139</v>
      </c>
      <c r="B992" s="139">
        <v>45140</v>
      </c>
      <c r="C992" s="124">
        <v>1</v>
      </c>
      <c r="D992" s="124">
        <v>1</v>
      </c>
      <c r="E992" s="124">
        <v>33</v>
      </c>
      <c r="F992" s="1" t="s">
        <v>92</v>
      </c>
      <c r="G992" s="879" t="s">
        <v>1620</v>
      </c>
      <c r="H992" s="131">
        <v>31.5</v>
      </c>
      <c r="I992" s="127">
        <v>45139</v>
      </c>
      <c r="J992" s="267" t="s">
        <v>41</v>
      </c>
      <c r="K992" s="134"/>
      <c r="L992" s="134"/>
      <c r="M992" s="139" t="s">
        <v>1621</v>
      </c>
      <c r="N992" s="1" t="s">
        <v>18</v>
      </c>
      <c r="O992" s="333" t="s">
        <v>19</v>
      </c>
    </row>
    <row r="993" spans="1:15" s="129" customFormat="1" ht="18.45">
      <c r="A993" s="139">
        <v>45138</v>
      </c>
      <c r="B993" s="139">
        <v>45140</v>
      </c>
      <c r="C993" s="124">
        <f>B993 -A993</f>
        <v>2</v>
      </c>
      <c r="D993" s="124">
        <v>1</v>
      </c>
      <c r="E993" s="124">
        <v>2</v>
      </c>
      <c r="F993" s="124" t="s">
        <v>117</v>
      </c>
      <c r="G993" s="621" t="s">
        <v>1622</v>
      </c>
      <c r="H993" s="131">
        <v>45</v>
      </c>
      <c r="I993" s="127">
        <v>45138</v>
      </c>
      <c r="J993" s="267" t="s">
        <v>142</v>
      </c>
      <c r="K993" s="132"/>
      <c r="L993" s="132"/>
      <c r="M993" s="122" t="s">
        <v>1623</v>
      </c>
      <c r="N993" s="1" t="s">
        <v>26</v>
      </c>
      <c r="O993" s="333" t="s">
        <v>19</v>
      </c>
    </row>
    <row r="994" spans="1:15" ht="18.45">
      <c r="A994" s="139">
        <v>45139</v>
      </c>
      <c r="B994" s="139">
        <f>A994+C994</f>
        <v>45140</v>
      </c>
      <c r="C994" s="1">
        <v>1</v>
      </c>
      <c r="D994" s="1">
        <v>1</v>
      </c>
      <c r="E994" s="1">
        <v>5</v>
      </c>
      <c r="F994" s="124" t="s">
        <v>368</v>
      </c>
      <c r="G994" s="765" t="s">
        <v>1624</v>
      </c>
      <c r="H994" s="55">
        <v>22.28</v>
      </c>
      <c r="I994" s="6">
        <v>45137</v>
      </c>
      <c r="J994" s="267" t="s">
        <v>22</v>
      </c>
      <c r="K994" s="54"/>
      <c r="L994" s="54">
        <v>10</v>
      </c>
      <c r="M994" s="1"/>
      <c r="N994" s="1" t="s">
        <v>26</v>
      </c>
      <c r="O994" s="333" t="s">
        <v>19</v>
      </c>
    </row>
    <row r="995" spans="1:15" ht="18.45">
      <c r="A995" s="139">
        <v>45138</v>
      </c>
      <c r="B995" s="139">
        <f>A995+C995</f>
        <v>45140</v>
      </c>
      <c r="C995" s="1">
        <v>2</v>
      </c>
      <c r="D995" s="1">
        <v>1</v>
      </c>
      <c r="E995" s="1">
        <v>2</v>
      </c>
      <c r="F995" s="1" t="s">
        <v>95</v>
      </c>
      <c r="G995" s="859" t="s">
        <v>1625</v>
      </c>
      <c r="H995" s="55">
        <v>45</v>
      </c>
      <c r="I995" s="6">
        <v>45138</v>
      </c>
      <c r="J995" s="267" t="s">
        <v>339</v>
      </c>
      <c r="K995" s="54"/>
      <c r="L995" s="54">
        <v>10</v>
      </c>
      <c r="M995" s="1"/>
      <c r="N995" s="1" t="s">
        <v>26</v>
      </c>
      <c r="O995" s="333" t="s">
        <v>19</v>
      </c>
    </row>
    <row r="996" spans="1:15" s="129" customFormat="1" ht="18.45">
      <c r="A996" s="139">
        <v>45138</v>
      </c>
      <c r="B996" s="139">
        <f>A996+C996</f>
        <v>45140</v>
      </c>
      <c r="C996" s="124">
        <v>2</v>
      </c>
      <c r="D996" s="124">
        <v>6</v>
      </c>
      <c r="E996" s="124">
        <v>32</v>
      </c>
      <c r="F996" s="124" t="s">
        <v>1626</v>
      </c>
      <c r="G996" s="621" t="s">
        <v>1627</v>
      </c>
      <c r="H996" s="131">
        <v>324</v>
      </c>
      <c r="I996" s="127">
        <v>45138</v>
      </c>
      <c r="J996" s="267" t="s">
        <v>252</v>
      </c>
      <c r="K996" s="132"/>
      <c r="L996" s="132">
        <v>10</v>
      </c>
      <c r="M996" s="124"/>
      <c r="N996" s="1" t="s">
        <v>18</v>
      </c>
      <c r="O996" s="333" t="s">
        <v>19</v>
      </c>
    </row>
    <row r="997" spans="1:15" s="129" customFormat="1" ht="18.45">
      <c r="A997" s="139">
        <v>45136</v>
      </c>
      <c r="B997" s="139">
        <f>+A997+C997</f>
        <v>45140</v>
      </c>
      <c r="C997" s="1">
        <v>4</v>
      </c>
      <c r="D997" s="1">
        <v>1</v>
      </c>
      <c r="E997" s="1">
        <v>24</v>
      </c>
      <c r="F997" s="1" t="s">
        <v>69</v>
      </c>
      <c r="G997" s="879" t="s">
        <v>1628</v>
      </c>
      <c r="H997" s="55">
        <v>99</v>
      </c>
      <c r="I997" s="6">
        <v>45136</v>
      </c>
      <c r="J997" s="267" t="s">
        <v>41</v>
      </c>
      <c r="K997" s="56"/>
      <c r="L997" s="56">
        <v>10</v>
      </c>
      <c r="M997" s="1"/>
      <c r="N997" s="1" t="s">
        <v>42</v>
      </c>
      <c r="O997" s="333" t="s">
        <v>19</v>
      </c>
    </row>
    <row r="998" spans="1:15" s="879" customFormat="1" ht="18.45">
      <c r="A998" s="1142">
        <v>45138</v>
      </c>
      <c r="B998" s="1142">
        <f>A998+C998</f>
        <v>45140</v>
      </c>
      <c r="C998" s="879">
        <v>2</v>
      </c>
      <c r="D998" s="879">
        <v>1</v>
      </c>
      <c r="E998" s="879">
        <v>4</v>
      </c>
      <c r="F998" s="879" t="s">
        <v>204</v>
      </c>
      <c r="G998" s="621" t="s">
        <v>1629</v>
      </c>
      <c r="H998" s="126">
        <v>42.5</v>
      </c>
      <c r="I998" s="1142">
        <v>45138</v>
      </c>
      <c r="J998" s="1126" t="s">
        <v>67</v>
      </c>
      <c r="N998" s="1" t="s">
        <v>26</v>
      </c>
      <c r="O998" s="333" t="s">
        <v>19</v>
      </c>
    </row>
    <row r="999" spans="1:15" s="129" customFormat="1" ht="18.45">
      <c r="A999" s="139">
        <v>45139</v>
      </c>
      <c r="B999" s="139">
        <v>45140</v>
      </c>
      <c r="C999" s="124">
        <v>1</v>
      </c>
      <c r="D999" s="124">
        <v>2</v>
      </c>
      <c r="E999" s="124">
        <v>35</v>
      </c>
      <c r="F999" s="124" t="s">
        <v>1608</v>
      </c>
      <c r="G999" s="879" t="s">
        <v>1609</v>
      </c>
      <c r="H999" s="131">
        <v>70</v>
      </c>
      <c r="I999" s="127">
        <v>45139</v>
      </c>
      <c r="J999" s="267" t="s">
        <v>17</v>
      </c>
      <c r="K999" s="134"/>
      <c r="L999" s="134">
        <v>10</v>
      </c>
      <c r="M999" s="124"/>
      <c r="N999" s="1" t="s">
        <v>18</v>
      </c>
      <c r="O999" s="333"/>
    </row>
    <row r="1000" spans="1:15" ht="18.45">
      <c r="A1000" s="139">
        <v>45136</v>
      </c>
      <c r="B1000" s="139">
        <f ca="1">+A1000+C1000</f>
        <v>45140</v>
      </c>
      <c r="C1000" s="124">
        <f ca="1">B1000-A1000</f>
        <v>4</v>
      </c>
      <c r="D1000" s="124">
        <v>3</v>
      </c>
      <c r="E1000" s="124">
        <v>25</v>
      </c>
      <c r="F1000" s="124">
        <v>25</v>
      </c>
      <c r="G1000" s="879" t="s">
        <v>1630</v>
      </c>
      <c r="H1000" s="126">
        <v>491.4</v>
      </c>
      <c r="I1000" s="127">
        <v>45136</v>
      </c>
      <c r="J1000" s="267" t="s">
        <v>41</v>
      </c>
      <c r="K1000" s="134"/>
      <c r="L1000" s="134"/>
      <c r="M1000" s="139"/>
      <c r="N1000" s="1" t="s">
        <v>42</v>
      </c>
      <c r="O1000" s="333" t="s">
        <v>19</v>
      </c>
    </row>
    <row r="1001" spans="1:15" s="129" customFormat="1" ht="21">
      <c r="A1001" s="139">
        <v>45138</v>
      </c>
      <c r="B1001" s="139">
        <v>45140</v>
      </c>
      <c r="C1001" s="124">
        <v>1</v>
      </c>
      <c r="D1001" s="124">
        <v>1</v>
      </c>
      <c r="E1001" s="124">
        <v>33</v>
      </c>
      <c r="F1001" s="124" t="s">
        <v>98</v>
      </c>
      <c r="G1001" s="663" t="s">
        <v>56</v>
      </c>
      <c r="H1001" s="131">
        <v>70</v>
      </c>
      <c r="I1001" s="127">
        <v>45139</v>
      </c>
      <c r="J1001" s="267" t="s">
        <v>1043</v>
      </c>
      <c r="K1001" s="132">
        <v>10</v>
      </c>
      <c r="L1001" s="132"/>
      <c r="M1001" s="122" t="s">
        <v>1599</v>
      </c>
      <c r="N1001" s="1" t="s">
        <v>42</v>
      </c>
      <c r="O1001" s="333" t="s">
        <v>19</v>
      </c>
    </row>
    <row r="1002" spans="1:15" s="129" customFormat="1" ht="18.45">
      <c r="A1002" s="139">
        <v>45138</v>
      </c>
      <c r="B1002" s="139">
        <v>45140</v>
      </c>
      <c r="C1002" s="124">
        <f>B1002-A1002</f>
        <v>2</v>
      </c>
      <c r="D1002" s="124">
        <v>1</v>
      </c>
      <c r="E1002" s="124">
        <v>37</v>
      </c>
      <c r="F1002" s="124">
        <v>37</v>
      </c>
      <c r="G1002" s="879" t="s">
        <v>1631</v>
      </c>
      <c r="H1002" s="131">
        <v>124.2</v>
      </c>
      <c r="I1002" s="127">
        <v>45138</v>
      </c>
      <c r="J1002" s="267" t="s">
        <v>142</v>
      </c>
      <c r="K1002" s="132"/>
      <c r="L1002" s="132">
        <v>10</v>
      </c>
      <c r="M1002" s="124"/>
      <c r="N1002" s="1" t="s">
        <v>26</v>
      </c>
      <c r="O1002" s="333" t="s">
        <v>19</v>
      </c>
    </row>
    <row r="1003" spans="1:15" ht="18.45">
      <c r="A1003" s="327">
        <v>45139</v>
      </c>
      <c r="B1003" s="327">
        <v>45140</v>
      </c>
      <c r="C1003" s="122">
        <v>1</v>
      </c>
      <c r="D1003" s="122">
        <v>1</v>
      </c>
      <c r="E1003" s="122">
        <v>3</v>
      </c>
      <c r="F1003" s="122" t="s">
        <v>152</v>
      </c>
      <c r="G1003" s="1032" t="s">
        <v>1595</v>
      </c>
      <c r="H1003" s="336">
        <v>18.440000000000001</v>
      </c>
      <c r="I1003" s="130">
        <v>45139</v>
      </c>
      <c r="J1003" s="270" t="s">
        <v>97</v>
      </c>
      <c r="K1003" s="271"/>
      <c r="L1003" s="271"/>
      <c r="M1003" s="122"/>
      <c r="N1003" s="9" t="s">
        <v>18</v>
      </c>
      <c r="O1003" s="333" t="s">
        <v>19</v>
      </c>
    </row>
    <row r="1004" spans="1:15" s="13" customFormat="1" ht="18.45">
      <c r="A1004" s="327">
        <v>45139</v>
      </c>
      <c r="B1004" s="327">
        <v>45140</v>
      </c>
      <c r="C1004" s="122">
        <v>1</v>
      </c>
      <c r="D1004" s="122">
        <v>1</v>
      </c>
      <c r="E1004" s="122">
        <v>5</v>
      </c>
      <c r="F1004" s="122" t="s">
        <v>73</v>
      </c>
      <c r="G1004" s="1032" t="s">
        <v>1492</v>
      </c>
      <c r="H1004" s="336">
        <v>19.13</v>
      </c>
      <c r="I1004" s="130">
        <v>45139</v>
      </c>
      <c r="J1004" s="270" t="s">
        <v>58</v>
      </c>
      <c r="K1004" s="271"/>
      <c r="L1004" s="271"/>
      <c r="M1004" s="122"/>
      <c r="N1004" s="1" t="s">
        <v>26</v>
      </c>
      <c r="O1004" s="333" t="s">
        <v>19</v>
      </c>
    </row>
    <row r="1005" spans="1:15" ht="18.45">
      <c r="A1005" s="139">
        <v>45139</v>
      </c>
      <c r="B1005" s="139">
        <v>45140</v>
      </c>
      <c r="C1005" s="124">
        <v>1</v>
      </c>
      <c r="D1005" s="124">
        <v>1</v>
      </c>
      <c r="E1005" s="124">
        <v>36</v>
      </c>
      <c r="F1005" s="124" t="s">
        <v>570</v>
      </c>
      <c r="G1005" s="879" t="s">
        <v>1632</v>
      </c>
      <c r="H1005" s="131">
        <v>24.06</v>
      </c>
      <c r="I1005" s="127">
        <v>45138</v>
      </c>
      <c r="J1005" s="267" t="s">
        <v>22</v>
      </c>
      <c r="K1005" s="132">
        <v>10</v>
      </c>
      <c r="L1005" s="132"/>
      <c r="M1005" s="124"/>
      <c r="N1005" s="1" t="s">
        <v>26</v>
      </c>
      <c r="O1005" s="333" t="s">
        <v>19</v>
      </c>
    </row>
    <row r="1006" spans="1:15" ht="18.45">
      <c r="A1006" s="139">
        <v>45135</v>
      </c>
      <c r="B1006" s="5">
        <v>45140</v>
      </c>
      <c r="C1006" s="124">
        <v>4</v>
      </c>
      <c r="D1006" s="124">
        <v>1</v>
      </c>
      <c r="E1006" s="124">
        <v>21</v>
      </c>
      <c r="F1006" s="124" t="s">
        <v>1633</v>
      </c>
      <c r="G1006" s="879" t="s">
        <v>109</v>
      </c>
      <c r="H1006" s="126">
        <v>100</v>
      </c>
      <c r="I1006" s="127"/>
      <c r="J1006" s="267" t="s">
        <v>110</v>
      </c>
      <c r="K1006" s="134"/>
      <c r="L1006" s="134"/>
      <c r="M1006" s="124"/>
      <c r="N1006" s="1" t="s">
        <v>18</v>
      </c>
      <c r="O1006" s="333" t="s">
        <v>19</v>
      </c>
    </row>
    <row r="1007" spans="1:15" ht="18.45">
      <c r="A1007" s="139">
        <v>45139</v>
      </c>
      <c r="B1007" s="139">
        <f>A1007+C1007</f>
        <v>45140</v>
      </c>
      <c r="C1007" s="124">
        <v>1</v>
      </c>
      <c r="D1007" s="124">
        <v>1</v>
      </c>
      <c r="E1007" s="124">
        <v>2</v>
      </c>
      <c r="F1007" s="124" t="s">
        <v>150</v>
      </c>
      <c r="G1007" s="879" t="s">
        <v>1634</v>
      </c>
      <c r="H1007" s="131">
        <v>19.12</v>
      </c>
      <c r="I1007" s="127"/>
      <c r="J1007" s="267" t="s">
        <v>32</v>
      </c>
      <c r="K1007" s="132"/>
      <c r="L1007" s="132">
        <v>10</v>
      </c>
      <c r="M1007" s="124"/>
      <c r="N1007" s="1" t="s">
        <v>26</v>
      </c>
      <c r="O1007" s="333" t="s">
        <v>19</v>
      </c>
    </row>
    <row r="1008" spans="1:15" s="129" customFormat="1" ht="18.45">
      <c r="A1008" s="139">
        <v>45137</v>
      </c>
      <c r="B1008" s="139">
        <f>A1008+C1008</f>
        <v>45140</v>
      </c>
      <c r="C1008" s="124">
        <v>3</v>
      </c>
      <c r="D1008" s="124">
        <v>1</v>
      </c>
      <c r="E1008" s="124">
        <v>36</v>
      </c>
      <c r="F1008" s="124" t="s">
        <v>122</v>
      </c>
      <c r="G1008" s="879" t="s">
        <v>1635</v>
      </c>
      <c r="H1008" s="126">
        <v>79.05</v>
      </c>
      <c r="I1008" s="127"/>
      <c r="J1008" s="267" t="s">
        <v>32</v>
      </c>
      <c r="K1008" s="134"/>
      <c r="L1008" s="134">
        <v>10</v>
      </c>
      <c r="M1008" s="124"/>
      <c r="N1008" s="1" t="s">
        <v>18</v>
      </c>
      <c r="O1008" s="333" t="s">
        <v>19</v>
      </c>
    </row>
    <row r="1009" spans="1:15" ht="18.45">
      <c r="A1009" s="139">
        <v>45139</v>
      </c>
      <c r="B1009" s="139">
        <v>45140</v>
      </c>
      <c r="C1009" s="124">
        <v>1</v>
      </c>
      <c r="D1009" s="124">
        <v>1</v>
      </c>
      <c r="E1009" s="124">
        <v>34</v>
      </c>
      <c r="F1009" s="1" t="s">
        <v>985</v>
      </c>
      <c r="G1009" s="879" t="s">
        <v>880</v>
      </c>
      <c r="H1009" s="131">
        <v>35</v>
      </c>
      <c r="I1009" s="127">
        <v>45139</v>
      </c>
      <c r="J1009" s="267" t="s">
        <v>22</v>
      </c>
      <c r="K1009" s="134"/>
      <c r="L1009" s="134"/>
      <c r="M1009" s="139"/>
      <c r="N1009" s="1" t="s">
        <v>26</v>
      </c>
      <c r="O1009" s="333" t="s">
        <v>19</v>
      </c>
    </row>
    <row r="1010" spans="1:15" ht="18.45">
      <c r="A1010" s="5">
        <v>45134</v>
      </c>
      <c r="B1010" s="139">
        <f ca="1">A1010+C1010</f>
        <v>45140</v>
      </c>
      <c r="C1010" s="1">
        <f ca="1">B1010-A1010</f>
        <v>6</v>
      </c>
      <c r="D1010" s="1">
        <v>1</v>
      </c>
      <c r="E1010" s="1">
        <v>5</v>
      </c>
      <c r="F1010" s="1" t="s">
        <v>127</v>
      </c>
      <c r="G1010" s="621" t="s">
        <v>1636</v>
      </c>
      <c r="H1010" s="55">
        <v>166.5</v>
      </c>
      <c r="I1010" s="6">
        <v>45134</v>
      </c>
      <c r="J1010" s="267" t="s">
        <v>22</v>
      </c>
      <c r="K1010" s="56">
        <v>10</v>
      </c>
      <c r="L1010" s="56"/>
      <c r="M1010" s="1"/>
      <c r="N1010" s="1" t="s">
        <v>18</v>
      </c>
      <c r="O1010" s="333"/>
    </row>
    <row r="1011" spans="1:15" ht="18.45">
      <c r="A1011" s="327">
        <v>45139</v>
      </c>
      <c r="B1011" s="327">
        <v>45140</v>
      </c>
      <c r="C1011" s="122">
        <v>1</v>
      </c>
      <c r="D1011" s="122">
        <v>1</v>
      </c>
      <c r="E1011" s="122">
        <v>23</v>
      </c>
      <c r="F1011" s="122" t="s">
        <v>536</v>
      </c>
      <c r="G1011" s="1032" t="s">
        <v>1600</v>
      </c>
      <c r="H1011" s="336">
        <v>19.12</v>
      </c>
      <c r="I1011" s="130">
        <v>45139</v>
      </c>
      <c r="J1011" s="270" t="s">
        <v>32</v>
      </c>
      <c r="K1011" s="271"/>
      <c r="L1011" s="271"/>
      <c r="M1011" s="122"/>
      <c r="N1011" s="1" t="s">
        <v>18</v>
      </c>
      <c r="O1011" s="333" t="s">
        <v>19</v>
      </c>
    </row>
    <row r="1012" spans="1:15" s="469" customFormat="1" ht="18.45">
      <c r="A1012" s="139">
        <v>45137</v>
      </c>
      <c r="B1012" s="139">
        <v>45140</v>
      </c>
      <c r="C1012" s="124">
        <v>2</v>
      </c>
      <c r="D1012" s="124">
        <v>1</v>
      </c>
      <c r="E1012" s="124">
        <v>24</v>
      </c>
      <c r="F1012" s="124" t="s">
        <v>24</v>
      </c>
      <c r="G1012" s="765" t="s">
        <v>1637</v>
      </c>
      <c r="H1012" s="126">
        <v>50</v>
      </c>
      <c r="I1012" s="127"/>
      <c r="J1012" s="486" t="s">
        <v>84</v>
      </c>
      <c r="K1012" s="134">
        <v>10</v>
      </c>
      <c r="L1012" s="134"/>
      <c r="M1012" s="124" t="s">
        <v>1638</v>
      </c>
      <c r="N1012" s="9" t="s">
        <v>26</v>
      </c>
      <c r="O1012" s="462"/>
    </row>
    <row r="1013" spans="1:15" ht="18.45">
      <c r="A1013" s="139">
        <v>45139</v>
      </c>
      <c r="B1013" s="139">
        <v>45140</v>
      </c>
      <c r="C1013" s="124">
        <v>1</v>
      </c>
      <c r="D1013" s="124">
        <v>1</v>
      </c>
      <c r="E1013" s="124">
        <v>3</v>
      </c>
      <c r="F1013" s="124" t="s">
        <v>27</v>
      </c>
      <c r="G1013" s="859" t="s">
        <v>1639</v>
      </c>
      <c r="H1013" s="131">
        <v>24.75</v>
      </c>
      <c r="I1013" s="127">
        <v>45139</v>
      </c>
      <c r="J1013" s="267" t="s">
        <v>81</v>
      </c>
      <c r="K1013" s="132">
        <v>10</v>
      </c>
      <c r="L1013" s="132"/>
      <c r="M1013" s="124" t="s">
        <v>1638</v>
      </c>
      <c r="N1013" s="1" t="s">
        <v>18</v>
      </c>
      <c r="O1013" s="333"/>
    </row>
    <row r="1014" spans="1:15" ht="18.45">
      <c r="A1014" s="139">
        <v>45139</v>
      </c>
      <c r="B1014" s="139">
        <v>45140</v>
      </c>
      <c r="C1014" s="124">
        <v>1</v>
      </c>
      <c r="D1014" s="124">
        <v>1</v>
      </c>
      <c r="E1014" s="124">
        <v>21</v>
      </c>
      <c r="F1014" s="124" t="s">
        <v>45</v>
      </c>
      <c r="G1014" s="859" t="s">
        <v>1640</v>
      </c>
      <c r="H1014" s="131">
        <v>27</v>
      </c>
      <c r="I1014" s="127">
        <v>45139</v>
      </c>
      <c r="J1014" s="267" t="s">
        <v>84</v>
      </c>
      <c r="K1014" s="132"/>
      <c r="L1014" s="132">
        <v>10</v>
      </c>
      <c r="M1014" s="124" t="s">
        <v>1638</v>
      </c>
      <c r="N1014" s="1" t="s">
        <v>18</v>
      </c>
      <c r="O1014" s="333"/>
    </row>
    <row r="1015" spans="1:15" ht="18.45">
      <c r="A1015" s="139">
        <v>45139</v>
      </c>
      <c r="B1015" s="139">
        <f>A1015+C1015</f>
        <v>45140</v>
      </c>
      <c r="C1015" s="1">
        <v>1</v>
      </c>
      <c r="D1015" s="1">
        <v>1</v>
      </c>
      <c r="E1015" s="1">
        <v>6</v>
      </c>
      <c r="F1015" s="1">
        <v>6</v>
      </c>
      <c r="G1015" s="621" t="s">
        <v>217</v>
      </c>
      <c r="H1015" s="55">
        <v>87.5</v>
      </c>
      <c r="I1015" s="6">
        <v>45139</v>
      </c>
      <c r="J1015" s="268" t="s">
        <v>1641</v>
      </c>
      <c r="K1015" s="54"/>
      <c r="L1015" s="54"/>
      <c r="M1015" s="124" t="s">
        <v>1638</v>
      </c>
      <c r="N1015" s="1" t="s">
        <v>26</v>
      </c>
    </row>
    <row r="1016" spans="1:15" s="99" customFormat="1">
      <c r="A1016" s="1333"/>
      <c r="B1016" s="1333"/>
    </row>
    <row r="1017" spans="1:15" s="129" customFormat="1" ht="18.45">
      <c r="A1017" s="139">
        <v>45136</v>
      </c>
      <c r="B1017" s="139">
        <f>+A1017+C1017</f>
        <v>45141</v>
      </c>
      <c r="C1017" s="124">
        <v>5</v>
      </c>
      <c r="D1017" s="124">
        <v>1</v>
      </c>
      <c r="E1017" s="124">
        <v>24</v>
      </c>
      <c r="F1017" s="124" t="s">
        <v>879</v>
      </c>
      <c r="G1017" s="879" t="s">
        <v>1642</v>
      </c>
      <c r="H1017" s="131">
        <v>153</v>
      </c>
      <c r="I1017" s="6">
        <v>45136</v>
      </c>
      <c r="J1017" s="267" t="s">
        <v>41</v>
      </c>
      <c r="K1017" s="132"/>
      <c r="L1017" s="132">
        <v>10</v>
      </c>
      <c r="M1017" s="124"/>
      <c r="N1017" s="1" t="s">
        <v>42</v>
      </c>
      <c r="O1017" s="333" t="s">
        <v>19</v>
      </c>
    </row>
    <row r="1018" spans="1:15" ht="18.45">
      <c r="A1018" s="139">
        <v>45139</v>
      </c>
      <c r="B1018" s="139">
        <f>A1018+C1018</f>
        <v>45141</v>
      </c>
      <c r="C1018" s="1">
        <v>2</v>
      </c>
      <c r="D1018" s="1">
        <v>1</v>
      </c>
      <c r="E1018" s="1">
        <v>3</v>
      </c>
      <c r="F1018" s="1" t="s">
        <v>241</v>
      </c>
      <c r="G1018" s="879" t="s">
        <v>1643</v>
      </c>
      <c r="H1018" s="55">
        <v>49.3</v>
      </c>
      <c r="I1018" s="6">
        <v>45139</v>
      </c>
      <c r="J1018" s="267" t="s">
        <v>32</v>
      </c>
      <c r="K1018" s="54"/>
      <c r="L1018" s="54">
        <v>10</v>
      </c>
      <c r="M1018" s="1"/>
      <c r="N1018" s="1" t="s">
        <v>18</v>
      </c>
      <c r="O1018" s="333" t="s">
        <v>19</v>
      </c>
    </row>
    <row r="1019" spans="1:15" s="261" customFormat="1" ht="18.45">
      <c r="A1019" s="327">
        <v>45140</v>
      </c>
      <c r="B1019" s="327">
        <f>A1019+C1019</f>
        <v>45141</v>
      </c>
      <c r="C1019" s="122">
        <v>1</v>
      </c>
      <c r="D1019" s="122">
        <v>1</v>
      </c>
      <c r="E1019" s="122">
        <v>36</v>
      </c>
      <c r="F1019" s="122" t="s">
        <v>122</v>
      </c>
      <c r="G1019" s="1032" t="s">
        <v>1635</v>
      </c>
      <c r="H1019" s="336">
        <v>27</v>
      </c>
      <c r="I1019" s="130">
        <v>45138</v>
      </c>
      <c r="J1019" s="270" t="s">
        <v>38</v>
      </c>
      <c r="K1019" s="271"/>
      <c r="L1019" s="271">
        <v>10</v>
      </c>
      <c r="M1019" s="122" t="s">
        <v>1578</v>
      </c>
      <c r="N1019" s="9" t="s">
        <v>18</v>
      </c>
      <c r="O1019" s="333" t="s">
        <v>19</v>
      </c>
    </row>
    <row r="1020" spans="1:15" ht="18.45">
      <c r="A1020" s="5">
        <v>45140</v>
      </c>
      <c r="B1020" s="5">
        <f>+A1020+C1020</f>
        <v>45141</v>
      </c>
      <c r="C1020" s="1">
        <v>1</v>
      </c>
      <c r="D1020" s="1">
        <v>1</v>
      </c>
      <c r="E1020" s="1">
        <v>21</v>
      </c>
      <c r="F1020" s="1" t="s">
        <v>425</v>
      </c>
      <c r="G1020" s="621" t="s">
        <v>1644</v>
      </c>
      <c r="H1020" s="55">
        <v>22.28</v>
      </c>
      <c r="I1020" s="6">
        <v>45141</v>
      </c>
      <c r="J1020" s="267" t="s">
        <v>113</v>
      </c>
      <c r="K1020" s="54">
        <v>10</v>
      </c>
      <c r="L1020" s="54"/>
      <c r="M1020" s="1"/>
      <c r="N1020" s="135" t="s">
        <v>18</v>
      </c>
    </row>
    <row r="1021" spans="1:15" ht="18.45">
      <c r="A1021" s="5">
        <v>45140</v>
      </c>
      <c r="B1021" s="5">
        <f>A1021+C1021</f>
        <v>45141</v>
      </c>
      <c r="C1021" s="1">
        <v>1</v>
      </c>
      <c r="D1021" s="1">
        <v>1</v>
      </c>
      <c r="E1021" s="1">
        <v>21</v>
      </c>
      <c r="F1021" s="1" t="s">
        <v>45</v>
      </c>
      <c r="G1021" s="765" t="s">
        <v>1615</v>
      </c>
      <c r="H1021" s="55">
        <v>25</v>
      </c>
      <c r="I1021" s="6">
        <v>45140</v>
      </c>
      <c r="J1021" s="267" t="s">
        <v>692</v>
      </c>
      <c r="K1021" s="54"/>
      <c r="L1021" s="54">
        <v>10</v>
      </c>
      <c r="M1021" s="1"/>
      <c r="N1021" s="1" t="s">
        <v>18</v>
      </c>
    </row>
    <row r="1022" spans="1:15" ht="21" customHeight="1">
      <c r="A1022" s="139">
        <v>45140</v>
      </c>
      <c r="B1022" s="139">
        <f>A1022+C1022</f>
        <v>45141</v>
      </c>
      <c r="C1022" s="124">
        <v>1</v>
      </c>
      <c r="D1022" s="124">
        <v>1</v>
      </c>
      <c r="E1022" s="124">
        <v>24</v>
      </c>
      <c r="F1022" s="124" t="s">
        <v>847</v>
      </c>
      <c r="G1022" s="765" t="s">
        <v>1645</v>
      </c>
      <c r="H1022" s="126">
        <v>22.28</v>
      </c>
      <c r="I1022" s="127">
        <v>45140</v>
      </c>
      <c r="J1022" s="267" t="s">
        <v>81</v>
      </c>
      <c r="K1022" s="134">
        <v>10</v>
      </c>
      <c r="L1022" s="134"/>
      <c r="M1022" s="124"/>
      <c r="N1022" s="1" t="s">
        <v>42</v>
      </c>
      <c r="O1022" s="1"/>
    </row>
    <row r="1023" spans="1:15" s="13" customFormat="1" ht="18.45">
      <c r="A1023" s="327">
        <v>45140</v>
      </c>
      <c r="B1023" s="327">
        <f>A1023+C1023</f>
        <v>45141</v>
      </c>
      <c r="C1023" s="122">
        <v>1</v>
      </c>
      <c r="D1023" s="122">
        <v>1</v>
      </c>
      <c r="E1023" s="122">
        <v>34</v>
      </c>
      <c r="F1023" s="9" t="s">
        <v>985</v>
      </c>
      <c r="G1023" s="1032" t="s">
        <v>880</v>
      </c>
      <c r="H1023" s="336">
        <v>35</v>
      </c>
      <c r="I1023" s="130">
        <v>45138</v>
      </c>
      <c r="J1023" s="270" t="s">
        <v>22</v>
      </c>
      <c r="K1023" s="271"/>
      <c r="L1023" s="271"/>
      <c r="M1023" s="327"/>
      <c r="N1023" s="9" t="s">
        <v>26</v>
      </c>
      <c r="O1023" s="333" t="s">
        <v>19</v>
      </c>
    </row>
    <row r="1024" spans="1:15">
      <c r="A1024" s="1333"/>
      <c r="B1024" s="1333"/>
      <c r="C1024" s="99"/>
      <c r="D1024" s="99"/>
      <c r="E1024" s="99"/>
      <c r="F1024" s="99"/>
      <c r="G1024" s="99"/>
      <c r="H1024" s="99"/>
      <c r="I1024" s="99"/>
      <c r="J1024" s="99"/>
      <c r="K1024" s="99"/>
      <c r="L1024" s="99"/>
      <c r="M1024" s="99"/>
      <c r="N1024" s="99"/>
      <c r="O1024" s="99"/>
    </row>
    <row r="1025" spans="1:15" ht="18.45">
      <c r="A1025" s="139">
        <v>45139</v>
      </c>
      <c r="B1025" s="139">
        <v>45141</v>
      </c>
      <c r="C1025" s="1">
        <v>2</v>
      </c>
      <c r="D1025" s="1">
        <v>2</v>
      </c>
      <c r="E1025" s="1">
        <v>33</v>
      </c>
      <c r="F1025" s="124" t="s">
        <v>1646</v>
      </c>
      <c r="G1025" s="879" t="s">
        <v>1620</v>
      </c>
      <c r="H1025" s="53">
        <v>135</v>
      </c>
      <c r="I1025" s="6">
        <v>45139</v>
      </c>
      <c r="J1025" s="267" t="s">
        <v>41</v>
      </c>
      <c r="K1025" s="54"/>
      <c r="L1025" s="54">
        <v>30</v>
      </c>
      <c r="M1025" s="1"/>
      <c r="N1025" s="1" t="s">
        <v>18</v>
      </c>
      <c r="O1025" s="333" t="s">
        <v>19</v>
      </c>
    </row>
    <row r="1026" spans="1:15" ht="18.45">
      <c r="A1026" s="139">
        <v>45139</v>
      </c>
      <c r="B1026" s="139">
        <v>45141</v>
      </c>
      <c r="C1026" s="1">
        <v>2</v>
      </c>
      <c r="D1026" s="1">
        <v>2</v>
      </c>
      <c r="E1026" s="1">
        <v>30</v>
      </c>
      <c r="F1026" s="124">
        <v>30</v>
      </c>
      <c r="G1026" s="765" t="s">
        <v>1647</v>
      </c>
      <c r="H1026" s="53">
        <v>131.87</v>
      </c>
      <c r="I1026" s="6">
        <v>45133</v>
      </c>
      <c r="J1026" s="267" t="s">
        <v>113</v>
      </c>
      <c r="K1026" s="54"/>
      <c r="L1026" s="54">
        <v>10</v>
      </c>
      <c r="M1026" s="1"/>
      <c r="N1026" s="1" t="s">
        <v>42</v>
      </c>
      <c r="O1026" s="333" t="s">
        <v>19</v>
      </c>
    </row>
    <row r="1027" spans="1:15" ht="18.45">
      <c r="A1027" s="139">
        <v>45140</v>
      </c>
      <c r="B1027" s="139">
        <v>45141</v>
      </c>
      <c r="C1027" s="124">
        <v>1</v>
      </c>
      <c r="D1027" s="124">
        <v>1</v>
      </c>
      <c r="E1027" s="124">
        <v>21</v>
      </c>
      <c r="F1027" s="124" t="s">
        <v>79</v>
      </c>
      <c r="G1027" s="879" t="s">
        <v>1648</v>
      </c>
      <c r="H1027" s="126">
        <v>22.28</v>
      </c>
      <c r="I1027" s="127">
        <v>45140</v>
      </c>
      <c r="J1027" s="267" t="s">
        <v>1649</v>
      </c>
      <c r="K1027" s="134"/>
      <c r="L1027" s="134"/>
      <c r="M1027" s="124"/>
      <c r="N1027" s="1" t="s">
        <v>26</v>
      </c>
      <c r="O1027" s="1"/>
    </row>
    <row r="1028" spans="1:15" ht="19.5" customHeight="1">
      <c r="A1028" s="139">
        <v>45140</v>
      </c>
      <c r="B1028" s="139">
        <v>45141</v>
      </c>
      <c r="C1028" s="124">
        <v>1</v>
      </c>
      <c r="D1028" s="124">
        <v>1</v>
      </c>
      <c r="E1028" s="124">
        <v>2</v>
      </c>
      <c r="F1028" s="124" t="s">
        <v>117</v>
      </c>
      <c r="G1028" s="859" t="s">
        <v>1109</v>
      </c>
      <c r="H1028" s="126">
        <v>22.28</v>
      </c>
      <c r="I1028" s="127">
        <v>45140</v>
      </c>
      <c r="J1028" s="267" t="s">
        <v>81</v>
      </c>
      <c r="K1028" s="134"/>
      <c r="L1028" s="134">
        <v>10</v>
      </c>
      <c r="M1028" s="124"/>
      <c r="N1028" s="1" t="s">
        <v>42</v>
      </c>
      <c r="O1028" s="1"/>
    </row>
    <row r="1029" spans="1:15" s="129" customFormat="1" ht="18.45">
      <c r="A1029" s="139">
        <v>45139</v>
      </c>
      <c r="B1029" s="139">
        <f t="shared" ref="B1029:B1034" si="30">A1029+C1029</f>
        <v>45141</v>
      </c>
      <c r="C1029" s="124">
        <v>2</v>
      </c>
      <c r="D1029" s="124">
        <v>1</v>
      </c>
      <c r="E1029" s="124">
        <v>24</v>
      </c>
      <c r="F1029" s="124" t="s">
        <v>208</v>
      </c>
      <c r="G1029" s="879" t="s">
        <v>1650</v>
      </c>
      <c r="H1029" s="131">
        <v>45</v>
      </c>
      <c r="I1029" s="127">
        <v>45139</v>
      </c>
      <c r="J1029" s="267" t="s">
        <v>339</v>
      </c>
      <c r="K1029" s="132">
        <v>10</v>
      </c>
      <c r="L1029" s="132"/>
      <c r="M1029" s="124"/>
      <c r="N1029" s="1" t="s">
        <v>26</v>
      </c>
      <c r="O1029" s="333" t="s">
        <v>19</v>
      </c>
    </row>
    <row r="1030" spans="1:15" s="261" customFormat="1" ht="18.45">
      <c r="A1030" s="327">
        <v>45138</v>
      </c>
      <c r="B1030" s="327">
        <f t="shared" si="30"/>
        <v>45141</v>
      </c>
      <c r="C1030" s="122">
        <v>3</v>
      </c>
      <c r="D1030" s="122">
        <v>1</v>
      </c>
      <c r="E1030" s="122">
        <v>23</v>
      </c>
      <c r="F1030" s="122" t="s">
        <v>36</v>
      </c>
      <c r="G1030" s="1032" t="s">
        <v>903</v>
      </c>
      <c r="H1030" s="336">
        <v>67</v>
      </c>
      <c r="I1030" s="130">
        <v>45138</v>
      </c>
      <c r="J1030" s="270" t="s">
        <v>38</v>
      </c>
      <c r="K1030" s="271"/>
      <c r="L1030" s="271"/>
      <c r="M1030" s="122" t="s">
        <v>1578</v>
      </c>
      <c r="N1030" s="9" t="s">
        <v>42</v>
      </c>
      <c r="O1030" s="1"/>
    </row>
    <row r="1031" spans="1:15" ht="18.45">
      <c r="A1031" s="139">
        <v>45140</v>
      </c>
      <c r="B1031" s="139">
        <f t="shared" si="30"/>
        <v>45141</v>
      </c>
      <c r="C1031" s="124">
        <v>1</v>
      </c>
      <c r="D1031" s="124">
        <v>1</v>
      </c>
      <c r="E1031" s="124">
        <v>21</v>
      </c>
      <c r="F1031" s="124" t="s">
        <v>696</v>
      </c>
      <c r="G1031" s="765" t="s">
        <v>1651</v>
      </c>
      <c r="H1031" s="131">
        <v>24.75</v>
      </c>
      <c r="I1031" s="127">
        <v>45140</v>
      </c>
      <c r="J1031" s="267" t="s">
        <v>50</v>
      </c>
      <c r="K1031" s="134">
        <v>10</v>
      </c>
      <c r="L1031" s="134"/>
      <c r="M1031" s="139"/>
      <c r="N1031" s="1" t="s">
        <v>42</v>
      </c>
      <c r="O1031" s="1"/>
    </row>
    <row r="1032" spans="1:15" ht="18.75" customHeight="1">
      <c r="A1032" s="139">
        <v>45140</v>
      </c>
      <c r="B1032" s="139">
        <f t="shared" si="30"/>
        <v>45141</v>
      </c>
      <c r="C1032" s="124">
        <v>1</v>
      </c>
      <c r="D1032" s="124">
        <v>1</v>
      </c>
      <c r="E1032" s="124">
        <v>32</v>
      </c>
      <c r="F1032" s="124" t="s">
        <v>55</v>
      </c>
      <c r="G1032" s="879" t="s">
        <v>1652</v>
      </c>
      <c r="H1032" s="126">
        <v>20.239999999999998</v>
      </c>
      <c r="I1032" s="127">
        <v>45140</v>
      </c>
      <c r="J1032" s="267" t="s">
        <v>58</v>
      </c>
      <c r="K1032" s="134">
        <v>10</v>
      </c>
      <c r="L1032" s="134"/>
      <c r="M1032" s="124"/>
      <c r="N1032" s="1" t="s">
        <v>18</v>
      </c>
      <c r="O1032" s="1"/>
    </row>
    <row r="1033" spans="1:15" ht="18.45">
      <c r="A1033" s="139">
        <v>45140</v>
      </c>
      <c r="B1033" s="139">
        <f t="shared" si="30"/>
        <v>45141</v>
      </c>
      <c r="C1033" s="124">
        <v>1</v>
      </c>
      <c r="D1033" s="124">
        <v>3</v>
      </c>
      <c r="E1033" s="124">
        <v>6</v>
      </c>
      <c r="F1033" s="124">
        <v>6</v>
      </c>
      <c r="G1033" s="879" t="s">
        <v>1653</v>
      </c>
      <c r="H1033" s="131">
        <v>77.08</v>
      </c>
      <c r="I1033" s="127">
        <v>45111</v>
      </c>
      <c r="J1033" s="267" t="s">
        <v>126</v>
      </c>
      <c r="K1033" s="132">
        <v>10</v>
      </c>
      <c r="L1033" s="132"/>
      <c r="M1033" s="124"/>
      <c r="N1033" s="1" t="s">
        <v>26</v>
      </c>
      <c r="O1033" s="333" t="s">
        <v>19</v>
      </c>
    </row>
    <row r="1034" spans="1:15" s="129" customFormat="1" ht="18.45">
      <c r="A1034" s="139">
        <v>45138</v>
      </c>
      <c r="B1034" s="139">
        <f t="shared" si="30"/>
        <v>45141</v>
      </c>
      <c r="C1034" s="124">
        <v>3</v>
      </c>
      <c r="D1034" s="124">
        <v>2</v>
      </c>
      <c r="E1034" s="124">
        <v>31</v>
      </c>
      <c r="F1034" s="124">
        <v>31</v>
      </c>
      <c r="G1034" s="879" t="s">
        <v>1654</v>
      </c>
      <c r="H1034" s="126">
        <v>166</v>
      </c>
      <c r="I1034" s="127"/>
      <c r="J1034" s="267" t="s">
        <v>67</v>
      </c>
      <c r="K1034" s="132"/>
      <c r="L1034" s="132">
        <v>20</v>
      </c>
      <c r="M1034" s="124"/>
      <c r="N1034" s="1" t="s">
        <v>18</v>
      </c>
      <c r="O1034" s="333" t="s">
        <v>19</v>
      </c>
    </row>
    <row r="1035" spans="1:15" ht="18.45">
      <c r="A1035" s="5">
        <v>45140</v>
      </c>
      <c r="B1035" s="5">
        <f>+A1035+C1035</f>
        <v>45141</v>
      </c>
      <c r="C1035" s="1">
        <v>1</v>
      </c>
      <c r="D1035" s="1">
        <v>1</v>
      </c>
      <c r="E1035" s="1">
        <v>24</v>
      </c>
      <c r="F1035" s="1" t="s">
        <v>86</v>
      </c>
      <c r="G1035" s="621" t="s">
        <v>1655</v>
      </c>
      <c r="H1035" s="55">
        <v>25</v>
      </c>
      <c r="I1035" s="6">
        <v>45141</v>
      </c>
      <c r="J1035" s="267" t="s">
        <v>84</v>
      </c>
      <c r="K1035" s="54"/>
      <c r="L1035" s="54">
        <v>10</v>
      </c>
      <c r="M1035" s="1"/>
      <c r="N1035" s="135" t="s">
        <v>18</v>
      </c>
    </row>
    <row r="1036" spans="1:15" s="129" customFormat="1" ht="18.45">
      <c r="A1036" s="139">
        <v>45138</v>
      </c>
      <c r="B1036" s="139">
        <v>45141</v>
      </c>
      <c r="C1036" s="124">
        <v>3</v>
      </c>
      <c r="D1036" s="124">
        <v>1</v>
      </c>
      <c r="E1036" s="124" t="s">
        <v>111</v>
      </c>
      <c r="F1036" s="124" t="s">
        <v>111</v>
      </c>
      <c r="G1036" s="879" t="s">
        <v>1656</v>
      </c>
      <c r="H1036" s="131">
        <v>456.3</v>
      </c>
      <c r="I1036" s="127">
        <v>45138</v>
      </c>
      <c r="J1036" s="267" t="s">
        <v>41</v>
      </c>
      <c r="K1036" s="132"/>
      <c r="L1036" s="132"/>
      <c r="M1036" s="124"/>
      <c r="N1036" s="1" t="s">
        <v>26</v>
      </c>
      <c r="O1036" s="333" t="s">
        <v>19</v>
      </c>
    </row>
    <row r="1037" spans="1:15" ht="18.45">
      <c r="A1037" s="5">
        <v>45140</v>
      </c>
      <c r="B1037" s="5">
        <f>+A1037+C1037</f>
        <v>45141</v>
      </c>
      <c r="C1037" s="1">
        <v>1</v>
      </c>
      <c r="D1037" s="1">
        <v>1</v>
      </c>
      <c r="E1037" s="1">
        <v>2</v>
      </c>
      <c r="F1037" s="1" t="s">
        <v>88</v>
      </c>
      <c r="G1037" s="621" t="s">
        <v>1657</v>
      </c>
      <c r="H1037" s="55">
        <v>22.28</v>
      </c>
      <c r="I1037" s="6">
        <v>45141</v>
      </c>
      <c r="J1037" s="267" t="s">
        <v>113</v>
      </c>
      <c r="K1037" s="54">
        <v>10</v>
      </c>
      <c r="L1037" s="54"/>
      <c r="M1037" s="1"/>
      <c r="N1037" s="135" t="s">
        <v>18</v>
      </c>
      <c r="O1037" s="333" t="s">
        <v>19</v>
      </c>
    </row>
    <row r="1038" spans="1:15" s="261" customFormat="1" ht="18.45">
      <c r="A1038" s="327">
        <v>45139</v>
      </c>
      <c r="B1038" s="327">
        <v>45141</v>
      </c>
      <c r="C1038" s="122">
        <v>1</v>
      </c>
      <c r="D1038" s="122">
        <v>1</v>
      </c>
      <c r="E1038" s="122">
        <v>5</v>
      </c>
      <c r="F1038" s="122" t="s">
        <v>43</v>
      </c>
      <c r="G1038" s="623" t="s">
        <v>1658</v>
      </c>
      <c r="H1038" s="336">
        <v>50</v>
      </c>
      <c r="I1038" s="130">
        <v>45139</v>
      </c>
      <c r="J1038" s="270" t="s">
        <v>32</v>
      </c>
      <c r="K1038" s="271"/>
      <c r="L1038" s="271">
        <v>10</v>
      </c>
      <c r="M1038" s="122" t="s">
        <v>1583</v>
      </c>
      <c r="N1038" s="9" t="s">
        <v>18</v>
      </c>
      <c r="O1038" s="1"/>
    </row>
    <row r="1039" spans="1:15" s="129" customFormat="1" ht="18.45">
      <c r="A1039" s="139">
        <v>45136</v>
      </c>
      <c r="B1039" s="139">
        <f>+A1039+C1039</f>
        <v>45141</v>
      </c>
      <c r="C1039" s="124">
        <v>5</v>
      </c>
      <c r="D1039" s="124">
        <v>1</v>
      </c>
      <c r="E1039" s="124">
        <v>5</v>
      </c>
      <c r="F1039" s="124" t="s">
        <v>65</v>
      </c>
      <c r="G1039" s="879" t="s">
        <v>71</v>
      </c>
      <c r="H1039" s="131">
        <v>120</v>
      </c>
      <c r="I1039" s="127">
        <v>45133</v>
      </c>
      <c r="J1039" s="267" t="s">
        <v>38</v>
      </c>
      <c r="K1039" s="132"/>
      <c r="L1039" s="132"/>
      <c r="M1039" s="124"/>
      <c r="N1039" s="1" t="s">
        <v>42</v>
      </c>
      <c r="O1039" s="333" t="s">
        <v>19</v>
      </c>
    </row>
    <row r="1040" spans="1:15" s="129" customFormat="1" ht="18.45">
      <c r="A1040" s="139">
        <v>45138</v>
      </c>
      <c r="B1040" s="139">
        <v>45141</v>
      </c>
      <c r="C1040" s="124">
        <v>3</v>
      </c>
      <c r="D1040" s="124">
        <v>1</v>
      </c>
      <c r="E1040" s="124">
        <v>2</v>
      </c>
      <c r="F1040" s="124" t="s">
        <v>238</v>
      </c>
      <c r="G1040" s="621" t="s">
        <v>1659</v>
      </c>
      <c r="H1040" s="126">
        <v>56.21</v>
      </c>
      <c r="I1040" s="127">
        <v>45138</v>
      </c>
      <c r="J1040" s="267" t="s">
        <v>1431</v>
      </c>
      <c r="K1040" s="132">
        <v>10</v>
      </c>
      <c r="L1040" s="132"/>
      <c r="M1040" s="1089" t="s">
        <v>1660</v>
      </c>
      <c r="N1040" s="1" t="s">
        <v>26</v>
      </c>
      <c r="O1040" s="333" t="s">
        <v>19</v>
      </c>
    </row>
    <row r="1041" spans="1:15" ht="18.45">
      <c r="A1041" s="139">
        <v>45134</v>
      </c>
      <c r="B1041" s="5">
        <v>45141</v>
      </c>
      <c r="C1041" s="1">
        <v>7</v>
      </c>
      <c r="D1041" s="1">
        <v>1</v>
      </c>
      <c r="E1041" s="1">
        <v>2</v>
      </c>
      <c r="F1041" s="1" t="s">
        <v>95</v>
      </c>
      <c r="G1041" s="879" t="s">
        <v>200</v>
      </c>
      <c r="H1041" s="131">
        <v>158.63999999999999</v>
      </c>
      <c r="I1041" s="127"/>
      <c r="J1041" s="267" t="s">
        <v>106</v>
      </c>
      <c r="K1041" s="132"/>
      <c r="L1041" s="132"/>
      <c r="M1041" s="1157" t="s">
        <v>1661</v>
      </c>
      <c r="N1041" s="1" t="s">
        <v>18</v>
      </c>
      <c r="O1041" s="333" t="s">
        <v>19</v>
      </c>
    </row>
    <row r="1042" spans="1:15">
      <c r="A1042" s="1333"/>
      <c r="B1042" s="1333"/>
      <c r="C1042" s="99"/>
      <c r="D1042" s="99"/>
      <c r="E1042" s="99"/>
      <c r="F1042" s="99"/>
      <c r="G1042" s="99"/>
      <c r="H1042" s="99"/>
      <c r="I1042" s="99"/>
      <c r="J1042" s="99"/>
      <c r="K1042" s="99"/>
      <c r="L1042" s="99"/>
      <c r="M1042" s="99"/>
      <c r="N1042" s="99"/>
      <c r="O1042" s="99"/>
    </row>
    <row r="1043" spans="1:15" ht="18.45">
      <c r="A1043" s="139">
        <v>45141</v>
      </c>
      <c r="B1043" s="139">
        <f>A1043+C1043</f>
        <v>45142</v>
      </c>
      <c r="C1043" s="124">
        <v>1</v>
      </c>
      <c r="D1043" s="124">
        <v>1</v>
      </c>
      <c r="E1043" s="124">
        <v>21</v>
      </c>
      <c r="F1043" s="124" t="s">
        <v>425</v>
      </c>
      <c r="G1043" s="879" t="s">
        <v>1662</v>
      </c>
      <c r="H1043" s="126">
        <v>25</v>
      </c>
      <c r="I1043" s="127">
        <v>45141</v>
      </c>
      <c r="J1043" s="267" t="s">
        <v>116</v>
      </c>
      <c r="K1043" s="134"/>
      <c r="L1043" s="134">
        <v>10</v>
      </c>
      <c r="M1043" s="124"/>
      <c r="N1043" s="9" t="s">
        <v>18</v>
      </c>
      <c r="O1043" s="1"/>
    </row>
    <row r="1044" spans="1:15" s="129" customFormat="1" ht="18.45">
      <c r="A1044" s="139">
        <v>45138</v>
      </c>
      <c r="B1044" s="139">
        <v>45142</v>
      </c>
      <c r="C1044" s="124">
        <v>4</v>
      </c>
      <c r="D1044" s="124">
        <v>1</v>
      </c>
      <c r="E1044" s="124">
        <v>3</v>
      </c>
      <c r="F1044" s="124" t="s">
        <v>248</v>
      </c>
      <c r="G1044" s="879" t="s">
        <v>1663</v>
      </c>
      <c r="H1044" s="131">
        <v>99</v>
      </c>
      <c r="I1044" s="127">
        <v>45138</v>
      </c>
      <c r="J1044" s="267" t="s">
        <v>41</v>
      </c>
      <c r="K1044" s="132"/>
      <c r="L1044" s="132">
        <v>10</v>
      </c>
      <c r="M1044" s="124"/>
      <c r="N1044" s="1" t="s">
        <v>26</v>
      </c>
      <c r="O1044" s="333" t="s">
        <v>19</v>
      </c>
    </row>
    <row r="1045" spans="1:15" ht="18.45">
      <c r="A1045" s="139">
        <v>45141</v>
      </c>
      <c r="B1045" s="5">
        <f>+A1045+C1045</f>
        <v>45142</v>
      </c>
      <c r="C1045" s="1">
        <v>1</v>
      </c>
      <c r="D1045" s="1">
        <v>1</v>
      </c>
      <c r="E1045" s="1">
        <v>32</v>
      </c>
      <c r="F1045" s="1" t="s">
        <v>102</v>
      </c>
      <c r="G1045" s="621" t="s">
        <v>1664</v>
      </c>
      <c r="H1045" s="55">
        <v>20.66</v>
      </c>
      <c r="I1045" s="6">
        <v>45141</v>
      </c>
      <c r="J1045" s="267" t="s">
        <v>32</v>
      </c>
      <c r="K1045" s="54"/>
      <c r="L1045" s="54">
        <v>10</v>
      </c>
      <c r="M1045" s="1"/>
      <c r="N1045" s="1" t="s">
        <v>18</v>
      </c>
      <c r="O1045" s="333" t="s">
        <v>19</v>
      </c>
    </row>
    <row r="1046" spans="1:15" ht="18.45">
      <c r="A1046" s="139">
        <v>45140</v>
      </c>
      <c r="B1046" s="139">
        <v>45143</v>
      </c>
      <c r="C1046" s="124">
        <v>3</v>
      </c>
      <c r="D1046" s="124">
        <v>1</v>
      </c>
      <c r="E1046" s="124">
        <v>23</v>
      </c>
      <c r="F1046" s="124" t="s">
        <v>77</v>
      </c>
      <c r="G1046" s="879" t="s">
        <v>277</v>
      </c>
      <c r="H1046" s="126">
        <v>71.290000000000006</v>
      </c>
      <c r="I1046" s="127">
        <v>45140</v>
      </c>
      <c r="J1046" s="267" t="s">
        <v>50</v>
      </c>
      <c r="K1046" s="134"/>
      <c r="L1046" s="134"/>
      <c r="M1046" s="124" t="s">
        <v>1665</v>
      </c>
      <c r="N1046" s="1" t="s">
        <v>26</v>
      </c>
      <c r="O1046" s="1"/>
    </row>
    <row r="1047" spans="1:15">
      <c r="A1047" s="1333"/>
      <c r="B1047" s="1333"/>
      <c r="C1047" s="99"/>
      <c r="D1047" s="99"/>
      <c r="E1047" s="99"/>
      <c r="F1047" s="99"/>
      <c r="G1047" s="99"/>
      <c r="H1047" s="99"/>
      <c r="I1047" s="99"/>
      <c r="J1047" s="99"/>
      <c r="K1047" s="99"/>
      <c r="L1047" s="99"/>
      <c r="M1047" s="99"/>
      <c r="N1047" s="99"/>
      <c r="O1047" s="99"/>
    </row>
    <row r="1048" spans="1:15" s="395" customFormat="1" ht="18.45">
      <c r="A1048" s="393">
        <v>45141</v>
      </c>
      <c r="B1048" s="5">
        <f>+A1048+C1048</f>
        <v>45142</v>
      </c>
      <c r="C1048" s="136">
        <v>1</v>
      </c>
      <c r="D1048" s="136">
        <v>3</v>
      </c>
      <c r="E1048" s="136">
        <v>6</v>
      </c>
      <c r="F1048" s="136">
        <v>6</v>
      </c>
      <c r="G1048" s="1143" t="s">
        <v>1666</v>
      </c>
      <c r="H1048" s="493">
        <v>64.599999999999994</v>
      </c>
      <c r="I1048" s="1144">
        <v>45137</v>
      </c>
      <c r="J1048" s="1127" t="s">
        <v>113</v>
      </c>
      <c r="K1048" s="494">
        <v>10</v>
      </c>
      <c r="L1048" s="494"/>
      <c r="M1048" s="393"/>
      <c r="N1048" s="1128" t="s">
        <v>42</v>
      </c>
      <c r="O1048" s="333" t="s">
        <v>19</v>
      </c>
    </row>
    <row r="1049" spans="1:15" s="129" customFormat="1" ht="18.45">
      <c r="A1049" s="393">
        <v>45141</v>
      </c>
      <c r="B1049" s="139">
        <f>A1049+C1049</f>
        <v>45142</v>
      </c>
      <c r="C1049" s="136">
        <v>1</v>
      </c>
      <c r="D1049" s="136">
        <v>1</v>
      </c>
      <c r="E1049" s="124">
        <v>24</v>
      </c>
      <c r="F1049" s="124" t="s">
        <v>879</v>
      </c>
      <c r="G1049" s="621" t="s">
        <v>1667</v>
      </c>
      <c r="H1049" s="126">
        <v>22.28</v>
      </c>
      <c r="I1049" s="127">
        <v>45140</v>
      </c>
      <c r="J1049" s="399" t="s">
        <v>81</v>
      </c>
      <c r="K1049" s="134"/>
      <c r="L1049" s="134">
        <v>10</v>
      </c>
      <c r="M1049" s="124"/>
      <c r="N1049" s="1" t="s">
        <v>26</v>
      </c>
      <c r="O1049" s="333" t="s">
        <v>19</v>
      </c>
    </row>
    <row r="1050" spans="1:15" s="395" customFormat="1" ht="18.45">
      <c r="A1050" s="1146">
        <v>45140</v>
      </c>
      <c r="B1050" s="327">
        <f ca="1">A1050+C1050</f>
        <v>45142</v>
      </c>
      <c r="C1050" s="1147">
        <f ca="1">B1050-A1050</f>
        <v>2</v>
      </c>
      <c r="D1050" s="1147">
        <v>1</v>
      </c>
      <c r="E1050" s="1147">
        <v>3</v>
      </c>
      <c r="F1050" s="1147" t="s">
        <v>152</v>
      </c>
      <c r="G1050" s="1148" t="s">
        <v>1595</v>
      </c>
      <c r="H1050" s="1149">
        <v>44.28</v>
      </c>
      <c r="I1050" s="1150"/>
      <c r="J1050" s="1151" t="s">
        <v>97</v>
      </c>
      <c r="K1050" s="1152"/>
      <c r="L1050" s="1152"/>
      <c r="M1050" s="1274"/>
      <c r="N1050" s="538" t="s">
        <v>18</v>
      </c>
      <c r="O1050" s="9" t="s">
        <v>19</v>
      </c>
    </row>
    <row r="1051" spans="1:15" s="129" customFormat="1" ht="18.45">
      <c r="A1051" s="393">
        <v>45141</v>
      </c>
      <c r="B1051" s="139">
        <f>A1051+C1051</f>
        <v>45142</v>
      </c>
      <c r="C1051" s="124">
        <v>1</v>
      </c>
      <c r="D1051" s="124">
        <v>1</v>
      </c>
      <c r="E1051" s="124">
        <v>24</v>
      </c>
      <c r="F1051" s="124" t="s">
        <v>208</v>
      </c>
      <c r="G1051" s="879" t="s">
        <v>1668</v>
      </c>
      <c r="H1051" s="131">
        <v>22.28</v>
      </c>
      <c r="I1051" s="127">
        <v>45142</v>
      </c>
      <c r="J1051" s="399" t="s">
        <v>81</v>
      </c>
      <c r="K1051" s="132">
        <v>10</v>
      </c>
      <c r="L1051" s="132"/>
      <c r="N1051" s="1" t="s">
        <v>26</v>
      </c>
      <c r="O1051"/>
    </row>
    <row r="1052" spans="1:15" ht="18.45">
      <c r="A1052" s="327">
        <v>45139</v>
      </c>
      <c r="B1052" s="327">
        <v>45142</v>
      </c>
      <c r="C1052" s="122">
        <v>1</v>
      </c>
      <c r="D1052" s="122">
        <v>1</v>
      </c>
      <c r="E1052" s="122">
        <v>23</v>
      </c>
      <c r="F1052" s="122" t="s">
        <v>48</v>
      </c>
      <c r="G1052" s="1032" t="s">
        <v>1442</v>
      </c>
      <c r="H1052" s="336">
        <v>74.25</v>
      </c>
      <c r="I1052" s="130">
        <v>45138</v>
      </c>
      <c r="J1052" s="270" t="s">
        <v>41</v>
      </c>
      <c r="K1052" s="271"/>
      <c r="L1052" s="271"/>
      <c r="M1052" s="122"/>
      <c r="N1052" s="9" t="s">
        <v>18</v>
      </c>
      <c r="O1052" s="333" t="s">
        <v>19</v>
      </c>
    </row>
    <row r="1053" spans="1:15" ht="18.45">
      <c r="A1053" s="139">
        <v>45139</v>
      </c>
      <c r="B1053" s="139">
        <f>A1053+C1053</f>
        <v>45142</v>
      </c>
      <c r="C1053" s="124">
        <v>3</v>
      </c>
      <c r="D1053" s="124">
        <v>3</v>
      </c>
      <c r="E1053" s="124">
        <v>1</v>
      </c>
      <c r="F1053" s="124">
        <v>1</v>
      </c>
      <c r="G1053" s="879" t="s">
        <v>1669</v>
      </c>
      <c r="H1053" s="126">
        <v>274.05</v>
      </c>
      <c r="I1053" s="127">
        <v>45139</v>
      </c>
      <c r="J1053" s="267" t="s">
        <v>339</v>
      </c>
      <c r="K1053" s="134">
        <v>10</v>
      </c>
      <c r="L1053" s="134"/>
      <c r="M1053" s="124"/>
      <c r="N1053" s="1" t="s">
        <v>18</v>
      </c>
      <c r="O1053" s="333" t="s">
        <v>19</v>
      </c>
    </row>
    <row r="1054" spans="1:15" ht="18.45">
      <c r="A1054" s="139">
        <v>45137</v>
      </c>
      <c r="B1054" s="139">
        <f>A1054+C1054</f>
        <v>45142</v>
      </c>
      <c r="C1054" s="124">
        <v>5</v>
      </c>
      <c r="D1054" s="124">
        <v>1</v>
      </c>
      <c r="E1054" s="1">
        <v>36</v>
      </c>
      <c r="F1054" s="1" t="s">
        <v>120</v>
      </c>
      <c r="G1054" s="621" t="s">
        <v>1670</v>
      </c>
      <c r="H1054" s="55">
        <v>122.4</v>
      </c>
      <c r="I1054" s="6">
        <v>45137</v>
      </c>
      <c r="J1054" s="267" t="s">
        <v>32</v>
      </c>
      <c r="K1054" s="54">
        <v>10</v>
      </c>
      <c r="L1054" s="54"/>
      <c r="M1054" s="1"/>
      <c r="N1054" s="1" t="s">
        <v>18</v>
      </c>
      <c r="O1054" s="333" t="s">
        <v>19</v>
      </c>
    </row>
    <row r="1055" spans="1:15" s="129" customFormat="1" ht="18.45">
      <c r="A1055" s="327">
        <v>45140</v>
      </c>
      <c r="B1055" s="327">
        <v>45142</v>
      </c>
      <c r="C1055" s="122">
        <v>1</v>
      </c>
      <c r="D1055" s="122">
        <v>1</v>
      </c>
      <c r="E1055" s="122">
        <v>4</v>
      </c>
      <c r="F1055" s="122" t="s">
        <v>90</v>
      </c>
      <c r="G1055" s="623" t="s">
        <v>1345</v>
      </c>
      <c r="H1055" s="336">
        <v>22.28</v>
      </c>
      <c r="I1055" s="130">
        <v>45140</v>
      </c>
      <c r="J1055" s="270" t="s">
        <v>22</v>
      </c>
      <c r="K1055" s="271"/>
      <c r="L1055" s="271"/>
      <c r="M1055" s="122" t="s">
        <v>1583</v>
      </c>
      <c r="N1055" s="9" t="s">
        <v>18</v>
      </c>
      <c r="O1055" s="333" t="s">
        <v>19</v>
      </c>
    </row>
    <row r="1056" spans="1:15" ht="18.45">
      <c r="A1056" s="327">
        <v>45135</v>
      </c>
      <c r="B1056" s="327">
        <v>45142</v>
      </c>
      <c r="C1056" s="122">
        <f>B1056-A1056</f>
        <v>7</v>
      </c>
      <c r="D1056" s="122">
        <v>1</v>
      </c>
      <c r="E1056" s="122">
        <v>3</v>
      </c>
      <c r="F1056" s="122" t="s">
        <v>163</v>
      </c>
      <c r="G1056" s="1032" t="s">
        <v>775</v>
      </c>
      <c r="H1056" s="336">
        <v>169.32</v>
      </c>
      <c r="I1056" s="130">
        <v>45128</v>
      </c>
      <c r="J1056" s="270" t="s">
        <v>22</v>
      </c>
      <c r="K1056" s="271"/>
      <c r="L1056" s="271"/>
      <c r="M1056" s="327"/>
      <c r="N1056" s="9" t="s">
        <v>26</v>
      </c>
      <c r="O1056" s="9" t="s">
        <v>19</v>
      </c>
    </row>
    <row r="1057" spans="1:20" ht="18.45">
      <c r="A1057" s="139">
        <v>45141</v>
      </c>
      <c r="B1057" s="139">
        <f>A1057+C1057</f>
        <v>45142</v>
      </c>
      <c r="C1057" s="124">
        <v>1</v>
      </c>
      <c r="D1057" s="124">
        <v>1</v>
      </c>
      <c r="E1057" s="124">
        <v>21</v>
      </c>
      <c r="F1057" s="124" t="s">
        <v>696</v>
      </c>
      <c r="G1057" s="765" t="s">
        <v>1651</v>
      </c>
      <c r="H1057" s="131">
        <v>25</v>
      </c>
      <c r="I1057" s="127">
        <v>45141</v>
      </c>
      <c r="J1057" s="267" t="s">
        <v>116</v>
      </c>
      <c r="K1057" s="134">
        <v>10</v>
      </c>
      <c r="L1057" s="134"/>
      <c r="M1057" s="139"/>
      <c r="N1057" s="1" t="s">
        <v>42</v>
      </c>
      <c r="O1057" s="1"/>
    </row>
    <row r="1058" spans="1:20" ht="18.75" customHeight="1">
      <c r="A1058" s="139">
        <v>45140</v>
      </c>
      <c r="B1058" s="139">
        <f>A1058+C1058</f>
        <v>45142</v>
      </c>
      <c r="C1058" s="124">
        <v>2</v>
      </c>
      <c r="D1058" s="124">
        <v>2</v>
      </c>
      <c r="E1058" s="124" t="s">
        <v>224</v>
      </c>
      <c r="F1058" s="124" t="s">
        <v>224</v>
      </c>
      <c r="G1058" s="879" t="s">
        <v>1671</v>
      </c>
      <c r="H1058" s="126">
        <v>151.47</v>
      </c>
      <c r="I1058" s="127"/>
      <c r="J1058" s="267" t="s">
        <v>32</v>
      </c>
      <c r="K1058" s="134"/>
      <c r="L1058" s="134"/>
      <c r="M1058" s="124"/>
      <c r="N1058" s="1" t="s">
        <v>18</v>
      </c>
      <c r="O1058" s="1"/>
    </row>
    <row r="1059" spans="1:20" ht="18.45">
      <c r="A1059" s="139">
        <v>45140</v>
      </c>
      <c r="B1059" s="139">
        <v>45142</v>
      </c>
      <c r="C1059" s="124">
        <v>1</v>
      </c>
      <c r="D1059" s="124">
        <v>1</v>
      </c>
      <c r="E1059" s="124">
        <v>4</v>
      </c>
      <c r="F1059" s="124" t="s">
        <v>53</v>
      </c>
      <c r="G1059" s="879" t="s">
        <v>1672</v>
      </c>
      <c r="H1059" s="131">
        <v>49.75</v>
      </c>
      <c r="I1059" s="127">
        <v>45140</v>
      </c>
      <c r="J1059" s="267" t="s">
        <v>50</v>
      </c>
      <c r="K1059" s="132">
        <v>10</v>
      </c>
      <c r="L1059" s="132"/>
      <c r="M1059" s="124"/>
      <c r="N1059" s="9" t="s">
        <v>18</v>
      </c>
      <c r="O1059" s="333" t="s">
        <v>19</v>
      </c>
    </row>
    <row r="1060" spans="1:20" ht="18.45">
      <c r="A1060" s="139">
        <v>45140</v>
      </c>
      <c r="B1060" s="139">
        <f>A1060+C1060</f>
        <v>45142</v>
      </c>
      <c r="C1060" s="124">
        <v>2</v>
      </c>
      <c r="D1060" s="124">
        <v>1</v>
      </c>
      <c r="E1060" s="124">
        <v>2</v>
      </c>
      <c r="F1060" s="124" t="s">
        <v>236</v>
      </c>
      <c r="G1060" s="879" t="s">
        <v>93</v>
      </c>
      <c r="H1060" s="126">
        <v>44.56</v>
      </c>
      <c r="I1060" s="127">
        <v>45140</v>
      </c>
      <c r="J1060" s="267" t="s">
        <v>50</v>
      </c>
      <c r="K1060" s="134"/>
      <c r="L1060" s="134">
        <v>10</v>
      </c>
      <c r="M1060" s="124"/>
      <c r="N1060" s="9" t="s">
        <v>18</v>
      </c>
      <c r="O1060" s="1"/>
    </row>
    <row r="1061" spans="1:20" ht="18.45">
      <c r="A1061" s="393">
        <v>45141</v>
      </c>
      <c r="B1061" s="139">
        <f>A1061+C1061</f>
        <v>45142</v>
      </c>
      <c r="C1061" s="1">
        <v>1</v>
      </c>
      <c r="D1061" s="1">
        <v>1</v>
      </c>
      <c r="E1061" s="1">
        <v>2</v>
      </c>
      <c r="F1061" s="1" t="s">
        <v>88</v>
      </c>
      <c r="G1061" s="621" t="s">
        <v>1658</v>
      </c>
      <c r="H1061" s="55">
        <v>21.25</v>
      </c>
      <c r="I1061" s="6">
        <v>45142</v>
      </c>
      <c r="J1061" s="267" t="s">
        <v>32</v>
      </c>
      <c r="K1061" s="54"/>
      <c r="L1061" s="54">
        <v>10</v>
      </c>
      <c r="M1061" s="1" t="s">
        <v>1673</v>
      </c>
      <c r="N1061" s="135" t="s">
        <v>18</v>
      </c>
    </row>
    <row r="1062" spans="1:20" ht="18.45">
      <c r="A1062" s="321">
        <v>45139</v>
      </c>
      <c r="B1062" s="327">
        <f>A1062+C1062</f>
        <v>45142</v>
      </c>
      <c r="C1062" s="122">
        <v>3</v>
      </c>
      <c r="D1062" s="122">
        <v>1</v>
      </c>
      <c r="E1062" s="122">
        <v>21</v>
      </c>
      <c r="F1062" s="122" t="s">
        <v>739</v>
      </c>
      <c r="G1062" s="872" t="s">
        <v>83</v>
      </c>
      <c r="H1062" s="336">
        <v>60</v>
      </c>
      <c r="I1062" s="130">
        <v>45139</v>
      </c>
      <c r="J1062" s="270" t="s">
        <v>84</v>
      </c>
      <c r="K1062" s="271"/>
      <c r="L1062" s="271">
        <v>10</v>
      </c>
      <c r="M1062" s="122" t="s">
        <v>1674</v>
      </c>
      <c r="N1062" s="9" t="s">
        <v>18</v>
      </c>
      <c r="O1062" s="333" t="s">
        <v>19</v>
      </c>
      <c r="R1062" s="1283"/>
      <c r="S1062" s="1283"/>
      <c r="T1062" s="1284"/>
    </row>
    <row r="1063" spans="1:20">
      <c r="A1063" s="1333"/>
      <c r="B1063" s="1333"/>
      <c r="C1063" s="99"/>
      <c r="D1063" s="99"/>
      <c r="E1063" s="99"/>
      <c r="F1063" s="99"/>
      <c r="G1063" s="99"/>
      <c r="H1063" s="99"/>
      <c r="I1063" s="99"/>
      <c r="J1063" s="99"/>
      <c r="K1063" s="99"/>
      <c r="L1063" s="99"/>
      <c r="M1063" s="99"/>
      <c r="N1063" s="99"/>
      <c r="O1063" s="99"/>
    </row>
    <row r="1064" spans="1:20" ht="18.45">
      <c r="A1064" s="5">
        <v>45142</v>
      </c>
      <c r="B1064" s="5">
        <v>45143</v>
      </c>
      <c r="C1064" s="1">
        <v>1</v>
      </c>
      <c r="D1064" s="1">
        <v>1</v>
      </c>
      <c r="E1064" s="1">
        <v>36</v>
      </c>
      <c r="F1064" s="1" t="s">
        <v>122</v>
      </c>
      <c r="G1064" s="879" t="s">
        <v>281</v>
      </c>
      <c r="H1064" s="55">
        <v>32</v>
      </c>
      <c r="I1064" s="6">
        <v>45142</v>
      </c>
      <c r="J1064" s="268" t="s">
        <v>282</v>
      </c>
      <c r="K1064" s="54"/>
      <c r="L1064" s="54">
        <v>10</v>
      </c>
      <c r="M1064" s="1"/>
      <c r="N1064" s="9" t="s">
        <v>26</v>
      </c>
      <c r="O1064" s="333" t="s">
        <v>19</v>
      </c>
    </row>
    <row r="1065" spans="1:20" ht="18.45">
      <c r="A1065" s="139">
        <v>45140</v>
      </c>
      <c r="B1065" s="139">
        <v>45143</v>
      </c>
      <c r="C1065" s="124">
        <f>B1065-A1065</f>
        <v>3</v>
      </c>
      <c r="D1065" s="124">
        <v>3</v>
      </c>
      <c r="E1065" s="124">
        <v>20</v>
      </c>
      <c r="F1065" s="124">
        <v>20</v>
      </c>
      <c r="G1065" s="879" t="s">
        <v>314</v>
      </c>
      <c r="H1065" s="131">
        <v>337.05</v>
      </c>
      <c r="I1065" s="127">
        <v>45140</v>
      </c>
      <c r="J1065" s="267" t="s">
        <v>41</v>
      </c>
      <c r="K1065" s="132">
        <v>10</v>
      </c>
      <c r="L1065" s="132"/>
      <c r="M1065" s="124"/>
      <c r="N1065" s="1" t="s">
        <v>18</v>
      </c>
      <c r="O1065" s="333" t="s">
        <v>19</v>
      </c>
    </row>
    <row r="1066" spans="1:20" ht="18.45">
      <c r="A1066" s="139">
        <v>45135</v>
      </c>
      <c r="B1066" s="5">
        <f>A1066+C1066</f>
        <v>45143</v>
      </c>
      <c r="C1066" s="124">
        <v>8</v>
      </c>
      <c r="D1066" s="124">
        <v>1</v>
      </c>
      <c r="E1066" s="124">
        <v>34</v>
      </c>
      <c r="F1066" s="124" t="s">
        <v>216</v>
      </c>
      <c r="G1066" s="879" t="s">
        <v>217</v>
      </c>
      <c r="H1066" s="126">
        <v>245.92</v>
      </c>
      <c r="I1066" s="127"/>
      <c r="J1066" s="267" t="s">
        <v>50</v>
      </c>
      <c r="K1066" s="134"/>
      <c r="L1066" s="134">
        <v>10</v>
      </c>
      <c r="M1066" s="124" t="s">
        <v>1675</v>
      </c>
      <c r="N1066" s="1" t="s">
        <v>26</v>
      </c>
      <c r="O1066" s="1"/>
    </row>
    <row r="1067" spans="1:20" s="395" customFormat="1" ht="18.45">
      <c r="A1067" s="393">
        <v>45141</v>
      </c>
      <c r="B1067" s="5">
        <f>+A1067+C1067</f>
        <v>45143</v>
      </c>
      <c r="C1067" s="136">
        <v>2</v>
      </c>
      <c r="D1067" s="136">
        <v>1</v>
      </c>
      <c r="E1067" s="136">
        <v>5</v>
      </c>
      <c r="F1067" s="136" t="s">
        <v>65</v>
      </c>
      <c r="G1067" s="1143" t="s">
        <v>1676</v>
      </c>
      <c r="H1067" s="493">
        <v>45.9</v>
      </c>
      <c r="I1067" s="1144">
        <v>45141</v>
      </c>
      <c r="J1067" s="399" t="s">
        <v>67</v>
      </c>
      <c r="K1067" s="494">
        <v>10</v>
      </c>
      <c r="L1067" s="494"/>
      <c r="M1067" s="393"/>
      <c r="N1067" s="1" t="s">
        <v>18</v>
      </c>
      <c r="O1067" s="333" t="s">
        <v>19</v>
      </c>
    </row>
    <row r="1068" spans="1:20" s="129" customFormat="1" ht="18.45">
      <c r="A1068" s="139">
        <v>45142</v>
      </c>
      <c r="B1068" s="139">
        <f>A1068+C1068</f>
        <v>45143</v>
      </c>
      <c r="C1068" s="124">
        <v>1</v>
      </c>
      <c r="D1068" s="124">
        <v>2</v>
      </c>
      <c r="E1068" s="124">
        <v>3</v>
      </c>
      <c r="F1068" s="124" t="s">
        <v>1677</v>
      </c>
      <c r="G1068" s="859" t="s">
        <v>1678</v>
      </c>
      <c r="H1068" s="126">
        <v>53.46</v>
      </c>
      <c r="I1068" s="127">
        <v>45141</v>
      </c>
      <c r="J1068" s="267" t="s">
        <v>50</v>
      </c>
      <c r="K1068" s="134">
        <v>10</v>
      </c>
      <c r="L1068" s="134"/>
      <c r="M1068" s="139"/>
      <c r="N1068" s="9" t="s">
        <v>26</v>
      </c>
      <c r="O1068" s="333" t="s">
        <v>19</v>
      </c>
    </row>
    <row r="1069" spans="1:20" ht="18.45">
      <c r="A1069" s="139">
        <v>45140</v>
      </c>
      <c r="B1069" s="139">
        <v>45143</v>
      </c>
      <c r="C1069" s="124">
        <f>B1069-A1069</f>
        <v>3</v>
      </c>
      <c r="D1069" s="124">
        <v>1</v>
      </c>
      <c r="E1069" s="124">
        <v>5</v>
      </c>
      <c r="F1069" s="124" t="s">
        <v>368</v>
      </c>
      <c r="G1069" s="879" t="s">
        <v>1679</v>
      </c>
      <c r="H1069" s="131">
        <v>76.5</v>
      </c>
      <c r="I1069" s="127">
        <v>45140</v>
      </c>
      <c r="J1069" s="267" t="s">
        <v>22</v>
      </c>
      <c r="K1069" s="134">
        <v>10</v>
      </c>
      <c r="L1069" s="134"/>
      <c r="M1069" s="139"/>
      <c r="N1069" s="1" t="s">
        <v>18</v>
      </c>
      <c r="O1069" s="333" t="s">
        <v>19</v>
      </c>
    </row>
    <row r="1070" spans="1:20" ht="18.45">
      <c r="A1070" s="139">
        <v>45140</v>
      </c>
      <c r="B1070" s="139">
        <f ca="1">A1070+C1070</f>
        <v>45143</v>
      </c>
      <c r="C1070" s="124">
        <f ca="1">B1070-A1070</f>
        <v>3</v>
      </c>
      <c r="D1070" s="124">
        <v>1</v>
      </c>
      <c r="E1070" s="124">
        <v>24</v>
      </c>
      <c r="F1070" s="1" t="s">
        <v>61</v>
      </c>
      <c r="G1070" s="879" t="s">
        <v>1680</v>
      </c>
      <c r="H1070" s="131">
        <v>75.75</v>
      </c>
      <c r="I1070" s="127">
        <v>45138</v>
      </c>
      <c r="J1070" s="267" t="s">
        <v>113</v>
      </c>
      <c r="K1070" s="134">
        <v>10</v>
      </c>
      <c r="L1070" s="134"/>
      <c r="M1070" s="139"/>
      <c r="N1070" s="1" t="s">
        <v>26</v>
      </c>
      <c r="O1070" s="333" t="s">
        <v>19</v>
      </c>
    </row>
    <row r="1071" spans="1:20" s="129" customFormat="1" ht="18.45">
      <c r="A1071" s="139">
        <v>45142</v>
      </c>
      <c r="B1071" s="139">
        <f>+A1071+C1071</f>
        <v>45143</v>
      </c>
      <c r="C1071" s="122">
        <v>1</v>
      </c>
      <c r="D1071" s="122">
        <v>1</v>
      </c>
      <c r="E1071" s="122">
        <v>4</v>
      </c>
      <c r="F1071" s="122" t="s">
        <v>90</v>
      </c>
      <c r="G1071" s="623" t="s">
        <v>1345</v>
      </c>
      <c r="H1071" s="336">
        <v>27</v>
      </c>
      <c r="I1071" s="130">
        <v>45142</v>
      </c>
      <c r="J1071" s="270" t="s">
        <v>38</v>
      </c>
      <c r="K1071" s="271"/>
      <c r="L1071" s="271"/>
      <c r="M1071" s="122" t="s">
        <v>1583</v>
      </c>
      <c r="N1071" s="9" t="s">
        <v>26</v>
      </c>
      <c r="O1071" s="333" t="s">
        <v>19</v>
      </c>
    </row>
    <row r="1072" spans="1:20" ht="18.45">
      <c r="A1072" s="327">
        <v>45140</v>
      </c>
      <c r="B1072" s="327">
        <v>45143</v>
      </c>
      <c r="C1072" s="122">
        <f>B1072-A1072</f>
        <v>3</v>
      </c>
      <c r="D1072" s="122">
        <v>1</v>
      </c>
      <c r="E1072" s="122">
        <v>2</v>
      </c>
      <c r="F1072" s="122" t="s">
        <v>150</v>
      </c>
      <c r="G1072" s="1032" t="s">
        <v>1634</v>
      </c>
      <c r="H1072" s="336">
        <v>98.01</v>
      </c>
      <c r="I1072" s="130">
        <v>45133</v>
      </c>
      <c r="J1072" s="270" t="s">
        <v>22</v>
      </c>
      <c r="K1072" s="271"/>
      <c r="L1072" s="271"/>
      <c r="M1072" s="122" t="s">
        <v>1681</v>
      </c>
      <c r="N1072" s="9" t="s">
        <v>26</v>
      </c>
      <c r="O1072" s="9" t="s">
        <v>19</v>
      </c>
    </row>
    <row r="1073" spans="1:15" ht="18.45">
      <c r="A1073" s="139">
        <v>45140</v>
      </c>
      <c r="B1073" s="139">
        <f>A1073+C1073</f>
        <v>45143</v>
      </c>
      <c r="C1073" s="124">
        <v>3</v>
      </c>
      <c r="D1073" s="124">
        <v>2</v>
      </c>
      <c r="E1073" s="124">
        <v>37</v>
      </c>
      <c r="F1073" s="1">
        <v>37</v>
      </c>
      <c r="G1073" s="879" t="s">
        <v>1682</v>
      </c>
      <c r="H1073" s="131">
        <v>255.72</v>
      </c>
      <c r="I1073" s="127"/>
      <c r="J1073" s="267" t="s">
        <v>50</v>
      </c>
      <c r="K1073" s="134">
        <v>10</v>
      </c>
      <c r="L1073" s="134"/>
      <c r="M1073" s="139"/>
      <c r="N1073" s="1" t="s">
        <v>18</v>
      </c>
      <c r="O1073" s="333" t="s">
        <v>19</v>
      </c>
    </row>
    <row r="1074" spans="1:15" s="129" customFormat="1" ht="18.45">
      <c r="A1074" s="327">
        <v>45137</v>
      </c>
      <c r="B1074" s="327">
        <f>A1074+C1074</f>
        <v>45143</v>
      </c>
      <c r="C1074" s="122">
        <v>6</v>
      </c>
      <c r="D1074" s="122">
        <v>1</v>
      </c>
      <c r="E1074" s="122">
        <v>5</v>
      </c>
      <c r="F1074" s="122" t="s">
        <v>210</v>
      </c>
      <c r="G1074" s="9" t="s">
        <v>1554</v>
      </c>
      <c r="H1074" s="336">
        <v>125</v>
      </c>
      <c r="I1074" s="130">
        <v>45137</v>
      </c>
      <c r="J1074" s="270" t="s">
        <v>84</v>
      </c>
      <c r="K1074" s="271"/>
      <c r="L1074" s="271">
        <v>10</v>
      </c>
      <c r="M1074" s="122" t="s">
        <v>1683</v>
      </c>
      <c r="N1074" s="9" t="s">
        <v>26</v>
      </c>
      <c r="O1074" s="9" t="s">
        <v>19</v>
      </c>
    </row>
    <row r="1075" spans="1:15" s="129" customFormat="1" ht="18.45">
      <c r="A1075" s="139">
        <v>45142</v>
      </c>
      <c r="B1075" s="139">
        <f>+A1075+C1075</f>
        <v>45143</v>
      </c>
      <c r="C1075" s="124">
        <v>1</v>
      </c>
      <c r="D1075" s="124">
        <v>1</v>
      </c>
      <c r="E1075" s="124">
        <v>33</v>
      </c>
      <c r="F1075" s="124" t="s">
        <v>230</v>
      </c>
      <c r="G1075" s="879" t="s">
        <v>1684</v>
      </c>
      <c r="H1075" s="131">
        <v>45</v>
      </c>
      <c r="I1075" s="127"/>
      <c r="J1075" s="267" t="s">
        <v>282</v>
      </c>
      <c r="K1075" s="132"/>
      <c r="L1075" s="132">
        <v>10</v>
      </c>
      <c r="M1075" s="139"/>
      <c r="N1075" s="1" t="s">
        <v>18</v>
      </c>
      <c r="O1075" s="333" t="s">
        <v>19</v>
      </c>
    </row>
    <row r="1076" spans="1:15" ht="18.45">
      <c r="A1076" s="139">
        <v>45175</v>
      </c>
      <c r="B1076" s="139">
        <f>A1076+C1076</f>
        <v>45178</v>
      </c>
      <c r="C1076" s="124">
        <v>3</v>
      </c>
      <c r="D1076" s="124">
        <v>1</v>
      </c>
      <c r="E1076" s="124">
        <v>3</v>
      </c>
      <c r="F1076" s="124" t="s">
        <v>27</v>
      </c>
      <c r="G1076" s="879" t="s">
        <v>1685</v>
      </c>
      <c r="H1076" s="131">
        <v>96.3</v>
      </c>
      <c r="I1076" s="127"/>
      <c r="J1076" s="267" t="s">
        <v>339</v>
      </c>
      <c r="K1076" s="132"/>
      <c r="L1076" s="132"/>
      <c r="M1076" s="124"/>
      <c r="N1076" s="124" t="s">
        <v>228</v>
      </c>
      <c r="O1076" s="333" t="s">
        <v>19</v>
      </c>
    </row>
    <row r="1078" spans="1:15" s="395" customFormat="1" ht="18.45">
      <c r="A1078" s="393">
        <v>45141</v>
      </c>
      <c r="B1078" s="139">
        <f>A1078+C1078</f>
        <v>45143</v>
      </c>
      <c r="C1078" s="136">
        <v>2</v>
      </c>
      <c r="D1078" s="136">
        <v>1</v>
      </c>
      <c r="E1078" s="136">
        <v>33</v>
      </c>
      <c r="F1078" s="136" t="s">
        <v>98</v>
      </c>
      <c r="G1078" s="1143" t="s">
        <v>99</v>
      </c>
      <c r="H1078" s="493">
        <v>57.38</v>
      </c>
      <c r="I1078" s="1144">
        <v>45141</v>
      </c>
      <c r="J1078" s="399" t="s">
        <v>32</v>
      </c>
      <c r="K1078" s="494"/>
      <c r="L1078" s="494">
        <v>10</v>
      </c>
      <c r="M1078" s="393"/>
      <c r="N1078" s="2" t="s">
        <v>18</v>
      </c>
      <c r="O1078" s="333" t="s">
        <v>19</v>
      </c>
    </row>
    <row r="1079" spans="1:15" ht="18.45">
      <c r="A1079" s="139">
        <v>45142</v>
      </c>
      <c r="B1079" s="139">
        <f>+A1079+C1079</f>
        <v>45143</v>
      </c>
      <c r="C1079" s="1">
        <v>1</v>
      </c>
      <c r="D1079" s="1">
        <v>1</v>
      </c>
      <c r="E1079" s="1">
        <v>32</v>
      </c>
      <c r="F1079" s="1" t="s">
        <v>219</v>
      </c>
      <c r="G1079" s="879" t="s">
        <v>220</v>
      </c>
      <c r="H1079" s="55">
        <v>37.42</v>
      </c>
      <c r="I1079" s="6">
        <v>45143</v>
      </c>
      <c r="J1079" s="267" t="s">
        <v>22</v>
      </c>
      <c r="K1079" s="54">
        <v>10</v>
      </c>
      <c r="L1079" s="54"/>
      <c r="M1079" s="1"/>
      <c r="N1079" s="1" t="s">
        <v>26</v>
      </c>
      <c r="O1079" s="333" t="s">
        <v>19</v>
      </c>
    </row>
  </sheetData>
  <conditionalFormatting sqref="I9:L9 G9 G115 I115:L115 I132:L132 G132 P6:XFD24 P115:XFD117 P131:XFD132 C933:XFD961 P3:XFD4 P26:XFD27 P29:XFD37 P40:XFD79 P81:XFD83 P86:XFD90 P92:XFD92 P94:XFD109 P111:XFD113 P121:XFD121 P124:XFD124 P126:XFD129 C133:XFD133 P134:XFD134 P136:XFD136 P141:XFD143 P145:XFD146 P148:XFD152 P154:XFD154 P157:XFD157 P159:XFD160 C161:XFD161 P162:XFD167 C168:XFD168 C170:XFD170 P172:XFD172 P174:XFD175 C177:XFD178 P179:XFD180 C181:XFD182 P184:XFD185 P188:XFD188 N186:XFD186 P191:XFD203 P205:XFD212 P214:XFD215 C216:XFD216 P217:XFD218 P220:XFD221 P223:XFD223 C224:XFD224 P225:XFD225 C226:XFD226 P227:XFD227 C228:XFD229 P230:XFD232 C233:XFD233 P234:XFD234 C235:XFD236 P237:XFD237 C238:XFD240 P241:XFD246 C248:XFD251 C254:XFD257 P258:XFD258 C259:XFD261 P262:XFD263 C264:XFD264 P265:XFD265 C266:XFD270 P271:XFD271 C272:XFD280 P283:XFD284 P286:XFD287 P289:XFD289 C291:XFD291 P292:XFD296 H297:XFD297 C299:XFD300 P302:XFD304 P306:XFD306 P308:XFD308 P310:XFD314 P317:XFD319 P321:XFD321 C322:XFD322 P323:XFD323 C324:XFD324 C327:XFD328 P330:XFD331 P333:XFD333 C334:XFD334 P335:XFD335 C336:XFD337 P338:XFD338 C340:XFD344 P345:XFD345 P347:XFD348 C349:XFD350 P352:XFD354 P357:XFD357 C358:XFD359 P360:XFD360 C361:XFD361 P362:XFD362 C363:XFD363 P364:XFD364 C365:XFD365 C367:XFD367 P366:XFD366 P368:XFD370 C371:XFD372 P373:XFD376 C380:XFD380 P381:XFD381 C382:XFD383 C386:XFD386 P388:XFD388 C389:XFD389 C391:XFD391 C395:XFD395 P397:XFD397 C398:XFD400 P401:XFD401 C406:XFD406 C408:XFD408 C411:XFD411 C414:XFD416 I417:XFD417 C419:XFD420 P422:XFD422 C423:XFD424 P425:XFD425 C426:XFD428 P429:XFD429 C433:XFD434 P435:XFD435 C437:XFD437 P438:XFD438 C439:XFD441 C443:XFD444 P445:XFD446 C447:XFD450 P451:XFD453 C454:XFD454 P455:XFD457 C458:XFD459 P460:XFD464 C466:XFD466 P467:XFD471 H472:XFD472 P473:XFD473 C474:XFD474 H475:XFD476 C477:XFD477 H478:XFD478 P479:XFD479 P481:XFD482 C486:XFD486 P487:XFD487 C488:XFD488 P489:XFD489 C490:XFD490 P491:XFD495 C496:XFD496 P497:XFD498 C499:XFD501 P502:XFD502 P504:XFD506 C508:XFD508 P509:XFD510 P512:XFD512 P514:XFD514 P516:XFD516 P521:XFD521 P524:XFD524 P529:XFD530 P532:XFD532 P534:XFD535 P537:XFD539 P542:XFD543 C544:XFD544 P547:XFD548 C549:XFD549 P550:XFD550 P554:XFD554 P558:XFD560 P562:XFD562 P564:XFD564 C565:XFD565 P566:XFD566 P568:XFD570 P573:XFD573 P578:XFD578 P581:XFD583 P585:XFD585 N587:XFD587 P588:XFD588 H589:XFD589 H591:XFD592 P595:XFD596 H597:XFD599 P600:XFD600 C601:XFD604 H605:XFD606 P607:XFD607 C608:XFD608 H610:XFD613 C614:XFD614 H615:XFD615 C617:XFD619 C621:XFD649 C651:XFD651 H652:XFD652 C654:XFD670 C674:XFD678 C680:XFD705 O706:XFD706 C707:XFD709 J710:XFD710 C711:XFD714 C716:XFD723 C725:XFD732 C736:XFD737 C739:XFD748 C750:XFD751 C753:XFD761 C763:XFD771 C773:XFD774 C776:XFD776 H779:XFD779 C780:XFD782 H783:XFD783 C784:XFD785 C787:XFD789 C791:XFD791 C794:XFD797 C800:XFD800 C802:XFD803 C805:XFD807 C809:XFD811 C813:XFD814 C817:XFD823 C825:XFD826 C827:Q827 C829:Q830 Q831:XFD832 Q833:Q834 C832:P835 Q835:XFD836 C836:Q840 C845:XFD845 C841:XFD841 C842:Q842 C843:XFD843 C844:Q844 P847:XFD847 C848:XFD849 C852:P852 P852:XFD853 C854:XFD854 C856:XFD856 P857:XFD857 C858:XFD858 P860:XFD860 C861:Q861 C863:XFD863 H864:XFD864 C865:XFD867 C871:XFD872 N875:XFD875 C877:XFD877 C880:XFD880 C882:XFD885 C887:XFD887 C890:XFD890 P891:XFD891 C893:XFD893 C895:XFD896 C898:XFD898 C899:Q899 C901:XFD903 C905:XFD906 C908:XFD908 C910:XFD913 P914:XFD914 C915:XFD924 P925:XFD925 C926:XFD930 C963:XFD963 C972:XFD973 C975:Q975 C976:XFD976 C977:Q977 C980:XFD981 C988:XFD988 C998:XFD998 C1006:XFD1006 C1010:XFD1010 C1012:XFD1012 C1017:XFD1020 C1023:XFD1023 P1024:XFD1024 C1025:XFD1026 C1028:XFD1031 C1033:XFD1041 C1043:XFD1046 P1047:XFD1047 C1048:XFD1051 C1053:XFD1061 P1062:XFD1062 C1064:XFD1075 C1078:XFD1079">
    <cfRule type="containsText" dxfId="26663" priority="36533" operator="containsText" text="BANND">
      <formula>NOT(ISERROR(SEARCH("BANND",C3)))</formula>
    </cfRule>
  </conditionalFormatting>
  <conditionalFormatting sqref="B9:F9 H9:L9 C115:F115 H115:L115 H132:L132 C132:F132 H937:L937 B937:F937">
    <cfRule type="expression" dxfId="26662" priority="36534">
      <formula>"'=NOT(ISERROR(VLOOKUP('Banned list'!)"</formula>
    </cfRule>
  </conditionalFormatting>
  <conditionalFormatting sqref="N9 N115 N132 N305 N937">
    <cfRule type="containsText" dxfId="26661" priority="36529" stopIfTrue="1" operator="containsText" text="CHARGE ON ARRIVAL">
      <formula>NOT(ISERROR(SEARCH("CHARGE ON ARRIVAL",N9)))</formula>
    </cfRule>
    <cfRule type="containsText" dxfId="26660" priority="36530" stopIfTrue="1" operator="containsText" text="CHARGE VC ON DAY">
      <formula>NOT(ISERROR(SEARCH("CHARGE VC ON DAY",N9)))</formula>
    </cfRule>
    <cfRule type="containsText" dxfId="26659" priority="36531" stopIfTrue="1" operator="containsText" text="PAID">
      <formula>NOT(ISERROR(SEARCH("PAID",N9)))</formula>
    </cfRule>
  </conditionalFormatting>
  <conditionalFormatting sqref="J9 J115 J132 J937">
    <cfRule type="containsText" dxfId="26658" priority="36522" operator="containsText" text="hw">
      <formula>NOT(ISERROR(SEARCH("hw",J9)))</formula>
    </cfRule>
    <cfRule type="containsText" dxfId="26657" priority="36523" operator="containsText" text="bb">
      <formula>NOT(ISERROR(SEARCH("bb",J9)))</formula>
    </cfRule>
    <cfRule type="containsText" dxfId="26656" priority="36524" stopIfTrue="1" operator="containsText" text="booking hc">
      <formula>NOT(ISERROR(SEARCH("booking hc",J9)))</formula>
    </cfRule>
    <cfRule type="containsText" dxfId="26655" priority="36525" operator="containsText" text="expedia vc">
      <formula>NOT(ISERROR(SEARCH("expedia vc",J9)))</formula>
    </cfRule>
    <cfRule type="containsText" dxfId="26654" priority="36526" operator="containsText" text="booking hcn">
      <formula>NOT(ISERROR(SEARCH("booking hcn",J9)))</formula>
    </cfRule>
    <cfRule type="containsText" dxfId="26653" priority="36527" stopIfTrue="1" operator="containsText" text="booking vcd">
      <formula>NOT(ISERROR(SEARCH("booking vcd",J9)))</formula>
    </cfRule>
    <cfRule type="containsText" dxfId="26652" priority="36528" stopIfTrue="1" operator="containsText" text="booking vc">
      <formula>NOT(ISERROR(SEARCH("booking vc",J9)))</formula>
    </cfRule>
  </conditionalFormatting>
  <conditionalFormatting sqref="J9 J115 J132 J937">
    <cfRule type="containsText" dxfId="26651" priority="29811" operator="containsText" text="bb">
      <formula>NOT(ISERROR(SEARCH("bb",J9)))</formula>
    </cfRule>
    <cfRule type="containsText" dxfId="26650" priority="29812" stopIfTrue="1" operator="containsText" text="booking hc">
      <formula>NOT(ISERROR(SEARCH("booking hc",J9)))</formula>
    </cfRule>
    <cfRule type="containsText" dxfId="26649" priority="29813" operator="containsText" text="expedia vc">
      <formula>NOT(ISERROR(SEARCH("expedia vc",J9)))</formula>
    </cfRule>
    <cfRule type="containsText" dxfId="26648" priority="29814" operator="containsText" text="booking hcn">
      <formula>NOT(ISERROR(SEARCH("booking hcn",J9)))</formula>
    </cfRule>
    <cfRule type="containsText" dxfId="26647" priority="29815" stopIfTrue="1" operator="containsText" text="booking vcd">
      <formula>NOT(ISERROR(SEARCH("booking vcd",J9)))</formula>
    </cfRule>
    <cfRule type="containsText" dxfId="26646" priority="29816" stopIfTrue="1" operator="containsText" text="booking vc">
      <formula>NOT(ISERROR(SEARCH("booking vc",J9)))</formula>
    </cfRule>
  </conditionalFormatting>
  <conditionalFormatting sqref="J9 J115 J132 J937">
    <cfRule type="containsText" dxfId="26645" priority="29810" operator="containsText" text="hw">
      <formula>NOT(ISERROR(SEARCH("hw",J9)))</formula>
    </cfRule>
  </conditionalFormatting>
  <conditionalFormatting sqref="A1:L1 N1:O1">
    <cfRule type="containsText" dxfId="26644" priority="28480" stopIfTrue="1" operator="containsText" text="no">
      <formula>NOT(ISERROR(SEARCH("no",A1)))</formula>
    </cfRule>
    <cfRule type="containsText" dxfId="26643" priority="28481" operator="containsText" text="yes">
      <formula>NOT(ISERROR(SEARCH("yes",A1)))</formula>
    </cfRule>
  </conditionalFormatting>
  <conditionalFormatting sqref="J9 J115 J132 J937">
    <cfRule type="containsText" dxfId="26642" priority="27756" operator="containsText" text="BANND">
      <formula>NOT(ISERROR(SEARCH("BANND",J9)))</formula>
    </cfRule>
    <cfRule type="expression" dxfId="26641" priority="27757">
      <formula>"'=NOT(ISERROR(VLOOKUP('Banned list'!)"</formula>
    </cfRule>
  </conditionalFormatting>
  <conditionalFormatting sqref="I3 G3">
    <cfRule type="containsText" dxfId="26640" priority="23944" operator="containsText" text="BANND">
      <formula>NOT(ISERROR(SEARCH("BANND",G3)))</formula>
    </cfRule>
  </conditionalFormatting>
  <conditionalFormatting sqref="J3">
    <cfRule type="containsText" dxfId="26639" priority="23946" operator="containsText" text="bb">
      <formula>NOT(ISERROR(SEARCH("bb",J3)))</formula>
    </cfRule>
    <cfRule type="containsText" dxfId="26638" priority="23947" stopIfTrue="1" operator="containsText" text="booking hc">
      <formula>NOT(ISERROR(SEARCH("booking hc",J3)))</formula>
    </cfRule>
    <cfRule type="containsText" dxfId="26637" priority="23948" operator="containsText" text="expedia vc">
      <formula>NOT(ISERROR(SEARCH("expedia vc",J3)))</formula>
    </cfRule>
    <cfRule type="containsText" dxfId="26636" priority="23949" operator="containsText" text="booking hcn">
      <formula>NOT(ISERROR(SEARCH("booking hcn",J3)))</formula>
    </cfRule>
    <cfRule type="containsText" dxfId="26635" priority="23950" stopIfTrue="1" operator="containsText" text="booking vcd">
      <formula>NOT(ISERROR(SEARCH("booking vcd",J3)))</formula>
    </cfRule>
    <cfRule type="containsText" dxfId="26634" priority="23951" stopIfTrue="1" operator="containsText" text="booking vc">
      <formula>NOT(ISERROR(SEARCH("booking vc",J3)))</formula>
    </cfRule>
  </conditionalFormatting>
  <conditionalFormatting sqref="J3">
    <cfRule type="containsText" dxfId="26633" priority="23945" operator="containsText" text="hw">
      <formula>NOT(ISERROR(SEARCH("hw",J3)))</formula>
    </cfRule>
  </conditionalFormatting>
  <conditionalFormatting sqref="N3">
    <cfRule type="containsText" dxfId="26632" priority="23952" stopIfTrue="1" operator="containsText" text="CHARGE ON ARRIVAL">
      <formula>NOT(ISERROR(SEARCH("CHARGE ON ARRIVAL",N3)))</formula>
    </cfRule>
    <cfRule type="containsText" dxfId="26631" priority="23953" stopIfTrue="1" operator="containsText" text="CHARGE VC ON DAY">
      <formula>NOT(ISERROR(SEARCH("CHARGE VC ON DAY",N3)))</formula>
    </cfRule>
    <cfRule type="containsText" dxfId="26630" priority="23954" stopIfTrue="1" operator="containsText" text="PAID">
      <formula>NOT(ISERROR(SEARCH("PAID",N3)))</formula>
    </cfRule>
  </conditionalFormatting>
  <conditionalFormatting sqref="I4:L4 G4">
    <cfRule type="containsText" dxfId="26629" priority="23930" operator="containsText" text="BANND">
      <formula>NOT(ISERROR(SEARCH("BANND",G4)))</formula>
    </cfRule>
  </conditionalFormatting>
  <conditionalFormatting sqref="H4:L4 B4:F4">
    <cfRule type="expression" dxfId="26628" priority="23929">
      <formula>"'=NOT(ISERROR(VLOOKUP('Banned list'!)"</formula>
    </cfRule>
  </conditionalFormatting>
  <conditionalFormatting sqref="J4">
    <cfRule type="containsText" dxfId="26627" priority="23932" operator="containsText" text="bb">
      <formula>NOT(ISERROR(SEARCH("bb",J4)))</formula>
    </cfRule>
    <cfRule type="containsText" dxfId="26626" priority="23933" stopIfTrue="1" operator="containsText" text="booking hc">
      <formula>NOT(ISERROR(SEARCH("booking hc",J4)))</formula>
    </cfRule>
    <cfRule type="containsText" dxfId="26625" priority="23934" operator="containsText" text="expedia vc">
      <formula>NOT(ISERROR(SEARCH("expedia vc",J4)))</formula>
    </cfRule>
    <cfRule type="containsText" dxfId="26624" priority="23935" operator="containsText" text="booking hcn">
      <formula>NOT(ISERROR(SEARCH("booking hcn",J4)))</formula>
    </cfRule>
    <cfRule type="containsText" dxfId="26623" priority="23936" stopIfTrue="1" operator="containsText" text="booking vcd">
      <formula>NOT(ISERROR(SEARCH("booking vcd",J4)))</formula>
    </cfRule>
    <cfRule type="containsText" dxfId="26622" priority="23937" stopIfTrue="1" operator="containsText" text="booking vc">
      <formula>NOT(ISERROR(SEARCH("booking vc",J4)))</formula>
    </cfRule>
  </conditionalFormatting>
  <conditionalFormatting sqref="J4">
    <cfRule type="containsText" dxfId="26621" priority="23931" operator="containsText" text="hw">
      <formula>NOT(ISERROR(SEARCH("hw",J4)))</formula>
    </cfRule>
  </conditionalFormatting>
  <conditionalFormatting sqref="J4">
    <cfRule type="containsText" dxfId="26620" priority="23922" operator="containsText" text="hw">
      <formula>NOT(ISERROR(SEARCH("hw",J4)))</formula>
    </cfRule>
    <cfRule type="containsText" dxfId="26619" priority="23923" operator="containsText" text="bb">
      <formula>NOT(ISERROR(SEARCH("bb",J4)))</formula>
    </cfRule>
    <cfRule type="containsText" dxfId="26618" priority="23924" stopIfTrue="1" operator="containsText" text="booking hc">
      <formula>NOT(ISERROR(SEARCH("booking hc",J4)))</formula>
    </cfRule>
    <cfRule type="containsText" dxfId="26617" priority="23925" operator="containsText" text="expedia vc">
      <formula>NOT(ISERROR(SEARCH("expedia vc",J4)))</formula>
    </cfRule>
    <cfRule type="containsText" dxfId="26616" priority="23926" operator="containsText" text="booking hcn">
      <formula>NOT(ISERROR(SEARCH("booking hcn",J4)))</formula>
    </cfRule>
    <cfRule type="containsText" dxfId="26615" priority="23927" stopIfTrue="1" operator="containsText" text="booking vcd">
      <formula>NOT(ISERROR(SEARCH("booking vcd",J4)))</formula>
    </cfRule>
    <cfRule type="containsText" dxfId="26614" priority="23928" stopIfTrue="1" operator="containsText" text="booking vc">
      <formula>NOT(ISERROR(SEARCH("booking vc",J4)))</formula>
    </cfRule>
  </conditionalFormatting>
  <conditionalFormatting sqref="J4">
    <cfRule type="containsText" dxfId="26613" priority="23941" operator="containsText" text="BANND">
      <formula>NOT(ISERROR(SEARCH("BANND",J4)))</formula>
    </cfRule>
    <cfRule type="expression" dxfId="26612" priority="23942">
      <formula>"'=NOT(ISERROR(VLOOKUP('Banned list'!)"</formula>
    </cfRule>
  </conditionalFormatting>
  <conditionalFormatting sqref="N4">
    <cfRule type="containsText" dxfId="26611" priority="23938" stopIfTrue="1" operator="containsText" text="CHARGE ON ARRIVAL">
      <formula>NOT(ISERROR(SEARCH("CHARGE ON ARRIVAL",N4)))</formula>
    </cfRule>
    <cfRule type="containsText" dxfId="26610" priority="23939" stopIfTrue="1" operator="containsText" text="CHARGE VC ON DAY">
      <formula>NOT(ISERROR(SEARCH("CHARGE VC ON DAY",N4)))</formula>
    </cfRule>
    <cfRule type="containsText" dxfId="26609" priority="23940" stopIfTrue="1" operator="containsText" text="PAID">
      <formula>NOT(ISERROR(SEARCH("PAID",N4)))</formula>
    </cfRule>
  </conditionalFormatting>
  <conditionalFormatting sqref="I4:L4">
    <cfRule type="containsText" dxfId="26608" priority="23918" operator="containsText" text="BANND">
      <formula>NOT(ISERROR(SEARCH("BANND",I4)))</formula>
    </cfRule>
  </conditionalFormatting>
  <conditionalFormatting sqref="C4:F4 H4:L4">
    <cfRule type="expression" dxfId="26607" priority="23917">
      <formula>"'=NOT(ISERROR(VLOOKUP('Banned list'!)"</formula>
    </cfRule>
  </conditionalFormatting>
  <conditionalFormatting sqref="J4">
    <cfRule type="containsText" dxfId="26606" priority="23910" operator="containsText" text="hw">
      <formula>NOT(ISERROR(SEARCH("hw",J4)))</formula>
    </cfRule>
    <cfRule type="containsText" dxfId="26605" priority="23911" operator="containsText" text="bb">
      <formula>NOT(ISERROR(SEARCH("bb",J4)))</formula>
    </cfRule>
    <cfRule type="containsText" dxfId="26604" priority="23912" stopIfTrue="1" operator="containsText" text="booking hc">
      <formula>NOT(ISERROR(SEARCH("booking hc",J4)))</formula>
    </cfRule>
    <cfRule type="containsText" dxfId="26603" priority="23913" operator="containsText" text="expedia vc">
      <formula>NOT(ISERROR(SEARCH("expedia vc",J4)))</formula>
    </cfRule>
    <cfRule type="containsText" dxfId="26602" priority="23914" operator="containsText" text="booking hcn">
      <formula>NOT(ISERROR(SEARCH("booking hcn",J4)))</formula>
    </cfRule>
    <cfRule type="containsText" dxfId="26601" priority="23915" stopIfTrue="1" operator="containsText" text="booking vcd">
      <formula>NOT(ISERROR(SEARCH("booking vcd",J4)))</formula>
    </cfRule>
    <cfRule type="containsText" dxfId="26600" priority="23916" stopIfTrue="1" operator="containsText" text="booking vc">
      <formula>NOT(ISERROR(SEARCH("booking vc",J4)))</formula>
    </cfRule>
  </conditionalFormatting>
  <conditionalFormatting sqref="J4">
    <cfRule type="containsText" dxfId="26599" priority="23919" operator="containsText" text="BANND">
      <formula>NOT(ISERROR(SEARCH("BANND",J4)))</formula>
    </cfRule>
    <cfRule type="expression" dxfId="26598" priority="23920">
      <formula>"'=NOT(ISERROR(VLOOKUP('Banned list'!)"</formula>
    </cfRule>
  </conditionalFormatting>
  <conditionalFormatting sqref="I4:L4">
    <cfRule type="containsText" dxfId="26597" priority="23899" operator="containsText" text="BANND">
      <formula>NOT(ISERROR(SEARCH("BANND",I4)))</formula>
    </cfRule>
  </conditionalFormatting>
  <conditionalFormatting sqref="C4:F4 H4:L4">
    <cfRule type="expression" dxfId="26596" priority="23898">
      <formula>"'=NOT(ISERROR(VLOOKUP('Banned list'!)"</formula>
    </cfRule>
  </conditionalFormatting>
  <conditionalFormatting sqref="J4">
    <cfRule type="containsText" dxfId="26595" priority="23901" operator="containsText" text="bb">
      <formula>NOT(ISERROR(SEARCH("bb",J4)))</formula>
    </cfRule>
    <cfRule type="containsText" dxfId="26594" priority="23902" stopIfTrue="1" operator="containsText" text="booking hc">
      <formula>NOT(ISERROR(SEARCH("booking hc",J4)))</formula>
    </cfRule>
    <cfRule type="containsText" dxfId="26593" priority="23903" operator="containsText" text="expedia vc">
      <formula>NOT(ISERROR(SEARCH("expedia vc",J4)))</formula>
    </cfRule>
    <cfRule type="containsText" dxfId="26592" priority="23904" operator="containsText" text="booking hcn">
      <formula>NOT(ISERROR(SEARCH("booking hcn",J4)))</formula>
    </cfRule>
    <cfRule type="containsText" dxfId="26591" priority="23905" stopIfTrue="1" operator="containsText" text="booking vcd">
      <formula>NOT(ISERROR(SEARCH("booking vcd",J4)))</formula>
    </cfRule>
    <cfRule type="containsText" dxfId="26590" priority="23906" stopIfTrue="1" operator="containsText" text="booking vc">
      <formula>NOT(ISERROR(SEARCH("booking vc",J4)))</formula>
    </cfRule>
  </conditionalFormatting>
  <conditionalFormatting sqref="J4">
    <cfRule type="containsText" dxfId="26589" priority="23900" operator="containsText" text="hw">
      <formula>NOT(ISERROR(SEARCH("hw",J4)))</formula>
    </cfRule>
  </conditionalFormatting>
  <conditionalFormatting sqref="J4">
    <cfRule type="containsText" dxfId="26588" priority="23907" operator="containsText" text="BANND">
      <formula>NOT(ISERROR(SEARCH("BANND",J4)))</formula>
    </cfRule>
    <cfRule type="expression" dxfId="26587" priority="23908">
      <formula>"'=NOT(ISERROR(VLOOKUP('Banned list'!)"</formula>
    </cfRule>
  </conditionalFormatting>
  <conditionalFormatting sqref="I4:L4 G4">
    <cfRule type="containsText" dxfId="26586" priority="23894" operator="containsText" text="BANND">
      <formula>NOT(ISERROR(SEARCH("BANND",G4)))</formula>
    </cfRule>
  </conditionalFormatting>
  <conditionalFormatting sqref="C4:F4 H4:L4">
    <cfRule type="expression" dxfId="26585" priority="23893">
      <formula>"'=NOT(ISERROR(VLOOKUP('Banned list'!)"</formula>
    </cfRule>
  </conditionalFormatting>
  <conditionalFormatting sqref="J4">
    <cfRule type="containsText" dxfId="26584" priority="23886" operator="containsText" text="hw">
      <formula>NOT(ISERROR(SEARCH("hw",J4)))</formula>
    </cfRule>
    <cfRule type="containsText" dxfId="26583" priority="23887" operator="containsText" text="bb">
      <formula>NOT(ISERROR(SEARCH("bb",J4)))</formula>
    </cfRule>
    <cfRule type="containsText" dxfId="26582" priority="23888" stopIfTrue="1" operator="containsText" text="booking hc">
      <formula>NOT(ISERROR(SEARCH("booking hc",J4)))</formula>
    </cfRule>
    <cfRule type="containsText" dxfId="26581" priority="23889" operator="containsText" text="expedia vc">
      <formula>NOT(ISERROR(SEARCH("expedia vc",J4)))</formula>
    </cfRule>
    <cfRule type="containsText" dxfId="26580" priority="23890" operator="containsText" text="booking hcn">
      <formula>NOT(ISERROR(SEARCH("booking hcn",J4)))</formula>
    </cfRule>
    <cfRule type="containsText" dxfId="26579" priority="23891" stopIfTrue="1" operator="containsText" text="booking vcd">
      <formula>NOT(ISERROR(SEARCH("booking vcd",J4)))</formula>
    </cfRule>
    <cfRule type="containsText" dxfId="26578" priority="23892" stopIfTrue="1" operator="containsText" text="booking vc">
      <formula>NOT(ISERROR(SEARCH("booking vc",J4)))</formula>
    </cfRule>
  </conditionalFormatting>
  <conditionalFormatting sqref="J4">
    <cfRule type="containsText" dxfId="26577" priority="23895" operator="containsText" text="BANND">
      <formula>NOT(ISERROR(SEARCH("BANND",J4)))</formula>
    </cfRule>
    <cfRule type="expression" dxfId="26576" priority="23896">
      <formula>"'=NOT(ISERROR(VLOOKUP('Banned list'!)"</formula>
    </cfRule>
  </conditionalFormatting>
  <conditionalFormatting sqref="G6 I6">
    <cfRule type="containsText" dxfId="26575" priority="23872" operator="containsText" text="BANND">
      <formula>NOT(ISERROR(SEARCH("BANND",G6)))</formula>
    </cfRule>
  </conditionalFormatting>
  <conditionalFormatting sqref="I6">
    <cfRule type="expression" dxfId="26574" priority="23871">
      <formula>"'=NOT(ISERROR(VLOOKUP('Banned list'!)"</formula>
    </cfRule>
  </conditionalFormatting>
  <conditionalFormatting sqref="J6">
    <cfRule type="containsText" dxfId="26573" priority="23874" operator="containsText" text="bb">
      <formula>NOT(ISERROR(SEARCH("bb",J6)))</formula>
    </cfRule>
    <cfRule type="containsText" dxfId="26572" priority="23875" stopIfTrue="1" operator="containsText" text="booking hc">
      <formula>NOT(ISERROR(SEARCH("booking hc",J6)))</formula>
    </cfRule>
    <cfRule type="containsText" dxfId="26571" priority="23876" operator="containsText" text="expedia vc">
      <formula>NOT(ISERROR(SEARCH("expedia vc",J6)))</formula>
    </cfRule>
    <cfRule type="containsText" dxfId="26570" priority="23877" operator="containsText" text="booking hcn">
      <formula>NOT(ISERROR(SEARCH("booking hcn",J6)))</formula>
    </cfRule>
    <cfRule type="containsText" dxfId="26569" priority="23878" stopIfTrue="1" operator="containsText" text="booking vcd">
      <formula>NOT(ISERROR(SEARCH("booking vcd",J6)))</formula>
    </cfRule>
    <cfRule type="containsText" dxfId="26568" priority="23879" stopIfTrue="1" operator="containsText" text="booking vc">
      <formula>NOT(ISERROR(SEARCH("booking vc",J6)))</formula>
    </cfRule>
  </conditionalFormatting>
  <conditionalFormatting sqref="J6">
    <cfRule type="containsText" dxfId="26567" priority="23873" operator="containsText" text="hw">
      <formula>NOT(ISERROR(SEARCH("hw",J6)))</formula>
    </cfRule>
  </conditionalFormatting>
  <conditionalFormatting sqref="J6">
    <cfRule type="containsText" dxfId="26566" priority="23883" operator="containsText" text="BANND">
      <formula>NOT(ISERROR(SEARCH("BANND",J6)))</formula>
    </cfRule>
    <cfRule type="expression" dxfId="26565" priority="23884">
      <formula>"'=NOT(ISERROR(VLOOKUP('Banned list'!)"</formula>
    </cfRule>
  </conditionalFormatting>
  <conditionalFormatting sqref="N6">
    <cfRule type="containsText" dxfId="26564" priority="23880" stopIfTrue="1" operator="containsText" text="CHARGE ON ARRIVAL">
      <formula>NOT(ISERROR(SEARCH("CHARGE ON ARRIVAL",N6)))</formula>
    </cfRule>
    <cfRule type="containsText" dxfId="26563" priority="23881" stopIfTrue="1" operator="containsText" text="CHARGE VC ON DAY">
      <formula>NOT(ISERROR(SEARCH("CHARGE VC ON DAY",N6)))</formula>
    </cfRule>
    <cfRule type="containsText" dxfId="26562" priority="23882" stopIfTrue="1" operator="containsText" text="PAID">
      <formula>NOT(ISERROR(SEARCH("PAID",N6)))</formula>
    </cfRule>
  </conditionalFormatting>
  <conditionalFormatting sqref="I7:L7 G7">
    <cfRule type="containsText" dxfId="26561" priority="23827" operator="containsText" text="BANND">
      <formula>NOT(ISERROR(SEARCH("BANND",G7)))</formula>
    </cfRule>
  </conditionalFormatting>
  <conditionalFormatting sqref="B7:F7 H7:L7">
    <cfRule type="expression" dxfId="26560" priority="23826">
      <formula>"'=NOT(ISERROR(VLOOKUP('Banned list'!)"</formula>
    </cfRule>
  </conditionalFormatting>
  <conditionalFormatting sqref="J7">
    <cfRule type="containsText" dxfId="26559" priority="23829" operator="containsText" text="bb">
      <formula>NOT(ISERROR(SEARCH("bb",J7)))</formula>
    </cfRule>
    <cfRule type="containsText" dxfId="26558" priority="23830" stopIfTrue="1" operator="containsText" text="booking hc">
      <formula>NOT(ISERROR(SEARCH("booking hc",J7)))</formula>
    </cfRule>
    <cfRule type="containsText" dxfId="26557" priority="23831" operator="containsText" text="expedia vc">
      <formula>NOT(ISERROR(SEARCH("expedia vc",J7)))</formula>
    </cfRule>
    <cfRule type="containsText" dxfId="26556" priority="23832" operator="containsText" text="booking hcn">
      <formula>NOT(ISERROR(SEARCH("booking hcn",J7)))</formula>
    </cfRule>
    <cfRule type="containsText" dxfId="26555" priority="23833" stopIfTrue="1" operator="containsText" text="booking vcd">
      <formula>NOT(ISERROR(SEARCH("booking vcd",J7)))</formula>
    </cfRule>
    <cfRule type="containsText" dxfId="26554" priority="23834" stopIfTrue="1" operator="containsText" text="booking vc">
      <formula>NOT(ISERROR(SEARCH("booking vc",J7)))</formula>
    </cfRule>
  </conditionalFormatting>
  <conditionalFormatting sqref="J7">
    <cfRule type="containsText" dxfId="26553" priority="23828" operator="containsText" text="hw">
      <formula>NOT(ISERROR(SEARCH("hw",J7)))</formula>
    </cfRule>
  </conditionalFormatting>
  <conditionalFormatting sqref="J7">
    <cfRule type="containsText" dxfId="26552" priority="23819" operator="containsText" text="hw">
      <formula>NOT(ISERROR(SEARCH("hw",J7)))</formula>
    </cfRule>
    <cfRule type="containsText" dxfId="26551" priority="23820" operator="containsText" text="bb">
      <formula>NOT(ISERROR(SEARCH("bb",J7)))</formula>
    </cfRule>
    <cfRule type="containsText" dxfId="26550" priority="23821" stopIfTrue="1" operator="containsText" text="booking hc">
      <formula>NOT(ISERROR(SEARCH("booking hc",J7)))</formula>
    </cfRule>
    <cfRule type="containsText" dxfId="26549" priority="23822" operator="containsText" text="expedia vc">
      <formula>NOT(ISERROR(SEARCH("expedia vc",J7)))</formula>
    </cfRule>
    <cfRule type="containsText" dxfId="26548" priority="23823" operator="containsText" text="booking hcn">
      <formula>NOT(ISERROR(SEARCH("booking hcn",J7)))</formula>
    </cfRule>
    <cfRule type="containsText" dxfId="26547" priority="23824" stopIfTrue="1" operator="containsText" text="booking vcd">
      <formula>NOT(ISERROR(SEARCH("booking vcd",J7)))</formula>
    </cfRule>
    <cfRule type="containsText" dxfId="26546" priority="23825" stopIfTrue="1" operator="containsText" text="booking vc">
      <formula>NOT(ISERROR(SEARCH("booking vc",J7)))</formula>
    </cfRule>
  </conditionalFormatting>
  <conditionalFormatting sqref="J7">
    <cfRule type="containsText" dxfId="26545" priority="23838" operator="containsText" text="BANND">
      <formula>NOT(ISERROR(SEARCH("BANND",J7)))</formula>
    </cfRule>
    <cfRule type="expression" dxfId="26544" priority="23839">
      <formula>"'=NOT(ISERROR(VLOOKUP('Banned list'!)"</formula>
    </cfRule>
  </conditionalFormatting>
  <conditionalFormatting sqref="N7">
    <cfRule type="containsText" dxfId="26543" priority="23835" stopIfTrue="1" operator="containsText" text="CHARGE ON ARRIVAL">
      <formula>NOT(ISERROR(SEARCH("CHARGE ON ARRIVAL",N7)))</formula>
    </cfRule>
    <cfRule type="containsText" dxfId="26542" priority="23836" stopIfTrue="1" operator="containsText" text="CHARGE VC ON DAY">
      <formula>NOT(ISERROR(SEARCH("CHARGE VC ON DAY",N7)))</formula>
    </cfRule>
    <cfRule type="containsText" dxfId="26541" priority="23837" stopIfTrue="1" operator="containsText" text="PAID">
      <formula>NOT(ISERROR(SEARCH("PAID",N7)))</formula>
    </cfRule>
  </conditionalFormatting>
  <conditionalFormatting sqref="I7:L7">
    <cfRule type="containsText" dxfId="26540" priority="23815" operator="containsText" text="BANND">
      <formula>NOT(ISERROR(SEARCH("BANND",I7)))</formula>
    </cfRule>
  </conditionalFormatting>
  <conditionalFormatting sqref="C7:F7 H7:L7">
    <cfRule type="expression" dxfId="26539" priority="23814">
      <formula>"'=NOT(ISERROR(VLOOKUP('Banned list'!)"</formula>
    </cfRule>
  </conditionalFormatting>
  <conditionalFormatting sqref="J7">
    <cfRule type="containsText" dxfId="26538" priority="23807" operator="containsText" text="hw">
      <formula>NOT(ISERROR(SEARCH("hw",J7)))</formula>
    </cfRule>
    <cfRule type="containsText" dxfId="26537" priority="23808" operator="containsText" text="bb">
      <formula>NOT(ISERROR(SEARCH("bb",J7)))</formula>
    </cfRule>
    <cfRule type="containsText" dxfId="26536" priority="23809" stopIfTrue="1" operator="containsText" text="booking hc">
      <formula>NOT(ISERROR(SEARCH("booking hc",J7)))</formula>
    </cfRule>
    <cfRule type="containsText" dxfId="26535" priority="23810" operator="containsText" text="expedia vc">
      <formula>NOT(ISERROR(SEARCH("expedia vc",J7)))</formula>
    </cfRule>
    <cfRule type="containsText" dxfId="26534" priority="23811" operator="containsText" text="booking hcn">
      <formula>NOT(ISERROR(SEARCH("booking hcn",J7)))</formula>
    </cfRule>
    <cfRule type="containsText" dxfId="26533" priority="23812" stopIfTrue="1" operator="containsText" text="booking vcd">
      <formula>NOT(ISERROR(SEARCH("booking vcd",J7)))</formula>
    </cfRule>
    <cfRule type="containsText" dxfId="26532" priority="23813" stopIfTrue="1" operator="containsText" text="booking vc">
      <formula>NOT(ISERROR(SEARCH("booking vc",J7)))</formula>
    </cfRule>
  </conditionalFormatting>
  <conditionalFormatting sqref="J7">
    <cfRule type="containsText" dxfId="26531" priority="23816" operator="containsText" text="BANND">
      <formula>NOT(ISERROR(SEARCH("BANND",J7)))</formula>
    </cfRule>
    <cfRule type="expression" dxfId="26530" priority="23817">
      <formula>"'=NOT(ISERROR(VLOOKUP('Banned list'!)"</formula>
    </cfRule>
  </conditionalFormatting>
  <conditionalFormatting sqref="I7:L7">
    <cfRule type="containsText" dxfId="26529" priority="23796" operator="containsText" text="BANND">
      <formula>NOT(ISERROR(SEARCH("BANND",I7)))</formula>
    </cfRule>
  </conditionalFormatting>
  <conditionalFormatting sqref="C7:F7 H7:L7">
    <cfRule type="expression" dxfId="26528" priority="23795">
      <formula>"'=NOT(ISERROR(VLOOKUP('Banned list'!)"</formula>
    </cfRule>
  </conditionalFormatting>
  <conditionalFormatting sqref="J7">
    <cfRule type="containsText" dxfId="26527" priority="23798" operator="containsText" text="bb">
      <formula>NOT(ISERROR(SEARCH("bb",J7)))</formula>
    </cfRule>
    <cfRule type="containsText" dxfId="26526" priority="23799" stopIfTrue="1" operator="containsText" text="booking hc">
      <formula>NOT(ISERROR(SEARCH("booking hc",J7)))</formula>
    </cfRule>
    <cfRule type="containsText" dxfId="26525" priority="23800" operator="containsText" text="expedia vc">
      <formula>NOT(ISERROR(SEARCH("expedia vc",J7)))</formula>
    </cfRule>
    <cfRule type="containsText" dxfId="26524" priority="23801" operator="containsText" text="booking hcn">
      <formula>NOT(ISERROR(SEARCH("booking hcn",J7)))</formula>
    </cfRule>
    <cfRule type="containsText" dxfId="26523" priority="23802" stopIfTrue="1" operator="containsText" text="booking vcd">
      <formula>NOT(ISERROR(SEARCH("booking vcd",J7)))</formula>
    </cfRule>
    <cfRule type="containsText" dxfId="26522" priority="23803" stopIfTrue="1" operator="containsText" text="booking vc">
      <formula>NOT(ISERROR(SEARCH("booking vc",J7)))</formula>
    </cfRule>
  </conditionalFormatting>
  <conditionalFormatting sqref="J7">
    <cfRule type="containsText" dxfId="26521" priority="23797" operator="containsText" text="hw">
      <formula>NOT(ISERROR(SEARCH("hw",J7)))</formula>
    </cfRule>
  </conditionalFormatting>
  <conditionalFormatting sqref="J7">
    <cfRule type="containsText" dxfId="26520" priority="23804" operator="containsText" text="BANND">
      <formula>NOT(ISERROR(SEARCH("BANND",J7)))</formula>
    </cfRule>
    <cfRule type="expression" dxfId="26519" priority="23805">
      <formula>"'=NOT(ISERROR(VLOOKUP('Banned list'!)"</formula>
    </cfRule>
  </conditionalFormatting>
  <conditionalFormatting sqref="G8 I8:L8">
    <cfRule type="containsText" dxfId="26518" priority="23781" operator="containsText" text="BANND">
      <formula>NOT(ISERROR(SEARCH("BANND",G8)))</formula>
    </cfRule>
  </conditionalFormatting>
  <conditionalFormatting sqref="H8:L8 B8:F8">
    <cfRule type="expression" dxfId="26517" priority="23780">
      <formula>"'=NOT(ISERROR(VLOOKUP('Banned list'!)"</formula>
    </cfRule>
  </conditionalFormatting>
  <conditionalFormatting sqref="J8">
    <cfRule type="containsText" dxfId="26516" priority="23783" operator="containsText" text="bb">
      <formula>NOT(ISERROR(SEARCH("bb",J8)))</formula>
    </cfRule>
    <cfRule type="containsText" dxfId="26515" priority="23784" stopIfTrue="1" operator="containsText" text="booking hc">
      <formula>NOT(ISERROR(SEARCH("booking hc",J8)))</formula>
    </cfRule>
    <cfRule type="containsText" dxfId="26514" priority="23785" operator="containsText" text="expedia vc">
      <formula>NOT(ISERROR(SEARCH("expedia vc",J8)))</formula>
    </cfRule>
    <cfRule type="containsText" dxfId="26513" priority="23786" operator="containsText" text="booking hcn">
      <formula>NOT(ISERROR(SEARCH("booking hcn",J8)))</formula>
    </cfRule>
    <cfRule type="containsText" dxfId="26512" priority="23787" stopIfTrue="1" operator="containsText" text="booking vcd">
      <formula>NOT(ISERROR(SEARCH("booking vcd",J8)))</formula>
    </cfRule>
    <cfRule type="containsText" dxfId="26511" priority="23788" stopIfTrue="1" operator="containsText" text="booking vc">
      <formula>NOT(ISERROR(SEARCH("booking vc",J8)))</formula>
    </cfRule>
  </conditionalFormatting>
  <conditionalFormatting sqref="J8">
    <cfRule type="containsText" dxfId="26510" priority="23782" operator="containsText" text="hw">
      <formula>NOT(ISERROR(SEARCH("hw",J8)))</formula>
    </cfRule>
  </conditionalFormatting>
  <conditionalFormatting sqref="J8">
    <cfRule type="containsText" dxfId="26509" priority="23773" operator="containsText" text="hw">
      <formula>NOT(ISERROR(SEARCH("hw",J8)))</formula>
    </cfRule>
    <cfRule type="containsText" dxfId="26508" priority="23774" operator="containsText" text="bb">
      <formula>NOT(ISERROR(SEARCH("bb",J8)))</formula>
    </cfRule>
    <cfRule type="containsText" dxfId="26507" priority="23775" stopIfTrue="1" operator="containsText" text="booking hc">
      <formula>NOT(ISERROR(SEARCH("booking hc",J8)))</formula>
    </cfRule>
    <cfRule type="containsText" dxfId="26506" priority="23776" operator="containsText" text="expedia vc">
      <formula>NOT(ISERROR(SEARCH("expedia vc",J8)))</formula>
    </cfRule>
    <cfRule type="containsText" dxfId="26505" priority="23777" operator="containsText" text="booking hcn">
      <formula>NOT(ISERROR(SEARCH("booking hcn",J8)))</formula>
    </cfRule>
    <cfRule type="containsText" dxfId="26504" priority="23778" stopIfTrue="1" operator="containsText" text="booking vcd">
      <formula>NOT(ISERROR(SEARCH("booking vcd",J8)))</formula>
    </cfRule>
    <cfRule type="containsText" dxfId="26503" priority="23779" stopIfTrue="1" operator="containsText" text="booking vc">
      <formula>NOT(ISERROR(SEARCH("booking vc",J8)))</formula>
    </cfRule>
  </conditionalFormatting>
  <conditionalFormatting sqref="J8">
    <cfRule type="containsText" dxfId="26502" priority="23792" operator="containsText" text="BANND">
      <formula>NOT(ISERROR(SEARCH("BANND",J8)))</formula>
    </cfRule>
    <cfRule type="expression" dxfId="26501" priority="23793">
      <formula>"'=NOT(ISERROR(VLOOKUP('Banned list'!)"</formula>
    </cfRule>
  </conditionalFormatting>
  <conditionalFormatting sqref="N8">
    <cfRule type="containsText" dxfId="26500" priority="23789" stopIfTrue="1" operator="containsText" text="CHARGE ON ARRIVAL">
      <formula>NOT(ISERROR(SEARCH("CHARGE ON ARRIVAL",N8)))</formula>
    </cfRule>
    <cfRule type="containsText" dxfId="26499" priority="23790" stopIfTrue="1" operator="containsText" text="CHARGE VC ON DAY">
      <formula>NOT(ISERROR(SEARCH("CHARGE VC ON DAY",N8)))</formula>
    </cfRule>
    <cfRule type="containsText" dxfId="26498" priority="23791" stopIfTrue="1" operator="containsText" text="PAID">
      <formula>NOT(ISERROR(SEARCH("PAID",N8)))</formula>
    </cfRule>
  </conditionalFormatting>
  <conditionalFormatting sqref="I8:L8">
    <cfRule type="containsText" dxfId="26497" priority="23769" operator="containsText" text="BANND">
      <formula>NOT(ISERROR(SEARCH("BANND",I8)))</formula>
    </cfRule>
  </conditionalFormatting>
  <conditionalFormatting sqref="H8:L8 C8:F8">
    <cfRule type="expression" dxfId="26496" priority="23768">
      <formula>"'=NOT(ISERROR(VLOOKUP('Banned list'!)"</formula>
    </cfRule>
  </conditionalFormatting>
  <conditionalFormatting sqref="J8">
    <cfRule type="containsText" dxfId="26495" priority="23761" operator="containsText" text="hw">
      <formula>NOT(ISERROR(SEARCH("hw",J8)))</formula>
    </cfRule>
    <cfRule type="containsText" dxfId="26494" priority="23762" operator="containsText" text="bb">
      <formula>NOT(ISERROR(SEARCH("bb",J8)))</formula>
    </cfRule>
    <cfRule type="containsText" dxfId="26493" priority="23763" stopIfTrue="1" operator="containsText" text="booking hc">
      <formula>NOT(ISERROR(SEARCH("booking hc",J8)))</formula>
    </cfRule>
    <cfRule type="containsText" dxfId="26492" priority="23764" operator="containsText" text="expedia vc">
      <formula>NOT(ISERROR(SEARCH("expedia vc",J8)))</formula>
    </cfRule>
    <cfRule type="containsText" dxfId="26491" priority="23765" operator="containsText" text="booking hcn">
      <formula>NOT(ISERROR(SEARCH("booking hcn",J8)))</formula>
    </cfRule>
    <cfRule type="containsText" dxfId="26490" priority="23766" stopIfTrue="1" operator="containsText" text="booking vcd">
      <formula>NOT(ISERROR(SEARCH("booking vcd",J8)))</formula>
    </cfRule>
    <cfRule type="containsText" dxfId="26489" priority="23767" stopIfTrue="1" operator="containsText" text="booking vc">
      <formula>NOT(ISERROR(SEARCH("booking vc",J8)))</formula>
    </cfRule>
  </conditionalFormatting>
  <conditionalFormatting sqref="J8">
    <cfRule type="containsText" dxfId="26488" priority="23770" operator="containsText" text="BANND">
      <formula>NOT(ISERROR(SEARCH("BANND",J8)))</formula>
    </cfRule>
    <cfRule type="expression" dxfId="26487" priority="23771">
      <formula>"'=NOT(ISERROR(VLOOKUP('Banned list'!)"</formula>
    </cfRule>
  </conditionalFormatting>
  <conditionalFormatting sqref="I8:L8">
    <cfRule type="containsText" dxfId="26486" priority="23750" operator="containsText" text="BANND">
      <formula>NOT(ISERROR(SEARCH("BANND",I8)))</formula>
    </cfRule>
  </conditionalFormatting>
  <conditionalFormatting sqref="H8:L8 C8:F8">
    <cfRule type="expression" dxfId="26485" priority="23749">
      <formula>"'=NOT(ISERROR(VLOOKUP('Banned list'!)"</formula>
    </cfRule>
  </conditionalFormatting>
  <conditionalFormatting sqref="J8">
    <cfRule type="containsText" dxfId="26484" priority="23752" operator="containsText" text="bb">
      <formula>NOT(ISERROR(SEARCH("bb",J8)))</formula>
    </cfRule>
    <cfRule type="containsText" dxfId="26483" priority="23753" stopIfTrue="1" operator="containsText" text="booking hc">
      <formula>NOT(ISERROR(SEARCH("booking hc",J8)))</formula>
    </cfRule>
    <cfRule type="containsText" dxfId="26482" priority="23754" operator="containsText" text="expedia vc">
      <formula>NOT(ISERROR(SEARCH("expedia vc",J8)))</formula>
    </cfRule>
    <cfRule type="containsText" dxfId="26481" priority="23755" operator="containsText" text="booking hcn">
      <formula>NOT(ISERROR(SEARCH("booking hcn",J8)))</formula>
    </cfRule>
    <cfRule type="containsText" dxfId="26480" priority="23756" stopIfTrue="1" operator="containsText" text="booking vcd">
      <formula>NOT(ISERROR(SEARCH("booking vcd",J8)))</formula>
    </cfRule>
    <cfRule type="containsText" dxfId="26479" priority="23757" stopIfTrue="1" operator="containsText" text="booking vc">
      <formula>NOT(ISERROR(SEARCH("booking vc",J8)))</formula>
    </cfRule>
  </conditionalFormatting>
  <conditionalFormatting sqref="J8">
    <cfRule type="containsText" dxfId="26478" priority="23751" operator="containsText" text="hw">
      <formula>NOT(ISERROR(SEARCH("hw",J8)))</formula>
    </cfRule>
  </conditionalFormatting>
  <conditionalFormatting sqref="J8">
    <cfRule type="containsText" dxfId="26477" priority="23758" operator="containsText" text="BANND">
      <formula>NOT(ISERROR(SEARCH("BANND",J8)))</formula>
    </cfRule>
    <cfRule type="expression" dxfId="26476" priority="23759">
      <formula>"'=NOT(ISERROR(VLOOKUP('Banned list'!)"</formula>
    </cfRule>
  </conditionalFormatting>
  <conditionalFormatting sqref="G10 I10:L10">
    <cfRule type="containsText" dxfId="26475" priority="23713" operator="containsText" text="BANND">
      <formula>NOT(ISERROR(SEARCH("BANND",G10)))</formula>
    </cfRule>
  </conditionalFormatting>
  <conditionalFormatting sqref="H10:L10 B10:F10">
    <cfRule type="expression" dxfId="26474" priority="23712">
      <formula>"'=NOT(ISERROR(VLOOKUP('Banned list'!)"</formula>
    </cfRule>
  </conditionalFormatting>
  <conditionalFormatting sqref="J10">
    <cfRule type="containsText" dxfId="26473" priority="23715" operator="containsText" text="bb">
      <formula>NOT(ISERROR(SEARCH("bb",J10)))</formula>
    </cfRule>
    <cfRule type="containsText" dxfId="26472" priority="23716" stopIfTrue="1" operator="containsText" text="booking hc">
      <formula>NOT(ISERROR(SEARCH("booking hc",J10)))</formula>
    </cfRule>
    <cfRule type="containsText" dxfId="26471" priority="23717" operator="containsText" text="expedia vc">
      <formula>NOT(ISERROR(SEARCH("expedia vc",J10)))</formula>
    </cfRule>
    <cfRule type="containsText" dxfId="26470" priority="23718" operator="containsText" text="booking hcn">
      <formula>NOT(ISERROR(SEARCH("booking hcn",J10)))</formula>
    </cfRule>
    <cfRule type="containsText" dxfId="26469" priority="23719" stopIfTrue="1" operator="containsText" text="booking vcd">
      <formula>NOT(ISERROR(SEARCH("booking vcd",J10)))</formula>
    </cfRule>
    <cfRule type="containsText" dxfId="26468" priority="23720" stopIfTrue="1" operator="containsText" text="booking vc">
      <formula>NOT(ISERROR(SEARCH("booking vc",J10)))</formula>
    </cfRule>
  </conditionalFormatting>
  <conditionalFormatting sqref="J10">
    <cfRule type="containsText" dxfId="26467" priority="23714" operator="containsText" text="hw">
      <formula>NOT(ISERROR(SEARCH("hw",J10)))</formula>
    </cfRule>
  </conditionalFormatting>
  <conditionalFormatting sqref="J10">
    <cfRule type="containsText" dxfId="26466" priority="23705" operator="containsText" text="hw">
      <formula>NOT(ISERROR(SEARCH("hw",J10)))</formula>
    </cfRule>
    <cfRule type="containsText" dxfId="26465" priority="23706" operator="containsText" text="bb">
      <formula>NOT(ISERROR(SEARCH("bb",J10)))</formula>
    </cfRule>
    <cfRule type="containsText" dxfId="26464" priority="23707" stopIfTrue="1" operator="containsText" text="booking hc">
      <formula>NOT(ISERROR(SEARCH("booking hc",J10)))</formula>
    </cfRule>
    <cfRule type="containsText" dxfId="26463" priority="23708" operator="containsText" text="expedia vc">
      <formula>NOT(ISERROR(SEARCH("expedia vc",J10)))</formula>
    </cfRule>
    <cfRule type="containsText" dxfId="26462" priority="23709" operator="containsText" text="booking hcn">
      <formula>NOT(ISERROR(SEARCH("booking hcn",J10)))</formula>
    </cfRule>
    <cfRule type="containsText" dxfId="26461" priority="23710" stopIfTrue="1" operator="containsText" text="booking vcd">
      <formula>NOT(ISERROR(SEARCH("booking vcd",J10)))</formula>
    </cfRule>
    <cfRule type="containsText" dxfId="26460" priority="23711" stopIfTrue="1" operator="containsText" text="booking vc">
      <formula>NOT(ISERROR(SEARCH("booking vc",J10)))</formula>
    </cfRule>
  </conditionalFormatting>
  <conditionalFormatting sqref="J10">
    <cfRule type="containsText" dxfId="26459" priority="23724" operator="containsText" text="BANND">
      <formula>NOT(ISERROR(SEARCH("BANND",J10)))</formula>
    </cfRule>
    <cfRule type="expression" dxfId="26458" priority="23725">
      <formula>"'=NOT(ISERROR(VLOOKUP('Banned list'!)"</formula>
    </cfRule>
  </conditionalFormatting>
  <conditionalFormatting sqref="N10">
    <cfRule type="containsText" dxfId="26457" priority="23721" stopIfTrue="1" operator="containsText" text="CHARGE ON ARRIVAL">
      <formula>NOT(ISERROR(SEARCH("CHARGE ON ARRIVAL",N10)))</formula>
    </cfRule>
    <cfRule type="containsText" dxfId="26456" priority="23722" stopIfTrue="1" operator="containsText" text="CHARGE VC ON DAY">
      <formula>NOT(ISERROR(SEARCH("CHARGE VC ON DAY",N10)))</formula>
    </cfRule>
    <cfRule type="containsText" dxfId="26455" priority="23723" stopIfTrue="1" operator="containsText" text="PAID">
      <formula>NOT(ISERROR(SEARCH("PAID",N10)))</formula>
    </cfRule>
  </conditionalFormatting>
  <conditionalFormatting sqref="C10:D10">
    <cfRule type="expression" dxfId="26454" priority="23704">
      <formula>"'=NOT(ISERROR(VLOOKUP('Banned list'!)"</formula>
    </cfRule>
  </conditionalFormatting>
  <conditionalFormatting sqref="I11:L11 G11">
    <cfRule type="containsText" dxfId="26453" priority="23690" operator="containsText" text="BANND">
      <formula>NOT(ISERROR(SEARCH("BANND",G11)))</formula>
    </cfRule>
  </conditionalFormatting>
  <conditionalFormatting sqref="B11:F11 H11:L11">
    <cfRule type="expression" dxfId="26452" priority="23689">
      <formula>"'=NOT(ISERROR(VLOOKUP('Banned list'!)"</formula>
    </cfRule>
  </conditionalFormatting>
  <conditionalFormatting sqref="J11">
    <cfRule type="containsText" dxfId="26451" priority="23692" operator="containsText" text="bb">
      <formula>NOT(ISERROR(SEARCH("bb",J11)))</formula>
    </cfRule>
    <cfRule type="containsText" dxfId="26450" priority="23693" stopIfTrue="1" operator="containsText" text="booking hc">
      <formula>NOT(ISERROR(SEARCH("booking hc",J11)))</formula>
    </cfRule>
    <cfRule type="containsText" dxfId="26449" priority="23694" operator="containsText" text="expedia vc">
      <formula>NOT(ISERROR(SEARCH("expedia vc",J11)))</formula>
    </cfRule>
    <cfRule type="containsText" dxfId="26448" priority="23695" operator="containsText" text="booking hcn">
      <formula>NOT(ISERROR(SEARCH("booking hcn",J11)))</formula>
    </cfRule>
    <cfRule type="containsText" dxfId="26447" priority="23696" stopIfTrue="1" operator="containsText" text="booking vcd">
      <formula>NOT(ISERROR(SEARCH("booking vcd",J11)))</formula>
    </cfRule>
    <cfRule type="containsText" dxfId="26446" priority="23697" stopIfTrue="1" operator="containsText" text="booking vc">
      <formula>NOT(ISERROR(SEARCH("booking vc",J11)))</formula>
    </cfRule>
  </conditionalFormatting>
  <conditionalFormatting sqref="J11">
    <cfRule type="containsText" dxfId="26445" priority="23691" operator="containsText" text="hw">
      <formula>NOT(ISERROR(SEARCH("hw",J11)))</formula>
    </cfRule>
  </conditionalFormatting>
  <conditionalFormatting sqref="J11">
    <cfRule type="containsText" dxfId="26444" priority="23682" operator="containsText" text="hw">
      <formula>NOT(ISERROR(SEARCH("hw",J11)))</formula>
    </cfRule>
    <cfRule type="containsText" dxfId="26443" priority="23683" operator="containsText" text="bb">
      <formula>NOT(ISERROR(SEARCH("bb",J11)))</formula>
    </cfRule>
    <cfRule type="containsText" dxfId="26442" priority="23684" stopIfTrue="1" operator="containsText" text="booking hc">
      <formula>NOT(ISERROR(SEARCH("booking hc",J11)))</formula>
    </cfRule>
    <cfRule type="containsText" dxfId="26441" priority="23685" operator="containsText" text="expedia vc">
      <formula>NOT(ISERROR(SEARCH("expedia vc",J11)))</formula>
    </cfRule>
    <cfRule type="containsText" dxfId="26440" priority="23686" operator="containsText" text="booking hcn">
      <formula>NOT(ISERROR(SEARCH("booking hcn",J11)))</formula>
    </cfRule>
    <cfRule type="containsText" dxfId="26439" priority="23687" stopIfTrue="1" operator="containsText" text="booking vcd">
      <formula>NOT(ISERROR(SEARCH("booking vcd",J11)))</formula>
    </cfRule>
    <cfRule type="containsText" dxfId="26438" priority="23688" stopIfTrue="1" operator="containsText" text="booking vc">
      <formula>NOT(ISERROR(SEARCH("booking vc",J11)))</formula>
    </cfRule>
  </conditionalFormatting>
  <conditionalFormatting sqref="J11">
    <cfRule type="containsText" dxfId="26437" priority="23701" operator="containsText" text="BANND">
      <formula>NOT(ISERROR(SEARCH("BANND",J11)))</formula>
    </cfRule>
    <cfRule type="expression" dxfId="26436" priority="23702">
      <formula>"'=NOT(ISERROR(VLOOKUP('Banned list'!)"</formula>
    </cfRule>
  </conditionalFormatting>
  <conditionalFormatting sqref="N11">
    <cfRule type="containsText" dxfId="26435" priority="23698" stopIfTrue="1" operator="containsText" text="CHARGE ON ARRIVAL">
      <formula>NOT(ISERROR(SEARCH("CHARGE ON ARRIVAL",N11)))</formula>
    </cfRule>
    <cfRule type="containsText" dxfId="26434" priority="23699" stopIfTrue="1" operator="containsText" text="CHARGE VC ON DAY">
      <formula>NOT(ISERROR(SEARCH("CHARGE VC ON DAY",N11)))</formula>
    </cfRule>
    <cfRule type="containsText" dxfId="26433" priority="23700" stopIfTrue="1" operator="containsText" text="PAID">
      <formula>NOT(ISERROR(SEARCH("PAID",N11)))</formula>
    </cfRule>
  </conditionalFormatting>
  <conditionalFormatting sqref="G12 I12:L12">
    <cfRule type="containsText" dxfId="26432" priority="23668" operator="containsText" text="BANND">
      <formula>NOT(ISERROR(SEARCH("BANND",G12)))</formula>
    </cfRule>
  </conditionalFormatting>
  <conditionalFormatting sqref="H12:L12 B12:F12">
    <cfRule type="expression" dxfId="26431" priority="23667">
      <formula>"'=NOT(ISERROR(VLOOKUP('Banned list'!)"</formula>
    </cfRule>
  </conditionalFormatting>
  <conditionalFormatting sqref="J12">
    <cfRule type="containsText" dxfId="26430" priority="23670" operator="containsText" text="bb">
      <formula>NOT(ISERROR(SEARCH("bb",J12)))</formula>
    </cfRule>
    <cfRule type="containsText" dxfId="26429" priority="23671" stopIfTrue="1" operator="containsText" text="booking hc">
      <formula>NOT(ISERROR(SEARCH("booking hc",J12)))</formula>
    </cfRule>
    <cfRule type="containsText" dxfId="26428" priority="23672" operator="containsText" text="expedia vc">
      <formula>NOT(ISERROR(SEARCH("expedia vc",J12)))</formula>
    </cfRule>
    <cfRule type="containsText" dxfId="26427" priority="23673" operator="containsText" text="booking hcn">
      <formula>NOT(ISERROR(SEARCH("booking hcn",J12)))</formula>
    </cfRule>
    <cfRule type="containsText" dxfId="26426" priority="23674" stopIfTrue="1" operator="containsText" text="booking vcd">
      <formula>NOT(ISERROR(SEARCH("booking vcd",J12)))</formula>
    </cfRule>
    <cfRule type="containsText" dxfId="26425" priority="23675" stopIfTrue="1" operator="containsText" text="booking vc">
      <formula>NOT(ISERROR(SEARCH("booking vc",J12)))</formula>
    </cfRule>
  </conditionalFormatting>
  <conditionalFormatting sqref="J12">
    <cfRule type="containsText" dxfId="26424" priority="23669" operator="containsText" text="hw">
      <formula>NOT(ISERROR(SEARCH("hw",J12)))</formula>
    </cfRule>
  </conditionalFormatting>
  <conditionalFormatting sqref="J12">
    <cfRule type="containsText" dxfId="26423" priority="23660" operator="containsText" text="hw">
      <formula>NOT(ISERROR(SEARCH("hw",J12)))</formula>
    </cfRule>
    <cfRule type="containsText" dxfId="26422" priority="23661" operator="containsText" text="bb">
      <formula>NOT(ISERROR(SEARCH("bb",J12)))</formula>
    </cfRule>
    <cfRule type="containsText" dxfId="26421" priority="23662" stopIfTrue="1" operator="containsText" text="booking hc">
      <formula>NOT(ISERROR(SEARCH("booking hc",J12)))</formula>
    </cfRule>
    <cfRule type="containsText" dxfId="26420" priority="23663" operator="containsText" text="expedia vc">
      <formula>NOT(ISERROR(SEARCH("expedia vc",J12)))</formula>
    </cfRule>
    <cfRule type="containsText" dxfId="26419" priority="23664" operator="containsText" text="booking hcn">
      <formula>NOT(ISERROR(SEARCH("booking hcn",J12)))</formula>
    </cfRule>
    <cfRule type="containsText" dxfId="26418" priority="23665" stopIfTrue="1" operator="containsText" text="booking vcd">
      <formula>NOT(ISERROR(SEARCH("booking vcd",J12)))</formula>
    </cfRule>
    <cfRule type="containsText" dxfId="26417" priority="23666" stopIfTrue="1" operator="containsText" text="booking vc">
      <formula>NOT(ISERROR(SEARCH("booking vc",J12)))</formula>
    </cfRule>
  </conditionalFormatting>
  <conditionalFormatting sqref="J12">
    <cfRule type="containsText" dxfId="26416" priority="23679" operator="containsText" text="BANND">
      <formula>NOT(ISERROR(SEARCH("BANND",J12)))</formula>
    </cfRule>
    <cfRule type="expression" dxfId="26415" priority="23680">
      <formula>"'=NOT(ISERROR(VLOOKUP('Banned list'!)"</formula>
    </cfRule>
  </conditionalFormatting>
  <conditionalFormatting sqref="N12">
    <cfRule type="containsText" dxfId="26414" priority="23676" stopIfTrue="1" operator="containsText" text="CHARGE ON ARRIVAL">
      <formula>NOT(ISERROR(SEARCH("CHARGE ON ARRIVAL",N12)))</formula>
    </cfRule>
    <cfRule type="containsText" dxfId="26413" priority="23677" stopIfTrue="1" operator="containsText" text="CHARGE VC ON DAY">
      <formula>NOT(ISERROR(SEARCH("CHARGE VC ON DAY",N12)))</formula>
    </cfRule>
    <cfRule type="containsText" dxfId="26412" priority="23678" stopIfTrue="1" operator="containsText" text="PAID">
      <formula>NOT(ISERROR(SEARCH("PAID",N12)))</formula>
    </cfRule>
  </conditionalFormatting>
  <conditionalFormatting sqref="I13:L13 G13">
    <cfRule type="containsText" dxfId="26411" priority="23646" operator="containsText" text="BANND">
      <formula>NOT(ISERROR(SEARCH("BANND",G13)))</formula>
    </cfRule>
  </conditionalFormatting>
  <conditionalFormatting sqref="B13:F13 H13:L13">
    <cfRule type="expression" dxfId="26410" priority="23645">
      <formula>"'=NOT(ISERROR(VLOOKUP('Banned list'!)"</formula>
    </cfRule>
  </conditionalFormatting>
  <conditionalFormatting sqref="J13">
    <cfRule type="containsText" dxfId="26409" priority="23648" operator="containsText" text="bb">
      <formula>NOT(ISERROR(SEARCH("bb",J13)))</formula>
    </cfRule>
    <cfRule type="containsText" dxfId="26408" priority="23649" stopIfTrue="1" operator="containsText" text="booking hc">
      <formula>NOT(ISERROR(SEARCH("booking hc",J13)))</formula>
    </cfRule>
    <cfRule type="containsText" dxfId="26407" priority="23650" operator="containsText" text="expedia vc">
      <formula>NOT(ISERROR(SEARCH("expedia vc",J13)))</formula>
    </cfRule>
    <cfRule type="containsText" dxfId="26406" priority="23651" operator="containsText" text="booking hcn">
      <formula>NOT(ISERROR(SEARCH("booking hcn",J13)))</formula>
    </cfRule>
    <cfRule type="containsText" dxfId="26405" priority="23652" stopIfTrue="1" operator="containsText" text="booking vcd">
      <formula>NOT(ISERROR(SEARCH("booking vcd",J13)))</formula>
    </cfRule>
    <cfRule type="containsText" dxfId="26404" priority="23653" stopIfTrue="1" operator="containsText" text="booking vc">
      <formula>NOT(ISERROR(SEARCH("booking vc",J13)))</formula>
    </cfRule>
  </conditionalFormatting>
  <conditionalFormatting sqref="J13">
    <cfRule type="containsText" dxfId="26403" priority="23647" operator="containsText" text="hw">
      <formula>NOT(ISERROR(SEARCH("hw",J13)))</formula>
    </cfRule>
  </conditionalFormatting>
  <conditionalFormatting sqref="J13">
    <cfRule type="containsText" dxfId="26402" priority="23638" operator="containsText" text="hw">
      <formula>NOT(ISERROR(SEARCH("hw",J13)))</formula>
    </cfRule>
    <cfRule type="containsText" dxfId="26401" priority="23639" operator="containsText" text="bb">
      <formula>NOT(ISERROR(SEARCH("bb",J13)))</formula>
    </cfRule>
    <cfRule type="containsText" dxfId="26400" priority="23640" stopIfTrue="1" operator="containsText" text="booking hc">
      <formula>NOT(ISERROR(SEARCH("booking hc",J13)))</formula>
    </cfRule>
    <cfRule type="containsText" dxfId="26399" priority="23641" operator="containsText" text="expedia vc">
      <formula>NOT(ISERROR(SEARCH("expedia vc",J13)))</formula>
    </cfRule>
    <cfRule type="containsText" dxfId="26398" priority="23642" operator="containsText" text="booking hcn">
      <formula>NOT(ISERROR(SEARCH("booking hcn",J13)))</formula>
    </cfRule>
    <cfRule type="containsText" dxfId="26397" priority="23643" stopIfTrue="1" operator="containsText" text="booking vcd">
      <formula>NOT(ISERROR(SEARCH("booking vcd",J13)))</formula>
    </cfRule>
    <cfRule type="containsText" dxfId="26396" priority="23644" stopIfTrue="1" operator="containsText" text="booking vc">
      <formula>NOT(ISERROR(SEARCH("booking vc",J13)))</formula>
    </cfRule>
  </conditionalFormatting>
  <conditionalFormatting sqref="J13">
    <cfRule type="containsText" dxfId="26395" priority="23657" operator="containsText" text="BANND">
      <formula>NOT(ISERROR(SEARCH("BANND",J13)))</formula>
    </cfRule>
    <cfRule type="expression" dxfId="26394" priority="23658">
      <formula>"'=NOT(ISERROR(VLOOKUP('Banned list'!)"</formula>
    </cfRule>
  </conditionalFormatting>
  <conditionalFormatting sqref="N13">
    <cfRule type="containsText" dxfId="26393" priority="23654" stopIfTrue="1" operator="containsText" text="CHARGE ON ARRIVAL">
      <formula>NOT(ISERROR(SEARCH("CHARGE ON ARRIVAL",N13)))</formula>
    </cfRule>
    <cfRule type="containsText" dxfId="26392" priority="23655" stopIfTrue="1" operator="containsText" text="CHARGE VC ON DAY">
      <formula>NOT(ISERROR(SEARCH("CHARGE VC ON DAY",N13)))</formula>
    </cfRule>
    <cfRule type="containsText" dxfId="26391" priority="23656" stopIfTrue="1" operator="containsText" text="PAID">
      <formula>NOT(ISERROR(SEARCH("PAID",N13)))</formula>
    </cfRule>
  </conditionalFormatting>
  <conditionalFormatting sqref="C13:D13">
    <cfRule type="expression" dxfId="26390" priority="23637">
      <formula>"'=NOT(ISERROR(VLOOKUP('Banned list'!)"</formula>
    </cfRule>
  </conditionalFormatting>
  <conditionalFormatting sqref="I14:L14 G14">
    <cfRule type="containsText" dxfId="26389" priority="23623" operator="containsText" text="BANND">
      <formula>NOT(ISERROR(SEARCH("BANND",G14)))</formula>
    </cfRule>
  </conditionalFormatting>
  <conditionalFormatting sqref="B14:F14 H14:L14">
    <cfRule type="expression" dxfId="26388" priority="23622">
      <formula>"'=NOT(ISERROR(VLOOKUP('Banned list'!)"</formula>
    </cfRule>
  </conditionalFormatting>
  <conditionalFormatting sqref="J14">
    <cfRule type="containsText" dxfId="26387" priority="23625" operator="containsText" text="bb">
      <formula>NOT(ISERROR(SEARCH("bb",J14)))</formula>
    </cfRule>
    <cfRule type="containsText" dxfId="26386" priority="23626" stopIfTrue="1" operator="containsText" text="booking hc">
      <formula>NOT(ISERROR(SEARCH("booking hc",J14)))</formula>
    </cfRule>
    <cfRule type="containsText" dxfId="26385" priority="23627" operator="containsText" text="expedia vc">
      <formula>NOT(ISERROR(SEARCH("expedia vc",J14)))</formula>
    </cfRule>
    <cfRule type="containsText" dxfId="26384" priority="23628" operator="containsText" text="booking hcn">
      <formula>NOT(ISERROR(SEARCH("booking hcn",J14)))</formula>
    </cfRule>
    <cfRule type="containsText" dxfId="26383" priority="23629" stopIfTrue="1" operator="containsText" text="booking vcd">
      <formula>NOT(ISERROR(SEARCH("booking vcd",J14)))</formula>
    </cfRule>
    <cfRule type="containsText" dxfId="26382" priority="23630" stopIfTrue="1" operator="containsText" text="booking vc">
      <formula>NOT(ISERROR(SEARCH("booking vc",J14)))</formula>
    </cfRule>
  </conditionalFormatting>
  <conditionalFormatting sqref="J14">
    <cfRule type="containsText" dxfId="26381" priority="23624" operator="containsText" text="hw">
      <formula>NOT(ISERROR(SEARCH("hw",J14)))</formula>
    </cfRule>
  </conditionalFormatting>
  <conditionalFormatting sqref="J14">
    <cfRule type="containsText" dxfId="26380" priority="23615" operator="containsText" text="hw">
      <formula>NOT(ISERROR(SEARCH("hw",J14)))</formula>
    </cfRule>
    <cfRule type="containsText" dxfId="26379" priority="23616" operator="containsText" text="bb">
      <formula>NOT(ISERROR(SEARCH("bb",J14)))</formula>
    </cfRule>
    <cfRule type="containsText" dxfId="26378" priority="23617" stopIfTrue="1" operator="containsText" text="booking hc">
      <formula>NOT(ISERROR(SEARCH("booking hc",J14)))</formula>
    </cfRule>
    <cfRule type="containsText" dxfId="26377" priority="23618" operator="containsText" text="expedia vc">
      <formula>NOT(ISERROR(SEARCH("expedia vc",J14)))</formula>
    </cfRule>
    <cfRule type="containsText" dxfId="26376" priority="23619" operator="containsText" text="booking hcn">
      <formula>NOT(ISERROR(SEARCH("booking hcn",J14)))</formula>
    </cfRule>
    <cfRule type="containsText" dxfId="26375" priority="23620" stopIfTrue="1" operator="containsText" text="booking vcd">
      <formula>NOT(ISERROR(SEARCH("booking vcd",J14)))</formula>
    </cfRule>
    <cfRule type="containsText" dxfId="26374" priority="23621" stopIfTrue="1" operator="containsText" text="booking vc">
      <formula>NOT(ISERROR(SEARCH("booking vc",J14)))</formula>
    </cfRule>
  </conditionalFormatting>
  <conditionalFormatting sqref="J14">
    <cfRule type="containsText" dxfId="26373" priority="23634" operator="containsText" text="BANND">
      <formula>NOT(ISERROR(SEARCH("BANND",J14)))</formula>
    </cfRule>
    <cfRule type="expression" dxfId="26372" priority="23635">
      <formula>"'=NOT(ISERROR(VLOOKUP('Banned list'!)"</formula>
    </cfRule>
  </conditionalFormatting>
  <conditionalFormatting sqref="N14">
    <cfRule type="containsText" dxfId="26371" priority="23631" stopIfTrue="1" operator="containsText" text="CHARGE ON ARRIVAL">
      <formula>NOT(ISERROR(SEARCH("CHARGE ON ARRIVAL",N14)))</formula>
    </cfRule>
    <cfRule type="containsText" dxfId="26370" priority="23632" stopIfTrue="1" operator="containsText" text="CHARGE VC ON DAY">
      <formula>NOT(ISERROR(SEARCH("CHARGE VC ON DAY",N14)))</formula>
    </cfRule>
    <cfRule type="containsText" dxfId="26369" priority="23633" stopIfTrue="1" operator="containsText" text="PAID">
      <formula>NOT(ISERROR(SEARCH("PAID",N14)))</formula>
    </cfRule>
  </conditionalFormatting>
  <conditionalFormatting sqref="I15 G15">
    <cfRule type="containsText" dxfId="26368" priority="23602" operator="containsText" text="BANND">
      <formula>NOT(ISERROR(SEARCH("BANND",G15)))</formula>
    </cfRule>
  </conditionalFormatting>
  <conditionalFormatting sqref="J15">
    <cfRule type="containsText" dxfId="26367" priority="23604" operator="containsText" text="bb">
      <formula>NOT(ISERROR(SEARCH("bb",J15)))</formula>
    </cfRule>
    <cfRule type="containsText" dxfId="26366" priority="23605" stopIfTrue="1" operator="containsText" text="booking hc">
      <formula>NOT(ISERROR(SEARCH("booking hc",J15)))</formula>
    </cfRule>
    <cfRule type="containsText" dxfId="26365" priority="23606" operator="containsText" text="expedia vc">
      <formula>NOT(ISERROR(SEARCH("expedia vc",J15)))</formula>
    </cfRule>
    <cfRule type="containsText" dxfId="26364" priority="23607" operator="containsText" text="booking hcn">
      <formula>NOT(ISERROR(SEARCH("booking hcn",J15)))</formula>
    </cfRule>
    <cfRule type="containsText" dxfId="26363" priority="23608" stopIfTrue="1" operator="containsText" text="booking vcd">
      <formula>NOT(ISERROR(SEARCH("booking vcd",J15)))</formula>
    </cfRule>
    <cfRule type="containsText" dxfId="26362" priority="23609" stopIfTrue="1" operator="containsText" text="booking vc">
      <formula>NOT(ISERROR(SEARCH("booking vc",J15)))</formula>
    </cfRule>
  </conditionalFormatting>
  <conditionalFormatting sqref="J15">
    <cfRule type="containsText" dxfId="26361" priority="23603" operator="containsText" text="hw">
      <formula>NOT(ISERROR(SEARCH("hw",J15)))</formula>
    </cfRule>
  </conditionalFormatting>
  <conditionalFormatting sqref="J15">
    <cfRule type="containsText" dxfId="26360" priority="23613" operator="containsText" text="BANND">
      <formula>NOT(ISERROR(SEARCH("BANND",J15)))</formula>
    </cfRule>
    <cfRule type="expression" dxfId="26359" priority="23614">
      <formula>"'=NOT(ISERROR(VLOOKUP('Banned list'!)"</formula>
    </cfRule>
  </conditionalFormatting>
  <conditionalFormatting sqref="N15">
    <cfRule type="containsText" dxfId="26358" priority="23610" stopIfTrue="1" operator="containsText" text="CHARGE ON ARRIVAL">
      <formula>NOT(ISERROR(SEARCH("CHARGE ON ARRIVAL",N15)))</formula>
    </cfRule>
    <cfRule type="containsText" dxfId="26357" priority="23611" stopIfTrue="1" operator="containsText" text="CHARGE VC ON DAY">
      <formula>NOT(ISERROR(SEARCH("CHARGE VC ON DAY",N15)))</formula>
    </cfRule>
    <cfRule type="containsText" dxfId="26356" priority="23612" stopIfTrue="1" operator="containsText" text="PAID">
      <formula>NOT(ISERROR(SEARCH("PAID",N15)))</formula>
    </cfRule>
  </conditionalFormatting>
  <conditionalFormatting sqref="G16 I16:L16">
    <cfRule type="containsText" dxfId="26355" priority="23588" operator="containsText" text="BANND">
      <formula>NOT(ISERROR(SEARCH("BANND",G16)))</formula>
    </cfRule>
  </conditionalFormatting>
  <conditionalFormatting sqref="H16:L16 B16:F16">
    <cfRule type="expression" dxfId="26354" priority="23587">
      <formula>"'=NOT(ISERROR(VLOOKUP('Banned list'!)"</formula>
    </cfRule>
  </conditionalFormatting>
  <conditionalFormatting sqref="J16">
    <cfRule type="containsText" dxfId="26353" priority="23590" operator="containsText" text="bb">
      <formula>NOT(ISERROR(SEARCH("bb",J16)))</formula>
    </cfRule>
    <cfRule type="containsText" dxfId="26352" priority="23591" stopIfTrue="1" operator="containsText" text="booking hc">
      <formula>NOT(ISERROR(SEARCH("booking hc",J16)))</formula>
    </cfRule>
    <cfRule type="containsText" dxfId="26351" priority="23592" operator="containsText" text="expedia vc">
      <formula>NOT(ISERROR(SEARCH("expedia vc",J16)))</formula>
    </cfRule>
    <cfRule type="containsText" dxfId="26350" priority="23593" operator="containsText" text="booking hcn">
      <formula>NOT(ISERROR(SEARCH("booking hcn",J16)))</formula>
    </cfRule>
    <cfRule type="containsText" dxfId="26349" priority="23594" stopIfTrue="1" operator="containsText" text="booking vcd">
      <formula>NOT(ISERROR(SEARCH("booking vcd",J16)))</formula>
    </cfRule>
    <cfRule type="containsText" dxfId="26348" priority="23595" stopIfTrue="1" operator="containsText" text="booking vc">
      <formula>NOT(ISERROR(SEARCH("booking vc",J16)))</formula>
    </cfRule>
  </conditionalFormatting>
  <conditionalFormatting sqref="J16">
    <cfRule type="containsText" dxfId="26347" priority="23589" operator="containsText" text="hw">
      <formula>NOT(ISERROR(SEARCH("hw",J16)))</formula>
    </cfRule>
  </conditionalFormatting>
  <conditionalFormatting sqref="J16">
    <cfRule type="containsText" dxfId="26346" priority="23599" operator="containsText" text="BANND">
      <formula>NOT(ISERROR(SEARCH("BANND",J16)))</formula>
    </cfRule>
    <cfRule type="expression" dxfId="26345" priority="23600">
      <formula>"'=NOT(ISERROR(VLOOKUP('Banned list'!)"</formula>
    </cfRule>
  </conditionalFormatting>
  <conditionalFormatting sqref="N16">
    <cfRule type="containsText" dxfId="26344" priority="23596" stopIfTrue="1" operator="containsText" text="CHARGE ON ARRIVAL">
      <formula>NOT(ISERROR(SEARCH("CHARGE ON ARRIVAL",N16)))</formula>
    </cfRule>
    <cfRule type="containsText" dxfId="26343" priority="23597" stopIfTrue="1" operator="containsText" text="CHARGE VC ON DAY">
      <formula>NOT(ISERROR(SEARCH("CHARGE VC ON DAY",N16)))</formula>
    </cfRule>
    <cfRule type="containsText" dxfId="26342" priority="23598" stopIfTrue="1" operator="containsText" text="PAID">
      <formula>NOT(ISERROR(SEARCH("PAID",N16)))</formula>
    </cfRule>
  </conditionalFormatting>
  <conditionalFormatting sqref="I17:L17 G17">
    <cfRule type="containsText" dxfId="26341" priority="23573" operator="containsText" text="BANND">
      <formula>NOT(ISERROR(SEARCH("BANND",G17)))</formula>
    </cfRule>
  </conditionalFormatting>
  <conditionalFormatting sqref="H17:L17 B17:F17">
    <cfRule type="expression" dxfId="26340" priority="23572">
      <formula>"'=NOT(ISERROR(VLOOKUP('Banned list'!)"</formula>
    </cfRule>
  </conditionalFormatting>
  <conditionalFormatting sqref="J17">
    <cfRule type="containsText" dxfId="26339" priority="23575" operator="containsText" text="bb">
      <formula>NOT(ISERROR(SEARCH("bb",J17)))</formula>
    </cfRule>
    <cfRule type="containsText" dxfId="26338" priority="23576" stopIfTrue="1" operator="containsText" text="booking hc">
      <formula>NOT(ISERROR(SEARCH("booking hc",J17)))</formula>
    </cfRule>
    <cfRule type="containsText" dxfId="26337" priority="23577" operator="containsText" text="expedia vc">
      <formula>NOT(ISERROR(SEARCH("expedia vc",J17)))</formula>
    </cfRule>
    <cfRule type="containsText" dxfId="26336" priority="23578" operator="containsText" text="booking hcn">
      <formula>NOT(ISERROR(SEARCH("booking hcn",J17)))</formula>
    </cfRule>
    <cfRule type="containsText" dxfId="26335" priority="23579" stopIfTrue="1" operator="containsText" text="booking vcd">
      <formula>NOT(ISERROR(SEARCH("booking vcd",J17)))</formula>
    </cfRule>
    <cfRule type="containsText" dxfId="26334" priority="23580" stopIfTrue="1" operator="containsText" text="booking vc">
      <formula>NOT(ISERROR(SEARCH("booking vc",J17)))</formula>
    </cfRule>
  </conditionalFormatting>
  <conditionalFormatting sqref="J17">
    <cfRule type="containsText" dxfId="26333" priority="23574" operator="containsText" text="hw">
      <formula>NOT(ISERROR(SEARCH("hw",J17)))</formula>
    </cfRule>
  </conditionalFormatting>
  <conditionalFormatting sqref="J17">
    <cfRule type="containsText" dxfId="26332" priority="23565" operator="containsText" text="hw">
      <formula>NOT(ISERROR(SEARCH("hw",J17)))</formula>
    </cfRule>
    <cfRule type="containsText" dxfId="26331" priority="23566" operator="containsText" text="bb">
      <formula>NOT(ISERROR(SEARCH("bb",J17)))</formula>
    </cfRule>
    <cfRule type="containsText" dxfId="26330" priority="23567" stopIfTrue="1" operator="containsText" text="booking hc">
      <formula>NOT(ISERROR(SEARCH("booking hc",J17)))</formula>
    </cfRule>
    <cfRule type="containsText" dxfId="26329" priority="23568" operator="containsText" text="expedia vc">
      <formula>NOT(ISERROR(SEARCH("expedia vc",J17)))</formula>
    </cfRule>
    <cfRule type="containsText" dxfId="26328" priority="23569" operator="containsText" text="booking hcn">
      <formula>NOT(ISERROR(SEARCH("booking hcn",J17)))</formula>
    </cfRule>
    <cfRule type="containsText" dxfId="26327" priority="23570" stopIfTrue="1" operator="containsText" text="booking vcd">
      <formula>NOT(ISERROR(SEARCH("booking vcd",J17)))</formula>
    </cfRule>
    <cfRule type="containsText" dxfId="26326" priority="23571" stopIfTrue="1" operator="containsText" text="booking vc">
      <formula>NOT(ISERROR(SEARCH("booking vc",J17)))</formula>
    </cfRule>
  </conditionalFormatting>
  <conditionalFormatting sqref="J17">
    <cfRule type="containsText" dxfId="26325" priority="23584" operator="containsText" text="BANND">
      <formula>NOT(ISERROR(SEARCH("BANND",J17)))</formula>
    </cfRule>
    <cfRule type="expression" dxfId="26324" priority="23585">
      <formula>"'=NOT(ISERROR(VLOOKUP('Banned list'!)"</formula>
    </cfRule>
  </conditionalFormatting>
  <conditionalFormatting sqref="N17">
    <cfRule type="containsText" dxfId="26323" priority="23581" stopIfTrue="1" operator="containsText" text="CHARGE ON ARRIVAL">
      <formula>NOT(ISERROR(SEARCH("CHARGE ON ARRIVAL",N17)))</formula>
    </cfRule>
    <cfRule type="containsText" dxfId="26322" priority="23582" stopIfTrue="1" operator="containsText" text="CHARGE VC ON DAY">
      <formula>NOT(ISERROR(SEARCH("CHARGE VC ON DAY",N17)))</formula>
    </cfRule>
    <cfRule type="containsText" dxfId="26321" priority="23583" stopIfTrue="1" operator="containsText" text="PAID">
      <formula>NOT(ISERROR(SEARCH("PAID",N17)))</formula>
    </cfRule>
  </conditionalFormatting>
  <conditionalFormatting sqref="I18:L18 G18">
    <cfRule type="containsText" dxfId="26320" priority="23551" operator="containsText" text="BANND">
      <formula>NOT(ISERROR(SEARCH("BANND",G18)))</formula>
    </cfRule>
  </conditionalFormatting>
  <conditionalFormatting sqref="H18:L18 B18:F18">
    <cfRule type="expression" dxfId="26319" priority="23550">
      <formula>"'=NOT(ISERROR(VLOOKUP('Banned list'!)"</formula>
    </cfRule>
  </conditionalFormatting>
  <conditionalFormatting sqref="J18">
    <cfRule type="containsText" dxfId="26318" priority="23553" operator="containsText" text="bb">
      <formula>NOT(ISERROR(SEARCH("bb",J18)))</formula>
    </cfRule>
    <cfRule type="containsText" dxfId="26317" priority="23554" stopIfTrue="1" operator="containsText" text="booking hc">
      <formula>NOT(ISERROR(SEARCH("booking hc",J18)))</formula>
    </cfRule>
    <cfRule type="containsText" dxfId="26316" priority="23555" operator="containsText" text="expedia vc">
      <formula>NOT(ISERROR(SEARCH("expedia vc",J18)))</formula>
    </cfRule>
    <cfRule type="containsText" dxfId="26315" priority="23556" operator="containsText" text="booking hcn">
      <formula>NOT(ISERROR(SEARCH("booking hcn",J18)))</formula>
    </cfRule>
    <cfRule type="containsText" dxfId="26314" priority="23557" stopIfTrue="1" operator="containsText" text="booking vcd">
      <formula>NOT(ISERROR(SEARCH("booking vcd",J18)))</formula>
    </cfRule>
    <cfRule type="containsText" dxfId="26313" priority="23558" stopIfTrue="1" operator="containsText" text="booking vc">
      <formula>NOT(ISERROR(SEARCH("booking vc",J18)))</formula>
    </cfRule>
  </conditionalFormatting>
  <conditionalFormatting sqref="J18">
    <cfRule type="containsText" dxfId="26312" priority="23552" operator="containsText" text="hw">
      <formula>NOT(ISERROR(SEARCH("hw",J18)))</formula>
    </cfRule>
  </conditionalFormatting>
  <conditionalFormatting sqref="J18">
    <cfRule type="containsText" dxfId="26311" priority="23543" operator="containsText" text="hw">
      <formula>NOT(ISERROR(SEARCH("hw",J18)))</formula>
    </cfRule>
    <cfRule type="containsText" dxfId="26310" priority="23544" operator="containsText" text="bb">
      <formula>NOT(ISERROR(SEARCH("bb",J18)))</formula>
    </cfRule>
    <cfRule type="containsText" dxfId="26309" priority="23545" stopIfTrue="1" operator="containsText" text="booking hc">
      <formula>NOT(ISERROR(SEARCH("booking hc",J18)))</formula>
    </cfRule>
    <cfRule type="containsText" dxfId="26308" priority="23546" operator="containsText" text="expedia vc">
      <formula>NOT(ISERROR(SEARCH("expedia vc",J18)))</formula>
    </cfRule>
    <cfRule type="containsText" dxfId="26307" priority="23547" operator="containsText" text="booking hcn">
      <formula>NOT(ISERROR(SEARCH("booking hcn",J18)))</formula>
    </cfRule>
    <cfRule type="containsText" dxfId="26306" priority="23548" stopIfTrue="1" operator="containsText" text="booking vcd">
      <formula>NOT(ISERROR(SEARCH("booking vcd",J18)))</formula>
    </cfRule>
    <cfRule type="containsText" dxfId="26305" priority="23549" stopIfTrue="1" operator="containsText" text="booking vc">
      <formula>NOT(ISERROR(SEARCH("booking vc",J18)))</formula>
    </cfRule>
  </conditionalFormatting>
  <conditionalFormatting sqref="J18">
    <cfRule type="containsText" dxfId="26304" priority="23562" operator="containsText" text="BANND">
      <formula>NOT(ISERROR(SEARCH("BANND",J18)))</formula>
    </cfRule>
    <cfRule type="expression" dxfId="26303" priority="23563">
      <formula>"'=NOT(ISERROR(VLOOKUP('Banned list'!)"</formula>
    </cfRule>
  </conditionalFormatting>
  <conditionalFormatting sqref="N18">
    <cfRule type="containsText" dxfId="26302" priority="23559" stopIfTrue="1" operator="containsText" text="CHARGE ON ARRIVAL">
      <formula>NOT(ISERROR(SEARCH("CHARGE ON ARRIVAL",N18)))</formula>
    </cfRule>
    <cfRule type="containsText" dxfId="26301" priority="23560" stopIfTrue="1" operator="containsText" text="CHARGE VC ON DAY">
      <formula>NOT(ISERROR(SEARCH("CHARGE VC ON DAY",N18)))</formula>
    </cfRule>
    <cfRule type="containsText" dxfId="26300" priority="23561" stopIfTrue="1" operator="containsText" text="PAID">
      <formula>NOT(ISERROR(SEARCH("PAID",N18)))</formula>
    </cfRule>
  </conditionalFormatting>
  <conditionalFormatting sqref="I19:L19 G19">
    <cfRule type="containsText" dxfId="26299" priority="23529" operator="containsText" text="BANND">
      <formula>NOT(ISERROR(SEARCH("BANND",G19)))</formula>
    </cfRule>
  </conditionalFormatting>
  <conditionalFormatting sqref="B19:F19 H19:L19">
    <cfRule type="expression" dxfId="26298" priority="23528">
      <formula>"'=NOT(ISERROR(VLOOKUP('Banned list'!)"</formula>
    </cfRule>
  </conditionalFormatting>
  <conditionalFormatting sqref="J19">
    <cfRule type="containsText" dxfId="26297" priority="23531" operator="containsText" text="bb">
      <formula>NOT(ISERROR(SEARCH("bb",J19)))</formula>
    </cfRule>
    <cfRule type="containsText" dxfId="26296" priority="23532" stopIfTrue="1" operator="containsText" text="booking hc">
      <formula>NOT(ISERROR(SEARCH("booking hc",J19)))</formula>
    </cfRule>
    <cfRule type="containsText" dxfId="26295" priority="23533" operator="containsText" text="expedia vc">
      <formula>NOT(ISERROR(SEARCH("expedia vc",J19)))</formula>
    </cfRule>
    <cfRule type="containsText" dxfId="26294" priority="23534" operator="containsText" text="booking hcn">
      <formula>NOT(ISERROR(SEARCH("booking hcn",J19)))</formula>
    </cfRule>
    <cfRule type="containsText" dxfId="26293" priority="23535" stopIfTrue="1" operator="containsText" text="booking vcd">
      <formula>NOT(ISERROR(SEARCH("booking vcd",J19)))</formula>
    </cfRule>
    <cfRule type="containsText" dxfId="26292" priority="23536" stopIfTrue="1" operator="containsText" text="booking vc">
      <formula>NOT(ISERROR(SEARCH("booking vc",J19)))</formula>
    </cfRule>
  </conditionalFormatting>
  <conditionalFormatting sqref="J19">
    <cfRule type="containsText" dxfId="26291" priority="23530" operator="containsText" text="hw">
      <formula>NOT(ISERROR(SEARCH("hw",J19)))</formula>
    </cfRule>
  </conditionalFormatting>
  <conditionalFormatting sqref="J19">
    <cfRule type="containsText" dxfId="26290" priority="23521" operator="containsText" text="hw">
      <formula>NOT(ISERROR(SEARCH("hw",J19)))</formula>
    </cfRule>
    <cfRule type="containsText" dxfId="26289" priority="23522" operator="containsText" text="bb">
      <formula>NOT(ISERROR(SEARCH("bb",J19)))</formula>
    </cfRule>
    <cfRule type="containsText" dxfId="26288" priority="23523" stopIfTrue="1" operator="containsText" text="booking hc">
      <formula>NOT(ISERROR(SEARCH("booking hc",J19)))</formula>
    </cfRule>
    <cfRule type="containsText" dxfId="26287" priority="23524" operator="containsText" text="expedia vc">
      <formula>NOT(ISERROR(SEARCH("expedia vc",J19)))</formula>
    </cfRule>
    <cfRule type="containsText" dxfId="26286" priority="23525" operator="containsText" text="booking hcn">
      <formula>NOT(ISERROR(SEARCH("booking hcn",J19)))</formula>
    </cfRule>
    <cfRule type="containsText" dxfId="26285" priority="23526" stopIfTrue="1" operator="containsText" text="booking vcd">
      <formula>NOT(ISERROR(SEARCH("booking vcd",J19)))</formula>
    </cfRule>
    <cfRule type="containsText" dxfId="26284" priority="23527" stopIfTrue="1" operator="containsText" text="booking vc">
      <formula>NOT(ISERROR(SEARCH("booking vc",J19)))</formula>
    </cfRule>
  </conditionalFormatting>
  <conditionalFormatting sqref="J19">
    <cfRule type="containsText" dxfId="26283" priority="23540" operator="containsText" text="BANND">
      <formula>NOT(ISERROR(SEARCH("BANND",J19)))</formula>
    </cfRule>
    <cfRule type="expression" dxfId="26282" priority="23541">
      <formula>"'=NOT(ISERROR(VLOOKUP('Banned list'!)"</formula>
    </cfRule>
  </conditionalFormatting>
  <conditionalFormatting sqref="N19">
    <cfRule type="containsText" dxfId="26281" priority="23537" stopIfTrue="1" operator="containsText" text="CHARGE ON ARRIVAL">
      <formula>NOT(ISERROR(SEARCH("CHARGE ON ARRIVAL",N19)))</formula>
    </cfRule>
    <cfRule type="containsText" dxfId="26280" priority="23538" stopIfTrue="1" operator="containsText" text="CHARGE VC ON DAY">
      <formula>NOT(ISERROR(SEARCH("CHARGE VC ON DAY",N19)))</formula>
    </cfRule>
    <cfRule type="containsText" dxfId="26279" priority="23539" stopIfTrue="1" operator="containsText" text="PAID">
      <formula>NOT(ISERROR(SEARCH("PAID",N19)))</formula>
    </cfRule>
  </conditionalFormatting>
  <conditionalFormatting sqref="G20 I20:L20">
    <cfRule type="containsText" dxfId="26278" priority="23507" operator="containsText" text="BANND">
      <formula>NOT(ISERROR(SEARCH("BANND",G20)))</formula>
    </cfRule>
  </conditionalFormatting>
  <conditionalFormatting sqref="B20:F20 H20:L20">
    <cfRule type="expression" dxfId="26277" priority="23506">
      <formula>"'=NOT(ISERROR(VLOOKUP('Banned list'!)"</formula>
    </cfRule>
  </conditionalFormatting>
  <conditionalFormatting sqref="J20">
    <cfRule type="containsText" dxfId="26276" priority="23509" operator="containsText" text="bb">
      <formula>NOT(ISERROR(SEARCH("bb",J20)))</formula>
    </cfRule>
    <cfRule type="containsText" dxfId="26275" priority="23510" stopIfTrue="1" operator="containsText" text="booking hc">
      <formula>NOT(ISERROR(SEARCH("booking hc",J20)))</formula>
    </cfRule>
    <cfRule type="containsText" dxfId="26274" priority="23511" operator="containsText" text="expedia vc">
      <formula>NOT(ISERROR(SEARCH("expedia vc",J20)))</formula>
    </cfRule>
    <cfRule type="containsText" dxfId="26273" priority="23512" operator="containsText" text="booking hcn">
      <formula>NOT(ISERROR(SEARCH("booking hcn",J20)))</formula>
    </cfRule>
    <cfRule type="containsText" dxfId="26272" priority="23513" stopIfTrue="1" operator="containsText" text="booking vcd">
      <formula>NOT(ISERROR(SEARCH("booking vcd",J20)))</formula>
    </cfRule>
    <cfRule type="containsText" dxfId="26271" priority="23514" stopIfTrue="1" operator="containsText" text="booking vc">
      <formula>NOT(ISERROR(SEARCH("booking vc",J20)))</formula>
    </cfRule>
  </conditionalFormatting>
  <conditionalFormatting sqref="J20">
    <cfRule type="containsText" dxfId="26270" priority="23508" operator="containsText" text="hw">
      <formula>NOT(ISERROR(SEARCH("hw",J20)))</formula>
    </cfRule>
  </conditionalFormatting>
  <conditionalFormatting sqref="J20">
    <cfRule type="containsText" dxfId="26269" priority="23499" operator="containsText" text="hw">
      <formula>NOT(ISERROR(SEARCH("hw",J20)))</formula>
    </cfRule>
    <cfRule type="containsText" dxfId="26268" priority="23500" operator="containsText" text="bb">
      <formula>NOT(ISERROR(SEARCH("bb",J20)))</formula>
    </cfRule>
    <cfRule type="containsText" dxfId="26267" priority="23501" stopIfTrue="1" operator="containsText" text="booking hc">
      <formula>NOT(ISERROR(SEARCH("booking hc",J20)))</formula>
    </cfRule>
    <cfRule type="containsText" dxfId="26266" priority="23502" operator="containsText" text="expedia vc">
      <formula>NOT(ISERROR(SEARCH("expedia vc",J20)))</formula>
    </cfRule>
    <cfRule type="containsText" dxfId="26265" priority="23503" operator="containsText" text="booking hcn">
      <formula>NOT(ISERROR(SEARCH("booking hcn",J20)))</formula>
    </cfRule>
    <cfRule type="containsText" dxfId="26264" priority="23504" stopIfTrue="1" operator="containsText" text="booking vcd">
      <formula>NOT(ISERROR(SEARCH("booking vcd",J20)))</formula>
    </cfRule>
    <cfRule type="containsText" dxfId="26263" priority="23505" stopIfTrue="1" operator="containsText" text="booking vc">
      <formula>NOT(ISERROR(SEARCH("booking vc",J20)))</formula>
    </cfRule>
  </conditionalFormatting>
  <conditionalFormatting sqref="J20">
    <cfRule type="containsText" dxfId="26262" priority="23518" operator="containsText" text="BANND">
      <formula>NOT(ISERROR(SEARCH("BANND",J20)))</formula>
    </cfRule>
    <cfRule type="expression" dxfId="26261" priority="23519">
      <formula>"'=NOT(ISERROR(VLOOKUP('Banned list'!)"</formula>
    </cfRule>
  </conditionalFormatting>
  <conditionalFormatting sqref="N20">
    <cfRule type="containsText" dxfId="26260" priority="23515" stopIfTrue="1" operator="containsText" text="CHARGE ON ARRIVAL">
      <formula>NOT(ISERROR(SEARCH("CHARGE ON ARRIVAL",N20)))</formula>
    </cfRule>
    <cfRule type="containsText" dxfId="26259" priority="23516" stopIfTrue="1" operator="containsText" text="CHARGE VC ON DAY">
      <formula>NOT(ISERROR(SEARCH("CHARGE VC ON DAY",N20)))</formula>
    </cfRule>
    <cfRule type="containsText" dxfId="26258" priority="23517" stopIfTrue="1" operator="containsText" text="PAID">
      <formula>NOT(ISERROR(SEARCH("PAID",N20)))</formula>
    </cfRule>
  </conditionalFormatting>
  <conditionalFormatting sqref="I21:L21 G21">
    <cfRule type="containsText" dxfId="26257" priority="23485" operator="containsText" text="BANND">
      <formula>NOT(ISERROR(SEARCH("BANND",G21)))</formula>
    </cfRule>
  </conditionalFormatting>
  <conditionalFormatting sqref="H21:L21 B21:F21">
    <cfRule type="expression" dxfId="26256" priority="23484">
      <formula>"'=NOT(ISERROR(VLOOKUP('Banned list'!)"</formula>
    </cfRule>
  </conditionalFormatting>
  <conditionalFormatting sqref="J21">
    <cfRule type="containsText" dxfId="26255" priority="23487" operator="containsText" text="bb">
      <formula>NOT(ISERROR(SEARCH("bb",J21)))</formula>
    </cfRule>
    <cfRule type="containsText" dxfId="26254" priority="23488" stopIfTrue="1" operator="containsText" text="booking hc">
      <formula>NOT(ISERROR(SEARCH("booking hc",J21)))</formula>
    </cfRule>
    <cfRule type="containsText" dxfId="26253" priority="23489" operator="containsText" text="expedia vc">
      <formula>NOT(ISERROR(SEARCH("expedia vc",J21)))</formula>
    </cfRule>
    <cfRule type="containsText" dxfId="26252" priority="23490" operator="containsText" text="booking hcn">
      <formula>NOT(ISERROR(SEARCH("booking hcn",J21)))</formula>
    </cfRule>
    <cfRule type="containsText" dxfId="26251" priority="23491" stopIfTrue="1" operator="containsText" text="booking vcd">
      <formula>NOT(ISERROR(SEARCH("booking vcd",J21)))</formula>
    </cfRule>
    <cfRule type="containsText" dxfId="26250" priority="23492" stopIfTrue="1" operator="containsText" text="booking vc">
      <formula>NOT(ISERROR(SEARCH("booking vc",J21)))</formula>
    </cfRule>
  </conditionalFormatting>
  <conditionalFormatting sqref="J21">
    <cfRule type="containsText" dxfId="26249" priority="23486" operator="containsText" text="hw">
      <formula>NOT(ISERROR(SEARCH("hw",J21)))</formula>
    </cfRule>
  </conditionalFormatting>
  <conditionalFormatting sqref="J21">
    <cfRule type="containsText" dxfId="26248" priority="23477" operator="containsText" text="hw">
      <formula>NOT(ISERROR(SEARCH("hw",J21)))</formula>
    </cfRule>
    <cfRule type="containsText" dxfId="26247" priority="23478" operator="containsText" text="bb">
      <formula>NOT(ISERROR(SEARCH("bb",J21)))</formula>
    </cfRule>
    <cfRule type="containsText" dxfId="26246" priority="23479" stopIfTrue="1" operator="containsText" text="booking hc">
      <formula>NOT(ISERROR(SEARCH("booking hc",J21)))</formula>
    </cfRule>
    <cfRule type="containsText" dxfId="26245" priority="23480" operator="containsText" text="expedia vc">
      <formula>NOT(ISERROR(SEARCH("expedia vc",J21)))</formula>
    </cfRule>
    <cfRule type="containsText" dxfId="26244" priority="23481" operator="containsText" text="booking hcn">
      <formula>NOT(ISERROR(SEARCH("booking hcn",J21)))</formula>
    </cfRule>
    <cfRule type="containsText" dxfId="26243" priority="23482" stopIfTrue="1" operator="containsText" text="booking vcd">
      <formula>NOT(ISERROR(SEARCH("booking vcd",J21)))</formula>
    </cfRule>
    <cfRule type="containsText" dxfId="26242" priority="23483" stopIfTrue="1" operator="containsText" text="booking vc">
      <formula>NOT(ISERROR(SEARCH("booking vc",J21)))</formula>
    </cfRule>
  </conditionalFormatting>
  <conditionalFormatting sqref="J21">
    <cfRule type="containsText" dxfId="26241" priority="23496" operator="containsText" text="BANND">
      <formula>NOT(ISERROR(SEARCH("BANND",J21)))</formula>
    </cfRule>
    <cfRule type="expression" dxfId="26240" priority="23497">
      <formula>"'=NOT(ISERROR(VLOOKUP('Banned list'!)"</formula>
    </cfRule>
  </conditionalFormatting>
  <conditionalFormatting sqref="N21">
    <cfRule type="containsText" dxfId="26239" priority="23493" stopIfTrue="1" operator="containsText" text="CHARGE ON ARRIVAL">
      <formula>NOT(ISERROR(SEARCH("CHARGE ON ARRIVAL",N21)))</formula>
    </cfRule>
    <cfRule type="containsText" dxfId="26238" priority="23494" stopIfTrue="1" operator="containsText" text="CHARGE VC ON DAY">
      <formula>NOT(ISERROR(SEARCH("CHARGE VC ON DAY",N21)))</formula>
    </cfRule>
    <cfRule type="containsText" dxfId="26237" priority="23495" stopIfTrue="1" operator="containsText" text="PAID">
      <formula>NOT(ISERROR(SEARCH("PAID",N21)))</formula>
    </cfRule>
  </conditionalFormatting>
  <conditionalFormatting sqref="I22:L22 G22">
    <cfRule type="containsText" dxfId="26236" priority="23463" operator="containsText" text="BANND">
      <formula>NOT(ISERROR(SEARCH("BANND",G22)))</formula>
    </cfRule>
  </conditionalFormatting>
  <conditionalFormatting sqref="H22:L22 B22:F22">
    <cfRule type="expression" dxfId="26235" priority="23462">
      <formula>"'=NOT(ISERROR(VLOOKUP('Banned list'!)"</formula>
    </cfRule>
  </conditionalFormatting>
  <conditionalFormatting sqref="J22">
    <cfRule type="containsText" dxfId="26234" priority="23465" operator="containsText" text="bb">
      <formula>NOT(ISERROR(SEARCH("bb",J22)))</formula>
    </cfRule>
    <cfRule type="containsText" dxfId="26233" priority="23466" stopIfTrue="1" operator="containsText" text="booking hc">
      <formula>NOT(ISERROR(SEARCH("booking hc",J22)))</formula>
    </cfRule>
    <cfRule type="containsText" dxfId="26232" priority="23467" operator="containsText" text="expedia vc">
      <formula>NOT(ISERROR(SEARCH("expedia vc",J22)))</formula>
    </cfRule>
    <cfRule type="containsText" dxfId="26231" priority="23468" operator="containsText" text="booking hcn">
      <formula>NOT(ISERROR(SEARCH("booking hcn",J22)))</formula>
    </cfRule>
    <cfRule type="containsText" dxfId="26230" priority="23469" stopIfTrue="1" operator="containsText" text="booking vcd">
      <formula>NOT(ISERROR(SEARCH("booking vcd",J22)))</formula>
    </cfRule>
    <cfRule type="containsText" dxfId="26229" priority="23470" stopIfTrue="1" operator="containsText" text="booking vc">
      <formula>NOT(ISERROR(SEARCH("booking vc",J22)))</formula>
    </cfRule>
  </conditionalFormatting>
  <conditionalFormatting sqref="J22">
    <cfRule type="containsText" dxfId="26228" priority="23464" operator="containsText" text="hw">
      <formula>NOT(ISERROR(SEARCH("hw",J22)))</formula>
    </cfRule>
  </conditionalFormatting>
  <conditionalFormatting sqref="J22">
    <cfRule type="containsText" dxfId="26227" priority="23455" operator="containsText" text="hw">
      <formula>NOT(ISERROR(SEARCH("hw",J22)))</formula>
    </cfRule>
    <cfRule type="containsText" dxfId="26226" priority="23456" operator="containsText" text="bb">
      <formula>NOT(ISERROR(SEARCH("bb",J22)))</formula>
    </cfRule>
    <cfRule type="containsText" dxfId="26225" priority="23457" stopIfTrue="1" operator="containsText" text="booking hc">
      <formula>NOT(ISERROR(SEARCH("booking hc",J22)))</formula>
    </cfRule>
    <cfRule type="containsText" dxfId="26224" priority="23458" operator="containsText" text="expedia vc">
      <formula>NOT(ISERROR(SEARCH("expedia vc",J22)))</formula>
    </cfRule>
    <cfRule type="containsText" dxfId="26223" priority="23459" operator="containsText" text="booking hcn">
      <formula>NOT(ISERROR(SEARCH("booking hcn",J22)))</formula>
    </cfRule>
    <cfRule type="containsText" dxfId="26222" priority="23460" stopIfTrue="1" operator="containsText" text="booking vcd">
      <formula>NOT(ISERROR(SEARCH("booking vcd",J22)))</formula>
    </cfRule>
    <cfRule type="containsText" dxfId="26221" priority="23461" stopIfTrue="1" operator="containsText" text="booking vc">
      <formula>NOT(ISERROR(SEARCH("booking vc",J22)))</formula>
    </cfRule>
  </conditionalFormatting>
  <conditionalFormatting sqref="J22">
    <cfRule type="containsText" dxfId="26220" priority="23474" operator="containsText" text="BANND">
      <formula>NOT(ISERROR(SEARCH("BANND",J22)))</formula>
    </cfRule>
    <cfRule type="expression" dxfId="26219" priority="23475">
      <formula>"'=NOT(ISERROR(VLOOKUP('Banned list'!)"</formula>
    </cfRule>
  </conditionalFormatting>
  <conditionalFormatting sqref="N22">
    <cfRule type="containsText" dxfId="26218" priority="23471" stopIfTrue="1" operator="containsText" text="CHARGE ON ARRIVAL">
      <formula>NOT(ISERROR(SEARCH("CHARGE ON ARRIVAL",N22)))</formula>
    </cfRule>
    <cfRule type="containsText" dxfId="26217" priority="23472" stopIfTrue="1" operator="containsText" text="CHARGE VC ON DAY">
      <formula>NOT(ISERROR(SEARCH("CHARGE VC ON DAY",N22)))</formula>
    </cfRule>
    <cfRule type="containsText" dxfId="26216" priority="23473" stopIfTrue="1" operator="containsText" text="PAID">
      <formula>NOT(ISERROR(SEARCH("PAID",N22)))</formula>
    </cfRule>
  </conditionalFormatting>
  <conditionalFormatting sqref="I23:L23 G23">
    <cfRule type="containsText" dxfId="26215" priority="23441" operator="containsText" text="BANND">
      <formula>NOT(ISERROR(SEARCH("BANND",G23)))</formula>
    </cfRule>
  </conditionalFormatting>
  <conditionalFormatting sqref="H23:L23 B23:F23">
    <cfRule type="expression" dxfId="26214" priority="23440">
      <formula>"'=NOT(ISERROR(VLOOKUP('Banned list'!)"</formula>
    </cfRule>
  </conditionalFormatting>
  <conditionalFormatting sqref="J23">
    <cfRule type="containsText" dxfId="26213" priority="23443" operator="containsText" text="bb">
      <formula>NOT(ISERROR(SEARCH("bb",J23)))</formula>
    </cfRule>
    <cfRule type="containsText" dxfId="26212" priority="23444" stopIfTrue="1" operator="containsText" text="booking hc">
      <formula>NOT(ISERROR(SEARCH("booking hc",J23)))</formula>
    </cfRule>
    <cfRule type="containsText" dxfId="26211" priority="23445" operator="containsText" text="expedia vc">
      <formula>NOT(ISERROR(SEARCH("expedia vc",J23)))</formula>
    </cfRule>
    <cfRule type="containsText" dxfId="26210" priority="23446" operator="containsText" text="booking hcn">
      <formula>NOT(ISERROR(SEARCH("booking hcn",J23)))</formula>
    </cfRule>
    <cfRule type="containsText" dxfId="26209" priority="23447" stopIfTrue="1" operator="containsText" text="booking vcd">
      <formula>NOT(ISERROR(SEARCH("booking vcd",J23)))</formula>
    </cfRule>
    <cfRule type="containsText" dxfId="26208" priority="23448" stopIfTrue="1" operator="containsText" text="booking vc">
      <formula>NOT(ISERROR(SEARCH("booking vc",J23)))</formula>
    </cfRule>
  </conditionalFormatting>
  <conditionalFormatting sqref="J23">
    <cfRule type="containsText" dxfId="26207" priority="23442" operator="containsText" text="hw">
      <formula>NOT(ISERROR(SEARCH("hw",J23)))</formula>
    </cfRule>
  </conditionalFormatting>
  <conditionalFormatting sqref="J23">
    <cfRule type="containsText" dxfId="26206" priority="23433" operator="containsText" text="hw">
      <formula>NOT(ISERROR(SEARCH("hw",J23)))</formula>
    </cfRule>
    <cfRule type="containsText" dxfId="26205" priority="23434" operator="containsText" text="bb">
      <formula>NOT(ISERROR(SEARCH("bb",J23)))</formula>
    </cfRule>
    <cfRule type="containsText" dxfId="26204" priority="23435" stopIfTrue="1" operator="containsText" text="booking hc">
      <formula>NOT(ISERROR(SEARCH("booking hc",J23)))</formula>
    </cfRule>
    <cfRule type="containsText" dxfId="26203" priority="23436" operator="containsText" text="expedia vc">
      <formula>NOT(ISERROR(SEARCH("expedia vc",J23)))</formula>
    </cfRule>
    <cfRule type="containsText" dxfId="26202" priority="23437" operator="containsText" text="booking hcn">
      <formula>NOT(ISERROR(SEARCH("booking hcn",J23)))</formula>
    </cfRule>
    <cfRule type="containsText" dxfId="26201" priority="23438" stopIfTrue="1" operator="containsText" text="booking vcd">
      <formula>NOT(ISERROR(SEARCH("booking vcd",J23)))</formula>
    </cfRule>
    <cfRule type="containsText" dxfId="26200" priority="23439" stopIfTrue="1" operator="containsText" text="booking vc">
      <formula>NOT(ISERROR(SEARCH("booking vc",J23)))</formula>
    </cfRule>
  </conditionalFormatting>
  <conditionalFormatting sqref="J23">
    <cfRule type="containsText" dxfId="26199" priority="23452" operator="containsText" text="BANND">
      <formula>NOT(ISERROR(SEARCH("BANND",J23)))</formula>
    </cfRule>
    <cfRule type="expression" dxfId="26198" priority="23453">
      <formula>"'=NOT(ISERROR(VLOOKUP('Banned list'!)"</formula>
    </cfRule>
  </conditionalFormatting>
  <conditionalFormatting sqref="N23">
    <cfRule type="containsText" dxfId="26197" priority="23449" stopIfTrue="1" operator="containsText" text="CHARGE ON ARRIVAL">
      <formula>NOT(ISERROR(SEARCH("CHARGE ON ARRIVAL",N23)))</formula>
    </cfRule>
    <cfRule type="containsText" dxfId="26196" priority="23450" stopIfTrue="1" operator="containsText" text="CHARGE VC ON DAY">
      <formula>NOT(ISERROR(SEARCH("CHARGE VC ON DAY",N23)))</formula>
    </cfRule>
    <cfRule type="containsText" dxfId="26195" priority="23451" stopIfTrue="1" operator="containsText" text="PAID">
      <formula>NOT(ISERROR(SEARCH("PAID",N23)))</formula>
    </cfRule>
  </conditionalFormatting>
  <conditionalFormatting sqref="G24 I24:L24">
    <cfRule type="containsText" dxfId="26194" priority="23419" operator="containsText" text="BANND">
      <formula>NOT(ISERROR(SEARCH("BANND",G24)))</formula>
    </cfRule>
  </conditionalFormatting>
  <conditionalFormatting sqref="B24:F24 H24:L24">
    <cfRule type="expression" dxfId="26193" priority="23418">
      <formula>"'=NOT(ISERROR(VLOOKUP('Banned list'!)"</formula>
    </cfRule>
  </conditionalFormatting>
  <conditionalFormatting sqref="J24">
    <cfRule type="containsText" dxfId="26192" priority="23421" operator="containsText" text="bb">
      <formula>NOT(ISERROR(SEARCH("bb",J24)))</formula>
    </cfRule>
    <cfRule type="containsText" dxfId="26191" priority="23422" stopIfTrue="1" operator="containsText" text="booking hc">
      <formula>NOT(ISERROR(SEARCH("booking hc",J24)))</formula>
    </cfRule>
    <cfRule type="containsText" dxfId="26190" priority="23423" operator="containsText" text="expedia vc">
      <formula>NOT(ISERROR(SEARCH("expedia vc",J24)))</formula>
    </cfRule>
    <cfRule type="containsText" dxfId="26189" priority="23424" operator="containsText" text="booking hcn">
      <formula>NOT(ISERROR(SEARCH("booking hcn",J24)))</formula>
    </cfRule>
    <cfRule type="containsText" dxfId="26188" priority="23425" stopIfTrue="1" operator="containsText" text="booking vcd">
      <formula>NOT(ISERROR(SEARCH("booking vcd",J24)))</formula>
    </cfRule>
    <cfRule type="containsText" dxfId="26187" priority="23426" stopIfTrue="1" operator="containsText" text="booking vc">
      <formula>NOT(ISERROR(SEARCH("booking vc",J24)))</formula>
    </cfRule>
  </conditionalFormatting>
  <conditionalFormatting sqref="J24">
    <cfRule type="containsText" dxfId="26186" priority="23420" operator="containsText" text="hw">
      <formula>NOT(ISERROR(SEARCH("hw",J24)))</formula>
    </cfRule>
  </conditionalFormatting>
  <conditionalFormatting sqref="J24">
    <cfRule type="containsText" dxfId="26185" priority="23411" operator="containsText" text="hw">
      <formula>NOT(ISERROR(SEARCH("hw",J24)))</formula>
    </cfRule>
    <cfRule type="containsText" dxfId="26184" priority="23412" operator="containsText" text="bb">
      <formula>NOT(ISERROR(SEARCH("bb",J24)))</formula>
    </cfRule>
    <cfRule type="containsText" dxfId="26183" priority="23413" stopIfTrue="1" operator="containsText" text="booking hc">
      <formula>NOT(ISERROR(SEARCH("booking hc",J24)))</formula>
    </cfRule>
    <cfRule type="containsText" dxfId="26182" priority="23414" operator="containsText" text="expedia vc">
      <formula>NOT(ISERROR(SEARCH("expedia vc",J24)))</formula>
    </cfRule>
    <cfRule type="containsText" dxfId="26181" priority="23415" operator="containsText" text="booking hcn">
      <formula>NOT(ISERROR(SEARCH("booking hcn",J24)))</formula>
    </cfRule>
    <cfRule type="containsText" dxfId="26180" priority="23416" stopIfTrue="1" operator="containsText" text="booking vcd">
      <formula>NOT(ISERROR(SEARCH("booking vcd",J24)))</formula>
    </cfRule>
    <cfRule type="containsText" dxfId="26179" priority="23417" stopIfTrue="1" operator="containsText" text="booking vc">
      <formula>NOT(ISERROR(SEARCH("booking vc",J24)))</formula>
    </cfRule>
  </conditionalFormatting>
  <conditionalFormatting sqref="J24">
    <cfRule type="containsText" dxfId="26178" priority="23430" operator="containsText" text="BANND">
      <formula>NOT(ISERROR(SEARCH("BANND",J24)))</formula>
    </cfRule>
    <cfRule type="expression" dxfId="26177" priority="23431">
      <formula>"'=NOT(ISERROR(VLOOKUP('Banned list'!)"</formula>
    </cfRule>
  </conditionalFormatting>
  <conditionalFormatting sqref="N24">
    <cfRule type="containsText" dxfId="26176" priority="23427" stopIfTrue="1" operator="containsText" text="CHARGE ON ARRIVAL">
      <formula>NOT(ISERROR(SEARCH("CHARGE ON ARRIVAL",N24)))</formula>
    </cfRule>
    <cfRule type="containsText" dxfId="26175" priority="23428" stopIfTrue="1" operator="containsText" text="CHARGE VC ON DAY">
      <formula>NOT(ISERROR(SEARCH("CHARGE VC ON DAY",N24)))</formula>
    </cfRule>
    <cfRule type="containsText" dxfId="26174" priority="23429" stopIfTrue="1" operator="containsText" text="PAID">
      <formula>NOT(ISERROR(SEARCH("PAID",N24)))</formula>
    </cfRule>
  </conditionalFormatting>
  <conditionalFormatting sqref="I24:L24">
    <cfRule type="containsText" dxfId="26173" priority="23407" operator="containsText" text="BANND">
      <formula>NOT(ISERROR(SEARCH("BANND",I24)))</formula>
    </cfRule>
  </conditionalFormatting>
  <conditionalFormatting sqref="H24:L24 C24:F24">
    <cfRule type="expression" dxfId="26172" priority="23406">
      <formula>"'=NOT(ISERROR(VLOOKUP('Banned list'!)"</formula>
    </cfRule>
  </conditionalFormatting>
  <conditionalFormatting sqref="J24">
    <cfRule type="containsText" dxfId="26171" priority="23399" operator="containsText" text="hw">
      <formula>NOT(ISERROR(SEARCH("hw",J24)))</formula>
    </cfRule>
    <cfRule type="containsText" dxfId="26170" priority="23400" operator="containsText" text="bb">
      <formula>NOT(ISERROR(SEARCH("bb",J24)))</formula>
    </cfRule>
    <cfRule type="containsText" dxfId="26169" priority="23401" stopIfTrue="1" operator="containsText" text="booking hc">
      <formula>NOT(ISERROR(SEARCH("booking hc",J24)))</formula>
    </cfRule>
    <cfRule type="containsText" dxfId="26168" priority="23402" operator="containsText" text="expedia vc">
      <formula>NOT(ISERROR(SEARCH("expedia vc",J24)))</formula>
    </cfRule>
    <cfRule type="containsText" dxfId="26167" priority="23403" operator="containsText" text="booking hcn">
      <formula>NOT(ISERROR(SEARCH("booking hcn",J24)))</formula>
    </cfRule>
    <cfRule type="containsText" dxfId="26166" priority="23404" stopIfTrue="1" operator="containsText" text="booking vcd">
      <formula>NOT(ISERROR(SEARCH("booking vcd",J24)))</formula>
    </cfRule>
    <cfRule type="containsText" dxfId="26165" priority="23405" stopIfTrue="1" operator="containsText" text="booking vc">
      <formula>NOT(ISERROR(SEARCH("booking vc",J24)))</formula>
    </cfRule>
  </conditionalFormatting>
  <conditionalFormatting sqref="J24">
    <cfRule type="containsText" dxfId="26164" priority="23408" operator="containsText" text="BANND">
      <formula>NOT(ISERROR(SEARCH("BANND",J24)))</formula>
    </cfRule>
    <cfRule type="expression" dxfId="26163" priority="23409">
      <formula>"'=NOT(ISERROR(VLOOKUP('Banned list'!)"</formula>
    </cfRule>
  </conditionalFormatting>
  <conditionalFormatting sqref="I24:L24">
    <cfRule type="containsText" dxfId="26162" priority="23388" operator="containsText" text="BANND">
      <formula>NOT(ISERROR(SEARCH("BANND",I24)))</formula>
    </cfRule>
  </conditionalFormatting>
  <conditionalFormatting sqref="H24:L24 C24:F24">
    <cfRule type="expression" dxfId="26161" priority="23387">
      <formula>"'=NOT(ISERROR(VLOOKUP('Banned list'!)"</formula>
    </cfRule>
  </conditionalFormatting>
  <conditionalFormatting sqref="J24">
    <cfRule type="containsText" dxfId="26160" priority="23390" operator="containsText" text="bb">
      <formula>NOT(ISERROR(SEARCH("bb",J24)))</formula>
    </cfRule>
    <cfRule type="containsText" dxfId="26159" priority="23391" stopIfTrue="1" operator="containsText" text="booking hc">
      <formula>NOT(ISERROR(SEARCH("booking hc",J24)))</formula>
    </cfRule>
    <cfRule type="containsText" dxfId="26158" priority="23392" operator="containsText" text="expedia vc">
      <formula>NOT(ISERROR(SEARCH("expedia vc",J24)))</formula>
    </cfRule>
    <cfRule type="containsText" dxfId="26157" priority="23393" operator="containsText" text="booking hcn">
      <formula>NOT(ISERROR(SEARCH("booking hcn",J24)))</formula>
    </cfRule>
    <cfRule type="containsText" dxfId="26156" priority="23394" stopIfTrue="1" operator="containsText" text="booking vcd">
      <formula>NOT(ISERROR(SEARCH("booking vcd",J24)))</formula>
    </cfRule>
    <cfRule type="containsText" dxfId="26155" priority="23395" stopIfTrue="1" operator="containsText" text="booking vc">
      <formula>NOT(ISERROR(SEARCH("booking vc",J24)))</formula>
    </cfRule>
  </conditionalFormatting>
  <conditionalFormatting sqref="J24">
    <cfRule type="containsText" dxfId="26154" priority="23389" operator="containsText" text="hw">
      <formula>NOT(ISERROR(SEARCH("hw",J24)))</formula>
    </cfRule>
  </conditionalFormatting>
  <conditionalFormatting sqref="J24">
    <cfRule type="containsText" dxfId="26153" priority="23396" operator="containsText" text="BANND">
      <formula>NOT(ISERROR(SEARCH("BANND",J24)))</formula>
    </cfRule>
    <cfRule type="expression" dxfId="26152" priority="23397">
      <formula>"'=NOT(ISERROR(VLOOKUP('Banned list'!)"</formula>
    </cfRule>
  </conditionalFormatting>
  <conditionalFormatting sqref="I24:L24 G24">
    <cfRule type="containsText" dxfId="26151" priority="23383" operator="containsText" text="BANND">
      <formula>NOT(ISERROR(SEARCH("BANND",G24)))</formula>
    </cfRule>
  </conditionalFormatting>
  <conditionalFormatting sqref="C24:F24 H24:L24">
    <cfRule type="expression" dxfId="26150" priority="23382">
      <formula>"'=NOT(ISERROR(VLOOKUP('Banned list'!)"</formula>
    </cfRule>
  </conditionalFormatting>
  <conditionalFormatting sqref="J24">
    <cfRule type="containsText" dxfId="26149" priority="23375" operator="containsText" text="hw">
      <formula>NOT(ISERROR(SEARCH("hw",J24)))</formula>
    </cfRule>
    <cfRule type="containsText" dxfId="26148" priority="23376" operator="containsText" text="bb">
      <formula>NOT(ISERROR(SEARCH("bb",J24)))</formula>
    </cfRule>
    <cfRule type="containsText" dxfId="26147" priority="23377" stopIfTrue="1" operator="containsText" text="booking hc">
      <formula>NOT(ISERROR(SEARCH("booking hc",J24)))</formula>
    </cfRule>
    <cfRule type="containsText" dxfId="26146" priority="23378" operator="containsText" text="expedia vc">
      <formula>NOT(ISERROR(SEARCH("expedia vc",J24)))</formula>
    </cfRule>
    <cfRule type="containsText" dxfId="26145" priority="23379" operator="containsText" text="booking hcn">
      <formula>NOT(ISERROR(SEARCH("booking hcn",J24)))</formula>
    </cfRule>
    <cfRule type="containsText" dxfId="26144" priority="23380" stopIfTrue="1" operator="containsText" text="booking vcd">
      <formula>NOT(ISERROR(SEARCH("booking vcd",J24)))</formula>
    </cfRule>
    <cfRule type="containsText" dxfId="26143" priority="23381" stopIfTrue="1" operator="containsText" text="booking vc">
      <formula>NOT(ISERROR(SEARCH("booking vc",J24)))</formula>
    </cfRule>
  </conditionalFormatting>
  <conditionalFormatting sqref="J24">
    <cfRule type="containsText" dxfId="26142" priority="23384" operator="containsText" text="BANND">
      <formula>NOT(ISERROR(SEARCH("BANND",J24)))</formula>
    </cfRule>
    <cfRule type="expression" dxfId="26141" priority="23385">
      <formula>"'=NOT(ISERROR(VLOOKUP('Banned list'!)"</formula>
    </cfRule>
  </conditionalFormatting>
  <conditionalFormatting sqref="J25">
    <cfRule type="containsText" dxfId="26140" priority="23364" operator="containsText" text="bb">
      <formula>NOT(ISERROR(SEARCH("bb",J25)))</formula>
    </cfRule>
    <cfRule type="containsText" dxfId="26139" priority="23365" stopIfTrue="1" operator="containsText" text="booking hc">
      <formula>NOT(ISERROR(SEARCH("booking hc",J25)))</formula>
    </cfRule>
    <cfRule type="containsText" dxfId="26138" priority="23366" operator="containsText" text="expedia vc">
      <formula>NOT(ISERROR(SEARCH("expedia vc",J25)))</formula>
    </cfRule>
    <cfRule type="containsText" dxfId="26137" priority="23367" operator="containsText" text="booking hcn">
      <formula>NOT(ISERROR(SEARCH("booking hcn",J25)))</formula>
    </cfRule>
    <cfRule type="containsText" dxfId="26136" priority="23368" stopIfTrue="1" operator="containsText" text="booking vcd">
      <formula>NOT(ISERROR(SEARCH("booking vcd",J25)))</formula>
    </cfRule>
    <cfRule type="containsText" dxfId="26135" priority="23369" stopIfTrue="1" operator="containsText" text="booking vc">
      <formula>NOT(ISERROR(SEARCH("booking vc",J25)))</formula>
    </cfRule>
  </conditionalFormatting>
  <conditionalFormatting sqref="J25">
    <cfRule type="containsText" dxfId="26134" priority="23363" operator="containsText" text="hw">
      <formula>NOT(ISERROR(SEARCH("hw",J25)))</formula>
    </cfRule>
  </conditionalFormatting>
  <conditionalFormatting sqref="J25">
    <cfRule type="containsText" dxfId="26133" priority="23373" operator="containsText" text="BANND">
      <formula>NOT(ISERROR(SEARCH("BANND",J25)))</formula>
    </cfRule>
    <cfRule type="expression" dxfId="26132" priority="23374">
      <formula>"'=NOT(ISERROR(VLOOKUP('Banned list'!)"</formula>
    </cfRule>
  </conditionalFormatting>
  <conditionalFormatting sqref="N25">
    <cfRule type="containsText" dxfId="26131" priority="23370" stopIfTrue="1" operator="containsText" text="CHARGE ON ARRIVAL">
      <formula>NOT(ISERROR(SEARCH("CHARGE ON ARRIVAL",N25)))</formula>
    </cfRule>
    <cfRule type="containsText" dxfId="26130" priority="23371" stopIfTrue="1" operator="containsText" text="CHARGE VC ON DAY">
      <formula>NOT(ISERROR(SEARCH("CHARGE VC ON DAY",N25)))</formula>
    </cfRule>
    <cfRule type="containsText" dxfId="26129" priority="23372" stopIfTrue="1" operator="containsText" text="PAID">
      <formula>NOT(ISERROR(SEARCH("PAID",N25)))</formula>
    </cfRule>
  </conditionalFormatting>
  <conditionalFormatting sqref="J25">
    <cfRule type="containsText" dxfId="26128" priority="23362" operator="containsText" text="BANND">
      <formula>NOT(ISERROR(SEARCH("BANND",J25)))</formula>
    </cfRule>
  </conditionalFormatting>
  <conditionalFormatting sqref="J25">
    <cfRule type="expression" dxfId="26127" priority="23361">
      <formula>"'=NOT(ISERROR(VLOOKUP('Banned list'!)"</formula>
    </cfRule>
  </conditionalFormatting>
  <conditionalFormatting sqref="I26 G26">
    <cfRule type="containsText" dxfId="26126" priority="23348" operator="containsText" text="BANND">
      <formula>NOT(ISERROR(SEARCH("BANND",G26)))</formula>
    </cfRule>
  </conditionalFormatting>
  <conditionalFormatting sqref="J26">
    <cfRule type="containsText" dxfId="26125" priority="23350" operator="containsText" text="bb">
      <formula>NOT(ISERROR(SEARCH("bb",J26)))</formula>
    </cfRule>
    <cfRule type="containsText" dxfId="26124" priority="23351" stopIfTrue="1" operator="containsText" text="booking hc">
      <formula>NOT(ISERROR(SEARCH("booking hc",J26)))</formula>
    </cfRule>
    <cfRule type="containsText" dxfId="26123" priority="23352" operator="containsText" text="expedia vc">
      <formula>NOT(ISERROR(SEARCH("expedia vc",J26)))</formula>
    </cfRule>
    <cfRule type="containsText" dxfId="26122" priority="23353" operator="containsText" text="booking hcn">
      <formula>NOT(ISERROR(SEARCH("booking hcn",J26)))</formula>
    </cfRule>
    <cfRule type="containsText" dxfId="26121" priority="23354" stopIfTrue="1" operator="containsText" text="booking vcd">
      <formula>NOT(ISERROR(SEARCH("booking vcd",J26)))</formula>
    </cfRule>
    <cfRule type="containsText" dxfId="26120" priority="23355" stopIfTrue="1" operator="containsText" text="booking vc">
      <formula>NOT(ISERROR(SEARCH("booking vc",J26)))</formula>
    </cfRule>
  </conditionalFormatting>
  <conditionalFormatting sqref="J26">
    <cfRule type="containsText" dxfId="26119" priority="23349" operator="containsText" text="hw">
      <formula>NOT(ISERROR(SEARCH("hw",J26)))</formula>
    </cfRule>
  </conditionalFormatting>
  <conditionalFormatting sqref="J26">
    <cfRule type="containsText" dxfId="26118" priority="23359" operator="containsText" text="BANND">
      <formula>NOT(ISERROR(SEARCH("BANND",J26)))</formula>
    </cfRule>
    <cfRule type="expression" dxfId="26117" priority="23360">
      <formula>"'=NOT(ISERROR(VLOOKUP('Banned list'!)"</formula>
    </cfRule>
  </conditionalFormatting>
  <conditionalFormatting sqref="N26">
    <cfRule type="containsText" dxfId="26116" priority="23356" stopIfTrue="1" operator="containsText" text="CHARGE ON ARRIVAL">
      <formula>NOT(ISERROR(SEARCH("CHARGE ON ARRIVAL",N26)))</formula>
    </cfRule>
    <cfRule type="containsText" dxfId="26115" priority="23357" stopIfTrue="1" operator="containsText" text="CHARGE VC ON DAY">
      <formula>NOT(ISERROR(SEARCH("CHARGE VC ON DAY",N26)))</formula>
    </cfRule>
    <cfRule type="containsText" dxfId="26114" priority="23358" stopIfTrue="1" operator="containsText" text="PAID">
      <formula>NOT(ISERROR(SEARCH("PAID",N26)))</formula>
    </cfRule>
  </conditionalFormatting>
  <conditionalFormatting sqref="J27:L27 G27">
    <cfRule type="containsText" dxfId="26113" priority="23334" operator="containsText" text="BANND">
      <formula>NOT(ISERROR(SEARCH("BANND",G27)))</formula>
    </cfRule>
  </conditionalFormatting>
  <conditionalFormatting sqref="H27 J27:L27 B27:F27">
    <cfRule type="expression" dxfId="26112" priority="23333">
      <formula>"'=NOT(ISERROR(VLOOKUP('Banned list'!)"</formula>
    </cfRule>
  </conditionalFormatting>
  <conditionalFormatting sqref="J27">
    <cfRule type="containsText" dxfId="26111" priority="23336" operator="containsText" text="bb">
      <formula>NOT(ISERROR(SEARCH("bb",J27)))</formula>
    </cfRule>
    <cfRule type="containsText" dxfId="26110" priority="23337" stopIfTrue="1" operator="containsText" text="booking hc">
      <formula>NOT(ISERROR(SEARCH("booking hc",J27)))</formula>
    </cfRule>
    <cfRule type="containsText" dxfId="26109" priority="23338" operator="containsText" text="expedia vc">
      <formula>NOT(ISERROR(SEARCH("expedia vc",J27)))</formula>
    </cfRule>
    <cfRule type="containsText" dxfId="26108" priority="23339" operator="containsText" text="booking hcn">
      <formula>NOT(ISERROR(SEARCH("booking hcn",J27)))</formula>
    </cfRule>
    <cfRule type="containsText" dxfId="26107" priority="23340" stopIfTrue="1" operator="containsText" text="booking vcd">
      <formula>NOT(ISERROR(SEARCH("booking vcd",J27)))</formula>
    </cfRule>
    <cfRule type="containsText" dxfId="26106" priority="23341" stopIfTrue="1" operator="containsText" text="booking vc">
      <formula>NOT(ISERROR(SEARCH("booking vc",J27)))</formula>
    </cfRule>
  </conditionalFormatting>
  <conditionalFormatting sqref="J27">
    <cfRule type="containsText" dxfId="26105" priority="23335" operator="containsText" text="hw">
      <formula>NOT(ISERROR(SEARCH("hw",J27)))</formula>
    </cfRule>
  </conditionalFormatting>
  <conditionalFormatting sqref="J27">
    <cfRule type="containsText" dxfId="26104" priority="23326" operator="containsText" text="hw">
      <formula>NOT(ISERROR(SEARCH("hw",J27)))</formula>
    </cfRule>
    <cfRule type="containsText" dxfId="26103" priority="23327" operator="containsText" text="bb">
      <formula>NOT(ISERROR(SEARCH("bb",J27)))</formula>
    </cfRule>
    <cfRule type="containsText" dxfId="26102" priority="23328" stopIfTrue="1" operator="containsText" text="booking hc">
      <formula>NOT(ISERROR(SEARCH("booking hc",J27)))</formula>
    </cfRule>
    <cfRule type="containsText" dxfId="26101" priority="23329" operator="containsText" text="expedia vc">
      <formula>NOT(ISERROR(SEARCH("expedia vc",J27)))</formula>
    </cfRule>
    <cfRule type="containsText" dxfId="26100" priority="23330" operator="containsText" text="booking hcn">
      <formula>NOT(ISERROR(SEARCH("booking hcn",J27)))</formula>
    </cfRule>
    <cfRule type="containsText" dxfId="26099" priority="23331" stopIfTrue="1" operator="containsText" text="booking vcd">
      <formula>NOT(ISERROR(SEARCH("booking vcd",J27)))</formula>
    </cfRule>
    <cfRule type="containsText" dxfId="26098" priority="23332" stopIfTrue="1" operator="containsText" text="booking vc">
      <formula>NOT(ISERROR(SEARCH("booking vc",J27)))</formula>
    </cfRule>
  </conditionalFormatting>
  <conditionalFormatting sqref="J27">
    <cfRule type="containsText" dxfId="26097" priority="23345" operator="containsText" text="BANND">
      <formula>NOT(ISERROR(SEARCH("BANND",J27)))</formula>
    </cfRule>
    <cfRule type="expression" dxfId="26096" priority="23346">
      <formula>"'=NOT(ISERROR(VLOOKUP('Banned list'!)"</formula>
    </cfRule>
  </conditionalFormatting>
  <conditionalFormatting sqref="N27">
    <cfRule type="containsText" dxfId="26095" priority="23342" stopIfTrue="1" operator="containsText" text="CHARGE ON ARRIVAL">
      <formula>NOT(ISERROR(SEARCH("CHARGE ON ARRIVAL",N27)))</formula>
    </cfRule>
    <cfRule type="containsText" dxfId="26094" priority="23343" stopIfTrue="1" operator="containsText" text="CHARGE VC ON DAY">
      <formula>NOT(ISERROR(SEARCH("CHARGE VC ON DAY",N27)))</formula>
    </cfRule>
    <cfRule type="containsText" dxfId="26093" priority="23344" stopIfTrue="1" operator="containsText" text="PAID">
      <formula>NOT(ISERROR(SEARCH("PAID",N27)))</formula>
    </cfRule>
  </conditionalFormatting>
  <conditionalFormatting sqref="B27">
    <cfRule type="expression" dxfId="26092" priority="23315">
      <formula>"'=NOT(ISERROR(VLOOKUP('Banned list'!)"</formula>
    </cfRule>
  </conditionalFormatting>
  <conditionalFormatting sqref="J27">
    <cfRule type="containsText" dxfId="26091" priority="23317" operator="containsText" text="bb">
      <formula>NOT(ISERROR(SEARCH("bb",J27)))</formula>
    </cfRule>
    <cfRule type="containsText" dxfId="26090" priority="23318" stopIfTrue="1" operator="containsText" text="booking hc">
      <formula>NOT(ISERROR(SEARCH("booking hc",J27)))</formula>
    </cfRule>
    <cfRule type="containsText" dxfId="26089" priority="23319" operator="containsText" text="expedia vc">
      <formula>NOT(ISERROR(SEARCH("expedia vc",J27)))</formula>
    </cfRule>
    <cfRule type="containsText" dxfId="26088" priority="23320" operator="containsText" text="booking hcn">
      <formula>NOT(ISERROR(SEARCH("booking hcn",J27)))</formula>
    </cfRule>
    <cfRule type="containsText" dxfId="26087" priority="23321" stopIfTrue="1" operator="containsText" text="booking vcd">
      <formula>NOT(ISERROR(SEARCH("booking vcd",J27)))</formula>
    </cfRule>
    <cfRule type="containsText" dxfId="26086" priority="23322" stopIfTrue="1" operator="containsText" text="booking vc">
      <formula>NOT(ISERROR(SEARCH("booking vc",J27)))</formula>
    </cfRule>
  </conditionalFormatting>
  <conditionalFormatting sqref="J27">
    <cfRule type="containsText" dxfId="26085" priority="23316" operator="containsText" text="hw">
      <formula>NOT(ISERROR(SEARCH("hw",J27)))</formula>
    </cfRule>
  </conditionalFormatting>
  <conditionalFormatting sqref="N27">
    <cfRule type="containsText" dxfId="26084" priority="23323" stopIfTrue="1" operator="containsText" text="CHARGE ON ARRIVAL">
      <formula>NOT(ISERROR(SEARCH("CHARGE ON ARRIVAL",N27)))</formula>
    </cfRule>
    <cfRule type="containsText" dxfId="26083" priority="23324" stopIfTrue="1" operator="containsText" text="CHARGE VC ON DAY">
      <formula>NOT(ISERROR(SEARCH("CHARGE VC ON DAY",N27)))</formula>
    </cfRule>
    <cfRule type="containsText" dxfId="26082" priority="23325" stopIfTrue="1" operator="containsText" text="PAID">
      <formula>NOT(ISERROR(SEARCH("PAID",N27)))</formula>
    </cfRule>
  </conditionalFormatting>
  <conditionalFormatting sqref="G29 I29:L29">
    <cfRule type="containsText" dxfId="26081" priority="23301" operator="containsText" text="BANND">
      <formula>NOT(ISERROR(SEARCH("BANND",G29)))</formula>
    </cfRule>
  </conditionalFormatting>
  <conditionalFormatting sqref="B29:F29 H29:L29">
    <cfRule type="expression" dxfId="26080" priority="23300">
      <formula>"'=NOT(ISERROR(VLOOKUP('Banned list'!)"</formula>
    </cfRule>
  </conditionalFormatting>
  <conditionalFormatting sqref="J29">
    <cfRule type="containsText" dxfId="26079" priority="23303" operator="containsText" text="bb">
      <formula>NOT(ISERROR(SEARCH("bb",J29)))</formula>
    </cfRule>
    <cfRule type="containsText" dxfId="26078" priority="23304" stopIfTrue="1" operator="containsText" text="booking hc">
      <formula>NOT(ISERROR(SEARCH("booking hc",J29)))</formula>
    </cfRule>
    <cfRule type="containsText" dxfId="26077" priority="23305" operator="containsText" text="expedia vc">
      <formula>NOT(ISERROR(SEARCH("expedia vc",J29)))</formula>
    </cfRule>
    <cfRule type="containsText" dxfId="26076" priority="23306" operator="containsText" text="booking hcn">
      <formula>NOT(ISERROR(SEARCH("booking hcn",J29)))</formula>
    </cfRule>
    <cfRule type="containsText" dxfId="26075" priority="23307" stopIfTrue="1" operator="containsText" text="booking vcd">
      <formula>NOT(ISERROR(SEARCH("booking vcd",J29)))</formula>
    </cfRule>
    <cfRule type="containsText" dxfId="26074" priority="23308" stopIfTrue="1" operator="containsText" text="booking vc">
      <formula>NOT(ISERROR(SEARCH("booking vc",J29)))</formula>
    </cfRule>
  </conditionalFormatting>
  <conditionalFormatting sqref="J29">
    <cfRule type="containsText" dxfId="26073" priority="23302" operator="containsText" text="hw">
      <formula>NOT(ISERROR(SEARCH("hw",J29)))</formula>
    </cfRule>
  </conditionalFormatting>
  <conditionalFormatting sqref="J29">
    <cfRule type="containsText" dxfId="26072" priority="23293" operator="containsText" text="hw">
      <formula>NOT(ISERROR(SEARCH("hw",J29)))</formula>
    </cfRule>
    <cfRule type="containsText" dxfId="26071" priority="23294" operator="containsText" text="bb">
      <formula>NOT(ISERROR(SEARCH("bb",J29)))</formula>
    </cfRule>
    <cfRule type="containsText" dxfId="26070" priority="23295" stopIfTrue="1" operator="containsText" text="booking hc">
      <formula>NOT(ISERROR(SEARCH("booking hc",J29)))</formula>
    </cfRule>
    <cfRule type="containsText" dxfId="26069" priority="23296" operator="containsText" text="expedia vc">
      <formula>NOT(ISERROR(SEARCH("expedia vc",J29)))</formula>
    </cfRule>
    <cfRule type="containsText" dxfId="26068" priority="23297" operator="containsText" text="booking hcn">
      <formula>NOT(ISERROR(SEARCH("booking hcn",J29)))</formula>
    </cfRule>
    <cfRule type="containsText" dxfId="26067" priority="23298" stopIfTrue="1" operator="containsText" text="booking vcd">
      <formula>NOT(ISERROR(SEARCH("booking vcd",J29)))</formula>
    </cfRule>
    <cfRule type="containsText" dxfId="26066" priority="23299" stopIfTrue="1" operator="containsText" text="booking vc">
      <formula>NOT(ISERROR(SEARCH("booking vc",J29)))</formula>
    </cfRule>
  </conditionalFormatting>
  <conditionalFormatting sqref="J29">
    <cfRule type="containsText" dxfId="26065" priority="23312" operator="containsText" text="BANND">
      <formula>NOT(ISERROR(SEARCH("BANND",J29)))</formula>
    </cfRule>
    <cfRule type="expression" dxfId="26064" priority="23313">
      <formula>"'=NOT(ISERROR(VLOOKUP('Banned list'!)"</formula>
    </cfRule>
  </conditionalFormatting>
  <conditionalFormatting sqref="N29">
    <cfRule type="containsText" dxfId="26063" priority="23309" stopIfTrue="1" operator="containsText" text="CHARGE ON ARRIVAL">
      <formula>NOT(ISERROR(SEARCH("CHARGE ON ARRIVAL",N29)))</formula>
    </cfRule>
    <cfRule type="containsText" dxfId="26062" priority="23310" stopIfTrue="1" operator="containsText" text="CHARGE VC ON DAY">
      <formula>NOT(ISERROR(SEARCH("CHARGE VC ON DAY",N29)))</formula>
    </cfRule>
    <cfRule type="containsText" dxfId="26061" priority="23311" stopIfTrue="1" operator="containsText" text="PAID">
      <formula>NOT(ISERROR(SEARCH("PAID",N29)))</formula>
    </cfRule>
  </conditionalFormatting>
  <conditionalFormatting sqref="N29">
    <cfRule type="containsText" dxfId="26060" priority="23290" stopIfTrue="1" operator="containsText" text="CHARGE ON ARRIVAL">
      <formula>NOT(ISERROR(SEARCH("CHARGE ON ARRIVAL",N29)))</formula>
    </cfRule>
    <cfRule type="containsText" dxfId="26059" priority="23291" stopIfTrue="1" operator="containsText" text="CHARGE VC ON DAY">
      <formula>NOT(ISERROR(SEARCH("CHARGE VC ON DAY",N29)))</formula>
    </cfRule>
    <cfRule type="containsText" dxfId="26058" priority="23292" stopIfTrue="1" operator="containsText" text="PAID">
      <formula>NOT(ISERROR(SEARCH("PAID",N29)))</formula>
    </cfRule>
  </conditionalFormatting>
  <conditionalFormatting sqref="I29">
    <cfRule type="containsText" dxfId="26057" priority="23289" operator="containsText" text="BANND">
      <formula>NOT(ISERROR(SEARCH("BANND",I29)))</formula>
    </cfRule>
  </conditionalFormatting>
  <conditionalFormatting sqref="I29">
    <cfRule type="expression" dxfId="26056" priority="23288">
      <formula>"'=NOT(ISERROR(VLOOKUP('Banned list'!)"</formula>
    </cfRule>
  </conditionalFormatting>
  <conditionalFormatting sqref="G30 I30:L30">
    <cfRule type="containsText" dxfId="26055" priority="23274" operator="containsText" text="BANND">
      <formula>NOT(ISERROR(SEARCH("BANND",G30)))</formula>
    </cfRule>
  </conditionalFormatting>
  <conditionalFormatting sqref="B30:F30 H30:L30">
    <cfRule type="expression" dxfId="26054" priority="23273">
      <formula>"'=NOT(ISERROR(VLOOKUP('Banned list'!)"</formula>
    </cfRule>
  </conditionalFormatting>
  <conditionalFormatting sqref="J30">
    <cfRule type="containsText" dxfId="26053" priority="23276" operator="containsText" text="bb">
      <formula>NOT(ISERROR(SEARCH("bb",J30)))</formula>
    </cfRule>
    <cfRule type="containsText" dxfId="26052" priority="23277" stopIfTrue="1" operator="containsText" text="booking hc">
      <formula>NOT(ISERROR(SEARCH("booking hc",J30)))</formula>
    </cfRule>
    <cfRule type="containsText" dxfId="26051" priority="23278" operator="containsText" text="expedia vc">
      <formula>NOT(ISERROR(SEARCH("expedia vc",J30)))</formula>
    </cfRule>
    <cfRule type="containsText" dxfId="26050" priority="23279" operator="containsText" text="booking hcn">
      <formula>NOT(ISERROR(SEARCH("booking hcn",J30)))</formula>
    </cfRule>
    <cfRule type="containsText" dxfId="26049" priority="23280" stopIfTrue="1" operator="containsText" text="booking vcd">
      <formula>NOT(ISERROR(SEARCH("booking vcd",J30)))</formula>
    </cfRule>
    <cfRule type="containsText" dxfId="26048" priority="23281" stopIfTrue="1" operator="containsText" text="booking vc">
      <formula>NOT(ISERROR(SEARCH("booking vc",J30)))</formula>
    </cfRule>
  </conditionalFormatting>
  <conditionalFormatting sqref="J30">
    <cfRule type="containsText" dxfId="26047" priority="23275" operator="containsText" text="hw">
      <formula>NOT(ISERROR(SEARCH("hw",J30)))</formula>
    </cfRule>
  </conditionalFormatting>
  <conditionalFormatting sqref="J30">
    <cfRule type="containsText" dxfId="26046" priority="23266" operator="containsText" text="hw">
      <formula>NOT(ISERROR(SEARCH("hw",J30)))</formula>
    </cfRule>
    <cfRule type="containsText" dxfId="26045" priority="23267" operator="containsText" text="bb">
      <formula>NOT(ISERROR(SEARCH("bb",J30)))</formula>
    </cfRule>
    <cfRule type="containsText" dxfId="26044" priority="23268" stopIfTrue="1" operator="containsText" text="booking hc">
      <formula>NOT(ISERROR(SEARCH("booking hc",J30)))</formula>
    </cfRule>
    <cfRule type="containsText" dxfId="26043" priority="23269" operator="containsText" text="expedia vc">
      <formula>NOT(ISERROR(SEARCH("expedia vc",J30)))</formula>
    </cfRule>
    <cfRule type="containsText" dxfId="26042" priority="23270" operator="containsText" text="booking hcn">
      <formula>NOT(ISERROR(SEARCH("booking hcn",J30)))</formula>
    </cfRule>
    <cfRule type="containsText" dxfId="26041" priority="23271" stopIfTrue="1" operator="containsText" text="booking vcd">
      <formula>NOT(ISERROR(SEARCH("booking vcd",J30)))</formula>
    </cfRule>
    <cfRule type="containsText" dxfId="26040" priority="23272" stopIfTrue="1" operator="containsText" text="booking vc">
      <formula>NOT(ISERROR(SEARCH("booking vc",J30)))</formula>
    </cfRule>
  </conditionalFormatting>
  <conditionalFormatting sqref="J30">
    <cfRule type="containsText" dxfId="26039" priority="23285" operator="containsText" text="BANND">
      <formula>NOT(ISERROR(SEARCH("BANND",J30)))</formula>
    </cfRule>
    <cfRule type="expression" dxfId="26038" priority="23286">
      <formula>"'=NOT(ISERROR(VLOOKUP('Banned list'!)"</formula>
    </cfRule>
  </conditionalFormatting>
  <conditionalFormatting sqref="N30">
    <cfRule type="containsText" dxfId="26037" priority="23282" stopIfTrue="1" operator="containsText" text="CHARGE ON ARRIVAL">
      <formula>NOT(ISERROR(SEARCH("CHARGE ON ARRIVAL",N30)))</formula>
    </cfRule>
    <cfRule type="containsText" dxfId="26036" priority="23283" stopIfTrue="1" operator="containsText" text="CHARGE VC ON DAY">
      <formula>NOT(ISERROR(SEARCH("CHARGE VC ON DAY",N30)))</formula>
    </cfRule>
    <cfRule type="containsText" dxfId="26035" priority="23284" stopIfTrue="1" operator="containsText" text="PAID">
      <formula>NOT(ISERROR(SEARCH("PAID",N30)))</formula>
    </cfRule>
  </conditionalFormatting>
  <conditionalFormatting sqref="I31:L31 G31">
    <cfRule type="containsText" dxfId="26034" priority="23252" operator="containsText" text="BANND">
      <formula>NOT(ISERROR(SEARCH("BANND",G31)))</formula>
    </cfRule>
  </conditionalFormatting>
  <conditionalFormatting sqref="H31:L31 B31:F31">
    <cfRule type="expression" dxfId="26033" priority="23251">
      <formula>"'=NOT(ISERROR(VLOOKUP('Banned list'!)"</formula>
    </cfRule>
  </conditionalFormatting>
  <conditionalFormatting sqref="J31">
    <cfRule type="containsText" dxfId="26032" priority="23254" operator="containsText" text="bb">
      <formula>NOT(ISERROR(SEARCH("bb",J31)))</formula>
    </cfRule>
    <cfRule type="containsText" dxfId="26031" priority="23255" stopIfTrue="1" operator="containsText" text="booking hc">
      <formula>NOT(ISERROR(SEARCH("booking hc",J31)))</formula>
    </cfRule>
    <cfRule type="containsText" dxfId="26030" priority="23256" operator="containsText" text="expedia vc">
      <formula>NOT(ISERROR(SEARCH("expedia vc",J31)))</formula>
    </cfRule>
    <cfRule type="containsText" dxfId="26029" priority="23257" operator="containsText" text="booking hcn">
      <formula>NOT(ISERROR(SEARCH("booking hcn",J31)))</formula>
    </cfRule>
    <cfRule type="containsText" dxfId="26028" priority="23258" stopIfTrue="1" operator="containsText" text="booking vcd">
      <formula>NOT(ISERROR(SEARCH("booking vcd",J31)))</formula>
    </cfRule>
    <cfRule type="containsText" dxfId="26027" priority="23259" stopIfTrue="1" operator="containsText" text="booking vc">
      <formula>NOT(ISERROR(SEARCH("booking vc",J31)))</formula>
    </cfRule>
  </conditionalFormatting>
  <conditionalFormatting sqref="J31">
    <cfRule type="containsText" dxfId="26026" priority="23253" operator="containsText" text="hw">
      <formula>NOT(ISERROR(SEARCH("hw",J31)))</formula>
    </cfRule>
  </conditionalFormatting>
  <conditionalFormatting sqref="J31">
    <cfRule type="containsText" dxfId="26025" priority="23244" operator="containsText" text="hw">
      <formula>NOT(ISERROR(SEARCH("hw",J31)))</formula>
    </cfRule>
    <cfRule type="containsText" dxfId="26024" priority="23245" operator="containsText" text="bb">
      <formula>NOT(ISERROR(SEARCH("bb",J31)))</formula>
    </cfRule>
    <cfRule type="containsText" dxfId="26023" priority="23246" stopIfTrue="1" operator="containsText" text="booking hc">
      <formula>NOT(ISERROR(SEARCH("booking hc",J31)))</formula>
    </cfRule>
    <cfRule type="containsText" dxfId="26022" priority="23247" operator="containsText" text="expedia vc">
      <formula>NOT(ISERROR(SEARCH("expedia vc",J31)))</formula>
    </cfRule>
    <cfRule type="containsText" dxfId="26021" priority="23248" operator="containsText" text="booking hcn">
      <formula>NOT(ISERROR(SEARCH("booking hcn",J31)))</formula>
    </cfRule>
    <cfRule type="containsText" dxfId="26020" priority="23249" stopIfTrue="1" operator="containsText" text="booking vcd">
      <formula>NOT(ISERROR(SEARCH("booking vcd",J31)))</formula>
    </cfRule>
    <cfRule type="containsText" dxfId="26019" priority="23250" stopIfTrue="1" operator="containsText" text="booking vc">
      <formula>NOT(ISERROR(SEARCH("booking vc",J31)))</formula>
    </cfRule>
  </conditionalFormatting>
  <conditionalFormatting sqref="J31">
    <cfRule type="containsText" dxfId="26018" priority="23263" operator="containsText" text="BANND">
      <formula>NOT(ISERROR(SEARCH("BANND",J31)))</formula>
    </cfRule>
    <cfRule type="expression" dxfId="26017" priority="23264">
      <formula>"'=NOT(ISERROR(VLOOKUP('Banned list'!)"</formula>
    </cfRule>
  </conditionalFormatting>
  <conditionalFormatting sqref="N31">
    <cfRule type="containsText" dxfId="26016" priority="23260" stopIfTrue="1" operator="containsText" text="CHARGE ON ARRIVAL">
      <formula>NOT(ISERROR(SEARCH("CHARGE ON ARRIVAL",N31)))</formula>
    </cfRule>
    <cfRule type="containsText" dxfId="26015" priority="23261" stopIfTrue="1" operator="containsText" text="CHARGE VC ON DAY">
      <formula>NOT(ISERROR(SEARCH("CHARGE VC ON DAY",N31)))</formula>
    </cfRule>
    <cfRule type="containsText" dxfId="26014" priority="23262" stopIfTrue="1" operator="containsText" text="PAID">
      <formula>NOT(ISERROR(SEARCH("PAID",N31)))</formula>
    </cfRule>
  </conditionalFormatting>
  <conditionalFormatting sqref="I32:L32 G32">
    <cfRule type="containsText" dxfId="26013" priority="23230" operator="containsText" text="BANND">
      <formula>NOT(ISERROR(SEARCH("BANND",G32)))</formula>
    </cfRule>
  </conditionalFormatting>
  <conditionalFormatting sqref="H32:L32 B32:F32">
    <cfRule type="expression" dxfId="26012" priority="23229">
      <formula>"'=NOT(ISERROR(VLOOKUP('Banned list'!)"</formula>
    </cfRule>
  </conditionalFormatting>
  <conditionalFormatting sqref="J32">
    <cfRule type="containsText" dxfId="26011" priority="23232" operator="containsText" text="bb">
      <formula>NOT(ISERROR(SEARCH("bb",J32)))</formula>
    </cfRule>
    <cfRule type="containsText" dxfId="26010" priority="23233" stopIfTrue="1" operator="containsText" text="booking hc">
      <formula>NOT(ISERROR(SEARCH("booking hc",J32)))</formula>
    </cfRule>
    <cfRule type="containsText" dxfId="26009" priority="23234" operator="containsText" text="expedia vc">
      <formula>NOT(ISERROR(SEARCH("expedia vc",J32)))</formula>
    </cfRule>
    <cfRule type="containsText" dxfId="26008" priority="23235" operator="containsText" text="booking hcn">
      <formula>NOT(ISERROR(SEARCH("booking hcn",J32)))</formula>
    </cfRule>
    <cfRule type="containsText" dxfId="26007" priority="23236" stopIfTrue="1" operator="containsText" text="booking vcd">
      <formula>NOT(ISERROR(SEARCH("booking vcd",J32)))</formula>
    </cfRule>
    <cfRule type="containsText" dxfId="26006" priority="23237" stopIfTrue="1" operator="containsText" text="booking vc">
      <formula>NOT(ISERROR(SEARCH("booking vc",J32)))</formula>
    </cfRule>
  </conditionalFormatting>
  <conditionalFormatting sqref="J32">
    <cfRule type="containsText" dxfId="26005" priority="23231" operator="containsText" text="hw">
      <formula>NOT(ISERROR(SEARCH("hw",J32)))</formula>
    </cfRule>
  </conditionalFormatting>
  <conditionalFormatting sqref="J32">
    <cfRule type="containsText" dxfId="26004" priority="23222" operator="containsText" text="hw">
      <formula>NOT(ISERROR(SEARCH("hw",J32)))</formula>
    </cfRule>
    <cfRule type="containsText" dxfId="26003" priority="23223" operator="containsText" text="bb">
      <formula>NOT(ISERROR(SEARCH("bb",J32)))</formula>
    </cfRule>
    <cfRule type="containsText" dxfId="26002" priority="23224" stopIfTrue="1" operator="containsText" text="booking hc">
      <formula>NOT(ISERROR(SEARCH("booking hc",J32)))</formula>
    </cfRule>
    <cfRule type="containsText" dxfId="26001" priority="23225" operator="containsText" text="expedia vc">
      <formula>NOT(ISERROR(SEARCH("expedia vc",J32)))</formula>
    </cfRule>
    <cfRule type="containsText" dxfId="26000" priority="23226" operator="containsText" text="booking hcn">
      <formula>NOT(ISERROR(SEARCH("booking hcn",J32)))</formula>
    </cfRule>
    <cfRule type="containsText" dxfId="25999" priority="23227" stopIfTrue="1" operator="containsText" text="booking vcd">
      <formula>NOT(ISERROR(SEARCH("booking vcd",J32)))</formula>
    </cfRule>
    <cfRule type="containsText" dxfId="25998" priority="23228" stopIfTrue="1" operator="containsText" text="booking vc">
      <formula>NOT(ISERROR(SEARCH("booking vc",J32)))</formula>
    </cfRule>
  </conditionalFormatting>
  <conditionalFormatting sqref="J32">
    <cfRule type="containsText" dxfId="25997" priority="23241" operator="containsText" text="BANND">
      <formula>NOT(ISERROR(SEARCH("BANND",J32)))</formula>
    </cfRule>
    <cfRule type="expression" dxfId="25996" priority="23242">
      <formula>"'=NOT(ISERROR(VLOOKUP('Banned list'!)"</formula>
    </cfRule>
  </conditionalFormatting>
  <conditionalFormatting sqref="N32">
    <cfRule type="containsText" dxfId="25995" priority="23238" stopIfTrue="1" operator="containsText" text="CHARGE ON ARRIVAL">
      <formula>NOT(ISERROR(SEARCH("CHARGE ON ARRIVAL",N32)))</formula>
    </cfRule>
    <cfRule type="containsText" dxfId="25994" priority="23239" stopIfTrue="1" operator="containsText" text="CHARGE VC ON DAY">
      <formula>NOT(ISERROR(SEARCH("CHARGE VC ON DAY",N32)))</formula>
    </cfRule>
    <cfRule type="containsText" dxfId="25993" priority="23240" stopIfTrue="1" operator="containsText" text="PAID">
      <formula>NOT(ISERROR(SEARCH("PAID",N32)))</formula>
    </cfRule>
  </conditionalFormatting>
  <conditionalFormatting sqref="G33 I33:L33">
    <cfRule type="containsText" dxfId="25992" priority="23208" operator="containsText" text="BANND">
      <formula>NOT(ISERROR(SEARCH("BANND",G33)))</formula>
    </cfRule>
  </conditionalFormatting>
  <conditionalFormatting sqref="B33:F33 H33:L33">
    <cfRule type="expression" dxfId="25991" priority="23207">
      <formula>"'=NOT(ISERROR(VLOOKUP('Banned list'!)"</formula>
    </cfRule>
  </conditionalFormatting>
  <conditionalFormatting sqref="J33">
    <cfRule type="containsText" dxfId="25990" priority="23210" operator="containsText" text="bb">
      <formula>NOT(ISERROR(SEARCH("bb",J33)))</formula>
    </cfRule>
    <cfRule type="containsText" dxfId="25989" priority="23211" stopIfTrue="1" operator="containsText" text="booking hc">
      <formula>NOT(ISERROR(SEARCH("booking hc",J33)))</formula>
    </cfRule>
    <cfRule type="containsText" dxfId="25988" priority="23212" operator="containsText" text="expedia vc">
      <formula>NOT(ISERROR(SEARCH("expedia vc",J33)))</formula>
    </cfRule>
    <cfRule type="containsText" dxfId="25987" priority="23213" operator="containsText" text="booking hcn">
      <formula>NOT(ISERROR(SEARCH("booking hcn",J33)))</formula>
    </cfRule>
    <cfRule type="containsText" dxfId="25986" priority="23214" stopIfTrue="1" operator="containsText" text="booking vcd">
      <formula>NOT(ISERROR(SEARCH("booking vcd",J33)))</formula>
    </cfRule>
    <cfRule type="containsText" dxfId="25985" priority="23215" stopIfTrue="1" operator="containsText" text="booking vc">
      <formula>NOT(ISERROR(SEARCH("booking vc",J33)))</formula>
    </cfRule>
  </conditionalFormatting>
  <conditionalFormatting sqref="J33">
    <cfRule type="containsText" dxfId="25984" priority="23209" operator="containsText" text="hw">
      <formula>NOT(ISERROR(SEARCH("hw",J33)))</formula>
    </cfRule>
  </conditionalFormatting>
  <conditionalFormatting sqref="J33">
    <cfRule type="containsText" dxfId="25983" priority="23200" operator="containsText" text="hw">
      <formula>NOT(ISERROR(SEARCH("hw",J33)))</formula>
    </cfRule>
    <cfRule type="containsText" dxfId="25982" priority="23201" operator="containsText" text="bb">
      <formula>NOT(ISERROR(SEARCH("bb",J33)))</formula>
    </cfRule>
    <cfRule type="containsText" dxfId="25981" priority="23202" stopIfTrue="1" operator="containsText" text="booking hc">
      <formula>NOT(ISERROR(SEARCH("booking hc",J33)))</formula>
    </cfRule>
    <cfRule type="containsText" dxfId="25980" priority="23203" operator="containsText" text="expedia vc">
      <formula>NOT(ISERROR(SEARCH("expedia vc",J33)))</formula>
    </cfRule>
    <cfRule type="containsText" dxfId="25979" priority="23204" operator="containsText" text="booking hcn">
      <formula>NOT(ISERROR(SEARCH("booking hcn",J33)))</formula>
    </cfRule>
    <cfRule type="containsText" dxfId="25978" priority="23205" stopIfTrue="1" operator="containsText" text="booking vcd">
      <formula>NOT(ISERROR(SEARCH("booking vcd",J33)))</formula>
    </cfRule>
    <cfRule type="containsText" dxfId="25977" priority="23206" stopIfTrue="1" operator="containsText" text="booking vc">
      <formula>NOT(ISERROR(SEARCH("booking vc",J33)))</formula>
    </cfRule>
  </conditionalFormatting>
  <conditionalFormatting sqref="J33">
    <cfRule type="containsText" dxfId="25976" priority="23219" operator="containsText" text="BANND">
      <formula>NOT(ISERROR(SEARCH("BANND",J33)))</formula>
    </cfRule>
    <cfRule type="expression" dxfId="25975" priority="23220">
      <formula>"'=NOT(ISERROR(VLOOKUP('Banned list'!)"</formula>
    </cfRule>
  </conditionalFormatting>
  <conditionalFormatting sqref="N33">
    <cfRule type="containsText" dxfId="25974" priority="23216" stopIfTrue="1" operator="containsText" text="CHARGE ON ARRIVAL">
      <formula>NOT(ISERROR(SEARCH("CHARGE ON ARRIVAL",N33)))</formula>
    </cfRule>
    <cfRule type="containsText" dxfId="25973" priority="23217" stopIfTrue="1" operator="containsText" text="CHARGE VC ON DAY">
      <formula>NOT(ISERROR(SEARCH("CHARGE VC ON DAY",N33)))</formula>
    </cfRule>
    <cfRule type="containsText" dxfId="25972" priority="23218" stopIfTrue="1" operator="containsText" text="PAID">
      <formula>NOT(ISERROR(SEARCH("PAID",N33)))</formula>
    </cfRule>
  </conditionalFormatting>
  <conditionalFormatting sqref="I34:L34 G34">
    <cfRule type="containsText" dxfId="25971" priority="23186" operator="containsText" text="BANND">
      <formula>NOT(ISERROR(SEARCH("BANND",G34)))</formula>
    </cfRule>
  </conditionalFormatting>
  <conditionalFormatting sqref="H34:L34 B34:F34">
    <cfRule type="expression" dxfId="25970" priority="23185">
      <formula>"'=NOT(ISERROR(VLOOKUP('Banned list'!)"</formula>
    </cfRule>
  </conditionalFormatting>
  <conditionalFormatting sqref="J34">
    <cfRule type="containsText" dxfId="25969" priority="23188" operator="containsText" text="bb">
      <formula>NOT(ISERROR(SEARCH("bb",J34)))</formula>
    </cfRule>
    <cfRule type="containsText" dxfId="25968" priority="23189" stopIfTrue="1" operator="containsText" text="booking hc">
      <formula>NOT(ISERROR(SEARCH("booking hc",J34)))</formula>
    </cfRule>
    <cfRule type="containsText" dxfId="25967" priority="23190" operator="containsText" text="expedia vc">
      <formula>NOT(ISERROR(SEARCH("expedia vc",J34)))</formula>
    </cfRule>
    <cfRule type="containsText" dxfId="25966" priority="23191" operator="containsText" text="booking hcn">
      <formula>NOT(ISERROR(SEARCH("booking hcn",J34)))</formula>
    </cfRule>
    <cfRule type="containsText" dxfId="25965" priority="23192" stopIfTrue="1" operator="containsText" text="booking vcd">
      <formula>NOT(ISERROR(SEARCH("booking vcd",J34)))</formula>
    </cfRule>
    <cfRule type="containsText" dxfId="25964" priority="23193" stopIfTrue="1" operator="containsText" text="booking vc">
      <formula>NOT(ISERROR(SEARCH("booking vc",J34)))</formula>
    </cfRule>
  </conditionalFormatting>
  <conditionalFormatting sqref="J34">
    <cfRule type="containsText" dxfId="25963" priority="23187" operator="containsText" text="hw">
      <formula>NOT(ISERROR(SEARCH("hw",J34)))</formula>
    </cfRule>
  </conditionalFormatting>
  <conditionalFormatting sqref="J34">
    <cfRule type="containsText" dxfId="25962" priority="23178" operator="containsText" text="hw">
      <formula>NOT(ISERROR(SEARCH("hw",J34)))</formula>
    </cfRule>
    <cfRule type="containsText" dxfId="25961" priority="23179" operator="containsText" text="bb">
      <formula>NOT(ISERROR(SEARCH("bb",J34)))</formula>
    </cfRule>
    <cfRule type="containsText" dxfId="25960" priority="23180" stopIfTrue="1" operator="containsText" text="booking hc">
      <formula>NOT(ISERROR(SEARCH("booking hc",J34)))</formula>
    </cfRule>
    <cfRule type="containsText" dxfId="25959" priority="23181" operator="containsText" text="expedia vc">
      <formula>NOT(ISERROR(SEARCH("expedia vc",J34)))</formula>
    </cfRule>
    <cfRule type="containsText" dxfId="25958" priority="23182" operator="containsText" text="booking hcn">
      <formula>NOT(ISERROR(SEARCH("booking hcn",J34)))</formula>
    </cfRule>
    <cfRule type="containsText" dxfId="25957" priority="23183" stopIfTrue="1" operator="containsText" text="booking vcd">
      <formula>NOT(ISERROR(SEARCH("booking vcd",J34)))</formula>
    </cfRule>
    <cfRule type="containsText" dxfId="25956" priority="23184" stopIfTrue="1" operator="containsText" text="booking vc">
      <formula>NOT(ISERROR(SEARCH("booking vc",J34)))</formula>
    </cfRule>
  </conditionalFormatting>
  <conditionalFormatting sqref="J34">
    <cfRule type="containsText" dxfId="25955" priority="23197" operator="containsText" text="BANND">
      <formula>NOT(ISERROR(SEARCH("BANND",J34)))</formula>
    </cfRule>
    <cfRule type="expression" dxfId="25954" priority="23198">
      <formula>"'=NOT(ISERROR(VLOOKUP('Banned list'!)"</formula>
    </cfRule>
  </conditionalFormatting>
  <conditionalFormatting sqref="N34">
    <cfRule type="containsText" dxfId="25953" priority="23194" stopIfTrue="1" operator="containsText" text="CHARGE ON ARRIVAL">
      <formula>NOT(ISERROR(SEARCH("CHARGE ON ARRIVAL",N34)))</formula>
    </cfRule>
    <cfRule type="containsText" dxfId="25952" priority="23195" stopIfTrue="1" operator="containsText" text="CHARGE VC ON DAY">
      <formula>NOT(ISERROR(SEARCH("CHARGE VC ON DAY",N34)))</formula>
    </cfRule>
    <cfRule type="containsText" dxfId="25951" priority="23196" stopIfTrue="1" operator="containsText" text="PAID">
      <formula>NOT(ISERROR(SEARCH("PAID",N34)))</formula>
    </cfRule>
  </conditionalFormatting>
  <conditionalFormatting sqref="I35:L35 G35">
    <cfRule type="containsText" dxfId="25950" priority="23164" operator="containsText" text="BANND">
      <formula>NOT(ISERROR(SEARCH("BANND",G35)))</formula>
    </cfRule>
  </conditionalFormatting>
  <conditionalFormatting sqref="C35:F35 H35:L35">
    <cfRule type="expression" dxfId="25949" priority="23163">
      <formula>"'=NOT(ISERROR(VLOOKUP('Banned list'!)"</formula>
    </cfRule>
  </conditionalFormatting>
  <conditionalFormatting sqref="J35">
    <cfRule type="containsText" dxfId="25948" priority="23166" operator="containsText" text="bb">
      <formula>NOT(ISERROR(SEARCH("bb",J35)))</formula>
    </cfRule>
    <cfRule type="containsText" dxfId="25947" priority="23167" stopIfTrue="1" operator="containsText" text="booking hc">
      <formula>NOT(ISERROR(SEARCH("booking hc",J35)))</formula>
    </cfRule>
    <cfRule type="containsText" dxfId="25946" priority="23168" operator="containsText" text="expedia vc">
      <formula>NOT(ISERROR(SEARCH("expedia vc",J35)))</formula>
    </cfRule>
    <cfRule type="containsText" dxfId="25945" priority="23169" operator="containsText" text="booking hcn">
      <formula>NOT(ISERROR(SEARCH("booking hcn",J35)))</formula>
    </cfRule>
    <cfRule type="containsText" dxfId="25944" priority="23170" stopIfTrue="1" operator="containsText" text="booking vcd">
      <formula>NOT(ISERROR(SEARCH("booking vcd",J35)))</formula>
    </cfRule>
    <cfRule type="containsText" dxfId="25943" priority="23171" stopIfTrue="1" operator="containsText" text="booking vc">
      <formula>NOT(ISERROR(SEARCH("booking vc",J35)))</formula>
    </cfRule>
  </conditionalFormatting>
  <conditionalFormatting sqref="J35">
    <cfRule type="containsText" dxfId="25942" priority="23165" operator="containsText" text="hw">
      <formula>NOT(ISERROR(SEARCH("hw",J35)))</formula>
    </cfRule>
  </conditionalFormatting>
  <conditionalFormatting sqref="J35">
    <cfRule type="containsText" dxfId="25941" priority="23175" operator="containsText" text="BANND">
      <formula>NOT(ISERROR(SEARCH("BANND",J35)))</formula>
    </cfRule>
    <cfRule type="expression" dxfId="25940" priority="23176">
      <formula>"'=NOT(ISERROR(VLOOKUP('Banned list'!)"</formula>
    </cfRule>
  </conditionalFormatting>
  <conditionalFormatting sqref="N35">
    <cfRule type="containsText" dxfId="25939" priority="23172" stopIfTrue="1" operator="containsText" text="CHARGE ON ARRIVAL">
      <formula>NOT(ISERROR(SEARCH("CHARGE ON ARRIVAL",N35)))</formula>
    </cfRule>
    <cfRule type="containsText" dxfId="25938" priority="23173" stopIfTrue="1" operator="containsText" text="CHARGE VC ON DAY">
      <formula>NOT(ISERROR(SEARCH("CHARGE VC ON DAY",N35)))</formula>
    </cfRule>
    <cfRule type="containsText" dxfId="25937" priority="23174" stopIfTrue="1" operator="containsText" text="PAID">
      <formula>NOT(ISERROR(SEARCH("PAID",N35)))</formula>
    </cfRule>
  </conditionalFormatting>
  <conditionalFormatting sqref="I36:L36 G36">
    <cfRule type="containsText" dxfId="25936" priority="23149" operator="containsText" text="BANND">
      <formula>NOT(ISERROR(SEARCH("BANND",G36)))</formula>
    </cfRule>
  </conditionalFormatting>
  <conditionalFormatting sqref="B36:F36 H36:L36">
    <cfRule type="expression" dxfId="25935" priority="23148">
      <formula>"'=NOT(ISERROR(VLOOKUP('Banned list'!)"</formula>
    </cfRule>
  </conditionalFormatting>
  <conditionalFormatting sqref="J36">
    <cfRule type="containsText" dxfId="25934" priority="23151" operator="containsText" text="bb">
      <formula>NOT(ISERROR(SEARCH("bb",J36)))</formula>
    </cfRule>
    <cfRule type="containsText" dxfId="25933" priority="23152" stopIfTrue="1" operator="containsText" text="booking hc">
      <formula>NOT(ISERROR(SEARCH("booking hc",J36)))</formula>
    </cfRule>
    <cfRule type="containsText" dxfId="25932" priority="23153" operator="containsText" text="expedia vc">
      <formula>NOT(ISERROR(SEARCH("expedia vc",J36)))</formula>
    </cfRule>
    <cfRule type="containsText" dxfId="25931" priority="23154" operator="containsText" text="booking hcn">
      <formula>NOT(ISERROR(SEARCH("booking hcn",J36)))</formula>
    </cfRule>
    <cfRule type="containsText" dxfId="25930" priority="23155" stopIfTrue="1" operator="containsText" text="booking vcd">
      <formula>NOT(ISERROR(SEARCH("booking vcd",J36)))</formula>
    </cfRule>
    <cfRule type="containsText" dxfId="25929" priority="23156" stopIfTrue="1" operator="containsText" text="booking vc">
      <formula>NOT(ISERROR(SEARCH("booking vc",J36)))</formula>
    </cfRule>
  </conditionalFormatting>
  <conditionalFormatting sqref="J36">
    <cfRule type="containsText" dxfId="25928" priority="23150" operator="containsText" text="hw">
      <formula>NOT(ISERROR(SEARCH("hw",J36)))</formula>
    </cfRule>
  </conditionalFormatting>
  <conditionalFormatting sqref="J36">
    <cfRule type="containsText" dxfId="25927" priority="23141" operator="containsText" text="hw">
      <formula>NOT(ISERROR(SEARCH("hw",J36)))</formula>
    </cfRule>
    <cfRule type="containsText" dxfId="25926" priority="23142" operator="containsText" text="bb">
      <formula>NOT(ISERROR(SEARCH("bb",J36)))</formula>
    </cfRule>
    <cfRule type="containsText" dxfId="25925" priority="23143" stopIfTrue="1" operator="containsText" text="booking hc">
      <formula>NOT(ISERROR(SEARCH("booking hc",J36)))</formula>
    </cfRule>
    <cfRule type="containsText" dxfId="25924" priority="23144" operator="containsText" text="expedia vc">
      <formula>NOT(ISERROR(SEARCH("expedia vc",J36)))</formula>
    </cfRule>
    <cfRule type="containsText" dxfId="25923" priority="23145" operator="containsText" text="booking hcn">
      <formula>NOT(ISERROR(SEARCH("booking hcn",J36)))</formula>
    </cfRule>
    <cfRule type="containsText" dxfId="25922" priority="23146" stopIfTrue="1" operator="containsText" text="booking vcd">
      <formula>NOT(ISERROR(SEARCH("booking vcd",J36)))</formula>
    </cfRule>
    <cfRule type="containsText" dxfId="25921" priority="23147" stopIfTrue="1" operator="containsText" text="booking vc">
      <formula>NOT(ISERROR(SEARCH("booking vc",J36)))</formula>
    </cfRule>
  </conditionalFormatting>
  <conditionalFormatting sqref="J36">
    <cfRule type="containsText" dxfId="25920" priority="23160" operator="containsText" text="BANND">
      <formula>NOT(ISERROR(SEARCH("BANND",J36)))</formula>
    </cfRule>
    <cfRule type="expression" dxfId="25919" priority="23161">
      <formula>"'=NOT(ISERROR(VLOOKUP('Banned list'!)"</formula>
    </cfRule>
  </conditionalFormatting>
  <conditionalFormatting sqref="N36">
    <cfRule type="containsText" dxfId="25918" priority="23157" stopIfTrue="1" operator="containsText" text="CHARGE ON ARRIVAL">
      <formula>NOT(ISERROR(SEARCH("CHARGE ON ARRIVAL",N36)))</formula>
    </cfRule>
    <cfRule type="containsText" dxfId="25917" priority="23158" stopIfTrue="1" operator="containsText" text="CHARGE VC ON DAY">
      <formula>NOT(ISERROR(SEARCH("CHARGE VC ON DAY",N36)))</formula>
    </cfRule>
    <cfRule type="containsText" dxfId="25916" priority="23159" stopIfTrue="1" operator="containsText" text="PAID">
      <formula>NOT(ISERROR(SEARCH("PAID",N36)))</formula>
    </cfRule>
  </conditionalFormatting>
  <conditionalFormatting sqref="G37 I37:L37">
    <cfRule type="containsText" dxfId="25915" priority="23127" operator="containsText" text="BANND">
      <formula>NOT(ISERROR(SEARCH("BANND",G37)))</formula>
    </cfRule>
  </conditionalFormatting>
  <conditionalFormatting sqref="H37:L37 B37:F37">
    <cfRule type="expression" dxfId="25914" priority="23126">
      <formula>"'=NOT(ISERROR(VLOOKUP('Banned list'!)"</formula>
    </cfRule>
  </conditionalFormatting>
  <conditionalFormatting sqref="J37">
    <cfRule type="containsText" dxfId="25913" priority="23129" operator="containsText" text="bb">
      <formula>NOT(ISERROR(SEARCH("bb",J37)))</formula>
    </cfRule>
    <cfRule type="containsText" dxfId="25912" priority="23130" stopIfTrue="1" operator="containsText" text="booking hc">
      <formula>NOT(ISERROR(SEARCH("booking hc",J37)))</formula>
    </cfRule>
    <cfRule type="containsText" dxfId="25911" priority="23131" operator="containsText" text="expedia vc">
      <formula>NOT(ISERROR(SEARCH("expedia vc",J37)))</formula>
    </cfRule>
    <cfRule type="containsText" dxfId="25910" priority="23132" operator="containsText" text="booking hcn">
      <formula>NOT(ISERROR(SEARCH("booking hcn",J37)))</formula>
    </cfRule>
    <cfRule type="containsText" dxfId="25909" priority="23133" stopIfTrue="1" operator="containsText" text="booking vcd">
      <formula>NOT(ISERROR(SEARCH("booking vcd",J37)))</formula>
    </cfRule>
    <cfRule type="containsText" dxfId="25908" priority="23134" stopIfTrue="1" operator="containsText" text="booking vc">
      <formula>NOT(ISERROR(SEARCH("booking vc",J37)))</formula>
    </cfRule>
  </conditionalFormatting>
  <conditionalFormatting sqref="J37">
    <cfRule type="containsText" dxfId="25907" priority="23128" operator="containsText" text="hw">
      <formula>NOT(ISERROR(SEARCH("hw",J37)))</formula>
    </cfRule>
  </conditionalFormatting>
  <conditionalFormatting sqref="J37">
    <cfRule type="containsText" dxfId="25906" priority="23119" operator="containsText" text="hw">
      <formula>NOT(ISERROR(SEARCH("hw",J37)))</formula>
    </cfRule>
    <cfRule type="containsText" dxfId="25905" priority="23120" operator="containsText" text="bb">
      <formula>NOT(ISERROR(SEARCH("bb",J37)))</formula>
    </cfRule>
    <cfRule type="containsText" dxfId="25904" priority="23121" stopIfTrue="1" operator="containsText" text="booking hc">
      <formula>NOT(ISERROR(SEARCH("booking hc",J37)))</formula>
    </cfRule>
    <cfRule type="containsText" dxfId="25903" priority="23122" operator="containsText" text="expedia vc">
      <formula>NOT(ISERROR(SEARCH("expedia vc",J37)))</formula>
    </cfRule>
    <cfRule type="containsText" dxfId="25902" priority="23123" operator="containsText" text="booking hcn">
      <formula>NOT(ISERROR(SEARCH("booking hcn",J37)))</formula>
    </cfRule>
    <cfRule type="containsText" dxfId="25901" priority="23124" stopIfTrue="1" operator="containsText" text="booking vcd">
      <formula>NOT(ISERROR(SEARCH("booking vcd",J37)))</formula>
    </cfRule>
    <cfRule type="containsText" dxfId="25900" priority="23125" stopIfTrue="1" operator="containsText" text="booking vc">
      <formula>NOT(ISERROR(SEARCH("booking vc",J37)))</formula>
    </cfRule>
  </conditionalFormatting>
  <conditionalFormatting sqref="J37">
    <cfRule type="containsText" dxfId="25899" priority="23138" operator="containsText" text="BANND">
      <formula>NOT(ISERROR(SEARCH("BANND",J37)))</formula>
    </cfRule>
    <cfRule type="expression" dxfId="25898" priority="23139">
      <formula>"'=NOT(ISERROR(VLOOKUP('Banned list'!)"</formula>
    </cfRule>
  </conditionalFormatting>
  <conditionalFormatting sqref="N37">
    <cfRule type="containsText" dxfId="25897" priority="23135" stopIfTrue="1" operator="containsText" text="CHARGE ON ARRIVAL">
      <formula>NOT(ISERROR(SEARCH("CHARGE ON ARRIVAL",N37)))</formula>
    </cfRule>
    <cfRule type="containsText" dxfId="25896" priority="23136" stopIfTrue="1" operator="containsText" text="CHARGE VC ON DAY">
      <formula>NOT(ISERROR(SEARCH("CHARGE VC ON DAY",N37)))</formula>
    </cfRule>
    <cfRule type="containsText" dxfId="25895" priority="23137" stopIfTrue="1" operator="containsText" text="PAID">
      <formula>NOT(ISERROR(SEARCH("PAID",N37)))</formula>
    </cfRule>
  </conditionalFormatting>
  <conditionalFormatting sqref="G40 I40:L40">
    <cfRule type="containsText" dxfId="25894" priority="23083" operator="containsText" text="BANND">
      <formula>NOT(ISERROR(SEARCH("BANND",G40)))</formula>
    </cfRule>
  </conditionalFormatting>
  <conditionalFormatting sqref="H40:L40 B40:F40">
    <cfRule type="expression" dxfId="25893" priority="23082">
      <formula>"'=NOT(ISERROR(VLOOKUP('Banned list'!)"</formula>
    </cfRule>
  </conditionalFormatting>
  <conditionalFormatting sqref="J40">
    <cfRule type="containsText" dxfId="25892" priority="23085" operator="containsText" text="bb">
      <formula>NOT(ISERROR(SEARCH("bb",J40)))</formula>
    </cfRule>
    <cfRule type="containsText" dxfId="25891" priority="23086" stopIfTrue="1" operator="containsText" text="booking hc">
      <formula>NOT(ISERROR(SEARCH("booking hc",J40)))</formula>
    </cfRule>
    <cfRule type="containsText" dxfId="25890" priority="23087" operator="containsText" text="expedia vc">
      <formula>NOT(ISERROR(SEARCH("expedia vc",J40)))</formula>
    </cfRule>
    <cfRule type="containsText" dxfId="25889" priority="23088" operator="containsText" text="booking hcn">
      <formula>NOT(ISERROR(SEARCH("booking hcn",J40)))</formula>
    </cfRule>
    <cfRule type="containsText" dxfId="25888" priority="23089" stopIfTrue="1" operator="containsText" text="booking vcd">
      <formula>NOT(ISERROR(SEARCH("booking vcd",J40)))</formula>
    </cfRule>
    <cfRule type="containsText" dxfId="25887" priority="23090" stopIfTrue="1" operator="containsText" text="booking vc">
      <formula>NOT(ISERROR(SEARCH("booking vc",J40)))</formula>
    </cfRule>
  </conditionalFormatting>
  <conditionalFormatting sqref="J40">
    <cfRule type="containsText" dxfId="25886" priority="23084" operator="containsText" text="hw">
      <formula>NOT(ISERROR(SEARCH("hw",J40)))</formula>
    </cfRule>
  </conditionalFormatting>
  <conditionalFormatting sqref="J40">
    <cfRule type="containsText" dxfId="25885" priority="23075" operator="containsText" text="hw">
      <formula>NOT(ISERROR(SEARCH("hw",J40)))</formula>
    </cfRule>
    <cfRule type="containsText" dxfId="25884" priority="23076" operator="containsText" text="bb">
      <formula>NOT(ISERROR(SEARCH("bb",J40)))</formula>
    </cfRule>
    <cfRule type="containsText" dxfId="25883" priority="23077" stopIfTrue="1" operator="containsText" text="booking hc">
      <formula>NOT(ISERROR(SEARCH("booking hc",J40)))</formula>
    </cfRule>
    <cfRule type="containsText" dxfId="25882" priority="23078" operator="containsText" text="expedia vc">
      <formula>NOT(ISERROR(SEARCH("expedia vc",J40)))</formula>
    </cfRule>
    <cfRule type="containsText" dxfId="25881" priority="23079" operator="containsText" text="booking hcn">
      <formula>NOT(ISERROR(SEARCH("booking hcn",J40)))</formula>
    </cfRule>
    <cfRule type="containsText" dxfId="25880" priority="23080" stopIfTrue="1" operator="containsText" text="booking vcd">
      <formula>NOT(ISERROR(SEARCH("booking vcd",J40)))</formula>
    </cfRule>
    <cfRule type="containsText" dxfId="25879" priority="23081" stopIfTrue="1" operator="containsText" text="booking vc">
      <formula>NOT(ISERROR(SEARCH("booking vc",J40)))</formula>
    </cfRule>
  </conditionalFormatting>
  <conditionalFormatting sqref="J40">
    <cfRule type="containsText" dxfId="25878" priority="23094" operator="containsText" text="BANND">
      <formula>NOT(ISERROR(SEARCH("BANND",J40)))</formula>
    </cfRule>
    <cfRule type="expression" dxfId="25877" priority="23095">
      <formula>"'=NOT(ISERROR(VLOOKUP('Banned list'!)"</formula>
    </cfRule>
  </conditionalFormatting>
  <conditionalFormatting sqref="N40">
    <cfRule type="containsText" dxfId="25876" priority="23091" stopIfTrue="1" operator="containsText" text="CHARGE ON ARRIVAL">
      <formula>NOT(ISERROR(SEARCH("CHARGE ON ARRIVAL",N40)))</formula>
    </cfRule>
    <cfRule type="containsText" dxfId="25875" priority="23092" stopIfTrue="1" operator="containsText" text="CHARGE VC ON DAY">
      <formula>NOT(ISERROR(SEARCH("CHARGE VC ON DAY",N40)))</formula>
    </cfRule>
    <cfRule type="containsText" dxfId="25874" priority="23093" stopIfTrue="1" operator="containsText" text="PAID">
      <formula>NOT(ISERROR(SEARCH("PAID",N40)))</formula>
    </cfRule>
  </conditionalFormatting>
  <conditionalFormatting sqref="I41 G41">
    <cfRule type="containsText" dxfId="25873" priority="23064" operator="containsText" text="BANND">
      <formula>NOT(ISERROR(SEARCH("BANND",G41)))</formula>
    </cfRule>
  </conditionalFormatting>
  <conditionalFormatting sqref="J41">
    <cfRule type="containsText" dxfId="25872" priority="23066" operator="containsText" text="bb">
      <formula>NOT(ISERROR(SEARCH("bb",J41)))</formula>
    </cfRule>
    <cfRule type="containsText" dxfId="25871" priority="23067" stopIfTrue="1" operator="containsText" text="booking hc">
      <formula>NOT(ISERROR(SEARCH("booking hc",J41)))</formula>
    </cfRule>
    <cfRule type="containsText" dxfId="25870" priority="23068" operator="containsText" text="expedia vc">
      <formula>NOT(ISERROR(SEARCH("expedia vc",J41)))</formula>
    </cfRule>
    <cfRule type="containsText" dxfId="25869" priority="23069" operator="containsText" text="booking hcn">
      <formula>NOT(ISERROR(SEARCH("booking hcn",J41)))</formula>
    </cfRule>
    <cfRule type="containsText" dxfId="25868" priority="23070" stopIfTrue="1" operator="containsText" text="booking vcd">
      <formula>NOT(ISERROR(SEARCH("booking vcd",J41)))</formula>
    </cfRule>
    <cfRule type="containsText" dxfId="25867" priority="23071" stopIfTrue="1" operator="containsText" text="booking vc">
      <formula>NOT(ISERROR(SEARCH("booking vc",J41)))</formula>
    </cfRule>
  </conditionalFormatting>
  <conditionalFormatting sqref="J41">
    <cfRule type="containsText" dxfId="25866" priority="23065" operator="containsText" text="hw">
      <formula>NOT(ISERROR(SEARCH("hw",J41)))</formula>
    </cfRule>
  </conditionalFormatting>
  <conditionalFormatting sqref="J41">
    <cfRule type="containsText" dxfId="25865" priority="23057" operator="containsText" text="hw">
      <formula>NOT(ISERROR(SEARCH("hw",J41)))</formula>
    </cfRule>
    <cfRule type="containsText" dxfId="25864" priority="23058" operator="containsText" text="bb">
      <formula>NOT(ISERROR(SEARCH("bb",J41)))</formula>
    </cfRule>
    <cfRule type="containsText" dxfId="25863" priority="23059" stopIfTrue="1" operator="containsText" text="booking hc">
      <formula>NOT(ISERROR(SEARCH("booking hc",J41)))</formula>
    </cfRule>
    <cfRule type="containsText" dxfId="25862" priority="23060" operator="containsText" text="expedia vc">
      <formula>NOT(ISERROR(SEARCH("expedia vc",J41)))</formula>
    </cfRule>
    <cfRule type="containsText" dxfId="25861" priority="23061" operator="containsText" text="booking hcn">
      <formula>NOT(ISERROR(SEARCH("booking hcn",J41)))</formula>
    </cfRule>
    <cfRule type="containsText" dxfId="25860" priority="23062" stopIfTrue="1" operator="containsText" text="booking vcd">
      <formula>NOT(ISERROR(SEARCH("booking vcd",J41)))</formula>
    </cfRule>
    <cfRule type="containsText" dxfId="25859" priority="23063" stopIfTrue="1" operator="containsText" text="booking vc">
      <formula>NOT(ISERROR(SEARCH("booking vc",J41)))</formula>
    </cfRule>
  </conditionalFormatting>
  <conditionalFormatting sqref="N41">
    <cfRule type="containsText" dxfId="25858" priority="23072" stopIfTrue="1" operator="containsText" text="CHARGE ON ARRIVAL">
      <formula>NOT(ISERROR(SEARCH("CHARGE ON ARRIVAL",N41)))</formula>
    </cfRule>
    <cfRule type="containsText" dxfId="25857" priority="23073" stopIfTrue="1" operator="containsText" text="CHARGE VC ON DAY">
      <formula>NOT(ISERROR(SEARCH("CHARGE VC ON DAY",N41)))</formula>
    </cfRule>
    <cfRule type="containsText" dxfId="25856" priority="23074" stopIfTrue="1" operator="containsText" text="PAID">
      <formula>NOT(ISERROR(SEARCH("PAID",N41)))</formula>
    </cfRule>
  </conditionalFormatting>
  <conditionalFormatting sqref="I42:L42 G42">
    <cfRule type="containsText" dxfId="25855" priority="23043" operator="containsText" text="BANND">
      <formula>NOT(ISERROR(SEARCH("BANND",G42)))</formula>
    </cfRule>
  </conditionalFormatting>
  <conditionalFormatting sqref="B42:F42 H42:L42">
    <cfRule type="expression" dxfId="25854" priority="23042">
      <formula>"'=NOT(ISERROR(VLOOKUP('Banned list'!)"</formula>
    </cfRule>
  </conditionalFormatting>
  <conditionalFormatting sqref="J42">
    <cfRule type="containsText" dxfId="25853" priority="23045" operator="containsText" text="bb">
      <formula>NOT(ISERROR(SEARCH("bb",J42)))</formula>
    </cfRule>
    <cfRule type="containsText" dxfId="25852" priority="23046" stopIfTrue="1" operator="containsText" text="booking hc">
      <formula>NOT(ISERROR(SEARCH("booking hc",J42)))</formula>
    </cfRule>
    <cfRule type="containsText" dxfId="25851" priority="23047" operator="containsText" text="expedia vc">
      <formula>NOT(ISERROR(SEARCH("expedia vc",J42)))</formula>
    </cfRule>
    <cfRule type="containsText" dxfId="25850" priority="23048" operator="containsText" text="booking hcn">
      <formula>NOT(ISERROR(SEARCH("booking hcn",J42)))</formula>
    </cfRule>
    <cfRule type="containsText" dxfId="25849" priority="23049" stopIfTrue="1" operator="containsText" text="booking vcd">
      <formula>NOT(ISERROR(SEARCH("booking vcd",J42)))</formula>
    </cfRule>
    <cfRule type="containsText" dxfId="25848" priority="23050" stopIfTrue="1" operator="containsText" text="booking vc">
      <formula>NOT(ISERROR(SEARCH("booking vc",J42)))</formula>
    </cfRule>
  </conditionalFormatting>
  <conditionalFormatting sqref="J42">
    <cfRule type="containsText" dxfId="25847" priority="23044" operator="containsText" text="hw">
      <formula>NOT(ISERROR(SEARCH("hw",J42)))</formula>
    </cfRule>
  </conditionalFormatting>
  <conditionalFormatting sqref="J42">
    <cfRule type="containsText" dxfId="25846" priority="23035" operator="containsText" text="hw">
      <formula>NOT(ISERROR(SEARCH("hw",J42)))</formula>
    </cfRule>
    <cfRule type="containsText" dxfId="25845" priority="23036" operator="containsText" text="bb">
      <formula>NOT(ISERROR(SEARCH("bb",J42)))</formula>
    </cfRule>
    <cfRule type="containsText" dxfId="25844" priority="23037" stopIfTrue="1" operator="containsText" text="booking hc">
      <formula>NOT(ISERROR(SEARCH("booking hc",J42)))</formula>
    </cfRule>
    <cfRule type="containsText" dxfId="25843" priority="23038" operator="containsText" text="expedia vc">
      <formula>NOT(ISERROR(SEARCH("expedia vc",J42)))</formula>
    </cfRule>
    <cfRule type="containsText" dxfId="25842" priority="23039" operator="containsText" text="booking hcn">
      <formula>NOT(ISERROR(SEARCH("booking hcn",J42)))</formula>
    </cfRule>
    <cfRule type="containsText" dxfId="25841" priority="23040" stopIfTrue="1" operator="containsText" text="booking vcd">
      <formula>NOT(ISERROR(SEARCH("booking vcd",J42)))</formula>
    </cfRule>
    <cfRule type="containsText" dxfId="25840" priority="23041" stopIfTrue="1" operator="containsText" text="booking vc">
      <formula>NOT(ISERROR(SEARCH("booking vc",J42)))</formula>
    </cfRule>
  </conditionalFormatting>
  <conditionalFormatting sqref="J42">
    <cfRule type="containsText" dxfId="25839" priority="23054" operator="containsText" text="BANND">
      <formula>NOT(ISERROR(SEARCH("BANND",J42)))</formula>
    </cfRule>
    <cfRule type="expression" dxfId="25838" priority="23055">
      <formula>"'=NOT(ISERROR(VLOOKUP('Banned list'!)"</formula>
    </cfRule>
  </conditionalFormatting>
  <conditionalFormatting sqref="N42">
    <cfRule type="containsText" dxfId="25837" priority="23051" stopIfTrue="1" operator="containsText" text="CHARGE ON ARRIVAL">
      <formula>NOT(ISERROR(SEARCH("CHARGE ON ARRIVAL",N42)))</formula>
    </cfRule>
    <cfRule type="containsText" dxfId="25836" priority="23052" stopIfTrue="1" operator="containsText" text="CHARGE VC ON DAY">
      <formula>NOT(ISERROR(SEARCH("CHARGE VC ON DAY",N42)))</formula>
    </cfRule>
    <cfRule type="containsText" dxfId="25835" priority="23053" stopIfTrue="1" operator="containsText" text="PAID">
      <formula>NOT(ISERROR(SEARCH("PAID",N42)))</formula>
    </cfRule>
  </conditionalFormatting>
  <conditionalFormatting sqref="I43:L43 G43">
    <cfRule type="containsText" dxfId="25834" priority="23021" operator="containsText" text="BANND">
      <formula>NOT(ISERROR(SEARCH("BANND",G43)))</formula>
    </cfRule>
  </conditionalFormatting>
  <conditionalFormatting sqref="C43:F43 H43:L43">
    <cfRule type="expression" dxfId="25833" priority="23020">
      <formula>"'=NOT(ISERROR(VLOOKUP('Banned list'!)"</formula>
    </cfRule>
  </conditionalFormatting>
  <conditionalFormatting sqref="J43">
    <cfRule type="containsText" dxfId="25832" priority="23023" operator="containsText" text="bb">
      <formula>NOT(ISERROR(SEARCH("bb",J43)))</formula>
    </cfRule>
    <cfRule type="containsText" dxfId="25831" priority="23024" stopIfTrue="1" operator="containsText" text="booking hc">
      <formula>NOT(ISERROR(SEARCH("booking hc",J43)))</formula>
    </cfRule>
    <cfRule type="containsText" dxfId="25830" priority="23025" operator="containsText" text="expedia vc">
      <formula>NOT(ISERROR(SEARCH("expedia vc",J43)))</formula>
    </cfRule>
    <cfRule type="containsText" dxfId="25829" priority="23026" operator="containsText" text="booking hcn">
      <formula>NOT(ISERROR(SEARCH("booking hcn",J43)))</formula>
    </cfRule>
    <cfRule type="containsText" dxfId="25828" priority="23027" stopIfTrue="1" operator="containsText" text="booking vcd">
      <formula>NOT(ISERROR(SEARCH("booking vcd",J43)))</formula>
    </cfRule>
    <cfRule type="containsText" dxfId="25827" priority="23028" stopIfTrue="1" operator="containsText" text="booking vc">
      <formula>NOT(ISERROR(SEARCH("booking vc",J43)))</formula>
    </cfRule>
  </conditionalFormatting>
  <conditionalFormatting sqref="J43">
    <cfRule type="containsText" dxfId="25826" priority="23022" operator="containsText" text="hw">
      <formula>NOT(ISERROR(SEARCH("hw",J43)))</formula>
    </cfRule>
  </conditionalFormatting>
  <conditionalFormatting sqref="J43">
    <cfRule type="containsText" dxfId="25825" priority="23013" operator="containsText" text="hw">
      <formula>NOT(ISERROR(SEARCH("hw",J43)))</formula>
    </cfRule>
    <cfRule type="containsText" dxfId="25824" priority="23014" operator="containsText" text="bb">
      <formula>NOT(ISERROR(SEARCH("bb",J43)))</formula>
    </cfRule>
    <cfRule type="containsText" dxfId="25823" priority="23015" stopIfTrue="1" operator="containsText" text="booking hc">
      <formula>NOT(ISERROR(SEARCH("booking hc",J43)))</formula>
    </cfRule>
    <cfRule type="containsText" dxfId="25822" priority="23016" operator="containsText" text="expedia vc">
      <formula>NOT(ISERROR(SEARCH("expedia vc",J43)))</formula>
    </cfRule>
    <cfRule type="containsText" dxfId="25821" priority="23017" operator="containsText" text="booking hcn">
      <formula>NOT(ISERROR(SEARCH("booking hcn",J43)))</formula>
    </cfRule>
    <cfRule type="containsText" dxfId="25820" priority="23018" stopIfTrue="1" operator="containsText" text="booking vcd">
      <formula>NOT(ISERROR(SEARCH("booking vcd",J43)))</formula>
    </cfRule>
    <cfRule type="containsText" dxfId="25819" priority="23019" stopIfTrue="1" operator="containsText" text="booking vc">
      <formula>NOT(ISERROR(SEARCH("booking vc",J43)))</formula>
    </cfRule>
  </conditionalFormatting>
  <conditionalFormatting sqref="J43">
    <cfRule type="containsText" dxfId="25818" priority="23032" operator="containsText" text="BANND">
      <formula>NOT(ISERROR(SEARCH("BANND",J43)))</formula>
    </cfRule>
    <cfRule type="expression" dxfId="25817" priority="23033">
      <formula>"'=NOT(ISERROR(VLOOKUP('Banned list'!)"</formula>
    </cfRule>
  </conditionalFormatting>
  <conditionalFormatting sqref="N43">
    <cfRule type="containsText" dxfId="25816" priority="23029" stopIfTrue="1" operator="containsText" text="CHARGE ON ARRIVAL">
      <formula>NOT(ISERROR(SEARCH("CHARGE ON ARRIVAL",N43)))</formula>
    </cfRule>
    <cfRule type="containsText" dxfId="25815" priority="23030" stopIfTrue="1" operator="containsText" text="CHARGE VC ON DAY">
      <formula>NOT(ISERROR(SEARCH("CHARGE VC ON DAY",N43)))</formula>
    </cfRule>
    <cfRule type="containsText" dxfId="25814" priority="23031" stopIfTrue="1" operator="containsText" text="PAID">
      <formula>NOT(ISERROR(SEARCH("PAID",N43)))</formula>
    </cfRule>
  </conditionalFormatting>
  <conditionalFormatting sqref="I44:L44 G44">
    <cfRule type="containsText" dxfId="25813" priority="22999" operator="containsText" text="BANND">
      <formula>NOT(ISERROR(SEARCH("BANND",G44)))</formula>
    </cfRule>
  </conditionalFormatting>
  <conditionalFormatting sqref="H44:L44 B44:F44">
    <cfRule type="expression" dxfId="25812" priority="22998">
      <formula>"'=NOT(ISERROR(VLOOKUP('Banned list'!)"</formula>
    </cfRule>
  </conditionalFormatting>
  <conditionalFormatting sqref="J44">
    <cfRule type="containsText" dxfId="25811" priority="23001" operator="containsText" text="bb">
      <formula>NOT(ISERROR(SEARCH("bb",J44)))</formula>
    </cfRule>
    <cfRule type="containsText" dxfId="25810" priority="23002" stopIfTrue="1" operator="containsText" text="booking hc">
      <formula>NOT(ISERROR(SEARCH("booking hc",J44)))</formula>
    </cfRule>
    <cfRule type="containsText" dxfId="25809" priority="23003" operator="containsText" text="expedia vc">
      <formula>NOT(ISERROR(SEARCH("expedia vc",J44)))</formula>
    </cfRule>
    <cfRule type="containsText" dxfId="25808" priority="23004" operator="containsText" text="booking hcn">
      <formula>NOT(ISERROR(SEARCH("booking hcn",J44)))</formula>
    </cfRule>
    <cfRule type="containsText" dxfId="25807" priority="23005" stopIfTrue="1" operator="containsText" text="booking vcd">
      <formula>NOT(ISERROR(SEARCH("booking vcd",J44)))</formula>
    </cfRule>
    <cfRule type="containsText" dxfId="25806" priority="23006" stopIfTrue="1" operator="containsText" text="booking vc">
      <formula>NOT(ISERROR(SEARCH("booking vc",J44)))</formula>
    </cfRule>
  </conditionalFormatting>
  <conditionalFormatting sqref="J44">
    <cfRule type="containsText" dxfId="25805" priority="23000" operator="containsText" text="hw">
      <formula>NOT(ISERROR(SEARCH("hw",J44)))</formula>
    </cfRule>
  </conditionalFormatting>
  <conditionalFormatting sqref="J44">
    <cfRule type="containsText" dxfId="25804" priority="22991" operator="containsText" text="hw">
      <formula>NOT(ISERROR(SEARCH("hw",J44)))</formula>
    </cfRule>
    <cfRule type="containsText" dxfId="25803" priority="22992" operator="containsText" text="bb">
      <formula>NOT(ISERROR(SEARCH("bb",J44)))</formula>
    </cfRule>
    <cfRule type="containsText" dxfId="25802" priority="22993" stopIfTrue="1" operator="containsText" text="booking hc">
      <formula>NOT(ISERROR(SEARCH("booking hc",J44)))</formula>
    </cfRule>
    <cfRule type="containsText" dxfId="25801" priority="22994" operator="containsText" text="expedia vc">
      <formula>NOT(ISERROR(SEARCH("expedia vc",J44)))</formula>
    </cfRule>
    <cfRule type="containsText" dxfId="25800" priority="22995" operator="containsText" text="booking hcn">
      <formula>NOT(ISERROR(SEARCH("booking hcn",J44)))</formula>
    </cfRule>
    <cfRule type="containsText" dxfId="25799" priority="22996" stopIfTrue="1" operator="containsText" text="booking vcd">
      <formula>NOT(ISERROR(SEARCH("booking vcd",J44)))</formula>
    </cfRule>
    <cfRule type="containsText" dxfId="25798" priority="22997" stopIfTrue="1" operator="containsText" text="booking vc">
      <formula>NOT(ISERROR(SEARCH("booking vc",J44)))</formula>
    </cfRule>
  </conditionalFormatting>
  <conditionalFormatting sqref="J44">
    <cfRule type="containsText" dxfId="25797" priority="23010" operator="containsText" text="BANND">
      <formula>NOT(ISERROR(SEARCH("BANND",J44)))</formula>
    </cfRule>
    <cfRule type="expression" dxfId="25796" priority="23011">
      <formula>"'=NOT(ISERROR(VLOOKUP('Banned list'!)"</formula>
    </cfRule>
  </conditionalFormatting>
  <conditionalFormatting sqref="N44">
    <cfRule type="containsText" dxfId="25795" priority="23007" stopIfTrue="1" operator="containsText" text="CHARGE ON ARRIVAL">
      <formula>NOT(ISERROR(SEARCH("CHARGE ON ARRIVAL",N44)))</formula>
    </cfRule>
    <cfRule type="containsText" dxfId="25794" priority="23008" stopIfTrue="1" operator="containsText" text="CHARGE VC ON DAY">
      <formula>NOT(ISERROR(SEARCH("CHARGE VC ON DAY",N44)))</formula>
    </cfRule>
    <cfRule type="containsText" dxfId="25793" priority="23009" stopIfTrue="1" operator="containsText" text="PAID">
      <formula>NOT(ISERROR(SEARCH("PAID",N44)))</formula>
    </cfRule>
  </conditionalFormatting>
  <conditionalFormatting sqref="I45:L45 G45">
    <cfRule type="containsText" dxfId="25792" priority="22977" operator="containsText" text="BANND">
      <formula>NOT(ISERROR(SEARCH("BANND",G45)))</formula>
    </cfRule>
  </conditionalFormatting>
  <conditionalFormatting sqref="C45:F45 H45:L45">
    <cfRule type="expression" dxfId="25791" priority="22976">
      <formula>"'=NOT(ISERROR(VLOOKUP('Banned list'!)"</formula>
    </cfRule>
  </conditionalFormatting>
  <conditionalFormatting sqref="J45">
    <cfRule type="containsText" dxfId="25790" priority="22979" operator="containsText" text="bb">
      <formula>NOT(ISERROR(SEARCH("bb",J45)))</formula>
    </cfRule>
    <cfRule type="containsText" dxfId="25789" priority="22980" stopIfTrue="1" operator="containsText" text="booking hc">
      <formula>NOT(ISERROR(SEARCH("booking hc",J45)))</formula>
    </cfRule>
    <cfRule type="containsText" dxfId="25788" priority="22981" operator="containsText" text="expedia vc">
      <formula>NOT(ISERROR(SEARCH("expedia vc",J45)))</formula>
    </cfRule>
    <cfRule type="containsText" dxfId="25787" priority="22982" operator="containsText" text="booking hcn">
      <formula>NOT(ISERROR(SEARCH("booking hcn",J45)))</formula>
    </cfRule>
    <cfRule type="containsText" dxfId="25786" priority="22983" stopIfTrue="1" operator="containsText" text="booking vcd">
      <formula>NOT(ISERROR(SEARCH("booking vcd",J45)))</formula>
    </cfRule>
    <cfRule type="containsText" dxfId="25785" priority="22984" stopIfTrue="1" operator="containsText" text="booking vc">
      <formula>NOT(ISERROR(SEARCH("booking vc",J45)))</formula>
    </cfRule>
  </conditionalFormatting>
  <conditionalFormatting sqref="J45">
    <cfRule type="containsText" dxfId="25784" priority="22978" operator="containsText" text="hw">
      <formula>NOT(ISERROR(SEARCH("hw",J45)))</formula>
    </cfRule>
  </conditionalFormatting>
  <conditionalFormatting sqref="J45">
    <cfRule type="containsText" dxfId="25783" priority="22988" operator="containsText" text="BANND">
      <formula>NOT(ISERROR(SEARCH("BANND",J45)))</formula>
    </cfRule>
    <cfRule type="expression" dxfId="25782" priority="22989">
      <formula>"'=NOT(ISERROR(VLOOKUP('Banned list'!)"</formula>
    </cfRule>
  </conditionalFormatting>
  <conditionalFormatting sqref="N45">
    <cfRule type="containsText" dxfId="25781" priority="22985" stopIfTrue="1" operator="containsText" text="CHARGE ON ARRIVAL">
      <formula>NOT(ISERROR(SEARCH("CHARGE ON ARRIVAL",N45)))</formula>
    </cfRule>
    <cfRule type="containsText" dxfId="25780" priority="22986" stopIfTrue="1" operator="containsText" text="CHARGE VC ON DAY">
      <formula>NOT(ISERROR(SEARCH("CHARGE VC ON DAY",N45)))</formula>
    </cfRule>
    <cfRule type="containsText" dxfId="25779" priority="22987" stopIfTrue="1" operator="containsText" text="PAID">
      <formula>NOT(ISERROR(SEARCH("PAID",N45)))</formula>
    </cfRule>
  </conditionalFormatting>
  <conditionalFormatting sqref="I46:L46 G46">
    <cfRule type="containsText" dxfId="25778" priority="22962" operator="containsText" text="BANND">
      <formula>NOT(ISERROR(SEARCH("BANND",G46)))</formula>
    </cfRule>
  </conditionalFormatting>
  <conditionalFormatting sqref="C46:F46 H46:L46">
    <cfRule type="expression" dxfId="25777" priority="22961">
      <formula>"'=NOT(ISERROR(VLOOKUP('Banned list'!)"</formula>
    </cfRule>
  </conditionalFormatting>
  <conditionalFormatting sqref="J46">
    <cfRule type="containsText" dxfId="25776" priority="22964" operator="containsText" text="bb">
      <formula>NOT(ISERROR(SEARCH("bb",J46)))</formula>
    </cfRule>
    <cfRule type="containsText" dxfId="25775" priority="22965" stopIfTrue="1" operator="containsText" text="booking hc">
      <formula>NOT(ISERROR(SEARCH("booking hc",J46)))</formula>
    </cfRule>
    <cfRule type="containsText" dxfId="25774" priority="22966" operator="containsText" text="expedia vc">
      <formula>NOT(ISERROR(SEARCH("expedia vc",J46)))</formula>
    </cfRule>
    <cfRule type="containsText" dxfId="25773" priority="22967" operator="containsText" text="booking hcn">
      <formula>NOT(ISERROR(SEARCH("booking hcn",J46)))</formula>
    </cfRule>
    <cfRule type="containsText" dxfId="25772" priority="22968" stopIfTrue="1" operator="containsText" text="booking vcd">
      <formula>NOT(ISERROR(SEARCH("booking vcd",J46)))</formula>
    </cfRule>
    <cfRule type="containsText" dxfId="25771" priority="22969" stopIfTrue="1" operator="containsText" text="booking vc">
      <formula>NOT(ISERROR(SEARCH("booking vc",J46)))</formula>
    </cfRule>
  </conditionalFormatting>
  <conditionalFormatting sqref="J46">
    <cfRule type="containsText" dxfId="25770" priority="22963" operator="containsText" text="hw">
      <formula>NOT(ISERROR(SEARCH("hw",J46)))</formula>
    </cfRule>
  </conditionalFormatting>
  <conditionalFormatting sqref="J46">
    <cfRule type="containsText" dxfId="25769" priority="22954" operator="containsText" text="hw">
      <formula>NOT(ISERROR(SEARCH("hw",J46)))</formula>
    </cfRule>
    <cfRule type="containsText" dxfId="25768" priority="22955" operator="containsText" text="bb">
      <formula>NOT(ISERROR(SEARCH("bb",J46)))</formula>
    </cfRule>
    <cfRule type="containsText" dxfId="25767" priority="22956" stopIfTrue="1" operator="containsText" text="booking hc">
      <formula>NOT(ISERROR(SEARCH("booking hc",J46)))</formula>
    </cfRule>
    <cfRule type="containsText" dxfId="25766" priority="22957" operator="containsText" text="expedia vc">
      <formula>NOT(ISERROR(SEARCH("expedia vc",J46)))</formula>
    </cfRule>
    <cfRule type="containsText" dxfId="25765" priority="22958" operator="containsText" text="booking hcn">
      <formula>NOT(ISERROR(SEARCH("booking hcn",J46)))</formula>
    </cfRule>
    <cfRule type="containsText" dxfId="25764" priority="22959" stopIfTrue="1" operator="containsText" text="booking vcd">
      <formula>NOT(ISERROR(SEARCH("booking vcd",J46)))</formula>
    </cfRule>
    <cfRule type="containsText" dxfId="25763" priority="22960" stopIfTrue="1" operator="containsText" text="booking vc">
      <formula>NOT(ISERROR(SEARCH("booking vc",J46)))</formula>
    </cfRule>
  </conditionalFormatting>
  <conditionalFormatting sqref="J46">
    <cfRule type="containsText" dxfId="25762" priority="22973" operator="containsText" text="BANND">
      <formula>NOT(ISERROR(SEARCH("BANND",J46)))</formula>
    </cfRule>
    <cfRule type="expression" dxfId="25761" priority="22974">
      <formula>"'=NOT(ISERROR(VLOOKUP('Banned list'!)"</formula>
    </cfRule>
  </conditionalFormatting>
  <conditionalFormatting sqref="N46">
    <cfRule type="containsText" dxfId="25760" priority="22970" stopIfTrue="1" operator="containsText" text="CHARGE ON ARRIVAL">
      <formula>NOT(ISERROR(SEARCH("CHARGE ON ARRIVAL",N46)))</formula>
    </cfRule>
    <cfRule type="containsText" dxfId="25759" priority="22971" stopIfTrue="1" operator="containsText" text="CHARGE VC ON DAY">
      <formula>NOT(ISERROR(SEARCH("CHARGE VC ON DAY",N46)))</formula>
    </cfRule>
    <cfRule type="containsText" dxfId="25758" priority="22972" stopIfTrue="1" operator="containsText" text="PAID">
      <formula>NOT(ISERROR(SEARCH("PAID",N46)))</formula>
    </cfRule>
  </conditionalFormatting>
  <conditionalFormatting sqref="G47 I47">
    <cfRule type="containsText" dxfId="25757" priority="22943" operator="containsText" text="BANND">
      <formula>NOT(ISERROR(SEARCH("BANND",G47)))</formula>
    </cfRule>
  </conditionalFormatting>
  <conditionalFormatting sqref="J47">
    <cfRule type="containsText" dxfId="25756" priority="22945" operator="containsText" text="bb">
      <formula>NOT(ISERROR(SEARCH("bb",J47)))</formula>
    </cfRule>
    <cfRule type="containsText" dxfId="25755" priority="22946" stopIfTrue="1" operator="containsText" text="booking hc">
      <formula>NOT(ISERROR(SEARCH("booking hc",J47)))</formula>
    </cfRule>
    <cfRule type="containsText" dxfId="25754" priority="22947" operator="containsText" text="expedia vc">
      <formula>NOT(ISERROR(SEARCH("expedia vc",J47)))</formula>
    </cfRule>
    <cfRule type="containsText" dxfId="25753" priority="22948" operator="containsText" text="booking hcn">
      <formula>NOT(ISERROR(SEARCH("booking hcn",J47)))</formula>
    </cfRule>
    <cfRule type="containsText" dxfId="25752" priority="22949" stopIfTrue="1" operator="containsText" text="booking vcd">
      <formula>NOT(ISERROR(SEARCH("booking vcd",J47)))</formula>
    </cfRule>
    <cfRule type="containsText" dxfId="25751" priority="22950" stopIfTrue="1" operator="containsText" text="booking vc">
      <formula>NOT(ISERROR(SEARCH("booking vc",J47)))</formula>
    </cfRule>
  </conditionalFormatting>
  <conditionalFormatting sqref="J47">
    <cfRule type="containsText" dxfId="25750" priority="22944" operator="containsText" text="hw">
      <formula>NOT(ISERROR(SEARCH("hw",J47)))</formula>
    </cfRule>
  </conditionalFormatting>
  <conditionalFormatting sqref="J47">
    <cfRule type="containsText" dxfId="25749" priority="22936" operator="containsText" text="hw">
      <formula>NOT(ISERROR(SEARCH("hw",J47)))</formula>
    </cfRule>
    <cfRule type="containsText" dxfId="25748" priority="22937" operator="containsText" text="bb">
      <formula>NOT(ISERROR(SEARCH("bb",J47)))</formula>
    </cfRule>
    <cfRule type="containsText" dxfId="25747" priority="22938" stopIfTrue="1" operator="containsText" text="booking hc">
      <formula>NOT(ISERROR(SEARCH("booking hc",J47)))</formula>
    </cfRule>
    <cfRule type="containsText" dxfId="25746" priority="22939" operator="containsText" text="expedia vc">
      <formula>NOT(ISERROR(SEARCH("expedia vc",J47)))</formula>
    </cfRule>
    <cfRule type="containsText" dxfId="25745" priority="22940" operator="containsText" text="booking hcn">
      <formula>NOT(ISERROR(SEARCH("booking hcn",J47)))</formula>
    </cfRule>
    <cfRule type="containsText" dxfId="25744" priority="22941" stopIfTrue="1" operator="containsText" text="booking vcd">
      <formula>NOT(ISERROR(SEARCH("booking vcd",J47)))</formula>
    </cfRule>
    <cfRule type="containsText" dxfId="25743" priority="22942" stopIfTrue="1" operator="containsText" text="booking vc">
      <formula>NOT(ISERROR(SEARCH("booking vc",J47)))</formula>
    </cfRule>
  </conditionalFormatting>
  <conditionalFormatting sqref="N47">
    <cfRule type="containsText" dxfId="25742" priority="22951" stopIfTrue="1" operator="containsText" text="CHARGE ON ARRIVAL">
      <formula>NOT(ISERROR(SEARCH("CHARGE ON ARRIVAL",N47)))</formula>
    </cfRule>
    <cfRule type="containsText" dxfId="25741" priority="22952" stopIfTrue="1" operator="containsText" text="CHARGE VC ON DAY">
      <formula>NOT(ISERROR(SEARCH("CHARGE VC ON DAY",N47)))</formula>
    </cfRule>
    <cfRule type="containsText" dxfId="25740" priority="22953" stopIfTrue="1" operator="containsText" text="PAID">
      <formula>NOT(ISERROR(SEARCH("PAID",N47)))</formula>
    </cfRule>
  </conditionalFormatting>
  <conditionalFormatting sqref="I48:L48 G48">
    <cfRule type="containsText" dxfId="25739" priority="22922" operator="containsText" text="BANND">
      <formula>NOT(ISERROR(SEARCH("BANND",G48)))</formula>
    </cfRule>
  </conditionalFormatting>
  <conditionalFormatting sqref="B48:F48 H48:L48">
    <cfRule type="expression" dxfId="25738" priority="22921">
      <formula>"'=NOT(ISERROR(VLOOKUP('Banned list'!)"</formula>
    </cfRule>
  </conditionalFormatting>
  <conditionalFormatting sqref="J48">
    <cfRule type="containsText" dxfId="25737" priority="22924" operator="containsText" text="bb">
      <formula>NOT(ISERROR(SEARCH("bb",J48)))</formula>
    </cfRule>
    <cfRule type="containsText" dxfId="25736" priority="22925" stopIfTrue="1" operator="containsText" text="booking hc">
      <formula>NOT(ISERROR(SEARCH("booking hc",J48)))</formula>
    </cfRule>
    <cfRule type="containsText" dxfId="25735" priority="22926" operator="containsText" text="expedia vc">
      <formula>NOT(ISERROR(SEARCH("expedia vc",J48)))</formula>
    </cfRule>
    <cfRule type="containsText" dxfId="25734" priority="22927" operator="containsText" text="booking hcn">
      <formula>NOT(ISERROR(SEARCH("booking hcn",J48)))</formula>
    </cfRule>
    <cfRule type="containsText" dxfId="25733" priority="22928" stopIfTrue="1" operator="containsText" text="booking vcd">
      <formula>NOT(ISERROR(SEARCH("booking vcd",J48)))</formula>
    </cfRule>
    <cfRule type="containsText" dxfId="25732" priority="22929" stopIfTrue="1" operator="containsText" text="booking vc">
      <formula>NOT(ISERROR(SEARCH("booking vc",J48)))</formula>
    </cfRule>
  </conditionalFormatting>
  <conditionalFormatting sqref="J48">
    <cfRule type="containsText" dxfId="25731" priority="22923" operator="containsText" text="hw">
      <formula>NOT(ISERROR(SEARCH("hw",J48)))</formula>
    </cfRule>
  </conditionalFormatting>
  <conditionalFormatting sqref="J48">
    <cfRule type="containsText" dxfId="25730" priority="22914" operator="containsText" text="hw">
      <formula>NOT(ISERROR(SEARCH("hw",J48)))</formula>
    </cfRule>
    <cfRule type="containsText" dxfId="25729" priority="22915" operator="containsText" text="bb">
      <formula>NOT(ISERROR(SEARCH("bb",J48)))</formula>
    </cfRule>
    <cfRule type="containsText" dxfId="25728" priority="22916" stopIfTrue="1" operator="containsText" text="booking hc">
      <formula>NOT(ISERROR(SEARCH("booking hc",J48)))</formula>
    </cfRule>
    <cfRule type="containsText" dxfId="25727" priority="22917" operator="containsText" text="expedia vc">
      <formula>NOT(ISERROR(SEARCH("expedia vc",J48)))</formula>
    </cfRule>
    <cfRule type="containsText" dxfId="25726" priority="22918" operator="containsText" text="booking hcn">
      <formula>NOT(ISERROR(SEARCH("booking hcn",J48)))</formula>
    </cfRule>
    <cfRule type="containsText" dxfId="25725" priority="22919" stopIfTrue="1" operator="containsText" text="booking vcd">
      <formula>NOT(ISERROR(SEARCH("booking vcd",J48)))</formula>
    </cfRule>
    <cfRule type="containsText" dxfId="25724" priority="22920" stopIfTrue="1" operator="containsText" text="booking vc">
      <formula>NOT(ISERROR(SEARCH("booking vc",J48)))</formula>
    </cfRule>
  </conditionalFormatting>
  <conditionalFormatting sqref="J48">
    <cfRule type="containsText" dxfId="25723" priority="22933" operator="containsText" text="BANND">
      <formula>NOT(ISERROR(SEARCH("BANND",J48)))</formula>
    </cfRule>
    <cfRule type="expression" dxfId="25722" priority="22934">
      <formula>"'=NOT(ISERROR(VLOOKUP('Banned list'!)"</formula>
    </cfRule>
  </conditionalFormatting>
  <conditionalFormatting sqref="N48">
    <cfRule type="containsText" dxfId="25721" priority="22930" stopIfTrue="1" operator="containsText" text="CHARGE ON ARRIVAL">
      <formula>NOT(ISERROR(SEARCH("CHARGE ON ARRIVAL",N48)))</formula>
    </cfRule>
    <cfRule type="containsText" dxfId="25720" priority="22931" stopIfTrue="1" operator="containsText" text="CHARGE VC ON DAY">
      <formula>NOT(ISERROR(SEARCH("CHARGE VC ON DAY",N48)))</formula>
    </cfRule>
    <cfRule type="containsText" dxfId="25719" priority="22932" stopIfTrue="1" operator="containsText" text="PAID">
      <formula>NOT(ISERROR(SEARCH("PAID",N48)))</formula>
    </cfRule>
  </conditionalFormatting>
  <conditionalFormatting sqref="I49:L49 G49">
    <cfRule type="containsText" dxfId="25718" priority="22900" operator="containsText" text="BANND">
      <formula>NOT(ISERROR(SEARCH("BANND",G49)))</formula>
    </cfRule>
  </conditionalFormatting>
  <conditionalFormatting sqref="B49:F49 H49:L49">
    <cfRule type="expression" dxfId="25717" priority="22899">
      <formula>"'=NOT(ISERROR(VLOOKUP('Banned list'!)"</formula>
    </cfRule>
  </conditionalFormatting>
  <conditionalFormatting sqref="J49">
    <cfRule type="containsText" dxfId="25716" priority="22902" operator="containsText" text="bb">
      <formula>NOT(ISERROR(SEARCH("bb",J49)))</formula>
    </cfRule>
    <cfRule type="containsText" dxfId="25715" priority="22903" stopIfTrue="1" operator="containsText" text="booking hc">
      <formula>NOT(ISERROR(SEARCH("booking hc",J49)))</formula>
    </cfRule>
    <cfRule type="containsText" dxfId="25714" priority="22904" operator="containsText" text="expedia vc">
      <formula>NOT(ISERROR(SEARCH("expedia vc",J49)))</formula>
    </cfRule>
    <cfRule type="containsText" dxfId="25713" priority="22905" operator="containsText" text="booking hcn">
      <formula>NOT(ISERROR(SEARCH("booking hcn",J49)))</formula>
    </cfRule>
    <cfRule type="containsText" dxfId="25712" priority="22906" stopIfTrue="1" operator="containsText" text="booking vcd">
      <formula>NOT(ISERROR(SEARCH("booking vcd",J49)))</formula>
    </cfRule>
    <cfRule type="containsText" dxfId="25711" priority="22907" stopIfTrue="1" operator="containsText" text="booking vc">
      <formula>NOT(ISERROR(SEARCH("booking vc",J49)))</formula>
    </cfRule>
  </conditionalFormatting>
  <conditionalFormatting sqref="J49">
    <cfRule type="containsText" dxfId="25710" priority="22901" operator="containsText" text="hw">
      <formula>NOT(ISERROR(SEARCH("hw",J49)))</formula>
    </cfRule>
  </conditionalFormatting>
  <conditionalFormatting sqref="J49">
    <cfRule type="containsText" dxfId="25709" priority="22892" operator="containsText" text="hw">
      <formula>NOT(ISERROR(SEARCH("hw",J49)))</formula>
    </cfRule>
    <cfRule type="containsText" dxfId="25708" priority="22893" operator="containsText" text="bb">
      <formula>NOT(ISERROR(SEARCH("bb",J49)))</formula>
    </cfRule>
    <cfRule type="containsText" dxfId="25707" priority="22894" stopIfTrue="1" operator="containsText" text="booking hc">
      <formula>NOT(ISERROR(SEARCH("booking hc",J49)))</formula>
    </cfRule>
    <cfRule type="containsText" dxfId="25706" priority="22895" operator="containsText" text="expedia vc">
      <formula>NOT(ISERROR(SEARCH("expedia vc",J49)))</formula>
    </cfRule>
    <cfRule type="containsText" dxfId="25705" priority="22896" operator="containsText" text="booking hcn">
      <formula>NOT(ISERROR(SEARCH("booking hcn",J49)))</formula>
    </cfRule>
    <cfRule type="containsText" dxfId="25704" priority="22897" stopIfTrue="1" operator="containsText" text="booking vcd">
      <formula>NOT(ISERROR(SEARCH("booking vcd",J49)))</formula>
    </cfRule>
    <cfRule type="containsText" dxfId="25703" priority="22898" stopIfTrue="1" operator="containsText" text="booking vc">
      <formula>NOT(ISERROR(SEARCH("booking vc",J49)))</formula>
    </cfRule>
  </conditionalFormatting>
  <conditionalFormatting sqref="J49">
    <cfRule type="containsText" dxfId="25702" priority="22911" operator="containsText" text="BANND">
      <formula>NOT(ISERROR(SEARCH("BANND",J49)))</formula>
    </cfRule>
    <cfRule type="expression" dxfId="25701" priority="22912">
      <formula>"'=NOT(ISERROR(VLOOKUP('Banned list'!)"</formula>
    </cfRule>
  </conditionalFormatting>
  <conditionalFormatting sqref="N49">
    <cfRule type="containsText" dxfId="25700" priority="22908" stopIfTrue="1" operator="containsText" text="CHARGE ON ARRIVAL">
      <formula>NOT(ISERROR(SEARCH("CHARGE ON ARRIVAL",N49)))</formula>
    </cfRule>
    <cfRule type="containsText" dxfId="25699" priority="22909" stopIfTrue="1" operator="containsText" text="CHARGE VC ON DAY">
      <formula>NOT(ISERROR(SEARCH("CHARGE VC ON DAY",N49)))</formula>
    </cfRule>
    <cfRule type="containsText" dxfId="25698" priority="22910" stopIfTrue="1" operator="containsText" text="PAID">
      <formula>NOT(ISERROR(SEARCH("PAID",N49)))</formula>
    </cfRule>
  </conditionalFormatting>
  <conditionalFormatting sqref="G50 I50:L50">
    <cfRule type="containsText" dxfId="25697" priority="22878" operator="containsText" text="BANND">
      <formula>NOT(ISERROR(SEARCH("BANND",G50)))</formula>
    </cfRule>
  </conditionalFormatting>
  <conditionalFormatting sqref="H50:L50 B50:F50">
    <cfRule type="expression" dxfId="25696" priority="22877">
      <formula>"'=NOT(ISERROR(VLOOKUP('Banned list'!)"</formula>
    </cfRule>
  </conditionalFormatting>
  <conditionalFormatting sqref="J50">
    <cfRule type="containsText" dxfId="25695" priority="22880" operator="containsText" text="bb">
      <formula>NOT(ISERROR(SEARCH("bb",J50)))</formula>
    </cfRule>
    <cfRule type="containsText" dxfId="25694" priority="22881" stopIfTrue="1" operator="containsText" text="booking hc">
      <formula>NOT(ISERROR(SEARCH("booking hc",J50)))</formula>
    </cfRule>
    <cfRule type="containsText" dxfId="25693" priority="22882" operator="containsText" text="expedia vc">
      <formula>NOT(ISERROR(SEARCH("expedia vc",J50)))</formula>
    </cfRule>
    <cfRule type="containsText" dxfId="25692" priority="22883" operator="containsText" text="booking hcn">
      <formula>NOT(ISERROR(SEARCH("booking hcn",J50)))</formula>
    </cfRule>
    <cfRule type="containsText" dxfId="25691" priority="22884" stopIfTrue="1" operator="containsText" text="booking vcd">
      <formula>NOT(ISERROR(SEARCH("booking vcd",J50)))</formula>
    </cfRule>
    <cfRule type="containsText" dxfId="25690" priority="22885" stopIfTrue="1" operator="containsText" text="booking vc">
      <formula>NOT(ISERROR(SEARCH("booking vc",J50)))</formula>
    </cfRule>
  </conditionalFormatting>
  <conditionalFormatting sqref="J50">
    <cfRule type="containsText" dxfId="25689" priority="22879" operator="containsText" text="hw">
      <formula>NOT(ISERROR(SEARCH("hw",J50)))</formula>
    </cfRule>
  </conditionalFormatting>
  <conditionalFormatting sqref="J50">
    <cfRule type="containsText" dxfId="25688" priority="22870" operator="containsText" text="hw">
      <formula>NOT(ISERROR(SEARCH("hw",J50)))</formula>
    </cfRule>
    <cfRule type="containsText" dxfId="25687" priority="22871" operator="containsText" text="bb">
      <formula>NOT(ISERROR(SEARCH("bb",J50)))</formula>
    </cfRule>
    <cfRule type="containsText" dxfId="25686" priority="22872" stopIfTrue="1" operator="containsText" text="booking hc">
      <formula>NOT(ISERROR(SEARCH("booking hc",J50)))</formula>
    </cfRule>
    <cfRule type="containsText" dxfId="25685" priority="22873" operator="containsText" text="expedia vc">
      <formula>NOT(ISERROR(SEARCH("expedia vc",J50)))</formula>
    </cfRule>
    <cfRule type="containsText" dxfId="25684" priority="22874" operator="containsText" text="booking hcn">
      <formula>NOT(ISERROR(SEARCH("booking hcn",J50)))</formula>
    </cfRule>
    <cfRule type="containsText" dxfId="25683" priority="22875" stopIfTrue="1" operator="containsText" text="booking vcd">
      <formula>NOT(ISERROR(SEARCH("booking vcd",J50)))</formula>
    </cfRule>
    <cfRule type="containsText" dxfId="25682" priority="22876" stopIfTrue="1" operator="containsText" text="booking vc">
      <formula>NOT(ISERROR(SEARCH("booking vc",J50)))</formula>
    </cfRule>
  </conditionalFormatting>
  <conditionalFormatting sqref="J50">
    <cfRule type="containsText" dxfId="25681" priority="22889" operator="containsText" text="BANND">
      <formula>NOT(ISERROR(SEARCH("BANND",J50)))</formula>
    </cfRule>
    <cfRule type="expression" dxfId="25680" priority="22890">
      <formula>"'=NOT(ISERROR(VLOOKUP('Banned list'!)"</formula>
    </cfRule>
  </conditionalFormatting>
  <conditionalFormatting sqref="N50">
    <cfRule type="containsText" dxfId="25679" priority="22886" stopIfTrue="1" operator="containsText" text="CHARGE ON ARRIVAL">
      <formula>NOT(ISERROR(SEARCH("CHARGE ON ARRIVAL",N50)))</formula>
    </cfRule>
    <cfRule type="containsText" dxfId="25678" priority="22887" stopIfTrue="1" operator="containsText" text="CHARGE VC ON DAY">
      <formula>NOT(ISERROR(SEARCH("CHARGE VC ON DAY",N50)))</formula>
    </cfRule>
    <cfRule type="containsText" dxfId="25677" priority="22888" stopIfTrue="1" operator="containsText" text="PAID">
      <formula>NOT(ISERROR(SEARCH("PAID",N50)))</formula>
    </cfRule>
  </conditionalFormatting>
  <conditionalFormatting sqref="I51:L52 G51:G52">
    <cfRule type="containsText" dxfId="25676" priority="22856" operator="containsText" text="BANND">
      <formula>NOT(ISERROR(SEARCH("BANND",G51)))</formula>
    </cfRule>
  </conditionalFormatting>
  <conditionalFormatting sqref="B51:F52 H51:L52">
    <cfRule type="expression" dxfId="25675" priority="22855">
      <formula>"'=NOT(ISERROR(VLOOKUP('Banned list'!)"</formula>
    </cfRule>
  </conditionalFormatting>
  <conditionalFormatting sqref="J51:J52">
    <cfRule type="containsText" dxfId="25674" priority="22858" operator="containsText" text="bb">
      <formula>NOT(ISERROR(SEARCH("bb",J51)))</formula>
    </cfRule>
    <cfRule type="containsText" dxfId="25673" priority="22859" stopIfTrue="1" operator="containsText" text="booking hc">
      <formula>NOT(ISERROR(SEARCH("booking hc",J51)))</formula>
    </cfRule>
    <cfRule type="containsText" dxfId="25672" priority="22860" operator="containsText" text="expedia vc">
      <formula>NOT(ISERROR(SEARCH("expedia vc",J51)))</formula>
    </cfRule>
    <cfRule type="containsText" dxfId="25671" priority="22861" operator="containsText" text="booking hcn">
      <formula>NOT(ISERROR(SEARCH("booking hcn",J51)))</formula>
    </cfRule>
    <cfRule type="containsText" dxfId="25670" priority="22862" stopIfTrue="1" operator="containsText" text="booking vcd">
      <formula>NOT(ISERROR(SEARCH("booking vcd",J51)))</formula>
    </cfRule>
    <cfRule type="containsText" dxfId="25669" priority="22863" stopIfTrue="1" operator="containsText" text="booking vc">
      <formula>NOT(ISERROR(SEARCH("booking vc",J51)))</formula>
    </cfRule>
  </conditionalFormatting>
  <conditionalFormatting sqref="J51:J52">
    <cfRule type="containsText" dxfId="25668" priority="22857" operator="containsText" text="hw">
      <formula>NOT(ISERROR(SEARCH("hw",J51)))</formula>
    </cfRule>
  </conditionalFormatting>
  <conditionalFormatting sqref="J51:J52">
    <cfRule type="containsText" dxfId="25667" priority="22848" operator="containsText" text="hw">
      <formula>NOT(ISERROR(SEARCH("hw",J51)))</formula>
    </cfRule>
    <cfRule type="containsText" dxfId="25666" priority="22849" operator="containsText" text="bb">
      <formula>NOT(ISERROR(SEARCH("bb",J51)))</formula>
    </cfRule>
    <cfRule type="containsText" dxfId="25665" priority="22850" stopIfTrue="1" operator="containsText" text="booking hc">
      <formula>NOT(ISERROR(SEARCH("booking hc",J51)))</formula>
    </cfRule>
    <cfRule type="containsText" dxfId="25664" priority="22851" operator="containsText" text="expedia vc">
      <formula>NOT(ISERROR(SEARCH("expedia vc",J51)))</formula>
    </cfRule>
    <cfRule type="containsText" dxfId="25663" priority="22852" operator="containsText" text="booking hcn">
      <formula>NOT(ISERROR(SEARCH("booking hcn",J51)))</formula>
    </cfRule>
    <cfRule type="containsText" dxfId="25662" priority="22853" stopIfTrue="1" operator="containsText" text="booking vcd">
      <formula>NOT(ISERROR(SEARCH("booking vcd",J51)))</formula>
    </cfRule>
    <cfRule type="containsText" dxfId="25661" priority="22854" stopIfTrue="1" operator="containsText" text="booking vc">
      <formula>NOT(ISERROR(SEARCH("booking vc",J51)))</formula>
    </cfRule>
  </conditionalFormatting>
  <conditionalFormatting sqref="J51:J52">
    <cfRule type="containsText" dxfId="25660" priority="22867" operator="containsText" text="BANND">
      <formula>NOT(ISERROR(SEARCH("BANND",J51)))</formula>
    </cfRule>
    <cfRule type="expression" dxfId="25659" priority="22868">
      <formula>"'=NOT(ISERROR(VLOOKUP('Banned list'!)"</formula>
    </cfRule>
  </conditionalFormatting>
  <conditionalFormatting sqref="N51:N52">
    <cfRule type="containsText" dxfId="25658" priority="22864" stopIfTrue="1" operator="containsText" text="CHARGE ON ARRIVAL">
      <formula>NOT(ISERROR(SEARCH("CHARGE ON ARRIVAL",N51)))</formula>
    </cfRule>
    <cfRule type="containsText" dxfId="25657" priority="22865" stopIfTrue="1" operator="containsText" text="CHARGE VC ON DAY">
      <formula>NOT(ISERROR(SEARCH("CHARGE VC ON DAY",N51)))</formula>
    </cfRule>
    <cfRule type="containsText" dxfId="25656" priority="22866" stopIfTrue="1" operator="containsText" text="PAID">
      <formula>NOT(ISERROR(SEARCH("PAID",N51)))</formula>
    </cfRule>
  </conditionalFormatting>
  <conditionalFormatting sqref="I53 G53">
    <cfRule type="containsText" dxfId="25655" priority="22837" operator="containsText" text="BANND">
      <formula>NOT(ISERROR(SEARCH("BANND",G53)))</formula>
    </cfRule>
  </conditionalFormatting>
  <conditionalFormatting sqref="J53">
    <cfRule type="containsText" dxfId="25654" priority="22839" operator="containsText" text="bb">
      <formula>NOT(ISERROR(SEARCH("bb",J53)))</formula>
    </cfRule>
    <cfRule type="containsText" dxfId="25653" priority="22840" stopIfTrue="1" operator="containsText" text="booking hc">
      <formula>NOT(ISERROR(SEARCH("booking hc",J53)))</formula>
    </cfRule>
    <cfRule type="containsText" dxfId="25652" priority="22841" operator="containsText" text="expedia vc">
      <formula>NOT(ISERROR(SEARCH("expedia vc",J53)))</formula>
    </cfRule>
    <cfRule type="containsText" dxfId="25651" priority="22842" operator="containsText" text="booking hcn">
      <formula>NOT(ISERROR(SEARCH("booking hcn",J53)))</formula>
    </cfRule>
    <cfRule type="containsText" dxfId="25650" priority="22843" stopIfTrue="1" operator="containsText" text="booking vcd">
      <formula>NOT(ISERROR(SEARCH("booking vcd",J53)))</formula>
    </cfRule>
    <cfRule type="containsText" dxfId="25649" priority="22844" stopIfTrue="1" operator="containsText" text="booking vc">
      <formula>NOT(ISERROR(SEARCH("booking vc",J53)))</formula>
    </cfRule>
  </conditionalFormatting>
  <conditionalFormatting sqref="J53">
    <cfRule type="containsText" dxfId="25648" priority="22838" operator="containsText" text="hw">
      <formula>NOT(ISERROR(SEARCH("hw",J53)))</formula>
    </cfRule>
  </conditionalFormatting>
  <conditionalFormatting sqref="J53">
    <cfRule type="containsText" dxfId="25647" priority="22830" operator="containsText" text="hw">
      <formula>NOT(ISERROR(SEARCH("hw",J53)))</formula>
    </cfRule>
    <cfRule type="containsText" dxfId="25646" priority="22831" operator="containsText" text="bb">
      <formula>NOT(ISERROR(SEARCH("bb",J53)))</formula>
    </cfRule>
    <cfRule type="containsText" dxfId="25645" priority="22832" stopIfTrue="1" operator="containsText" text="booking hc">
      <formula>NOT(ISERROR(SEARCH("booking hc",J53)))</formula>
    </cfRule>
    <cfRule type="containsText" dxfId="25644" priority="22833" operator="containsText" text="expedia vc">
      <formula>NOT(ISERROR(SEARCH("expedia vc",J53)))</formula>
    </cfRule>
    <cfRule type="containsText" dxfId="25643" priority="22834" operator="containsText" text="booking hcn">
      <formula>NOT(ISERROR(SEARCH("booking hcn",J53)))</formula>
    </cfRule>
    <cfRule type="containsText" dxfId="25642" priority="22835" stopIfTrue="1" operator="containsText" text="booking vcd">
      <formula>NOT(ISERROR(SEARCH("booking vcd",J53)))</formula>
    </cfRule>
    <cfRule type="containsText" dxfId="25641" priority="22836" stopIfTrue="1" operator="containsText" text="booking vc">
      <formula>NOT(ISERROR(SEARCH("booking vc",J53)))</formula>
    </cfRule>
  </conditionalFormatting>
  <conditionalFormatting sqref="N53">
    <cfRule type="containsText" dxfId="25640" priority="22845" stopIfTrue="1" operator="containsText" text="CHARGE ON ARRIVAL">
      <formula>NOT(ISERROR(SEARCH("CHARGE ON ARRIVAL",N53)))</formula>
    </cfRule>
    <cfRule type="containsText" dxfId="25639" priority="22846" stopIfTrue="1" operator="containsText" text="CHARGE VC ON DAY">
      <formula>NOT(ISERROR(SEARCH("CHARGE VC ON DAY",N53)))</formula>
    </cfRule>
    <cfRule type="containsText" dxfId="25638" priority="22847" stopIfTrue="1" operator="containsText" text="PAID">
      <formula>NOT(ISERROR(SEARCH("PAID",N53)))</formula>
    </cfRule>
  </conditionalFormatting>
  <conditionalFormatting sqref="G54 I54:L54">
    <cfRule type="containsText" dxfId="25637" priority="22816" operator="containsText" text="BANND">
      <formula>NOT(ISERROR(SEARCH("BANND",G54)))</formula>
    </cfRule>
  </conditionalFormatting>
  <conditionalFormatting sqref="B54:F54 H54:L54">
    <cfRule type="expression" dxfId="25636" priority="22815">
      <formula>"'=NOT(ISERROR(VLOOKUP('Banned list'!)"</formula>
    </cfRule>
  </conditionalFormatting>
  <conditionalFormatting sqref="J54">
    <cfRule type="containsText" dxfId="25635" priority="22818" operator="containsText" text="bb">
      <formula>NOT(ISERROR(SEARCH("bb",J54)))</formula>
    </cfRule>
    <cfRule type="containsText" dxfId="25634" priority="22819" stopIfTrue="1" operator="containsText" text="booking hc">
      <formula>NOT(ISERROR(SEARCH("booking hc",J54)))</formula>
    </cfRule>
    <cfRule type="containsText" dxfId="25633" priority="22820" operator="containsText" text="expedia vc">
      <formula>NOT(ISERROR(SEARCH("expedia vc",J54)))</formula>
    </cfRule>
    <cfRule type="containsText" dxfId="25632" priority="22821" operator="containsText" text="booking hcn">
      <formula>NOT(ISERROR(SEARCH("booking hcn",J54)))</formula>
    </cfRule>
    <cfRule type="containsText" dxfId="25631" priority="22822" stopIfTrue="1" operator="containsText" text="booking vcd">
      <formula>NOT(ISERROR(SEARCH("booking vcd",J54)))</formula>
    </cfRule>
    <cfRule type="containsText" dxfId="25630" priority="22823" stopIfTrue="1" operator="containsText" text="booking vc">
      <formula>NOT(ISERROR(SEARCH("booking vc",J54)))</formula>
    </cfRule>
  </conditionalFormatting>
  <conditionalFormatting sqref="J54">
    <cfRule type="containsText" dxfId="25629" priority="22817" operator="containsText" text="hw">
      <formula>NOT(ISERROR(SEARCH("hw",J54)))</formula>
    </cfRule>
  </conditionalFormatting>
  <conditionalFormatting sqref="J54">
    <cfRule type="containsText" dxfId="25628" priority="22808" operator="containsText" text="hw">
      <formula>NOT(ISERROR(SEARCH("hw",J54)))</formula>
    </cfRule>
    <cfRule type="containsText" dxfId="25627" priority="22809" operator="containsText" text="bb">
      <formula>NOT(ISERROR(SEARCH("bb",J54)))</formula>
    </cfRule>
    <cfRule type="containsText" dxfId="25626" priority="22810" stopIfTrue="1" operator="containsText" text="booking hc">
      <formula>NOT(ISERROR(SEARCH("booking hc",J54)))</formula>
    </cfRule>
    <cfRule type="containsText" dxfId="25625" priority="22811" operator="containsText" text="expedia vc">
      <formula>NOT(ISERROR(SEARCH("expedia vc",J54)))</formula>
    </cfRule>
    <cfRule type="containsText" dxfId="25624" priority="22812" operator="containsText" text="booking hcn">
      <formula>NOT(ISERROR(SEARCH("booking hcn",J54)))</formula>
    </cfRule>
    <cfRule type="containsText" dxfId="25623" priority="22813" stopIfTrue="1" operator="containsText" text="booking vcd">
      <formula>NOT(ISERROR(SEARCH("booking vcd",J54)))</formula>
    </cfRule>
    <cfRule type="containsText" dxfId="25622" priority="22814" stopIfTrue="1" operator="containsText" text="booking vc">
      <formula>NOT(ISERROR(SEARCH("booking vc",J54)))</formula>
    </cfRule>
  </conditionalFormatting>
  <conditionalFormatting sqref="J54">
    <cfRule type="containsText" dxfId="25621" priority="22827" operator="containsText" text="BANND">
      <formula>NOT(ISERROR(SEARCH("BANND",J54)))</formula>
    </cfRule>
    <cfRule type="expression" dxfId="25620" priority="22828">
      <formula>"'=NOT(ISERROR(VLOOKUP('Banned list'!)"</formula>
    </cfRule>
  </conditionalFormatting>
  <conditionalFormatting sqref="N54">
    <cfRule type="containsText" dxfId="25619" priority="22824" stopIfTrue="1" operator="containsText" text="CHARGE ON ARRIVAL">
      <formula>NOT(ISERROR(SEARCH("CHARGE ON ARRIVAL",N54)))</formula>
    </cfRule>
    <cfRule type="containsText" dxfId="25618" priority="22825" stopIfTrue="1" operator="containsText" text="CHARGE VC ON DAY">
      <formula>NOT(ISERROR(SEARCH("CHARGE VC ON DAY",N54)))</formula>
    </cfRule>
    <cfRule type="containsText" dxfId="25617" priority="22826" stopIfTrue="1" operator="containsText" text="PAID">
      <formula>NOT(ISERROR(SEARCH("PAID",N54)))</formula>
    </cfRule>
  </conditionalFormatting>
  <conditionalFormatting sqref="G55:G56 I55:L56">
    <cfRule type="containsText" dxfId="25616" priority="22794" operator="containsText" text="BANND">
      <formula>NOT(ISERROR(SEARCH("BANND",G55)))</formula>
    </cfRule>
  </conditionalFormatting>
  <conditionalFormatting sqref="B55:F56 H55:L56">
    <cfRule type="expression" dxfId="25615" priority="22793">
      <formula>"'=NOT(ISERROR(VLOOKUP('Banned list'!)"</formula>
    </cfRule>
  </conditionalFormatting>
  <conditionalFormatting sqref="J55:J56">
    <cfRule type="containsText" dxfId="25614" priority="22796" operator="containsText" text="bb">
      <formula>NOT(ISERROR(SEARCH("bb",J55)))</formula>
    </cfRule>
    <cfRule type="containsText" dxfId="25613" priority="22797" stopIfTrue="1" operator="containsText" text="booking hc">
      <formula>NOT(ISERROR(SEARCH("booking hc",J55)))</formula>
    </cfRule>
    <cfRule type="containsText" dxfId="25612" priority="22798" operator="containsText" text="expedia vc">
      <formula>NOT(ISERROR(SEARCH("expedia vc",J55)))</formula>
    </cfRule>
    <cfRule type="containsText" dxfId="25611" priority="22799" operator="containsText" text="booking hcn">
      <formula>NOT(ISERROR(SEARCH("booking hcn",J55)))</formula>
    </cfRule>
    <cfRule type="containsText" dxfId="25610" priority="22800" stopIfTrue="1" operator="containsText" text="booking vcd">
      <formula>NOT(ISERROR(SEARCH("booking vcd",J55)))</formula>
    </cfRule>
    <cfRule type="containsText" dxfId="25609" priority="22801" stopIfTrue="1" operator="containsText" text="booking vc">
      <formula>NOT(ISERROR(SEARCH("booking vc",J55)))</formula>
    </cfRule>
  </conditionalFormatting>
  <conditionalFormatting sqref="J55:J56">
    <cfRule type="containsText" dxfId="25608" priority="22795" operator="containsText" text="hw">
      <formula>NOT(ISERROR(SEARCH("hw",J55)))</formula>
    </cfRule>
  </conditionalFormatting>
  <conditionalFormatting sqref="J55:J56">
    <cfRule type="containsText" dxfId="25607" priority="22786" operator="containsText" text="hw">
      <formula>NOT(ISERROR(SEARCH("hw",J55)))</formula>
    </cfRule>
    <cfRule type="containsText" dxfId="25606" priority="22787" operator="containsText" text="bb">
      <formula>NOT(ISERROR(SEARCH("bb",J55)))</formula>
    </cfRule>
    <cfRule type="containsText" dxfId="25605" priority="22788" stopIfTrue="1" operator="containsText" text="booking hc">
      <formula>NOT(ISERROR(SEARCH("booking hc",J55)))</formula>
    </cfRule>
    <cfRule type="containsText" dxfId="25604" priority="22789" operator="containsText" text="expedia vc">
      <formula>NOT(ISERROR(SEARCH("expedia vc",J55)))</formula>
    </cfRule>
    <cfRule type="containsText" dxfId="25603" priority="22790" operator="containsText" text="booking hcn">
      <formula>NOT(ISERROR(SEARCH("booking hcn",J55)))</formula>
    </cfRule>
    <cfRule type="containsText" dxfId="25602" priority="22791" stopIfTrue="1" operator="containsText" text="booking vcd">
      <formula>NOT(ISERROR(SEARCH("booking vcd",J55)))</formula>
    </cfRule>
    <cfRule type="containsText" dxfId="25601" priority="22792" stopIfTrue="1" operator="containsText" text="booking vc">
      <formula>NOT(ISERROR(SEARCH("booking vc",J55)))</formula>
    </cfRule>
  </conditionalFormatting>
  <conditionalFormatting sqref="J55:J56">
    <cfRule type="containsText" dxfId="25600" priority="22805" operator="containsText" text="BANND">
      <formula>NOT(ISERROR(SEARCH("BANND",J55)))</formula>
    </cfRule>
    <cfRule type="expression" dxfId="25599" priority="22806">
      <formula>"'=NOT(ISERROR(VLOOKUP('Banned list'!)"</formula>
    </cfRule>
  </conditionalFormatting>
  <conditionalFormatting sqref="N55:N56">
    <cfRule type="containsText" dxfId="25598" priority="22802" stopIfTrue="1" operator="containsText" text="CHARGE ON ARRIVAL">
      <formula>NOT(ISERROR(SEARCH("CHARGE ON ARRIVAL",N55)))</formula>
    </cfRule>
    <cfRule type="containsText" dxfId="25597" priority="22803" stopIfTrue="1" operator="containsText" text="CHARGE VC ON DAY">
      <formula>NOT(ISERROR(SEARCH("CHARGE VC ON DAY",N55)))</formula>
    </cfRule>
    <cfRule type="containsText" dxfId="25596" priority="22804" stopIfTrue="1" operator="containsText" text="PAID">
      <formula>NOT(ISERROR(SEARCH("PAID",N55)))</formula>
    </cfRule>
  </conditionalFormatting>
  <conditionalFormatting sqref="I57:L58 G57:G58">
    <cfRule type="containsText" dxfId="25595" priority="22772" operator="containsText" text="BANND">
      <formula>NOT(ISERROR(SEARCH("BANND",G57)))</formula>
    </cfRule>
  </conditionalFormatting>
  <conditionalFormatting sqref="B57:F58 H57:L58">
    <cfRule type="expression" dxfId="25594" priority="22771">
      <formula>"'=NOT(ISERROR(VLOOKUP('Banned list'!)"</formula>
    </cfRule>
  </conditionalFormatting>
  <conditionalFormatting sqref="J57:J58">
    <cfRule type="containsText" dxfId="25593" priority="22774" operator="containsText" text="bb">
      <formula>NOT(ISERROR(SEARCH("bb",J57)))</formula>
    </cfRule>
    <cfRule type="containsText" dxfId="25592" priority="22775" stopIfTrue="1" operator="containsText" text="booking hc">
      <formula>NOT(ISERROR(SEARCH("booking hc",J57)))</formula>
    </cfRule>
    <cfRule type="containsText" dxfId="25591" priority="22776" operator="containsText" text="expedia vc">
      <formula>NOT(ISERROR(SEARCH("expedia vc",J57)))</formula>
    </cfRule>
    <cfRule type="containsText" dxfId="25590" priority="22777" operator="containsText" text="booking hcn">
      <formula>NOT(ISERROR(SEARCH("booking hcn",J57)))</formula>
    </cfRule>
    <cfRule type="containsText" dxfId="25589" priority="22778" stopIfTrue="1" operator="containsText" text="booking vcd">
      <formula>NOT(ISERROR(SEARCH("booking vcd",J57)))</formula>
    </cfRule>
    <cfRule type="containsText" dxfId="25588" priority="22779" stopIfTrue="1" operator="containsText" text="booking vc">
      <formula>NOT(ISERROR(SEARCH("booking vc",J57)))</formula>
    </cfRule>
  </conditionalFormatting>
  <conditionalFormatting sqref="J57:J58">
    <cfRule type="containsText" dxfId="25587" priority="22773" operator="containsText" text="hw">
      <formula>NOT(ISERROR(SEARCH("hw",J57)))</formula>
    </cfRule>
  </conditionalFormatting>
  <conditionalFormatting sqref="J57:J58">
    <cfRule type="containsText" dxfId="25586" priority="22764" operator="containsText" text="hw">
      <formula>NOT(ISERROR(SEARCH("hw",J57)))</formula>
    </cfRule>
    <cfRule type="containsText" dxfId="25585" priority="22765" operator="containsText" text="bb">
      <formula>NOT(ISERROR(SEARCH("bb",J57)))</formula>
    </cfRule>
    <cfRule type="containsText" dxfId="25584" priority="22766" stopIfTrue="1" operator="containsText" text="booking hc">
      <formula>NOT(ISERROR(SEARCH("booking hc",J57)))</formula>
    </cfRule>
    <cfRule type="containsText" dxfId="25583" priority="22767" operator="containsText" text="expedia vc">
      <formula>NOT(ISERROR(SEARCH("expedia vc",J57)))</formula>
    </cfRule>
    <cfRule type="containsText" dxfId="25582" priority="22768" operator="containsText" text="booking hcn">
      <formula>NOT(ISERROR(SEARCH("booking hcn",J57)))</formula>
    </cfRule>
    <cfRule type="containsText" dxfId="25581" priority="22769" stopIfTrue="1" operator="containsText" text="booking vcd">
      <formula>NOT(ISERROR(SEARCH("booking vcd",J57)))</formula>
    </cfRule>
    <cfRule type="containsText" dxfId="25580" priority="22770" stopIfTrue="1" operator="containsText" text="booking vc">
      <formula>NOT(ISERROR(SEARCH("booking vc",J57)))</formula>
    </cfRule>
  </conditionalFormatting>
  <conditionalFormatting sqref="J57:J58">
    <cfRule type="containsText" dxfId="25579" priority="22783" operator="containsText" text="BANND">
      <formula>NOT(ISERROR(SEARCH("BANND",J57)))</formula>
    </cfRule>
    <cfRule type="expression" dxfId="25578" priority="22784">
      <formula>"'=NOT(ISERROR(VLOOKUP('Banned list'!)"</formula>
    </cfRule>
  </conditionalFormatting>
  <conditionalFormatting sqref="N57:N58">
    <cfRule type="containsText" dxfId="25577" priority="22780" stopIfTrue="1" operator="containsText" text="CHARGE ON ARRIVAL">
      <formula>NOT(ISERROR(SEARCH("CHARGE ON ARRIVAL",N57)))</formula>
    </cfRule>
    <cfRule type="containsText" dxfId="25576" priority="22781" stopIfTrue="1" operator="containsText" text="CHARGE VC ON DAY">
      <formula>NOT(ISERROR(SEARCH("CHARGE VC ON DAY",N57)))</formula>
    </cfRule>
    <cfRule type="containsText" dxfId="25575" priority="22782" stopIfTrue="1" operator="containsText" text="PAID">
      <formula>NOT(ISERROR(SEARCH("PAID",N57)))</formula>
    </cfRule>
  </conditionalFormatting>
  <conditionalFormatting sqref="G59:G60 I59:L60">
    <cfRule type="containsText" dxfId="25574" priority="22750" operator="containsText" text="BANND">
      <formula>NOT(ISERROR(SEARCH("BANND",G59)))</formula>
    </cfRule>
  </conditionalFormatting>
  <conditionalFormatting sqref="H59:L60 B59:F60">
    <cfRule type="expression" dxfId="25573" priority="22749">
      <formula>"'=NOT(ISERROR(VLOOKUP('Banned list'!)"</formula>
    </cfRule>
  </conditionalFormatting>
  <conditionalFormatting sqref="J59:J60">
    <cfRule type="containsText" dxfId="25572" priority="22752" operator="containsText" text="bb">
      <formula>NOT(ISERROR(SEARCH("bb",J59)))</formula>
    </cfRule>
    <cfRule type="containsText" dxfId="25571" priority="22753" stopIfTrue="1" operator="containsText" text="booking hc">
      <formula>NOT(ISERROR(SEARCH("booking hc",J59)))</formula>
    </cfRule>
    <cfRule type="containsText" dxfId="25570" priority="22754" operator="containsText" text="expedia vc">
      <formula>NOT(ISERROR(SEARCH("expedia vc",J59)))</formula>
    </cfRule>
    <cfRule type="containsText" dxfId="25569" priority="22755" operator="containsText" text="booking hcn">
      <formula>NOT(ISERROR(SEARCH("booking hcn",J59)))</formula>
    </cfRule>
    <cfRule type="containsText" dxfId="25568" priority="22756" stopIfTrue="1" operator="containsText" text="booking vcd">
      <formula>NOT(ISERROR(SEARCH("booking vcd",J59)))</formula>
    </cfRule>
    <cfRule type="containsText" dxfId="25567" priority="22757" stopIfTrue="1" operator="containsText" text="booking vc">
      <formula>NOT(ISERROR(SEARCH("booking vc",J59)))</formula>
    </cfRule>
  </conditionalFormatting>
  <conditionalFormatting sqref="J59:J60">
    <cfRule type="containsText" dxfId="25566" priority="22751" operator="containsText" text="hw">
      <formula>NOT(ISERROR(SEARCH("hw",J59)))</formula>
    </cfRule>
  </conditionalFormatting>
  <conditionalFormatting sqref="J59:J60">
    <cfRule type="containsText" dxfId="25565" priority="22742" operator="containsText" text="hw">
      <formula>NOT(ISERROR(SEARCH("hw",J59)))</formula>
    </cfRule>
    <cfRule type="containsText" dxfId="25564" priority="22743" operator="containsText" text="bb">
      <formula>NOT(ISERROR(SEARCH("bb",J59)))</formula>
    </cfRule>
    <cfRule type="containsText" dxfId="25563" priority="22744" stopIfTrue="1" operator="containsText" text="booking hc">
      <formula>NOT(ISERROR(SEARCH("booking hc",J59)))</formula>
    </cfRule>
    <cfRule type="containsText" dxfId="25562" priority="22745" operator="containsText" text="expedia vc">
      <formula>NOT(ISERROR(SEARCH("expedia vc",J59)))</formula>
    </cfRule>
    <cfRule type="containsText" dxfId="25561" priority="22746" operator="containsText" text="booking hcn">
      <formula>NOT(ISERROR(SEARCH("booking hcn",J59)))</formula>
    </cfRule>
    <cfRule type="containsText" dxfId="25560" priority="22747" stopIfTrue="1" operator="containsText" text="booking vcd">
      <formula>NOT(ISERROR(SEARCH("booking vcd",J59)))</formula>
    </cfRule>
    <cfRule type="containsText" dxfId="25559" priority="22748" stopIfTrue="1" operator="containsText" text="booking vc">
      <formula>NOT(ISERROR(SEARCH("booking vc",J59)))</formula>
    </cfRule>
  </conditionalFormatting>
  <conditionalFormatting sqref="J59:J60">
    <cfRule type="containsText" dxfId="25558" priority="22761" operator="containsText" text="BANND">
      <formula>NOT(ISERROR(SEARCH("BANND",J59)))</formula>
    </cfRule>
    <cfRule type="expression" dxfId="25557" priority="22762">
      <formula>"'=NOT(ISERROR(VLOOKUP('Banned list'!)"</formula>
    </cfRule>
  </conditionalFormatting>
  <conditionalFormatting sqref="N59:N60">
    <cfRule type="containsText" dxfId="25556" priority="22758" stopIfTrue="1" operator="containsText" text="CHARGE ON ARRIVAL">
      <formula>NOT(ISERROR(SEARCH("CHARGE ON ARRIVAL",N59)))</formula>
    </cfRule>
    <cfRule type="containsText" dxfId="25555" priority="22759" stopIfTrue="1" operator="containsText" text="CHARGE VC ON DAY">
      <formula>NOT(ISERROR(SEARCH("CHARGE VC ON DAY",N59)))</formula>
    </cfRule>
    <cfRule type="containsText" dxfId="25554" priority="22760" stopIfTrue="1" operator="containsText" text="PAID">
      <formula>NOT(ISERROR(SEARCH("PAID",N59)))</formula>
    </cfRule>
  </conditionalFormatting>
  <conditionalFormatting sqref="G61 I61:L61">
    <cfRule type="containsText" dxfId="25553" priority="22728" operator="containsText" text="BANND">
      <formula>NOT(ISERROR(SEARCH("BANND",G61)))</formula>
    </cfRule>
  </conditionalFormatting>
  <conditionalFormatting sqref="H61:L61 B61:F61">
    <cfRule type="expression" dxfId="25552" priority="22727">
      <formula>"'=NOT(ISERROR(VLOOKUP('Banned list'!)"</formula>
    </cfRule>
  </conditionalFormatting>
  <conditionalFormatting sqref="J61">
    <cfRule type="containsText" dxfId="25551" priority="22730" operator="containsText" text="bb">
      <formula>NOT(ISERROR(SEARCH("bb",J61)))</formula>
    </cfRule>
    <cfRule type="containsText" dxfId="25550" priority="22731" stopIfTrue="1" operator="containsText" text="booking hc">
      <formula>NOT(ISERROR(SEARCH("booking hc",J61)))</formula>
    </cfRule>
    <cfRule type="containsText" dxfId="25549" priority="22732" operator="containsText" text="expedia vc">
      <formula>NOT(ISERROR(SEARCH("expedia vc",J61)))</formula>
    </cfRule>
    <cfRule type="containsText" dxfId="25548" priority="22733" operator="containsText" text="booking hcn">
      <formula>NOT(ISERROR(SEARCH("booking hcn",J61)))</formula>
    </cfRule>
    <cfRule type="containsText" dxfId="25547" priority="22734" stopIfTrue="1" operator="containsText" text="booking vcd">
      <formula>NOT(ISERROR(SEARCH("booking vcd",J61)))</formula>
    </cfRule>
    <cfRule type="containsText" dxfId="25546" priority="22735" stopIfTrue="1" operator="containsText" text="booking vc">
      <formula>NOT(ISERROR(SEARCH("booking vc",J61)))</formula>
    </cfRule>
  </conditionalFormatting>
  <conditionalFormatting sqref="J61">
    <cfRule type="containsText" dxfId="25545" priority="22729" operator="containsText" text="hw">
      <formula>NOT(ISERROR(SEARCH("hw",J61)))</formula>
    </cfRule>
  </conditionalFormatting>
  <conditionalFormatting sqref="J61">
    <cfRule type="containsText" dxfId="25544" priority="22720" operator="containsText" text="hw">
      <formula>NOT(ISERROR(SEARCH("hw",J61)))</formula>
    </cfRule>
    <cfRule type="containsText" dxfId="25543" priority="22721" operator="containsText" text="bb">
      <formula>NOT(ISERROR(SEARCH("bb",J61)))</formula>
    </cfRule>
    <cfRule type="containsText" dxfId="25542" priority="22722" stopIfTrue="1" operator="containsText" text="booking hc">
      <formula>NOT(ISERROR(SEARCH("booking hc",J61)))</formula>
    </cfRule>
    <cfRule type="containsText" dxfId="25541" priority="22723" operator="containsText" text="expedia vc">
      <formula>NOT(ISERROR(SEARCH("expedia vc",J61)))</formula>
    </cfRule>
    <cfRule type="containsText" dxfId="25540" priority="22724" operator="containsText" text="booking hcn">
      <formula>NOT(ISERROR(SEARCH("booking hcn",J61)))</formula>
    </cfRule>
    <cfRule type="containsText" dxfId="25539" priority="22725" stopIfTrue="1" operator="containsText" text="booking vcd">
      <formula>NOT(ISERROR(SEARCH("booking vcd",J61)))</formula>
    </cfRule>
    <cfRule type="containsText" dxfId="25538" priority="22726" stopIfTrue="1" operator="containsText" text="booking vc">
      <formula>NOT(ISERROR(SEARCH("booking vc",J61)))</formula>
    </cfRule>
  </conditionalFormatting>
  <conditionalFormatting sqref="J61">
    <cfRule type="containsText" dxfId="25537" priority="22739" operator="containsText" text="BANND">
      <formula>NOT(ISERROR(SEARCH("BANND",J61)))</formula>
    </cfRule>
    <cfRule type="expression" dxfId="25536" priority="22740">
      <formula>"'=NOT(ISERROR(VLOOKUP('Banned list'!)"</formula>
    </cfRule>
  </conditionalFormatting>
  <conditionalFormatting sqref="N61">
    <cfRule type="containsText" dxfId="25535" priority="22736" stopIfTrue="1" operator="containsText" text="CHARGE ON ARRIVAL">
      <formula>NOT(ISERROR(SEARCH("CHARGE ON ARRIVAL",N61)))</formula>
    </cfRule>
    <cfRule type="containsText" dxfId="25534" priority="22737" stopIfTrue="1" operator="containsText" text="CHARGE VC ON DAY">
      <formula>NOT(ISERROR(SEARCH("CHARGE VC ON DAY",N61)))</formula>
    </cfRule>
    <cfRule type="containsText" dxfId="25533" priority="22738" stopIfTrue="1" operator="containsText" text="PAID">
      <formula>NOT(ISERROR(SEARCH("PAID",N61)))</formula>
    </cfRule>
  </conditionalFormatting>
  <conditionalFormatting sqref="I62 G62">
    <cfRule type="containsText" dxfId="25532" priority="22709" operator="containsText" text="BANND">
      <formula>NOT(ISERROR(SEARCH("BANND",G62)))</formula>
    </cfRule>
  </conditionalFormatting>
  <conditionalFormatting sqref="J62">
    <cfRule type="containsText" dxfId="25531" priority="22711" operator="containsText" text="bb">
      <formula>NOT(ISERROR(SEARCH("bb",J62)))</formula>
    </cfRule>
    <cfRule type="containsText" dxfId="25530" priority="22712" stopIfTrue="1" operator="containsText" text="booking hc">
      <formula>NOT(ISERROR(SEARCH("booking hc",J62)))</formula>
    </cfRule>
    <cfRule type="containsText" dxfId="25529" priority="22713" operator="containsText" text="expedia vc">
      <formula>NOT(ISERROR(SEARCH("expedia vc",J62)))</formula>
    </cfRule>
    <cfRule type="containsText" dxfId="25528" priority="22714" operator="containsText" text="booking hcn">
      <formula>NOT(ISERROR(SEARCH("booking hcn",J62)))</formula>
    </cfRule>
    <cfRule type="containsText" dxfId="25527" priority="22715" stopIfTrue="1" operator="containsText" text="booking vcd">
      <formula>NOT(ISERROR(SEARCH("booking vcd",J62)))</formula>
    </cfRule>
    <cfRule type="containsText" dxfId="25526" priority="22716" stopIfTrue="1" operator="containsText" text="booking vc">
      <formula>NOT(ISERROR(SEARCH("booking vc",J62)))</formula>
    </cfRule>
  </conditionalFormatting>
  <conditionalFormatting sqref="J62">
    <cfRule type="containsText" dxfId="25525" priority="22710" operator="containsText" text="hw">
      <formula>NOT(ISERROR(SEARCH("hw",J62)))</formula>
    </cfRule>
  </conditionalFormatting>
  <conditionalFormatting sqref="J62">
    <cfRule type="containsText" dxfId="25524" priority="22702" operator="containsText" text="hw">
      <formula>NOT(ISERROR(SEARCH("hw",J62)))</formula>
    </cfRule>
    <cfRule type="containsText" dxfId="25523" priority="22703" operator="containsText" text="bb">
      <formula>NOT(ISERROR(SEARCH("bb",J62)))</formula>
    </cfRule>
    <cfRule type="containsText" dxfId="25522" priority="22704" stopIfTrue="1" operator="containsText" text="booking hc">
      <formula>NOT(ISERROR(SEARCH("booking hc",J62)))</formula>
    </cfRule>
    <cfRule type="containsText" dxfId="25521" priority="22705" operator="containsText" text="expedia vc">
      <formula>NOT(ISERROR(SEARCH("expedia vc",J62)))</formula>
    </cfRule>
    <cfRule type="containsText" dxfId="25520" priority="22706" operator="containsText" text="booking hcn">
      <formula>NOT(ISERROR(SEARCH("booking hcn",J62)))</formula>
    </cfRule>
    <cfRule type="containsText" dxfId="25519" priority="22707" stopIfTrue="1" operator="containsText" text="booking vcd">
      <formula>NOT(ISERROR(SEARCH("booking vcd",J62)))</formula>
    </cfRule>
    <cfRule type="containsText" dxfId="25518" priority="22708" stopIfTrue="1" operator="containsText" text="booking vc">
      <formula>NOT(ISERROR(SEARCH("booking vc",J62)))</formula>
    </cfRule>
  </conditionalFormatting>
  <conditionalFormatting sqref="N62">
    <cfRule type="containsText" dxfId="25517" priority="22717" stopIfTrue="1" operator="containsText" text="CHARGE ON ARRIVAL">
      <formula>NOT(ISERROR(SEARCH("CHARGE ON ARRIVAL",N62)))</formula>
    </cfRule>
    <cfRule type="containsText" dxfId="25516" priority="22718" stopIfTrue="1" operator="containsText" text="CHARGE VC ON DAY">
      <formula>NOT(ISERROR(SEARCH("CHARGE VC ON DAY",N62)))</formula>
    </cfRule>
    <cfRule type="containsText" dxfId="25515" priority="22719" stopIfTrue="1" operator="containsText" text="PAID">
      <formula>NOT(ISERROR(SEARCH("PAID",N62)))</formula>
    </cfRule>
  </conditionalFormatting>
  <conditionalFormatting sqref="I63:L63 G63">
    <cfRule type="containsText" dxfId="25514" priority="22688" operator="containsText" text="BANND">
      <formula>NOT(ISERROR(SEARCH("BANND",G63)))</formula>
    </cfRule>
  </conditionalFormatting>
  <conditionalFormatting sqref="B63:F63 H63:L63">
    <cfRule type="expression" dxfId="25513" priority="22687">
      <formula>"'=NOT(ISERROR(VLOOKUP('Banned list'!)"</formula>
    </cfRule>
  </conditionalFormatting>
  <conditionalFormatting sqref="J63">
    <cfRule type="containsText" dxfId="25512" priority="22690" operator="containsText" text="bb">
      <formula>NOT(ISERROR(SEARCH("bb",J63)))</formula>
    </cfRule>
    <cfRule type="containsText" dxfId="25511" priority="22691" stopIfTrue="1" operator="containsText" text="booking hc">
      <formula>NOT(ISERROR(SEARCH("booking hc",J63)))</formula>
    </cfRule>
    <cfRule type="containsText" dxfId="25510" priority="22692" operator="containsText" text="expedia vc">
      <formula>NOT(ISERROR(SEARCH("expedia vc",J63)))</formula>
    </cfRule>
    <cfRule type="containsText" dxfId="25509" priority="22693" operator="containsText" text="booking hcn">
      <formula>NOT(ISERROR(SEARCH("booking hcn",J63)))</formula>
    </cfRule>
    <cfRule type="containsText" dxfId="25508" priority="22694" stopIfTrue="1" operator="containsText" text="booking vcd">
      <formula>NOT(ISERROR(SEARCH("booking vcd",J63)))</formula>
    </cfRule>
    <cfRule type="containsText" dxfId="25507" priority="22695" stopIfTrue="1" operator="containsText" text="booking vc">
      <formula>NOT(ISERROR(SEARCH("booking vc",J63)))</formula>
    </cfRule>
  </conditionalFormatting>
  <conditionalFormatting sqref="J63">
    <cfRule type="containsText" dxfId="25506" priority="22689" operator="containsText" text="hw">
      <formula>NOT(ISERROR(SEARCH("hw",J63)))</formula>
    </cfRule>
  </conditionalFormatting>
  <conditionalFormatting sqref="J63">
    <cfRule type="containsText" dxfId="25505" priority="22680" operator="containsText" text="hw">
      <formula>NOT(ISERROR(SEARCH("hw",J63)))</formula>
    </cfRule>
    <cfRule type="containsText" dxfId="25504" priority="22681" operator="containsText" text="bb">
      <formula>NOT(ISERROR(SEARCH("bb",J63)))</formula>
    </cfRule>
    <cfRule type="containsText" dxfId="25503" priority="22682" stopIfTrue="1" operator="containsText" text="booking hc">
      <formula>NOT(ISERROR(SEARCH("booking hc",J63)))</formula>
    </cfRule>
    <cfRule type="containsText" dxfId="25502" priority="22683" operator="containsText" text="expedia vc">
      <formula>NOT(ISERROR(SEARCH("expedia vc",J63)))</formula>
    </cfRule>
    <cfRule type="containsText" dxfId="25501" priority="22684" operator="containsText" text="booking hcn">
      <formula>NOT(ISERROR(SEARCH("booking hcn",J63)))</formula>
    </cfRule>
    <cfRule type="containsText" dxfId="25500" priority="22685" stopIfTrue="1" operator="containsText" text="booking vcd">
      <formula>NOT(ISERROR(SEARCH("booking vcd",J63)))</formula>
    </cfRule>
    <cfRule type="containsText" dxfId="25499" priority="22686" stopIfTrue="1" operator="containsText" text="booking vc">
      <formula>NOT(ISERROR(SEARCH("booking vc",J63)))</formula>
    </cfRule>
  </conditionalFormatting>
  <conditionalFormatting sqref="J63">
    <cfRule type="containsText" dxfId="25498" priority="22699" operator="containsText" text="BANND">
      <formula>NOT(ISERROR(SEARCH("BANND",J63)))</formula>
    </cfRule>
    <cfRule type="expression" dxfId="25497" priority="22700">
      <formula>"'=NOT(ISERROR(VLOOKUP('Banned list'!)"</formula>
    </cfRule>
  </conditionalFormatting>
  <conditionalFormatting sqref="N63">
    <cfRule type="containsText" dxfId="25496" priority="22696" stopIfTrue="1" operator="containsText" text="CHARGE ON ARRIVAL">
      <formula>NOT(ISERROR(SEARCH("CHARGE ON ARRIVAL",N63)))</formula>
    </cfRule>
    <cfRule type="containsText" dxfId="25495" priority="22697" stopIfTrue="1" operator="containsText" text="CHARGE VC ON DAY">
      <formula>NOT(ISERROR(SEARCH("CHARGE VC ON DAY",N63)))</formula>
    </cfRule>
    <cfRule type="containsText" dxfId="25494" priority="22698" stopIfTrue="1" operator="containsText" text="PAID">
      <formula>NOT(ISERROR(SEARCH("PAID",N63)))</formula>
    </cfRule>
  </conditionalFormatting>
  <conditionalFormatting sqref="I64:L64 G64">
    <cfRule type="containsText" dxfId="25493" priority="22666" operator="containsText" text="BANND">
      <formula>NOT(ISERROR(SEARCH("BANND",G64)))</formula>
    </cfRule>
  </conditionalFormatting>
  <conditionalFormatting sqref="B64:F64 H64:L64">
    <cfRule type="expression" dxfId="25492" priority="22665">
      <formula>"'=NOT(ISERROR(VLOOKUP('Banned list'!)"</formula>
    </cfRule>
  </conditionalFormatting>
  <conditionalFormatting sqref="J64">
    <cfRule type="containsText" dxfId="25491" priority="22668" operator="containsText" text="bb">
      <formula>NOT(ISERROR(SEARCH("bb",J64)))</formula>
    </cfRule>
    <cfRule type="containsText" dxfId="25490" priority="22669" stopIfTrue="1" operator="containsText" text="booking hc">
      <formula>NOT(ISERROR(SEARCH("booking hc",J64)))</formula>
    </cfRule>
    <cfRule type="containsText" dxfId="25489" priority="22670" operator="containsText" text="expedia vc">
      <formula>NOT(ISERROR(SEARCH("expedia vc",J64)))</formula>
    </cfRule>
    <cfRule type="containsText" dxfId="25488" priority="22671" operator="containsText" text="booking hcn">
      <formula>NOT(ISERROR(SEARCH("booking hcn",J64)))</formula>
    </cfRule>
    <cfRule type="containsText" dxfId="25487" priority="22672" stopIfTrue="1" operator="containsText" text="booking vcd">
      <formula>NOT(ISERROR(SEARCH("booking vcd",J64)))</formula>
    </cfRule>
    <cfRule type="containsText" dxfId="25486" priority="22673" stopIfTrue="1" operator="containsText" text="booking vc">
      <formula>NOT(ISERROR(SEARCH("booking vc",J64)))</formula>
    </cfRule>
  </conditionalFormatting>
  <conditionalFormatting sqref="J64">
    <cfRule type="containsText" dxfId="25485" priority="22667" operator="containsText" text="hw">
      <formula>NOT(ISERROR(SEARCH("hw",J64)))</formula>
    </cfRule>
  </conditionalFormatting>
  <conditionalFormatting sqref="J64">
    <cfRule type="containsText" dxfId="25484" priority="22658" operator="containsText" text="hw">
      <formula>NOT(ISERROR(SEARCH("hw",J64)))</formula>
    </cfRule>
    <cfRule type="containsText" dxfId="25483" priority="22659" operator="containsText" text="bb">
      <formula>NOT(ISERROR(SEARCH("bb",J64)))</formula>
    </cfRule>
    <cfRule type="containsText" dxfId="25482" priority="22660" stopIfTrue="1" operator="containsText" text="booking hc">
      <formula>NOT(ISERROR(SEARCH("booking hc",J64)))</formula>
    </cfRule>
    <cfRule type="containsText" dxfId="25481" priority="22661" operator="containsText" text="expedia vc">
      <formula>NOT(ISERROR(SEARCH("expedia vc",J64)))</formula>
    </cfRule>
    <cfRule type="containsText" dxfId="25480" priority="22662" operator="containsText" text="booking hcn">
      <formula>NOT(ISERROR(SEARCH("booking hcn",J64)))</formula>
    </cfRule>
    <cfRule type="containsText" dxfId="25479" priority="22663" stopIfTrue="1" operator="containsText" text="booking vcd">
      <formula>NOT(ISERROR(SEARCH("booking vcd",J64)))</formula>
    </cfRule>
    <cfRule type="containsText" dxfId="25478" priority="22664" stopIfTrue="1" operator="containsText" text="booking vc">
      <formula>NOT(ISERROR(SEARCH("booking vc",J64)))</formula>
    </cfRule>
  </conditionalFormatting>
  <conditionalFormatting sqref="J64">
    <cfRule type="containsText" dxfId="25477" priority="22677" operator="containsText" text="BANND">
      <formula>NOT(ISERROR(SEARCH("BANND",J64)))</formula>
    </cfRule>
    <cfRule type="expression" dxfId="25476" priority="22678">
      <formula>"'=NOT(ISERROR(VLOOKUP('Banned list'!)"</formula>
    </cfRule>
  </conditionalFormatting>
  <conditionalFormatting sqref="N64">
    <cfRule type="containsText" dxfId="25475" priority="22674" stopIfTrue="1" operator="containsText" text="CHARGE ON ARRIVAL">
      <formula>NOT(ISERROR(SEARCH("CHARGE ON ARRIVAL",N64)))</formula>
    </cfRule>
    <cfRule type="containsText" dxfId="25474" priority="22675" stopIfTrue="1" operator="containsText" text="CHARGE VC ON DAY">
      <formula>NOT(ISERROR(SEARCH("CHARGE VC ON DAY",N64)))</formula>
    </cfRule>
    <cfRule type="containsText" dxfId="25473" priority="22676" stopIfTrue="1" operator="containsText" text="PAID">
      <formula>NOT(ISERROR(SEARCH("PAID",N64)))</formula>
    </cfRule>
  </conditionalFormatting>
  <conditionalFormatting sqref="I65 G65">
    <cfRule type="containsText" dxfId="25472" priority="22647" operator="containsText" text="BANND">
      <formula>NOT(ISERROR(SEARCH("BANND",G65)))</formula>
    </cfRule>
  </conditionalFormatting>
  <conditionalFormatting sqref="J65">
    <cfRule type="containsText" dxfId="25471" priority="22649" operator="containsText" text="bb">
      <formula>NOT(ISERROR(SEARCH("bb",J65)))</formula>
    </cfRule>
    <cfRule type="containsText" dxfId="25470" priority="22650" stopIfTrue="1" operator="containsText" text="booking hc">
      <formula>NOT(ISERROR(SEARCH("booking hc",J65)))</formula>
    </cfRule>
    <cfRule type="containsText" dxfId="25469" priority="22651" operator="containsText" text="expedia vc">
      <formula>NOT(ISERROR(SEARCH("expedia vc",J65)))</formula>
    </cfRule>
    <cfRule type="containsText" dxfId="25468" priority="22652" operator="containsText" text="booking hcn">
      <formula>NOT(ISERROR(SEARCH("booking hcn",J65)))</formula>
    </cfRule>
    <cfRule type="containsText" dxfId="25467" priority="22653" stopIfTrue="1" operator="containsText" text="booking vcd">
      <formula>NOT(ISERROR(SEARCH("booking vcd",J65)))</formula>
    </cfRule>
    <cfRule type="containsText" dxfId="25466" priority="22654" stopIfTrue="1" operator="containsText" text="booking vc">
      <formula>NOT(ISERROR(SEARCH("booking vc",J65)))</formula>
    </cfRule>
  </conditionalFormatting>
  <conditionalFormatting sqref="J65">
    <cfRule type="containsText" dxfId="25465" priority="22648" operator="containsText" text="hw">
      <formula>NOT(ISERROR(SEARCH("hw",J65)))</formula>
    </cfRule>
  </conditionalFormatting>
  <conditionalFormatting sqref="J65">
    <cfRule type="containsText" dxfId="25464" priority="22640" operator="containsText" text="hw">
      <formula>NOT(ISERROR(SEARCH("hw",J65)))</formula>
    </cfRule>
    <cfRule type="containsText" dxfId="25463" priority="22641" operator="containsText" text="bb">
      <formula>NOT(ISERROR(SEARCH("bb",J65)))</formula>
    </cfRule>
    <cfRule type="containsText" dxfId="25462" priority="22642" stopIfTrue="1" operator="containsText" text="booking hc">
      <formula>NOT(ISERROR(SEARCH("booking hc",J65)))</formula>
    </cfRule>
    <cfRule type="containsText" dxfId="25461" priority="22643" operator="containsText" text="expedia vc">
      <formula>NOT(ISERROR(SEARCH("expedia vc",J65)))</formula>
    </cfRule>
    <cfRule type="containsText" dxfId="25460" priority="22644" operator="containsText" text="booking hcn">
      <formula>NOT(ISERROR(SEARCH("booking hcn",J65)))</formula>
    </cfRule>
    <cfRule type="containsText" dxfId="25459" priority="22645" stopIfTrue="1" operator="containsText" text="booking vcd">
      <formula>NOT(ISERROR(SEARCH("booking vcd",J65)))</formula>
    </cfRule>
    <cfRule type="containsText" dxfId="25458" priority="22646" stopIfTrue="1" operator="containsText" text="booking vc">
      <formula>NOT(ISERROR(SEARCH("booking vc",J65)))</formula>
    </cfRule>
  </conditionalFormatting>
  <conditionalFormatting sqref="N65">
    <cfRule type="containsText" dxfId="25457" priority="22655" stopIfTrue="1" operator="containsText" text="CHARGE ON ARRIVAL">
      <formula>NOT(ISERROR(SEARCH("CHARGE ON ARRIVAL",N65)))</formula>
    </cfRule>
    <cfRule type="containsText" dxfId="25456" priority="22656" stopIfTrue="1" operator="containsText" text="CHARGE VC ON DAY">
      <formula>NOT(ISERROR(SEARCH("CHARGE VC ON DAY",N65)))</formula>
    </cfRule>
    <cfRule type="containsText" dxfId="25455" priority="22657" stopIfTrue="1" operator="containsText" text="PAID">
      <formula>NOT(ISERROR(SEARCH("PAID",N65)))</formula>
    </cfRule>
  </conditionalFormatting>
  <conditionalFormatting sqref="G66 I66:L66">
    <cfRule type="containsText" dxfId="25454" priority="22626" operator="containsText" text="BANND">
      <formula>NOT(ISERROR(SEARCH("BANND",G66)))</formula>
    </cfRule>
  </conditionalFormatting>
  <conditionalFormatting sqref="H66:L66 B66:F66">
    <cfRule type="expression" dxfId="25453" priority="22625">
      <formula>"'=NOT(ISERROR(VLOOKUP('Banned list'!)"</formula>
    </cfRule>
  </conditionalFormatting>
  <conditionalFormatting sqref="J66">
    <cfRule type="containsText" dxfId="25452" priority="22628" operator="containsText" text="bb">
      <formula>NOT(ISERROR(SEARCH("bb",J66)))</formula>
    </cfRule>
    <cfRule type="containsText" dxfId="25451" priority="22629" stopIfTrue="1" operator="containsText" text="booking hc">
      <formula>NOT(ISERROR(SEARCH("booking hc",J66)))</formula>
    </cfRule>
    <cfRule type="containsText" dxfId="25450" priority="22630" operator="containsText" text="expedia vc">
      <formula>NOT(ISERROR(SEARCH("expedia vc",J66)))</formula>
    </cfRule>
    <cfRule type="containsText" dxfId="25449" priority="22631" operator="containsText" text="booking hcn">
      <formula>NOT(ISERROR(SEARCH("booking hcn",J66)))</formula>
    </cfRule>
    <cfRule type="containsText" dxfId="25448" priority="22632" stopIfTrue="1" operator="containsText" text="booking vcd">
      <formula>NOT(ISERROR(SEARCH("booking vcd",J66)))</formula>
    </cfRule>
    <cfRule type="containsText" dxfId="25447" priority="22633" stopIfTrue="1" operator="containsText" text="booking vc">
      <formula>NOT(ISERROR(SEARCH("booking vc",J66)))</formula>
    </cfRule>
  </conditionalFormatting>
  <conditionalFormatting sqref="J66">
    <cfRule type="containsText" dxfId="25446" priority="22627" operator="containsText" text="hw">
      <formula>NOT(ISERROR(SEARCH("hw",J66)))</formula>
    </cfRule>
  </conditionalFormatting>
  <conditionalFormatting sqref="J66">
    <cfRule type="containsText" dxfId="25445" priority="22618" operator="containsText" text="hw">
      <formula>NOT(ISERROR(SEARCH("hw",J66)))</formula>
    </cfRule>
    <cfRule type="containsText" dxfId="25444" priority="22619" operator="containsText" text="bb">
      <formula>NOT(ISERROR(SEARCH("bb",J66)))</formula>
    </cfRule>
    <cfRule type="containsText" dxfId="25443" priority="22620" stopIfTrue="1" operator="containsText" text="booking hc">
      <formula>NOT(ISERROR(SEARCH("booking hc",J66)))</formula>
    </cfRule>
    <cfRule type="containsText" dxfId="25442" priority="22621" operator="containsText" text="expedia vc">
      <formula>NOT(ISERROR(SEARCH("expedia vc",J66)))</formula>
    </cfRule>
    <cfRule type="containsText" dxfId="25441" priority="22622" operator="containsText" text="booking hcn">
      <formula>NOT(ISERROR(SEARCH("booking hcn",J66)))</formula>
    </cfRule>
    <cfRule type="containsText" dxfId="25440" priority="22623" stopIfTrue="1" operator="containsText" text="booking vcd">
      <formula>NOT(ISERROR(SEARCH("booking vcd",J66)))</formula>
    </cfRule>
    <cfRule type="containsText" dxfId="25439" priority="22624" stopIfTrue="1" operator="containsText" text="booking vc">
      <formula>NOT(ISERROR(SEARCH("booking vc",J66)))</formula>
    </cfRule>
  </conditionalFormatting>
  <conditionalFormatting sqref="J66">
    <cfRule type="containsText" dxfId="25438" priority="22637" operator="containsText" text="BANND">
      <formula>NOT(ISERROR(SEARCH("BANND",J66)))</formula>
    </cfRule>
    <cfRule type="expression" dxfId="25437" priority="22638">
      <formula>"'=NOT(ISERROR(VLOOKUP('Banned list'!)"</formula>
    </cfRule>
  </conditionalFormatting>
  <conditionalFormatting sqref="N66">
    <cfRule type="containsText" dxfId="25436" priority="22634" stopIfTrue="1" operator="containsText" text="CHARGE ON ARRIVAL">
      <formula>NOT(ISERROR(SEARCH("CHARGE ON ARRIVAL",N66)))</formula>
    </cfRule>
    <cfRule type="containsText" dxfId="25435" priority="22635" stopIfTrue="1" operator="containsText" text="CHARGE VC ON DAY">
      <formula>NOT(ISERROR(SEARCH("CHARGE VC ON DAY",N66)))</formula>
    </cfRule>
    <cfRule type="containsText" dxfId="25434" priority="22636" stopIfTrue="1" operator="containsText" text="PAID">
      <formula>NOT(ISERROR(SEARCH("PAID",N66)))</formula>
    </cfRule>
  </conditionalFormatting>
  <conditionalFormatting sqref="G67 I67:L67">
    <cfRule type="containsText" dxfId="25433" priority="22604" operator="containsText" text="BANND">
      <formula>NOT(ISERROR(SEARCH("BANND",G67)))</formula>
    </cfRule>
  </conditionalFormatting>
  <conditionalFormatting sqref="H67:L67 B67:F67">
    <cfRule type="expression" dxfId="25432" priority="22603">
      <formula>"'=NOT(ISERROR(VLOOKUP('Banned list'!)"</formula>
    </cfRule>
  </conditionalFormatting>
  <conditionalFormatting sqref="J67">
    <cfRule type="containsText" dxfId="25431" priority="22606" operator="containsText" text="bb">
      <formula>NOT(ISERROR(SEARCH("bb",J67)))</formula>
    </cfRule>
    <cfRule type="containsText" dxfId="25430" priority="22607" stopIfTrue="1" operator="containsText" text="booking hc">
      <formula>NOT(ISERROR(SEARCH("booking hc",J67)))</formula>
    </cfRule>
    <cfRule type="containsText" dxfId="25429" priority="22608" operator="containsText" text="expedia vc">
      <formula>NOT(ISERROR(SEARCH("expedia vc",J67)))</formula>
    </cfRule>
    <cfRule type="containsText" dxfId="25428" priority="22609" operator="containsText" text="booking hcn">
      <formula>NOT(ISERROR(SEARCH("booking hcn",J67)))</formula>
    </cfRule>
    <cfRule type="containsText" dxfId="25427" priority="22610" stopIfTrue="1" operator="containsText" text="booking vcd">
      <formula>NOT(ISERROR(SEARCH("booking vcd",J67)))</formula>
    </cfRule>
    <cfRule type="containsText" dxfId="25426" priority="22611" stopIfTrue="1" operator="containsText" text="booking vc">
      <formula>NOT(ISERROR(SEARCH("booking vc",J67)))</formula>
    </cfRule>
  </conditionalFormatting>
  <conditionalFormatting sqref="J67">
    <cfRule type="containsText" dxfId="25425" priority="22605" operator="containsText" text="hw">
      <formula>NOT(ISERROR(SEARCH("hw",J67)))</formula>
    </cfRule>
  </conditionalFormatting>
  <conditionalFormatting sqref="J67">
    <cfRule type="containsText" dxfId="25424" priority="22596" operator="containsText" text="hw">
      <formula>NOT(ISERROR(SEARCH("hw",J67)))</formula>
    </cfRule>
    <cfRule type="containsText" dxfId="25423" priority="22597" operator="containsText" text="bb">
      <formula>NOT(ISERROR(SEARCH("bb",J67)))</formula>
    </cfRule>
    <cfRule type="containsText" dxfId="25422" priority="22598" stopIfTrue="1" operator="containsText" text="booking hc">
      <formula>NOT(ISERROR(SEARCH("booking hc",J67)))</formula>
    </cfRule>
    <cfRule type="containsText" dxfId="25421" priority="22599" operator="containsText" text="expedia vc">
      <formula>NOT(ISERROR(SEARCH("expedia vc",J67)))</formula>
    </cfRule>
    <cfRule type="containsText" dxfId="25420" priority="22600" operator="containsText" text="booking hcn">
      <formula>NOT(ISERROR(SEARCH("booking hcn",J67)))</formula>
    </cfRule>
    <cfRule type="containsText" dxfId="25419" priority="22601" stopIfTrue="1" operator="containsText" text="booking vcd">
      <formula>NOT(ISERROR(SEARCH("booking vcd",J67)))</formula>
    </cfRule>
    <cfRule type="containsText" dxfId="25418" priority="22602" stopIfTrue="1" operator="containsText" text="booking vc">
      <formula>NOT(ISERROR(SEARCH("booking vc",J67)))</formula>
    </cfRule>
  </conditionalFormatting>
  <conditionalFormatting sqref="J67">
    <cfRule type="containsText" dxfId="25417" priority="22615" operator="containsText" text="BANND">
      <formula>NOT(ISERROR(SEARCH("BANND",J67)))</formula>
    </cfRule>
    <cfRule type="expression" dxfId="25416" priority="22616">
      <formula>"'=NOT(ISERROR(VLOOKUP('Banned list'!)"</formula>
    </cfRule>
  </conditionalFormatting>
  <conditionalFormatting sqref="N67">
    <cfRule type="containsText" dxfId="25415" priority="22612" stopIfTrue="1" operator="containsText" text="CHARGE ON ARRIVAL">
      <formula>NOT(ISERROR(SEARCH("CHARGE ON ARRIVAL",N67)))</formula>
    </cfRule>
    <cfRule type="containsText" dxfId="25414" priority="22613" stopIfTrue="1" operator="containsText" text="CHARGE VC ON DAY">
      <formula>NOT(ISERROR(SEARCH("CHARGE VC ON DAY",N67)))</formula>
    </cfRule>
    <cfRule type="containsText" dxfId="25413" priority="22614" stopIfTrue="1" operator="containsText" text="PAID">
      <formula>NOT(ISERROR(SEARCH("PAID",N67)))</formula>
    </cfRule>
  </conditionalFormatting>
  <conditionalFormatting sqref="I68:L73 G68:G73">
    <cfRule type="containsText" dxfId="25412" priority="22582" operator="containsText" text="BANND">
      <formula>NOT(ISERROR(SEARCH("BANND",G68)))</formula>
    </cfRule>
  </conditionalFormatting>
  <conditionalFormatting sqref="H68:L73 B68:F73">
    <cfRule type="expression" dxfId="25411" priority="22581">
      <formula>"'=NOT(ISERROR(VLOOKUP('Banned list'!)"</formula>
    </cfRule>
  </conditionalFormatting>
  <conditionalFormatting sqref="J68:J73">
    <cfRule type="containsText" dxfId="25410" priority="22584" operator="containsText" text="bb">
      <formula>NOT(ISERROR(SEARCH("bb",J68)))</formula>
    </cfRule>
    <cfRule type="containsText" dxfId="25409" priority="22585" stopIfTrue="1" operator="containsText" text="booking hc">
      <formula>NOT(ISERROR(SEARCH("booking hc",J68)))</formula>
    </cfRule>
    <cfRule type="containsText" dxfId="25408" priority="22586" operator="containsText" text="expedia vc">
      <formula>NOT(ISERROR(SEARCH("expedia vc",J68)))</formula>
    </cfRule>
    <cfRule type="containsText" dxfId="25407" priority="22587" operator="containsText" text="booking hcn">
      <formula>NOT(ISERROR(SEARCH("booking hcn",J68)))</formula>
    </cfRule>
    <cfRule type="containsText" dxfId="25406" priority="22588" stopIfTrue="1" operator="containsText" text="booking vcd">
      <formula>NOT(ISERROR(SEARCH("booking vcd",J68)))</formula>
    </cfRule>
    <cfRule type="containsText" dxfId="25405" priority="22589" stopIfTrue="1" operator="containsText" text="booking vc">
      <formula>NOT(ISERROR(SEARCH("booking vc",J68)))</formula>
    </cfRule>
  </conditionalFormatting>
  <conditionalFormatting sqref="J68:J73">
    <cfRule type="containsText" dxfId="25404" priority="22583" operator="containsText" text="hw">
      <formula>NOT(ISERROR(SEARCH("hw",J68)))</formula>
    </cfRule>
  </conditionalFormatting>
  <conditionalFormatting sqref="J68:J73">
    <cfRule type="containsText" dxfId="25403" priority="22574" operator="containsText" text="hw">
      <formula>NOT(ISERROR(SEARCH("hw",J68)))</formula>
    </cfRule>
    <cfRule type="containsText" dxfId="25402" priority="22575" operator="containsText" text="bb">
      <formula>NOT(ISERROR(SEARCH("bb",J68)))</formula>
    </cfRule>
    <cfRule type="containsText" dxfId="25401" priority="22576" stopIfTrue="1" operator="containsText" text="booking hc">
      <formula>NOT(ISERROR(SEARCH("booking hc",J68)))</formula>
    </cfRule>
    <cfRule type="containsText" dxfId="25400" priority="22577" operator="containsText" text="expedia vc">
      <formula>NOT(ISERROR(SEARCH("expedia vc",J68)))</formula>
    </cfRule>
    <cfRule type="containsText" dxfId="25399" priority="22578" operator="containsText" text="booking hcn">
      <formula>NOT(ISERROR(SEARCH("booking hcn",J68)))</formula>
    </cfRule>
    <cfRule type="containsText" dxfId="25398" priority="22579" stopIfTrue="1" operator="containsText" text="booking vcd">
      <formula>NOT(ISERROR(SEARCH("booking vcd",J68)))</formula>
    </cfRule>
    <cfRule type="containsText" dxfId="25397" priority="22580" stopIfTrue="1" operator="containsText" text="booking vc">
      <formula>NOT(ISERROR(SEARCH("booking vc",J68)))</formula>
    </cfRule>
  </conditionalFormatting>
  <conditionalFormatting sqref="J68:J73">
    <cfRule type="containsText" dxfId="25396" priority="22593" operator="containsText" text="BANND">
      <formula>NOT(ISERROR(SEARCH("BANND",J68)))</formula>
    </cfRule>
    <cfRule type="expression" dxfId="25395" priority="22594">
      <formula>"'=NOT(ISERROR(VLOOKUP('Banned list'!)"</formula>
    </cfRule>
  </conditionalFormatting>
  <conditionalFormatting sqref="N68:N73">
    <cfRule type="containsText" dxfId="25394" priority="22590" stopIfTrue="1" operator="containsText" text="CHARGE ON ARRIVAL">
      <formula>NOT(ISERROR(SEARCH("CHARGE ON ARRIVAL",N68)))</formula>
    </cfRule>
    <cfRule type="containsText" dxfId="25393" priority="22591" stopIfTrue="1" operator="containsText" text="CHARGE VC ON DAY">
      <formula>NOT(ISERROR(SEARCH("CHARGE VC ON DAY",N68)))</formula>
    </cfRule>
    <cfRule type="containsText" dxfId="25392" priority="22592" stopIfTrue="1" operator="containsText" text="PAID">
      <formula>NOT(ISERROR(SEARCH("PAID",N68)))</formula>
    </cfRule>
  </conditionalFormatting>
  <conditionalFormatting sqref="G74 I74:L74">
    <cfRule type="containsText" dxfId="25391" priority="22560" operator="containsText" text="BANND">
      <formula>NOT(ISERROR(SEARCH("BANND",G74)))</formula>
    </cfRule>
  </conditionalFormatting>
  <conditionalFormatting sqref="H74:L74 B74:F74">
    <cfRule type="expression" dxfId="25390" priority="22559">
      <formula>"'=NOT(ISERROR(VLOOKUP('Banned list'!)"</formula>
    </cfRule>
  </conditionalFormatting>
  <conditionalFormatting sqref="J74">
    <cfRule type="containsText" dxfId="25389" priority="22562" operator="containsText" text="bb">
      <formula>NOT(ISERROR(SEARCH("bb",J74)))</formula>
    </cfRule>
    <cfRule type="containsText" dxfId="25388" priority="22563" stopIfTrue="1" operator="containsText" text="booking hc">
      <formula>NOT(ISERROR(SEARCH("booking hc",J74)))</formula>
    </cfRule>
    <cfRule type="containsText" dxfId="25387" priority="22564" operator="containsText" text="expedia vc">
      <formula>NOT(ISERROR(SEARCH("expedia vc",J74)))</formula>
    </cfRule>
    <cfRule type="containsText" dxfId="25386" priority="22565" operator="containsText" text="booking hcn">
      <formula>NOT(ISERROR(SEARCH("booking hcn",J74)))</formula>
    </cfRule>
    <cfRule type="containsText" dxfId="25385" priority="22566" stopIfTrue="1" operator="containsText" text="booking vcd">
      <formula>NOT(ISERROR(SEARCH("booking vcd",J74)))</formula>
    </cfRule>
    <cfRule type="containsText" dxfId="25384" priority="22567" stopIfTrue="1" operator="containsText" text="booking vc">
      <formula>NOT(ISERROR(SEARCH("booking vc",J74)))</formula>
    </cfRule>
  </conditionalFormatting>
  <conditionalFormatting sqref="J74">
    <cfRule type="containsText" dxfId="25383" priority="22561" operator="containsText" text="hw">
      <formula>NOT(ISERROR(SEARCH("hw",J74)))</formula>
    </cfRule>
  </conditionalFormatting>
  <conditionalFormatting sqref="J74">
    <cfRule type="containsText" dxfId="25382" priority="22552" operator="containsText" text="hw">
      <formula>NOT(ISERROR(SEARCH("hw",J74)))</formula>
    </cfRule>
    <cfRule type="containsText" dxfId="25381" priority="22553" operator="containsText" text="bb">
      <formula>NOT(ISERROR(SEARCH("bb",J74)))</formula>
    </cfRule>
    <cfRule type="containsText" dxfId="25380" priority="22554" stopIfTrue="1" operator="containsText" text="booking hc">
      <formula>NOT(ISERROR(SEARCH("booking hc",J74)))</formula>
    </cfRule>
    <cfRule type="containsText" dxfId="25379" priority="22555" operator="containsText" text="expedia vc">
      <formula>NOT(ISERROR(SEARCH("expedia vc",J74)))</formula>
    </cfRule>
    <cfRule type="containsText" dxfId="25378" priority="22556" operator="containsText" text="booking hcn">
      <formula>NOT(ISERROR(SEARCH("booking hcn",J74)))</formula>
    </cfRule>
    <cfRule type="containsText" dxfId="25377" priority="22557" stopIfTrue="1" operator="containsText" text="booking vcd">
      <formula>NOT(ISERROR(SEARCH("booking vcd",J74)))</formula>
    </cfRule>
    <cfRule type="containsText" dxfId="25376" priority="22558" stopIfTrue="1" operator="containsText" text="booking vc">
      <formula>NOT(ISERROR(SEARCH("booking vc",J74)))</formula>
    </cfRule>
  </conditionalFormatting>
  <conditionalFormatting sqref="J74">
    <cfRule type="containsText" dxfId="25375" priority="22571" operator="containsText" text="BANND">
      <formula>NOT(ISERROR(SEARCH("BANND",J74)))</formula>
    </cfRule>
    <cfRule type="expression" dxfId="25374" priority="22572">
      <formula>"'=NOT(ISERROR(VLOOKUP('Banned list'!)"</formula>
    </cfRule>
  </conditionalFormatting>
  <conditionalFormatting sqref="N74">
    <cfRule type="containsText" dxfId="25373" priority="22568" stopIfTrue="1" operator="containsText" text="CHARGE ON ARRIVAL">
      <formula>NOT(ISERROR(SEARCH("CHARGE ON ARRIVAL",N74)))</formula>
    </cfRule>
    <cfRule type="containsText" dxfId="25372" priority="22569" stopIfTrue="1" operator="containsText" text="CHARGE VC ON DAY">
      <formula>NOT(ISERROR(SEARCH("CHARGE VC ON DAY",N74)))</formula>
    </cfRule>
    <cfRule type="containsText" dxfId="25371" priority="22570" stopIfTrue="1" operator="containsText" text="PAID">
      <formula>NOT(ISERROR(SEARCH("PAID",N74)))</formula>
    </cfRule>
  </conditionalFormatting>
  <conditionalFormatting sqref="I75:L75 G75">
    <cfRule type="containsText" dxfId="25370" priority="22538" operator="containsText" text="BANND">
      <formula>NOT(ISERROR(SEARCH("BANND",G75)))</formula>
    </cfRule>
  </conditionalFormatting>
  <conditionalFormatting sqref="C75:F75 H75:L75">
    <cfRule type="expression" dxfId="25369" priority="22537">
      <formula>"'=NOT(ISERROR(VLOOKUP('Banned list'!)"</formula>
    </cfRule>
  </conditionalFormatting>
  <conditionalFormatting sqref="J75">
    <cfRule type="containsText" dxfId="25368" priority="22540" operator="containsText" text="bb">
      <formula>NOT(ISERROR(SEARCH("bb",J75)))</formula>
    </cfRule>
    <cfRule type="containsText" dxfId="25367" priority="22541" stopIfTrue="1" operator="containsText" text="booking hc">
      <formula>NOT(ISERROR(SEARCH("booking hc",J75)))</formula>
    </cfRule>
    <cfRule type="containsText" dxfId="25366" priority="22542" operator="containsText" text="expedia vc">
      <formula>NOT(ISERROR(SEARCH("expedia vc",J75)))</formula>
    </cfRule>
    <cfRule type="containsText" dxfId="25365" priority="22543" operator="containsText" text="booking hcn">
      <formula>NOT(ISERROR(SEARCH("booking hcn",J75)))</formula>
    </cfRule>
    <cfRule type="containsText" dxfId="25364" priority="22544" stopIfTrue="1" operator="containsText" text="booking vcd">
      <formula>NOT(ISERROR(SEARCH("booking vcd",J75)))</formula>
    </cfRule>
    <cfRule type="containsText" dxfId="25363" priority="22545" stopIfTrue="1" operator="containsText" text="booking vc">
      <formula>NOT(ISERROR(SEARCH("booking vc",J75)))</formula>
    </cfRule>
  </conditionalFormatting>
  <conditionalFormatting sqref="J75">
    <cfRule type="containsText" dxfId="25362" priority="22539" operator="containsText" text="hw">
      <formula>NOT(ISERROR(SEARCH("hw",J75)))</formula>
    </cfRule>
  </conditionalFormatting>
  <conditionalFormatting sqref="J75">
    <cfRule type="containsText" dxfId="25361" priority="22530" operator="containsText" text="hw">
      <formula>NOT(ISERROR(SEARCH("hw",J75)))</formula>
    </cfRule>
    <cfRule type="containsText" dxfId="25360" priority="22531" operator="containsText" text="bb">
      <formula>NOT(ISERROR(SEARCH("bb",J75)))</formula>
    </cfRule>
    <cfRule type="containsText" dxfId="25359" priority="22532" stopIfTrue="1" operator="containsText" text="booking hc">
      <formula>NOT(ISERROR(SEARCH("booking hc",J75)))</formula>
    </cfRule>
    <cfRule type="containsText" dxfId="25358" priority="22533" operator="containsText" text="expedia vc">
      <formula>NOT(ISERROR(SEARCH("expedia vc",J75)))</formula>
    </cfRule>
    <cfRule type="containsText" dxfId="25357" priority="22534" operator="containsText" text="booking hcn">
      <formula>NOT(ISERROR(SEARCH("booking hcn",J75)))</formula>
    </cfRule>
    <cfRule type="containsText" dxfId="25356" priority="22535" stopIfTrue="1" operator="containsText" text="booking vcd">
      <formula>NOT(ISERROR(SEARCH("booking vcd",J75)))</formula>
    </cfRule>
    <cfRule type="containsText" dxfId="25355" priority="22536" stopIfTrue="1" operator="containsText" text="booking vc">
      <formula>NOT(ISERROR(SEARCH("booking vc",J75)))</formula>
    </cfRule>
  </conditionalFormatting>
  <conditionalFormatting sqref="J75">
    <cfRule type="containsText" dxfId="25354" priority="22549" operator="containsText" text="BANND">
      <formula>NOT(ISERROR(SEARCH("BANND",J75)))</formula>
    </cfRule>
    <cfRule type="expression" dxfId="25353" priority="22550">
      <formula>"'=NOT(ISERROR(VLOOKUP('Banned list'!)"</formula>
    </cfRule>
  </conditionalFormatting>
  <conditionalFormatting sqref="N75">
    <cfRule type="containsText" dxfId="25352" priority="22546" stopIfTrue="1" operator="containsText" text="CHARGE ON ARRIVAL">
      <formula>NOT(ISERROR(SEARCH("CHARGE ON ARRIVAL",N75)))</formula>
    </cfRule>
    <cfRule type="containsText" dxfId="25351" priority="22547" stopIfTrue="1" operator="containsText" text="CHARGE VC ON DAY">
      <formula>NOT(ISERROR(SEARCH("CHARGE VC ON DAY",N75)))</formula>
    </cfRule>
    <cfRule type="containsText" dxfId="25350" priority="22548" stopIfTrue="1" operator="containsText" text="PAID">
      <formula>NOT(ISERROR(SEARCH("PAID",N75)))</formula>
    </cfRule>
  </conditionalFormatting>
  <conditionalFormatting sqref="G76 I76:L76">
    <cfRule type="containsText" dxfId="25349" priority="22516" operator="containsText" text="BANND">
      <formula>NOT(ISERROR(SEARCH("BANND",G76)))</formula>
    </cfRule>
  </conditionalFormatting>
  <conditionalFormatting sqref="C76:F76 H76:L76">
    <cfRule type="expression" dxfId="25348" priority="22515">
      <formula>"'=NOT(ISERROR(VLOOKUP('Banned list'!)"</formula>
    </cfRule>
  </conditionalFormatting>
  <conditionalFormatting sqref="J76">
    <cfRule type="containsText" dxfId="25347" priority="22518" operator="containsText" text="bb">
      <formula>NOT(ISERROR(SEARCH("bb",J76)))</formula>
    </cfRule>
    <cfRule type="containsText" dxfId="25346" priority="22519" stopIfTrue="1" operator="containsText" text="booking hc">
      <formula>NOT(ISERROR(SEARCH("booking hc",J76)))</formula>
    </cfRule>
    <cfRule type="containsText" dxfId="25345" priority="22520" operator="containsText" text="expedia vc">
      <formula>NOT(ISERROR(SEARCH("expedia vc",J76)))</formula>
    </cfRule>
    <cfRule type="containsText" dxfId="25344" priority="22521" operator="containsText" text="booking hcn">
      <formula>NOT(ISERROR(SEARCH("booking hcn",J76)))</formula>
    </cfRule>
    <cfRule type="containsText" dxfId="25343" priority="22522" stopIfTrue="1" operator="containsText" text="booking vcd">
      <formula>NOT(ISERROR(SEARCH("booking vcd",J76)))</formula>
    </cfRule>
    <cfRule type="containsText" dxfId="25342" priority="22523" stopIfTrue="1" operator="containsText" text="booking vc">
      <formula>NOT(ISERROR(SEARCH("booking vc",J76)))</formula>
    </cfRule>
  </conditionalFormatting>
  <conditionalFormatting sqref="J76">
    <cfRule type="containsText" dxfId="25341" priority="22517" operator="containsText" text="hw">
      <formula>NOT(ISERROR(SEARCH("hw",J76)))</formula>
    </cfRule>
  </conditionalFormatting>
  <conditionalFormatting sqref="J76">
    <cfRule type="containsText" dxfId="25340" priority="22508" operator="containsText" text="hw">
      <formula>NOT(ISERROR(SEARCH("hw",J76)))</formula>
    </cfRule>
    <cfRule type="containsText" dxfId="25339" priority="22509" operator="containsText" text="bb">
      <formula>NOT(ISERROR(SEARCH("bb",J76)))</formula>
    </cfRule>
    <cfRule type="containsText" dxfId="25338" priority="22510" stopIfTrue="1" operator="containsText" text="booking hc">
      <formula>NOT(ISERROR(SEARCH("booking hc",J76)))</formula>
    </cfRule>
    <cfRule type="containsText" dxfId="25337" priority="22511" operator="containsText" text="expedia vc">
      <formula>NOT(ISERROR(SEARCH("expedia vc",J76)))</formula>
    </cfRule>
    <cfRule type="containsText" dxfId="25336" priority="22512" operator="containsText" text="booking hcn">
      <formula>NOT(ISERROR(SEARCH("booking hcn",J76)))</formula>
    </cfRule>
    <cfRule type="containsText" dxfId="25335" priority="22513" stopIfTrue="1" operator="containsText" text="booking vcd">
      <formula>NOT(ISERROR(SEARCH("booking vcd",J76)))</formula>
    </cfRule>
    <cfRule type="containsText" dxfId="25334" priority="22514" stopIfTrue="1" operator="containsText" text="booking vc">
      <formula>NOT(ISERROR(SEARCH("booking vc",J76)))</formula>
    </cfRule>
  </conditionalFormatting>
  <conditionalFormatting sqref="J76">
    <cfRule type="containsText" dxfId="25333" priority="22527" operator="containsText" text="BANND">
      <formula>NOT(ISERROR(SEARCH("BANND",J76)))</formula>
    </cfRule>
    <cfRule type="expression" dxfId="25332" priority="22528">
      <formula>"'=NOT(ISERROR(VLOOKUP('Banned list'!)"</formula>
    </cfRule>
  </conditionalFormatting>
  <conditionalFormatting sqref="N76">
    <cfRule type="containsText" dxfId="25331" priority="22524" stopIfTrue="1" operator="containsText" text="CHARGE ON ARRIVAL">
      <formula>NOT(ISERROR(SEARCH("CHARGE ON ARRIVAL",N76)))</formula>
    </cfRule>
    <cfRule type="containsText" dxfId="25330" priority="22525" stopIfTrue="1" operator="containsText" text="CHARGE VC ON DAY">
      <formula>NOT(ISERROR(SEARCH("CHARGE VC ON DAY",N76)))</formula>
    </cfRule>
    <cfRule type="containsText" dxfId="25329" priority="22526" stopIfTrue="1" operator="containsText" text="PAID">
      <formula>NOT(ISERROR(SEARCH("PAID",N76)))</formula>
    </cfRule>
  </conditionalFormatting>
  <conditionalFormatting sqref="I78 I79:L79 I77:L77 G77:G79">
    <cfRule type="containsText" dxfId="25328" priority="22494" operator="containsText" text="BANND">
      <formula>NOT(ISERROR(SEARCH("BANND",G77)))</formula>
    </cfRule>
  </conditionalFormatting>
  <conditionalFormatting sqref="B77:F77 H79:L79 B79:F79 H77:L77">
    <cfRule type="expression" dxfId="25327" priority="22493">
      <formula>"'=NOT(ISERROR(VLOOKUP('Banned list'!)"</formula>
    </cfRule>
  </conditionalFormatting>
  <conditionalFormatting sqref="J77:J79">
    <cfRule type="containsText" dxfId="25326" priority="22496" operator="containsText" text="bb">
      <formula>NOT(ISERROR(SEARCH("bb",J77)))</formula>
    </cfRule>
    <cfRule type="containsText" dxfId="25325" priority="22497" stopIfTrue="1" operator="containsText" text="booking hc">
      <formula>NOT(ISERROR(SEARCH("booking hc",J77)))</formula>
    </cfRule>
    <cfRule type="containsText" dxfId="25324" priority="22498" operator="containsText" text="expedia vc">
      <formula>NOT(ISERROR(SEARCH("expedia vc",J77)))</formula>
    </cfRule>
    <cfRule type="containsText" dxfId="25323" priority="22499" operator="containsText" text="booking hcn">
      <formula>NOT(ISERROR(SEARCH("booking hcn",J77)))</formula>
    </cfRule>
    <cfRule type="containsText" dxfId="25322" priority="22500" stopIfTrue="1" operator="containsText" text="booking vcd">
      <formula>NOT(ISERROR(SEARCH("booking vcd",J77)))</formula>
    </cfRule>
    <cfRule type="containsText" dxfId="25321" priority="22501" stopIfTrue="1" operator="containsText" text="booking vc">
      <formula>NOT(ISERROR(SEARCH("booking vc",J77)))</formula>
    </cfRule>
  </conditionalFormatting>
  <conditionalFormatting sqref="J77:J79">
    <cfRule type="containsText" dxfId="25320" priority="22495" operator="containsText" text="hw">
      <formula>NOT(ISERROR(SEARCH("hw",J77)))</formula>
    </cfRule>
  </conditionalFormatting>
  <conditionalFormatting sqref="J77:J79">
    <cfRule type="containsText" dxfId="25319" priority="22486" operator="containsText" text="hw">
      <formula>NOT(ISERROR(SEARCH("hw",J77)))</formula>
    </cfRule>
    <cfRule type="containsText" dxfId="25318" priority="22487" operator="containsText" text="bb">
      <formula>NOT(ISERROR(SEARCH("bb",J77)))</formula>
    </cfRule>
    <cfRule type="containsText" dxfId="25317" priority="22488" stopIfTrue="1" operator="containsText" text="booking hc">
      <formula>NOT(ISERROR(SEARCH("booking hc",J77)))</formula>
    </cfRule>
    <cfRule type="containsText" dxfId="25316" priority="22489" operator="containsText" text="expedia vc">
      <formula>NOT(ISERROR(SEARCH("expedia vc",J77)))</formula>
    </cfRule>
    <cfRule type="containsText" dxfId="25315" priority="22490" operator="containsText" text="booking hcn">
      <formula>NOT(ISERROR(SEARCH("booking hcn",J77)))</formula>
    </cfRule>
    <cfRule type="containsText" dxfId="25314" priority="22491" stopIfTrue="1" operator="containsText" text="booking vcd">
      <formula>NOT(ISERROR(SEARCH("booking vcd",J77)))</formula>
    </cfRule>
    <cfRule type="containsText" dxfId="25313" priority="22492" stopIfTrue="1" operator="containsText" text="booking vc">
      <formula>NOT(ISERROR(SEARCH("booking vc",J77)))</formula>
    </cfRule>
  </conditionalFormatting>
  <conditionalFormatting sqref="J79 J77">
    <cfRule type="containsText" dxfId="25312" priority="22505" operator="containsText" text="BANND">
      <formula>NOT(ISERROR(SEARCH("BANND",J77)))</formula>
    </cfRule>
    <cfRule type="expression" dxfId="25311" priority="22506">
      <formula>"'=NOT(ISERROR(VLOOKUP('Banned list'!)"</formula>
    </cfRule>
  </conditionalFormatting>
  <conditionalFormatting sqref="N77:N79">
    <cfRule type="containsText" dxfId="25310" priority="22502" stopIfTrue="1" operator="containsText" text="CHARGE ON ARRIVAL">
      <formula>NOT(ISERROR(SEARCH("CHARGE ON ARRIVAL",N77)))</formula>
    </cfRule>
    <cfRule type="containsText" dxfId="25309" priority="22503" stopIfTrue="1" operator="containsText" text="CHARGE VC ON DAY">
      <formula>NOT(ISERROR(SEARCH("CHARGE VC ON DAY",N77)))</formula>
    </cfRule>
    <cfRule type="containsText" dxfId="25308" priority="22504" stopIfTrue="1" operator="containsText" text="PAID">
      <formula>NOT(ISERROR(SEARCH("PAID",N77)))</formula>
    </cfRule>
  </conditionalFormatting>
  <conditionalFormatting sqref="G81 J81:L81">
    <cfRule type="containsText" dxfId="25307" priority="22472" operator="containsText" text="BANND">
      <formula>NOT(ISERROR(SEARCH("BANND",G81)))</formula>
    </cfRule>
  </conditionalFormatting>
  <conditionalFormatting sqref="H81 J81:L81 C81:F81">
    <cfRule type="expression" dxfId="25306" priority="22471">
      <formula>"'=NOT(ISERROR(VLOOKUP('Banned list'!)"</formula>
    </cfRule>
  </conditionalFormatting>
  <conditionalFormatting sqref="J81">
    <cfRule type="containsText" dxfId="25305" priority="22474" operator="containsText" text="bb">
      <formula>NOT(ISERROR(SEARCH("bb",J81)))</formula>
    </cfRule>
    <cfRule type="containsText" dxfId="25304" priority="22475" stopIfTrue="1" operator="containsText" text="booking hc">
      <formula>NOT(ISERROR(SEARCH("booking hc",J81)))</formula>
    </cfRule>
    <cfRule type="containsText" dxfId="25303" priority="22476" operator="containsText" text="expedia vc">
      <formula>NOT(ISERROR(SEARCH("expedia vc",J81)))</formula>
    </cfRule>
    <cfRule type="containsText" dxfId="25302" priority="22477" operator="containsText" text="booking hcn">
      <formula>NOT(ISERROR(SEARCH("booking hcn",J81)))</formula>
    </cfRule>
    <cfRule type="containsText" dxfId="25301" priority="22478" stopIfTrue="1" operator="containsText" text="booking vcd">
      <formula>NOT(ISERROR(SEARCH("booking vcd",J81)))</formula>
    </cfRule>
    <cfRule type="containsText" dxfId="25300" priority="22479" stopIfTrue="1" operator="containsText" text="booking vc">
      <formula>NOT(ISERROR(SEARCH("booking vc",J81)))</formula>
    </cfRule>
  </conditionalFormatting>
  <conditionalFormatting sqref="J81">
    <cfRule type="containsText" dxfId="25299" priority="22473" operator="containsText" text="hw">
      <formula>NOT(ISERROR(SEARCH("hw",J81)))</formula>
    </cfRule>
  </conditionalFormatting>
  <conditionalFormatting sqref="J81">
    <cfRule type="containsText" dxfId="25298" priority="22464" operator="containsText" text="hw">
      <formula>NOT(ISERROR(SEARCH("hw",J81)))</formula>
    </cfRule>
    <cfRule type="containsText" dxfId="25297" priority="22465" operator="containsText" text="bb">
      <formula>NOT(ISERROR(SEARCH("bb",J81)))</formula>
    </cfRule>
    <cfRule type="containsText" dxfId="25296" priority="22466" stopIfTrue="1" operator="containsText" text="booking hc">
      <formula>NOT(ISERROR(SEARCH("booking hc",J81)))</formula>
    </cfRule>
    <cfRule type="containsText" dxfId="25295" priority="22467" operator="containsText" text="expedia vc">
      <formula>NOT(ISERROR(SEARCH("expedia vc",J81)))</formula>
    </cfRule>
    <cfRule type="containsText" dxfId="25294" priority="22468" operator="containsText" text="booking hcn">
      <formula>NOT(ISERROR(SEARCH("booking hcn",J81)))</formula>
    </cfRule>
    <cfRule type="containsText" dxfId="25293" priority="22469" stopIfTrue="1" operator="containsText" text="booking vcd">
      <formula>NOT(ISERROR(SEARCH("booking vcd",J81)))</formula>
    </cfRule>
    <cfRule type="containsText" dxfId="25292" priority="22470" stopIfTrue="1" operator="containsText" text="booking vc">
      <formula>NOT(ISERROR(SEARCH("booking vc",J81)))</formula>
    </cfRule>
  </conditionalFormatting>
  <conditionalFormatting sqref="J81">
    <cfRule type="containsText" dxfId="25291" priority="22483" operator="containsText" text="BANND">
      <formula>NOT(ISERROR(SEARCH("BANND",J81)))</formula>
    </cfRule>
    <cfRule type="expression" dxfId="25290" priority="22484">
      <formula>"'=NOT(ISERROR(VLOOKUP('Banned list'!)"</formula>
    </cfRule>
  </conditionalFormatting>
  <conditionalFormatting sqref="N81">
    <cfRule type="containsText" dxfId="25289" priority="22480" stopIfTrue="1" operator="containsText" text="CHARGE ON ARRIVAL">
      <formula>NOT(ISERROR(SEARCH("CHARGE ON ARRIVAL",N81)))</formula>
    </cfRule>
    <cfRule type="containsText" dxfId="25288" priority="22481" stopIfTrue="1" operator="containsText" text="CHARGE VC ON DAY">
      <formula>NOT(ISERROR(SEARCH("CHARGE VC ON DAY",N81)))</formula>
    </cfRule>
    <cfRule type="containsText" dxfId="25287" priority="22482" stopIfTrue="1" operator="containsText" text="PAID">
      <formula>NOT(ISERROR(SEARCH("PAID",N81)))</formula>
    </cfRule>
  </conditionalFormatting>
  <conditionalFormatting sqref="I81:L81 G81">
    <cfRule type="containsText" dxfId="25286" priority="22450" operator="containsText" text="BANND">
      <formula>NOT(ISERROR(SEARCH("BANND",G81)))</formula>
    </cfRule>
  </conditionalFormatting>
  <conditionalFormatting sqref="B81:F81 H81:L81">
    <cfRule type="expression" dxfId="25285" priority="22449">
      <formula>"'=NOT(ISERROR(VLOOKUP('Banned list'!)"</formula>
    </cfRule>
  </conditionalFormatting>
  <conditionalFormatting sqref="J81">
    <cfRule type="containsText" dxfId="25284" priority="22452" operator="containsText" text="bb">
      <formula>NOT(ISERROR(SEARCH("bb",J81)))</formula>
    </cfRule>
    <cfRule type="containsText" dxfId="25283" priority="22453" stopIfTrue="1" operator="containsText" text="booking hc">
      <formula>NOT(ISERROR(SEARCH("booking hc",J81)))</formula>
    </cfRule>
    <cfRule type="containsText" dxfId="25282" priority="22454" operator="containsText" text="expedia vc">
      <formula>NOT(ISERROR(SEARCH("expedia vc",J81)))</formula>
    </cfRule>
    <cfRule type="containsText" dxfId="25281" priority="22455" operator="containsText" text="booking hcn">
      <formula>NOT(ISERROR(SEARCH("booking hcn",J81)))</formula>
    </cfRule>
    <cfRule type="containsText" dxfId="25280" priority="22456" stopIfTrue="1" operator="containsText" text="booking vcd">
      <formula>NOT(ISERROR(SEARCH("booking vcd",J81)))</formula>
    </cfRule>
    <cfRule type="containsText" dxfId="25279" priority="22457" stopIfTrue="1" operator="containsText" text="booking vc">
      <formula>NOT(ISERROR(SEARCH("booking vc",J81)))</formula>
    </cfRule>
  </conditionalFormatting>
  <conditionalFormatting sqref="J81">
    <cfRule type="containsText" dxfId="25278" priority="22451" operator="containsText" text="hw">
      <formula>NOT(ISERROR(SEARCH("hw",J81)))</formula>
    </cfRule>
  </conditionalFormatting>
  <conditionalFormatting sqref="J81">
    <cfRule type="containsText" dxfId="25277" priority="22442" operator="containsText" text="hw">
      <formula>NOT(ISERROR(SEARCH("hw",J81)))</formula>
    </cfRule>
    <cfRule type="containsText" dxfId="25276" priority="22443" operator="containsText" text="bb">
      <formula>NOT(ISERROR(SEARCH("bb",J81)))</formula>
    </cfRule>
    <cfRule type="containsText" dxfId="25275" priority="22444" stopIfTrue="1" operator="containsText" text="booking hc">
      <formula>NOT(ISERROR(SEARCH("booking hc",J81)))</formula>
    </cfRule>
    <cfRule type="containsText" dxfId="25274" priority="22445" operator="containsText" text="expedia vc">
      <formula>NOT(ISERROR(SEARCH("expedia vc",J81)))</formula>
    </cfRule>
    <cfRule type="containsText" dxfId="25273" priority="22446" operator="containsText" text="booking hcn">
      <formula>NOT(ISERROR(SEARCH("booking hcn",J81)))</formula>
    </cfRule>
    <cfRule type="containsText" dxfId="25272" priority="22447" stopIfTrue="1" operator="containsText" text="booking vcd">
      <formula>NOT(ISERROR(SEARCH("booking vcd",J81)))</formula>
    </cfRule>
    <cfRule type="containsText" dxfId="25271" priority="22448" stopIfTrue="1" operator="containsText" text="booking vc">
      <formula>NOT(ISERROR(SEARCH("booking vc",J81)))</formula>
    </cfRule>
  </conditionalFormatting>
  <conditionalFormatting sqref="J81">
    <cfRule type="containsText" dxfId="25270" priority="22461" operator="containsText" text="BANND">
      <formula>NOT(ISERROR(SEARCH("BANND",J81)))</formula>
    </cfRule>
    <cfRule type="expression" dxfId="25269" priority="22462">
      <formula>"'=NOT(ISERROR(VLOOKUP('Banned list'!)"</formula>
    </cfRule>
  </conditionalFormatting>
  <conditionalFormatting sqref="N81">
    <cfRule type="containsText" dxfId="25268" priority="22458" stopIfTrue="1" operator="containsText" text="CHARGE ON ARRIVAL">
      <formula>NOT(ISERROR(SEARCH("CHARGE ON ARRIVAL",N81)))</formula>
    </cfRule>
    <cfRule type="containsText" dxfId="25267" priority="22459" stopIfTrue="1" operator="containsText" text="CHARGE VC ON DAY">
      <formula>NOT(ISERROR(SEARCH("CHARGE VC ON DAY",N81)))</formula>
    </cfRule>
    <cfRule type="containsText" dxfId="25266" priority="22460" stopIfTrue="1" operator="containsText" text="PAID">
      <formula>NOT(ISERROR(SEARCH("PAID",N81)))</formula>
    </cfRule>
  </conditionalFormatting>
  <conditionalFormatting sqref="G82 I82:L82">
    <cfRule type="containsText" dxfId="25265" priority="22428" operator="containsText" text="BANND">
      <formula>NOT(ISERROR(SEARCH("BANND",G82)))</formula>
    </cfRule>
  </conditionalFormatting>
  <conditionalFormatting sqref="H82:L82 B82:F82">
    <cfRule type="expression" dxfId="25264" priority="22427">
      <formula>"'=NOT(ISERROR(VLOOKUP('Banned list'!)"</formula>
    </cfRule>
  </conditionalFormatting>
  <conditionalFormatting sqref="J82">
    <cfRule type="containsText" dxfId="25263" priority="22430" operator="containsText" text="bb">
      <formula>NOT(ISERROR(SEARCH("bb",J82)))</formula>
    </cfRule>
    <cfRule type="containsText" dxfId="25262" priority="22431" stopIfTrue="1" operator="containsText" text="booking hc">
      <formula>NOT(ISERROR(SEARCH("booking hc",J82)))</formula>
    </cfRule>
    <cfRule type="containsText" dxfId="25261" priority="22432" operator="containsText" text="expedia vc">
      <formula>NOT(ISERROR(SEARCH("expedia vc",J82)))</formula>
    </cfRule>
    <cfRule type="containsText" dxfId="25260" priority="22433" operator="containsText" text="booking hcn">
      <formula>NOT(ISERROR(SEARCH("booking hcn",J82)))</formula>
    </cfRule>
    <cfRule type="containsText" dxfId="25259" priority="22434" stopIfTrue="1" operator="containsText" text="booking vcd">
      <formula>NOT(ISERROR(SEARCH("booking vcd",J82)))</formula>
    </cfRule>
    <cfRule type="containsText" dxfId="25258" priority="22435" stopIfTrue="1" operator="containsText" text="booking vc">
      <formula>NOT(ISERROR(SEARCH("booking vc",J82)))</formula>
    </cfRule>
  </conditionalFormatting>
  <conditionalFormatting sqref="J82">
    <cfRule type="containsText" dxfId="25257" priority="22429" operator="containsText" text="hw">
      <formula>NOT(ISERROR(SEARCH("hw",J82)))</formula>
    </cfRule>
  </conditionalFormatting>
  <conditionalFormatting sqref="J82">
    <cfRule type="containsText" dxfId="25256" priority="22420" operator="containsText" text="hw">
      <formula>NOT(ISERROR(SEARCH("hw",J82)))</formula>
    </cfRule>
    <cfRule type="containsText" dxfId="25255" priority="22421" operator="containsText" text="bb">
      <formula>NOT(ISERROR(SEARCH("bb",J82)))</formula>
    </cfRule>
    <cfRule type="containsText" dxfId="25254" priority="22422" stopIfTrue="1" operator="containsText" text="booking hc">
      <formula>NOT(ISERROR(SEARCH("booking hc",J82)))</formula>
    </cfRule>
    <cfRule type="containsText" dxfId="25253" priority="22423" operator="containsText" text="expedia vc">
      <formula>NOT(ISERROR(SEARCH("expedia vc",J82)))</formula>
    </cfRule>
    <cfRule type="containsText" dxfId="25252" priority="22424" operator="containsText" text="booking hcn">
      <formula>NOT(ISERROR(SEARCH("booking hcn",J82)))</formula>
    </cfRule>
    <cfRule type="containsText" dxfId="25251" priority="22425" stopIfTrue="1" operator="containsText" text="booking vcd">
      <formula>NOT(ISERROR(SEARCH("booking vcd",J82)))</formula>
    </cfRule>
    <cfRule type="containsText" dxfId="25250" priority="22426" stopIfTrue="1" operator="containsText" text="booking vc">
      <formula>NOT(ISERROR(SEARCH("booking vc",J82)))</formula>
    </cfRule>
  </conditionalFormatting>
  <conditionalFormatting sqref="J82">
    <cfRule type="containsText" dxfId="25249" priority="22439" operator="containsText" text="BANND">
      <formula>NOT(ISERROR(SEARCH("BANND",J82)))</formula>
    </cfRule>
    <cfRule type="expression" dxfId="25248" priority="22440">
      <formula>"'=NOT(ISERROR(VLOOKUP('Banned list'!)"</formula>
    </cfRule>
  </conditionalFormatting>
  <conditionalFormatting sqref="N82">
    <cfRule type="containsText" dxfId="25247" priority="22436" stopIfTrue="1" operator="containsText" text="CHARGE ON ARRIVAL">
      <formula>NOT(ISERROR(SEARCH("CHARGE ON ARRIVAL",N82)))</formula>
    </cfRule>
    <cfRule type="containsText" dxfId="25246" priority="22437" stopIfTrue="1" operator="containsText" text="CHARGE VC ON DAY">
      <formula>NOT(ISERROR(SEARCH("CHARGE VC ON DAY",N82)))</formula>
    </cfRule>
    <cfRule type="containsText" dxfId="25245" priority="22438" stopIfTrue="1" operator="containsText" text="PAID">
      <formula>NOT(ISERROR(SEARCH("PAID",N82)))</formula>
    </cfRule>
  </conditionalFormatting>
  <conditionalFormatting sqref="I83:L83 G83">
    <cfRule type="containsText" dxfId="25244" priority="22406" operator="containsText" text="BANND">
      <formula>NOT(ISERROR(SEARCH("BANND",G83)))</formula>
    </cfRule>
  </conditionalFormatting>
  <conditionalFormatting sqref="B83:F83 H83:L83">
    <cfRule type="expression" dxfId="25243" priority="22405">
      <formula>"'=NOT(ISERROR(VLOOKUP('Banned list'!)"</formula>
    </cfRule>
  </conditionalFormatting>
  <conditionalFormatting sqref="J83">
    <cfRule type="containsText" dxfId="25242" priority="22408" operator="containsText" text="bb">
      <formula>NOT(ISERROR(SEARCH("bb",J83)))</formula>
    </cfRule>
    <cfRule type="containsText" dxfId="25241" priority="22409" stopIfTrue="1" operator="containsText" text="booking hc">
      <formula>NOT(ISERROR(SEARCH("booking hc",J83)))</formula>
    </cfRule>
    <cfRule type="containsText" dxfId="25240" priority="22410" operator="containsText" text="expedia vc">
      <formula>NOT(ISERROR(SEARCH("expedia vc",J83)))</formula>
    </cfRule>
    <cfRule type="containsText" dxfId="25239" priority="22411" operator="containsText" text="booking hcn">
      <formula>NOT(ISERROR(SEARCH("booking hcn",J83)))</formula>
    </cfRule>
    <cfRule type="containsText" dxfId="25238" priority="22412" stopIfTrue="1" operator="containsText" text="booking vcd">
      <formula>NOT(ISERROR(SEARCH("booking vcd",J83)))</formula>
    </cfRule>
    <cfRule type="containsText" dxfId="25237" priority="22413" stopIfTrue="1" operator="containsText" text="booking vc">
      <formula>NOT(ISERROR(SEARCH("booking vc",J83)))</formula>
    </cfRule>
  </conditionalFormatting>
  <conditionalFormatting sqref="J83">
    <cfRule type="containsText" dxfId="25236" priority="22407" operator="containsText" text="hw">
      <formula>NOT(ISERROR(SEARCH("hw",J83)))</formula>
    </cfRule>
  </conditionalFormatting>
  <conditionalFormatting sqref="J83">
    <cfRule type="containsText" dxfId="25235" priority="22398" operator="containsText" text="hw">
      <formula>NOT(ISERROR(SEARCH("hw",J83)))</formula>
    </cfRule>
    <cfRule type="containsText" dxfId="25234" priority="22399" operator="containsText" text="bb">
      <formula>NOT(ISERROR(SEARCH("bb",J83)))</formula>
    </cfRule>
    <cfRule type="containsText" dxfId="25233" priority="22400" stopIfTrue="1" operator="containsText" text="booking hc">
      <formula>NOT(ISERROR(SEARCH("booking hc",J83)))</formula>
    </cfRule>
    <cfRule type="containsText" dxfId="25232" priority="22401" operator="containsText" text="expedia vc">
      <formula>NOT(ISERROR(SEARCH("expedia vc",J83)))</formula>
    </cfRule>
    <cfRule type="containsText" dxfId="25231" priority="22402" operator="containsText" text="booking hcn">
      <formula>NOT(ISERROR(SEARCH("booking hcn",J83)))</formula>
    </cfRule>
    <cfRule type="containsText" dxfId="25230" priority="22403" stopIfTrue="1" operator="containsText" text="booking vcd">
      <formula>NOT(ISERROR(SEARCH("booking vcd",J83)))</formula>
    </cfRule>
    <cfRule type="containsText" dxfId="25229" priority="22404" stopIfTrue="1" operator="containsText" text="booking vc">
      <formula>NOT(ISERROR(SEARCH("booking vc",J83)))</formula>
    </cfRule>
  </conditionalFormatting>
  <conditionalFormatting sqref="J83">
    <cfRule type="containsText" dxfId="25228" priority="22417" operator="containsText" text="BANND">
      <formula>NOT(ISERROR(SEARCH("BANND",J83)))</formula>
    </cfRule>
    <cfRule type="expression" dxfId="25227" priority="22418">
      <formula>"'=NOT(ISERROR(VLOOKUP('Banned list'!)"</formula>
    </cfRule>
  </conditionalFormatting>
  <conditionalFormatting sqref="N83">
    <cfRule type="containsText" dxfId="25226" priority="22414" stopIfTrue="1" operator="containsText" text="CHARGE ON ARRIVAL">
      <formula>NOT(ISERROR(SEARCH("CHARGE ON ARRIVAL",N83)))</formula>
    </cfRule>
    <cfRule type="containsText" dxfId="25225" priority="22415" stopIfTrue="1" operator="containsText" text="CHARGE VC ON DAY">
      <formula>NOT(ISERROR(SEARCH("CHARGE VC ON DAY",N83)))</formula>
    </cfRule>
    <cfRule type="containsText" dxfId="25224" priority="22416" stopIfTrue="1" operator="containsText" text="PAID">
      <formula>NOT(ISERROR(SEARCH("PAID",N83)))</formula>
    </cfRule>
  </conditionalFormatting>
  <conditionalFormatting sqref="G86 I86:L86">
    <cfRule type="containsText" dxfId="25223" priority="22384" operator="containsText" text="BANND">
      <formula>NOT(ISERROR(SEARCH("BANND",G86)))</formula>
    </cfRule>
  </conditionalFormatting>
  <conditionalFormatting sqref="H86:L86 B86:F86">
    <cfRule type="expression" dxfId="25222" priority="22383">
      <formula>"'=NOT(ISERROR(VLOOKUP('Banned list'!)"</formula>
    </cfRule>
  </conditionalFormatting>
  <conditionalFormatting sqref="J86">
    <cfRule type="containsText" dxfId="25221" priority="22386" operator="containsText" text="bb">
      <formula>NOT(ISERROR(SEARCH("bb",J86)))</formula>
    </cfRule>
    <cfRule type="containsText" dxfId="25220" priority="22387" stopIfTrue="1" operator="containsText" text="booking hc">
      <formula>NOT(ISERROR(SEARCH("booking hc",J86)))</formula>
    </cfRule>
    <cfRule type="containsText" dxfId="25219" priority="22388" operator="containsText" text="expedia vc">
      <formula>NOT(ISERROR(SEARCH("expedia vc",J86)))</formula>
    </cfRule>
    <cfRule type="containsText" dxfId="25218" priority="22389" operator="containsText" text="booking hcn">
      <formula>NOT(ISERROR(SEARCH("booking hcn",J86)))</formula>
    </cfRule>
    <cfRule type="containsText" dxfId="25217" priority="22390" stopIfTrue="1" operator="containsText" text="booking vcd">
      <formula>NOT(ISERROR(SEARCH("booking vcd",J86)))</formula>
    </cfRule>
    <cfRule type="containsText" dxfId="25216" priority="22391" stopIfTrue="1" operator="containsText" text="booking vc">
      <formula>NOT(ISERROR(SEARCH("booking vc",J86)))</formula>
    </cfRule>
  </conditionalFormatting>
  <conditionalFormatting sqref="J86">
    <cfRule type="containsText" dxfId="25215" priority="22385" operator="containsText" text="hw">
      <formula>NOT(ISERROR(SEARCH("hw",J86)))</formula>
    </cfRule>
  </conditionalFormatting>
  <conditionalFormatting sqref="J86">
    <cfRule type="containsText" dxfId="25214" priority="22376" operator="containsText" text="hw">
      <formula>NOT(ISERROR(SEARCH("hw",J86)))</formula>
    </cfRule>
    <cfRule type="containsText" dxfId="25213" priority="22377" operator="containsText" text="bb">
      <formula>NOT(ISERROR(SEARCH("bb",J86)))</formula>
    </cfRule>
    <cfRule type="containsText" dxfId="25212" priority="22378" stopIfTrue="1" operator="containsText" text="booking hc">
      <formula>NOT(ISERROR(SEARCH("booking hc",J86)))</formula>
    </cfRule>
    <cfRule type="containsText" dxfId="25211" priority="22379" operator="containsText" text="expedia vc">
      <formula>NOT(ISERROR(SEARCH("expedia vc",J86)))</formula>
    </cfRule>
    <cfRule type="containsText" dxfId="25210" priority="22380" operator="containsText" text="booking hcn">
      <formula>NOT(ISERROR(SEARCH("booking hcn",J86)))</formula>
    </cfRule>
    <cfRule type="containsText" dxfId="25209" priority="22381" stopIfTrue="1" operator="containsText" text="booking vcd">
      <formula>NOT(ISERROR(SEARCH("booking vcd",J86)))</formula>
    </cfRule>
    <cfRule type="containsText" dxfId="25208" priority="22382" stopIfTrue="1" operator="containsText" text="booking vc">
      <formula>NOT(ISERROR(SEARCH("booking vc",J86)))</formula>
    </cfRule>
  </conditionalFormatting>
  <conditionalFormatting sqref="J86">
    <cfRule type="containsText" dxfId="25207" priority="22395" operator="containsText" text="BANND">
      <formula>NOT(ISERROR(SEARCH("BANND",J86)))</formula>
    </cfRule>
    <cfRule type="expression" dxfId="25206" priority="22396">
      <formula>"'=NOT(ISERROR(VLOOKUP('Banned list'!)"</formula>
    </cfRule>
  </conditionalFormatting>
  <conditionalFormatting sqref="N86">
    <cfRule type="containsText" dxfId="25205" priority="22392" stopIfTrue="1" operator="containsText" text="CHARGE ON ARRIVAL">
      <formula>NOT(ISERROR(SEARCH("CHARGE ON ARRIVAL",N86)))</formula>
    </cfRule>
    <cfRule type="containsText" dxfId="25204" priority="22393" stopIfTrue="1" operator="containsText" text="CHARGE VC ON DAY">
      <formula>NOT(ISERROR(SEARCH("CHARGE VC ON DAY",N86)))</formula>
    </cfRule>
    <cfRule type="containsText" dxfId="25203" priority="22394" stopIfTrue="1" operator="containsText" text="PAID">
      <formula>NOT(ISERROR(SEARCH("PAID",N86)))</formula>
    </cfRule>
  </conditionalFormatting>
  <conditionalFormatting sqref="G87 I87">
    <cfRule type="containsText" dxfId="25202" priority="22365" operator="containsText" text="BANND">
      <formula>NOT(ISERROR(SEARCH("BANND",G87)))</formula>
    </cfRule>
  </conditionalFormatting>
  <conditionalFormatting sqref="J87">
    <cfRule type="containsText" dxfId="25201" priority="22367" operator="containsText" text="bb">
      <formula>NOT(ISERROR(SEARCH("bb",J87)))</formula>
    </cfRule>
    <cfRule type="containsText" dxfId="25200" priority="22368" stopIfTrue="1" operator="containsText" text="booking hc">
      <formula>NOT(ISERROR(SEARCH("booking hc",J87)))</formula>
    </cfRule>
    <cfRule type="containsText" dxfId="25199" priority="22369" operator="containsText" text="expedia vc">
      <formula>NOT(ISERROR(SEARCH("expedia vc",J87)))</formula>
    </cfRule>
    <cfRule type="containsText" dxfId="25198" priority="22370" operator="containsText" text="booking hcn">
      <formula>NOT(ISERROR(SEARCH("booking hcn",J87)))</formula>
    </cfRule>
    <cfRule type="containsText" dxfId="25197" priority="22371" stopIfTrue="1" operator="containsText" text="booking vcd">
      <formula>NOT(ISERROR(SEARCH("booking vcd",J87)))</formula>
    </cfRule>
    <cfRule type="containsText" dxfId="25196" priority="22372" stopIfTrue="1" operator="containsText" text="booking vc">
      <formula>NOT(ISERROR(SEARCH("booking vc",J87)))</formula>
    </cfRule>
  </conditionalFormatting>
  <conditionalFormatting sqref="J87">
    <cfRule type="containsText" dxfId="25195" priority="22366" operator="containsText" text="hw">
      <formula>NOT(ISERROR(SEARCH("hw",J87)))</formula>
    </cfRule>
  </conditionalFormatting>
  <conditionalFormatting sqref="J87">
    <cfRule type="containsText" dxfId="25194" priority="22358" operator="containsText" text="hw">
      <formula>NOT(ISERROR(SEARCH("hw",J87)))</formula>
    </cfRule>
    <cfRule type="containsText" dxfId="25193" priority="22359" operator="containsText" text="bb">
      <formula>NOT(ISERROR(SEARCH("bb",J87)))</formula>
    </cfRule>
    <cfRule type="containsText" dxfId="25192" priority="22360" stopIfTrue="1" operator="containsText" text="booking hc">
      <formula>NOT(ISERROR(SEARCH("booking hc",J87)))</formula>
    </cfRule>
    <cfRule type="containsText" dxfId="25191" priority="22361" operator="containsText" text="expedia vc">
      <formula>NOT(ISERROR(SEARCH("expedia vc",J87)))</formula>
    </cfRule>
    <cfRule type="containsText" dxfId="25190" priority="22362" operator="containsText" text="booking hcn">
      <formula>NOT(ISERROR(SEARCH("booking hcn",J87)))</formula>
    </cfRule>
    <cfRule type="containsText" dxfId="25189" priority="22363" stopIfTrue="1" operator="containsText" text="booking vcd">
      <formula>NOT(ISERROR(SEARCH("booking vcd",J87)))</formula>
    </cfRule>
    <cfRule type="containsText" dxfId="25188" priority="22364" stopIfTrue="1" operator="containsText" text="booking vc">
      <formula>NOT(ISERROR(SEARCH("booking vc",J87)))</formula>
    </cfRule>
  </conditionalFormatting>
  <conditionalFormatting sqref="N87">
    <cfRule type="containsText" dxfId="25187" priority="22373" stopIfTrue="1" operator="containsText" text="CHARGE ON ARRIVAL">
      <formula>NOT(ISERROR(SEARCH("CHARGE ON ARRIVAL",N87)))</formula>
    </cfRule>
    <cfRule type="containsText" dxfId="25186" priority="22374" stopIfTrue="1" operator="containsText" text="CHARGE VC ON DAY">
      <formula>NOT(ISERROR(SEARCH("CHARGE VC ON DAY",N87)))</formula>
    </cfRule>
    <cfRule type="containsText" dxfId="25185" priority="22375" stopIfTrue="1" operator="containsText" text="PAID">
      <formula>NOT(ISERROR(SEARCH("PAID",N87)))</formula>
    </cfRule>
  </conditionalFormatting>
  <conditionalFormatting sqref="I88:L88 G88">
    <cfRule type="containsText" dxfId="25184" priority="22344" operator="containsText" text="BANND">
      <formula>NOT(ISERROR(SEARCH("BANND",G88)))</formula>
    </cfRule>
  </conditionalFormatting>
  <conditionalFormatting sqref="B88:F88 H88:L88">
    <cfRule type="expression" dxfId="25183" priority="22343">
      <formula>"'=NOT(ISERROR(VLOOKUP('Banned list'!)"</formula>
    </cfRule>
  </conditionalFormatting>
  <conditionalFormatting sqref="J88">
    <cfRule type="containsText" dxfId="25182" priority="22346" operator="containsText" text="bb">
      <formula>NOT(ISERROR(SEARCH("bb",J88)))</formula>
    </cfRule>
    <cfRule type="containsText" dxfId="25181" priority="22347" stopIfTrue="1" operator="containsText" text="booking hc">
      <formula>NOT(ISERROR(SEARCH("booking hc",J88)))</formula>
    </cfRule>
    <cfRule type="containsText" dxfId="25180" priority="22348" operator="containsText" text="expedia vc">
      <formula>NOT(ISERROR(SEARCH("expedia vc",J88)))</formula>
    </cfRule>
    <cfRule type="containsText" dxfId="25179" priority="22349" operator="containsText" text="booking hcn">
      <formula>NOT(ISERROR(SEARCH("booking hcn",J88)))</formula>
    </cfRule>
    <cfRule type="containsText" dxfId="25178" priority="22350" stopIfTrue="1" operator="containsText" text="booking vcd">
      <formula>NOT(ISERROR(SEARCH("booking vcd",J88)))</formula>
    </cfRule>
    <cfRule type="containsText" dxfId="25177" priority="22351" stopIfTrue="1" operator="containsText" text="booking vc">
      <formula>NOT(ISERROR(SEARCH("booking vc",J88)))</formula>
    </cfRule>
  </conditionalFormatting>
  <conditionalFormatting sqref="J88">
    <cfRule type="containsText" dxfId="25176" priority="22345" operator="containsText" text="hw">
      <formula>NOT(ISERROR(SEARCH("hw",J88)))</formula>
    </cfRule>
  </conditionalFormatting>
  <conditionalFormatting sqref="J88">
    <cfRule type="containsText" dxfId="25175" priority="22336" operator="containsText" text="hw">
      <formula>NOT(ISERROR(SEARCH("hw",J88)))</formula>
    </cfRule>
    <cfRule type="containsText" dxfId="25174" priority="22337" operator="containsText" text="bb">
      <formula>NOT(ISERROR(SEARCH("bb",J88)))</formula>
    </cfRule>
    <cfRule type="containsText" dxfId="25173" priority="22338" stopIfTrue="1" operator="containsText" text="booking hc">
      <formula>NOT(ISERROR(SEARCH("booking hc",J88)))</formula>
    </cfRule>
    <cfRule type="containsText" dxfId="25172" priority="22339" operator="containsText" text="expedia vc">
      <formula>NOT(ISERROR(SEARCH("expedia vc",J88)))</formula>
    </cfRule>
    <cfRule type="containsText" dxfId="25171" priority="22340" operator="containsText" text="booking hcn">
      <formula>NOT(ISERROR(SEARCH("booking hcn",J88)))</formula>
    </cfRule>
    <cfRule type="containsText" dxfId="25170" priority="22341" stopIfTrue="1" operator="containsText" text="booking vcd">
      <formula>NOT(ISERROR(SEARCH("booking vcd",J88)))</formula>
    </cfRule>
    <cfRule type="containsText" dxfId="25169" priority="22342" stopIfTrue="1" operator="containsText" text="booking vc">
      <formula>NOT(ISERROR(SEARCH("booking vc",J88)))</formula>
    </cfRule>
  </conditionalFormatting>
  <conditionalFormatting sqref="J88">
    <cfRule type="containsText" dxfId="25168" priority="22355" operator="containsText" text="BANND">
      <formula>NOT(ISERROR(SEARCH("BANND",J88)))</formula>
    </cfRule>
    <cfRule type="expression" dxfId="25167" priority="22356">
      <formula>"'=NOT(ISERROR(VLOOKUP('Banned list'!)"</formula>
    </cfRule>
  </conditionalFormatting>
  <conditionalFormatting sqref="N88">
    <cfRule type="containsText" dxfId="25166" priority="22352" stopIfTrue="1" operator="containsText" text="CHARGE ON ARRIVAL">
      <formula>NOT(ISERROR(SEARCH("CHARGE ON ARRIVAL",N88)))</formula>
    </cfRule>
    <cfRule type="containsText" dxfId="25165" priority="22353" stopIfTrue="1" operator="containsText" text="CHARGE VC ON DAY">
      <formula>NOT(ISERROR(SEARCH("CHARGE VC ON DAY",N88)))</formula>
    </cfRule>
    <cfRule type="containsText" dxfId="25164" priority="22354" stopIfTrue="1" operator="containsText" text="PAID">
      <formula>NOT(ISERROR(SEARCH("PAID",N88)))</formula>
    </cfRule>
  </conditionalFormatting>
  <conditionalFormatting sqref="J89:L89 G89">
    <cfRule type="containsText" dxfId="25163" priority="22322" operator="containsText" text="BANND">
      <formula>NOT(ISERROR(SEARCH("BANND",G89)))</formula>
    </cfRule>
  </conditionalFormatting>
  <conditionalFormatting sqref="H89 J89:L89 B89:F89">
    <cfRule type="expression" dxfId="25162" priority="22321">
      <formula>"'=NOT(ISERROR(VLOOKUP('Banned list'!)"</formula>
    </cfRule>
  </conditionalFormatting>
  <conditionalFormatting sqref="J89">
    <cfRule type="containsText" dxfId="25161" priority="22324" operator="containsText" text="bb">
      <formula>NOT(ISERROR(SEARCH("bb",J89)))</formula>
    </cfRule>
    <cfRule type="containsText" dxfId="25160" priority="22325" stopIfTrue="1" operator="containsText" text="booking hc">
      <formula>NOT(ISERROR(SEARCH("booking hc",J89)))</formula>
    </cfRule>
    <cfRule type="containsText" dxfId="25159" priority="22326" operator="containsText" text="expedia vc">
      <formula>NOT(ISERROR(SEARCH("expedia vc",J89)))</formula>
    </cfRule>
    <cfRule type="containsText" dxfId="25158" priority="22327" operator="containsText" text="booking hcn">
      <formula>NOT(ISERROR(SEARCH("booking hcn",J89)))</formula>
    </cfRule>
    <cfRule type="containsText" dxfId="25157" priority="22328" stopIfTrue="1" operator="containsText" text="booking vcd">
      <formula>NOT(ISERROR(SEARCH("booking vcd",J89)))</formula>
    </cfRule>
    <cfRule type="containsText" dxfId="25156" priority="22329" stopIfTrue="1" operator="containsText" text="booking vc">
      <formula>NOT(ISERROR(SEARCH("booking vc",J89)))</formula>
    </cfRule>
  </conditionalFormatting>
  <conditionalFormatting sqref="J89">
    <cfRule type="containsText" dxfId="25155" priority="22323" operator="containsText" text="hw">
      <formula>NOT(ISERROR(SEARCH("hw",J89)))</formula>
    </cfRule>
  </conditionalFormatting>
  <conditionalFormatting sqref="J89">
    <cfRule type="containsText" dxfId="25154" priority="22314" operator="containsText" text="hw">
      <formula>NOT(ISERROR(SEARCH("hw",J89)))</formula>
    </cfRule>
    <cfRule type="containsText" dxfId="25153" priority="22315" operator="containsText" text="bb">
      <formula>NOT(ISERROR(SEARCH("bb",J89)))</formula>
    </cfRule>
    <cfRule type="containsText" dxfId="25152" priority="22316" stopIfTrue="1" operator="containsText" text="booking hc">
      <formula>NOT(ISERROR(SEARCH("booking hc",J89)))</formula>
    </cfRule>
    <cfRule type="containsText" dxfId="25151" priority="22317" operator="containsText" text="expedia vc">
      <formula>NOT(ISERROR(SEARCH("expedia vc",J89)))</formula>
    </cfRule>
    <cfRule type="containsText" dxfId="25150" priority="22318" operator="containsText" text="booking hcn">
      <formula>NOT(ISERROR(SEARCH("booking hcn",J89)))</formula>
    </cfRule>
    <cfRule type="containsText" dxfId="25149" priority="22319" stopIfTrue="1" operator="containsText" text="booking vcd">
      <formula>NOT(ISERROR(SEARCH("booking vcd",J89)))</formula>
    </cfRule>
    <cfRule type="containsText" dxfId="25148" priority="22320" stopIfTrue="1" operator="containsText" text="booking vc">
      <formula>NOT(ISERROR(SEARCH("booking vc",J89)))</formula>
    </cfRule>
  </conditionalFormatting>
  <conditionalFormatting sqref="J89">
    <cfRule type="containsText" dxfId="25147" priority="22333" operator="containsText" text="BANND">
      <formula>NOT(ISERROR(SEARCH("BANND",J89)))</formula>
    </cfRule>
    <cfRule type="expression" dxfId="25146" priority="22334">
      <formula>"'=NOT(ISERROR(VLOOKUP('Banned list'!)"</formula>
    </cfRule>
  </conditionalFormatting>
  <conditionalFormatting sqref="N89">
    <cfRule type="containsText" dxfId="25145" priority="22330" stopIfTrue="1" operator="containsText" text="CHARGE ON ARRIVAL">
      <formula>NOT(ISERROR(SEARCH("CHARGE ON ARRIVAL",N89)))</formula>
    </cfRule>
    <cfRule type="containsText" dxfId="25144" priority="22331" stopIfTrue="1" operator="containsText" text="CHARGE VC ON DAY">
      <formula>NOT(ISERROR(SEARCH("CHARGE VC ON DAY",N89)))</formula>
    </cfRule>
    <cfRule type="containsText" dxfId="25143" priority="22332" stopIfTrue="1" operator="containsText" text="PAID">
      <formula>NOT(ISERROR(SEARCH("PAID",N89)))</formula>
    </cfRule>
  </conditionalFormatting>
  <conditionalFormatting sqref="B89">
    <cfRule type="expression" dxfId="25142" priority="22303">
      <formula>"'=NOT(ISERROR(VLOOKUP('Banned list'!)"</formula>
    </cfRule>
  </conditionalFormatting>
  <conditionalFormatting sqref="J89">
    <cfRule type="containsText" dxfId="25141" priority="22305" operator="containsText" text="bb">
      <formula>NOT(ISERROR(SEARCH("bb",J89)))</formula>
    </cfRule>
    <cfRule type="containsText" dxfId="25140" priority="22306" stopIfTrue="1" operator="containsText" text="booking hc">
      <formula>NOT(ISERROR(SEARCH("booking hc",J89)))</formula>
    </cfRule>
    <cfRule type="containsText" dxfId="25139" priority="22307" operator="containsText" text="expedia vc">
      <formula>NOT(ISERROR(SEARCH("expedia vc",J89)))</formula>
    </cfRule>
    <cfRule type="containsText" dxfId="25138" priority="22308" operator="containsText" text="booking hcn">
      <formula>NOT(ISERROR(SEARCH("booking hcn",J89)))</formula>
    </cfRule>
    <cfRule type="containsText" dxfId="25137" priority="22309" stopIfTrue="1" operator="containsText" text="booking vcd">
      <formula>NOT(ISERROR(SEARCH("booking vcd",J89)))</formula>
    </cfRule>
    <cfRule type="containsText" dxfId="25136" priority="22310" stopIfTrue="1" operator="containsText" text="booking vc">
      <formula>NOT(ISERROR(SEARCH("booking vc",J89)))</formula>
    </cfRule>
  </conditionalFormatting>
  <conditionalFormatting sqref="J89">
    <cfRule type="containsText" dxfId="25135" priority="22304" operator="containsText" text="hw">
      <formula>NOT(ISERROR(SEARCH("hw",J89)))</formula>
    </cfRule>
  </conditionalFormatting>
  <conditionalFormatting sqref="N89">
    <cfRule type="containsText" dxfId="25134" priority="22311" stopIfTrue="1" operator="containsText" text="CHARGE ON ARRIVAL">
      <formula>NOT(ISERROR(SEARCH("CHARGE ON ARRIVAL",N89)))</formula>
    </cfRule>
    <cfRule type="containsText" dxfId="25133" priority="22312" stopIfTrue="1" operator="containsText" text="CHARGE VC ON DAY">
      <formula>NOT(ISERROR(SEARCH("CHARGE VC ON DAY",N89)))</formula>
    </cfRule>
    <cfRule type="containsText" dxfId="25132" priority="22313" stopIfTrue="1" operator="containsText" text="PAID">
      <formula>NOT(ISERROR(SEARCH("PAID",N89)))</formula>
    </cfRule>
  </conditionalFormatting>
  <conditionalFormatting sqref="I90:L90 G90">
    <cfRule type="containsText" dxfId="25131" priority="22289" operator="containsText" text="BANND">
      <formula>NOT(ISERROR(SEARCH("BANND",G90)))</formula>
    </cfRule>
  </conditionalFormatting>
  <conditionalFormatting sqref="H90:L90 C90:F90">
    <cfRule type="expression" dxfId="25130" priority="22288">
      <formula>"'=NOT(ISERROR(VLOOKUP('Banned list'!)"</formula>
    </cfRule>
  </conditionalFormatting>
  <conditionalFormatting sqref="J90">
    <cfRule type="containsText" dxfId="25129" priority="22291" operator="containsText" text="bb">
      <formula>NOT(ISERROR(SEARCH("bb",J90)))</formula>
    </cfRule>
    <cfRule type="containsText" dxfId="25128" priority="22292" stopIfTrue="1" operator="containsText" text="booking hc">
      <formula>NOT(ISERROR(SEARCH("booking hc",J90)))</formula>
    </cfRule>
    <cfRule type="containsText" dxfId="25127" priority="22293" operator="containsText" text="expedia vc">
      <formula>NOT(ISERROR(SEARCH("expedia vc",J90)))</formula>
    </cfRule>
    <cfRule type="containsText" dxfId="25126" priority="22294" operator="containsText" text="booking hcn">
      <formula>NOT(ISERROR(SEARCH("booking hcn",J90)))</formula>
    </cfRule>
    <cfRule type="containsText" dxfId="25125" priority="22295" stopIfTrue="1" operator="containsText" text="booking vcd">
      <formula>NOT(ISERROR(SEARCH("booking vcd",J90)))</formula>
    </cfRule>
    <cfRule type="containsText" dxfId="25124" priority="22296" stopIfTrue="1" operator="containsText" text="booking vc">
      <formula>NOT(ISERROR(SEARCH("booking vc",J90)))</formula>
    </cfRule>
  </conditionalFormatting>
  <conditionalFormatting sqref="J90">
    <cfRule type="containsText" dxfId="25123" priority="22290" operator="containsText" text="hw">
      <formula>NOT(ISERROR(SEARCH("hw",J90)))</formula>
    </cfRule>
  </conditionalFormatting>
  <conditionalFormatting sqref="J90">
    <cfRule type="containsText" dxfId="25122" priority="22281" operator="containsText" text="hw">
      <formula>NOT(ISERROR(SEARCH("hw",J90)))</formula>
    </cfRule>
    <cfRule type="containsText" dxfId="25121" priority="22282" operator="containsText" text="bb">
      <formula>NOT(ISERROR(SEARCH("bb",J90)))</formula>
    </cfRule>
    <cfRule type="containsText" dxfId="25120" priority="22283" stopIfTrue="1" operator="containsText" text="booking hc">
      <formula>NOT(ISERROR(SEARCH("booking hc",J90)))</formula>
    </cfRule>
    <cfRule type="containsText" dxfId="25119" priority="22284" operator="containsText" text="expedia vc">
      <formula>NOT(ISERROR(SEARCH("expedia vc",J90)))</formula>
    </cfRule>
    <cfRule type="containsText" dxfId="25118" priority="22285" operator="containsText" text="booking hcn">
      <formula>NOT(ISERROR(SEARCH("booking hcn",J90)))</formula>
    </cfRule>
    <cfRule type="containsText" dxfId="25117" priority="22286" stopIfTrue="1" operator="containsText" text="booking vcd">
      <formula>NOT(ISERROR(SEARCH("booking vcd",J90)))</formula>
    </cfRule>
    <cfRule type="containsText" dxfId="25116" priority="22287" stopIfTrue="1" operator="containsText" text="booking vc">
      <formula>NOT(ISERROR(SEARCH("booking vc",J90)))</formula>
    </cfRule>
  </conditionalFormatting>
  <conditionalFormatting sqref="J90">
    <cfRule type="containsText" dxfId="25115" priority="22300" operator="containsText" text="BANND">
      <formula>NOT(ISERROR(SEARCH("BANND",J90)))</formula>
    </cfRule>
    <cfRule type="expression" dxfId="25114" priority="22301">
      <formula>"'=NOT(ISERROR(VLOOKUP('Banned list'!)"</formula>
    </cfRule>
  </conditionalFormatting>
  <conditionalFormatting sqref="N90">
    <cfRule type="containsText" dxfId="25113" priority="22297" stopIfTrue="1" operator="containsText" text="CHARGE ON ARRIVAL">
      <formula>NOT(ISERROR(SEARCH("CHARGE ON ARRIVAL",N90)))</formula>
    </cfRule>
    <cfRule type="containsText" dxfId="25112" priority="22298" stopIfTrue="1" operator="containsText" text="CHARGE VC ON DAY">
      <formula>NOT(ISERROR(SEARCH("CHARGE VC ON DAY",N90)))</formula>
    </cfRule>
    <cfRule type="containsText" dxfId="25111" priority="22299" stopIfTrue="1" operator="containsText" text="PAID">
      <formula>NOT(ISERROR(SEARCH("PAID",N90)))</formula>
    </cfRule>
  </conditionalFormatting>
  <conditionalFormatting sqref="J90">
    <cfRule type="containsText" dxfId="25110" priority="22272" operator="containsText" text="bb">
      <formula>NOT(ISERROR(SEARCH("bb",J90)))</formula>
    </cfRule>
    <cfRule type="containsText" dxfId="25109" priority="22273" stopIfTrue="1" operator="containsText" text="booking hc">
      <formula>NOT(ISERROR(SEARCH("booking hc",J90)))</formula>
    </cfRule>
    <cfRule type="containsText" dxfId="25108" priority="22274" operator="containsText" text="expedia vc">
      <formula>NOT(ISERROR(SEARCH("expedia vc",J90)))</formula>
    </cfRule>
    <cfRule type="containsText" dxfId="25107" priority="22275" operator="containsText" text="booking hcn">
      <formula>NOT(ISERROR(SEARCH("booking hcn",J90)))</formula>
    </cfRule>
    <cfRule type="containsText" dxfId="25106" priority="22276" stopIfTrue="1" operator="containsText" text="booking vcd">
      <formula>NOT(ISERROR(SEARCH("booking vcd",J90)))</formula>
    </cfRule>
    <cfRule type="containsText" dxfId="25105" priority="22277" stopIfTrue="1" operator="containsText" text="booking vc">
      <formula>NOT(ISERROR(SEARCH("booking vc",J90)))</formula>
    </cfRule>
  </conditionalFormatting>
  <conditionalFormatting sqref="J90">
    <cfRule type="containsText" dxfId="25104" priority="22271" operator="containsText" text="hw">
      <formula>NOT(ISERROR(SEARCH("hw",J90)))</formula>
    </cfRule>
  </conditionalFormatting>
  <conditionalFormatting sqref="N90">
    <cfRule type="containsText" dxfId="25103" priority="22278" stopIfTrue="1" operator="containsText" text="CHARGE ON ARRIVAL">
      <formula>NOT(ISERROR(SEARCH("CHARGE ON ARRIVAL",N90)))</formula>
    </cfRule>
    <cfRule type="containsText" dxfId="25102" priority="22279" stopIfTrue="1" operator="containsText" text="CHARGE VC ON DAY">
      <formula>NOT(ISERROR(SEARCH("CHARGE VC ON DAY",N90)))</formula>
    </cfRule>
    <cfRule type="containsText" dxfId="25101" priority="22280" stopIfTrue="1" operator="containsText" text="PAID">
      <formula>NOT(ISERROR(SEARCH("PAID",N90)))</formula>
    </cfRule>
  </conditionalFormatting>
  <conditionalFormatting sqref="J91">
    <cfRule type="containsText" dxfId="25100" priority="22261" operator="containsText" text="hw">
      <formula>NOT(ISERROR(SEARCH("hw",J91)))</formula>
    </cfRule>
    <cfRule type="containsText" dxfId="25099" priority="22262" operator="containsText" text="bb">
      <formula>NOT(ISERROR(SEARCH("bb",J91)))</formula>
    </cfRule>
    <cfRule type="containsText" dxfId="25098" priority="22263" stopIfTrue="1" operator="containsText" text="booking hc">
      <formula>NOT(ISERROR(SEARCH("booking hc",J91)))</formula>
    </cfRule>
    <cfRule type="containsText" dxfId="25097" priority="22264" operator="containsText" text="expedia vc">
      <formula>NOT(ISERROR(SEARCH("expedia vc",J91)))</formula>
    </cfRule>
    <cfRule type="containsText" dxfId="25096" priority="22265" operator="containsText" text="booking hcn">
      <formula>NOT(ISERROR(SEARCH("booking hcn",J91)))</formula>
    </cfRule>
    <cfRule type="containsText" dxfId="25095" priority="22266" stopIfTrue="1" operator="containsText" text="booking vcd">
      <formula>NOT(ISERROR(SEARCH("booking vcd",J91)))</formula>
    </cfRule>
    <cfRule type="containsText" dxfId="25094" priority="22267" stopIfTrue="1" operator="containsText" text="booking vc">
      <formula>NOT(ISERROR(SEARCH("booking vc",J91)))</formula>
    </cfRule>
  </conditionalFormatting>
  <conditionalFormatting sqref="N91">
    <cfRule type="containsText" dxfId="25093" priority="22268" stopIfTrue="1" operator="containsText" text="CHARGE ON ARRIVAL">
      <formula>NOT(ISERROR(SEARCH("CHARGE ON ARRIVAL",N91)))</formula>
    </cfRule>
    <cfRule type="containsText" dxfId="25092" priority="22269" stopIfTrue="1" operator="containsText" text="CHARGE VC ON DAY">
      <formula>NOT(ISERROR(SEARCH("CHARGE VC ON DAY",N91)))</formula>
    </cfRule>
    <cfRule type="containsText" dxfId="25091" priority="22270" stopIfTrue="1" operator="containsText" text="PAID">
      <formula>NOT(ISERROR(SEARCH("PAID",N91)))</formula>
    </cfRule>
  </conditionalFormatting>
  <conditionalFormatting sqref="G92 I92">
    <cfRule type="containsText" dxfId="25090" priority="22250" operator="containsText" text="BANND">
      <formula>NOT(ISERROR(SEARCH("BANND",G92)))</formula>
    </cfRule>
  </conditionalFormatting>
  <conditionalFormatting sqref="J92">
    <cfRule type="containsText" dxfId="25089" priority="22252" operator="containsText" text="bb">
      <formula>NOT(ISERROR(SEARCH("bb",J92)))</formula>
    </cfRule>
    <cfRule type="containsText" dxfId="25088" priority="22253" stopIfTrue="1" operator="containsText" text="booking hc">
      <formula>NOT(ISERROR(SEARCH("booking hc",J92)))</formula>
    </cfRule>
    <cfRule type="containsText" dxfId="25087" priority="22254" operator="containsText" text="expedia vc">
      <formula>NOT(ISERROR(SEARCH("expedia vc",J92)))</formula>
    </cfRule>
    <cfRule type="containsText" dxfId="25086" priority="22255" operator="containsText" text="booking hcn">
      <formula>NOT(ISERROR(SEARCH("booking hcn",J92)))</formula>
    </cfRule>
    <cfRule type="containsText" dxfId="25085" priority="22256" stopIfTrue="1" operator="containsText" text="booking vcd">
      <formula>NOT(ISERROR(SEARCH("booking vcd",J92)))</formula>
    </cfRule>
    <cfRule type="containsText" dxfId="25084" priority="22257" stopIfTrue="1" operator="containsText" text="booking vc">
      <formula>NOT(ISERROR(SEARCH("booking vc",J92)))</formula>
    </cfRule>
  </conditionalFormatting>
  <conditionalFormatting sqref="J92">
    <cfRule type="containsText" dxfId="25083" priority="22251" operator="containsText" text="hw">
      <formula>NOT(ISERROR(SEARCH("hw",J92)))</formula>
    </cfRule>
  </conditionalFormatting>
  <conditionalFormatting sqref="N92">
    <cfRule type="containsText" dxfId="25082" priority="22258" stopIfTrue="1" operator="containsText" text="CHARGE ON ARRIVAL">
      <formula>NOT(ISERROR(SEARCH("CHARGE ON ARRIVAL",N92)))</formula>
    </cfRule>
    <cfRule type="containsText" dxfId="25081" priority="22259" stopIfTrue="1" operator="containsText" text="CHARGE VC ON DAY">
      <formula>NOT(ISERROR(SEARCH("CHARGE VC ON DAY",N92)))</formula>
    </cfRule>
    <cfRule type="containsText" dxfId="25080" priority="22260" stopIfTrue="1" operator="containsText" text="PAID">
      <formula>NOT(ISERROR(SEARCH("PAID",N92)))</formula>
    </cfRule>
  </conditionalFormatting>
  <conditionalFormatting sqref="B93">
    <cfRule type="expression" dxfId="25079" priority="22239">
      <formula>"'=NOT(ISERROR(VLOOKUP('Banned list'!)"</formula>
    </cfRule>
  </conditionalFormatting>
  <conditionalFormatting sqref="J93">
    <cfRule type="containsText" dxfId="25078" priority="22241" operator="containsText" text="bb">
      <formula>NOT(ISERROR(SEARCH("bb",J93)))</formula>
    </cfRule>
    <cfRule type="containsText" dxfId="25077" priority="22242" stopIfTrue="1" operator="containsText" text="booking hc">
      <formula>NOT(ISERROR(SEARCH("booking hc",J93)))</formula>
    </cfRule>
    <cfRule type="containsText" dxfId="25076" priority="22243" operator="containsText" text="expedia vc">
      <formula>NOT(ISERROR(SEARCH("expedia vc",J93)))</formula>
    </cfRule>
    <cfRule type="containsText" dxfId="25075" priority="22244" operator="containsText" text="booking hcn">
      <formula>NOT(ISERROR(SEARCH("booking hcn",J93)))</formula>
    </cfRule>
    <cfRule type="containsText" dxfId="25074" priority="22245" stopIfTrue="1" operator="containsText" text="booking vcd">
      <formula>NOT(ISERROR(SEARCH("booking vcd",J93)))</formula>
    </cfRule>
    <cfRule type="containsText" dxfId="25073" priority="22246" stopIfTrue="1" operator="containsText" text="booking vc">
      <formula>NOT(ISERROR(SEARCH("booking vc",J93)))</formula>
    </cfRule>
  </conditionalFormatting>
  <conditionalFormatting sqref="J93">
    <cfRule type="containsText" dxfId="25072" priority="22240" operator="containsText" text="hw">
      <formula>NOT(ISERROR(SEARCH("hw",J93)))</formula>
    </cfRule>
  </conditionalFormatting>
  <conditionalFormatting sqref="N93">
    <cfRule type="containsText" dxfId="25071" priority="22247" stopIfTrue="1" operator="containsText" text="CHARGE ON ARRIVAL">
      <formula>NOT(ISERROR(SEARCH("CHARGE ON ARRIVAL",N93)))</formula>
    </cfRule>
    <cfRule type="containsText" dxfId="25070" priority="22248" stopIfTrue="1" operator="containsText" text="CHARGE VC ON DAY">
      <formula>NOT(ISERROR(SEARCH("CHARGE VC ON DAY",N93)))</formula>
    </cfRule>
    <cfRule type="containsText" dxfId="25069" priority="22249" stopIfTrue="1" operator="containsText" text="PAID">
      <formula>NOT(ISERROR(SEARCH("PAID",N93)))</formula>
    </cfRule>
  </conditionalFormatting>
  <conditionalFormatting sqref="G94 I94:L94">
    <cfRule type="containsText" dxfId="25068" priority="22225" operator="containsText" text="BANND">
      <formula>NOT(ISERROR(SEARCH("BANND",G94)))</formula>
    </cfRule>
  </conditionalFormatting>
  <conditionalFormatting sqref="C94:F94 H94:L94">
    <cfRule type="expression" dxfId="25067" priority="22224">
      <formula>"'=NOT(ISERROR(VLOOKUP('Banned list'!)"</formula>
    </cfRule>
  </conditionalFormatting>
  <conditionalFormatting sqref="J94">
    <cfRule type="containsText" dxfId="25066" priority="22227" operator="containsText" text="bb">
      <formula>NOT(ISERROR(SEARCH("bb",J94)))</formula>
    </cfRule>
    <cfRule type="containsText" dxfId="25065" priority="22228" stopIfTrue="1" operator="containsText" text="booking hc">
      <formula>NOT(ISERROR(SEARCH("booking hc",J94)))</formula>
    </cfRule>
    <cfRule type="containsText" dxfId="25064" priority="22229" operator="containsText" text="expedia vc">
      <formula>NOT(ISERROR(SEARCH("expedia vc",J94)))</formula>
    </cfRule>
    <cfRule type="containsText" dxfId="25063" priority="22230" operator="containsText" text="booking hcn">
      <formula>NOT(ISERROR(SEARCH("booking hcn",J94)))</formula>
    </cfRule>
    <cfRule type="containsText" dxfId="25062" priority="22231" stopIfTrue="1" operator="containsText" text="booking vcd">
      <formula>NOT(ISERROR(SEARCH("booking vcd",J94)))</formula>
    </cfRule>
    <cfRule type="containsText" dxfId="25061" priority="22232" stopIfTrue="1" operator="containsText" text="booking vc">
      <formula>NOT(ISERROR(SEARCH("booking vc",J94)))</formula>
    </cfRule>
  </conditionalFormatting>
  <conditionalFormatting sqref="J94">
    <cfRule type="containsText" dxfId="25060" priority="22226" operator="containsText" text="hw">
      <formula>NOT(ISERROR(SEARCH("hw",J94)))</formula>
    </cfRule>
  </conditionalFormatting>
  <conditionalFormatting sqref="J94">
    <cfRule type="containsText" dxfId="25059" priority="22217" operator="containsText" text="hw">
      <formula>NOT(ISERROR(SEARCH("hw",J94)))</formula>
    </cfRule>
    <cfRule type="containsText" dxfId="25058" priority="22218" operator="containsText" text="bb">
      <formula>NOT(ISERROR(SEARCH("bb",J94)))</formula>
    </cfRule>
    <cfRule type="containsText" dxfId="25057" priority="22219" stopIfTrue="1" operator="containsText" text="booking hc">
      <formula>NOT(ISERROR(SEARCH("booking hc",J94)))</formula>
    </cfRule>
    <cfRule type="containsText" dxfId="25056" priority="22220" operator="containsText" text="expedia vc">
      <formula>NOT(ISERROR(SEARCH("expedia vc",J94)))</formula>
    </cfRule>
    <cfRule type="containsText" dxfId="25055" priority="22221" operator="containsText" text="booking hcn">
      <formula>NOT(ISERROR(SEARCH("booking hcn",J94)))</formula>
    </cfRule>
    <cfRule type="containsText" dxfId="25054" priority="22222" stopIfTrue="1" operator="containsText" text="booking vcd">
      <formula>NOT(ISERROR(SEARCH("booking vcd",J94)))</formula>
    </cfRule>
    <cfRule type="containsText" dxfId="25053" priority="22223" stopIfTrue="1" operator="containsText" text="booking vc">
      <formula>NOT(ISERROR(SEARCH("booking vc",J94)))</formula>
    </cfRule>
  </conditionalFormatting>
  <conditionalFormatting sqref="J94">
    <cfRule type="containsText" dxfId="25052" priority="22236" operator="containsText" text="BANND">
      <formula>NOT(ISERROR(SEARCH("BANND",J94)))</formula>
    </cfRule>
    <cfRule type="expression" dxfId="25051" priority="22237">
      <formula>"'=NOT(ISERROR(VLOOKUP('Banned list'!)"</formula>
    </cfRule>
  </conditionalFormatting>
  <conditionalFormatting sqref="N94">
    <cfRule type="containsText" dxfId="25050" priority="22233" stopIfTrue="1" operator="containsText" text="CHARGE ON ARRIVAL">
      <formula>NOT(ISERROR(SEARCH("CHARGE ON ARRIVAL",N94)))</formula>
    </cfRule>
    <cfRule type="containsText" dxfId="25049" priority="22234" stopIfTrue="1" operator="containsText" text="CHARGE VC ON DAY">
      <formula>NOT(ISERROR(SEARCH("CHARGE VC ON DAY",N94)))</formula>
    </cfRule>
    <cfRule type="containsText" dxfId="25048" priority="22235" stopIfTrue="1" operator="containsText" text="PAID">
      <formula>NOT(ISERROR(SEARCH("PAID",N94)))</formula>
    </cfRule>
  </conditionalFormatting>
  <conditionalFormatting sqref="J94">
    <cfRule type="containsText" dxfId="25047" priority="22208" operator="containsText" text="bb">
      <formula>NOT(ISERROR(SEARCH("bb",J94)))</formula>
    </cfRule>
    <cfRule type="containsText" dxfId="25046" priority="22209" stopIfTrue="1" operator="containsText" text="booking hc">
      <formula>NOT(ISERROR(SEARCH("booking hc",J94)))</formula>
    </cfRule>
    <cfRule type="containsText" dxfId="25045" priority="22210" operator="containsText" text="expedia vc">
      <formula>NOT(ISERROR(SEARCH("expedia vc",J94)))</formula>
    </cfRule>
    <cfRule type="containsText" dxfId="25044" priority="22211" operator="containsText" text="booking hcn">
      <formula>NOT(ISERROR(SEARCH("booking hcn",J94)))</formula>
    </cfRule>
    <cfRule type="containsText" dxfId="25043" priority="22212" stopIfTrue="1" operator="containsText" text="booking vcd">
      <formula>NOT(ISERROR(SEARCH("booking vcd",J94)))</formula>
    </cfRule>
    <cfRule type="containsText" dxfId="25042" priority="22213" stopIfTrue="1" operator="containsText" text="booking vc">
      <formula>NOT(ISERROR(SEARCH("booking vc",J94)))</formula>
    </cfRule>
  </conditionalFormatting>
  <conditionalFormatting sqref="J94">
    <cfRule type="containsText" dxfId="25041" priority="22207" operator="containsText" text="hw">
      <formula>NOT(ISERROR(SEARCH("hw",J94)))</formula>
    </cfRule>
  </conditionalFormatting>
  <conditionalFormatting sqref="N94">
    <cfRule type="containsText" dxfId="25040" priority="22214" stopIfTrue="1" operator="containsText" text="CHARGE ON ARRIVAL">
      <formula>NOT(ISERROR(SEARCH("CHARGE ON ARRIVAL",N94)))</formula>
    </cfRule>
    <cfRule type="containsText" dxfId="25039" priority="22215" stopIfTrue="1" operator="containsText" text="CHARGE VC ON DAY">
      <formula>NOT(ISERROR(SEARCH("CHARGE VC ON DAY",N94)))</formula>
    </cfRule>
    <cfRule type="containsText" dxfId="25038" priority="22216" stopIfTrue="1" operator="containsText" text="PAID">
      <formula>NOT(ISERROR(SEARCH("PAID",N94)))</formula>
    </cfRule>
  </conditionalFormatting>
  <conditionalFormatting sqref="I95:L95 G95">
    <cfRule type="containsText" dxfId="25037" priority="22193" operator="containsText" text="BANND">
      <formula>NOT(ISERROR(SEARCH("BANND",G95)))</formula>
    </cfRule>
  </conditionalFormatting>
  <conditionalFormatting sqref="H95:L95 C95:F95">
    <cfRule type="expression" dxfId="25036" priority="22192">
      <formula>"'=NOT(ISERROR(VLOOKUP('Banned list'!)"</formula>
    </cfRule>
  </conditionalFormatting>
  <conditionalFormatting sqref="J95">
    <cfRule type="containsText" dxfId="25035" priority="22195" operator="containsText" text="bb">
      <formula>NOT(ISERROR(SEARCH("bb",J95)))</formula>
    </cfRule>
    <cfRule type="containsText" dxfId="25034" priority="22196" stopIfTrue="1" operator="containsText" text="booking hc">
      <formula>NOT(ISERROR(SEARCH("booking hc",J95)))</formula>
    </cfRule>
    <cfRule type="containsText" dxfId="25033" priority="22197" operator="containsText" text="expedia vc">
      <formula>NOT(ISERROR(SEARCH("expedia vc",J95)))</formula>
    </cfRule>
    <cfRule type="containsText" dxfId="25032" priority="22198" operator="containsText" text="booking hcn">
      <formula>NOT(ISERROR(SEARCH("booking hcn",J95)))</formula>
    </cfRule>
    <cfRule type="containsText" dxfId="25031" priority="22199" stopIfTrue="1" operator="containsText" text="booking vcd">
      <formula>NOT(ISERROR(SEARCH("booking vcd",J95)))</formula>
    </cfRule>
    <cfRule type="containsText" dxfId="25030" priority="22200" stopIfTrue="1" operator="containsText" text="booking vc">
      <formula>NOT(ISERROR(SEARCH("booking vc",J95)))</formula>
    </cfRule>
  </conditionalFormatting>
  <conditionalFormatting sqref="J95">
    <cfRule type="containsText" dxfId="25029" priority="22194" operator="containsText" text="hw">
      <formula>NOT(ISERROR(SEARCH("hw",J95)))</formula>
    </cfRule>
  </conditionalFormatting>
  <conditionalFormatting sqref="J95">
    <cfRule type="containsText" dxfId="25028" priority="22185" operator="containsText" text="hw">
      <formula>NOT(ISERROR(SEARCH("hw",J95)))</formula>
    </cfRule>
    <cfRule type="containsText" dxfId="25027" priority="22186" operator="containsText" text="bb">
      <formula>NOT(ISERROR(SEARCH("bb",J95)))</formula>
    </cfRule>
    <cfRule type="containsText" dxfId="25026" priority="22187" stopIfTrue="1" operator="containsText" text="booking hc">
      <formula>NOT(ISERROR(SEARCH("booking hc",J95)))</formula>
    </cfRule>
    <cfRule type="containsText" dxfId="25025" priority="22188" operator="containsText" text="expedia vc">
      <formula>NOT(ISERROR(SEARCH("expedia vc",J95)))</formula>
    </cfRule>
    <cfRule type="containsText" dxfId="25024" priority="22189" operator="containsText" text="booking hcn">
      <formula>NOT(ISERROR(SEARCH("booking hcn",J95)))</formula>
    </cfRule>
    <cfRule type="containsText" dxfId="25023" priority="22190" stopIfTrue="1" operator="containsText" text="booking vcd">
      <formula>NOT(ISERROR(SEARCH("booking vcd",J95)))</formula>
    </cfRule>
    <cfRule type="containsText" dxfId="25022" priority="22191" stopIfTrue="1" operator="containsText" text="booking vc">
      <formula>NOT(ISERROR(SEARCH("booking vc",J95)))</formula>
    </cfRule>
  </conditionalFormatting>
  <conditionalFormatting sqref="J95">
    <cfRule type="containsText" dxfId="25021" priority="22204" operator="containsText" text="BANND">
      <formula>NOT(ISERROR(SEARCH("BANND",J95)))</formula>
    </cfRule>
    <cfRule type="expression" dxfId="25020" priority="22205">
      <formula>"'=NOT(ISERROR(VLOOKUP('Banned list'!)"</formula>
    </cfRule>
  </conditionalFormatting>
  <conditionalFormatting sqref="N95">
    <cfRule type="containsText" dxfId="25019" priority="22201" stopIfTrue="1" operator="containsText" text="CHARGE ON ARRIVAL">
      <formula>NOT(ISERROR(SEARCH("CHARGE ON ARRIVAL",N95)))</formula>
    </cfRule>
    <cfRule type="containsText" dxfId="25018" priority="22202" stopIfTrue="1" operator="containsText" text="CHARGE VC ON DAY">
      <formula>NOT(ISERROR(SEARCH("CHARGE VC ON DAY",N95)))</formula>
    </cfRule>
    <cfRule type="containsText" dxfId="25017" priority="22203" stopIfTrue="1" operator="containsText" text="PAID">
      <formula>NOT(ISERROR(SEARCH("PAID",N95)))</formula>
    </cfRule>
  </conditionalFormatting>
  <conditionalFormatting sqref="G96 I96:L96">
    <cfRule type="containsText" dxfId="25016" priority="22171" operator="containsText" text="BANND">
      <formula>NOT(ISERROR(SEARCH("BANND",G96)))</formula>
    </cfRule>
  </conditionalFormatting>
  <conditionalFormatting sqref="B96:F96 H96:L96">
    <cfRule type="expression" dxfId="25015" priority="22170">
      <formula>"'=NOT(ISERROR(VLOOKUP('Banned list'!)"</formula>
    </cfRule>
  </conditionalFormatting>
  <conditionalFormatting sqref="J96">
    <cfRule type="containsText" dxfId="25014" priority="22173" operator="containsText" text="bb">
      <formula>NOT(ISERROR(SEARCH("bb",J96)))</formula>
    </cfRule>
    <cfRule type="containsText" dxfId="25013" priority="22174" stopIfTrue="1" operator="containsText" text="booking hc">
      <formula>NOT(ISERROR(SEARCH("booking hc",J96)))</formula>
    </cfRule>
    <cfRule type="containsText" dxfId="25012" priority="22175" operator="containsText" text="expedia vc">
      <formula>NOT(ISERROR(SEARCH("expedia vc",J96)))</formula>
    </cfRule>
    <cfRule type="containsText" dxfId="25011" priority="22176" operator="containsText" text="booking hcn">
      <formula>NOT(ISERROR(SEARCH("booking hcn",J96)))</formula>
    </cfRule>
    <cfRule type="containsText" dxfId="25010" priority="22177" stopIfTrue="1" operator="containsText" text="booking vcd">
      <formula>NOT(ISERROR(SEARCH("booking vcd",J96)))</formula>
    </cfRule>
    <cfRule type="containsText" dxfId="25009" priority="22178" stopIfTrue="1" operator="containsText" text="booking vc">
      <formula>NOT(ISERROR(SEARCH("booking vc",J96)))</formula>
    </cfRule>
  </conditionalFormatting>
  <conditionalFormatting sqref="J96">
    <cfRule type="containsText" dxfId="25008" priority="22172" operator="containsText" text="hw">
      <formula>NOT(ISERROR(SEARCH("hw",J96)))</formula>
    </cfRule>
  </conditionalFormatting>
  <conditionalFormatting sqref="J96">
    <cfRule type="containsText" dxfId="25007" priority="22163" operator="containsText" text="hw">
      <formula>NOT(ISERROR(SEARCH("hw",J96)))</formula>
    </cfRule>
    <cfRule type="containsText" dxfId="25006" priority="22164" operator="containsText" text="bb">
      <formula>NOT(ISERROR(SEARCH("bb",J96)))</formula>
    </cfRule>
    <cfRule type="containsText" dxfId="25005" priority="22165" stopIfTrue="1" operator="containsText" text="booking hc">
      <formula>NOT(ISERROR(SEARCH("booking hc",J96)))</formula>
    </cfRule>
    <cfRule type="containsText" dxfId="25004" priority="22166" operator="containsText" text="expedia vc">
      <formula>NOT(ISERROR(SEARCH("expedia vc",J96)))</formula>
    </cfRule>
    <cfRule type="containsText" dxfId="25003" priority="22167" operator="containsText" text="booking hcn">
      <formula>NOT(ISERROR(SEARCH("booking hcn",J96)))</formula>
    </cfRule>
    <cfRule type="containsText" dxfId="25002" priority="22168" stopIfTrue="1" operator="containsText" text="booking vcd">
      <formula>NOT(ISERROR(SEARCH("booking vcd",J96)))</formula>
    </cfRule>
    <cfRule type="containsText" dxfId="25001" priority="22169" stopIfTrue="1" operator="containsText" text="booking vc">
      <formula>NOT(ISERROR(SEARCH("booking vc",J96)))</formula>
    </cfRule>
  </conditionalFormatting>
  <conditionalFormatting sqref="J96">
    <cfRule type="containsText" dxfId="25000" priority="22182" operator="containsText" text="BANND">
      <formula>NOT(ISERROR(SEARCH("BANND",J96)))</formula>
    </cfRule>
    <cfRule type="expression" dxfId="24999" priority="22183">
      <formula>"'=NOT(ISERROR(VLOOKUP('Banned list'!)"</formula>
    </cfRule>
  </conditionalFormatting>
  <conditionalFormatting sqref="N96">
    <cfRule type="containsText" dxfId="24998" priority="22179" stopIfTrue="1" operator="containsText" text="CHARGE ON ARRIVAL">
      <formula>NOT(ISERROR(SEARCH("CHARGE ON ARRIVAL",N96)))</formula>
    </cfRule>
    <cfRule type="containsText" dxfId="24997" priority="22180" stopIfTrue="1" operator="containsText" text="CHARGE VC ON DAY">
      <formula>NOT(ISERROR(SEARCH("CHARGE VC ON DAY",N96)))</formula>
    </cfRule>
    <cfRule type="containsText" dxfId="24996" priority="22181" stopIfTrue="1" operator="containsText" text="PAID">
      <formula>NOT(ISERROR(SEARCH("PAID",N96)))</formula>
    </cfRule>
  </conditionalFormatting>
  <conditionalFormatting sqref="G97 I97:L97">
    <cfRule type="containsText" dxfId="24995" priority="22149" operator="containsText" text="BANND">
      <formula>NOT(ISERROR(SEARCH("BANND",G97)))</formula>
    </cfRule>
  </conditionalFormatting>
  <conditionalFormatting sqref="C97:F97 H97:L97">
    <cfRule type="expression" dxfId="24994" priority="22148">
      <formula>"'=NOT(ISERROR(VLOOKUP('Banned list'!)"</formula>
    </cfRule>
  </conditionalFormatting>
  <conditionalFormatting sqref="J97">
    <cfRule type="containsText" dxfId="24993" priority="22151" operator="containsText" text="bb">
      <formula>NOT(ISERROR(SEARCH("bb",J97)))</formula>
    </cfRule>
    <cfRule type="containsText" dxfId="24992" priority="22152" stopIfTrue="1" operator="containsText" text="booking hc">
      <formula>NOT(ISERROR(SEARCH("booking hc",J97)))</formula>
    </cfRule>
    <cfRule type="containsText" dxfId="24991" priority="22153" operator="containsText" text="expedia vc">
      <formula>NOT(ISERROR(SEARCH("expedia vc",J97)))</formula>
    </cfRule>
    <cfRule type="containsText" dxfId="24990" priority="22154" operator="containsText" text="booking hcn">
      <formula>NOT(ISERROR(SEARCH("booking hcn",J97)))</formula>
    </cfRule>
    <cfRule type="containsText" dxfId="24989" priority="22155" stopIfTrue="1" operator="containsText" text="booking vcd">
      <formula>NOT(ISERROR(SEARCH("booking vcd",J97)))</formula>
    </cfRule>
    <cfRule type="containsText" dxfId="24988" priority="22156" stopIfTrue="1" operator="containsText" text="booking vc">
      <formula>NOT(ISERROR(SEARCH("booking vc",J97)))</formula>
    </cfRule>
  </conditionalFormatting>
  <conditionalFormatting sqref="J97">
    <cfRule type="containsText" dxfId="24987" priority="22150" operator="containsText" text="hw">
      <formula>NOT(ISERROR(SEARCH("hw",J97)))</formula>
    </cfRule>
  </conditionalFormatting>
  <conditionalFormatting sqref="J97">
    <cfRule type="containsText" dxfId="24986" priority="22141" operator="containsText" text="hw">
      <formula>NOT(ISERROR(SEARCH("hw",J97)))</formula>
    </cfRule>
    <cfRule type="containsText" dxfId="24985" priority="22142" operator="containsText" text="bb">
      <formula>NOT(ISERROR(SEARCH("bb",J97)))</formula>
    </cfRule>
    <cfRule type="containsText" dxfId="24984" priority="22143" stopIfTrue="1" operator="containsText" text="booking hc">
      <formula>NOT(ISERROR(SEARCH("booking hc",J97)))</formula>
    </cfRule>
    <cfRule type="containsText" dxfId="24983" priority="22144" operator="containsText" text="expedia vc">
      <formula>NOT(ISERROR(SEARCH("expedia vc",J97)))</formula>
    </cfRule>
    <cfRule type="containsText" dxfId="24982" priority="22145" operator="containsText" text="booking hcn">
      <formula>NOT(ISERROR(SEARCH("booking hcn",J97)))</formula>
    </cfRule>
    <cfRule type="containsText" dxfId="24981" priority="22146" stopIfTrue="1" operator="containsText" text="booking vcd">
      <formula>NOT(ISERROR(SEARCH("booking vcd",J97)))</formula>
    </cfRule>
    <cfRule type="containsText" dxfId="24980" priority="22147" stopIfTrue="1" operator="containsText" text="booking vc">
      <formula>NOT(ISERROR(SEARCH("booking vc",J97)))</formula>
    </cfRule>
  </conditionalFormatting>
  <conditionalFormatting sqref="J97">
    <cfRule type="containsText" dxfId="24979" priority="22160" operator="containsText" text="BANND">
      <formula>NOT(ISERROR(SEARCH("BANND",J97)))</formula>
    </cfRule>
    <cfRule type="expression" dxfId="24978" priority="22161">
      <formula>"'=NOT(ISERROR(VLOOKUP('Banned list'!)"</formula>
    </cfRule>
  </conditionalFormatting>
  <conditionalFormatting sqref="N97">
    <cfRule type="containsText" dxfId="24977" priority="22157" stopIfTrue="1" operator="containsText" text="CHARGE ON ARRIVAL">
      <formula>NOT(ISERROR(SEARCH("CHARGE ON ARRIVAL",N97)))</formula>
    </cfRule>
    <cfRule type="containsText" dxfId="24976" priority="22158" stopIfTrue="1" operator="containsText" text="CHARGE VC ON DAY">
      <formula>NOT(ISERROR(SEARCH("CHARGE VC ON DAY",N97)))</formula>
    </cfRule>
    <cfRule type="containsText" dxfId="24975" priority="22159" stopIfTrue="1" operator="containsText" text="PAID">
      <formula>NOT(ISERROR(SEARCH("PAID",N97)))</formula>
    </cfRule>
  </conditionalFormatting>
  <conditionalFormatting sqref="J98:L98">
    <cfRule type="containsText" dxfId="24974" priority="22128" operator="containsText" text="BANND">
      <formula>NOT(ISERROR(SEARCH("BANND",J98)))</formula>
    </cfRule>
  </conditionalFormatting>
  <conditionalFormatting sqref="H98 J98:L98 C98:F98">
    <cfRule type="expression" dxfId="24973" priority="22127">
      <formula>"'=NOT(ISERROR(VLOOKUP('Banned list'!)"</formula>
    </cfRule>
  </conditionalFormatting>
  <conditionalFormatting sqref="J98">
    <cfRule type="containsText" dxfId="24972" priority="22130" operator="containsText" text="bb">
      <formula>NOT(ISERROR(SEARCH("bb",J98)))</formula>
    </cfRule>
    <cfRule type="containsText" dxfId="24971" priority="22131" stopIfTrue="1" operator="containsText" text="booking hc">
      <formula>NOT(ISERROR(SEARCH("booking hc",J98)))</formula>
    </cfRule>
    <cfRule type="containsText" dxfId="24970" priority="22132" operator="containsText" text="expedia vc">
      <formula>NOT(ISERROR(SEARCH("expedia vc",J98)))</formula>
    </cfRule>
    <cfRule type="containsText" dxfId="24969" priority="22133" operator="containsText" text="booking hcn">
      <formula>NOT(ISERROR(SEARCH("booking hcn",J98)))</formula>
    </cfRule>
    <cfRule type="containsText" dxfId="24968" priority="22134" stopIfTrue="1" operator="containsText" text="booking vcd">
      <formula>NOT(ISERROR(SEARCH("booking vcd",J98)))</formula>
    </cfRule>
    <cfRule type="containsText" dxfId="24967" priority="22135" stopIfTrue="1" operator="containsText" text="booking vc">
      <formula>NOT(ISERROR(SEARCH("booking vc",J98)))</formula>
    </cfRule>
  </conditionalFormatting>
  <conditionalFormatting sqref="J98">
    <cfRule type="containsText" dxfId="24966" priority="22129" operator="containsText" text="hw">
      <formula>NOT(ISERROR(SEARCH("hw",J98)))</formula>
    </cfRule>
  </conditionalFormatting>
  <conditionalFormatting sqref="J98">
    <cfRule type="containsText" dxfId="24965" priority="22120" operator="containsText" text="hw">
      <formula>NOT(ISERROR(SEARCH("hw",J98)))</formula>
    </cfRule>
    <cfRule type="containsText" dxfId="24964" priority="22121" operator="containsText" text="bb">
      <formula>NOT(ISERROR(SEARCH("bb",J98)))</formula>
    </cfRule>
    <cfRule type="containsText" dxfId="24963" priority="22122" stopIfTrue="1" operator="containsText" text="booking hc">
      <formula>NOT(ISERROR(SEARCH("booking hc",J98)))</formula>
    </cfRule>
    <cfRule type="containsText" dxfId="24962" priority="22123" operator="containsText" text="expedia vc">
      <formula>NOT(ISERROR(SEARCH("expedia vc",J98)))</formula>
    </cfRule>
    <cfRule type="containsText" dxfId="24961" priority="22124" operator="containsText" text="booking hcn">
      <formula>NOT(ISERROR(SEARCH("booking hcn",J98)))</formula>
    </cfRule>
    <cfRule type="containsText" dxfId="24960" priority="22125" stopIfTrue="1" operator="containsText" text="booking vcd">
      <formula>NOT(ISERROR(SEARCH("booking vcd",J98)))</formula>
    </cfRule>
    <cfRule type="containsText" dxfId="24959" priority="22126" stopIfTrue="1" operator="containsText" text="booking vc">
      <formula>NOT(ISERROR(SEARCH("booking vc",J98)))</formula>
    </cfRule>
  </conditionalFormatting>
  <conditionalFormatting sqref="J98">
    <cfRule type="containsText" dxfId="24958" priority="22139" operator="containsText" text="BANND">
      <formula>NOT(ISERROR(SEARCH("BANND",J98)))</formula>
    </cfRule>
    <cfRule type="expression" dxfId="24957" priority="22140">
      <formula>"'=NOT(ISERROR(VLOOKUP('Banned list'!)"</formula>
    </cfRule>
  </conditionalFormatting>
  <conditionalFormatting sqref="N98">
    <cfRule type="containsText" dxfId="24956" priority="22136" stopIfTrue="1" operator="containsText" text="CHARGE ON ARRIVAL">
      <formula>NOT(ISERROR(SEARCH("CHARGE ON ARRIVAL",N98)))</formula>
    </cfRule>
    <cfRule type="containsText" dxfId="24955" priority="22137" stopIfTrue="1" operator="containsText" text="CHARGE VC ON DAY">
      <formula>NOT(ISERROR(SEARCH("CHARGE VC ON DAY",N98)))</formula>
    </cfRule>
    <cfRule type="containsText" dxfId="24954" priority="22138" stopIfTrue="1" operator="containsText" text="PAID">
      <formula>NOT(ISERROR(SEARCH("PAID",N98)))</formula>
    </cfRule>
  </conditionalFormatting>
  <conditionalFormatting sqref="I99:L99 G99">
    <cfRule type="containsText" dxfId="24953" priority="22106" operator="containsText" text="BANND">
      <formula>NOT(ISERROR(SEARCH("BANND",G99)))</formula>
    </cfRule>
  </conditionalFormatting>
  <conditionalFormatting sqref="C99:F99 H99:L99">
    <cfRule type="expression" dxfId="24952" priority="22105">
      <formula>"'=NOT(ISERROR(VLOOKUP('Banned list'!)"</formula>
    </cfRule>
  </conditionalFormatting>
  <conditionalFormatting sqref="J99">
    <cfRule type="containsText" dxfId="24951" priority="22108" operator="containsText" text="bb">
      <formula>NOT(ISERROR(SEARCH("bb",J99)))</formula>
    </cfRule>
    <cfRule type="containsText" dxfId="24950" priority="22109" stopIfTrue="1" operator="containsText" text="booking hc">
      <formula>NOT(ISERROR(SEARCH("booking hc",J99)))</formula>
    </cfRule>
    <cfRule type="containsText" dxfId="24949" priority="22110" operator="containsText" text="expedia vc">
      <formula>NOT(ISERROR(SEARCH("expedia vc",J99)))</formula>
    </cfRule>
    <cfRule type="containsText" dxfId="24948" priority="22111" operator="containsText" text="booking hcn">
      <formula>NOT(ISERROR(SEARCH("booking hcn",J99)))</formula>
    </cfRule>
    <cfRule type="containsText" dxfId="24947" priority="22112" stopIfTrue="1" operator="containsText" text="booking vcd">
      <formula>NOT(ISERROR(SEARCH("booking vcd",J99)))</formula>
    </cfRule>
    <cfRule type="containsText" dxfId="24946" priority="22113" stopIfTrue="1" operator="containsText" text="booking vc">
      <formula>NOT(ISERROR(SEARCH("booking vc",J99)))</formula>
    </cfRule>
  </conditionalFormatting>
  <conditionalFormatting sqref="J99">
    <cfRule type="containsText" dxfId="24945" priority="22107" operator="containsText" text="hw">
      <formula>NOT(ISERROR(SEARCH("hw",J99)))</formula>
    </cfRule>
  </conditionalFormatting>
  <conditionalFormatting sqref="J99">
    <cfRule type="containsText" dxfId="24944" priority="22098" operator="containsText" text="hw">
      <formula>NOT(ISERROR(SEARCH("hw",J99)))</formula>
    </cfRule>
    <cfRule type="containsText" dxfId="24943" priority="22099" operator="containsText" text="bb">
      <formula>NOT(ISERROR(SEARCH("bb",J99)))</formula>
    </cfRule>
    <cfRule type="containsText" dxfId="24942" priority="22100" stopIfTrue="1" operator="containsText" text="booking hc">
      <formula>NOT(ISERROR(SEARCH("booking hc",J99)))</formula>
    </cfRule>
    <cfRule type="containsText" dxfId="24941" priority="22101" operator="containsText" text="expedia vc">
      <formula>NOT(ISERROR(SEARCH("expedia vc",J99)))</formula>
    </cfRule>
    <cfRule type="containsText" dxfId="24940" priority="22102" operator="containsText" text="booking hcn">
      <formula>NOT(ISERROR(SEARCH("booking hcn",J99)))</formula>
    </cfRule>
    <cfRule type="containsText" dxfId="24939" priority="22103" stopIfTrue="1" operator="containsText" text="booking vcd">
      <formula>NOT(ISERROR(SEARCH("booking vcd",J99)))</formula>
    </cfRule>
    <cfRule type="containsText" dxfId="24938" priority="22104" stopIfTrue="1" operator="containsText" text="booking vc">
      <formula>NOT(ISERROR(SEARCH("booking vc",J99)))</formula>
    </cfRule>
  </conditionalFormatting>
  <conditionalFormatting sqref="J99">
    <cfRule type="containsText" dxfId="24937" priority="22117" operator="containsText" text="BANND">
      <formula>NOT(ISERROR(SEARCH("BANND",J99)))</formula>
    </cfRule>
    <cfRule type="expression" dxfId="24936" priority="22118">
      <formula>"'=NOT(ISERROR(VLOOKUP('Banned list'!)"</formula>
    </cfRule>
  </conditionalFormatting>
  <conditionalFormatting sqref="N99">
    <cfRule type="containsText" dxfId="24935" priority="22114" stopIfTrue="1" operator="containsText" text="CHARGE ON ARRIVAL">
      <formula>NOT(ISERROR(SEARCH("CHARGE ON ARRIVAL",N99)))</formula>
    </cfRule>
    <cfRule type="containsText" dxfId="24934" priority="22115" stopIfTrue="1" operator="containsText" text="CHARGE VC ON DAY">
      <formula>NOT(ISERROR(SEARCH("CHARGE VC ON DAY",N99)))</formula>
    </cfRule>
    <cfRule type="containsText" dxfId="24933" priority="22116" stopIfTrue="1" operator="containsText" text="PAID">
      <formula>NOT(ISERROR(SEARCH("PAID",N99)))</formula>
    </cfRule>
  </conditionalFormatting>
  <conditionalFormatting sqref="G100:G101 I100:L101">
    <cfRule type="containsText" dxfId="24932" priority="22084" operator="containsText" text="BANND">
      <formula>NOT(ISERROR(SEARCH("BANND",G100)))</formula>
    </cfRule>
  </conditionalFormatting>
  <conditionalFormatting sqref="B100:F101 H100:L101">
    <cfRule type="expression" dxfId="24931" priority="22083">
      <formula>"'=NOT(ISERROR(VLOOKUP('Banned list'!)"</formula>
    </cfRule>
  </conditionalFormatting>
  <conditionalFormatting sqref="J100:J101">
    <cfRule type="containsText" dxfId="24930" priority="22086" operator="containsText" text="bb">
      <formula>NOT(ISERROR(SEARCH("bb",J100)))</formula>
    </cfRule>
    <cfRule type="containsText" dxfId="24929" priority="22087" stopIfTrue="1" operator="containsText" text="booking hc">
      <formula>NOT(ISERROR(SEARCH("booking hc",J100)))</formula>
    </cfRule>
    <cfRule type="containsText" dxfId="24928" priority="22088" operator="containsText" text="expedia vc">
      <formula>NOT(ISERROR(SEARCH("expedia vc",J100)))</formula>
    </cfRule>
    <cfRule type="containsText" dxfId="24927" priority="22089" operator="containsText" text="booking hcn">
      <formula>NOT(ISERROR(SEARCH("booking hcn",J100)))</formula>
    </cfRule>
    <cfRule type="containsText" dxfId="24926" priority="22090" stopIfTrue="1" operator="containsText" text="booking vcd">
      <formula>NOT(ISERROR(SEARCH("booking vcd",J100)))</formula>
    </cfRule>
    <cfRule type="containsText" dxfId="24925" priority="22091" stopIfTrue="1" operator="containsText" text="booking vc">
      <formula>NOT(ISERROR(SEARCH("booking vc",J100)))</formula>
    </cfRule>
  </conditionalFormatting>
  <conditionalFormatting sqref="J100:J101">
    <cfRule type="containsText" dxfId="24924" priority="22085" operator="containsText" text="hw">
      <formula>NOT(ISERROR(SEARCH("hw",J100)))</formula>
    </cfRule>
  </conditionalFormatting>
  <conditionalFormatting sqref="J100:J101">
    <cfRule type="containsText" dxfId="24923" priority="22076" operator="containsText" text="hw">
      <formula>NOT(ISERROR(SEARCH("hw",J100)))</formula>
    </cfRule>
    <cfRule type="containsText" dxfId="24922" priority="22077" operator="containsText" text="bb">
      <formula>NOT(ISERROR(SEARCH("bb",J100)))</formula>
    </cfRule>
    <cfRule type="containsText" dxfId="24921" priority="22078" stopIfTrue="1" operator="containsText" text="booking hc">
      <formula>NOT(ISERROR(SEARCH("booking hc",J100)))</formula>
    </cfRule>
    <cfRule type="containsText" dxfId="24920" priority="22079" operator="containsText" text="expedia vc">
      <formula>NOT(ISERROR(SEARCH("expedia vc",J100)))</formula>
    </cfRule>
    <cfRule type="containsText" dxfId="24919" priority="22080" operator="containsText" text="booking hcn">
      <formula>NOT(ISERROR(SEARCH("booking hcn",J100)))</formula>
    </cfRule>
    <cfRule type="containsText" dxfId="24918" priority="22081" stopIfTrue="1" operator="containsText" text="booking vcd">
      <formula>NOT(ISERROR(SEARCH("booking vcd",J100)))</formula>
    </cfRule>
    <cfRule type="containsText" dxfId="24917" priority="22082" stopIfTrue="1" operator="containsText" text="booking vc">
      <formula>NOT(ISERROR(SEARCH("booking vc",J100)))</formula>
    </cfRule>
  </conditionalFormatting>
  <conditionalFormatting sqref="J100:J101">
    <cfRule type="containsText" dxfId="24916" priority="22095" operator="containsText" text="BANND">
      <formula>NOT(ISERROR(SEARCH("BANND",J100)))</formula>
    </cfRule>
    <cfRule type="expression" dxfId="24915" priority="22096">
      <formula>"'=NOT(ISERROR(VLOOKUP('Banned list'!)"</formula>
    </cfRule>
  </conditionalFormatting>
  <conditionalFormatting sqref="N100:N101">
    <cfRule type="containsText" dxfId="24914" priority="22092" stopIfTrue="1" operator="containsText" text="CHARGE ON ARRIVAL">
      <formula>NOT(ISERROR(SEARCH("CHARGE ON ARRIVAL",N100)))</formula>
    </cfRule>
    <cfRule type="containsText" dxfId="24913" priority="22093" stopIfTrue="1" operator="containsText" text="CHARGE VC ON DAY">
      <formula>NOT(ISERROR(SEARCH("CHARGE VC ON DAY",N100)))</formula>
    </cfRule>
    <cfRule type="containsText" dxfId="24912" priority="22094" stopIfTrue="1" operator="containsText" text="PAID">
      <formula>NOT(ISERROR(SEARCH("PAID",N100)))</formula>
    </cfRule>
  </conditionalFormatting>
  <conditionalFormatting sqref="G102 I102:L102">
    <cfRule type="containsText" dxfId="24911" priority="22062" operator="containsText" text="BANND">
      <formula>NOT(ISERROR(SEARCH("BANND",G102)))</formula>
    </cfRule>
  </conditionalFormatting>
  <conditionalFormatting sqref="B102:F102 H102:L102">
    <cfRule type="expression" dxfId="24910" priority="22061">
      <formula>"'=NOT(ISERROR(VLOOKUP('Banned list'!)"</formula>
    </cfRule>
  </conditionalFormatting>
  <conditionalFormatting sqref="J102">
    <cfRule type="containsText" dxfId="24909" priority="22064" operator="containsText" text="bb">
      <formula>NOT(ISERROR(SEARCH("bb",J102)))</formula>
    </cfRule>
    <cfRule type="containsText" dxfId="24908" priority="22065" stopIfTrue="1" operator="containsText" text="booking hc">
      <formula>NOT(ISERROR(SEARCH("booking hc",J102)))</formula>
    </cfRule>
    <cfRule type="containsText" dxfId="24907" priority="22066" operator="containsText" text="expedia vc">
      <formula>NOT(ISERROR(SEARCH("expedia vc",J102)))</formula>
    </cfRule>
    <cfRule type="containsText" dxfId="24906" priority="22067" operator="containsText" text="booking hcn">
      <formula>NOT(ISERROR(SEARCH("booking hcn",J102)))</formula>
    </cfRule>
    <cfRule type="containsText" dxfId="24905" priority="22068" stopIfTrue="1" operator="containsText" text="booking vcd">
      <formula>NOT(ISERROR(SEARCH("booking vcd",J102)))</formula>
    </cfRule>
    <cfRule type="containsText" dxfId="24904" priority="22069" stopIfTrue="1" operator="containsText" text="booking vc">
      <formula>NOT(ISERROR(SEARCH("booking vc",J102)))</formula>
    </cfRule>
  </conditionalFormatting>
  <conditionalFormatting sqref="J102">
    <cfRule type="containsText" dxfId="24903" priority="22063" operator="containsText" text="hw">
      <formula>NOT(ISERROR(SEARCH("hw",J102)))</formula>
    </cfRule>
  </conditionalFormatting>
  <conditionalFormatting sqref="J102">
    <cfRule type="containsText" dxfId="24902" priority="22054" operator="containsText" text="hw">
      <formula>NOT(ISERROR(SEARCH("hw",J102)))</formula>
    </cfRule>
    <cfRule type="containsText" dxfId="24901" priority="22055" operator="containsText" text="bb">
      <formula>NOT(ISERROR(SEARCH("bb",J102)))</formula>
    </cfRule>
    <cfRule type="containsText" dxfId="24900" priority="22056" stopIfTrue="1" operator="containsText" text="booking hc">
      <formula>NOT(ISERROR(SEARCH("booking hc",J102)))</formula>
    </cfRule>
    <cfRule type="containsText" dxfId="24899" priority="22057" operator="containsText" text="expedia vc">
      <formula>NOT(ISERROR(SEARCH("expedia vc",J102)))</formula>
    </cfRule>
    <cfRule type="containsText" dxfId="24898" priority="22058" operator="containsText" text="booking hcn">
      <formula>NOT(ISERROR(SEARCH("booking hcn",J102)))</formula>
    </cfRule>
    <cfRule type="containsText" dxfId="24897" priority="22059" stopIfTrue="1" operator="containsText" text="booking vcd">
      <formula>NOT(ISERROR(SEARCH("booking vcd",J102)))</formula>
    </cfRule>
    <cfRule type="containsText" dxfId="24896" priority="22060" stopIfTrue="1" operator="containsText" text="booking vc">
      <formula>NOT(ISERROR(SEARCH("booking vc",J102)))</formula>
    </cfRule>
  </conditionalFormatting>
  <conditionalFormatting sqref="J102">
    <cfRule type="containsText" dxfId="24895" priority="22073" operator="containsText" text="BANND">
      <formula>NOT(ISERROR(SEARCH("BANND",J102)))</formula>
    </cfRule>
    <cfRule type="expression" dxfId="24894" priority="22074">
      <formula>"'=NOT(ISERROR(VLOOKUP('Banned list'!)"</formula>
    </cfRule>
  </conditionalFormatting>
  <conditionalFormatting sqref="N102">
    <cfRule type="containsText" dxfId="24893" priority="22070" stopIfTrue="1" operator="containsText" text="CHARGE ON ARRIVAL">
      <formula>NOT(ISERROR(SEARCH("CHARGE ON ARRIVAL",N102)))</formula>
    </cfRule>
    <cfRule type="containsText" dxfId="24892" priority="22071" stopIfTrue="1" operator="containsText" text="CHARGE VC ON DAY">
      <formula>NOT(ISERROR(SEARCH("CHARGE VC ON DAY",N102)))</formula>
    </cfRule>
    <cfRule type="containsText" dxfId="24891" priority="22072" stopIfTrue="1" operator="containsText" text="PAID">
      <formula>NOT(ISERROR(SEARCH("PAID",N102)))</formula>
    </cfRule>
  </conditionalFormatting>
  <conditionalFormatting sqref="I103:L103 G103">
    <cfRule type="containsText" dxfId="24890" priority="22040" operator="containsText" text="BANND">
      <formula>NOT(ISERROR(SEARCH("BANND",G103)))</formula>
    </cfRule>
  </conditionalFormatting>
  <conditionalFormatting sqref="H103:L103 B103:F103">
    <cfRule type="expression" dxfId="24889" priority="22039">
      <formula>"'=NOT(ISERROR(VLOOKUP('Banned list'!)"</formula>
    </cfRule>
  </conditionalFormatting>
  <conditionalFormatting sqref="J103">
    <cfRule type="containsText" dxfId="24888" priority="22042" operator="containsText" text="bb">
      <formula>NOT(ISERROR(SEARCH("bb",J103)))</formula>
    </cfRule>
    <cfRule type="containsText" dxfId="24887" priority="22043" stopIfTrue="1" operator="containsText" text="booking hc">
      <formula>NOT(ISERROR(SEARCH("booking hc",J103)))</formula>
    </cfRule>
    <cfRule type="containsText" dxfId="24886" priority="22044" operator="containsText" text="expedia vc">
      <formula>NOT(ISERROR(SEARCH("expedia vc",J103)))</formula>
    </cfRule>
    <cfRule type="containsText" dxfId="24885" priority="22045" operator="containsText" text="booking hcn">
      <formula>NOT(ISERROR(SEARCH("booking hcn",J103)))</formula>
    </cfRule>
    <cfRule type="containsText" dxfId="24884" priority="22046" stopIfTrue="1" operator="containsText" text="booking vcd">
      <formula>NOT(ISERROR(SEARCH("booking vcd",J103)))</formula>
    </cfRule>
    <cfRule type="containsText" dxfId="24883" priority="22047" stopIfTrue="1" operator="containsText" text="booking vc">
      <formula>NOT(ISERROR(SEARCH("booking vc",J103)))</formula>
    </cfRule>
  </conditionalFormatting>
  <conditionalFormatting sqref="J103">
    <cfRule type="containsText" dxfId="24882" priority="22041" operator="containsText" text="hw">
      <formula>NOT(ISERROR(SEARCH("hw",J103)))</formula>
    </cfRule>
  </conditionalFormatting>
  <conditionalFormatting sqref="J103">
    <cfRule type="containsText" dxfId="24881" priority="22032" operator="containsText" text="hw">
      <formula>NOT(ISERROR(SEARCH("hw",J103)))</formula>
    </cfRule>
    <cfRule type="containsText" dxfId="24880" priority="22033" operator="containsText" text="bb">
      <formula>NOT(ISERROR(SEARCH("bb",J103)))</formula>
    </cfRule>
    <cfRule type="containsText" dxfId="24879" priority="22034" stopIfTrue="1" operator="containsText" text="booking hc">
      <formula>NOT(ISERROR(SEARCH("booking hc",J103)))</formula>
    </cfRule>
    <cfRule type="containsText" dxfId="24878" priority="22035" operator="containsText" text="expedia vc">
      <formula>NOT(ISERROR(SEARCH("expedia vc",J103)))</formula>
    </cfRule>
    <cfRule type="containsText" dxfId="24877" priority="22036" operator="containsText" text="booking hcn">
      <formula>NOT(ISERROR(SEARCH("booking hcn",J103)))</formula>
    </cfRule>
    <cfRule type="containsText" dxfId="24876" priority="22037" stopIfTrue="1" operator="containsText" text="booking vcd">
      <formula>NOT(ISERROR(SEARCH("booking vcd",J103)))</formula>
    </cfRule>
    <cfRule type="containsText" dxfId="24875" priority="22038" stopIfTrue="1" operator="containsText" text="booking vc">
      <formula>NOT(ISERROR(SEARCH("booking vc",J103)))</formula>
    </cfRule>
  </conditionalFormatting>
  <conditionalFormatting sqref="J103">
    <cfRule type="containsText" dxfId="24874" priority="22051" operator="containsText" text="BANND">
      <formula>NOT(ISERROR(SEARCH("BANND",J103)))</formula>
    </cfRule>
    <cfRule type="expression" dxfId="24873" priority="22052">
      <formula>"'=NOT(ISERROR(VLOOKUP('Banned list'!)"</formula>
    </cfRule>
  </conditionalFormatting>
  <conditionalFormatting sqref="N103">
    <cfRule type="containsText" dxfId="24872" priority="22048" stopIfTrue="1" operator="containsText" text="CHARGE ON ARRIVAL">
      <formula>NOT(ISERROR(SEARCH("CHARGE ON ARRIVAL",N103)))</formula>
    </cfRule>
    <cfRule type="containsText" dxfId="24871" priority="22049" stopIfTrue="1" operator="containsText" text="CHARGE VC ON DAY">
      <formula>NOT(ISERROR(SEARCH("CHARGE VC ON DAY",N103)))</formula>
    </cfRule>
    <cfRule type="containsText" dxfId="24870" priority="22050" stopIfTrue="1" operator="containsText" text="PAID">
      <formula>NOT(ISERROR(SEARCH("PAID",N103)))</formula>
    </cfRule>
  </conditionalFormatting>
  <conditionalFormatting sqref="I104">
    <cfRule type="containsText" dxfId="24869" priority="22021" operator="containsText" text="BANND">
      <formula>NOT(ISERROR(SEARCH("BANND",I104)))</formula>
    </cfRule>
  </conditionalFormatting>
  <conditionalFormatting sqref="J104">
    <cfRule type="containsText" dxfId="24868" priority="22023" operator="containsText" text="bb">
      <formula>NOT(ISERROR(SEARCH("bb",J104)))</formula>
    </cfRule>
    <cfRule type="containsText" dxfId="24867" priority="22024" stopIfTrue="1" operator="containsText" text="booking hc">
      <formula>NOT(ISERROR(SEARCH("booking hc",J104)))</formula>
    </cfRule>
    <cfRule type="containsText" dxfId="24866" priority="22025" operator="containsText" text="expedia vc">
      <formula>NOT(ISERROR(SEARCH("expedia vc",J104)))</formula>
    </cfRule>
    <cfRule type="containsText" dxfId="24865" priority="22026" operator="containsText" text="booking hcn">
      <formula>NOT(ISERROR(SEARCH("booking hcn",J104)))</formula>
    </cfRule>
    <cfRule type="containsText" dxfId="24864" priority="22027" stopIfTrue="1" operator="containsText" text="booking vcd">
      <formula>NOT(ISERROR(SEARCH("booking vcd",J104)))</formula>
    </cfRule>
    <cfRule type="containsText" dxfId="24863" priority="22028" stopIfTrue="1" operator="containsText" text="booking vc">
      <formula>NOT(ISERROR(SEARCH("booking vc",J104)))</formula>
    </cfRule>
  </conditionalFormatting>
  <conditionalFormatting sqref="J104">
    <cfRule type="containsText" dxfId="24862" priority="22022" operator="containsText" text="hw">
      <formula>NOT(ISERROR(SEARCH("hw",J104)))</formula>
    </cfRule>
  </conditionalFormatting>
  <conditionalFormatting sqref="N104">
    <cfRule type="containsText" dxfId="24861" priority="22029" stopIfTrue="1" operator="containsText" text="CHARGE ON ARRIVAL">
      <formula>NOT(ISERROR(SEARCH("CHARGE ON ARRIVAL",N104)))</formula>
    </cfRule>
    <cfRule type="containsText" dxfId="24860" priority="22030" stopIfTrue="1" operator="containsText" text="CHARGE VC ON DAY">
      <formula>NOT(ISERROR(SEARCH("CHARGE VC ON DAY",N104)))</formula>
    </cfRule>
    <cfRule type="containsText" dxfId="24859" priority="22031" stopIfTrue="1" operator="containsText" text="PAID">
      <formula>NOT(ISERROR(SEARCH("PAID",N104)))</formula>
    </cfRule>
  </conditionalFormatting>
  <conditionalFormatting sqref="I105:L105 G105">
    <cfRule type="containsText" dxfId="24858" priority="22007" operator="containsText" text="BANND">
      <formula>NOT(ISERROR(SEARCH("BANND",G105)))</formula>
    </cfRule>
  </conditionalFormatting>
  <conditionalFormatting sqref="H105:L105 B105:F105">
    <cfRule type="expression" dxfId="24857" priority="22006">
      <formula>"'=NOT(ISERROR(VLOOKUP('Banned list'!)"</formula>
    </cfRule>
  </conditionalFormatting>
  <conditionalFormatting sqref="J105">
    <cfRule type="containsText" dxfId="24856" priority="22009" operator="containsText" text="bb">
      <formula>NOT(ISERROR(SEARCH("bb",J105)))</formula>
    </cfRule>
    <cfRule type="containsText" dxfId="24855" priority="22010" stopIfTrue="1" operator="containsText" text="booking hc">
      <formula>NOT(ISERROR(SEARCH("booking hc",J105)))</formula>
    </cfRule>
    <cfRule type="containsText" dxfId="24854" priority="22011" operator="containsText" text="expedia vc">
      <formula>NOT(ISERROR(SEARCH("expedia vc",J105)))</formula>
    </cfRule>
    <cfRule type="containsText" dxfId="24853" priority="22012" operator="containsText" text="booking hcn">
      <formula>NOT(ISERROR(SEARCH("booking hcn",J105)))</formula>
    </cfRule>
    <cfRule type="containsText" dxfId="24852" priority="22013" stopIfTrue="1" operator="containsText" text="booking vcd">
      <formula>NOT(ISERROR(SEARCH("booking vcd",J105)))</formula>
    </cfRule>
    <cfRule type="containsText" dxfId="24851" priority="22014" stopIfTrue="1" operator="containsText" text="booking vc">
      <formula>NOT(ISERROR(SEARCH("booking vc",J105)))</formula>
    </cfRule>
  </conditionalFormatting>
  <conditionalFormatting sqref="J105">
    <cfRule type="containsText" dxfId="24850" priority="22008" operator="containsText" text="hw">
      <formula>NOT(ISERROR(SEARCH("hw",J105)))</formula>
    </cfRule>
  </conditionalFormatting>
  <conditionalFormatting sqref="J105">
    <cfRule type="containsText" dxfId="24849" priority="21999" operator="containsText" text="hw">
      <formula>NOT(ISERROR(SEARCH("hw",J105)))</formula>
    </cfRule>
    <cfRule type="containsText" dxfId="24848" priority="22000" operator="containsText" text="bb">
      <formula>NOT(ISERROR(SEARCH("bb",J105)))</formula>
    </cfRule>
    <cfRule type="containsText" dxfId="24847" priority="22001" stopIfTrue="1" operator="containsText" text="booking hc">
      <formula>NOT(ISERROR(SEARCH("booking hc",J105)))</formula>
    </cfRule>
    <cfRule type="containsText" dxfId="24846" priority="22002" operator="containsText" text="expedia vc">
      <formula>NOT(ISERROR(SEARCH("expedia vc",J105)))</formula>
    </cfRule>
    <cfRule type="containsText" dxfId="24845" priority="22003" operator="containsText" text="booking hcn">
      <formula>NOT(ISERROR(SEARCH("booking hcn",J105)))</formula>
    </cfRule>
    <cfRule type="containsText" dxfId="24844" priority="22004" stopIfTrue="1" operator="containsText" text="booking vcd">
      <formula>NOT(ISERROR(SEARCH("booking vcd",J105)))</formula>
    </cfRule>
    <cfRule type="containsText" dxfId="24843" priority="22005" stopIfTrue="1" operator="containsText" text="booking vc">
      <formula>NOT(ISERROR(SEARCH("booking vc",J105)))</formula>
    </cfRule>
  </conditionalFormatting>
  <conditionalFormatting sqref="J105">
    <cfRule type="containsText" dxfId="24842" priority="22018" operator="containsText" text="BANND">
      <formula>NOT(ISERROR(SEARCH("BANND",J105)))</formula>
    </cfRule>
    <cfRule type="expression" dxfId="24841" priority="22019">
      <formula>"'=NOT(ISERROR(VLOOKUP('Banned list'!)"</formula>
    </cfRule>
  </conditionalFormatting>
  <conditionalFormatting sqref="N105">
    <cfRule type="containsText" dxfId="24840" priority="22015" stopIfTrue="1" operator="containsText" text="CHARGE ON ARRIVAL">
      <formula>NOT(ISERROR(SEARCH("CHARGE ON ARRIVAL",N105)))</formula>
    </cfRule>
    <cfRule type="containsText" dxfId="24839" priority="22016" stopIfTrue="1" operator="containsText" text="CHARGE VC ON DAY">
      <formula>NOT(ISERROR(SEARCH("CHARGE VC ON DAY",N105)))</formula>
    </cfRule>
    <cfRule type="containsText" dxfId="24838" priority="22017" stopIfTrue="1" operator="containsText" text="PAID">
      <formula>NOT(ISERROR(SEARCH("PAID",N105)))</formula>
    </cfRule>
  </conditionalFormatting>
  <conditionalFormatting sqref="G104">
    <cfRule type="containsText" dxfId="24837" priority="21998" operator="containsText" text="BANND">
      <formula>NOT(ISERROR(SEARCH("BANND",G104)))</formula>
    </cfRule>
  </conditionalFormatting>
  <conditionalFormatting sqref="G106 I106:L106">
    <cfRule type="containsText" dxfId="24836" priority="21984" operator="containsText" text="BANND">
      <formula>NOT(ISERROR(SEARCH("BANND",G106)))</formula>
    </cfRule>
  </conditionalFormatting>
  <conditionalFormatting sqref="C106:F106 H106:L106">
    <cfRule type="expression" dxfId="24835" priority="21983">
      <formula>"'=NOT(ISERROR(VLOOKUP('Banned list'!)"</formula>
    </cfRule>
  </conditionalFormatting>
  <conditionalFormatting sqref="J106">
    <cfRule type="containsText" dxfId="24834" priority="21986" operator="containsText" text="bb">
      <formula>NOT(ISERROR(SEARCH("bb",J106)))</formula>
    </cfRule>
    <cfRule type="containsText" dxfId="24833" priority="21987" stopIfTrue="1" operator="containsText" text="booking hc">
      <formula>NOT(ISERROR(SEARCH("booking hc",J106)))</formula>
    </cfRule>
    <cfRule type="containsText" dxfId="24832" priority="21988" operator="containsText" text="expedia vc">
      <formula>NOT(ISERROR(SEARCH("expedia vc",J106)))</formula>
    </cfRule>
    <cfRule type="containsText" dxfId="24831" priority="21989" operator="containsText" text="booking hcn">
      <formula>NOT(ISERROR(SEARCH("booking hcn",J106)))</formula>
    </cfRule>
    <cfRule type="containsText" dxfId="24830" priority="21990" stopIfTrue="1" operator="containsText" text="booking vcd">
      <formula>NOT(ISERROR(SEARCH("booking vcd",J106)))</formula>
    </cfRule>
    <cfRule type="containsText" dxfId="24829" priority="21991" stopIfTrue="1" operator="containsText" text="booking vc">
      <formula>NOT(ISERROR(SEARCH("booking vc",J106)))</formula>
    </cfRule>
  </conditionalFormatting>
  <conditionalFormatting sqref="J106">
    <cfRule type="containsText" dxfId="24828" priority="21985" operator="containsText" text="hw">
      <formula>NOT(ISERROR(SEARCH("hw",J106)))</formula>
    </cfRule>
  </conditionalFormatting>
  <conditionalFormatting sqref="J106">
    <cfRule type="containsText" dxfId="24827" priority="21976" operator="containsText" text="hw">
      <formula>NOT(ISERROR(SEARCH("hw",J106)))</formula>
    </cfRule>
    <cfRule type="containsText" dxfId="24826" priority="21977" operator="containsText" text="bb">
      <formula>NOT(ISERROR(SEARCH("bb",J106)))</formula>
    </cfRule>
    <cfRule type="containsText" dxfId="24825" priority="21978" stopIfTrue="1" operator="containsText" text="booking hc">
      <formula>NOT(ISERROR(SEARCH("booking hc",J106)))</formula>
    </cfRule>
    <cfRule type="containsText" dxfId="24824" priority="21979" operator="containsText" text="expedia vc">
      <formula>NOT(ISERROR(SEARCH("expedia vc",J106)))</formula>
    </cfRule>
    <cfRule type="containsText" dxfId="24823" priority="21980" operator="containsText" text="booking hcn">
      <formula>NOT(ISERROR(SEARCH("booking hcn",J106)))</formula>
    </cfRule>
    <cfRule type="containsText" dxfId="24822" priority="21981" stopIfTrue="1" operator="containsText" text="booking vcd">
      <formula>NOT(ISERROR(SEARCH("booking vcd",J106)))</formula>
    </cfRule>
    <cfRule type="containsText" dxfId="24821" priority="21982" stopIfTrue="1" operator="containsText" text="booking vc">
      <formula>NOT(ISERROR(SEARCH("booking vc",J106)))</formula>
    </cfRule>
  </conditionalFormatting>
  <conditionalFormatting sqref="J106">
    <cfRule type="containsText" dxfId="24820" priority="21995" operator="containsText" text="BANND">
      <formula>NOT(ISERROR(SEARCH("BANND",J106)))</formula>
    </cfRule>
    <cfRule type="expression" dxfId="24819" priority="21996">
      <formula>"'=NOT(ISERROR(VLOOKUP('Banned list'!)"</formula>
    </cfRule>
  </conditionalFormatting>
  <conditionalFormatting sqref="N106">
    <cfRule type="containsText" dxfId="24818" priority="21992" stopIfTrue="1" operator="containsText" text="CHARGE ON ARRIVAL">
      <formula>NOT(ISERROR(SEARCH("CHARGE ON ARRIVAL",N106)))</formula>
    </cfRule>
    <cfRule type="containsText" dxfId="24817" priority="21993" stopIfTrue="1" operator="containsText" text="CHARGE VC ON DAY">
      <formula>NOT(ISERROR(SEARCH("CHARGE VC ON DAY",N106)))</formula>
    </cfRule>
    <cfRule type="containsText" dxfId="24816" priority="21994" stopIfTrue="1" operator="containsText" text="PAID">
      <formula>NOT(ISERROR(SEARCH("PAID",N106)))</formula>
    </cfRule>
  </conditionalFormatting>
  <conditionalFormatting sqref="J106">
    <cfRule type="containsText" dxfId="24815" priority="21967" operator="containsText" text="bb">
      <formula>NOT(ISERROR(SEARCH("bb",J106)))</formula>
    </cfRule>
    <cfRule type="containsText" dxfId="24814" priority="21968" stopIfTrue="1" operator="containsText" text="booking hc">
      <formula>NOT(ISERROR(SEARCH("booking hc",J106)))</formula>
    </cfRule>
    <cfRule type="containsText" dxfId="24813" priority="21969" operator="containsText" text="expedia vc">
      <formula>NOT(ISERROR(SEARCH("expedia vc",J106)))</formula>
    </cfRule>
    <cfRule type="containsText" dxfId="24812" priority="21970" operator="containsText" text="booking hcn">
      <formula>NOT(ISERROR(SEARCH("booking hcn",J106)))</formula>
    </cfRule>
    <cfRule type="containsText" dxfId="24811" priority="21971" stopIfTrue="1" operator="containsText" text="booking vcd">
      <formula>NOT(ISERROR(SEARCH("booking vcd",J106)))</formula>
    </cfRule>
    <cfRule type="containsText" dxfId="24810" priority="21972" stopIfTrue="1" operator="containsText" text="booking vc">
      <formula>NOT(ISERROR(SEARCH("booking vc",J106)))</formula>
    </cfRule>
  </conditionalFormatting>
  <conditionalFormatting sqref="J106">
    <cfRule type="containsText" dxfId="24809" priority="21966" operator="containsText" text="hw">
      <formula>NOT(ISERROR(SEARCH("hw",J106)))</formula>
    </cfRule>
  </conditionalFormatting>
  <conditionalFormatting sqref="N106">
    <cfRule type="containsText" dxfId="24808" priority="21973" stopIfTrue="1" operator="containsText" text="CHARGE ON ARRIVAL">
      <formula>NOT(ISERROR(SEARCH("CHARGE ON ARRIVAL",N106)))</formula>
    </cfRule>
    <cfRule type="containsText" dxfId="24807" priority="21974" stopIfTrue="1" operator="containsText" text="CHARGE VC ON DAY">
      <formula>NOT(ISERROR(SEARCH("CHARGE VC ON DAY",N106)))</formula>
    </cfRule>
    <cfRule type="containsText" dxfId="24806" priority="21975" stopIfTrue="1" operator="containsText" text="PAID">
      <formula>NOT(ISERROR(SEARCH("PAID",N106)))</formula>
    </cfRule>
  </conditionalFormatting>
  <conditionalFormatting sqref="G107 I107:L107">
    <cfRule type="containsText" dxfId="24805" priority="21952" operator="containsText" text="BANND">
      <formula>NOT(ISERROR(SEARCH("BANND",G107)))</formula>
    </cfRule>
  </conditionalFormatting>
  <conditionalFormatting sqref="B107:F107 H107:L107">
    <cfRule type="expression" dxfId="24804" priority="21951">
      <formula>"'=NOT(ISERROR(VLOOKUP('Banned list'!)"</formula>
    </cfRule>
  </conditionalFormatting>
  <conditionalFormatting sqref="J107">
    <cfRule type="containsText" dxfId="24803" priority="21954" operator="containsText" text="bb">
      <formula>NOT(ISERROR(SEARCH("bb",J107)))</formula>
    </cfRule>
    <cfRule type="containsText" dxfId="24802" priority="21955" stopIfTrue="1" operator="containsText" text="booking hc">
      <formula>NOT(ISERROR(SEARCH("booking hc",J107)))</formula>
    </cfRule>
    <cfRule type="containsText" dxfId="24801" priority="21956" operator="containsText" text="expedia vc">
      <formula>NOT(ISERROR(SEARCH("expedia vc",J107)))</formula>
    </cfRule>
    <cfRule type="containsText" dxfId="24800" priority="21957" operator="containsText" text="booking hcn">
      <formula>NOT(ISERROR(SEARCH("booking hcn",J107)))</formula>
    </cfRule>
    <cfRule type="containsText" dxfId="24799" priority="21958" stopIfTrue="1" operator="containsText" text="booking vcd">
      <formula>NOT(ISERROR(SEARCH("booking vcd",J107)))</formula>
    </cfRule>
    <cfRule type="containsText" dxfId="24798" priority="21959" stopIfTrue="1" operator="containsText" text="booking vc">
      <formula>NOT(ISERROR(SEARCH("booking vc",J107)))</formula>
    </cfRule>
  </conditionalFormatting>
  <conditionalFormatting sqref="J107">
    <cfRule type="containsText" dxfId="24797" priority="21953" operator="containsText" text="hw">
      <formula>NOT(ISERROR(SEARCH("hw",J107)))</formula>
    </cfRule>
  </conditionalFormatting>
  <conditionalFormatting sqref="J107">
    <cfRule type="containsText" dxfId="24796" priority="21944" operator="containsText" text="hw">
      <formula>NOT(ISERROR(SEARCH("hw",J107)))</formula>
    </cfRule>
    <cfRule type="containsText" dxfId="24795" priority="21945" operator="containsText" text="bb">
      <formula>NOT(ISERROR(SEARCH("bb",J107)))</formula>
    </cfRule>
    <cfRule type="containsText" dxfId="24794" priority="21946" stopIfTrue="1" operator="containsText" text="booking hc">
      <formula>NOT(ISERROR(SEARCH("booking hc",J107)))</formula>
    </cfRule>
    <cfRule type="containsText" dxfId="24793" priority="21947" operator="containsText" text="expedia vc">
      <formula>NOT(ISERROR(SEARCH("expedia vc",J107)))</formula>
    </cfRule>
    <cfRule type="containsText" dxfId="24792" priority="21948" operator="containsText" text="booking hcn">
      <formula>NOT(ISERROR(SEARCH("booking hcn",J107)))</formula>
    </cfRule>
    <cfRule type="containsText" dxfId="24791" priority="21949" stopIfTrue="1" operator="containsText" text="booking vcd">
      <formula>NOT(ISERROR(SEARCH("booking vcd",J107)))</formula>
    </cfRule>
    <cfRule type="containsText" dxfId="24790" priority="21950" stopIfTrue="1" operator="containsText" text="booking vc">
      <formula>NOT(ISERROR(SEARCH("booking vc",J107)))</formula>
    </cfRule>
  </conditionalFormatting>
  <conditionalFormatting sqref="J107">
    <cfRule type="containsText" dxfId="24789" priority="21963" operator="containsText" text="BANND">
      <formula>NOT(ISERROR(SEARCH("BANND",J107)))</formula>
    </cfRule>
    <cfRule type="expression" dxfId="24788" priority="21964">
      <formula>"'=NOT(ISERROR(VLOOKUP('Banned list'!)"</formula>
    </cfRule>
  </conditionalFormatting>
  <conditionalFormatting sqref="N107">
    <cfRule type="containsText" dxfId="24787" priority="21960" stopIfTrue="1" operator="containsText" text="CHARGE ON ARRIVAL">
      <formula>NOT(ISERROR(SEARCH("CHARGE ON ARRIVAL",N107)))</formula>
    </cfRule>
    <cfRule type="containsText" dxfId="24786" priority="21961" stopIfTrue="1" operator="containsText" text="CHARGE VC ON DAY">
      <formula>NOT(ISERROR(SEARCH("CHARGE VC ON DAY",N107)))</formula>
    </cfRule>
    <cfRule type="containsText" dxfId="24785" priority="21962" stopIfTrue="1" operator="containsText" text="PAID">
      <formula>NOT(ISERROR(SEARCH("PAID",N107)))</formula>
    </cfRule>
  </conditionalFormatting>
  <conditionalFormatting sqref="G108 I108:L108">
    <cfRule type="containsText" dxfId="24784" priority="21930" operator="containsText" text="BANND">
      <formula>NOT(ISERROR(SEARCH("BANND",G108)))</formula>
    </cfRule>
  </conditionalFormatting>
  <conditionalFormatting sqref="B108:F108 H108:L108">
    <cfRule type="expression" dxfId="24783" priority="21929">
      <formula>"'=NOT(ISERROR(VLOOKUP('Banned list'!)"</formula>
    </cfRule>
  </conditionalFormatting>
  <conditionalFormatting sqref="J108">
    <cfRule type="containsText" dxfId="24782" priority="21932" operator="containsText" text="bb">
      <formula>NOT(ISERROR(SEARCH("bb",J108)))</formula>
    </cfRule>
    <cfRule type="containsText" dxfId="24781" priority="21933" stopIfTrue="1" operator="containsText" text="booking hc">
      <formula>NOT(ISERROR(SEARCH("booking hc",J108)))</formula>
    </cfRule>
    <cfRule type="containsText" dxfId="24780" priority="21934" operator="containsText" text="expedia vc">
      <formula>NOT(ISERROR(SEARCH("expedia vc",J108)))</formula>
    </cfRule>
    <cfRule type="containsText" dxfId="24779" priority="21935" operator="containsText" text="booking hcn">
      <formula>NOT(ISERROR(SEARCH("booking hcn",J108)))</formula>
    </cfRule>
    <cfRule type="containsText" dxfId="24778" priority="21936" stopIfTrue="1" operator="containsText" text="booking vcd">
      <formula>NOT(ISERROR(SEARCH("booking vcd",J108)))</formula>
    </cfRule>
    <cfRule type="containsText" dxfId="24777" priority="21937" stopIfTrue="1" operator="containsText" text="booking vc">
      <formula>NOT(ISERROR(SEARCH("booking vc",J108)))</formula>
    </cfRule>
  </conditionalFormatting>
  <conditionalFormatting sqref="J108">
    <cfRule type="containsText" dxfId="24776" priority="21931" operator="containsText" text="hw">
      <formula>NOT(ISERROR(SEARCH("hw",J108)))</formula>
    </cfRule>
  </conditionalFormatting>
  <conditionalFormatting sqref="J108">
    <cfRule type="containsText" dxfId="24775" priority="21922" operator="containsText" text="hw">
      <formula>NOT(ISERROR(SEARCH("hw",J108)))</formula>
    </cfRule>
    <cfRule type="containsText" dxfId="24774" priority="21923" operator="containsText" text="bb">
      <formula>NOT(ISERROR(SEARCH("bb",J108)))</formula>
    </cfRule>
    <cfRule type="containsText" dxfId="24773" priority="21924" stopIfTrue="1" operator="containsText" text="booking hc">
      <formula>NOT(ISERROR(SEARCH("booking hc",J108)))</formula>
    </cfRule>
    <cfRule type="containsText" dxfId="24772" priority="21925" operator="containsText" text="expedia vc">
      <formula>NOT(ISERROR(SEARCH("expedia vc",J108)))</formula>
    </cfRule>
    <cfRule type="containsText" dxfId="24771" priority="21926" operator="containsText" text="booking hcn">
      <formula>NOT(ISERROR(SEARCH("booking hcn",J108)))</formula>
    </cfRule>
    <cfRule type="containsText" dxfId="24770" priority="21927" stopIfTrue="1" operator="containsText" text="booking vcd">
      <formula>NOT(ISERROR(SEARCH("booking vcd",J108)))</formula>
    </cfRule>
    <cfRule type="containsText" dxfId="24769" priority="21928" stopIfTrue="1" operator="containsText" text="booking vc">
      <formula>NOT(ISERROR(SEARCH("booking vc",J108)))</formula>
    </cfRule>
  </conditionalFormatting>
  <conditionalFormatting sqref="J108">
    <cfRule type="containsText" dxfId="24768" priority="21941" operator="containsText" text="BANND">
      <formula>NOT(ISERROR(SEARCH("BANND",J108)))</formula>
    </cfRule>
    <cfRule type="expression" dxfId="24767" priority="21942">
      <formula>"'=NOT(ISERROR(VLOOKUP('Banned list'!)"</formula>
    </cfRule>
  </conditionalFormatting>
  <conditionalFormatting sqref="N108">
    <cfRule type="containsText" dxfId="24766" priority="21938" stopIfTrue="1" operator="containsText" text="CHARGE ON ARRIVAL">
      <formula>NOT(ISERROR(SEARCH("CHARGE ON ARRIVAL",N108)))</formula>
    </cfRule>
    <cfRule type="containsText" dxfId="24765" priority="21939" stopIfTrue="1" operator="containsText" text="CHARGE VC ON DAY">
      <formula>NOT(ISERROR(SEARCH("CHARGE VC ON DAY",N108)))</formula>
    </cfRule>
    <cfRule type="containsText" dxfId="24764" priority="21940" stopIfTrue="1" operator="containsText" text="PAID">
      <formula>NOT(ISERROR(SEARCH("PAID",N108)))</formula>
    </cfRule>
  </conditionalFormatting>
  <conditionalFormatting sqref="I109:L109 G109">
    <cfRule type="containsText" dxfId="24763" priority="21908" operator="containsText" text="BANND">
      <formula>NOT(ISERROR(SEARCH("BANND",G109)))</formula>
    </cfRule>
  </conditionalFormatting>
  <conditionalFormatting sqref="H109:L109 B109:F109">
    <cfRule type="expression" dxfId="24762" priority="21907">
      <formula>"'=NOT(ISERROR(VLOOKUP('Banned list'!)"</formula>
    </cfRule>
  </conditionalFormatting>
  <conditionalFormatting sqref="J109">
    <cfRule type="containsText" dxfId="24761" priority="21910" operator="containsText" text="bb">
      <formula>NOT(ISERROR(SEARCH("bb",J109)))</formula>
    </cfRule>
    <cfRule type="containsText" dxfId="24760" priority="21911" stopIfTrue="1" operator="containsText" text="booking hc">
      <formula>NOT(ISERROR(SEARCH("booking hc",J109)))</formula>
    </cfRule>
    <cfRule type="containsText" dxfId="24759" priority="21912" operator="containsText" text="expedia vc">
      <formula>NOT(ISERROR(SEARCH("expedia vc",J109)))</formula>
    </cfRule>
    <cfRule type="containsText" dxfId="24758" priority="21913" operator="containsText" text="booking hcn">
      <formula>NOT(ISERROR(SEARCH("booking hcn",J109)))</formula>
    </cfRule>
    <cfRule type="containsText" dxfId="24757" priority="21914" stopIfTrue="1" operator="containsText" text="booking vcd">
      <formula>NOT(ISERROR(SEARCH("booking vcd",J109)))</formula>
    </cfRule>
    <cfRule type="containsText" dxfId="24756" priority="21915" stopIfTrue="1" operator="containsText" text="booking vc">
      <formula>NOT(ISERROR(SEARCH("booking vc",J109)))</formula>
    </cfRule>
  </conditionalFormatting>
  <conditionalFormatting sqref="J109">
    <cfRule type="containsText" dxfId="24755" priority="21909" operator="containsText" text="hw">
      <formula>NOT(ISERROR(SEARCH("hw",J109)))</formula>
    </cfRule>
  </conditionalFormatting>
  <conditionalFormatting sqref="J109">
    <cfRule type="containsText" dxfId="24754" priority="21900" operator="containsText" text="hw">
      <formula>NOT(ISERROR(SEARCH("hw",J109)))</formula>
    </cfRule>
    <cfRule type="containsText" dxfId="24753" priority="21901" operator="containsText" text="bb">
      <formula>NOT(ISERROR(SEARCH("bb",J109)))</formula>
    </cfRule>
    <cfRule type="containsText" dxfId="24752" priority="21902" stopIfTrue="1" operator="containsText" text="booking hc">
      <formula>NOT(ISERROR(SEARCH("booking hc",J109)))</formula>
    </cfRule>
    <cfRule type="containsText" dxfId="24751" priority="21903" operator="containsText" text="expedia vc">
      <formula>NOT(ISERROR(SEARCH("expedia vc",J109)))</formula>
    </cfRule>
    <cfRule type="containsText" dxfId="24750" priority="21904" operator="containsText" text="booking hcn">
      <formula>NOT(ISERROR(SEARCH("booking hcn",J109)))</formula>
    </cfRule>
    <cfRule type="containsText" dxfId="24749" priority="21905" stopIfTrue="1" operator="containsText" text="booking vcd">
      <formula>NOT(ISERROR(SEARCH("booking vcd",J109)))</formula>
    </cfRule>
    <cfRule type="containsText" dxfId="24748" priority="21906" stopIfTrue="1" operator="containsText" text="booking vc">
      <formula>NOT(ISERROR(SEARCH("booking vc",J109)))</formula>
    </cfRule>
  </conditionalFormatting>
  <conditionalFormatting sqref="J109">
    <cfRule type="containsText" dxfId="24747" priority="21919" operator="containsText" text="BANND">
      <formula>NOT(ISERROR(SEARCH("BANND",J109)))</formula>
    </cfRule>
    <cfRule type="expression" dxfId="24746" priority="21920">
      <formula>"'=NOT(ISERROR(VLOOKUP('Banned list'!)"</formula>
    </cfRule>
  </conditionalFormatting>
  <conditionalFormatting sqref="N109">
    <cfRule type="containsText" dxfId="24745" priority="21916" stopIfTrue="1" operator="containsText" text="CHARGE ON ARRIVAL">
      <formula>NOT(ISERROR(SEARCH("CHARGE ON ARRIVAL",N109)))</formula>
    </cfRule>
    <cfRule type="containsText" dxfId="24744" priority="21917" stopIfTrue="1" operator="containsText" text="CHARGE VC ON DAY">
      <formula>NOT(ISERROR(SEARCH("CHARGE VC ON DAY",N109)))</formula>
    </cfRule>
    <cfRule type="containsText" dxfId="24743" priority="21918" stopIfTrue="1" operator="containsText" text="PAID">
      <formula>NOT(ISERROR(SEARCH("PAID",N109)))</formula>
    </cfRule>
  </conditionalFormatting>
  <conditionalFormatting sqref="J110">
    <cfRule type="containsText" dxfId="24742" priority="21891" operator="containsText" text="bb">
      <formula>NOT(ISERROR(SEARCH("bb",J110)))</formula>
    </cfRule>
    <cfRule type="containsText" dxfId="24741" priority="21892" stopIfTrue="1" operator="containsText" text="booking hc">
      <formula>NOT(ISERROR(SEARCH("booking hc",J110)))</formula>
    </cfRule>
    <cfRule type="containsText" dxfId="24740" priority="21893" operator="containsText" text="expedia vc">
      <formula>NOT(ISERROR(SEARCH("expedia vc",J110)))</formula>
    </cfRule>
    <cfRule type="containsText" dxfId="24739" priority="21894" operator="containsText" text="booking hcn">
      <formula>NOT(ISERROR(SEARCH("booking hcn",J110)))</formula>
    </cfRule>
    <cfRule type="containsText" dxfId="24738" priority="21895" stopIfTrue="1" operator="containsText" text="booking vcd">
      <formula>NOT(ISERROR(SEARCH("booking vcd",J110)))</formula>
    </cfRule>
    <cfRule type="containsText" dxfId="24737" priority="21896" stopIfTrue="1" operator="containsText" text="booking vc">
      <formula>NOT(ISERROR(SEARCH("booking vc",J110)))</formula>
    </cfRule>
  </conditionalFormatting>
  <conditionalFormatting sqref="J110">
    <cfRule type="containsText" dxfId="24736" priority="21890" operator="containsText" text="hw">
      <formula>NOT(ISERROR(SEARCH("hw",J110)))</formula>
    </cfRule>
  </conditionalFormatting>
  <conditionalFormatting sqref="N110">
    <cfRule type="containsText" dxfId="24735" priority="21897" stopIfTrue="1" operator="containsText" text="CHARGE ON ARRIVAL">
      <formula>NOT(ISERROR(SEARCH("CHARGE ON ARRIVAL",N110)))</formula>
    </cfRule>
    <cfRule type="containsText" dxfId="24734" priority="21898" stopIfTrue="1" operator="containsText" text="CHARGE VC ON DAY">
      <formula>NOT(ISERROR(SEARCH("CHARGE VC ON DAY",N110)))</formula>
    </cfRule>
    <cfRule type="containsText" dxfId="24733" priority="21899" stopIfTrue="1" operator="containsText" text="PAID">
      <formula>NOT(ISERROR(SEARCH("PAID",N110)))</formula>
    </cfRule>
  </conditionalFormatting>
  <conditionalFormatting sqref="G111 I111:L111">
    <cfRule type="containsText" dxfId="24732" priority="21876" operator="containsText" text="BANND">
      <formula>NOT(ISERROR(SEARCH("BANND",G111)))</formula>
    </cfRule>
  </conditionalFormatting>
  <conditionalFormatting sqref="B111:F111 H111:L111">
    <cfRule type="expression" dxfId="24731" priority="21875">
      <formula>"'=NOT(ISERROR(VLOOKUP('Banned list'!)"</formula>
    </cfRule>
  </conditionalFormatting>
  <conditionalFormatting sqref="J111">
    <cfRule type="containsText" dxfId="24730" priority="21878" operator="containsText" text="bb">
      <formula>NOT(ISERROR(SEARCH("bb",J111)))</formula>
    </cfRule>
    <cfRule type="containsText" dxfId="24729" priority="21879" stopIfTrue="1" operator="containsText" text="booking hc">
      <formula>NOT(ISERROR(SEARCH("booking hc",J111)))</formula>
    </cfRule>
    <cfRule type="containsText" dxfId="24728" priority="21880" operator="containsText" text="expedia vc">
      <formula>NOT(ISERROR(SEARCH("expedia vc",J111)))</formula>
    </cfRule>
    <cfRule type="containsText" dxfId="24727" priority="21881" operator="containsText" text="booking hcn">
      <formula>NOT(ISERROR(SEARCH("booking hcn",J111)))</formula>
    </cfRule>
    <cfRule type="containsText" dxfId="24726" priority="21882" stopIfTrue="1" operator="containsText" text="booking vcd">
      <formula>NOT(ISERROR(SEARCH("booking vcd",J111)))</formula>
    </cfRule>
    <cfRule type="containsText" dxfId="24725" priority="21883" stopIfTrue="1" operator="containsText" text="booking vc">
      <formula>NOT(ISERROR(SEARCH("booking vc",J111)))</formula>
    </cfRule>
  </conditionalFormatting>
  <conditionalFormatting sqref="J111">
    <cfRule type="containsText" dxfId="24724" priority="21877" operator="containsText" text="hw">
      <formula>NOT(ISERROR(SEARCH("hw",J111)))</formula>
    </cfRule>
  </conditionalFormatting>
  <conditionalFormatting sqref="J111">
    <cfRule type="containsText" dxfId="24723" priority="21868" operator="containsText" text="hw">
      <formula>NOT(ISERROR(SEARCH("hw",J111)))</formula>
    </cfRule>
    <cfRule type="containsText" dxfId="24722" priority="21869" operator="containsText" text="bb">
      <formula>NOT(ISERROR(SEARCH("bb",J111)))</formula>
    </cfRule>
    <cfRule type="containsText" dxfId="24721" priority="21870" stopIfTrue="1" operator="containsText" text="booking hc">
      <formula>NOT(ISERROR(SEARCH("booking hc",J111)))</formula>
    </cfRule>
    <cfRule type="containsText" dxfId="24720" priority="21871" operator="containsText" text="expedia vc">
      <formula>NOT(ISERROR(SEARCH("expedia vc",J111)))</formula>
    </cfRule>
    <cfRule type="containsText" dxfId="24719" priority="21872" operator="containsText" text="booking hcn">
      <formula>NOT(ISERROR(SEARCH("booking hcn",J111)))</formula>
    </cfRule>
    <cfRule type="containsText" dxfId="24718" priority="21873" stopIfTrue="1" operator="containsText" text="booking vcd">
      <formula>NOT(ISERROR(SEARCH("booking vcd",J111)))</formula>
    </cfRule>
    <cfRule type="containsText" dxfId="24717" priority="21874" stopIfTrue="1" operator="containsText" text="booking vc">
      <formula>NOT(ISERROR(SEARCH("booking vc",J111)))</formula>
    </cfRule>
  </conditionalFormatting>
  <conditionalFormatting sqref="J111">
    <cfRule type="containsText" dxfId="24716" priority="21887" operator="containsText" text="BANND">
      <formula>NOT(ISERROR(SEARCH("BANND",J111)))</formula>
    </cfRule>
    <cfRule type="expression" dxfId="24715" priority="21888">
      <formula>"'=NOT(ISERROR(VLOOKUP('Banned list'!)"</formula>
    </cfRule>
  </conditionalFormatting>
  <conditionalFormatting sqref="N111">
    <cfRule type="containsText" dxfId="24714" priority="21884" stopIfTrue="1" operator="containsText" text="CHARGE ON ARRIVAL">
      <formula>NOT(ISERROR(SEARCH("CHARGE ON ARRIVAL",N111)))</formula>
    </cfRule>
    <cfRule type="containsText" dxfId="24713" priority="21885" stopIfTrue="1" operator="containsText" text="CHARGE VC ON DAY">
      <formula>NOT(ISERROR(SEARCH("CHARGE VC ON DAY",N111)))</formula>
    </cfRule>
    <cfRule type="containsText" dxfId="24712" priority="21886" stopIfTrue="1" operator="containsText" text="PAID">
      <formula>NOT(ISERROR(SEARCH("PAID",N111)))</formula>
    </cfRule>
  </conditionalFormatting>
  <conditionalFormatting sqref="G112 I112:L112">
    <cfRule type="containsText" dxfId="24711" priority="21854" operator="containsText" text="BANND">
      <formula>NOT(ISERROR(SEARCH("BANND",G112)))</formula>
    </cfRule>
  </conditionalFormatting>
  <conditionalFormatting sqref="C112:F112 H112:L112">
    <cfRule type="expression" dxfId="24710" priority="21853">
      <formula>"'=NOT(ISERROR(VLOOKUP('Banned list'!)"</formula>
    </cfRule>
  </conditionalFormatting>
  <conditionalFormatting sqref="J112">
    <cfRule type="containsText" dxfId="24709" priority="21856" operator="containsText" text="bb">
      <formula>NOT(ISERROR(SEARCH("bb",J112)))</formula>
    </cfRule>
    <cfRule type="containsText" dxfId="24708" priority="21857" stopIfTrue="1" operator="containsText" text="booking hc">
      <formula>NOT(ISERROR(SEARCH("booking hc",J112)))</formula>
    </cfRule>
    <cfRule type="containsText" dxfId="24707" priority="21858" operator="containsText" text="expedia vc">
      <formula>NOT(ISERROR(SEARCH("expedia vc",J112)))</formula>
    </cfRule>
    <cfRule type="containsText" dxfId="24706" priority="21859" operator="containsText" text="booking hcn">
      <formula>NOT(ISERROR(SEARCH("booking hcn",J112)))</formula>
    </cfRule>
    <cfRule type="containsText" dxfId="24705" priority="21860" stopIfTrue="1" operator="containsText" text="booking vcd">
      <formula>NOT(ISERROR(SEARCH("booking vcd",J112)))</formula>
    </cfRule>
    <cfRule type="containsText" dxfId="24704" priority="21861" stopIfTrue="1" operator="containsText" text="booking vc">
      <formula>NOT(ISERROR(SEARCH("booking vc",J112)))</formula>
    </cfRule>
  </conditionalFormatting>
  <conditionalFormatting sqref="J112">
    <cfRule type="containsText" dxfId="24703" priority="21855" operator="containsText" text="hw">
      <formula>NOT(ISERROR(SEARCH("hw",J112)))</formula>
    </cfRule>
  </conditionalFormatting>
  <conditionalFormatting sqref="J112">
    <cfRule type="containsText" dxfId="24702" priority="21846" operator="containsText" text="hw">
      <formula>NOT(ISERROR(SEARCH("hw",J112)))</formula>
    </cfRule>
    <cfRule type="containsText" dxfId="24701" priority="21847" operator="containsText" text="bb">
      <formula>NOT(ISERROR(SEARCH("bb",J112)))</formula>
    </cfRule>
    <cfRule type="containsText" dxfId="24700" priority="21848" stopIfTrue="1" operator="containsText" text="booking hc">
      <formula>NOT(ISERROR(SEARCH("booking hc",J112)))</formula>
    </cfRule>
    <cfRule type="containsText" dxfId="24699" priority="21849" operator="containsText" text="expedia vc">
      <formula>NOT(ISERROR(SEARCH("expedia vc",J112)))</formula>
    </cfRule>
    <cfRule type="containsText" dxfId="24698" priority="21850" operator="containsText" text="booking hcn">
      <formula>NOT(ISERROR(SEARCH("booking hcn",J112)))</formula>
    </cfRule>
    <cfRule type="containsText" dxfId="24697" priority="21851" stopIfTrue="1" operator="containsText" text="booking vcd">
      <formula>NOT(ISERROR(SEARCH("booking vcd",J112)))</formula>
    </cfRule>
    <cfRule type="containsText" dxfId="24696" priority="21852" stopIfTrue="1" operator="containsText" text="booking vc">
      <formula>NOT(ISERROR(SEARCH("booking vc",J112)))</formula>
    </cfRule>
  </conditionalFormatting>
  <conditionalFormatting sqref="J112">
    <cfRule type="containsText" dxfId="24695" priority="21865" operator="containsText" text="BANND">
      <formula>NOT(ISERROR(SEARCH("BANND",J112)))</formula>
    </cfRule>
    <cfRule type="expression" dxfId="24694" priority="21866">
      <formula>"'=NOT(ISERROR(VLOOKUP('Banned list'!)"</formula>
    </cfRule>
  </conditionalFormatting>
  <conditionalFormatting sqref="N112">
    <cfRule type="containsText" dxfId="24693" priority="21862" stopIfTrue="1" operator="containsText" text="CHARGE ON ARRIVAL">
      <formula>NOT(ISERROR(SEARCH("CHARGE ON ARRIVAL",N112)))</formula>
    </cfRule>
    <cfRule type="containsText" dxfId="24692" priority="21863" stopIfTrue="1" operator="containsText" text="CHARGE VC ON DAY">
      <formula>NOT(ISERROR(SEARCH("CHARGE VC ON DAY",N112)))</formula>
    </cfRule>
    <cfRule type="containsText" dxfId="24691" priority="21864" stopIfTrue="1" operator="containsText" text="PAID">
      <formula>NOT(ISERROR(SEARCH("PAID",N112)))</formula>
    </cfRule>
  </conditionalFormatting>
  <conditionalFormatting sqref="I113:L113 G113">
    <cfRule type="containsText" dxfId="24690" priority="21832" operator="containsText" text="BANND">
      <formula>NOT(ISERROR(SEARCH("BANND",G113)))</formula>
    </cfRule>
  </conditionalFormatting>
  <conditionalFormatting sqref="H113:L113 C113:F113">
    <cfRule type="expression" dxfId="24689" priority="21831">
      <formula>"'=NOT(ISERROR(VLOOKUP('Banned list'!)"</formula>
    </cfRule>
  </conditionalFormatting>
  <conditionalFormatting sqref="J113">
    <cfRule type="containsText" dxfId="24688" priority="21834" operator="containsText" text="bb">
      <formula>NOT(ISERROR(SEARCH("bb",J113)))</formula>
    </cfRule>
    <cfRule type="containsText" dxfId="24687" priority="21835" stopIfTrue="1" operator="containsText" text="booking hc">
      <formula>NOT(ISERROR(SEARCH("booking hc",J113)))</formula>
    </cfRule>
    <cfRule type="containsText" dxfId="24686" priority="21836" operator="containsText" text="expedia vc">
      <formula>NOT(ISERROR(SEARCH("expedia vc",J113)))</formula>
    </cfRule>
    <cfRule type="containsText" dxfId="24685" priority="21837" operator="containsText" text="booking hcn">
      <formula>NOT(ISERROR(SEARCH("booking hcn",J113)))</formula>
    </cfRule>
    <cfRule type="containsText" dxfId="24684" priority="21838" stopIfTrue="1" operator="containsText" text="booking vcd">
      <formula>NOT(ISERROR(SEARCH("booking vcd",J113)))</formula>
    </cfRule>
    <cfRule type="containsText" dxfId="24683" priority="21839" stopIfTrue="1" operator="containsText" text="booking vc">
      <formula>NOT(ISERROR(SEARCH("booking vc",J113)))</formula>
    </cfRule>
  </conditionalFormatting>
  <conditionalFormatting sqref="J113">
    <cfRule type="containsText" dxfId="24682" priority="21833" operator="containsText" text="hw">
      <formula>NOT(ISERROR(SEARCH("hw",J113)))</formula>
    </cfRule>
  </conditionalFormatting>
  <conditionalFormatting sqref="J113">
    <cfRule type="containsText" dxfId="24681" priority="21824" operator="containsText" text="hw">
      <formula>NOT(ISERROR(SEARCH("hw",J113)))</formula>
    </cfRule>
    <cfRule type="containsText" dxfId="24680" priority="21825" operator="containsText" text="bb">
      <formula>NOT(ISERROR(SEARCH("bb",J113)))</formula>
    </cfRule>
    <cfRule type="containsText" dxfId="24679" priority="21826" stopIfTrue="1" operator="containsText" text="booking hc">
      <formula>NOT(ISERROR(SEARCH("booking hc",J113)))</formula>
    </cfRule>
    <cfRule type="containsText" dxfId="24678" priority="21827" operator="containsText" text="expedia vc">
      <formula>NOT(ISERROR(SEARCH("expedia vc",J113)))</formula>
    </cfRule>
    <cfRule type="containsText" dxfId="24677" priority="21828" operator="containsText" text="booking hcn">
      <formula>NOT(ISERROR(SEARCH("booking hcn",J113)))</formula>
    </cfRule>
    <cfRule type="containsText" dxfId="24676" priority="21829" stopIfTrue="1" operator="containsText" text="booking vcd">
      <formula>NOT(ISERROR(SEARCH("booking vcd",J113)))</formula>
    </cfRule>
    <cfRule type="containsText" dxfId="24675" priority="21830" stopIfTrue="1" operator="containsText" text="booking vc">
      <formula>NOT(ISERROR(SEARCH("booking vc",J113)))</formula>
    </cfRule>
  </conditionalFormatting>
  <conditionalFormatting sqref="J113">
    <cfRule type="containsText" dxfId="24674" priority="21843" operator="containsText" text="BANND">
      <formula>NOT(ISERROR(SEARCH("BANND",J113)))</formula>
    </cfRule>
    <cfRule type="expression" dxfId="24673" priority="21844">
      <formula>"'=NOT(ISERROR(VLOOKUP('Banned list'!)"</formula>
    </cfRule>
  </conditionalFormatting>
  <conditionalFormatting sqref="N113">
    <cfRule type="containsText" dxfId="24672" priority="21840" stopIfTrue="1" operator="containsText" text="CHARGE ON ARRIVAL">
      <formula>NOT(ISERROR(SEARCH("CHARGE ON ARRIVAL",N113)))</formula>
    </cfRule>
    <cfRule type="containsText" dxfId="24671" priority="21841" stopIfTrue="1" operator="containsText" text="CHARGE VC ON DAY">
      <formula>NOT(ISERROR(SEARCH("CHARGE VC ON DAY",N113)))</formula>
    </cfRule>
    <cfRule type="containsText" dxfId="24670" priority="21842" stopIfTrue="1" operator="containsText" text="PAID">
      <formula>NOT(ISERROR(SEARCH("PAID",N113)))</formula>
    </cfRule>
  </conditionalFormatting>
  <conditionalFormatting sqref="I116:L116 G116">
    <cfRule type="containsText" dxfId="24669" priority="21788" operator="containsText" text="BANND">
      <formula>NOT(ISERROR(SEARCH("BANND",G116)))</formula>
    </cfRule>
  </conditionalFormatting>
  <conditionalFormatting sqref="H116:L116 C116:F116">
    <cfRule type="expression" dxfId="24668" priority="21787">
      <formula>"'=NOT(ISERROR(VLOOKUP('Banned list'!)"</formula>
    </cfRule>
  </conditionalFormatting>
  <conditionalFormatting sqref="J116">
    <cfRule type="containsText" dxfId="24667" priority="21790" operator="containsText" text="bb">
      <formula>NOT(ISERROR(SEARCH("bb",J116)))</formula>
    </cfRule>
    <cfRule type="containsText" dxfId="24666" priority="21791" stopIfTrue="1" operator="containsText" text="booking hc">
      <formula>NOT(ISERROR(SEARCH("booking hc",J116)))</formula>
    </cfRule>
    <cfRule type="containsText" dxfId="24665" priority="21792" operator="containsText" text="expedia vc">
      <formula>NOT(ISERROR(SEARCH("expedia vc",J116)))</formula>
    </cfRule>
    <cfRule type="containsText" dxfId="24664" priority="21793" operator="containsText" text="booking hcn">
      <formula>NOT(ISERROR(SEARCH("booking hcn",J116)))</formula>
    </cfRule>
    <cfRule type="containsText" dxfId="24663" priority="21794" stopIfTrue="1" operator="containsText" text="booking vcd">
      <formula>NOT(ISERROR(SEARCH("booking vcd",J116)))</formula>
    </cfRule>
    <cfRule type="containsText" dxfId="24662" priority="21795" stopIfTrue="1" operator="containsText" text="booking vc">
      <formula>NOT(ISERROR(SEARCH("booking vc",J116)))</formula>
    </cfRule>
  </conditionalFormatting>
  <conditionalFormatting sqref="J116">
    <cfRule type="containsText" dxfId="24661" priority="21789" operator="containsText" text="hw">
      <formula>NOT(ISERROR(SEARCH("hw",J116)))</formula>
    </cfRule>
  </conditionalFormatting>
  <conditionalFormatting sqref="J116">
    <cfRule type="containsText" dxfId="24660" priority="21780" operator="containsText" text="hw">
      <formula>NOT(ISERROR(SEARCH("hw",J116)))</formula>
    </cfRule>
    <cfRule type="containsText" dxfId="24659" priority="21781" operator="containsText" text="bb">
      <formula>NOT(ISERROR(SEARCH("bb",J116)))</formula>
    </cfRule>
    <cfRule type="containsText" dxfId="24658" priority="21782" stopIfTrue="1" operator="containsText" text="booking hc">
      <formula>NOT(ISERROR(SEARCH("booking hc",J116)))</formula>
    </cfRule>
    <cfRule type="containsText" dxfId="24657" priority="21783" operator="containsText" text="expedia vc">
      <formula>NOT(ISERROR(SEARCH("expedia vc",J116)))</formula>
    </cfRule>
    <cfRule type="containsText" dxfId="24656" priority="21784" operator="containsText" text="booking hcn">
      <formula>NOT(ISERROR(SEARCH("booking hcn",J116)))</formula>
    </cfRule>
    <cfRule type="containsText" dxfId="24655" priority="21785" stopIfTrue="1" operator="containsText" text="booking vcd">
      <formula>NOT(ISERROR(SEARCH("booking vcd",J116)))</formula>
    </cfRule>
    <cfRule type="containsText" dxfId="24654" priority="21786" stopIfTrue="1" operator="containsText" text="booking vc">
      <formula>NOT(ISERROR(SEARCH("booking vc",J116)))</formula>
    </cfRule>
  </conditionalFormatting>
  <conditionalFormatting sqref="J116">
    <cfRule type="containsText" dxfId="24653" priority="21799" operator="containsText" text="BANND">
      <formula>NOT(ISERROR(SEARCH("BANND",J116)))</formula>
    </cfRule>
    <cfRule type="expression" dxfId="24652" priority="21800">
      <formula>"'=NOT(ISERROR(VLOOKUP('Banned list'!)"</formula>
    </cfRule>
  </conditionalFormatting>
  <conditionalFormatting sqref="N116">
    <cfRule type="containsText" dxfId="24651" priority="21796" stopIfTrue="1" operator="containsText" text="CHARGE ON ARRIVAL">
      <formula>NOT(ISERROR(SEARCH("CHARGE ON ARRIVAL",N116)))</formula>
    </cfRule>
    <cfRule type="containsText" dxfId="24650" priority="21797" stopIfTrue="1" operator="containsText" text="CHARGE VC ON DAY">
      <formula>NOT(ISERROR(SEARCH("CHARGE VC ON DAY",N116)))</formula>
    </cfRule>
    <cfRule type="containsText" dxfId="24649" priority="21798" stopIfTrue="1" operator="containsText" text="PAID">
      <formula>NOT(ISERROR(SEARCH("PAID",N116)))</formula>
    </cfRule>
  </conditionalFormatting>
  <conditionalFormatting sqref="G117 I117:L117">
    <cfRule type="containsText" dxfId="24648" priority="21766" operator="containsText" text="BANND">
      <formula>NOT(ISERROR(SEARCH("BANND",G117)))</formula>
    </cfRule>
  </conditionalFormatting>
  <conditionalFormatting sqref="C117:F117 H117:L117">
    <cfRule type="expression" dxfId="24647" priority="21765">
      <formula>"'=NOT(ISERROR(VLOOKUP('Banned list'!)"</formula>
    </cfRule>
  </conditionalFormatting>
  <conditionalFormatting sqref="J117">
    <cfRule type="containsText" dxfId="24646" priority="21768" operator="containsText" text="bb">
      <formula>NOT(ISERROR(SEARCH("bb",J117)))</formula>
    </cfRule>
    <cfRule type="containsText" dxfId="24645" priority="21769" stopIfTrue="1" operator="containsText" text="booking hc">
      <formula>NOT(ISERROR(SEARCH("booking hc",J117)))</formula>
    </cfRule>
    <cfRule type="containsText" dxfId="24644" priority="21770" operator="containsText" text="expedia vc">
      <formula>NOT(ISERROR(SEARCH("expedia vc",J117)))</formula>
    </cfRule>
    <cfRule type="containsText" dxfId="24643" priority="21771" operator="containsText" text="booking hcn">
      <formula>NOT(ISERROR(SEARCH("booking hcn",J117)))</formula>
    </cfRule>
    <cfRule type="containsText" dxfId="24642" priority="21772" stopIfTrue="1" operator="containsText" text="booking vcd">
      <formula>NOT(ISERROR(SEARCH("booking vcd",J117)))</formula>
    </cfRule>
    <cfRule type="containsText" dxfId="24641" priority="21773" stopIfTrue="1" operator="containsText" text="booking vc">
      <formula>NOT(ISERROR(SEARCH("booking vc",J117)))</formula>
    </cfRule>
  </conditionalFormatting>
  <conditionalFormatting sqref="J117">
    <cfRule type="containsText" dxfId="24640" priority="21767" operator="containsText" text="hw">
      <formula>NOT(ISERROR(SEARCH("hw",J117)))</formula>
    </cfRule>
  </conditionalFormatting>
  <conditionalFormatting sqref="J117">
    <cfRule type="containsText" dxfId="24639" priority="21758" operator="containsText" text="hw">
      <formula>NOT(ISERROR(SEARCH("hw",J117)))</formula>
    </cfRule>
    <cfRule type="containsText" dxfId="24638" priority="21759" operator="containsText" text="bb">
      <formula>NOT(ISERROR(SEARCH("bb",J117)))</formula>
    </cfRule>
    <cfRule type="containsText" dxfId="24637" priority="21760" stopIfTrue="1" operator="containsText" text="booking hc">
      <formula>NOT(ISERROR(SEARCH("booking hc",J117)))</formula>
    </cfRule>
    <cfRule type="containsText" dxfId="24636" priority="21761" operator="containsText" text="expedia vc">
      <formula>NOT(ISERROR(SEARCH("expedia vc",J117)))</formula>
    </cfRule>
    <cfRule type="containsText" dxfId="24635" priority="21762" operator="containsText" text="booking hcn">
      <formula>NOT(ISERROR(SEARCH("booking hcn",J117)))</formula>
    </cfRule>
    <cfRule type="containsText" dxfId="24634" priority="21763" stopIfTrue="1" operator="containsText" text="booking vcd">
      <formula>NOT(ISERROR(SEARCH("booking vcd",J117)))</formula>
    </cfRule>
    <cfRule type="containsText" dxfId="24633" priority="21764" stopIfTrue="1" operator="containsText" text="booking vc">
      <formula>NOT(ISERROR(SEARCH("booking vc",J117)))</formula>
    </cfRule>
  </conditionalFormatting>
  <conditionalFormatting sqref="J117">
    <cfRule type="containsText" dxfId="24632" priority="21777" operator="containsText" text="BANND">
      <formula>NOT(ISERROR(SEARCH("BANND",J117)))</formula>
    </cfRule>
    <cfRule type="expression" dxfId="24631" priority="21778">
      <formula>"'=NOT(ISERROR(VLOOKUP('Banned list'!)"</formula>
    </cfRule>
  </conditionalFormatting>
  <conditionalFormatting sqref="N117">
    <cfRule type="containsText" dxfId="24630" priority="21774" stopIfTrue="1" operator="containsText" text="CHARGE ON ARRIVAL">
      <formula>NOT(ISERROR(SEARCH("CHARGE ON ARRIVAL",N117)))</formula>
    </cfRule>
    <cfRule type="containsText" dxfId="24629" priority="21775" stopIfTrue="1" operator="containsText" text="CHARGE VC ON DAY">
      <formula>NOT(ISERROR(SEARCH("CHARGE VC ON DAY",N117)))</formula>
    </cfRule>
    <cfRule type="containsText" dxfId="24628" priority="21776" stopIfTrue="1" operator="containsText" text="PAID">
      <formula>NOT(ISERROR(SEARCH("PAID",N117)))</formula>
    </cfRule>
  </conditionalFormatting>
  <conditionalFormatting sqref="J118">
    <cfRule type="containsText" dxfId="24627" priority="21749" operator="containsText" text="bb">
      <formula>NOT(ISERROR(SEARCH("bb",J118)))</formula>
    </cfRule>
    <cfRule type="containsText" dxfId="24626" priority="21750" stopIfTrue="1" operator="containsText" text="booking hc">
      <formula>NOT(ISERROR(SEARCH("booking hc",J118)))</formula>
    </cfRule>
    <cfRule type="containsText" dxfId="24625" priority="21751" operator="containsText" text="expedia vc">
      <formula>NOT(ISERROR(SEARCH("expedia vc",J118)))</formula>
    </cfRule>
    <cfRule type="containsText" dxfId="24624" priority="21752" operator="containsText" text="booking hcn">
      <formula>NOT(ISERROR(SEARCH("booking hcn",J118)))</formula>
    </cfRule>
    <cfRule type="containsText" dxfId="24623" priority="21753" stopIfTrue="1" operator="containsText" text="booking vcd">
      <formula>NOT(ISERROR(SEARCH("booking vcd",J118)))</formula>
    </cfRule>
    <cfRule type="containsText" dxfId="24622" priority="21754" stopIfTrue="1" operator="containsText" text="booking vc">
      <formula>NOT(ISERROR(SEARCH("booking vc",J118)))</formula>
    </cfRule>
  </conditionalFormatting>
  <conditionalFormatting sqref="J118">
    <cfRule type="containsText" dxfId="24621" priority="21748" operator="containsText" text="hw">
      <formula>NOT(ISERROR(SEARCH("hw",J118)))</formula>
    </cfRule>
  </conditionalFormatting>
  <conditionalFormatting sqref="J118">
    <cfRule type="containsText" dxfId="24620" priority="21741" operator="containsText" text="hw">
      <formula>NOT(ISERROR(SEARCH("hw",J118)))</formula>
    </cfRule>
    <cfRule type="containsText" dxfId="24619" priority="21742" operator="containsText" text="bb">
      <formula>NOT(ISERROR(SEARCH("bb",J118)))</formula>
    </cfRule>
    <cfRule type="containsText" dxfId="24618" priority="21743" stopIfTrue="1" operator="containsText" text="booking hc">
      <formula>NOT(ISERROR(SEARCH("booking hc",J118)))</formula>
    </cfRule>
    <cfRule type="containsText" dxfId="24617" priority="21744" operator="containsText" text="expedia vc">
      <formula>NOT(ISERROR(SEARCH("expedia vc",J118)))</formula>
    </cfRule>
    <cfRule type="containsText" dxfId="24616" priority="21745" operator="containsText" text="booking hcn">
      <formula>NOT(ISERROR(SEARCH("booking hcn",J118)))</formula>
    </cfRule>
    <cfRule type="containsText" dxfId="24615" priority="21746" stopIfTrue="1" operator="containsText" text="booking vcd">
      <formula>NOT(ISERROR(SEARCH("booking vcd",J118)))</formula>
    </cfRule>
    <cfRule type="containsText" dxfId="24614" priority="21747" stopIfTrue="1" operator="containsText" text="booking vc">
      <formula>NOT(ISERROR(SEARCH("booking vc",J118)))</formula>
    </cfRule>
  </conditionalFormatting>
  <conditionalFormatting sqref="N118">
    <cfRule type="containsText" dxfId="24613" priority="21755" stopIfTrue="1" operator="containsText" text="CHARGE ON ARRIVAL">
      <formula>NOT(ISERROR(SEARCH("CHARGE ON ARRIVAL",N118)))</formula>
    </cfRule>
    <cfRule type="containsText" dxfId="24612" priority="21756" stopIfTrue="1" operator="containsText" text="CHARGE VC ON DAY">
      <formula>NOT(ISERROR(SEARCH("CHARGE VC ON DAY",N118)))</formula>
    </cfRule>
    <cfRule type="containsText" dxfId="24611" priority="21757" stopIfTrue="1" operator="containsText" text="PAID">
      <formula>NOT(ISERROR(SEARCH("PAID",N118)))</formula>
    </cfRule>
  </conditionalFormatting>
  <conditionalFormatting sqref="J119">
    <cfRule type="containsText" dxfId="24610" priority="21732" operator="containsText" text="bb">
      <formula>NOT(ISERROR(SEARCH("bb",J119)))</formula>
    </cfRule>
    <cfRule type="containsText" dxfId="24609" priority="21733" stopIfTrue="1" operator="containsText" text="booking hc">
      <formula>NOT(ISERROR(SEARCH("booking hc",J119)))</formula>
    </cfRule>
    <cfRule type="containsText" dxfId="24608" priority="21734" operator="containsText" text="expedia vc">
      <formula>NOT(ISERROR(SEARCH("expedia vc",J119)))</formula>
    </cfRule>
    <cfRule type="containsText" dxfId="24607" priority="21735" operator="containsText" text="booking hcn">
      <formula>NOT(ISERROR(SEARCH("booking hcn",J119)))</formula>
    </cfRule>
    <cfRule type="containsText" dxfId="24606" priority="21736" stopIfTrue="1" operator="containsText" text="booking vcd">
      <formula>NOT(ISERROR(SEARCH("booking vcd",J119)))</formula>
    </cfRule>
    <cfRule type="containsText" dxfId="24605" priority="21737" stopIfTrue="1" operator="containsText" text="booking vc">
      <formula>NOT(ISERROR(SEARCH("booking vc",J119)))</formula>
    </cfRule>
  </conditionalFormatting>
  <conditionalFormatting sqref="J119">
    <cfRule type="containsText" dxfId="24604" priority="21731" operator="containsText" text="hw">
      <formula>NOT(ISERROR(SEARCH("hw",J119)))</formula>
    </cfRule>
  </conditionalFormatting>
  <conditionalFormatting sqref="J119">
    <cfRule type="containsText" dxfId="24603" priority="21724" operator="containsText" text="hw">
      <formula>NOT(ISERROR(SEARCH("hw",J119)))</formula>
    </cfRule>
    <cfRule type="containsText" dxfId="24602" priority="21725" operator="containsText" text="bb">
      <formula>NOT(ISERROR(SEARCH("bb",J119)))</formula>
    </cfRule>
    <cfRule type="containsText" dxfId="24601" priority="21726" stopIfTrue="1" operator="containsText" text="booking hc">
      <formula>NOT(ISERROR(SEARCH("booking hc",J119)))</formula>
    </cfRule>
    <cfRule type="containsText" dxfId="24600" priority="21727" operator="containsText" text="expedia vc">
      <formula>NOT(ISERROR(SEARCH("expedia vc",J119)))</formula>
    </cfRule>
    <cfRule type="containsText" dxfId="24599" priority="21728" operator="containsText" text="booking hcn">
      <formula>NOT(ISERROR(SEARCH("booking hcn",J119)))</formula>
    </cfRule>
    <cfRule type="containsText" dxfId="24598" priority="21729" stopIfTrue="1" operator="containsText" text="booking vcd">
      <formula>NOT(ISERROR(SEARCH("booking vcd",J119)))</formula>
    </cfRule>
    <cfRule type="containsText" dxfId="24597" priority="21730" stopIfTrue="1" operator="containsText" text="booking vc">
      <formula>NOT(ISERROR(SEARCH("booking vc",J119)))</formula>
    </cfRule>
  </conditionalFormatting>
  <conditionalFormatting sqref="N119">
    <cfRule type="containsText" dxfId="24596" priority="21738" stopIfTrue="1" operator="containsText" text="CHARGE ON ARRIVAL">
      <formula>NOT(ISERROR(SEARCH("CHARGE ON ARRIVAL",N119)))</formula>
    </cfRule>
    <cfRule type="containsText" dxfId="24595" priority="21739" stopIfTrue="1" operator="containsText" text="CHARGE VC ON DAY">
      <formula>NOT(ISERROR(SEARCH("CHARGE VC ON DAY",N119)))</formula>
    </cfRule>
    <cfRule type="containsText" dxfId="24594" priority="21740" stopIfTrue="1" operator="containsText" text="PAID">
      <formula>NOT(ISERROR(SEARCH("PAID",N119)))</formula>
    </cfRule>
  </conditionalFormatting>
  <conditionalFormatting sqref="I121:L121 G121">
    <cfRule type="containsText" dxfId="24593" priority="21710" operator="containsText" text="BANND">
      <formula>NOT(ISERROR(SEARCH("BANND",G121)))</formula>
    </cfRule>
  </conditionalFormatting>
  <conditionalFormatting sqref="B121:F121 H121:L121">
    <cfRule type="expression" dxfId="24592" priority="21709">
      <formula>"'=NOT(ISERROR(VLOOKUP('Banned list'!)"</formula>
    </cfRule>
  </conditionalFormatting>
  <conditionalFormatting sqref="J121">
    <cfRule type="containsText" dxfId="24591" priority="21712" operator="containsText" text="bb">
      <formula>NOT(ISERROR(SEARCH("bb",J121)))</formula>
    </cfRule>
    <cfRule type="containsText" dxfId="24590" priority="21713" stopIfTrue="1" operator="containsText" text="booking hc">
      <formula>NOT(ISERROR(SEARCH("booking hc",J121)))</formula>
    </cfRule>
    <cfRule type="containsText" dxfId="24589" priority="21714" operator="containsText" text="expedia vc">
      <formula>NOT(ISERROR(SEARCH("expedia vc",J121)))</formula>
    </cfRule>
    <cfRule type="containsText" dxfId="24588" priority="21715" operator="containsText" text="booking hcn">
      <formula>NOT(ISERROR(SEARCH("booking hcn",J121)))</formula>
    </cfRule>
    <cfRule type="containsText" dxfId="24587" priority="21716" stopIfTrue="1" operator="containsText" text="booking vcd">
      <formula>NOT(ISERROR(SEARCH("booking vcd",J121)))</formula>
    </cfRule>
    <cfRule type="containsText" dxfId="24586" priority="21717" stopIfTrue="1" operator="containsText" text="booking vc">
      <formula>NOT(ISERROR(SEARCH("booking vc",J121)))</formula>
    </cfRule>
  </conditionalFormatting>
  <conditionalFormatting sqref="J121">
    <cfRule type="containsText" dxfId="24585" priority="21711" operator="containsText" text="hw">
      <formula>NOT(ISERROR(SEARCH("hw",J121)))</formula>
    </cfRule>
  </conditionalFormatting>
  <conditionalFormatting sqref="J121">
    <cfRule type="containsText" dxfId="24584" priority="21702" operator="containsText" text="hw">
      <formula>NOT(ISERROR(SEARCH("hw",J121)))</formula>
    </cfRule>
    <cfRule type="containsText" dxfId="24583" priority="21703" operator="containsText" text="bb">
      <formula>NOT(ISERROR(SEARCH("bb",J121)))</formula>
    </cfRule>
    <cfRule type="containsText" dxfId="24582" priority="21704" stopIfTrue="1" operator="containsText" text="booking hc">
      <formula>NOT(ISERROR(SEARCH("booking hc",J121)))</formula>
    </cfRule>
    <cfRule type="containsText" dxfId="24581" priority="21705" operator="containsText" text="expedia vc">
      <formula>NOT(ISERROR(SEARCH("expedia vc",J121)))</formula>
    </cfRule>
    <cfRule type="containsText" dxfId="24580" priority="21706" operator="containsText" text="booking hcn">
      <formula>NOT(ISERROR(SEARCH("booking hcn",J121)))</formula>
    </cfRule>
    <cfRule type="containsText" dxfId="24579" priority="21707" stopIfTrue="1" operator="containsText" text="booking vcd">
      <formula>NOT(ISERROR(SEARCH("booking vcd",J121)))</formula>
    </cfRule>
    <cfRule type="containsText" dxfId="24578" priority="21708" stopIfTrue="1" operator="containsText" text="booking vc">
      <formula>NOT(ISERROR(SEARCH("booking vc",J121)))</formula>
    </cfRule>
  </conditionalFormatting>
  <conditionalFormatting sqref="J121">
    <cfRule type="containsText" dxfId="24577" priority="21721" operator="containsText" text="BANND">
      <formula>NOT(ISERROR(SEARCH("BANND",J121)))</formula>
    </cfRule>
    <cfRule type="expression" dxfId="24576" priority="21722">
      <formula>"'=NOT(ISERROR(VLOOKUP('Banned list'!)"</formula>
    </cfRule>
  </conditionalFormatting>
  <conditionalFormatting sqref="N121">
    <cfRule type="containsText" dxfId="24575" priority="21718" stopIfTrue="1" operator="containsText" text="CHARGE ON ARRIVAL">
      <formula>NOT(ISERROR(SEARCH("CHARGE ON ARRIVAL",N121)))</formula>
    </cfRule>
    <cfRule type="containsText" dxfId="24574" priority="21719" stopIfTrue="1" operator="containsText" text="CHARGE VC ON DAY">
      <formula>NOT(ISERROR(SEARCH("CHARGE VC ON DAY",N121)))</formula>
    </cfRule>
    <cfRule type="containsText" dxfId="24573" priority="21720" stopIfTrue="1" operator="containsText" text="PAID">
      <formula>NOT(ISERROR(SEARCH("PAID",N121)))</formula>
    </cfRule>
  </conditionalFormatting>
  <conditionalFormatting sqref="J122">
    <cfRule type="containsText" dxfId="24572" priority="21693" operator="containsText" text="bb">
      <formula>NOT(ISERROR(SEARCH("bb",J122)))</formula>
    </cfRule>
    <cfRule type="containsText" dxfId="24571" priority="21694" stopIfTrue="1" operator="containsText" text="booking hc">
      <formula>NOT(ISERROR(SEARCH("booking hc",J122)))</formula>
    </cfRule>
    <cfRule type="containsText" dxfId="24570" priority="21695" operator="containsText" text="expedia vc">
      <formula>NOT(ISERROR(SEARCH("expedia vc",J122)))</formula>
    </cfRule>
    <cfRule type="containsText" dxfId="24569" priority="21696" operator="containsText" text="booking hcn">
      <formula>NOT(ISERROR(SEARCH("booking hcn",J122)))</formula>
    </cfRule>
    <cfRule type="containsText" dxfId="24568" priority="21697" stopIfTrue="1" operator="containsText" text="booking vcd">
      <formula>NOT(ISERROR(SEARCH("booking vcd",J122)))</formula>
    </cfRule>
    <cfRule type="containsText" dxfId="24567" priority="21698" stopIfTrue="1" operator="containsText" text="booking vc">
      <formula>NOT(ISERROR(SEARCH("booking vc",J122)))</formula>
    </cfRule>
  </conditionalFormatting>
  <conditionalFormatting sqref="J122">
    <cfRule type="containsText" dxfId="24566" priority="21692" operator="containsText" text="hw">
      <formula>NOT(ISERROR(SEARCH("hw",J122)))</formula>
    </cfRule>
  </conditionalFormatting>
  <conditionalFormatting sqref="J122">
    <cfRule type="containsText" dxfId="24565" priority="21685" operator="containsText" text="hw">
      <formula>NOT(ISERROR(SEARCH("hw",J122)))</formula>
    </cfRule>
    <cfRule type="containsText" dxfId="24564" priority="21686" operator="containsText" text="bb">
      <formula>NOT(ISERROR(SEARCH("bb",J122)))</formula>
    </cfRule>
    <cfRule type="containsText" dxfId="24563" priority="21687" stopIfTrue="1" operator="containsText" text="booking hc">
      <formula>NOT(ISERROR(SEARCH("booking hc",J122)))</formula>
    </cfRule>
    <cfRule type="containsText" dxfId="24562" priority="21688" operator="containsText" text="expedia vc">
      <formula>NOT(ISERROR(SEARCH("expedia vc",J122)))</formula>
    </cfRule>
    <cfRule type="containsText" dxfId="24561" priority="21689" operator="containsText" text="booking hcn">
      <formula>NOT(ISERROR(SEARCH("booking hcn",J122)))</formula>
    </cfRule>
    <cfRule type="containsText" dxfId="24560" priority="21690" stopIfTrue="1" operator="containsText" text="booking vcd">
      <formula>NOT(ISERROR(SEARCH("booking vcd",J122)))</formula>
    </cfRule>
    <cfRule type="containsText" dxfId="24559" priority="21691" stopIfTrue="1" operator="containsText" text="booking vc">
      <formula>NOT(ISERROR(SEARCH("booking vc",J122)))</formula>
    </cfRule>
  </conditionalFormatting>
  <conditionalFormatting sqref="N122">
    <cfRule type="containsText" dxfId="24558" priority="21699" stopIfTrue="1" operator="containsText" text="CHARGE ON ARRIVAL">
      <formula>NOT(ISERROR(SEARCH("CHARGE ON ARRIVAL",N122)))</formula>
    </cfRule>
    <cfRule type="containsText" dxfId="24557" priority="21700" stopIfTrue="1" operator="containsText" text="CHARGE VC ON DAY">
      <formula>NOT(ISERROR(SEARCH("CHARGE VC ON DAY",N122)))</formula>
    </cfRule>
    <cfRule type="containsText" dxfId="24556" priority="21701" stopIfTrue="1" operator="containsText" text="PAID">
      <formula>NOT(ISERROR(SEARCH("PAID",N122)))</formula>
    </cfRule>
  </conditionalFormatting>
  <conditionalFormatting sqref="J123">
    <cfRule type="containsText" dxfId="24555" priority="21675" operator="containsText" text="hw">
      <formula>NOT(ISERROR(SEARCH("hw",J123)))</formula>
    </cfRule>
    <cfRule type="containsText" dxfId="24554" priority="21676" operator="containsText" text="bb">
      <formula>NOT(ISERROR(SEARCH("bb",J123)))</formula>
    </cfRule>
    <cfRule type="containsText" dxfId="24553" priority="21677" stopIfTrue="1" operator="containsText" text="booking hc">
      <formula>NOT(ISERROR(SEARCH("booking hc",J123)))</formula>
    </cfRule>
    <cfRule type="containsText" dxfId="24552" priority="21678" operator="containsText" text="expedia vc">
      <formula>NOT(ISERROR(SEARCH("expedia vc",J123)))</formula>
    </cfRule>
    <cfRule type="containsText" dxfId="24551" priority="21679" operator="containsText" text="booking hcn">
      <formula>NOT(ISERROR(SEARCH("booking hcn",J123)))</formula>
    </cfRule>
    <cfRule type="containsText" dxfId="24550" priority="21680" stopIfTrue="1" operator="containsText" text="booking vcd">
      <formula>NOT(ISERROR(SEARCH("booking vcd",J123)))</formula>
    </cfRule>
    <cfRule type="containsText" dxfId="24549" priority="21681" stopIfTrue="1" operator="containsText" text="booking vc">
      <formula>NOT(ISERROR(SEARCH("booking vc",J123)))</formula>
    </cfRule>
  </conditionalFormatting>
  <conditionalFormatting sqref="N123">
    <cfRule type="containsText" dxfId="24548" priority="21682" stopIfTrue="1" operator="containsText" text="CHARGE ON ARRIVAL">
      <formula>NOT(ISERROR(SEARCH("CHARGE ON ARRIVAL",N123)))</formula>
    </cfRule>
    <cfRule type="containsText" dxfId="24547" priority="21683" stopIfTrue="1" operator="containsText" text="CHARGE VC ON DAY">
      <formula>NOT(ISERROR(SEARCH("CHARGE VC ON DAY",N123)))</formula>
    </cfRule>
    <cfRule type="containsText" dxfId="24546" priority="21684" stopIfTrue="1" operator="containsText" text="PAID">
      <formula>NOT(ISERROR(SEARCH("PAID",N123)))</formula>
    </cfRule>
  </conditionalFormatting>
  <conditionalFormatting sqref="I124:L124 G124">
    <cfRule type="containsText" dxfId="24545" priority="21661" operator="containsText" text="BANND">
      <formula>NOT(ISERROR(SEARCH("BANND",G124)))</formula>
    </cfRule>
  </conditionalFormatting>
  <conditionalFormatting sqref="H124:L124 C124:F124">
    <cfRule type="expression" dxfId="24544" priority="21660">
      <formula>"'=NOT(ISERROR(VLOOKUP('Banned list'!)"</formula>
    </cfRule>
  </conditionalFormatting>
  <conditionalFormatting sqref="J124">
    <cfRule type="containsText" dxfId="24543" priority="21663" operator="containsText" text="bb">
      <formula>NOT(ISERROR(SEARCH("bb",J124)))</formula>
    </cfRule>
    <cfRule type="containsText" dxfId="24542" priority="21664" stopIfTrue="1" operator="containsText" text="booking hc">
      <formula>NOT(ISERROR(SEARCH("booking hc",J124)))</formula>
    </cfRule>
    <cfRule type="containsText" dxfId="24541" priority="21665" operator="containsText" text="expedia vc">
      <formula>NOT(ISERROR(SEARCH("expedia vc",J124)))</formula>
    </cfRule>
    <cfRule type="containsText" dxfId="24540" priority="21666" operator="containsText" text="booking hcn">
      <formula>NOT(ISERROR(SEARCH("booking hcn",J124)))</formula>
    </cfRule>
    <cfRule type="containsText" dxfId="24539" priority="21667" stopIfTrue="1" operator="containsText" text="booking vcd">
      <formula>NOT(ISERROR(SEARCH("booking vcd",J124)))</formula>
    </cfRule>
    <cfRule type="containsText" dxfId="24538" priority="21668" stopIfTrue="1" operator="containsText" text="booking vc">
      <formula>NOT(ISERROR(SEARCH("booking vc",J124)))</formula>
    </cfRule>
  </conditionalFormatting>
  <conditionalFormatting sqref="J124">
    <cfRule type="containsText" dxfId="24537" priority="21662" operator="containsText" text="hw">
      <formula>NOT(ISERROR(SEARCH("hw",J124)))</formula>
    </cfRule>
  </conditionalFormatting>
  <conditionalFormatting sqref="J124">
    <cfRule type="containsText" dxfId="24536" priority="21653" operator="containsText" text="hw">
      <formula>NOT(ISERROR(SEARCH("hw",J124)))</formula>
    </cfRule>
    <cfRule type="containsText" dxfId="24535" priority="21654" operator="containsText" text="bb">
      <formula>NOT(ISERROR(SEARCH("bb",J124)))</formula>
    </cfRule>
    <cfRule type="containsText" dxfId="24534" priority="21655" stopIfTrue="1" operator="containsText" text="booking hc">
      <formula>NOT(ISERROR(SEARCH("booking hc",J124)))</formula>
    </cfRule>
    <cfRule type="containsText" dxfId="24533" priority="21656" operator="containsText" text="expedia vc">
      <formula>NOT(ISERROR(SEARCH("expedia vc",J124)))</formula>
    </cfRule>
    <cfRule type="containsText" dxfId="24532" priority="21657" operator="containsText" text="booking hcn">
      <formula>NOT(ISERROR(SEARCH("booking hcn",J124)))</formula>
    </cfRule>
    <cfRule type="containsText" dxfId="24531" priority="21658" stopIfTrue="1" operator="containsText" text="booking vcd">
      <formula>NOT(ISERROR(SEARCH("booking vcd",J124)))</formula>
    </cfRule>
    <cfRule type="containsText" dxfId="24530" priority="21659" stopIfTrue="1" operator="containsText" text="booking vc">
      <formula>NOT(ISERROR(SEARCH("booking vc",J124)))</formula>
    </cfRule>
  </conditionalFormatting>
  <conditionalFormatting sqref="J124">
    <cfRule type="containsText" dxfId="24529" priority="21672" operator="containsText" text="BANND">
      <formula>NOT(ISERROR(SEARCH("BANND",J124)))</formula>
    </cfRule>
    <cfRule type="expression" dxfId="24528" priority="21673">
      <formula>"'=NOT(ISERROR(VLOOKUP('Banned list'!)"</formula>
    </cfRule>
  </conditionalFormatting>
  <conditionalFormatting sqref="N124">
    <cfRule type="containsText" dxfId="24527" priority="21669" stopIfTrue="1" operator="containsText" text="CHARGE ON ARRIVAL">
      <formula>NOT(ISERROR(SEARCH("CHARGE ON ARRIVAL",N124)))</formula>
    </cfRule>
    <cfRule type="containsText" dxfId="24526" priority="21670" stopIfTrue="1" operator="containsText" text="CHARGE VC ON DAY">
      <formula>NOT(ISERROR(SEARCH("CHARGE VC ON DAY",N124)))</formula>
    </cfRule>
    <cfRule type="containsText" dxfId="24525" priority="21671" stopIfTrue="1" operator="containsText" text="PAID">
      <formula>NOT(ISERROR(SEARCH("PAID",N124)))</formula>
    </cfRule>
  </conditionalFormatting>
  <conditionalFormatting sqref="J125">
    <cfRule type="containsText" dxfId="24524" priority="21644" operator="containsText" text="bb">
      <formula>NOT(ISERROR(SEARCH("bb",J125)))</formula>
    </cfRule>
    <cfRule type="containsText" dxfId="24523" priority="21645" stopIfTrue="1" operator="containsText" text="booking hc">
      <formula>NOT(ISERROR(SEARCH("booking hc",J125)))</formula>
    </cfRule>
    <cfRule type="containsText" dxfId="24522" priority="21646" operator="containsText" text="expedia vc">
      <formula>NOT(ISERROR(SEARCH("expedia vc",J125)))</formula>
    </cfRule>
    <cfRule type="containsText" dxfId="24521" priority="21647" operator="containsText" text="booking hcn">
      <formula>NOT(ISERROR(SEARCH("booking hcn",J125)))</formula>
    </cfRule>
    <cfRule type="containsText" dxfId="24520" priority="21648" stopIfTrue="1" operator="containsText" text="booking vcd">
      <formula>NOT(ISERROR(SEARCH("booking vcd",J125)))</formula>
    </cfRule>
    <cfRule type="containsText" dxfId="24519" priority="21649" stopIfTrue="1" operator="containsText" text="booking vc">
      <formula>NOT(ISERROR(SEARCH("booking vc",J125)))</formula>
    </cfRule>
  </conditionalFormatting>
  <conditionalFormatting sqref="J125">
    <cfRule type="containsText" dxfId="24518" priority="21643" operator="containsText" text="hw">
      <formula>NOT(ISERROR(SEARCH("hw",J125)))</formula>
    </cfRule>
  </conditionalFormatting>
  <conditionalFormatting sqref="J125">
    <cfRule type="containsText" dxfId="24517" priority="21636" operator="containsText" text="hw">
      <formula>NOT(ISERROR(SEARCH("hw",J125)))</formula>
    </cfRule>
    <cfRule type="containsText" dxfId="24516" priority="21637" operator="containsText" text="bb">
      <formula>NOT(ISERROR(SEARCH("bb",J125)))</formula>
    </cfRule>
    <cfRule type="containsText" dxfId="24515" priority="21638" stopIfTrue="1" operator="containsText" text="booking hc">
      <formula>NOT(ISERROR(SEARCH("booking hc",J125)))</formula>
    </cfRule>
    <cfRule type="containsText" dxfId="24514" priority="21639" operator="containsText" text="expedia vc">
      <formula>NOT(ISERROR(SEARCH("expedia vc",J125)))</formula>
    </cfRule>
    <cfRule type="containsText" dxfId="24513" priority="21640" operator="containsText" text="booking hcn">
      <formula>NOT(ISERROR(SEARCH("booking hcn",J125)))</formula>
    </cfRule>
    <cfRule type="containsText" dxfId="24512" priority="21641" stopIfTrue="1" operator="containsText" text="booking vcd">
      <formula>NOT(ISERROR(SEARCH("booking vcd",J125)))</formula>
    </cfRule>
    <cfRule type="containsText" dxfId="24511" priority="21642" stopIfTrue="1" operator="containsText" text="booking vc">
      <formula>NOT(ISERROR(SEARCH("booking vc",J125)))</formula>
    </cfRule>
  </conditionalFormatting>
  <conditionalFormatting sqref="N125">
    <cfRule type="containsText" dxfId="24510" priority="21650" stopIfTrue="1" operator="containsText" text="CHARGE ON ARRIVAL">
      <formula>NOT(ISERROR(SEARCH("CHARGE ON ARRIVAL",N125)))</formula>
    </cfRule>
    <cfRule type="containsText" dxfId="24509" priority="21651" stopIfTrue="1" operator="containsText" text="CHARGE VC ON DAY">
      <formula>NOT(ISERROR(SEARCH("CHARGE VC ON DAY",N125)))</formula>
    </cfRule>
    <cfRule type="containsText" dxfId="24508" priority="21652" stopIfTrue="1" operator="containsText" text="PAID">
      <formula>NOT(ISERROR(SEARCH("PAID",N125)))</formula>
    </cfRule>
  </conditionalFormatting>
  <conditionalFormatting sqref="G126 I126:L126">
    <cfRule type="containsText" dxfId="24507" priority="21622" operator="containsText" text="BANND">
      <formula>NOT(ISERROR(SEARCH("BANND",G126)))</formula>
    </cfRule>
  </conditionalFormatting>
  <conditionalFormatting sqref="C126:F126 H126:L126">
    <cfRule type="expression" dxfId="24506" priority="21621">
      <formula>"'=NOT(ISERROR(VLOOKUP('Banned list'!)"</formula>
    </cfRule>
  </conditionalFormatting>
  <conditionalFormatting sqref="J126">
    <cfRule type="containsText" dxfId="24505" priority="21624" operator="containsText" text="bb">
      <formula>NOT(ISERROR(SEARCH("bb",J126)))</formula>
    </cfRule>
    <cfRule type="containsText" dxfId="24504" priority="21625" stopIfTrue="1" operator="containsText" text="booking hc">
      <formula>NOT(ISERROR(SEARCH("booking hc",J126)))</formula>
    </cfRule>
    <cfRule type="containsText" dxfId="24503" priority="21626" operator="containsText" text="expedia vc">
      <formula>NOT(ISERROR(SEARCH("expedia vc",J126)))</formula>
    </cfRule>
    <cfRule type="containsText" dxfId="24502" priority="21627" operator="containsText" text="booking hcn">
      <formula>NOT(ISERROR(SEARCH("booking hcn",J126)))</formula>
    </cfRule>
    <cfRule type="containsText" dxfId="24501" priority="21628" stopIfTrue="1" operator="containsText" text="booking vcd">
      <formula>NOT(ISERROR(SEARCH("booking vcd",J126)))</formula>
    </cfRule>
    <cfRule type="containsText" dxfId="24500" priority="21629" stopIfTrue="1" operator="containsText" text="booking vc">
      <formula>NOT(ISERROR(SEARCH("booking vc",J126)))</formula>
    </cfRule>
  </conditionalFormatting>
  <conditionalFormatting sqref="J126">
    <cfRule type="containsText" dxfId="24499" priority="21623" operator="containsText" text="hw">
      <formula>NOT(ISERROR(SEARCH("hw",J126)))</formula>
    </cfRule>
  </conditionalFormatting>
  <conditionalFormatting sqref="J126">
    <cfRule type="containsText" dxfId="24498" priority="21614" operator="containsText" text="hw">
      <formula>NOT(ISERROR(SEARCH("hw",J126)))</formula>
    </cfRule>
    <cfRule type="containsText" dxfId="24497" priority="21615" operator="containsText" text="bb">
      <formula>NOT(ISERROR(SEARCH("bb",J126)))</formula>
    </cfRule>
    <cfRule type="containsText" dxfId="24496" priority="21616" stopIfTrue="1" operator="containsText" text="booking hc">
      <formula>NOT(ISERROR(SEARCH("booking hc",J126)))</formula>
    </cfRule>
    <cfRule type="containsText" dxfId="24495" priority="21617" operator="containsText" text="expedia vc">
      <formula>NOT(ISERROR(SEARCH("expedia vc",J126)))</formula>
    </cfRule>
    <cfRule type="containsText" dxfId="24494" priority="21618" operator="containsText" text="booking hcn">
      <formula>NOT(ISERROR(SEARCH("booking hcn",J126)))</formula>
    </cfRule>
    <cfRule type="containsText" dxfId="24493" priority="21619" stopIfTrue="1" operator="containsText" text="booking vcd">
      <formula>NOT(ISERROR(SEARCH("booking vcd",J126)))</formula>
    </cfRule>
    <cfRule type="containsText" dxfId="24492" priority="21620" stopIfTrue="1" operator="containsText" text="booking vc">
      <formula>NOT(ISERROR(SEARCH("booking vc",J126)))</formula>
    </cfRule>
  </conditionalFormatting>
  <conditionalFormatting sqref="J126">
    <cfRule type="containsText" dxfId="24491" priority="21633" operator="containsText" text="BANND">
      <formula>NOT(ISERROR(SEARCH("BANND",J126)))</formula>
    </cfRule>
    <cfRule type="expression" dxfId="24490" priority="21634">
      <formula>"'=NOT(ISERROR(VLOOKUP('Banned list'!)"</formula>
    </cfRule>
  </conditionalFormatting>
  <conditionalFormatting sqref="N126">
    <cfRule type="containsText" dxfId="24489" priority="21630" stopIfTrue="1" operator="containsText" text="CHARGE ON ARRIVAL">
      <formula>NOT(ISERROR(SEARCH("CHARGE ON ARRIVAL",N126)))</formula>
    </cfRule>
    <cfRule type="containsText" dxfId="24488" priority="21631" stopIfTrue="1" operator="containsText" text="CHARGE VC ON DAY">
      <formula>NOT(ISERROR(SEARCH("CHARGE VC ON DAY",N126)))</formula>
    </cfRule>
    <cfRule type="containsText" dxfId="24487" priority="21632" stopIfTrue="1" operator="containsText" text="PAID">
      <formula>NOT(ISERROR(SEARCH("PAID",N126)))</formula>
    </cfRule>
  </conditionalFormatting>
  <conditionalFormatting sqref="J127:L127 G127">
    <cfRule type="containsText" dxfId="24486" priority="21600" operator="containsText" text="BANND">
      <formula>NOT(ISERROR(SEARCH("BANND",G127)))</formula>
    </cfRule>
  </conditionalFormatting>
  <conditionalFormatting sqref="H127 J127:L127 C127:F127">
    <cfRule type="expression" dxfId="24485" priority="21599">
      <formula>"'=NOT(ISERROR(VLOOKUP('Banned list'!)"</formula>
    </cfRule>
  </conditionalFormatting>
  <conditionalFormatting sqref="J127">
    <cfRule type="containsText" dxfId="24484" priority="21602" operator="containsText" text="bb">
      <formula>NOT(ISERROR(SEARCH("bb",J127)))</formula>
    </cfRule>
    <cfRule type="containsText" dxfId="24483" priority="21603" stopIfTrue="1" operator="containsText" text="booking hc">
      <formula>NOT(ISERROR(SEARCH("booking hc",J127)))</formula>
    </cfRule>
    <cfRule type="containsText" dxfId="24482" priority="21604" operator="containsText" text="expedia vc">
      <formula>NOT(ISERROR(SEARCH("expedia vc",J127)))</formula>
    </cfRule>
    <cfRule type="containsText" dxfId="24481" priority="21605" operator="containsText" text="booking hcn">
      <formula>NOT(ISERROR(SEARCH("booking hcn",J127)))</formula>
    </cfRule>
    <cfRule type="containsText" dxfId="24480" priority="21606" stopIfTrue="1" operator="containsText" text="booking vcd">
      <formula>NOT(ISERROR(SEARCH("booking vcd",J127)))</formula>
    </cfRule>
    <cfRule type="containsText" dxfId="24479" priority="21607" stopIfTrue="1" operator="containsText" text="booking vc">
      <formula>NOT(ISERROR(SEARCH("booking vc",J127)))</formula>
    </cfRule>
  </conditionalFormatting>
  <conditionalFormatting sqref="J127">
    <cfRule type="containsText" dxfId="24478" priority="21601" operator="containsText" text="hw">
      <formula>NOT(ISERROR(SEARCH("hw",J127)))</formula>
    </cfRule>
  </conditionalFormatting>
  <conditionalFormatting sqref="J127">
    <cfRule type="containsText" dxfId="24477" priority="21592" operator="containsText" text="hw">
      <formula>NOT(ISERROR(SEARCH("hw",J127)))</formula>
    </cfRule>
    <cfRule type="containsText" dxfId="24476" priority="21593" operator="containsText" text="bb">
      <formula>NOT(ISERROR(SEARCH("bb",J127)))</formula>
    </cfRule>
    <cfRule type="containsText" dxfId="24475" priority="21594" stopIfTrue="1" operator="containsText" text="booking hc">
      <formula>NOT(ISERROR(SEARCH("booking hc",J127)))</formula>
    </cfRule>
    <cfRule type="containsText" dxfId="24474" priority="21595" operator="containsText" text="expedia vc">
      <formula>NOT(ISERROR(SEARCH("expedia vc",J127)))</formula>
    </cfRule>
    <cfRule type="containsText" dxfId="24473" priority="21596" operator="containsText" text="booking hcn">
      <formula>NOT(ISERROR(SEARCH("booking hcn",J127)))</formula>
    </cfRule>
    <cfRule type="containsText" dxfId="24472" priority="21597" stopIfTrue="1" operator="containsText" text="booking vcd">
      <formula>NOT(ISERROR(SEARCH("booking vcd",J127)))</formula>
    </cfRule>
    <cfRule type="containsText" dxfId="24471" priority="21598" stopIfTrue="1" operator="containsText" text="booking vc">
      <formula>NOT(ISERROR(SEARCH("booking vc",J127)))</formula>
    </cfRule>
  </conditionalFormatting>
  <conditionalFormatting sqref="J127">
    <cfRule type="containsText" dxfId="24470" priority="21611" operator="containsText" text="BANND">
      <formula>NOT(ISERROR(SEARCH("BANND",J127)))</formula>
    </cfRule>
    <cfRule type="expression" dxfId="24469" priority="21612">
      <formula>"'=NOT(ISERROR(VLOOKUP('Banned list'!)"</formula>
    </cfRule>
  </conditionalFormatting>
  <conditionalFormatting sqref="N127">
    <cfRule type="containsText" dxfId="24468" priority="21608" stopIfTrue="1" operator="containsText" text="CHARGE ON ARRIVAL">
      <formula>NOT(ISERROR(SEARCH("CHARGE ON ARRIVAL",N127)))</formula>
    </cfRule>
    <cfRule type="containsText" dxfId="24467" priority="21609" stopIfTrue="1" operator="containsText" text="CHARGE VC ON DAY">
      <formula>NOT(ISERROR(SEARCH("CHARGE VC ON DAY",N127)))</formula>
    </cfRule>
    <cfRule type="containsText" dxfId="24466" priority="21610" stopIfTrue="1" operator="containsText" text="PAID">
      <formula>NOT(ISERROR(SEARCH("PAID",N127)))</formula>
    </cfRule>
  </conditionalFormatting>
  <conditionalFormatting sqref="G128 I128:L128">
    <cfRule type="containsText" dxfId="24465" priority="21578" operator="containsText" text="BANND">
      <formula>NOT(ISERROR(SEARCH("BANND",G128)))</formula>
    </cfRule>
  </conditionalFormatting>
  <conditionalFormatting sqref="C128:F128 H128:L128">
    <cfRule type="expression" dxfId="24464" priority="21577">
      <formula>"'=NOT(ISERROR(VLOOKUP('Banned list'!)"</formula>
    </cfRule>
  </conditionalFormatting>
  <conditionalFormatting sqref="J128">
    <cfRule type="containsText" dxfId="24463" priority="21580" operator="containsText" text="bb">
      <formula>NOT(ISERROR(SEARCH("bb",J128)))</formula>
    </cfRule>
    <cfRule type="containsText" dxfId="24462" priority="21581" stopIfTrue="1" operator="containsText" text="booking hc">
      <formula>NOT(ISERROR(SEARCH("booking hc",J128)))</formula>
    </cfRule>
    <cfRule type="containsText" dxfId="24461" priority="21582" operator="containsText" text="expedia vc">
      <formula>NOT(ISERROR(SEARCH("expedia vc",J128)))</formula>
    </cfRule>
    <cfRule type="containsText" dxfId="24460" priority="21583" operator="containsText" text="booking hcn">
      <formula>NOT(ISERROR(SEARCH("booking hcn",J128)))</formula>
    </cfRule>
    <cfRule type="containsText" dxfId="24459" priority="21584" stopIfTrue="1" operator="containsText" text="booking vcd">
      <formula>NOT(ISERROR(SEARCH("booking vcd",J128)))</formula>
    </cfRule>
    <cfRule type="containsText" dxfId="24458" priority="21585" stopIfTrue="1" operator="containsText" text="booking vc">
      <formula>NOT(ISERROR(SEARCH("booking vc",J128)))</formula>
    </cfRule>
  </conditionalFormatting>
  <conditionalFormatting sqref="J128">
    <cfRule type="containsText" dxfId="24457" priority="21579" operator="containsText" text="hw">
      <formula>NOT(ISERROR(SEARCH("hw",J128)))</formula>
    </cfRule>
  </conditionalFormatting>
  <conditionalFormatting sqref="J128">
    <cfRule type="containsText" dxfId="24456" priority="21570" operator="containsText" text="hw">
      <formula>NOT(ISERROR(SEARCH("hw",J128)))</formula>
    </cfRule>
    <cfRule type="containsText" dxfId="24455" priority="21571" operator="containsText" text="bb">
      <formula>NOT(ISERROR(SEARCH("bb",J128)))</formula>
    </cfRule>
    <cfRule type="containsText" dxfId="24454" priority="21572" stopIfTrue="1" operator="containsText" text="booking hc">
      <formula>NOT(ISERROR(SEARCH("booking hc",J128)))</formula>
    </cfRule>
    <cfRule type="containsText" dxfId="24453" priority="21573" operator="containsText" text="expedia vc">
      <formula>NOT(ISERROR(SEARCH("expedia vc",J128)))</formula>
    </cfRule>
    <cfRule type="containsText" dxfId="24452" priority="21574" operator="containsText" text="booking hcn">
      <formula>NOT(ISERROR(SEARCH("booking hcn",J128)))</formula>
    </cfRule>
    <cfRule type="containsText" dxfId="24451" priority="21575" stopIfTrue="1" operator="containsText" text="booking vcd">
      <formula>NOT(ISERROR(SEARCH("booking vcd",J128)))</formula>
    </cfRule>
    <cfRule type="containsText" dxfId="24450" priority="21576" stopIfTrue="1" operator="containsText" text="booking vc">
      <formula>NOT(ISERROR(SEARCH("booking vc",J128)))</formula>
    </cfRule>
  </conditionalFormatting>
  <conditionalFormatting sqref="J128">
    <cfRule type="containsText" dxfId="24449" priority="21589" operator="containsText" text="BANND">
      <formula>NOT(ISERROR(SEARCH("BANND",J128)))</formula>
    </cfRule>
    <cfRule type="expression" dxfId="24448" priority="21590">
      <formula>"'=NOT(ISERROR(VLOOKUP('Banned list'!)"</formula>
    </cfRule>
  </conditionalFormatting>
  <conditionalFormatting sqref="N128">
    <cfRule type="containsText" dxfId="24447" priority="21586" stopIfTrue="1" operator="containsText" text="CHARGE ON ARRIVAL">
      <formula>NOT(ISERROR(SEARCH("CHARGE ON ARRIVAL",N128)))</formula>
    </cfRule>
    <cfRule type="containsText" dxfId="24446" priority="21587" stopIfTrue="1" operator="containsText" text="CHARGE VC ON DAY">
      <formula>NOT(ISERROR(SEARCH("CHARGE VC ON DAY",N128)))</formula>
    </cfRule>
    <cfRule type="containsText" dxfId="24445" priority="21588" stopIfTrue="1" operator="containsText" text="PAID">
      <formula>NOT(ISERROR(SEARCH("PAID",N128)))</formula>
    </cfRule>
  </conditionalFormatting>
  <conditionalFormatting sqref="I129:L129 G129">
    <cfRule type="containsText" dxfId="24444" priority="21556" operator="containsText" text="BANND">
      <formula>NOT(ISERROR(SEARCH("BANND",G129)))</formula>
    </cfRule>
  </conditionalFormatting>
  <conditionalFormatting sqref="H129:L129 C129:F129">
    <cfRule type="expression" dxfId="24443" priority="21555">
      <formula>"'=NOT(ISERROR(VLOOKUP('Banned list'!)"</formula>
    </cfRule>
  </conditionalFormatting>
  <conditionalFormatting sqref="J129">
    <cfRule type="containsText" dxfId="24442" priority="21558" operator="containsText" text="bb">
      <formula>NOT(ISERROR(SEARCH("bb",J129)))</formula>
    </cfRule>
    <cfRule type="containsText" dxfId="24441" priority="21559" stopIfTrue="1" operator="containsText" text="booking hc">
      <formula>NOT(ISERROR(SEARCH("booking hc",J129)))</formula>
    </cfRule>
    <cfRule type="containsText" dxfId="24440" priority="21560" operator="containsText" text="expedia vc">
      <formula>NOT(ISERROR(SEARCH("expedia vc",J129)))</formula>
    </cfRule>
    <cfRule type="containsText" dxfId="24439" priority="21561" operator="containsText" text="booking hcn">
      <formula>NOT(ISERROR(SEARCH("booking hcn",J129)))</formula>
    </cfRule>
    <cfRule type="containsText" dxfId="24438" priority="21562" stopIfTrue="1" operator="containsText" text="booking vcd">
      <formula>NOT(ISERROR(SEARCH("booking vcd",J129)))</formula>
    </cfRule>
    <cfRule type="containsText" dxfId="24437" priority="21563" stopIfTrue="1" operator="containsText" text="booking vc">
      <formula>NOT(ISERROR(SEARCH("booking vc",J129)))</formula>
    </cfRule>
  </conditionalFormatting>
  <conditionalFormatting sqref="J129">
    <cfRule type="containsText" dxfId="24436" priority="21557" operator="containsText" text="hw">
      <formula>NOT(ISERROR(SEARCH("hw",J129)))</formula>
    </cfRule>
  </conditionalFormatting>
  <conditionalFormatting sqref="J129">
    <cfRule type="containsText" dxfId="24435" priority="21548" operator="containsText" text="hw">
      <formula>NOT(ISERROR(SEARCH("hw",J129)))</formula>
    </cfRule>
    <cfRule type="containsText" dxfId="24434" priority="21549" operator="containsText" text="bb">
      <formula>NOT(ISERROR(SEARCH("bb",J129)))</formula>
    </cfRule>
    <cfRule type="containsText" dxfId="24433" priority="21550" stopIfTrue="1" operator="containsText" text="booking hc">
      <formula>NOT(ISERROR(SEARCH("booking hc",J129)))</formula>
    </cfRule>
    <cfRule type="containsText" dxfId="24432" priority="21551" operator="containsText" text="expedia vc">
      <formula>NOT(ISERROR(SEARCH("expedia vc",J129)))</formula>
    </cfRule>
    <cfRule type="containsText" dxfId="24431" priority="21552" operator="containsText" text="booking hcn">
      <formula>NOT(ISERROR(SEARCH("booking hcn",J129)))</formula>
    </cfRule>
    <cfRule type="containsText" dxfId="24430" priority="21553" stopIfTrue="1" operator="containsText" text="booking vcd">
      <formula>NOT(ISERROR(SEARCH("booking vcd",J129)))</formula>
    </cfRule>
    <cfRule type="containsText" dxfId="24429" priority="21554" stopIfTrue="1" operator="containsText" text="booking vc">
      <formula>NOT(ISERROR(SEARCH("booking vc",J129)))</formula>
    </cfRule>
  </conditionalFormatting>
  <conditionalFormatting sqref="J129">
    <cfRule type="containsText" dxfId="24428" priority="21567" operator="containsText" text="BANND">
      <formula>NOT(ISERROR(SEARCH("BANND",J129)))</formula>
    </cfRule>
    <cfRule type="expression" dxfId="24427" priority="21568">
      <formula>"'=NOT(ISERROR(VLOOKUP('Banned list'!)"</formula>
    </cfRule>
  </conditionalFormatting>
  <conditionalFormatting sqref="N129">
    <cfRule type="containsText" dxfId="24426" priority="21564" stopIfTrue="1" operator="containsText" text="CHARGE ON ARRIVAL">
      <formula>NOT(ISERROR(SEARCH("CHARGE ON ARRIVAL",N129)))</formula>
    </cfRule>
    <cfRule type="containsText" dxfId="24425" priority="21565" stopIfTrue="1" operator="containsText" text="CHARGE VC ON DAY">
      <formula>NOT(ISERROR(SEARCH("CHARGE VC ON DAY",N129)))</formula>
    </cfRule>
    <cfRule type="containsText" dxfId="24424" priority="21566" stopIfTrue="1" operator="containsText" text="PAID">
      <formula>NOT(ISERROR(SEARCH("PAID",N129)))</formula>
    </cfRule>
  </conditionalFormatting>
  <conditionalFormatting sqref="J130">
    <cfRule type="containsText" dxfId="24423" priority="21539" operator="containsText" text="bb">
      <formula>NOT(ISERROR(SEARCH("bb",J130)))</formula>
    </cfRule>
    <cfRule type="containsText" dxfId="24422" priority="21540" stopIfTrue="1" operator="containsText" text="booking hc">
      <formula>NOT(ISERROR(SEARCH("booking hc",J130)))</formula>
    </cfRule>
    <cfRule type="containsText" dxfId="24421" priority="21541" operator="containsText" text="expedia vc">
      <formula>NOT(ISERROR(SEARCH("expedia vc",J130)))</formula>
    </cfRule>
    <cfRule type="containsText" dxfId="24420" priority="21542" operator="containsText" text="booking hcn">
      <formula>NOT(ISERROR(SEARCH("booking hcn",J130)))</formula>
    </cfRule>
    <cfRule type="containsText" dxfId="24419" priority="21543" stopIfTrue="1" operator="containsText" text="booking vcd">
      <formula>NOT(ISERROR(SEARCH("booking vcd",J130)))</formula>
    </cfRule>
    <cfRule type="containsText" dxfId="24418" priority="21544" stopIfTrue="1" operator="containsText" text="booking vc">
      <formula>NOT(ISERROR(SEARCH("booking vc",J130)))</formula>
    </cfRule>
  </conditionalFormatting>
  <conditionalFormatting sqref="J130">
    <cfRule type="containsText" dxfId="24417" priority="21538" operator="containsText" text="hw">
      <formula>NOT(ISERROR(SEARCH("hw",J130)))</formula>
    </cfRule>
  </conditionalFormatting>
  <conditionalFormatting sqref="J130">
    <cfRule type="containsText" dxfId="24416" priority="21531" operator="containsText" text="hw">
      <formula>NOT(ISERROR(SEARCH("hw",J130)))</formula>
    </cfRule>
    <cfRule type="containsText" dxfId="24415" priority="21532" operator="containsText" text="bb">
      <formula>NOT(ISERROR(SEARCH("bb",J130)))</formula>
    </cfRule>
    <cfRule type="containsText" dxfId="24414" priority="21533" stopIfTrue="1" operator="containsText" text="booking hc">
      <formula>NOT(ISERROR(SEARCH("booking hc",J130)))</formula>
    </cfRule>
    <cfRule type="containsText" dxfId="24413" priority="21534" operator="containsText" text="expedia vc">
      <formula>NOT(ISERROR(SEARCH("expedia vc",J130)))</formula>
    </cfRule>
    <cfRule type="containsText" dxfId="24412" priority="21535" operator="containsText" text="booking hcn">
      <formula>NOT(ISERROR(SEARCH("booking hcn",J130)))</formula>
    </cfRule>
    <cfRule type="containsText" dxfId="24411" priority="21536" stopIfTrue="1" operator="containsText" text="booking vcd">
      <formula>NOT(ISERROR(SEARCH("booking vcd",J130)))</formula>
    </cfRule>
    <cfRule type="containsText" dxfId="24410" priority="21537" stopIfTrue="1" operator="containsText" text="booking vc">
      <formula>NOT(ISERROR(SEARCH("booking vc",J130)))</formula>
    </cfRule>
  </conditionalFormatting>
  <conditionalFormatting sqref="N130">
    <cfRule type="containsText" dxfId="24409" priority="21545" stopIfTrue="1" operator="containsText" text="CHARGE ON ARRIVAL">
      <formula>NOT(ISERROR(SEARCH("CHARGE ON ARRIVAL",N130)))</formula>
    </cfRule>
    <cfRule type="containsText" dxfId="24408" priority="21546" stopIfTrue="1" operator="containsText" text="CHARGE VC ON DAY">
      <formula>NOT(ISERROR(SEARCH("CHARGE VC ON DAY",N130)))</formula>
    </cfRule>
    <cfRule type="containsText" dxfId="24407" priority="21547" stopIfTrue="1" operator="containsText" text="PAID">
      <formula>NOT(ISERROR(SEARCH("PAID",N130)))</formula>
    </cfRule>
  </conditionalFormatting>
  <conditionalFormatting sqref="I131:L131 G131">
    <cfRule type="containsText" dxfId="24406" priority="21517" operator="containsText" text="BANND">
      <formula>NOT(ISERROR(SEARCH("BANND",G131)))</formula>
    </cfRule>
  </conditionalFormatting>
  <conditionalFormatting sqref="H131:L131 C131:F131">
    <cfRule type="expression" dxfId="24405" priority="21516">
      <formula>"'=NOT(ISERROR(VLOOKUP('Banned list'!)"</formula>
    </cfRule>
  </conditionalFormatting>
  <conditionalFormatting sqref="J131">
    <cfRule type="containsText" dxfId="24404" priority="21519" operator="containsText" text="bb">
      <formula>NOT(ISERROR(SEARCH("bb",J131)))</formula>
    </cfRule>
    <cfRule type="containsText" dxfId="24403" priority="21520" stopIfTrue="1" operator="containsText" text="booking hc">
      <formula>NOT(ISERROR(SEARCH("booking hc",J131)))</formula>
    </cfRule>
    <cfRule type="containsText" dxfId="24402" priority="21521" operator="containsText" text="expedia vc">
      <formula>NOT(ISERROR(SEARCH("expedia vc",J131)))</formula>
    </cfRule>
    <cfRule type="containsText" dxfId="24401" priority="21522" operator="containsText" text="booking hcn">
      <formula>NOT(ISERROR(SEARCH("booking hcn",J131)))</formula>
    </cfRule>
    <cfRule type="containsText" dxfId="24400" priority="21523" stopIfTrue="1" operator="containsText" text="booking vcd">
      <formula>NOT(ISERROR(SEARCH("booking vcd",J131)))</formula>
    </cfRule>
    <cfRule type="containsText" dxfId="24399" priority="21524" stopIfTrue="1" operator="containsText" text="booking vc">
      <formula>NOT(ISERROR(SEARCH("booking vc",J131)))</formula>
    </cfRule>
  </conditionalFormatting>
  <conditionalFormatting sqref="J131">
    <cfRule type="containsText" dxfId="24398" priority="21518" operator="containsText" text="hw">
      <formula>NOT(ISERROR(SEARCH("hw",J131)))</formula>
    </cfRule>
  </conditionalFormatting>
  <conditionalFormatting sqref="J131">
    <cfRule type="containsText" dxfId="24397" priority="21509" operator="containsText" text="hw">
      <formula>NOT(ISERROR(SEARCH("hw",J131)))</formula>
    </cfRule>
    <cfRule type="containsText" dxfId="24396" priority="21510" operator="containsText" text="bb">
      <formula>NOT(ISERROR(SEARCH("bb",J131)))</formula>
    </cfRule>
    <cfRule type="containsText" dxfId="24395" priority="21511" stopIfTrue="1" operator="containsText" text="booking hc">
      <formula>NOT(ISERROR(SEARCH("booking hc",J131)))</formula>
    </cfRule>
    <cfRule type="containsText" dxfId="24394" priority="21512" operator="containsText" text="expedia vc">
      <formula>NOT(ISERROR(SEARCH("expedia vc",J131)))</formula>
    </cfRule>
    <cfRule type="containsText" dxfId="24393" priority="21513" operator="containsText" text="booking hcn">
      <formula>NOT(ISERROR(SEARCH("booking hcn",J131)))</formula>
    </cfRule>
    <cfRule type="containsText" dxfId="24392" priority="21514" stopIfTrue="1" operator="containsText" text="booking vcd">
      <formula>NOT(ISERROR(SEARCH("booking vcd",J131)))</formula>
    </cfRule>
    <cfRule type="containsText" dxfId="24391" priority="21515" stopIfTrue="1" operator="containsText" text="booking vc">
      <formula>NOT(ISERROR(SEARCH("booking vc",J131)))</formula>
    </cfRule>
  </conditionalFormatting>
  <conditionalFormatting sqref="J131">
    <cfRule type="containsText" dxfId="24390" priority="21528" operator="containsText" text="BANND">
      <formula>NOT(ISERROR(SEARCH("BANND",J131)))</formula>
    </cfRule>
    <cfRule type="expression" dxfId="24389" priority="21529">
      <formula>"'=NOT(ISERROR(VLOOKUP('Banned list'!)"</formula>
    </cfRule>
  </conditionalFormatting>
  <conditionalFormatting sqref="N131">
    <cfRule type="containsText" dxfId="24388" priority="21525" stopIfTrue="1" operator="containsText" text="CHARGE ON ARRIVAL">
      <formula>NOT(ISERROR(SEARCH("CHARGE ON ARRIVAL",N131)))</formula>
    </cfRule>
    <cfRule type="containsText" dxfId="24387" priority="21526" stopIfTrue="1" operator="containsText" text="CHARGE VC ON DAY">
      <formula>NOT(ISERROR(SEARCH("CHARGE VC ON DAY",N131)))</formula>
    </cfRule>
    <cfRule type="containsText" dxfId="24386" priority="21527" stopIfTrue="1" operator="containsText" text="PAID">
      <formula>NOT(ISERROR(SEARCH("PAID",N131)))</formula>
    </cfRule>
  </conditionalFormatting>
  <conditionalFormatting sqref="J131">
    <cfRule type="containsText" dxfId="24385" priority="21503" operator="containsText" text="bb">
      <formula>NOT(ISERROR(SEARCH("bb",J131)))</formula>
    </cfRule>
    <cfRule type="containsText" dxfId="24384" priority="21504" stopIfTrue="1" operator="containsText" text="booking hc">
      <formula>NOT(ISERROR(SEARCH("booking hc",J131)))</formula>
    </cfRule>
    <cfRule type="containsText" dxfId="24383" priority="21505" operator="containsText" text="expedia vc">
      <formula>NOT(ISERROR(SEARCH("expedia vc",J131)))</formula>
    </cfRule>
    <cfRule type="containsText" dxfId="24382" priority="21506" operator="containsText" text="booking hcn">
      <formula>NOT(ISERROR(SEARCH("booking hcn",J131)))</formula>
    </cfRule>
    <cfRule type="containsText" dxfId="24381" priority="21507" stopIfTrue="1" operator="containsText" text="booking vcd">
      <formula>NOT(ISERROR(SEARCH("booking vcd",J131)))</formula>
    </cfRule>
    <cfRule type="containsText" dxfId="24380" priority="21508" stopIfTrue="1" operator="containsText" text="booking vc">
      <formula>NOT(ISERROR(SEARCH("booking vc",J131)))</formula>
    </cfRule>
  </conditionalFormatting>
  <conditionalFormatting sqref="J131">
    <cfRule type="containsText" dxfId="24379" priority="21502" operator="containsText" text="hw">
      <formula>NOT(ISERROR(SEARCH("hw",J131)))</formula>
    </cfRule>
  </conditionalFormatting>
  <conditionalFormatting sqref="B133:F133 H133:L133">
    <cfRule type="expression" dxfId="24378" priority="21465">
      <formula>"'=NOT(ISERROR(VLOOKUP('Banned list'!)"</formula>
    </cfRule>
  </conditionalFormatting>
  <conditionalFormatting sqref="J133">
    <cfRule type="containsText" dxfId="24377" priority="21468" operator="containsText" text="bb">
      <formula>NOT(ISERROR(SEARCH("bb",J133)))</formula>
    </cfRule>
    <cfRule type="containsText" dxfId="24376" priority="21469" stopIfTrue="1" operator="containsText" text="booking hc">
      <formula>NOT(ISERROR(SEARCH("booking hc",J133)))</formula>
    </cfRule>
    <cfRule type="containsText" dxfId="24375" priority="21470" operator="containsText" text="expedia vc">
      <formula>NOT(ISERROR(SEARCH("expedia vc",J133)))</formula>
    </cfRule>
    <cfRule type="containsText" dxfId="24374" priority="21471" operator="containsText" text="booking hcn">
      <formula>NOT(ISERROR(SEARCH("booking hcn",J133)))</formula>
    </cfRule>
    <cfRule type="containsText" dxfId="24373" priority="21472" stopIfTrue="1" operator="containsText" text="booking vcd">
      <formula>NOT(ISERROR(SEARCH("booking vcd",J133)))</formula>
    </cfRule>
    <cfRule type="containsText" dxfId="24372" priority="21473" stopIfTrue="1" operator="containsText" text="booking vc">
      <formula>NOT(ISERROR(SEARCH("booking vc",J133)))</formula>
    </cfRule>
  </conditionalFormatting>
  <conditionalFormatting sqref="J133">
    <cfRule type="containsText" dxfId="24371" priority="21467" operator="containsText" text="hw">
      <formula>NOT(ISERROR(SEARCH("hw",J133)))</formula>
    </cfRule>
  </conditionalFormatting>
  <conditionalFormatting sqref="J133">
    <cfRule type="containsText" dxfId="24370" priority="21458" operator="containsText" text="hw">
      <formula>NOT(ISERROR(SEARCH("hw",J133)))</formula>
    </cfRule>
    <cfRule type="containsText" dxfId="24369" priority="21459" operator="containsText" text="bb">
      <formula>NOT(ISERROR(SEARCH("bb",J133)))</formula>
    </cfRule>
    <cfRule type="containsText" dxfId="24368" priority="21460" stopIfTrue="1" operator="containsText" text="booking hc">
      <formula>NOT(ISERROR(SEARCH("booking hc",J133)))</formula>
    </cfRule>
    <cfRule type="containsText" dxfId="24367" priority="21461" operator="containsText" text="expedia vc">
      <formula>NOT(ISERROR(SEARCH("expedia vc",J133)))</formula>
    </cfRule>
    <cfRule type="containsText" dxfId="24366" priority="21462" operator="containsText" text="booking hcn">
      <formula>NOT(ISERROR(SEARCH("booking hcn",J133)))</formula>
    </cfRule>
    <cfRule type="containsText" dxfId="24365" priority="21463" stopIfTrue="1" operator="containsText" text="booking vcd">
      <formula>NOT(ISERROR(SEARCH("booking vcd",J133)))</formula>
    </cfRule>
    <cfRule type="containsText" dxfId="24364" priority="21464" stopIfTrue="1" operator="containsText" text="booking vc">
      <formula>NOT(ISERROR(SEARCH("booking vc",J133)))</formula>
    </cfRule>
  </conditionalFormatting>
  <conditionalFormatting sqref="J133">
    <cfRule type="containsText" dxfId="24363" priority="21477" operator="containsText" text="BANND">
      <formula>NOT(ISERROR(SEARCH("BANND",J133)))</formula>
    </cfRule>
    <cfRule type="expression" dxfId="24362" priority="21478">
      <formula>"'=NOT(ISERROR(VLOOKUP('Banned list'!)"</formula>
    </cfRule>
  </conditionalFormatting>
  <conditionalFormatting sqref="N133">
    <cfRule type="containsText" dxfId="24361" priority="21474" stopIfTrue="1" operator="containsText" text="CHARGE ON ARRIVAL">
      <formula>NOT(ISERROR(SEARCH("CHARGE ON ARRIVAL",N133)))</formula>
    </cfRule>
    <cfRule type="containsText" dxfId="24360" priority="21475" stopIfTrue="1" operator="containsText" text="CHARGE VC ON DAY">
      <formula>NOT(ISERROR(SEARCH("CHARGE VC ON DAY",N133)))</formula>
    </cfRule>
    <cfRule type="containsText" dxfId="24359" priority="21476" stopIfTrue="1" operator="containsText" text="PAID">
      <formula>NOT(ISERROR(SEARCH("PAID",N133)))</formula>
    </cfRule>
  </conditionalFormatting>
  <conditionalFormatting sqref="I134:L134 G134">
    <cfRule type="containsText" dxfId="24358" priority="21444" operator="containsText" text="BANND">
      <formula>NOT(ISERROR(SEARCH("BANND",G134)))</formula>
    </cfRule>
  </conditionalFormatting>
  <conditionalFormatting sqref="H134:L134 C134:F134">
    <cfRule type="expression" dxfId="24357" priority="21443">
      <formula>"'=NOT(ISERROR(VLOOKUP('Banned list'!)"</formula>
    </cfRule>
  </conditionalFormatting>
  <conditionalFormatting sqref="J134">
    <cfRule type="containsText" dxfId="24356" priority="21446" operator="containsText" text="bb">
      <formula>NOT(ISERROR(SEARCH("bb",J134)))</formula>
    </cfRule>
    <cfRule type="containsText" dxfId="24355" priority="21447" stopIfTrue="1" operator="containsText" text="booking hc">
      <formula>NOT(ISERROR(SEARCH("booking hc",J134)))</formula>
    </cfRule>
    <cfRule type="containsText" dxfId="24354" priority="21448" operator="containsText" text="expedia vc">
      <formula>NOT(ISERROR(SEARCH("expedia vc",J134)))</formula>
    </cfRule>
    <cfRule type="containsText" dxfId="24353" priority="21449" operator="containsText" text="booking hcn">
      <formula>NOT(ISERROR(SEARCH("booking hcn",J134)))</formula>
    </cfRule>
    <cfRule type="containsText" dxfId="24352" priority="21450" stopIfTrue="1" operator="containsText" text="booking vcd">
      <formula>NOT(ISERROR(SEARCH("booking vcd",J134)))</formula>
    </cfRule>
    <cfRule type="containsText" dxfId="24351" priority="21451" stopIfTrue="1" operator="containsText" text="booking vc">
      <formula>NOT(ISERROR(SEARCH("booking vc",J134)))</formula>
    </cfRule>
  </conditionalFormatting>
  <conditionalFormatting sqref="J134">
    <cfRule type="containsText" dxfId="24350" priority="21445" operator="containsText" text="hw">
      <formula>NOT(ISERROR(SEARCH("hw",J134)))</formula>
    </cfRule>
  </conditionalFormatting>
  <conditionalFormatting sqref="J134">
    <cfRule type="containsText" dxfId="24349" priority="21436" operator="containsText" text="hw">
      <formula>NOT(ISERROR(SEARCH("hw",J134)))</formula>
    </cfRule>
    <cfRule type="containsText" dxfId="24348" priority="21437" operator="containsText" text="bb">
      <formula>NOT(ISERROR(SEARCH("bb",J134)))</formula>
    </cfRule>
    <cfRule type="containsText" dxfId="24347" priority="21438" stopIfTrue="1" operator="containsText" text="booking hc">
      <formula>NOT(ISERROR(SEARCH("booking hc",J134)))</formula>
    </cfRule>
    <cfRule type="containsText" dxfId="24346" priority="21439" operator="containsText" text="expedia vc">
      <formula>NOT(ISERROR(SEARCH("expedia vc",J134)))</formula>
    </cfRule>
    <cfRule type="containsText" dxfId="24345" priority="21440" operator="containsText" text="booking hcn">
      <formula>NOT(ISERROR(SEARCH("booking hcn",J134)))</formula>
    </cfRule>
    <cfRule type="containsText" dxfId="24344" priority="21441" stopIfTrue="1" operator="containsText" text="booking vcd">
      <formula>NOT(ISERROR(SEARCH("booking vcd",J134)))</formula>
    </cfRule>
    <cfRule type="containsText" dxfId="24343" priority="21442" stopIfTrue="1" operator="containsText" text="booking vc">
      <formula>NOT(ISERROR(SEARCH("booking vc",J134)))</formula>
    </cfRule>
  </conditionalFormatting>
  <conditionalFormatting sqref="J134">
    <cfRule type="containsText" dxfId="24342" priority="21455" operator="containsText" text="BANND">
      <formula>NOT(ISERROR(SEARCH("BANND",J134)))</formula>
    </cfRule>
    <cfRule type="expression" dxfId="24341" priority="21456">
      <formula>"'=NOT(ISERROR(VLOOKUP('Banned list'!)"</formula>
    </cfRule>
  </conditionalFormatting>
  <conditionalFormatting sqref="N134">
    <cfRule type="containsText" dxfId="24340" priority="21452" stopIfTrue="1" operator="containsText" text="CHARGE ON ARRIVAL">
      <formula>NOT(ISERROR(SEARCH("CHARGE ON ARRIVAL",N134)))</formula>
    </cfRule>
    <cfRule type="containsText" dxfId="24339" priority="21453" stopIfTrue="1" operator="containsText" text="CHARGE VC ON DAY">
      <formula>NOT(ISERROR(SEARCH("CHARGE VC ON DAY",N134)))</formula>
    </cfRule>
    <cfRule type="containsText" dxfId="24338" priority="21454" stopIfTrue="1" operator="containsText" text="PAID">
      <formula>NOT(ISERROR(SEARCH("PAID",N134)))</formula>
    </cfRule>
  </conditionalFormatting>
  <conditionalFormatting sqref="J135 G135">
    <cfRule type="containsText" dxfId="24337" priority="21422" operator="containsText" text="BANND">
      <formula>NOT(ISERROR(SEARCH("BANND",G135)))</formula>
    </cfRule>
  </conditionalFormatting>
  <conditionalFormatting sqref="J135">
    <cfRule type="expression" dxfId="24336" priority="21421">
      <formula>"'=NOT(ISERROR(VLOOKUP('Banned list'!)"</formula>
    </cfRule>
  </conditionalFormatting>
  <conditionalFormatting sqref="J135">
    <cfRule type="containsText" dxfId="24335" priority="21424" operator="containsText" text="bb">
      <formula>NOT(ISERROR(SEARCH("bb",J135)))</formula>
    </cfRule>
    <cfRule type="containsText" dxfId="24334" priority="21425" stopIfTrue="1" operator="containsText" text="booking hc">
      <formula>NOT(ISERROR(SEARCH("booking hc",J135)))</formula>
    </cfRule>
    <cfRule type="containsText" dxfId="24333" priority="21426" operator="containsText" text="expedia vc">
      <formula>NOT(ISERROR(SEARCH("expedia vc",J135)))</formula>
    </cfRule>
    <cfRule type="containsText" dxfId="24332" priority="21427" operator="containsText" text="booking hcn">
      <formula>NOT(ISERROR(SEARCH("booking hcn",J135)))</formula>
    </cfRule>
    <cfRule type="containsText" dxfId="24331" priority="21428" stopIfTrue="1" operator="containsText" text="booking vcd">
      <formula>NOT(ISERROR(SEARCH("booking vcd",J135)))</formula>
    </cfRule>
    <cfRule type="containsText" dxfId="24330" priority="21429" stopIfTrue="1" operator="containsText" text="booking vc">
      <formula>NOT(ISERROR(SEARCH("booking vc",J135)))</formula>
    </cfRule>
  </conditionalFormatting>
  <conditionalFormatting sqref="J135">
    <cfRule type="containsText" dxfId="24329" priority="21423" operator="containsText" text="hw">
      <formula>NOT(ISERROR(SEARCH("hw",J135)))</formula>
    </cfRule>
  </conditionalFormatting>
  <conditionalFormatting sqref="J135">
    <cfRule type="containsText" dxfId="24328" priority="21414" operator="containsText" text="hw">
      <formula>NOT(ISERROR(SEARCH("hw",J135)))</formula>
    </cfRule>
    <cfRule type="containsText" dxfId="24327" priority="21415" operator="containsText" text="bb">
      <formula>NOT(ISERROR(SEARCH("bb",J135)))</formula>
    </cfRule>
    <cfRule type="containsText" dxfId="24326" priority="21416" stopIfTrue="1" operator="containsText" text="booking hc">
      <formula>NOT(ISERROR(SEARCH("booking hc",J135)))</formula>
    </cfRule>
    <cfRule type="containsText" dxfId="24325" priority="21417" operator="containsText" text="expedia vc">
      <formula>NOT(ISERROR(SEARCH("expedia vc",J135)))</formula>
    </cfRule>
    <cfRule type="containsText" dxfId="24324" priority="21418" operator="containsText" text="booking hcn">
      <formula>NOT(ISERROR(SEARCH("booking hcn",J135)))</formula>
    </cfRule>
    <cfRule type="containsText" dxfId="24323" priority="21419" stopIfTrue="1" operator="containsText" text="booking vcd">
      <formula>NOT(ISERROR(SEARCH("booking vcd",J135)))</formula>
    </cfRule>
    <cfRule type="containsText" dxfId="24322" priority="21420" stopIfTrue="1" operator="containsText" text="booking vc">
      <formula>NOT(ISERROR(SEARCH("booking vc",J135)))</formula>
    </cfRule>
  </conditionalFormatting>
  <conditionalFormatting sqref="J135">
    <cfRule type="containsText" dxfId="24321" priority="21433" operator="containsText" text="BANND">
      <formula>NOT(ISERROR(SEARCH("BANND",J135)))</formula>
    </cfRule>
    <cfRule type="expression" dxfId="24320" priority="21434">
      <formula>"'=NOT(ISERROR(VLOOKUP('Banned list'!)"</formula>
    </cfRule>
  </conditionalFormatting>
  <conditionalFormatting sqref="N135">
    <cfRule type="containsText" dxfId="24319" priority="21430" stopIfTrue="1" operator="containsText" text="CHARGE ON ARRIVAL">
      <formula>NOT(ISERROR(SEARCH("CHARGE ON ARRIVAL",N135)))</formula>
    </cfRule>
    <cfRule type="containsText" dxfId="24318" priority="21431" stopIfTrue="1" operator="containsText" text="CHARGE VC ON DAY">
      <formula>NOT(ISERROR(SEARCH("CHARGE VC ON DAY",N135)))</formula>
    </cfRule>
    <cfRule type="containsText" dxfId="24317" priority="21432" stopIfTrue="1" operator="containsText" text="PAID">
      <formula>NOT(ISERROR(SEARCH("PAID",N135)))</formula>
    </cfRule>
  </conditionalFormatting>
  <conditionalFormatting sqref="I136:L136 G136">
    <cfRule type="containsText" dxfId="24316" priority="21400" operator="containsText" text="BANND">
      <formula>NOT(ISERROR(SEARCH("BANND",G136)))</formula>
    </cfRule>
  </conditionalFormatting>
  <conditionalFormatting sqref="B136:F136 H136:L136">
    <cfRule type="expression" dxfId="24315" priority="21399">
      <formula>"'=NOT(ISERROR(VLOOKUP('Banned list'!)"</formula>
    </cfRule>
  </conditionalFormatting>
  <conditionalFormatting sqref="J136">
    <cfRule type="containsText" dxfId="24314" priority="21402" operator="containsText" text="bb">
      <formula>NOT(ISERROR(SEARCH("bb",J136)))</formula>
    </cfRule>
    <cfRule type="containsText" dxfId="24313" priority="21403" stopIfTrue="1" operator="containsText" text="booking hc">
      <formula>NOT(ISERROR(SEARCH("booking hc",J136)))</formula>
    </cfRule>
    <cfRule type="containsText" dxfId="24312" priority="21404" operator="containsText" text="expedia vc">
      <formula>NOT(ISERROR(SEARCH("expedia vc",J136)))</formula>
    </cfRule>
    <cfRule type="containsText" dxfId="24311" priority="21405" operator="containsText" text="booking hcn">
      <formula>NOT(ISERROR(SEARCH("booking hcn",J136)))</formula>
    </cfRule>
    <cfRule type="containsText" dxfId="24310" priority="21406" stopIfTrue="1" operator="containsText" text="booking vcd">
      <formula>NOT(ISERROR(SEARCH("booking vcd",J136)))</formula>
    </cfRule>
    <cfRule type="containsText" dxfId="24309" priority="21407" stopIfTrue="1" operator="containsText" text="booking vc">
      <formula>NOT(ISERROR(SEARCH("booking vc",J136)))</formula>
    </cfRule>
  </conditionalFormatting>
  <conditionalFormatting sqref="J136">
    <cfRule type="containsText" dxfId="24308" priority="21401" operator="containsText" text="hw">
      <formula>NOT(ISERROR(SEARCH("hw",J136)))</formula>
    </cfRule>
  </conditionalFormatting>
  <conditionalFormatting sqref="J136">
    <cfRule type="containsText" dxfId="24307" priority="21392" operator="containsText" text="hw">
      <formula>NOT(ISERROR(SEARCH("hw",J136)))</formula>
    </cfRule>
    <cfRule type="containsText" dxfId="24306" priority="21393" operator="containsText" text="bb">
      <formula>NOT(ISERROR(SEARCH("bb",J136)))</formula>
    </cfRule>
    <cfRule type="containsText" dxfId="24305" priority="21394" stopIfTrue="1" operator="containsText" text="booking hc">
      <formula>NOT(ISERROR(SEARCH("booking hc",J136)))</formula>
    </cfRule>
    <cfRule type="containsText" dxfId="24304" priority="21395" operator="containsText" text="expedia vc">
      <formula>NOT(ISERROR(SEARCH("expedia vc",J136)))</formula>
    </cfRule>
    <cfRule type="containsText" dxfId="24303" priority="21396" operator="containsText" text="booking hcn">
      <formula>NOT(ISERROR(SEARCH("booking hcn",J136)))</formula>
    </cfRule>
    <cfRule type="containsText" dxfId="24302" priority="21397" stopIfTrue="1" operator="containsText" text="booking vcd">
      <formula>NOT(ISERROR(SEARCH("booking vcd",J136)))</formula>
    </cfRule>
    <cfRule type="containsText" dxfId="24301" priority="21398" stopIfTrue="1" operator="containsText" text="booking vc">
      <formula>NOT(ISERROR(SEARCH("booking vc",J136)))</formula>
    </cfRule>
  </conditionalFormatting>
  <conditionalFormatting sqref="J136">
    <cfRule type="containsText" dxfId="24300" priority="21411" operator="containsText" text="BANND">
      <formula>NOT(ISERROR(SEARCH("BANND",J136)))</formula>
    </cfRule>
    <cfRule type="expression" dxfId="24299" priority="21412">
      <formula>"'=NOT(ISERROR(VLOOKUP('Banned list'!)"</formula>
    </cfRule>
  </conditionalFormatting>
  <conditionalFormatting sqref="N136">
    <cfRule type="containsText" dxfId="24298" priority="21408" stopIfTrue="1" operator="containsText" text="CHARGE ON ARRIVAL">
      <formula>NOT(ISERROR(SEARCH("CHARGE ON ARRIVAL",N136)))</formula>
    </cfRule>
    <cfRule type="containsText" dxfId="24297" priority="21409" stopIfTrue="1" operator="containsText" text="CHARGE VC ON DAY">
      <formula>NOT(ISERROR(SEARCH("CHARGE VC ON DAY",N136)))</formula>
    </cfRule>
    <cfRule type="containsText" dxfId="24296" priority="21410" stopIfTrue="1" operator="containsText" text="PAID">
      <formula>NOT(ISERROR(SEARCH("PAID",N136)))</formula>
    </cfRule>
  </conditionalFormatting>
  <conditionalFormatting sqref="J137">
    <cfRule type="containsText" dxfId="24295" priority="21382" operator="containsText" text="hw">
      <formula>NOT(ISERROR(SEARCH("hw",J137)))</formula>
    </cfRule>
    <cfRule type="containsText" dxfId="24294" priority="21383" operator="containsText" text="bb">
      <formula>NOT(ISERROR(SEARCH("bb",J137)))</formula>
    </cfRule>
    <cfRule type="containsText" dxfId="24293" priority="21384" stopIfTrue="1" operator="containsText" text="booking hc">
      <formula>NOT(ISERROR(SEARCH("booking hc",J137)))</formula>
    </cfRule>
    <cfRule type="containsText" dxfId="24292" priority="21385" operator="containsText" text="expedia vc">
      <formula>NOT(ISERROR(SEARCH("expedia vc",J137)))</formula>
    </cfRule>
    <cfRule type="containsText" dxfId="24291" priority="21386" operator="containsText" text="booking hcn">
      <formula>NOT(ISERROR(SEARCH("booking hcn",J137)))</formula>
    </cfRule>
    <cfRule type="containsText" dxfId="24290" priority="21387" stopIfTrue="1" operator="containsText" text="booking vcd">
      <formula>NOT(ISERROR(SEARCH("booking vcd",J137)))</formula>
    </cfRule>
    <cfRule type="containsText" dxfId="24289" priority="21388" stopIfTrue="1" operator="containsText" text="booking vc">
      <formula>NOT(ISERROR(SEARCH("booking vc",J137)))</formula>
    </cfRule>
  </conditionalFormatting>
  <conditionalFormatting sqref="N137">
    <cfRule type="containsText" dxfId="24288" priority="21389" stopIfTrue="1" operator="containsText" text="CHARGE ON ARRIVAL">
      <formula>NOT(ISERROR(SEARCH("CHARGE ON ARRIVAL",N137)))</formula>
    </cfRule>
    <cfRule type="containsText" dxfId="24287" priority="21390" stopIfTrue="1" operator="containsText" text="CHARGE VC ON DAY">
      <formula>NOT(ISERROR(SEARCH("CHARGE VC ON DAY",N137)))</formula>
    </cfRule>
    <cfRule type="containsText" dxfId="24286" priority="21391" stopIfTrue="1" operator="containsText" text="PAID">
      <formula>NOT(ISERROR(SEARCH("PAID",N137)))</formula>
    </cfRule>
  </conditionalFormatting>
  <conditionalFormatting sqref="J138">
    <cfRule type="containsText" dxfId="24285" priority="21373" operator="containsText" text="bb">
      <formula>NOT(ISERROR(SEARCH("bb",J138)))</formula>
    </cfRule>
    <cfRule type="containsText" dxfId="24284" priority="21374" stopIfTrue="1" operator="containsText" text="booking hc">
      <formula>NOT(ISERROR(SEARCH("booking hc",J138)))</formula>
    </cfRule>
    <cfRule type="containsText" dxfId="24283" priority="21375" operator="containsText" text="expedia vc">
      <formula>NOT(ISERROR(SEARCH("expedia vc",J138)))</formula>
    </cfRule>
    <cfRule type="containsText" dxfId="24282" priority="21376" operator="containsText" text="booking hcn">
      <formula>NOT(ISERROR(SEARCH("booking hcn",J138)))</formula>
    </cfRule>
    <cfRule type="containsText" dxfId="24281" priority="21377" stopIfTrue="1" operator="containsText" text="booking vcd">
      <formula>NOT(ISERROR(SEARCH("booking vcd",J138)))</formula>
    </cfRule>
    <cfRule type="containsText" dxfId="24280" priority="21378" stopIfTrue="1" operator="containsText" text="booking vc">
      <formula>NOT(ISERROR(SEARCH("booking vc",J138)))</formula>
    </cfRule>
  </conditionalFormatting>
  <conditionalFormatting sqref="J138">
    <cfRule type="containsText" dxfId="24279" priority="21372" operator="containsText" text="hw">
      <formula>NOT(ISERROR(SEARCH("hw",J138)))</formula>
    </cfRule>
  </conditionalFormatting>
  <conditionalFormatting sqref="J138">
    <cfRule type="containsText" dxfId="24278" priority="21365" operator="containsText" text="hw">
      <formula>NOT(ISERROR(SEARCH("hw",J138)))</formula>
    </cfRule>
    <cfRule type="containsText" dxfId="24277" priority="21366" operator="containsText" text="bb">
      <formula>NOT(ISERROR(SEARCH("bb",J138)))</formula>
    </cfRule>
    <cfRule type="containsText" dxfId="24276" priority="21367" stopIfTrue="1" operator="containsText" text="booking hc">
      <formula>NOT(ISERROR(SEARCH("booking hc",J138)))</formula>
    </cfRule>
    <cfRule type="containsText" dxfId="24275" priority="21368" operator="containsText" text="expedia vc">
      <formula>NOT(ISERROR(SEARCH("expedia vc",J138)))</formula>
    </cfRule>
    <cfRule type="containsText" dxfId="24274" priority="21369" operator="containsText" text="booking hcn">
      <formula>NOT(ISERROR(SEARCH("booking hcn",J138)))</formula>
    </cfRule>
    <cfRule type="containsText" dxfId="24273" priority="21370" stopIfTrue="1" operator="containsText" text="booking vcd">
      <formula>NOT(ISERROR(SEARCH("booking vcd",J138)))</formula>
    </cfRule>
    <cfRule type="containsText" dxfId="24272" priority="21371" stopIfTrue="1" operator="containsText" text="booking vc">
      <formula>NOT(ISERROR(SEARCH("booking vc",J138)))</formula>
    </cfRule>
  </conditionalFormatting>
  <conditionalFormatting sqref="N138">
    <cfRule type="containsText" dxfId="24271" priority="21379" stopIfTrue="1" operator="containsText" text="CHARGE ON ARRIVAL">
      <formula>NOT(ISERROR(SEARCH("CHARGE ON ARRIVAL",N138)))</formula>
    </cfRule>
    <cfRule type="containsText" dxfId="24270" priority="21380" stopIfTrue="1" operator="containsText" text="CHARGE VC ON DAY">
      <formula>NOT(ISERROR(SEARCH("CHARGE VC ON DAY",N138)))</formula>
    </cfRule>
    <cfRule type="containsText" dxfId="24269" priority="21381" stopIfTrue="1" operator="containsText" text="PAID">
      <formula>NOT(ISERROR(SEARCH("PAID",N138)))</formula>
    </cfRule>
  </conditionalFormatting>
  <conditionalFormatting sqref="J139">
    <cfRule type="containsText" dxfId="24268" priority="21355" operator="containsText" text="hw">
      <formula>NOT(ISERROR(SEARCH("hw",J139)))</formula>
    </cfRule>
    <cfRule type="containsText" dxfId="24267" priority="21356" operator="containsText" text="bb">
      <formula>NOT(ISERROR(SEARCH("bb",J139)))</formula>
    </cfRule>
    <cfRule type="containsText" dxfId="24266" priority="21357" stopIfTrue="1" operator="containsText" text="booking hc">
      <formula>NOT(ISERROR(SEARCH("booking hc",J139)))</formula>
    </cfRule>
    <cfRule type="containsText" dxfId="24265" priority="21358" operator="containsText" text="expedia vc">
      <formula>NOT(ISERROR(SEARCH("expedia vc",J139)))</formula>
    </cfRule>
    <cfRule type="containsText" dxfId="24264" priority="21359" operator="containsText" text="booking hcn">
      <formula>NOT(ISERROR(SEARCH("booking hcn",J139)))</formula>
    </cfRule>
    <cfRule type="containsText" dxfId="24263" priority="21360" stopIfTrue="1" operator="containsText" text="booking vcd">
      <formula>NOT(ISERROR(SEARCH("booking vcd",J139)))</formula>
    </cfRule>
    <cfRule type="containsText" dxfId="24262" priority="21361" stopIfTrue="1" operator="containsText" text="booking vc">
      <formula>NOT(ISERROR(SEARCH("booking vc",J139)))</formula>
    </cfRule>
  </conditionalFormatting>
  <conditionalFormatting sqref="N139">
    <cfRule type="containsText" dxfId="24261" priority="21362" stopIfTrue="1" operator="containsText" text="CHARGE ON ARRIVAL">
      <formula>NOT(ISERROR(SEARCH("CHARGE ON ARRIVAL",N139)))</formula>
    </cfRule>
    <cfRule type="containsText" dxfId="24260" priority="21363" stopIfTrue="1" operator="containsText" text="CHARGE VC ON DAY">
      <formula>NOT(ISERROR(SEARCH("CHARGE VC ON DAY",N139)))</formula>
    </cfRule>
    <cfRule type="containsText" dxfId="24259" priority="21364" stopIfTrue="1" operator="containsText" text="PAID">
      <formula>NOT(ISERROR(SEARCH("PAID",N139)))</formula>
    </cfRule>
  </conditionalFormatting>
  <conditionalFormatting sqref="J140">
    <cfRule type="containsText" dxfId="24258" priority="21345" operator="containsText" text="hw">
      <formula>NOT(ISERROR(SEARCH("hw",J140)))</formula>
    </cfRule>
    <cfRule type="containsText" dxfId="24257" priority="21346" operator="containsText" text="bb">
      <formula>NOT(ISERROR(SEARCH("bb",J140)))</formula>
    </cfRule>
    <cfRule type="containsText" dxfId="24256" priority="21347" stopIfTrue="1" operator="containsText" text="booking hc">
      <formula>NOT(ISERROR(SEARCH("booking hc",J140)))</formula>
    </cfRule>
    <cfRule type="containsText" dxfId="24255" priority="21348" operator="containsText" text="expedia vc">
      <formula>NOT(ISERROR(SEARCH("expedia vc",J140)))</formula>
    </cfRule>
    <cfRule type="containsText" dxfId="24254" priority="21349" operator="containsText" text="booking hcn">
      <formula>NOT(ISERROR(SEARCH("booking hcn",J140)))</formula>
    </cfRule>
    <cfRule type="containsText" dxfId="24253" priority="21350" stopIfTrue="1" operator="containsText" text="booking vcd">
      <formula>NOT(ISERROR(SEARCH("booking vcd",J140)))</formula>
    </cfRule>
    <cfRule type="containsText" dxfId="24252" priority="21351" stopIfTrue="1" operator="containsText" text="booking vc">
      <formula>NOT(ISERROR(SEARCH("booking vc",J140)))</formula>
    </cfRule>
  </conditionalFormatting>
  <conditionalFormatting sqref="N140">
    <cfRule type="containsText" dxfId="24251" priority="21352" stopIfTrue="1" operator="containsText" text="CHARGE ON ARRIVAL">
      <formula>NOT(ISERROR(SEARCH("CHARGE ON ARRIVAL",N140)))</formula>
    </cfRule>
    <cfRule type="containsText" dxfId="24250" priority="21353" stopIfTrue="1" operator="containsText" text="CHARGE VC ON DAY">
      <formula>NOT(ISERROR(SEARCH("CHARGE VC ON DAY",N140)))</formula>
    </cfRule>
    <cfRule type="containsText" dxfId="24249" priority="21354" stopIfTrue="1" operator="containsText" text="PAID">
      <formula>NOT(ISERROR(SEARCH("PAID",N140)))</formula>
    </cfRule>
  </conditionalFormatting>
  <conditionalFormatting sqref="I141:L141 G141">
    <cfRule type="containsText" dxfId="24248" priority="21331" operator="containsText" text="BANND">
      <formula>NOT(ISERROR(SEARCH("BANND",G141)))</formula>
    </cfRule>
  </conditionalFormatting>
  <conditionalFormatting sqref="C141:F141 H141:L141">
    <cfRule type="expression" dxfId="24247" priority="21330">
      <formula>"'=NOT(ISERROR(VLOOKUP('Banned list'!)"</formula>
    </cfRule>
  </conditionalFormatting>
  <conditionalFormatting sqref="J141">
    <cfRule type="containsText" dxfId="24246" priority="21333" operator="containsText" text="bb">
      <formula>NOT(ISERROR(SEARCH("bb",J141)))</formula>
    </cfRule>
    <cfRule type="containsText" dxfId="24245" priority="21334" stopIfTrue="1" operator="containsText" text="booking hc">
      <formula>NOT(ISERROR(SEARCH("booking hc",J141)))</formula>
    </cfRule>
    <cfRule type="containsText" dxfId="24244" priority="21335" operator="containsText" text="expedia vc">
      <formula>NOT(ISERROR(SEARCH("expedia vc",J141)))</formula>
    </cfRule>
    <cfRule type="containsText" dxfId="24243" priority="21336" operator="containsText" text="booking hcn">
      <formula>NOT(ISERROR(SEARCH("booking hcn",J141)))</formula>
    </cfRule>
    <cfRule type="containsText" dxfId="24242" priority="21337" stopIfTrue="1" operator="containsText" text="booking vcd">
      <formula>NOT(ISERROR(SEARCH("booking vcd",J141)))</formula>
    </cfRule>
    <cfRule type="containsText" dxfId="24241" priority="21338" stopIfTrue="1" operator="containsText" text="booking vc">
      <formula>NOT(ISERROR(SEARCH("booking vc",J141)))</formula>
    </cfRule>
  </conditionalFormatting>
  <conditionalFormatting sqref="J141">
    <cfRule type="containsText" dxfId="24240" priority="21332" operator="containsText" text="hw">
      <formula>NOT(ISERROR(SEARCH("hw",J141)))</formula>
    </cfRule>
  </conditionalFormatting>
  <conditionalFormatting sqref="J141">
    <cfRule type="containsText" dxfId="24239" priority="21323" operator="containsText" text="hw">
      <formula>NOT(ISERROR(SEARCH("hw",J141)))</formula>
    </cfRule>
    <cfRule type="containsText" dxfId="24238" priority="21324" operator="containsText" text="bb">
      <formula>NOT(ISERROR(SEARCH("bb",J141)))</formula>
    </cfRule>
    <cfRule type="containsText" dxfId="24237" priority="21325" stopIfTrue="1" operator="containsText" text="booking hc">
      <formula>NOT(ISERROR(SEARCH("booking hc",J141)))</formula>
    </cfRule>
    <cfRule type="containsText" dxfId="24236" priority="21326" operator="containsText" text="expedia vc">
      <formula>NOT(ISERROR(SEARCH("expedia vc",J141)))</formula>
    </cfRule>
    <cfRule type="containsText" dxfId="24235" priority="21327" operator="containsText" text="booking hcn">
      <formula>NOT(ISERROR(SEARCH("booking hcn",J141)))</formula>
    </cfRule>
    <cfRule type="containsText" dxfId="24234" priority="21328" stopIfTrue="1" operator="containsText" text="booking vcd">
      <formula>NOT(ISERROR(SEARCH("booking vcd",J141)))</formula>
    </cfRule>
    <cfRule type="containsText" dxfId="24233" priority="21329" stopIfTrue="1" operator="containsText" text="booking vc">
      <formula>NOT(ISERROR(SEARCH("booking vc",J141)))</formula>
    </cfRule>
  </conditionalFormatting>
  <conditionalFormatting sqref="J141">
    <cfRule type="containsText" dxfId="24232" priority="21342" operator="containsText" text="BANND">
      <formula>NOT(ISERROR(SEARCH("BANND",J141)))</formula>
    </cfRule>
    <cfRule type="expression" dxfId="24231" priority="21343">
      <formula>"'=NOT(ISERROR(VLOOKUP('Banned list'!)"</formula>
    </cfRule>
  </conditionalFormatting>
  <conditionalFormatting sqref="N141">
    <cfRule type="containsText" dxfId="24230" priority="21339" stopIfTrue="1" operator="containsText" text="CHARGE ON ARRIVAL">
      <formula>NOT(ISERROR(SEARCH("CHARGE ON ARRIVAL",N141)))</formula>
    </cfRule>
    <cfRule type="containsText" dxfId="24229" priority="21340" stopIfTrue="1" operator="containsText" text="CHARGE VC ON DAY">
      <formula>NOT(ISERROR(SEARCH("CHARGE VC ON DAY",N141)))</formula>
    </cfRule>
    <cfRule type="containsText" dxfId="24228" priority="21341" stopIfTrue="1" operator="containsText" text="PAID">
      <formula>NOT(ISERROR(SEARCH("PAID",N141)))</formula>
    </cfRule>
  </conditionalFormatting>
  <conditionalFormatting sqref="B141">
    <cfRule type="expression" dxfId="24227" priority="21322">
      <formula>"'=NOT(ISERROR(VLOOKUP('Banned list'!)"</formula>
    </cfRule>
  </conditionalFormatting>
  <conditionalFormatting sqref="I141">
    <cfRule type="containsText" dxfId="24226" priority="21321" operator="containsText" text="BANND">
      <formula>NOT(ISERROR(SEARCH("BANND",I141)))</formula>
    </cfRule>
  </conditionalFormatting>
  <conditionalFormatting sqref="I141">
    <cfRule type="expression" dxfId="24225" priority="21320">
      <formula>"'=NOT(ISERROR(VLOOKUP('Banned list'!)"</formula>
    </cfRule>
  </conditionalFormatting>
  <conditionalFormatting sqref="J141">
    <cfRule type="containsText" dxfId="24224" priority="21319" operator="containsText" text="BANND">
      <formula>NOT(ISERROR(SEARCH("BANND",J141)))</formula>
    </cfRule>
  </conditionalFormatting>
  <conditionalFormatting sqref="J141">
    <cfRule type="expression" dxfId="24223" priority="21318">
      <formula>"'=NOT(ISERROR(VLOOKUP('Banned list'!)"</formula>
    </cfRule>
  </conditionalFormatting>
  <conditionalFormatting sqref="I142:L142 G142">
    <cfRule type="containsText" dxfId="24222" priority="21304" operator="containsText" text="BANND">
      <formula>NOT(ISERROR(SEARCH("BANND",G142)))</formula>
    </cfRule>
  </conditionalFormatting>
  <conditionalFormatting sqref="C142:F142 H142:L142">
    <cfRule type="expression" dxfId="24221" priority="21303">
      <formula>"'=NOT(ISERROR(VLOOKUP('Banned list'!)"</formula>
    </cfRule>
  </conditionalFormatting>
  <conditionalFormatting sqref="J142">
    <cfRule type="containsText" dxfId="24220" priority="21306" operator="containsText" text="bb">
      <formula>NOT(ISERROR(SEARCH("bb",J142)))</formula>
    </cfRule>
    <cfRule type="containsText" dxfId="24219" priority="21307" stopIfTrue="1" operator="containsText" text="booking hc">
      <formula>NOT(ISERROR(SEARCH("booking hc",J142)))</formula>
    </cfRule>
    <cfRule type="containsText" dxfId="24218" priority="21308" operator="containsText" text="expedia vc">
      <formula>NOT(ISERROR(SEARCH("expedia vc",J142)))</formula>
    </cfRule>
    <cfRule type="containsText" dxfId="24217" priority="21309" operator="containsText" text="booking hcn">
      <formula>NOT(ISERROR(SEARCH("booking hcn",J142)))</formula>
    </cfRule>
    <cfRule type="containsText" dxfId="24216" priority="21310" stopIfTrue="1" operator="containsText" text="booking vcd">
      <formula>NOT(ISERROR(SEARCH("booking vcd",J142)))</formula>
    </cfRule>
    <cfRule type="containsText" dxfId="24215" priority="21311" stopIfTrue="1" operator="containsText" text="booking vc">
      <formula>NOT(ISERROR(SEARCH("booking vc",J142)))</formula>
    </cfRule>
  </conditionalFormatting>
  <conditionalFormatting sqref="J142">
    <cfRule type="containsText" dxfId="24214" priority="21305" operator="containsText" text="hw">
      <formula>NOT(ISERROR(SEARCH("hw",J142)))</formula>
    </cfRule>
  </conditionalFormatting>
  <conditionalFormatting sqref="J142">
    <cfRule type="containsText" dxfId="24213" priority="21296" operator="containsText" text="hw">
      <formula>NOT(ISERROR(SEARCH("hw",J142)))</formula>
    </cfRule>
    <cfRule type="containsText" dxfId="24212" priority="21297" operator="containsText" text="bb">
      <formula>NOT(ISERROR(SEARCH("bb",J142)))</formula>
    </cfRule>
    <cfRule type="containsText" dxfId="24211" priority="21298" stopIfTrue="1" operator="containsText" text="booking hc">
      <formula>NOT(ISERROR(SEARCH("booking hc",J142)))</formula>
    </cfRule>
    <cfRule type="containsText" dxfId="24210" priority="21299" operator="containsText" text="expedia vc">
      <formula>NOT(ISERROR(SEARCH("expedia vc",J142)))</formula>
    </cfRule>
    <cfRule type="containsText" dxfId="24209" priority="21300" operator="containsText" text="booking hcn">
      <formula>NOT(ISERROR(SEARCH("booking hcn",J142)))</formula>
    </cfRule>
    <cfRule type="containsText" dxfId="24208" priority="21301" stopIfTrue="1" operator="containsText" text="booking vcd">
      <formula>NOT(ISERROR(SEARCH("booking vcd",J142)))</formula>
    </cfRule>
    <cfRule type="containsText" dxfId="24207" priority="21302" stopIfTrue="1" operator="containsText" text="booking vc">
      <formula>NOT(ISERROR(SEARCH("booking vc",J142)))</formula>
    </cfRule>
  </conditionalFormatting>
  <conditionalFormatting sqref="J142">
    <cfRule type="containsText" dxfId="24206" priority="21315" operator="containsText" text="BANND">
      <formula>NOT(ISERROR(SEARCH("BANND",J142)))</formula>
    </cfRule>
    <cfRule type="expression" dxfId="24205" priority="21316">
      <formula>"'=NOT(ISERROR(VLOOKUP('Banned list'!)"</formula>
    </cfRule>
  </conditionalFormatting>
  <conditionalFormatting sqref="N142">
    <cfRule type="containsText" dxfId="24204" priority="21312" stopIfTrue="1" operator="containsText" text="CHARGE ON ARRIVAL">
      <formula>NOT(ISERROR(SEARCH("CHARGE ON ARRIVAL",N142)))</formula>
    </cfRule>
    <cfRule type="containsText" dxfId="24203" priority="21313" stopIfTrue="1" operator="containsText" text="CHARGE VC ON DAY">
      <formula>NOT(ISERROR(SEARCH("CHARGE VC ON DAY",N142)))</formula>
    </cfRule>
    <cfRule type="containsText" dxfId="24202" priority="21314" stopIfTrue="1" operator="containsText" text="PAID">
      <formula>NOT(ISERROR(SEARCH("PAID",N142)))</formula>
    </cfRule>
  </conditionalFormatting>
  <conditionalFormatting sqref="B142">
    <cfRule type="expression" dxfId="24201" priority="21295">
      <formula>"'=NOT(ISERROR(VLOOKUP('Banned list'!)"</formula>
    </cfRule>
  </conditionalFormatting>
  <conditionalFormatting sqref="J142">
    <cfRule type="containsText" dxfId="24200" priority="21294" operator="containsText" text="BANND">
      <formula>NOT(ISERROR(SEARCH("BANND",J142)))</formula>
    </cfRule>
  </conditionalFormatting>
  <conditionalFormatting sqref="J142">
    <cfRule type="expression" dxfId="24199" priority="21293">
      <formula>"'=NOT(ISERROR(VLOOKUP('Banned list'!)"</formula>
    </cfRule>
  </conditionalFormatting>
  <conditionalFormatting sqref="I143:L143 G143">
    <cfRule type="containsText" dxfId="24198" priority="21279" operator="containsText" text="BANND">
      <formula>NOT(ISERROR(SEARCH("BANND",G143)))</formula>
    </cfRule>
  </conditionalFormatting>
  <conditionalFormatting sqref="C143:F143 H143:L143">
    <cfRule type="expression" dxfId="24197" priority="21278">
      <formula>"'=NOT(ISERROR(VLOOKUP('Banned list'!)"</formula>
    </cfRule>
  </conditionalFormatting>
  <conditionalFormatting sqref="J143">
    <cfRule type="containsText" dxfId="24196" priority="21281" operator="containsText" text="bb">
      <formula>NOT(ISERROR(SEARCH("bb",J143)))</formula>
    </cfRule>
    <cfRule type="containsText" dxfId="24195" priority="21282" stopIfTrue="1" operator="containsText" text="booking hc">
      <formula>NOT(ISERROR(SEARCH("booking hc",J143)))</formula>
    </cfRule>
    <cfRule type="containsText" dxfId="24194" priority="21283" operator="containsText" text="expedia vc">
      <formula>NOT(ISERROR(SEARCH("expedia vc",J143)))</formula>
    </cfRule>
    <cfRule type="containsText" dxfId="24193" priority="21284" operator="containsText" text="booking hcn">
      <formula>NOT(ISERROR(SEARCH("booking hcn",J143)))</formula>
    </cfRule>
    <cfRule type="containsText" dxfId="24192" priority="21285" stopIfTrue="1" operator="containsText" text="booking vcd">
      <formula>NOT(ISERROR(SEARCH("booking vcd",J143)))</formula>
    </cfRule>
    <cfRule type="containsText" dxfId="24191" priority="21286" stopIfTrue="1" operator="containsText" text="booking vc">
      <formula>NOT(ISERROR(SEARCH("booking vc",J143)))</formula>
    </cfRule>
  </conditionalFormatting>
  <conditionalFormatting sqref="J143">
    <cfRule type="containsText" dxfId="24190" priority="21280" operator="containsText" text="hw">
      <formula>NOT(ISERROR(SEARCH("hw",J143)))</formula>
    </cfRule>
  </conditionalFormatting>
  <conditionalFormatting sqref="J143">
    <cfRule type="containsText" dxfId="24189" priority="21271" operator="containsText" text="hw">
      <formula>NOT(ISERROR(SEARCH("hw",J143)))</formula>
    </cfRule>
    <cfRule type="containsText" dxfId="24188" priority="21272" operator="containsText" text="bb">
      <formula>NOT(ISERROR(SEARCH("bb",J143)))</formula>
    </cfRule>
    <cfRule type="containsText" dxfId="24187" priority="21273" stopIfTrue="1" operator="containsText" text="booking hc">
      <formula>NOT(ISERROR(SEARCH("booking hc",J143)))</formula>
    </cfRule>
    <cfRule type="containsText" dxfId="24186" priority="21274" operator="containsText" text="expedia vc">
      <formula>NOT(ISERROR(SEARCH("expedia vc",J143)))</formula>
    </cfRule>
    <cfRule type="containsText" dxfId="24185" priority="21275" operator="containsText" text="booking hcn">
      <formula>NOT(ISERROR(SEARCH("booking hcn",J143)))</formula>
    </cfRule>
    <cfRule type="containsText" dxfId="24184" priority="21276" stopIfTrue="1" operator="containsText" text="booking vcd">
      <formula>NOT(ISERROR(SEARCH("booking vcd",J143)))</formula>
    </cfRule>
    <cfRule type="containsText" dxfId="24183" priority="21277" stopIfTrue="1" operator="containsText" text="booking vc">
      <formula>NOT(ISERROR(SEARCH("booking vc",J143)))</formula>
    </cfRule>
  </conditionalFormatting>
  <conditionalFormatting sqref="J143">
    <cfRule type="containsText" dxfId="24182" priority="21290" operator="containsText" text="BANND">
      <formula>NOT(ISERROR(SEARCH("BANND",J143)))</formula>
    </cfRule>
    <cfRule type="expression" dxfId="24181" priority="21291">
      <formula>"'=NOT(ISERROR(VLOOKUP('Banned list'!)"</formula>
    </cfRule>
  </conditionalFormatting>
  <conditionalFormatting sqref="N143">
    <cfRule type="containsText" dxfId="24180" priority="21287" stopIfTrue="1" operator="containsText" text="CHARGE ON ARRIVAL">
      <formula>NOT(ISERROR(SEARCH("CHARGE ON ARRIVAL",N143)))</formula>
    </cfRule>
    <cfRule type="containsText" dxfId="24179" priority="21288" stopIfTrue="1" operator="containsText" text="CHARGE VC ON DAY">
      <formula>NOT(ISERROR(SEARCH("CHARGE VC ON DAY",N143)))</formula>
    </cfRule>
    <cfRule type="containsText" dxfId="24178" priority="21289" stopIfTrue="1" operator="containsText" text="PAID">
      <formula>NOT(ISERROR(SEARCH("PAID",N143)))</formula>
    </cfRule>
  </conditionalFormatting>
  <conditionalFormatting sqref="I145:L145 G145">
    <cfRule type="containsText" dxfId="24177" priority="21257" operator="containsText" text="BANND">
      <formula>NOT(ISERROR(SEARCH("BANND",G145)))</formula>
    </cfRule>
  </conditionalFormatting>
  <conditionalFormatting sqref="C145:F145 H145:L145">
    <cfRule type="expression" dxfId="24176" priority="21256">
      <formula>"'=NOT(ISERROR(VLOOKUP('Banned list'!)"</formula>
    </cfRule>
  </conditionalFormatting>
  <conditionalFormatting sqref="J145">
    <cfRule type="containsText" dxfId="24175" priority="21259" operator="containsText" text="bb">
      <formula>NOT(ISERROR(SEARCH("bb",J145)))</formula>
    </cfRule>
    <cfRule type="containsText" dxfId="24174" priority="21260" stopIfTrue="1" operator="containsText" text="booking hc">
      <formula>NOT(ISERROR(SEARCH("booking hc",J145)))</formula>
    </cfRule>
    <cfRule type="containsText" dxfId="24173" priority="21261" operator="containsText" text="expedia vc">
      <formula>NOT(ISERROR(SEARCH("expedia vc",J145)))</formula>
    </cfRule>
    <cfRule type="containsText" dxfId="24172" priority="21262" operator="containsText" text="booking hcn">
      <formula>NOT(ISERROR(SEARCH("booking hcn",J145)))</formula>
    </cfRule>
    <cfRule type="containsText" dxfId="24171" priority="21263" stopIfTrue="1" operator="containsText" text="booking vcd">
      <formula>NOT(ISERROR(SEARCH("booking vcd",J145)))</formula>
    </cfRule>
    <cfRule type="containsText" dxfId="24170" priority="21264" stopIfTrue="1" operator="containsText" text="booking vc">
      <formula>NOT(ISERROR(SEARCH("booking vc",J145)))</formula>
    </cfRule>
  </conditionalFormatting>
  <conditionalFormatting sqref="J145">
    <cfRule type="containsText" dxfId="24169" priority="21258" operator="containsText" text="hw">
      <formula>NOT(ISERROR(SEARCH("hw",J145)))</formula>
    </cfRule>
  </conditionalFormatting>
  <conditionalFormatting sqref="J145">
    <cfRule type="containsText" dxfId="24168" priority="21249" operator="containsText" text="hw">
      <formula>NOT(ISERROR(SEARCH("hw",J145)))</formula>
    </cfRule>
    <cfRule type="containsText" dxfId="24167" priority="21250" operator="containsText" text="bb">
      <formula>NOT(ISERROR(SEARCH("bb",J145)))</formula>
    </cfRule>
    <cfRule type="containsText" dxfId="24166" priority="21251" stopIfTrue="1" operator="containsText" text="booking hc">
      <formula>NOT(ISERROR(SEARCH("booking hc",J145)))</formula>
    </cfRule>
    <cfRule type="containsText" dxfId="24165" priority="21252" operator="containsText" text="expedia vc">
      <formula>NOT(ISERROR(SEARCH("expedia vc",J145)))</formula>
    </cfRule>
    <cfRule type="containsText" dxfId="24164" priority="21253" operator="containsText" text="booking hcn">
      <formula>NOT(ISERROR(SEARCH("booking hcn",J145)))</formula>
    </cfRule>
    <cfRule type="containsText" dxfId="24163" priority="21254" stopIfTrue="1" operator="containsText" text="booking vcd">
      <formula>NOT(ISERROR(SEARCH("booking vcd",J145)))</formula>
    </cfRule>
    <cfRule type="containsText" dxfId="24162" priority="21255" stopIfTrue="1" operator="containsText" text="booking vc">
      <formula>NOT(ISERROR(SEARCH("booking vc",J145)))</formula>
    </cfRule>
  </conditionalFormatting>
  <conditionalFormatting sqref="J145">
    <cfRule type="containsText" dxfId="24161" priority="21268" operator="containsText" text="BANND">
      <formula>NOT(ISERROR(SEARCH("BANND",J145)))</formula>
    </cfRule>
    <cfRule type="expression" dxfId="24160" priority="21269">
      <formula>"'=NOT(ISERROR(VLOOKUP('Banned list'!)"</formula>
    </cfRule>
  </conditionalFormatting>
  <conditionalFormatting sqref="N145">
    <cfRule type="containsText" dxfId="24159" priority="21265" stopIfTrue="1" operator="containsText" text="CHARGE ON ARRIVAL">
      <formula>NOT(ISERROR(SEARCH("CHARGE ON ARRIVAL",N145)))</formula>
    </cfRule>
    <cfRule type="containsText" dxfId="24158" priority="21266" stopIfTrue="1" operator="containsText" text="CHARGE VC ON DAY">
      <formula>NOT(ISERROR(SEARCH("CHARGE VC ON DAY",N145)))</formula>
    </cfRule>
    <cfRule type="containsText" dxfId="24157" priority="21267" stopIfTrue="1" operator="containsText" text="PAID">
      <formula>NOT(ISERROR(SEARCH("PAID",N145)))</formula>
    </cfRule>
  </conditionalFormatting>
  <conditionalFormatting sqref="G146 I146:L146">
    <cfRule type="containsText" dxfId="24156" priority="21235" operator="containsText" text="BANND">
      <formula>NOT(ISERROR(SEARCH("BANND",G146)))</formula>
    </cfRule>
  </conditionalFormatting>
  <conditionalFormatting sqref="C146:F146 H146:L146">
    <cfRule type="expression" dxfId="24155" priority="21234">
      <formula>"'=NOT(ISERROR(VLOOKUP('Banned list'!)"</formula>
    </cfRule>
  </conditionalFormatting>
  <conditionalFormatting sqref="J146">
    <cfRule type="containsText" dxfId="24154" priority="21237" operator="containsText" text="bb">
      <formula>NOT(ISERROR(SEARCH("bb",J146)))</formula>
    </cfRule>
    <cfRule type="containsText" dxfId="24153" priority="21238" stopIfTrue="1" operator="containsText" text="booking hc">
      <formula>NOT(ISERROR(SEARCH("booking hc",J146)))</formula>
    </cfRule>
    <cfRule type="containsText" dxfId="24152" priority="21239" operator="containsText" text="expedia vc">
      <formula>NOT(ISERROR(SEARCH("expedia vc",J146)))</formula>
    </cfRule>
    <cfRule type="containsText" dxfId="24151" priority="21240" operator="containsText" text="booking hcn">
      <formula>NOT(ISERROR(SEARCH("booking hcn",J146)))</formula>
    </cfRule>
    <cfRule type="containsText" dxfId="24150" priority="21241" stopIfTrue="1" operator="containsText" text="booking vcd">
      <formula>NOT(ISERROR(SEARCH("booking vcd",J146)))</formula>
    </cfRule>
    <cfRule type="containsText" dxfId="24149" priority="21242" stopIfTrue="1" operator="containsText" text="booking vc">
      <formula>NOT(ISERROR(SEARCH("booking vc",J146)))</formula>
    </cfRule>
  </conditionalFormatting>
  <conditionalFormatting sqref="J146">
    <cfRule type="containsText" dxfId="24148" priority="21236" operator="containsText" text="hw">
      <formula>NOT(ISERROR(SEARCH("hw",J146)))</formula>
    </cfRule>
  </conditionalFormatting>
  <conditionalFormatting sqref="J146">
    <cfRule type="containsText" dxfId="24147" priority="21227" operator="containsText" text="hw">
      <formula>NOT(ISERROR(SEARCH("hw",J146)))</formula>
    </cfRule>
    <cfRule type="containsText" dxfId="24146" priority="21228" operator="containsText" text="bb">
      <formula>NOT(ISERROR(SEARCH("bb",J146)))</formula>
    </cfRule>
    <cfRule type="containsText" dxfId="24145" priority="21229" stopIfTrue="1" operator="containsText" text="booking hc">
      <formula>NOT(ISERROR(SEARCH("booking hc",J146)))</formula>
    </cfRule>
    <cfRule type="containsText" dxfId="24144" priority="21230" operator="containsText" text="expedia vc">
      <formula>NOT(ISERROR(SEARCH("expedia vc",J146)))</formula>
    </cfRule>
    <cfRule type="containsText" dxfId="24143" priority="21231" operator="containsText" text="booking hcn">
      <formula>NOT(ISERROR(SEARCH("booking hcn",J146)))</formula>
    </cfRule>
    <cfRule type="containsText" dxfId="24142" priority="21232" stopIfTrue="1" operator="containsText" text="booking vcd">
      <formula>NOT(ISERROR(SEARCH("booking vcd",J146)))</formula>
    </cfRule>
    <cfRule type="containsText" dxfId="24141" priority="21233" stopIfTrue="1" operator="containsText" text="booking vc">
      <formula>NOT(ISERROR(SEARCH("booking vc",J146)))</formula>
    </cfRule>
  </conditionalFormatting>
  <conditionalFormatting sqref="J146">
    <cfRule type="containsText" dxfId="24140" priority="21246" operator="containsText" text="BANND">
      <formula>NOT(ISERROR(SEARCH("BANND",J146)))</formula>
    </cfRule>
    <cfRule type="expression" dxfId="24139" priority="21247">
      <formula>"'=NOT(ISERROR(VLOOKUP('Banned list'!)"</formula>
    </cfRule>
  </conditionalFormatting>
  <conditionalFormatting sqref="N146">
    <cfRule type="containsText" dxfId="24138" priority="21243" stopIfTrue="1" operator="containsText" text="CHARGE ON ARRIVAL">
      <formula>NOT(ISERROR(SEARCH("CHARGE ON ARRIVAL",N146)))</formula>
    </cfRule>
    <cfRule type="containsText" dxfId="24137" priority="21244" stopIfTrue="1" operator="containsText" text="CHARGE VC ON DAY">
      <formula>NOT(ISERROR(SEARCH("CHARGE VC ON DAY",N146)))</formula>
    </cfRule>
    <cfRule type="containsText" dxfId="24136" priority="21245" stopIfTrue="1" operator="containsText" text="PAID">
      <formula>NOT(ISERROR(SEARCH("PAID",N146)))</formula>
    </cfRule>
  </conditionalFormatting>
  <conditionalFormatting sqref="I147:J147 G147">
    <cfRule type="containsText" dxfId="24135" priority="21213" operator="containsText" text="BANND">
      <formula>NOT(ISERROR(SEARCH("BANND",G147)))</formula>
    </cfRule>
  </conditionalFormatting>
  <conditionalFormatting sqref="J147">
    <cfRule type="expression" dxfId="24134" priority="21212">
      <formula>"'=NOT(ISERROR(VLOOKUP('Banned list'!)"</formula>
    </cfRule>
  </conditionalFormatting>
  <conditionalFormatting sqref="J147">
    <cfRule type="containsText" dxfId="24133" priority="21215" operator="containsText" text="bb">
      <formula>NOT(ISERROR(SEARCH("bb",J147)))</formula>
    </cfRule>
    <cfRule type="containsText" dxfId="24132" priority="21216" stopIfTrue="1" operator="containsText" text="booking hc">
      <formula>NOT(ISERROR(SEARCH("booking hc",J147)))</formula>
    </cfRule>
    <cfRule type="containsText" dxfId="24131" priority="21217" operator="containsText" text="expedia vc">
      <formula>NOT(ISERROR(SEARCH("expedia vc",J147)))</formula>
    </cfRule>
    <cfRule type="containsText" dxfId="24130" priority="21218" operator="containsText" text="booking hcn">
      <formula>NOT(ISERROR(SEARCH("booking hcn",J147)))</formula>
    </cfRule>
    <cfRule type="containsText" dxfId="24129" priority="21219" stopIfTrue="1" operator="containsText" text="booking vcd">
      <formula>NOT(ISERROR(SEARCH("booking vcd",J147)))</formula>
    </cfRule>
    <cfRule type="containsText" dxfId="24128" priority="21220" stopIfTrue="1" operator="containsText" text="booking vc">
      <formula>NOT(ISERROR(SEARCH("booking vc",J147)))</formula>
    </cfRule>
  </conditionalFormatting>
  <conditionalFormatting sqref="J147">
    <cfRule type="containsText" dxfId="24127" priority="21214" operator="containsText" text="hw">
      <formula>NOT(ISERROR(SEARCH("hw",J147)))</formula>
    </cfRule>
  </conditionalFormatting>
  <conditionalFormatting sqref="J147">
    <cfRule type="containsText" dxfId="24126" priority="21205" operator="containsText" text="hw">
      <formula>NOT(ISERROR(SEARCH("hw",J147)))</formula>
    </cfRule>
    <cfRule type="containsText" dxfId="24125" priority="21206" operator="containsText" text="bb">
      <formula>NOT(ISERROR(SEARCH("bb",J147)))</formula>
    </cfRule>
    <cfRule type="containsText" dxfId="24124" priority="21207" stopIfTrue="1" operator="containsText" text="booking hc">
      <formula>NOT(ISERROR(SEARCH("booking hc",J147)))</formula>
    </cfRule>
    <cfRule type="containsText" dxfId="24123" priority="21208" operator="containsText" text="expedia vc">
      <formula>NOT(ISERROR(SEARCH("expedia vc",J147)))</formula>
    </cfRule>
    <cfRule type="containsText" dxfId="24122" priority="21209" operator="containsText" text="booking hcn">
      <formula>NOT(ISERROR(SEARCH("booking hcn",J147)))</formula>
    </cfRule>
    <cfRule type="containsText" dxfId="24121" priority="21210" stopIfTrue="1" operator="containsText" text="booking vcd">
      <formula>NOT(ISERROR(SEARCH("booking vcd",J147)))</formula>
    </cfRule>
    <cfRule type="containsText" dxfId="24120" priority="21211" stopIfTrue="1" operator="containsText" text="booking vc">
      <formula>NOT(ISERROR(SEARCH("booking vc",J147)))</formula>
    </cfRule>
  </conditionalFormatting>
  <conditionalFormatting sqref="J147">
    <cfRule type="containsText" dxfId="24119" priority="21224" operator="containsText" text="BANND">
      <formula>NOT(ISERROR(SEARCH("BANND",J147)))</formula>
    </cfRule>
    <cfRule type="expression" dxfId="24118" priority="21225">
      <formula>"'=NOT(ISERROR(VLOOKUP('Banned list'!)"</formula>
    </cfRule>
  </conditionalFormatting>
  <conditionalFormatting sqref="N147">
    <cfRule type="containsText" dxfId="24117" priority="21221" stopIfTrue="1" operator="containsText" text="CHARGE ON ARRIVAL">
      <formula>NOT(ISERROR(SEARCH("CHARGE ON ARRIVAL",N147)))</formula>
    </cfRule>
    <cfRule type="containsText" dxfId="24116" priority="21222" stopIfTrue="1" operator="containsText" text="CHARGE VC ON DAY">
      <formula>NOT(ISERROR(SEARCH("CHARGE VC ON DAY",N147)))</formula>
    </cfRule>
    <cfRule type="containsText" dxfId="24115" priority="21223" stopIfTrue="1" operator="containsText" text="PAID">
      <formula>NOT(ISERROR(SEARCH("PAID",N147)))</formula>
    </cfRule>
  </conditionalFormatting>
  <conditionalFormatting sqref="J147">
    <cfRule type="containsText" dxfId="24114" priority="21198" operator="containsText" text="hw">
      <formula>NOT(ISERROR(SEARCH("hw",J147)))</formula>
    </cfRule>
    <cfRule type="containsText" dxfId="24113" priority="21199" operator="containsText" text="bb">
      <formula>NOT(ISERROR(SEARCH("bb",J147)))</formula>
    </cfRule>
    <cfRule type="containsText" dxfId="24112" priority="21200" stopIfTrue="1" operator="containsText" text="booking hc">
      <formula>NOT(ISERROR(SEARCH("booking hc",J147)))</formula>
    </cfRule>
    <cfRule type="containsText" dxfId="24111" priority="21201" operator="containsText" text="expedia vc">
      <formula>NOT(ISERROR(SEARCH("expedia vc",J147)))</formula>
    </cfRule>
    <cfRule type="containsText" dxfId="24110" priority="21202" operator="containsText" text="booking hcn">
      <formula>NOT(ISERROR(SEARCH("booking hcn",J147)))</formula>
    </cfRule>
    <cfRule type="containsText" dxfId="24109" priority="21203" stopIfTrue="1" operator="containsText" text="booking vcd">
      <formula>NOT(ISERROR(SEARCH("booking vcd",J147)))</formula>
    </cfRule>
    <cfRule type="containsText" dxfId="24108" priority="21204" stopIfTrue="1" operator="containsText" text="booking vc">
      <formula>NOT(ISERROR(SEARCH("booking vc",J147)))</formula>
    </cfRule>
  </conditionalFormatting>
  <conditionalFormatting sqref="I148:L148 G148">
    <cfRule type="containsText" dxfId="24107" priority="21184" operator="containsText" text="BANND">
      <formula>NOT(ISERROR(SEARCH("BANND",G148)))</formula>
    </cfRule>
  </conditionalFormatting>
  <conditionalFormatting sqref="C148:F148 H148:L148">
    <cfRule type="expression" dxfId="24106" priority="21183">
      <formula>"'=NOT(ISERROR(VLOOKUP('Banned list'!)"</formula>
    </cfRule>
  </conditionalFormatting>
  <conditionalFormatting sqref="J148">
    <cfRule type="containsText" dxfId="24105" priority="21186" operator="containsText" text="bb">
      <formula>NOT(ISERROR(SEARCH("bb",J148)))</formula>
    </cfRule>
    <cfRule type="containsText" dxfId="24104" priority="21187" stopIfTrue="1" operator="containsText" text="booking hc">
      <formula>NOT(ISERROR(SEARCH("booking hc",J148)))</formula>
    </cfRule>
    <cfRule type="containsText" dxfId="24103" priority="21188" operator="containsText" text="expedia vc">
      <formula>NOT(ISERROR(SEARCH("expedia vc",J148)))</formula>
    </cfRule>
    <cfRule type="containsText" dxfId="24102" priority="21189" operator="containsText" text="booking hcn">
      <formula>NOT(ISERROR(SEARCH("booking hcn",J148)))</formula>
    </cfRule>
    <cfRule type="containsText" dxfId="24101" priority="21190" stopIfTrue="1" operator="containsText" text="booking vcd">
      <formula>NOT(ISERROR(SEARCH("booking vcd",J148)))</formula>
    </cfRule>
    <cfRule type="containsText" dxfId="24100" priority="21191" stopIfTrue="1" operator="containsText" text="booking vc">
      <formula>NOT(ISERROR(SEARCH("booking vc",J148)))</formula>
    </cfRule>
  </conditionalFormatting>
  <conditionalFormatting sqref="J148">
    <cfRule type="containsText" dxfId="24099" priority="21185" operator="containsText" text="hw">
      <formula>NOT(ISERROR(SEARCH("hw",J148)))</formula>
    </cfRule>
  </conditionalFormatting>
  <conditionalFormatting sqref="J148">
    <cfRule type="containsText" dxfId="24098" priority="21176" operator="containsText" text="hw">
      <formula>NOT(ISERROR(SEARCH("hw",J148)))</formula>
    </cfRule>
    <cfRule type="containsText" dxfId="24097" priority="21177" operator="containsText" text="bb">
      <formula>NOT(ISERROR(SEARCH("bb",J148)))</formula>
    </cfRule>
    <cfRule type="containsText" dxfId="24096" priority="21178" stopIfTrue="1" operator="containsText" text="booking hc">
      <formula>NOT(ISERROR(SEARCH("booking hc",J148)))</formula>
    </cfRule>
    <cfRule type="containsText" dxfId="24095" priority="21179" operator="containsText" text="expedia vc">
      <formula>NOT(ISERROR(SEARCH("expedia vc",J148)))</formula>
    </cfRule>
    <cfRule type="containsText" dxfId="24094" priority="21180" operator="containsText" text="booking hcn">
      <formula>NOT(ISERROR(SEARCH("booking hcn",J148)))</formula>
    </cfRule>
    <cfRule type="containsText" dxfId="24093" priority="21181" stopIfTrue="1" operator="containsText" text="booking vcd">
      <formula>NOT(ISERROR(SEARCH("booking vcd",J148)))</formula>
    </cfRule>
    <cfRule type="containsText" dxfId="24092" priority="21182" stopIfTrue="1" operator="containsText" text="booking vc">
      <formula>NOT(ISERROR(SEARCH("booking vc",J148)))</formula>
    </cfRule>
  </conditionalFormatting>
  <conditionalFormatting sqref="J148">
    <cfRule type="containsText" dxfId="24091" priority="21195" operator="containsText" text="BANND">
      <formula>NOT(ISERROR(SEARCH("BANND",J148)))</formula>
    </cfRule>
    <cfRule type="expression" dxfId="24090" priority="21196">
      <formula>"'=NOT(ISERROR(VLOOKUP('Banned list'!)"</formula>
    </cfRule>
  </conditionalFormatting>
  <conditionalFormatting sqref="N148">
    <cfRule type="containsText" dxfId="24089" priority="21192" stopIfTrue="1" operator="containsText" text="CHARGE ON ARRIVAL">
      <formula>NOT(ISERROR(SEARCH("CHARGE ON ARRIVAL",N148)))</formula>
    </cfRule>
    <cfRule type="containsText" dxfId="24088" priority="21193" stopIfTrue="1" operator="containsText" text="CHARGE VC ON DAY">
      <formula>NOT(ISERROR(SEARCH("CHARGE VC ON DAY",N148)))</formula>
    </cfRule>
    <cfRule type="containsText" dxfId="24087" priority="21194" stopIfTrue="1" operator="containsText" text="PAID">
      <formula>NOT(ISERROR(SEARCH("PAID",N148)))</formula>
    </cfRule>
  </conditionalFormatting>
  <conditionalFormatting sqref="I149:L149 G149">
    <cfRule type="containsText" dxfId="24086" priority="21162" operator="containsText" text="BANND">
      <formula>NOT(ISERROR(SEARCH("BANND",G149)))</formula>
    </cfRule>
  </conditionalFormatting>
  <conditionalFormatting sqref="H149 J149:L149 C149:F149">
    <cfRule type="expression" dxfId="24085" priority="21161">
      <formula>"'=NOT(ISERROR(VLOOKUP('Banned list'!)"</formula>
    </cfRule>
  </conditionalFormatting>
  <conditionalFormatting sqref="J149">
    <cfRule type="containsText" dxfId="24084" priority="21164" operator="containsText" text="bb">
      <formula>NOT(ISERROR(SEARCH("bb",J149)))</formula>
    </cfRule>
    <cfRule type="containsText" dxfId="24083" priority="21165" stopIfTrue="1" operator="containsText" text="booking hc">
      <formula>NOT(ISERROR(SEARCH("booking hc",J149)))</formula>
    </cfRule>
    <cfRule type="containsText" dxfId="24082" priority="21166" operator="containsText" text="expedia vc">
      <formula>NOT(ISERROR(SEARCH("expedia vc",J149)))</formula>
    </cfRule>
    <cfRule type="containsText" dxfId="24081" priority="21167" operator="containsText" text="booking hcn">
      <formula>NOT(ISERROR(SEARCH("booking hcn",J149)))</formula>
    </cfRule>
    <cfRule type="containsText" dxfId="24080" priority="21168" stopIfTrue="1" operator="containsText" text="booking vcd">
      <formula>NOT(ISERROR(SEARCH("booking vcd",J149)))</formula>
    </cfRule>
    <cfRule type="containsText" dxfId="24079" priority="21169" stopIfTrue="1" operator="containsText" text="booking vc">
      <formula>NOT(ISERROR(SEARCH("booking vc",J149)))</formula>
    </cfRule>
  </conditionalFormatting>
  <conditionalFormatting sqref="J149">
    <cfRule type="containsText" dxfId="24078" priority="21163" operator="containsText" text="hw">
      <formula>NOT(ISERROR(SEARCH("hw",J149)))</formula>
    </cfRule>
  </conditionalFormatting>
  <conditionalFormatting sqref="J149">
    <cfRule type="containsText" dxfId="24077" priority="21154" operator="containsText" text="hw">
      <formula>NOT(ISERROR(SEARCH("hw",J149)))</formula>
    </cfRule>
    <cfRule type="containsText" dxfId="24076" priority="21155" operator="containsText" text="bb">
      <formula>NOT(ISERROR(SEARCH("bb",J149)))</formula>
    </cfRule>
    <cfRule type="containsText" dxfId="24075" priority="21156" stopIfTrue="1" operator="containsText" text="booking hc">
      <formula>NOT(ISERROR(SEARCH("booking hc",J149)))</formula>
    </cfRule>
    <cfRule type="containsText" dxfId="24074" priority="21157" operator="containsText" text="expedia vc">
      <formula>NOT(ISERROR(SEARCH("expedia vc",J149)))</formula>
    </cfRule>
    <cfRule type="containsText" dxfId="24073" priority="21158" operator="containsText" text="booking hcn">
      <formula>NOT(ISERROR(SEARCH("booking hcn",J149)))</formula>
    </cfRule>
    <cfRule type="containsText" dxfId="24072" priority="21159" stopIfTrue="1" operator="containsText" text="booking vcd">
      <formula>NOT(ISERROR(SEARCH("booking vcd",J149)))</formula>
    </cfRule>
    <cfRule type="containsText" dxfId="24071" priority="21160" stopIfTrue="1" operator="containsText" text="booking vc">
      <formula>NOT(ISERROR(SEARCH("booking vc",J149)))</formula>
    </cfRule>
  </conditionalFormatting>
  <conditionalFormatting sqref="J149">
    <cfRule type="containsText" dxfId="24070" priority="21173" operator="containsText" text="BANND">
      <formula>NOT(ISERROR(SEARCH("BANND",J149)))</formula>
    </cfRule>
    <cfRule type="expression" dxfId="24069" priority="21174">
      <formula>"'=NOT(ISERROR(VLOOKUP('Banned list'!)"</formula>
    </cfRule>
  </conditionalFormatting>
  <conditionalFormatting sqref="N149">
    <cfRule type="containsText" dxfId="24068" priority="21170" stopIfTrue="1" operator="containsText" text="CHARGE ON ARRIVAL">
      <formula>NOT(ISERROR(SEARCH("CHARGE ON ARRIVAL",N149)))</formula>
    </cfRule>
    <cfRule type="containsText" dxfId="24067" priority="21171" stopIfTrue="1" operator="containsText" text="CHARGE VC ON DAY">
      <formula>NOT(ISERROR(SEARCH("CHARGE VC ON DAY",N149)))</formula>
    </cfRule>
    <cfRule type="containsText" dxfId="24066" priority="21172" stopIfTrue="1" operator="containsText" text="PAID">
      <formula>NOT(ISERROR(SEARCH("PAID",N149)))</formula>
    </cfRule>
  </conditionalFormatting>
  <conditionalFormatting sqref="I150:L150 G150">
    <cfRule type="containsText" dxfId="24065" priority="21140" operator="containsText" text="BANND">
      <formula>NOT(ISERROR(SEARCH("BANND",G150)))</formula>
    </cfRule>
  </conditionalFormatting>
  <conditionalFormatting sqref="H150:L150 C150:F150">
    <cfRule type="expression" dxfId="24064" priority="21139">
      <formula>"'=NOT(ISERROR(VLOOKUP('Banned list'!)"</formula>
    </cfRule>
  </conditionalFormatting>
  <conditionalFormatting sqref="J150">
    <cfRule type="containsText" dxfId="24063" priority="21142" operator="containsText" text="bb">
      <formula>NOT(ISERROR(SEARCH("bb",J150)))</formula>
    </cfRule>
    <cfRule type="containsText" dxfId="24062" priority="21143" stopIfTrue="1" operator="containsText" text="booking hc">
      <formula>NOT(ISERROR(SEARCH("booking hc",J150)))</formula>
    </cfRule>
    <cfRule type="containsText" dxfId="24061" priority="21144" operator="containsText" text="expedia vc">
      <formula>NOT(ISERROR(SEARCH("expedia vc",J150)))</formula>
    </cfRule>
    <cfRule type="containsText" dxfId="24060" priority="21145" operator="containsText" text="booking hcn">
      <formula>NOT(ISERROR(SEARCH("booking hcn",J150)))</formula>
    </cfRule>
    <cfRule type="containsText" dxfId="24059" priority="21146" stopIfTrue="1" operator="containsText" text="booking vcd">
      <formula>NOT(ISERROR(SEARCH("booking vcd",J150)))</formula>
    </cfRule>
    <cfRule type="containsText" dxfId="24058" priority="21147" stopIfTrue="1" operator="containsText" text="booking vc">
      <formula>NOT(ISERROR(SEARCH("booking vc",J150)))</formula>
    </cfRule>
  </conditionalFormatting>
  <conditionalFormatting sqref="J150">
    <cfRule type="containsText" dxfId="24057" priority="21141" operator="containsText" text="hw">
      <formula>NOT(ISERROR(SEARCH("hw",J150)))</formula>
    </cfRule>
  </conditionalFormatting>
  <conditionalFormatting sqref="J150">
    <cfRule type="containsText" dxfId="24056" priority="21132" operator="containsText" text="hw">
      <formula>NOT(ISERROR(SEARCH("hw",J150)))</formula>
    </cfRule>
    <cfRule type="containsText" dxfId="24055" priority="21133" operator="containsText" text="bb">
      <formula>NOT(ISERROR(SEARCH("bb",J150)))</formula>
    </cfRule>
    <cfRule type="containsText" dxfId="24054" priority="21134" stopIfTrue="1" operator="containsText" text="booking hc">
      <formula>NOT(ISERROR(SEARCH("booking hc",J150)))</formula>
    </cfRule>
    <cfRule type="containsText" dxfId="24053" priority="21135" operator="containsText" text="expedia vc">
      <formula>NOT(ISERROR(SEARCH("expedia vc",J150)))</formula>
    </cfRule>
    <cfRule type="containsText" dxfId="24052" priority="21136" operator="containsText" text="booking hcn">
      <formula>NOT(ISERROR(SEARCH("booking hcn",J150)))</formula>
    </cfRule>
    <cfRule type="containsText" dxfId="24051" priority="21137" stopIfTrue="1" operator="containsText" text="booking vcd">
      <formula>NOT(ISERROR(SEARCH("booking vcd",J150)))</formula>
    </cfRule>
    <cfRule type="containsText" dxfId="24050" priority="21138" stopIfTrue="1" operator="containsText" text="booking vc">
      <formula>NOT(ISERROR(SEARCH("booking vc",J150)))</formula>
    </cfRule>
  </conditionalFormatting>
  <conditionalFormatting sqref="J150">
    <cfRule type="containsText" dxfId="24049" priority="21151" operator="containsText" text="BANND">
      <formula>NOT(ISERROR(SEARCH("BANND",J150)))</formula>
    </cfRule>
    <cfRule type="expression" dxfId="24048" priority="21152">
      <formula>"'=NOT(ISERROR(VLOOKUP('Banned list'!)"</formula>
    </cfRule>
  </conditionalFormatting>
  <conditionalFormatting sqref="N150">
    <cfRule type="containsText" dxfId="24047" priority="21148" stopIfTrue="1" operator="containsText" text="CHARGE ON ARRIVAL">
      <formula>NOT(ISERROR(SEARCH("CHARGE ON ARRIVAL",N150)))</formula>
    </cfRule>
    <cfRule type="containsText" dxfId="24046" priority="21149" stopIfTrue="1" operator="containsText" text="CHARGE VC ON DAY">
      <formula>NOT(ISERROR(SEARCH("CHARGE VC ON DAY",N150)))</formula>
    </cfRule>
    <cfRule type="containsText" dxfId="24045" priority="21150" stopIfTrue="1" operator="containsText" text="PAID">
      <formula>NOT(ISERROR(SEARCH("PAID",N150)))</formula>
    </cfRule>
  </conditionalFormatting>
  <conditionalFormatting sqref="I151:L151 G151">
    <cfRule type="containsText" dxfId="24044" priority="21118" operator="containsText" text="BANND">
      <formula>NOT(ISERROR(SEARCH("BANND",G151)))</formula>
    </cfRule>
  </conditionalFormatting>
  <conditionalFormatting sqref="C151:F151 H151:L151">
    <cfRule type="expression" dxfId="24043" priority="21117">
      <formula>"'=NOT(ISERROR(VLOOKUP('Banned list'!)"</formula>
    </cfRule>
  </conditionalFormatting>
  <conditionalFormatting sqref="J151">
    <cfRule type="containsText" dxfId="24042" priority="21120" operator="containsText" text="bb">
      <formula>NOT(ISERROR(SEARCH("bb",J151)))</formula>
    </cfRule>
    <cfRule type="containsText" dxfId="24041" priority="21121" stopIfTrue="1" operator="containsText" text="booking hc">
      <formula>NOT(ISERROR(SEARCH("booking hc",J151)))</formula>
    </cfRule>
    <cfRule type="containsText" dxfId="24040" priority="21122" operator="containsText" text="expedia vc">
      <formula>NOT(ISERROR(SEARCH("expedia vc",J151)))</formula>
    </cfRule>
    <cfRule type="containsText" dxfId="24039" priority="21123" operator="containsText" text="booking hcn">
      <formula>NOT(ISERROR(SEARCH("booking hcn",J151)))</formula>
    </cfRule>
    <cfRule type="containsText" dxfId="24038" priority="21124" stopIfTrue="1" operator="containsText" text="booking vcd">
      <formula>NOT(ISERROR(SEARCH("booking vcd",J151)))</formula>
    </cfRule>
    <cfRule type="containsText" dxfId="24037" priority="21125" stopIfTrue="1" operator="containsText" text="booking vc">
      <formula>NOT(ISERROR(SEARCH("booking vc",J151)))</formula>
    </cfRule>
  </conditionalFormatting>
  <conditionalFormatting sqref="J151">
    <cfRule type="containsText" dxfId="24036" priority="21119" operator="containsText" text="hw">
      <formula>NOT(ISERROR(SEARCH("hw",J151)))</formula>
    </cfRule>
  </conditionalFormatting>
  <conditionalFormatting sqref="J151">
    <cfRule type="containsText" dxfId="24035" priority="21110" operator="containsText" text="hw">
      <formula>NOT(ISERROR(SEARCH("hw",J151)))</formula>
    </cfRule>
    <cfRule type="containsText" dxfId="24034" priority="21111" operator="containsText" text="bb">
      <formula>NOT(ISERROR(SEARCH("bb",J151)))</formula>
    </cfRule>
    <cfRule type="containsText" dxfId="24033" priority="21112" stopIfTrue="1" operator="containsText" text="booking hc">
      <formula>NOT(ISERROR(SEARCH("booking hc",J151)))</formula>
    </cfRule>
    <cfRule type="containsText" dxfId="24032" priority="21113" operator="containsText" text="expedia vc">
      <formula>NOT(ISERROR(SEARCH("expedia vc",J151)))</formula>
    </cfRule>
    <cfRule type="containsText" dxfId="24031" priority="21114" operator="containsText" text="booking hcn">
      <formula>NOT(ISERROR(SEARCH("booking hcn",J151)))</formula>
    </cfRule>
    <cfRule type="containsText" dxfId="24030" priority="21115" stopIfTrue="1" operator="containsText" text="booking vcd">
      <formula>NOT(ISERROR(SEARCH("booking vcd",J151)))</formula>
    </cfRule>
    <cfRule type="containsText" dxfId="24029" priority="21116" stopIfTrue="1" operator="containsText" text="booking vc">
      <formula>NOT(ISERROR(SEARCH("booking vc",J151)))</formula>
    </cfRule>
  </conditionalFormatting>
  <conditionalFormatting sqref="J151">
    <cfRule type="containsText" dxfId="24028" priority="21129" operator="containsText" text="BANND">
      <formula>NOT(ISERROR(SEARCH("BANND",J151)))</formula>
    </cfRule>
    <cfRule type="expression" dxfId="24027" priority="21130">
      <formula>"'=NOT(ISERROR(VLOOKUP('Banned list'!)"</formula>
    </cfRule>
  </conditionalFormatting>
  <conditionalFormatting sqref="N151">
    <cfRule type="containsText" dxfId="24026" priority="21126" stopIfTrue="1" operator="containsText" text="CHARGE ON ARRIVAL">
      <formula>NOT(ISERROR(SEARCH("CHARGE ON ARRIVAL",N151)))</formula>
    </cfRule>
    <cfRule type="containsText" dxfId="24025" priority="21127" stopIfTrue="1" operator="containsText" text="CHARGE VC ON DAY">
      <formula>NOT(ISERROR(SEARCH("CHARGE VC ON DAY",N151)))</formula>
    </cfRule>
    <cfRule type="containsText" dxfId="24024" priority="21128" stopIfTrue="1" operator="containsText" text="PAID">
      <formula>NOT(ISERROR(SEARCH("PAID",N151)))</formula>
    </cfRule>
  </conditionalFormatting>
  <conditionalFormatting sqref="G152 I152:L152">
    <cfRule type="containsText" dxfId="24023" priority="21096" operator="containsText" text="BANND">
      <formula>NOT(ISERROR(SEARCH("BANND",G152)))</formula>
    </cfRule>
  </conditionalFormatting>
  <conditionalFormatting sqref="H152:L152 C152:F152">
    <cfRule type="expression" dxfId="24022" priority="21095">
      <formula>"'=NOT(ISERROR(VLOOKUP('Banned list'!)"</formula>
    </cfRule>
  </conditionalFormatting>
  <conditionalFormatting sqref="J152">
    <cfRule type="containsText" dxfId="24021" priority="21098" operator="containsText" text="bb">
      <formula>NOT(ISERROR(SEARCH("bb",J152)))</formula>
    </cfRule>
    <cfRule type="containsText" dxfId="24020" priority="21099" stopIfTrue="1" operator="containsText" text="booking hc">
      <formula>NOT(ISERROR(SEARCH("booking hc",J152)))</formula>
    </cfRule>
    <cfRule type="containsText" dxfId="24019" priority="21100" operator="containsText" text="expedia vc">
      <formula>NOT(ISERROR(SEARCH("expedia vc",J152)))</formula>
    </cfRule>
    <cfRule type="containsText" dxfId="24018" priority="21101" operator="containsText" text="booking hcn">
      <formula>NOT(ISERROR(SEARCH("booking hcn",J152)))</formula>
    </cfRule>
    <cfRule type="containsText" dxfId="24017" priority="21102" stopIfTrue="1" operator="containsText" text="booking vcd">
      <formula>NOT(ISERROR(SEARCH("booking vcd",J152)))</formula>
    </cfRule>
    <cfRule type="containsText" dxfId="24016" priority="21103" stopIfTrue="1" operator="containsText" text="booking vc">
      <formula>NOT(ISERROR(SEARCH("booking vc",J152)))</formula>
    </cfRule>
  </conditionalFormatting>
  <conditionalFormatting sqref="J152">
    <cfRule type="containsText" dxfId="24015" priority="21097" operator="containsText" text="hw">
      <formula>NOT(ISERROR(SEARCH("hw",J152)))</formula>
    </cfRule>
  </conditionalFormatting>
  <conditionalFormatting sqref="J152">
    <cfRule type="containsText" dxfId="24014" priority="21088" operator="containsText" text="hw">
      <formula>NOT(ISERROR(SEARCH("hw",J152)))</formula>
    </cfRule>
    <cfRule type="containsText" dxfId="24013" priority="21089" operator="containsText" text="bb">
      <formula>NOT(ISERROR(SEARCH("bb",J152)))</formula>
    </cfRule>
    <cfRule type="containsText" dxfId="24012" priority="21090" stopIfTrue="1" operator="containsText" text="booking hc">
      <formula>NOT(ISERROR(SEARCH("booking hc",J152)))</formula>
    </cfRule>
    <cfRule type="containsText" dxfId="24011" priority="21091" operator="containsText" text="expedia vc">
      <formula>NOT(ISERROR(SEARCH("expedia vc",J152)))</formula>
    </cfRule>
    <cfRule type="containsText" dxfId="24010" priority="21092" operator="containsText" text="booking hcn">
      <formula>NOT(ISERROR(SEARCH("booking hcn",J152)))</formula>
    </cfRule>
    <cfRule type="containsText" dxfId="24009" priority="21093" stopIfTrue="1" operator="containsText" text="booking vcd">
      <formula>NOT(ISERROR(SEARCH("booking vcd",J152)))</formula>
    </cfRule>
    <cfRule type="containsText" dxfId="24008" priority="21094" stopIfTrue="1" operator="containsText" text="booking vc">
      <formula>NOT(ISERROR(SEARCH("booking vc",J152)))</formula>
    </cfRule>
  </conditionalFormatting>
  <conditionalFormatting sqref="J152">
    <cfRule type="containsText" dxfId="24007" priority="21107" operator="containsText" text="BANND">
      <formula>NOT(ISERROR(SEARCH("BANND",J152)))</formula>
    </cfRule>
    <cfRule type="expression" dxfId="24006" priority="21108">
      <formula>"'=NOT(ISERROR(VLOOKUP('Banned list'!)"</formula>
    </cfRule>
  </conditionalFormatting>
  <conditionalFormatting sqref="N152">
    <cfRule type="containsText" dxfId="24005" priority="21104" stopIfTrue="1" operator="containsText" text="CHARGE ON ARRIVAL">
      <formula>NOT(ISERROR(SEARCH("CHARGE ON ARRIVAL",N152)))</formula>
    </cfRule>
    <cfRule type="containsText" dxfId="24004" priority="21105" stopIfTrue="1" operator="containsText" text="CHARGE VC ON DAY">
      <formula>NOT(ISERROR(SEARCH("CHARGE VC ON DAY",N152)))</formula>
    </cfRule>
    <cfRule type="containsText" dxfId="24003" priority="21106" stopIfTrue="1" operator="containsText" text="PAID">
      <formula>NOT(ISERROR(SEARCH("PAID",N152)))</formula>
    </cfRule>
  </conditionalFormatting>
  <conditionalFormatting sqref="I154:L154 G154">
    <cfRule type="containsText" dxfId="24002" priority="21074" operator="containsText" text="BANND">
      <formula>NOT(ISERROR(SEARCH("BANND",G154)))</formula>
    </cfRule>
  </conditionalFormatting>
  <conditionalFormatting sqref="H154:L154 C154:F154">
    <cfRule type="expression" dxfId="24001" priority="21073">
      <formula>"'=NOT(ISERROR(VLOOKUP('Banned list'!)"</formula>
    </cfRule>
  </conditionalFormatting>
  <conditionalFormatting sqref="J154">
    <cfRule type="containsText" dxfId="24000" priority="21076" operator="containsText" text="bb">
      <formula>NOT(ISERROR(SEARCH("bb",J154)))</formula>
    </cfRule>
    <cfRule type="containsText" dxfId="23999" priority="21077" stopIfTrue="1" operator="containsText" text="booking hc">
      <formula>NOT(ISERROR(SEARCH("booking hc",J154)))</formula>
    </cfRule>
    <cfRule type="containsText" dxfId="23998" priority="21078" operator="containsText" text="expedia vc">
      <formula>NOT(ISERROR(SEARCH("expedia vc",J154)))</formula>
    </cfRule>
    <cfRule type="containsText" dxfId="23997" priority="21079" operator="containsText" text="booking hcn">
      <formula>NOT(ISERROR(SEARCH("booking hcn",J154)))</formula>
    </cfRule>
    <cfRule type="containsText" dxfId="23996" priority="21080" stopIfTrue="1" operator="containsText" text="booking vcd">
      <formula>NOT(ISERROR(SEARCH("booking vcd",J154)))</formula>
    </cfRule>
    <cfRule type="containsText" dxfId="23995" priority="21081" stopIfTrue="1" operator="containsText" text="booking vc">
      <formula>NOT(ISERROR(SEARCH("booking vc",J154)))</formula>
    </cfRule>
  </conditionalFormatting>
  <conditionalFormatting sqref="J154">
    <cfRule type="containsText" dxfId="23994" priority="21075" operator="containsText" text="hw">
      <formula>NOT(ISERROR(SEARCH("hw",J154)))</formula>
    </cfRule>
  </conditionalFormatting>
  <conditionalFormatting sqref="J154">
    <cfRule type="containsText" dxfId="23993" priority="21066" operator="containsText" text="hw">
      <formula>NOT(ISERROR(SEARCH("hw",J154)))</formula>
    </cfRule>
    <cfRule type="containsText" dxfId="23992" priority="21067" operator="containsText" text="bb">
      <formula>NOT(ISERROR(SEARCH("bb",J154)))</formula>
    </cfRule>
    <cfRule type="containsText" dxfId="23991" priority="21068" stopIfTrue="1" operator="containsText" text="booking hc">
      <formula>NOT(ISERROR(SEARCH("booking hc",J154)))</formula>
    </cfRule>
    <cfRule type="containsText" dxfId="23990" priority="21069" operator="containsText" text="expedia vc">
      <formula>NOT(ISERROR(SEARCH("expedia vc",J154)))</formula>
    </cfRule>
    <cfRule type="containsText" dxfId="23989" priority="21070" operator="containsText" text="booking hcn">
      <formula>NOT(ISERROR(SEARCH("booking hcn",J154)))</formula>
    </cfRule>
    <cfRule type="containsText" dxfId="23988" priority="21071" stopIfTrue="1" operator="containsText" text="booking vcd">
      <formula>NOT(ISERROR(SEARCH("booking vcd",J154)))</formula>
    </cfRule>
    <cfRule type="containsText" dxfId="23987" priority="21072" stopIfTrue="1" operator="containsText" text="booking vc">
      <formula>NOT(ISERROR(SEARCH("booking vc",J154)))</formula>
    </cfRule>
  </conditionalFormatting>
  <conditionalFormatting sqref="J154">
    <cfRule type="containsText" dxfId="23986" priority="21085" operator="containsText" text="BANND">
      <formula>NOT(ISERROR(SEARCH("BANND",J154)))</formula>
    </cfRule>
    <cfRule type="expression" dxfId="23985" priority="21086">
      <formula>"'=NOT(ISERROR(VLOOKUP('Banned list'!)"</formula>
    </cfRule>
  </conditionalFormatting>
  <conditionalFormatting sqref="N154">
    <cfRule type="containsText" dxfId="23984" priority="21082" stopIfTrue="1" operator="containsText" text="CHARGE ON ARRIVAL">
      <formula>NOT(ISERROR(SEARCH("CHARGE ON ARRIVAL",N154)))</formula>
    </cfRule>
    <cfRule type="containsText" dxfId="23983" priority="21083" stopIfTrue="1" operator="containsText" text="CHARGE VC ON DAY">
      <formula>NOT(ISERROR(SEARCH("CHARGE VC ON DAY",N154)))</formula>
    </cfRule>
    <cfRule type="containsText" dxfId="23982" priority="21084" stopIfTrue="1" operator="containsText" text="PAID">
      <formula>NOT(ISERROR(SEARCH("PAID",N154)))</formula>
    </cfRule>
  </conditionalFormatting>
  <conditionalFormatting sqref="I155 G155">
    <cfRule type="containsText" dxfId="23981" priority="21055" operator="containsText" text="BANND">
      <formula>NOT(ISERROR(SEARCH("BANND",G155)))</formula>
    </cfRule>
  </conditionalFormatting>
  <conditionalFormatting sqref="J155">
    <cfRule type="containsText" dxfId="23980" priority="21057" operator="containsText" text="bb">
      <formula>NOT(ISERROR(SEARCH("bb",J155)))</formula>
    </cfRule>
    <cfRule type="containsText" dxfId="23979" priority="21058" stopIfTrue="1" operator="containsText" text="booking hc">
      <formula>NOT(ISERROR(SEARCH("booking hc",J155)))</formula>
    </cfRule>
    <cfRule type="containsText" dxfId="23978" priority="21059" operator="containsText" text="expedia vc">
      <formula>NOT(ISERROR(SEARCH("expedia vc",J155)))</formula>
    </cfRule>
    <cfRule type="containsText" dxfId="23977" priority="21060" operator="containsText" text="booking hcn">
      <formula>NOT(ISERROR(SEARCH("booking hcn",J155)))</formula>
    </cfRule>
    <cfRule type="containsText" dxfId="23976" priority="21061" stopIfTrue="1" operator="containsText" text="booking vcd">
      <formula>NOT(ISERROR(SEARCH("booking vcd",J155)))</formula>
    </cfRule>
    <cfRule type="containsText" dxfId="23975" priority="21062" stopIfTrue="1" operator="containsText" text="booking vc">
      <formula>NOT(ISERROR(SEARCH("booking vc",J155)))</formula>
    </cfRule>
  </conditionalFormatting>
  <conditionalFormatting sqref="J155">
    <cfRule type="containsText" dxfId="23974" priority="21056" operator="containsText" text="hw">
      <formula>NOT(ISERROR(SEARCH("hw",J155)))</formula>
    </cfRule>
  </conditionalFormatting>
  <conditionalFormatting sqref="N155">
    <cfRule type="containsText" dxfId="23973" priority="21063" stopIfTrue="1" operator="containsText" text="CHARGE ON ARRIVAL">
      <formula>NOT(ISERROR(SEARCH("CHARGE ON ARRIVAL",N155)))</formula>
    </cfRule>
    <cfRule type="containsText" dxfId="23972" priority="21064" stopIfTrue="1" operator="containsText" text="CHARGE VC ON DAY">
      <formula>NOT(ISERROR(SEARCH("CHARGE VC ON DAY",N155)))</formula>
    </cfRule>
    <cfRule type="containsText" dxfId="23971" priority="21065" stopIfTrue="1" operator="containsText" text="PAID">
      <formula>NOT(ISERROR(SEARCH("PAID",N155)))</formula>
    </cfRule>
  </conditionalFormatting>
  <conditionalFormatting sqref="G156">
    <cfRule type="containsText" dxfId="23970" priority="21044" operator="containsText" text="BANND">
      <formula>NOT(ISERROR(SEARCH("BANND",G156)))</formula>
    </cfRule>
  </conditionalFormatting>
  <conditionalFormatting sqref="J156">
    <cfRule type="containsText" dxfId="23969" priority="21046" operator="containsText" text="bb">
      <formula>NOT(ISERROR(SEARCH("bb",J156)))</formula>
    </cfRule>
    <cfRule type="containsText" dxfId="23968" priority="21047" stopIfTrue="1" operator="containsText" text="booking hc">
      <formula>NOT(ISERROR(SEARCH("booking hc",J156)))</formula>
    </cfRule>
    <cfRule type="containsText" dxfId="23967" priority="21048" operator="containsText" text="expedia vc">
      <formula>NOT(ISERROR(SEARCH("expedia vc",J156)))</formula>
    </cfRule>
    <cfRule type="containsText" dxfId="23966" priority="21049" operator="containsText" text="booking hcn">
      <formula>NOT(ISERROR(SEARCH("booking hcn",J156)))</formula>
    </cfRule>
    <cfRule type="containsText" dxfId="23965" priority="21050" stopIfTrue="1" operator="containsText" text="booking vcd">
      <formula>NOT(ISERROR(SEARCH("booking vcd",J156)))</formula>
    </cfRule>
    <cfRule type="containsText" dxfId="23964" priority="21051" stopIfTrue="1" operator="containsText" text="booking vc">
      <formula>NOT(ISERROR(SEARCH("booking vc",J156)))</formula>
    </cfRule>
  </conditionalFormatting>
  <conditionalFormatting sqref="J156">
    <cfRule type="containsText" dxfId="23963" priority="21045" operator="containsText" text="hw">
      <formula>NOT(ISERROR(SEARCH("hw",J156)))</formula>
    </cfRule>
  </conditionalFormatting>
  <conditionalFormatting sqref="J156">
    <cfRule type="containsText" dxfId="23962" priority="21037" operator="containsText" text="hw">
      <formula>NOT(ISERROR(SEARCH("hw",J156)))</formula>
    </cfRule>
    <cfRule type="containsText" dxfId="23961" priority="21038" operator="containsText" text="bb">
      <formula>NOT(ISERROR(SEARCH("bb",J156)))</formula>
    </cfRule>
    <cfRule type="containsText" dxfId="23960" priority="21039" stopIfTrue="1" operator="containsText" text="booking hc">
      <formula>NOT(ISERROR(SEARCH("booking hc",J156)))</formula>
    </cfRule>
    <cfRule type="containsText" dxfId="23959" priority="21040" operator="containsText" text="expedia vc">
      <formula>NOT(ISERROR(SEARCH("expedia vc",J156)))</formula>
    </cfRule>
    <cfRule type="containsText" dxfId="23958" priority="21041" operator="containsText" text="booking hcn">
      <formula>NOT(ISERROR(SEARCH("booking hcn",J156)))</formula>
    </cfRule>
    <cfRule type="containsText" dxfId="23957" priority="21042" stopIfTrue="1" operator="containsText" text="booking vcd">
      <formula>NOT(ISERROR(SEARCH("booking vcd",J156)))</formula>
    </cfRule>
    <cfRule type="containsText" dxfId="23956" priority="21043" stopIfTrue="1" operator="containsText" text="booking vc">
      <formula>NOT(ISERROR(SEARCH("booking vc",J156)))</formula>
    </cfRule>
  </conditionalFormatting>
  <conditionalFormatting sqref="J156">
    <cfRule type="containsText" dxfId="23955" priority="21052" operator="containsText" text="BANND">
      <formula>NOT(ISERROR(SEARCH("BANND",J156)))</formula>
    </cfRule>
    <cfRule type="expression" dxfId="23954" priority="21053">
      <formula>"'=NOT(ISERROR(VLOOKUP('Banned list'!)"</formula>
    </cfRule>
  </conditionalFormatting>
  <conditionalFormatting sqref="J156">
    <cfRule type="containsText" dxfId="23953" priority="21036" operator="containsText" text="BANND">
      <formula>NOT(ISERROR(SEARCH("BANND",J156)))</formula>
    </cfRule>
  </conditionalFormatting>
  <conditionalFormatting sqref="J156">
    <cfRule type="expression" dxfId="23952" priority="21035">
      <formula>"'=NOT(ISERROR(VLOOKUP('Banned list'!)"</formula>
    </cfRule>
  </conditionalFormatting>
  <conditionalFormatting sqref="I156">
    <cfRule type="containsText" dxfId="23951" priority="21034" operator="containsText" text="BANND">
      <formula>NOT(ISERROR(SEARCH("BANND",I156)))</formula>
    </cfRule>
  </conditionalFormatting>
  <conditionalFormatting sqref="I156">
    <cfRule type="expression" dxfId="23950" priority="21033">
      <formula>"'=NOT(ISERROR(VLOOKUP('Banned list'!)"</formula>
    </cfRule>
  </conditionalFormatting>
  <conditionalFormatting sqref="B156">
    <cfRule type="expression" dxfId="23949" priority="21032">
      <formula>"'=NOT(ISERROR(VLOOKUP('Banned list'!)"</formula>
    </cfRule>
  </conditionalFormatting>
  <conditionalFormatting sqref="I157:L157 G157">
    <cfRule type="containsText" dxfId="23948" priority="21017" operator="containsText" text="BANND">
      <formula>NOT(ISERROR(SEARCH("BANND",G157)))</formula>
    </cfRule>
  </conditionalFormatting>
  <conditionalFormatting sqref="C157:F157 H157:L157">
    <cfRule type="expression" dxfId="23947" priority="21016">
      <formula>"'=NOT(ISERROR(VLOOKUP('Banned list'!)"</formula>
    </cfRule>
  </conditionalFormatting>
  <conditionalFormatting sqref="J157">
    <cfRule type="containsText" dxfId="23946" priority="21019" operator="containsText" text="bb">
      <formula>NOT(ISERROR(SEARCH("bb",J157)))</formula>
    </cfRule>
    <cfRule type="containsText" dxfId="23945" priority="21020" stopIfTrue="1" operator="containsText" text="booking hc">
      <formula>NOT(ISERROR(SEARCH("booking hc",J157)))</formula>
    </cfRule>
    <cfRule type="containsText" dxfId="23944" priority="21021" operator="containsText" text="expedia vc">
      <formula>NOT(ISERROR(SEARCH("expedia vc",J157)))</formula>
    </cfRule>
    <cfRule type="containsText" dxfId="23943" priority="21022" operator="containsText" text="booking hcn">
      <formula>NOT(ISERROR(SEARCH("booking hcn",J157)))</formula>
    </cfRule>
    <cfRule type="containsText" dxfId="23942" priority="21023" stopIfTrue="1" operator="containsText" text="booking vcd">
      <formula>NOT(ISERROR(SEARCH("booking vcd",J157)))</formula>
    </cfRule>
    <cfRule type="containsText" dxfId="23941" priority="21024" stopIfTrue="1" operator="containsText" text="booking vc">
      <formula>NOT(ISERROR(SEARCH("booking vc",J157)))</formula>
    </cfRule>
  </conditionalFormatting>
  <conditionalFormatting sqref="J157">
    <cfRule type="containsText" dxfId="23940" priority="21018" operator="containsText" text="hw">
      <formula>NOT(ISERROR(SEARCH("hw",J157)))</formula>
    </cfRule>
  </conditionalFormatting>
  <conditionalFormatting sqref="J157">
    <cfRule type="containsText" dxfId="23939" priority="21009" operator="containsText" text="hw">
      <formula>NOT(ISERROR(SEARCH("hw",J157)))</formula>
    </cfRule>
    <cfRule type="containsText" dxfId="23938" priority="21010" operator="containsText" text="bb">
      <formula>NOT(ISERROR(SEARCH("bb",J157)))</formula>
    </cfRule>
    <cfRule type="containsText" dxfId="23937" priority="21011" stopIfTrue="1" operator="containsText" text="booking hc">
      <formula>NOT(ISERROR(SEARCH("booking hc",J157)))</formula>
    </cfRule>
    <cfRule type="containsText" dxfId="23936" priority="21012" operator="containsText" text="expedia vc">
      <formula>NOT(ISERROR(SEARCH("expedia vc",J157)))</formula>
    </cfRule>
    <cfRule type="containsText" dxfId="23935" priority="21013" operator="containsText" text="booking hcn">
      <formula>NOT(ISERROR(SEARCH("booking hcn",J157)))</formula>
    </cfRule>
    <cfRule type="containsText" dxfId="23934" priority="21014" stopIfTrue="1" operator="containsText" text="booking vcd">
      <formula>NOT(ISERROR(SEARCH("booking vcd",J157)))</formula>
    </cfRule>
    <cfRule type="containsText" dxfId="23933" priority="21015" stopIfTrue="1" operator="containsText" text="booking vc">
      <formula>NOT(ISERROR(SEARCH("booking vc",J157)))</formula>
    </cfRule>
  </conditionalFormatting>
  <conditionalFormatting sqref="J157">
    <cfRule type="containsText" dxfId="23932" priority="21028" operator="containsText" text="BANND">
      <formula>NOT(ISERROR(SEARCH("BANND",J157)))</formula>
    </cfRule>
    <cfRule type="expression" dxfId="23931" priority="21029">
      <formula>"'=NOT(ISERROR(VLOOKUP('Banned list'!)"</formula>
    </cfRule>
  </conditionalFormatting>
  <conditionalFormatting sqref="N157">
    <cfRule type="containsText" dxfId="23930" priority="21025" stopIfTrue="1" operator="containsText" text="CHARGE ON ARRIVAL">
      <formula>NOT(ISERROR(SEARCH("CHARGE ON ARRIVAL",N157)))</formula>
    </cfRule>
    <cfRule type="containsText" dxfId="23929" priority="21026" stopIfTrue="1" operator="containsText" text="CHARGE VC ON DAY">
      <formula>NOT(ISERROR(SEARCH("CHARGE VC ON DAY",N157)))</formula>
    </cfRule>
    <cfRule type="containsText" dxfId="23928" priority="21027" stopIfTrue="1" operator="containsText" text="PAID">
      <formula>NOT(ISERROR(SEARCH("PAID",N157)))</formula>
    </cfRule>
  </conditionalFormatting>
  <conditionalFormatting sqref="G158 I158:J158">
    <cfRule type="containsText" dxfId="23927" priority="20996" operator="containsText" text="BANND">
      <formula>NOT(ISERROR(SEARCH("BANND",G158)))</formula>
    </cfRule>
  </conditionalFormatting>
  <conditionalFormatting sqref="J158">
    <cfRule type="expression" dxfId="23926" priority="20995">
      <formula>"'=NOT(ISERROR(VLOOKUP('Banned list'!)"</formula>
    </cfRule>
  </conditionalFormatting>
  <conditionalFormatting sqref="J158">
    <cfRule type="containsText" dxfId="23925" priority="20998" operator="containsText" text="bb">
      <formula>NOT(ISERROR(SEARCH("bb",J158)))</formula>
    </cfRule>
    <cfRule type="containsText" dxfId="23924" priority="20999" stopIfTrue="1" operator="containsText" text="booking hc">
      <formula>NOT(ISERROR(SEARCH("booking hc",J158)))</formula>
    </cfRule>
    <cfRule type="containsText" dxfId="23923" priority="21000" operator="containsText" text="expedia vc">
      <formula>NOT(ISERROR(SEARCH("expedia vc",J158)))</formula>
    </cfRule>
    <cfRule type="containsText" dxfId="23922" priority="21001" operator="containsText" text="booking hcn">
      <formula>NOT(ISERROR(SEARCH("booking hcn",J158)))</formula>
    </cfRule>
    <cfRule type="containsText" dxfId="23921" priority="21002" stopIfTrue="1" operator="containsText" text="booking vcd">
      <formula>NOT(ISERROR(SEARCH("booking vcd",J158)))</formula>
    </cfRule>
    <cfRule type="containsText" dxfId="23920" priority="21003" stopIfTrue="1" operator="containsText" text="booking vc">
      <formula>NOT(ISERROR(SEARCH("booking vc",J158)))</formula>
    </cfRule>
  </conditionalFormatting>
  <conditionalFormatting sqref="J158">
    <cfRule type="containsText" dxfId="23919" priority="20997" operator="containsText" text="hw">
      <formula>NOT(ISERROR(SEARCH("hw",J158)))</formula>
    </cfRule>
  </conditionalFormatting>
  <conditionalFormatting sqref="J158">
    <cfRule type="containsText" dxfId="23918" priority="20988" operator="containsText" text="hw">
      <formula>NOT(ISERROR(SEARCH("hw",J158)))</formula>
    </cfRule>
    <cfRule type="containsText" dxfId="23917" priority="20989" operator="containsText" text="bb">
      <formula>NOT(ISERROR(SEARCH("bb",J158)))</formula>
    </cfRule>
    <cfRule type="containsText" dxfId="23916" priority="20990" stopIfTrue="1" operator="containsText" text="booking hc">
      <formula>NOT(ISERROR(SEARCH("booking hc",J158)))</formula>
    </cfRule>
    <cfRule type="containsText" dxfId="23915" priority="20991" operator="containsText" text="expedia vc">
      <formula>NOT(ISERROR(SEARCH("expedia vc",J158)))</formula>
    </cfRule>
    <cfRule type="containsText" dxfId="23914" priority="20992" operator="containsText" text="booking hcn">
      <formula>NOT(ISERROR(SEARCH("booking hcn",J158)))</formula>
    </cfRule>
    <cfRule type="containsText" dxfId="23913" priority="20993" stopIfTrue="1" operator="containsText" text="booking vcd">
      <formula>NOT(ISERROR(SEARCH("booking vcd",J158)))</formula>
    </cfRule>
    <cfRule type="containsText" dxfId="23912" priority="20994" stopIfTrue="1" operator="containsText" text="booking vc">
      <formula>NOT(ISERROR(SEARCH("booking vc",J158)))</formula>
    </cfRule>
  </conditionalFormatting>
  <conditionalFormatting sqref="J158">
    <cfRule type="containsText" dxfId="23911" priority="21007" operator="containsText" text="BANND">
      <formula>NOT(ISERROR(SEARCH("BANND",J158)))</formula>
    </cfRule>
    <cfRule type="expression" dxfId="23910" priority="21008">
      <formula>"'=NOT(ISERROR(VLOOKUP('Banned list'!)"</formula>
    </cfRule>
  </conditionalFormatting>
  <conditionalFormatting sqref="N158">
    <cfRule type="containsText" dxfId="23909" priority="21004" stopIfTrue="1" operator="containsText" text="CHARGE ON ARRIVAL">
      <formula>NOT(ISERROR(SEARCH("CHARGE ON ARRIVAL",N158)))</formula>
    </cfRule>
    <cfRule type="containsText" dxfId="23908" priority="21005" stopIfTrue="1" operator="containsText" text="CHARGE VC ON DAY">
      <formula>NOT(ISERROR(SEARCH("CHARGE VC ON DAY",N158)))</formula>
    </cfRule>
    <cfRule type="containsText" dxfId="23907" priority="21006" stopIfTrue="1" operator="containsText" text="PAID">
      <formula>NOT(ISERROR(SEARCH("PAID",N158)))</formula>
    </cfRule>
  </conditionalFormatting>
  <conditionalFormatting sqref="J158">
    <cfRule type="containsText" dxfId="23906" priority="20981" operator="containsText" text="hw">
      <formula>NOT(ISERROR(SEARCH("hw",J158)))</formula>
    </cfRule>
    <cfRule type="containsText" dxfId="23905" priority="20982" operator="containsText" text="bb">
      <formula>NOT(ISERROR(SEARCH("bb",J158)))</formula>
    </cfRule>
    <cfRule type="containsText" dxfId="23904" priority="20983" stopIfTrue="1" operator="containsText" text="booking hc">
      <formula>NOT(ISERROR(SEARCH("booking hc",J158)))</formula>
    </cfRule>
    <cfRule type="containsText" dxfId="23903" priority="20984" operator="containsText" text="expedia vc">
      <formula>NOT(ISERROR(SEARCH("expedia vc",J158)))</formula>
    </cfRule>
    <cfRule type="containsText" dxfId="23902" priority="20985" operator="containsText" text="booking hcn">
      <formula>NOT(ISERROR(SEARCH("booking hcn",J158)))</formula>
    </cfRule>
    <cfRule type="containsText" dxfId="23901" priority="20986" stopIfTrue="1" operator="containsText" text="booking vcd">
      <formula>NOT(ISERROR(SEARCH("booking vcd",J158)))</formula>
    </cfRule>
    <cfRule type="containsText" dxfId="23900" priority="20987" stopIfTrue="1" operator="containsText" text="booking vc">
      <formula>NOT(ISERROR(SEARCH("booking vc",J158)))</formula>
    </cfRule>
  </conditionalFormatting>
  <conditionalFormatting sqref="I159:L159 G159">
    <cfRule type="containsText" dxfId="23899" priority="20967" operator="containsText" text="BANND">
      <formula>NOT(ISERROR(SEARCH("BANND",G159)))</formula>
    </cfRule>
  </conditionalFormatting>
  <conditionalFormatting sqref="H159:L159 C159:F159">
    <cfRule type="expression" dxfId="23898" priority="20966">
      <formula>"'=NOT(ISERROR(VLOOKUP('Banned list'!)"</formula>
    </cfRule>
  </conditionalFormatting>
  <conditionalFormatting sqref="J159">
    <cfRule type="containsText" dxfId="23897" priority="20969" operator="containsText" text="bb">
      <formula>NOT(ISERROR(SEARCH("bb",J159)))</formula>
    </cfRule>
    <cfRule type="containsText" dxfId="23896" priority="20970" stopIfTrue="1" operator="containsText" text="booking hc">
      <formula>NOT(ISERROR(SEARCH("booking hc",J159)))</formula>
    </cfRule>
    <cfRule type="containsText" dxfId="23895" priority="20971" operator="containsText" text="expedia vc">
      <formula>NOT(ISERROR(SEARCH("expedia vc",J159)))</formula>
    </cfRule>
    <cfRule type="containsText" dxfId="23894" priority="20972" operator="containsText" text="booking hcn">
      <formula>NOT(ISERROR(SEARCH("booking hcn",J159)))</formula>
    </cfRule>
    <cfRule type="containsText" dxfId="23893" priority="20973" stopIfTrue="1" operator="containsText" text="booking vcd">
      <formula>NOT(ISERROR(SEARCH("booking vcd",J159)))</formula>
    </cfRule>
    <cfRule type="containsText" dxfId="23892" priority="20974" stopIfTrue="1" operator="containsText" text="booking vc">
      <formula>NOT(ISERROR(SEARCH("booking vc",J159)))</formula>
    </cfRule>
  </conditionalFormatting>
  <conditionalFormatting sqref="J159">
    <cfRule type="containsText" dxfId="23891" priority="20968" operator="containsText" text="hw">
      <formula>NOT(ISERROR(SEARCH("hw",J159)))</formula>
    </cfRule>
  </conditionalFormatting>
  <conditionalFormatting sqref="J159">
    <cfRule type="containsText" dxfId="23890" priority="20959" operator="containsText" text="hw">
      <formula>NOT(ISERROR(SEARCH("hw",J159)))</formula>
    </cfRule>
    <cfRule type="containsText" dxfId="23889" priority="20960" operator="containsText" text="bb">
      <formula>NOT(ISERROR(SEARCH("bb",J159)))</formula>
    </cfRule>
    <cfRule type="containsText" dxfId="23888" priority="20961" stopIfTrue="1" operator="containsText" text="booking hc">
      <formula>NOT(ISERROR(SEARCH("booking hc",J159)))</formula>
    </cfRule>
    <cfRule type="containsText" dxfId="23887" priority="20962" operator="containsText" text="expedia vc">
      <formula>NOT(ISERROR(SEARCH("expedia vc",J159)))</formula>
    </cfRule>
    <cfRule type="containsText" dxfId="23886" priority="20963" operator="containsText" text="booking hcn">
      <formula>NOT(ISERROR(SEARCH("booking hcn",J159)))</formula>
    </cfRule>
    <cfRule type="containsText" dxfId="23885" priority="20964" stopIfTrue="1" operator="containsText" text="booking vcd">
      <formula>NOT(ISERROR(SEARCH("booking vcd",J159)))</formula>
    </cfRule>
    <cfRule type="containsText" dxfId="23884" priority="20965" stopIfTrue="1" operator="containsText" text="booking vc">
      <formula>NOT(ISERROR(SEARCH("booking vc",J159)))</formula>
    </cfRule>
  </conditionalFormatting>
  <conditionalFormatting sqref="J159">
    <cfRule type="containsText" dxfId="23883" priority="20978" operator="containsText" text="BANND">
      <formula>NOT(ISERROR(SEARCH("BANND",J159)))</formula>
    </cfRule>
    <cfRule type="expression" dxfId="23882" priority="20979">
      <formula>"'=NOT(ISERROR(VLOOKUP('Banned list'!)"</formula>
    </cfRule>
  </conditionalFormatting>
  <conditionalFormatting sqref="N159">
    <cfRule type="containsText" dxfId="23881" priority="20975" stopIfTrue="1" operator="containsText" text="CHARGE ON ARRIVAL">
      <formula>NOT(ISERROR(SEARCH("CHARGE ON ARRIVAL",N159)))</formula>
    </cfRule>
    <cfRule type="containsText" dxfId="23880" priority="20976" stopIfTrue="1" operator="containsText" text="CHARGE VC ON DAY">
      <formula>NOT(ISERROR(SEARCH("CHARGE VC ON DAY",N159)))</formula>
    </cfRule>
    <cfRule type="containsText" dxfId="23879" priority="20977" stopIfTrue="1" operator="containsText" text="PAID">
      <formula>NOT(ISERROR(SEARCH("PAID",N159)))</formula>
    </cfRule>
  </conditionalFormatting>
  <conditionalFormatting sqref="G160 I160:L160">
    <cfRule type="containsText" dxfId="23878" priority="20945" operator="containsText" text="BANND">
      <formula>NOT(ISERROR(SEARCH("BANND",G160)))</formula>
    </cfRule>
  </conditionalFormatting>
  <conditionalFormatting sqref="C160:F160 J160:L160 H160">
    <cfRule type="expression" dxfId="23877" priority="20944">
      <formula>"'=NOT(ISERROR(VLOOKUP('Banned list'!)"</formula>
    </cfRule>
  </conditionalFormatting>
  <conditionalFormatting sqref="J160">
    <cfRule type="containsText" dxfId="23876" priority="20947" operator="containsText" text="bb">
      <formula>NOT(ISERROR(SEARCH("bb",J160)))</formula>
    </cfRule>
    <cfRule type="containsText" dxfId="23875" priority="20948" stopIfTrue="1" operator="containsText" text="booking hc">
      <formula>NOT(ISERROR(SEARCH("booking hc",J160)))</formula>
    </cfRule>
    <cfRule type="containsText" dxfId="23874" priority="20949" operator="containsText" text="expedia vc">
      <formula>NOT(ISERROR(SEARCH("expedia vc",J160)))</formula>
    </cfRule>
    <cfRule type="containsText" dxfId="23873" priority="20950" operator="containsText" text="booking hcn">
      <formula>NOT(ISERROR(SEARCH("booking hcn",J160)))</formula>
    </cfRule>
    <cfRule type="containsText" dxfId="23872" priority="20951" stopIfTrue="1" operator="containsText" text="booking vcd">
      <formula>NOT(ISERROR(SEARCH("booking vcd",J160)))</formula>
    </cfRule>
    <cfRule type="containsText" dxfId="23871" priority="20952" stopIfTrue="1" operator="containsText" text="booking vc">
      <formula>NOT(ISERROR(SEARCH("booking vc",J160)))</formula>
    </cfRule>
  </conditionalFormatting>
  <conditionalFormatting sqref="J160">
    <cfRule type="containsText" dxfId="23870" priority="20946" operator="containsText" text="hw">
      <formula>NOT(ISERROR(SEARCH("hw",J160)))</formula>
    </cfRule>
  </conditionalFormatting>
  <conditionalFormatting sqref="J160">
    <cfRule type="containsText" dxfId="23869" priority="20937" operator="containsText" text="hw">
      <formula>NOT(ISERROR(SEARCH("hw",J160)))</formula>
    </cfRule>
    <cfRule type="containsText" dxfId="23868" priority="20938" operator="containsText" text="bb">
      <formula>NOT(ISERROR(SEARCH("bb",J160)))</formula>
    </cfRule>
    <cfRule type="containsText" dxfId="23867" priority="20939" stopIfTrue="1" operator="containsText" text="booking hc">
      <formula>NOT(ISERROR(SEARCH("booking hc",J160)))</formula>
    </cfRule>
    <cfRule type="containsText" dxfId="23866" priority="20940" operator="containsText" text="expedia vc">
      <formula>NOT(ISERROR(SEARCH("expedia vc",J160)))</formula>
    </cfRule>
    <cfRule type="containsText" dxfId="23865" priority="20941" operator="containsText" text="booking hcn">
      <formula>NOT(ISERROR(SEARCH("booking hcn",J160)))</formula>
    </cfRule>
    <cfRule type="containsText" dxfId="23864" priority="20942" stopIfTrue="1" operator="containsText" text="booking vcd">
      <formula>NOT(ISERROR(SEARCH("booking vcd",J160)))</formula>
    </cfRule>
    <cfRule type="containsText" dxfId="23863" priority="20943" stopIfTrue="1" operator="containsText" text="booking vc">
      <formula>NOT(ISERROR(SEARCH("booking vc",J160)))</formula>
    </cfRule>
  </conditionalFormatting>
  <conditionalFormatting sqref="J160">
    <cfRule type="containsText" dxfId="23862" priority="20956" operator="containsText" text="BANND">
      <formula>NOT(ISERROR(SEARCH("BANND",J160)))</formula>
    </cfRule>
    <cfRule type="expression" dxfId="23861" priority="20957">
      <formula>"'=NOT(ISERROR(VLOOKUP('Banned list'!)"</formula>
    </cfRule>
  </conditionalFormatting>
  <conditionalFormatting sqref="N160">
    <cfRule type="containsText" dxfId="23860" priority="20953" stopIfTrue="1" operator="containsText" text="CHARGE ON ARRIVAL">
      <formula>NOT(ISERROR(SEARCH("CHARGE ON ARRIVAL",N160)))</formula>
    </cfRule>
    <cfRule type="containsText" dxfId="23859" priority="20954" stopIfTrue="1" operator="containsText" text="CHARGE VC ON DAY">
      <formula>NOT(ISERROR(SEARCH("CHARGE VC ON DAY",N160)))</formula>
    </cfRule>
    <cfRule type="containsText" dxfId="23858" priority="20955" stopIfTrue="1" operator="containsText" text="PAID">
      <formula>NOT(ISERROR(SEARCH("PAID",N160)))</formula>
    </cfRule>
  </conditionalFormatting>
  <conditionalFormatting sqref="F161 B161">
    <cfRule type="expression" dxfId="23857" priority="20924">
      <formula>"'=NOT(ISERROR(VLOOKUP('Banned list'!)"</formula>
    </cfRule>
  </conditionalFormatting>
  <conditionalFormatting sqref="J161">
    <cfRule type="containsText" dxfId="23856" priority="20927" operator="containsText" text="bb">
      <formula>NOT(ISERROR(SEARCH("bb",J161)))</formula>
    </cfRule>
    <cfRule type="containsText" dxfId="23855" priority="20928" stopIfTrue="1" operator="containsText" text="booking hc">
      <formula>NOT(ISERROR(SEARCH("booking hc",J161)))</formula>
    </cfRule>
    <cfRule type="containsText" dxfId="23854" priority="20929" operator="containsText" text="expedia vc">
      <formula>NOT(ISERROR(SEARCH("expedia vc",J161)))</formula>
    </cfRule>
    <cfRule type="containsText" dxfId="23853" priority="20930" operator="containsText" text="booking hcn">
      <formula>NOT(ISERROR(SEARCH("booking hcn",J161)))</formula>
    </cfRule>
    <cfRule type="containsText" dxfId="23852" priority="20931" stopIfTrue="1" operator="containsText" text="booking vcd">
      <formula>NOT(ISERROR(SEARCH("booking vcd",J161)))</formula>
    </cfRule>
    <cfRule type="containsText" dxfId="23851" priority="20932" stopIfTrue="1" operator="containsText" text="booking vc">
      <formula>NOT(ISERROR(SEARCH("booking vc",J161)))</formula>
    </cfRule>
  </conditionalFormatting>
  <conditionalFormatting sqref="J161">
    <cfRule type="containsText" dxfId="23850" priority="20926" operator="containsText" text="hw">
      <formula>NOT(ISERROR(SEARCH("hw",J161)))</formula>
    </cfRule>
  </conditionalFormatting>
  <conditionalFormatting sqref="N161">
    <cfRule type="containsText" dxfId="23849" priority="20933" stopIfTrue="1" operator="containsText" text="CHARGE ON ARRIVAL">
      <formula>NOT(ISERROR(SEARCH("CHARGE ON ARRIVAL",N161)))</formula>
    </cfRule>
    <cfRule type="containsText" dxfId="23848" priority="20934" stopIfTrue="1" operator="containsText" text="CHARGE VC ON DAY">
      <formula>NOT(ISERROR(SEARCH("CHARGE VC ON DAY",N161)))</formula>
    </cfRule>
    <cfRule type="containsText" dxfId="23847" priority="20935" stopIfTrue="1" operator="containsText" text="PAID">
      <formula>NOT(ISERROR(SEARCH("PAID",N161)))</formula>
    </cfRule>
  </conditionalFormatting>
  <conditionalFormatting sqref="I162:L162">
    <cfRule type="containsText" dxfId="23846" priority="20910" operator="containsText" text="BANND">
      <formula>NOT(ISERROR(SEARCH("BANND",I162)))</formula>
    </cfRule>
  </conditionalFormatting>
  <conditionalFormatting sqref="B162:F162 H162:L162">
    <cfRule type="expression" dxfId="23845" priority="20909">
      <formula>"'=NOT(ISERROR(VLOOKUP('Banned list'!)"</formula>
    </cfRule>
  </conditionalFormatting>
  <conditionalFormatting sqref="J162">
    <cfRule type="containsText" dxfId="23844" priority="20912" operator="containsText" text="bb">
      <formula>NOT(ISERROR(SEARCH("bb",J162)))</formula>
    </cfRule>
    <cfRule type="containsText" dxfId="23843" priority="20913" stopIfTrue="1" operator="containsText" text="booking hc">
      <formula>NOT(ISERROR(SEARCH("booking hc",J162)))</formula>
    </cfRule>
    <cfRule type="containsText" dxfId="23842" priority="20914" operator="containsText" text="expedia vc">
      <formula>NOT(ISERROR(SEARCH("expedia vc",J162)))</formula>
    </cfRule>
    <cfRule type="containsText" dxfId="23841" priority="20915" operator="containsText" text="booking hcn">
      <formula>NOT(ISERROR(SEARCH("booking hcn",J162)))</formula>
    </cfRule>
    <cfRule type="containsText" dxfId="23840" priority="20916" stopIfTrue="1" operator="containsText" text="booking vcd">
      <formula>NOT(ISERROR(SEARCH("booking vcd",J162)))</formula>
    </cfRule>
    <cfRule type="containsText" dxfId="23839" priority="20917" stopIfTrue="1" operator="containsText" text="booking vc">
      <formula>NOT(ISERROR(SEARCH("booking vc",J162)))</formula>
    </cfRule>
  </conditionalFormatting>
  <conditionalFormatting sqref="J162">
    <cfRule type="containsText" dxfId="23838" priority="20911" operator="containsText" text="hw">
      <formula>NOT(ISERROR(SEARCH("hw",J162)))</formula>
    </cfRule>
  </conditionalFormatting>
  <conditionalFormatting sqref="J162">
    <cfRule type="containsText" dxfId="23837" priority="20902" operator="containsText" text="hw">
      <formula>NOT(ISERROR(SEARCH("hw",J162)))</formula>
    </cfRule>
    <cfRule type="containsText" dxfId="23836" priority="20903" operator="containsText" text="bb">
      <formula>NOT(ISERROR(SEARCH("bb",J162)))</formula>
    </cfRule>
    <cfRule type="containsText" dxfId="23835" priority="20904" stopIfTrue="1" operator="containsText" text="booking hc">
      <formula>NOT(ISERROR(SEARCH("booking hc",J162)))</formula>
    </cfRule>
    <cfRule type="containsText" dxfId="23834" priority="20905" operator="containsText" text="expedia vc">
      <formula>NOT(ISERROR(SEARCH("expedia vc",J162)))</formula>
    </cfRule>
    <cfRule type="containsText" dxfId="23833" priority="20906" operator="containsText" text="booking hcn">
      <formula>NOT(ISERROR(SEARCH("booking hcn",J162)))</formula>
    </cfRule>
    <cfRule type="containsText" dxfId="23832" priority="20907" stopIfTrue="1" operator="containsText" text="booking vcd">
      <formula>NOT(ISERROR(SEARCH("booking vcd",J162)))</formula>
    </cfRule>
    <cfRule type="containsText" dxfId="23831" priority="20908" stopIfTrue="1" operator="containsText" text="booking vc">
      <formula>NOT(ISERROR(SEARCH("booking vc",J162)))</formula>
    </cfRule>
  </conditionalFormatting>
  <conditionalFormatting sqref="J162">
    <cfRule type="containsText" dxfId="23830" priority="20921" operator="containsText" text="BANND">
      <formula>NOT(ISERROR(SEARCH("BANND",J162)))</formula>
    </cfRule>
    <cfRule type="expression" dxfId="23829" priority="20922">
      <formula>"'=NOT(ISERROR(VLOOKUP('Banned list'!)"</formula>
    </cfRule>
  </conditionalFormatting>
  <conditionalFormatting sqref="N162">
    <cfRule type="containsText" dxfId="23828" priority="20918" stopIfTrue="1" operator="containsText" text="CHARGE ON ARRIVAL">
      <formula>NOT(ISERROR(SEARCH("CHARGE ON ARRIVAL",N162)))</formula>
    </cfRule>
    <cfRule type="containsText" dxfId="23827" priority="20919" stopIfTrue="1" operator="containsText" text="CHARGE VC ON DAY">
      <formula>NOT(ISERROR(SEARCH("CHARGE VC ON DAY",N162)))</formula>
    </cfRule>
    <cfRule type="containsText" dxfId="23826" priority="20920" stopIfTrue="1" operator="containsText" text="PAID">
      <formula>NOT(ISERROR(SEARCH("PAID",N162)))</formula>
    </cfRule>
  </conditionalFormatting>
  <conditionalFormatting sqref="I163:L163 G163">
    <cfRule type="containsText" dxfId="23825" priority="20888" operator="containsText" text="BANND">
      <formula>NOT(ISERROR(SEARCH("BANND",G163)))</formula>
    </cfRule>
  </conditionalFormatting>
  <conditionalFormatting sqref="H163:L163 C163:F163">
    <cfRule type="expression" dxfId="23824" priority="20887">
      <formula>"'=NOT(ISERROR(VLOOKUP('Banned list'!)"</formula>
    </cfRule>
  </conditionalFormatting>
  <conditionalFormatting sqref="J163">
    <cfRule type="containsText" dxfId="23823" priority="20890" operator="containsText" text="bb">
      <formula>NOT(ISERROR(SEARCH("bb",J163)))</formula>
    </cfRule>
    <cfRule type="containsText" dxfId="23822" priority="20891" stopIfTrue="1" operator="containsText" text="booking hc">
      <formula>NOT(ISERROR(SEARCH("booking hc",J163)))</formula>
    </cfRule>
    <cfRule type="containsText" dxfId="23821" priority="20892" operator="containsText" text="expedia vc">
      <formula>NOT(ISERROR(SEARCH("expedia vc",J163)))</formula>
    </cfRule>
    <cfRule type="containsText" dxfId="23820" priority="20893" operator="containsText" text="booking hcn">
      <formula>NOT(ISERROR(SEARCH("booking hcn",J163)))</formula>
    </cfRule>
    <cfRule type="containsText" dxfId="23819" priority="20894" stopIfTrue="1" operator="containsText" text="booking vcd">
      <formula>NOT(ISERROR(SEARCH("booking vcd",J163)))</formula>
    </cfRule>
    <cfRule type="containsText" dxfId="23818" priority="20895" stopIfTrue="1" operator="containsText" text="booking vc">
      <formula>NOT(ISERROR(SEARCH("booking vc",J163)))</formula>
    </cfRule>
  </conditionalFormatting>
  <conditionalFormatting sqref="J163">
    <cfRule type="containsText" dxfId="23817" priority="20889" operator="containsText" text="hw">
      <formula>NOT(ISERROR(SEARCH("hw",J163)))</formula>
    </cfRule>
  </conditionalFormatting>
  <conditionalFormatting sqref="J163">
    <cfRule type="containsText" dxfId="23816" priority="20880" operator="containsText" text="hw">
      <formula>NOT(ISERROR(SEARCH("hw",J163)))</formula>
    </cfRule>
    <cfRule type="containsText" dxfId="23815" priority="20881" operator="containsText" text="bb">
      <formula>NOT(ISERROR(SEARCH("bb",J163)))</formula>
    </cfRule>
    <cfRule type="containsText" dxfId="23814" priority="20882" stopIfTrue="1" operator="containsText" text="booking hc">
      <formula>NOT(ISERROR(SEARCH("booking hc",J163)))</formula>
    </cfRule>
    <cfRule type="containsText" dxfId="23813" priority="20883" operator="containsText" text="expedia vc">
      <formula>NOT(ISERROR(SEARCH("expedia vc",J163)))</formula>
    </cfRule>
    <cfRule type="containsText" dxfId="23812" priority="20884" operator="containsText" text="booking hcn">
      <formula>NOT(ISERROR(SEARCH("booking hcn",J163)))</formula>
    </cfRule>
    <cfRule type="containsText" dxfId="23811" priority="20885" stopIfTrue="1" operator="containsText" text="booking vcd">
      <formula>NOT(ISERROR(SEARCH("booking vcd",J163)))</formula>
    </cfRule>
    <cfRule type="containsText" dxfId="23810" priority="20886" stopIfTrue="1" operator="containsText" text="booking vc">
      <formula>NOT(ISERROR(SEARCH("booking vc",J163)))</formula>
    </cfRule>
  </conditionalFormatting>
  <conditionalFormatting sqref="J163">
    <cfRule type="containsText" dxfId="23809" priority="20899" operator="containsText" text="BANND">
      <formula>NOT(ISERROR(SEARCH("BANND",J163)))</formula>
    </cfRule>
    <cfRule type="expression" dxfId="23808" priority="20900">
      <formula>"'=NOT(ISERROR(VLOOKUP('Banned list'!)"</formula>
    </cfRule>
  </conditionalFormatting>
  <conditionalFormatting sqref="N163">
    <cfRule type="containsText" dxfId="23807" priority="20896" stopIfTrue="1" operator="containsText" text="CHARGE ON ARRIVAL">
      <formula>NOT(ISERROR(SEARCH("CHARGE ON ARRIVAL",N163)))</formula>
    </cfRule>
    <cfRule type="containsText" dxfId="23806" priority="20897" stopIfTrue="1" operator="containsText" text="CHARGE VC ON DAY">
      <formula>NOT(ISERROR(SEARCH("CHARGE VC ON DAY",N163)))</formula>
    </cfRule>
    <cfRule type="containsText" dxfId="23805" priority="20898" stopIfTrue="1" operator="containsText" text="PAID">
      <formula>NOT(ISERROR(SEARCH("PAID",N163)))</formula>
    </cfRule>
  </conditionalFormatting>
  <conditionalFormatting sqref="J163">
    <cfRule type="containsText" dxfId="23804" priority="20873" operator="containsText" text="hw">
      <formula>NOT(ISERROR(SEARCH("hw",J163)))</formula>
    </cfRule>
    <cfRule type="containsText" dxfId="23803" priority="20874" operator="containsText" text="bb">
      <formula>NOT(ISERROR(SEARCH("bb",J163)))</formula>
    </cfRule>
    <cfRule type="containsText" dxfId="23802" priority="20875" stopIfTrue="1" operator="containsText" text="booking hc">
      <formula>NOT(ISERROR(SEARCH("booking hc",J163)))</formula>
    </cfRule>
    <cfRule type="containsText" dxfId="23801" priority="20876" operator="containsText" text="expedia vc">
      <formula>NOT(ISERROR(SEARCH("expedia vc",J163)))</formula>
    </cfRule>
    <cfRule type="containsText" dxfId="23800" priority="20877" operator="containsText" text="booking hcn">
      <formula>NOT(ISERROR(SEARCH("booking hcn",J163)))</formula>
    </cfRule>
    <cfRule type="containsText" dxfId="23799" priority="20878" stopIfTrue="1" operator="containsText" text="booking vcd">
      <formula>NOT(ISERROR(SEARCH("booking vcd",J163)))</formula>
    </cfRule>
    <cfRule type="containsText" dxfId="23798" priority="20879" stopIfTrue="1" operator="containsText" text="booking vc">
      <formula>NOT(ISERROR(SEARCH("booking vc",J163)))</formula>
    </cfRule>
  </conditionalFormatting>
  <conditionalFormatting sqref="I164:L164 G164">
    <cfRule type="containsText" dxfId="23797" priority="20859" operator="containsText" text="BANND">
      <formula>NOT(ISERROR(SEARCH("BANND",G164)))</formula>
    </cfRule>
  </conditionalFormatting>
  <conditionalFormatting sqref="C164:F164 J164:L164 H164">
    <cfRule type="expression" dxfId="23796" priority="20858">
      <formula>"'=NOT(ISERROR(VLOOKUP('Banned list'!)"</formula>
    </cfRule>
  </conditionalFormatting>
  <conditionalFormatting sqref="J164">
    <cfRule type="containsText" dxfId="23795" priority="20861" operator="containsText" text="bb">
      <formula>NOT(ISERROR(SEARCH("bb",J164)))</formula>
    </cfRule>
    <cfRule type="containsText" dxfId="23794" priority="20862" stopIfTrue="1" operator="containsText" text="booking hc">
      <formula>NOT(ISERROR(SEARCH("booking hc",J164)))</formula>
    </cfRule>
    <cfRule type="containsText" dxfId="23793" priority="20863" operator="containsText" text="expedia vc">
      <formula>NOT(ISERROR(SEARCH("expedia vc",J164)))</formula>
    </cfRule>
    <cfRule type="containsText" dxfId="23792" priority="20864" operator="containsText" text="booking hcn">
      <formula>NOT(ISERROR(SEARCH("booking hcn",J164)))</formula>
    </cfRule>
    <cfRule type="containsText" dxfId="23791" priority="20865" stopIfTrue="1" operator="containsText" text="booking vcd">
      <formula>NOT(ISERROR(SEARCH("booking vcd",J164)))</formula>
    </cfRule>
    <cfRule type="containsText" dxfId="23790" priority="20866" stopIfTrue="1" operator="containsText" text="booking vc">
      <formula>NOT(ISERROR(SEARCH("booking vc",J164)))</formula>
    </cfRule>
  </conditionalFormatting>
  <conditionalFormatting sqref="J164">
    <cfRule type="containsText" dxfId="23789" priority="20860" operator="containsText" text="hw">
      <formula>NOT(ISERROR(SEARCH("hw",J164)))</formula>
    </cfRule>
  </conditionalFormatting>
  <conditionalFormatting sqref="J164">
    <cfRule type="containsText" dxfId="23788" priority="20851" operator="containsText" text="hw">
      <formula>NOT(ISERROR(SEARCH("hw",J164)))</formula>
    </cfRule>
    <cfRule type="containsText" dxfId="23787" priority="20852" operator="containsText" text="bb">
      <formula>NOT(ISERROR(SEARCH("bb",J164)))</formula>
    </cfRule>
    <cfRule type="containsText" dxfId="23786" priority="20853" stopIfTrue="1" operator="containsText" text="booking hc">
      <formula>NOT(ISERROR(SEARCH("booking hc",J164)))</formula>
    </cfRule>
    <cfRule type="containsText" dxfId="23785" priority="20854" operator="containsText" text="expedia vc">
      <formula>NOT(ISERROR(SEARCH("expedia vc",J164)))</formula>
    </cfRule>
    <cfRule type="containsText" dxfId="23784" priority="20855" operator="containsText" text="booking hcn">
      <formula>NOT(ISERROR(SEARCH("booking hcn",J164)))</formula>
    </cfRule>
    <cfRule type="containsText" dxfId="23783" priority="20856" stopIfTrue="1" operator="containsText" text="booking vcd">
      <formula>NOT(ISERROR(SEARCH("booking vcd",J164)))</formula>
    </cfRule>
    <cfRule type="containsText" dxfId="23782" priority="20857" stopIfTrue="1" operator="containsText" text="booking vc">
      <formula>NOT(ISERROR(SEARCH("booking vc",J164)))</formula>
    </cfRule>
  </conditionalFormatting>
  <conditionalFormatting sqref="J164">
    <cfRule type="containsText" dxfId="23781" priority="20870" operator="containsText" text="BANND">
      <formula>NOT(ISERROR(SEARCH("BANND",J164)))</formula>
    </cfRule>
    <cfRule type="expression" dxfId="23780" priority="20871">
      <formula>"'=NOT(ISERROR(VLOOKUP('Banned list'!)"</formula>
    </cfRule>
  </conditionalFormatting>
  <conditionalFormatting sqref="N164">
    <cfRule type="containsText" dxfId="23779" priority="20867" stopIfTrue="1" operator="containsText" text="CHARGE ON ARRIVAL">
      <formula>NOT(ISERROR(SEARCH("CHARGE ON ARRIVAL",N164)))</formula>
    </cfRule>
    <cfRule type="containsText" dxfId="23778" priority="20868" stopIfTrue="1" operator="containsText" text="CHARGE VC ON DAY">
      <formula>NOT(ISERROR(SEARCH("CHARGE VC ON DAY",N164)))</formula>
    </cfRule>
    <cfRule type="containsText" dxfId="23777" priority="20869" stopIfTrue="1" operator="containsText" text="PAID">
      <formula>NOT(ISERROR(SEARCH("PAID",N164)))</formula>
    </cfRule>
  </conditionalFormatting>
  <conditionalFormatting sqref="I165:L165 G165">
    <cfRule type="containsText" dxfId="23776" priority="20837" operator="containsText" text="BANND">
      <formula>NOT(ISERROR(SEARCH("BANND",G165)))</formula>
    </cfRule>
  </conditionalFormatting>
  <conditionalFormatting sqref="H165:L165 C165:F165">
    <cfRule type="expression" dxfId="23775" priority="20836">
      <formula>"'=NOT(ISERROR(VLOOKUP('Banned list'!)"</formula>
    </cfRule>
  </conditionalFormatting>
  <conditionalFormatting sqref="J165">
    <cfRule type="containsText" dxfId="23774" priority="20839" operator="containsText" text="bb">
      <formula>NOT(ISERROR(SEARCH("bb",J165)))</formula>
    </cfRule>
    <cfRule type="containsText" dxfId="23773" priority="20840" stopIfTrue="1" operator="containsText" text="booking hc">
      <formula>NOT(ISERROR(SEARCH("booking hc",J165)))</formula>
    </cfRule>
    <cfRule type="containsText" dxfId="23772" priority="20841" operator="containsText" text="expedia vc">
      <formula>NOT(ISERROR(SEARCH("expedia vc",J165)))</formula>
    </cfRule>
    <cfRule type="containsText" dxfId="23771" priority="20842" operator="containsText" text="booking hcn">
      <formula>NOT(ISERROR(SEARCH("booking hcn",J165)))</formula>
    </cfRule>
    <cfRule type="containsText" dxfId="23770" priority="20843" stopIfTrue="1" operator="containsText" text="booking vcd">
      <formula>NOT(ISERROR(SEARCH("booking vcd",J165)))</formula>
    </cfRule>
    <cfRule type="containsText" dxfId="23769" priority="20844" stopIfTrue="1" operator="containsText" text="booking vc">
      <formula>NOT(ISERROR(SEARCH("booking vc",J165)))</formula>
    </cfRule>
  </conditionalFormatting>
  <conditionalFormatting sqref="J165">
    <cfRule type="containsText" dxfId="23768" priority="20838" operator="containsText" text="hw">
      <formula>NOT(ISERROR(SEARCH("hw",J165)))</formula>
    </cfRule>
  </conditionalFormatting>
  <conditionalFormatting sqref="J165">
    <cfRule type="containsText" dxfId="23767" priority="20829" operator="containsText" text="hw">
      <formula>NOT(ISERROR(SEARCH("hw",J165)))</formula>
    </cfRule>
    <cfRule type="containsText" dxfId="23766" priority="20830" operator="containsText" text="bb">
      <formula>NOT(ISERROR(SEARCH("bb",J165)))</formula>
    </cfRule>
    <cfRule type="containsText" dxfId="23765" priority="20831" stopIfTrue="1" operator="containsText" text="booking hc">
      <formula>NOT(ISERROR(SEARCH("booking hc",J165)))</formula>
    </cfRule>
    <cfRule type="containsText" dxfId="23764" priority="20832" operator="containsText" text="expedia vc">
      <formula>NOT(ISERROR(SEARCH("expedia vc",J165)))</formula>
    </cfRule>
    <cfRule type="containsText" dxfId="23763" priority="20833" operator="containsText" text="booking hcn">
      <formula>NOT(ISERROR(SEARCH("booking hcn",J165)))</formula>
    </cfRule>
    <cfRule type="containsText" dxfId="23762" priority="20834" stopIfTrue="1" operator="containsText" text="booking vcd">
      <formula>NOT(ISERROR(SEARCH("booking vcd",J165)))</formula>
    </cfRule>
    <cfRule type="containsText" dxfId="23761" priority="20835" stopIfTrue="1" operator="containsText" text="booking vc">
      <formula>NOT(ISERROR(SEARCH("booking vc",J165)))</formula>
    </cfRule>
  </conditionalFormatting>
  <conditionalFormatting sqref="J165">
    <cfRule type="containsText" dxfId="23760" priority="20848" operator="containsText" text="BANND">
      <formula>NOT(ISERROR(SEARCH("BANND",J165)))</formula>
    </cfRule>
    <cfRule type="expression" dxfId="23759" priority="20849">
      <formula>"'=NOT(ISERROR(VLOOKUP('Banned list'!)"</formula>
    </cfRule>
  </conditionalFormatting>
  <conditionalFormatting sqref="N165">
    <cfRule type="containsText" dxfId="23758" priority="20845" stopIfTrue="1" operator="containsText" text="CHARGE ON ARRIVAL">
      <formula>NOT(ISERROR(SEARCH("CHARGE ON ARRIVAL",N165)))</formula>
    </cfRule>
    <cfRule type="containsText" dxfId="23757" priority="20846" stopIfTrue="1" operator="containsText" text="CHARGE VC ON DAY">
      <formula>NOT(ISERROR(SEARCH("CHARGE VC ON DAY",N165)))</formula>
    </cfRule>
    <cfRule type="containsText" dxfId="23756" priority="20847" stopIfTrue="1" operator="containsText" text="PAID">
      <formula>NOT(ISERROR(SEARCH("PAID",N165)))</formula>
    </cfRule>
  </conditionalFormatting>
  <conditionalFormatting sqref="I166 G166">
    <cfRule type="containsText" dxfId="23755" priority="20818" operator="containsText" text="BANND">
      <formula>NOT(ISERROR(SEARCH("BANND",G166)))</formula>
    </cfRule>
  </conditionalFormatting>
  <conditionalFormatting sqref="J166">
    <cfRule type="containsText" dxfId="23754" priority="20820" operator="containsText" text="bb">
      <formula>NOT(ISERROR(SEARCH("bb",J166)))</formula>
    </cfRule>
    <cfRule type="containsText" dxfId="23753" priority="20821" stopIfTrue="1" operator="containsText" text="booking hc">
      <formula>NOT(ISERROR(SEARCH("booking hc",J166)))</formula>
    </cfRule>
    <cfRule type="containsText" dxfId="23752" priority="20822" operator="containsText" text="expedia vc">
      <formula>NOT(ISERROR(SEARCH("expedia vc",J166)))</formula>
    </cfRule>
    <cfRule type="containsText" dxfId="23751" priority="20823" operator="containsText" text="booking hcn">
      <formula>NOT(ISERROR(SEARCH("booking hcn",J166)))</formula>
    </cfRule>
    <cfRule type="containsText" dxfId="23750" priority="20824" stopIfTrue="1" operator="containsText" text="booking vcd">
      <formula>NOT(ISERROR(SEARCH("booking vcd",J166)))</formula>
    </cfRule>
    <cfRule type="containsText" dxfId="23749" priority="20825" stopIfTrue="1" operator="containsText" text="booking vc">
      <formula>NOT(ISERROR(SEARCH("booking vc",J166)))</formula>
    </cfRule>
  </conditionalFormatting>
  <conditionalFormatting sqref="J166">
    <cfRule type="containsText" dxfId="23748" priority="20819" operator="containsText" text="hw">
      <formula>NOT(ISERROR(SEARCH("hw",J166)))</formula>
    </cfRule>
  </conditionalFormatting>
  <conditionalFormatting sqref="J166">
    <cfRule type="containsText" dxfId="23747" priority="20811" operator="containsText" text="hw">
      <formula>NOT(ISERROR(SEARCH("hw",J166)))</formula>
    </cfRule>
    <cfRule type="containsText" dxfId="23746" priority="20812" operator="containsText" text="bb">
      <formula>NOT(ISERROR(SEARCH("bb",J166)))</formula>
    </cfRule>
    <cfRule type="containsText" dxfId="23745" priority="20813" stopIfTrue="1" operator="containsText" text="booking hc">
      <formula>NOT(ISERROR(SEARCH("booking hc",J166)))</formula>
    </cfRule>
    <cfRule type="containsText" dxfId="23744" priority="20814" operator="containsText" text="expedia vc">
      <formula>NOT(ISERROR(SEARCH("expedia vc",J166)))</formula>
    </cfRule>
    <cfRule type="containsText" dxfId="23743" priority="20815" operator="containsText" text="booking hcn">
      <formula>NOT(ISERROR(SEARCH("booking hcn",J166)))</formula>
    </cfRule>
    <cfRule type="containsText" dxfId="23742" priority="20816" stopIfTrue="1" operator="containsText" text="booking vcd">
      <formula>NOT(ISERROR(SEARCH("booking vcd",J166)))</formula>
    </cfRule>
    <cfRule type="containsText" dxfId="23741" priority="20817" stopIfTrue="1" operator="containsText" text="booking vc">
      <formula>NOT(ISERROR(SEARCH("booking vc",J166)))</formula>
    </cfRule>
  </conditionalFormatting>
  <conditionalFormatting sqref="N166">
    <cfRule type="containsText" dxfId="23740" priority="20826" stopIfTrue="1" operator="containsText" text="CHARGE ON ARRIVAL">
      <formula>NOT(ISERROR(SEARCH("CHARGE ON ARRIVAL",N166)))</formula>
    </cfRule>
    <cfRule type="containsText" dxfId="23739" priority="20827" stopIfTrue="1" operator="containsText" text="CHARGE VC ON DAY">
      <formula>NOT(ISERROR(SEARCH("CHARGE VC ON DAY",N166)))</formula>
    </cfRule>
    <cfRule type="containsText" dxfId="23738" priority="20828" stopIfTrue="1" operator="containsText" text="PAID">
      <formula>NOT(ISERROR(SEARCH("PAID",N166)))</formula>
    </cfRule>
  </conditionalFormatting>
  <conditionalFormatting sqref="G167 I167:L167">
    <cfRule type="containsText" dxfId="23737" priority="20797" operator="containsText" text="BANND">
      <formula>NOT(ISERROR(SEARCH("BANND",G167)))</formula>
    </cfRule>
  </conditionalFormatting>
  <conditionalFormatting sqref="H167 J167:L167 C167:F167">
    <cfRule type="expression" dxfId="23736" priority="20796">
      <formula>"'=NOT(ISERROR(VLOOKUP('Banned list'!)"</formula>
    </cfRule>
  </conditionalFormatting>
  <conditionalFormatting sqref="J167">
    <cfRule type="containsText" dxfId="23735" priority="20799" operator="containsText" text="bb">
      <formula>NOT(ISERROR(SEARCH("bb",J167)))</formula>
    </cfRule>
    <cfRule type="containsText" dxfId="23734" priority="20800" stopIfTrue="1" operator="containsText" text="booking hc">
      <formula>NOT(ISERROR(SEARCH("booking hc",J167)))</formula>
    </cfRule>
    <cfRule type="containsText" dxfId="23733" priority="20801" operator="containsText" text="expedia vc">
      <formula>NOT(ISERROR(SEARCH("expedia vc",J167)))</formula>
    </cfRule>
    <cfRule type="containsText" dxfId="23732" priority="20802" operator="containsText" text="booking hcn">
      <formula>NOT(ISERROR(SEARCH("booking hcn",J167)))</formula>
    </cfRule>
    <cfRule type="containsText" dxfId="23731" priority="20803" stopIfTrue="1" operator="containsText" text="booking vcd">
      <formula>NOT(ISERROR(SEARCH("booking vcd",J167)))</formula>
    </cfRule>
    <cfRule type="containsText" dxfId="23730" priority="20804" stopIfTrue="1" operator="containsText" text="booking vc">
      <formula>NOT(ISERROR(SEARCH("booking vc",J167)))</formula>
    </cfRule>
  </conditionalFormatting>
  <conditionalFormatting sqref="J167">
    <cfRule type="containsText" dxfId="23729" priority="20798" operator="containsText" text="hw">
      <formula>NOT(ISERROR(SEARCH("hw",J167)))</formula>
    </cfRule>
  </conditionalFormatting>
  <conditionalFormatting sqref="J167">
    <cfRule type="containsText" dxfId="23728" priority="20789" operator="containsText" text="hw">
      <formula>NOT(ISERROR(SEARCH("hw",J167)))</formula>
    </cfRule>
    <cfRule type="containsText" dxfId="23727" priority="20790" operator="containsText" text="bb">
      <formula>NOT(ISERROR(SEARCH("bb",J167)))</formula>
    </cfRule>
    <cfRule type="containsText" dxfId="23726" priority="20791" stopIfTrue="1" operator="containsText" text="booking hc">
      <formula>NOT(ISERROR(SEARCH("booking hc",J167)))</formula>
    </cfRule>
    <cfRule type="containsText" dxfId="23725" priority="20792" operator="containsText" text="expedia vc">
      <formula>NOT(ISERROR(SEARCH("expedia vc",J167)))</formula>
    </cfRule>
    <cfRule type="containsText" dxfId="23724" priority="20793" operator="containsText" text="booking hcn">
      <formula>NOT(ISERROR(SEARCH("booking hcn",J167)))</formula>
    </cfRule>
    <cfRule type="containsText" dxfId="23723" priority="20794" stopIfTrue="1" operator="containsText" text="booking vcd">
      <formula>NOT(ISERROR(SEARCH("booking vcd",J167)))</formula>
    </cfRule>
    <cfRule type="containsText" dxfId="23722" priority="20795" stopIfTrue="1" operator="containsText" text="booking vc">
      <formula>NOT(ISERROR(SEARCH("booking vc",J167)))</formula>
    </cfRule>
  </conditionalFormatting>
  <conditionalFormatting sqref="J167">
    <cfRule type="containsText" dxfId="23721" priority="20808" operator="containsText" text="BANND">
      <formula>NOT(ISERROR(SEARCH("BANND",J167)))</formula>
    </cfRule>
    <cfRule type="expression" dxfId="23720" priority="20809">
      <formula>"'=NOT(ISERROR(VLOOKUP('Banned list'!)"</formula>
    </cfRule>
  </conditionalFormatting>
  <conditionalFormatting sqref="N167">
    <cfRule type="containsText" dxfId="23719" priority="20805" stopIfTrue="1" operator="containsText" text="CHARGE ON ARRIVAL">
      <formula>NOT(ISERROR(SEARCH("CHARGE ON ARRIVAL",N167)))</formula>
    </cfRule>
    <cfRule type="containsText" dxfId="23718" priority="20806" stopIfTrue="1" operator="containsText" text="CHARGE VC ON DAY">
      <formula>NOT(ISERROR(SEARCH("CHARGE VC ON DAY",N167)))</formula>
    </cfRule>
    <cfRule type="containsText" dxfId="23717" priority="20807" stopIfTrue="1" operator="containsText" text="PAID">
      <formula>NOT(ISERROR(SEARCH("PAID",N167)))</formula>
    </cfRule>
  </conditionalFormatting>
  <conditionalFormatting sqref="H168 J168:L168 B168:F168">
    <cfRule type="expression" dxfId="23716" priority="20774">
      <formula>"'=NOT(ISERROR(VLOOKUP('Banned list'!)"</formula>
    </cfRule>
  </conditionalFormatting>
  <conditionalFormatting sqref="J168">
    <cfRule type="containsText" dxfId="23715" priority="20777" operator="containsText" text="bb">
      <formula>NOT(ISERROR(SEARCH("bb",J168)))</formula>
    </cfRule>
    <cfRule type="containsText" dxfId="23714" priority="20778" stopIfTrue="1" operator="containsText" text="booking hc">
      <formula>NOT(ISERROR(SEARCH("booking hc",J168)))</formula>
    </cfRule>
    <cfRule type="containsText" dxfId="23713" priority="20779" operator="containsText" text="expedia vc">
      <formula>NOT(ISERROR(SEARCH("expedia vc",J168)))</formula>
    </cfRule>
    <cfRule type="containsText" dxfId="23712" priority="20780" operator="containsText" text="booking hcn">
      <formula>NOT(ISERROR(SEARCH("booking hcn",J168)))</formula>
    </cfRule>
    <cfRule type="containsText" dxfId="23711" priority="20781" stopIfTrue="1" operator="containsText" text="booking vcd">
      <formula>NOT(ISERROR(SEARCH("booking vcd",J168)))</formula>
    </cfRule>
    <cfRule type="containsText" dxfId="23710" priority="20782" stopIfTrue="1" operator="containsText" text="booking vc">
      <formula>NOT(ISERROR(SEARCH("booking vc",J168)))</formula>
    </cfRule>
  </conditionalFormatting>
  <conditionalFormatting sqref="J168">
    <cfRule type="containsText" dxfId="23709" priority="20776" operator="containsText" text="hw">
      <formula>NOT(ISERROR(SEARCH("hw",J168)))</formula>
    </cfRule>
  </conditionalFormatting>
  <conditionalFormatting sqref="J168">
    <cfRule type="containsText" dxfId="23708" priority="20767" operator="containsText" text="hw">
      <formula>NOT(ISERROR(SEARCH("hw",J168)))</formula>
    </cfRule>
    <cfRule type="containsText" dxfId="23707" priority="20768" operator="containsText" text="bb">
      <formula>NOT(ISERROR(SEARCH("bb",J168)))</formula>
    </cfRule>
    <cfRule type="containsText" dxfId="23706" priority="20769" stopIfTrue="1" operator="containsText" text="booking hc">
      <formula>NOT(ISERROR(SEARCH("booking hc",J168)))</formula>
    </cfRule>
    <cfRule type="containsText" dxfId="23705" priority="20770" operator="containsText" text="expedia vc">
      <formula>NOT(ISERROR(SEARCH("expedia vc",J168)))</formula>
    </cfRule>
    <cfRule type="containsText" dxfId="23704" priority="20771" operator="containsText" text="booking hcn">
      <formula>NOT(ISERROR(SEARCH("booking hcn",J168)))</formula>
    </cfRule>
    <cfRule type="containsText" dxfId="23703" priority="20772" stopIfTrue="1" operator="containsText" text="booking vcd">
      <formula>NOT(ISERROR(SEARCH("booking vcd",J168)))</formula>
    </cfRule>
    <cfRule type="containsText" dxfId="23702" priority="20773" stopIfTrue="1" operator="containsText" text="booking vc">
      <formula>NOT(ISERROR(SEARCH("booking vc",J168)))</formula>
    </cfRule>
  </conditionalFormatting>
  <conditionalFormatting sqref="J168">
    <cfRule type="containsText" dxfId="23701" priority="20786" operator="containsText" text="BANND">
      <formula>NOT(ISERROR(SEARCH("BANND",J168)))</formula>
    </cfRule>
    <cfRule type="expression" dxfId="23700" priority="20787">
      <formula>"'=NOT(ISERROR(VLOOKUP('Banned list'!)"</formula>
    </cfRule>
  </conditionalFormatting>
  <conditionalFormatting sqref="N168">
    <cfRule type="containsText" dxfId="23699" priority="20783" stopIfTrue="1" operator="containsText" text="CHARGE ON ARRIVAL">
      <formula>NOT(ISERROR(SEARCH("CHARGE ON ARRIVAL",N168)))</formula>
    </cfRule>
    <cfRule type="containsText" dxfId="23698" priority="20784" stopIfTrue="1" operator="containsText" text="CHARGE VC ON DAY">
      <formula>NOT(ISERROR(SEARCH("CHARGE VC ON DAY",N168)))</formula>
    </cfRule>
    <cfRule type="containsText" dxfId="23697" priority="20785" stopIfTrue="1" operator="containsText" text="PAID">
      <formula>NOT(ISERROR(SEARCH("PAID",N168)))</formula>
    </cfRule>
  </conditionalFormatting>
  <conditionalFormatting sqref="C168:I168">
    <cfRule type="containsText" dxfId="23696" priority="20765" operator="containsText" text="BANND">
      <formula>NOT(ISERROR(SEARCH("BANND",C168)))</formula>
    </cfRule>
  </conditionalFormatting>
  <conditionalFormatting sqref="G169 I169:J169">
    <cfRule type="containsText" dxfId="23695" priority="20751" operator="containsText" text="BANND">
      <formula>NOT(ISERROR(SEARCH("BANND",G169)))</formula>
    </cfRule>
  </conditionalFormatting>
  <conditionalFormatting sqref="J169">
    <cfRule type="expression" dxfId="23694" priority="20750">
      <formula>"'=NOT(ISERROR(VLOOKUP('Banned list'!)"</formula>
    </cfRule>
  </conditionalFormatting>
  <conditionalFormatting sqref="J169">
    <cfRule type="containsText" dxfId="23693" priority="20753" operator="containsText" text="bb">
      <formula>NOT(ISERROR(SEARCH("bb",J169)))</formula>
    </cfRule>
    <cfRule type="containsText" dxfId="23692" priority="20754" stopIfTrue="1" operator="containsText" text="booking hc">
      <formula>NOT(ISERROR(SEARCH("booking hc",J169)))</formula>
    </cfRule>
    <cfRule type="containsText" dxfId="23691" priority="20755" operator="containsText" text="expedia vc">
      <formula>NOT(ISERROR(SEARCH("expedia vc",J169)))</formula>
    </cfRule>
    <cfRule type="containsText" dxfId="23690" priority="20756" operator="containsText" text="booking hcn">
      <formula>NOT(ISERROR(SEARCH("booking hcn",J169)))</formula>
    </cfRule>
    <cfRule type="containsText" dxfId="23689" priority="20757" stopIfTrue="1" operator="containsText" text="booking vcd">
      <formula>NOT(ISERROR(SEARCH("booking vcd",J169)))</formula>
    </cfRule>
    <cfRule type="containsText" dxfId="23688" priority="20758" stopIfTrue="1" operator="containsText" text="booking vc">
      <formula>NOT(ISERROR(SEARCH("booking vc",J169)))</formula>
    </cfRule>
  </conditionalFormatting>
  <conditionalFormatting sqref="J169">
    <cfRule type="containsText" dxfId="23687" priority="20752" operator="containsText" text="hw">
      <formula>NOT(ISERROR(SEARCH("hw",J169)))</formula>
    </cfRule>
  </conditionalFormatting>
  <conditionalFormatting sqref="J169">
    <cfRule type="containsText" dxfId="23686" priority="20743" operator="containsText" text="hw">
      <formula>NOT(ISERROR(SEARCH("hw",J169)))</formula>
    </cfRule>
    <cfRule type="containsText" dxfId="23685" priority="20744" operator="containsText" text="bb">
      <formula>NOT(ISERROR(SEARCH("bb",J169)))</formula>
    </cfRule>
    <cfRule type="containsText" dxfId="23684" priority="20745" stopIfTrue="1" operator="containsText" text="booking hc">
      <formula>NOT(ISERROR(SEARCH("booking hc",J169)))</formula>
    </cfRule>
    <cfRule type="containsText" dxfId="23683" priority="20746" operator="containsText" text="expedia vc">
      <formula>NOT(ISERROR(SEARCH("expedia vc",J169)))</formula>
    </cfRule>
    <cfRule type="containsText" dxfId="23682" priority="20747" operator="containsText" text="booking hcn">
      <formula>NOT(ISERROR(SEARCH("booking hcn",J169)))</formula>
    </cfRule>
    <cfRule type="containsText" dxfId="23681" priority="20748" stopIfTrue="1" operator="containsText" text="booking vcd">
      <formula>NOT(ISERROR(SEARCH("booking vcd",J169)))</formula>
    </cfRule>
    <cfRule type="containsText" dxfId="23680" priority="20749" stopIfTrue="1" operator="containsText" text="booking vc">
      <formula>NOT(ISERROR(SEARCH("booking vc",J169)))</formula>
    </cfRule>
  </conditionalFormatting>
  <conditionalFormatting sqref="J169">
    <cfRule type="containsText" dxfId="23679" priority="20762" operator="containsText" text="BANND">
      <formula>NOT(ISERROR(SEARCH("BANND",J169)))</formula>
    </cfRule>
    <cfRule type="expression" dxfId="23678" priority="20763">
      <formula>"'=NOT(ISERROR(VLOOKUP('Banned list'!)"</formula>
    </cfRule>
  </conditionalFormatting>
  <conditionalFormatting sqref="N169">
    <cfRule type="containsText" dxfId="23677" priority="20759" stopIfTrue="1" operator="containsText" text="CHARGE ON ARRIVAL">
      <formula>NOT(ISERROR(SEARCH("CHARGE ON ARRIVAL",N169)))</formula>
    </cfRule>
    <cfRule type="containsText" dxfId="23676" priority="20760" stopIfTrue="1" operator="containsText" text="CHARGE VC ON DAY">
      <formula>NOT(ISERROR(SEARCH("CHARGE VC ON DAY",N169)))</formula>
    </cfRule>
    <cfRule type="containsText" dxfId="23675" priority="20761" stopIfTrue="1" operator="containsText" text="PAID">
      <formula>NOT(ISERROR(SEARCH("PAID",N169)))</formula>
    </cfRule>
  </conditionalFormatting>
  <conditionalFormatting sqref="J169">
    <cfRule type="containsText" dxfId="23674" priority="20736" operator="containsText" text="hw">
      <formula>NOT(ISERROR(SEARCH("hw",J169)))</formula>
    </cfRule>
    <cfRule type="containsText" dxfId="23673" priority="20737" operator="containsText" text="bb">
      <formula>NOT(ISERROR(SEARCH("bb",J169)))</formula>
    </cfRule>
    <cfRule type="containsText" dxfId="23672" priority="20738" stopIfTrue="1" operator="containsText" text="booking hc">
      <formula>NOT(ISERROR(SEARCH("booking hc",J169)))</formula>
    </cfRule>
    <cfRule type="containsText" dxfId="23671" priority="20739" operator="containsText" text="expedia vc">
      <formula>NOT(ISERROR(SEARCH("expedia vc",J169)))</formula>
    </cfRule>
    <cfRule type="containsText" dxfId="23670" priority="20740" operator="containsText" text="booking hcn">
      <formula>NOT(ISERROR(SEARCH("booking hcn",J169)))</formula>
    </cfRule>
    <cfRule type="containsText" dxfId="23669" priority="20741" stopIfTrue="1" operator="containsText" text="booking vcd">
      <formula>NOT(ISERROR(SEARCH("booking vcd",J169)))</formula>
    </cfRule>
    <cfRule type="containsText" dxfId="23668" priority="20742" stopIfTrue="1" operator="containsText" text="booking vc">
      <formula>NOT(ISERROR(SEARCH("booking vc",J169)))</formula>
    </cfRule>
  </conditionalFormatting>
  <conditionalFormatting sqref="F170 B170">
    <cfRule type="expression" dxfId="23667" priority="20723">
      <formula>"'=NOT(ISERROR(VLOOKUP('Banned list'!)"</formula>
    </cfRule>
  </conditionalFormatting>
  <conditionalFormatting sqref="J170">
    <cfRule type="containsText" dxfId="23666" priority="20726" operator="containsText" text="bb">
      <formula>NOT(ISERROR(SEARCH("bb",J170)))</formula>
    </cfRule>
    <cfRule type="containsText" dxfId="23665" priority="20727" stopIfTrue="1" operator="containsText" text="booking hc">
      <formula>NOT(ISERROR(SEARCH("booking hc",J170)))</formula>
    </cfRule>
    <cfRule type="containsText" dxfId="23664" priority="20728" operator="containsText" text="expedia vc">
      <formula>NOT(ISERROR(SEARCH("expedia vc",J170)))</formula>
    </cfRule>
    <cfRule type="containsText" dxfId="23663" priority="20729" operator="containsText" text="booking hcn">
      <formula>NOT(ISERROR(SEARCH("booking hcn",J170)))</formula>
    </cfRule>
    <cfRule type="containsText" dxfId="23662" priority="20730" stopIfTrue="1" operator="containsText" text="booking vcd">
      <formula>NOT(ISERROR(SEARCH("booking vcd",J170)))</formula>
    </cfRule>
    <cfRule type="containsText" dxfId="23661" priority="20731" stopIfTrue="1" operator="containsText" text="booking vc">
      <formula>NOT(ISERROR(SEARCH("booking vc",J170)))</formula>
    </cfRule>
  </conditionalFormatting>
  <conditionalFormatting sqref="J170">
    <cfRule type="containsText" dxfId="23660" priority="20725" operator="containsText" text="hw">
      <formula>NOT(ISERROR(SEARCH("hw",J170)))</formula>
    </cfRule>
  </conditionalFormatting>
  <conditionalFormatting sqref="N170">
    <cfRule type="containsText" dxfId="23659" priority="20732" stopIfTrue="1" operator="containsText" text="CHARGE ON ARRIVAL">
      <formula>NOT(ISERROR(SEARCH("CHARGE ON ARRIVAL",N170)))</formula>
    </cfRule>
    <cfRule type="containsText" dxfId="23658" priority="20733" stopIfTrue="1" operator="containsText" text="CHARGE VC ON DAY">
      <formula>NOT(ISERROR(SEARCH("CHARGE VC ON DAY",N170)))</formula>
    </cfRule>
    <cfRule type="containsText" dxfId="23657" priority="20734" stopIfTrue="1" operator="containsText" text="PAID">
      <formula>NOT(ISERROR(SEARCH("PAID",N170)))</formula>
    </cfRule>
  </conditionalFormatting>
  <conditionalFormatting sqref="I171 G171">
    <cfRule type="containsText" dxfId="23656" priority="20712" operator="containsText" text="BANND">
      <formula>NOT(ISERROR(SEARCH("BANND",G171)))</formula>
    </cfRule>
  </conditionalFormatting>
  <conditionalFormatting sqref="J171">
    <cfRule type="containsText" dxfId="23655" priority="20714" operator="containsText" text="bb">
      <formula>NOT(ISERROR(SEARCH("bb",J171)))</formula>
    </cfRule>
    <cfRule type="containsText" dxfId="23654" priority="20715" stopIfTrue="1" operator="containsText" text="booking hc">
      <formula>NOT(ISERROR(SEARCH("booking hc",J171)))</formula>
    </cfRule>
    <cfRule type="containsText" dxfId="23653" priority="20716" operator="containsText" text="expedia vc">
      <formula>NOT(ISERROR(SEARCH("expedia vc",J171)))</formula>
    </cfRule>
    <cfRule type="containsText" dxfId="23652" priority="20717" operator="containsText" text="booking hcn">
      <formula>NOT(ISERROR(SEARCH("booking hcn",J171)))</formula>
    </cfRule>
    <cfRule type="containsText" dxfId="23651" priority="20718" stopIfTrue="1" operator="containsText" text="booking vcd">
      <formula>NOT(ISERROR(SEARCH("booking vcd",J171)))</formula>
    </cfRule>
    <cfRule type="containsText" dxfId="23650" priority="20719" stopIfTrue="1" operator="containsText" text="booking vc">
      <formula>NOT(ISERROR(SEARCH("booking vc",J171)))</formula>
    </cfRule>
  </conditionalFormatting>
  <conditionalFormatting sqref="J171">
    <cfRule type="containsText" dxfId="23649" priority="20713" operator="containsText" text="hw">
      <formula>NOT(ISERROR(SEARCH("hw",J171)))</formula>
    </cfRule>
  </conditionalFormatting>
  <conditionalFormatting sqref="N171">
    <cfRule type="containsText" dxfId="23648" priority="20720" stopIfTrue="1" operator="containsText" text="CHARGE ON ARRIVAL">
      <formula>NOT(ISERROR(SEARCH("CHARGE ON ARRIVAL",N171)))</formula>
    </cfRule>
    <cfRule type="containsText" dxfId="23647" priority="20721" stopIfTrue="1" operator="containsText" text="CHARGE VC ON DAY">
      <formula>NOT(ISERROR(SEARCH("CHARGE VC ON DAY",N171)))</formula>
    </cfRule>
    <cfRule type="containsText" dxfId="23646" priority="20722" stopIfTrue="1" operator="containsText" text="PAID">
      <formula>NOT(ISERROR(SEARCH("PAID",N171)))</formula>
    </cfRule>
  </conditionalFormatting>
  <conditionalFormatting sqref="J171">
    <cfRule type="containsText" dxfId="23645" priority="20705" operator="containsText" text="hw">
      <formula>NOT(ISERROR(SEARCH("hw",J171)))</formula>
    </cfRule>
    <cfRule type="containsText" dxfId="23644" priority="20706" operator="containsText" text="bb">
      <formula>NOT(ISERROR(SEARCH("bb",J171)))</formula>
    </cfRule>
    <cfRule type="containsText" dxfId="23643" priority="20707" stopIfTrue="1" operator="containsText" text="booking hc">
      <formula>NOT(ISERROR(SEARCH("booking hc",J171)))</formula>
    </cfRule>
    <cfRule type="containsText" dxfId="23642" priority="20708" operator="containsText" text="expedia vc">
      <formula>NOT(ISERROR(SEARCH("expedia vc",J171)))</formula>
    </cfRule>
    <cfRule type="containsText" dxfId="23641" priority="20709" operator="containsText" text="booking hcn">
      <formula>NOT(ISERROR(SEARCH("booking hcn",J171)))</formula>
    </cfRule>
    <cfRule type="containsText" dxfId="23640" priority="20710" stopIfTrue="1" operator="containsText" text="booking vcd">
      <formula>NOT(ISERROR(SEARCH("booking vcd",J171)))</formula>
    </cfRule>
    <cfRule type="containsText" dxfId="23639" priority="20711" stopIfTrue="1" operator="containsText" text="booking vc">
      <formula>NOT(ISERROR(SEARCH("booking vc",J171)))</formula>
    </cfRule>
  </conditionalFormatting>
  <conditionalFormatting sqref="G172 I172:L172">
    <cfRule type="containsText" dxfId="23638" priority="20691" operator="containsText" text="BANND">
      <formula>NOT(ISERROR(SEARCH("BANND",G172)))</formula>
    </cfRule>
  </conditionalFormatting>
  <conditionalFormatting sqref="C172:F172 H172:L172">
    <cfRule type="expression" dxfId="23637" priority="20690">
      <formula>"'=NOT(ISERROR(VLOOKUP('Banned list'!)"</formula>
    </cfRule>
  </conditionalFormatting>
  <conditionalFormatting sqref="J172">
    <cfRule type="containsText" dxfId="23636" priority="20693" operator="containsText" text="bb">
      <formula>NOT(ISERROR(SEARCH("bb",J172)))</formula>
    </cfRule>
    <cfRule type="containsText" dxfId="23635" priority="20694" stopIfTrue="1" operator="containsText" text="booking hc">
      <formula>NOT(ISERROR(SEARCH("booking hc",J172)))</formula>
    </cfRule>
    <cfRule type="containsText" dxfId="23634" priority="20695" operator="containsText" text="expedia vc">
      <formula>NOT(ISERROR(SEARCH("expedia vc",J172)))</formula>
    </cfRule>
    <cfRule type="containsText" dxfId="23633" priority="20696" operator="containsText" text="booking hcn">
      <formula>NOT(ISERROR(SEARCH("booking hcn",J172)))</formula>
    </cfRule>
    <cfRule type="containsText" dxfId="23632" priority="20697" stopIfTrue="1" operator="containsText" text="booking vcd">
      <formula>NOT(ISERROR(SEARCH("booking vcd",J172)))</formula>
    </cfRule>
    <cfRule type="containsText" dxfId="23631" priority="20698" stopIfTrue="1" operator="containsText" text="booking vc">
      <formula>NOT(ISERROR(SEARCH("booking vc",J172)))</formula>
    </cfRule>
  </conditionalFormatting>
  <conditionalFormatting sqref="J172">
    <cfRule type="containsText" dxfId="23630" priority="20692" operator="containsText" text="hw">
      <formula>NOT(ISERROR(SEARCH("hw",J172)))</formula>
    </cfRule>
  </conditionalFormatting>
  <conditionalFormatting sqref="J172">
    <cfRule type="containsText" dxfId="23629" priority="20683" operator="containsText" text="hw">
      <formula>NOT(ISERROR(SEARCH("hw",J172)))</formula>
    </cfRule>
    <cfRule type="containsText" dxfId="23628" priority="20684" operator="containsText" text="bb">
      <formula>NOT(ISERROR(SEARCH("bb",J172)))</formula>
    </cfRule>
    <cfRule type="containsText" dxfId="23627" priority="20685" stopIfTrue="1" operator="containsText" text="booking hc">
      <formula>NOT(ISERROR(SEARCH("booking hc",J172)))</formula>
    </cfRule>
    <cfRule type="containsText" dxfId="23626" priority="20686" operator="containsText" text="expedia vc">
      <formula>NOT(ISERROR(SEARCH("expedia vc",J172)))</formula>
    </cfRule>
    <cfRule type="containsText" dxfId="23625" priority="20687" operator="containsText" text="booking hcn">
      <formula>NOT(ISERROR(SEARCH("booking hcn",J172)))</formula>
    </cfRule>
    <cfRule type="containsText" dxfId="23624" priority="20688" stopIfTrue="1" operator="containsText" text="booking vcd">
      <formula>NOT(ISERROR(SEARCH("booking vcd",J172)))</formula>
    </cfRule>
    <cfRule type="containsText" dxfId="23623" priority="20689" stopIfTrue="1" operator="containsText" text="booking vc">
      <formula>NOT(ISERROR(SEARCH("booking vc",J172)))</formula>
    </cfRule>
  </conditionalFormatting>
  <conditionalFormatting sqref="J172">
    <cfRule type="containsText" dxfId="23622" priority="20702" operator="containsText" text="BANND">
      <formula>NOT(ISERROR(SEARCH("BANND",J172)))</formula>
    </cfRule>
    <cfRule type="expression" dxfId="23621" priority="20703">
      <formula>"'=NOT(ISERROR(VLOOKUP('Banned list'!)"</formula>
    </cfRule>
  </conditionalFormatting>
  <conditionalFormatting sqref="N172">
    <cfRule type="containsText" dxfId="23620" priority="20699" stopIfTrue="1" operator="containsText" text="CHARGE ON ARRIVAL">
      <formula>NOT(ISERROR(SEARCH("CHARGE ON ARRIVAL",N172)))</formula>
    </cfRule>
    <cfRule type="containsText" dxfId="23619" priority="20700" stopIfTrue="1" operator="containsText" text="CHARGE VC ON DAY">
      <formula>NOT(ISERROR(SEARCH("CHARGE VC ON DAY",N172)))</formula>
    </cfRule>
    <cfRule type="containsText" dxfId="23618" priority="20701" stopIfTrue="1" operator="containsText" text="PAID">
      <formula>NOT(ISERROR(SEARCH("PAID",N172)))</formula>
    </cfRule>
  </conditionalFormatting>
  <conditionalFormatting sqref="I173:J173 G173">
    <cfRule type="containsText" dxfId="23617" priority="20670" operator="containsText" text="BANND">
      <formula>NOT(ISERROR(SEARCH("BANND",G173)))</formula>
    </cfRule>
  </conditionalFormatting>
  <conditionalFormatting sqref="J173">
    <cfRule type="expression" dxfId="23616" priority="20669">
      <formula>"'=NOT(ISERROR(VLOOKUP('Banned list'!)"</formula>
    </cfRule>
  </conditionalFormatting>
  <conditionalFormatting sqref="J173">
    <cfRule type="containsText" dxfId="23615" priority="20672" operator="containsText" text="bb">
      <formula>NOT(ISERROR(SEARCH("bb",J173)))</formula>
    </cfRule>
    <cfRule type="containsText" dxfId="23614" priority="20673" stopIfTrue="1" operator="containsText" text="booking hc">
      <formula>NOT(ISERROR(SEARCH("booking hc",J173)))</formula>
    </cfRule>
    <cfRule type="containsText" dxfId="23613" priority="20674" operator="containsText" text="expedia vc">
      <formula>NOT(ISERROR(SEARCH("expedia vc",J173)))</formula>
    </cfRule>
    <cfRule type="containsText" dxfId="23612" priority="20675" operator="containsText" text="booking hcn">
      <formula>NOT(ISERROR(SEARCH("booking hcn",J173)))</formula>
    </cfRule>
    <cfRule type="containsText" dxfId="23611" priority="20676" stopIfTrue="1" operator="containsText" text="booking vcd">
      <formula>NOT(ISERROR(SEARCH("booking vcd",J173)))</formula>
    </cfRule>
    <cfRule type="containsText" dxfId="23610" priority="20677" stopIfTrue="1" operator="containsText" text="booking vc">
      <formula>NOT(ISERROR(SEARCH("booking vc",J173)))</formula>
    </cfRule>
  </conditionalFormatting>
  <conditionalFormatting sqref="J173">
    <cfRule type="containsText" dxfId="23609" priority="20671" operator="containsText" text="hw">
      <formula>NOT(ISERROR(SEARCH("hw",J173)))</formula>
    </cfRule>
  </conditionalFormatting>
  <conditionalFormatting sqref="J173">
    <cfRule type="containsText" dxfId="23608" priority="20662" operator="containsText" text="hw">
      <formula>NOT(ISERROR(SEARCH("hw",J173)))</formula>
    </cfRule>
    <cfRule type="containsText" dxfId="23607" priority="20663" operator="containsText" text="bb">
      <formula>NOT(ISERROR(SEARCH("bb",J173)))</formula>
    </cfRule>
    <cfRule type="containsText" dxfId="23606" priority="20664" stopIfTrue="1" operator="containsText" text="booking hc">
      <formula>NOT(ISERROR(SEARCH("booking hc",J173)))</formula>
    </cfRule>
    <cfRule type="containsText" dxfId="23605" priority="20665" operator="containsText" text="expedia vc">
      <formula>NOT(ISERROR(SEARCH("expedia vc",J173)))</formula>
    </cfRule>
    <cfRule type="containsText" dxfId="23604" priority="20666" operator="containsText" text="booking hcn">
      <formula>NOT(ISERROR(SEARCH("booking hcn",J173)))</formula>
    </cfRule>
    <cfRule type="containsText" dxfId="23603" priority="20667" stopIfTrue="1" operator="containsText" text="booking vcd">
      <formula>NOT(ISERROR(SEARCH("booking vcd",J173)))</formula>
    </cfRule>
    <cfRule type="containsText" dxfId="23602" priority="20668" stopIfTrue="1" operator="containsText" text="booking vc">
      <formula>NOT(ISERROR(SEARCH("booking vc",J173)))</formula>
    </cfRule>
  </conditionalFormatting>
  <conditionalFormatting sqref="J173">
    <cfRule type="containsText" dxfId="23601" priority="20681" operator="containsText" text="BANND">
      <formula>NOT(ISERROR(SEARCH("BANND",J173)))</formula>
    </cfRule>
    <cfRule type="expression" dxfId="23600" priority="20682">
      <formula>"'=NOT(ISERROR(VLOOKUP('Banned list'!)"</formula>
    </cfRule>
  </conditionalFormatting>
  <conditionalFormatting sqref="N173">
    <cfRule type="containsText" dxfId="23599" priority="20678" stopIfTrue="1" operator="containsText" text="CHARGE ON ARRIVAL">
      <formula>NOT(ISERROR(SEARCH("CHARGE ON ARRIVAL",N173)))</formula>
    </cfRule>
    <cfRule type="containsText" dxfId="23598" priority="20679" stopIfTrue="1" operator="containsText" text="CHARGE VC ON DAY">
      <formula>NOT(ISERROR(SEARCH("CHARGE VC ON DAY",N173)))</formula>
    </cfRule>
    <cfRule type="containsText" dxfId="23597" priority="20680" stopIfTrue="1" operator="containsText" text="PAID">
      <formula>NOT(ISERROR(SEARCH("PAID",N173)))</formula>
    </cfRule>
  </conditionalFormatting>
  <conditionalFormatting sqref="J173">
    <cfRule type="containsText" dxfId="23596" priority="20655" operator="containsText" text="hw">
      <formula>NOT(ISERROR(SEARCH("hw",J173)))</formula>
    </cfRule>
    <cfRule type="containsText" dxfId="23595" priority="20656" operator="containsText" text="bb">
      <formula>NOT(ISERROR(SEARCH("bb",J173)))</formula>
    </cfRule>
    <cfRule type="containsText" dxfId="23594" priority="20657" stopIfTrue="1" operator="containsText" text="booking hc">
      <formula>NOT(ISERROR(SEARCH("booking hc",J173)))</formula>
    </cfRule>
    <cfRule type="containsText" dxfId="23593" priority="20658" operator="containsText" text="expedia vc">
      <formula>NOT(ISERROR(SEARCH("expedia vc",J173)))</formula>
    </cfRule>
    <cfRule type="containsText" dxfId="23592" priority="20659" operator="containsText" text="booking hcn">
      <formula>NOT(ISERROR(SEARCH("booking hcn",J173)))</formula>
    </cfRule>
    <cfRule type="containsText" dxfId="23591" priority="20660" stopIfTrue="1" operator="containsText" text="booking vcd">
      <formula>NOT(ISERROR(SEARCH("booking vcd",J173)))</formula>
    </cfRule>
    <cfRule type="containsText" dxfId="23590" priority="20661" stopIfTrue="1" operator="containsText" text="booking vc">
      <formula>NOT(ISERROR(SEARCH("booking vc",J173)))</formula>
    </cfRule>
  </conditionalFormatting>
  <conditionalFormatting sqref="I174:L174 G174">
    <cfRule type="containsText" dxfId="23589" priority="20641" operator="containsText" text="BANND">
      <formula>NOT(ISERROR(SEARCH("BANND",G174)))</formula>
    </cfRule>
  </conditionalFormatting>
  <conditionalFormatting sqref="H174 J174:L174 C174:F174">
    <cfRule type="expression" dxfId="23588" priority="20640">
      <formula>"'=NOT(ISERROR(VLOOKUP('Banned list'!)"</formula>
    </cfRule>
  </conditionalFormatting>
  <conditionalFormatting sqref="J174">
    <cfRule type="containsText" dxfId="23587" priority="20643" operator="containsText" text="bb">
      <formula>NOT(ISERROR(SEARCH("bb",J174)))</formula>
    </cfRule>
    <cfRule type="containsText" dxfId="23586" priority="20644" stopIfTrue="1" operator="containsText" text="booking hc">
      <formula>NOT(ISERROR(SEARCH("booking hc",J174)))</formula>
    </cfRule>
    <cfRule type="containsText" dxfId="23585" priority="20645" operator="containsText" text="expedia vc">
      <formula>NOT(ISERROR(SEARCH("expedia vc",J174)))</formula>
    </cfRule>
    <cfRule type="containsText" dxfId="23584" priority="20646" operator="containsText" text="booking hcn">
      <formula>NOT(ISERROR(SEARCH("booking hcn",J174)))</formula>
    </cfRule>
    <cfRule type="containsText" dxfId="23583" priority="20647" stopIfTrue="1" operator="containsText" text="booking vcd">
      <formula>NOT(ISERROR(SEARCH("booking vcd",J174)))</formula>
    </cfRule>
    <cfRule type="containsText" dxfId="23582" priority="20648" stopIfTrue="1" operator="containsText" text="booking vc">
      <formula>NOT(ISERROR(SEARCH("booking vc",J174)))</formula>
    </cfRule>
  </conditionalFormatting>
  <conditionalFormatting sqref="J174">
    <cfRule type="containsText" dxfId="23581" priority="20642" operator="containsText" text="hw">
      <formula>NOT(ISERROR(SEARCH("hw",J174)))</formula>
    </cfRule>
  </conditionalFormatting>
  <conditionalFormatting sqref="J174">
    <cfRule type="containsText" dxfId="23580" priority="20633" operator="containsText" text="hw">
      <formula>NOT(ISERROR(SEARCH("hw",J174)))</formula>
    </cfRule>
    <cfRule type="containsText" dxfId="23579" priority="20634" operator="containsText" text="bb">
      <formula>NOT(ISERROR(SEARCH("bb",J174)))</formula>
    </cfRule>
    <cfRule type="containsText" dxfId="23578" priority="20635" stopIfTrue="1" operator="containsText" text="booking hc">
      <formula>NOT(ISERROR(SEARCH("booking hc",J174)))</formula>
    </cfRule>
    <cfRule type="containsText" dxfId="23577" priority="20636" operator="containsText" text="expedia vc">
      <formula>NOT(ISERROR(SEARCH("expedia vc",J174)))</formula>
    </cfRule>
    <cfRule type="containsText" dxfId="23576" priority="20637" operator="containsText" text="booking hcn">
      <formula>NOT(ISERROR(SEARCH("booking hcn",J174)))</formula>
    </cfRule>
    <cfRule type="containsText" dxfId="23575" priority="20638" stopIfTrue="1" operator="containsText" text="booking vcd">
      <formula>NOT(ISERROR(SEARCH("booking vcd",J174)))</formula>
    </cfRule>
    <cfRule type="containsText" dxfId="23574" priority="20639" stopIfTrue="1" operator="containsText" text="booking vc">
      <formula>NOT(ISERROR(SEARCH("booking vc",J174)))</formula>
    </cfRule>
  </conditionalFormatting>
  <conditionalFormatting sqref="J174">
    <cfRule type="containsText" dxfId="23573" priority="20652" operator="containsText" text="BANND">
      <formula>NOT(ISERROR(SEARCH("BANND",J174)))</formula>
    </cfRule>
    <cfRule type="expression" dxfId="23572" priority="20653">
      <formula>"'=NOT(ISERROR(VLOOKUP('Banned list'!)"</formula>
    </cfRule>
  </conditionalFormatting>
  <conditionalFormatting sqref="N174">
    <cfRule type="containsText" dxfId="23571" priority="20649" stopIfTrue="1" operator="containsText" text="CHARGE ON ARRIVAL">
      <formula>NOT(ISERROR(SEARCH("CHARGE ON ARRIVAL",N174)))</formula>
    </cfRule>
    <cfRule type="containsText" dxfId="23570" priority="20650" stopIfTrue="1" operator="containsText" text="CHARGE VC ON DAY">
      <formula>NOT(ISERROR(SEARCH("CHARGE VC ON DAY",N174)))</formula>
    </cfRule>
    <cfRule type="containsText" dxfId="23569" priority="20651" stopIfTrue="1" operator="containsText" text="PAID">
      <formula>NOT(ISERROR(SEARCH("PAID",N174)))</formula>
    </cfRule>
  </conditionalFormatting>
  <conditionalFormatting sqref="I175:L175 G175">
    <cfRule type="containsText" dxfId="23568" priority="20619" operator="containsText" text="BANND">
      <formula>NOT(ISERROR(SEARCH("BANND",G175)))</formula>
    </cfRule>
  </conditionalFormatting>
  <conditionalFormatting sqref="H175:L175 C175:F175">
    <cfRule type="expression" dxfId="23567" priority="20618">
      <formula>"'=NOT(ISERROR(VLOOKUP('Banned list'!)"</formula>
    </cfRule>
  </conditionalFormatting>
  <conditionalFormatting sqref="J175">
    <cfRule type="containsText" dxfId="23566" priority="20621" operator="containsText" text="bb">
      <formula>NOT(ISERROR(SEARCH("bb",J175)))</formula>
    </cfRule>
    <cfRule type="containsText" dxfId="23565" priority="20622" stopIfTrue="1" operator="containsText" text="booking hc">
      <formula>NOT(ISERROR(SEARCH("booking hc",J175)))</formula>
    </cfRule>
    <cfRule type="containsText" dxfId="23564" priority="20623" operator="containsText" text="expedia vc">
      <formula>NOT(ISERROR(SEARCH("expedia vc",J175)))</formula>
    </cfRule>
    <cfRule type="containsText" dxfId="23563" priority="20624" operator="containsText" text="booking hcn">
      <formula>NOT(ISERROR(SEARCH("booking hcn",J175)))</formula>
    </cfRule>
    <cfRule type="containsText" dxfId="23562" priority="20625" stopIfTrue="1" operator="containsText" text="booking vcd">
      <formula>NOT(ISERROR(SEARCH("booking vcd",J175)))</formula>
    </cfRule>
    <cfRule type="containsText" dxfId="23561" priority="20626" stopIfTrue="1" operator="containsText" text="booking vc">
      <formula>NOT(ISERROR(SEARCH("booking vc",J175)))</formula>
    </cfRule>
  </conditionalFormatting>
  <conditionalFormatting sqref="J175">
    <cfRule type="containsText" dxfId="23560" priority="20620" operator="containsText" text="hw">
      <formula>NOT(ISERROR(SEARCH("hw",J175)))</formula>
    </cfRule>
  </conditionalFormatting>
  <conditionalFormatting sqref="J175">
    <cfRule type="containsText" dxfId="23559" priority="20611" operator="containsText" text="hw">
      <formula>NOT(ISERROR(SEARCH("hw",J175)))</formula>
    </cfRule>
    <cfRule type="containsText" dxfId="23558" priority="20612" operator="containsText" text="bb">
      <formula>NOT(ISERROR(SEARCH("bb",J175)))</formula>
    </cfRule>
    <cfRule type="containsText" dxfId="23557" priority="20613" stopIfTrue="1" operator="containsText" text="booking hc">
      <formula>NOT(ISERROR(SEARCH("booking hc",J175)))</formula>
    </cfRule>
    <cfRule type="containsText" dxfId="23556" priority="20614" operator="containsText" text="expedia vc">
      <formula>NOT(ISERROR(SEARCH("expedia vc",J175)))</formula>
    </cfRule>
    <cfRule type="containsText" dxfId="23555" priority="20615" operator="containsText" text="booking hcn">
      <formula>NOT(ISERROR(SEARCH("booking hcn",J175)))</formula>
    </cfRule>
    <cfRule type="containsText" dxfId="23554" priority="20616" stopIfTrue="1" operator="containsText" text="booking vcd">
      <formula>NOT(ISERROR(SEARCH("booking vcd",J175)))</formula>
    </cfRule>
    <cfRule type="containsText" dxfId="23553" priority="20617" stopIfTrue="1" operator="containsText" text="booking vc">
      <formula>NOT(ISERROR(SEARCH("booking vc",J175)))</formula>
    </cfRule>
  </conditionalFormatting>
  <conditionalFormatting sqref="J175">
    <cfRule type="containsText" dxfId="23552" priority="20630" operator="containsText" text="BANND">
      <formula>NOT(ISERROR(SEARCH("BANND",J175)))</formula>
    </cfRule>
    <cfRule type="expression" dxfId="23551" priority="20631">
      <formula>"'=NOT(ISERROR(VLOOKUP('Banned list'!)"</formula>
    </cfRule>
  </conditionalFormatting>
  <conditionalFormatting sqref="N175">
    <cfRule type="containsText" dxfId="23550" priority="20627" stopIfTrue="1" operator="containsText" text="CHARGE ON ARRIVAL">
      <formula>NOT(ISERROR(SEARCH("CHARGE ON ARRIVAL",N175)))</formula>
    </cfRule>
    <cfRule type="containsText" dxfId="23549" priority="20628" stopIfTrue="1" operator="containsText" text="CHARGE VC ON DAY">
      <formula>NOT(ISERROR(SEARCH("CHARGE VC ON DAY",N175)))</formula>
    </cfRule>
    <cfRule type="containsText" dxfId="23548" priority="20629" stopIfTrue="1" operator="containsText" text="PAID">
      <formula>NOT(ISERROR(SEARCH("PAID",N175)))</formula>
    </cfRule>
  </conditionalFormatting>
  <conditionalFormatting sqref="K176 N176 I176">
    <cfRule type="containsText" dxfId="23547" priority="20580" operator="containsText" text="BANND">
      <formula>NOT(ISERROR(SEARCH("BANND",I176)))</formula>
    </cfRule>
  </conditionalFormatting>
  <conditionalFormatting sqref="K176 B176">
    <cfRule type="expression" dxfId="23546" priority="20579">
      <formula>"'=NOT(ISERROR(VLOOKUP('Banned list'!)"</formula>
    </cfRule>
  </conditionalFormatting>
  <conditionalFormatting sqref="J176">
    <cfRule type="containsText" dxfId="23545" priority="20582" operator="containsText" text="bb">
      <formula>NOT(ISERROR(SEARCH("bb",J176)))</formula>
    </cfRule>
    <cfRule type="containsText" dxfId="23544" priority="20583" stopIfTrue="1" operator="containsText" text="booking hc">
      <formula>NOT(ISERROR(SEARCH("booking hc",J176)))</formula>
    </cfRule>
    <cfRule type="containsText" dxfId="23543" priority="20584" operator="containsText" text="expedia vc">
      <formula>NOT(ISERROR(SEARCH("expedia vc",J176)))</formula>
    </cfRule>
    <cfRule type="containsText" dxfId="23542" priority="20585" operator="containsText" text="booking hcn">
      <formula>NOT(ISERROR(SEARCH("booking hcn",J176)))</formula>
    </cfRule>
    <cfRule type="containsText" dxfId="23541" priority="20586" stopIfTrue="1" operator="containsText" text="booking vcd">
      <formula>NOT(ISERROR(SEARCH("booking vcd",J176)))</formula>
    </cfRule>
    <cfRule type="containsText" dxfId="23540" priority="20587" stopIfTrue="1" operator="containsText" text="booking vc">
      <formula>NOT(ISERROR(SEARCH("booking vc",J176)))</formula>
    </cfRule>
  </conditionalFormatting>
  <conditionalFormatting sqref="J176">
    <cfRule type="containsText" dxfId="23539" priority="20581" operator="containsText" text="hw">
      <formula>NOT(ISERROR(SEARCH("hw",J176)))</formula>
    </cfRule>
  </conditionalFormatting>
  <conditionalFormatting sqref="K176">
    <cfRule type="containsText" dxfId="23538" priority="20577" operator="containsText" text="BANND">
      <formula>NOT(ISERROR(SEARCH("BANND",K176)))</formula>
    </cfRule>
  </conditionalFormatting>
  <conditionalFormatting sqref="F177 B177">
    <cfRule type="expression" dxfId="23537" priority="20564">
      <formula>"'=NOT(ISERROR(VLOOKUP('Banned list'!)"</formula>
    </cfRule>
  </conditionalFormatting>
  <conditionalFormatting sqref="J177">
    <cfRule type="containsText" dxfId="23536" priority="20567" operator="containsText" text="bb">
      <formula>NOT(ISERROR(SEARCH("bb",J177)))</formula>
    </cfRule>
    <cfRule type="containsText" dxfId="23535" priority="20568" stopIfTrue="1" operator="containsText" text="booking hc">
      <formula>NOT(ISERROR(SEARCH("booking hc",J177)))</formula>
    </cfRule>
    <cfRule type="containsText" dxfId="23534" priority="20569" operator="containsText" text="expedia vc">
      <formula>NOT(ISERROR(SEARCH("expedia vc",J177)))</formula>
    </cfRule>
    <cfRule type="containsText" dxfId="23533" priority="20570" operator="containsText" text="booking hcn">
      <formula>NOT(ISERROR(SEARCH("booking hcn",J177)))</formula>
    </cfRule>
    <cfRule type="containsText" dxfId="23532" priority="20571" stopIfTrue="1" operator="containsText" text="booking vcd">
      <formula>NOT(ISERROR(SEARCH("booking vcd",J177)))</formula>
    </cfRule>
    <cfRule type="containsText" dxfId="23531" priority="20572" stopIfTrue="1" operator="containsText" text="booking vc">
      <formula>NOT(ISERROR(SEARCH("booking vc",J177)))</formula>
    </cfRule>
  </conditionalFormatting>
  <conditionalFormatting sqref="J177">
    <cfRule type="containsText" dxfId="23530" priority="20566" operator="containsText" text="hw">
      <formula>NOT(ISERROR(SEARCH("hw",J177)))</formula>
    </cfRule>
  </conditionalFormatting>
  <conditionalFormatting sqref="N177">
    <cfRule type="containsText" dxfId="23529" priority="20573" stopIfTrue="1" operator="containsText" text="CHARGE ON ARRIVAL">
      <formula>NOT(ISERROR(SEARCH("CHARGE ON ARRIVAL",N177)))</formula>
    </cfRule>
    <cfRule type="containsText" dxfId="23528" priority="20574" stopIfTrue="1" operator="containsText" text="CHARGE VC ON DAY">
      <formula>NOT(ISERROR(SEARCH("CHARGE VC ON DAY",N177)))</formula>
    </cfRule>
    <cfRule type="containsText" dxfId="23527" priority="20575" stopIfTrue="1" operator="containsText" text="PAID">
      <formula>NOT(ISERROR(SEARCH("PAID",N177)))</formula>
    </cfRule>
  </conditionalFormatting>
  <conditionalFormatting sqref="B178">
    <cfRule type="expression" dxfId="23526" priority="20554">
      <formula>"'=NOT(ISERROR(VLOOKUP('Banned list'!)"</formula>
    </cfRule>
  </conditionalFormatting>
  <conditionalFormatting sqref="J178">
    <cfRule type="containsText" dxfId="23525" priority="20557" operator="containsText" text="bb">
      <formula>NOT(ISERROR(SEARCH("bb",J178)))</formula>
    </cfRule>
    <cfRule type="containsText" dxfId="23524" priority="20558" stopIfTrue="1" operator="containsText" text="booking hc">
      <formula>NOT(ISERROR(SEARCH("booking hc",J178)))</formula>
    </cfRule>
    <cfRule type="containsText" dxfId="23523" priority="20559" operator="containsText" text="expedia vc">
      <formula>NOT(ISERROR(SEARCH("expedia vc",J178)))</formula>
    </cfRule>
    <cfRule type="containsText" dxfId="23522" priority="20560" operator="containsText" text="booking hcn">
      <formula>NOT(ISERROR(SEARCH("booking hcn",J178)))</formula>
    </cfRule>
    <cfRule type="containsText" dxfId="23521" priority="20561" stopIfTrue="1" operator="containsText" text="booking vcd">
      <formula>NOT(ISERROR(SEARCH("booking vcd",J178)))</formula>
    </cfRule>
    <cfRule type="containsText" dxfId="23520" priority="20562" stopIfTrue="1" operator="containsText" text="booking vc">
      <formula>NOT(ISERROR(SEARCH("booking vc",J178)))</formula>
    </cfRule>
  </conditionalFormatting>
  <conditionalFormatting sqref="J178">
    <cfRule type="containsText" dxfId="23519" priority="20556" operator="containsText" text="hw">
      <formula>NOT(ISERROR(SEARCH("hw",J178)))</formula>
    </cfRule>
  </conditionalFormatting>
  <conditionalFormatting sqref="I179:L179 G179">
    <cfRule type="containsText" dxfId="23518" priority="20540" operator="containsText" text="BANND">
      <formula>NOT(ISERROR(SEARCH("BANND",G179)))</formula>
    </cfRule>
  </conditionalFormatting>
  <conditionalFormatting sqref="H179:L179 C179:F179">
    <cfRule type="expression" dxfId="23517" priority="20539">
      <formula>"'=NOT(ISERROR(VLOOKUP('Banned list'!)"</formula>
    </cfRule>
  </conditionalFormatting>
  <conditionalFormatting sqref="J179">
    <cfRule type="containsText" dxfId="23516" priority="20542" operator="containsText" text="bb">
      <formula>NOT(ISERROR(SEARCH("bb",J179)))</formula>
    </cfRule>
    <cfRule type="containsText" dxfId="23515" priority="20543" stopIfTrue="1" operator="containsText" text="booking hc">
      <formula>NOT(ISERROR(SEARCH("booking hc",J179)))</formula>
    </cfRule>
    <cfRule type="containsText" dxfId="23514" priority="20544" operator="containsText" text="expedia vc">
      <formula>NOT(ISERROR(SEARCH("expedia vc",J179)))</formula>
    </cfRule>
    <cfRule type="containsText" dxfId="23513" priority="20545" operator="containsText" text="booking hcn">
      <formula>NOT(ISERROR(SEARCH("booking hcn",J179)))</formula>
    </cfRule>
    <cfRule type="containsText" dxfId="23512" priority="20546" stopIfTrue="1" operator="containsText" text="booking vcd">
      <formula>NOT(ISERROR(SEARCH("booking vcd",J179)))</formula>
    </cfRule>
    <cfRule type="containsText" dxfId="23511" priority="20547" stopIfTrue="1" operator="containsText" text="booking vc">
      <formula>NOT(ISERROR(SEARCH("booking vc",J179)))</formula>
    </cfRule>
  </conditionalFormatting>
  <conditionalFormatting sqref="J179">
    <cfRule type="containsText" dxfId="23510" priority="20541" operator="containsText" text="hw">
      <formula>NOT(ISERROR(SEARCH("hw",J179)))</formula>
    </cfRule>
  </conditionalFormatting>
  <conditionalFormatting sqref="J179">
    <cfRule type="containsText" dxfId="23509" priority="20532" operator="containsText" text="hw">
      <formula>NOT(ISERROR(SEARCH("hw",J179)))</formula>
    </cfRule>
    <cfRule type="containsText" dxfId="23508" priority="20533" operator="containsText" text="bb">
      <formula>NOT(ISERROR(SEARCH("bb",J179)))</formula>
    </cfRule>
    <cfRule type="containsText" dxfId="23507" priority="20534" stopIfTrue="1" operator="containsText" text="booking hc">
      <formula>NOT(ISERROR(SEARCH("booking hc",J179)))</formula>
    </cfRule>
    <cfRule type="containsText" dxfId="23506" priority="20535" operator="containsText" text="expedia vc">
      <formula>NOT(ISERROR(SEARCH("expedia vc",J179)))</formula>
    </cfRule>
    <cfRule type="containsText" dxfId="23505" priority="20536" operator="containsText" text="booking hcn">
      <formula>NOT(ISERROR(SEARCH("booking hcn",J179)))</formula>
    </cfRule>
    <cfRule type="containsText" dxfId="23504" priority="20537" stopIfTrue="1" operator="containsText" text="booking vcd">
      <formula>NOT(ISERROR(SEARCH("booking vcd",J179)))</formula>
    </cfRule>
    <cfRule type="containsText" dxfId="23503" priority="20538" stopIfTrue="1" operator="containsText" text="booking vc">
      <formula>NOT(ISERROR(SEARCH("booking vc",J179)))</formula>
    </cfRule>
  </conditionalFormatting>
  <conditionalFormatting sqref="J179">
    <cfRule type="containsText" dxfId="23502" priority="20551" operator="containsText" text="BANND">
      <formula>NOT(ISERROR(SEARCH("BANND",J179)))</formula>
    </cfRule>
    <cfRule type="expression" dxfId="23501" priority="20552">
      <formula>"'=NOT(ISERROR(VLOOKUP('Banned list'!)"</formula>
    </cfRule>
  </conditionalFormatting>
  <conditionalFormatting sqref="N179">
    <cfRule type="containsText" dxfId="23500" priority="20548" stopIfTrue="1" operator="containsText" text="CHARGE ON ARRIVAL">
      <formula>NOT(ISERROR(SEARCH("CHARGE ON ARRIVAL",N179)))</formula>
    </cfRule>
    <cfRule type="containsText" dxfId="23499" priority="20549" stopIfTrue="1" operator="containsText" text="CHARGE VC ON DAY">
      <formula>NOT(ISERROR(SEARCH("CHARGE VC ON DAY",N179)))</formula>
    </cfRule>
    <cfRule type="containsText" dxfId="23498" priority="20550" stopIfTrue="1" operator="containsText" text="PAID">
      <formula>NOT(ISERROR(SEARCH("PAID",N179)))</formula>
    </cfRule>
  </conditionalFormatting>
  <conditionalFormatting sqref="I180:L180 G180">
    <cfRule type="containsText" dxfId="23497" priority="20518" operator="containsText" text="BANND">
      <formula>NOT(ISERROR(SEARCH("BANND",G180)))</formula>
    </cfRule>
  </conditionalFormatting>
  <conditionalFormatting sqref="H180:L180 C180:F180">
    <cfRule type="expression" dxfId="23496" priority="20517">
      <formula>"'=NOT(ISERROR(VLOOKUP('Banned list'!)"</formula>
    </cfRule>
  </conditionalFormatting>
  <conditionalFormatting sqref="J180">
    <cfRule type="containsText" dxfId="23495" priority="20520" operator="containsText" text="bb">
      <formula>NOT(ISERROR(SEARCH("bb",J180)))</formula>
    </cfRule>
    <cfRule type="containsText" dxfId="23494" priority="20521" stopIfTrue="1" operator="containsText" text="booking hc">
      <formula>NOT(ISERROR(SEARCH("booking hc",J180)))</formula>
    </cfRule>
    <cfRule type="containsText" dxfId="23493" priority="20522" operator="containsText" text="expedia vc">
      <formula>NOT(ISERROR(SEARCH("expedia vc",J180)))</formula>
    </cfRule>
    <cfRule type="containsText" dxfId="23492" priority="20523" operator="containsText" text="booking hcn">
      <formula>NOT(ISERROR(SEARCH("booking hcn",J180)))</formula>
    </cfRule>
    <cfRule type="containsText" dxfId="23491" priority="20524" stopIfTrue="1" operator="containsText" text="booking vcd">
      <formula>NOT(ISERROR(SEARCH("booking vcd",J180)))</formula>
    </cfRule>
    <cfRule type="containsText" dxfId="23490" priority="20525" stopIfTrue="1" operator="containsText" text="booking vc">
      <formula>NOT(ISERROR(SEARCH("booking vc",J180)))</formula>
    </cfRule>
  </conditionalFormatting>
  <conditionalFormatting sqref="J180">
    <cfRule type="containsText" dxfId="23489" priority="20519" operator="containsText" text="hw">
      <formula>NOT(ISERROR(SEARCH("hw",J180)))</formula>
    </cfRule>
  </conditionalFormatting>
  <conditionalFormatting sqref="J180">
    <cfRule type="containsText" dxfId="23488" priority="20510" operator="containsText" text="hw">
      <formula>NOT(ISERROR(SEARCH("hw",J180)))</formula>
    </cfRule>
    <cfRule type="containsText" dxfId="23487" priority="20511" operator="containsText" text="bb">
      <formula>NOT(ISERROR(SEARCH("bb",J180)))</formula>
    </cfRule>
    <cfRule type="containsText" dxfId="23486" priority="20512" stopIfTrue="1" operator="containsText" text="booking hc">
      <formula>NOT(ISERROR(SEARCH("booking hc",J180)))</formula>
    </cfRule>
    <cfRule type="containsText" dxfId="23485" priority="20513" operator="containsText" text="expedia vc">
      <formula>NOT(ISERROR(SEARCH("expedia vc",J180)))</formula>
    </cfRule>
    <cfRule type="containsText" dxfId="23484" priority="20514" operator="containsText" text="booking hcn">
      <formula>NOT(ISERROR(SEARCH("booking hcn",J180)))</formula>
    </cfRule>
    <cfRule type="containsText" dxfId="23483" priority="20515" stopIfTrue="1" operator="containsText" text="booking vcd">
      <formula>NOT(ISERROR(SEARCH("booking vcd",J180)))</formula>
    </cfRule>
    <cfRule type="containsText" dxfId="23482" priority="20516" stopIfTrue="1" operator="containsText" text="booking vc">
      <formula>NOT(ISERROR(SEARCH("booking vc",J180)))</formula>
    </cfRule>
  </conditionalFormatting>
  <conditionalFormatting sqref="J180">
    <cfRule type="containsText" dxfId="23481" priority="20529" operator="containsText" text="BANND">
      <formula>NOT(ISERROR(SEARCH("BANND",J180)))</formula>
    </cfRule>
    <cfRule type="expression" dxfId="23480" priority="20530">
      <formula>"'=NOT(ISERROR(VLOOKUP('Banned list'!)"</formula>
    </cfRule>
  </conditionalFormatting>
  <conditionalFormatting sqref="N180">
    <cfRule type="containsText" dxfId="23479" priority="20526" stopIfTrue="1" operator="containsText" text="CHARGE ON ARRIVAL">
      <formula>NOT(ISERROR(SEARCH("CHARGE ON ARRIVAL",N180)))</formula>
    </cfRule>
    <cfRule type="containsText" dxfId="23478" priority="20527" stopIfTrue="1" operator="containsText" text="CHARGE VC ON DAY">
      <formula>NOT(ISERROR(SEARCH("CHARGE VC ON DAY",N180)))</formula>
    </cfRule>
    <cfRule type="containsText" dxfId="23477" priority="20528" stopIfTrue="1" operator="containsText" text="PAID">
      <formula>NOT(ISERROR(SEARCH("PAID",N180)))</formula>
    </cfRule>
  </conditionalFormatting>
  <conditionalFormatting sqref="J180">
    <cfRule type="containsText" dxfId="23476" priority="20503" operator="containsText" text="hw">
      <formula>NOT(ISERROR(SEARCH("hw",J180)))</formula>
    </cfRule>
    <cfRule type="containsText" dxfId="23475" priority="20504" operator="containsText" text="bb">
      <formula>NOT(ISERROR(SEARCH("bb",J180)))</formula>
    </cfRule>
    <cfRule type="containsText" dxfId="23474" priority="20505" stopIfTrue="1" operator="containsText" text="booking hc">
      <formula>NOT(ISERROR(SEARCH("booking hc",J180)))</formula>
    </cfRule>
    <cfRule type="containsText" dxfId="23473" priority="20506" operator="containsText" text="expedia vc">
      <formula>NOT(ISERROR(SEARCH("expedia vc",J180)))</formula>
    </cfRule>
    <cfRule type="containsText" dxfId="23472" priority="20507" operator="containsText" text="booking hcn">
      <formula>NOT(ISERROR(SEARCH("booking hcn",J180)))</formula>
    </cfRule>
    <cfRule type="containsText" dxfId="23471" priority="20508" stopIfTrue="1" operator="containsText" text="booking vcd">
      <formula>NOT(ISERROR(SEARCH("booking vcd",J180)))</formula>
    </cfRule>
    <cfRule type="containsText" dxfId="23470" priority="20509" stopIfTrue="1" operator="containsText" text="booking vc">
      <formula>NOT(ISERROR(SEARCH("booking vc",J180)))</formula>
    </cfRule>
  </conditionalFormatting>
  <conditionalFormatting sqref="F181 B181">
    <cfRule type="expression" dxfId="23469" priority="20461">
      <formula>"'=NOT(ISERROR(VLOOKUP('Banned list'!)"</formula>
    </cfRule>
  </conditionalFormatting>
  <conditionalFormatting sqref="J181">
    <cfRule type="containsText" dxfId="23468" priority="20464" operator="containsText" text="bb">
      <formula>NOT(ISERROR(SEARCH("bb",J181)))</formula>
    </cfRule>
    <cfRule type="containsText" dxfId="23467" priority="20465" stopIfTrue="1" operator="containsText" text="booking hc">
      <formula>NOT(ISERROR(SEARCH("booking hc",J181)))</formula>
    </cfRule>
    <cfRule type="containsText" dxfId="23466" priority="20466" operator="containsText" text="expedia vc">
      <formula>NOT(ISERROR(SEARCH("expedia vc",J181)))</formula>
    </cfRule>
    <cfRule type="containsText" dxfId="23465" priority="20467" operator="containsText" text="booking hcn">
      <formula>NOT(ISERROR(SEARCH("booking hcn",J181)))</formula>
    </cfRule>
    <cfRule type="containsText" dxfId="23464" priority="20468" stopIfTrue="1" operator="containsText" text="booking vcd">
      <formula>NOT(ISERROR(SEARCH("booking vcd",J181)))</formula>
    </cfRule>
    <cfRule type="containsText" dxfId="23463" priority="20469" stopIfTrue="1" operator="containsText" text="booking vc">
      <formula>NOT(ISERROR(SEARCH("booking vc",J181)))</formula>
    </cfRule>
  </conditionalFormatting>
  <conditionalFormatting sqref="J181">
    <cfRule type="containsText" dxfId="23462" priority="20463" operator="containsText" text="hw">
      <formula>NOT(ISERROR(SEARCH("hw",J181)))</formula>
    </cfRule>
  </conditionalFormatting>
  <conditionalFormatting sqref="N181">
    <cfRule type="containsText" dxfId="23461" priority="20470" stopIfTrue="1" operator="containsText" text="CHARGE ON ARRIVAL">
      <formula>NOT(ISERROR(SEARCH("CHARGE ON ARRIVAL",N181)))</formula>
    </cfRule>
    <cfRule type="containsText" dxfId="23460" priority="20471" stopIfTrue="1" operator="containsText" text="CHARGE VC ON DAY">
      <formula>NOT(ISERROR(SEARCH("CHARGE VC ON DAY",N181)))</formula>
    </cfRule>
    <cfRule type="containsText" dxfId="23459" priority="20472" stopIfTrue="1" operator="containsText" text="PAID">
      <formula>NOT(ISERROR(SEARCH("PAID",N181)))</formula>
    </cfRule>
  </conditionalFormatting>
  <conditionalFormatting sqref="B182 F182">
    <cfRule type="expression" dxfId="23458" priority="20448">
      <formula>"'=NOT(ISERROR(VLOOKUP('Banned list'!)"</formula>
    </cfRule>
  </conditionalFormatting>
  <conditionalFormatting sqref="J182">
    <cfRule type="containsText" dxfId="23457" priority="20451" operator="containsText" text="bb">
      <formula>NOT(ISERROR(SEARCH("bb",J182)))</formula>
    </cfRule>
    <cfRule type="containsText" dxfId="23456" priority="20452" stopIfTrue="1" operator="containsText" text="booking hc">
      <formula>NOT(ISERROR(SEARCH("booking hc",J182)))</formula>
    </cfRule>
    <cfRule type="containsText" dxfId="23455" priority="20453" operator="containsText" text="expedia vc">
      <formula>NOT(ISERROR(SEARCH("expedia vc",J182)))</formula>
    </cfRule>
    <cfRule type="containsText" dxfId="23454" priority="20454" operator="containsText" text="booking hcn">
      <formula>NOT(ISERROR(SEARCH("booking hcn",J182)))</formula>
    </cfRule>
    <cfRule type="containsText" dxfId="23453" priority="20455" stopIfTrue="1" operator="containsText" text="booking vcd">
      <formula>NOT(ISERROR(SEARCH("booking vcd",J182)))</formula>
    </cfRule>
    <cfRule type="containsText" dxfId="23452" priority="20456" stopIfTrue="1" operator="containsText" text="booking vc">
      <formula>NOT(ISERROR(SEARCH("booking vc",J182)))</formula>
    </cfRule>
  </conditionalFormatting>
  <conditionalFormatting sqref="J182">
    <cfRule type="containsText" dxfId="23451" priority="20450" operator="containsText" text="hw">
      <formula>NOT(ISERROR(SEARCH("hw",J182)))</formula>
    </cfRule>
  </conditionalFormatting>
  <conditionalFormatting sqref="N182">
    <cfRule type="containsText" dxfId="23450" priority="20457" stopIfTrue="1" operator="containsText" text="CHARGE ON ARRIVAL">
      <formula>NOT(ISERROR(SEARCH("CHARGE ON ARRIVAL",N182)))</formula>
    </cfRule>
    <cfRule type="containsText" dxfId="23449" priority="20458" stopIfTrue="1" operator="containsText" text="CHARGE VC ON DAY">
      <formula>NOT(ISERROR(SEARCH("CHARGE VC ON DAY",N182)))</formula>
    </cfRule>
    <cfRule type="containsText" dxfId="23448" priority="20459" stopIfTrue="1" operator="containsText" text="PAID">
      <formula>NOT(ISERROR(SEARCH("PAID",N182)))</formula>
    </cfRule>
  </conditionalFormatting>
  <conditionalFormatting sqref="I183 G183">
    <cfRule type="containsText" dxfId="23447" priority="20437" operator="containsText" text="BANND">
      <formula>NOT(ISERROR(SEARCH("BANND",G183)))</formula>
    </cfRule>
  </conditionalFormatting>
  <conditionalFormatting sqref="J183">
    <cfRule type="containsText" dxfId="23446" priority="20439" operator="containsText" text="bb">
      <formula>NOT(ISERROR(SEARCH("bb",J183)))</formula>
    </cfRule>
    <cfRule type="containsText" dxfId="23445" priority="20440" stopIfTrue="1" operator="containsText" text="booking hc">
      <formula>NOT(ISERROR(SEARCH("booking hc",J183)))</formula>
    </cfRule>
    <cfRule type="containsText" dxfId="23444" priority="20441" operator="containsText" text="expedia vc">
      <formula>NOT(ISERROR(SEARCH("expedia vc",J183)))</formula>
    </cfRule>
    <cfRule type="containsText" dxfId="23443" priority="20442" operator="containsText" text="booking hcn">
      <formula>NOT(ISERROR(SEARCH("booking hcn",J183)))</formula>
    </cfRule>
    <cfRule type="containsText" dxfId="23442" priority="20443" stopIfTrue="1" operator="containsText" text="booking vcd">
      <formula>NOT(ISERROR(SEARCH("booking vcd",J183)))</formula>
    </cfRule>
    <cfRule type="containsText" dxfId="23441" priority="20444" stopIfTrue="1" operator="containsText" text="booking vc">
      <formula>NOT(ISERROR(SEARCH("booking vc",J183)))</formula>
    </cfRule>
  </conditionalFormatting>
  <conditionalFormatting sqref="J183">
    <cfRule type="containsText" dxfId="23440" priority="20438" operator="containsText" text="hw">
      <formula>NOT(ISERROR(SEARCH("hw",J183)))</formula>
    </cfRule>
  </conditionalFormatting>
  <conditionalFormatting sqref="N183">
    <cfRule type="containsText" dxfId="23439" priority="20445" stopIfTrue="1" operator="containsText" text="CHARGE ON ARRIVAL">
      <formula>NOT(ISERROR(SEARCH("CHARGE ON ARRIVAL",N183)))</formula>
    </cfRule>
    <cfRule type="containsText" dxfId="23438" priority="20446" stopIfTrue="1" operator="containsText" text="CHARGE VC ON DAY">
      <formula>NOT(ISERROR(SEARCH("CHARGE VC ON DAY",N183)))</formula>
    </cfRule>
    <cfRule type="containsText" dxfId="23437" priority="20447" stopIfTrue="1" operator="containsText" text="PAID">
      <formula>NOT(ISERROR(SEARCH("PAID",N183)))</formula>
    </cfRule>
  </conditionalFormatting>
  <conditionalFormatting sqref="I184 I187 I185:L185 G184:G185 G187:G188 I188:L188 C186:L186">
    <cfRule type="containsText" dxfId="23436" priority="20423" operator="containsText" text="BANND">
      <formula>NOT(ISERROR(SEARCH("BANND",C184)))</formula>
    </cfRule>
  </conditionalFormatting>
  <conditionalFormatting sqref="H186:J186 H185 J185:L185 C185:F185 C188:F188 H188:L188 B186 F186">
    <cfRule type="expression" dxfId="23435" priority="20422">
      <formula>"'=NOT(ISERROR(VLOOKUP('Banned list'!)"</formula>
    </cfRule>
  </conditionalFormatting>
  <conditionalFormatting sqref="J184:J188">
    <cfRule type="containsText" dxfId="23434" priority="20425" operator="containsText" text="bb">
      <formula>NOT(ISERROR(SEARCH("bb",J184)))</formula>
    </cfRule>
    <cfRule type="containsText" dxfId="23433" priority="20426" stopIfTrue="1" operator="containsText" text="booking hc">
      <formula>NOT(ISERROR(SEARCH("booking hc",J184)))</formula>
    </cfRule>
    <cfRule type="containsText" dxfId="23432" priority="20427" operator="containsText" text="expedia vc">
      <formula>NOT(ISERROR(SEARCH("expedia vc",J184)))</formula>
    </cfRule>
    <cfRule type="containsText" dxfId="23431" priority="20428" operator="containsText" text="booking hcn">
      <formula>NOT(ISERROR(SEARCH("booking hcn",J184)))</formula>
    </cfRule>
    <cfRule type="containsText" dxfId="23430" priority="20429" stopIfTrue="1" operator="containsText" text="booking vcd">
      <formula>NOT(ISERROR(SEARCH("booking vcd",J184)))</formula>
    </cfRule>
    <cfRule type="containsText" dxfId="23429" priority="20430" stopIfTrue="1" operator="containsText" text="booking vc">
      <formula>NOT(ISERROR(SEARCH("booking vc",J184)))</formula>
    </cfRule>
  </conditionalFormatting>
  <conditionalFormatting sqref="J184:J188">
    <cfRule type="containsText" dxfId="23428" priority="20424" operator="containsText" text="hw">
      <formula>NOT(ISERROR(SEARCH("hw",J184)))</formula>
    </cfRule>
  </conditionalFormatting>
  <conditionalFormatting sqref="J184:J186 J188">
    <cfRule type="containsText" dxfId="23427" priority="20415" operator="containsText" text="hw">
      <formula>NOT(ISERROR(SEARCH("hw",J184)))</formula>
    </cfRule>
    <cfRule type="containsText" dxfId="23426" priority="20416" operator="containsText" text="bb">
      <formula>NOT(ISERROR(SEARCH("bb",J184)))</formula>
    </cfRule>
    <cfRule type="containsText" dxfId="23425" priority="20417" stopIfTrue="1" operator="containsText" text="booking hc">
      <formula>NOT(ISERROR(SEARCH("booking hc",J184)))</formula>
    </cfRule>
    <cfRule type="containsText" dxfId="23424" priority="20418" operator="containsText" text="expedia vc">
      <formula>NOT(ISERROR(SEARCH("expedia vc",J184)))</formula>
    </cfRule>
    <cfRule type="containsText" dxfId="23423" priority="20419" operator="containsText" text="booking hcn">
      <formula>NOT(ISERROR(SEARCH("booking hcn",J184)))</formula>
    </cfRule>
    <cfRule type="containsText" dxfId="23422" priority="20420" stopIfTrue="1" operator="containsText" text="booking vcd">
      <formula>NOT(ISERROR(SEARCH("booking vcd",J184)))</formula>
    </cfRule>
    <cfRule type="containsText" dxfId="23421" priority="20421" stopIfTrue="1" operator="containsText" text="booking vc">
      <formula>NOT(ISERROR(SEARCH("booking vc",J184)))</formula>
    </cfRule>
  </conditionalFormatting>
  <conditionalFormatting sqref="J185:J186 J188">
    <cfRule type="containsText" dxfId="23420" priority="20434" operator="containsText" text="BANND">
      <formula>NOT(ISERROR(SEARCH("BANND",J185)))</formula>
    </cfRule>
    <cfRule type="expression" dxfId="23419" priority="20435">
      <formula>"'=NOT(ISERROR(VLOOKUP('Banned list'!)"</formula>
    </cfRule>
  </conditionalFormatting>
  <conditionalFormatting sqref="N184:N188">
    <cfRule type="containsText" dxfId="23418" priority="20431" stopIfTrue="1" operator="containsText" text="CHARGE ON ARRIVAL">
      <formula>NOT(ISERROR(SEARCH("CHARGE ON ARRIVAL",N184)))</formula>
    </cfRule>
    <cfRule type="containsText" dxfId="23417" priority="20432" stopIfTrue="1" operator="containsText" text="CHARGE VC ON DAY">
      <formula>NOT(ISERROR(SEARCH("CHARGE VC ON DAY",N184)))</formula>
    </cfRule>
    <cfRule type="containsText" dxfId="23416" priority="20433" stopIfTrue="1" operator="containsText" text="PAID">
      <formula>NOT(ISERROR(SEARCH("PAID",N184)))</formula>
    </cfRule>
  </conditionalFormatting>
  <conditionalFormatting sqref="J187:J188">
    <cfRule type="containsText" dxfId="23415" priority="20408" operator="containsText" text="hw">
      <formula>NOT(ISERROR(SEARCH("hw",J187)))</formula>
    </cfRule>
    <cfRule type="containsText" dxfId="23414" priority="20409" operator="containsText" text="bb">
      <formula>NOT(ISERROR(SEARCH("bb",J187)))</formula>
    </cfRule>
    <cfRule type="containsText" dxfId="23413" priority="20410" stopIfTrue="1" operator="containsText" text="booking hc">
      <formula>NOT(ISERROR(SEARCH("booking hc",J187)))</formula>
    </cfRule>
    <cfRule type="containsText" dxfId="23412" priority="20411" operator="containsText" text="expedia vc">
      <formula>NOT(ISERROR(SEARCH("expedia vc",J187)))</formula>
    </cfRule>
    <cfRule type="containsText" dxfId="23411" priority="20412" operator="containsText" text="booking hcn">
      <formula>NOT(ISERROR(SEARCH("booking hcn",J187)))</formula>
    </cfRule>
    <cfRule type="containsText" dxfId="23410" priority="20413" stopIfTrue="1" operator="containsText" text="booking vcd">
      <formula>NOT(ISERROR(SEARCH("booking vcd",J187)))</formula>
    </cfRule>
    <cfRule type="containsText" dxfId="23409" priority="20414" stopIfTrue="1" operator="containsText" text="booking vc">
      <formula>NOT(ISERROR(SEARCH("booking vc",J187)))</formula>
    </cfRule>
  </conditionalFormatting>
  <conditionalFormatting sqref="J190">
    <cfRule type="containsText" dxfId="23408" priority="20398" operator="containsText" text="hw">
      <formula>NOT(ISERROR(SEARCH("hw",J190)))</formula>
    </cfRule>
    <cfRule type="containsText" dxfId="23407" priority="20399" operator="containsText" text="bb">
      <formula>NOT(ISERROR(SEARCH("bb",J190)))</formula>
    </cfRule>
    <cfRule type="containsText" dxfId="23406" priority="20400" stopIfTrue="1" operator="containsText" text="booking hc">
      <formula>NOT(ISERROR(SEARCH("booking hc",J190)))</formula>
    </cfRule>
    <cfRule type="containsText" dxfId="23405" priority="20401" operator="containsText" text="expedia vc">
      <formula>NOT(ISERROR(SEARCH("expedia vc",J190)))</formula>
    </cfRule>
    <cfRule type="containsText" dxfId="23404" priority="20402" operator="containsText" text="booking hcn">
      <formula>NOT(ISERROR(SEARCH("booking hcn",J190)))</formula>
    </cfRule>
    <cfRule type="containsText" dxfId="23403" priority="20403" stopIfTrue="1" operator="containsText" text="booking vcd">
      <formula>NOT(ISERROR(SEARCH("booking vcd",J190)))</formula>
    </cfRule>
    <cfRule type="containsText" dxfId="23402" priority="20404" stopIfTrue="1" operator="containsText" text="booking vc">
      <formula>NOT(ISERROR(SEARCH("booking vc",J190)))</formula>
    </cfRule>
  </conditionalFormatting>
  <conditionalFormatting sqref="N190">
    <cfRule type="containsText" dxfId="23401" priority="20405" stopIfTrue="1" operator="containsText" text="CHARGE ON ARRIVAL">
      <formula>NOT(ISERROR(SEARCH("CHARGE ON ARRIVAL",N190)))</formula>
    </cfRule>
    <cfRule type="containsText" dxfId="23400" priority="20406" stopIfTrue="1" operator="containsText" text="CHARGE VC ON DAY">
      <formula>NOT(ISERROR(SEARCH("CHARGE VC ON DAY",N190)))</formula>
    </cfRule>
    <cfRule type="containsText" dxfId="23399" priority="20407" stopIfTrue="1" operator="containsText" text="PAID">
      <formula>NOT(ISERROR(SEARCH("PAID",N190)))</formula>
    </cfRule>
  </conditionalFormatting>
  <conditionalFormatting sqref="I191:J191 L191 G191">
    <cfRule type="containsText" dxfId="23398" priority="20384" operator="containsText" text="BANND">
      <formula>NOT(ISERROR(SEARCH("BANND",G191)))</formula>
    </cfRule>
  </conditionalFormatting>
  <conditionalFormatting sqref="H191:J191 L191 B191:F191">
    <cfRule type="expression" dxfId="23397" priority="20383">
      <formula>"'=NOT(ISERROR(VLOOKUP('Banned list'!)"</formula>
    </cfRule>
  </conditionalFormatting>
  <conditionalFormatting sqref="J191">
    <cfRule type="containsText" dxfId="23396" priority="20386" operator="containsText" text="bb">
      <formula>NOT(ISERROR(SEARCH("bb",J191)))</formula>
    </cfRule>
    <cfRule type="containsText" dxfId="23395" priority="20387" stopIfTrue="1" operator="containsText" text="booking hc">
      <formula>NOT(ISERROR(SEARCH("booking hc",J191)))</formula>
    </cfRule>
    <cfRule type="containsText" dxfId="23394" priority="20388" operator="containsText" text="expedia vc">
      <formula>NOT(ISERROR(SEARCH("expedia vc",J191)))</formula>
    </cfRule>
    <cfRule type="containsText" dxfId="23393" priority="20389" operator="containsText" text="booking hcn">
      <formula>NOT(ISERROR(SEARCH("booking hcn",J191)))</formula>
    </cfRule>
    <cfRule type="containsText" dxfId="23392" priority="20390" stopIfTrue="1" operator="containsText" text="booking vcd">
      <formula>NOT(ISERROR(SEARCH("booking vcd",J191)))</formula>
    </cfRule>
    <cfRule type="containsText" dxfId="23391" priority="20391" stopIfTrue="1" operator="containsText" text="booking vc">
      <formula>NOT(ISERROR(SEARCH("booking vc",J191)))</formula>
    </cfRule>
  </conditionalFormatting>
  <conditionalFormatting sqref="J191">
    <cfRule type="containsText" dxfId="23390" priority="20385" operator="containsText" text="hw">
      <formula>NOT(ISERROR(SEARCH("hw",J191)))</formula>
    </cfRule>
  </conditionalFormatting>
  <conditionalFormatting sqref="J191">
    <cfRule type="containsText" dxfId="23389" priority="20376" operator="containsText" text="hw">
      <formula>NOT(ISERROR(SEARCH("hw",J191)))</formula>
    </cfRule>
    <cfRule type="containsText" dxfId="23388" priority="20377" operator="containsText" text="bb">
      <formula>NOT(ISERROR(SEARCH("bb",J191)))</formula>
    </cfRule>
    <cfRule type="containsText" dxfId="23387" priority="20378" stopIfTrue="1" operator="containsText" text="booking hc">
      <formula>NOT(ISERROR(SEARCH("booking hc",J191)))</formula>
    </cfRule>
    <cfRule type="containsText" dxfId="23386" priority="20379" operator="containsText" text="expedia vc">
      <formula>NOT(ISERROR(SEARCH("expedia vc",J191)))</formula>
    </cfRule>
    <cfRule type="containsText" dxfId="23385" priority="20380" operator="containsText" text="booking hcn">
      <formula>NOT(ISERROR(SEARCH("booking hcn",J191)))</formula>
    </cfRule>
    <cfRule type="containsText" dxfId="23384" priority="20381" stopIfTrue="1" operator="containsText" text="booking vcd">
      <formula>NOT(ISERROR(SEARCH("booking vcd",J191)))</formula>
    </cfRule>
    <cfRule type="containsText" dxfId="23383" priority="20382" stopIfTrue="1" operator="containsText" text="booking vc">
      <formula>NOT(ISERROR(SEARCH("booking vc",J191)))</formula>
    </cfRule>
  </conditionalFormatting>
  <conditionalFormatting sqref="J191">
    <cfRule type="containsText" dxfId="23382" priority="20395" operator="containsText" text="BANND">
      <formula>NOT(ISERROR(SEARCH("BANND",J191)))</formula>
    </cfRule>
    <cfRule type="expression" dxfId="23381" priority="20396">
      <formula>"'=NOT(ISERROR(VLOOKUP('Banned list'!)"</formula>
    </cfRule>
  </conditionalFormatting>
  <conditionalFormatting sqref="N191">
    <cfRule type="containsText" dxfId="23380" priority="20392" stopIfTrue="1" operator="containsText" text="CHARGE ON ARRIVAL">
      <formula>NOT(ISERROR(SEARCH("CHARGE ON ARRIVAL",N191)))</formula>
    </cfRule>
    <cfRule type="containsText" dxfId="23379" priority="20393" stopIfTrue="1" operator="containsText" text="CHARGE VC ON DAY">
      <formula>NOT(ISERROR(SEARCH("CHARGE VC ON DAY",N191)))</formula>
    </cfRule>
    <cfRule type="containsText" dxfId="23378" priority="20394" stopIfTrue="1" operator="containsText" text="PAID">
      <formula>NOT(ISERROR(SEARCH("PAID",N191)))</formula>
    </cfRule>
  </conditionalFormatting>
  <conditionalFormatting sqref="N192 G192 I192:L192">
    <cfRule type="containsText" dxfId="23377" priority="20362" operator="containsText" text="BANND">
      <formula>NOT(ISERROR(SEARCH("BANND",G192)))</formula>
    </cfRule>
  </conditionalFormatting>
  <conditionalFormatting sqref="B192:F192 H192:L192">
    <cfRule type="expression" dxfId="23376" priority="20361">
      <formula>"'=NOT(ISERROR(VLOOKUP('Banned list'!)"</formula>
    </cfRule>
  </conditionalFormatting>
  <conditionalFormatting sqref="J192">
    <cfRule type="containsText" dxfId="23375" priority="20364" operator="containsText" text="bb">
      <formula>NOT(ISERROR(SEARCH("bb",J192)))</formula>
    </cfRule>
    <cfRule type="containsText" dxfId="23374" priority="20365" stopIfTrue="1" operator="containsText" text="booking hc">
      <formula>NOT(ISERROR(SEARCH("booking hc",J192)))</formula>
    </cfRule>
    <cfRule type="containsText" dxfId="23373" priority="20366" operator="containsText" text="expedia vc">
      <formula>NOT(ISERROR(SEARCH("expedia vc",J192)))</formula>
    </cfRule>
    <cfRule type="containsText" dxfId="23372" priority="20367" operator="containsText" text="booking hcn">
      <formula>NOT(ISERROR(SEARCH("booking hcn",J192)))</formula>
    </cfRule>
    <cfRule type="containsText" dxfId="23371" priority="20368" stopIfTrue="1" operator="containsText" text="booking vcd">
      <formula>NOT(ISERROR(SEARCH("booking vcd",J192)))</formula>
    </cfRule>
    <cfRule type="containsText" dxfId="23370" priority="20369" stopIfTrue="1" operator="containsText" text="booking vc">
      <formula>NOT(ISERROR(SEARCH("booking vc",J192)))</formula>
    </cfRule>
  </conditionalFormatting>
  <conditionalFormatting sqref="J192">
    <cfRule type="containsText" dxfId="23369" priority="20363" operator="containsText" text="hw">
      <formula>NOT(ISERROR(SEARCH("hw",J192)))</formula>
    </cfRule>
  </conditionalFormatting>
  <conditionalFormatting sqref="J192">
    <cfRule type="containsText" dxfId="23368" priority="20354" operator="containsText" text="hw">
      <formula>NOT(ISERROR(SEARCH("hw",J192)))</formula>
    </cfRule>
    <cfRule type="containsText" dxfId="23367" priority="20355" operator="containsText" text="bb">
      <formula>NOT(ISERROR(SEARCH("bb",J192)))</formula>
    </cfRule>
    <cfRule type="containsText" dxfId="23366" priority="20356" stopIfTrue="1" operator="containsText" text="booking hc">
      <formula>NOT(ISERROR(SEARCH("booking hc",J192)))</formula>
    </cfRule>
    <cfRule type="containsText" dxfId="23365" priority="20357" operator="containsText" text="expedia vc">
      <formula>NOT(ISERROR(SEARCH("expedia vc",J192)))</formula>
    </cfRule>
    <cfRule type="containsText" dxfId="23364" priority="20358" operator="containsText" text="booking hcn">
      <formula>NOT(ISERROR(SEARCH("booking hcn",J192)))</formula>
    </cfRule>
    <cfRule type="containsText" dxfId="23363" priority="20359" stopIfTrue="1" operator="containsText" text="booking vcd">
      <formula>NOT(ISERROR(SEARCH("booking vcd",J192)))</formula>
    </cfRule>
    <cfRule type="containsText" dxfId="23362" priority="20360" stopIfTrue="1" operator="containsText" text="booking vc">
      <formula>NOT(ISERROR(SEARCH("booking vc",J192)))</formula>
    </cfRule>
  </conditionalFormatting>
  <conditionalFormatting sqref="J192">
    <cfRule type="containsText" dxfId="23361" priority="20373" operator="containsText" text="BANND">
      <formula>NOT(ISERROR(SEARCH("BANND",J192)))</formula>
    </cfRule>
    <cfRule type="expression" dxfId="23360" priority="20374">
      <formula>"'=NOT(ISERROR(VLOOKUP('Banned list'!)"</formula>
    </cfRule>
  </conditionalFormatting>
  <conditionalFormatting sqref="N192">
    <cfRule type="containsText" dxfId="23359" priority="20370" stopIfTrue="1" operator="containsText" text="CHARGE ON ARRIVAL">
      <formula>NOT(ISERROR(SEARCH("CHARGE ON ARRIVAL",N192)))</formula>
    </cfRule>
    <cfRule type="containsText" dxfId="23358" priority="20371" stopIfTrue="1" operator="containsText" text="CHARGE VC ON DAY">
      <formula>NOT(ISERROR(SEARCH("CHARGE VC ON DAY",N192)))</formula>
    </cfRule>
    <cfRule type="containsText" dxfId="23357" priority="20372" stopIfTrue="1" operator="containsText" text="PAID">
      <formula>NOT(ISERROR(SEARCH("PAID",N192)))</formula>
    </cfRule>
  </conditionalFormatting>
  <conditionalFormatting sqref="I193:L193 G193">
    <cfRule type="containsText" dxfId="23356" priority="20340" operator="containsText" text="BANND">
      <formula>NOT(ISERROR(SEARCH("BANND",G193)))</formula>
    </cfRule>
  </conditionalFormatting>
  <conditionalFormatting sqref="C193:D193 H193:L193">
    <cfRule type="expression" dxfId="23355" priority="20339">
      <formula>"'=NOT(ISERROR(VLOOKUP('Banned list'!)"</formula>
    </cfRule>
  </conditionalFormatting>
  <conditionalFormatting sqref="J193">
    <cfRule type="containsText" dxfId="23354" priority="20342" operator="containsText" text="bb">
      <formula>NOT(ISERROR(SEARCH("bb",J193)))</formula>
    </cfRule>
    <cfRule type="containsText" dxfId="23353" priority="20343" stopIfTrue="1" operator="containsText" text="booking hc">
      <formula>NOT(ISERROR(SEARCH("booking hc",J193)))</formula>
    </cfRule>
    <cfRule type="containsText" dxfId="23352" priority="20344" operator="containsText" text="expedia vc">
      <formula>NOT(ISERROR(SEARCH("expedia vc",J193)))</formula>
    </cfRule>
    <cfRule type="containsText" dxfId="23351" priority="20345" operator="containsText" text="booking hcn">
      <formula>NOT(ISERROR(SEARCH("booking hcn",J193)))</formula>
    </cfRule>
    <cfRule type="containsText" dxfId="23350" priority="20346" stopIfTrue="1" operator="containsText" text="booking vcd">
      <formula>NOT(ISERROR(SEARCH("booking vcd",J193)))</formula>
    </cfRule>
    <cfRule type="containsText" dxfId="23349" priority="20347" stopIfTrue="1" operator="containsText" text="booking vc">
      <formula>NOT(ISERROR(SEARCH("booking vc",J193)))</formula>
    </cfRule>
  </conditionalFormatting>
  <conditionalFormatting sqref="J193">
    <cfRule type="containsText" dxfId="23348" priority="20341" operator="containsText" text="hw">
      <formula>NOT(ISERROR(SEARCH("hw",J193)))</formula>
    </cfRule>
  </conditionalFormatting>
  <conditionalFormatting sqref="J193">
    <cfRule type="containsText" dxfId="23347" priority="20332" operator="containsText" text="hw">
      <formula>NOT(ISERROR(SEARCH("hw",J193)))</formula>
    </cfRule>
    <cfRule type="containsText" dxfId="23346" priority="20333" operator="containsText" text="bb">
      <formula>NOT(ISERROR(SEARCH("bb",J193)))</formula>
    </cfRule>
    <cfRule type="containsText" dxfId="23345" priority="20334" stopIfTrue="1" operator="containsText" text="booking hc">
      <formula>NOT(ISERROR(SEARCH("booking hc",J193)))</formula>
    </cfRule>
    <cfRule type="containsText" dxfId="23344" priority="20335" operator="containsText" text="expedia vc">
      <formula>NOT(ISERROR(SEARCH("expedia vc",J193)))</formula>
    </cfRule>
    <cfRule type="containsText" dxfId="23343" priority="20336" operator="containsText" text="booking hcn">
      <formula>NOT(ISERROR(SEARCH("booking hcn",J193)))</formula>
    </cfRule>
    <cfRule type="containsText" dxfId="23342" priority="20337" stopIfTrue="1" operator="containsText" text="booking vcd">
      <formula>NOT(ISERROR(SEARCH("booking vcd",J193)))</formula>
    </cfRule>
    <cfRule type="containsText" dxfId="23341" priority="20338" stopIfTrue="1" operator="containsText" text="booking vc">
      <formula>NOT(ISERROR(SEARCH("booking vc",J193)))</formula>
    </cfRule>
  </conditionalFormatting>
  <conditionalFormatting sqref="J193">
    <cfRule type="containsText" dxfId="23340" priority="20351" operator="containsText" text="BANND">
      <formula>NOT(ISERROR(SEARCH("BANND",J193)))</formula>
    </cfRule>
    <cfRule type="expression" dxfId="23339" priority="20352">
      <formula>"'=NOT(ISERROR(VLOOKUP('Banned list'!)"</formula>
    </cfRule>
  </conditionalFormatting>
  <conditionalFormatting sqref="N193">
    <cfRule type="containsText" dxfId="23338" priority="20348" stopIfTrue="1" operator="containsText" text="CHARGE ON ARRIVAL">
      <formula>NOT(ISERROR(SEARCH("CHARGE ON ARRIVAL",N193)))</formula>
    </cfRule>
    <cfRule type="containsText" dxfId="23337" priority="20349" stopIfTrue="1" operator="containsText" text="CHARGE VC ON DAY">
      <formula>NOT(ISERROR(SEARCH("CHARGE VC ON DAY",N193)))</formula>
    </cfRule>
    <cfRule type="containsText" dxfId="23336" priority="20350" stopIfTrue="1" operator="containsText" text="PAID">
      <formula>NOT(ISERROR(SEARCH("PAID",N193)))</formula>
    </cfRule>
  </conditionalFormatting>
  <conditionalFormatting sqref="G194 I194:L194">
    <cfRule type="containsText" dxfId="23335" priority="20318" operator="containsText" text="BANND">
      <formula>NOT(ISERROR(SEARCH("BANND",G194)))</formula>
    </cfRule>
  </conditionalFormatting>
  <conditionalFormatting sqref="B194:F194 H194:L194">
    <cfRule type="expression" dxfId="23334" priority="20317">
      <formula>"'=NOT(ISERROR(VLOOKUP('Banned list'!)"</formula>
    </cfRule>
  </conditionalFormatting>
  <conditionalFormatting sqref="J194">
    <cfRule type="containsText" dxfId="23333" priority="20320" operator="containsText" text="bb">
      <formula>NOT(ISERROR(SEARCH("bb",J194)))</formula>
    </cfRule>
    <cfRule type="containsText" dxfId="23332" priority="20321" stopIfTrue="1" operator="containsText" text="booking hc">
      <formula>NOT(ISERROR(SEARCH("booking hc",J194)))</formula>
    </cfRule>
    <cfRule type="containsText" dxfId="23331" priority="20322" operator="containsText" text="expedia vc">
      <formula>NOT(ISERROR(SEARCH("expedia vc",J194)))</formula>
    </cfRule>
    <cfRule type="containsText" dxfId="23330" priority="20323" operator="containsText" text="booking hcn">
      <formula>NOT(ISERROR(SEARCH("booking hcn",J194)))</formula>
    </cfRule>
    <cfRule type="containsText" dxfId="23329" priority="20324" stopIfTrue="1" operator="containsText" text="booking vcd">
      <formula>NOT(ISERROR(SEARCH("booking vcd",J194)))</formula>
    </cfRule>
    <cfRule type="containsText" dxfId="23328" priority="20325" stopIfTrue="1" operator="containsText" text="booking vc">
      <formula>NOT(ISERROR(SEARCH("booking vc",J194)))</formula>
    </cfRule>
  </conditionalFormatting>
  <conditionalFormatting sqref="J194">
    <cfRule type="containsText" dxfId="23327" priority="20319" operator="containsText" text="hw">
      <formula>NOT(ISERROR(SEARCH("hw",J194)))</formula>
    </cfRule>
  </conditionalFormatting>
  <conditionalFormatting sqref="J194">
    <cfRule type="containsText" dxfId="23326" priority="20310" operator="containsText" text="hw">
      <formula>NOT(ISERROR(SEARCH("hw",J194)))</formula>
    </cfRule>
    <cfRule type="containsText" dxfId="23325" priority="20311" operator="containsText" text="bb">
      <formula>NOT(ISERROR(SEARCH("bb",J194)))</formula>
    </cfRule>
    <cfRule type="containsText" dxfId="23324" priority="20312" stopIfTrue="1" operator="containsText" text="booking hc">
      <formula>NOT(ISERROR(SEARCH("booking hc",J194)))</formula>
    </cfRule>
    <cfRule type="containsText" dxfId="23323" priority="20313" operator="containsText" text="expedia vc">
      <formula>NOT(ISERROR(SEARCH("expedia vc",J194)))</formula>
    </cfRule>
    <cfRule type="containsText" dxfId="23322" priority="20314" operator="containsText" text="booking hcn">
      <formula>NOT(ISERROR(SEARCH("booking hcn",J194)))</formula>
    </cfRule>
    <cfRule type="containsText" dxfId="23321" priority="20315" stopIfTrue="1" operator="containsText" text="booking vcd">
      <formula>NOT(ISERROR(SEARCH("booking vcd",J194)))</formula>
    </cfRule>
    <cfRule type="containsText" dxfId="23320" priority="20316" stopIfTrue="1" operator="containsText" text="booking vc">
      <formula>NOT(ISERROR(SEARCH("booking vc",J194)))</formula>
    </cfRule>
  </conditionalFormatting>
  <conditionalFormatting sqref="J194">
    <cfRule type="containsText" dxfId="23319" priority="20329" operator="containsText" text="BANND">
      <formula>NOT(ISERROR(SEARCH("BANND",J194)))</formula>
    </cfRule>
    <cfRule type="expression" dxfId="23318" priority="20330">
      <formula>"'=NOT(ISERROR(VLOOKUP('Banned list'!)"</formula>
    </cfRule>
  </conditionalFormatting>
  <conditionalFormatting sqref="N194">
    <cfRule type="containsText" dxfId="23317" priority="20326" stopIfTrue="1" operator="containsText" text="CHARGE ON ARRIVAL">
      <formula>NOT(ISERROR(SEARCH("CHARGE ON ARRIVAL",N194)))</formula>
    </cfRule>
    <cfRule type="containsText" dxfId="23316" priority="20327" stopIfTrue="1" operator="containsText" text="CHARGE VC ON DAY">
      <formula>NOT(ISERROR(SEARCH("CHARGE VC ON DAY",N194)))</formula>
    </cfRule>
    <cfRule type="containsText" dxfId="23315" priority="20328" stopIfTrue="1" operator="containsText" text="PAID">
      <formula>NOT(ISERROR(SEARCH("PAID",N194)))</formula>
    </cfRule>
  </conditionalFormatting>
  <conditionalFormatting sqref="G195 I195:L195">
    <cfRule type="containsText" dxfId="23314" priority="20296" operator="containsText" text="BANND">
      <formula>NOT(ISERROR(SEARCH("BANND",G195)))</formula>
    </cfRule>
  </conditionalFormatting>
  <conditionalFormatting sqref="H195 J195:L195 B195:F195">
    <cfRule type="expression" dxfId="23313" priority="20295">
      <formula>"'=NOT(ISERROR(VLOOKUP('Banned list'!)"</formula>
    </cfRule>
  </conditionalFormatting>
  <conditionalFormatting sqref="J195">
    <cfRule type="containsText" dxfId="23312" priority="20298" operator="containsText" text="bb">
      <formula>NOT(ISERROR(SEARCH("bb",J195)))</formula>
    </cfRule>
    <cfRule type="containsText" dxfId="23311" priority="20299" stopIfTrue="1" operator="containsText" text="booking hc">
      <formula>NOT(ISERROR(SEARCH("booking hc",J195)))</formula>
    </cfRule>
    <cfRule type="containsText" dxfId="23310" priority="20300" operator="containsText" text="expedia vc">
      <formula>NOT(ISERROR(SEARCH("expedia vc",J195)))</formula>
    </cfRule>
    <cfRule type="containsText" dxfId="23309" priority="20301" operator="containsText" text="booking hcn">
      <formula>NOT(ISERROR(SEARCH("booking hcn",J195)))</formula>
    </cfRule>
    <cfRule type="containsText" dxfId="23308" priority="20302" stopIfTrue="1" operator="containsText" text="booking vcd">
      <formula>NOT(ISERROR(SEARCH("booking vcd",J195)))</formula>
    </cfRule>
    <cfRule type="containsText" dxfId="23307" priority="20303" stopIfTrue="1" operator="containsText" text="booking vc">
      <formula>NOT(ISERROR(SEARCH("booking vc",J195)))</formula>
    </cfRule>
  </conditionalFormatting>
  <conditionalFormatting sqref="J195">
    <cfRule type="containsText" dxfId="23306" priority="20297" operator="containsText" text="hw">
      <formula>NOT(ISERROR(SEARCH("hw",J195)))</formula>
    </cfRule>
  </conditionalFormatting>
  <conditionalFormatting sqref="J195">
    <cfRule type="containsText" dxfId="23305" priority="20288" operator="containsText" text="hw">
      <formula>NOT(ISERROR(SEARCH("hw",J195)))</formula>
    </cfRule>
    <cfRule type="containsText" dxfId="23304" priority="20289" operator="containsText" text="bb">
      <formula>NOT(ISERROR(SEARCH("bb",J195)))</formula>
    </cfRule>
    <cfRule type="containsText" dxfId="23303" priority="20290" stopIfTrue="1" operator="containsText" text="booking hc">
      <formula>NOT(ISERROR(SEARCH("booking hc",J195)))</formula>
    </cfRule>
    <cfRule type="containsText" dxfId="23302" priority="20291" operator="containsText" text="expedia vc">
      <formula>NOT(ISERROR(SEARCH("expedia vc",J195)))</formula>
    </cfRule>
    <cfRule type="containsText" dxfId="23301" priority="20292" operator="containsText" text="booking hcn">
      <formula>NOT(ISERROR(SEARCH("booking hcn",J195)))</formula>
    </cfRule>
    <cfRule type="containsText" dxfId="23300" priority="20293" stopIfTrue="1" operator="containsText" text="booking vcd">
      <formula>NOT(ISERROR(SEARCH("booking vcd",J195)))</formula>
    </cfRule>
    <cfRule type="containsText" dxfId="23299" priority="20294" stopIfTrue="1" operator="containsText" text="booking vc">
      <formula>NOT(ISERROR(SEARCH("booking vc",J195)))</formula>
    </cfRule>
  </conditionalFormatting>
  <conditionalFormatting sqref="J195">
    <cfRule type="containsText" dxfId="23298" priority="20307" operator="containsText" text="BANND">
      <formula>NOT(ISERROR(SEARCH("BANND",J195)))</formula>
    </cfRule>
    <cfRule type="expression" dxfId="23297" priority="20308">
      <formula>"'=NOT(ISERROR(VLOOKUP('Banned list'!)"</formula>
    </cfRule>
  </conditionalFormatting>
  <conditionalFormatting sqref="N195">
    <cfRule type="containsText" dxfId="23296" priority="20304" stopIfTrue="1" operator="containsText" text="CHARGE ON ARRIVAL">
      <formula>NOT(ISERROR(SEARCH("CHARGE ON ARRIVAL",N195)))</formula>
    </cfRule>
    <cfRule type="containsText" dxfId="23295" priority="20305" stopIfTrue="1" operator="containsText" text="CHARGE VC ON DAY">
      <formula>NOT(ISERROR(SEARCH("CHARGE VC ON DAY",N195)))</formula>
    </cfRule>
    <cfRule type="containsText" dxfId="23294" priority="20306" stopIfTrue="1" operator="containsText" text="PAID">
      <formula>NOT(ISERROR(SEARCH("PAID",N195)))</formula>
    </cfRule>
  </conditionalFormatting>
  <conditionalFormatting sqref="G195 I195:L195">
    <cfRule type="containsText" dxfId="23293" priority="20274" operator="containsText" text="BANND">
      <formula>NOT(ISERROR(SEARCH("BANND",G195)))</formula>
    </cfRule>
  </conditionalFormatting>
  <conditionalFormatting sqref="C195:F195 H195:L195">
    <cfRule type="expression" dxfId="23292" priority="20273">
      <formula>"'=NOT(ISERROR(VLOOKUP('Banned list'!)"</formula>
    </cfRule>
  </conditionalFormatting>
  <conditionalFormatting sqref="J195">
    <cfRule type="containsText" dxfId="23291" priority="20276" operator="containsText" text="bb">
      <formula>NOT(ISERROR(SEARCH("bb",J195)))</formula>
    </cfRule>
    <cfRule type="containsText" dxfId="23290" priority="20277" stopIfTrue="1" operator="containsText" text="booking hc">
      <formula>NOT(ISERROR(SEARCH("booking hc",J195)))</formula>
    </cfRule>
    <cfRule type="containsText" dxfId="23289" priority="20278" operator="containsText" text="expedia vc">
      <formula>NOT(ISERROR(SEARCH("expedia vc",J195)))</formula>
    </cfRule>
    <cfRule type="containsText" dxfId="23288" priority="20279" operator="containsText" text="booking hcn">
      <formula>NOT(ISERROR(SEARCH("booking hcn",J195)))</formula>
    </cfRule>
    <cfRule type="containsText" dxfId="23287" priority="20280" stopIfTrue="1" operator="containsText" text="booking vcd">
      <formula>NOT(ISERROR(SEARCH("booking vcd",J195)))</formula>
    </cfRule>
    <cfRule type="containsText" dxfId="23286" priority="20281" stopIfTrue="1" operator="containsText" text="booking vc">
      <formula>NOT(ISERROR(SEARCH("booking vc",J195)))</formula>
    </cfRule>
  </conditionalFormatting>
  <conditionalFormatting sqref="J195">
    <cfRule type="containsText" dxfId="23285" priority="20275" operator="containsText" text="hw">
      <formula>NOT(ISERROR(SEARCH("hw",J195)))</formula>
    </cfRule>
  </conditionalFormatting>
  <conditionalFormatting sqref="J195">
    <cfRule type="containsText" dxfId="23284" priority="20266" operator="containsText" text="hw">
      <formula>NOT(ISERROR(SEARCH("hw",J195)))</formula>
    </cfRule>
    <cfRule type="containsText" dxfId="23283" priority="20267" operator="containsText" text="bb">
      <formula>NOT(ISERROR(SEARCH("bb",J195)))</formula>
    </cfRule>
    <cfRule type="containsText" dxfId="23282" priority="20268" stopIfTrue="1" operator="containsText" text="booking hc">
      <formula>NOT(ISERROR(SEARCH("booking hc",J195)))</formula>
    </cfRule>
    <cfRule type="containsText" dxfId="23281" priority="20269" operator="containsText" text="expedia vc">
      <formula>NOT(ISERROR(SEARCH("expedia vc",J195)))</formula>
    </cfRule>
    <cfRule type="containsText" dxfId="23280" priority="20270" operator="containsText" text="booking hcn">
      <formula>NOT(ISERROR(SEARCH("booking hcn",J195)))</formula>
    </cfRule>
    <cfRule type="containsText" dxfId="23279" priority="20271" stopIfTrue="1" operator="containsText" text="booking vcd">
      <formula>NOT(ISERROR(SEARCH("booking vcd",J195)))</formula>
    </cfRule>
    <cfRule type="containsText" dxfId="23278" priority="20272" stopIfTrue="1" operator="containsText" text="booking vc">
      <formula>NOT(ISERROR(SEARCH("booking vc",J195)))</formula>
    </cfRule>
  </conditionalFormatting>
  <conditionalFormatting sqref="J195">
    <cfRule type="containsText" dxfId="23277" priority="20285" operator="containsText" text="BANND">
      <formula>NOT(ISERROR(SEARCH("BANND",J195)))</formula>
    </cfRule>
    <cfRule type="expression" dxfId="23276" priority="20286">
      <formula>"'=NOT(ISERROR(VLOOKUP('Banned list'!)"</formula>
    </cfRule>
  </conditionalFormatting>
  <conditionalFormatting sqref="N195">
    <cfRule type="containsText" dxfId="23275" priority="20282" stopIfTrue="1" operator="containsText" text="CHARGE ON ARRIVAL">
      <formula>NOT(ISERROR(SEARCH("CHARGE ON ARRIVAL",N195)))</formula>
    </cfRule>
    <cfRule type="containsText" dxfId="23274" priority="20283" stopIfTrue="1" operator="containsText" text="CHARGE VC ON DAY">
      <formula>NOT(ISERROR(SEARCH("CHARGE VC ON DAY",N195)))</formula>
    </cfRule>
    <cfRule type="containsText" dxfId="23273" priority="20284" stopIfTrue="1" operator="containsText" text="PAID">
      <formula>NOT(ISERROR(SEARCH("PAID",N195)))</formula>
    </cfRule>
  </conditionalFormatting>
  <conditionalFormatting sqref="J195">
    <cfRule type="containsText" dxfId="23272" priority="20259" operator="containsText" text="hw">
      <formula>NOT(ISERROR(SEARCH("hw",J195)))</formula>
    </cfRule>
    <cfRule type="containsText" dxfId="23271" priority="20260" operator="containsText" text="bb">
      <formula>NOT(ISERROR(SEARCH("bb",J195)))</formula>
    </cfRule>
    <cfRule type="containsText" dxfId="23270" priority="20261" stopIfTrue="1" operator="containsText" text="booking hc">
      <formula>NOT(ISERROR(SEARCH("booking hc",J195)))</formula>
    </cfRule>
    <cfRule type="containsText" dxfId="23269" priority="20262" operator="containsText" text="expedia vc">
      <formula>NOT(ISERROR(SEARCH("expedia vc",J195)))</formula>
    </cfRule>
    <cfRule type="containsText" dxfId="23268" priority="20263" operator="containsText" text="booking hcn">
      <formula>NOT(ISERROR(SEARCH("booking hcn",J195)))</formula>
    </cfRule>
    <cfRule type="containsText" dxfId="23267" priority="20264" stopIfTrue="1" operator="containsText" text="booking vcd">
      <formula>NOT(ISERROR(SEARCH("booking vcd",J195)))</formula>
    </cfRule>
    <cfRule type="containsText" dxfId="23266" priority="20265" stopIfTrue="1" operator="containsText" text="booking vc">
      <formula>NOT(ISERROR(SEARCH("booking vc",J195)))</formula>
    </cfRule>
  </conditionalFormatting>
  <conditionalFormatting sqref="G196 I196:L196">
    <cfRule type="containsText" dxfId="23265" priority="20245" operator="containsText" text="BANND">
      <formula>NOT(ISERROR(SEARCH("BANND",G196)))</formula>
    </cfRule>
  </conditionalFormatting>
  <conditionalFormatting sqref="C196:F196 H196:L196">
    <cfRule type="expression" dxfId="23264" priority="20244">
      <formula>"'=NOT(ISERROR(VLOOKUP('Banned list'!)"</formula>
    </cfRule>
  </conditionalFormatting>
  <conditionalFormatting sqref="J196">
    <cfRule type="containsText" dxfId="23263" priority="20247" operator="containsText" text="bb">
      <formula>NOT(ISERROR(SEARCH("bb",J196)))</formula>
    </cfRule>
    <cfRule type="containsText" dxfId="23262" priority="20248" stopIfTrue="1" operator="containsText" text="booking hc">
      <formula>NOT(ISERROR(SEARCH("booking hc",J196)))</formula>
    </cfRule>
    <cfRule type="containsText" dxfId="23261" priority="20249" operator="containsText" text="expedia vc">
      <formula>NOT(ISERROR(SEARCH("expedia vc",J196)))</formula>
    </cfRule>
    <cfRule type="containsText" dxfId="23260" priority="20250" operator="containsText" text="booking hcn">
      <formula>NOT(ISERROR(SEARCH("booking hcn",J196)))</formula>
    </cfRule>
    <cfRule type="containsText" dxfId="23259" priority="20251" stopIfTrue="1" operator="containsText" text="booking vcd">
      <formula>NOT(ISERROR(SEARCH("booking vcd",J196)))</formula>
    </cfRule>
    <cfRule type="containsText" dxfId="23258" priority="20252" stopIfTrue="1" operator="containsText" text="booking vc">
      <formula>NOT(ISERROR(SEARCH("booking vc",J196)))</formula>
    </cfRule>
  </conditionalFormatting>
  <conditionalFormatting sqref="J196">
    <cfRule type="containsText" dxfId="23257" priority="20246" operator="containsText" text="hw">
      <formula>NOT(ISERROR(SEARCH("hw",J196)))</formula>
    </cfRule>
  </conditionalFormatting>
  <conditionalFormatting sqref="J196">
    <cfRule type="containsText" dxfId="23256" priority="20237" operator="containsText" text="hw">
      <formula>NOT(ISERROR(SEARCH("hw",J196)))</formula>
    </cfRule>
    <cfRule type="containsText" dxfId="23255" priority="20238" operator="containsText" text="bb">
      <formula>NOT(ISERROR(SEARCH("bb",J196)))</formula>
    </cfRule>
    <cfRule type="containsText" dxfId="23254" priority="20239" stopIfTrue="1" operator="containsText" text="booking hc">
      <formula>NOT(ISERROR(SEARCH("booking hc",J196)))</formula>
    </cfRule>
    <cfRule type="containsText" dxfId="23253" priority="20240" operator="containsText" text="expedia vc">
      <formula>NOT(ISERROR(SEARCH("expedia vc",J196)))</formula>
    </cfRule>
    <cfRule type="containsText" dxfId="23252" priority="20241" operator="containsText" text="booking hcn">
      <formula>NOT(ISERROR(SEARCH("booking hcn",J196)))</formula>
    </cfRule>
    <cfRule type="containsText" dxfId="23251" priority="20242" stopIfTrue="1" operator="containsText" text="booking vcd">
      <formula>NOT(ISERROR(SEARCH("booking vcd",J196)))</formula>
    </cfRule>
    <cfRule type="containsText" dxfId="23250" priority="20243" stopIfTrue="1" operator="containsText" text="booking vc">
      <formula>NOT(ISERROR(SEARCH("booking vc",J196)))</formula>
    </cfRule>
  </conditionalFormatting>
  <conditionalFormatting sqref="J196">
    <cfRule type="containsText" dxfId="23249" priority="20256" operator="containsText" text="BANND">
      <formula>NOT(ISERROR(SEARCH("BANND",J196)))</formula>
    </cfRule>
    <cfRule type="expression" dxfId="23248" priority="20257">
      <formula>"'=NOT(ISERROR(VLOOKUP('Banned list'!)"</formula>
    </cfRule>
  </conditionalFormatting>
  <conditionalFormatting sqref="N196">
    <cfRule type="containsText" dxfId="23247" priority="20253" stopIfTrue="1" operator="containsText" text="CHARGE ON ARRIVAL">
      <formula>NOT(ISERROR(SEARCH("CHARGE ON ARRIVAL",N196)))</formula>
    </cfRule>
    <cfRule type="containsText" dxfId="23246" priority="20254" stopIfTrue="1" operator="containsText" text="CHARGE VC ON DAY">
      <formula>NOT(ISERROR(SEARCH("CHARGE VC ON DAY",N196)))</formula>
    </cfRule>
    <cfRule type="containsText" dxfId="23245" priority="20255" stopIfTrue="1" operator="containsText" text="PAID">
      <formula>NOT(ISERROR(SEARCH("PAID",N196)))</formula>
    </cfRule>
  </conditionalFormatting>
  <conditionalFormatting sqref="I197:L197 G197">
    <cfRule type="containsText" dxfId="23244" priority="20223" operator="containsText" text="BANND">
      <formula>NOT(ISERROR(SEARCH("BANND",G197)))</formula>
    </cfRule>
  </conditionalFormatting>
  <conditionalFormatting sqref="H197:L197 B197:D197">
    <cfRule type="expression" dxfId="23243" priority="20222">
      <formula>"'=NOT(ISERROR(VLOOKUP('Banned list'!)"</formula>
    </cfRule>
  </conditionalFormatting>
  <conditionalFormatting sqref="J197">
    <cfRule type="containsText" dxfId="23242" priority="20225" operator="containsText" text="bb">
      <formula>NOT(ISERROR(SEARCH("bb",J197)))</formula>
    </cfRule>
    <cfRule type="containsText" dxfId="23241" priority="20226" stopIfTrue="1" operator="containsText" text="booking hc">
      <formula>NOT(ISERROR(SEARCH("booking hc",J197)))</formula>
    </cfRule>
    <cfRule type="containsText" dxfId="23240" priority="20227" operator="containsText" text="expedia vc">
      <formula>NOT(ISERROR(SEARCH("expedia vc",J197)))</formula>
    </cfRule>
    <cfRule type="containsText" dxfId="23239" priority="20228" operator="containsText" text="booking hcn">
      <formula>NOT(ISERROR(SEARCH("booking hcn",J197)))</formula>
    </cfRule>
    <cfRule type="containsText" dxfId="23238" priority="20229" stopIfTrue="1" operator="containsText" text="booking vcd">
      <formula>NOT(ISERROR(SEARCH("booking vcd",J197)))</formula>
    </cfRule>
    <cfRule type="containsText" dxfId="23237" priority="20230" stopIfTrue="1" operator="containsText" text="booking vc">
      <formula>NOT(ISERROR(SEARCH("booking vc",J197)))</formula>
    </cfRule>
  </conditionalFormatting>
  <conditionalFormatting sqref="J197">
    <cfRule type="containsText" dxfId="23236" priority="20224" operator="containsText" text="hw">
      <formula>NOT(ISERROR(SEARCH("hw",J197)))</formula>
    </cfRule>
  </conditionalFormatting>
  <conditionalFormatting sqref="J197">
    <cfRule type="containsText" dxfId="23235" priority="20215" operator="containsText" text="hw">
      <formula>NOT(ISERROR(SEARCH("hw",J197)))</formula>
    </cfRule>
    <cfRule type="containsText" dxfId="23234" priority="20216" operator="containsText" text="bb">
      <formula>NOT(ISERROR(SEARCH("bb",J197)))</formula>
    </cfRule>
    <cfRule type="containsText" dxfId="23233" priority="20217" stopIfTrue="1" operator="containsText" text="booking hc">
      <formula>NOT(ISERROR(SEARCH("booking hc",J197)))</formula>
    </cfRule>
    <cfRule type="containsText" dxfId="23232" priority="20218" operator="containsText" text="expedia vc">
      <formula>NOT(ISERROR(SEARCH("expedia vc",J197)))</formula>
    </cfRule>
    <cfRule type="containsText" dxfId="23231" priority="20219" operator="containsText" text="booking hcn">
      <formula>NOT(ISERROR(SEARCH("booking hcn",J197)))</formula>
    </cfRule>
    <cfRule type="containsText" dxfId="23230" priority="20220" stopIfTrue="1" operator="containsText" text="booking vcd">
      <formula>NOT(ISERROR(SEARCH("booking vcd",J197)))</formula>
    </cfRule>
    <cfRule type="containsText" dxfId="23229" priority="20221" stopIfTrue="1" operator="containsText" text="booking vc">
      <formula>NOT(ISERROR(SEARCH("booking vc",J197)))</formula>
    </cfRule>
  </conditionalFormatting>
  <conditionalFormatting sqref="J197">
    <cfRule type="containsText" dxfId="23228" priority="20234" operator="containsText" text="BANND">
      <formula>NOT(ISERROR(SEARCH("BANND",J197)))</formula>
    </cfRule>
    <cfRule type="expression" dxfId="23227" priority="20235">
      <formula>"'=NOT(ISERROR(VLOOKUP('Banned list'!)"</formula>
    </cfRule>
  </conditionalFormatting>
  <conditionalFormatting sqref="N197">
    <cfRule type="containsText" dxfId="23226" priority="20231" stopIfTrue="1" operator="containsText" text="CHARGE ON ARRIVAL">
      <formula>NOT(ISERROR(SEARCH("CHARGE ON ARRIVAL",N197)))</formula>
    </cfRule>
    <cfRule type="containsText" dxfId="23225" priority="20232" stopIfTrue="1" operator="containsText" text="CHARGE VC ON DAY">
      <formula>NOT(ISERROR(SEARCH("CHARGE VC ON DAY",N197)))</formula>
    </cfRule>
    <cfRule type="containsText" dxfId="23224" priority="20233" stopIfTrue="1" operator="containsText" text="PAID">
      <formula>NOT(ISERROR(SEARCH("PAID",N197)))</formula>
    </cfRule>
  </conditionalFormatting>
  <conditionalFormatting sqref="E197:F197">
    <cfRule type="expression" dxfId="23223" priority="20214">
      <formula>"'=NOT(ISERROR(VLOOKUP('Banned list'!)"</formula>
    </cfRule>
  </conditionalFormatting>
  <conditionalFormatting sqref="C197:D197">
    <cfRule type="expression" dxfId="23222" priority="20213">
      <formula>"'=NOT(ISERROR(VLOOKUP('Banned list'!)"</formula>
    </cfRule>
  </conditionalFormatting>
  <conditionalFormatting sqref="N197">
    <cfRule type="containsText" dxfId="23221" priority="20211" operator="containsText" text="BANND">
      <formula>NOT(ISERROR(SEARCH("BANND",N197)))</formula>
    </cfRule>
  </conditionalFormatting>
  <conditionalFormatting sqref="I198:L198 G198">
    <cfRule type="containsText" dxfId="23220" priority="20197" operator="containsText" text="BANND">
      <formula>NOT(ISERROR(SEARCH("BANND",G198)))</formula>
    </cfRule>
  </conditionalFormatting>
  <conditionalFormatting sqref="H198:L198 B198:F198">
    <cfRule type="expression" dxfId="23219" priority="20196">
      <formula>"'=NOT(ISERROR(VLOOKUP('Banned list'!)"</formula>
    </cfRule>
  </conditionalFormatting>
  <conditionalFormatting sqref="J198">
    <cfRule type="containsText" dxfId="23218" priority="20199" operator="containsText" text="bb">
      <formula>NOT(ISERROR(SEARCH("bb",J198)))</formula>
    </cfRule>
    <cfRule type="containsText" dxfId="23217" priority="20200" stopIfTrue="1" operator="containsText" text="booking hc">
      <formula>NOT(ISERROR(SEARCH("booking hc",J198)))</formula>
    </cfRule>
    <cfRule type="containsText" dxfId="23216" priority="20201" operator="containsText" text="expedia vc">
      <formula>NOT(ISERROR(SEARCH("expedia vc",J198)))</formula>
    </cfRule>
    <cfRule type="containsText" dxfId="23215" priority="20202" operator="containsText" text="booking hcn">
      <formula>NOT(ISERROR(SEARCH("booking hcn",J198)))</formula>
    </cfRule>
    <cfRule type="containsText" dxfId="23214" priority="20203" stopIfTrue="1" operator="containsText" text="booking vcd">
      <formula>NOT(ISERROR(SEARCH("booking vcd",J198)))</formula>
    </cfRule>
    <cfRule type="containsText" dxfId="23213" priority="20204" stopIfTrue="1" operator="containsText" text="booking vc">
      <formula>NOT(ISERROR(SEARCH("booking vc",J198)))</formula>
    </cfRule>
  </conditionalFormatting>
  <conditionalFormatting sqref="J198">
    <cfRule type="containsText" dxfId="23212" priority="20198" operator="containsText" text="hw">
      <formula>NOT(ISERROR(SEARCH("hw",J198)))</formula>
    </cfRule>
  </conditionalFormatting>
  <conditionalFormatting sqref="J198">
    <cfRule type="containsText" dxfId="23211" priority="20189" operator="containsText" text="hw">
      <formula>NOT(ISERROR(SEARCH("hw",J198)))</formula>
    </cfRule>
    <cfRule type="containsText" dxfId="23210" priority="20190" operator="containsText" text="bb">
      <formula>NOT(ISERROR(SEARCH("bb",J198)))</formula>
    </cfRule>
    <cfRule type="containsText" dxfId="23209" priority="20191" stopIfTrue="1" operator="containsText" text="booking hc">
      <formula>NOT(ISERROR(SEARCH("booking hc",J198)))</formula>
    </cfRule>
    <cfRule type="containsText" dxfId="23208" priority="20192" operator="containsText" text="expedia vc">
      <formula>NOT(ISERROR(SEARCH("expedia vc",J198)))</formula>
    </cfRule>
    <cfRule type="containsText" dxfId="23207" priority="20193" operator="containsText" text="booking hcn">
      <formula>NOT(ISERROR(SEARCH("booking hcn",J198)))</formula>
    </cfRule>
    <cfRule type="containsText" dxfId="23206" priority="20194" stopIfTrue="1" operator="containsText" text="booking vcd">
      <formula>NOT(ISERROR(SEARCH("booking vcd",J198)))</formula>
    </cfRule>
    <cfRule type="containsText" dxfId="23205" priority="20195" stopIfTrue="1" operator="containsText" text="booking vc">
      <formula>NOT(ISERROR(SEARCH("booking vc",J198)))</formula>
    </cfRule>
  </conditionalFormatting>
  <conditionalFormatting sqref="J198">
    <cfRule type="containsText" dxfId="23204" priority="20208" operator="containsText" text="BANND">
      <formula>NOT(ISERROR(SEARCH("BANND",J198)))</formula>
    </cfRule>
    <cfRule type="expression" dxfId="23203" priority="20209">
      <formula>"'=NOT(ISERROR(VLOOKUP('Banned list'!)"</formula>
    </cfRule>
  </conditionalFormatting>
  <conditionalFormatting sqref="N198">
    <cfRule type="containsText" dxfId="23202" priority="20205" stopIfTrue="1" operator="containsText" text="CHARGE ON ARRIVAL">
      <formula>NOT(ISERROR(SEARCH("CHARGE ON ARRIVAL",N198)))</formula>
    </cfRule>
    <cfRule type="containsText" dxfId="23201" priority="20206" stopIfTrue="1" operator="containsText" text="CHARGE VC ON DAY">
      <formula>NOT(ISERROR(SEARCH("CHARGE VC ON DAY",N198)))</formula>
    </cfRule>
    <cfRule type="containsText" dxfId="23200" priority="20207" stopIfTrue="1" operator="containsText" text="PAID">
      <formula>NOT(ISERROR(SEARCH("PAID",N198)))</formula>
    </cfRule>
  </conditionalFormatting>
  <conditionalFormatting sqref="I199:L199 G199">
    <cfRule type="containsText" dxfId="23199" priority="20175" operator="containsText" text="BANND">
      <formula>NOT(ISERROR(SEARCH("BANND",G199)))</formula>
    </cfRule>
  </conditionalFormatting>
  <conditionalFormatting sqref="H199:L199 B199:F199">
    <cfRule type="expression" dxfId="23198" priority="20174">
      <formula>"'=NOT(ISERROR(VLOOKUP('Banned list'!)"</formula>
    </cfRule>
  </conditionalFormatting>
  <conditionalFormatting sqref="J199">
    <cfRule type="containsText" dxfId="23197" priority="20177" operator="containsText" text="bb">
      <formula>NOT(ISERROR(SEARCH("bb",J199)))</formula>
    </cfRule>
    <cfRule type="containsText" dxfId="23196" priority="20178" stopIfTrue="1" operator="containsText" text="booking hc">
      <formula>NOT(ISERROR(SEARCH("booking hc",J199)))</formula>
    </cfRule>
    <cfRule type="containsText" dxfId="23195" priority="20179" operator="containsText" text="expedia vc">
      <formula>NOT(ISERROR(SEARCH("expedia vc",J199)))</formula>
    </cfRule>
    <cfRule type="containsText" dxfId="23194" priority="20180" operator="containsText" text="booking hcn">
      <formula>NOT(ISERROR(SEARCH("booking hcn",J199)))</formula>
    </cfRule>
    <cfRule type="containsText" dxfId="23193" priority="20181" stopIfTrue="1" operator="containsText" text="booking vcd">
      <formula>NOT(ISERROR(SEARCH("booking vcd",J199)))</formula>
    </cfRule>
    <cfRule type="containsText" dxfId="23192" priority="20182" stopIfTrue="1" operator="containsText" text="booking vc">
      <formula>NOT(ISERROR(SEARCH("booking vc",J199)))</formula>
    </cfRule>
  </conditionalFormatting>
  <conditionalFormatting sqref="J199">
    <cfRule type="containsText" dxfId="23191" priority="20176" operator="containsText" text="hw">
      <formula>NOT(ISERROR(SEARCH("hw",J199)))</formula>
    </cfRule>
  </conditionalFormatting>
  <conditionalFormatting sqref="J199">
    <cfRule type="containsText" dxfId="23190" priority="20167" operator="containsText" text="hw">
      <formula>NOT(ISERROR(SEARCH("hw",J199)))</formula>
    </cfRule>
    <cfRule type="containsText" dxfId="23189" priority="20168" operator="containsText" text="bb">
      <formula>NOT(ISERROR(SEARCH("bb",J199)))</formula>
    </cfRule>
    <cfRule type="containsText" dxfId="23188" priority="20169" stopIfTrue="1" operator="containsText" text="booking hc">
      <formula>NOT(ISERROR(SEARCH("booking hc",J199)))</formula>
    </cfRule>
    <cfRule type="containsText" dxfId="23187" priority="20170" operator="containsText" text="expedia vc">
      <formula>NOT(ISERROR(SEARCH("expedia vc",J199)))</formula>
    </cfRule>
    <cfRule type="containsText" dxfId="23186" priority="20171" operator="containsText" text="booking hcn">
      <formula>NOT(ISERROR(SEARCH("booking hcn",J199)))</formula>
    </cfRule>
    <cfRule type="containsText" dxfId="23185" priority="20172" stopIfTrue="1" operator="containsText" text="booking vcd">
      <formula>NOT(ISERROR(SEARCH("booking vcd",J199)))</formula>
    </cfRule>
    <cfRule type="containsText" dxfId="23184" priority="20173" stopIfTrue="1" operator="containsText" text="booking vc">
      <formula>NOT(ISERROR(SEARCH("booking vc",J199)))</formula>
    </cfRule>
  </conditionalFormatting>
  <conditionalFormatting sqref="J199">
    <cfRule type="containsText" dxfId="23183" priority="20186" operator="containsText" text="BANND">
      <formula>NOT(ISERROR(SEARCH("BANND",J199)))</formula>
    </cfRule>
    <cfRule type="expression" dxfId="23182" priority="20187">
      <formula>"'=NOT(ISERROR(VLOOKUP('Banned list'!)"</formula>
    </cfRule>
  </conditionalFormatting>
  <conditionalFormatting sqref="N199">
    <cfRule type="containsText" dxfId="23181" priority="20183" stopIfTrue="1" operator="containsText" text="CHARGE ON ARRIVAL">
      <formula>NOT(ISERROR(SEARCH("CHARGE ON ARRIVAL",N199)))</formula>
    </cfRule>
    <cfRule type="containsText" dxfId="23180" priority="20184" stopIfTrue="1" operator="containsText" text="CHARGE VC ON DAY">
      <formula>NOT(ISERROR(SEARCH("CHARGE VC ON DAY",N199)))</formula>
    </cfRule>
    <cfRule type="containsText" dxfId="23179" priority="20185" stopIfTrue="1" operator="containsText" text="PAID">
      <formula>NOT(ISERROR(SEARCH("PAID",N199)))</formula>
    </cfRule>
  </conditionalFormatting>
  <conditionalFormatting sqref="G200 I200:L200">
    <cfRule type="containsText" dxfId="23178" priority="20153" operator="containsText" text="BANND">
      <formula>NOT(ISERROR(SEARCH("BANND",G200)))</formula>
    </cfRule>
  </conditionalFormatting>
  <conditionalFormatting sqref="H200 J200:L200 B200:F200">
    <cfRule type="expression" dxfId="23177" priority="20152">
      <formula>"'=NOT(ISERROR(VLOOKUP('Banned list'!)"</formula>
    </cfRule>
  </conditionalFormatting>
  <conditionalFormatting sqref="J200">
    <cfRule type="containsText" dxfId="23176" priority="20155" operator="containsText" text="bb">
      <formula>NOT(ISERROR(SEARCH("bb",J200)))</formula>
    </cfRule>
    <cfRule type="containsText" dxfId="23175" priority="20156" stopIfTrue="1" operator="containsText" text="booking hc">
      <formula>NOT(ISERROR(SEARCH("booking hc",J200)))</formula>
    </cfRule>
    <cfRule type="containsText" dxfId="23174" priority="20157" operator="containsText" text="expedia vc">
      <formula>NOT(ISERROR(SEARCH("expedia vc",J200)))</formula>
    </cfRule>
    <cfRule type="containsText" dxfId="23173" priority="20158" operator="containsText" text="booking hcn">
      <formula>NOT(ISERROR(SEARCH("booking hcn",J200)))</formula>
    </cfRule>
    <cfRule type="containsText" dxfId="23172" priority="20159" stopIfTrue="1" operator="containsText" text="booking vcd">
      <formula>NOT(ISERROR(SEARCH("booking vcd",J200)))</formula>
    </cfRule>
    <cfRule type="containsText" dxfId="23171" priority="20160" stopIfTrue="1" operator="containsText" text="booking vc">
      <formula>NOT(ISERROR(SEARCH("booking vc",J200)))</formula>
    </cfRule>
  </conditionalFormatting>
  <conditionalFormatting sqref="J200">
    <cfRule type="containsText" dxfId="23170" priority="20154" operator="containsText" text="hw">
      <formula>NOT(ISERROR(SEARCH("hw",J200)))</formula>
    </cfRule>
  </conditionalFormatting>
  <conditionalFormatting sqref="J200">
    <cfRule type="containsText" dxfId="23169" priority="20145" operator="containsText" text="hw">
      <formula>NOT(ISERROR(SEARCH("hw",J200)))</formula>
    </cfRule>
    <cfRule type="containsText" dxfId="23168" priority="20146" operator="containsText" text="bb">
      <formula>NOT(ISERROR(SEARCH("bb",J200)))</formula>
    </cfRule>
    <cfRule type="containsText" dxfId="23167" priority="20147" stopIfTrue="1" operator="containsText" text="booking hc">
      <formula>NOT(ISERROR(SEARCH("booking hc",J200)))</formula>
    </cfRule>
    <cfRule type="containsText" dxfId="23166" priority="20148" operator="containsText" text="expedia vc">
      <formula>NOT(ISERROR(SEARCH("expedia vc",J200)))</formula>
    </cfRule>
    <cfRule type="containsText" dxfId="23165" priority="20149" operator="containsText" text="booking hcn">
      <formula>NOT(ISERROR(SEARCH("booking hcn",J200)))</formula>
    </cfRule>
    <cfRule type="containsText" dxfId="23164" priority="20150" stopIfTrue="1" operator="containsText" text="booking vcd">
      <formula>NOT(ISERROR(SEARCH("booking vcd",J200)))</formula>
    </cfRule>
    <cfRule type="containsText" dxfId="23163" priority="20151" stopIfTrue="1" operator="containsText" text="booking vc">
      <formula>NOT(ISERROR(SEARCH("booking vc",J200)))</formula>
    </cfRule>
  </conditionalFormatting>
  <conditionalFormatting sqref="J200">
    <cfRule type="containsText" dxfId="23162" priority="20164" operator="containsText" text="BANND">
      <formula>NOT(ISERROR(SEARCH("BANND",J200)))</formula>
    </cfRule>
    <cfRule type="expression" dxfId="23161" priority="20165">
      <formula>"'=NOT(ISERROR(VLOOKUP('Banned list'!)"</formula>
    </cfRule>
  </conditionalFormatting>
  <conditionalFormatting sqref="N200">
    <cfRule type="containsText" dxfId="23160" priority="20161" stopIfTrue="1" operator="containsText" text="CHARGE ON ARRIVAL">
      <formula>NOT(ISERROR(SEARCH("CHARGE ON ARRIVAL",N200)))</formula>
    </cfRule>
    <cfRule type="containsText" dxfId="23159" priority="20162" stopIfTrue="1" operator="containsText" text="CHARGE VC ON DAY">
      <formula>NOT(ISERROR(SEARCH("CHARGE VC ON DAY",N200)))</formula>
    </cfRule>
    <cfRule type="containsText" dxfId="23158" priority="20163" stopIfTrue="1" operator="containsText" text="PAID">
      <formula>NOT(ISERROR(SEARCH("PAID",N200)))</formula>
    </cfRule>
  </conditionalFormatting>
  <conditionalFormatting sqref="I200:L200 G200">
    <cfRule type="containsText" dxfId="23157" priority="20131" operator="containsText" text="BANND">
      <formula>NOT(ISERROR(SEARCH("BANND",G200)))</formula>
    </cfRule>
  </conditionalFormatting>
  <conditionalFormatting sqref="H200:L200 C200:F200">
    <cfRule type="expression" dxfId="23156" priority="20130">
      <formula>"'=NOT(ISERROR(VLOOKUP('Banned list'!)"</formula>
    </cfRule>
  </conditionalFormatting>
  <conditionalFormatting sqref="J200">
    <cfRule type="containsText" dxfId="23155" priority="20133" operator="containsText" text="bb">
      <formula>NOT(ISERROR(SEARCH("bb",J200)))</formula>
    </cfRule>
    <cfRule type="containsText" dxfId="23154" priority="20134" stopIfTrue="1" operator="containsText" text="booking hc">
      <formula>NOT(ISERROR(SEARCH("booking hc",J200)))</formula>
    </cfRule>
    <cfRule type="containsText" dxfId="23153" priority="20135" operator="containsText" text="expedia vc">
      <formula>NOT(ISERROR(SEARCH("expedia vc",J200)))</formula>
    </cfRule>
    <cfRule type="containsText" dxfId="23152" priority="20136" operator="containsText" text="booking hcn">
      <formula>NOT(ISERROR(SEARCH("booking hcn",J200)))</formula>
    </cfRule>
    <cfRule type="containsText" dxfId="23151" priority="20137" stopIfTrue="1" operator="containsText" text="booking vcd">
      <formula>NOT(ISERROR(SEARCH("booking vcd",J200)))</formula>
    </cfRule>
    <cfRule type="containsText" dxfId="23150" priority="20138" stopIfTrue="1" operator="containsText" text="booking vc">
      <formula>NOT(ISERROR(SEARCH("booking vc",J200)))</formula>
    </cfRule>
  </conditionalFormatting>
  <conditionalFormatting sqref="J200">
    <cfRule type="containsText" dxfId="23149" priority="20132" operator="containsText" text="hw">
      <formula>NOT(ISERROR(SEARCH("hw",J200)))</formula>
    </cfRule>
  </conditionalFormatting>
  <conditionalFormatting sqref="J200">
    <cfRule type="containsText" dxfId="23148" priority="20123" operator="containsText" text="hw">
      <formula>NOT(ISERROR(SEARCH("hw",J200)))</formula>
    </cfRule>
    <cfRule type="containsText" dxfId="23147" priority="20124" operator="containsText" text="bb">
      <formula>NOT(ISERROR(SEARCH("bb",J200)))</formula>
    </cfRule>
    <cfRule type="containsText" dxfId="23146" priority="20125" stopIfTrue="1" operator="containsText" text="booking hc">
      <formula>NOT(ISERROR(SEARCH("booking hc",J200)))</formula>
    </cfRule>
    <cfRule type="containsText" dxfId="23145" priority="20126" operator="containsText" text="expedia vc">
      <formula>NOT(ISERROR(SEARCH("expedia vc",J200)))</formula>
    </cfRule>
    <cfRule type="containsText" dxfId="23144" priority="20127" operator="containsText" text="booking hcn">
      <formula>NOT(ISERROR(SEARCH("booking hcn",J200)))</formula>
    </cfRule>
    <cfRule type="containsText" dxfId="23143" priority="20128" stopIfTrue="1" operator="containsText" text="booking vcd">
      <formula>NOT(ISERROR(SEARCH("booking vcd",J200)))</formula>
    </cfRule>
    <cfRule type="containsText" dxfId="23142" priority="20129" stopIfTrue="1" operator="containsText" text="booking vc">
      <formula>NOT(ISERROR(SEARCH("booking vc",J200)))</formula>
    </cfRule>
  </conditionalFormatting>
  <conditionalFormatting sqref="J200">
    <cfRule type="containsText" dxfId="23141" priority="20142" operator="containsText" text="BANND">
      <formula>NOT(ISERROR(SEARCH("BANND",J200)))</formula>
    </cfRule>
    <cfRule type="expression" dxfId="23140" priority="20143">
      <formula>"'=NOT(ISERROR(VLOOKUP('Banned list'!)"</formula>
    </cfRule>
  </conditionalFormatting>
  <conditionalFormatting sqref="N200">
    <cfRule type="containsText" dxfId="23139" priority="20139" stopIfTrue="1" operator="containsText" text="CHARGE ON ARRIVAL">
      <formula>NOT(ISERROR(SEARCH("CHARGE ON ARRIVAL",N200)))</formula>
    </cfRule>
    <cfRule type="containsText" dxfId="23138" priority="20140" stopIfTrue="1" operator="containsText" text="CHARGE VC ON DAY">
      <formula>NOT(ISERROR(SEARCH("CHARGE VC ON DAY",N200)))</formula>
    </cfRule>
    <cfRule type="containsText" dxfId="23137" priority="20141" stopIfTrue="1" operator="containsText" text="PAID">
      <formula>NOT(ISERROR(SEARCH("PAID",N200)))</formula>
    </cfRule>
  </conditionalFormatting>
  <conditionalFormatting sqref="J200">
    <cfRule type="containsText" dxfId="23136" priority="20116" operator="containsText" text="hw">
      <formula>NOT(ISERROR(SEARCH("hw",J200)))</formula>
    </cfRule>
    <cfRule type="containsText" dxfId="23135" priority="20117" operator="containsText" text="bb">
      <formula>NOT(ISERROR(SEARCH("bb",J200)))</formula>
    </cfRule>
    <cfRule type="containsText" dxfId="23134" priority="20118" stopIfTrue="1" operator="containsText" text="booking hc">
      <formula>NOT(ISERROR(SEARCH("booking hc",J200)))</formula>
    </cfRule>
    <cfRule type="containsText" dxfId="23133" priority="20119" operator="containsText" text="expedia vc">
      <formula>NOT(ISERROR(SEARCH("expedia vc",J200)))</formula>
    </cfRule>
    <cfRule type="containsText" dxfId="23132" priority="20120" operator="containsText" text="booking hcn">
      <formula>NOT(ISERROR(SEARCH("booking hcn",J200)))</formula>
    </cfRule>
    <cfRule type="containsText" dxfId="23131" priority="20121" stopIfTrue="1" operator="containsText" text="booking vcd">
      <formula>NOT(ISERROR(SEARCH("booking vcd",J200)))</formula>
    </cfRule>
    <cfRule type="containsText" dxfId="23130" priority="20122" stopIfTrue="1" operator="containsText" text="booking vc">
      <formula>NOT(ISERROR(SEARCH("booking vc",J200)))</formula>
    </cfRule>
  </conditionalFormatting>
  <conditionalFormatting sqref="G201 I201:L201">
    <cfRule type="containsText" dxfId="23129" priority="20102" operator="containsText" text="BANND">
      <formula>NOT(ISERROR(SEARCH("BANND",G201)))</formula>
    </cfRule>
  </conditionalFormatting>
  <conditionalFormatting sqref="B201:F201 H201:L201">
    <cfRule type="expression" dxfId="23128" priority="20101">
      <formula>"'=NOT(ISERROR(VLOOKUP('Banned list'!)"</formula>
    </cfRule>
  </conditionalFormatting>
  <conditionalFormatting sqref="J201">
    <cfRule type="containsText" dxfId="23127" priority="20104" operator="containsText" text="bb">
      <formula>NOT(ISERROR(SEARCH("bb",J201)))</formula>
    </cfRule>
    <cfRule type="containsText" dxfId="23126" priority="20105" stopIfTrue="1" operator="containsText" text="booking hc">
      <formula>NOT(ISERROR(SEARCH("booking hc",J201)))</formula>
    </cfRule>
    <cfRule type="containsText" dxfId="23125" priority="20106" operator="containsText" text="expedia vc">
      <formula>NOT(ISERROR(SEARCH("expedia vc",J201)))</formula>
    </cfRule>
    <cfRule type="containsText" dxfId="23124" priority="20107" operator="containsText" text="booking hcn">
      <formula>NOT(ISERROR(SEARCH("booking hcn",J201)))</formula>
    </cfRule>
    <cfRule type="containsText" dxfId="23123" priority="20108" stopIfTrue="1" operator="containsText" text="booking vcd">
      <formula>NOT(ISERROR(SEARCH("booking vcd",J201)))</formula>
    </cfRule>
    <cfRule type="containsText" dxfId="23122" priority="20109" stopIfTrue="1" operator="containsText" text="booking vc">
      <formula>NOT(ISERROR(SEARCH("booking vc",J201)))</formula>
    </cfRule>
  </conditionalFormatting>
  <conditionalFormatting sqref="J201">
    <cfRule type="containsText" dxfId="23121" priority="20103" operator="containsText" text="hw">
      <formula>NOT(ISERROR(SEARCH("hw",J201)))</formula>
    </cfRule>
  </conditionalFormatting>
  <conditionalFormatting sqref="J201">
    <cfRule type="containsText" dxfId="23120" priority="20094" operator="containsText" text="hw">
      <formula>NOT(ISERROR(SEARCH("hw",J201)))</formula>
    </cfRule>
    <cfRule type="containsText" dxfId="23119" priority="20095" operator="containsText" text="bb">
      <formula>NOT(ISERROR(SEARCH("bb",J201)))</formula>
    </cfRule>
    <cfRule type="containsText" dxfId="23118" priority="20096" stopIfTrue="1" operator="containsText" text="booking hc">
      <formula>NOT(ISERROR(SEARCH("booking hc",J201)))</formula>
    </cfRule>
    <cfRule type="containsText" dxfId="23117" priority="20097" operator="containsText" text="expedia vc">
      <formula>NOT(ISERROR(SEARCH("expedia vc",J201)))</formula>
    </cfRule>
    <cfRule type="containsText" dxfId="23116" priority="20098" operator="containsText" text="booking hcn">
      <formula>NOT(ISERROR(SEARCH("booking hcn",J201)))</formula>
    </cfRule>
    <cfRule type="containsText" dxfId="23115" priority="20099" stopIfTrue="1" operator="containsText" text="booking vcd">
      <formula>NOT(ISERROR(SEARCH("booking vcd",J201)))</formula>
    </cfRule>
    <cfRule type="containsText" dxfId="23114" priority="20100" stopIfTrue="1" operator="containsText" text="booking vc">
      <formula>NOT(ISERROR(SEARCH("booking vc",J201)))</formula>
    </cfRule>
  </conditionalFormatting>
  <conditionalFormatting sqref="J201">
    <cfRule type="containsText" dxfId="23113" priority="20113" operator="containsText" text="BANND">
      <formula>NOT(ISERROR(SEARCH("BANND",J201)))</formula>
    </cfRule>
    <cfRule type="expression" dxfId="23112" priority="20114">
      <formula>"'=NOT(ISERROR(VLOOKUP('Banned list'!)"</formula>
    </cfRule>
  </conditionalFormatting>
  <conditionalFormatting sqref="N201">
    <cfRule type="containsText" dxfId="23111" priority="20110" stopIfTrue="1" operator="containsText" text="CHARGE ON ARRIVAL">
      <formula>NOT(ISERROR(SEARCH("CHARGE ON ARRIVAL",N201)))</formula>
    </cfRule>
    <cfRule type="containsText" dxfId="23110" priority="20111" stopIfTrue="1" operator="containsText" text="CHARGE VC ON DAY">
      <formula>NOT(ISERROR(SEARCH("CHARGE VC ON DAY",N201)))</formula>
    </cfRule>
    <cfRule type="containsText" dxfId="23109" priority="20112" stopIfTrue="1" operator="containsText" text="PAID">
      <formula>NOT(ISERROR(SEARCH("PAID",N201)))</formula>
    </cfRule>
  </conditionalFormatting>
  <conditionalFormatting sqref="I202:L202 G202">
    <cfRule type="containsText" dxfId="23108" priority="20062" operator="containsText" text="BANND">
      <formula>NOT(ISERROR(SEARCH("BANND",G202)))</formula>
    </cfRule>
  </conditionalFormatting>
  <conditionalFormatting sqref="H202 J202:L202 B202:F202">
    <cfRule type="expression" dxfId="23107" priority="20061">
      <formula>"'=NOT(ISERROR(VLOOKUP('Banned list'!)"</formula>
    </cfRule>
  </conditionalFormatting>
  <conditionalFormatting sqref="J202">
    <cfRule type="containsText" dxfId="23106" priority="20064" operator="containsText" text="bb">
      <formula>NOT(ISERROR(SEARCH("bb",J202)))</formula>
    </cfRule>
    <cfRule type="containsText" dxfId="23105" priority="20065" stopIfTrue="1" operator="containsText" text="booking hc">
      <formula>NOT(ISERROR(SEARCH("booking hc",J202)))</formula>
    </cfRule>
    <cfRule type="containsText" dxfId="23104" priority="20066" operator="containsText" text="expedia vc">
      <formula>NOT(ISERROR(SEARCH("expedia vc",J202)))</formula>
    </cfRule>
    <cfRule type="containsText" dxfId="23103" priority="20067" operator="containsText" text="booking hcn">
      <formula>NOT(ISERROR(SEARCH("booking hcn",J202)))</formula>
    </cfRule>
    <cfRule type="containsText" dxfId="23102" priority="20068" stopIfTrue="1" operator="containsText" text="booking vcd">
      <formula>NOT(ISERROR(SEARCH("booking vcd",J202)))</formula>
    </cfRule>
    <cfRule type="containsText" dxfId="23101" priority="20069" stopIfTrue="1" operator="containsText" text="booking vc">
      <formula>NOT(ISERROR(SEARCH("booking vc",J202)))</formula>
    </cfRule>
  </conditionalFormatting>
  <conditionalFormatting sqref="J202">
    <cfRule type="containsText" dxfId="23100" priority="20063" operator="containsText" text="hw">
      <formula>NOT(ISERROR(SEARCH("hw",J202)))</formula>
    </cfRule>
  </conditionalFormatting>
  <conditionalFormatting sqref="J202">
    <cfRule type="containsText" dxfId="23099" priority="20054" operator="containsText" text="hw">
      <formula>NOT(ISERROR(SEARCH("hw",J202)))</formula>
    </cfRule>
    <cfRule type="containsText" dxfId="23098" priority="20055" operator="containsText" text="bb">
      <formula>NOT(ISERROR(SEARCH("bb",J202)))</formula>
    </cfRule>
    <cfRule type="containsText" dxfId="23097" priority="20056" stopIfTrue="1" operator="containsText" text="booking hc">
      <formula>NOT(ISERROR(SEARCH("booking hc",J202)))</formula>
    </cfRule>
    <cfRule type="containsText" dxfId="23096" priority="20057" operator="containsText" text="expedia vc">
      <formula>NOT(ISERROR(SEARCH("expedia vc",J202)))</formula>
    </cfRule>
    <cfRule type="containsText" dxfId="23095" priority="20058" operator="containsText" text="booking hcn">
      <formula>NOT(ISERROR(SEARCH("booking hcn",J202)))</formula>
    </cfRule>
    <cfRule type="containsText" dxfId="23094" priority="20059" stopIfTrue="1" operator="containsText" text="booking vcd">
      <formula>NOT(ISERROR(SEARCH("booking vcd",J202)))</formula>
    </cfRule>
    <cfRule type="containsText" dxfId="23093" priority="20060" stopIfTrue="1" operator="containsText" text="booking vc">
      <formula>NOT(ISERROR(SEARCH("booking vc",J202)))</formula>
    </cfRule>
  </conditionalFormatting>
  <conditionalFormatting sqref="J202">
    <cfRule type="containsText" dxfId="23092" priority="20073" operator="containsText" text="BANND">
      <formula>NOT(ISERROR(SEARCH("BANND",J202)))</formula>
    </cfRule>
    <cfRule type="expression" dxfId="23091" priority="20074">
      <formula>"'=NOT(ISERROR(VLOOKUP('Banned list'!)"</formula>
    </cfRule>
  </conditionalFormatting>
  <conditionalFormatting sqref="N202">
    <cfRule type="containsText" dxfId="23090" priority="20070" stopIfTrue="1" operator="containsText" text="CHARGE ON ARRIVAL">
      <formula>NOT(ISERROR(SEARCH("CHARGE ON ARRIVAL",N202)))</formula>
    </cfRule>
    <cfRule type="containsText" dxfId="23089" priority="20071" stopIfTrue="1" operator="containsText" text="CHARGE VC ON DAY">
      <formula>NOT(ISERROR(SEARCH("CHARGE VC ON DAY",N202)))</formula>
    </cfRule>
    <cfRule type="containsText" dxfId="23088" priority="20072" stopIfTrue="1" operator="containsText" text="PAID">
      <formula>NOT(ISERROR(SEARCH("PAID",N202)))</formula>
    </cfRule>
  </conditionalFormatting>
  <conditionalFormatting sqref="G202 I202:L202">
    <cfRule type="containsText" dxfId="23087" priority="20040" operator="containsText" text="BANND">
      <formula>NOT(ISERROR(SEARCH("BANND",G202)))</formula>
    </cfRule>
  </conditionalFormatting>
  <conditionalFormatting sqref="C202:F202 H202:L202">
    <cfRule type="expression" dxfId="23086" priority="20039">
      <formula>"'=NOT(ISERROR(VLOOKUP('Banned list'!)"</formula>
    </cfRule>
  </conditionalFormatting>
  <conditionalFormatting sqref="J202">
    <cfRule type="containsText" dxfId="23085" priority="20042" operator="containsText" text="bb">
      <formula>NOT(ISERROR(SEARCH("bb",J202)))</formula>
    </cfRule>
    <cfRule type="containsText" dxfId="23084" priority="20043" stopIfTrue="1" operator="containsText" text="booking hc">
      <formula>NOT(ISERROR(SEARCH("booking hc",J202)))</formula>
    </cfRule>
    <cfRule type="containsText" dxfId="23083" priority="20044" operator="containsText" text="expedia vc">
      <formula>NOT(ISERROR(SEARCH("expedia vc",J202)))</formula>
    </cfRule>
    <cfRule type="containsText" dxfId="23082" priority="20045" operator="containsText" text="booking hcn">
      <formula>NOT(ISERROR(SEARCH("booking hcn",J202)))</formula>
    </cfRule>
    <cfRule type="containsText" dxfId="23081" priority="20046" stopIfTrue="1" operator="containsText" text="booking vcd">
      <formula>NOT(ISERROR(SEARCH("booking vcd",J202)))</formula>
    </cfRule>
    <cfRule type="containsText" dxfId="23080" priority="20047" stopIfTrue="1" operator="containsText" text="booking vc">
      <formula>NOT(ISERROR(SEARCH("booking vc",J202)))</formula>
    </cfRule>
  </conditionalFormatting>
  <conditionalFormatting sqref="J202">
    <cfRule type="containsText" dxfId="23079" priority="20041" operator="containsText" text="hw">
      <formula>NOT(ISERROR(SEARCH("hw",J202)))</formula>
    </cfRule>
  </conditionalFormatting>
  <conditionalFormatting sqref="J202">
    <cfRule type="containsText" dxfId="23078" priority="20032" operator="containsText" text="hw">
      <formula>NOT(ISERROR(SEARCH("hw",J202)))</formula>
    </cfRule>
    <cfRule type="containsText" dxfId="23077" priority="20033" operator="containsText" text="bb">
      <formula>NOT(ISERROR(SEARCH("bb",J202)))</formula>
    </cfRule>
    <cfRule type="containsText" dxfId="23076" priority="20034" stopIfTrue="1" operator="containsText" text="booking hc">
      <formula>NOT(ISERROR(SEARCH("booking hc",J202)))</formula>
    </cfRule>
    <cfRule type="containsText" dxfId="23075" priority="20035" operator="containsText" text="expedia vc">
      <formula>NOT(ISERROR(SEARCH("expedia vc",J202)))</formula>
    </cfRule>
    <cfRule type="containsText" dxfId="23074" priority="20036" operator="containsText" text="booking hcn">
      <formula>NOT(ISERROR(SEARCH("booking hcn",J202)))</formula>
    </cfRule>
    <cfRule type="containsText" dxfId="23073" priority="20037" stopIfTrue="1" operator="containsText" text="booking vcd">
      <formula>NOT(ISERROR(SEARCH("booking vcd",J202)))</formula>
    </cfRule>
    <cfRule type="containsText" dxfId="23072" priority="20038" stopIfTrue="1" operator="containsText" text="booking vc">
      <formula>NOT(ISERROR(SEARCH("booking vc",J202)))</formula>
    </cfRule>
  </conditionalFormatting>
  <conditionalFormatting sqref="J202">
    <cfRule type="containsText" dxfId="23071" priority="20051" operator="containsText" text="BANND">
      <formula>NOT(ISERROR(SEARCH("BANND",J202)))</formula>
    </cfRule>
    <cfRule type="expression" dxfId="23070" priority="20052">
      <formula>"'=NOT(ISERROR(VLOOKUP('Banned list'!)"</formula>
    </cfRule>
  </conditionalFormatting>
  <conditionalFormatting sqref="N202">
    <cfRule type="containsText" dxfId="23069" priority="20048" stopIfTrue="1" operator="containsText" text="CHARGE ON ARRIVAL">
      <formula>NOT(ISERROR(SEARCH("CHARGE ON ARRIVAL",N202)))</formula>
    </cfRule>
    <cfRule type="containsText" dxfId="23068" priority="20049" stopIfTrue="1" operator="containsText" text="CHARGE VC ON DAY">
      <formula>NOT(ISERROR(SEARCH("CHARGE VC ON DAY",N202)))</formula>
    </cfRule>
    <cfRule type="containsText" dxfId="23067" priority="20050" stopIfTrue="1" operator="containsText" text="PAID">
      <formula>NOT(ISERROR(SEARCH("PAID",N202)))</formula>
    </cfRule>
  </conditionalFormatting>
  <conditionalFormatting sqref="J202">
    <cfRule type="containsText" dxfId="23066" priority="20025" operator="containsText" text="hw">
      <formula>NOT(ISERROR(SEARCH("hw",J202)))</formula>
    </cfRule>
    <cfRule type="containsText" dxfId="23065" priority="20026" operator="containsText" text="bb">
      <formula>NOT(ISERROR(SEARCH("bb",J202)))</formula>
    </cfRule>
    <cfRule type="containsText" dxfId="23064" priority="20027" stopIfTrue="1" operator="containsText" text="booking hc">
      <formula>NOT(ISERROR(SEARCH("booking hc",J202)))</formula>
    </cfRule>
    <cfRule type="containsText" dxfId="23063" priority="20028" operator="containsText" text="expedia vc">
      <formula>NOT(ISERROR(SEARCH("expedia vc",J202)))</formula>
    </cfRule>
    <cfRule type="containsText" dxfId="23062" priority="20029" operator="containsText" text="booking hcn">
      <formula>NOT(ISERROR(SEARCH("booking hcn",J202)))</formula>
    </cfRule>
    <cfRule type="containsText" dxfId="23061" priority="20030" stopIfTrue="1" operator="containsText" text="booking vcd">
      <formula>NOT(ISERROR(SEARCH("booking vcd",J202)))</formula>
    </cfRule>
    <cfRule type="containsText" dxfId="23060" priority="20031" stopIfTrue="1" operator="containsText" text="booking vc">
      <formula>NOT(ISERROR(SEARCH("booking vc",J202)))</formula>
    </cfRule>
  </conditionalFormatting>
  <conditionalFormatting sqref="G203 I203:L203">
    <cfRule type="containsText" dxfId="23059" priority="20011" operator="containsText" text="BANND">
      <formula>NOT(ISERROR(SEARCH("BANND",G203)))</formula>
    </cfRule>
  </conditionalFormatting>
  <conditionalFormatting sqref="H203 J203:L203 B203:F203">
    <cfRule type="expression" dxfId="23058" priority="20010">
      <formula>"'=NOT(ISERROR(VLOOKUP('Banned list'!)"</formula>
    </cfRule>
  </conditionalFormatting>
  <conditionalFormatting sqref="J203">
    <cfRule type="containsText" dxfId="23057" priority="20013" operator="containsText" text="bb">
      <formula>NOT(ISERROR(SEARCH("bb",J203)))</formula>
    </cfRule>
    <cfRule type="containsText" dxfId="23056" priority="20014" stopIfTrue="1" operator="containsText" text="booking hc">
      <formula>NOT(ISERROR(SEARCH("booking hc",J203)))</formula>
    </cfRule>
    <cfRule type="containsText" dxfId="23055" priority="20015" operator="containsText" text="expedia vc">
      <formula>NOT(ISERROR(SEARCH("expedia vc",J203)))</formula>
    </cfRule>
    <cfRule type="containsText" dxfId="23054" priority="20016" operator="containsText" text="booking hcn">
      <formula>NOT(ISERROR(SEARCH("booking hcn",J203)))</formula>
    </cfRule>
    <cfRule type="containsText" dxfId="23053" priority="20017" stopIfTrue="1" operator="containsText" text="booking vcd">
      <formula>NOT(ISERROR(SEARCH("booking vcd",J203)))</formula>
    </cfRule>
    <cfRule type="containsText" dxfId="23052" priority="20018" stopIfTrue="1" operator="containsText" text="booking vc">
      <formula>NOT(ISERROR(SEARCH("booking vc",J203)))</formula>
    </cfRule>
  </conditionalFormatting>
  <conditionalFormatting sqref="J203">
    <cfRule type="containsText" dxfId="23051" priority="20012" operator="containsText" text="hw">
      <formula>NOT(ISERROR(SEARCH("hw",J203)))</formula>
    </cfRule>
  </conditionalFormatting>
  <conditionalFormatting sqref="J203">
    <cfRule type="containsText" dxfId="23050" priority="20003" operator="containsText" text="hw">
      <formula>NOT(ISERROR(SEARCH("hw",J203)))</formula>
    </cfRule>
    <cfRule type="containsText" dxfId="23049" priority="20004" operator="containsText" text="bb">
      <formula>NOT(ISERROR(SEARCH("bb",J203)))</formula>
    </cfRule>
    <cfRule type="containsText" dxfId="23048" priority="20005" stopIfTrue="1" operator="containsText" text="booking hc">
      <formula>NOT(ISERROR(SEARCH("booking hc",J203)))</formula>
    </cfRule>
    <cfRule type="containsText" dxfId="23047" priority="20006" operator="containsText" text="expedia vc">
      <formula>NOT(ISERROR(SEARCH("expedia vc",J203)))</formula>
    </cfRule>
    <cfRule type="containsText" dxfId="23046" priority="20007" operator="containsText" text="booking hcn">
      <formula>NOT(ISERROR(SEARCH("booking hcn",J203)))</formula>
    </cfRule>
    <cfRule type="containsText" dxfId="23045" priority="20008" stopIfTrue="1" operator="containsText" text="booking vcd">
      <formula>NOT(ISERROR(SEARCH("booking vcd",J203)))</formula>
    </cfRule>
    <cfRule type="containsText" dxfId="23044" priority="20009" stopIfTrue="1" operator="containsText" text="booking vc">
      <formula>NOT(ISERROR(SEARCH("booking vc",J203)))</formula>
    </cfRule>
  </conditionalFormatting>
  <conditionalFormatting sqref="J203">
    <cfRule type="containsText" dxfId="23043" priority="20022" operator="containsText" text="BANND">
      <formula>NOT(ISERROR(SEARCH("BANND",J203)))</formula>
    </cfRule>
    <cfRule type="expression" dxfId="23042" priority="20023">
      <formula>"'=NOT(ISERROR(VLOOKUP('Banned list'!)"</formula>
    </cfRule>
  </conditionalFormatting>
  <conditionalFormatting sqref="N203">
    <cfRule type="containsText" dxfId="23041" priority="20019" stopIfTrue="1" operator="containsText" text="CHARGE ON ARRIVAL">
      <formula>NOT(ISERROR(SEARCH("CHARGE ON ARRIVAL",N203)))</formula>
    </cfRule>
    <cfRule type="containsText" dxfId="23040" priority="20020" stopIfTrue="1" operator="containsText" text="CHARGE VC ON DAY">
      <formula>NOT(ISERROR(SEARCH("CHARGE VC ON DAY",N203)))</formula>
    </cfRule>
    <cfRule type="containsText" dxfId="23039" priority="20021" stopIfTrue="1" operator="containsText" text="PAID">
      <formula>NOT(ISERROR(SEARCH("PAID",N203)))</formula>
    </cfRule>
  </conditionalFormatting>
  <conditionalFormatting sqref="I203:L203 G203">
    <cfRule type="containsText" dxfId="23038" priority="19989" operator="containsText" text="BANND">
      <formula>NOT(ISERROR(SEARCH("BANND",G203)))</formula>
    </cfRule>
  </conditionalFormatting>
  <conditionalFormatting sqref="H203:L203 C203:F203">
    <cfRule type="expression" dxfId="23037" priority="19988">
      <formula>"'=NOT(ISERROR(VLOOKUP('Banned list'!)"</formula>
    </cfRule>
  </conditionalFormatting>
  <conditionalFormatting sqref="J203">
    <cfRule type="containsText" dxfId="23036" priority="19991" operator="containsText" text="bb">
      <formula>NOT(ISERROR(SEARCH("bb",J203)))</formula>
    </cfRule>
    <cfRule type="containsText" dxfId="23035" priority="19992" stopIfTrue="1" operator="containsText" text="booking hc">
      <formula>NOT(ISERROR(SEARCH("booking hc",J203)))</formula>
    </cfRule>
    <cfRule type="containsText" dxfId="23034" priority="19993" operator="containsText" text="expedia vc">
      <formula>NOT(ISERROR(SEARCH("expedia vc",J203)))</formula>
    </cfRule>
    <cfRule type="containsText" dxfId="23033" priority="19994" operator="containsText" text="booking hcn">
      <formula>NOT(ISERROR(SEARCH("booking hcn",J203)))</formula>
    </cfRule>
    <cfRule type="containsText" dxfId="23032" priority="19995" stopIfTrue="1" operator="containsText" text="booking vcd">
      <formula>NOT(ISERROR(SEARCH("booking vcd",J203)))</formula>
    </cfRule>
    <cfRule type="containsText" dxfId="23031" priority="19996" stopIfTrue="1" operator="containsText" text="booking vc">
      <formula>NOT(ISERROR(SEARCH("booking vc",J203)))</formula>
    </cfRule>
  </conditionalFormatting>
  <conditionalFormatting sqref="J203">
    <cfRule type="containsText" dxfId="23030" priority="19990" operator="containsText" text="hw">
      <formula>NOT(ISERROR(SEARCH("hw",J203)))</formula>
    </cfRule>
  </conditionalFormatting>
  <conditionalFormatting sqref="J203">
    <cfRule type="containsText" dxfId="23029" priority="19981" operator="containsText" text="hw">
      <formula>NOT(ISERROR(SEARCH("hw",J203)))</formula>
    </cfRule>
    <cfRule type="containsText" dxfId="23028" priority="19982" operator="containsText" text="bb">
      <formula>NOT(ISERROR(SEARCH("bb",J203)))</formula>
    </cfRule>
    <cfRule type="containsText" dxfId="23027" priority="19983" stopIfTrue="1" operator="containsText" text="booking hc">
      <formula>NOT(ISERROR(SEARCH("booking hc",J203)))</formula>
    </cfRule>
    <cfRule type="containsText" dxfId="23026" priority="19984" operator="containsText" text="expedia vc">
      <formula>NOT(ISERROR(SEARCH("expedia vc",J203)))</formula>
    </cfRule>
    <cfRule type="containsText" dxfId="23025" priority="19985" operator="containsText" text="booking hcn">
      <formula>NOT(ISERROR(SEARCH("booking hcn",J203)))</formula>
    </cfRule>
    <cfRule type="containsText" dxfId="23024" priority="19986" stopIfTrue="1" operator="containsText" text="booking vcd">
      <formula>NOT(ISERROR(SEARCH("booking vcd",J203)))</formula>
    </cfRule>
    <cfRule type="containsText" dxfId="23023" priority="19987" stopIfTrue="1" operator="containsText" text="booking vc">
      <formula>NOT(ISERROR(SEARCH("booking vc",J203)))</formula>
    </cfRule>
  </conditionalFormatting>
  <conditionalFormatting sqref="J203">
    <cfRule type="containsText" dxfId="23022" priority="20000" operator="containsText" text="BANND">
      <formula>NOT(ISERROR(SEARCH("BANND",J203)))</formula>
    </cfRule>
    <cfRule type="expression" dxfId="23021" priority="20001">
      <formula>"'=NOT(ISERROR(VLOOKUP('Banned list'!)"</formula>
    </cfRule>
  </conditionalFormatting>
  <conditionalFormatting sqref="N203">
    <cfRule type="containsText" dxfId="23020" priority="19997" stopIfTrue="1" operator="containsText" text="CHARGE ON ARRIVAL">
      <formula>NOT(ISERROR(SEARCH("CHARGE ON ARRIVAL",N203)))</formula>
    </cfRule>
    <cfRule type="containsText" dxfId="23019" priority="19998" stopIfTrue="1" operator="containsText" text="CHARGE VC ON DAY">
      <formula>NOT(ISERROR(SEARCH("CHARGE VC ON DAY",N203)))</formula>
    </cfRule>
    <cfRule type="containsText" dxfId="23018" priority="19999" stopIfTrue="1" operator="containsText" text="PAID">
      <formula>NOT(ISERROR(SEARCH("PAID",N203)))</formula>
    </cfRule>
  </conditionalFormatting>
  <conditionalFormatting sqref="J203">
    <cfRule type="containsText" dxfId="23017" priority="19974" operator="containsText" text="hw">
      <formula>NOT(ISERROR(SEARCH("hw",J203)))</formula>
    </cfRule>
    <cfRule type="containsText" dxfId="23016" priority="19975" operator="containsText" text="bb">
      <formula>NOT(ISERROR(SEARCH("bb",J203)))</formula>
    </cfRule>
    <cfRule type="containsText" dxfId="23015" priority="19976" stopIfTrue="1" operator="containsText" text="booking hc">
      <formula>NOT(ISERROR(SEARCH("booking hc",J203)))</formula>
    </cfRule>
    <cfRule type="containsText" dxfId="23014" priority="19977" operator="containsText" text="expedia vc">
      <formula>NOT(ISERROR(SEARCH("expedia vc",J203)))</formula>
    </cfRule>
    <cfRule type="containsText" dxfId="23013" priority="19978" operator="containsText" text="booking hcn">
      <formula>NOT(ISERROR(SEARCH("booking hcn",J203)))</formula>
    </cfRule>
    <cfRule type="containsText" dxfId="23012" priority="19979" stopIfTrue="1" operator="containsText" text="booking vcd">
      <formula>NOT(ISERROR(SEARCH("booking vcd",J203)))</formula>
    </cfRule>
    <cfRule type="containsText" dxfId="23011" priority="19980" stopIfTrue="1" operator="containsText" text="booking vc">
      <formula>NOT(ISERROR(SEARCH("booking vc",J203)))</formula>
    </cfRule>
  </conditionalFormatting>
  <conditionalFormatting sqref="H204 J204:L204 C204:D204">
    <cfRule type="expression" dxfId="23010" priority="19973">
      <formula>"'=NOT(ISERROR(VLOOKUP('Banned list'!)"</formula>
    </cfRule>
  </conditionalFormatting>
  <conditionalFormatting sqref="N204">
    <cfRule type="containsText" dxfId="23009" priority="19970" stopIfTrue="1" operator="containsText" text="CHARGE ON ARRIVAL">
      <formula>NOT(ISERROR(SEARCH("CHARGE ON ARRIVAL",N204)))</formula>
    </cfRule>
    <cfRule type="containsText" dxfId="23008" priority="19971" stopIfTrue="1" operator="containsText" text="CHARGE VC ON DAY">
      <formula>NOT(ISERROR(SEARCH("CHARGE VC ON DAY",N204)))</formula>
    </cfRule>
    <cfRule type="containsText" dxfId="23007" priority="19972" stopIfTrue="1" operator="containsText" text="PAID">
      <formula>NOT(ISERROR(SEARCH("PAID",N204)))</formula>
    </cfRule>
  </conditionalFormatting>
  <conditionalFormatting sqref="J204">
    <cfRule type="containsText" dxfId="23006" priority="19963" operator="containsText" text="hw">
      <formula>NOT(ISERROR(SEARCH("hw",J204)))</formula>
    </cfRule>
    <cfRule type="containsText" dxfId="23005" priority="19964" operator="containsText" text="bb">
      <formula>NOT(ISERROR(SEARCH("bb",J204)))</formula>
    </cfRule>
    <cfRule type="containsText" dxfId="23004" priority="19965" stopIfTrue="1" operator="containsText" text="booking hc">
      <formula>NOT(ISERROR(SEARCH("booking hc",J204)))</formula>
    </cfRule>
    <cfRule type="containsText" dxfId="23003" priority="19966" operator="containsText" text="expedia vc">
      <formula>NOT(ISERROR(SEARCH("expedia vc",J204)))</formula>
    </cfRule>
    <cfRule type="containsText" dxfId="23002" priority="19967" operator="containsText" text="booking hcn">
      <formula>NOT(ISERROR(SEARCH("booking hcn",J204)))</formula>
    </cfRule>
    <cfRule type="containsText" dxfId="23001" priority="19968" stopIfTrue="1" operator="containsText" text="booking vcd">
      <formula>NOT(ISERROR(SEARCH("booking vcd",J204)))</formula>
    </cfRule>
    <cfRule type="containsText" dxfId="23000" priority="19969" stopIfTrue="1" operator="containsText" text="booking vc">
      <formula>NOT(ISERROR(SEARCH("booking vc",J204)))</formula>
    </cfRule>
  </conditionalFormatting>
  <conditionalFormatting sqref="I204:L204">
    <cfRule type="containsText" dxfId="22999" priority="19962" operator="containsText" text="BANND">
      <formula>NOT(ISERROR(SEARCH("BANND",I204)))</formula>
    </cfRule>
  </conditionalFormatting>
  <conditionalFormatting sqref="J204">
    <cfRule type="containsText" dxfId="22998" priority="19956" operator="containsText" text="bb">
      <formula>NOT(ISERROR(SEARCH("bb",J204)))</formula>
    </cfRule>
    <cfRule type="containsText" dxfId="22997" priority="19957" stopIfTrue="1" operator="containsText" text="booking hc">
      <formula>NOT(ISERROR(SEARCH("booking hc",J204)))</formula>
    </cfRule>
    <cfRule type="containsText" dxfId="22996" priority="19958" operator="containsText" text="expedia vc">
      <formula>NOT(ISERROR(SEARCH("expedia vc",J204)))</formula>
    </cfRule>
    <cfRule type="containsText" dxfId="22995" priority="19959" operator="containsText" text="booking hcn">
      <formula>NOT(ISERROR(SEARCH("booking hcn",J204)))</formula>
    </cfRule>
    <cfRule type="containsText" dxfId="22994" priority="19960" stopIfTrue="1" operator="containsText" text="booking vcd">
      <formula>NOT(ISERROR(SEARCH("booking vcd",J204)))</formula>
    </cfRule>
    <cfRule type="containsText" dxfId="22993" priority="19961" stopIfTrue="1" operator="containsText" text="booking vc">
      <formula>NOT(ISERROR(SEARCH("booking vc",J204)))</formula>
    </cfRule>
  </conditionalFormatting>
  <conditionalFormatting sqref="J204">
    <cfRule type="containsText" dxfId="22992" priority="19955" operator="containsText" text="hw">
      <formula>NOT(ISERROR(SEARCH("hw",J204)))</formula>
    </cfRule>
  </conditionalFormatting>
  <conditionalFormatting sqref="J204">
    <cfRule type="containsText" dxfId="22991" priority="19953" operator="containsText" text="BANND">
      <formula>NOT(ISERROR(SEARCH("BANND",J204)))</formula>
    </cfRule>
    <cfRule type="expression" dxfId="22990" priority="19954">
      <formula>"'=NOT(ISERROR(VLOOKUP('Banned list'!)"</formula>
    </cfRule>
  </conditionalFormatting>
  <conditionalFormatting sqref="I205:L205 G205">
    <cfRule type="containsText" dxfId="22989" priority="19939" operator="containsText" text="BANND">
      <formula>NOT(ISERROR(SEARCH("BANND",G205)))</formula>
    </cfRule>
  </conditionalFormatting>
  <conditionalFormatting sqref="H205:L205 B205:D205">
    <cfRule type="expression" dxfId="22988" priority="19938">
      <formula>"'=NOT(ISERROR(VLOOKUP('Banned list'!)"</formula>
    </cfRule>
  </conditionalFormatting>
  <conditionalFormatting sqref="J205">
    <cfRule type="containsText" dxfId="22987" priority="19941" operator="containsText" text="bb">
      <formula>NOT(ISERROR(SEARCH("bb",J205)))</formula>
    </cfRule>
    <cfRule type="containsText" dxfId="22986" priority="19942" stopIfTrue="1" operator="containsText" text="booking hc">
      <formula>NOT(ISERROR(SEARCH("booking hc",J205)))</formula>
    </cfRule>
    <cfRule type="containsText" dxfId="22985" priority="19943" operator="containsText" text="expedia vc">
      <formula>NOT(ISERROR(SEARCH("expedia vc",J205)))</formula>
    </cfRule>
    <cfRule type="containsText" dxfId="22984" priority="19944" operator="containsText" text="booking hcn">
      <formula>NOT(ISERROR(SEARCH("booking hcn",J205)))</formula>
    </cfRule>
    <cfRule type="containsText" dxfId="22983" priority="19945" stopIfTrue="1" operator="containsText" text="booking vcd">
      <formula>NOT(ISERROR(SEARCH("booking vcd",J205)))</formula>
    </cfRule>
    <cfRule type="containsText" dxfId="22982" priority="19946" stopIfTrue="1" operator="containsText" text="booking vc">
      <formula>NOT(ISERROR(SEARCH("booking vc",J205)))</formula>
    </cfRule>
  </conditionalFormatting>
  <conditionalFormatting sqref="J205">
    <cfRule type="containsText" dxfId="22981" priority="19940" operator="containsText" text="hw">
      <formula>NOT(ISERROR(SEARCH("hw",J205)))</formula>
    </cfRule>
  </conditionalFormatting>
  <conditionalFormatting sqref="J205">
    <cfRule type="containsText" dxfId="22980" priority="19931" operator="containsText" text="hw">
      <formula>NOT(ISERROR(SEARCH("hw",J205)))</formula>
    </cfRule>
    <cfRule type="containsText" dxfId="22979" priority="19932" operator="containsText" text="bb">
      <formula>NOT(ISERROR(SEARCH("bb",J205)))</formula>
    </cfRule>
    <cfRule type="containsText" dxfId="22978" priority="19933" stopIfTrue="1" operator="containsText" text="booking hc">
      <formula>NOT(ISERROR(SEARCH("booking hc",J205)))</formula>
    </cfRule>
    <cfRule type="containsText" dxfId="22977" priority="19934" operator="containsText" text="expedia vc">
      <formula>NOT(ISERROR(SEARCH("expedia vc",J205)))</formula>
    </cfRule>
    <cfRule type="containsText" dxfId="22976" priority="19935" operator="containsText" text="booking hcn">
      <formula>NOT(ISERROR(SEARCH("booking hcn",J205)))</formula>
    </cfRule>
    <cfRule type="containsText" dxfId="22975" priority="19936" stopIfTrue="1" operator="containsText" text="booking vcd">
      <formula>NOT(ISERROR(SEARCH("booking vcd",J205)))</formula>
    </cfRule>
    <cfRule type="containsText" dxfId="22974" priority="19937" stopIfTrue="1" operator="containsText" text="booking vc">
      <formula>NOT(ISERROR(SEARCH("booking vc",J205)))</formula>
    </cfRule>
  </conditionalFormatting>
  <conditionalFormatting sqref="J205">
    <cfRule type="containsText" dxfId="22973" priority="19950" operator="containsText" text="BANND">
      <formula>NOT(ISERROR(SEARCH("BANND",J205)))</formula>
    </cfRule>
    <cfRule type="expression" dxfId="22972" priority="19951">
      <formula>"'=NOT(ISERROR(VLOOKUP('Banned list'!)"</formula>
    </cfRule>
  </conditionalFormatting>
  <conditionalFormatting sqref="N205">
    <cfRule type="containsText" dxfId="22971" priority="19947" stopIfTrue="1" operator="containsText" text="CHARGE ON ARRIVAL">
      <formula>NOT(ISERROR(SEARCH("CHARGE ON ARRIVAL",N205)))</formula>
    </cfRule>
    <cfRule type="containsText" dxfId="22970" priority="19948" stopIfTrue="1" operator="containsText" text="CHARGE VC ON DAY">
      <formula>NOT(ISERROR(SEARCH("CHARGE VC ON DAY",N205)))</formula>
    </cfRule>
    <cfRule type="containsText" dxfId="22969" priority="19949" stopIfTrue="1" operator="containsText" text="PAID">
      <formula>NOT(ISERROR(SEARCH("PAID",N205)))</formula>
    </cfRule>
  </conditionalFormatting>
  <conditionalFormatting sqref="G205 I205:L205">
    <cfRule type="containsText" dxfId="22968" priority="19917" operator="containsText" text="BANND">
      <formula>NOT(ISERROR(SEARCH("BANND",G205)))</formula>
    </cfRule>
  </conditionalFormatting>
  <conditionalFormatting sqref="C205:F205 H205:L205">
    <cfRule type="expression" dxfId="22967" priority="19916">
      <formula>"'=NOT(ISERROR(VLOOKUP('Banned list'!)"</formula>
    </cfRule>
  </conditionalFormatting>
  <conditionalFormatting sqref="J205">
    <cfRule type="containsText" dxfId="22966" priority="19919" operator="containsText" text="bb">
      <formula>NOT(ISERROR(SEARCH("bb",J205)))</formula>
    </cfRule>
    <cfRule type="containsText" dxfId="22965" priority="19920" stopIfTrue="1" operator="containsText" text="booking hc">
      <formula>NOT(ISERROR(SEARCH("booking hc",J205)))</formula>
    </cfRule>
    <cfRule type="containsText" dxfId="22964" priority="19921" operator="containsText" text="expedia vc">
      <formula>NOT(ISERROR(SEARCH("expedia vc",J205)))</formula>
    </cfRule>
    <cfRule type="containsText" dxfId="22963" priority="19922" operator="containsText" text="booking hcn">
      <formula>NOT(ISERROR(SEARCH("booking hcn",J205)))</formula>
    </cfRule>
    <cfRule type="containsText" dxfId="22962" priority="19923" stopIfTrue="1" operator="containsText" text="booking vcd">
      <formula>NOT(ISERROR(SEARCH("booking vcd",J205)))</formula>
    </cfRule>
    <cfRule type="containsText" dxfId="22961" priority="19924" stopIfTrue="1" operator="containsText" text="booking vc">
      <formula>NOT(ISERROR(SEARCH("booking vc",J205)))</formula>
    </cfRule>
  </conditionalFormatting>
  <conditionalFormatting sqref="J205">
    <cfRule type="containsText" dxfId="22960" priority="19918" operator="containsText" text="hw">
      <formula>NOT(ISERROR(SEARCH("hw",J205)))</formula>
    </cfRule>
  </conditionalFormatting>
  <conditionalFormatting sqref="J205">
    <cfRule type="containsText" dxfId="22959" priority="19909" operator="containsText" text="hw">
      <formula>NOT(ISERROR(SEARCH("hw",J205)))</formula>
    </cfRule>
    <cfRule type="containsText" dxfId="22958" priority="19910" operator="containsText" text="bb">
      <formula>NOT(ISERROR(SEARCH("bb",J205)))</formula>
    </cfRule>
    <cfRule type="containsText" dxfId="22957" priority="19911" stopIfTrue="1" operator="containsText" text="booking hc">
      <formula>NOT(ISERROR(SEARCH("booking hc",J205)))</formula>
    </cfRule>
    <cfRule type="containsText" dxfId="22956" priority="19912" operator="containsText" text="expedia vc">
      <formula>NOT(ISERROR(SEARCH("expedia vc",J205)))</formula>
    </cfRule>
    <cfRule type="containsText" dxfId="22955" priority="19913" operator="containsText" text="booking hcn">
      <formula>NOT(ISERROR(SEARCH("booking hcn",J205)))</formula>
    </cfRule>
    <cfRule type="containsText" dxfId="22954" priority="19914" stopIfTrue="1" operator="containsText" text="booking vcd">
      <formula>NOT(ISERROR(SEARCH("booking vcd",J205)))</formula>
    </cfRule>
    <cfRule type="containsText" dxfId="22953" priority="19915" stopIfTrue="1" operator="containsText" text="booking vc">
      <formula>NOT(ISERROR(SEARCH("booking vc",J205)))</formula>
    </cfRule>
  </conditionalFormatting>
  <conditionalFormatting sqref="J205">
    <cfRule type="containsText" dxfId="22952" priority="19928" operator="containsText" text="BANND">
      <formula>NOT(ISERROR(SEARCH("BANND",J205)))</formula>
    </cfRule>
    <cfRule type="expression" dxfId="22951" priority="19929">
      <formula>"'=NOT(ISERROR(VLOOKUP('Banned list'!)"</formula>
    </cfRule>
  </conditionalFormatting>
  <conditionalFormatting sqref="N205">
    <cfRule type="containsText" dxfId="22950" priority="19925" stopIfTrue="1" operator="containsText" text="CHARGE ON ARRIVAL">
      <formula>NOT(ISERROR(SEARCH("CHARGE ON ARRIVAL",N205)))</formula>
    </cfRule>
    <cfRule type="containsText" dxfId="22949" priority="19926" stopIfTrue="1" operator="containsText" text="CHARGE VC ON DAY">
      <formula>NOT(ISERROR(SEARCH("CHARGE VC ON DAY",N205)))</formula>
    </cfRule>
    <cfRule type="containsText" dxfId="22948" priority="19927" stopIfTrue="1" operator="containsText" text="PAID">
      <formula>NOT(ISERROR(SEARCH("PAID",N205)))</formula>
    </cfRule>
  </conditionalFormatting>
  <conditionalFormatting sqref="G206 I206:L206">
    <cfRule type="containsText" dxfId="22947" priority="19895" operator="containsText" text="BANND">
      <formula>NOT(ISERROR(SEARCH("BANND",G206)))</formula>
    </cfRule>
  </conditionalFormatting>
  <conditionalFormatting sqref="C206:D206 H206:L206">
    <cfRule type="expression" dxfId="22946" priority="19894">
      <formula>"'=NOT(ISERROR(VLOOKUP('Banned list'!)"</formula>
    </cfRule>
  </conditionalFormatting>
  <conditionalFormatting sqref="J206">
    <cfRule type="containsText" dxfId="22945" priority="19897" operator="containsText" text="bb">
      <formula>NOT(ISERROR(SEARCH("bb",J206)))</formula>
    </cfRule>
    <cfRule type="containsText" dxfId="22944" priority="19898" stopIfTrue="1" operator="containsText" text="booking hc">
      <formula>NOT(ISERROR(SEARCH("booking hc",J206)))</formula>
    </cfRule>
    <cfRule type="containsText" dxfId="22943" priority="19899" operator="containsText" text="expedia vc">
      <formula>NOT(ISERROR(SEARCH("expedia vc",J206)))</formula>
    </cfRule>
    <cfRule type="containsText" dxfId="22942" priority="19900" operator="containsText" text="booking hcn">
      <formula>NOT(ISERROR(SEARCH("booking hcn",J206)))</formula>
    </cfRule>
    <cfRule type="containsText" dxfId="22941" priority="19901" stopIfTrue="1" operator="containsText" text="booking vcd">
      <formula>NOT(ISERROR(SEARCH("booking vcd",J206)))</formula>
    </cfRule>
    <cfRule type="containsText" dxfId="22940" priority="19902" stopIfTrue="1" operator="containsText" text="booking vc">
      <formula>NOT(ISERROR(SEARCH("booking vc",J206)))</formula>
    </cfRule>
  </conditionalFormatting>
  <conditionalFormatting sqref="J206">
    <cfRule type="containsText" dxfId="22939" priority="19896" operator="containsText" text="hw">
      <formula>NOT(ISERROR(SEARCH("hw",J206)))</formula>
    </cfRule>
  </conditionalFormatting>
  <conditionalFormatting sqref="J206">
    <cfRule type="containsText" dxfId="22938" priority="19887" operator="containsText" text="hw">
      <formula>NOT(ISERROR(SEARCH("hw",J206)))</formula>
    </cfRule>
    <cfRule type="containsText" dxfId="22937" priority="19888" operator="containsText" text="bb">
      <formula>NOT(ISERROR(SEARCH("bb",J206)))</formula>
    </cfRule>
    <cfRule type="containsText" dxfId="22936" priority="19889" stopIfTrue="1" operator="containsText" text="booking hc">
      <formula>NOT(ISERROR(SEARCH("booking hc",J206)))</formula>
    </cfRule>
    <cfRule type="containsText" dxfId="22935" priority="19890" operator="containsText" text="expedia vc">
      <formula>NOT(ISERROR(SEARCH("expedia vc",J206)))</formula>
    </cfRule>
    <cfRule type="containsText" dxfId="22934" priority="19891" operator="containsText" text="booking hcn">
      <formula>NOT(ISERROR(SEARCH("booking hcn",J206)))</formula>
    </cfRule>
    <cfRule type="containsText" dxfId="22933" priority="19892" stopIfTrue="1" operator="containsText" text="booking vcd">
      <formula>NOT(ISERROR(SEARCH("booking vcd",J206)))</formula>
    </cfRule>
    <cfRule type="containsText" dxfId="22932" priority="19893" stopIfTrue="1" operator="containsText" text="booking vc">
      <formula>NOT(ISERROR(SEARCH("booking vc",J206)))</formula>
    </cfRule>
  </conditionalFormatting>
  <conditionalFormatting sqref="J206">
    <cfRule type="containsText" dxfId="22931" priority="19906" operator="containsText" text="BANND">
      <formula>NOT(ISERROR(SEARCH("BANND",J206)))</formula>
    </cfRule>
    <cfRule type="expression" dxfId="22930" priority="19907">
      <formula>"'=NOT(ISERROR(VLOOKUP('Banned list'!)"</formula>
    </cfRule>
  </conditionalFormatting>
  <conditionalFormatting sqref="N206">
    <cfRule type="containsText" dxfId="22929" priority="19903" stopIfTrue="1" operator="containsText" text="CHARGE ON ARRIVAL">
      <formula>NOT(ISERROR(SEARCH("CHARGE ON ARRIVAL",N206)))</formula>
    </cfRule>
    <cfRule type="containsText" dxfId="22928" priority="19904" stopIfTrue="1" operator="containsText" text="CHARGE VC ON DAY">
      <formula>NOT(ISERROR(SEARCH("CHARGE VC ON DAY",N206)))</formula>
    </cfRule>
    <cfRule type="containsText" dxfId="22927" priority="19905" stopIfTrue="1" operator="containsText" text="PAID">
      <formula>NOT(ISERROR(SEARCH("PAID",N206)))</formula>
    </cfRule>
  </conditionalFormatting>
  <conditionalFormatting sqref="N207 G207 I207:L207">
    <cfRule type="containsText" dxfId="22926" priority="19873" operator="containsText" text="BANND">
      <formula>NOT(ISERROR(SEARCH("BANND",G207)))</formula>
    </cfRule>
  </conditionalFormatting>
  <conditionalFormatting sqref="B207:F207 H207:L207">
    <cfRule type="expression" dxfId="22925" priority="19872">
      <formula>"'=NOT(ISERROR(VLOOKUP('Banned list'!)"</formula>
    </cfRule>
  </conditionalFormatting>
  <conditionalFormatting sqref="J207">
    <cfRule type="containsText" dxfId="22924" priority="19875" operator="containsText" text="bb">
      <formula>NOT(ISERROR(SEARCH("bb",J207)))</formula>
    </cfRule>
    <cfRule type="containsText" dxfId="22923" priority="19876" stopIfTrue="1" operator="containsText" text="booking hc">
      <formula>NOT(ISERROR(SEARCH("booking hc",J207)))</formula>
    </cfRule>
    <cfRule type="containsText" dxfId="22922" priority="19877" operator="containsText" text="expedia vc">
      <formula>NOT(ISERROR(SEARCH("expedia vc",J207)))</formula>
    </cfRule>
    <cfRule type="containsText" dxfId="22921" priority="19878" operator="containsText" text="booking hcn">
      <formula>NOT(ISERROR(SEARCH("booking hcn",J207)))</formula>
    </cfRule>
    <cfRule type="containsText" dxfId="22920" priority="19879" stopIfTrue="1" operator="containsText" text="booking vcd">
      <formula>NOT(ISERROR(SEARCH("booking vcd",J207)))</formula>
    </cfRule>
    <cfRule type="containsText" dxfId="22919" priority="19880" stopIfTrue="1" operator="containsText" text="booking vc">
      <formula>NOT(ISERROR(SEARCH("booking vc",J207)))</formula>
    </cfRule>
  </conditionalFormatting>
  <conditionalFormatting sqref="J207">
    <cfRule type="containsText" dxfId="22918" priority="19874" operator="containsText" text="hw">
      <formula>NOT(ISERROR(SEARCH("hw",J207)))</formula>
    </cfRule>
  </conditionalFormatting>
  <conditionalFormatting sqref="J207">
    <cfRule type="containsText" dxfId="22917" priority="19865" operator="containsText" text="hw">
      <formula>NOT(ISERROR(SEARCH("hw",J207)))</formula>
    </cfRule>
    <cfRule type="containsText" dxfId="22916" priority="19866" operator="containsText" text="bb">
      <formula>NOT(ISERROR(SEARCH("bb",J207)))</formula>
    </cfRule>
    <cfRule type="containsText" dxfId="22915" priority="19867" stopIfTrue="1" operator="containsText" text="booking hc">
      <formula>NOT(ISERROR(SEARCH("booking hc",J207)))</formula>
    </cfRule>
    <cfRule type="containsText" dxfId="22914" priority="19868" operator="containsText" text="expedia vc">
      <formula>NOT(ISERROR(SEARCH("expedia vc",J207)))</formula>
    </cfRule>
    <cfRule type="containsText" dxfId="22913" priority="19869" operator="containsText" text="booking hcn">
      <formula>NOT(ISERROR(SEARCH("booking hcn",J207)))</formula>
    </cfRule>
    <cfRule type="containsText" dxfId="22912" priority="19870" stopIfTrue="1" operator="containsText" text="booking vcd">
      <formula>NOT(ISERROR(SEARCH("booking vcd",J207)))</formula>
    </cfRule>
    <cfRule type="containsText" dxfId="22911" priority="19871" stopIfTrue="1" operator="containsText" text="booking vc">
      <formula>NOT(ISERROR(SEARCH("booking vc",J207)))</formula>
    </cfRule>
  </conditionalFormatting>
  <conditionalFormatting sqref="J207">
    <cfRule type="containsText" dxfId="22910" priority="19884" operator="containsText" text="BANND">
      <formula>NOT(ISERROR(SEARCH("BANND",J207)))</formula>
    </cfRule>
    <cfRule type="expression" dxfId="22909" priority="19885">
      <formula>"'=NOT(ISERROR(VLOOKUP('Banned list'!)"</formula>
    </cfRule>
  </conditionalFormatting>
  <conditionalFormatting sqref="N207">
    <cfRule type="containsText" dxfId="22908" priority="19881" stopIfTrue="1" operator="containsText" text="CHARGE ON ARRIVAL">
      <formula>NOT(ISERROR(SEARCH("CHARGE ON ARRIVAL",N207)))</formula>
    </cfRule>
    <cfRule type="containsText" dxfId="22907" priority="19882" stopIfTrue="1" operator="containsText" text="CHARGE VC ON DAY">
      <formula>NOT(ISERROR(SEARCH("CHARGE VC ON DAY",N207)))</formula>
    </cfRule>
    <cfRule type="containsText" dxfId="22906" priority="19883" stopIfTrue="1" operator="containsText" text="PAID">
      <formula>NOT(ISERROR(SEARCH("PAID",N207)))</formula>
    </cfRule>
  </conditionalFormatting>
  <conditionalFormatting sqref="G208 I208:L208">
    <cfRule type="containsText" dxfId="22905" priority="19851" operator="containsText" text="BANND">
      <formula>NOT(ISERROR(SEARCH("BANND",G208)))</formula>
    </cfRule>
  </conditionalFormatting>
  <conditionalFormatting sqref="H208 J208:L208 B208:F208">
    <cfRule type="expression" dxfId="22904" priority="19850">
      <formula>"'=NOT(ISERROR(VLOOKUP('Banned list'!)"</formula>
    </cfRule>
  </conditionalFormatting>
  <conditionalFormatting sqref="J208">
    <cfRule type="containsText" dxfId="22903" priority="19853" operator="containsText" text="bb">
      <formula>NOT(ISERROR(SEARCH("bb",J208)))</formula>
    </cfRule>
    <cfRule type="containsText" dxfId="22902" priority="19854" stopIfTrue="1" operator="containsText" text="booking hc">
      <formula>NOT(ISERROR(SEARCH("booking hc",J208)))</formula>
    </cfRule>
    <cfRule type="containsText" dxfId="22901" priority="19855" operator="containsText" text="expedia vc">
      <formula>NOT(ISERROR(SEARCH("expedia vc",J208)))</formula>
    </cfRule>
    <cfRule type="containsText" dxfId="22900" priority="19856" operator="containsText" text="booking hcn">
      <formula>NOT(ISERROR(SEARCH("booking hcn",J208)))</formula>
    </cfRule>
    <cfRule type="containsText" dxfId="22899" priority="19857" stopIfTrue="1" operator="containsText" text="booking vcd">
      <formula>NOT(ISERROR(SEARCH("booking vcd",J208)))</formula>
    </cfRule>
    <cfRule type="containsText" dxfId="22898" priority="19858" stopIfTrue="1" operator="containsText" text="booking vc">
      <formula>NOT(ISERROR(SEARCH("booking vc",J208)))</formula>
    </cfRule>
  </conditionalFormatting>
  <conditionalFormatting sqref="J208">
    <cfRule type="containsText" dxfId="22897" priority="19852" operator="containsText" text="hw">
      <formula>NOT(ISERROR(SEARCH("hw",J208)))</formula>
    </cfRule>
  </conditionalFormatting>
  <conditionalFormatting sqref="J208">
    <cfRule type="containsText" dxfId="22896" priority="19843" operator="containsText" text="hw">
      <formula>NOT(ISERROR(SEARCH("hw",J208)))</formula>
    </cfRule>
    <cfRule type="containsText" dxfId="22895" priority="19844" operator="containsText" text="bb">
      <formula>NOT(ISERROR(SEARCH("bb",J208)))</formula>
    </cfRule>
    <cfRule type="containsText" dxfId="22894" priority="19845" stopIfTrue="1" operator="containsText" text="booking hc">
      <formula>NOT(ISERROR(SEARCH("booking hc",J208)))</formula>
    </cfRule>
    <cfRule type="containsText" dxfId="22893" priority="19846" operator="containsText" text="expedia vc">
      <formula>NOT(ISERROR(SEARCH("expedia vc",J208)))</formula>
    </cfRule>
    <cfRule type="containsText" dxfId="22892" priority="19847" operator="containsText" text="booking hcn">
      <formula>NOT(ISERROR(SEARCH("booking hcn",J208)))</formula>
    </cfRule>
    <cfRule type="containsText" dxfId="22891" priority="19848" stopIfTrue="1" operator="containsText" text="booking vcd">
      <formula>NOT(ISERROR(SEARCH("booking vcd",J208)))</formula>
    </cfRule>
    <cfRule type="containsText" dxfId="22890" priority="19849" stopIfTrue="1" operator="containsText" text="booking vc">
      <formula>NOT(ISERROR(SEARCH("booking vc",J208)))</formula>
    </cfRule>
  </conditionalFormatting>
  <conditionalFormatting sqref="J208">
    <cfRule type="containsText" dxfId="22889" priority="19862" operator="containsText" text="BANND">
      <formula>NOT(ISERROR(SEARCH("BANND",J208)))</formula>
    </cfRule>
    <cfRule type="expression" dxfId="22888" priority="19863">
      <formula>"'=NOT(ISERROR(VLOOKUP('Banned list'!)"</formula>
    </cfRule>
  </conditionalFormatting>
  <conditionalFormatting sqref="N208">
    <cfRule type="containsText" dxfId="22887" priority="19859" stopIfTrue="1" operator="containsText" text="CHARGE ON ARRIVAL">
      <formula>NOT(ISERROR(SEARCH("CHARGE ON ARRIVAL",N208)))</formula>
    </cfRule>
    <cfRule type="containsText" dxfId="22886" priority="19860" stopIfTrue="1" operator="containsText" text="CHARGE VC ON DAY">
      <formula>NOT(ISERROR(SEARCH("CHARGE VC ON DAY",N208)))</formula>
    </cfRule>
    <cfRule type="containsText" dxfId="22885" priority="19861" stopIfTrue="1" operator="containsText" text="PAID">
      <formula>NOT(ISERROR(SEARCH("PAID",N208)))</formula>
    </cfRule>
  </conditionalFormatting>
  <conditionalFormatting sqref="I208:L208 G208">
    <cfRule type="containsText" dxfId="22884" priority="19829" operator="containsText" text="BANND">
      <formula>NOT(ISERROR(SEARCH("BANND",G208)))</formula>
    </cfRule>
  </conditionalFormatting>
  <conditionalFormatting sqref="H208:L208 C208:F208">
    <cfRule type="expression" dxfId="22883" priority="19828">
      <formula>"'=NOT(ISERROR(VLOOKUP('Banned list'!)"</formula>
    </cfRule>
  </conditionalFormatting>
  <conditionalFormatting sqref="J208">
    <cfRule type="containsText" dxfId="22882" priority="19831" operator="containsText" text="bb">
      <formula>NOT(ISERROR(SEARCH("bb",J208)))</formula>
    </cfRule>
    <cfRule type="containsText" dxfId="22881" priority="19832" stopIfTrue="1" operator="containsText" text="booking hc">
      <formula>NOT(ISERROR(SEARCH("booking hc",J208)))</formula>
    </cfRule>
    <cfRule type="containsText" dxfId="22880" priority="19833" operator="containsText" text="expedia vc">
      <formula>NOT(ISERROR(SEARCH("expedia vc",J208)))</formula>
    </cfRule>
    <cfRule type="containsText" dxfId="22879" priority="19834" operator="containsText" text="booking hcn">
      <formula>NOT(ISERROR(SEARCH("booking hcn",J208)))</formula>
    </cfRule>
    <cfRule type="containsText" dxfId="22878" priority="19835" stopIfTrue="1" operator="containsText" text="booking vcd">
      <formula>NOT(ISERROR(SEARCH("booking vcd",J208)))</formula>
    </cfRule>
    <cfRule type="containsText" dxfId="22877" priority="19836" stopIfTrue="1" operator="containsText" text="booking vc">
      <formula>NOT(ISERROR(SEARCH("booking vc",J208)))</formula>
    </cfRule>
  </conditionalFormatting>
  <conditionalFormatting sqref="J208">
    <cfRule type="containsText" dxfId="22876" priority="19830" operator="containsText" text="hw">
      <formula>NOT(ISERROR(SEARCH("hw",J208)))</formula>
    </cfRule>
  </conditionalFormatting>
  <conditionalFormatting sqref="J208">
    <cfRule type="containsText" dxfId="22875" priority="19821" operator="containsText" text="hw">
      <formula>NOT(ISERROR(SEARCH("hw",J208)))</formula>
    </cfRule>
    <cfRule type="containsText" dxfId="22874" priority="19822" operator="containsText" text="bb">
      <formula>NOT(ISERROR(SEARCH("bb",J208)))</formula>
    </cfRule>
    <cfRule type="containsText" dxfId="22873" priority="19823" stopIfTrue="1" operator="containsText" text="booking hc">
      <formula>NOT(ISERROR(SEARCH("booking hc",J208)))</formula>
    </cfRule>
    <cfRule type="containsText" dxfId="22872" priority="19824" operator="containsText" text="expedia vc">
      <formula>NOT(ISERROR(SEARCH("expedia vc",J208)))</formula>
    </cfRule>
    <cfRule type="containsText" dxfId="22871" priority="19825" operator="containsText" text="booking hcn">
      <formula>NOT(ISERROR(SEARCH("booking hcn",J208)))</formula>
    </cfRule>
    <cfRule type="containsText" dxfId="22870" priority="19826" stopIfTrue="1" operator="containsText" text="booking vcd">
      <formula>NOT(ISERROR(SEARCH("booking vcd",J208)))</formula>
    </cfRule>
    <cfRule type="containsText" dxfId="22869" priority="19827" stopIfTrue="1" operator="containsText" text="booking vc">
      <formula>NOT(ISERROR(SEARCH("booking vc",J208)))</formula>
    </cfRule>
  </conditionalFormatting>
  <conditionalFormatting sqref="J208">
    <cfRule type="containsText" dxfId="22868" priority="19840" operator="containsText" text="BANND">
      <formula>NOT(ISERROR(SEARCH("BANND",J208)))</formula>
    </cfRule>
    <cfRule type="expression" dxfId="22867" priority="19841">
      <formula>"'=NOT(ISERROR(VLOOKUP('Banned list'!)"</formula>
    </cfRule>
  </conditionalFormatting>
  <conditionalFormatting sqref="N208">
    <cfRule type="containsText" dxfId="22866" priority="19837" stopIfTrue="1" operator="containsText" text="CHARGE ON ARRIVAL">
      <formula>NOT(ISERROR(SEARCH("CHARGE ON ARRIVAL",N208)))</formula>
    </cfRule>
    <cfRule type="containsText" dxfId="22865" priority="19838" stopIfTrue="1" operator="containsText" text="CHARGE VC ON DAY">
      <formula>NOT(ISERROR(SEARCH("CHARGE VC ON DAY",N208)))</formula>
    </cfRule>
    <cfRule type="containsText" dxfId="22864" priority="19839" stopIfTrue="1" operator="containsText" text="PAID">
      <formula>NOT(ISERROR(SEARCH("PAID",N208)))</formula>
    </cfRule>
  </conditionalFormatting>
  <conditionalFormatting sqref="J208">
    <cfRule type="containsText" dxfId="22863" priority="19814" operator="containsText" text="hw">
      <formula>NOT(ISERROR(SEARCH("hw",J208)))</formula>
    </cfRule>
    <cfRule type="containsText" dxfId="22862" priority="19815" operator="containsText" text="bb">
      <formula>NOT(ISERROR(SEARCH("bb",J208)))</formula>
    </cfRule>
    <cfRule type="containsText" dxfId="22861" priority="19816" stopIfTrue="1" operator="containsText" text="booking hc">
      <formula>NOT(ISERROR(SEARCH("booking hc",J208)))</formula>
    </cfRule>
    <cfRule type="containsText" dxfId="22860" priority="19817" operator="containsText" text="expedia vc">
      <formula>NOT(ISERROR(SEARCH("expedia vc",J208)))</formula>
    </cfRule>
    <cfRule type="containsText" dxfId="22859" priority="19818" operator="containsText" text="booking hcn">
      <formula>NOT(ISERROR(SEARCH("booking hcn",J208)))</formula>
    </cfRule>
    <cfRule type="containsText" dxfId="22858" priority="19819" stopIfTrue="1" operator="containsText" text="booking vcd">
      <formula>NOT(ISERROR(SEARCH("booking vcd",J208)))</formula>
    </cfRule>
    <cfRule type="containsText" dxfId="22857" priority="19820" stopIfTrue="1" operator="containsText" text="booking vc">
      <formula>NOT(ISERROR(SEARCH("booking vc",J208)))</formula>
    </cfRule>
  </conditionalFormatting>
  <conditionalFormatting sqref="G209 I209:L209">
    <cfRule type="containsText" dxfId="22856" priority="19800" operator="containsText" text="BANND">
      <formula>NOT(ISERROR(SEARCH("BANND",G209)))</formula>
    </cfRule>
  </conditionalFormatting>
  <conditionalFormatting sqref="H209:L209 B209:F209">
    <cfRule type="expression" dxfId="22855" priority="19799">
      <formula>"'=NOT(ISERROR(VLOOKUP('Banned list'!)"</formula>
    </cfRule>
  </conditionalFormatting>
  <conditionalFormatting sqref="J209">
    <cfRule type="containsText" dxfId="22854" priority="19802" operator="containsText" text="bb">
      <formula>NOT(ISERROR(SEARCH("bb",J209)))</formula>
    </cfRule>
    <cfRule type="containsText" dxfId="22853" priority="19803" stopIfTrue="1" operator="containsText" text="booking hc">
      <formula>NOT(ISERROR(SEARCH("booking hc",J209)))</formula>
    </cfRule>
    <cfRule type="containsText" dxfId="22852" priority="19804" operator="containsText" text="expedia vc">
      <formula>NOT(ISERROR(SEARCH("expedia vc",J209)))</formula>
    </cfRule>
    <cfRule type="containsText" dxfId="22851" priority="19805" operator="containsText" text="booking hcn">
      <formula>NOT(ISERROR(SEARCH("booking hcn",J209)))</formula>
    </cfRule>
    <cfRule type="containsText" dxfId="22850" priority="19806" stopIfTrue="1" operator="containsText" text="booking vcd">
      <formula>NOT(ISERROR(SEARCH("booking vcd",J209)))</formula>
    </cfRule>
    <cfRule type="containsText" dxfId="22849" priority="19807" stopIfTrue="1" operator="containsText" text="booking vc">
      <formula>NOT(ISERROR(SEARCH("booking vc",J209)))</formula>
    </cfRule>
  </conditionalFormatting>
  <conditionalFormatting sqref="J209">
    <cfRule type="containsText" dxfId="22848" priority="19801" operator="containsText" text="hw">
      <formula>NOT(ISERROR(SEARCH("hw",J209)))</formula>
    </cfRule>
  </conditionalFormatting>
  <conditionalFormatting sqref="J209">
    <cfRule type="containsText" dxfId="22847" priority="19792" operator="containsText" text="hw">
      <formula>NOT(ISERROR(SEARCH("hw",J209)))</formula>
    </cfRule>
    <cfRule type="containsText" dxfId="22846" priority="19793" operator="containsText" text="bb">
      <formula>NOT(ISERROR(SEARCH("bb",J209)))</formula>
    </cfRule>
    <cfRule type="containsText" dxfId="22845" priority="19794" stopIfTrue="1" operator="containsText" text="booking hc">
      <formula>NOT(ISERROR(SEARCH("booking hc",J209)))</formula>
    </cfRule>
    <cfRule type="containsText" dxfId="22844" priority="19795" operator="containsText" text="expedia vc">
      <formula>NOT(ISERROR(SEARCH("expedia vc",J209)))</formula>
    </cfRule>
    <cfRule type="containsText" dxfId="22843" priority="19796" operator="containsText" text="booking hcn">
      <formula>NOT(ISERROR(SEARCH("booking hcn",J209)))</formula>
    </cfRule>
    <cfRule type="containsText" dxfId="22842" priority="19797" stopIfTrue="1" operator="containsText" text="booking vcd">
      <formula>NOT(ISERROR(SEARCH("booking vcd",J209)))</formula>
    </cfRule>
    <cfRule type="containsText" dxfId="22841" priority="19798" stopIfTrue="1" operator="containsText" text="booking vc">
      <formula>NOT(ISERROR(SEARCH("booking vc",J209)))</formula>
    </cfRule>
  </conditionalFormatting>
  <conditionalFormatting sqref="J209">
    <cfRule type="containsText" dxfId="22840" priority="19811" operator="containsText" text="BANND">
      <formula>NOT(ISERROR(SEARCH("BANND",J209)))</formula>
    </cfRule>
    <cfRule type="expression" dxfId="22839" priority="19812">
      <formula>"'=NOT(ISERROR(VLOOKUP('Banned list'!)"</formula>
    </cfRule>
  </conditionalFormatting>
  <conditionalFormatting sqref="N209">
    <cfRule type="containsText" dxfId="22838" priority="19808" stopIfTrue="1" operator="containsText" text="CHARGE ON ARRIVAL">
      <formula>NOT(ISERROR(SEARCH("CHARGE ON ARRIVAL",N209)))</formula>
    </cfRule>
    <cfRule type="containsText" dxfId="22837" priority="19809" stopIfTrue="1" operator="containsText" text="CHARGE VC ON DAY">
      <formula>NOT(ISERROR(SEARCH("CHARGE VC ON DAY",N209)))</formula>
    </cfRule>
    <cfRule type="containsText" dxfId="22836" priority="19810" stopIfTrue="1" operator="containsText" text="PAID">
      <formula>NOT(ISERROR(SEARCH("PAID",N209)))</formula>
    </cfRule>
  </conditionalFormatting>
  <conditionalFormatting sqref="G210 I210:L210">
    <cfRule type="containsText" dxfId="22835" priority="19778" operator="containsText" text="BANND">
      <formula>NOT(ISERROR(SEARCH("BANND",G210)))</formula>
    </cfRule>
  </conditionalFormatting>
  <conditionalFormatting sqref="H210:L210 B210:F210">
    <cfRule type="expression" dxfId="22834" priority="19777">
      <formula>"'=NOT(ISERROR(VLOOKUP('Banned list'!)"</formula>
    </cfRule>
  </conditionalFormatting>
  <conditionalFormatting sqref="J210">
    <cfRule type="containsText" dxfId="22833" priority="19780" operator="containsText" text="bb">
      <formula>NOT(ISERROR(SEARCH("bb",J210)))</formula>
    </cfRule>
    <cfRule type="containsText" dxfId="22832" priority="19781" stopIfTrue="1" operator="containsText" text="booking hc">
      <formula>NOT(ISERROR(SEARCH("booking hc",J210)))</formula>
    </cfRule>
    <cfRule type="containsText" dxfId="22831" priority="19782" operator="containsText" text="expedia vc">
      <formula>NOT(ISERROR(SEARCH("expedia vc",J210)))</formula>
    </cfRule>
    <cfRule type="containsText" dxfId="22830" priority="19783" operator="containsText" text="booking hcn">
      <formula>NOT(ISERROR(SEARCH("booking hcn",J210)))</formula>
    </cfRule>
    <cfRule type="containsText" dxfId="22829" priority="19784" stopIfTrue="1" operator="containsText" text="booking vcd">
      <formula>NOT(ISERROR(SEARCH("booking vcd",J210)))</formula>
    </cfRule>
    <cfRule type="containsText" dxfId="22828" priority="19785" stopIfTrue="1" operator="containsText" text="booking vc">
      <formula>NOT(ISERROR(SEARCH("booking vc",J210)))</formula>
    </cfRule>
  </conditionalFormatting>
  <conditionalFormatting sqref="J210">
    <cfRule type="containsText" dxfId="22827" priority="19779" operator="containsText" text="hw">
      <formula>NOT(ISERROR(SEARCH("hw",J210)))</formula>
    </cfRule>
  </conditionalFormatting>
  <conditionalFormatting sqref="J210">
    <cfRule type="containsText" dxfId="22826" priority="19770" operator="containsText" text="hw">
      <formula>NOT(ISERROR(SEARCH("hw",J210)))</formula>
    </cfRule>
    <cfRule type="containsText" dxfId="22825" priority="19771" operator="containsText" text="bb">
      <formula>NOT(ISERROR(SEARCH("bb",J210)))</formula>
    </cfRule>
    <cfRule type="containsText" dxfId="22824" priority="19772" stopIfTrue="1" operator="containsText" text="booking hc">
      <formula>NOT(ISERROR(SEARCH("booking hc",J210)))</formula>
    </cfRule>
    <cfRule type="containsText" dxfId="22823" priority="19773" operator="containsText" text="expedia vc">
      <formula>NOT(ISERROR(SEARCH("expedia vc",J210)))</formula>
    </cfRule>
    <cfRule type="containsText" dxfId="22822" priority="19774" operator="containsText" text="booking hcn">
      <formula>NOT(ISERROR(SEARCH("booking hcn",J210)))</formula>
    </cfRule>
    <cfRule type="containsText" dxfId="22821" priority="19775" stopIfTrue="1" operator="containsText" text="booking vcd">
      <formula>NOT(ISERROR(SEARCH("booking vcd",J210)))</formula>
    </cfRule>
    <cfRule type="containsText" dxfId="22820" priority="19776" stopIfTrue="1" operator="containsText" text="booking vc">
      <formula>NOT(ISERROR(SEARCH("booking vc",J210)))</formula>
    </cfRule>
  </conditionalFormatting>
  <conditionalFormatting sqref="J210">
    <cfRule type="containsText" dxfId="22819" priority="19789" operator="containsText" text="BANND">
      <formula>NOT(ISERROR(SEARCH("BANND",J210)))</formula>
    </cfRule>
    <cfRule type="expression" dxfId="22818" priority="19790">
      <formula>"'=NOT(ISERROR(VLOOKUP('Banned list'!)"</formula>
    </cfRule>
  </conditionalFormatting>
  <conditionalFormatting sqref="N210">
    <cfRule type="containsText" dxfId="22817" priority="19786" stopIfTrue="1" operator="containsText" text="CHARGE ON ARRIVAL">
      <formula>NOT(ISERROR(SEARCH("CHARGE ON ARRIVAL",N210)))</formula>
    </cfRule>
    <cfRule type="containsText" dxfId="22816" priority="19787" stopIfTrue="1" operator="containsText" text="CHARGE VC ON DAY">
      <formula>NOT(ISERROR(SEARCH("CHARGE VC ON DAY",N210)))</formula>
    </cfRule>
    <cfRule type="containsText" dxfId="22815" priority="19788" stopIfTrue="1" operator="containsText" text="PAID">
      <formula>NOT(ISERROR(SEARCH("PAID",N210)))</formula>
    </cfRule>
  </conditionalFormatting>
  <conditionalFormatting sqref="G211 I211:L211">
    <cfRule type="containsText" dxfId="22814" priority="19756" operator="containsText" text="BANND">
      <formula>NOT(ISERROR(SEARCH("BANND",G211)))</formula>
    </cfRule>
  </conditionalFormatting>
  <conditionalFormatting sqref="H211:L211 B211:F211">
    <cfRule type="expression" dxfId="22813" priority="19755">
      <formula>"'=NOT(ISERROR(VLOOKUP('Banned list'!)"</formula>
    </cfRule>
  </conditionalFormatting>
  <conditionalFormatting sqref="J211">
    <cfRule type="containsText" dxfId="22812" priority="19758" operator="containsText" text="bb">
      <formula>NOT(ISERROR(SEARCH("bb",J211)))</formula>
    </cfRule>
    <cfRule type="containsText" dxfId="22811" priority="19759" stopIfTrue="1" operator="containsText" text="booking hc">
      <formula>NOT(ISERROR(SEARCH("booking hc",J211)))</formula>
    </cfRule>
    <cfRule type="containsText" dxfId="22810" priority="19760" operator="containsText" text="expedia vc">
      <formula>NOT(ISERROR(SEARCH("expedia vc",J211)))</formula>
    </cfRule>
    <cfRule type="containsText" dxfId="22809" priority="19761" operator="containsText" text="booking hcn">
      <formula>NOT(ISERROR(SEARCH("booking hcn",J211)))</formula>
    </cfRule>
    <cfRule type="containsText" dxfId="22808" priority="19762" stopIfTrue="1" operator="containsText" text="booking vcd">
      <formula>NOT(ISERROR(SEARCH("booking vcd",J211)))</formula>
    </cfRule>
    <cfRule type="containsText" dxfId="22807" priority="19763" stopIfTrue="1" operator="containsText" text="booking vc">
      <formula>NOT(ISERROR(SEARCH("booking vc",J211)))</formula>
    </cfRule>
  </conditionalFormatting>
  <conditionalFormatting sqref="J211">
    <cfRule type="containsText" dxfId="22806" priority="19757" operator="containsText" text="hw">
      <formula>NOT(ISERROR(SEARCH("hw",J211)))</formula>
    </cfRule>
  </conditionalFormatting>
  <conditionalFormatting sqref="J211">
    <cfRule type="containsText" dxfId="22805" priority="19748" operator="containsText" text="hw">
      <formula>NOT(ISERROR(SEARCH("hw",J211)))</formula>
    </cfRule>
    <cfRule type="containsText" dxfId="22804" priority="19749" operator="containsText" text="bb">
      <formula>NOT(ISERROR(SEARCH("bb",J211)))</formula>
    </cfRule>
    <cfRule type="containsText" dxfId="22803" priority="19750" stopIfTrue="1" operator="containsText" text="booking hc">
      <formula>NOT(ISERROR(SEARCH("booking hc",J211)))</formula>
    </cfRule>
    <cfRule type="containsText" dxfId="22802" priority="19751" operator="containsText" text="expedia vc">
      <formula>NOT(ISERROR(SEARCH("expedia vc",J211)))</formula>
    </cfRule>
    <cfRule type="containsText" dxfId="22801" priority="19752" operator="containsText" text="booking hcn">
      <formula>NOT(ISERROR(SEARCH("booking hcn",J211)))</formula>
    </cfRule>
    <cfRule type="containsText" dxfId="22800" priority="19753" stopIfTrue="1" operator="containsText" text="booking vcd">
      <formula>NOT(ISERROR(SEARCH("booking vcd",J211)))</formula>
    </cfRule>
    <cfRule type="containsText" dxfId="22799" priority="19754" stopIfTrue="1" operator="containsText" text="booking vc">
      <formula>NOT(ISERROR(SEARCH("booking vc",J211)))</formula>
    </cfRule>
  </conditionalFormatting>
  <conditionalFormatting sqref="J211">
    <cfRule type="containsText" dxfId="22798" priority="19767" operator="containsText" text="BANND">
      <formula>NOT(ISERROR(SEARCH("BANND",J211)))</formula>
    </cfRule>
    <cfRule type="expression" dxfId="22797" priority="19768">
      <formula>"'=NOT(ISERROR(VLOOKUP('Banned list'!)"</formula>
    </cfRule>
  </conditionalFormatting>
  <conditionalFormatting sqref="N211">
    <cfRule type="containsText" dxfId="22796" priority="19764" stopIfTrue="1" operator="containsText" text="CHARGE ON ARRIVAL">
      <formula>NOT(ISERROR(SEARCH("CHARGE ON ARRIVAL",N211)))</formula>
    </cfRule>
    <cfRule type="containsText" dxfId="22795" priority="19765" stopIfTrue="1" operator="containsText" text="CHARGE VC ON DAY">
      <formula>NOT(ISERROR(SEARCH("CHARGE VC ON DAY",N211)))</formula>
    </cfRule>
    <cfRule type="containsText" dxfId="22794" priority="19766" stopIfTrue="1" operator="containsText" text="PAID">
      <formula>NOT(ISERROR(SEARCH("PAID",N211)))</formula>
    </cfRule>
  </conditionalFormatting>
  <conditionalFormatting sqref="G211">
    <cfRule type="containsText" dxfId="22793" priority="19746" operator="containsText" text="BANND">
      <formula>NOT(ISERROR(SEARCH("BANND",G211)))</formula>
    </cfRule>
  </conditionalFormatting>
  <conditionalFormatting sqref="G212 I212:L212">
    <cfRule type="containsText" dxfId="22792" priority="19722" operator="containsText" text="BANND">
      <formula>NOT(ISERROR(SEARCH("BANND",G212)))</formula>
    </cfRule>
  </conditionalFormatting>
  <conditionalFormatting sqref="H212:L212 B212:F212">
    <cfRule type="expression" dxfId="22791" priority="19721">
      <formula>"'=NOT(ISERROR(VLOOKUP('Banned list'!)"</formula>
    </cfRule>
  </conditionalFormatting>
  <conditionalFormatting sqref="J212">
    <cfRule type="containsText" dxfId="22790" priority="19724" operator="containsText" text="bb">
      <formula>NOT(ISERROR(SEARCH("bb",J212)))</formula>
    </cfRule>
    <cfRule type="containsText" dxfId="22789" priority="19725" stopIfTrue="1" operator="containsText" text="booking hc">
      <formula>NOT(ISERROR(SEARCH("booking hc",J212)))</formula>
    </cfRule>
    <cfRule type="containsText" dxfId="22788" priority="19726" operator="containsText" text="expedia vc">
      <formula>NOT(ISERROR(SEARCH("expedia vc",J212)))</formula>
    </cfRule>
    <cfRule type="containsText" dxfId="22787" priority="19727" operator="containsText" text="booking hcn">
      <formula>NOT(ISERROR(SEARCH("booking hcn",J212)))</formula>
    </cfRule>
    <cfRule type="containsText" dxfId="22786" priority="19728" stopIfTrue="1" operator="containsText" text="booking vcd">
      <formula>NOT(ISERROR(SEARCH("booking vcd",J212)))</formula>
    </cfRule>
    <cfRule type="containsText" dxfId="22785" priority="19729" stopIfTrue="1" operator="containsText" text="booking vc">
      <formula>NOT(ISERROR(SEARCH("booking vc",J212)))</formula>
    </cfRule>
  </conditionalFormatting>
  <conditionalFormatting sqref="J212">
    <cfRule type="containsText" dxfId="22784" priority="19723" operator="containsText" text="hw">
      <formula>NOT(ISERROR(SEARCH("hw",J212)))</formula>
    </cfRule>
  </conditionalFormatting>
  <conditionalFormatting sqref="J212">
    <cfRule type="containsText" dxfId="22783" priority="19714" operator="containsText" text="hw">
      <formula>NOT(ISERROR(SEARCH("hw",J212)))</formula>
    </cfRule>
    <cfRule type="containsText" dxfId="22782" priority="19715" operator="containsText" text="bb">
      <formula>NOT(ISERROR(SEARCH("bb",J212)))</formula>
    </cfRule>
    <cfRule type="containsText" dxfId="22781" priority="19716" stopIfTrue="1" operator="containsText" text="booking hc">
      <formula>NOT(ISERROR(SEARCH("booking hc",J212)))</formula>
    </cfRule>
    <cfRule type="containsText" dxfId="22780" priority="19717" operator="containsText" text="expedia vc">
      <formula>NOT(ISERROR(SEARCH("expedia vc",J212)))</formula>
    </cfRule>
    <cfRule type="containsText" dxfId="22779" priority="19718" operator="containsText" text="booking hcn">
      <formula>NOT(ISERROR(SEARCH("booking hcn",J212)))</formula>
    </cfRule>
    <cfRule type="containsText" dxfId="22778" priority="19719" stopIfTrue="1" operator="containsText" text="booking vcd">
      <formula>NOT(ISERROR(SEARCH("booking vcd",J212)))</formula>
    </cfRule>
    <cfRule type="containsText" dxfId="22777" priority="19720" stopIfTrue="1" operator="containsText" text="booking vc">
      <formula>NOT(ISERROR(SEARCH("booking vc",J212)))</formula>
    </cfRule>
  </conditionalFormatting>
  <conditionalFormatting sqref="J212">
    <cfRule type="containsText" dxfId="22776" priority="19733" operator="containsText" text="BANND">
      <formula>NOT(ISERROR(SEARCH("BANND",J212)))</formula>
    </cfRule>
    <cfRule type="expression" dxfId="22775" priority="19734">
      <formula>"'=NOT(ISERROR(VLOOKUP('Banned list'!)"</formula>
    </cfRule>
  </conditionalFormatting>
  <conditionalFormatting sqref="N212">
    <cfRule type="containsText" dxfId="22774" priority="19730" stopIfTrue="1" operator="containsText" text="CHARGE ON ARRIVAL">
      <formula>NOT(ISERROR(SEARCH("CHARGE ON ARRIVAL",N212)))</formula>
    </cfRule>
    <cfRule type="containsText" dxfId="22773" priority="19731" stopIfTrue="1" operator="containsText" text="CHARGE VC ON DAY">
      <formula>NOT(ISERROR(SEARCH("CHARGE VC ON DAY",N212)))</formula>
    </cfRule>
    <cfRule type="containsText" dxfId="22772" priority="19732" stopIfTrue="1" operator="containsText" text="PAID">
      <formula>NOT(ISERROR(SEARCH("PAID",N212)))</formula>
    </cfRule>
  </conditionalFormatting>
  <conditionalFormatting sqref="G214 I214:L214">
    <cfRule type="containsText" dxfId="22771" priority="19700" operator="containsText" text="BANND">
      <formula>NOT(ISERROR(SEARCH("BANND",G214)))</formula>
    </cfRule>
  </conditionalFormatting>
  <conditionalFormatting sqref="B214:F214 H214:L214">
    <cfRule type="expression" dxfId="22770" priority="19699">
      <formula>"'=NOT(ISERROR(VLOOKUP('Banned list'!)"</formula>
    </cfRule>
  </conditionalFormatting>
  <conditionalFormatting sqref="J214">
    <cfRule type="containsText" dxfId="22769" priority="19702" operator="containsText" text="bb">
      <formula>NOT(ISERROR(SEARCH("bb",J214)))</formula>
    </cfRule>
    <cfRule type="containsText" dxfId="22768" priority="19703" stopIfTrue="1" operator="containsText" text="booking hc">
      <formula>NOT(ISERROR(SEARCH("booking hc",J214)))</formula>
    </cfRule>
    <cfRule type="containsText" dxfId="22767" priority="19704" operator="containsText" text="expedia vc">
      <formula>NOT(ISERROR(SEARCH("expedia vc",J214)))</formula>
    </cfRule>
    <cfRule type="containsText" dxfId="22766" priority="19705" operator="containsText" text="booking hcn">
      <formula>NOT(ISERROR(SEARCH("booking hcn",J214)))</formula>
    </cfRule>
    <cfRule type="containsText" dxfId="22765" priority="19706" stopIfTrue="1" operator="containsText" text="booking vcd">
      <formula>NOT(ISERROR(SEARCH("booking vcd",J214)))</formula>
    </cfRule>
    <cfRule type="containsText" dxfId="22764" priority="19707" stopIfTrue="1" operator="containsText" text="booking vc">
      <formula>NOT(ISERROR(SEARCH("booking vc",J214)))</formula>
    </cfRule>
  </conditionalFormatting>
  <conditionalFormatting sqref="J214">
    <cfRule type="containsText" dxfId="22763" priority="19701" operator="containsText" text="hw">
      <formula>NOT(ISERROR(SEARCH("hw",J214)))</formula>
    </cfRule>
  </conditionalFormatting>
  <conditionalFormatting sqref="J214">
    <cfRule type="containsText" dxfId="22762" priority="19692" operator="containsText" text="hw">
      <formula>NOT(ISERROR(SEARCH("hw",J214)))</formula>
    </cfRule>
    <cfRule type="containsText" dxfId="22761" priority="19693" operator="containsText" text="bb">
      <formula>NOT(ISERROR(SEARCH("bb",J214)))</formula>
    </cfRule>
    <cfRule type="containsText" dxfId="22760" priority="19694" stopIfTrue="1" operator="containsText" text="booking hc">
      <formula>NOT(ISERROR(SEARCH("booking hc",J214)))</formula>
    </cfRule>
    <cfRule type="containsText" dxfId="22759" priority="19695" operator="containsText" text="expedia vc">
      <formula>NOT(ISERROR(SEARCH("expedia vc",J214)))</formula>
    </cfRule>
    <cfRule type="containsText" dxfId="22758" priority="19696" operator="containsText" text="booking hcn">
      <formula>NOT(ISERROR(SEARCH("booking hcn",J214)))</formula>
    </cfRule>
    <cfRule type="containsText" dxfId="22757" priority="19697" stopIfTrue="1" operator="containsText" text="booking vcd">
      <formula>NOT(ISERROR(SEARCH("booking vcd",J214)))</formula>
    </cfRule>
    <cfRule type="containsText" dxfId="22756" priority="19698" stopIfTrue="1" operator="containsText" text="booking vc">
      <formula>NOT(ISERROR(SEARCH("booking vc",J214)))</formula>
    </cfRule>
  </conditionalFormatting>
  <conditionalFormatting sqref="J214">
    <cfRule type="containsText" dxfId="22755" priority="19711" operator="containsText" text="BANND">
      <formula>NOT(ISERROR(SEARCH("BANND",J214)))</formula>
    </cfRule>
    <cfRule type="expression" dxfId="22754" priority="19712">
      <formula>"'=NOT(ISERROR(VLOOKUP('Banned list'!)"</formula>
    </cfRule>
  </conditionalFormatting>
  <conditionalFormatting sqref="N214">
    <cfRule type="containsText" dxfId="22753" priority="19708" stopIfTrue="1" operator="containsText" text="CHARGE ON ARRIVAL">
      <formula>NOT(ISERROR(SEARCH("CHARGE ON ARRIVAL",N214)))</formula>
    </cfRule>
    <cfRule type="containsText" dxfId="22752" priority="19709" stopIfTrue="1" operator="containsText" text="CHARGE VC ON DAY">
      <formula>NOT(ISERROR(SEARCH("CHARGE VC ON DAY",N214)))</formula>
    </cfRule>
    <cfRule type="containsText" dxfId="22751" priority="19710" stopIfTrue="1" operator="containsText" text="PAID">
      <formula>NOT(ISERROR(SEARCH("PAID",N214)))</formula>
    </cfRule>
  </conditionalFormatting>
  <conditionalFormatting sqref="N214">
    <cfRule type="containsText" dxfId="22750" priority="19689" stopIfTrue="1" operator="containsText" text="CHARGE ON ARRIVAL">
      <formula>NOT(ISERROR(SEARCH("CHARGE ON ARRIVAL",N214)))</formula>
    </cfRule>
    <cfRule type="containsText" dxfId="22749" priority="19690" stopIfTrue="1" operator="containsText" text="CHARGE VC ON DAY">
      <formula>NOT(ISERROR(SEARCH("CHARGE VC ON DAY",N214)))</formula>
    </cfRule>
    <cfRule type="containsText" dxfId="22748" priority="19691" stopIfTrue="1" operator="containsText" text="PAID">
      <formula>NOT(ISERROR(SEARCH("PAID",N214)))</formula>
    </cfRule>
  </conditionalFormatting>
  <conditionalFormatting sqref="G215 I215:L215">
    <cfRule type="containsText" dxfId="22747" priority="19675" operator="containsText" text="BANND">
      <formula>NOT(ISERROR(SEARCH("BANND",G215)))</formula>
    </cfRule>
  </conditionalFormatting>
  <conditionalFormatting sqref="B215:F215 H215:L215">
    <cfRule type="expression" dxfId="22746" priority="19674">
      <formula>"'=NOT(ISERROR(VLOOKUP('Banned list'!)"</formula>
    </cfRule>
  </conditionalFormatting>
  <conditionalFormatting sqref="J215">
    <cfRule type="containsText" dxfId="22745" priority="19677" operator="containsText" text="bb">
      <formula>NOT(ISERROR(SEARCH("bb",J215)))</formula>
    </cfRule>
    <cfRule type="containsText" dxfId="22744" priority="19678" stopIfTrue="1" operator="containsText" text="booking hc">
      <formula>NOT(ISERROR(SEARCH("booking hc",J215)))</formula>
    </cfRule>
    <cfRule type="containsText" dxfId="22743" priority="19679" operator="containsText" text="expedia vc">
      <formula>NOT(ISERROR(SEARCH("expedia vc",J215)))</formula>
    </cfRule>
    <cfRule type="containsText" dxfId="22742" priority="19680" operator="containsText" text="booking hcn">
      <formula>NOT(ISERROR(SEARCH("booking hcn",J215)))</formula>
    </cfRule>
    <cfRule type="containsText" dxfId="22741" priority="19681" stopIfTrue="1" operator="containsText" text="booking vcd">
      <formula>NOT(ISERROR(SEARCH("booking vcd",J215)))</formula>
    </cfRule>
    <cfRule type="containsText" dxfId="22740" priority="19682" stopIfTrue="1" operator="containsText" text="booking vc">
      <formula>NOT(ISERROR(SEARCH("booking vc",J215)))</formula>
    </cfRule>
  </conditionalFormatting>
  <conditionalFormatting sqref="J215">
    <cfRule type="containsText" dxfId="22739" priority="19676" operator="containsText" text="hw">
      <formula>NOT(ISERROR(SEARCH("hw",J215)))</formula>
    </cfRule>
  </conditionalFormatting>
  <conditionalFormatting sqref="J215">
    <cfRule type="containsText" dxfId="22738" priority="19667" operator="containsText" text="hw">
      <formula>NOT(ISERROR(SEARCH("hw",J215)))</formula>
    </cfRule>
    <cfRule type="containsText" dxfId="22737" priority="19668" operator="containsText" text="bb">
      <formula>NOT(ISERROR(SEARCH("bb",J215)))</formula>
    </cfRule>
    <cfRule type="containsText" dxfId="22736" priority="19669" stopIfTrue="1" operator="containsText" text="booking hc">
      <formula>NOT(ISERROR(SEARCH("booking hc",J215)))</formula>
    </cfRule>
    <cfRule type="containsText" dxfId="22735" priority="19670" operator="containsText" text="expedia vc">
      <formula>NOT(ISERROR(SEARCH("expedia vc",J215)))</formula>
    </cfRule>
    <cfRule type="containsText" dxfId="22734" priority="19671" operator="containsText" text="booking hcn">
      <formula>NOT(ISERROR(SEARCH("booking hcn",J215)))</formula>
    </cfRule>
    <cfRule type="containsText" dxfId="22733" priority="19672" stopIfTrue="1" operator="containsText" text="booking vcd">
      <formula>NOT(ISERROR(SEARCH("booking vcd",J215)))</formula>
    </cfRule>
    <cfRule type="containsText" dxfId="22732" priority="19673" stopIfTrue="1" operator="containsText" text="booking vc">
      <formula>NOT(ISERROR(SEARCH("booking vc",J215)))</formula>
    </cfRule>
  </conditionalFormatting>
  <conditionalFormatting sqref="J215">
    <cfRule type="containsText" dxfId="22731" priority="19686" operator="containsText" text="BANND">
      <formula>NOT(ISERROR(SEARCH("BANND",J215)))</formula>
    </cfRule>
    <cfRule type="expression" dxfId="22730" priority="19687">
      <formula>"'=NOT(ISERROR(VLOOKUP('Banned list'!)"</formula>
    </cfRule>
  </conditionalFormatting>
  <conditionalFormatting sqref="N215">
    <cfRule type="containsText" dxfId="22729" priority="19683" stopIfTrue="1" operator="containsText" text="CHARGE ON ARRIVAL">
      <formula>NOT(ISERROR(SEARCH("CHARGE ON ARRIVAL",N215)))</formula>
    </cfRule>
    <cfRule type="containsText" dxfId="22728" priority="19684" stopIfTrue="1" operator="containsText" text="CHARGE VC ON DAY">
      <formula>NOT(ISERROR(SEARCH("CHARGE VC ON DAY",N215)))</formula>
    </cfRule>
    <cfRule type="containsText" dxfId="22727" priority="19685" stopIfTrue="1" operator="containsText" text="PAID">
      <formula>NOT(ISERROR(SEARCH("PAID",N215)))</formula>
    </cfRule>
  </conditionalFormatting>
  <conditionalFormatting sqref="H216:L216 B216:F216">
    <cfRule type="expression" dxfId="22726" priority="19652">
      <formula>"'=NOT(ISERROR(VLOOKUP('Banned list'!)"</formula>
    </cfRule>
  </conditionalFormatting>
  <conditionalFormatting sqref="J216">
    <cfRule type="containsText" dxfId="22725" priority="19655" operator="containsText" text="bb">
      <formula>NOT(ISERROR(SEARCH("bb",J216)))</formula>
    </cfRule>
    <cfRule type="containsText" dxfId="22724" priority="19656" stopIfTrue="1" operator="containsText" text="booking hc">
      <formula>NOT(ISERROR(SEARCH("booking hc",J216)))</formula>
    </cfRule>
    <cfRule type="containsText" dxfId="22723" priority="19657" operator="containsText" text="expedia vc">
      <formula>NOT(ISERROR(SEARCH("expedia vc",J216)))</formula>
    </cfRule>
    <cfRule type="containsText" dxfId="22722" priority="19658" operator="containsText" text="booking hcn">
      <formula>NOT(ISERROR(SEARCH("booking hcn",J216)))</formula>
    </cfRule>
    <cfRule type="containsText" dxfId="22721" priority="19659" stopIfTrue="1" operator="containsText" text="booking vcd">
      <formula>NOT(ISERROR(SEARCH("booking vcd",J216)))</formula>
    </cfRule>
    <cfRule type="containsText" dxfId="22720" priority="19660" stopIfTrue="1" operator="containsText" text="booking vc">
      <formula>NOT(ISERROR(SEARCH("booking vc",J216)))</formula>
    </cfRule>
  </conditionalFormatting>
  <conditionalFormatting sqref="J216">
    <cfRule type="containsText" dxfId="22719" priority="19654" operator="containsText" text="hw">
      <formula>NOT(ISERROR(SEARCH("hw",J216)))</formula>
    </cfRule>
  </conditionalFormatting>
  <conditionalFormatting sqref="J216">
    <cfRule type="containsText" dxfId="22718" priority="19645" operator="containsText" text="hw">
      <formula>NOT(ISERROR(SEARCH("hw",J216)))</formula>
    </cfRule>
    <cfRule type="containsText" dxfId="22717" priority="19646" operator="containsText" text="bb">
      <formula>NOT(ISERROR(SEARCH("bb",J216)))</formula>
    </cfRule>
    <cfRule type="containsText" dxfId="22716" priority="19647" stopIfTrue="1" operator="containsText" text="booking hc">
      <formula>NOT(ISERROR(SEARCH("booking hc",J216)))</formula>
    </cfRule>
    <cfRule type="containsText" dxfId="22715" priority="19648" operator="containsText" text="expedia vc">
      <formula>NOT(ISERROR(SEARCH("expedia vc",J216)))</formula>
    </cfRule>
    <cfRule type="containsText" dxfId="22714" priority="19649" operator="containsText" text="booking hcn">
      <formula>NOT(ISERROR(SEARCH("booking hcn",J216)))</formula>
    </cfRule>
    <cfRule type="containsText" dxfId="22713" priority="19650" stopIfTrue="1" operator="containsText" text="booking vcd">
      <formula>NOT(ISERROR(SEARCH("booking vcd",J216)))</formula>
    </cfRule>
    <cfRule type="containsText" dxfId="22712" priority="19651" stopIfTrue="1" operator="containsText" text="booking vc">
      <formula>NOT(ISERROR(SEARCH("booking vc",J216)))</formula>
    </cfRule>
  </conditionalFormatting>
  <conditionalFormatting sqref="J216">
    <cfRule type="containsText" dxfId="22711" priority="19664" operator="containsText" text="BANND">
      <formula>NOT(ISERROR(SEARCH("BANND",J216)))</formula>
    </cfRule>
    <cfRule type="expression" dxfId="22710" priority="19665">
      <formula>"'=NOT(ISERROR(VLOOKUP('Banned list'!)"</formula>
    </cfRule>
  </conditionalFormatting>
  <conditionalFormatting sqref="N216">
    <cfRule type="containsText" dxfId="22709" priority="19661" stopIfTrue="1" operator="containsText" text="CHARGE ON ARRIVAL">
      <formula>NOT(ISERROR(SEARCH("CHARGE ON ARRIVAL",N216)))</formula>
    </cfRule>
    <cfRule type="containsText" dxfId="22708" priority="19662" stopIfTrue="1" operator="containsText" text="CHARGE VC ON DAY">
      <formula>NOT(ISERROR(SEARCH("CHARGE VC ON DAY",N216)))</formula>
    </cfRule>
    <cfRule type="containsText" dxfId="22707" priority="19663" stopIfTrue="1" operator="containsText" text="PAID">
      <formula>NOT(ISERROR(SEARCH("PAID",N216)))</formula>
    </cfRule>
  </conditionalFormatting>
  <conditionalFormatting sqref="G217 I217:L217">
    <cfRule type="containsText" dxfId="22706" priority="19631" operator="containsText" text="BANND">
      <formula>NOT(ISERROR(SEARCH("BANND",G217)))</formula>
    </cfRule>
  </conditionalFormatting>
  <conditionalFormatting sqref="B217:F217 H217:L217">
    <cfRule type="expression" dxfId="22705" priority="19630">
      <formula>"'=NOT(ISERROR(VLOOKUP('Banned list'!)"</formula>
    </cfRule>
  </conditionalFormatting>
  <conditionalFormatting sqref="J217">
    <cfRule type="containsText" dxfId="22704" priority="19633" operator="containsText" text="bb">
      <formula>NOT(ISERROR(SEARCH("bb",J217)))</formula>
    </cfRule>
    <cfRule type="containsText" dxfId="22703" priority="19634" stopIfTrue="1" operator="containsText" text="booking hc">
      <formula>NOT(ISERROR(SEARCH("booking hc",J217)))</formula>
    </cfRule>
    <cfRule type="containsText" dxfId="22702" priority="19635" operator="containsText" text="expedia vc">
      <formula>NOT(ISERROR(SEARCH("expedia vc",J217)))</formula>
    </cfRule>
    <cfRule type="containsText" dxfId="22701" priority="19636" operator="containsText" text="booking hcn">
      <formula>NOT(ISERROR(SEARCH("booking hcn",J217)))</formula>
    </cfRule>
    <cfRule type="containsText" dxfId="22700" priority="19637" stopIfTrue="1" operator="containsText" text="booking vcd">
      <formula>NOT(ISERROR(SEARCH("booking vcd",J217)))</formula>
    </cfRule>
    <cfRule type="containsText" dxfId="22699" priority="19638" stopIfTrue="1" operator="containsText" text="booking vc">
      <formula>NOT(ISERROR(SEARCH("booking vc",J217)))</formula>
    </cfRule>
  </conditionalFormatting>
  <conditionalFormatting sqref="J217">
    <cfRule type="containsText" dxfId="22698" priority="19632" operator="containsText" text="hw">
      <formula>NOT(ISERROR(SEARCH("hw",J217)))</formula>
    </cfRule>
  </conditionalFormatting>
  <conditionalFormatting sqref="J217">
    <cfRule type="containsText" dxfId="22697" priority="19623" operator="containsText" text="hw">
      <formula>NOT(ISERROR(SEARCH("hw",J217)))</formula>
    </cfRule>
    <cfRule type="containsText" dxfId="22696" priority="19624" operator="containsText" text="bb">
      <formula>NOT(ISERROR(SEARCH("bb",J217)))</formula>
    </cfRule>
    <cfRule type="containsText" dxfId="22695" priority="19625" stopIfTrue="1" operator="containsText" text="booking hc">
      <formula>NOT(ISERROR(SEARCH("booking hc",J217)))</formula>
    </cfRule>
    <cfRule type="containsText" dxfId="22694" priority="19626" operator="containsText" text="expedia vc">
      <formula>NOT(ISERROR(SEARCH("expedia vc",J217)))</formula>
    </cfRule>
    <cfRule type="containsText" dxfId="22693" priority="19627" operator="containsText" text="booking hcn">
      <formula>NOT(ISERROR(SEARCH("booking hcn",J217)))</formula>
    </cfRule>
    <cfRule type="containsText" dxfId="22692" priority="19628" stopIfTrue="1" operator="containsText" text="booking vcd">
      <formula>NOT(ISERROR(SEARCH("booking vcd",J217)))</formula>
    </cfRule>
    <cfRule type="containsText" dxfId="22691" priority="19629" stopIfTrue="1" operator="containsText" text="booking vc">
      <formula>NOT(ISERROR(SEARCH("booking vc",J217)))</formula>
    </cfRule>
  </conditionalFormatting>
  <conditionalFormatting sqref="J217">
    <cfRule type="containsText" dxfId="22690" priority="19642" operator="containsText" text="BANND">
      <formula>NOT(ISERROR(SEARCH("BANND",J217)))</formula>
    </cfRule>
    <cfRule type="expression" dxfId="22689" priority="19643">
      <formula>"'=NOT(ISERROR(VLOOKUP('Banned list'!)"</formula>
    </cfRule>
  </conditionalFormatting>
  <conditionalFormatting sqref="N217">
    <cfRule type="containsText" dxfId="22688" priority="19639" stopIfTrue="1" operator="containsText" text="CHARGE ON ARRIVAL">
      <formula>NOT(ISERROR(SEARCH("CHARGE ON ARRIVAL",N217)))</formula>
    </cfRule>
    <cfRule type="containsText" dxfId="22687" priority="19640" stopIfTrue="1" operator="containsText" text="CHARGE VC ON DAY">
      <formula>NOT(ISERROR(SEARCH("CHARGE VC ON DAY",N217)))</formula>
    </cfRule>
    <cfRule type="containsText" dxfId="22686" priority="19641" stopIfTrue="1" operator="containsText" text="PAID">
      <formula>NOT(ISERROR(SEARCH("PAID",N217)))</formula>
    </cfRule>
  </conditionalFormatting>
  <conditionalFormatting sqref="G218 I218:L218">
    <cfRule type="containsText" dxfId="22685" priority="19609" operator="containsText" text="BANND">
      <formula>NOT(ISERROR(SEARCH("BANND",G218)))</formula>
    </cfRule>
  </conditionalFormatting>
  <conditionalFormatting sqref="B218:F218 H218:L218">
    <cfRule type="expression" dxfId="22684" priority="19608">
      <formula>"'=NOT(ISERROR(VLOOKUP('Banned list'!)"</formula>
    </cfRule>
  </conditionalFormatting>
  <conditionalFormatting sqref="J218">
    <cfRule type="containsText" dxfId="22683" priority="19611" operator="containsText" text="bb">
      <formula>NOT(ISERROR(SEARCH("bb",J218)))</formula>
    </cfRule>
    <cfRule type="containsText" dxfId="22682" priority="19612" stopIfTrue="1" operator="containsText" text="booking hc">
      <formula>NOT(ISERROR(SEARCH("booking hc",J218)))</formula>
    </cfRule>
    <cfRule type="containsText" dxfId="22681" priority="19613" operator="containsText" text="expedia vc">
      <formula>NOT(ISERROR(SEARCH("expedia vc",J218)))</formula>
    </cfRule>
    <cfRule type="containsText" dxfId="22680" priority="19614" operator="containsText" text="booking hcn">
      <formula>NOT(ISERROR(SEARCH("booking hcn",J218)))</formula>
    </cfRule>
    <cfRule type="containsText" dxfId="22679" priority="19615" stopIfTrue="1" operator="containsText" text="booking vcd">
      <formula>NOT(ISERROR(SEARCH("booking vcd",J218)))</formula>
    </cfRule>
    <cfRule type="containsText" dxfId="22678" priority="19616" stopIfTrue="1" operator="containsText" text="booking vc">
      <formula>NOT(ISERROR(SEARCH("booking vc",J218)))</formula>
    </cfRule>
  </conditionalFormatting>
  <conditionalFormatting sqref="J218">
    <cfRule type="containsText" dxfId="22677" priority="19610" operator="containsText" text="hw">
      <formula>NOT(ISERROR(SEARCH("hw",J218)))</formula>
    </cfRule>
  </conditionalFormatting>
  <conditionalFormatting sqref="J218">
    <cfRule type="containsText" dxfId="22676" priority="19601" operator="containsText" text="hw">
      <formula>NOT(ISERROR(SEARCH("hw",J218)))</formula>
    </cfRule>
    <cfRule type="containsText" dxfId="22675" priority="19602" operator="containsText" text="bb">
      <formula>NOT(ISERROR(SEARCH("bb",J218)))</formula>
    </cfRule>
    <cfRule type="containsText" dxfId="22674" priority="19603" stopIfTrue="1" operator="containsText" text="booking hc">
      <formula>NOT(ISERROR(SEARCH("booking hc",J218)))</formula>
    </cfRule>
    <cfRule type="containsText" dxfId="22673" priority="19604" operator="containsText" text="expedia vc">
      <formula>NOT(ISERROR(SEARCH("expedia vc",J218)))</formula>
    </cfRule>
    <cfRule type="containsText" dxfId="22672" priority="19605" operator="containsText" text="booking hcn">
      <formula>NOT(ISERROR(SEARCH("booking hcn",J218)))</formula>
    </cfRule>
    <cfRule type="containsText" dxfId="22671" priority="19606" stopIfTrue="1" operator="containsText" text="booking vcd">
      <formula>NOT(ISERROR(SEARCH("booking vcd",J218)))</formula>
    </cfRule>
    <cfRule type="containsText" dxfId="22670" priority="19607" stopIfTrue="1" operator="containsText" text="booking vc">
      <formula>NOT(ISERROR(SEARCH("booking vc",J218)))</formula>
    </cfRule>
  </conditionalFormatting>
  <conditionalFormatting sqref="J218">
    <cfRule type="containsText" dxfId="22669" priority="19620" operator="containsText" text="BANND">
      <formula>NOT(ISERROR(SEARCH("BANND",J218)))</formula>
    </cfRule>
    <cfRule type="expression" dxfId="22668" priority="19621">
      <formula>"'=NOT(ISERROR(VLOOKUP('Banned list'!)"</formula>
    </cfRule>
  </conditionalFormatting>
  <conditionalFormatting sqref="N218">
    <cfRule type="containsText" dxfId="22667" priority="19617" stopIfTrue="1" operator="containsText" text="CHARGE ON ARRIVAL">
      <formula>NOT(ISERROR(SEARCH("CHARGE ON ARRIVAL",N218)))</formula>
    </cfRule>
    <cfRule type="containsText" dxfId="22666" priority="19618" stopIfTrue="1" operator="containsText" text="CHARGE VC ON DAY">
      <formula>NOT(ISERROR(SEARCH("CHARGE VC ON DAY",N218)))</formula>
    </cfRule>
    <cfRule type="containsText" dxfId="22665" priority="19619" stopIfTrue="1" operator="containsText" text="PAID">
      <formula>NOT(ISERROR(SEARCH("PAID",N218)))</formula>
    </cfRule>
  </conditionalFormatting>
  <conditionalFormatting sqref="I220:L220 G220">
    <cfRule type="containsText" dxfId="22664" priority="19587" operator="containsText" text="BANND">
      <formula>NOT(ISERROR(SEARCH("BANND",G220)))</formula>
    </cfRule>
  </conditionalFormatting>
  <conditionalFormatting sqref="B220:F220 H220:L220">
    <cfRule type="expression" dxfId="22663" priority="19586">
      <formula>"'=NOT(ISERROR(VLOOKUP('Banned list'!)"</formula>
    </cfRule>
  </conditionalFormatting>
  <conditionalFormatting sqref="J220">
    <cfRule type="containsText" dxfId="22662" priority="19589" operator="containsText" text="bb">
      <formula>NOT(ISERROR(SEARCH("bb",J220)))</formula>
    </cfRule>
    <cfRule type="containsText" dxfId="22661" priority="19590" stopIfTrue="1" operator="containsText" text="booking hc">
      <formula>NOT(ISERROR(SEARCH("booking hc",J220)))</formula>
    </cfRule>
    <cfRule type="containsText" dxfId="22660" priority="19591" operator="containsText" text="expedia vc">
      <formula>NOT(ISERROR(SEARCH("expedia vc",J220)))</formula>
    </cfRule>
    <cfRule type="containsText" dxfId="22659" priority="19592" operator="containsText" text="booking hcn">
      <formula>NOT(ISERROR(SEARCH("booking hcn",J220)))</formula>
    </cfRule>
    <cfRule type="containsText" dxfId="22658" priority="19593" stopIfTrue="1" operator="containsText" text="booking vcd">
      <formula>NOT(ISERROR(SEARCH("booking vcd",J220)))</formula>
    </cfRule>
    <cfRule type="containsText" dxfId="22657" priority="19594" stopIfTrue="1" operator="containsText" text="booking vc">
      <formula>NOT(ISERROR(SEARCH("booking vc",J220)))</formula>
    </cfRule>
  </conditionalFormatting>
  <conditionalFormatting sqref="J220">
    <cfRule type="containsText" dxfId="22656" priority="19588" operator="containsText" text="hw">
      <formula>NOT(ISERROR(SEARCH("hw",J220)))</formula>
    </cfRule>
  </conditionalFormatting>
  <conditionalFormatting sqref="J220">
    <cfRule type="containsText" dxfId="22655" priority="19579" operator="containsText" text="hw">
      <formula>NOT(ISERROR(SEARCH("hw",J220)))</formula>
    </cfRule>
    <cfRule type="containsText" dxfId="22654" priority="19580" operator="containsText" text="bb">
      <formula>NOT(ISERROR(SEARCH("bb",J220)))</formula>
    </cfRule>
    <cfRule type="containsText" dxfId="22653" priority="19581" stopIfTrue="1" operator="containsText" text="booking hc">
      <formula>NOT(ISERROR(SEARCH("booking hc",J220)))</formula>
    </cfRule>
    <cfRule type="containsText" dxfId="22652" priority="19582" operator="containsText" text="expedia vc">
      <formula>NOT(ISERROR(SEARCH("expedia vc",J220)))</formula>
    </cfRule>
    <cfRule type="containsText" dxfId="22651" priority="19583" operator="containsText" text="booking hcn">
      <formula>NOT(ISERROR(SEARCH("booking hcn",J220)))</formula>
    </cfRule>
    <cfRule type="containsText" dxfId="22650" priority="19584" stopIfTrue="1" operator="containsText" text="booking vcd">
      <formula>NOT(ISERROR(SEARCH("booking vcd",J220)))</formula>
    </cfRule>
    <cfRule type="containsText" dxfId="22649" priority="19585" stopIfTrue="1" operator="containsText" text="booking vc">
      <formula>NOT(ISERROR(SEARCH("booking vc",J220)))</formula>
    </cfRule>
  </conditionalFormatting>
  <conditionalFormatting sqref="J220">
    <cfRule type="containsText" dxfId="22648" priority="19598" operator="containsText" text="BANND">
      <formula>NOT(ISERROR(SEARCH("BANND",J220)))</formula>
    </cfRule>
    <cfRule type="expression" dxfId="22647" priority="19599">
      <formula>"'=NOT(ISERROR(VLOOKUP('Banned list'!)"</formula>
    </cfRule>
  </conditionalFormatting>
  <conditionalFormatting sqref="N220">
    <cfRule type="containsText" dxfId="22646" priority="19595" stopIfTrue="1" operator="containsText" text="CHARGE ON ARRIVAL">
      <formula>NOT(ISERROR(SEARCH("CHARGE ON ARRIVAL",N220)))</formula>
    </cfRule>
    <cfRule type="containsText" dxfId="22645" priority="19596" stopIfTrue="1" operator="containsText" text="CHARGE VC ON DAY">
      <formula>NOT(ISERROR(SEARCH("CHARGE VC ON DAY",N220)))</formula>
    </cfRule>
    <cfRule type="containsText" dxfId="22644" priority="19597" stopIfTrue="1" operator="containsText" text="PAID">
      <formula>NOT(ISERROR(SEARCH("PAID",N220)))</formula>
    </cfRule>
  </conditionalFormatting>
  <conditionalFormatting sqref="G221 I221:L221">
    <cfRule type="containsText" dxfId="22643" priority="19565" operator="containsText" text="BANND">
      <formula>NOT(ISERROR(SEARCH("BANND",G221)))</formula>
    </cfRule>
  </conditionalFormatting>
  <conditionalFormatting sqref="H221:L221 B221:F221">
    <cfRule type="expression" dxfId="22642" priority="19564">
      <formula>"'=NOT(ISERROR(VLOOKUP('Banned list'!)"</formula>
    </cfRule>
  </conditionalFormatting>
  <conditionalFormatting sqref="J221">
    <cfRule type="containsText" dxfId="22641" priority="19567" operator="containsText" text="bb">
      <formula>NOT(ISERROR(SEARCH("bb",J221)))</formula>
    </cfRule>
    <cfRule type="containsText" dxfId="22640" priority="19568" stopIfTrue="1" operator="containsText" text="booking hc">
      <formula>NOT(ISERROR(SEARCH("booking hc",J221)))</formula>
    </cfRule>
    <cfRule type="containsText" dxfId="22639" priority="19569" operator="containsText" text="expedia vc">
      <formula>NOT(ISERROR(SEARCH("expedia vc",J221)))</formula>
    </cfRule>
    <cfRule type="containsText" dxfId="22638" priority="19570" operator="containsText" text="booking hcn">
      <formula>NOT(ISERROR(SEARCH("booking hcn",J221)))</formula>
    </cfRule>
    <cfRule type="containsText" dxfId="22637" priority="19571" stopIfTrue="1" operator="containsText" text="booking vcd">
      <formula>NOT(ISERROR(SEARCH("booking vcd",J221)))</formula>
    </cfRule>
    <cfRule type="containsText" dxfId="22636" priority="19572" stopIfTrue="1" operator="containsText" text="booking vc">
      <formula>NOT(ISERROR(SEARCH("booking vc",J221)))</formula>
    </cfRule>
  </conditionalFormatting>
  <conditionalFormatting sqref="J221">
    <cfRule type="containsText" dxfId="22635" priority="19566" operator="containsText" text="hw">
      <formula>NOT(ISERROR(SEARCH("hw",J221)))</formula>
    </cfRule>
  </conditionalFormatting>
  <conditionalFormatting sqref="J221">
    <cfRule type="containsText" dxfId="22634" priority="19557" operator="containsText" text="hw">
      <formula>NOT(ISERROR(SEARCH("hw",J221)))</formula>
    </cfRule>
    <cfRule type="containsText" dxfId="22633" priority="19558" operator="containsText" text="bb">
      <formula>NOT(ISERROR(SEARCH("bb",J221)))</formula>
    </cfRule>
    <cfRule type="containsText" dxfId="22632" priority="19559" stopIfTrue="1" operator="containsText" text="booking hc">
      <formula>NOT(ISERROR(SEARCH("booking hc",J221)))</formula>
    </cfRule>
    <cfRule type="containsText" dxfId="22631" priority="19560" operator="containsText" text="expedia vc">
      <formula>NOT(ISERROR(SEARCH("expedia vc",J221)))</formula>
    </cfRule>
    <cfRule type="containsText" dxfId="22630" priority="19561" operator="containsText" text="booking hcn">
      <formula>NOT(ISERROR(SEARCH("booking hcn",J221)))</formula>
    </cfRule>
    <cfRule type="containsText" dxfId="22629" priority="19562" stopIfTrue="1" operator="containsText" text="booking vcd">
      <formula>NOT(ISERROR(SEARCH("booking vcd",J221)))</formula>
    </cfRule>
    <cfRule type="containsText" dxfId="22628" priority="19563" stopIfTrue="1" operator="containsText" text="booking vc">
      <formula>NOT(ISERROR(SEARCH("booking vc",J221)))</formula>
    </cfRule>
  </conditionalFormatting>
  <conditionalFormatting sqref="J221">
    <cfRule type="containsText" dxfId="22627" priority="19576" operator="containsText" text="BANND">
      <formula>NOT(ISERROR(SEARCH("BANND",J221)))</formula>
    </cfRule>
    <cfRule type="expression" dxfId="22626" priority="19577">
      <formula>"'=NOT(ISERROR(VLOOKUP('Banned list'!)"</formula>
    </cfRule>
  </conditionalFormatting>
  <conditionalFormatting sqref="N221">
    <cfRule type="containsText" dxfId="22625" priority="19573" stopIfTrue="1" operator="containsText" text="CHARGE ON ARRIVAL">
      <formula>NOT(ISERROR(SEARCH("CHARGE ON ARRIVAL",N221)))</formula>
    </cfRule>
    <cfRule type="containsText" dxfId="22624" priority="19574" stopIfTrue="1" operator="containsText" text="CHARGE VC ON DAY">
      <formula>NOT(ISERROR(SEARCH("CHARGE VC ON DAY",N221)))</formula>
    </cfRule>
    <cfRule type="containsText" dxfId="22623" priority="19575" stopIfTrue="1" operator="containsText" text="PAID">
      <formula>NOT(ISERROR(SEARCH("PAID",N221)))</formula>
    </cfRule>
  </conditionalFormatting>
  <conditionalFormatting sqref="J222">
    <cfRule type="containsText" dxfId="22622" priority="19551" operator="containsText" text="bb">
      <formula>NOT(ISERROR(SEARCH("bb",J222)))</formula>
    </cfRule>
    <cfRule type="containsText" dxfId="22621" priority="19552" stopIfTrue="1" operator="containsText" text="booking hc">
      <formula>NOT(ISERROR(SEARCH("booking hc",J222)))</formula>
    </cfRule>
    <cfRule type="containsText" dxfId="22620" priority="19553" operator="containsText" text="expedia vc">
      <formula>NOT(ISERROR(SEARCH("expedia vc",J222)))</formula>
    </cfRule>
    <cfRule type="containsText" dxfId="22619" priority="19554" operator="containsText" text="booking hcn">
      <formula>NOT(ISERROR(SEARCH("booking hcn",J222)))</formula>
    </cfRule>
    <cfRule type="containsText" dxfId="22618" priority="19555" stopIfTrue="1" operator="containsText" text="booking vcd">
      <formula>NOT(ISERROR(SEARCH("booking vcd",J222)))</formula>
    </cfRule>
    <cfRule type="containsText" dxfId="22617" priority="19556" stopIfTrue="1" operator="containsText" text="booking vc">
      <formula>NOT(ISERROR(SEARCH("booking vc",J222)))</formula>
    </cfRule>
  </conditionalFormatting>
  <conditionalFormatting sqref="J222">
    <cfRule type="containsText" dxfId="22616" priority="19550" operator="containsText" text="hw">
      <formula>NOT(ISERROR(SEARCH("hw",J222)))</formula>
    </cfRule>
  </conditionalFormatting>
  <conditionalFormatting sqref="J222">
    <cfRule type="containsText" dxfId="22615" priority="19543" operator="containsText" text="hw">
      <formula>NOT(ISERROR(SEARCH("hw",J222)))</formula>
    </cfRule>
    <cfRule type="containsText" dxfId="22614" priority="19544" operator="containsText" text="bb">
      <formula>NOT(ISERROR(SEARCH("bb",J222)))</formula>
    </cfRule>
    <cfRule type="containsText" dxfId="22613" priority="19545" stopIfTrue="1" operator="containsText" text="booking hc">
      <formula>NOT(ISERROR(SEARCH("booking hc",J222)))</formula>
    </cfRule>
    <cfRule type="containsText" dxfId="22612" priority="19546" operator="containsText" text="expedia vc">
      <formula>NOT(ISERROR(SEARCH("expedia vc",J222)))</formula>
    </cfRule>
    <cfRule type="containsText" dxfId="22611" priority="19547" operator="containsText" text="booking hcn">
      <formula>NOT(ISERROR(SEARCH("booking hcn",J222)))</formula>
    </cfRule>
    <cfRule type="containsText" dxfId="22610" priority="19548" stopIfTrue="1" operator="containsText" text="booking vcd">
      <formula>NOT(ISERROR(SEARCH("booking vcd",J222)))</formula>
    </cfRule>
    <cfRule type="containsText" dxfId="22609" priority="19549" stopIfTrue="1" operator="containsText" text="booking vc">
      <formula>NOT(ISERROR(SEARCH("booking vc",J222)))</formula>
    </cfRule>
  </conditionalFormatting>
  <conditionalFormatting sqref="I223:L223 G223">
    <cfRule type="containsText" dxfId="22608" priority="19529" operator="containsText" text="BANND">
      <formula>NOT(ISERROR(SEARCH("BANND",G223)))</formula>
    </cfRule>
  </conditionalFormatting>
  <conditionalFormatting sqref="B223:F223 H223:L223">
    <cfRule type="expression" dxfId="22607" priority="19528">
      <formula>"'=NOT(ISERROR(VLOOKUP('Banned list'!)"</formula>
    </cfRule>
  </conditionalFormatting>
  <conditionalFormatting sqref="J223">
    <cfRule type="containsText" dxfId="22606" priority="19531" operator="containsText" text="bb">
      <formula>NOT(ISERROR(SEARCH("bb",J223)))</formula>
    </cfRule>
    <cfRule type="containsText" dxfId="22605" priority="19532" stopIfTrue="1" operator="containsText" text="booking hc">
      <formula>NOT(ISERROR(SEARCH("booking hc",J223)))</formula>
    </cfRule>
    <cfRule type="containsText" dxfId="22604" priority="19533" operator="containsText" text="expedia vc">
      <formula>NOT(ISERROR(SEARCH("expedia vc",J223)))</formula>
    </cfRule>
    <cfRule type="containsText" dxfId="22603" priority="19534" operator="containsText" text="booking hcn">
      <formula>NOT(ISERROR(SEARCH("booking hcn",J223)))</formula>
    </cfRule>
    <cfRule type="containsText" dxfId="22602" priority="19535" stopIfTrue="1" operator="containsText" text="booking vcd">
      <formula>NOT(ISERROR(SEARCH("booking vcd",J223)))</formula>
    </cfRule>
    <cfRule type="containsText" dxfId="22601" priority="19536" stopIfTrue="1" operator="containsText" text="booking vc">
      <formula>NOT(ISERROR(SEARCH("booking vc",J223)))</formula>
    </cfRule>
  </conditionalFormatting>
  <conditionalFormatting sqref="J223">
    <cfRule type="containsText" dxfId="22600" priority="19530" operator="containsText" text="hw">
      <formula>NOT(ISERROR(SEARCH("hw",J223)))</formula>
    </cfRule>
  </conditionalFormatting>
  <conditionalFormatting sqref="J223">
    <cfRule type="containsText" dxfId="22599" priority="19521" operator="containsText" text="hw">
      <formula>NOT(ISERROR(SEARCH("hw",J223)))</formula>
    </cfRule>
    <cfRule type="containsText" dxfId="22598" priority="19522" operator="containsText" text="bb">
      <formula>NOT(ISERROR(SEARCH("bb",J223)))</formula>
    </cfRule>
    <cfRule type="containsText" dxfId="22597" priority="19523" stopIfTrue="1" operator="containsText" text="booking hc">
      <formula>NOT(ISERROR(SEARCH("booking hc",J223)))</formula>
    </cfRule>
    <cfRule type="containsText" dxfId="22596" priority="19524" operator="containsText" text="expedia vc">
      <formula>NOT(ISERROR(SEARCH("expedia vc",J223)))</formula>
    </cfRule>
    <cfRule type="containsText" dxfId="22595" priority="19525" operator="containsText" text="booking hcn">
      <formula>NOT(ISERROR(SEARCH("booking hcn",J223)))</formula>
    </cfRule>
    <cfRule type="containsText" dxfId="22594" priority="19526" stopIfTrue="1" operator="containsText" text="booking vcd">
      <formula>NOT(ISERROR(SEARCH("booking vcd",J223)))</formula>
    </cfRule>
    <cfRule type="containsText" dxfId="22593" priority="19527" stopIfTrue="1" operator="containsText" text="booking vc">
      <formula>NOT(ISERROR(SEARCH("booking vc",J223)))</formula>
    </cfRule>
  </conditionalFormatting>
  <conditionalFormatting sqref="J223">
    <cfRule type="containsText" dxfId="22592" priority="19540" operator="containsText" text="BANND">
      <formula>NOT(ISERROR(SEARCH("BANND",J223)))</formula>
    </cfRule>
    <cfRule type="expression" dxfId="22591" priority="19541">
      <formula>"'=NOT(ISERROR(VLOOKUP('Banned list'!)"</formula>
    </cfRule>
  </conditionalFormatting>
  <conditionalFormatting sqref="N223">
    <cfRule type="containsText" dxfId="22590" priority="19537" stopIfTrue="1" operator="containsText" text="CHARGE ON ARRIVAL">
      <formula>NOT(ISERROR(SEARCH("CHARGE ON ARRIVAL",N223)))</formula>
    </cfRule>
    <cfRule type="containsText" dxfId="22589" priority="19538" stopIfTrue="1" operator="containsText" text="CHARGE VC ON DAY">
      <formula>NOT(ISERROR(SEARCH("CHARGE VC ON DAY",N223)))</formula>
    </cfRule>
    <cfRule type="containsText" dxfId="22588" priority="19539" stopIfTrue="1" operator="containsText" text="PAID">
      <formula>NOT(ISERROR(SEARCH("PAID",N223)))</formula>
    </cfRule>
  </conditionalFormatting>
  <conditionalFormatting sqref="H224:L224 B224:F224">
    <cfRule type="expression" dxfId="22587" priority="19506">
      <formula>"'=NOT(ISERROR(VLOOKUP('Banned list'!)"</formula>
    </cfRule>
  </conditionalFormatting>
  <conditionalFormatting sqref="J224">
    <cfRule type="containsText" dxfId="22586" priority="19509" operator="containsText" text="bb">
      <formula>NOT(ISERROR(SEARCH("bb",J224)))</formula>
    </cfRule>
    <cfRule type="containsText" dxfId="22585" priority="19510" stopIfTrue="1" operator="containsText" text="booking hc">
      <formula>NOT(ISERROR(SEARCH("booking hc",J224)))</formula>
    </cfRule>
    <cfRule type="containsText" dxfId="22584" priority="19511" operator="containsText" text="expedia vc">
      <formula>NOT(ISERROR(SEARCH("expedia vc",J224)))</formula>
    </cfRule>
    <cfRule type="containsText" dxfId="22583" priority="19512" operator="containsText" text="booking hcn">
      <formula>NOT(ISERROR(SEARCH("booking hcn",J224)))</formula>
    </cfRule>
    <cfRule type="containsText" dxfId="22582" priority="19513" stopIfTrue="1" operator="containsText" text="booking vcd">
      <formula>NOT(ISERROR(SEARCH("booking vcd",J224)))</formula>
    </cfRule>
    <cfRule type="containsText" dxfId="22581" priority="19514" stopIfTrue="1" operator="containsText" text="booking vc">
      <formula>NOT(ISERROR(SEARCH("booking vc",J224)))</formula>
    </cfRule>
  </conditionalFormatting>
  <conditionalFormatting sqref="J224">
    <cfRule type="containsText" dxfId="22580" priority="19508" operator="containsText" text="hw">
      <formula>NOT(ISERROR(SEARCH("hw",J224)))</formula>
    </cfRule>
  </conditionalFormatting>
  <conditionalFormatting sqref="J224">
    <cfRule type="containsText" dxfId="22579" priority="19499" operator="containsText" text="hw">
      <formula>NOT(ISERROR(SEARCH("hw",J224)))</formula>
    </cfRule>
    <cfRule type="containsText" dxfId="22578" priority="19500" operator="containsText" text="bb">
      <formula>NOT(ISERROR(SEARCH("bb",J224)))</formula>
    </cfRule>
    <cfRule type="containsText" dxfId="22577" priority="19501" stopIfTrue="1" operator="containsText" text="booking hc">
      <formula>NOT(ISERROR(SEARCH("booking hc",J224)))</formula>
    </cfRule>
    <cfRule type="containsText" dxfId="22576" priority="19502" operator="containsText" text="expedia vc">
      <formula>NOT(ISERROR(SEARCH("expedia vc",J224)))</formula>
    </cfRule>
    <cfRule type="containsText" dxfId="22575" priority="19503" operator="containsText" text="booking hcn">
      <formula>NOT(ISERROR(SEARCH("booking hcn",J224)))</formula>
    </cfRule>
    <cfRule type="containsText" dxfId="22574" priority="19504" stopIfTrue="1" operator="containsText" text="booking vcd">
      <formula>NOT(ISERROR(SEARCH("booking vcd",J224)))</formula>
    </cfRule>
    <cfRule type="containsText" dxfId="22573" priority="19505" stopIfTrue="1" operator="containsText" text="booking vc">
      <formula>NOT(ISERROR(SEARCH("booking vc",J224)))</formula>
    </cfRule>
  </conditionalFormatting>
  <conditionalFormatting sqref="J224">
    <cfRule type="containsText" dxfId="22572" priority="19518" operator="containsText" text="BANND">
      <formula>NOT(ISERROR(SEARCH("BANND",J224)))</formula>
    </cfRule>
    <cfRule type="expression" dxfId="22571" priority="19519">
      <formula>"'=NOT(ISERROR(VLOOKUP('Banned list'!)"</formula>
    </cfRule>
  </conditionalFormatting>
  <conditionalFormatting sqref="N224">
    <cfRule type="containsText" dxfId="22570" priority="19515" stopIfTrue="1" operator="containsText" text="CHARGE ON ARRIVAL">
      <formula>NOT(ISERROR(SEARCH("CHARGE ON ARRIVAL",N224)))</formula>
    </cfRule>
    <cfRule type="containsText" dxfId="22569" priority="19516" stopIfTrue="1" operator="containsText" text="CHARGE VC ON DAY">
      <formula>NOT(ISERROR(SEARCH("CHARGE VC ON DAY",N224)))</formula>
    </cfRule>
    <cfRule type="containsText" dxfId="22568" priority="19517" stopIfTrue="1" operator="containsText" text="PAID">
      <formula>NOT(ISERROR(SEARCH("PAID",N224)))</formula>
    </cfRule>
  </conditionalFormatting>
  <conditionalFormatting sqref="N224">
    <cfRule type="containsText" dxfId="22567" priority="19496" stopIfTrue="1" operator="containsText" text="CHARGE ON ARRIVAL">
      <formula>NOT(ISERROR(SEARCH("CHARGE ON ARRIVAL",N224)))</formula>
    </cfRule>
    <cfRule type="containsText" dxfId="22566" priority="19497" stopIfTrue="1" operator="containsText" text="CHARGE VC ON DAY">
      <formula>NOT(ISERROR(SEARCH("CHARGE VC ON DAY",N224)))</formula>
    </cfRule>
    <cfRule type="containsText" dxfId="22565" priority="19498" stopIfTrue="1" operator="containsText" text="PAID">
      <formula>NOT(ISERROR(SEARCH("PAID",N224)))</formula>
    </cfRule>
  </conditionalFormatting>
  <conditionalFormatting sqref="N224">
    <cfRule type="containsText" dxfId="22564" priority="19493" stopIfTrue="1" operator="containsText" text="CHARGE ON ARRIVAL">
      <formula>NOT(ISERROR(SEARCH("CHARGE ON ARRIVAL",N224)))</formula>
    </cfRule>
    <cfRule type="containsText" dxfId="22563" priority="19494" stopIfTrue="1" operator="containsText" text="CHARGE VC ON DAY">
      <formula>NOT(ISERROR(SEARCH("CHARGE VC ON DAY",N224)))</formula>
    </cfRule>
    <cfRule type="containsText" dxfId="22562" priority="19495" stopIfTrue="1" operator="containsText" text="PAID">
      <formula>NOT(ISERROR(SEARCH("PAID",N224)))</formula>
    </cfRule>
  </conditionalFormatting>
  <conditionalFormatting sqref="I225:L225 G225">
    <cfRule type="containsText" dxfId="22561" priority="19479" operator="containsText" text="BANND">
      <formula>NOT(ISERROR(SEARCH("BANND",G225)))</formula>
    </cfRule>
  </conditionalFormatting>
  <conditionalFormatting sqref="B225:F225 H225:L225">
    <cfRule type="expression" dxfId="22560" priority="19478">
      <formula>"'=NOT(ISERROR(VLOOKUP('Banned list'!)"</formula>
    </cfRule>
  </conditionalFormatting>
  <conditionalFormatting sqref="J225">
    <cfRule type="containsText" dxfId="22559" priority="19481" operator="containsText" text="bb">
      <formula>NOT(ISERROR(SEARCH("bb",J225)))</formula>
    </cfRule>
    <cfRule type="containsText" dxfId="22558" priority="19482" stopIfTrue="1" operator="containsText" text="booking hc">
      <formula>NOT(ISERROR(SEARCH("booking hc",J225)))</formula>
    </cfRule>
    <cfRule type="containsText" dxfId="22557" priority="19483" operator="containsText" text="expedia vc">
      <formula>NOT(ISERROR(SEARCH("expedia vc",J225)))</formula>
    </cfRule>
    <cfRule type="containsText" dxfId="22556" priority="19484" operator="containsText" text="booking hcn">
      <formula>NOT(ISERROR(SEARCH("booking hcn",J225)))</formula>
    </cfRule>
    <cfRule type="containsText" dxfId="22555" priority="19485" stopIfTrue="1" operator="containsText" text="booking vcd">
      <formula>NOT(ISERROR(SEARCH("booking vcd",J225)))</formula>
    </cfRule>
    <cfRule type="containsText" dxfId="22554" priority="19486" stopIfTrue="1" operator="containsText" text="booking vc">
      <formula>NOT(ISERROR(SEARCH("booking vc",J225)))</formula>
    </cfRule>
  </conditionalFormatting>
  <conditionalFormatting sqref="J225">
    <cfRule type="containsText" dxfId="22553" priority="19480" operator="containsText" text="hw">
      <formula>NOT(ISERROR(SEARCH("hw",J225)))</formula>
    </cfRule>
  </conditionalFormatting>
  <conditionalFormatting sqref="J225">
    <cfRule type="containsText" dxfId="22552" priority="19471" operator="containsText" text="hw">
      <formula>NOT(ISERROR(SEARCH("hw",J225)))</formula>
    </cfRule>
    <cfRule type="containsText" dxfId="22551" priority="19472" operator="containsText" text="bb">
      <formula>NOT(ISERROR(SEARCH("bb",J225)))</formula>
    </cfRule>
    <cfRule type="containsText" dxfId="22550" priority="19473" stopIfTrue="1" operator="containsText" text="booking hc">
      <formula>NOT(ISERROR(SEARCH("booking hc",J225)))</formula>
    </cfRule>
    <cfRule type="containsText" dxfId="22549" priority="19474" operator="containsText" text="expedia vc">
      <formula>NOT(ISERROR(SEARCH("expedia vc",J225)))</formula>
    </cfRule>
    <cfRule type="containsText" dxfId="22548" priority="19475" operator="containsText" text="booking hcn">
      <formula>NOT(ISERROR(SEARCH("booking hcn",J225)))</formula>
    </cfRule>
    <cfRule type="containsText" dxfId="22547" priority="19476" stopIfTrue="1" operator="containsText" text="booking vcd">
      <formula>NOT(ISERROR(SEARCH("booking vcd",J225)))</formula>
    </cfRule>
    <cfRule type="containsText" dxfId="22546" priority="19477" stopIfTrue="1" operator="containsText" text="booking vc">
      <formula>NOT(ISERROR(SEARCH("booking vc",J225)))</formula>
    </cfRule>
  </conditionalFormatting>
  <conditionalFormatting sqref="J225">
    <cfRule type="containsText" dxfId="22545" priority="19490" operator="containsText" text="BANND">
      <formula>NOT(ISERROR(SEARCH("BANND",J225)))</formula>
    </cfRule>
    <cfRule type="expression" dxfId="22544" priority="19491">
      <formula>"'=NOT(ISERROR(VLOOKUP('Banned list'!)"</formula>
    </cfRule>
  </conditionalFormatting>
  <conditionalFormatting sqref="N225">
    <cfRule type="containsText" dxfId="22543" priority="19487" stopIfTrue="1" operator="containsText" text="CHARGE ON ARRIVAL">
      <formula>NOT(ISERROR(SEARCH("CHARGE ON ARRIVAL",N225)))</formula>
    </cfRule>
    <cfRule type="containsText" dxfId="22542" priority="19488" stopIfTrue="1" operator="containsText" text="CHARGE VC ON DAY">
      <formula>NOT(ISERROR(SEARCH("CHARGE VC ON DAY",N225)))</formula>
    </cfRule>
    <cfRule type="containsText" dxfId="22541" priority="19489" stopIfTrue="1" operator="containsText" text="PAID">
      <formula>NOT(ISERROR(SEARCH("PAID",N225)))</formula>
    </cfRule>
  </conditionalFormatting>
  <conditionalFormatting sqref="H226:L226 B226:F226">
    <cfRule type="expression" dxfId="22540" priority="19456">
      <formula>"'=NOT(ISERROR(VLOOKUP('Banned list'!)"</formula>
    </cfRule>
  </conditionalFormatting>
  <conditionalFormatting sqref="J226">
    <cfRule type="containsText" dxfId="22539" priority="19459" operator="containsText" text="bb">
      <formula>NOT(ISERROR(SEARCH("bb",J226)))</formula>
    </cfRule>
    <cfRule type="containsText" dxfId="22538" priority="19460" stopIfTrue="1" operator="containsText" text="booking hc">
      <formula>NOT(ISERROR(SEARCH("booking hc",J226)))</formula>
    </cfRule>
    <cfRule type="containsText" dxfId="22537" priority="19461" operator="containsText" text="expedia vc">
      <formula>NOT(ISERROR(SEARCH("expedia vc",J226)))</formula>
    </cfRule>
    <cfRule type="containsText" dxfId="22536" priority="19462" operator="containsText" text="booking hcn">
      <formula>NOT(ISERROR(SEARCH("booking hcn",J226)))</formula>
    </cfRule>
    <cfRule type="containsText" dxfId="22535" priority="19463" stopIfTrue="1" operator="containsText" text="booking vcd">
      <formula>NOT(ISERROR(SEARCH("booking vcd",J226)))</formula>
    </cfRule>
    <cfRule type="containsText" dxfId="22534" priority="19464" stopIfTrue="1" operator="containsText" text="booking vc">
      <formula>NOT(ISERROR(SEARCH("booking vc",J226)))</formula>
    </cfRule>
  </conditionalFormatting>
  <conditionalFormatting sqref="J226">
    <cfRule type="containsText" dxfId="22533" priority="19458" operator="containsText" text="hw">
      <formula>NOT(ISERROR(SEARCH("hw",J226)))</formula>
    </cfRule>
  </conditionalFormatting>
  <conditionalFormatting sqref="J226">
    <cfRule type="containsText" dxfId="22532" priority="19449" operator="containsText" text="hw">
      <formula>NOT(ISERROR(SEARCH("hw",J226)))</formula>
    </cfRule>
    <cfRule type="containsText" dxfId="22531" priority="19450" operator="containsText" text="bb">
      <formula>NOT(ISERROR(SEARCH("bb",J226)))</formula>
    </cfRule>
    <cfRule type="containsText" dxfId="22530" priority="19451" stopIfTrue="1" operator="containsText" text="booking hc">
      <formula>NOT(ISERROR(SEARCH("booking hc",J226)))</formula>
    </cfRule>
    <cfRule type="containsText" dxfId="22529" priority="19452" operator="containsText" text="expedia vc">
      <formula>NOT(ISERROR(SEARCH("expedia vc",J226)))</formula>
    </cfRule>
    <cfRule type="containsText" dxfId="22528" priority="19453" operator="containsText" text="booking hcn">
      <formula>NOT(ISERROR(SEARCH("booking hcn",J226)))</formula>
    </cfRule>
    <cfRule type="containsText" dxfId="22527" priority="19454" stopIfTrue="1" operator="containsText" text="booking vcd">
      <formula>NOT(ISERROR(SEARCH("booking vcd",J226)))</formula>
    </cfRule>
    <cfRule type="containsText" dxfId="22526" priority="19455" stopIfTrue="1" operator="containsText" text="booking vc">
      <formula>NOT(ISERROR(SEARCH("booking vc",J226)))</formula>
    </cfRule>
  </conditionalFormatting>
  <conditionalFormatting sqref="J226">
    <cfRule type="containsText" dxfId="22525" priority="19468" operator="containsText" text="BANND">
      <formula>NOT(ISERROR(SEARCH("BANND",J226)))</formula>
    </cfRule>
    <cfRule type="expression" dxfId="22524" priority="19469">
      <formula>"'=NOT(ISERROR(VLOOKUP('Banned list'!)"</formula>
    </cfRule>
  </conditionalFormatting>
  <conditionalFormatting sqref="N226">
    <cfRule type="containsText" dxfId="22523" priority="19465" stopIfTrue="1" operator="containsText" text="CHARGE ON ARRIVAL">
      <formula>NOT(ISERROR(SEARCH("CHARGE ON ARRIVAL",N226)))</formula>
    </cfRule>
    <cfRule type="containsText" dxfId="22522" priority="19466" stopIfTrue="1" operator="containsText" text="CHARGE VC ON DAY">
      <formula>NOT(ISERROR(SEARCH("CHARGE VC ON DAY",N226)))</formula>
    </cfRule>
    <cfRule type="containsText" dxfId="22521" priority="19467" stopIfTrue="1" operator="containsText" text="PAID">
      <formula>NOT(ISERROR(SEARCH("PAID",N226)))</formula>
    </cfRule>
  </conditionalFormatting>
  <conditionalFormatting sqref="N226">
    <cfRule type="containsText" dxfId="22520" priority="19446" stopIfTrue="1" operator="containsText" text="CHARGE ON ARRIVAL">
      <formula>NOT(ISERROR(SEARCH("CHARGE ON ARRIVAL",N226)))</formula>
    </cfRule>
    <cfRule type="containsText" dxfId="22519" priority="19447" stopIfTrue="1" operator="containsText" text="CHARGE VC ON DAY">
      <formula>NOT(ISERROR(SEARCH("CHARGE VC ON DAY",N226)))</formula>
    </cfRule>
    <cfRule type="containsText" dxfId="22518" priority="19448" stopIfTrue="1" operator="containsText" text="PAID">
      <formula>NOT(ISERROR(SEARCH("PAID",N226)))</formula>
    </cfRule>
  </conditionalFormatting>
  <conditionalFormatting sqref="G227 I227:L227">
    <cfRule type="containsText" dxfId="22517" priority="19432" operator="containsText" text="BANND">
      <formula>NOT(ISERROR(SEARCH("BANND",G227)))</formula>
    </cfRule>
  </conditionalFormatting>
  <conditionalFormatting sqref="H227:L227 B227:F227">
    <cfRule type="expression" dxfId="22516" priority="19431">
      <formula>"'=NOT(ISERROR(VLOOKUP('Banned list'!)"</formula>
    </cfRule>
  </conditionalFormatting>
  <conditionalFormatting sqref="J227">
    <cfRule type="containsText" dxfId="22515" priority="19434" operator="containsText" text="bb">
      <formula>NOT(ISERROR(SEARCH("bb",J227)))</formula>
    </cfRule>
    <cfRule type="containsText" dxfId="22514" priority="19435" stopIfTrue="1" operator="containsText" text="booking hc">
      <formula>NOT(ISERROR(SEARCH("booking hc",J227)))</formula>
    </cfRule>
    <cfRule type="containsText" dxfId="22513" priority="19436" operator="containsText" text="expedia vc">
      <formula>NOT(ISERROR(SEARCH("expedia vc",J227)))</formula>
    </cfRule>
    <cfRule type="containsText" dxfId="22512" priority="19437" operator="containsText" text="booking hcn">
      <formula>NOT(ISERROR(SEARCH("booking hcn",J227)))</formula>
    </cfRule>
    <cfRule type="containsText" dxfId="22511" priority="19438" stopIfTrue="1" operator="containsText" text="booking vcd">
      <formula>NOT(ISERROR(SEARCH("booking vcd",J227)))</formula>
    </cfRule>
    <cfRule type="containsText" dxfId="22510" priority="19439" stopIfTrue="1" operator="containsText" text="booking vc">
      <formula>NOT(ISERROR(SEARCH("booking vc",J227)))</formula>
    </cfRule>
  </conditionalFormatting>
  <conditionalFormatting sqref="J227">
    <cfRule type="containsText" dxfId="22509" priority="19433" operator="containsText" text="hw">
      <formula>NOT(ISERROR(SEARCH("hw",J227)))</formula>
    </cfRule>
  </conditionalFormatting>
  <conditionalFormatting sqref="J227">
    <cfRule type="containsText" dxfId="22508" priority="19424" operator="containsText" text="hw">
      <formula>NOT(ISERROR(SEARCH("hw",J227)))</formula>
    </cfRule>
    <cfRule type="containsText" dxfId="22507" priority="19425" operator="containsText" text="bb">
      <formula>NOT(ISERROR(SEARCH("bb",J227)))</formula>
    </cfRule>
    <cfRule type="containsText" dxfId="22506" priority="19426" stopIfTrue="1" operator="containsText" text="booking hc">
      <formula>NOT(ISERROR(SEARCH("booking hc",J227)))</formula>
    </cfRule>
    <cfRule type="containsText" dxfId="22505" priority="19427" operator="containsText" text="expedia vc">
      <formula>NOT(ISERROR(SEARCH("expedia vc",J227)))</formula>
    </cfRule>
    <cfRule type="containsText" dxfId="22504" priority="19428" operator="containsText" text="booking hcn">
      <formula>NOT(ISERROR(SEARCH("booking hcn",J227)))</formula>
    </cfRule>
    <cfRule type="containsText" dxfId="22503" priority="19429" stopIfTrue="1" operator="containsText" text="booking vcd">
      <formula>NOT(ISERROR(SEARCH("booking vcd",J227)))</formula>
    </cfRule>
    <cfRule type="containsText" dxfId="22502" priority="19430" stopIfTrue="1" operator="containsText" text="booking vc">
      <formula>NOT(ISERROR(SEARCH("booking vc",J227)))</formula>
    </cfRule>
  </conditionalFormatting>
  <conditionalFormatting sqref="J227">
    <cfRule type="containsText" dxfId="22501" priority="19443" operator="containsText" text="BANND">
      <formula>NOT(ISERROR(SEARCH("BANND",J227)))</formula>
    </cfRule>
    <cfRule type="expression" dxfId="22500" priority="19444">
      <formula>"'=NOT(ISERROR(VLOOKUP('Banned list'!)"</formula>
    </cfRule>
  </conditionalFormatting>
  <conditionalFormatting sqref="N227">
    <cfRule type="containsText" dxfId="22499" priority="19440" stopIfTrue="1" operator="containsText" text="CHARGE ON ARRIVAL">
      <formula>NOT(ISERROR(SEARCH("CHARGE ON ARRIVAL",N227)))</formula>
    </cfRule>
    <cfRule type="containsText" dxfId="22498" priority="19441" stopIfTrue="1" operator="containsText" text="CHARGE VC ON DAY">
      <formula>NOT(ISERROR(SEARCH("CHARGE VC ON DAY",N227)))</formula>
    </cfRule>
    <cfRule type="containsText" dxfId="22497" priority="19442" stopIfTrue="1" operator="containsText" text="PAID">
      <formula>NOT(ISERROR(SEARCH("PAID",N227)))</formula>
    </cfRule>
  </conditionalFormatting>
  <conditionalFormatting sqref="B228:F228 H228:L228">
    <cfRule type="expression" dxfId="22496" priority="19409">
      <formula>"'=NOT(ISERROR(VLOOKUP('Banned list'!)"</formula>
    </cfRule>
  </conditionalFormatting>
  <conditionalFormatting sqref="J228">
    <cfRule type="containsText" dxfId="22495" priority="19412" operator="containsText" text="bb">
      <formula>NOT(ISERROR(SEARCH("bb",J228)))</formula>
    </cfRule>
    <cfRule type="containsText" dxfId="22494" priority="19413" stopIfTrue="1" operator="containsText" text="booking hc">
      <formula>NOT(ISERROR(SEARCH("booking hc",J228)))</formula>
    </cfRule>
    <cfRule type="containsText" dxfId="22493" priority="19414" operator="containsText" text="expedia vc">
      <formula>NOT(ISERROR(SEARCH("expedia vc",J228)))</formula>
    </cfRule>
    <cfRule type="containsText" dxfId="22492" priority="19415" operator="containsText" text="booking hcn">
      <formula>NOT(ISERROR(SEARCH("booking hcn",J228)))</formula>
    </cfRule>
    <cfRule type="containsText" dxfId="22491" priority="19416" stopIfTrue="1" operator="containsText" text="booking vcd">
      <formula>NOT(ISERROR(SEARCH("booking vcd",J228)))</formula>
    </cfRule>
    <cfRule type="containsText" dxfId="22490" priority="19417" stopIfTrue="1" operator="containsText" text="booking vc">
      <formula>NOT(ISERROR(SEARCH("booking vc",J228)))</formula>
    </cfRule>
  </conditionalFormatting>
  <conditionalFormatting sqref="J228">
    <cfRule type="containsText" dxfId="22489" priority="19411" operator="containsText" text="hw">
      <formula>NOT(ISERROR(SEARCH("hw",J228)))</formula>
    </cfRule>
  </conditionalFormatting>
  <conditionalFormatting sqref="J228">
    <cfRule type="containsText" dxfId="22488" priority="19402" operator="containsText" text="hw">
      <formula>NOT(ISERROR(SEARCH("hw",J228)))</formula>
    </cfRule>
    <cfRule type="containsText" dxfId="22487" priority="19403" operator="containsText" text="bb">
      <formula>NOT(ISERROR(SEARCH("bb",J228)))</formula>
    </cfRule>
    <cfRule type="containsText" dxfId="22486" priority="19404" stopIfTrue="1" operator="containsText" text="booking hc">
      <formula>NOT(ISERROR(SEARCH("booking hc",J228)))</formula>
    </cfRule>
    <cfRule type="containsText" dxfId="22485" priority="19405" operator="containsText" text="expedia vc">
      <formula>NOT(ISERROR(SEARCH("expedia vc",J228)))</formula>
    </cfRule>
    <cfRule type="containsText" dxfId="22484" priority="19406" operator="containsText" text="booking hcn">
      <formula>NOT(ISERROR(SEARCH("booking hcn",J228)))</formula>
    </cfRule>
    <cfRule type="containsText" dxfId="22483" priority="19407" stopIfTrue="1" operator="containsText" text="booking vcd">
      <formula>NOT(ISERROR(SEARCH("booking vcd",J228)))</formula>
    </cfRule>
    <cfRule type="containsText" dxfId="22482" priority="19408" stopIfTrue="1" operator="containsText" text="booking vc">
      <formula>NOT(ISERROR(SEARCH("booking vc",J228)))</formula>
    </cfRule>
  </conditionalFormatting>
  <conditionalFormatting sqref="J228">
    <cfRule type="containsText" dxfId="22481" priority="19421" operator="containsText" text="BANND">
      <formula>NOT(ISERROR(SEARCH("BANND",J228)))</formula>
    </cfRule>
    <cfRule type="expression" dxfId="22480" priority="19422">
      <formula>"'=NOT(ISERROR(VLOOKUP('Banned list'!)"</formula>
    </cfRule>
  </conditionalFormatting>
  <conditionalFormatting sqref="N228">
    <cfRule type="containsText" dxfId="22479" priority="19418" stopIfTrue="1" operator="containsText" text="CHARGE ON ARRIVAL">
      <formula>NOT(ISERROR(SEARCH("CHARGE ON ARRIVAL",N228)))</formula>
    </cfRule>
    <cfRule type="containsText" dxfId="22478" priority="19419" stopIfTrue="1" operator="containsText" text="CHARGE VC ON DAY">
      <formula>NOT(ISERROR(SEARCH("CHARGE VC ON DAY",N228)))</formula>
    </cfRule>
    <cfRule type="containsText" dxfId="22477" priority="19420" stopIfTrue="1" operator="containsText" text="PAID">
      <formula>NOT(ISERROR(SEARCH("PAID",N228)))</formula>
    </cfRule>
  </conditionalFormatting>
  <conditionalFormatting sqref="N228">
    <cfRule type="containsText" dxfId="22476" priority="19399" stopIfTrue="1" operator="containsText" text="CHARGE ON ARRIVAL">
      <formula>NOT(ISERROR(SEARCH("CHARGE ON ARRIVAL",N228)))</formula>
    </cfRule>
    <cfRule type="containsText" dxfId="22475" priority="19400" stopIfTrue="1" operator="containsText" text="CHARGE VC ON DAY">
      <formula>NOT(ISERROR(SEARCH("CHARGE VC ON DAY",N228)))</formula>
    </cfRule>
    <cfRule type="containsText" dxfId="22474" priority="19401" stopIfTrue="1" operator="containsText" text="PAID">
      <formula>NOT(ISERROR(SEARCH("PAID",N228)))</formula>
    </cfRule>
  </conditionalFormatting>
  <conditionalFormatting sqref="N228">
    <cfRule type="containsText" dxfId="22473" priority="19396" stopIfTrue="1" operator="containsText" text="CHARGE ON ARRIVAL">
      <formula>NOT(ISERROR(SEARCH("CHARGE ON ARRIVAL",N228)))</formula>
    </cfRule>
    <cfRule type="containsText" dxfId="22472" priority="19397" stopIfTrue="1" operator="containsText" text="CHARGE VC ON DAY">
      <formula>NOT(ISERROR(SEARCH("CHARGE VC ON DAY",N228)))</formula>
    </cfRule>
    <cfRule type="containsText" dxfId="22471" priority="19398" stopIfTrue="1" operator="containsText" text="PAID">
      <formula>NOT(ISERROR(SEARCH("PAID",N228)))</formula>
    </cfRule>
  </conditionalFormatting>
  <conditionalFormatting sqref="B229:F229 H229:L229">
    <cfRule type="expression" dxfId="22470" priority="19381">
      <formula>"'=NOT(ISERROR(VLOOKUP('Banned list'!)"</formula>
    </cfRule>
  </conditionalFormatting>
  <conditionalFormatting sqref="J229">
    <cfRule type="containsText" dxfId="22469" priority="19384" operator="containsText" text="bb">
      <formula>NOT(ISERROR(SEARCH("bb",J229)))</formula>
    </cfRule>
    <cfRule type="containsText" dxfId="22468" priority="19385" stopIfTrue="1" operator="containsText" text="booking hc">
      <formula>NOT(ISERROR(SEARCH("booking hc",J229)))</formula>
    </cfRule>
    <cfRule type="containsText" dxfId="22467" priority="19386" operator="containsText" text="expedia vc">
      <formula>NOT(ISERROR(SEARCH("expedia vc",J229)))</formula>
    </cfRule>
    <cfRule type="containsText" dxfId="22466" priority="19387" operator="containsText" text="booking hcn">
      <formula>NOT(ISERROR(SEARCH("booking hcn",J229)))</formula>
    </cfRule>
    <cfRule type="containsText" dxfId="22465" priority="19388" stopIfTrue="1" operator="containsText" text="booking vcd">
      <formula>NOT(ISERROR(SEARCH("booking vcd",J229)))</formula>
    </cfRule>
    <cfRule type="containsText" dxfId="22464" priority="19389" stopIfTrue="1" operator="containsText" text="booking vc">
      <formula>NOT(ISERROR(SEARCH("booking vc",J229)))</formula>
    </cfRule>
  </conditionalFormatting>
  <conditionalFormatting sqref="J229">
    <cfRule type="containsText" dxfId="22463" priority="19383" operator="containsText" text="hw">
      <formula>NOT(ISERROR(SEARCH("hw",J229)))</formula>
    </cfRule>
  </conditionalFormatting>
  <conditionalFormatting sqref="J229">
    <cfRule type="containsText" dxfId="22462" priority="19374" operator="containsText" text="hw">
      <formula>NOT(ISERROR(SEARCH("hw",J229)))</formula>
    </cfRule>
    <cfRule type="containsText" dxfId="22461" priority="19375" operator="containsText" text="bb">
      <formula>NOT(ISERROR(SEARCH("bb",J229)))</formula>
    </cfRule>
    <cfRule type="containsText" dxfId="22460" priority="19376" stopIfTrue="1" operator="containsText" text="booking hc">
      <formula>NOT(ISERROR(SEARCH("booking hc",J229)))</formula>
    </cfRule>
    <cfRule type="containsText" dxfId="22459" priority="19377" operator="containsText" text="expedia vc">
      <formula>NOT(ISERROR(SEARCH("expedia vc",J229)))</formula>
    </cfRule>
    <cfRule type="containsText" dxfId="22458" priority="19378" operator="containsText" text="booking hcn">
      <formula>NOT(ISERROR(SEARCH("booking hcn",J229)))</formula>
    </cfRule>
    <cfRule type="containsText" dxfId="22457" priority="19379" stopIfTrue="1" operator="containsText" text="booking vcd">
      <formula>NOT(ISERROR(SEARCH("booking vcd",J229)))</formula>
    </cfRule>
    <cfRule type="containsText" dxfId="22456" priority="19380" stopIfTrue="1" operator="containsText" text="booking vc">
      <formula>NOT(ISERROR(SEARCH("booking vc",J229)))</formula>
    </cfRule>
  </conditionalFormatting>
  <conditionalFormatting sqref="J229">
    <cfRule type="containsText" dxfId="22455" priority="19393" operator="containsText" text="BANND">
      <formula>NOT(ISERROR(SEARCH("BANND",J229)))</formula>
    </cfRule>
    <cfRule type="expression" dxfId="22454" priority="19394">
      <formula>"'=NOT(ISERROR(VLOOKUP('Banned list'!)"</formula>
    </cfRule>
  </conditionalFormatting>
  <conditionalFormatting sqref="N229">
    <cfRule type="containsText" dxfId="22453" priority="19390" stopIfTrue="1" operator="containsText" text="CHARGE ON ARRIVAL">
      <formula>NOT(ISERROR(SEARCH("CHARGE ON ARRIVAL",N229)))</formula>
    </cfRule>
    <cfRule type="containsText" dxfId="22452" priority="19391" stopIfTrue="1" operator="containsText" text="CHARGE VC ON DAY">
      <formula>NOT(ISERROR(SEARCH("CHARGE VC ON DAY",N229)))</formula>
    </cfRule>
    <cfRule type="containsText" dxfId="22451" priority="19392" stopIfTrue="1" operator="containsText" text="PAID">
      <formula>NOT(ISERROR(SEARCH("PAID",N229)))</formula>
    </cfRule>
  </conditionalFormatting>
  <conditionalFormatting sqref="I230:L230 G230">
    <cfRule type="containsText" dxfId="22450" priority="19360" operator="containsText" text="BANND">
      <formula>NOT(ISERROR(SEARCH("BANND",G230)))</formula>
    </cfRule>
  </conditionalFormatting>
  <conditionalFormatting sqref="H230:L230 B230:F230">
    <cfRule type="expression" dxfId="22449" priority="19359">
      <formula>"'=NOT(ISERROR(VLOOKUP('Banned list'!)"</formula>
    </cfRule>
  </conditionalFormatting>
  <conditionalFormatting sqref="J230">
    <cfRule type="containsText" dxfId="22448" priority="19362" operator="containsText" text="bb">
      <formula>NOT(ISERROR(SEARCH("bb",J230)))</formula>
    </cfRule>
    <cfRule type="containsText" dxfId="22447" priority="19363" stopIfTrue="1" operator="containsText" text="booking hc">
      <formula>NOT(ISERROR(SEARCH("booking hc",J230)))</formula>
    </cfRule>
    <cfRule type="containsText" dxfId="22446" priority="19364" operator="containsText" text="expedia vc">
      <formula>NOT(ISERROR(SEARCH("expedia vc",J230)))</formula>
    </cfRule>
    <cfRule type="containsText" dxfId="22445" priority="19365" operator="containsText" text="booking hcn">
      <formula>NOT(ISERROR(SEARCH("booking hcn",J230)))</formula>
    </cfRule>
    <cfRule type="containsText" dxfId="22444" priority="19366" stopIfTrue="1" operator="containsText" text="booking vcd">
      <formula>NOT(ISERROR(SEARCH("booking vcd",J230)))</formula>
    </cfRule>
    <cfRule type="containsText" dxfId="22443" priority="19367" stopIfTrue="1" operator="containsText" text="booking vc">
      <formula>NOT(ISERROR(SEARCH("booking vc",J230)))</formula>
    </cfRule>
  </conditionalFormatting>
  <conditionalFormatting sqref="J230">
    <cfRule type="containsText" dxfId="22442" priority="19361" operator="containsText" text="hw">
      <formula>NOT(ISERROR(SEARCH("hw",J230)))</formula>
    </cfRule>
  </conditionalFormatting>
  <conditionalFormatting sqref="J230">
    <cfRule type="containsText" dxfId="22441" priority="19352" operator="containsText" text="hw">
      <formula>NOT(ISERROR(SEARCH("hw",J230)))</formula>
    </cfRule>
    <cfRule type="containsText" dxfId="22440" priority="19353" operator="containsText" text="bb">
      <formula>NOT(ISERROR(SEARCH("bb",J230)))</formula>
    </cfRule>
    <cfRule type="containsText" dxfId="22439" priority="19354" stopIfTrue="1" operator="containsText" text="booking hc">
      <formula>NOT(ISERROR(SEARCH("booking hc",J230)))</formula>
    </cfRule>
    <cfRule type="containsText" dxfId="22438" priority="19355" operator="containsText" text="expedia vc">
      <formula>NOT(ISERROR(SEARCH("expedia vc",J230)))</formula>
    </cfRule>
    <cfRule type="containsText" dxfId="22437" priority="19356" operator="containsText" text="booking hcn">
      <formula>NOT(ISERROR(SEARCH("booking hcn",J230)))</formula>
    </cfRule>
    <cfRule type="containsText" dxfId="22436" priority="19357" stopIfTrue="1" operator="containsText" text="booking vcd">
      <formula>NOT(ISERROR(SEARCH("booking vcd",J230)))</formula>
    </cfRule>
    <cfRule type="containsText" dxfId="22435" priority="19358" stopIfTrue="1" operator="containsText" text="booking vc">
      <formula>NOT(ISERROR(SEARCH("booking vc",J230)))</formula>
    </cfRule>
  </conditionalFormatting>
  <conditionalFormatting sqref="J230">
    <cfRule type="containsText" dxfId="22434" priority="19371" operator="containsText" text="BANND">
      <formula>NOT(ISERROR(SEARCH("BANND",J230)))</formula>
    </cfRule>
    <cfRule type="expression" dxfId="22433" priority="19372">
      <formula>"'=NOT(ISERROR(VLOOKUP('Banned list'!)"</formula>
    </cfRule>
  </conditionalFormatting>
  <conditionalFormatting sqref="N230">
    <cfRule type="containsText" dxfId="22432" priority="19368" stopIfTrue="1" operator="containsText" text="CHARGE ON ARRIVAL">
      <formula>NOT(ISERROR(SEARCH("CHARGE ON ARRIVAL",N230)))</formula>
    </cfRule>
    <cfRule type="containsText" dxfId="22431" priority="19369" stopIfTrue="1" operator="containsText" text="CHARGE VC ON DAY">
      <formula>NOT(ISERROR(SEARCH("CHARGE VC ON DAY",N230)))</formula>
    </cfRule>
    <cfRule type="containsText" dxfId="22430" priority="19370" stopIfTrue="1" operator="containsText" text="PAID">
      <formula>NOT(ISERROR(SEARCH("PAID",N230)))</formula>
    </cfRule>
  </conditionalFormatting>
  <conditionalFormatting sqref="N230">
    <cfRule type="containsText" dxfId="22429" priority="19349" stopIfTrue="1" operator="containsText" text="CHARGE ON ARRIVAL">
      <formula>NOT(ISERROR(SEARCH("CHARGE ON ARRIVAL",N230)))</formula>
    </cfRule>
    <cfRule type="containsText" dxfId="22428" priority="19350" stopIfTrue="1" operator="containsText" text="CHARGE VC ON DAY">
      <formula>NOT(ISERROR(SEARCH("CHARGE VC ON DAY",N230)))</formula>
    </cfRule>
    <cfRule type="containsText" dxfId="22427" priority="19351" stopIfTrue="1" operator="containsText" text="PAID">
      <formula>NOT(ISERROR(SEARCH("PAID",N230)))</formula>
    </cfRule>
  </conditionalFormatting>
  <conditionalFormatting sqref="N230">
    <cfRule type="containsText" dxfId="22426" priority="19346" stopIfTrue="1" operator="containsText" text="CHARGE ON ARRIVAL">
      <formula>NOT(ISERROR(SEARCH("CHARGE ON ARRIVAL",N230)))</formula>
    </cfRule>
    <cfRule type="containsText" dxfId="22425" priority="19347" stopIfTrue="1" operator="containsText" text="CHARGE VC ON DAY">
      <formula>NOT(ISERROR(SEARCH("CHARGE VC ON DAY",N230)))</formula>
    </cfRule>
    <cfRule type="containsText" dxfId="22424" priority="19348" stopIfTrue="1" operator="containsText" text="PAID">
      <formula>NOT(ISERROR(SEARCH("PAID",N230)))</formula>
    </cfRule>
  </conditionalFormatting>
  <conditionalFormatting sqref="G231 I231:L231">
    <cfRule type="containsText" dxfId="22423" priority="19332" operator="containsText" text="BANND">
      <formula>NOT(ISERROR(SEARCH("BANND",G231)))</formula>
    </cfRule>
  </conditionalFormatting>
  <conditionalFormatting sqref="B231:F231 H231:L231">
    <cfRule type="expression" dxfId="22422" priority="19331">
      <formula>"'=NOT(ISERROR(VLOOKUP('Banned list'!)"</formula>
    </cfRule>
  </conditionalFormatting>
  <conditionalFormatting sqref="J231">
    <cfRule type="containsText" dxfId="22421" priority="19334" operator="containsText" text="bb">
      <formula>NOT(ISERROR(SEARCH("bb",J231)))</formula>
    </cfRule>
    <cfRule type="containsText" dxfId="22420" priority="19335" stopIfTrue="1" operator="containsText" text="booking hc">
      <formula>NOT(ISERROR(SEARCH("booking hc",J231)))</formula>
    </cfRule>
    <cfRule type="containsText" dxfId="22419" priority="19336" operator="containsText" text="expedia vc">
      <formula>NOT(ISERROR(SEARCH("expedia vc",J231)))</formula>
    </cfRule>
    <cfRule type="containsText" dxfId="22418" priority="19337" operator="containsText" text="booking hcn">
      <formula>NOT(ISERROR(SEARCH("booking hcn",J231)))</formula>
    </cfRule>
    <cfRule type="containsText" dxfId="22417" priority="19338" stopIfTrue="1" operator="containsText" text="booking vcd">
      <formula>NOT(ISERROR(SEARCH("booking vcd",J231)))</formula>
    </cfRule>
    <cfRule type="containsText" dxfId="22416" priority="19339" stopIfTrue="1" operator="containsText" text="booking vc">
      <formula>NOT(ISERROR(SEARCH("booking vc",J231)))</formula>
    </cfRule>
  </conditionalFormatting>
  <conditionalFormatting sqref="J231">
    <cfRule type="containsText" dxfId="22415" priority="19333" operator="containsText" text="hw">
      <formula>NOT(ISERROR(SEARCH("hw",J231)))</formula>
    </cfRule>
  </conditionalFormatting>
  <conditionalFormatting sqref="J231">
    <cfRule type="containsText" dxfId="22414" priority="19324" operator="containsText" text="hw">
      <formula>NOT(ISERROR(SEARCH("hw",J231)))</formula>
    </cfRule>
    <cfRule type="containsText" dxfId="22413" priority="19325" operator="containsText" text="bb">
      <formula>NOT(ISERROR(SEARCH("bb",J231)))</formula>
    </cfRule>
    <cfRule type="containsText" dxfId="22412" priority="19326" stopIfTrue="1" operator="containsText" text="booking hc">
      <formula>NOT(ISERROR(SEARCH("booking hc",J231)))</formula>
    </cfRule>
    <cfRule type="containsText" dxfId="22411" priority="19327" operator="containsText" text="expedia vc">
      <formula>NOT(ISERROR(SEARCH("expedia vc",J231)))</formula>
    </cfRule>
    <cfRule type="containsText" dxfId="22410" priority="19328" operator="containsText" text="booking hcn">
      <formula>NOT(ISERROR(SEARCH("booking hcn",J231)))</formula>
    </cfRule>
    <cfRule type="containsText" dxfId="22409" priority="19329" stopIfTrue="1" operator="containsText" text="booking vcd">
      <formula>NOT(ISERROR(SEARCH("booking vcd",J231)))</formula>
    </cfRule>
    <cfRule type="containsText" dxfId="22408" priority="19330" stopIfTrue="1" operator="containsText" text="booking vc">
      <formula>NOT(ISERROR(SEARCH("booking vc",J231)))</formula>
    </cfRule>
  </conditionalFormatting>
  <conditionalFormatting sqref="J231">
    <cfRule type="containsText" dxfId="22407" priority="19343" operator="containsText" text="BANND">
      <formula>NOT(ISERROR(SEARCH("BANND",J231)))</formula>
    </cfRule>
    <cfRule type="expression" dxfId="22406" priority="19344">
      <formula>"'=NOT(ISERROR(VLOOKUP('Banned list'!)"</formula>
    </cfRule>
  </conditionalFormatting>
  <conditionalFormatting sqref="N231">
    <cfRule type="containsText" dxfId="22405" priority="19340" stopIfTrue="1" operator="containsText" text="CHARGE ON ARRIVAL">
      <formula>NOT(ISERROR(SEARCH("CHARGE ON ARRIVAL",N231)))</formula>
    </cfRule>
    <cfRule type="containsText" dxfId="22404" priority="19341" stopIfTrue="1" operator="containsText" text="CHARGE VC ON DAY">
      <formula>NOT(ISERROR(SEARCH("CHARGE VC ON DAY",N231)))</formula>
    </cfRule>
    <cfRule type="containsText" dxfId="22403" priority="19342" stopIfTrue="1" operator="containsText" text="PAID">
      <formula>NOT(ISERROR(SEARCH("PAID",N231)))</formula>
    </cfRule>
  </conditionalFormatting>
  <conditionalFormatting sqref="N231">
    <cfRule type="containsText" dxfId="22402" priority="19321" stopIfTrue="1" operator="containsText" text="CHARGE ON ARRIVAL">
      <formula>NOT(ISERROR(SEARCH("CHARGE ON ARRIVAL",N231)))</formula>
    </cfRule>
    <cfRule type="containsText" dxfId="22401" priority="19322" stopIfTrue="1" operator="containsText" text="CHARGE VC ON DAY">
      <formula>NOT(ISERROR(SEARCH("CHARGE VC ON DAY",N231)))</formula>
    </cfRule>
    <cfRule type="containsText" dxfId="22400" priority="19323" stopIfTrue="1" operator="containsText" text="PAID">
      <formula>NOT(ISERROR(SEARCH("PAID",N231)))</formula>
    </cfRule>
  </conditionalFormatting>
  <conditionalFormatting sqref="N231">
    <cfRule type="containsText" dxfId="22399" priority="19318" stopIfTrue="1" operator="containsText" text="CHARGE ON ARRIVAL">
      <formula>NOT(ISERROR(SEARCH("CHARGE ON ARRIVAL",N231)))</formula>
    </cfRule>
    <cfRule type="containsText" dxfId="22398" priority="19319" stopIfTrue="1" operator="containsText" text="CHARGE VC ON DAY">
      <formula>NOT(ISERROR(SEARCH("CHARGE VC ON DAY",N231)))</formula>
    </cfRule>
    <cfRule type="containsText" dxfId="22397" priority="19320" stopIfTrue="1" operator="containsText" text="PAID">
      <formula>NOT(ISERROR(SEARCH("PAID",N231)))</formula>
    </cfRule>
  </conditionalFormatting>
  <conditionalFormatting sqref="I232:L232 G232">
    <cfRule type="containsText" dxfId="22396" priority="19304" operator="containsText" text="BANND">
      <formula>NOT(ISERROR(SEARCH("BANND",G232)))</formula>
    </cfRule>
  </conditionalFormatting>
  <conditionalFormatting sqref="B232:F232 H232:L232">
    <cfRule type="expression" dxfId="22395" priority="19303">
      <formula>"'=NOT(ISERROR(VLOOKUP('Banned list'!)"</formula>
    </cfRule>
  </conditionalFormatting>
  <conditionalFormatting sqref="J232">
    <cfRule type="containsText" dxfId="22394" priority="19306" operator="containsText" text="bb">
      <formula>NOT(ISERROR(SEARCH("bb",J232)))</formula>
    </cfRule>
    <cfRule type="containsText" dxfId="22393" priority="19307" stopIfTrue="1" operator="containsText" text="booking hc">
      <formula>NOT(ISERROR(SEARCH("booking hc",J232)))</formula>
    </cfRule>
    <cfRule type="containsText" dxfId="22392" priority="19308" operator="containsText" text="expedia vc">
      <formula>NOT(ISERROR(SEARCH("expedia vc",J232)))</formula>
    </cfRule>
    <cfRule type="containsText" dxfId="22391" priority="19309" operator="containsText" text="booking hcn">
      <formula>NOT(ISERROR(SEARCH("booking hcn",J232)))</formula>
    </cfRule>
    <cfRule type="containsText" dxfId="22390" priority="19310" stopIfTrue="1" operator="containsText" text="booking vcd">
      <formula>NOT(ISERROR(SEARCH("booking vcd",J232)))</formula>
    </cfRule>
    <cfRule type="containsText" dxfId="22389" priority="19311" stopIfTrue="1" operator="containsText" text="booking vc">
      <formula>NOT(ISERROR(SEARCH("booking vc",J232)))</formula>
    </cfRule>
  </conditionalFormatting>
  <conditionalFormatting sqref="J232">
    <cfRule type="containsText" dxfId="22388" priority="19305" operator="containsText" text="hw">
      <formula>NOT(ISERROR(SEARCH("hw",J232)))</formula>
    </cfRule>
  </conditionalFormatting>
  <conditionalFormatting sqref="J232">
    <cfRule type="containsText" dxfId="22387" priority="19296" operator="containsText" text="hw">
      <formula>NOT(ISERROR(SEARCH("hw",J232)))</formula>
    </cfRule>
    <cfRule type="containsText" dxfId="22386" priority="19297" operator="containsText" text="bb">
      <formula>NOT(ISERROR(SEARCH("bb",J232)))</formula>
    </cfRule>
    <cfRule type="containsText" dxfId="22385" priority="19298" stopIfTrue="1" operator="containsText" text="booking hc">
      <formula>NOT(ISERROR(SEARCH("booking hc",J232)))</formula>
    </cfRule>
    <cfRule type="containsText" dxfId="22384" priority="19299" operator="containsText" text="expedia vc">
      <formula>NOT(ISERROR(SEARCH("expedia vc",J232)))</formula>
    </cfRule>
    <cfRule type="containsText" dxfId="22383" priority="19300" operator="containsText" text="booking hcn">
      <formula>NOT(ISERROR(SEARCH("booking hcn",J232)))</formula>
    </cfRule>
    <cfRule type="containsText" dxfId="22382" priority="19301" stopIfTrue="1" operator="containsText" text="booking vcd">
      <formula>NOT(ISERROR(SEARCH("booking vcd",J232)))</formula>
    </cfRule>
    <cfRule type="containsText" dxfId="22381" priority="19302" stopIfTrue="1" operator="containsText" text="booking vc">
      <formula>NOT(ISERROR(SEARCH("booking vc",J232)))</formula>
    </cfRule>
  </conditionalFormatting>
  <conditionalFormatting sqref="J232">
    <cfRule type="containsText" dxfId="22380" priority="19315" operator="containsText" text="BANND">
      <formula>NOT(ISERROR(SEARCH("BANND",J232)))</formula>
    </cfRule>
    <cfRule type="expression" dxfId="22379" priority="19316">
      <formula>"'=NOT(ISERROR(VLOOKUP('Banned list'!)"</formula>
    </cfRule>
  </conditionalFormatting>
  <conditionalFormatting sqref="N232">
    <cfRule type="containsText" dxfId="22378" priority="19312" stopIfTrue="1" operator="containsText" text="CHARGE ON ARRIVAL">
      <formula>NOT(ISERROR(SEARCH("CHARGE ON ARRIVAL",N232)))</formula>
    </cfRule>
    <cfRule type="containsText" dxfId="22377" priority="19313" stopIfTrue="1" operator="containsText" text="CHARGE VC ON DAY">
      <formula>NOT(ISERROR(SEARCH("CHARGE VC ON DAY",N232)))</formula>
    </cfRule>
    <cfRule type="containsText" dxfId="22376" priority="19314" stopIfTrue="1" operator="containsText" text="PAID">
      <formula>NOT(ISERROR(SEARCH("PAID",N232)))</formula>
    </cfRule>
  </conditionalFormatting>
  <conditionalFormatting sqref="H233:L233 B233:F233">
    <cfRule type="expression" dxfId="22375" priority="19281">
      <formula>"'=NOT(ISERROR(VLOOKUP('Banned list'!)"</formula>
    </cfRule>
  </conditionalFormatting>
  <conditionalFormatting sqref="J233">
    <cfRule type="containsText" dxfId="22374" priority="19284" operator="containsText" text="bb">
      <formula>NOT(ISERROR(SEARCH("bb",J233)))</formula>
    </cfRule>
    <cfRule type="containsText" dxfId="22373" priority="19285" stopIfTrue="1" operator="containsText" text="booking hc">
      <formula>NOT(ISERROR(SEARCH("booking hc",J233)))</formula>
    </cfRule>
    <cfRule type="containsText" dxfId="22372" priority="19286" operator="containsText" text="expedia vc">
      <formula>NOT(ISERROR(SEARCH("expedia vc",J233)))</formula>
    </cfRule>
    <cfRule type="containsText" dxfId="22371" priority="19287" operator="containsText" text="booking hcn">
      <formula>NOT(ISERROR(SEARCH("booking hcn",J233)))</formula>
    </cfRule>
    <cfRule type="containsText" dxfId="22370" priority="19288" stopIfTrue="1" operator="containsText" text="booking vcd">
      <formula>NOT(ISERROR(SEARCH("booking vcd",J233)))</formula>
    </cfRule>
    <cfRule type="containsText" dxfId="22369" priority="19289" stopIfTrue="1" operator="containsText" text="booking vc">
      <formula>NOT(ISERROR(SEARCH("booking vc",J233)))</formula>
    </cfRule>
  </conditionalFormatting>
  <conditionalFormatting sqref="J233">
    <cfRule type="containsText" dxfId="22368" priority="19283" operator="containsText" text="hw">
      <formula>NOT(ISERROR(SEARCH("hw",J233)))</formula>
    </cfRule>
  </conditionalFormatting>
  <conditionalFormatting sqref="J233">
    <cfRule type="containsText" dxfId="22367" priority="19274" operator="containsText" text="hw">
      <formula>NOT(ISERROR(SEARCH("hw",J233)))</formula>
    </cfRule>
    <cfRule type="containsText" dxfId="22366" priority="19275" operator="containsText" text="bb">
      <formula>NOT(ISERROR(SEARCH("bb",J233)))</formula>
    </cfRule>
    <cfRule type="containsText" dxfId="22365" priority="19276" stopIfTrue="1" operator="containsText" text="booking hc">
      <formula>NOT(ISERROR(SEARCH("booking hc",J233)))</formula>
    </cfRule>
    <cfRule type="containsText" dxfId="22364" priority="19277" operator="containsText" text="expedia vc">
      <formula>NOT(ISERROR(SEARCH("expedia vc",J233)))</formula>
    </cfRule>
    <cfRule type="containsText" dxfId="22363" priority="19278" operator="containsText" text="booking hcn">
      <formula>NOT(ISERROR(SEARCH("booking hcn",J233)))</formula>
    </cfRule>
    <cfRule type="containsText" dxfId="22362" priority="19279" stopIfTrue="1" operator="containsText" text="booking vcd">
      <formula>NOT(ISERROR(SEARCH("booking vcd",J233)))</formula>
    </cfRule>
    <cfRule type="containsText" dxfId="22361" priority="19280" stopIfTrue="1" operator="containsText" text="booking vc">
      <formula>NOT(ISERROR(SEARCH("booking vc",J233)))</formula>
    </cfRule>
  </conditionalFormatting>
  <conditionalFormatting sqref="J233">
    <cfRule type="containsText" dxfId="22360" priority="19293" operator="containsText" text="BANND">
      <formula>NOT(ISERROR(SEARCH("BANND",J233)))</formula>
    </cfRule>
    <cfRule type="expression" dxfId="22359" priority="19294">
      <formula>"'=NOT(ISERROR(VLOOKUP('Banned list'!)"</formula>
    </cfRule>
  </conditionalFormatting>
  <conditionalFormatting sqref="N233">
    <cfRule type="containsText" dxfId="22358" priority="19290" stopIfTrue="1" operator="containsText" text="CHARGE ON ARRIVAL">
      <formula>NOT(ISERROR(SEARCH("CHARGE ON ARRIVAL",N233)))</formula>
    </cfRule>
    <cfRule type="containsText" dxfId="22357" priority="19291" stopIfTrue="1" operator="containsText" text="CHARGE VC ON DAY">
      <formula>NOT(ISERROR(SEARCH("CHARGE VC ON DAY",N233)))</formula>
    </cfRule>
    <cfRule type="containsText" dxfId="22356" priority="19292" stopIfTrue="1" operator="containsText" text="PAID">
      <formula>NOT(ISERROR(SEARCH("PAID",N233)))</formula>
    </cfRule>
  </conditionalFormatting>
  <conditionalFormatting sqref="N233">
    <cfRule type="containsText" dxfId="22355" priority="19271" stopIfTrue="1" operator="containsText" text="CHARGE ON ARRIVAL">
      <formula>NOT(ISERROR(SEARCH("CHARGE ON ARRIVAL",N233)))</formula>
    </cfRule>
    <cfRule type="containsText" dxfId="22354" priority="19272" stopIfTrue="1" operator="containsText" text="CHARGE VC ON DAY">
      <formula>NOT(ISERROR(SEARCH("CHARGE VC ON DAY",N233)))</formula>
    </cfRule>
    <cfRule type="containsText" dxfId="22353" priority="19273" stopIfTrue="1" operator="containsText" text="PAID">
      <formula>NOT(ISERROR(SEARCH("PAID",N233)))</formula>
    </cfRule>
  </conditionalFormatting>
  <conditionalFormatting sqref="N233">
    <cfRule type="containsText" dxfId="22352" priority="19268" stopIfTrue="1" operator="containsText" text="CHARGE ON ARRIVAL">
      <formula>NOT(ISERROR(SEARCH("CHARGE ON ARRIVAL",N233)))</formula>
    </cfRule>
    <cfRule type="containsText" dxfId="22351" priority="19269" stopIfTrue="1" operator="containsText" text="CHARGE VC ON DAY">
      <formula>NOT(ISERROR(SEARCH("CHARGE VC ON DAY",N233)))</formula>
    </cfRule>
    <cfRule type="containsText" dxfId="22350" priority="19270" stopIfTrue="1" operator="containsText" text="PAID">
      <formula>NOT(ISERROR(SEARCH("PAID",N233)))</formula>
    </cfRule>
  </conditionalFormatting>
  <conditionalFormatting sqref="I234:L234 G234">
    <cfRule type="containsText" dxfId="22349" priority="19254" operator="containsText" text="BANND">
      <formula>NOT(ISERROR(SEARCH("BANND",G234)))</formula>
    </cfRule>
  </conditionalFormatting>
  <conditionalFormatting sqref="H234:L234 B234:F234">
    <cfRule type="expression" dxfId="22348" priority="19253">
      <formula>"'=NOT(ISERROR(VLOOKUP('Banned list'!)"</formula>
    </cfRule>
  </conditionalFormatting>
  <conditionalFormatting sqref="J234">
    <cfRule type="containsText" dxfId="22347" priority="19256" operator="containsText" text="bb">
      <formula>NOT(ISERROR(SEARCH("bb",J234)))</formula>
    </cfRule>
    <cfRule type="containsText" dxfId="22346" priority="19257" stopIfTrue="1" operator="containsText" text="booking hc">
      <formula>NOT(ISERROR(SEARCH("booking hc",J234)))</formula>
    </cfRule>
    <cfRule type="containsText" dxfId="22345" priority="19258" operator="containsText" text="expedia vc">
      <formula>NOT(ISERROR(SEARCH("expedia vc",J234)))</formula>
    </cfRule>
    <cfRule type="containsText" dxfId="22344" priority="19259" operator="containsText" text="booking hcn">
      <formula>NOT(ISERROR(SEARCH("booking hcn",J234)))</formula>
    </cfRule>
    <cfRule type="containsText" dxfId="22343" priority="19260" stopIfTrue="1" operator="containsText" text="booking vcd">
      <formula>NOT(ISERROR(SEARCH("booking vcd",J234)))</formula>
    </cfRule>
    <cfRule type="containsText" dxfId="22342" priority="19261" stopIfTrue="1" operator="containsText" text="booking vc">
      <formula>NOT(ISERROR(SEARCH("booking vc",J234)))</formula>
    </cfRule>
  </conditionalFormatting>
  <conditionalFormatting sqref="J234">
    <cfRule type="containsText" dxfId="22341" priority="19255" operator="containsText" text="hw">
      <formula>NOT(ISERROR(SEARCH("hw",J234)))</formula>
    </cfRule>
  </conditionalFormatting>
  <conditionalFormatting sqref="J234">
    <cfRule type="containsText" dxfId="22340" priority="19246" operator="containsText" text="hw">
      <formula>NOT(ISERROR(SEARCH("hw",J234)))</formula>
    </cfRule>
    <cfRule type="containsText" dxfId="22339" priority="19247" operator="containsText" text="bb">
      <formula>NOT(ISERROR(SEARCH("bb",J234)))</formula>
    </cfRule>
    <cfRule type="containsText" dxfId="22338" priority="19248" stopIfTrue="1" operator="containsText" text="booking hc">
      <formula>NOT(ISERROR(SEARCH("booking hc",J234)))</formula>
    </cfRule>
    <cfRule type="containsText" dxfId="22337" priority="19249" operator="containsText" text="expedia vc">
      <formula>NOT(ISERROR(SEARCH("expedia vc",J234)))</formula>
    </cfRule>
    <cfRule type="containsText" dxfId="22336" priority="19250" operator="containsText" text="booking hcn">
      <formula>NOT(ISERROR(SEARCH("booking hcn",J234)))</formula>
    </cfRule>
    <cfRule type="containsText" dxfId="22335" priority="19251" stopIfTrue="1" operator="containsText" text="booking vcd">
      <formula>NOT(ISERROR(SEARCH("booking vcd",J234)))</formula>
    </cfRule>
    <cfRule type="containsText" dxfId="22334" priority="19252" stopIfTrue="1" operator="containsText" text="booking vc">
      <formula>NOT(ISERROR(SEARCH("booking vc",J234)))</formula>
    </cfRule>
  </conditionalFormatting>
  <conditionalFormatting sqref="J234">
    <cfRule type="containsText" dxfId="22333" priority="19265" operator="containsText" text="BANND">
      <formula>NOT(ISERROR(SEARCH("BANND",J234)))</formula>
    </cfRule>
    <cfRule type="expression" dxfId="22332" priority="19266">
      <formula>"'=NOT(ISERROR(VLOOKUP('Banned list'!)"</formula>
    </cfRule>
  </conditionalFormatting>
  <conditionalFormatting sqref="N234">
    <cfRule type="containsText" dxfId="22331" priority="19262" stopIfTrue="1" operator="containsText" text="CHARGE ON ARRIVAL">
      <formula>NOT(ISERROR(SEARCH("CHARGE ON ARRIVAL",N234)))</formula>
    </cfRule>
    <cfRule type="containsText" dxfId="22330" priority="19263" stopIfTrue="1" operator="containsText" text="CHARGE VC ON DAY">
      <formula>NOT(ISERROR(SEARCH("CHARGE VC ON DAY",N234)))</formula>
    </cfRule>
    <cfRule type="containsText" dxfId="22329" priority="19264" stopIfTrue="1" operator="containsText" text="PAID">
      <formula>NOT(ISERROR(SEARCH("PAID",N234)))</formula>
    </cfRule>
  </conditionalFormatting>
  <conditionalFormatting sqref="B235:F235 H235:L235">
    <cfRule type="expression" dxfId="22328" priority="19231">
      <formula>"'=NOT(ISERROR(VLOOKUP('Banned list'!)"</formula>
    </cfRule>
  </conditionalFormatting>
  <conditionalFormatting sqref="J235">
    <cfRule type="containsText" dxfId="22327" priority="19234" operator="containsText" text="bb">
      <formula>NOT(ISERROR(SEARCH("bb",J235)))</formula>
    </cfRule>
    <cfRule type="containsText" dxfId="22326" priority="19235" stopIfTrue="1" operator="containsText" text="booking hc">
      <formula>NOT(ISERROR(SEARCH("booking hc",J235)))</formula>
    </cfRule>
    <cfRule type="containsText" dxfId="22325" priority="19236" operator="containsText" text="expedia vc">
      <formula>NOT(ISERROR(SEARCH("expedia vc",J235)))</formula>
    </cfRule>
    <cfRule type="containsText" dxfId="22324" priority="19237" operator="containsText" text="booking hcn">
      <formula>NOT(ISERROR(SEARCH("booking hcn",J235)))</formula>
    </cfRule>
    <cfRule type="containsText" dxfId="22323" priority="19238" stopIfTrue="1" operator="containsText" text="booking vcd">
      <formula>NOT(ISERROR(SEARCH("booking vcd",J235)))</formula>
    </cfRule>
    <cfRule type="containsText" dxfId="22322" priority="19239" stopIfTrue="1" operator="containsText" text="booking vc">
      <formula>NOT(ISERROR(SEARCH("booking vc",J235)))</formula>
    </cfRule>
  </conditionalFormatting>
  <conditionalFormatting sqref="J235">
    <cfRule type="containsText" dxfId="22321" priority="19233" operator="containsText" text="hw">
      <formula>NOT(ISERROR(SEARCH("hw",J235)))</formula>
    </cfRule>
  </conditionalFormatting>
  <conditionalFormatting sqref="J235">
    <cfRule type="containsText" dxfId="22320" priority="19224" operator="containsText" text="hw">
      <formula>NOT(ISERROR(SEARCH("hw",J235)))</formula>
    </cfRule>
    <cfRule type="containsText" dxfId="22319" priority="19225" operator="containsText" text="bb">
      <formula>NOT(ISERROR(SEARCH("bb",J235)))</formula>
    </cfRule>
    <cfRule type="containsText" dxfId="22318" priority="19226" stopIfTrue="1" operator="containsText" text="booking hc">
      <formula>NOT(ISERROR(SEARCH("booking hc",J235)))</formula>
    </cfRule>
    <cfRule type="containsText" dxfId="22317" priority="19227" operator="containsText" text="expedia vc">
      <formula>NOT(ISERROR(SEARCH("expedia vc",J235)))</formula>
    </cfRule>
    <cfRule type="containsText" dxfId="22316" priority="19228" operator="containsText" text="booking hcn">
      <formula>NOT(ISERROR(SEARCH("booking hcn",J235)))</formula>
    </cfRule>
    <cfRule type="containsText" dxfId="22315" priority="19229" stopIfTrue="1" operator="containsText" text="booking vcd">
      <formula>NOT(ISERROR(SEARCH("booking vcd",J235)))</formula>
    </cfRule>
    <cfRule type="containsText" dxfId="22314" priority="19230" stopIfTrue="1" operator="containsText" text="booking vc">
      <formula>NOT(ISERROR(SEARCH("booking vc",J235)))</formula>
    </cfRule>
  </conditionalFormatting>
  <conditionalFormatting sqref="J235">
    <cfRule type="containsText" dxfId="22313" priority="19243" operator="containsText" text="BANND">
      <formula>NOT(ISERROR(SEARCH("BANND",J235)))</formula>
    </cfRule>
    <cfRule type="expression" dxfId="22312" priority="19244">
      <formula>"'=NOT(ISERROR(VLOOKUP('Banned list'!)"</formula>
    </cfRule>
  </conditionalFormatting>
  <conditionalFormatting sqref="N235">
    <cfRule type="containsText" dxfId="22311" priority="19240" stopIfTrue="1" operator="containsText" text="CHARGE ON ARRIVAL">
      <formula>NOT(ISERROR(SEARCH("CHARGE ON ARRIVAL",N235)))</formula>
    </cfRule>
    <cfRule type="containsText" dxfId="22310" priority="19241" stopIfTrue="1" operator="containsText" text="CHARGE VC ON DAY">
      <formula>NOT(ISERROR(SEARCH("CHARGE VC ON DAY",N235)))</formula>
    </cfRule>
    <cfRule type="containsText" dxfId="22309" priority="19242" stopIfTrue="1" operator="containsText" text="PAID">
      <formula>NOT(ISERROR(SEARCH("PAID",N235)))</formula>
    </cfRule>
  </conditionalFormatting>
  <conditionalFormatting sqref="H236:L236 B236:F236">
    <cfRule type="expression" dxfId="22308" priority="19209">
      <formula>"'=NOT(ISERROR(VLOOKUP('Banned list'!)"</formula>
    </cfRule>
  </conditionalFormatting>
  <conditionalFormatting sqref="J236">
    <cfRule type="containsText" dxfId="22307" priority="19212" operator="containsText" text="bb">
      <formula>NOT(ISERROR(SEARCH("bb",J236)))</formula>
    </cfRule>
    <cfRule type="containsText" dxfId="22306" priority="19213" stopIfTrue="1" operator="containsText" text="booking hc">
      <formula>NOT(ISERROR(SEARCH("booking hc",J236)))</formula>
    </cfRule>
    <cfRule type="containsText" dxfId="22305" priority="19214" operator="containsText" text="expedia vc">
      <formula>NOT(ISERROR(SEARCH("expedia vc",J236)))</formula>
    </cfRule>
    <cfRule type="containsText" dxfId="22304" priority="19215" operator="containsText" text="booking hcn">
      <formula>NOT(ISERROR(SEARCH("booking hcn",J236)))</formula>
    </cfRule>
    <cfRule type="containsText" dxfId="22303" priority="19216" stopIfTrue="1" operator="containsText" text="booking vcd">
      <formula>NOT(ISERROR(SEARCH("booking vcd",J236)))</formula>
    </cfRule>
    <cfRule type="containsText" dxfId="22302" priority="19217" stopIfTrue="1" operator="containsText" text="booking vc">
      <formula>NOT(ISERROR(SEARCH("booking vc",J236)))</formula>
    </cfRule>
  </conditionalFormatting>
  <conditionalFormatting sqref="J236">
    <cfRule type="containsText" dxfId="22301" priority="19211" operator="containsText" text="hw">
      <formula>NOT(ISERROR(SEARCH("hw",J236)))</formula>
    </cfRule>
  </conditionalFormatting>
  <conditionalFormatting sqref="J236">
    <cfRule type="containsText" dxfId="22300" priority="19202" operator="containsText" text="hw">
      <formula>NOT(ISERROR(SEARCH("hw",J236)))</formula>
    </cfRule>
    <cfRule type="containsText" dxfId="22299" priority="19203" operator="containsText" text="bb">
      <formula>NOT(ISERROR(SEARCH("bb",J236)))</formula>
    </cfRule>
    <cfRule type="containsText" dxfId="22298" priority="19204" stopIfTrue="1" operator="containsText" text="booking hc">
      <formula>NOT(ISERROR(SEARCH("booking hc",J236)))</formula>
    </cfRule>
    <cfRule type="containsText" dxfId="22297" priority="19205" operator="containsText" text="expedia vc">
      <formula>NOT(ISERROR(SEARCH("expedia vc",J236)))</formula>
    </cfRule>
    <cfRule type="containsText" dxfId="22296" priority="19206" operator="containsText" text="booking hcn">
      <formula>NOT(ISERROR(SEARCH("booking hcn",J236)))</formula>
    </cfRule>
    <cfRule type="containsText" dxfId="22295" priority="19207" stopIfTrue="1" operator="containsText" text="booking vcd">
      <formula>NOT(ISERROR(SEARCH("booking vcd",J236)))</formula>
    </cfRule>
    <cfRule type="containsText" dxfId="22294" priority="19208" stopIfTrue="1" operator="containsText" text="booking vc">
      <formula>NOT(ISERROR(SEARCH("booking vc",J236)))</formula>
    </cfRule>
  </conditionalFormatting>
  <conditionalFormatting sqref="J236">
    <cfRule type="containsText" dxfId="22293" priority="19221" operator="containsText" text="BANND">
      <formula>NOT(ISERROR(SEARCH("BANND",J236)))</formula>
    </cfRule>
    <cfRule type="expression" dxfId="22292" priority="19222">
      <formula>"'=NOT(ISERROR(VLOOKUP('Banned list'!)"</formula>
    </cfRule>
  </conditionalFormatting>
  <conditionalFormatting sqref="N236">
    <cfRule type="containsText" dxfId="22291" priority="19218" stopIfTrue="1" operator="containsText" text="CHARGE ON ARRIVAL">
      <formula>NOT(ISERROR(SEARCH("CHARGE ON ARRIVAL",N236)))</formula>
    </cfRule>
    <cfRule type="containsText" dxfId="22290" priority="19219" stopIfTrue="1" operator="containsText" text="CHARGE VC ON DAY">
      <formula>NOT(ISERROR(SEARCH("CHARGE VC ON DAY",N236)))</formula>
    </cfRule>
    <cfRule type="containsText" dxfId="22289" priority="19220" stopIfTrue="1" operator="containsText" text="PAID">
      <formula>NOT(ISERROR(SEARCH("PAID",N236)))</formula>
    </cfRule>
  </conditionalFormatting>
  <conditionalFormatting sqref="N236">
    <cfRule type="containsText" dxfId="22288" priority="19199" stopIfTrue="1" operator="containsText" text="CHARGE ON ARRIVAL">
      <formula>NOT(ISERROR(SEARCH("CHARGE ON ARRIVAL",N236)))</formula>
    </cfRule>
    <cfRule type="containsText" dxfId="22287" priority="19200" stopIfTrue="1" operator="containsText" text="CHARGE VC ON DAY">
      <formula>NOT(ISERROR(SEARCH("CHARGE VC ON DAY",N236)))</formula>
    </cfRule>
    <cfRule type="containsText" dxfId="22286" priority="19201" stopIfTrue="1" operator="containsText" text="PAID">
      <formula>NOT(ISERROR(SEARCH("PAID",N236)))</formula>
    </cfRule>
  </conditionalFormatting>
  <conditionalFormatting sqref="G237 I237:L237">
    <cfRule type="containsText" dxfId="22285" priority="19185" operator="containsText" text="BANND">
      <formula>NOT(ISERROR(SEARCH("BANND",G237)))</formula>
    </cfRule>
  </conditionalFormatting>
  <conditionalFormatting sqref="B237:F237 H237:L237">
    <cfRule type="expression" dxfId="22284" priority="19184">
      <formula>"'=NOT(ISERROR(VLOOKUP('Banned list'!)"</formula>
    </cfRule>
  </conditionalFormatting>
  <conditionalFormatting sqref="J237">
    <cfRule type="containsText" dxfId="22283" priority="19187" operator="containsText" text="bb">
      <formula>NOT(ISERROR(SEARCH("bb",J237)))</formula>
    </cfRule>
    <cfRule type="containsText" dxfId="22282" priority="19188" stopIfTrue="1" operator="containsText" text="booking hc">
      <formula>NOT(ISERROR(SEARCH("booking hc",J237)))</formula>
    </cfRule>
    <cfRule type="containsText" dxfId="22281" priority="19189" operator="containsText" text="expedia vc">
      <formula>NOT(ISERROR(SEARCH("expedia vc",J237)))</formula>
    </cfRule>
    <cfRule type="containsText" dxfId="22280" priority="19190" operator="containsText" text="booking hcn">
      <formula>NOT(ISERROR(SEARCH("booking hcn",J237)))</formula>
    </cfRule>
    <cfRule type="containsText" dxfId="22279" priority="19191" stopIfTrue="1" operator="containsText" text="booking vcd">
      <formula>NOT(ISERROR(SEARCH("booking vcd",J237)))</formula>
    </cfRule>
    <cfRule type="containsText" dxfId="22278" priority="19192" stopIfTrue="1" operator="containsText" text="booking vc">
      <formula>NOT(ISERROR(SEARCH("booking vc",J237)))</formula>
    </cfRule>
  </conditionalFormatting>
  <conditionalFormatting sqref="J237">
    <cfRule type="containsText" dxfId="22277" priority="19186" operator="containsText" text="hw">
      <formula>NOT(ISERROR(SEARCH("hw",J237)))</formula>
    </cfRule>
  </conditionalFormatting>
  <conditionalFormatting sqref="J237">
    <cfRule type="containsText" dxfId="22276" priority="19177" operator="containsText" text="hw">
      <formula>NOT(ISERROR(SEARCH("hw",J237)))</formula>
    </cfRule>
    <cfRule type="containsText" dxfId="22275" priority="19178" operator="containsText" text="bb">
      <formula>NOT(ISERROR(SEARCH("bb",J237)))</formula>
    </cfRule>
    <cfRule type="containsText" dxfId="22274" priority="19179" stopIfTrue="1" operator="containsText" text="booking hc">
      <formula>NOT(ISERROR(SEARCH("booking hc",J237)))</formula>
    </cfRule>
    <cfRule type="containsText" dxfId="22273" priority="19180" operator="containsText" text="expedia vc">
      <formula>NOT(ISERROR(SEARCH("expedia vc",J237)))</formula>
    </cfRule>
    <cfRule type="containsText" dxfId="22272" priority="19181" operator="containsText" text="booking hcn">
      <formula>NOT(ISERROR(SEARCH("booking hcn",J237)))</formula>
    </cfRule>
    <cfRule type="containsText" dxfId="22271" priority="19182" stopIfTrue="1" operator="containsText" text="booking vcd">
      <formula>NOT(ISERROR(SEARCH("booking vcd",J237)))</formula>
    </cfRule>
    <cfRule type="containsText" dxfId="22270" priority="19183" stopIfTrue="1" operator="containsText" text="booking vc">
      <formula>NOT(ISERROR(SEARCH("booking vc",J237)))</formula>
    </cfRule>
  </conditionalFormatting>
  <conditionalFormatting sqref="J237">
    <cfRule type="containsText" dxfId="22269" priority="19196" operator="containsText" text="BANND">
      <formula>NOT(ISERROR(SEARCH("BANND",J237)))</formula>
    </cfRule>
    <cfRule type="expression" dxfId="22268" priority="19197">
      <formula>"'=NOT(ISERROR(VLOOKUP('Banned list'!)"</formula>
    </cfRule>
  </conditionalFormatting>
  <conditionalFormatting sqref="N237">
    <cfRule type="containsText" dxfId="22267" priority="19193" stopIfTrue="1" operator="containsText" text="CHARGE ON ARRIVAL">
      <formula>NOT(ISERROR(SEARCH("CHARGE ON ARRIVAL",N237)))</formula>
    </cfRule>
    <cfRule type="containsText" dxfId="22266" priority="19194" stopIfTrue="1" operator="containsText" text="CHARGE VC ON DAY">
      <formula>NOT(ISERROR(SEARCH("CHARGE VC ON DAY",N237)))</formula>
    </cfRule>
    <cfRule type="containsText" dxfId="22265" priority="19195" stopIfTrue="1" operator="containsText" text="PAID">
      <formula>NOT(ISERROR(SEARCH("PAID",N237)))</formula>
    </cfRule>
  </conditionalFormatting>
  <conditionalFormatting sqref="H238:L238 B238:F238">
    <cfRule type="expression" dxfId="22264" priority="19162">
      <formula>"'=NOT(ISERROR(VLOOKUP('Banned list'!)"</formula>
    </cfRule>
  </conditionalFormatting>
  <conditionalFormatting sqref="J238">
    <cfRule type="containsText" dxfId="22263" priority="19165" operator="containsText" text="bb">
      <formula>NOT(ISERROR(SEARCH("bb",J238)))</formula>
    </cfRule>
    <cfRule type="containsText" dxfId="22262" priority="19166" stopIfTrue="1" operator="containsText" text="booking hc">
      <formula>NOT(ISERROR(SEARCH("booking hc",J238)))</formula>
    </cfRule>
    <cfRule type="containsText" dxfId="22261" priority="19167" operator="containsText" text="expedia vc">
      <formula>NOT(ISERROR(SEARCH("expedia vc",J238)))</formula>
    </cfRule>
    <cfRule type="containsText" dxfId="22260" priority="19168" operator="containsText" text="booking hcn">
      <formula>NOT(ISERROR(SEARCH("booking hcn",J238)))</formula>
    </cfRule>
    <cfRule type="containsText" dxfId="22259" priority="19169" stopIfTrue="1" operator="containsText" text="booking vcd">
      <formula>NOT(ISERROR(SEARCH("booking vcd",J238)))</formula>
    </cfRule>
    <cfRule type="containsText" dxfId="22258" priority="19170" stopIfTrue="1" operator="containsText" text="booking vc">
      <formula>NOT(ISERROR(SEARCH("booking vc",J238)))</formula>
    </cfRule>
  </conditionalFormatting>
  <conditionalFormatting sqref="J238">
    <cfRule type="containsText" dxfId="22257" priority="19164" operator="containsText" text="hw">
      <formula>NOT(ISERROR(SEARCH("hw",J238)))</formula>
    </cfRule>
  </conditionalFormatting>
  <conditionalFormatting sqref="J238">
    <cfRule type="containsText" dxfId="22256" priority="19155" operator="containsText" text="hw">
      <formula>NOT(ISERROR(SEARCH("hw",J238)))</formula>
    </cfRule>
    <cfRule type="containsText" dxfId="22255" priority="19156" operator="containsText" text="bb">
      <formula>NOT(ISERROR(SEARCH("bb",J238)))</formula>
    </cfRule>
    <cfRule type="containsText" dxfId="22254" priority="19157" stopIfTrue="1" operator="containsText" text="booking hc">
      <formula>NOT(ISERROR(SEARCH("booking hc",J238)))</formula>
    </cfRule>
    <cfRule type="containsText" dxfId="22253" priority="19158" operator="containsText" text="expedia vc">
      <formula>NOT(ISERROR(SEARCH("expedia vc",J238)))</formula>
    </cfRule>
    <cfRule type="containsText" dxfId="22252" priority="19159" operator="containsText" text="booking hcn">
      <formula>NOT(ISERROR(SEARCH("booking hcn",J238)))</formula>
    </cfRule>
    <cfRule type="containsText" dxfId="22251" priority="19160" stopIfTrue="1" operator="containsText" text="booking vcd">
      <formula>NOT(ISERROR(SEARCH("booking vcd",J238)))</formula>
    </cfRule>
    <cfRule type="containsText" dxfId="22250" priority="19161" stopIfTrue="1" operator="containsText" text="booking vc">
      <formula>NOT(ISERROR(SEARCH("booking vc",J238)))</formula>
    </cfRule>
  </conditionalFormatting>
  <conditionalFormatting sqref="J238">
    <cfRule type="containsText" dxfId="22249" priority="19174" operator="containsText" text="BANND">
      <formula>NOT(ISERROR(SEARCH("BANND",J238)))</formula>
    </cfRule>
    <cfRule type="expression" dxfId="22248" priority="19175">
      <formula>"'=NOT(ISERROR(VLOOKUP('Banned list'!)"</formula>
    </cfRule>
  </conditionalFormatting>
  <conditionalFormatting sqref="N238">
    <cfRule type="containsText" dxfId="22247" priority="19171" stopIfTrue="1" operator="containsText" text="CHARGE ON ARRIVAL">
      <formula>NOT(ISERROR(SEARCH("CHARGE ON ARRIVAL",N238)))</formula>
    </cfRule>
    <cfRule type="containsText" dxfId="22246" priority="19172" stopIfTrue="1" operator="containsText" text="CHARGE VC ON DAY">
      <formula>NOT(ISERROR(SEARCH("CHARGE VC ON DAY",N238)))</formula>
    </cfRule>
    <cfRule type="containsText" dxfId="22245" priority="19173" stopIfTrue="1" operator="containsText" text="PAID">
      <formula>NOT(ISERROR(SEARCH("PAID",N238)))</formula>
    </cfRule>
  </conditionalFormatting>
  <conditionalFormatting sqref="B239:F239 H239:L239">
    <cfRule type="expression" dxfId="22244" priority="19140">
      <formula>"'=NOT(ISERROR(VLOOKUP('Banned list'!)"</formula>
    </cfRule>
  </conditionalFormatting>
  <conditionalFormatting sqref="J239">
    <cfRule type="containsText" dxfId="22243" priority="19143" operator="containsText" text="bb">
      <formula>NOT(ISERROR(SEARCH("bb",J239)))</formula>
    </cfRule>
    <cfRule type="containsText" dxfId="22242" priority="19144" stopIfTrue="1" operator="containsText" text="booking hc">
      <formula>NOT(ISERROR(SEARCH("booking hc",J239)))</formula>
    </cfRule>
    <cfRule type="containsText" dxfId="22241" priority="19145" operator="containsText" text="expedia vc">
      <formula>NOT(ISERROR(SEARCH("expedia vc",J239)))</formula>
    </cfRule>
    <cfRule type="containsText" dxfId="22240" priority="19146" operator="containsText" text="booking hcn">
      <formula>NOT(ISERROR(SEARCH("booking hcn",J239)))</formula>
    </cfRule>
    <cfRule type="containsText" dxfId="22239" priority="19147" stopIfTrue="1" operator="containsText" text="booking vcd">
      <formula>NOT(ISERROR(SEARCH("booking vcd",J239)))</formula>
    </cfRule>
    <cfRule type="containsText" dxfId="22238" priority="19148" stopIfTrue="1" operator="containsText" text="booking vc">
      <formula>NOT(ISERROR(SEARCH("booking vc",J239)))</formula>
    </cfRule>
  </conditionalFormatting>
  <conditionalFormatting sqref="J239">
    <cfRule type="containsText" dxfId="22237" priority="19142" operator="containsText" text="hw">
      <formula>NOT(ISERROR(SEARCH("hw",J239)))</formula>
    </cfRule>
  </conditionalFormatting>
  <conditionalFormatting sqref="J239">
    <cfRule type="containsText" dxfId="22236" priority="19133" operator="containsText" text="hw">
      <formula>NOT(ISERROR(SEARCH("hw",J239)))</formula>
    </cfRule>
    <cfRule type="containsText" dxfId="22235" priority="19134" operator="containsText" text="bb">
      <formula>NOT(ISERROR(SEARCH("bb",J239)))</formula>
    </cfRule>
    <cfRule type="containsText" dxfId="22234" priority="19135" stopIfTrue="1" operator="containsText" text="booking hc">
      <formula>NOT(ISERROR(SEARCH("booking hc",J239)))</formula>
    </cfRule>
    <cfRule type="containsText" dxfId="22233" priority="19136" operator="containsText" text="expedia vc">
      <formula>NOT(ISERROR(SEARCH("expedia vc",J239)))</formula>
    </cfRule>
    <cfRule type="containsText" dxfId="22232" priority="19137" operator="containsText" text="booking hcn">
      <formula>NOT(ISERROR(SEARCH("booking hcn",J239)))</formula>
    </cfRule>
    <cfRule type="containsText" dxfId="22231" priority="19138" stopIfTrue="1" operator="containsText" text="booking vcd">
      <formula>NOT(ISERROR(SEARCH("booking vcd",J239)))</formula>
    </cfRule>
    <cfRule type="containsText" dxfId="22230" priority="19139" stopIfTrue="1" operator="containsText" text="booking vc">
      <formula>NOT(ISERROR(SEARCH("booking vc",J239)))</formula>
    </cfRule>
  </conditionalFormatting>
  <conditionalFormatting sqref="J239">
    <cfRule type="containsText" dxfId="22229" priority="19152" operator="containsText" text="BANND">
      <formula>NOT(ISERROR(SEARCH("BANND",J239)))</formula>
    </cfRule>
    <cfRule type="expression" dxfId="22228" priority="19153">
      <formula>"'=NOT(ISERROR(VLOOKUP('Banned list'!)"</formula>
    </cfRule>
  </conditionalFormatting>
  <conditionalFormatting sqref="N239">
    <cfRule type="containsText" dxfId="22227" priority="19149" stopIfTrue="1" operator="containsText" text="CHARGE ON ARRIVAL">
      <formula>NOT(ISERROR(SEARCH("CHARGE ON ARRIVAL",N239)))</formula>
    </cfRule>
    <cfRule type="containsText" dxfId="22226" priority="19150" stopIfTrue="1" operator="containsText" text="CHARGE VC ON DAY">
      <formula>NOT(ISERROR(SEARCH("CHARGE VC ON DAY",N239)))</formula>
    </cfRule>
    <cfRule type="containsText" dxfId="22225" priority="19151" stopIfTrue="1" operator="containsText" text="PAID">
      <formula>NOT(ISERROR(SEARCH("PAID",N239)))</formula>
    </cfRule>
  </conditionalFormatting>
  <conditionalFormatting sqref="H240:L240 B240:F240">
    <cfRule type="expression" dxfId="22224" priority="19118">
      <formula>"'=NOT(ISERROR(VLOOKUP('Banned list'!)"</formula>
    </cfRule>
  </conditionalFormatting>
  <conditionalFormatting sqref="J240">
    <cfRule type="containsText" dxfId="22223" priority="19121" operator="containsText" text="bb">
      <formula>NOT(ISERROR(SEARCH("bb",J240)))</formula>
    </cfRule>
    <cfRule type="containsText" dxfId="22222" priority="19122" stopIfTrue="1" operator="containsText" text="booking hc">
      <formula>NOT(ISERROR(SEARCH("booking hc",J240)))</formula>
    </cfRule>
    <cfRule type="containsText" dxfId="22221" priority="19123" operator="containsText" text="expedia vc">
      <formula>NOT(ISERROR(SEARCH("expedia vc",J240)))</formula>
    </cfRule>
    <cfRule type="containsText" dxfId="22220" priority="19124" operator="containsText" text="booking hcn">
      <formula>NOT(ISERROR(SEARCH("booking hcn",J240)))</formula>
    </cfRule>
    <cfRule type="containsText" dxfId="22219" priority="19125" stopIfTrue="1" operator="containsText" text="booking vcd">
      <formula>NOT(ISERROR(SEARCH("booking vcd",J240)))</formula>
    </cfRule>
    <cfRule type="containsText" dxfId="22218" priority="19126" stopIfTrue="1" operator="containsText" text="booking vc">
      <formula>NOT(ISERROR(SEARCH("booking vc",J240)))</formula>
    </cfRule>
  </conditionalFormatting>
  <conditionalFormatting sqref="J240">
    <cfRule type="containsText" dxfId="22217" priority="19120" operator="containsText" text="hw">
      <formula>NOT(ISERROR(SEARCH("hw",J240)))</formula>
    </cfRule>
  </conditionalFormatting>
  <conditionalFormatting sqref="J240">
    <cfRule type="containsText" dxfId="22216" priority="19111" operator="containsText" text="hw">
      <formula>NOT(ISERROR(SEARCH("hw",J240)))</formula>
    </cfRule>
    <cfRule type="containsText" dxfId="22215" priority="19112" operator="containsText" text="bb">
      <formula>NOT(ISERROR(SEARCH("bb",J240)))</formula>
    </cfRule>
    <cfRule type="containsText" dxfId="22214" priority="19113" stopIfTrue="1" operator="containsText" text="booking hc">
      <formula>NOT(ISERROR(SEARCH("booking hc",J240)))</formula>
    </cfRule>
    <cfRule type="containsText" dxfId="22213" priority="19114" operator="containsText" text="expedia vc">
      <formula>NOT(ISERROR(SEARCH("expedia vc",J240)))</formula>
    </cfRule>
    <cfRule type="containsText" dxfId="22212" priority="19115" operator="containsText" text="booking hcn">
      <formula>NOT(ISERROR(SEARCH("booking hcn",J240)))</formula>
    </cfRule>
    <cfRule type="containsText" dxfId="22211" priority="19116" stopIfTrue="1" operator="containsText" text="booking vcd">
      <formula>NOT(ISERROR(SEARCH("booking vcd",J240)))</formula>
    </cfRule>
    <cfRule type="containsText" dxfId="22210" priority="19117" stopIfTrue="1" operator="containsText" text="booking vc">
      <formula>NOT(ISERROR(SEARCH("booking vc",J240)))</formula>
    </cfRule>
  </conditionalFormatting>
  <conditionalFormatting sqref="J240">
    <cfRule type="containsText" dxfId="22209" priority="19130" operator="containsText" text="BANND">
      <formula>NOT(ISERROR(SEARCH("BANND",J240)))</formula>
    </cfRule>
    <cfRule type="expression" dxfId="22208" priority="19131">
      <formula>"'=NOT(ISERROR(VLOOKUP('Banned list'!)"</formula>
    </cfRule>
  </conditionalFormatting>
  <conditionalFormatting sqref="N240">
    <cfRule type="containsText" dxfId="22207" priority="19127" stopIfTrue="1" operator="containsText" text="CHARGE ON ARRIVAL">
      <formula>NOT(ISERROR(SEARCH("CHARGE ON ARRIVAL",N240)))</formula>
    </cfRule>
    <cfRule type="containsText" dxfId="22206" priority="19128" stopIfTrue="1" operator="containsText" text="CHARGE VC ON DAY">
      <formula>NOT(ISERROR(SEARCH("CHARGE VC ON DAY",N240)))</formula>
    </cfRule>
    <cfRule type="containsText" dxfId="22205" priority="19129" stopIfTrue="1" operator="containsText" text="PAID">
      <formula>NOT(ISERROR(SEARCH("PAID",N240)))</formula>
    </cfRule>
  </conditionalFormatting>
  <conditionalFormatting sqref="I241:L241 G241">
    <cfRule type="containsText" dxfId="22204" priority="19097" operator="containsText" text="BANND">
      <formula>NOT(ISERROR(SEARCH("BANND",G241)))</formula>
    </cfRule>
  </conditionalFormatting>
  <conditionalFormatting sqref="H241:L241 B241:F241">
    <cfRule type="expression" dxfId="22203" priority="19096">
      <formula>"'=NOT(ISERROR(VLOOKUP('Banned list'!)"</formula>
    </cfRule>
  </conditionalFormatting>
  <conditionalFormatting sqref="J241">
    <cfRule type="containsText" dxfId="22202" priority="19099" operator="containsText" text="bb">
      <formula>NOT(ISERROR(SEARCH("bb",J241)))</formula>
    </cfRule>
    <cfRule type="containsText" dxfId="22201" priority="19100" stopIfTrue="1" operator="containsText" text="booking hc">
      <formula>NOT(ISERROR(SEARCH("booking hc",J241)))</formula>
    </cfRule>
    <cfRule type="containsText" dxfId="22200" priority="19101" operator="containsText" text="expedia vc">
      <formula>NOT(ISERROR(SEARCH("expedia vc",J241)))</formula>
    </cfRule>
    <cfRule type="containsText" dxfId="22199" priority="19102" operator="containsText" text="booking hcn">
      <formula>NOT(ISERROR(SEARCH("booking hcn",J241)))</formula>
    </cfRule>
    <cfRule type="containsText" dxfId="22198" priority="19103" stopIfTrue="1" operator="containsText" text="booking vcd">
      <formula>NOT(ISERROR(SEARCH("booking vcd",J241)))</formula>
    </cfRule>
    <cfRule type="containsText" dxfId="22197" priority="19104" stopIfTrue="1" operator="containsText" text="booking vc">
      <formula>NOT(ISERROR(SEARCH("booking vc",J241)))</formula>
    </cfRule>
  </conditionalFormatting>
  <conditionalFormatting sqref="J241">
    <cfRule type="containsText" dxfId="22196" priority="19098" operator="containsText" text="hw">
      <formula>NOT(ISERROR(SEARCH("hw",J241)))</formula>
    </cfRule>
  </conditionalFormatting>
  <conditionalFormatting sqref="J241">
    <cfRule type="containsText" dxfId="22195" priority="19089" operator="containsText" text="hw">
      <formula>NOT(ISERROR(SEARCH("hw",J241)))</formula>
    </cfRule>
    <cfRule type="containsText" dxfId="22194" priority="19090" operator="containsText" text="bb">
      <formula>NOT(ISERROR(SEARCH("bb",J241)))</formula>
    </cfRule>
    <cfRule type="containsText" dxfId="22193" priority="19091" stopIfTrue="1" operator="containsText" text="booking hc">
      <formula>NOT(ISERROR(SEARCH("booking hc",J241)))</formula>
    </cfRule>
    <cfRule type="containsText" dxfId="22192" priority="19092" operator="containsText" text="expedia vc">
      <formula>NOT(ISERROR(SEARCH("expedia vc",J241)))</formula>
    </cfRule>
    <cfRule type="containsText" dxfId="22191" priority="19093" operator="containsText" text="booking hcn">
      <formula>NOT(ISERROR(SEARCH("booking hcn",J241)))</formula>
    </cfRule>
    <cfRule type="containsText" dxfId="22190" priority="19094" stopIfTrue="1" operator="containsText" text="booking vcd">
      <formula>NOT(ISERROR(SEARCH("booking vcd",J241)))</formula>
    </cfRule>
    <cfRule type="containsText" dxfId="22189" priority="19095" stopIfTrue="1" operator="containsText" text="booking vc">
      <formula>NOT(ISERROR(SEARCH("booking vc",J241)))</formula>
    </cfRule>
  </conditionalFormatting>
  <conditionalFormatting sqref="J241">
    <cfRule type="containsText" dxfId="22188" priority="19108" operator="containsText" text="BANND">
      <formula>NOT(ISERROR(SEARCH("BANND",J241)))</formula>
    </cfRule>
    <cfRule type="expression" dxfId="22187" priority="19109">
      <formula>"'=NOT(ISERROR(VLOOKUP('Banned list'!)"</formula>
    </cfRule>
  </conditionalFormatting>
  <conditionalFormatting sqref="N241">
    <cfRule type="containsText" dxfId="22186" priority="19105" stopIfTrue="1" operator="containsText" text="CHARGE ON ARRIVAL">
      <formula>NOT(ISERROR(SEARCH("CHARGE ON ARRIVAL",N241)))</formula>
    </cfRule>
    <cfRule type="containsText" dxfId="22185" priority="19106" stopIfTrue="1" operator="containsText" text="CHARGE VC ON DAY">
      <formula>NOT(ISERROR(SEARCH("CHARGE VC ON DAY",N241)))</formula>
    </cfRule>
    <cfRule type="containsText" dxfId="22184" priority="19107" stopIfTrue="1" operator="containsText" text="PAID">
      <formula>NOT(ISERROR(SEARCH("PAID",N241)))</formula>
    </cfRule>
  </conditionalFormatting>
  <conditionalFormatting sqref="I242:L242 G242">
    <cfRule type="containsText" dxfId="22183" priority="19075" operator="containsText" text="BANND">
      <formula>NOT(ISERROR(SEARCH("BANND",G242)))</formula>
    </cfRule>
  </conditionalFormatting>
  <conditionalFormatting sqref="B242:F242 H242:L242">
    <cfRule type="expression" dxfId="22182" priority="19074">
      <formula>"'=NOT(ISERROR(VLOOKUP('Banned list'!)"</formula>
    </cfRule>
  </conditionalFormatting>
  <conditionalFormatting sqref="J242">
    <cfRule type="containsText" dxfId="22181" priority="19077" operator="containsText" text="bb">
      <formula>NOT(ISERROR(SEARCH("bb",J242)))</formula>
    </cfRule>
    <cfRule type="containsText" dxfId="22180" priority="19078" stopIfTrue="1" operator="containsText" text="booking hc">
      <formula>NOT(ISERROR(SEARCH("booking hc",J242)))</formula>
    </cfRule>
    <cfRule type="containsText" dxfId="22179" priority="19079" operator="containsText" text="expedia vc">
      <formula>NOT(ISERROR(SEARCH("expedia vc",J242)))</formula>
    </cfRule>
    <cfRule type="containsText" dxfId="22178" priority="19080" operator="containsText" text="booking hcn">
      <formula>NOT(ISERROR(SEARCH("booking hcn",J242)))</formula>
    </cfRule>
    <cfRule type="containsText" dxfId="22177" priority="19081" stopIfTrue="1" operator="containsText" text="booking vcd">
      <formula>NOT(ISERROR(SEARCH("booking vcd",J242)))</formula>
    </cfRule>
    <cfRule type="containsText" dxfId="22176" priority="19082" stopIfTrue="1" operator="containsText" text="booking vc">
      <formula>NOT(ISERROR(SEARCH("booking vc",J242)))</formula>
    </cfRule>
  </conditionalFormatting>
  <conditionalFormatting sqref="J242">
    <cfRule type="containsText" dxfId="22175" priority="19076" operator="containsText" text="hw">
      <formula>NOT(ISERROR(SEARCH("hw",J242)))</formula>
    </cfRule>
  </conditionalFormatting>
  <conditionalFormatting sqref="J242">
    <cfRule type="containsText" dxfId="22174" priority="19067" operator="containsText" text="hw">
      <formula>NOT(ISERROR(SEARCH("hw",J242)))</formula>
    </cfRule>
    <cfRule type="containsText" dxfId="22173" priority="19068" operator="containsText" text="bb">
      <formula>NOT(ISERROR(SEARCH("bb",J242)))</formula>
    </cfRule>
    <cfRule type="containsText" dxfId="22172" priority="19069" stopIfTrue="1" operator="containsText" text="booking hc">
      <formula>NOT(ISERROR(SEARCH("booking hc",J242)))</formula>
    </cfRule>
    <cfRule type="containsText" dxfId="22171" priority="19070" operator="containsText" text="expedia vc">
      <formula>NOT(ISERROR(SEARCH("expedia vc",J242)))</formula>
    </cfRule>
    <cfRule type="containsText" dxfId="22170" priority="19071" operator="containsText" text="booking hcn">
      <formula>NOT(ISERROR(SEARCH("booking hcn",J242)))</formula>
    </cfRule>
    <cfRule type="containsText" dxfId="22169" priority="19072" stopIfTrue="1" operator="containsText" text="booking vcd">
      <formula>NOT(ISERROR(SEARCH("booking vcd",J242)))</formula>
    </cfRule>
    <cfRule type="containsText" dxfId="22168" priority="19073" stopIfTrue="1" operator="containsText" text="booking vc">
      <formula>NOT(ISERROR(SEARCH("booking vc",J242)))</formula>
    </cfRule>
  </conditionalFormatting>
  <conditionalFormatting sqref="J242">
    <cfRule type="containsText" dxfId="22167" priority="19086" operator="containsText" text="BANND">
      <formula>NOT(ISERROR(SEARCH("BANND",J242)))</formula>
    </cfRule>
    <cfRule type="expression" dxfId="22166" priority="19087">
      <formula>"'=NOT(ISERROR(VLOOKUP('Banned list'!)"</formula>
    </cfRule>
  </conditionalFormatting>
  <conditionalFormatting sqref="N242">
    <cfRule type="containsText" dxfId="22165" priority="19083" stopIfTrue="1" operator="containsText" text="CHARGE ON ARRIVAL">
      <formula>NOT(ISERROR(SEARCH("CHARGE ON ARRIVAL",N242)))</formula>
    </cfRule>
    <cfRule type="containsText" dxfId="22164" priority="19084" stopIfTrue="1" operator="containsText" text="CHARGE VC ON DAY">
      <formula>NOT(ISERROR(SEARCH("CHARGE VC ON DAY",N242)))</formula>
    </cfRule>
    <cfRule type="containsText" dxfId="22163" priority="19085" stopIfTrue="1" operator="containsText" text="PAID">
      <formula>NOT(ISERROR(SEARCH("PAID",N242)))</formula>
    </cfRule>
  </conditionalFormatting>
  <conditionalFormatting sqref="I243:L243 G243">
    <cfRule type="containsText" dxfId="22162" priority="19053" operator="containsText" text="BANND">
      <formula>NOT(ISERROR(SEARCH("BANND",G243)))</formula>
    </cfRule>
  </conditionalFormatting>
  <conditionalFormatting sqref="B243:F243 H243:L243">
    <cfRule type="expression" dxfId="22161" priority="19052">
      <formula>"'=NOT(ISERROR(VLOOKUP('Banned list'!)"</formula>
    </cfRule>
  </conditionalFormatting>
  <conditionalFormatting sqref="J243">
    <cfRule type="containsText" dxfId="22160" priority="19055" operator="containsText" text="bb">
      <formula>NOT(ISERROR(SEARCH("bb",J243)))</formula>
    </cfRule>
    <cfRule type="containsText" dxfId="22159" priority="19056" stopIfTrue="1" operator="containsText" text="booking hc">
      <formula>NOT(ISERROR(SEARCH("booking hc",J243)))</formula>
    </cfRule>
    <cfRule type="containsText" dxfId="22158" priority="19057" operator="containsText" text="expedia vc">
      <formula>NOT(ISERROR(SEARCH("expedia vc",J243)))</formula>
    </cfRule>
    <cfRule type="containsText" dxfId="22157" priority="19058" operator="containsText" text="booking hcn">
      <formula>NOT(ISERROR(SEARCH("booking hcn",J243)))</formula>
    </cfRule>
    <cfRule type="containsText" dxfId="22156" priority="19059" stopIfTrue="1" operator="containsText" text="booking vcd">
      <formula>NOT(ISERROR(SEARCH("booking vcd",J243)))</formula>
    </cfRule>
    <cfRule type="containsText" dxfId="22155" priority="19060" stopIfTrue="1" operator="containsText" text="booking vc">
      <formula>NOT(ISERROR(SEARCH("booking vc",J243)))</formula>
    </cfRule>
  </conditionalFormatting>
  <conditionalFormatting sqref="J243">
    <cfRule type="containsText" dxfId="22154" priority="19054" operator="containsText" text="hw">
      <formula>NOT(ISERROR(SEARCH("hw",J243)))</formula>
    </cfRule>
  </conditionalFormatting>
  <conditionalFormatting sqref="J243">
    <cfRule type="containsText" dxfId="22153" priority="19045" operator="containsText" text="hw">
      <formula>NOT(ISERROR(SEARCH("hw",J243)))</formula>
    </cfRule>
    <cfRule type="containsText" dxfId="22152" priority="19046" operator="containsText" text="bb">
      <formula>NOT(ISERROR(SEARCH("bb",J243)))</formula>
    </cfRule>
    <cfRule type="containsText" dxfId="22151" priority="19047" stopIfTrue="1" operator="containsText" text="booking hc">
      <formula>NOT(ISERROR(SEARCH("booking hc",J243)))</formula>
    </cfRule>
    <cfRule type="containsText" dxfId="22150" priority="19048" operator="containsText" text="expedia vc">
      <formula>NOT(ISERROR(SEARCH("expedia vc",J243)))</formula>
    </cfRule>
    <cfRule type="containsText" dxfId="22149" priority="19049" operator="containsText" text="booking hcn">
      <formula>NOT(ISERROR(SEARCH("booking hcn",J243)))</formula>
    </cfRule>
    <cfRule type="containsText" dxfId="22148" priority="19050" stopIfTrue="1" operator="containsText" text="booking vcd">
      <formula>NOT(ISERROR(SEARCH("booking vcd",J243)))</formula>
    </cfRule>
    <cfRule type="containsText" dxfId="22147" priority="19051" stopIfTrue="1" operator="containsText" text="booking vc">
      <formula>NOT(ISERROR(SEARCH("booking vc",J243)))</formula>
    </cfRule>
  </conditionalFormatting>
  <conditionalFormatting sqref="J243">
    <cfRule type="containsText" dxfId="22146" priority="19064" operator="containsText" text="BANND">
      <formula>NOT(ISERROR(SEARCH("BANND",J243)))</formula>
    </cfRule>
    <cfRule type="expression" dxfId="22145" priority="19065">
      <formula>"'=NOT(ISERROR(VLOOKUP('Banned list'!)"</formula>
    </cfRule>
  </conditionalFormatting>
  <conditionalFormatting sqref="N243">
    <cfRule type="containsText" dxfId="22144" priority="19061" stopIfTrue="1" operator="containsText" text="CHARGE ON ARRIVAL">
      <formula>NOT(ISERROR(SEARCH("CHARGE ON ARRIVAL",N243)))</formula>
    </cfRule>
    <cfRule type="containsText" dxfId="22143" priority="19062" stopIfTrue="1" operator="containsText" text="CHARGE VC ON DAY">
      <formula>NOT(ISERROR(SEARCH("CHARGE VC ON DAY",N243)))</formula>
    </cfRule>
    <cfRule type="containsText" dxfId="22142" priority="19063" stopIfTrue="1" operator="containsText" text="PAID">
      <formula>NOT(ISERROR(SEARCH("PAID",N243)))</formula>
    </cfRule>
  </conditionalFormatting>
  <conditionalFormatting sqref="G244 I244:L244">
    <cfRule type="containsText" dxfId="22141" priority="19031" operator="containsText" text="BANND">
      <formula>NOT(ISERROR(SEARCH("BANND",G244)))</formula>
    </cfRule>
  </conditionalFormatting>
  <conditionalFormatting sqref="H244:L244 B244:F244">
    <cfRule type="expression" dxfId="22140" priority="19030">
      <formula>"'=NOT(ISERROR(VLOOKUP('Banned list'!)"</formula>
    </cfRule>
  </conditionalFormatting>
  <conditionalFormatting sqref="J244">
    <cfRule type="containsText" dxfId="22139" priority="19033" operator="containsText" text="bb">
      <formula>NOT(ISERROR(SEARCH("bb",J244)))</formula>
    </cfRule>
    <cfRule type="containsText" dxfId="22138" priority="19034" stopIfTrue="1" operator="containsText" text="booking hc">
      <formula>NOT(ISERROR(SEARCH("booking hc",J244)))</formula>
    </cfRule>
    <cfRule type="containsText" dxfId="22137" priority="19035" operator="containsText" text="expedia vc">
      <formula>NOT(ISERROR(SEARCH("expedia vc",J244)))</formula>
    </cfRule>
    <cfRule type="containsText" dxfId="22136" priority="19036" operator="containsText" text="booking hcn">
      <formula>NOT(ISERROR(SEARCH("booking hcn",J244)))</formula>
    </cfRule>
    <cfRule type="containsText" dxfId="22135" priority="19037" stopIfTrue="1" operator="containsText" text="booking vcd">
      <formula>NOT(ISERROR(SEARCH("booking vcd",J244)))</formula>
    </cfRule>
    <cfRule type="containsText" dxfId="22134" priority="19038" stopIfTrue="1" operator="containsText" text="booking vc">
      <formula>NOT(ISERROR(SEARCH("booking vc",J244)))</formula>
    </cfRule>
  </conditionalFormatting>
  <conditionalFormatting sqref="J244">
    <cfRule type="containsText" dxfId="22133" priority="19032" operator="containsText" text="hw">
      <formula>NOT(ISERROR(SEARCH("hw",J244)))</formula>
    </cfRule>
  </conditionalFormatting>
  <conditionalFormatting sqref="J244">
    <cfRule type="containsText" dxfId="22132" priority="19023" operator="containsText" text="hw">
      <formula>NOT(ISERROR(SEARCH("hw",J244)))</formula>
    </cfRule>
    <cfRule type="containsText" dxfId="22131" priority="19024" operator="containsText" text="bb">
      <formula>NOT(ISERROR(SEARCH("bb",J244)))</formula>
    </cfRule>
    <cfRule type="containsText" dxfId="22130" priority="19025" stopIfTrue="1" operator="containsText" text="booking hc">
      <formula>NOT(ISERROR(SEARCH("booking hc",J244)))</formula>
    </cfRule>
    <cfRule type="containsText" dxfId="22129" priority="19026" operator="containsText" text="expedia vc">
      <formula>NOT(ISERROR(SEARCH("expedia vc",J244)))</formula>
    </cfRule>
    <cfRule type="containsText" dxfId="22128" priority="19027" operator="containsText" text="booking hcn">
      <formula>NOT(ISERROR(SEARCH("booking hcn",J244)))</formula>
    </cfRule>
    <cfRule type="containsText" dxfId="22127" priority="19028" stopIfTrue="1" operator="containsText" text="booking vcd">
      <formula>NOT(ISERROR(SEARCH("booking vcd",J244)))</formula>
    </cfRule>
    <cfRule type="containsText" dxfId="22126" priority="19029" stopIfTrue="1" operator="containsText" text="booking vc">
      <formula>NOT(ISERROR(SEARCH("booking vc",J244)))</formula>
    </cfRule>
  </conditionalFormatting>
  <conditionalFormatting sqref="J244">
    <cfRule type="containsText" dxfId="22125" priority="19042" operator="containsText" text="BANND">
      <formula>NOT(ISERROR(SEARCH("BANND",J244)))</formula>
    </cfRule>
    <cfRule type="expression" dxfId="22124" priority="19043">
      <formula>"'=NOT(ISERROR(VLOOKUP('Banned list'!)"</formula>
    </cfRule>
  </conditionalFormatting>
  <conditionalFormatting sqref="N244">
    <cfRule type="containsText" dxfId="22123" priority="19039" stopIfTrue="1" operator="containsText" text="CHARGE ON ARRIVAL">
      <formula>NOT(ISERROR(SEARCH("CHARGE ON ARRIVAL",N244)))</formula>
    </cfRule>
    <cfRule type="containsText" dxfId="22122" priority="19040" stopIfTrue="1" operator="containsText" text="CHARGE VC ON DAY">
      <formula>NOT(ISERROR(SEARCH("CHARGE VC ON DAY",N244)))</formula>
    </cfRule>
    <cfRule type="containsText" dxfId="22121" priority="19041" stopIfTrue="1" operator="containsText" text="PAID">
      <formula>NOT(ISERROR(SEARCH("PAID",N244)))</formula>
    </cfRule>
  </conditionalFormatting>
  <conditionalFormatting sqref="G245 I245:L245">
    <cfRule type="containsText" dxfId="22120" priority="19009" operator="containsText" text="BANND">
      <formula>NOT(ISERROR(SEARCH("BANND",G245)))</formula>
    </cfRule>
  </conditionalFormatting>
  <conditionalFormatting sqref="H245:L245 B245:F245">
    <cfRule type="expression" dxfId="22119" priority="19008">
      <formula>"'=NOT(ISERROR(VLOOKUP('Banned list'!)"</formula>
    </cfRule>
  </conditionalFormatting>
  <conditionalFormatting sqref="J245">
    <cfRule type="containsText" dxfId="22118" priority="19011" operator="containsText" text="bb">
      <formula>NOT(ISERROR(SEARCH("bb",J245)))</formula>
    </cfRule>
    <cfRule type="containsText" dxfId="22117" priority="19012" stopIfTrue="1" operator="containsText" text="booking hc">
      <formula>NOT(ISERROR(SEARCH("booking hc",J245)))</formula>
    </cfRule>
    <cfRule type="containsText" dxfId="22116" priority="19013" operator="containsText" text="expedia vc">
      <formula>NOT(ISERROR(SEARCH("expedia vc",J245)))</formula>
    </cfRule>
    <cfRule type="containsText" dxfId="22115" priority="19014" operator="containsText" text="booking hcn">
      <formula>NOT(ISERROR(SEARCH("booking hcn",J245)))</formula>
    </cfRule>
    <cfRule type="containsText" dxfId="22114" priority="19015" stopIfTrue="1" operator="containsText" text="booking vcd">
      <formula>NOT(ISERROR(SEARCH("booking vcd",J245)))</formula>
    </cfRule>
    <cfRule type="containsText" dxfId="22113" priority="19016" stopIfTrue="1" operator="containsText" text="booking vc">
      <formula>NOT(ISERROR(SEARCH("booking vc",J245)))</formula>
    </cfRule>
  </conditionalFormatting>
  <conditionalFormatting sqref="J245">
    <cfRule type="containsText" dxfId="22112" priority="19010" operator="containsText" text="hw">
      <formula>NOT(ISERROR(SEARCH("hw",J245)))</formula>
    </cfRule>
  </conditionalFormatting>
  <conditionalFormatting sqref="J245">
    <cfRule type="containsText" dxfId="22111" priority="19001" operator="containsText" text="hw">
      <formula>NOT(ISERROR(SEARCH("hw",J245)))</formula>
    </cfRule>
    <cfRule type="containsText" dxfId="22110" priority="19002" operator="containsText" text="bb">
      <formula>NOT(ISERROR(SEARCH("bb",J245)))</formula>
    </cfRule>
    <cfRule type="containsText" dxfId="22109" priority="19003" stopIfTrue="1" operator="containsText" text="booking hc">
      <formula>NOT(ISERROR(SEARCH("booking hc",J245)))</formula>
    </cfRule>
    <cfRule type="containsText" dxfId="22108" priority="19004" operator="containsText" text="expedia vc">
      <formula>NOT(ISERROR(SEARCH("expedia vc",J245)))</formula>
    </cfRule>
    <cfRule type="containsText" dxfId="22107" priority="19005" operator="containsText" text="booking hcn">
      <formula>NOT(ISERROR(SEARCH("booking hcn",J245)))</formula>
    </cfRule>
    <cfRule type="containsText" dxfId="22106" priority="19006" stopIfTrue="1" operator="containsText" text="booking vcd">
      <formula>NOT(ISERROR(SEARCH("booking vcd",J245)))</formula>
    </cfRule>
    <cfRule type="containsText" dxfId="22105" priority="19007" stopIfTrue="1" operator="containsText" text="booking vc">
      <formula>NOT(ISERROR(SEARCH("booking vc",J245)))</formula>
    </cfRule>
  </conditionalFormatting>
  <conditionalFormatting sqref="J245">
    <cfRule type="containsText" dxfId="22104" priority="19020" operator="containsText" text="BANND">
      <formula>NOT(ISERROR(SEARCH("BANND",J245)))</formula>
    </cfRule>
    <cfRule type="expression" dxfId="22103" priority="19021">
      <formula>"'=NOT(ISERROR(VLOOKUP('Banned list'!)"</formula>
    </cfRule>
  </conditionalFormatting>
  <conditionalFormatting sqref="N245">
    <cfRule type="containsText" dxfId="22102" priority="19017" stopIfTrue="1" operator="containsText" text="CHARGE ON ARRIVAL">
      <formula>NOT(ISERROR(SEARCH("CHARGE ON ARRIVAL",N245)))</formula>
    </cfRule>
    <cfRule type="containsText" dxfId="22101" priority="19018" stopIfTrue="1" operator="containsText" text="CHARGE VC ON DAY">
      <formula>NOT(ISERROR(SEARCH("CHARGE VC ON DAY",N245)))</formula>
    </cfRule>
    <cfRule type="containsText" dxfId="22100" priority="19019" stopIfTrue="1" operator="containsText" text="PAID">
      <formula>NOT(ISERROR(SEARCH("PAID",N245)))</formula>
    </cfRule>
  </conditionalFormatting>
  <conditionalFormatting sqref="I246:L246 G246">
    <cfRule type="containsText" dxfId="22099" priority="18987" operator="containsText" text="BANND">
      <formula>NOT(ISERROR(SEARCH("BANND",G246)))</formula>
    </cfRule>
  </conditionalFormatting>
  <conditionalFormatting sqref="H246:L246 B246:F246">
    <cfRule type="expression" dxfId="22098" priority="18986">
      <formula>"'=NOT(ISERROR(VLOOKUP('Banned list'!)"</formula>
    </cfRule>
  </conditionalFormatting>
  <conditionalFormatting sqref="J246">
    <cfRule type="containsText" dxfId="22097" priority="18989" operator="containsText" text="bb">
      <formula>NOT(ISERROR(SEARCH("bb",J246)))</formula>
    </cfRule>
    <cfRule type="containsText" dxfId="22096" priority="18990" stopIfTrue="1" operator="containsText" text="booking hc">
      <formula>NOT(ISERROR(SEARCH("booking hc",J246)))</formula>
    </cfRule>
    <cfRule type="containsText" dxfId="22095" priority="18991" operator="containsText" text="expedia vc">
      <formula>NOT(ISERROR(SEARCH("expedia vc",J246)))</formula>
    </cfRule>
    <cfRule type="containsText" dxfId="22094" priority="18992" operator="containsText" text="booking hcn">
      <formula>NOT(ISERROR(SEARCH("booking hcn",J246)))</formula>
    </cfRule>
    <cfRule type="containsText" dxfId="22093" priority="18993" stopIfTrue="1" operator="containsText" text="booking vcd">
      <formula>NOT(ISERROR(SEARCH("booking vcd",J246)))</formula>
    </cfRule>
    <cfRule type="containsText" dxfId="22092" priority="18994" stopIfTrue="1" operator="containsText" text="booking vc">
      <formula>NOT(ISERROR(SEARCH("booking vc",J246)))</formula>
    </cfRule>
  </conditionalFormatting>
  <conditionalFormatting sqref="J246">
    <cfRule type="containsText" dxfId="22091" priority="18988" operator="containsText" text="hw">
      <formula>NOT(ISERROR(SEARCH("hw",J246)))</formula>
    </cfRule>
  </conditionalFormatting>
  <conditionalFormatting sqref="J246">
    <cfRule type="containsText" dxfId="22090" priority="18979" operator="containsText" text="hw">
      <formula>NOT(ISERROR(SEARCH("hw",J246)))</formula>
    </cfRule>
    <cfRule type="containsText" dxfId="22089" priority="18980" operator="containsText" text="bb">
      <formula>NOT(ISERROR(SEARCH("bb",J246)))</formula>
    </cfRule>
    <cfRule type="containsText" dxfId="22088" priority="18981" stopIfTrue="1" operator="containsText" text="booking hc">
      <formula>NOT(ISERROR(SEARCH("booking hc",J246)))</formula>
    </cfRule>
    <cfRule type="containsText" dxfId="22087" priority="18982" operator="containsText" text="expedia vc">
      <formula>NOT(ISERROR(SEARCH("expedia vc",J246)))</formula>
    </cfRule>
    <cfRule type="containsText" dxfId="22086" priority="18983" operator="containsText" text="booking hcn">
      <formula>NOT(ISERROR(SEARCH("booking hcn",J246)))</formula>
    </cfRule>
    <cfRule type="containsText" dxfId="22085" priority="18984" stopIfTrue="1" operator="containsText" text="booking vcd">
      <formula>NOT(ISERROR(SEARCH("booking vcd",J246)))</formula>
    </cfRule>
    <cfRule type="containsText" dxfId="22084" priority="18985" stopIfTrue="1" operator="containsText" text="booking vc">
      <formula>NOT(ISERROR(SEARCH("booking vc",J246)))</formula>
    </cfRule>
  </conditionalFormatting>
  <conditionalFormatting sqref="J246">
    <cfRule type="containsText" dxfId="22083" priority="18998" operator="containsText" text="BANND">
      <formula>NOT(ISERROR(SEARCH("BANND",J246)))</formula>
    </cfRule>
    <cfRule type="expression" dxfId="22082" priority="18999">
      <formula>"'=NOT(ISERROR(VLOOKUP('Banned list'!)"</formula>
    </cfRule>
  </conditionalFormatting>
  <conditionalFormatting sqref="N246">
    <cfRule type="containsText" dxfId="22081" priority="18995" stopIfTrue="1" operator="containsText" text="CHARGE ON ARRIVAL">
      <formula>NOT(ISERROR(SEARCH("CHARGE ON ARRIVAL",N246)))</formula>
    </cfRule>
    <cfRule type="containsText" dxfId="22080" priority="18996" stopIfTrue="1" operator="containsText" text="CHARGE VC ON DAY">
      <formula>NOT(ISERROR(SEARCH("CHARGE VC ON DAY",N246)))</formula>
    </cfRule>
    <cfRule type="containsText" dxfId="22079" priority="18997" stopIfTrue="1" operator="containsText" text="PAID">
      <formula>NOT(ISERROR(SEARCH("PAID",N246)))</formula>
    </cfRule>
  </conditionalFormatting>
  <conditionalFormatting sqref="B248:F248 H248:L248">
    <cfRule type="expression" dxfId="22078" priority="18964">
      <formula>"'=NOT(ISERROR(VLOOKUP('Banned list'!)"</formula>
    </cfRule>
  </conditionalFormatting>
  <conditionalFormatting sqref="J248">
    <cfRule type="containsText" dxfId="22077" priority="18967" operator="containsText" text="bb">
      <formula>NOT(ISERROR(SEARCH("bb",J248)))</formula>
    </cfRule>
    <cfRule type="containsText" dxfId="22076" priority="18968" stopIfTrue="1" operator="containsText" text="booking hc">
      <formula>NOT(ISERROR(SEARCH("booking hc",J248)))</formula>
    </cfRule>
    <cfRule type="containsText" dxfId="22075" priority="18969" operator="containsText" text="expedia vc">
      <formula>NOT(ISERROR(SEARCH("expedia vc",J248)))</formula>
    </cfRule>
    <cfRule type="containsText" dxfId="22074" priority="18970" operator="containsText" text="booking hcn">
      <formula>NOT(ISERROR(SEARCH("booking hcn",J248)))</formula>
    </cfRule>
    <cfRule type="containsText" dxfId="22073" priority="18971" stopIfTrue="1" operator="containsText" text="booking vcd">
      <formula>NOT(ISERROR(SEARCH("booking vcd",J248)))</formula>
    </cfRule>
    <cfRule type="containsText" dxfId="22072" priority="18972" stopIfTrue="1" operator="containsText" text="booking vc">
      <formula>NOT(ISERROR(SEARCH("booking vc",J248)))</formula>
    </cfRule>
  </conditionalFormatting>
  <conditionalFormatting sqref="J248">
    <cfRule type="containsText" dxfId="22071" priority="18966" operator="containsText" text="hw">
      <formula>NOT(ISERROR(SEARCH("hw",J248)))</formula>
    </cfRule>
  </conditionalFormatting>
  <conditionalFormatting sqref="J248">
    <cfRule type="containsText" dxfId="22070" priority="18957" operator="containsText" text="hw">
      <formula>NOT(ISERROR(SEARCH("hw",J248)))</formula>
    </cfRule>
    <cfRule type="containsText" dxfId="22069" priority="18958" operator="containsText" text="bb">
      <formula>NOT(ISERROR(SEARCH("bb",J248)))</formula>
    </cfRule>
    <cfRule type="containsText" dxfId="22068" priority="18959" stopIfTrue="1" operator="containsText" text="booking hc">
      <formula>NOT(ISERROR(SEARCH("booking hc",J248)))</formula>
    </cfRule>
    <cfRule type="containsText" dxfId="22067" priority="18960" operator="containsText" text="expedia vc">
      <formula>NOT(ISERROR(SEARCH("expedia vc",J248)))</formula>
    </cfRule>
    <cfRule type="containsText" dxfId="22066" priority="18961" operator="containsText" text="booking hcn">
      <formula>NOT(ISERROR(SEARCH("booking hcn",J248)))</formula>
    </cfRule>
    <cfRule type="containsText" dxfId="22065" priority="18962" stopIfTrue="1" operator="containsText" text="booking vcd">
      <formula>NOT(ISERROR(SEARCH("booking vcd",J248)))</formula>
    </cfRule>
    <cfRule type="containsText" dxfId="22064" priority="18963" stopIfTrue="1" operator="containsText" text="booking vc">
      <formula>NOT(ISERROR(SEARCH("booking vc",J248)))</formula>
    </cfRule>
  </conditionalFormatting>
  <conditionalFormatting sqref="J248">
    <cfRule type="containsText" dxfId="22063" priority="18976" operator="containsText" text="BANND">
      <formula>NOT(ISERROR(SEARCH("BANND",J248)))</formula>
    </cfRule>
    <cfRule type="expression" dxfId="22062" priority="18977">
      <formula>"'=NOT(ISERROR(VLOOKUP('Banned list'!)"</formula>
    </cfRule>
  </conditionalFormatting>
  <conditionalFormatting sqref="N248">
    <cfRule type="containsText" dxfId="22061" priority="18973" stopIfTrue="1" operator="containsText" text="CHARGE ON ARRIVAL">
      <formula>NOT(ISERROR(SEARCH("CHARGE ON ARRIVAL",N248)))</formula>
    </cfRule>
    <cfRule type="containsText" dxfId="22060" priority="18974" stopIfTrue="1" operator="containsText" text="CHARGE VC ON DAY">
      <formula>NOT(ISERROR(SEARCH("CHARGE VC ON DAY",N248)))</formula>
    </cfRule>
    <cfRule type="containsText" dxfId="22059" priority="18975" stopIfTrue="1" operator="containsText" text="PAID">
      <formula>NOT(ISERROR(SEARCH("PAID",N248)))</formula>
    </cfRule>
  </conditionalFormatting>
  <conditionalFormatting sqref="H249:L249 B249:F249">
    <cfRule type="expression" dxfId="22058" priority="18942">
      <formula>"'=NOT(ISERROR(VLOOKUP('Banned list'!)"</formula>
    </cfRule>
  </conditionalFormatting>
  <conditionalFormatting sqref="J249">
    <cfRule type="containsText" dxfId="22057" priority="18945" operator="containsText" text="bb">
      <formula>NOT(ISERROR(SEARCH("bb",J249)))</formula>
    </cfRule>
    <cfRule type="containsText" dxfId="22056" priority="18946" stopIfTrue="1" operator="containsText" text="booking hc">
      <formula>NOT(ISERROR(SEARCH("booking hc",J249)))</formula>
    </cfRule>
    <cfRule type="containsText" dxfId="22055" priority="18947" operator="containsText" text="expedia vc">
      <formula>NOT(ISERROR(SEARCH("expedia vc",J249)))</formula>
    </cfRule>
    <cfRule type="containsText" dxfId="22054" priority="18948" operator="containsText" text="booking hcn">
      <formula>NOT(ISERROR(SEARCH("booking hcn",J249)))</formula>
    </cfRule>
    <cfRule type="containsText" dxfId="22053" priority="18949" stopIfTrue="1" operator="containsText" text="booking vcd">
      <formula>NOT(ISERROR(SEARCH("booking vcd",J249)))</formula>
    </cfRule>
    <cfRule type="containsText" dxfId="22052" priority="18950" stopIfTrue="1" operator="containsText" text="booking vc">
      <formula>NOT(ISERROR(SEARCH("booking vc",J249)))</formula>
    </cfRule>
  </conditionalFormatting>
  <conditionalFormatting sqref="J249">
    <cfRule type="containsText" dxfId="22051" priority="18944" operator="containsText" text="hw">
      <formula>NOT(ISERROR(SEARCH("hw",J249)))</formula>
    </cfRule>
  </conditionalFormatting>
  <conditionalFormatting sqref="J249">
    <cfRule type="containsText" dxfId="22050" priority="18935" operator="containsText" text="hw">
      <formula>NOT(ISERROR(SEARCH("hw",J249)))</formula>
    </cfRule>
    <cfRule type="containsText" dxfId="22049" priority="18936" operator="containsText" text="bb">
      <formula>NOT(ISERROR(SEARCH("bb",J249)))</formula>
    </cfRule>
    <cfRule type="containsText" dxfId="22048" priority="18937" stopIfTrue="1" operator="containsText" text="booking hc">
      <formula>NOT(ISERROR(SEARCH("booking hc",J249)))</formula>
    </cfRule>
    <cfRule type="containsText" dxfId="22047" priority="18938" operator="containsText" text="expedia vc">
      <formula>NOT(ISERROR(SEARCH("expedia vc",J249)))</formula>
    </cfRule>
    <cfRule type="containsText" dxfId="22046" priority="18939" operator="containsText" text="booking hcn">
      <formula>NOT(ISERROR(SEARCH("booking hcn",J249)))</formula>
    </cfRule>
    <cfRule type="containsText" dxfId="22045" priority="18940" stopIfTrue="1" operator="containsText" text="booking vcd">
      <formula>NOT(ISERROR(SEARCH("booking vcd",J249)))</formula>
    </cfRule>
    <cfRule type="containsText" dxfId="22044" priority="18941" stopIfTrue="1" operator="containsText" text="booking vc">
      <formula>NOT(ISERROR(SEARCH("booking vc",J249)))</formula>
    </cfRule>
  </conditionalFormatting>
  <conditionalFormatting sqref="J249">
    <cfRule type="containsText" dxfId="22043" priority="18954" operator="containsText" text="BANND">
      <formula>NOT(ISERROR(SEARCH("BANND",J249)))</formula>
    </cfRule>
    <cfRule type="expression" dxfId="22042" priority="18955">
      <formula>"'=NOT(ISERROR(VLOOKUP('Banned list'!)"</formula>
    </cfRule>
  </conditionalFormatting>
  <conditionalFormatting sqref="N249">
    <cfRule type="containsText" dxfId="22041" priority="18951" stopIfTrue="1" operator="containsText" text="CHARGE ON ARRIVAL">
      <formula>NOT(ISERROR(SEARCH("CHARGE ON ARRIVAL",N249)))</formula>
    </cfRule>
    <cfRule type="containsText" dxfId="22040" priority="18952" stopIfTrue="1" operator="containsText" text="CHARGE VC ON DAY">
      <formula>NOT(ISERROR(SEARCH("CHARGE VC ON DAY",N249)))</formula>
    </cfRule>
    <cfRule type="containsText" dxfId="22039" priority="18953" stopIfTrue="1" operator="containsText" text="PAID">
      <formula>NOT(ISERROR(SEARCH("PAID",N249)))</formula>
    </cfRule>
  </conditionalFormatting>
  <conditionalFormatting sqref="B250:F250 H250:L250">
    <cfRule type="expression" dxfId="22038" priority="18920">
      <formula>"'=NOT(ISERROR(VLOOKUP('Banned list'!)"</formula>
    </cfRule>
  </conditionalFormatting>
  <conditionalFormatting sqref="J250">
    <cfRule type="containsText" dxfId="22037" priority="18923" operator="containsText" text="bb">
      <formula>NOT(ISERROR(SEARCH("bb",J250)))</formula>
    </cfRule>
    <cfRule type="containsText" dxfId="22036" priority="18924" stopIfTrue="1" operator="containsText" text="booking hc">
      <formula>NOT(ISERROR(SEARCH("booking hc",J250)))</formula>
    </cfRule>
    <cfRule type="containsText" dxfId="22035" priority="18925" operator="containsText" text="expedia vc">
      <formula>NOT(ISERROR(SEARCH("expedia vc",J250)))</formula>
    </cfRule>
    <cfRule type="containsText" dxfId="22034" priority="18926" operator="containsText" text="booking hcn">
      <formula>NOT(ISERROR(SEARCH("booking hcn",J250)))</formula>
    </cfRule>
    <cfRule type="containsText" dxfId="22033" priority="18927" stopIfTrue="1" operator="containsText" text="booking vcd">
      <formula>NOT(ISERROR(SEARCH("booking vcd",J250)))</formula>
    </cfRule>
    <cfRule type="containsText" dxfId="22032" priority="18928" stopIfTrue="1" operator="containsText" text="booking vc">
      <formula>NOT(ISERROR(SEARCH("booking vc",J250)))</formula>
    </cfRule>
  </conditionalFormatting>
  <conditionalFormatting sqref="J250">
    <cfRule type="containsText" dxfId="22031" priority="18922" operator="containsText" text="hw">
      <formula>NOT(ISERROR(SEARCH("hw",J250)))</formula>
    </cfRule>
  </conditionalFormatting>
  <conditionalFormatting sqref="J250">
    <cfRule type="containsText" dxfId="22030" priority="18913" operator="containsText" text="hw">
      <formula>NOT(ISERROR(SEARCH("hw",J250)))</formula>
    </cfRule>
    <cfRule type="containsText" dxfId="22029" priority="18914" operator="containsText" text="bb">
      <formula>NOT(ISERROR(SEARCH("bb",J250)))</formula>
    </cfRule>
    <cfRule type="containsText" dxfId="22028" priority="18915" stopIfTrue="1" operator="containsText" text="booking hc">
      <formula>NOT(ISERROR(SEARCH("booking hc",J250)))</formula>
    </cfRule>
    <cfRule type="containsText" dxfId="22027" priority="18916" operator="containsText" text="expedia vc">
      <formula>NOT(ISERROR(SEARCH("expedia vc",J250)))</formula>
    </cfRule>
    <cfRule type="containsText" dxfId="22026" priority="18917" operator="containsText" text="booking hcn">
      <formula>NOT(ISERROR(SEARCH("booking hcn",J250)))</formula>
    </cfRule>
    <cfRule type="containsText" dxfId="22025" priority="18918" stopIfTrue="1" operator="containsText" text="booking vcd">
      <formula>NOT(ISERROR(SEARCH("booking vcd",J250)))</formula>
    </cfRule>
    <cfRule type="containsText" dxfId="22024" priority="18919" stopIfTrue="1" operator="containsText" text="booking vc">
      <formula>NOT(ISERROR(SEARCH("booking vc",J250)))</formula>
    </cfRule>
  </conditionalFormatting>
  <conditionalFormatting sqref="J250">
    <cfRule type="containsText" dxfId="22023" priority="18932" operator="containsText" text="BANND">
      <formula>NOT(ISERROR(SEARCH("BANND",J250)))</formula>
    </cfRule>
    <cfRule type="expression" dxfId="22022" priority="18933">
      <formula>"'=NOT(ISERROR(VLOOKUP('Banned list'!)"</formula>
    </cfRule>
  </conditionalFormatting>
  <conditionalFormatting sqref="N250">
    <cfRule type="containsText" dxfId="22021" priority="18929" stopIfTrue="1" operator="containsText" text="CHARGE ON ARRIVAL">
      <formula>NOT(ISERROR(SEARCH("CHARGE ON ARRIVAL",N250)))</formula>
    </cfRule>
    <cfRule type="containsText" dxfId="22020" priority="18930" stopIfTrue="1" operator="containsText" text="CHARGE VC ON DAY">
      <formula>NOT(ISERROR(SEARCH("CHARGE VC ON DAY",N250)))</formula>
    </cfRule>
    <cfRule type="containsText" dxfId="22019" priority="18931" stopIfTrue="1" operator="containsText" text="PAID">
      <formula>NOT(ISERROR(SEARCH("PAID",N250)))</formula>
    </cfRule>
  </conditionalFormatting>
  <conditionalFormatting sqref="H251:L251 B251:F251">
    <cfRule type="expression" dxfId="22018" priority="18898">
      <formula>"'=NOT(ISERROR(VLOOKUP('Banned list'!)"</formula>
    </cfRule>
  </conditionalFormatting>
  <conditionalFormatting sqref="J251">
    <cfRule type="containsText" dxfId="22017" priority="18901" operator="containsText" text="bb">
      <formula>NOT(ISERROR(SEARCH("bb",J251)))</formula>
    </cfRule>
    <cfRule type="containsText" dxfId="22016" priority="18902" stopIfTrue="1" operator="containsText" text="booking hc">
      <formula>NOT(ISERROR(SEARCH("booking hc",J251)))</formula>
    </cfRule>
    <cfRule type="containsText" dxfId="22015" priority="18903" operator="containsText" text="expedia vc">
      <formula>NOT(ISERROR(SEARCH("expedia vc",J251)))</formula>
    </cfRule>
    <cfRule type="containsText" dxfId="22014" priority="18904" operator="containsText" text="booking hcn">
      <formula>NOT(ISERROR(SEARCH("booking hcn",J251)))</formula>
    </cfRule>
    <cfRule type="containsText" dxfId="22013" priority="18905" stopIfTrue="1" operator="containsText" text="booking vcd">
      <formula>NOT(ISERROR(SEARCH("booking vcd",J251)))</formula>
    </cfRule>
    <cfRule type="containsText" dxfId="22012" priority="18906" stopIfTrue="1" operator="containsText" text="booking vc">
      <formula>NOT(ISERROR(SEARCH("booking vc",J251)))</formula>
    </cfRule>
  </conditionalFormatting>
  <conditionalFormatting sqref="J251">
    <cfRule type="containsText" dxfId="22011" priority="18900" operator="containsText" text="hw">
      <formula>NOT(ISERROR(SEARCH("hw",J251)))</formula>
    </cfRule>
  </conditionalFormatting>
  <conditionalFormatting sqref="J251">
    <cfRule type="containsText" dxfId="22010" priority="18891" operator="containsText" text="hw">
      <formula>NOT(ISERROR(SEARCH("hw",J251)))</formula>
    </cfRule>
    <cfRule type="containsText" dxfId="22009" priority="18892" operator="containsText" text="bb">
      <formula>NOT(ISERROR(SEARCH("bb",J251)))</formula>
    </cfRule>
    <cfRule type="containsText" dxfId="22008" priority="18893" stopIfTrue="1" operator="containsText" text="booking hc">
      <formula>NOT(ISERROR(SEARCH("booking hc",J251)))</formula>
    </cfRule>
    <cfRule type="containsText" dxfId="22007" priority="18894" operator="containsText" text="expedia vc">
      <formula>NOT(ISERROR(SEARCH("expedia vc",J251)))</formula>
    </cfRule>
    <cfRule type="containsText" dxfId="22006" priority="18895" operator="containsText" text="booking hcn">
      <formula>NOT(ISERROR(SEARCH("booking hcn",J251)))</formula>
    </cfRule>
    <cfRule type="containsText" dxfId="22005" priority="18896" stopIfTrue="1" operator="containsText" text="booking vcd">
      <formula>NOT(ISERROR(SEARCH("booking vcd",J251)))</formula>
    </cfRule>
    <cfRule type="containsText" dxfId="22004" priority="18897" stopIfTrue="1" operator="containsText" text="booking vc">
      <formula>NOT(ISERROR(SEARCH("booking vc",J251)))</formula>
    </cfRule>
  </conditionalFormatting>
  <conditionalFormatting sqref="J251">
    <cfRule type="containsText" dxfId="22003" priority="18910" operator="containsText" text="BANND">
      <formula>NOT(ISERROR(SEARCH("BANND",J251)))</formula>
    </cfRule>
    <cfRule type="expression" dxfId="22002" priority="18911">
      <formula>"'=NOT(ISERROR(VLOOKUP('Banned list'!)"</formula>
    </cfRule>
  </conditionalFormatting>
  <conditionalFormatting sqref="N251">
    <cfRule type="containsText" dxfId="22001" priority="18907" stopIfTrue="1" operator="containsText" text="CHARGE ON ARRIVAL">
      <formula>NOT(ISERROR(SEARCH("CHARGE ON ARRIVAL",N251)))</formula>
    </cfRule>
    <cfRule type="containsText" dxfId="22000" priority="18908" stopIfTrue="1" operator="containsText" text="CHARGE VC ON DAY">
      <formula>NOT(ISERROR(SEARCH("CHARGE VC ON DAY",N251)))</formula>
    </cfRule>
    <cfRule type="containsText" dxfId="21999" priority="18909" stopIfTrue="1" operator="containsText" text="PAID">
      <formula>NOT(ISERROR(SEARCH("PAID",N251)))</formula>
    </cfRule>
  </conditionalFormatting>
  <conditionalFormatting sqref="B254:F254 H254:L254">
    <cfRule type="expression" dxfId="21998" priority="18876">
      <formula>"'=NOT(ISERROR(VLOOKUP('Banned list'!)"</formula>
    </cfRule>
  </conditionalFormatting>
  <conditionalFormatting sqref="J254">
    <cfRule type="containsText" dxfId="21997" priority="18879" operator="containsText" text="bb">
      <formula>NOT(ISERROR(SEARCH("bb",J254)))</formula>
    </cfRule>
    <cfRule type="containsText" dxfId="21996" priority="18880" stopIfTrue="1" operator="containsText" text="booking hc">
      <formula>NOT(ISERROR(SEARCH("booking hc",J254)))</formula>
    </cfRule>
    <cfRule type="containsText" dxfId="21995" priority="18881" operator="containsText" text="expedia vc">
      <formula>NOT(ISERROR(SEARCH("expedia vc",J254)))</formula>
    </cfRule>
    <cfRule type="containsText" dxfId="21994" priority="18882" operator="containsText" text="booking hcn">
      <formula>NOT(ISERROR(SEARCH("booking hcn",J254)))</formula>
    </cfRule>
    <cfRule type="containsText" dxfId="21993" priority="18883" stopIfTrue="1" operator="containsText" text="booking vcd">
      <formula>NOT(ISERROR(SEARCH("booking vcd",J254)))</formula>
    </cfRule>
    <cfRule type="containsText" dxfId="21992" priority="18884" stopIfTrue="1" operator="containsText" text="booking vc">
      <formula>NOT(ISERROR(SEARCH("booking vc",J254)))</formula>
    </cfRule>
  </conditionalFormatting>
  <conditionalFormatting sqref="J254">
    <cfRule type="containsText" dxfId="21991" priority="18878" operator="containsText" text="hw">
      <formula>NOT(ISERROR(SEARCH("hw",J254)))</formula>
    </cfRule>
  </conditionalFormatting>
  <conditionalFormatting sqref="J254">
    <cfRule type="containsText" dxfId="21990" priority="18869" operator="containsText" text="hw">
      <formula>NOT(ISERROR(SEARCH("hw",J254)))</formula>
    </cfRule>
    <cfRule type="containsText" dxfId="21989" priority="18870" operator="containsText" text="bb">
      <formula>NOT(ISERROR(SEARCH("bb",J254)))</formula>
    </cfRule>
    <cfRule type="containsText" dxfId="21988" priority="18871" stopIfTrue="1" operator="containsText" text="booking hc">
      <formula>NOT(ISERROR(SEARCH("booking hc",J254)))</formula>
    </cfRule>
    <cfRule type="containsText" dxfId="21987" priority="18872" operator="containsText" text="expedia vc">
      <formula>NOT(ISERROR(SEARCH("expedia vc",J254)))</formula>
    </cfRule>
    <cfRule type="containsText" dxfId="21986" priority="18873" operator="containsText" text="booking hcn">
      <formula>NOT(ISERROR(SEARCH("booking hcn",J254)))</formula>
    </cfRule>
    <cfRule type="containsText" dxfId="21985" priority="18874" stopIfTrue="1" operator="containsText" text="booking vcd">
      <formula>NOT(ISERROR(SEARCH("booking vcd",J254)))</formula>
    </cfRule>
    <cfRule type="containsText" dxfId="21984" priority="18875" stopIfTrue="1" operator="containsText" text="booking vc">
      <formula>NOT(ISERROR(SEARCH("booking vc",J254)))</formula>
    </cfRule>
  </conditionalFormatting>
  <conditionalFormatting sqref="J254">
    <cfRule type="containsText" dxfId="21983" priority="18888" operator="containsText" text="BANND">
      <formula>NOT(ISERROR(SEARCH("BANND",J254)))</formula>
    </cfRule>
    <cfRule type="expression" dxfId="21982" priority="18889">
      <formula>"'=NOT(ISERROR(VLOOKUP('Banned list'!)"</formula>
    </cfRule>
  </conditionalFormatting>
  <conditionalFormatting sqref="N254">
    <cfRule type="containsText" dxfId="21981" priority="18885" stopIfTrue="1" operator="containsText" text="CHARGE ON ARRIVAL">
      <formula>NOT(ISERROR(SEARCH("CHARGE ON ARRIVAL",N254)))</formula>
    </cfRule>
    <cfRule type="containsText" dxfId="21980" priority="18886" stopIfTrue="1" operator="containsText" text="CHARGE VC ON DAY">
      <formula>NOT(ISERROR(SEARCH("CHARGE VC ON DAY",N254)))</formula>
    </cfRule>
    <cfRule type="containsText" dxfId="21979" priority="18887" stopIfTrue="1" operator="containsText" text="PAID">
      <formula>NOT(ISERROR(SEARCH("PAID",N254)))</formula>
    </cfRule>
  </conditionalFormatting>
  <conditionalFormatting sqref="B255:F255 H255:L255">
    <cfRule type="expression" dxfId="21978" priority="18854">
      <formula>"'=NOT(ISERROR(VLOOKUP('Banned list'!)"</formula>
    </cfRule>
  </conditionalFormatting>
  <conditionalFormatting sqref="J255">
    <cfRule type="containsText" dxfId="21977" priority="18857" operator="containsText" text="bb">
      <formula>NOT(ISERROR(SEARCH("bb",J255)))</formula>
    </cfRule>
    <cfRule type="containsText" dxfId="21976" priority="18858" stopIfTrue="1" operator="containsText" text="booking hc">
      <formula>NOT(ISERROR(SEARCH("booking hc",J255)))</formula>
    </cfRule>
    <cfRule type="containsText" dxfId="21975" priority="18859" operator="containsText" text="expedia vc">
      <formula>NOT(ISERROR(SEARCH("expedia vc",J255)))</formula>
    </cfRule>
    <cfRule type="containsText" dxfId="21974" priority="18860" operator="containsText" text="booking hcn">
      <formula>NOT(ISERROR(SEARCH("booking hcn",J255)))</formula>
    </cfRule>
    <cfRule type="containsText" dxfId="21973" priority="18861" stopIfTrue="1" operator="containsText" text="booking vcd">
      <formula>NOT(ISERROR(SEARCH("booking vcd",J255)))</formula>
    </cfRule>
    <cfRule type="containsText" dxfId="21972" priority="18862" stopIfTrue="1" operator="containsText" text="booking vc">
      <formula>NOT(ISERROR(SEARCH("booking vc",J255)))</formula>
    </cfRule>
  </conditionalFormatting>
  <conditionalFormatting sqref="J255">
    <cfRule type="containsText" dxfId="21971" priority="18856" operator="containsText" text="hw">
      <formula>NOT(ISERROR(SEARCH("hw",J255)))</formula>
    </cfRule>
  </conditionalFormatting>
  <conditionalFormatting sqref="J255">
    <cfRule type="containsText" dxfId="21970" priority="18847" operator="containsText" text="hw">
      <formula>NOT(ISERROR(SEARCH("hw",J255)))</formula>
    </cfRule>
    <cfRule type="containsText" dxfId="21969" priority="18848" operator="containsText" text="bb">
      <formula>NOT(ISERROR(SEARCH("bb",J255)))</formula>
    </cfRule>
    <cfRule type="containsText" dxfId="21968" priority="18849" stopIfTrue="1" operator="containsText" text="booking hc">
      <formula>NOT(ISERROR(SEARCH("booking hc",J255)))</formula>
    </cfRule>
    <cfRule type="containsText" dxfId="21967" priority="18850" operator="containsText" text="expedia vc">
      <formula>NOT(ISERROR(SEARCH("expedia vc",J255)))</formula>
    </cfRule>
    <cfRule type="containsText" dxfId="21966" priority="18851" operator="containsText" text="booking hcn">
      <formula>NOT(ISERROR(SEARCH("booking hcn",J255)))</formula>
    </cfRule>
    <cfRule type="containsText" dxfId="21965" priority="18852" stopIfTrue="1" operator="containsText" text="booking vcd">
      <formula>NOT(ISERROR(SEARCH("booking vcd",J255)))</formula>
    </cfRule>
    <cfRule type="containsText" dxfId="21964" priority="18853" stopIfTrue="1" operator="containsText" text="booking vc">
      <formula>NOT(ISERROR(SEARCH("booking vc",J255)))</formula>
    </cfRule>
  </conditionalFormatting>
  <conditionalFormatting sqref="J255">
    <cfRule type="containsText" dxfId="21963" priority="18866" operator="containsText" text="BANND">
      <formula>NOT(ISERROR(SEARCH("BANND",J255)))</formula>
    </cfRule>
    <cfRule type="expression" dxfId="21962" priority="18867">
      <formula>"'=NOT(ISERROR(VLOOKUP('Banned list'!)"</formula>
    </cfRule>
  </conditionalFormatting>
  <conditionalFormatting sqref="N255">
    <cfRule type="containsText" dxfId="21961" priority="18863" stopIfTrue="1" operator="containsText" text="CHARGE ON ARRIVAL">
      <formula>NOT(ISERROR(SEARCH("CHARGE ON ARRIVAL",N255)))</formula>
    </cfRule>
    <cfRule type="containsText" dxfId="21960" priority="18864" stopIfTrue="1" operator="containsText" text="CHARGE VC ON DAY">
      <formula>NOT(ISERROR(SEARCH("CHARGE VC ON DAY",N255)))</formula>
    </cfRule>
    <cfRule type="containsText" dxfId="21959" priority="18865" stopIfTrue="1" operator="containsText" text="PAID">
      <formula>NOT(ISERROR(SEARCH("PAID",N255)))</formula>
    </cfRule>
  </conditionalFormatting>
  <conditionalFormatting sqref="H256:L256 B256:F256">
    <cfRule type="expression" dxfId="21958" priority="18832">
      <formula>"'=NOT(ISERROR(VLOOKUP('Banned list'!)"</formula>
    </cfRule>
  </conditionalFormatting>
  <conditionalFormatting sqref="J256">
    <cfRule type="containsText" dxfId="21957" priority="18835" operator="containsText" text="bb">
      <formula>NOT(ISERROR(SEARCH("bb",J256)))</formula>
    </cfRule>
    <cfRule type="containsText" dxfId="21956" priority="18836" stopIfTrue="1" operator="containsText" text="booking hc">
      <formula>NOT(ISERROR(SEARCH("booking hc",J256)))</formula>
    </cfRule>
    <cfRule type="containsText" dxfId="21955" priority="18837" operator="containsText" text="expedia vc">
      <formula>NOT(ISERROR(SEARCH("expedia vc",J256)))</formula>
    </cfRule>
    <cfRule type="containsText" dxfId="21954" priority="18838" operator="containsText" text="booking hcn">
      <formula>NOT(ISERROR(SEARCH("booking hcn",J256)))</formula>
    </cfRule>
    <cfRule type="containsText" dxfId="21953" priority="18839" stopIfTrue="1" operator="containsText" text="booking vcd">
      <formula>NOT(ISERROR(SEARCH("booking vcd",J256)))</formula>
    </cfRule>
    <cfRule type="containsText" dxfId="21952" priority="18840" stopIfTrue="1" operator="containsText" text="booking vc">
      <formula>NOT(ISERROR(SEARCH("booking vc",J256)))</formula>
    </cfRule>
  </conditionalFormatting>
  <conditionalFormatting sqref="J256">
    <cfRule type="containsText" dxfId="21951" priority="18834" operator="containsText" text="hw">
      <formula>NOT(ISERROR(SEARCH("hw",J256)))</formula>
    </cfRule>
  </conditionalFormatting>
  <conditionalFormatting sqref="J256">
    <cfRule type="containsText" dxfId="21950" priority="18825" operator="containsText" text="hw">
      <formula>NOT(ISERROR(SEARCH("hw",J256)))</formula>
    </cfRule>
    <cfRule type="containsText" dxfId="21949" priority="18826" operator="containsText" text="bb">
      <formula>NOT(ISERROR(SEARCH("bb",J256)))</formula>
    </cfRule>
    <cfRule type="containsText" dxfId="21948" priority="18827" stopIfTrue="1" operator="containsText" text="booking hc">
      <formula>NOT(ISERROR(SEARCH("booking hc",J256)))</formula>
    </cfRule>
    <cfRule type="containsText" dxfId="21947" priority="18828" operator="containsText" text="expedia vc">
      <formula>NOT(ISERROR(SEARCH("expedia vc",J256)))</formula>
    </cfRule>
    <cfRule type="containsText" dxfId="21946" priority="18829" operator="containsText" text="booking hcn">
      <formula>NOT(ISERROR(SEARCH("booking hcn",J256)))</formula>
    </cfRule>
    <cfRule type="containsText" dxfId="21945" priority="18830" stopIfTrue="1" operator="containsText" text="booking vcd">
      <formula>NOT(ISERROR(SEARCH("booking vcd",J256)))</formula>
    </cfRule>
    <cfRule type="containsText" dxfId="21944" priority="18831" stopIfTrue="1" operator="containsText" text="booking vc">
      <formula>NOT(ISERROR(SEARCH("booking vc",J256)))</formula>
    </cfRule>
  </conditionalFormatting>
  <conditionalFormatting sqref="J256">
    <cfRule type="containsText" dxfId="21943" priority="18844" operator="containsText" text="BANND">
      <formula>NOT(ISERROR(SEARCH("BANND",J256)))</formula>
    </cfRule>
    <cfRule type="expression" dxfId="21942" priority="18845">
      <formula>"'=NOT(ISERROR(VLOOKUP('Banned list'!)"</formula>
    </cfRule>
  </conditionalFormatting>
  <conditionalFormatting sqref="N256">
    <cfRule type="containsText" dxfId="21941" priority="18841" stopIfTrue="1" operator="containsText" text="CHARGE ON ARRIVAL">
      <formula>NOT(ISERROR(SEARCH("CHARGE ON ARRIVAL",N256)))</formula>
    </cfRule>
    <cfRule type="containsText" dxfId="21940" priority="18842" stopIfTrue="1" operator="containsText" text="CHARGE VC ON DAY">
      <formula>NOT(ISERROR(SEARCH("CHARGE VC ON DAY",N256)))</formula>
    </cfRule>
    <cfRule type="containsText" dxfId="21939" priority="18843" stopIfTrue="1" operator="containsText" text="PAID">
      <formula>NOT(ISERROR(SEARCH("PAID",N256)))</formula>
    </cfRule>
  </conditionalFormatting>
  <conditionalFormatting sqref="B257:F257 H257:L257">
    <cfRule type="expression" dxfId="21938" priority="18810">
      <formula>"'=NOT(ISERROR(VLOOKUP('Banned list'!)"</formula>
    </cfRule>
  </conditionalFormatting>
  <conditionalFormatting sqref="J257">
    <cfRule type="containsText" dxfId="21937" priority="18813" operator="containsText" text="bb">
      <formula>NOT(ISERROR(SEARCH("bb",J257)))</formula>
    </cfRule>
    <cfRule type="containsText" dxfId="21936" priority="18814" stopIfTrue="1" operator="containsText" text="booking hc">
      <formula>NOT(ISERROR(SEARCH("booking hc",J257)))</formula>
    </cfRule>
    <cfRule type="containsText" dxfId="21935" priority="18815" operator="containsText" text="expedia vc">
      <formula>NOT(ISERROR(SEARCH("expedia vc",J257)))</formula>
    </cfRule>
    <cfRule type="containsText" dxfId="21934" priority="18816" operator="containsText" text="booking hcn">
      <formula>NOT(ISERROR(SEARCH("booking hcn",J257)))</formula>
    </cfRule>
    <cfRule type="containsText" dxfId="21933" priority="18817" stopIfTrue="1" operator="containsText" text="booking vcd">
      <formula>NOT(ISERROR(SEARCH("booking vcd",J257)))</formula>
    </cfRule>
    <cfRule type="containsText" dxfId="21932" priority="18818" stopIfTrue="1" operator="containsText" text="booking vc">
      <formula>NOT(ISERROR(SEARCH("booking vc",J257)))</formula>
    </cfRule>
  </conditionalFormatting>
  <conditionalFormatting sqref="J257">
    <cfRule type="containsText" dxfId="21931" priority="18812" operator="containsText" text="hw">
      <formula>NOT(ISERROR(SEARCH("hw",J257)))</formula>
    </cfRule>
  </conditionalFormatting>
  <conditionalFormatting sqref="J257">
    <cfRule type="containsText" dxfId="21930" priority="18803" operator="containsText" text="hw">
      <formula>NOT(ISERROR(SEARCH("hw",J257)))</formula>
    </cfRule>
    <cfRule type="containsText" dxfId="21929" priority="18804" operator="containsText" text="bb">
      <formula>NOT(ISERROR(SEARCH("bb",J257)))</formula>
    </cfRule>
    <cfRule type="containsText" dxfId="21928" priority="18805" stopIfTrue="1" operator="containsText" text="booking hc">
      <formula>NOT(ISERROR(SEARCH("booking hc",J257)))</formula>
    </cfRule>
    <cfRule type="containsText" dxfId="21927" priority="18806" operator="containsText" text="expedia vc">
      <formula>NOT(ISERROR(SEARCH("expedia vc",J257)))</formula>
    </cfRule>
    <cfRule type="containsText" dxfId="21926" priority="18807" operator="containsText" text="booking hcn">
      <formula>NOT(ISERROR(SEARCH("booking hcn",J257)))</formula>
    </cfRule>
    <cfRule type="containsText" dxfId="21925" priority="18808" stopIfTrue="1" operator="containsText" text="booking vcd">
      <formula>NOT(ISERROR(SEARCH("booking vcd",J257)))</formula>
    </cfRule>
    <cfRule type="containsText" dxfId="21924" priority="18809" stopIfTrue="1" operator="containsText" text="booking vc">
      <formula>NOT(ISERROR(SEARCH("booking vc",J257)))</formula>
    </cfRule>
  </conditionalFormatting>
  <conditionalFormatting sqref="J257">
    <cfRule type="containsText" dxfId="21923" priority="18822" operator="containsText" text="BANND">
      <formula>NOT(ISERROR(SEARCH("BANND",J257)))</formula>
    </cfRule>
    <cfRule type="expression" dxfId="21922" priority="18823">
      <formula>"'=NOT(ISERROR(VLOOKUP('Banned list'!)"</formula>
    </cfRule>
  </conditionalFormatting>
  <conditionalFormatting sqref="N257">
    <cfRule type="containsText" dxfId="21921" priority="18819" stopIfTrue="1" operator="containsText" text="CHARGE ON ARRIVAL">
      <formula>NOT(ISERROR(SEARCH("CHARGE ON ARRIVAL",N257)))</formula>
    </cfRule>
    <cfRule type="containsText" dxfId="21920" priority="18820" stopIfTrue="1" operator="containsText" text="CHARGE VC ON DAY">
      <formula>NOT(ISERROR(SEARCH("CHARGE VC ON DAY",N257)))</formula>
    </cfRule>
    <cfRule type="containsText" dxfId="21919" priority="18821" stopIfTrue="1" operator="containsText" text="PAID">
      <formula>NOT(ISERROR(SEARCH("PAID",N257)))</formula>
    </cfRule>
  </conditionalFormatting>
  <conditionalFormatting sqref="I258:L258 G258">
    <cfRule type="containsText" dxfId="21918" priority="18789" operator="containsText" text="BANND">
      <formula>NOT(ISERROR(SEARCH("BANND",G258)))</formula>
    </cfRule>
  </conditionalFormatting>
  <conditionalFormatting sqref="B258:F258 H258:L258">
    <cfRule type="expression" dxfId="21917" priority="18788">
      <formula>"'=NOT(ISERROR(VLOOKUP('Banned list'!)"</formula>
    </cfRule>
  </conditionalFormatting>
  <conditionalFormatting sqref="J258">
    <cfRule type="containsText" dxfId="21916" priority="18791" operator="containsText" text="bb">
      <formula>NOT(ISERROR(SEARCH("bb",J258)))</formula>
    </cfRule>
    <cfRule type="containsText" dxfId="21915" priority="18792" stopIfTrue="1" operator="containsText" text="booking hc">
      <formula>NOT(ISERROR(SEARCH("booking hc",J258)))</formula>
    </cfRule>
    <cfRule type="containsText" dxfId="21914" priority="18793" operator="containsText" text="expedia vc">
      <formula>NOT(ISERROR(SEARCH("expedia vc",J258)))</formula>
    </cfRule>
    <cfRule type="containsText" dxfId="21913" priority="18794" operator="containsText" text="booking hcn">
      <formula>NOT(ISERROR(SEARCH("booking hcn",J258)))</formula>
    </cfRule>
    <cfRule type="containsText" dxfId="21912" priority="18795" stopIfTrue="1" operator="containsText" text="booking vcd">
      <formula>NOT(ISERROR(SEARCH("booking vcd",J258)))</formula>
    </cfRule>
    <cfRule type="containsText" dxfId="21911" priority="18796" stopIfTrue="1" operator="containsText" text="booking vc">
      <formula>NOT(ISERROR(SEARCH("booking vc",J258)))</formula>
    </cfRule>
  </conditionalFormatting>
  <conditionalFormatting sqref="J258">
    <cfRule type="containsText" dxfId="21910" priority="18790" operator="containsText" text="hw">
      <formula>NOT(ISERROR(SEARCH("hw",J258)))</formula>
    </cfRule>
  </conditionalFormatting>
  <conditionalFormatting sqref="J258">
    <cfRule type="containsText" dxfId="21909" priority="18781" operator="containsText" text="hw">
      <formula>NOT(ISERROR(SEARCH("hw",J258)))</formula>
    </cfRule>
    <cfRule type="containsText" dxfId="21908" priority="18782" operator="containsText" text="bb">
      <formula>NOT(ISERROR(SEARCH("bb",J258)))</formula>
    </cfRule>
    <cfRule type="containsText" dxfId="21907" priority="18783" stopIfTrue="1" operator="containsText" text="booking hc">
      <formula>NOT(ISERROR(SEARCH("booking hc",J258)))</formula>
    </cfRule>
    <cfRule type="containsText" dxfId="21906" priority="18784" operator="containsText" text="expedia vc">
      <formula>NOT(ISERROR(SEARCH("expedia vc",J258)))</formula>
    </cfRule>
    <cfRule type="containsText" dxfId="21905" priority="18785" operator="containsText" text="booking hcn">
      <formula>NOT(ISERROR(SEARCH("booking hcn",J258)))</formula>
    </cfRule>
    <cfRule type="containsText" dxfId="21904" priority="18786" stopIfTrue="1" operator="containsText" text="booking vcd">
      <formula>NOT(ISERROR(SEARCH("booking vcd",J258)))</formula>
    </cfRule>
    <cfRule type="containsText" dxfId="21903" priority="18787" stopIfTrue="1" operator="containsText" text="booking vc">
      <formula>NOT(ISERROR(SEARCH("booking vc",J258)))</formula>
    </cfRule>
  </conditionalFormatting>
  <conditionalFormatting sqref="J258">
    <cfRule type="containsText" dxfId="21902" priority="18800" operator="containsText" text="BANND">
      <formula>NOT(ISERROR(SEARCH("BANND",J258)))</formula>
    </cfRule>
    <cfRule type="expression" dxfId="21901" priority="18801">
      <formula>"'=NOT(ISERROR(VLOOKUP('Banned list'!)"</formula>
    </cfRule>
  </conditionalFormatting>
  <conditionalFormatting sqref="N258">
    <cfRule type="containsText" dxfId="21900" priority="18797" stopIfTrue="1" operator="containsText" text="CHARGE ON ARRIVAL">
      <formula>NOT(ISERROR(SEARCH("CHARGE ON ARRIVAL",N258)))</formula>
    </cfRule>
    <cfRule type="containsText" dxfId="21899" priority="18798" stopIfTrue="1" operator="containsText" text="CHARGE VC ON DAY">
      <formula>NOT(ISERROR(SEARCH("CHARGE VC ON DAY",N258)))</formula>
    </cfRule>
    <cfRule type="containsText" dxfId="21898" priority="18799" stopIfTrue="1" operator="containsText" text="PAID">
      <formula>NOT(ISERROR(SEARCH("PAID",N258)))</formula>
    </cfRule>
  </conditionalFormatting>
  <conditionalFormatting sqref="H259:L259 B259:F259">
    <cfRule type="expression" dxfId="21897" priority="18766">
      <formula>"'=NOT(ISERROR(VLOOKUP('Banned list'!)"</formula>
    </cfRule>
  </conditionalFormatting>
  <conditionalFormatting sqref="J259">
    <cfRule type="containsText" dxfId="21896" priority="18769" operator="containsText" text="bb">
      <formula>NOT(ISERROR(SEARCH("bb",J259)))</formula>
    </cfRule>
    <cfRule type="containsText" dxfId="21895" priority="18770" stopIfTrue="1" operator="containsText" text="booking hc">
      <formula>NOT(ISERROR(SEARCH("booking hc",J259)))</formula>
    </cfRule>
    <cfRule type="containsText" dxfId="21894" priority="18771" operator="containsText" text="expedia vc">
      <formula>NOT(ISERROR(SEARCH("expedia vc",J259)))</formula>
    </cfRule>
    <cfRule type="containsText" dxfId="21893" priority="18772" operator="containsText" text="booking hcn">
      <formula>NOT(ISERROR(SEARCH("booking hcn",J259)))</formula>
    </cfRule>
    <cfRule type="containsText" dxfId="21892" priority="18773" stopIfTrue="1" operator="containsText" text="booking vcd">
      <formula>NOT(ISERROR(SEARCH("booking vcd",J259)))</formula>
    </cfRule>
    <cfRule type="containsText" dxfId="21891" priority="18774" stopIfTrue="1" operator="containsText" text="booking vc">
      <formula>NOT(ISERROR(SEARCH("booking vc",J259)))</formula>
    </cfRule>
  </conditionalFormatting>
  <conditionalFormatting sqref="J259">
    <cfRule type="containsText" dxfId="21890" priority="18768" operator="containsText" text="hw">
      <formula>NOT(ISERROR(SEARCH("hw",J259)))</formula>
    </cfRule>
  </conditionalFormatting>
  <conditionalFormatting sqref="J259">
    <cfRule type="containsText" dxfId="21889" priority="18759" operator="containsText" text="hw">
      <formula>NOT(ISERROR(SEARCH("hw",J259)))</formula>
    </cfRule>
    <cfRule type="containsText" dxfId="21888" priority="18760" operator="containsText" text="bb">
      <formula>NOT(ISERROR(SEARCH("bb",J259)))</formula>
    </cfRule>
    <cfRule type="containsText" dxfId="21887" priority="18761" stopIfTrue="1" operator="containsText" text="booking hc">
      <formula>NOT(ISERROR(SEARCH("booking hc",J259)))</formula>
    </cfRule>
    <cfRule type="containsText" dxfId="21886" priority="18762" operator="containsText" text="expedia vc">
      <formula>NOT(ISERROR(SEARCH("expedia vc",J259)))</formula>
    </cfRule>
    <cfRule type="containsText" dxfId="21885" priority="18763" operator="containsText" text="booking hcn">
      <formula>NOT(ISERROR(SEARCH("booking hcn",J259)))</formula>
    </cfRule>
    <cfRule type="containsText" dxfId="21884" priority="18764" stopIfTrue="1" operator="containsText" text="booking vcd">
      <formula>NOT(ISERROR(SEARCH("booking vcd",J259)))</formula>
    </cfRule>
    <cfRule type="containsText" dxfId="21883" priority="18765" stopIfTrue="1" operator="containsText" text="booking vc">
      <formula>NOT(ISERROR(SEARCH("booking vc",J259)))</formula>
    </cfRule>
  </conditionalFormatting>
  <conditionalFormatting sqref="J259">
    <cfRule type="containsText" dxfId="21882" priority="18778" operator="containsText" text="BANND">
      <formula>NOT(ISERROR(SEARCH("BANND",J259)))</formula>
    </cfRule>
    <cfRule type="expression" dxfId="21881" priority="18779">
      <formula>"'=NOT(ISERROR(VLOOKUP('Banned list'!)"</formula>
    </cfRule>
  </conditionalFormatting>
  <conditionalFormatting sqref="N259">
    <cfRule type="containsText" dxfId="21880" priority="18775" stopIfTrue="1" operator="containsText" text="CHARGE ON ARRIVAL">
      <formula>NOT(ISERROR(SEARCH("CHARGE ON ARRIVAL",N259)))</formula>
    </cfRule>
    <cfRule type="containsText" dxfId="21879" priority="18776" stopIfTrue="1" operator="containsText" text="CHARGE VC ON DAY">
      <formula>NOT(ISERROR(SEARCH("CHARGE VC ON DAY",N259)))</formula>
    </cfRule>
    <cfRule type="containsText" dxfId="21878" priority="18777" stopIfTrue="1" operator="containsText" text="PAID">
      <formula>NOT(ISERROR(SEARCH("PAID",N259)))</formula>
    </cfRule>
  </conditionalFormatting>
  <conditionalFormatting sqref="B260:F260 H260:L260">
    <cfRule type="expression" dxfId="21877" priority="18744">
      <formula>"'=NOT(ISERROR(VLOOKUP('Banned list'!)"</formula>
    </cfRule>
  </conditionalFormatting>
  <conditionalFormatting sqref="J260">
    <cfRule type="containsText" dxfId="21876" priority="18747" operator="containsText" text="bb">
      <formula>NOT(ISERROR(SEARCH("bb",J260)))</formula>
    </cfRule>
    <cfRule type="containsText" dxfId="21875" priority="18748" stopIfTrue="1" operator="containsText" text="booking hc">
      <formula>NOT(ISERROR(SEARCH("booking hc",J260)))</formula>
    </cfRule>
    <cfRule type="containsText" dxfId="21874" priority="18749" operator="containsText" text="expedia vc">
      <formula>NOT(ISERROR(SEARCH("expedia vc",J260)))</formula>
    </cfRule>
    <cfRule type="containsText" dxfId="21873" priority="18750" operator="containsText" text="booking hcn">
      <formula>NOT(ISERROR(SEARCH("booking hcn",J260)))</formula>
    </cfRule>
    <cfRule type="containsText" dxfId="21872" priority="18751" stopIfTrue="1" operator="containsText" text="booking vcd">
      <formula>NOT(ISERROR(SEARCH("booking vcd",J260)))</formula>
    </cfRule>
    <cfRule type="containsText" dxfId="21871" priority="18752" stopIfTrue="1" operator="containsText" text="booking vc">
      <formula>NOT(ISERROR(SEARCH("booking vc",J260)))</formula>
    </cfRule>
  </conditionalFormatting>
  <conditionalFormatting sqref="J260">
    <cfRule type="containsText" dxfId="21870" priority="18746" operator="containsText" text="hw">
      <formula>NOT(ISERROR(SEARCH("hw",J260)))</formula>
    </cfRule>
  </conditionalFormatting>
  <conditionalFormatting sqref="J260">
    <cfRule type="containsText" dxfId="21869" priority="18737" operator="containsText" text="hw">
      <formula>NOT(ISERROR(SEARCH("hw",J260)))</formula>
    </cfRule>
    <cfRule type="containsText" dxfId="21868" priority="18738" operator="containsText" text="bb">
      <formula>NOT(ISERROR(SEARCH("bb",J260)))</formula>
    </cfRule>
    <cfRule type="containsText" dxfId="21867" priority="18739" stopIfTrue="1" operator="containsText" text="booking hc">
      <formula>NOT(ISERROR(SEARCH("booking hc",J260)))</formula>
    </cfRule>
    <cfRule type="containsText" dxfId="21866" priority="18740" operator="containsText" text="expedia vc">
      <formula>NOT(ISERROR(SEARCH("expedia vc",J260)))</formula>
    </cfRule>
    <cfRule type="containsText" dxfId="21865" priority="18741" operator="containsText" text="booking hcn">
      <formula>NOT(ISERROR(SEARCH("booking hcn",J260)))</formula>
    </cfRule>
    <cfRule type="containsText" dxfId="21864" priority="18742" stopIfTrue="1" operator="containsText" text="booking vcd">
      <formula>NOT(ISERROR(SEARCH("booking vcd",J260)))</formula>
    </cfRule>
    <cfRule type="containsText" dxfId="21863" priority="18743" stopIfTrue="1" operator="containsText" text="booking vc">
      <formula>NOT(ISERROR(SEARCH("booking vc",J260)))</formula>
    </cfRule>
  </conditionalFormatting>
  <conditionalFormatting sqref="J260">
    <cfRule type="containsText" dxfId="21862" priority="18756" operator="containsText" text="BANND">
      <formula>NOT(ISERROR(SEARCH("BANND",J260)))</formula>
    </cfRule>
    <cfRule type="expression" dxfId="21861" priority="18757">
      <formula>"'=NOT(ISERROR(VLOOKUP('Banned list'!)"</formula>
    </cfRule>
  </conditionalFormatting>
  <conditionalFormatting sqref="N260">
    <cfRule type="containsText" dxfId="21860" priority="18753" stopIfTrue="1" operator="containsText" text="CHARGE ON ARRIVAL">
      <formula>NOT(ISERROR(SEARCH("CHARGE ON ARRIVAL",N260)))</formula>
    </cfRule>
    <cfRule type="containsText" dxfId="21859" priority="18754" stopIfTrue="1" operator="containsText" text="CHARGE VC ON DAY">
      <formula>NOT(ISERROR(SEARCH("CHARGE VC ON DAY",N260)))</formula>
    </cfRule>
    <cfRule type="containsText" dxfId="21858" priority="18755" stopIfTrue="1" operator="containsText" text="PAID">
      <formula>NOT(ISERROR(SEARCH("PAID",N260)))</formula>
    </cfRule>
  </conditionalFormatting>
  <conditionalFormatting sqref="H261:L261 B261:F261">
    <cfRule type="expression" dxfId="21857" priority="18722">
      <formula>"'=NOT(ISERROR(VLOOKUP('Banned list'!)"</formula>
    </cfRule>
  </conditionalFormatting>
  <conditionalFormatting sqref="J261">
    <cfRule type="containsText" dxfId="21856" priority="18725" operator="containsText" text="bb">
      <formula>NOT(ISERROR(SEARCH("bb",J261)))</formula>
    </cfRule>
    <cfRule type="containsText" dxfId="21855" priority="18726" stopIfTrue="1" operator="containsText" text="booking hc">
      <formula>NOT(ISERROR(SEARCH("booking hc",J261)))</formula>
    </cfRule>
    <cfRule type="containsText" dxfId="21854" priority="18727" operator="containsText" text="expedia vc">
      <formula>NOT(ISERROR(SEARCH("expedia vc",J261)))</formula>
    </cfRule>
    <cfRule type="containsText" dxfId="21853" priority="18728" operator="containsText" text="booking hcn">
      <formula>NOT(ISERROR(SEARCH("booking hcn",J261)))</formula>
    </cfRule>
    <cfRule type="containsText" dxfId="21852" priority="18729" stopIfTrue="1" operator="containsText" text="booking vcd">
      <formula>NOT(ISERROR(SEARCH("booking vcd",J261)))</formula>
    </cfRule>
    <cfRule type="containsText" dxfId="21851" priority="18730" stopIfTrue="1" operator="containsText" text="booking vc">
      <formula>NOT(ISERROR(SEARCH("booking vc",J261)))</formula>
    </cfRule>
  </conditionalFormatting>
  <conditionalFormatting sqref="J261">
    <cfRule type="containsText" dxfId="21850" priority="18724" operator="containsText" text="hw">
      <formula>NOT(ISERROR(SEARCH("hw",J261)))</formula>
    </cfRule>
  </conditionalFormatting>
  <conditionalFormatting sqref="J261">
    <cfRule type="containsText" dxfId="21849" priority="18715" operator="containsText" text="hw">
      <formula>NOT(ISERROR(SEARCH("hw",J261)))</formula>
    </cfRule>
    <cfRule type="containsText" dxfId="21848" priority="18716" operator="containsText" text="bb">
      <formula>NOT(ISERROR(SEARCH("bb",J261)))</formula>
    </cfRule>
    <cfRule type="containsText" dxfId="21847" priority="18717" stopIfTrue="1" operator="containsText" text="booking hc">
      <formula>NOT(ISERROR(SEARCH("booking hc",J261)))</formula>
    </cfRule>
    <cfRule type="containsText" dxfId="21846" priority="18718" operator="containsText" text="expedia vc">
      <formula>NOT(ISERROR(SEARCH("expedia vc",J261)))</formula>
    </cfRule>
    <cfRule type="containsText" dxfId="21845" priority="18719" operator="containsText" text="booking hcn">
      <formula>NOT(ISERROR(SEARCH("booking hcn",J261)))</formula>
    </cfRule>
    <cfRule type="containsText" dxfId="21844" priority="18720" stopIfTrue="1" operator="containsText" text="booking vcd">
      <formula>NOT(ISERROR(SEARCH("booking vcd",J261)))</formula>
    </cfRule>
    <cfRule type="containsText" dxfId="21843" priority="18721" stopIfTrue="1" operator="containsText" text="booking vc">
      <formula>NOT(ISERROR(SEARCH("booking vc",J261)))</formula>
    </cfRule>
  </conditionalFormatting>
  <conditionalFormatting sqref="J261">
    <cfRule type="containsText" dxfId="21842" priority="18734" operator="containsText" text="BANND">
      <formula>NOT(ISERROR(SEARCH("BANND",J261)))</formula>
    </cfRule>
    <cfRule type="expression" dxfId="21841" priority="18735">
      <formula>"'=NOT(ISERROR(VLOOKUP('Banned list'!)"</formula>
    </cfRule>
  </conditionalFormatting>
  <conditionalFormatting sqref="N261">
    <cfRule type="containsText" dxfId="21840" priority="18731" stopIfTrue="1" operator="containsText" text="CHARGE ON ARRIVAL">
      <formula>NOT(ISERROR(SEARCH("CHARGE ON ARRIVAL",N261)))</formula>
    </cfRule>
    <cfRule type="containsText" dxfId="21839" priority="18732" stopIfTrue="1" operator="containsText" text="CHARGE VC ON DAY">
      <formula>NOT(ISERROR(SEARCH("CHARGE VC ON DAY",N261)))</formula>
    </cfRule>
    <cfRule type="containsText" dxfId="21838" priority="18733" stopIfTrue="1" operator="containsText" text="PAID">
      <formula>NOT(ISERROR(SEARCH("PAID",N261)))</formula>
    </cfRule>
  </conditionalFormatting>
  <conditionalFormatting sqref="G262 I262:L262">
    <cfRule type="containsText" dxfId="21837" priority="18701" operator="containsText" text="BANND">
      <formula>NOT(ISERROR(SEARCH("BANND",G262)))</formula>
    </cfRule>
  </conditionalFormatting>
  <conditionalFormatting sqref="H262 J262:L262 B262:F262">
    <cfRule type="expression" dxfId="21836" priority="18700">
      <formula>"'=NOT(ISERROR(VLOOKUP('Banned list'!)"</formula>
    </cfRule>
  </conditionalFormatting>
  <conditionalFormatting sqref="J262">
    <cfRule type="containsText" dxfId="21835" priority="18703" operator="containsText" text="bb">
      <formula>NOT(ISERROR(SEARCH("bb",J262)))</formula>
    </cfRule>
    <cfRule type="containsText" dxfId="21834" priority="18704" stopIfTrue="1" operator="containsText" text="booking hc">
      <formula>NOT(ISERROR(SEARCH("booking hc",J262)))</formula>
    </cfRule>
    <cfRule type="containsText" dxfId="21833" priority="18705" operator="containsText" text="expedia vc">
      <formula>NOT(ISERROR(SEARCH("expedia vc",J262)))</formula>
    </cfRule>
    <cfRule type="containsText" dxfId="21832" priority="18706" operator="containsText" text="booking hcn">
      <formula>NOT(ISERROR(SEARCH("booking hcn",J262)))</formula>
    </cfRule>
    <cfRule type="containsText" dxfId="21831" priority="18707" stopIfTrue="1" operator="containsText" text="booking vcd">
      <formula>NOT(ISERROR(SEARCH("booking vcd",J262)))</formula>
    </cfRule>
    <cfRule type="containsText" dxfId="21830" priority="18708" stopIfTrue="1" operator="containsText" text="booking vc">
      <formula>NOT(ISERROR(SEARCH("booking vc",J262)))</formula>
    </cfRule>
  </conditionalFormatting>
  <conditionalFormatting sqref="J262">
    <cfRule type="containsText" dxfId="21829" priority="18702" operator="containsText" text="hw">
      <formula>NOT(ISERROR(SEARCH("hw",J262)))</formula>
    </cfRule>
  </conditionalFormatting>
  <conditionalFormatting sqref="J262">
    <cfRule type="containsText" dxfId="21828" priority="18693" operator="containsText" text="hw">
      <formula>NOT(ISERROR(SEARCH("hw",J262)))</formula>
    </cfRule>
    <cfRule type="containsText" dxfId="21827" priority="18694" operator="containsText" text="bb">
      <formula>NOT(ISERROR(SEARCH("bb",J262)))</formula>
    </cfRule>
    <cfRule type="containsText" dxfId="21826" priority="18695" stopIfTrue="1" operator="containsText" text="booking hc">
      <formula>NOT(ISERROR(SEARCH("booking hc",J262)))</formula>
    </cfRule>
    <cfRule type="containsText" dxfId="21825" priority="18696" operator="containsText" text="expedia vc">
      <formula>NOT(ISERROR(SEARCH("expedia vc",J262)))</formula>
    </cfRule>
    <cfRule type="containsText" dxfId="21824" priority="18697" operator="containsText" text="booking hcn">
      <formula>NOT(ISERROR(SEARCH("booking hcn",J262)))</formula>
    </cfRule>
    <cfRule type="containsText" dxfId="21823" priority="18698" stopIfTrue="1" operator="containsText" text="booking vcd">
      <formula>NOT(ISERROR(SEARCH("booking vcd",J262)))</formula>
    </cfRule>
    <cfRule type="containsText" dxfId="21822" priority="18699" stopIfTrue="1" operator="containsText" text="booking vc">
      <formula>NOT(ISERROR(SEARCH("booking vc",J262)))</formula>
    </cfRule>
  </conditionalFormatting>
  <conditionalFormatting sqref="J262">
    <cfRule type="containsText" dxfId="21821" priority="18712" operator="containsText" text="BANND">
      <formula>NOT(ISERROR(SEARCH("BANND",J262)))</formula>
    </cfRule>
    <cfRule type="expression" dxfId="21820" priority="18713">
      <formula>"'=NOT(ISERROR(VLOOKUP('Banned list'!)"</formula>
    </cfRule>
  </conditionalFormatting>
  <conditionalFormatting sqref="N262">
    <cfRule type="containsText" dxfId="21819" priority="18709" stopIfTrue="1" operator="containsText" text="CHARGE ON ARRIVAL">
      <formula>NOT(ISERROR(SEARCH("CHARGE ON ARRIVAL",N262)))</formula>
    </cfRule>
    <cfRule type="containsText" dxfId="21818" priority="18710" stopIfTrue="1" operator="containsText" text="CHARGE VC ON DAY">
      <formula>NOT(ISERROR(SEARCH("CHARGE VC ON DAY",N262)))</formula>
    </cfRule>
    <cfRule type="containsText" dxfId="21817" priority="18711" stopIfTrue="1" operator="containsText" text="PAID">
      <formula>NOT(ISERROR(SEARCH("PAID",N262)))</formula>
    </cfRule>
  </conditionalFormatting>
  <conditionalFormatting sqref="N262">
    <cfRule type="containsText" dxfId="21816" priority="18690" stopIfTrue="1" operator="containsText" text="CHARGE ON ARRIVAL">
      <formula>NOT(ISERROR(SEARCH("CHARGE ON ARRIVAL",N262)))</formula>
    </cfRule>
    <cfRule type="containsText" dxfId="21815" priority="18691" stopIfTrue="1" operator="containsText" text="CHARGE VC ON DAY">
      <formula>NOT(ISERROR(SEARCH("CHARGE VC ON DAY",N262)))</formula>
    </cfRule>
    <cfRule type="containsText" dxfId="21814" priority="18692" stopIfTrue="1" operator="containsText" text="PAID">
      <formula>NOT(ISERROR(SEARCH("PAID",N262)))</formula>
    </cfRule>
  </conditionalFormatting>
  <conditionalFormatting sqref="G263 I263:L263">
    <cfRule type="containsText" dxfId="21813" priority="18676" operator="containsText" text="BANND">
      <formula>NOT(ISERROR(SEARCH("BANND",G263)))</formula>
    </cfRule>
  </conditionalFormatting>
  <conditionalFormatting sqref="B263:F263 H263:L263">
    <cfRule type="expression" dxfId="21812" priority="18675">
      <formula>"'=NOT(ISERROR(VLOOKUP('Banned list'!)"</formula>
    </cfRule>
  </conditionalFormatting>
  <conditionalFormatting sqref="J263">
    <cfRule type="containsText" dxfId="21811" priority="18678" operator="containsText" text="bb">
      <formula>NOT(ISERROR(SEARCH("bb",J263)))</formula>
    </cfRule>
    <cfRule type="containsText" dxfId="21810" priority="18679" stopIfTrue="1" operator="containsText" text="booking hc">
      <formula>NOT(ISERROR(SEARCH("booking hc",J263)))</formula>
    </cfRule>
    <cfRule type="containsText" dxfId="21809" priority="18680" operator="containsText" text="expedia vc">
      <formula>NOT(ISERROR(SEARCH("expedia vc",J263)))</formula>
    </cfRule>
    <cfRule type="containsText" dxfId="21808" priority="18681" operator="containsText" text="booking hcn">
      <formula>NOT(ISERROR(SEARCH("booking hcn",J263)))</formula>
    </cfRule>
    <cfRule type="containsText" dxfId="21807" priority="18682" stopIfTrue="1" operator="containsText" text="booking vcd">
      <formula>NOT(ISERROR(SEARCH("booking vcd",J263)))</formula>
    </cfRule>
    <cfRule type="containsText" dxfId="21806" priority="18683" stopIfTrue="1" operator="containsText" text="booking vc">
      <formula>NOT(ISERROR(SEARCH("booking vc",J263)))</formula>
    </cfRule>
  </conditionalFormatting>
  <conditionalFormatting sqref="J263">
    <cfRule type="containsText" dxfId="21805" priority="18677" operator="containsText" text="hw">
      <formula>NOT(ISERROR(SEARCH("hw",J263)))</formula>
    </cfRule>
  </conditionalFormatting>
  <conditionalFormatting sqref="J263">
    <cfRule type="containsText" dxfId="21804" priority="18668" operator="containsText" text="hw">
      <formula>NOT(ISERROR(SEARCH("hw",J263)))</formula>
    </cfRule>
    <cfRule type="containsText" dxfId="21803" priority="18669" operator="containsText" text="bb">
      <formula>NOT(ISERROR(SEARCH("bb",J263)))</formula>
    </cfRule>
    <cfRule type="containsText" dxfId="21802" priority="18670" stopIfTrue="1" operator="containsText" text="booking hc">
      <formula>NOT(ISERROR(SEARCH("booking hc",J263)))</formula>
    </cfRule>
    <cfRule type="containsText" dxfId="21801" priority="18671" operator="containsText" text="expedia vc">
      <formula>NOT(ISERROR(SEARCH("expedia vc",J263)))</formula>
    </cfRule>
    <cfRule type="containsText" dxfId="21800" priority="18672" operator="containsText" text="booking hcn">
      <formula>NOT(ISERROR(SEARCH("booking hcn",J263)))</formula>
    </cfRule>
    <cfRule type="containsText" dxfId="21799" priority="18673" stopIfTrue="1" operator="containsText" text="booking vcd">
      <formula>NOT(ISERROR(SEARCH("booking vcd",J263)))</formula>
    </cfRule>
    <cfRule type="containsText" dxfId="21798" priority="18674" stopIfTrue="1" operator="containsText" text="booking vc">
      <formula>NOT(ISERROR(SEARCH("booking vc",J263)))</formula>
    </cfRule>
  </conditionalFormatting>
  <conditionalFormatting sqref="J263">
    <cfRule type="containsText" dxfId="21797" priority="18687" operator="containsText" text="BANND">
      <formula>NOT(ISERROR(SEARCH("BANND",J263)))</formula>
    </cfRule>
    <cfRule type="expression" dxfId="21796" priority="18688">
      <formula>"'=NOT(ISERROR(VLOOKUP('Banned list'!)"</formula>
    </cfRule>
  </conditionalFormatting>
  <conditionalFormatting sqref="N263">
    <cfRule type="containsText" dxfId="21795" priority="18684" stopIfTrue="1" operator="containsText" text="CHARGE ON ARRIVAL">
      <formula>NOT(ISERROR(SEARCH("CHARGE ON ARRIVAL",N263)))</formula>
    </cfRule>
    <cfRule type="containsText" dxfId="21794" priority="18685" stopIfTrue="1" operator="containsText" text="CHARGE VC ON DAY">
      <formula>NOT(ISERROR(SEARCH("CHARGE VC ON DAY",N263)))</formula>
    </cfRule>
    <cfRule type="containsText" dxfId="21793" priority="18686" stopIfTrue="1" operator="containsText" text="PAID">
      <formula>NOT(ISERROR(SEARCH("PAID",N263)))</formula>
    </cfRule>
  </conditionalFormatting>
  <conditionalFormatting sqref="B264:F264 H264:L264">
    <cfRule type="expression" dxfId="21792" priority="18653">
      <formula>"'=NOT(ISERROR(VLOOKUP('Banned list'!)"</formula>
    </cfRule>
  </conditionalFormatting>
  <conditionalFormatting sqref="J264">
    <cfRule type="containsText" dxfId="21791" priority="18656" operator="containsText" text="bb">
      <formula>NOT(ISERROR(SEARCH("bb",J264)))</formula>
    </cfRule>
    <cfRule type="containsText" dxfId="21790" priority="18657" stopIfTrue="1" operator="containsText" text="booking hc">
      <formula>NOT(ISERROR(SEARCH("booking hc",J264)))</formula>
    </cfRule>
    <cfRule type="containsText" dxfId="21789" priority="18658" operator="containsText" text="expedia vc">
      <formula>NOT(ISERROR(SEARCH("expedia vc",J264)))</formula>
    </cfRule>
    <cfRule type="containsText" dxfId="21788" priority="18659" operator="containsText" text="booking hcn">
      <formula>NOT(ISERROR(SEARCH("booking hcn",J264)))</formula>
    </cfRule>
    <cfRule type="containsText" dxfId="21787" priority="18660" stopIfTrue="1" operator="containsText" text="booking vcd">
      <formula>NOT(ISERROR(SEARCH("booking vcd",J264)))</formula>
    </cfRule>
    <cfRule type="containsText" dxfId="21786" priority="18661" stopIfTrue="1" operator="containsText" text="booking vc">
      <formula>NOT(ISERROR(SEARCH("booking vc",J264)))</formula>
    </cfRule>
  </conditionalFormatting>
  <conditionalFormatting sqref="J264">
    <cfRule type="containsText" dxfId="21785" priority="18655" operator="containsText" text="hw">
      <formula>NOT(ISERROR(SEARCH("hw",J264)))</formula>
    </cfRule>
  </conditionalFormatting>
  <conditionalFormatting sqref="J264">
    <cfRule type="containsText" dxfId="21784" priority="18646" operator="containsText" text="hw">
      <formula>NOT(ISERROR(SEARCH("hw",J264)))</formula>
    </cfRule>
    <cfRule type="containsText" dxfId="21783" priority="18647" operator="containsText" text="bb">
      <formula>NOT(ISERROR(SEARCH("bb",J264)))</formula>
    </cfRule>
    <cfRule type="containsText" dxfId="21782" priority="18648" stopIfTrue="1" operator="containsText" text="booking hc">
      <formula>NOT(ISERROR(SEARCH("booking hc",J264)))</formula>
    </cfRule>
    <cfRule type="containsText" dxfId="21781" priority="18649" operator="containsText" text="expedia vc">
      <formula>NOT(ISERROR(SEARCH("expedia vc",J264)))</formula>
    </cfRule>
    <cfRule type="containsText" dxfId="21780" priority="18650" operator="containsText" text="booking hcn">
      <formula>NOT(ISERROR(SEARCH("booking hcn",J264)))</formula>
    </cfRule>
    <cfRule type="containsText" dxfId="21779" priority="18651" stopIfTrue="1" operator="containsText" text="booking vcd">
      <formula>NOT(ISERROR(SEARCH("booking vcd",J264)))</formula>
    </cfRule>
    <cfRule type="containsText" dxfId="21778" priority="18652" stopIfTrue="1" operator="containsText" text="booking vc">
      <formula>NOT(ISERROR(SEARCH("booking vc",J264)))</formula>
    </cfRule>
  </conditionalFormatting>
  <conditionalFormatting sqref="J264">
    <cfRule type="containsText" dxfId="21777" priority="18665" operator="containsText" text="BANND">
      <formula>NOT(ISERROR(SEARCH("BANND",J264)))</formula>
    </cfRule>
    <cfRule type="expression" dxfId="21776" priority="18666">
      <formula>"'=NOT(ISERROR(VLOOKUP('Banned list'!)"</formula>
    </cfRule>
  </conditionalFormatting>
  <conditionalFormatting sqref="N264">
    <cfRule type="containsText" dxfId="21775" priority="18662" stopIfTrue="1" operator="containsText" text="CHARGE ON ARRIVAL">
      <formula>NOT(ISERROR(SEARCH("CHARGE ON ARRIVAL",N264)))</formula>
    </cfRule>
    <cfRule type="containsText" dxfId="21774" priority="18663" stopIfTrue="1" operator="containsText" text="CHARGE VC ON DAY">
      <formula>NOT(ISERROR(SEARCH("CHARGE VC ON DAY",N264)))</formula>
    </cfRule>
    <cfRule type="containsText" dxfId="21773" priority="18664" stopIfTrue="1" operator="containsText" text="PAID">
      <formula>NOT(ISERROR(SEARCH("PAID",N264)))</formula>
    </cfRule>
  </conditionalFormatting>
  <conditionalFormatting sqref="G265 I265:L265">
    <cfRule type="containsText" dxfId="21772" priority="18632" operator="containsText" text="BANND">
      <formula>NOT(ISERROR(SEARCH("BANND",G265)))</formula>
    </cfRule>
  </conditionalFormatting>
  <conditionalFormatting sqref="B265:F265 H265:L265">
    <cfRule type="expression" dxfId="21771" priority="18631">
      <formula>"'=NOT(ISERROR(VLOOKUP('Banned list'!)"</formula>
    </cfRule>
  </conditionalFormatting>
  <conditionalFormatting sqref="J265">
    <cfRule type="containsText" dxfId="21770" priority="18634" operator="containsText" text="bb">
      <formula>NOT(ISERROR(SEARCH("bb",J265)))</formula>
    </cfRule>
    <cfRule type="containsText" dxfId="21769" priority="18635" stopIfTrue="1" operator="containsText" text="booking hc">
      <formula>NOT(ISERROR(SEARCH("booking hc",J265)))</formula>
    </cfRule>
    <cfRule type="containsText" dxfId="21768" priority="18636" operator="containsText" text="expedia vc">
      <formula>NOT(ISERROR(SEARCH("expedia vc",J265)))</formula>
    </cfRule>
    <cfRule type="containsText" dxfId="21767" priority="18637" operator="containsText" text="booking hcn">
      <formula>NOT(ISERROR(SEARCH("booking hcn",J265)))</formula>
    </cfRule>
    <cfRule type="containsText" dxfId="21766" priority="18638" stopIfTrue="1" operator="containsText" text="booking vcd">
      <formula>NOT(ISERROR(SEARCH("booking vcd",J265)))</formula>
    </cfRule>
    <cfRule type="containsText" dxfId="21765" priority="18639" stopIfTrue="1" operator="containsText" text="booking vc">
      <formula>NOT(ISERROR(SEARCH("booking vc",J265)))</formula>
    </cfRule>
  </conditionalFormatting>
  <conditionalFormatting sqref="J265">
    <cfRule type="containsText" dxfId="21764" priority="18633" operator="containsText" text="hw">
      <formula>NOT(ISERROR(SEARCH("hw",J265)))</formula>
    </cfRule>
  </conditionalFormatting>
  <conditionalFormatting sqref="J265">
    <cfRule type="containsText" dxfId="21763" priority="18624" operator="containsText" text="hw">
      <formula>NOT(ISERROR(SEARCH("hw",J265)))</formula>
    </cfRule>
    <cfRule type="containsText" dxfId="21762" priority="18625" operator="containsText" text="bb">
      <formula>NOT(ISERROR(SEARCH("bb",J265)))</formula>
    </cfRule>
    <cfRule type="containsText" dxfId="21761" priority="18626" stopIfTrue="1" operator="containsText" text="booking hc">
      <formula>NOT(ISERROR(SEARCH("booking hc",J265)))</formula>
    </cfRule>
    <cfRule type="containsText" dxfId="21760" priority="18627" operator="containsText" text="expedia vc">
      <formula>NOT(ISERROR(SEARCH("expedia vc",J265)))</formula>
    </cfRule>
    <cfRule type="containsText" dxfId="21759" priority="18628" operator="containsText" text="booking hcn">
      <formula>NOT(ISERROR(SEARCH("booking hcn",J265)))</formula>
    </cfRule>
    <cfRule type="containsText" dxfId="21758" priority="18629" stopIfTrue="1" operator="containsText" text="booking vcd">
      <formula>NOT(ISERROR(SEARCH("booking vcd",J265)))</formula>
    </cfRule>
    <cfRule type="containsText" dxfId="21757" priority="18630" stopIfTrue="1" operator="containsText" text="booking vc">
      <formula>NOT(ISERROR(SEARCH("booking vc",J265)))</formula>
    </cfRule>
  </conditionalFormatting>
  <conditionalFormatting sqref="J265">
    <cfRule type="containsText" dxfId="21756" priority="18643" operator="containsText" text="BANND">
      <formula>NOT(ISERROR(SEARCH("BANND",J265)))</formula>
    </cfRule>
    <cfRule type="expression" dxfId="21755" priority="18644">
      <formula>"'=NOT(ISERROR(VLOOKUP('Banned list'!)"</formula>
    </cfRule>
  </conditionalFormatting>
  <conditionalFormatting sqref="N265">
    <cfRule type="containsText" dxfId="21754" priority="18640" stopIfTrue="1" operator="containsText" text="CHARGE ON ARRIVAL">
      <formula>NOT(ISERROR(SEARCH("CHARGE ON ARRIVAL",N265)))</formula>
    </cfRule>
    <cfRule type="containsText" dxfId="21753" priority="18641" stopIfTrue="1" operator="containsText" text="CHARGE VC ON DAY">
      <formula>NOT(ISERROR(SEARCH("CHARGE VC ON DAY",N265)))</formula>
    </cfRule>
    <cfRule type="containsText" dxfId="21752" priority="18642" stopIfTrue="1" operator="containsText" text="PAID">
      <formula>NOT(ISERROR(SEARCH("PAID",N265)))</formula>
    </cfRule>
  </conditionalFormatting>
  <conditionalFormatting sqref="J265">
    <cfRule type="containsText" dxfId="21751" priority="18618" operator="containsText" text="bb">
      <formula>NOT(ISERROR(SEARCH("bb",J265)))</formula>
    </cfRule>
    <cfRule type="containsText" dxfId="21750" priority="18619" stopIfTrue="1" operator="containsText" text="booking hc">
      <formula>NOT(ISERROR(SEARCH("booking hc",J265)))</formula>
    </cfRule>
    <cfRule type="containsText" dxfId="21749" priority="18620" operator="containsText" text="expedia vc">
      <formula>NOT(ISERROR(SEARCH("expedia vc",J265)))</formula>
    </cfRule>
    <cfRule type="containsText" dxfId="21748" priority="18621" operator="containsText" text="booking hcn">
      <formula>NOT(ISERROR(SEARCH("booking hcn",J265)))</formula>
    </cfRule>
    <cfRule type="containsText" dxfId="21747" priority="18622" stopIfTrue="1" operator="containsText" text="booking vcd">
      <formula>NOT(ISERROR(SEARCH("booking vcd",J265)))</formula>
    </cfRule>
    <cfRule type="containsText" dxfId="21746" priority="18623" stopIfTrue="1" operator="containsText" text="booking vc">
      <formula>NOT(ISERROR(SEARCH("booking vc",J265)))</formula>
    </cfRule>
  </conditionalFormatting>
  <conditionalFormatting sqref="J265">
    <cfRule type="containsText" dxfId="21745" priority="18617" operator="containsText" text="hw">
      <formula>NOT(ISERROR(SEARCH("hw",J265)))</formula>
    </cfRule>
  </conditionalFormatting>
  <conditionalFormatting sqref="H266:L266 B266:F266">
    <cfRule type="expression" dxfId="21744" priority="18602">
      <formula>"'=NOT(ISERROR(VLOOKUP('Banned list'!)"</formula>
    </cfRule>
  </conditionalFormatting>
  <conditionalFormatting sqref="J266">
    <cfRule type="containsText" dxfId="21743" priority="18605" operator="containsText" text="bb">
      <formula>NOT(ISERROR(SEARCH("bb",J266)))</formula>
    </cfRule>
    <cfRule type="containsText" dxfId="21742" priority="18606" stopIfTrue="1" operator="containsText" text="booking hc">
      <formula>NOT(ISERROR(SEARCH("booking hc",J266)))</formula>
    </cfRule>
    <cfRule type="containsText" dxfId="21741" priority="18607" operator="containsText" text="expedia vc">
      <formula>NOT(ISERROR(SEARCH("expedia vc",J266)))</formula>
    </cfRule>
    <cfRule type="containsText" dxfId="21740" priority="18608" operator="containsText" text="booking hcn">
      <formula>NOT(ISERROR(SEARCH("booking hcn",J266)))</formula>
    </cfRule>
    <cfRule type="containsText" dxfId="21739" priority="18609" stopIfTrue="1" operator="containsText" text="booking vcd">
      <formula>NOT(ISERROR(SEARCH("booking vcd",J266)))</formula>
    </cfRule>
    <cfRule type="containsText" dxfId="21738" priority="18610" stopIfTrue="1" operator="containsText" text="booking vc">
      <formula>NOT(ISERROR(SEARCH("booking vc",J266)))</formula>
    </cfRule>
  </conditionalFormatting>
  <conditionalFormatting sqref="J266">
    <cfRule type="containsText" dxfId="21737" priority="18604" operator="containsText" text="hw">
      <formula>NOT(ISERROR(SEARCH("hw",J266)))</formula>
    </cfRule>
  </conditionalFormatting>
  <conditionalFormatting sqref="J266">
    <cfRule type="containsText" dxfId="21736" priority="18595" operator="containsText" text="hw">
      <formula>NOT(ISERROR(SEARCH("hw",J266)))</formula>
    </cfRule>
    <cfRule type="containsText" dxfId="21735" priority="18596" operator="containsText" text="bb">
      <formula>NOT(ISERROR(SEARCH("bb",J266)))</formula>
    </cfRule>
    <cfRule type="containsText" dxfId="21734" priority="18597" stopIfTrue="1" operator="containsText" text="booking hc">
      <formula>NOT(ISERROR(SEARCH("booking hc",J266)))</formula>
    </cfRule>
    <cfRule type="containsText" dxfId="21733" priority="18598" operator="containsText" text="expedia vc">
      <formula>NOT(ISERROR(SEARCH("expedia vc",J266)))</formula>
    </cfRule>
    <cfRule type="containsText" dxfId="21732" priority="18599" operator="containsText" text="booking hcn">
      <formula>NOT(ISERROR(SEARCH("booking hcn",J266)))</formula>
    </cfRule>
    <cfRule type="containsText" dxfId="21731" priority="18600" stopIfTrue="1" operator="containsText" text="booking vcd">
      <formula>NOT(ISERROR(SEARCH("booking vcd",J266)))</formula>
    </cfRule>
    <cfRule type="containsText" dxfId="21730" priority="18601" stopIfTrue="1" operator="containsText" text="booking vc">
      <formula>NOT(ISERROR(SEARCH("booking vc",J266)))</formula>
    </cfRule>
  </conditionalFormatting>
  <conditionalFormatting sqref="J266">
    <cfRule type="containsText" dxfId="21729" priority="18614" operator="containsText" text="BANND">
      <formula>NOT(ISERROR(SEARCH("BANND",J266)))</formula>
    </cfRule>
    <cfRule type="expression" dxfId="21728" priority="18615">
      <formula>"'=NOT(ISERROR(VLOOKUP('Banned list'!)"</formula>
    </cfRule>
  </conditionalFormatting>
  <conditionalFormatting sqref="N266">
    <cfRule type="containsText" dxfId="21727" priority="18611" stopIfTrue="1" operator="containsText" text="CHARGE ON ARRIVAL">
      <formula>NOT(ISERROR(SEARCH("CHARGE ON ARRIVAL",N266)))</formula>
    </cfRule>
    <cfRule type="containsText" dxfId="21726" priority="18612" stopIfTrue="1" operator="containsText" text="CHARGE VC ON DAY">
      <formula>NOT(ISERROR(SEARCH("CHARGE VC ON DAY",N266)))</formula>
    </cfRule>
    <cfRule type="containsText" dxfId="21725" priority="18613" stopIfTrue="1" operator="containsText" text="PAID">
      <formula>NOT(ISERROR(SEARCH("PAID",N266)))</formula>
    </cfRule>
  </conditionalFormatting>
  <conditionalFormatting sqref="H267:L267 B267:F267">
    <cfRule type="expression" dxfId="21724" priority="18580">
      <formula>"'=NOT(ISERROR(VLOOKUP('Banned list'!)"</formula>
    </cfRule>
  </conditionalFormatting>
  <conditionalFormatting sqref="J267">
    <cfRule type="containsText" dxfId="21723" priority="18583" operator="containsText" text="bb">
      <formula>NOT(ISERROR(SEARCH("bb",J267)))</formula>
    </cfRule>
    <cfRule type="containsText" dxfId="21722" priority="18584" stopIfTrue="1" operator="containsText" text="booking hc">
      <formula>NOT(ISERROR(SEARCH("booking hc",J267)))</formula>
    </cfRule>
    <cfRule type="containsText" dxfId="21721" priority="18585" operator="containsText" text="expedia vc">
      <formula>NOT(ISERROR(SEARCH("expedia vc",J267)))</formula>
    </cfRule>
    <cfRule type="containsText" dxfId="21720" priority="18586" operator="containsText" text="booking hcn">
      <formula>NOT(ISERROR(SEARCH("booking hcn",J267)))</formula>
    </cfRule>
    <cfRule type="containsText" dxfId="21719" priority="18587" stopIfTrue="1" operator="containsText" text="booking vcd">
      <formula>NOT(ISERROR(SEARCH("booking vcd",J267)))</formula>
    </cfRule>
    <cfRule type="containsText" dxfId="21718" priority="18588" stopIfTrue="1" operator="containsText" text="booking vc">
      <formula>NOT(ISERROR(SEARCH("booking vc",J267)))</formula>
    </cfRule>
  </conditionalFormatting>
  <conditionalFormatting sqref="J267">
    <cfRule type="containsText" dxfId="21717" priority="18582" operator="containsText" text="hw">
      <formula>NOT(ISERROR(SEARCH("hw",J267)))</formula>
    </cfRule>
  </conditionalFormatting>
  <conditionalFormatting sqref="J267">
    <cfRule type="containsText" dxfId="21716" priority="18573" operator="containsText" text="hw">
      <formula>NOT(ISERROR(SEARCH("hw",J267)))</formula>
    </cfRule>
    <cfRule type="containsText" dxfId="21715" priority="18574" operator="containsText" text="bb">
      <formula>NOT(ISERROR(SEARCH("bb",J267)))</formula>
    </cfRule>
    <cfRule type="containsText" dxfId="21714" priority="18575" stopIfTrue="1" operator="containsText" text="booking hc">
      <formula>NOT(ISERROR(SEARCH("booking hc",J267)))</formula>
    </cfRule>
    <cfRule type="containsText" dxfId="21713" priority="18576" operator="containsText" text="expedia vc">
      <formula>NOT(ISERROR(SEARCH("expedia vc",J267)))</formula>
    </cfRule>
    <cfRule type="containsText" dxfId="21712" priority="18577" operator="containsText" text="booking hcn">
      <formula>NOT(ISERROR(SEARCH("booking hcn",J267)))</formula>
    </cfRule>
    <cfRule type="containsText" dxfId="21711" priority="18578" stopIfTrue="1" operator="containsText" text="booking vcd">
      <formula>NOT(ISERROR(SEARCH("booking vcd",J267)))</formula>
    </cfRule>
    <cfRule type="containsText" dxfId="21710" priority="18579" stopIfTrue="1" operator="containsText" text="booking vc">
      <formula>NOT(ISERROR(SEARCH("booking vc",J267)))</formula>
    </cfRule>
  </conditionalFormatting>
  <conditionalFormatting sqref="J267">
    <cfRule type="containsText" dxfId="21709" priority="18592" operator="containsText" text="BANND">
      <formula>NOT(ISERROR(SEARCH("BANND",J267)))</formula>
    </cfRule>
    <cfRule type="expression" dxfId="21708" priority="18593">
      <formula>"'=NOT(ISERROR(VLOOKUP('Banned list'!)"</formula>
    </cfRule>
  </conditionalFormatting>
  <conditionalFormatting sqref="N267">
    <cfRule type="containsText" dxfId="21707" priority="18589" stopIfTrue="1" operator="containsText" text="CHARGE ON ARRIVAL">
      <formula>NOT(ISERROR(SEARCH("CHARGE ON ARRIVAL",N267)))</formula>
    </cfRule>
    <cfRule type="containsText" dxfId="21706" priority="18590" stopIfTrue="1" operator="containsText" text="CHARGE VC ON DAY">
      <formula>NOT(ISERROR(SEARCH("CHARGE VC ON DAY",N267)))</formula>
    </cfRule>
    <cfRule type="containsText" dxfId="21705" priority="18591" stopIfTrue="1" operator="containsText" text="PAID">
      <formula>NOT(ISERROR(SEARCH("PAID",N267)))</formula>
    </cfRule>
  </conditionalFormatting>
  <conditionalFormatting sqref="B268:F268 H268:L268">
    <cfRule type="expression" dxfId="21704" priority="18558">
      <formula>"'=NOT(ISERROR(VLOOKUP('Banned list'!)"</formula>
    </cfRule>
  </conditionalFormatting>
  <conditionalFormatting sqref="J268">
    <cfRule type="containsText" dxfId="21703" priority="18561" operator="containsText" text="bb">
      <formula>NOT(ISERROR(SEARCH("bb",J268)))</formula>
    </cfRule>
    <cfRule type="containsText" dxfId="21702" priority="18562" stopIfTrue="1" operator="containsText" text="booking hc">
      <formula>NOT(ISERROR(SEARCH("booking hc",J268)))</formula>
    </cfRule>
    <cfRule type="containsText" dxfId="21701" priority="18563" operator="containsText" text="expedia vc">
      <formula>NOT(ISERROR(SEARCH("expedia vc",J268)))</formula>
    </cfRule>
    <cfRule type="containsText" dxfId="21700" priority="18564" operator="containsText" text="booking hcn">
      <formula>NOT(ISERROR(SEARCH("booking hcn",J268)))</formula>
    </cfRule>
    <cfRule type="containsText" dxfId="21699" priority="18565" stopIfTrue="1" operator="containsText" text="booking vcd">
      <formula>NOT(ISERROR(SEARCH("booking vcd",J268)))</formula>
    </cfRule>
    <cfRule type="containsText" dxfId="21698" priority="18566" stopIfTrue="1" operator="containsText" text="booking vc">
      <formula>NOT(ISERROR(SEARCH("booking vc",J268)))</formula>
    </cfRule>
  </conditionalFormatting>
  <conditionalFormatting sqref="J268">
    <cfRule type="containsText" dxfId="21697" priority="18560" operator="containsText" text="hw">
      <formula>NOT(ISERROR(SEARCH("hw",J268)))</formula>
    </cfRule>
  </conditionalFormatting>
  <conditionalFormatting sqref="J268">
    <cfRule type="containsText" dxfId="21696" priority="18551" operator="containsText" text="hw">
      <formula>NOT(ISERROR(SEARCH("hw",J268)))</formula>
    </cfRule>
    <cfRule type="containsText" dxfId="21695" priority="18552" operator="containsText" text="bb">
      <formula>NOT(ISERROR(SEARCH("bb",J268)))</formula>
    </cfRule>
    <cfRule type="containsText" dxfId="21694" priority="18553" stopIfTrue="1" operator="containsText" text="booking hc">
      <formula>NOT(ISERROR(SEARCH("booking hc",J268)))</formula>
    </cfRule>
    <cfRule type="containsText" dxfId="21693" priority="18554" operator="containsText" text="expedia vc">
      <formula>NOT(ISERROR(SEARCH("expedia vc",J268)))</formula>
    </cfRule>
    <cfRule type="containsText" dxfId="21692" priority="18555" operator="containsText" text="booking hcn">
      <formula>NOT(ISERROR(SEARCH("booking hcn",J268)))</formula>
    </cfRule>
    <cfRule type="containsText" dxfId="21691" priority="18556" stopIfTrue="1" operator="containsText" text="booking vcd">
      <formula>NOT(ISERROR(SEARCH("booking vcd",J268)))</formula>
    </cfRule>
    <cfRule type="containsText" dxfId="21690" priority="18557" stopIfTrue="1" operator="containsText" text="booking vc">
      <formula>NOT(ISERROR(SEARCH("booking vc",J268)))</formula>
    </cfRule>
  </conditionalFormatting>
  <conditionalFormatting sqref="J268">
    <cfRule type="containsText" dxfId="21689" priority="18570" operator="containsText" text="BANND">
      <formula>NOT(ISERROR(SEARCH("BANND",J268)))</formula>
    </cfRule>
    <cfRule type="expression" dxfId="21688" priority="18571">
      <formula>"'=NOT(ISERROR(VLOOKUP('Banned list'!)"</formula>
    </cfRule>
  </conditionalFormatting>
  <conditionalFormatting sqref="N268">
    <cfRule type="containsText" dxfId="21687" priority="18567" stopIfTrue="1" operator="containsText" text="CHARGE ON ARRIVAL">
      <formula>NOT(ISERROR(SEARCH("CHARGE ON ARRIVAL",N268)))</formula>
    </cfRule>
    <cfRule type="containsText" dxfId="21686" priority="18568" stopIfTrue="1" operator="containsText" text="CHARGE VC ON DAY">
      <formula>NOT(ISERROR(SEARCH("CHARGE VC ON DAY",N268)))</formula>
    </cfRule>
    <cfRule type="containsText" dxfId="21685" priority="18569" stopIfTrue="1" operator="containsText" text="PAID">
      <formula>NOT(ISERROR(SEARCH("PAID",N268)))</formula>
    </cfRule>
  </conditionalFormatting>
  <conditionalFormatting sqref="B269:F269 H269:L269">
    <cfRule type="expression" dxfId="21684" priority="18536">
      <formula>"'=NOT(ISERROR(VLOOKUP('Banned list'!)"</formula>
    </cfRule>
  </conditionalFormatting>
  <conditionalFormatting sqref="J269">
    <cfRule type="containsText" dxfId="21683" priority="18539" operator="containsText" text="bb">
      <formula>NOT(ISERROR(SEARCH("bb",J269)))</formula>
    </cfRule>
    <cfRule type="containsText" dxfId="21682" priority="18540" stopIfTrue="1" operator="containsText" text="booking hc">
      <formula>NOT(ISERROR(SEARCH("booking hc",J269)))</formula>
    </cfRule>
    <cfRule type="containsText" dxfId="21681" priority="18541" operator="containsText" text="expedia vc">
      <formula>NOT(ISERROR(SEARCH("expedia vc",J269)))</formula>
    </cfRule>
    <cfRule type="containsText" dxfId="21680" priority="18542" operator="containsText" text="booking hcn">
      <formula>NOT(ISERROR(SEARCH("booking hcn",J269)))</formula>
    </cfRule>
    <cfRule type="containsText" dxfId="21679" priority="18543" stopIfTrue="1" operator="containsText" text="booking vcd">
      <formula>NOT(ISERROR(SEARCH("booking vcd",J269)))</formula>
    </cfRule>
    <cfRule type="containsText" dxfId="21678" priority="18544" stopIfTrue="1" operator="containsText" text="booking vc">
      <formula>NOT(ISERROR(SEARCH("booking vc",J269)))</formula>
    </cfRule>
  </conditionalFormatting>
  <conditionalFormatting sqref="J269">
    <cfRule type="containsText" dxfId="21677" priority="18538" operator="containsText" text="hw">
      <formula>NOT(ISERROR(SEARCH("hw",J269)))</formula>
    </cfRule>
  </conditionalFormatting>
  <conditionalFormatting sqref="J269">
    <cfRule type="containsText" dxfId="21676" priority="18529" operator="containsText" text="hw">
      <formula>NOT(ISERROR(SEARCH("hw",J269)))</formula>
    </cfRule>
    <cfRule type="containsText" dxfId="21675" priority="18530" operator="containsText" text="bb">
      <formula>NOT(ISERROR(SEARCH("bb",J269)))</formula>
    </cfRule>
    <cfRule type="containsText" dxfId="21674" priority="18531" stopIfTrue="1" operator="containsText" text="booking hc">
      <formula>NOT(ISERROR(SEARCH("booking hc",J269)))</formula>
    </cfRule>
    <cfRule type="containsText" dxfId="21673" priority="18532" operator="containsText" text="expedia vc">
      <formula>NOT(ISERROR(SEARCH("expedia vc",J269)))</formula>
    </cfRule>
    <cfRule type="containsText" dxfId="21672" priority="18533" operator="containsText" text="booking hcn">
      <formula>NOT(ISERROR(SEARCH("booking hcn",J269)))</formula>
    </cfRule>
    <cfRule type="containsText" dxfId="21671" priority="18534" stopIfTrue="1" operator="containsText" text="booking vcd">
      <formula>NOT(ISERROR(SEARCH("booking vcd",J269)))</formula>
    </cfRule>
    <cfRule type="containsText" dxfId="21670" priority="18535" stopIfTrue="1" operator="containsText" text="booking vc">
      <formula>NOT(ISERROR(SEARCH("booking vc",J269)))</formula>
    </cfRule>
  </conditionalFormatting>
  <conditionalFormatting sqref="J269">
    <cfRule type="containsText" dxfId="21669" priority="18548" operator="containsText" text="BANND">
      <formula>NOT(ISERROR(SEARCH("BANND",J269)))</formula>
    </cfRule>
    <cfRule type="expression" dxfId="21668" priority="18549">
      <formula>"'=NOT(ISERROR(VLOOKUP('Banned list'!)"</formula>
    </cfRule>
  </conditionalFormatting>
  <conditionalFormatting sqref="N269">
    <cfRule type="containsText" dxfId="21667" priority="18545" stopIfTrue="1" operator="containsText" text="CHARGE ON ARRIVAL">
      <formula>NOT(ISERROR(SEARCH("CHARGE ON ARRIVAL",N269)))</formula>
    </cfRule>
    <cfRule type="containsText" dxfId="21666" priority="18546" stopIfTrue="1" operator="containsText" text="CHARGE VC ON DAY">
      <formula>NOT(ISERROR(SEARCH("CHARGE VC ON DAY",N269)))</formula>
    </cfRule>
    <cfRule type="containsText" dxfId="21665" priority="18547" stopIfTrue="1" operator="containsText" text="PAID">
      <formula>NOT(ISERROR(SEARCH("PAID",N269)))</formula>
    </cfRule>
  </conditionalFormatting>
  <conditionalFormatting sqref="B270:F270 H270:L270">
    <cfRule type="expression" dxfId="21664" priority="18514">
      <formula>"'=NOT(ISERROR(VLOOKUP('Banned list'!)"</formula>
    </cfRule>
  </conditionalFormatting>
  <conditionalFormatting sqref="J270">
    <cfRule type="containsText" dxfId="21663" priority="18517" operator="containsText" text="bb">
      <formula>NOT(ISERROR(SEARCH("bb",J270)))</formula>
    </cfRule>
    <cfRule type="containsText" dxfId="21662" priority="18518" stopIfTrue="1" operator="containsText" text="booking hc">
      <formula>NOT(ISERROR(SEARCH("booking hc",J270)))</formula>
    </cfRule>
    <cfRule type="containsText" dxfId="21661" priority="18519" operator="containsText" text="expedia vc">
      <formula>NOT(ISERROR(SEARCH("expedia vc",J270)))</formula>
    </cfRule>
    <cfRule type="containsText" dxfId="21660" priority="18520" operator="containsText" text="booking hcn">
      <formula>NOT(ISERROR(SEARCH("booking hcn",J270)))</formula>
    </cfRule>
    <cfRule type="containsText" dxfId="21659" priority="18521" stopIfTrue="1" operator="containsText" text="booking vcd">
      <formula>NOT(ISERROR(SEARCH("booking vcd",J270)))</formula>
    </cfRule>
    <cfRule type="containsText" dxfId="21658" priority="18522" stopIfTrue="1" operator="containsText" text="booking vc">
      <formula>NOT(ISERROR(SEARCH("booking vc",J270)))</formula>
    </cfRule>
  </conditionalFormatting>
  <conditionalFormatting sqref="J270">
    <cfRule type="containsText" dxfId="21657" priority="18516" operator="containsText" text="hw">
      <formula>NOT(ISERROR(SEARCH("hw",J270)))</formula>
    </cfRule>
  </conditionalFormatting>
  <conditionalFormatting sqref="J270">
    <cfRule type="containsText" dxfId="21656" priority="18507" operator="containsText" text="hw">
      <formula>NOT(ISERROR(SEARCH("hw",J270)))</formula>
    </cfRule>
    <cfRule type="containsText" dxfId="21655" priority="18508" operator="containsText" text="bb">
      <formula>NOT(ISERROR(SEARCH("bb",J270)))</formula>
    </cfRule>
    <cfRule type="containsText" dxfId="21654" priority="18509" stopIfTrue="1" operator="containsText" text="booking hc">
      <formula>NOT(ISERROR(SEARCH("booking hc",J270)))</formula>
    </cfRule>
    <cfRule type="containsText" dxfId="21653" priority="18510" operator="containsText" text="expedia vc">
      <formula>NOT(ISERROR(SEARCH("expedia vc",J270)))</formula>
    </cfRule>
    <cfRule type="containsText" dxfId="21652" priority="18511" operator="containsText" text="booking hcn">
      <formula>NOT(ISERROR(SEARCH("booking hcn",J270)))</formula>
    </cfRule>
    <cfRule type="containsText" dxfId="21651" priority="18512" stopIfTrue="1" operator="containsText" text="booking vcd">
      <formula>NOT(ISERROR(SEARCH("booking vcd",J270)))</formula>
    </cfRule>
    <cfRule type="containsText" dxfId="21650" priority="18513" stopIfTrue="1" operator="containsText" text="booking vc">
      <formula>NOT(ISERROR(SEARCH("booking vc",J270)))</formula>
    </cfRule>
  </conditionalFormatting>
  <conditionalFormatting sqref="J270">
    <cfRule type="containsText" dxfId="21649" priority="18526" operator="containsText" text="BANND">
      <formula>NOT(ISERROR(SEARCH("BANND",J270)))</formula>
    </cfRule>
    <cfRule type="expression" dxfId="21648" priority="18527">
      <formula>"'=NOT(ISERROR(VLOOKUP('Banned list'!)"</formula>
    </cfRule>
  </conditionalFormatting>
  <conditionalFormatting sqref="N270">
    <cfRule type="containsText" dxfId="21647" priority="18523" stopIfTrue="1" operator="containsText" text="CHARGE ON ARRIVAL">
      <formula>NOT(ISERROR(SEARCH("CHARGE ON ARRIVAL",N270)))</formula>
    </cfRule>
    <cfRule type="containsText" dxfId="21646" priority="18524" stopIfTrue="1" operator="containsText" text="CHARGE VC ON DAY">
      <formula>NOT(ISERROR(SEARCH("CHARGE VC ON DAY",N270)))</formula>
    </cfRule>
    <cfRule type="containsText" dxfId="21645" priority="18525" stopIfTrue="1" operator="containsText" text="PAID">
      <formula>NOT(ISERROR(SEARCH("PAID",N270)))</formula>
    </cfRule>
  </conditionalFormatting>
  <conditionalFormatting sqref="G271 I271:L271">
    <cfRule type="containsText" dxfId="21644" priority="18493" operator="containsText" text="BANND">
      <formula>NOT(ISERROR(SEARCH("BANND",G271)))</formula>
    </cfRule>
  </conditionalFormatting>
  <conditionalFormatting sqref="H271:L271 B271:F271">
    <cfRule type="expression" dxfId="21643" priority="18492">
      <formula>"'=NOT(ISERROR(VLOOKUP('Banned list'!)"</formula>
    </cfRule>
  </conditionalFormatting>
  <conditionalFormatting sqref="J271">
    <cfRule type="containsText" dxfId="21642" priority="18495" operator="containsText" text="bb">
      <formula>NOT(ISERROR(SEARCH("bb",J271)))</formula>
    </cfRule>
    <cfRule type="containsText" dxfId="21641" priority="18496" stopIfTrue="1" operator="containsText" text="booking hc">
      <formula>NOT(ISERROR(SEARCH("booking hc",J271)))</formula>
    </cfRule>
    <cfRule type="containsText" dxfId="21640" priority="18497" operator="containsText" text="expedia vc">
      <formula>NOT(ISERROR(SEARCH("expedia vc",J271)))</formula>
    </cfRule>
    <cfRule type="containsText" dxfId="21639" priority="18498" operator="containsText" text="booking hcn">
      <formula>NOT(ISERROR(SEARCH("booking hcn",J271)))</formula>
    </cfRule>
    <cfRule type="containsText" dxfId="21638" priority="18499" stopIfTrue="1" operator="containsText" text="booking vcd">
      <formula>NOT(ISERROR(SEARCH("booking vcd",J271)))</formula>
    </cfRule>
    <cfRule type="containsText" dxfId="21637" priority="18500" stopIfTrue="1" operator="containsText" text="booking vc">
      <formula>NOT(ISERROR(SEARCH("booking vc",J271)))</formula>
    </cfRule>
  </conditionalFormatting>
  <conditionalFormatting sqref="J271">
    <cfRule type="containsText" dxfId="21636" priority="18494" operator="containsText" text="hw">
      <formula>NOT(ISERROR(SEARCH("hw",J271)))</formula>
    </cfRule>
  </conditionalFormatting>
  <conditionalFormatting sqref="J271">
    <cfRule type="containsText" dxfId="21635" priority="18485" operator="containsText" text="hw">
      <formula>NOT(ISERROR(SEARCH("hw",J271)))</formula>
    </cfRule>
    <cfRule type="containsText" dxfId="21634" priority="18486" operator="containsText" text="bb">
      <formula>NOT(ISERROR(SEARCH("bb",J271)))</formula>
    </cfRule>
    <cfRule type="containsText" dxfId="21633" priority="18487" stopIfTrue="1" operator="containsText" text="booking hc">
      <formula>NOT(ISERROR(SEARCH("booking hc",J271)))</formula>
    </cfRule>
    <cfRule type="containsText" dxfId="21632" priority="18488" operator="containsText" text="expedia vc">
      <formula>NOT(ISERROR(SEARCH("expedia vc",J271)))</formula>
    </cfRule>
    <cfRule type="containsText" dxfId="21631" priority="18489" operator="containsText" text="booking hcn">
      <formula>NOT(ISERROR(SEARCH("booking hcn",J271)))</formula>
    </cfRule>
    <cfRule type="containsText" dxfId="21630" priority="18490" stopIfTrue="1" operator="containsText" text="booking vcd">
      <formula>NOT(ISERROR(SEARCH("booking vcd",J271)))</formula>
    </cfRule>
    <cfRule type="containsText" dxfId="21629" priority="18491" stopIfTrue="1" operator="containsText" text="booking vc">
      <formula>NOT(ISERROR(SEARCH("booking vc",J271)))</formula>
    </cfRule>
  </conditionalFormatting>
  <conditionalFormatting sqref="J271">
    <cfRule type="containsText" dxfId="21628" priority="18504" operator="containsText" text="BANND">
      <formula>NOT(ISERROR(SEARCH("BANND",J271)))</formula>
    </cfRule>
    <cfRule type="expression" dxfId="21627" priority="18505">
      <formula>"'=NOT(ISERROR(VLOOKUP('Banned list'!)"</formula>
    </cfRule>
  </conditionalFormatting>
  <conditionalFormatting sqref="N271">
    <cfRule type="containsText" dxfId="21626" priority="18501" stopIfTrue="1" operator="containsText" text="CHARGE ON ARRIVAL">
      <formula>NOT(ISERROR(SEARCH("CHARGE ON ARRIVAL",N271)))</formula>
    </cfRule>
    <cfRule type="containsText" dxfId="21625" priority="18502" stopIfTrue="1" operator="containsText" text="CHARGE VC ON DAY">
      <formula>NOT(ISERROR(SEARCH("CHARGE VC ON DAY",N271)))</formula>
    </cfRule>
    <cfRule type="containsText" dxfId="21624" priority="18503" stopIfTrue="1" operator="containsText" text="PAID">
      <formula>NOT(ISERROR(SEARCH("PAID",N271)))</formula>
    </cfRule>
  </conditionalFormatting>
  <conditionalFormatting sqref="H272:L272 B272:F272">
    <cfRule type="expression" dxfId="21623" priority="18470">
      <formula>"'=NOT(ISERROR(VLOOKUP('Banned list'!)"</formula>
    </cfRule>
  </conditionalFormatting>
  <conditionalFormatting sqref="J272">
    <cfRule type="containsText" dxfId="21622" priority="18473" operator="containsText" text="bb">
      <formula>NOT(ISERROR(SEARCH("bb",J272)))</formula>
    </cfRule>
    <cfRule type="containsText" dxfId="21621" priority="18474" stopIfTrue="1" operator="containsText" text="booking hc">
      <formula>NOT(ISERROR(SEARCH("booking hc",J272)))</formula>
    </cfRule>
    <cfRule type="containsText" dxfId="21620" priority="18475" operator="containsText" text="expedia vc">
      <formula>NOT(ISERROR(SEARCH("expedia vc",J272)))</formula>
    </cfRule>
    <cfRule type="containsText" dxfId="21619" priority="18476" operator="containsText" text="booking hcn">
      <formula>NOT(ISERROR(SEARCH("booking hcn",J272)))</formula>
    </cfRule>
    <cfRule type="containsText" dxfId="21618" priority="18477" stopIfTrue="1" operator="containsText" text="booking vcd">
      <formula>NOT(ISERROR(SEARCH("booking vcd",J272)))</formula>
    </cfRule>
    <cfRule type="containsText" dxfId="21617" priority="18478" stopIfTrue="1" operator="containsText" text="booking vc">
      <formula>NOT(ISERROR(SEARCH("booking vc",J272)))</formula>
    </cfRule>
  </conditionalFormatting>
  <conditionalFormatting sqref="J272">
    <cfRule type="containsText" dxfId="21616" priority="18472" operator="containsText" text="hw">
      <formula>NOT(ISERROR(SEARCH("hw",J272)))</formula>
    </cfRule>
  </conditionalFormatting>
  <conditionalFormatting sqref="J272">
    <cfRule type="containsText" dxfId="21615" priority="18463" operator="containsText" text="hw">
      <formula>NOT(ISERROR(SEARCH("hw",J272)))</formula>
    </cfRule>
    <cfRule type="containsText" dxfId="21614" priority="18464" operator="containsText" text="bb">
      <formula>NOT(ISERROR(SEARCH("bb",J272)))</formula>
    </cfRule>
    <cfRule type="containsText" dxfId="21613" priority="18465" stopIfTrue="1" operator="containsText" text="booking hc">
      <formula>NOT(ISERROR(SEARCH("booking hc",J272)))</formula>
    </cfRule>
    <cfRule type="containsText" dxfId="21612" priority="18466" operator="containsText" text="expedia vc">
      <formula>NOT(ISERROR(SEARCH("expedia vc",J272)))</formula>
    </cfRule>
    <cfRule type="containsText" dxfId="21611" priority="18467" operator="containsText" text="booking hcn">
      <formula>NOT(ISERROR(SEARCH("booking hcn",J272)))</formula>
    </cfRule>
    <cfRule type="containsText" dxfId="21610" priority="18468" stopIfTrue="1" operator="containsText" text="booking vcd">
      <formula>NOT(ISERROR(SEARCH("booking vcd",J272)))</formula>
    </cfRule>
    <cfRule type="containsText" dxfId="21609" priority="18469" stopIfTrue="1" operator="containsText" text="booking vc">
      <formula>NOT(ISERROR(SEARCH("booking vc",J272)))</formula>
    </cfRule>
  </conditionalFormatting>
  <conditionalFormatting sqref="J272">
    <cfRule type="containsText" dxfId="21608" priority="18482" operator="containsText" text="BANND">
      <formula>NOT(ISERROR(SEARCH("BANND",J272)))</formula>
    </cfRule>
    <cfRule type="expression" dxfId="21607" priority="18483">
      <formula>"'=NOT(ISERROR(VLOOKUP('Banned list'!)"</formula>
    </cfRule>
  </conditionalFormatting>
  <conditionalFormatting sqref="N272">
    <cfRule type="containsText" dxfId="21606" priority="18479" stopIfTrue="1" operator="containsText" text="CHARGE ON ARRIVAL">
      <formula>NOT(ISERROR(SEARCH("CHARGE ON ARRIVAL",N272)))</formula>
    </cfRule>
    <cfRule type="containsText" dxfId="21605" priority="18480" stopIfTrue="1" operator="containsText" text="CHARGE VC ON DAY">
      <formula>NOT(ISERROR(SEARCH("CHARGE VC ON DAY",N272)))</formula>
    </cfRule>
    <cfRule type="containsText" dxfId="21604" priority="18481" stopIfTrue="1" operator="containsText" text="PAID">
      <formula>NOT(ISERROR(SEARCH("PAID",N272)))</formula>
    </cfRule>
  </conditionalFormatting>
  <conditionalFormatting sqref="H273:L273 B273:F273">
    <cfRule type="expression" dxfId="21603" priority="18448">
      <formula>"'=NOT(ISERROR(VLOOKUP('Banned list'!)"</formula>
    </cfRule>
  </conditionalFormatting>
  <conditionalFormatting sqref="J273">
    <cfRule type="containsText" dxfId="21602" priority="18451" operator="containsText" text="bb">
      <formula>NOT(ISERROR(SEARCH("bb",J273)))</formula>
    </cfRule>
    <cfRule type="containsText" dxfId="21601" priority="18452" stopIfTrue="1" operator="containsText" text="booking hc">
      <formula>NOT(ISERROR(SEARCH("booking hc",J273)))</formula>
    </cfRule>
    <cfRule type="containsText" dxfId="21600" priority="18453" operator="containsText" text="expedia vc">
      <formula>NOT(ISERROR(SEARCH("expedia vc",J273)))</formula>
    </cfRule>
    <cfRule type="containsText" dxfId="21599" priority="18454" operator="containsText" text="booking hcn">
      <formula>NOT(ISERROR(SEARCH("booking hcn",J273)))</formula>
    </cfRule>
    <cfRule type="containsText" dxfId="21598" priority="18455" stopIfTrue="1" operator="containsText" text="booking vcd">
      <formula>NOT(ISERROR(SEARCH("booking vcd",J273)))</formula>
    </cfRule>
    <cfRule type="containsText" dxfId="21597" priority="18456" stopIfTrue="1" operator="containsText" text="booking vc">
      <formula>NOT(ISERROR(SEARCH("booking vc",J273)))</formula>
    </cfRule>
  </conditionalFormatting>
  <conditionalFormatting sqref="J273">
    <cfRule type="containsText" dxfId="21596" priority="18450" operator="containsText" text="hw">
      <formula>NOT(ISERROR(SEARCH("hw",J273)))</formula>
    </cfRule>
  </conditionalFormatting>
  <conditionalFormatting sqref="J273">
    <cfRule type="containsText" dxfId="21595" priority="18441" operator="containsText" text="hw">
      <formula>NOT(ISERROR(SEARCH("hw",J273)))</formula>
    </cfRule>
    <cfRule type="containsText" dxfId="21594" priority="18442" operator="containsText" text="bb">
      <formula>NOT(ISERROR(SEARCH("bb",J273)))</formula>
    </cfRule>
    <cfRule type="containsText" dxfId="21593" priority="18443" stopIfTrue="1" operator="containsText" text="booking hc">
      <formula>NOT(ISERROR(SEARCH("booking hc",J273)))</formula>
    </cfRule>
    <cfRule type="containsText" dxfId="21592" priority="18444" operator="containsText" text="expedia vc">
      <formula>NOT(ISERROR(SEARCH("expedia vc",J273)))</formula>
    </cfRule>
    <cfRule type="containsText" dxfId="21591" priority="18445" operator="containsText" text="booking hcn">
      <formula>NOT(ISERROR(SEARCH("booking hcn",J273)))</formula>
    </cfRule>
    <cfRule type="containsText" dxfId="21590" priority="18446" stopIfTrue="1" operator="containsText" text="booking vcd">
      <formula>NOT(ISERROR(SEARCH("booking vcd",J273)))</formula>
    </cfRule>
    <cfRule type="containsText" dxfId="21589" priority="18447" stopIfTrue="1" operator="containsText" text="booking vc">
      <formula>NOT(ISERROR(SEARCH("booking vc",J273)))</formula>
    </cfRule>
  </conditionalFormatting>
  <conditionalFormatting sqref="J273">
    <cfRule type="containsText" dxfId="21588" priority="18460" operator="containsText" text="BANND">
      <formula>NOT(ISERROR(SEARCH("BANND",J273)))</formula>
    </cfRule>
    <cfRule type="expression" dxfId="21587" priority="18461">
      <formula>"'=NOT(ISERROR(VLOOKUP('Banned list'!)"</formula>
    </cfRule>
  </conditionalFormatting>
  <conditionalFormatting sqref="N273">
    <cfRule type="containsText" dxfId="21586" priority="18457" stopIfTrue="1" operator="containsText" text="CHARGE ON ARRIVAL">
      <formula>NOT(ISERROR(SEARCH("CHARGE ON ARRIVAL",N273)))</formula>
    </cfRule>
    <cfRule type="containsText" dxfId="21585" priority="18458" stopIfTrue="1" operator="containsText" text="CHARGE VC ON DAY">
      <formula>NOT(ISERROR(SEARCH("CHARGE VC ON DAY",N273)))</formula>
    </cfRule>
    <cfRule type="containsText" dxfId="21584" priority="18459" stopIfTrue="1" operator="containsText" text="PAID">
      <formula>NOT(ISERROR(SEARCH("PAID",N273)))</formula>
    </cfRule>
  </conditionalFormatting>
  <conditionalFormatting sqref="B274:F274 H274:L274">
    <cfRule type="expression" dxfId="21583" priority="18426">
      <formula>"'=NOT(ISERROR(VLOOKUP('Banned list'!)"</formula>
    </cfRule>
  </conditionalFormatting>
  <conditionalFormatting sqref="J274">
    <cfRule type="containsText" dxfId="21582" priority="18429" operator="containsText" text="bb">
      <formula>NOT(ISERROR(SEARCH("bb",J274)))</formula>
    </cfRule>
    <cfRule type="containsText" dxfId="21581" priority="18430" stopIfTrue="1" operator="containsText" text="booking hc">
      <formula>NOT(ISERROR(SEARCH("booking hc",J274)))</formula>
    </cfRule>
    <cfRule type="containsText" dxfId="21580" priority="18431" operator="containsText" text="expedia vc">
      <formula>NOT(ISERROR(SEARCH("expedia vc",J274)))</formula>
    </cfRule>
    <cfRule type="containsText" dxfId="21579" priority="18432" operator="containsText" text="booking hcn">
      <formula>NOT(ISERROR(SEARCH("booking hcn",J274)))</formula>
    </cfRule>
    <cfRule type="containsText" dxfId="21578" priority="18433" stopIfTrue="1" operator="containsText" text="booking vcd">
      <formula>NOT(ISERROR(SEARCH("booking vcd",J274)))</formula>
    </cfRule>
    <cfRule type="containsText" dxfId="21577" priority="18434" stopIfTrue="1" operator="containsText" text="booking vc">
      <formula>NOT(ISERROR(SEARCH("booking vc",J274)))</formula>
    </cfRule>
  </conditionalFormatting>
  <conditionalFormatting sqref="J274">
    <cfRule type="containsText" dxfId="21576" priority="18428" operator="containsText" text="hw">
      <formula>NOT(ISERROR(SEARCH("hw",J274)))</formula>
    </cfRule>
  </conditionalFormatting>
  <conditionalFormatting sqref="J274">
    <cfRule type="containsText" dxfId="21575" priority="18419" operator="containsText" text="hw">
      <formula>NOT(ISERROR(SEARCH("hw",J274)))</formula>
    </cfRule>
    <cfRule type="containsText" dxfId="21574" priority="18420" operator="containsText" text="bb">
      <formula>NOT(ISERROR(SEARCH("bb",J274)))</formula>
    </cfRule>
    <cfRule type="containsText" dxfId="21573" priority="18421" stopIfTrue="1" operator="containsText" text="booking hc">
      <formula>NOT(ISERROR(SEARCH("booking hc",J274)))</formula>
    </cfRule>
    <cfRule type="containsText" dxfId="21572" priority="18422" operator="containsText" text="expedia vc">
      <formula>NOT(ISERROR(SEARCH("expedia vc",J274)))</formula>
    </cfRule>
    <cfRule type="containsText" dxfId="21571" priority="18423" operator="containsText" text="booking hcn">
      <formula>NOT(ISERROR(SEARCH("booking hcn",J274)))</formula>
    </cfRule>
    <cfRule type="containsText" dxfId="21570" priority="18424" stopIfTrue="1" operator="containsText" text="booking vcd">
      <formula>NOT(ISERROR(SEARCH("booking vcd",J274)))</formula>
    </cfRule>
    <cfRule type="containsText" dxfId="21569" priority="18425" stopIfTrue="1" operator="containsText" text="booking vc">
      <formula>NOT(ISERROR(SEARCH("booking vc",J274)))</formula>
    </cfRule>
  </conditionalFormatting>
  <conditionalFormatting sqref="J274">
    <cfRule type="containsText" dxfId="21568" priority="18438" operator="containsText" text="BANND">
      <formula>NOT(ISERROR(SEARCH("BANND",J274)))</formula>
    </cfRule>
    <cfRule type="expression" dxfId="21567" priority="18439">
      <formula>"'=NOT(ISERROR(VLOOKUP('Banned list'!)"</formula>
    </cfRule>
  </conditionalFormatting>
  <conditionalFormatting sqref="N274">
    <cfRule type="containsText" dxfId="21566" priority="18435" stopIfTrue="1" operator="containsText" text="CHARGE ON ARRIVAL">
      <formula>NOT(ISERROR(SEARCH("CHARGE ON ARRIVAL",N274)))</formula>
    </cfRule>
    <cfRule type="containsText" dxfId="21565" priority="18436" stopIfTrue="1" operator="containsText" text="CHARGE VC ON DAY">
      <formula>NOT(ISERROR(SEARCH("CHARGE VC ON DAY",N274)))</formula>
    </cfRule>
    <cfRule type="containsText" dxfId="21564" priority="18437" stopIfTrue="1" operator="containsText" text="PAID">
      <formula>NOT(ISERROR(SEARCH("PAID",N274)))</formula>
    </cfRule>
  </conditionalFormatting>
  <conditionalFormatting sqref="H275:L275 B275:F275">
    <cfRule type="expression" dxfId="21563" priority="18404">
      <formula>"'=NOT(ISERROR(VLOOKUP('Banned list'!)"</formula>
    </cfRule>
  </conditionalFormatting>
  <conditionalFormatting sqref="J275">
    <cfRule type="containsText" dxfId="21562" priority="18407" operator="containsText" text="bb">
      <formula>NOT(ISERROR(SEARCH("bb",J275)))</formula>
    </cfRule>
    <cfRule type="containsText" dxfId="21561" priority="18408" stopIfTrue="1" operator="containsText" text="booking hc">
      <formula>NOT(ISERROR(SEARCH("booking hc",J275)))</formula>
    </cfRule>
    <cfRule type="containsText" dxfId="21560" priority="18409" operator="containsText" text="expedia vc">
      <formula>NOT(ISERROR(SEARCH("expedia vc",J275)))</formula>
    </cfRule>
    <cfRule type="containsText" dxfId="21559" priority="18410" operator="containsText" text="booking hcn">
      <formula>NOT(ISERROR(SEARCH("booking hcn",J275)))</formula>
    </cfRule>
    <cfRule type="containsText" dxfId="21558" priority="18411" stopIfTrue="1" operator="containsText" text="booking vcd">
      <formula>NOT(ISERROR(SEARCH("booking vcd",J275)))</formula>
    </cfRule>
    <cfRule type="containsText" dxfId="21557" priority="18412" stopIfTrue="1" operator="containsText" text="booking vc">
      <formula>NOT(ISERROR(SEARCH("booking vc",J275)))</formula>
    </cfRule>
  </conditionalFormatting>
  <conditionalFormatting sqref="J275">
    <cfRule type="containsText" dxfId="21556" priority="18406" operator="containsText" text="hw">
      <formula>NOT(ISERROR(SEARCH("hw",J275)))</formula>
    </cfRule>
  </conditionalFormatting>
  <conditionalFormatting sqref="J275">
    <cfRule type="containsText" dxfId="21555" priority="18397" operator="containsText" text="hw">
      <formula>NOT(ISERROR(SEARCH("hw",J275)))</formula>
    </cfRule>
    <cfRule type="containsText" dxfId="21554" priority="18398" operator="containsText" text="bb">
      <formula>NOT(ISERROR(SEARCH("bb",J275)))</formula>
    </cfRule>
    <cfRule type="containsText" dxfId="21553" priority="18399" stopIfTrue="1" operator="containsText" text="booking hc">
      <formula>NOT(ISERROR(SEARCH("booking hc",J275)))</formula>
    </cfRule>
    <cfRule type="containsText" dxfId="21552" priority="18400" operator="containsText" text="expedia vc">
      <formula>NOT(ISERROR(SEARCH("expedia vc",J275)))</formula>
    </cfRule>
    <cfRule type="containsText" dxfId="21551" priority="18401" operator="containsText" text="booking hcn">
      <formula>NOT(ISERROR(SEARCH("booking hcn",J275)))</formula>
    </cfRule>
    <cfRule type="containsText" dxfId="21550" priority="18402" stopIfTrue="1" operator="containsText" text="booking vcd">
      <formula>NOT(ISERROR(SEARCH("booking vcd",J275)))</formula>
    </cfRule>
    <cfRule type="containsText" dxfId="21549" priority="18403" stopIfTrue="1" operator="containsText" text="booking vc">
      <formula>NOT(ISERROR(SEARCH("booking vc",J275)))</formula>
    </cfRule>
  </conditionalFormatting>
  <conditionalFormatting sqref="J275">
    <cfRule type="containsText" dxfId="21548" priority="18416" operator="containsText" text="BANND">
      <formula>NOT(ISERROR(SEARCH("BANND",J275)))</formula>
    </cfRule>
    <cfRule type="expression" dxfId="21547" priority="18417">
      <formula>"'=NOT(ISERROR(VLOOKUP('Banned list'!)"</formula>
    </cfRule>
  </conditionalFormatting>
  <conditionalFormatting sqref="N275">
    <cfRule type="containsText" dxfId="21546" priority="18413" stopIfTrue="1" operator="containsText" text="CHARGE ON ARRIVAL">
      <formula>NOT(ISERROR(SEARCH("CHARGE ON ARRIVAL",N275)))</formula>
    </cfRule>
    <cfRule type="containsText" dxfId="21545" priority="18414" stopIfTrue="1" operator="containsText" text="CHARGE VC ON DAY">
      <formula>NOT(ISERROR(SEARCH("CHARGE VC ON DAY",N275)))</formula>
    </cfRule>
    <cfRule type="containsText" dxfId="21544" priority="18415" stopIfTrue="1" operator="containsText" text="PAID">
      <formula>NOT(ISERROR(SEARCH("PAID",N275)))</formula>
    </cfRule>
  </conditionalFormatting>
  <conditionalFormatting sqref="B276:F276 H276:L276">
    <cfRule type="expression" dxfId="21543" priority="18382">
      <formula>"'=NOT(ISERROR(VLOOKUP('Banned list'!)"</formula>
    </cfRule>
  </conditionalFormatting>
  <conditionalFormatting sqref="J276">
    <cfRule type="containsText" dxfId="21542" priority="18385" operator="containsText" text="bb">
      <formula>NOT(ISERROR(SEARCH("bb",J276)))</formula>
    </cfRule>
    <cfRule type="containsText" dxfId="21541" priority="18386" stopIfTrue="1" operator="containsText" text="booking hc">
      <formula>NOT(ISERROR(SEARCH("booking hc",J276)))</formula>
    </cfRule>
    <cfRule type="containsText" dxfId="21540" priority="18387" operator="containsText" text="expedia vc">
      <formula>NOT(ISERROR(SEARCH("expedia vc",J276)))</formula>
    </cfRule>
    <cfRule type="containsText" dxfId="21539" priority="18388" operator="containsText" text="booking hcn">
      <formula>NOT(ISERROR(SEARCH("booking hcn",J276)))</formula>
    </cfRule>
    <cfRule type="containsText" dxfId="21538" priority="18389" stopIfTrue="1" operator="containsText" text="booking vcd">
      <formula>NOT(ISERROR(SEARCH("booking vcd",J276)))</formula>
    </cfRule>
    <cfRule type="containsText" dxfId="21537" priority="18390" stopIfTrue="1" operator="containsText" text="booking vc">
      <formula>NOT(ISERROR(SEARCH("booking vc",J276)))</formula>
    </cfRule>
  </conditionalFormatting>
  <conditionalFormatting sqref="J276">
    <cfRule type="containsText" dxfId="21536" priority="18384" operator="containsText" text="hw">
      <formula>NOT(ISERROR(SEARCH("hw",J276)))</formula>
    </cfRule>
  </conditionalFormatting>
  <conditionalFormatting sqref="J276">
    <cfRule type="containsText" dxfId="21535" priority="18375" operator="containsText" text="hw">
      <formula>NOT(ISERROR(SEARCH("hw",J276)))</formula>
    </cfRule>
    <cfRule type="containsText" dxfId="21534" priority="18376" operator="containsText" text="bb">
      <formula>NOT(ISERROR(SEARCH("bb",J276)))</formula>
    </cfRule>
    <cfRule type="containsText" dxfId="21533" priority="18377" stopIfTrue="1" operator="containsText" text="booking hc">
      <formula>NOT(ISERROR(SEARCH("booking hc",J276)))</formula>
    </cfRule>
    <cfRule type="containsText" dxfId="21532" priority="18378" operator="containsText" text="expedia vc">
      <formula>NOT(ISERROR(SEARCH("expedia vc",J276)))</formula>
    </cfRule>
    <cfRule type="containsText" dxfId="21531" priority="18379" operator="containsText" text="booking hcn">
      <formula>NOT(ISERROR(SEARCH("booking hcn",J276)))</formula>
    </cfRule>
    <cfRule type="containsText" dxfId="21530" priority="18380" stopIfTrue="1" operator="containsText" text="booking vcd">
      <formula>NOT(ISERROR(SEARCH("booking vcd",J276)))</formula>
    </cfRule>
    <cfRule type="containsText" dxfId="21529" priority="18381" stopIfTrue="1" operator="containsText" text="booking vc">
      <formula>NOT(ISERROR(SEARCH("booking vc",J276)))</formula>
    </cfRule>
  </conditionalFormatting>
  <conditionalFormatting sqref="J276">
    <cfRule type="containsText" dxfId="21528" priority="18394" operator="containsText" text="BANND">
      <formula>NOT(ISERROR(SEARCH("BANND",J276)))</formula>
    </cfRule>
    <cfRule type="expression" dxfId="21527" priority="18395">
      <formula>"'=NOT(ISERROR(VLOOKUP('Banned list'!)"</formula>
    </cfRule>
  </conditionalFormatting>
  <conditionalFormatting sqref="N276">
    <cfRule type="containsText" dxfId="21526" priority="18391" stopIfTrue="1" operator="containsText" text="CHARGE ON ARRIVAL">
      <formula>NOT(ISERROR(SEARCH("CHARGE ON ARRIVAL",N276)))</formula>
    </cfRule>
    <cfRule type="containsText" dxfId="21525" priority="18392" stopIfTrue="1" operator="containsText" text="CHARGE VC ON DAY">
      <formula>NOT(ISERROR(SEARCH("CHARGE VC ON DAY",N276)))</formula>
    </cfRule>
    <cfRule type="containsText" dxfId="21524" priority="18393" stopIfTrue="1" operator="containsText" text="PAID">
      <formula>NOT(ISERROR(SEARCH("PAID",N276)))</formula>
    </cfRule>
  </conditionalFormatting>
  <conditionalFormatting sqref="H277:L277 B277:F277">
    <cfRule type="expression" dxfId="21523" priority="18360">
      <formula>"'=NOT(ISERROR(VLOOKUP('Banned list'!)"</formula>
    </cfRule>
  </conditionalFormatting>
  <conditionalFormatting sqref="J277">
    <cfRule type="containsText" dxfId="21522" priority="18363" operator="containsText" text="bb">
      <formula>NOT(ISERROR(SEARCH("bb",J277)))</formula>
    </cfRule>
    <cfRule type="containsText" dxfId="21521" priority="18364" stopIfTrue="1" operator="containsText" text="booking hc">
      <formula>NOT(ISERROR(SEARCH("booking hc",J277)))</formula>
    </cfRule>
    <cfRule type="containsText" dxfId="21520" priority="18365" operator="containsText" text="expedia vc">
      <formula>NOT(ISERROR(SEARCH("expedia vc",J277)))</formula>
    </cfRule>
    <cfRule type="containsText" dxfId="21519" priority="18366" operator="containsText" text="booking hcn">
      <formula>NOT(ISERROR(SEARCH("booking hcn",J277)))</formula>
    </cfRule>
    <cfRule type="containsText" dxfId="21518" priority="18367" stopIfTrue="1" operator="containsText" text="booking vcd">
      <formula>NOT(ISERROR(SEARCH("booking vcd",J277)))</formula>
    </cfRule>
    <cfRule type="containsText" dxfId="21517" priority="18368" stopIfTrue="1" operator="containsText" text="booking vc">
      <formula>NOT(ISERROR(SEARCH("booking vc",J277)))</formula>
    </cfRule>
  </conditionalFormatting>
  <conditionalFormatting sqref="J277">
    <cfRule type="containsText" dxfId="21516" priority="18362" operator="containsText" text="hw">
      <formula>NOT(ISERROR(SEARCH("hw",J277)))</formula>
    </cfRule>
  </conditionalFormatting>
  <conditionalFormatting sqref="J277">
    <cfRule type="containsText" dxfId="21515" priority="18353" operator="containsText" text="hw">
      <formula>NOT(ISERROR(SEARCH("hw",J277)))</formula>
    </cfRule>
    <cfRule type="containsText" dxfId="21514" priority="18354" operator="containsText" text="bb">
      <formula>NOT(ISERROR(SEARCH("bb",J277)))</formula>
    </cfRule>
    <cfRule type="containsText" dxfId="21513" priority="18355" stopIfTrue="1" operator="containsText" text="booking hc">
      <formula>NOT(ISERROR(SEARCH("booking hc",J277)))</formula>
    </cfRule>
    <cfRule type="containsText" dxfId="21512" priority="18356" operator="containsText" text="expedia vc">
      <formula>NOT(ISERROR(SEARCH("expedia vc",J277)))</formula>
    </cfRule>
    <cfRule type="containsText" dxfId="21511" priority="18357" operator="containsText" text="booking hcn">
      <formula>NOT(ISERROR(SEARCH("booking hcn",J277)))</formula>
    </cfRule>
    <cfRule type="containsText" dxfId="21510" priority="18358" stopIfTrue="1" operator="containsText" text="booking vcd">
      <formula>NOT(ISERROR(SEARCH("booking vcd",J277)))</formula>
    </cfRule>
    <cfRule type="containsText" dxfId="21509" priority="18359" stopIfTrue="1" operator="containsText" text="booking vc">
      <formula>NOT(ISERROR(SEARCH("booking vc",J277)))</formula>
    </cfRule>
  </conditionalFormatting>
  <conditionalFormatting sqref="J277">
    <cfRule type="containsText" dxfId="21508" priority="18372" operator="containsText" text="BANND">
      <formula>NOT(ISERROR(SEARCH("BANND",J277)))</formula>
    </cfRule>
    <cfRule type="expression" dxfId="21507" priority="18373">
      <formula>"'=NOT(ISERROR(VLOOKUP('Banned list'!)"</formula>
    </cfRule>
  </conditionalFormatting>
  <conditionalFormatting sqref="N277">
    <cfRule type="containsText" dxfId="21506" priority="18369" stopIfTrue="1" operator="containsText" text="CHARGE ON ARRIVAL">
      <formula>NOT(ISERROR(SEARCH("CHARGE ON ARRIVAL",N277)))</formula>
    </cfRule>
    <cfRule type="containsText" dxfId="21505" priority="18370" stopIfTrue="1" operator="containsText" text="CHARGE VC ON DAY">
      <formula>NOT(ISERROR(SEARCH("CHARGE VC ON DAY",N277)))</formula>
    </cfRule>
    <cfRule type="containsText" dxfId="21504" priority="18371" stopIfTrue="1" operator="containsText" text="PAID">
      <formula>NOT(ISERROR(SEARCH("PAID",N277)))</formula>
    </cfRule>
  </conditionalFormatting>
  <conditionalFormatting sqref="B278:F278 H278:L278">
    <cfRule type="expression" dxfId="21503" priority="18338">
      <formula>"'=NOT(ISERROR(VLOOKUP('Banned list'!)"</formula>
    </cfRule>
  </conditionalFormatting>
  <conditionalFormatting sqref="J278">
    <cfRule type="containsText" dxfId="21502" priority="18341" operator="containsText" text="bb">
      <formula>NOT(ISERROR(SEARCH("bb",J278)))</formula>
    </cfRule>
    <cfRule type="containsText" dxfId="21501" priority="18342" stopIfTrue="1" operator="containsText" text="booking hc">
      <formula>NOT(ISERROR(SEARCH("booking hc",J278)))</formula>
    </cfRule>
    <cfRule type="containsText" dxfId="21500" priority="18343" operator="containsText" text="expedia vc">
      <formula>NOT(ISERROR(SEARCH("expedia vc",J278)))</formula>
    </cfRule>
    <cfRule type="containsText" dxfId="21499" priority="18344" operator="containsText" text="booking hcn">
      <formula>NOT(ISERROR(SEARCH("booking hcn",J278)))</formula>
    </cfRule>
    <cfRule type="containsText" dxfId="21498" priority="18345" stopIfTrue="1" operator="containsText" text="booking vcd">
      <formula>NOT(ISERROR(SEARCH("booking vcd",J278)))</formula>
    </cfRule>
    <cfRule type="containsText" dxfId="21497" priority="18346" stopIfTrue="1" operator="containsText" text="booking vc">
      <formula>NOT(ISERROR(SEARCH("booking vc",J278)))</formula>
    </cfRule>
  </conditionalFormatting>
  <conditionalFormatting sqref="J278">
    <cfRule type="containsText" dxfId="21496" priority="18340" operator="containsText" text="hw">
      <formula>NOT(ISERROR(SEARCH("hw",J278)))</formula>
    </cfRule>
  </conditionalFormatting>
  <conditionalFormatting sqref="J278">
    <cfRule type="containsText" dxfId="21495" priority="18331" operator="containsText" text="hw">
      <formula>NOT(ISERROR(SEARCH("hw",J278)))</formula>
    </cfRule>
    <cfRule type="containsText" dxfId="21494" priority="18332" operator="containsText" text="bb">
      <formula>NOT(ISERROR(SEARCH("bb",J278)))</formula>
    </cfRule>
    <cfRule type="containsText" dxfId="21493" priority="18333" stopIfTrue="1" operator="containsText" text="booking hc">
      <formula>NOT(ISERROR(SEARCH("booking hc",J278)))</formula>
    </cfRule>
    <cfRule type="containsText" dxfId="21492" priority="18334" operator="containsText" text="expedia vc">
      <formula>NOT(ISERROR(SEARCH("expedia vc",J278)))</formula>
    </cfRule>
    <cfRule type="containsText" dxfId="21491" priority="18335" operator="containsText" text="booking hcn">
      <formula>NOT(ISERROR(SEARCH("booking hcn",J278)))</formula>
    </cfRule>
    <cfRule type="containsText" dxfId="21490" priority="18336" stopIfTrue="1" operator="containsText" text="booking vcd">
      <formula>NOT(ISERROR(SEARCH("booking vcd",J278)))</formula>
    </cfRule>
    <cfRule type="containsText" dxfId="21489" priority="18337" stopIfTrue="1" operator="containsText" text="booking vc">
      <formula>NOT(ISERROR(SEARCH("booking vc",J278)))</formula>
    </cfRule>
  </conditionalFormatting>
  <conditionalFormatting sqref="J278">
    <cfRule type="containsText" dxfId="21488" priority="18350" operator="containsText" text="BANND">
      <formula>NOT(ISERROR(SEARCH("BANND",J278)))</formula>
    </cfRule>
    <cfRule type="expression" dxfId="21487" priority="18351">
      <formula>"'=NOT(ISERROR(VLOOKUP('Banned list'!)"</formula>
    </cfRule>
  </conditionalFormatting>
  <conditionalFormatting sqref="N278">
    <cfRule type="containsText" dxfId="21486" priority="18347" stopIfTrue="1" operator="containsText" text="CHARGE ON ARRIVAL">
      <formula>NOT(ISERROR(SEARCH("CHARGE ON ARRIVAL",N278)))</formula>
    </cfRule>
    <cfRule type="containsText" dxfId="21485" priority="18348" stopIfTrue="1" operator="containsText" text="CHARGE VC ON DAY">
      <formula>NOT(ISERROR(SEARCH("CHARGE VC ON DAY",N278)))</formula>
    </cfRule>
    <cfRule type="containsText" dxfId="21484" priority="18349" stopIfTrue="1" operator="containsText" text="PAID">
      <formula>NOT(ISERROR(SEARCH("PAID",N278)))</formula>
    </cfRule>
  </conditionalFormatting>
  <conditionalFormatting sqref="B279:F280 H279:L280">
    <cfRule type="expression" dxfId="21483" priority="18316">
      <formula>"'=NOT(ISERROR(VLOOKUP('Banned list'!)"</formula>
    </cfRule>
  </conditionalFormatting>
  <conditionalFormatting sqref="J279:J280">
    <cfRule type="containsText" dxfId="21482" priority="18319" operator="containsText" text="bb">
      <formula>NOT(ISERROR(SEARCH("bb",J279)))</formula>
    </cfRule>
    <cfRule type="containsText" dxfId="21481" priority="18320" stopIfTrue="1" operator="containsText" text="booking hc">
      <formula>NOT(ISERROR(SEARCH("booking hc",J279)))</formula>
    </cfRule>
    <cfRule type="containsText" dxfId="21480" priority="18321" operator="containsText" text="expedia vc">
      <formula>NOT(ISERROR(SEARCH("expedia vc",J279)))</formula>
    </cfRule>
    <cfRule type="containsText" dxfId="21479" priority="18322" operator="containsText" text="booking hcn">
      <formula>NOT(ISERROR(SEARCH("booking hcn",J279)))</formula>
    </cfRule>
    <cfRule type="containsText" dxfId="21478" priority="18323" stopIfTrue="1" operator="containsText" text="booking vcd">
      <formula>NOT(ISERROR(SEARCH("booking vcd",J279)))</formula>
    </cfRule>
    <cfRule type="containsText" dxfId="21477" priority="18324" stopIfTrue="1" operator="containsText" text="booking vc">
      <formula>NOT(ISERROR(SEARCH("booking vc",J279)))</formula>
    </cfRule>
  </conditionalFormatting>
  <conditionalFormatting sqref="J279:J280">
    <cfRule type="containsText" dxfId="21476" priority="18318" operator="containsText" text="hw">
      <formula>NOT(ISERROR(SEARCH("hw",J279)))</formula>
    </cfRule>
  </conditionalFormatting>
  <conditionalFormatting sqref="J279:J280">
    <cfRule type="containsText" dxfId="21475" priority="18309" operator="containsText" text="hw">
      <formula>NOT(ISERROR(SEARCH("hw",J279)))</formula>
    </cfRule>
    <cfRule type="containsText" dxfId="21474" priority="18310" operator="containsText" text="bb">
      <formula>NOT(ISERROR(SEARCH("bb",J279)))</formula>
    </cfRule>
    <cfRule type="containsText" dxfId="21473" priority="18311" stopIfTrue="1" operator="containsText" text="booking hc">
      <formula>NOT(ISERROR(SEARCH("booking hc",J279)))</formula>
    </cfRule>
    <cfRule type="containsText" dxfId="21472" priority="18312" operator="containsText" text="expedia vc">
      <formula>NOT(ISERROR(SEARCH("expedia vc",J279)))</formula>
    </cfRule>
    <cfRule type="containsText" dxfId="21471" priority="18313" operator="containsText" text="booking hcn">
      <formula>NOT(ISERROR(SEARCH("booking hcn",J279)))</formula>
    </cfRule>
    <cfRule type="containsText" dxfId="21470" priority="18314" stopIfTrue="1" operator="containsText" text="booking vcd">
      <formula>NOT(ISERROR(SEARCH("booking vcd",J279)))</formula>
    </cfRule>
    <cfRule type="containsText" dxfId="21469" priority="18315" stopIfTrue="1" operator="containsText" text="booking vc">
      <formula>NOT(ISERROR(SEARCH("booking vc",J279)))</formula>
    </cfRule>
  </conditionalFormatting>
  <conditionalFormatting sqref="J279:J280">
    <cfRule type="containsText" dxfId="21468" priority="18328" operator="containsText" text="BANND">
      <formula>NOT(ISERROR(SEARCH("BANND",J279)))</formula>
    </cfRule>
    <cfRule type="expression" dxfId="21467" priority="18329">
      <formula>"'=NOT(ISERROR(VLOOKUP('Banned list'!)"</formula>
    </cfRule>
  </conditionalFormatting>
  <conditionalFormatting sqref="N279:N280">
    <cfRule type="containsText" dxfId="21466" priority="18325" stopIfTrue="1" operator="containsText" text="CHARGE ON ARRIVAL">
      <formula>NOT(ISERROR(SEARCH("CHARGE ON ARRIVAL",N279)))</formula>
    </cfRule>
    <cfRule type="containsText" dxfId="21465" priority="18326" stopIfTrue="1" operator="containsText" text="CHARGE VC ON DAY">
      <formula>NOT(ISERROR(SEARCH("CHARGE VC ON DAY",N279)))</formula>
    </cfRule>
    <cfRule type="containsText" dxfId="21464" priority="18327" stopIfTrue="1" operator="containsText" text="PAID">
      <formula>NOT(ISERROR(SEARCH("PAID",N279)))</formula>
    </cfRule>
  </conditionalFormatting>
  <conditionalFormatting sqref="J282">
    <cfRule type="containsText" dxfId="21463" priority="18300" operator="containsText" text="bb">
      <formula>NOT(ISERROR(SEARCH("bb",J282)))</formula>
    </cfRule>
    <cfRule type="containsText" dxfId="21462" priority="18301" stopIfTrue="1" operator="containsText" text="booking hc">
      <formula>NOT(ISERROR(SEARCH("booking hc",J282)))</formula>
    </cfRule>
    <cfRule type="containsText" dxfId="21461" priority="18302" operator="containsText" text="expedia vc">
      <formula>NOT(ISERROR(SEARCH("expedia vc",J282)))</formula>
    </cfRule>
    <cfRule type="containsText" dxfId="21460" priority="18303" operator="containsText" text="booking hcn">
      <formula>NOT(ISERROR(SEARCH("booking hcn",J282)))</formula>
    </cfRule>
    <cfRule type="containsText" dxfId="21459" priority="18304" stopIfTrue="1" operator="containsText" text="booking vcd">
      <formula>NOT(ISERROR(SEARCH("booking vcd",J282)))</formula>
    </cfRule>
    <cfRule type="containsText" dxfId="21458" priority="18305" stopIfTrue="1" operator="containsText" text="booking vc">
      <formula>NOT(ISERROR(SEARCH("booking vc",J282)))</formula>
    </cfRule>
  </conditionalFormatting>
  <conditionalFormatting sqref="J282">
    <cfRule type="containsText" dxfId="21457" priority="18299" operator="containsText" text="hw">
      <formula>NOT(ISERROR(SEARCH("hw",J282)))</formula>
    </cfRule>
  </conditionalFormatting>
  <conditionalFormatting sqref="N282">
    <cfRule type="containsText" dxfId="21456" priority="18306" stopIfTrue="1" operator="containsText" text="CHARGE ON ARRIVAL">
      <formula>NOT(ISERROR(SEARCH("CHARGE ON ARRIVAL",N282)))</formula>
    </cfRule>
    <cfRule type="containsText" dxfId="21455" priority="18307" stopIfTrue="1" operator="containsText" text="CHARGE VC ON DAY">
      <formula>NOT(ISERROR(SEARCH("CHARGE VC ON DAY",N282)))</formula>
    </cfRule>
    <cfRule type="containsText" dxfId="21454" priority="18308" stopIfTrue="1" operator="containsText" text="PAID">
      <formula>NOT(ISERROR(SEARCH("PAID",N282)))</formula>
    </cfRule>
  </conditionalFormatting>
  <conditionalFormatting sqref="I283:L283 G283">
    <cfRule type="containsText" dxfId="21453" priority="18285" operator="containsText" text="BANND">
      <formula>NOT(ISERROR(SEARCH("BANND",G283)))</formula>
    </cfRule>
  </conditionalFormatting>
  <conditionalFormatting sqref="B283:F283 H283:L283">
    <cfRule type="expression" dxfId="21452" priority="18284">
      <formula>"'=NOT(ISERROR(VLOOKUP('Banned list'!)"</formula>
    </cfRule>
  </conditionalFormatting>
  <conditionalFormatting sqref="J283">
    <cfRule type="containsText" dxfId="21451" priority="18287" operator="containsText" text="bb">
      <formula>NOT(ISERROR(SEARCH("bb",J283)))</formula>
    </cfRule>
    <cfRule type="containsText" dxfId="21450" priority="18288" stopIfTrue="1" operator="containsText" text="booking hc">
      <formula>NOT(ISERROR(SEARCH("booking hc",J283)))</formula>
    </cfRule>
    <cfRule type="containsText" dxfId="21449" priority="18289" operator="containsText" text="expedia vc">
      <formula>NOT(ISERROR(SEARCH("expedia vc",J283)))</formula>
    </cfRule>
    <cfRule type="containsText" dxfId="21448" priority="18290" operator="containsText" text="booking hcn">
      <formula>NOT(ISERROR(SEARCH("booking hcn",J283)))</formula>
    </cfRule>
    <cfRule type="containsText" dxfId="21447" priority="18291" stopIfTrue="1" operator="containsText" text="booking vcd">
      <formula>NOT(ISERROR(SEARCH("booking vcd",J283)))</formula>
    </cfRule>
    <cfRule type="containsText" dxfId="21446" priority="18292" stopIfTrue="1" operator="containsText" text="booking vc">
      <formula>NOT(ISERROR(SEARCH("booking vc",J283)))</formula>
    </cfRule>
  </conditionalFormatting>
  <conditionalFormatting sqref="J283">
    <cfRule type="containsText" dxfId="21445" priority="18286" operator="containsText" text="hw">
      <formula>NOT(ISERROR(SEARCH("hw",J283)))</formula>
    </cfRule>
  </conditionalFormatting>
  <conditionalFormatting sqref="J283">
    <cfRule type="containsText" dxfId="21444" priority="18296" operator="containsText" text="BANND">
      <formula>NOT(ISERROR(SEARCH("BANND",J283)))</formula>
    </cfRule>
    <cfRule type="expression" dxfId="21443" priority="18297">
      <formula>"'=NOT(ISERROR(VLOOKUP('Banned list'!)"</formula>
    </cfRule>
  </conditionalFormatting>
  <conditionalFormatting sqref="N283">
    <cfRule type="containsText" dxfId="21442" priority="18293" stopIfTrue="1" operator="containsText" text="CHARGE ON ARRIVAL">
      <formula>NOT(ISERROR(SEARCH("CHARGE ON ARRIVAL",N283)))</formula>
    </cfRule>
    <cfRule type="containsText" dxfId="21441" priority="18294" stopIfTrue="1" operator="containsText" text="CHARGE VC ON DAY">
      <formula>NOT(ISERROR(SEARCH("CHARGE VC ON DAY",N283)))</formula>
    </cfRule>
    <cfRule type="containsText" dxfId="21440" priority="18295" stopIfTrue="1" operator="containsText" text="PAID">
      <formula>NOT(ISERROR(SEARCH("PAID",N283)))</formula>
    </cfRule>
  </conditionalFormatting>
  <conditionalFormatting sqref="G284 I284:L284">
    <cfRule type="containsText" dxfId="21439" priority="18270" operator="containsText" text="BANND">
      <formula>NOT(ISERROR(SEARCH("BANND",G284)))</formula>
    </cfRule>
  </conditionalFormatting>
  <conditionalFormatting sqref="H284:L284 B284:F284">
    <cfRule type="expression" dxfId="21438" priority="18269">
      <formula>"'=NOT(ISERROR(VLOOKUP('Banned list'!)"</formula>
    </cfRule>
  </conditionalFormatting>
  <conditionalFormatting sqref="J284">
    <cfRule type="containsText" dxfId="21437" priority="18272" operator="containsText" text="bb">
      <formula>NOT(ISERROR(SEARCH("bb",J284)))</formula>
    </cfRule>
    <cfRule type="containsText" dxfId="21436" priority="18273" stopIfTrue="1" operator="containsText" text="booking hc">
      <formula>NOT(ISERROR(SEARCH("booking hc",J284)))</formula>
    </cfRule>
    <cfRule type="containsText" dxfId="21435" priority="18274" operator="containsText" text="expedia vc">
      <formula>NOT(ISERROR(SEARCH("expedia vc",J284)))</formula>
    </cfRule>
    <cfRule type="containsText" dxfId="21434" priority="18275" operator="containsText" text="booking hcn">
      <formula>NOT(ISERROR(SEARCH("booking hcn",J284)))</formula>
    </cfRule>
    <cfRule type="containsText" dxfId="21433" priority="18276" stopIfTrue="1" operator="containsText" text="booking vcd">
      <formula>NOT(ISERROR(SEARCH("booking vcd",J284)))</formula>
    </cfRule>
    <cfRule type="containsText" dxfId="21432" priority="18277" stopIfTrue="1" operator="containsText" text="booking vc">
      <formula>NOT(ISERROR(SEARCH("booking vc",J284)))</formula>
    </cfRule>
  </conditionalFormatting>
  <conditionalFormatting sqref="J284">
    <cfRule type="containsText" dxfId="21431" priority="18271" operator="containsText" text="hw">
      <formula>NOT(ISERROR(SEARCH("hw",J284)))</formula>
    </cfRule>
  </conditionalFormatting>
  <conditionalFormatting sqref="J284">
    <cfRule type="containsText" dxfId="21430" priority="18262" operator="containsText" text="hw">
      <formula>NOT(ISERROR(SEARCH("hw",J284)))</formula>
    </cfRule>
    <cfRule type="containsText" dxfId="21429" priority="18263" operator="containsText" text="bb">
      <formula>NOT(ISERROR(SEARCH("bb",J284)))</formula>
    </cfRule>
    <cfRule type="containsText" dxfId="21428" priority="18264" stopIfTrue="1" operator="containsText" text="booking hc">
      <formula>NOT(ISERROR(SEARCH("booking hc",J284)))</formula>
    </cfRule>
    <cfRule type="containsText" dxfId="21427" priority="18265" operator="containsText" text="expedia vc">
      <formula>NOT(ISERROR(SEARCH("expedia vc",J284)))</formula>
    </cfRule>
    <cfRule type="containsText" dxfId="21426" priority="18266" operator="containsText" text="booking hcn">
      <formula>NOT(ISERROR(SEARCH("booking hcn",J284)))</formula>
    </cfRule>
    <cfRule type="containsText" dxfId="21425" priority="18267" stopIfTrue="1" operator="containsText" text="booking vcd">
      <formula>NOT(ISERROR(SEARCH("booking vcd",J284)))</formula>
    </cfRule>
    <cfRule type="containsText" dxfId="21424" priority="18268" stopIfTrue="1" operator="containsText" text="booking vc">
      <formula>NOT(ISERROR(SEARCH("booking vc",J284)))</formula>
    </cfRule>
  </conditionalFormatting>
  <conditionalFormatting sqref="J284">
    <cfRule type="containsText" dxfId="21423" priority="18281" operator="containsText" text="BANND">
      <formula>NOT(ISERROR(SEARCH("BANND",J284)))</formula>
    </cfRule>
    <cfRule type="expression" dxfId="21422" priority="18282">
      <formula>"'=NOT(ISERROR(VLOOKUP('Banned list'!)"</formula>
    </cfRule>
  </conditionalFormatting>
  <conditionalFormatting sqref="N284">
    <cfRule type="containsText" dxfId="21421" priority="18278" stopIfTrue="1" operator="containsText" text="CHARGE ON ARRIVAL">
      <formula>NOT(ISERROR(SEARCH("CHARGE ON ARRIVAL",N284)))</formula>
    </cfRule>
    <cfRule type="containsText" dxfId="21420" priority="18279" stopIfTrue="1" operator="containsText" text="CHARGE VC ON DAY">
      <formula>NOT(ISERROR(SEARCH("CHARGE VC ON DAY",N284)))</formula>
    </cfRule>
    <cfRule type="containsText" dxfId="21419" priority="18280" stopIfTrue="1" operator="containsText" text="PAID">
      <formula>NOT(ISERROR(SEARCH("PAID",N284)))</formula>
    </cfRule>
  </conditionalFormatting>
  <conditionalFormatting sqref="G284">
    <cfRule type="containsText" dxfId="21418" priority="18260" operator="containsText" text="BANND">
      <formula>NOT(ISERROR(SEARCH("BANND",G284)))</formula>
    </cfRule>
  </conditionalFormatting>
  <conditionalFormatting sqref="J285">
    <cfRule type="containsText" dxfId="21417" priority="18251" operator="containsText" text="bb">
      <formula>NOT(ISERROR(SEARCH("bb",J285)))</formula>
    </cfRule>
    <cfRule type="containsText" dxfId="21416" priority="18252" stopIfTrue="1" operator="containsText" text="booking hc">
      <formula>NOT(ISERROR(SEARCH("booking hc",J285)))</formula>
    </cfRule>
    <cfRule type="containsText" dxfId="21415" priority="18253" operator="containsText" text="expedia vc">
      <formula>NOT(ISERROR(SEARCH("expedia vc",J285)))</formula>
    </cfRule>
    <cfRule type="containsText" dxfId="21414" priority="18254" operator="containsText" text="booking hcn">
      <formula>NOT(ISERROR(SEARCH("booking hcn",J285)))</formula>
    </cfRule>
    <cfRule type="containsText" dxfId="21413" priority="18255" stopIfTrue="1" operator="containsText" text="booking vcd">
      <formula>NOT(ISERROR(SEARCH("booking vcd",J285)))</formula>
    </cfRule>
    <cfRule type="containsText" dxfId="21412" priority="18256" stopIfTrue="1" operator="containsText" text="booking vc">
      <formula>NOT(ISERROR(SEARCH("booking vc",J285)))</formula>
    </cfRule>
  </conditionalFormatting>
  <conditionalFormatting sqref="J285">
    <cfRule type="containsText" dxfId="21411" priority="18250" operator="containsText" text="hw">
      <formula>NOT(ISERROR(SEARCH("hw",J285)))</formula>
    </cfRule>
  </conditionalFormatting>
  <conditionalFormatting sqref="N285">
    <cfRule type="containsText" dxfId="21410" priority="18257" stopIfTrue="1" operator="containsText" text="CHARGE ON ARRIVAL">
      <formula>NOT(ISERROR(SEARCH("CHARGE ON ARRIVAL",N285)))</formula>
    </cfRule>
    <cfRule type="containsText" dxfId="21409" priority="18258" stopIfTrue="1" operator="containsText" text="CHARGE VC ON DAY">
      <formula>NOT(ISERROR(SEARCH("CHARGE VC ON DAY",N285)))</formula>
    </cfRule>
    <cfRule type="containsText" dxfId="21408" priority="18259" stopIfTrue="1" operator="containsText" text="PAID">
      <formula>NOT(ISERROR(SEARCH("PAID",N285)))</formula>
    </cfRule>
  </conditionalFormatting>
  <conditionalFormatting sqref="G286 I286:L286">
    <cfRule type="containsText" dxfId="21407" priority="18236" operator="containsText" text="BANND">
      <formula>NOT(ISERROR(SEARCH("BANND",G286)))</formula>
    </cfRule>
  </conditionalFormatting>
  <conditionalFormatting sqref="H286:L286 B286:F286">
    <cfRule type="expression" dxfId="21406" priority="18235">
      <formula>"'=NOT(ISERROR(VLOOKUP('Banned list'!)"</formula>
    </cfRule>
  </conditionalFormatting>
  <conditionalFormatting sqref="J286">
    <cfRule type="containsText" dxfId="21405" priority="18238" operator="containsText" text="bb">
      <formula>NOT(ISERROR(SEARCH("bb",J286)))</formula>
    </cfRule>
    <cfRule type="containsText" dxfId="21404" priority="18239" stopIfTrue="1" operator="containsText" text="booking hc">
      <formula>NOT(ISERROR(SEARCH("booking hc",J286)))</formula>
    </cfRule>
    <cfRule type="containsText" dxfId="21403" priority="18240" operator="containsText" text="expedia vc">
      <formula>NOT(ISERROR(SEARCH("expedia vc",J286)))</formula>
    </cfRule>
    <cfRule type="containsText" dxfId="21402" priority="18241" operator="containsText" text="booking hcn">
      <formula>NOT(ISERROR(SEARCH("booking hcn",J286)))</formula>
    </cfRule>
    <cfRule type="containsText" dxfId="21401" priority="18242" stopIfTrue="1" operator="containsText" text="booking vcd">
      <formula>NOT(ISERROR(SEARCH("booking vcd",J286)))</formula>
    </cfRule>
    <cfRule type="containsText" dxfId="21400" priority="18243" stopIfTrue="1" operator="containsText" text="booking vc">
      <formula>NOT(ISERROR(SEARCH("booking vc",J286)))</formula>
    </cfRule>
  </conditionalFormatting>
  <conditionalFormatting sqref="J286">
    <cfRule type="containsText" dxfId="21399" priority="18237" operator="containsText" text="hw">
      <formula>NOT(ISERROR(SEARCH("hw",J286)))</formula>
    </cfRule>
  </conditionalFormatting>
  <conditionalFormatting sqref="J286">
    <cfRule type="containsText" dxfId="21398" priority="18228" operator="containsText" text="hw">
      <formula>NOT(ISERROR(SEARCH("hw",J286)))</formula>
    </cfRule>
    <cfRule type="containsText" dxfId="21397" priority="18229" operator="containsText" text="bb">
      <formula>NOT(ISERROR(SEARCH("bb",J286)))</formula>
    </cfRule>
    <cfRule type="containsText" dxfId="21396" priority="18230" stopIfTrue="1" operator="containsText" text="booking hc">
      <formula>NOT(ISERROR(SEARCH("booking hc",J286)))</formula>
    </cfRule>
    <cfRule type="containsText" dxfId="21395" priority="18231" operator="containsText" text="expedia vc">
      <formula>NOT(ISERROR(SEARCH("expedia vc",J286)))</formula>
    </cfRule>
    <cfRule type="containsText" dxfId="21394" priority="18232" operator="containsText" text="booking hcn">
      <formula>NOT(ISERROR(SEARCH("booking hcn",J286)))</formula>
    </cfRule>
    <cfRule type="containsText" dxfId="21393" priority="18233" stopIfTrue="1" operator="containsText" text="booking vcd">
      <formula>NOT(ISERROR(SEARCH("booking vcd",J286)))</formula>
    </cfRule>
    <cfRule type="containsText" dxfId="21392" priority="18234" stopIfTrue="1" operator="containsText" text="booking vc">
      <formula>NOT(ISERROR(SEARCH("booking vc",J286)))</formula>
    </cfRule>
  </conditionalFormatting>
  <conditionalFormatting sqref="J286">
    <cfRule type="containsText" dxfId="21391" priority="18247" operator="containsText" text="BANND">
      <formula>NOT(ISERROR(SEARCH("BANND",J286)))</formula>
    </cfRule>
    <cfRule type="expression" dxfId="21390" priority="18248">
      <formula>"'=NOT(ISERROR(VLOOKUP('Banned list'!)"</formula>
    </cfRule>
  </conditionalFormatting>
  <conditionalFormatting sqref="N286">
    <cfRule type="containsText" dxfId="21389" priority="18244" stopIfTrue="1" operator="containsText" text="CHARGE ON ARRIVAL">
      <formula>NOT(ISERROR(SEARCH("CHARGE ON ARRIVAL",N286)))</formula>
    </cfRule>
    <cfRule type="containsText" dxfId="21388" priority="18245" stopIfTrue="1" operator="containsText" text="CHARGE VC ON DAY">
      <formula>NOT(ISERROR(SEARCH("CHARGE VC ON DAY",N286)))</formula>
    </cfRule>
    <cfRule type="containsText" dxfId="21387" priority="18246" stopIfTrue="1" operator="containsText" text="PAID">
      <formula>NOT(ISERROR(SEARCH("PAID",N286)))</formula>
    </cfRule>
  </conditionalFormatting>
  <conditionalFormatting sqref="G286">
    <cfRule type="containsText" dxfId="21386" priority="18226" operator="containsText" text="BANND">
      <formula>NOT(ISERROR(SEARCH("BANND",G286)))</formula>
    </cfRule>
  </conditionalFormatting>
  <conditionalFormatting sqref="I287:L287 G287">
    <cfRule type="containsText" dxfId="21385" priority="18212" operator="containsText" text="BANND">
      <formula>NOT(ISERROR(SEARCH("BANND",G287)))</formula>
    </cfRule>
  </conditionalFormatting>
  <conditionalFormatting sqref="B287:F287 H287:L287">
    <cfRule type="expression" dxfId="21384" priority="18211">
      <formula>"'=NOT(ISERROR(VLOOKUP('Banned list'!)"</formula>
    </cfRule>
  </conditionalFormatting>
  <conditionalFormatting sqref="J287">
    <cfRule type="containsText" dxfId="21383" priority="18214" operator="containsText" text="bb">
      <formula>NOT(ISERROR(SEARCH("bb",J287)))</formula>
    </cfRule>
    <cfRule type="containsText" dxfId="21382" priority="18215" stopIfTrue="1" operator="containsText" text="booking hc">
      <formula>NOT(ISERROR(SEARCH("booking hc",J287)))</formula>
    </cfRule>
    <cfRule type="containsText" dxfId="21381" priority="18216" operator="containsText" text="expedia vc">
      <formula>NOT(ISERROR(SEARCH("expedia vc",J287)))</formula>
    </cfRule>
    <cfRule type="containsText" dxfId="21380" priority="18217" operator="containsText" text="booking hcn">
      <formula>NOT(ISERROR(SEARCH("booking hcn",J287)))</formula>
    </cfRule>
    <cfRule type="containsText" dxfId="21379" priority="18218" stopIfTrue="1" operator="containsText" text="booking vcd">
      <formula>NOT(ISERROR(SEARCH("booking vcd",J287)))</formula>
    </cfRule>
    <cfRule type="containsText" dxfId="21378" priority="18219" stopIfTrue="1" operator="containsText" text="booking vc">
      <formula>NOT(ISERROR(SEARCH("booking vc",J287)))</formula>
    </cfRule>
  </conditionalFormatting>
  <conditionalFormatting sqref="J287">
    <cfRule type="containsText" dxfId="21377" priority="18213" operator="containsText" text="hw">
      <formula>NOT(ISERROR(SEARCH("hw",J287)))</formula>
    </cfRule>
  </conditionalFormatting>
  <conditionalFormatting sqref="J287">
    <cfRule type="containsText" dxfId="21376" priority="18204" operator="containsText" text="hw">
      <formula>NOT(ISERROR(SEARCH("hw",J287)))</formula>
    </cfRule>
    <cfRule type="containsText" dxfId="21375" priority="18205" operator="containsText" text="bb">
      <formula>NOT(ISERROR(SEARCH("bb",J287)))</formula>
    </cfRule>
    <cfRule type="containsText" dxfId="21374" priority="18206" stopIfTrue="1" operator="containsText" text="booking hc">
      <formula>NOT(ISERROR(SEARCH("booking hc",J287)))</formula>
    </cfRule>
    <cfRule type="containsText" dxfId="21373" priority="18207" operator="containsText" text="expedia vc">
      <formula>NOT(ISERROR(SEARCH("expedia vc",J287)))</formula>
    </cfRule>
    <cfRule type="containsText" dxfId="21372" priority="18208" operator="containsText" text="booking hcn">
      <formula>NOT(ISERROR(SEARCH("booking hcn",J287)))</formula>
    </cfRule>
    <cfRule type="containsText" dxfId="21371" priority="18209" stopIfTrue="1" operator="containsText" text="booking vcd">
      <formula>NOT(ISERROR(SEARCH("booking vcd",J287)))</formula>
    </cfRule>
    <cfRule type="containsText" dxfId="21370" priority="18210" stopIfTrue="1" operator="containsText" text="booking vc">
      <formula>NOT(ISERROR(SEARCH("booking vc",J287)))</formula>
    </cfRule>
  </conditionalFormatting>
  <conditionalFormatting sqref="J287">
    <cfRule type="containsText" dxfId="21369" priority="18223" operator="containsText" text="BANND">
      <formula>NOT(ISERROR(SEARCH("BANND",J287)))</formula>
    </cfRule>
    <cfRule type="expression" dxfId="21368" priority="18224">
      <formula>"'=NOT(ISERROR(VLOOKUP('Banned list'!)"</formula>
    </cfRule>
  </conditionalFormatting>
  <conditionalFormatting sqref="N287">
    <cfRule type="containsText" dxfId="21367" priority="18220" stopIfTrue="1" operator="containsText" text="CHARGE ON ARRIVAL">
      <formula>NOT(ISERROR(SEARCH("CHARGE ON ARRIVAL",N287)))</formula>
    </cfRule>
    <cfRule type="containsText" dxfId="21366" priority="18221" stopIfTrue="1" operator="containsText" text="CHARGE VC ON DAY">
      <formula>NOT(ISERROR(SEARCH("CHARGE VC ON DAY",N287)))</formula>
    </cfRule>
    <cfRule type="containsText" dxfId="21365" priority="18222" stopIfTrue="1" operator="containsText" text="PAID">
      <formula>NOT(ISERROR(SEARCH("PAID",N287)))</formula>
    </cfRule>
  </conditionalFormatting>
  <conditionalFormatting sqref="G287">
    <cfRule type="containsText" dxfId="21364" priority="18202" operator="containsText" text="BANND">
      <formula>NOT(ISERROR(SEARCH("BANND",G287)))</formula>
    </cfRule>
  </conditionalFormatting>
  <conditionalFormatting sqref="J287">
    <cfRule type="containsText" dxfId="21363" priority="18192" operator="containsText" text="hw">
      <formula>NOT(ISERROR(SEARCH("hw",J287)))</formula>
    </cfRule>
    <cfRule type="containsText" dxfId="21362" priority="18193" operator="containsText" text="bb">
      <formula>NOT(ISERROR(SEARCH("bb",J287)))</formula>
    </cfRule>
    <cfRule type="containsText" dxfId="21361" priority="18194" stopIfTrue="1" operator="containsText" text="booking hc">
      <formula>NOT(ISERROR(SEARCH("booking hc",J287)))</formula>
    </cfRule>
    <cfRule type="containsText" dxfId="21360" priority="18195" operator="containsText" text="expedia vc">
      <formula>NOT(ISERROR(SEARCH("expedia vc",J287)))</formula>
    </cfRule>
    <cfRule type="containsText" dxfId="21359" priority="18196" operator="containsText" text="booking hcn">
      <formula>NOT(ISERROR(SEARCH("booking hcn",J287)))</formula>
    </cfRule>
    <cfRule type="containsText" dxfId="21358" priority="18197" stopIfTrue="1" operator="containsText" text="booking vcd">
      <formula>NOT(ISERROR(SEARCH("booking vcd",J287)))</formula>
    </cfRule>
    <cfRule type="containsText" dxfId="21357" priority="18198" stopIfTrue="1" operator="containsText" text="booking vc">
      <formula>NOT(ISERROR(SEARCH("booking vc",J287)))</formula>
    </cfRule>
  </conditionalFormatting>
  <conditionalFormatting sqref="N287">
    <cfRule type="containsText" dxfId="21356" priority="18199" stopIfTrue="1" operator="containsText" text="CHARGE ON ARRIVAL">
      <formula>NOT(ISERROR(SEARCH("CHARGE ON ARRIVAL",N287)))</formula>
    </cfRule>
    <cfRule type="containsText" dxfId="21355" priority="18200" stopIfTrue="1" operator="containsText" text="CHARGE VC ON DAY">
      <formula>NOT(ISERROR(SEARCH("CHARGE VC ON DAY",N287)))</formula>
    </cfRule>
    <cfRule type="containsText" dxfId="21354" priority="18201" stopIfTrue="1" operator="containsText" text="PAID">
      <formula>NOT(ISERROR(SEARCH("PAID",N287)))</formula>
    </cfRule>
  </conditionalFormatting>
  <conditionalFormatting sqref="J288">
    <cfRule type="containsText" dxfId="21353" priority="18183" operator="containsText" text="bb">
      <formula>NOT(ISERROR(SEARCH("bb",J288)))</formula>
    </cfRule>
    <cfRule type="containsText" dxfId="21352" priority="18184" stopIfTrue="1" operator="containsText" text="booking hc">
      <formula>NOT(ISERROR(SEARCH("booking hc",J288)))</formula>
    </cfRule>
    <cfRule type="containsText" dxfId="21351" priority="18185" operator="containsText" text="expedia vc">
      <formula>NOT(ISERROR(SEARCH("expedia vc",J288)))</formula>
    </cfRule>
    <cfRule type="containsText" dxfId="21350" priority="18186" operator="containsText" text="booking hcn">
      <formula>NOT(ISERROR(SEARCH("booking hcn",J288)))</formula>
    </cfRule>
    <cfRule type="containsText" dxfId="21349" priority="18187" stopIfTrue="1" operator="containsText" text="booking vcd">
      <formula>NOT(ISERROR(SEARCH("booking vcd",J288)))</formula>
    </cfRule>
    <cfRule type="containsText" dxfId="21348" priority="18188" stopIfTrue="1" operator="containsText" text="booking vc">
      <formula>NOT(ISERROR(SEARCH("booking vc",J288)))</formula>
    </cfRule>
  </conditionalFormatting>
  <conditionalFormatting sqref="J288">
    <cfRule type="containsText" dxfId="21347" priority="18182" operator="containsText" text="hw">
      <formula>NOT(ISERROR(SEARCH("hw",J288)))</formula>
    </cfRule>
  </conditionalFormatting>
  <conditionalFormatting sqref="N288">
    <cfRule type="containsText" dxfId="21346" priority="18189" stopIfTrue="1" operator="containsText" text="CHARGE ON ARRIVAL">
      <formula>NOT(ISERROR(SEARCH("CHARGE ON ARRIVAL",N288)))</formula>
    </cfRule>
    <cfRule type="containsText" dxfId="21345" priority="18190" stopIfTrue="1" operator="containsText" text="CHARGE VC ON DAY">
      <formula>NOT(ISERROR(SEARCH("CHARGE VC ON DAY",N288)))</formula>
    </cfRule>
    <cfRule type="containsText" dxfId="21344" priority="18191" stopIfTrue="1" operator="containsText" text="PAID">
      <formula>NOT(ISERROR(SEARCH("PAID",N288)))</formula>
    </cfRule>
  </conditionalFormatting>
  <conditionalFormatting sqref="G289 I289:L289">
    <cfRule type="containsText" dxfId="21343" priority="18168" operator="containsText" text="BANND">
      <formula>NOT(ISERROR(SEARCH("BANND",G289)))</formula>
    </cfRule>
  </conditionalFormatting>
  <conditionalFormatting sqref="H289:L289 B289:F289">
    <cfRule type="expression" dxfId="21342" priority="18167">
      <formula>"'=NOT(ISERROR(VLOOKUP('Banned list'!)"</formula>
    </cfRule>
  </conditionalFormatting>
  <conditionalFormatting sqref="J289">
    <cfRule type="containsText" dxfId="21341" priority="18170" operator="containsText" text="bb">
      <formula>NOT(ISERROR(SEARCH("bb",J289)))</formula>
    </cfRule>
    <cfRule type="containsText" dxfId="21340" priority="18171" stopIfTrue="1" operator="containsText" text="booking hc">
      <formula>NOT(ISERROR(SEARCH("booking hc",J289)))</formula>
    </cfRule>
    <cfRule type="containsText" dxfId="21339" priority="18172" operator="containsText" text="expedia vc">
      <formula>NOT(ISERROR(SEARCH("expedia vc",J289)))</formula>
    </cfRule>
    <cfRule type="containsText" dxfId="21338" priority="18173" operator="containsText" text="booking hcn">
      <formula>NOT(ISERROR(SEARCH("booking hcn",J289)))</formula>
    </cfRule>
    <cfRule type="containsText" dxfId="21337" priority="18174" stopIfTrue="1" operator="containsText" text="booking vcd">
      <formula>NOT(ISERROR(SEARCH("booking vcd",J289)))</formula>
    </cfRule>
    <cfRule type="containsText" dxfId="21336" priority="18175" stopIfTrue="1" operator="containsText" text="booking vc">
      <formula>NOT(ISERROR(SEARCH("booking vc",J289)))</formula>
    </cfRule>
  </conditionalFormatting>
  <conditionalFormatting sqref="J289">
    <cfRule type="containsText" dxfId="21335" priority="18169" operator="containsText" text="hw">
      <formula>NOT(ISERROR(SEARCH("hw",J289)))</formula>
    </cfRule>
  </conditionalFormatting>
  <conditionalFormatting sqref="J289">
    <cfRule type="containsText" dxfId="21334" priority="18160" operator="containsText" text="hw">
      <formula>NOT(ISERROR(SEARCH("hw",J289)))</formula>
    </cfRule>
    <cfRule type="containsText" dxfId="21333" priority="18161" operator="containsText" text="bb">
      <formula>NOT(ISERROR(SEARCH("bb",J289)))</formula>
    </cfRule>
    <cfRule type="containsText" dxfId="21332" priority="18162" stopIfTrue="1" operator="containsText" text="booking hc">
      <formula>NOT(ISERROR(SEARCH("booking hc",J289)))</formula>
    </cfRule>
    <cfRule type="containsText" dxfId="21331" priority="18163" operator="containsText" text="expedia vc">
      <formula>NOT(ISERROR(SEARCH("expedia vc",J289)))</formula>
    </cfRule>
    <cfRule type="containsText" dxfId="21330" priority="18164" operator="containsText" text="booking hcn">
      <formula>NOT(ISERROR(SEARCH("booking hcn",J289)))</formula>
    </cfRule>
    <cfRule type="containsText" dxfId="21329" priority="18165" stopIfTrue="1" operator="containsText" text="booking vcd">
      <formula>NOT(ISERROR(SEARCH("booking vcd",J289)))</formula>
    </cfRule>
    <cfRule type="containsText" dxfId="21328" priority="18166" stopIfTrue="1" operator="containsText" text="booking vc">
      <formula>NOT(ISERROR(SEARCH("booking vc",J289)))</formula>
    </cfRule>
  </conditionalFormatting>
  <conditionalFormatting sqref="J289">
    <cfRule type="containsText" dxfId="21327" priority="18179" operator="containsText" text="BANND">
      <formula>NOT(ISERROR(SEARCH("BANND",J289)))</formula>
    </cfRule>
    <cfRule type="expression" dxfId="21326" priority="18180">
      <formula>"'=NOT(ISERROR(VLOOKUP('Banned list'!)"</formula>
    </cfRule>
  </conditionalFormatting>
  <conditionalFormatting sqref="N289">
    <cfRule type="containsText" dxfId="21325" priority="18176" stopIfTrue="1" operator="containsText" text="CHARGE ON ARRIVAL">
      <formula>NOT(ISERROR(SEARCH("CHARGE ON ARRIVAL",N289)))</formula>
    </cfRule>
    <cfRule type="containsText" dxfId="21324" priority="18177" stopIfTrue="1" operator="containsText" text="CHARGE VC ON DAY">
      <formula>NOT(ISERROR(SEARCH("CHARGE VC ON DAY",N289)))</formula>
    </cfRule>
    <cfRule type="containsText" dxfId="21323" priority="18178" stopIfTrue="1" operator="containsText" text="PAID">
      <formula>NOT(ISERROR(SEARCH("PAID",N289)))</formula>
    </cfRule>
  </conditionalFormatting>
  <conditionalFormatting sqref="G289">
    <cfRule type="containsText" dxfId="21322" priority="18158" operator="containsText" text="BANND">
      <formula>NOT(ISERROR(SEARCH("BANND",G289)))</formula>
    </cfRule>
  </conditionalFormatting>
  <conditionalFormatting sqref="J289">
    <cfRule type="containsText" dxfId="21321" priority="18148" operator="containsText" text="hw">
      <formula>NOT(ISERROR(SEARCH("hw",J289)))</formula>
    </cfRule>
    <cfRule type="containsText" dxfId="21320" priority="18149" operator="containsText" text="bb">
      <formula>NOT(ISERROR(SEARCH("bb",J289)))</formula>
    </cfRule>
    <cfRule type="containsText" dxfId="21319" priority="18150" stopIfTrue="1" operator="containsText" text="booking hc">
      <formula>NOT(ISERROR(SEARCH("booking hc",J289)))</formula>
    </cfRule>
    <cfRule type="containsText" dxfId="21318" priority="18151" operator="containsText" text="expedia vc">
      <formula>NOT(ISERROR(SEARCH("expedia vc",J289)))</formula>
    </cfRule>
    <cfRule type="containsText" dxfId="21317" priority="18152" operator="containsText" text="booking hcn">
      <formula>NOT(ISERROR(SEARCH("booking hcn",J289)))</formula>
    </cfRule>
    <cfRule type="containsText" dxfId="21316" priority="18153" stopIfTrue="1" operator="containsText" text="booking vcd">
      <formula>NOT(ISERROR(SEARCH("booking vcd",J289)))</formula>
    </cfRule>
    <cfRule type="containsText" dxfId="21315" priority="18154" stopIfTrue="1" operator="containsText" text="booking vc">
      <formula>NOT(ISERROR(SEARCH("booking vc",J289)))</formula>
    </cfRule>
  </conditionalFormatting>
  <conditionalFormatting sqref="N289">
    <cfRule type="containsText" dxfId="21314" priority="18155" stopIfTrue="1" operator="containsText" text="CHARGE ON ARRIVAL">
      <formula>NOT(ISERROR(SEARCH("CHARGE ON ARRIVAL",N289)))</formula>
    </cfRule>
    <cfRule type="containsText" dxfId="21313" priority="18156" stopIfTrue="1" operator="containsText" text="CHARGE VC ON DAY">
      <formula>NOT(ISERROR(SEARCH("CHARGE VC ON DAY",N289)))</formula>
    </cfRule>
    <cfRule type="containsText" dxfId="21312" priority="18157" stopIfTrue="1" operator="containsText" text="PAID">
      <formula>NOT(ISERROR(SEARCH("PAID",N289)))</formula>
    </cfRule>
  </conditionalFormatting>
  <conditionalFormatting sqref="B291:F291 H291:L291">
    <cfRule type="expression" dxfId="21311" priority="18133">
      <formula>"'=NOT(ISERROR(VLOOKUP('Banned list'!)"</formula>
    </cfRule>
  </conditionalFormatting>
  <conditionalFormatting sqref="J291">
    <cfRule type="containsText" dxfId="21310" priority="18136" operator="containsText" text="bb">
      <formula>NOT(ISERROR(SEARCH("bb",J291)))</formula>
    </cfRule>
    <cfRule type="containsText" dxfId="21309" priority="18137" stopIfTrue="1" operator="containsText" text="booking hc">
      <formula>NOT(ISERROR(SEARCH("booking hc",J291)))</formula>
    </cfRule>
    <cfRule type="containsText" dxfId="21308" priority="18138" operator="containsText" text="expedia vc">
      <formula>NOT(ISERROR(SEARCH("expedia vc",J291)))</formula>
    </cfRule>
    <cfRule type="containsText" dxfId="21307" priority="18139" operator="containsText" text="booking hcn">
      <formula>NOT(ISERROR(SEARCH("booking hcn",J291)))</formula>
    </cfRule>
    <cfRule type="containsText" dxfId="21306" priority="18140" stopIfTrue="1" operator="containsText" text="booking vcd">
      <formula>NOT(ISERROR(SEARCH("booking vcd",J291)))</formula>
    </cfRule>
    <cfRule type="containsText" dxfId="21305" priority="18141" stopIfTrue="1" operator="containsText" text="booking vc">
      <formula>NOT(ISERROR(SEARCH("booking vc",J291)))</formula>
    </cfRule>
  </conditionalFormatting>
  <conditionalFormatting sqref="J291">
    <cfRule type="containsText" dxfId="21304" priority="18135" operator="containsText" text="hw">
      <formula>NOT(ISERROR(SEARCH("hw",J291)))</formula>
    </cfRule>
  </conditionalFormatting>
  <conditionalFormatting sqref="J291">
    <cfRule type="containsText" dxfId="21303" priority="18126" operator="containsText" text="hw">
      <formula>NOT(ISERROR(SEARCH("hw",J291)))</formula>
    </cfRule>
    <cfRule type="containsText" dxfId="21302" priority="18127" operator="containsText" text="bb">
      <formula>NOT(ISERROR(SEARCH("bb",J291)))</formula>
    </cfRule>
    <cfRule type="containsText" dxfId="21301" priority="18128" stopIfTrue="1" operator="containsText" text="booking hc">
      <formula>NOT(ISERROR(SEARCH("booking hc",J291)))</formula>
    </cfRule>
    <cfRule type="containsText" dxfId="21300" priority="18129" operator="containsText" text="expedia vc">
      <formula>NOT(ISERROR(SEARCH("expedia vc",J291)))</formula>
    </cfRule>
    <cfRule type="containsText" dxfId="21299" priority="18130" operator="containsText" text="booking hcn">
      <formula>NOT(ISERROR(SEARCH("booking hcn",J291)))</formula>
    </cfRule>
    <cfRule type="containsText" dxfId="21298" priority="18131" stopIfTrue="1" operator="containsText" text="booking vcd">
      <formula>NOT(ISERROR(SEARCH("booking vcd",J291)))</formula>
    </cfRule>
    <cfRule type="containsText" dxfId="21297" priority="18132" stopIfTrue="1" operator="containsText" text="booking vc">
      <formula>NOT(ISERROR(SEARCH("booking vc",J291)))</formula>
    </cfRule>
  </conditionalFormatting>
  <conditionalFormatting sqref="J291">
    <cfRule type="containsText" dxfId="21296" priority="18145" operator="containsText" text="BANND">
      <formula>NOT(ISERROR(SEARCH("BANND",J291)))</formula>
    </cfRule>
    <cfRule type="expression" dxfId="21295" priority="18146">
      <formula>"'=NOT(ISERROR(VLOOKUP('Banned list'!)"</formula>
    </cfRule>
  </conditionalFormatting>
  <conditionalFormatting sqref="N291">
    <cfRule type="containsText" dxfId="21294" priority="18142" stopIfTrue="1" operator="containsText" text="CHARGE ON ARRIVAL">
      <formula>NOT(ISERROR(SEARCH("CHARGE ON ARRIVAL",N291)))</formula>
    </cfRule>
    <cfRule type="containsText" dxfId="21293" priority="18143" stopIfTrue="1" operator="containsText" text="CHARGE VC ON DAY">
      <formula>NOT(ISERROR(SEARCH("CHARGE VC ON DAY",N291)))</formula>
    </cfRule>
    <cfRule type="containsText" dxfId="21292" priority="18144" stopIfTrue="1" operator="containsText" text="PAID">
      <formula>NOT(ISERROR(SEARCH("PAID",N291)))</formula>
    </cfRule>
  </conditionalFormatting>
  <conditionalFormatting sqref="I292:L292 G292">
    <cfRule type="containsText" dxfId="21291" priority="18112" operator="containsText" text="BANND">
      <formula>NOT(ISERROR(SEARCH("BANND",G292)))</formula>
    </cfRule>
  </conditionalFormatting>
  <conditionalFormatting sqref="H292:L292 B292:F292">
    <cfRule type="expression" dxfId="21290" priority="18111">
      <formula>"'=NOT(ISERROR(VLOOKUP('Banned list'!)"</formula>
    </cfRule>
  </conditionalFormatting>
  <conditionalFormatting sqref="J292">
    <cfRule type="containsText" dxfId="21289" priority="18114" operator="containsText" text="bb">
      <formula>NOT(ISERROR(SEARCH("bb",J292)))</formula>
    </cfRule>
    <cfRule type="containsText" dxfId="21288" priority="18115" stopIfTrue="1" operator="containsText" text="booking hc">
      <formula>NOT(ISERROR(SEARCH("booking hc",J292)))</formula>
    </cfRule>
    <cfRule type="containsText" dxfId="21287" priority="18116" operator="containsText" text="expedia vc">
      <formula>NOT(ISERROR(SEARCH("expedia vc",J292)))</formula>
    </cfRule>
    <cfRule type="containsText" dxfId="21286" priority="18117" operator="containsText" text="booking hcn">
      <formula>NOT(ISERROR(SEARCH("booking hcn",J292)))</formula>
    </cfRule>
    <cfRule type="containsText" dxfId="21285" priority="18118" stopIfTrue="1" operator="containsText" text="booking vcd">
      <formula>NOT(ISERROR(SEARCH("booking vcd",J292)))</formula>
    </cfRule>
    <cfRule type="containsText" dxfId="21284" priority="18119" stopIfTrue="1" operator="containsText" text="booking vc">
      <formula>NOT(ISERROR(SEARCH("booking vc",J292)))</formula>
    </cfRule>
  </conditionalFormatting>
  <conditionalFormatting sqref="J292">
    <cfRule type="containsText" dxfId="21283" priority="18113" operator="containsText" text="hw">
      <formula>NOT(ISERROR(SEARCH("hw",J292)))</formula>
    </cfRule>
  </conditionalFormatting>
  <conditionalFormatting sqref="J292">
    <cfRule type="containsText" dxfId="21282" priority="18104" operator="containsText" text="hw">
      <formula>NOT(ISERROR(SEARCH("hw",J292)))</formula>
    </cfRule>
    <cfRule type="containsText" dxfId="21281" priority="18105" operator="containsText" text="bb">
      <formula>NOT(ISERROR(SEARCH("bb",J292)))</formula>
    </cfRule>
    <cfRule type="containsText" dxfId="21280" priority="18106" stopIfTrue="1" operator="containsText" text="booking hc">
      <formula>NOT(ISERROR(SEARCH("booking hc",J292)))</formula>
    </cfRule>
    <cfRule type="containsText" dxfId="21279" priority="18107" operator="containsText" text="expedia vc">
      <formula>NOT(ISERROR(SEARCH("expedia vc",J292)))</formula>
    </cfRule>
    <cfRule type="containsText" dxfId="21278" priority="18108" operator="containsText" text="booking hcn">
      <formula>NOT(ISERROR(SEARCH("booking hcn",J292)))</formula>
    </cfRule>
    <cfRule type="containsText" dxfId="21277" priority="18109" stopIfTrue="1" operator="containsText" text="booking vcd">
      <formula>NOT(ISERROR(SEARCH("booking vcd",J292)))</formula>
    </cfRule>
    <cfRule type="containsText" dxfId="21276" priority="18110" stopIfTrue="1" operator="containsText" text="booking vc">
      <formula>NOT(ISERROR(SEARCH("booking vc",J292)))</formula>
    </cfRule>
  </conditionalFormatting>
  <conditionalFormatting sqref="J292">
    <cfRule type="containsText" dxfId="21275" priority="18123" operator="containsText" text="BANND">
      <formula>NOT(ISERROR(SEARCH("BANND",J292)))</formula>
    </cfRule>
    <cfRule type="expression" dxfId="21274" priority="18124">
      <formula>"'=NOT(ISERROR(VLOOKUP('Banned list'!)"</formula>
    </cfRule>
  </conditionalFormatting>
  <conditionalFormatting sqref="N292">
    <cfRule type="containsText" dxfId="21273" priority="18120" stopIfTrue="1" operator="containsText" text="CHARGE ON ARRIVAL">
      <formula>NOT(ISERROR(SEARCH("CHARGE ON ARRIVAL",N292)))</formula>
    </cfRule>
    <cfRule type="containsText" dxfId="21272" priority="18121" stopIfTrue="1" operator="containsText" text="CHARGE VC ON DAY">
      <formula>NOT(ISERROR(SEARCH("CHARGE VC ON DAY",N292)))</formula>
    </cfRule>
    <cfRule type="containsText" dxfId="21271" priority="18122" stopIfTrue="1" operator="containsText" text="PAID">
      <formula>NOT(ISERROR(SEARCH("PAID",N292)))</formula>
    </cfRule>
  </conditionalFormatting>
  <conditionalFormatting sqref="G292">
    <cfRule type="containsText" dxfId="21270" priority="18102" operator="containsText" text="BANND">
      <formula>NOT(ISERROR(SEARCH("BANND",G292)))</formula>
    </cfRule>
  </conditionalFormatting>
  <conditionalFormatting sqref="J292">
    <cfRule type="containsText" dxfId="21269" priority="18092" operator="containsText" text="hw">
      <formula>NOT(ISERROR(SEARCH("hw",J292)))</formula>
    </cfRule>
    <cfRule type="containsText" dxfId="21268" priority="18093" operator="containsText" text="bb">
      <formula>NOT(ISERROR(SEARCH("bb",J292)))</formula>
    </cfRule>
    <cfRule type="containsText" dxfId="21267" priority="18094" stopIfTrue="1" operator="containsText" text="booking hc">
      <formula>NOT(ISERROR(SEARCH("booking hc",J292)))</formula>
    </cfRule>
    <cfRule type="containsText" dxfId="21266" priority="18095" operator="containsText" text="expedia vc">
      <formula>NOT(ISERROR(SEARCH("expedia vc",J292)))</formula>
    </cfRule>
    <cfRule type="containsText" dxfId="21265" priority="18096" operator="containsText" text="booking hcn">
      <formula>NOT(ISERROR(SEARCH("booking hcn",J292)))</formula>
    </cfRule>
    <cfRule type="containsText" dxfId="21264" priority="18097" stopIfTrue="1" operator="containsText" text="booking vcd">
      <formula>NOT(ISERROR(SEARCH("booking vcd",J292)))</formula>
    </cfRule>
    <cfRule type="containsText" dxfId="21263" priority="18098" stopIfTrue="1" operator="containsText" text="booking vc">
      <formula>NOT(ISERROR(SEARCH("booking vc",J292)))</formula>
    </cfRule>
  </conditionalFormatting>
  <conditionalFormatting sqref="N292">
    <cfRule type="containsText" dxfId="21262" priority="18099" stopIfTrue="1" operator="containsText" text="CHARGE ON ARRIVAL">
      <formula>NOT(ISERROR(SEARCH("CHARGE ON ARRIVAL",N292)))</formula>
    </cfRule>
    <cfRule type="containsText" dxfId="21261" priority="18100" stopIfTrue="1" operator="containsText" text="CHARGE VC ON DAY">
      <formula>NOT(ISERROR(SEARCH("CHARGE VC ON DAY",N292)))</formula>
    </cfRule>
    <cfRule type="containsText" dxfId="21260" priority="18101" stopIfTrue="1" operator="containsText" text="PAID">
      <formula>NOT(ISERROR(SEARCH("PAID",N292)))</formula>
    </cfRule>
  </conditionalFormatting>
  <conditionalFormatting sqref="J292">
    <cfRule type="containsText" dxfId="21259" priority="18085" operator="containsText" text="hw">
      <formula>NOT(ISERROR(SEARCH("hw",J292)))</formula>
    </cfRule>
    <cfRule type="containsText" dxfId="21258" priority="18086" operator="containsText" text="bb">
      <formula>NOT(ISERROR(SEARCH("bb",J292)))</formula>
    </cfRule>
    <cfRule type="containsText" dxfId="21257" priority="18087" stopIfTrue="1" operator="containsText" text="booking hc">
      <formula>NOT(ISERROR(SEARCH("booking hc",J292)))</formula>
    </cfRule>
    <cfRule type="containsText" dxfId="21256" priority="18088" operator="containsText" text="expedia vc">
      <formula>NOT(ISERROR(SEARCH("expedia vc",J292)))</formula>
    </cfRule>
    <cfRule type="containsText" dxfId="21255" priority="18089" operator="containsText" text="booking hcn">
      <formula>NOT(ISERROR(SEARCH("booking hcn",J292)))</formula>
    </cfRule>
    <cfRule type="containsText" dxfId="21254" priority="18090" stopIfTrue="1" operator="containsText" text="booking vcd">
      <formula>NOT(ISERROR(SEARCH("booking vcd",J292)))</formula>
    </cfRule>
    <cfRule type="containsText" dxfId="21253" priority="18091" stopIfTrue="1" operator="containsText" text="booking vc">
      <formula>NOT(ISERROR(SEARCH("booking vc",J292)))</formula>
    </cfRule>
  </conditionalFormatting>
  <conditionalFormatting sqref="G293 I293:L293">
    <cfRule type="containsText" dxfId="21252" priority="18071" operator="containsText" text="BANND">
      <formula>NOT(ISERROR(SEARCH("BANND",G293)))</formula>
    </cfRule>
  </conditionalFormatting>
  <conditionalFormatting sqref="H293:L293 B293:F293">
    <cfRule type="expression" dxfId="21251" priority="18070">
      <formula>"'=NOT(ISERROR(VLOOKUP('Banned list'!)"</formula>
    </cfRule>
  </conditionalFormatting>
  <conditionalFormatting sqref="J293">
    <cfRule type="containsText" dxfId="21250" priority="18073" operator="containsText" text="bb">
      <formula>NOT(ISERROR(SEARCH("bb",J293)))</formula>
    </cfRule>
    <cfRule type="containsText" dxfId="21249" priority="18074" stopIfTrue="1" operator="containsText" text="booking hc">
      <formula>NOT(ISERROR(SEARCH("booking hc",J293)))</formula>
    </cfRule>
    <cfRule type="containsText" dxfId="21248" priority="18075" operator="containsText" text="expedia vc">
      <formula>NOT(ISERROR(SEARCH("expedia vc",J293)))</formula>
    </cfRule>
    <cfRule type="containsText" dxfId="21247" priority="18076" operator="containsText" text="booking hcn">
      <formula>NOT(ISERROR(SEARCH("booking hcn",J293)))</formula>
    </cfRule>
    <cfRule type="containsText" dxfId="21246" priority="18077" stopIfTrue="1" operator="containsText" text="booking vcd">
      <formula>NOT(ISERROR(SEARCH("booking vcd",J293)))</formula>
    </cfRule>
    <cfRule type="containsText" dxfId="21245" priority="18078" stopIfTrue="1" operator="containsText" text="booking vc">
      <formula>NOT(ISERROR(SEARCH("booking vc",J293)))</formula>
    </cfRule>
  </conditionalFormatting>
  <conditionalFormatting sqref="J293">
    <cfRule type="containsText" dxfId="21244" priority="18072" operator="containsText" text="hw">
      <formula>NOT(ISERROR(SEARCH("hw",J293)))</formula>
    </cfRule>
  </conditionalFormatting>
  <conditionalFormatting sqref="J293">
    <cfRule type="containsText" dxfId="21243" priority="18063" operator="containsText" text="hw">
      <formula>NOT(ISERROR(SEARCH("hw",J293)))</formula>
    </cfRule>
    <cfRule type="containsText" dxfId="21242" priority="18064" operator="containsText" text="bb">
      <formula>NOT(ISERROR(SEARCH("bb",J293)))</formula>
    </cfRule>
    <cfRule type="containsText" dxfId="21241" priority="18065" stopIfTrue="1" operator="containsText" text="booking hc">
      <formula>NOT(ISERROR(SEARCH("booking hc",J293)))</formula>
    </cfRule>
    <cfRule type="containsText" dxfId="21240" priority="18066" operator="containsText" text="expedia vc">
      <formula>NOT(ISERROR(SEARCH("expedia vc",J293)))</formula>
    </cfRule>
    <cfRule type="containsText" dxfId="21239" priority="18067" operator="containsText" text="booking hcn">
      <formula>NOT(ISERROR(SEARCH("booking hcn",J293)))</formula>
    </cfRule>
    <cfRule type="containsText" dxfId="21238" priority="18068" stopIfTrue="1" operator="containsText" text="booking vcd">
      <formula>NOT(ISERROR(SEARCH("booking vcd",J293)))</formula>
    </cfRule>
    <cfRule type="containsText" dxfId="21237" priority="18069" stopIfTrue="1" operator="containsText" text="booking vc">
      <formula>NOT(ISERROR(SEARCH("booking vc",J293)))</formula>
    </cfRule>
  </conditionalFormatting>
  <conditionalFormatting sqref="J293">
    <cfRule type="containsText" dxfId="21236" priority="18082" operator="containsText" text="BANND">
      <formula>NOT(ISERROR(SEARCH("BANND",J293)))</formula>
    </cfRule>
    <cfRule type="expression" dxfId="21235" priority="18083">
      <formula>"'=NOT(ISERROR(VLOOKUP('Banned list'!)"</formula>
    </cfRule>
  </conditionalFormatting>
  <conditionalFormatting sqref="N293">
    <cfRule type="containsText" dxfId="21234" priority="18079" stopIfTrue="1" operator="containsText" text="CHARGE ON ARRIVAL">
      <formula>NOT(ISERROR(SEARCH("CHARGE ON ARRIVAL",N293)))</formula>
    </cfRule>
    <cfRule type="containsText" dxfId="21233" priority="18080" stopIfTrue="1" operator="containsText" text="CHARGE VC ON DAY">
      <formula>NOT(ISERROR(SEARCH("CHARGE VC ON DAY",N293)))</formula>
    </cfRule>
    <cfRule type="containsText" dxfId="21232" priority="18081" stopIfTrue="1" operator="containsText" text="PAID">
      <formula>NOT(ISERROR(SEARCH("PAID",N293)))</formula>
    </cfRule>
  </conditionalFormatting>
  <conditionalFormatting sqref="G293">
    <cfRule type="containsText" dxfId="21231" priority="18061" operator="containsText" text="BANND">
      <formula>NOT(ISERROR(SEARCH("BANND",G293)))</formula>
    </cfRule>
  </conditionalFormatting>
  <conditionalFormatting sqref="I294:L294 G294">
    <cfRule type="containsText" dxfId="21230" priority="18047" operator="containsText" text="BANND">
      <formula>NOT(ISERROR(SEARCH("BANND",G294)))</formula>
    </cfRule>
  </conditionalFormatting>
  <conditionalFormatting sqref="H294:L294 B294:F294">
    <cfRule type="expression" dxfId="21229" priority="18046">
      <formula>"'=NOT(ISERROR(VLOOKUP('Banned list'!)"</formula>
    </cfRule>
  </conditionalFormatting>
  <conditionalFormatting sqref="J294">
    <cfRule type="containsText" dxfId="21228" priority="18049" operator="containsText" text="bb">
      <formula>NOT(ISERROR(SEARCH("bb",J294)))</formula>
    </cfRule>
    <cfRule type="containsText" dxfId="21227" priority="18050" stopIfTrue="1" operator="containsText" text="booking hc">
      <formula>NOT(ISERROR(SEARCH("booking hc",J294)))</formula>
    </cfRule>
    <cfRule type="containsText" dxfId="21226" priority="18051" operator="containsText" text="expedia vc">
      <formula>NOT(ISERROR(SEARCH("expedia vc",J294)))</formula>
    </cfRule>
    <cfRule type="containsText" dxfId="21225" priority="18052" operator="containsText" text="booking hcn">
      <formula>NOT(ISERROR(SEARCH("booking hcn",J294)))</formula>
    </cfRule>
    <cfRule type="containsText" dxfId="21224" priority="18053" stopIfTrue="1" operator="containsText" text="booking vcd">
      <formula>NOT(ISERROR(SEARCH("booking vcd",J294)))</formula>
    </cfRule>
    <cfRule type="containsText" dxfId="21223" priority="18054" stopIfTrue="1" operator="containsText" text="booking vc">
      <formula>NOT(ISERROR(SEARCH("booking vc",J294)))</formula>
    </cfRule>
  </conditionalFormatting>
  <conditionalFormatting sqref="J294">
    <cfRule type="containsText" dxfId="21222" priority="18048" operator="containsText" text="hw">
      <formula>NOT(ISERROR(SEARCH("hw",J294)))</formula>
    </cfRule>
  </conditionalFormatting>
  <conditionalFormatting sqref="J294">
    <cfRule type="containsText" dxfId="21221" priority="18039" operator="containsText" text="hw">
      <formula>NOT(ISERROR(SEARCH("hw",J294)))</formula>
    </cfRule>
    <cfRule type="containsText" dxfId="21220" priority="18040" operator="containsText" text="bb">
      <formula>NOT(ISERROR(SEARCH("bb",J294)))</formula>
    </cfRule>
    <cfRule type="containsText" dxfId="21219" priority="18041" stopIfTrue="1" operator="containsText" text="booking hc">
      <formula>NOT(ISERROR(SEARCH("booking hc",J294)))</formula>
    </cfRule>
    <cfRule type="containsText" dxfId="21218" priority="18042" operator="containsText" text="expedia vc">
      <formula>NOT(ISERROR(SEARCH("expedia vc",J294)))</formula>
    </cfRule>
    <cfRule type="containsText" dxfId="21217" priority="18043" operator="containsText" text="booking hcn">
      <formula>NOT(ISERROR(SEARCH("booking hcn",J294)))</formula>
    </cfRule>
    <cfRule type="containsText" dxfId="21216" priority="18044" stopIfTrue="1" operator="containsText" text="booking vcd">
      <formula>NOT(ISERROR(SEARCH("booking vcd",J294)))</formula>
    </cfRule>
    <cfRule type="containsText" dxfId="21215" priority="18045" stopIfTrue="1" operator="containsText" text="booking vc">
      <formula>NOT(ISERROR(SEARCH("booking vc",J294)))</formula>
    </cfRule>
  </conditionalFormatting>
  <conditionalFormatting sqref="J294">
    <cfRule type="containsText" dxfId="21214" priority="18058" operator="containsText" text="BANND">
      <formula>NOT(ISERROR(SEARCH("BANND",J294)))</formula>
    </cfRule>
    <cfRule type="expression" dxfId="21213" priority="18059">
      <formula>"'=NOT(ISERROR(VLOOKUP('Banned list'!)"</formula>
    </cfRule>
  </conditionalFormatting>
  <conditionalFormatting sqref="N294">
    <cfRule type="containsText" dxfId="21212" priority="18055" stopIfTrue="1" operator="containsText" text="CHARGE ON ARRIVAL">
      <formula>NOT(ISERROR(SEARCH("CHARGE ON ARRIVAL",N294)))</formula>
    </cfRule>
    <cfRule type="containsText" dxfId="21211" priority="18056" stopIfTrue="1" operator="containsText" text="CHARGE VC ON DAY">
      <formula>NOT(ISERROR(SEARCH("CHARGE VC ON DAY",N294)))</formula>
    </cfRule>
    <cfRule type="containsText" dxfId="21210" priority="18057" stopIfTrue="1" operator="containsText" text="PAID">
      <formula>NOT(ISERROR(SEARCH("PAID",N294)))</formula>
    </cfRule>
  </conditionalFormatting>
  <conditionalFormatting sqref="G294">
    <cfRule type="containsText" dxfId="21209" priority="18037" operator="containsText" text="BANND">
      <formula>NOT(ISERROR(SEARCH("BANND",G294)))</formula>
    </cfRule>
  </conditionalFormatting>
  <conditionalFormatting sqref="J294">
    <cfRule type="containsText" dxfId="21208" priority="18027" operator="containsText" text="hw">
      <formula>NOT(ISERROR(SEARCH("hw",J294)))</formula>
    </cfRule>
    <cfRule type="containsText" dxfId="21207" priority="18028" operator="containsText" text="bb">
      <formula>NOT(ISERROR(SEARCH("bb",J294)))</formula>
    </cfRule>
    <cfRule type="containsText" dxfId="21206" priority="18029" stopIfTrue="1" operator="containsText" text="booking hc">
      <formula>NOT(ISERROR(SEARCH("booking hc",J294)))</formula>
    </cfRule>
    <cfRule type="containsText" dxfId="21205" priority="18030" operator="containsText" text="expedia vc">
      <formula>NOT(ISERROR(SEARCH("expedia vc",J294)))</formula>
    </cfRule>
    <cfRule type="containsText" dxfId="21204" priority="18031" operator="containsText" text="booking hcn">
      <formula>NOT(ISERROR(SEARCH("booking hcn",J294)))</formula>
    </cfRule>
    <cfRule type="containsText" dxfId="21203" priority="18032" stopIfTrue="1" operator="containsText" text="booking vcd">
      <formula>NOT(ISERROR(SEARCH("booking vcd",J294)))</formula>
    </cfRule>
    <cfRule type="containsText" dxfId="21202" priority="18033" stopIfTrue="1" operator="containsText" text="booking vc">
      <formula>NOT(ISERROR(SEARCH("booking vc",J294)))</formula>
    </cfRule>
  </conditionalFormatting>
  <conditionalFormatting sqref="N294">
    <cfRule type="containsText" dxfId="21201" priority="18034" stopIfTrue="1" operator="containsText" text="CHARGE ON ARRIVAL">
      <formula>NOT(ISERROR(SEARCH("CHARGE ON ARRIVAL",N294)))</formula>
    </cfRule>
    <cfRule type="containsText" dxfId="21200" priority="18035" stopIfTrue="1" operator="containsText" text="CHARGE VC ON DAY">
      <formula>NOT(ISERROR(SEARCH("CHARGE VC ON DAY",N294)))</formula>
    </cfRule>
    <cfRule type="containsText" dxfId="21199" priority="18036" stopIfTrue="1" operator="containsText" text="PAID">
      <formula>NOT(ISERROR(SEARCH("PAID",N294)))</formula>
    </cfRule>
  </conditionalFormatting>
  <conditionalFormatting sqref="I295:L295 G295">
    <cfRule type="containsText" dxfId="21198" priority="18013" operator="containsText" text="BANND">
      <formula>NOT(ISERROR(SEARCH("BANND",G295)))</formula>
    </cfRule>
  </conditionalFormatting>
  <conditionalFormatting sqref="B295:F295 H295:L295">
    <cfRule type="expression" dxfId="21197" priority="18012">
      <formula>"'=NOT(ISERROR(VLOOKUP('Banned list'!)"</formula>
    </cfRule>
  </conditionalFormatting>
  <conditionalFormatting sqref="J295">
    <cfRule type="containsText" dxfId="21196" priority="18015" operator="containsText" text="bb">
      <formula>NOT(ISERROR(SEARCH("bb",J295)))</formula>
    </cfRule>
    <cfRule type="containsText" dxfId="21195" priority="18016" stopIfTrue="1" operator="containsText" text="booking hc">
      <formula>NOT(ISERROR(SEARCH("booking hc",J295)))</formula>
    </cfRule>
    <cfRule type="containsText" dxfId="21194" priority="18017" operator="containsText" text="expedia vc">
      <formula>NOT(ISERROR(SEARCH("expedia vc",J295)))</formula>
    </cfRule>
    <cfRule type="containsText" dxfId="21193" priority="18018" operator="containsText" text="booking hcn">
      <formula>NOT(ISERROR(SEARCH("booking hcn",J295)))</formula>
    </cfRule>
    <cfRule type="containsText" dxfId="21192" priority="18019" stopIfTrue="1" operator="containsText" text="booking vcd">
      <formula>NOT(ISERROR(SEARCH("booking vcd",J295)))</formula>
    </cfRule>
    <cfRule type="containsText" dxfId="21191" priority="18020" stopIfTrue="1" operator="containsText" text="booking vc">
      <formula>NOT(ISERROR(SEARCH("booking vc",J295)))</formula>
    </cfRule>
  </conditionalFormatting>
  <conditionalFormatting sqref="J295">
    <cfRule type="containsText" dxfId="21190" priority="18014" operator="containsText" text="hw">
      <formula>NOT(ISERROR(SEARCH("hw",J295)))</formula>
    </cfRule>
  </conditionalFormatting>
  <conditionalFormatting sqref="J295">
    <cfRule type="containsText" dxfId="21189" priority="18005" operator="containsText" text="hw">
      <formula>NOT(ISERROR(SEARCH("hw",J295)))</formula>
    </cfRule>
    <cfRule type="containsText" dxfId="21188" priority="18006" operator="containsText" text="bb">
      <formula>NOT(ISERROR(SEARCH("bb",J295)))</formula>
    </cfRule>
    <cfRule type="containsText" dxfId="21187" priority="18007" stopIfTrue="1" operator="containsText" text="booking hc">
      <formula>NOT(ISERROR(SEARCH("booking hc",J295)))</formula>
    </cfRule>
    <cfRule type="containsText" dxfId="21186" priority="18008" operator="containsText" text="expedia vc">
      <formula>NOT(ISERROR(SEARCH("expedia vc",J295)))</formula>
    </cfRule>
    <cfRule type="containsText" dxfId="21185" priority="18009" operator="containsText" text="booking hcn">
      <formula>NOT(ISERROR(SEARCH("booking hcn",J295)))</formula>
    </cfRule>
    <cfRule type="containsText" dxfId="21184" priority="18010" stopIfTrue="1" operator="containsText" text="booking vcd">
      <formula>NOT(ISERROR(SEARCH("booking vcd",J295)))</formula>
    </cfRule>
    <cfRule type="containsText" dxfId="21183" priority="18011" stopIfTrue="1" operator="containsText" text="booking vc">
      <formula>NOT(ISERROR(SEARCH("booking vc",J295)))</formula>
    </cfRule>
  </conditionalFormatting>
  <conditionalFormatting sqref="J295">
    <cfRule type="containsText" dxfId="21182" priority="18024" operator="containsText" text="BANND">
      <formula>NOT(ISERROR(SEARCH("BANND",J295)))</formula>
    </cfRule>
    <cfRule type="expression" dxfId="21181" priority="18025">
      <formula>"'=NOT(ISERROR(VLOOKUP('Banned list'!)"</formula>
    </cfRule>
  </conditionalFormatting>
  <conditionalFormatting sqref="N295">
    <cfRule type="containsText" dxfId="21180" priority="18021" stopIfTrue="1" operator="containsText" text="CHARGE ON ARRIVAL">
      <formula>NOT(ISERROR(SEARCH("CHARGE ON ARRIVAL",N295)))</formula>
    </cfRule>
    <cfRule type="containsText" dxfId="21179" priority="18022" stopIfTrue="1" operator="containsText" text="CHARGE VC ON DAY">
      <formula>NOT(ISERROR(SEARCH("CHARGE VC ON DAY",N295)))</formula>
    </cfRule>
    <cfRule type="containsText" dxfId="21178" priority="18023" stopIfTrue="1" operator="containsText" text="PAID">
      <formula>NOT(ISERROR(SEARCH("PAID",N295)))</formula>
    </cfRule>
  </conditionalFormatting>
  <conditionalFormatting sqref="G295">
    <cfRule type="containsText" dxfId="21177" priority="18003" operator="containsText" text="BANND">
      <formula>NOT(ISERROR(SEARCH("BANND",G295)))</formula>
    </cfRule>
  </conditionalFormatting>
  <conditionalFormatting sqref="G296 I296:L296">
    <cfRule type="containsText" dxfId="21176" priority="17989" operator="containsText" text="BANND">
      <formula>NOT(ISERROR(SEARCH("BANND",G296)))</formula>
    </cfRule>
  </conditionalFormatting>
  <conditionalFormatting sqref="B296:F296 H296:L296">
    <cfRule type="expression" dxfId="21175" priority="17988">
      <formula>"'=NOT(ISERROR(VLOOKUP('Banned list'!)"</formula>
    </cfRule>
  </conditionalFormatting>
  <conditionalFormatting sqref="J296">
    <cfRule type="containsText" dxfId="21174" priority="17991" operator="containsText" text="bb">
      <formula>NOT(ISERROR(SEARCH("bb",J296)))</formula>
    </cfRule>
    <cfRule type="containsText" dxfId="21173" priority="17992" stopIfTrue="1" operator="containsText" text="booking hc">
      <formula>NOT(ISERROR(SEARCH("booking hc",J296)))</formula>
    </cfRule>
    <cfRule type="containsText" dxfId="21172" priority="17993" operator="containsText" text="expedia vc">
      <formula>NOT(ISERROR(SEARCH("expedia vc",J296)))</formula>
    </cfRule>
    <cfRule type="containsText" dxfId="21171" priority="17994" operator="containsText" text="booking hcn">
      <formula>NOT(ISERROR(SEARCH("booking hcn",J296)))</formula>
    </cfRule>
    <cfRule type="containsText" dxfId="21170" priority="17995" stopIfTrue="1" operator="containsText" text="booking vcd">
      <formula>NOT(ISERROR(SEARCH("booking vcd",J296)))</formula>
    </cfRule>
    <cfRule type="containsText" dxfId="21169" priority="17996" stopIfTrue="1" operator="containsText" text="booking vc">
      <formula>NOT(ISERROR(SEARCH("booking vc",J296)))</formula>
    </cfRule>
  </conditionalFormatting>
  <conditionalFormatting sqref="J296">
    <cfRule type="containsText" dxfId="21168" priority="17990" operator="containsText" text="hw">
      <formula>NOT(ISERROR(SEARCH("hw",J296)))</formula>
    </cfRule>
  </conditionalFormatting>
  <conditionalFormatting sqref="J296">
    <cfRule type="containsText" dxfId="21167" priority="17981" operator="containsText" text="hw">
      <formula>NOT(ISERROR(SEARCH("hw",J296)))</formula>
    </cfRule>
    <cfRule type="containsText" dxfId="21166" priority="17982" operator="containsText" text="bb">
      <formula>NOT(ISERROR(SEARCH("bb",J296)))</formula>
    </cfRule>
    <cfRule type="containsText" dxfId="21165" priority="17983" stopIfTrue="1" operator="containsText" text="booking hc">
      <formula>NOT(ISERROR(SEARCH("booking hc",J296)))</formula>
    </cfRule>
    <cfRule type="containsText" dxfId="21164" priority="17984" operator="containsText" text="expedia vc">
      <formula>NOT(ISERROR(SEARCH("expedia vc",J296)))</formula>
    </cfRule>
    <cfRule type="containsText" dxfId="21163" priority="17985" operator="containsText" text="booking hcn">
      <formula>NOT(ISERROR(SEARCH("booking hcn",J296)))</formula>
    </cfRule>
    <cfRule type="containsText" dxfId="21162" priority="17986" stopIfTrue="1" operator="containsText" text="booking vcd">
      <formula>NOT(ISERROR(SEARCH("booking vcd",J296)))</formula>
    </cfRule>
    <cfRule type="containsText" dxfId="21161" priority="17987" stopIfTrue="1" operator="containsText" text="booking vc">
      <formula>NOT(ISERROR(SEARCH("booking vc",J296)))</formula>
    </cfRule>
  </conditionalFormatting>
  <conditionalFormatting sqref="J296">
    <cfRule type="containsText" dxfId="21160" priority="18000" operator="containsText" text="BANND">
      <formula>NOT(ISERROR(SEARCH("BANND",J296)))</formula>
    </cfRule>
    <cfRule type="expression" dxfId="21159" priority="18001">
      <formula>"'=NOT(ISERROR(VLOOKUP('Banned list'!)"</formula>
    </cfRule>
  </conditionalFormatting>
  <conditionalFormatting sqref="N296">
    <cfRule type="containsText" dxfId="21158" priority="17997" stopIfTrue="1" operator="containsText" text="CHARGE ON ARRIVAL">
      <formula>NOT(ISERROR(SEARCH("CHARGE ON ARRIVAL",N296)))</formula>
    </cfRule>
    <cfRule type="containsText" dxfId="21157" priority="17998" stopIfTrue="1" operator="containsText" text="CHARGE VC ON DAY">
      <formula>NOT(ISERROR(SEARCH("CHARGE VC ON DAY",N296)))</formula>
    </cfRule>
    <cfRule type="containsText" dxfId="21156" priority="17999" stopIfTrue="1" operator="containsText" text="PAID">
      <formula>NOT(ISERROR(SEARCH("PAID",N296)))</formula>
    </cfRule>
  </conditionalFormatting>
  <conditionalFormatting sqref="G296">
    <cfRule type="containsText" dxfId="21155" priority="17979" operator="containsText" text="BANND">
      <formula>NOT(ISERROR(SEARCH("BANND",G296)))</formula>
    </cfRule>
  </conditionalFormatting>
  <conditionalFormatting sqref="J296">
    <cfRule type="containsText" dxfId="21154" priority="17969" operator="containsText" text="hw">
      <formula>NOT(ISERROR(SEARCH("hw",J296)))</formula>
    </cfRule>
    <cfRule type="containsText" dxfId="21153" priority="17970" operator="containsText" text="bb">
      <formula>NOT(ISERROR(SEARCH("bb",J296)))</formula>
    </cfRule>
    <cfRule type="containsText" dxfId="21152" priority="17971" stopIfTrue="1" operator="containsText" text="booking hc">
      <formula>NOT(ISERROR(SEARCH("booking hc",J296)))</formula>
    </cfRule>
    <cfRule type="containsText" dxfId="21151" priority="17972" operator="containsText" text="expedia vc">
      <formula>NOT(ISERROR(SEARCH("expedia vc",J296)))</formula>
    </cfRule>
    <cfRule type="containsText" dxfId="21150" priority="17973" operator="containsText" text="booking hcn">
      <formula>NOT(ISERROR(SEARCH("booking hcn",J296)))</formula>
    </cfRule>
    <cfRule type="containsText" dxfId="21149" priority="17974" stopIfTrue="1" operator="containsText" text="booking vcd">
      <formula>NOT(ISERROR(SEARCH("booking vcd",J296)))</formula>
    </cfRule>
    <cfRule type="containsText" dxfId="21148" priority="17975" stopIfTrue="1" operator="containsText" text="booking vc">
      <formula>NOT(ISERROR(SEARCH("booking vc",J296)))</formula>
    </cfRule>
  </conditionalFormatting>
  <conditionalFormatting sqref="N296">
    <cfRule type="containsText" dxfId="21147" priority="17976" stopIfTrue="1" operator="containsText" text="CHARGE ON ARRIVAL">
      <formula>NOT(ISERROR(SEARCH("CHARGE ON ARRIVAL",N296)))</formula>
    </cfRule>
    <cfRule type="containsText" dxfId="21146" priority="17977" stopIfTrue="1" operator="containsText" text="CHARGE VC ON DAY">
      <formula>NOT(ISERROR(SEARCH("CHARGE VC ON DAY",N296)))</formula>
    </cfRule>
    <cfRule type="containsText" dxfId="21145" priority="17978" stopIfTrue="1" operator="containsText" text="PAID">
      <formula>NOT(ISERROR(SEARCH("PAID",N296)))</formula>
    </cfRule>
  </conditionalFormatting>
  <conditionalFormatting sqref="C297:E297">
    <cfRule type="containsText" dxfId="21144" priority="17955" operator="containsText" text="BANND">
      <formula>NOT(ISERROR(SEARCH("BANND",C297)))</formula>
    </cfRule>
  </conditionalFormatting>
  <conditionalFormatting sqref="B297:E297 H297:L297">
    <cfRule type="expression" dxfId="21143" priority="17954">
      <formula>"'=NOT(ISERROR(VLOOKUP('Banned list'!)"</formula>
    </cfRule>
  </conditionalFormatting>
  <conditionalFormatting sqref="J297">
    <cfRule type="containsText" dxfId="21142" priority="17957" operator="containsText" text="bb">
      <formula>NOT(ISERROR(SEARCH("bb",J297)))</formula>
    </cfRule>
    <cfRule type="containsText" dxfId="21141" priority="17958" stopIfTrue="1" operator="containsText" text="booking hc">
      <formula>NOT(ISERROR(SEARCH("booking hc",J297)))</formula>
    </cfRule>
    <cfRule type="containsText" dxfId="21140" priority="17959" operator="containsText" text="expedia vc">
      <formula>NOT(ISERROR(SEARCH("expedia vc",J297)))</formula>
    </cfRule>
    <cfRule type="containsText" dxfId="21139" priority="17960" operator="containsText" text="booking hcn">
      <formula>NOT(ISERROR(SEARCH("booking hcn",J297)))</formula>
    </cfRule>
    <cfRule type="containsText" dxfId="21138" priority="17961" stopIfTrue="1" operator="containsText" text="booking vcd">
      <formula>NOT(ISERROR(SEARCH("booking vcd",J297)))</formula>
    </cfRule>
    <cfRule type="containsText" dxfId="21137" priority="17962" stopIfTrue="1" operator="containsText" text="booking vc">
      <formula>NOT(ISERROR(SEARCH("booking vc",J297)))</formula>
    </cfRule>
  </conditionalFormatting>
  <conditionalFormatting sqref="J297">
    <cfRule type="containsText" dxfId="21136" priority="17956" operator="containsText" text="hw">
      <formula>NOT(ISERROR(SEARCH("hw",J297)))</formula>
    </cfRule>
  </conditionalFormatting>
  <conditionalFormatting sqref="J297">
    <cfRule type="containsText" dxfId="21135" priority="17947" operator="containsText" text="hw">
      <formula>NOT(ISERROR(SEARCH("hw",J297)))</formula>
    </cfRule>
    <cfRule type="containsText" dxfId="21134" priority="17948" operator="containsText" text="bb">
      <formula>NOT(ISERROR(SEARCH("bb",J297)))</formula>
    </cfRule>
    <cfRule type="containsText" dxfId="21133" priority="17949" stopIfTrue="1" operator="containsText" text="booking hc">
      <formula>NOT(ISERROR(SEARCH("booking hc",J297)))</formula>
    </cfRule>
    <cfRule type="containsText" dxfId="21132" priority="17950" operator="containsText" text="expedia vc">
      <formula>NOT(ISERROR(SEARCH("expedia vc",J297)))</formula>
    </cfRule>
    <cfRule type="containsText" dxfId="21131" priority="17951" operator="containsText" text="booking hcn">
      <formula>NOT(ISERROR(SEARCH("booking hcn",J297)))</formula>
    </cfRule>
    <cfRule type="containsText" dxfId="21130" priority="17952" stopIfTrue="1" operator="containsText" text="booking vcd">
      <formula>NOT(ISERROR(SEARCH("booking vcd",J297)))</formula>
    </cfRule>
    <cfRule type="containsText" dxfId="21129" priority="17953" stopIfTrue="1" operator="containsText" text="booking vc">
      <formula>NOT(ISERROR(SEARCH("booking vc",J297)))</formula>
    </cfRule>
  </conditionalFormatting>
  <conditionalFormatting sqref="J297">
    <cfRule type="containsText" dxfId="21128" priority="17966" operator="containsText" text="BANND">
      <formula>NOT(ISERROR(SEARCH("BANND",J297)))</formula>
    </cfRule>
    <cfRule type="expression" dxfId="21127" priority="17967">
      <formula>"'=NOT(ISERROR(VLOOKUP('Banned list'!)"</formula>
    </cfRule>
  </conditionalFormatting>
  <conditionalFormatting sqref="N297">
    <cfRule type="containsText" dxfId="21126" priority="17963" stopIfTrue="1" operator="containsText" text="CHARGE ON ARRIVAL">
      <formula>NOT(ISERROR(SEARCH("CHARGE ON ARRIVAL",N297)))</formula>
    </cfRule>
    <cfRule type="containsText" dxfId="21125" priority="17964" stopIfTrue="1" operator="containsText" text="CHARGE VC ON DAY">
      <formula>NOT(ISERROR(SEARCH("CHARGE VC ON DAY",N297)))</formula>
    </cfRule>
    <cfRule type="containsText" dxfId="21124" priority="17965" stopIfTrue="1" operator="containsText" text="PAID">
      <formula>NOT(ISERROR(SEARCH("PAID",N297)))</formula>
    </cfRule>
  </conditionalFormatting>
  <conditionalFormatting sqref="J298">
    <cfRule type="containsText" dxfId="21123" priority="17938" operator="containsText" text="bb">
      <formula>NOT(ISERROR(SEARCH("bb",J298)))</formula>
    </cfRule>
    <cfRule type="containsText" dxfId="21122" priority="17939" stopIfTrue="1" operator="containsText" text="booking hc">
      <formula>NOT(ISERROR(SEARCH("booking hc",J298)))</formula>
    </cfRule>
    <cfRule type="containsText" dxfId="21121" priority="17940" operator="containsText" text="expedia vc">
      <formula>NOT(ISERROR(SEARCH("expedia vc",J298)))</formula>
    </cfRule>
    <cfRule type="containsText" dxfId="21120" priority="17941" operator="containsText" text="booking hcn">
      <formula>NOT(ISERROR(SEARCH("booking hcn",J298)))</formula>
    </cfRule>
    <cfRule type="containsText" dxfId="21119" priority="17942" stopIfTrue="1" operator="containsText" text="booking vcd">
      <formula>NOT(ISERROR(SEARCH("booking vcd",J298)))</formula>
    </cfRule>
    <cfRule type="containsText" dxfId="21118" priority="17943" stopIfTrue="1" operator="containsText" text="booking vc">
      <formula>NOT(ISERROR(SEARCH("booking vc",J298)))</formula>
    </cfRule>
  </conditionalFormatting>
  <conditionalFormatting sqref="J298">
    <cfRule type="containsText" dxfId="21117" priority="17937" operator="containsText" text="hw">
      <formula>NOT(ISERROR(SEARCH("hw",J298)))</formula>
    </cfRule>
  </conditionalFormatting>
  <conditionalFormatting sqref="N298">
    <cfRule type="containsText" dxfId="21116" priority="17944" stopIfTrue="1" operator="containsText" text="CHARGE ON ARRIVAL">
      <formula>NOT(ISERROR(SEARCH("CHARGE ON ARRIVAL",N298)))</formula>
    </cfRule>
    <cfRule type="containsText" dxfId="21115" priority="17945" stopIfTrue="1" operator="containsText" text="CHARGE VC ON DAY">
      <formula>NOT(ISERROR(SEARCH("CHARGE VC ON DAY",N298)))</formula>
    </cfRule>
    <cfRule type="containsText" dxfId="21114" priority="17946" stopIfTrue="1" operator="containsText" text="PAID">
      <formula>NOT(ISERROR(SEARCH("PAID",N298)))</formula>
    </cfRule>
  </conditionalFormatting>
  <conditionalFormatting sqref="F297:G297">
    <cfRule type="containsText" dxfId="21113" priority="17935" operator="containsText" text="BANND">
      <formula>NOT(ISERROR(SEARCH("BANND",F297)))</formula>
    </cfRule>
  </conditionalFormatting>
  <conditionalFormatting sqref="F297">
    <cfRule type="expression" dxfId="21112" priority="17934">
      <formula>"'=NOT(ISERROR(VLOOKUP('Banned list'!)"</formula>
    </cfRule>
  </conditionalFormatting>
  <conditionalFormatting sqref="B299:F300 H299:L300">
    <cfRule type="expression" dxfId="21111" priority="17919">
      <formula>"'=NOT(ISERROR(VLOOKUP('Banned list'!)"</formula>
    </cfRule>
  </conditionalFormatting>
  <conditionalFormatting sqref="J299:J300">
    <cfRule type="containsText" dxfId="21110" priority="17922" operator="containsText" text="bb">
      <formula>NOT(ISERROR(SEARCH("bb",J299)))</formula>
    </cfRule>
    <cfRule type="containsText" dxfId="21109" priority="17923" stopIfTrue="1" operator="containsText" text="booking hc">
      <formula>NOT(ISERROR(SEARCH("booking hc",J299)))</formula>
    </cfRule>
    <cfRule type="containsText" dxfId="21108" priority="17924" operator="containsText" text="expedia vc">
      <formula>NOT(ISERROR(SEARCH("expedia vc",J299)))</formula>
    </cfRule>
    <cfRule type="containsText" dxfId="21107" priority="17925" operator="containsText" text="booking hcn">
      <formula>NOT(ISERROR(SEARCH("booking hcn",J299)))</formula>
    </cfRule>
    <cfRule type="containsText" dxfId="21106" priority="17926" stopIfTrue="1" operator="containsText" text="booking vcd">
      <formula>NOT(ISERROR(SEARCH("booking vcd",J299)))</formula>
    </cfRule>
    <cfRule type="containsText" dxfId="21105" priority="17927" stopIfTrue="1" operator="containsText" text="booking vc">
      <formula>NOT(ISERROR(SEARCH("booking vc",J299)))</formula>
    </cfRule>
  </conditionalFormatting>
  <conditionalFormatting sqref="J299:J300">
    <cfRule type="containsText" dxfId="21104" priority="17921" operator="containsText" text="hw">
      <formula>NOT(ISERROR(SEARCH("hw",J299)))</formula>
    </cfRule>
  </conditionalFormatting>
  <conditionalFormatting sqref="J299:J300">
    <cfRule type="containsText" dxfId="21103" priority="17912" operator="containsText" text="hw">
      <formula>NOT(ISERROR(SEARCH("hw",J299)))</formula>
    </cfRule>
    <cfRule type="containsText" dxfId="21102" priority="17913" operator="containsText" text="bb">
      <formula>NOT(ISERROR(SEARCH("bb",J299)))</formula>
    </cfRule>
    <cfRule type="containsText" dxfId="21101" priority="17914" stopIfTrue="1" operator="containsText" text="booking hc">
      <formula>NOT(ISERROR(SEARCH("booking hc",J299)))</formula>
    </cfRule>
    <cfRule type="containsText" dxfId="21100" priority="17915" operator="containsText" text="expedia vc">
      <formula>NOT(ISERROR(SEARCH("expedia vc",J299)))</formula>
    </cfRule>
    <cfRule type="containsText" dxfId="21099" priority="17916" operator="containsText" text="booking hcn">
      <formula>NOT(ISERROR(SEARCH("booking hcn",J299)))</formula>
    </cfRule>
    <cfRule type="containsText" dxfId="21098" priority="17917" stopIfTrue="1" operator="containsText" text="booking vcd">
      <formula>NOT(ISERROR(SEARCH("booking vcd",J299)))</formula>
    </cfRule>
    <cfRule type="containsText" dxfId="21097" priority="17918" stopIfTrue="1" operator="containsText" text="booking vc">
      <formula>NOT(ISERROR(SEARCH("booking vc",J299)))</formula>
    </cfRule>
  </conditionalFormatting>
  <conditionalFormatting sqref="J299:J300">
    <cfRule type="containsText" dxfId="21096" priority="17931" operator="containsText" text="BANND">
      <formula>NOT(ISERROR(SEARCH("BANND",J299)))</formula>
    </cfRule>
    <cfRule type="expression" dxfId="21095" priority="17932">
      <formula>"'=NOT(ISERROR(VLOOKUP('Banned list'!)"</formula>
    </cfRule>
  </conditionalFormatting>
  <conditionalFormatting sqref="N299:N300">
    <cfRule type="containsText" dxfId="21094" priority="17928" stopIfTrue="1" operator="containsText" text="CHARGE ON ARRIVAL">
      <formula>NOT(ISERROR(SEARCH("CHARGE ON ARRIVAL",N299)))</formula>
    </cfRule>
    <cfRule type="containsText" dxfId="21093" priority="17929" stopIfTrue="1" operator="containsText" text="CHARGE VC ON DAY">
      <formula>NOT(ISERROR(SEARCH("CHARGE VC ON DAY",N299)))</formula>
    </cfRule>
    <cfRule type="containsText" dxfId="21092" priority="17930" stopIfTrue="1" operator="containsText" text="PAID">
      <formula>NOT(ISERROR(SEARCH("PAID",N299)))</formula>
    </cfRule>
  </conditionalFormatting>
  <conditionalFormatting sqref="J299:J300">
    <cfRule type="containsText" dxfId="21091" priority="17905" operator="containsText" text="hw">
      <formula>NOT(ISERROR(SEARCH("hw",J299)))</formula>
    </cfRule>
    <cfRule type="containsText" dxfId="21090" priority="17906" operator="containsText" text="bb">
      <formula>NOT(ISERROR(SEARCH("bb",J299)))</formula>
    </cfRule>
    <cfRule type="containsText" dxfId="21089" priority="17907" stopIfTrue="1" operator="containsText" text="booking hc">
      <formula>NOT(ISERROR(SEARCH("booking hc",J299)))</formula>
    </cfRule>
    <cfRule type="containsText" dxfId="21088" priority="17908" operator="containsText" text="expedia vc">
      <formula>NOT(ISERROR(SEARCH("expedia vc",J299)))</formula>
    </cfRule>
    <cfRule type="containsText" dxfId="21087" priority="17909" operator="containsText" text="booking hcn">
      <formula>NOT(ISERROR(SEARCH("booking hcn",J299)))</formula>
    </cfRule>
    <cfRule type="containsText" dxfId="21086" priority="17910" stopIfTrue="1" operator="containsText" text="booking vcd">
      <formula>NOT(ISERROR(SEARCH("booking vcd",J299)))</formula>
    </cfRule>
    <cfRule type="containsText" dxfId="21085" priority="17911" stopIfTrue="1" operator="containsText" text="booking vc">
      <formula>NOT(ISERROR(SEARCH("booking vc",J299)))</formula>
    </cfRule>
  </conditionalFormatting>
  <conditionalFormatting sqref="J300">
    <cfRule type="containsText" dxfId="21084" priority="17898" operator="containsText" text="hw">
      <formula>NOT(ISERROR(SEARCH("hw",J300)))</formula>
    </cfRule>
    <cfRule type="containsText" dxfId="21083" priority="17899" operator="containsText" text="bb">
      <formula>NOT(ISERROR(SEARCH("bb",J300)))</formula>
    </cfRule>
    <cfRule type="containsText" dxfId="21082" priority="17900" stopIfTrue="1" operator="containsText" text="booking hc">
      <formula>NOT(ISERROR(SEARCH("booking hc",J300)))</formula>
    </cfRule>
    <cfRule type="containsText" dxfId="21081" priority="17901" operator="containsText" text="expedia vc">
      <formula>NOT(ISERROR(SEARCH("expedia vc",J300)))</formula>
    </cfRule>
    <cfRule type="containsText" dxfId="21080" priority="17902" operator="containsText" text="booking hcn">
      <formula>NOT(ISERROR(SEARCH("booking hcn",J300)))</formula>
    </cfRule>
    <cfRule type="containsText" dxfId="21079" priority="17903" stopIfTrue="1" operator="containsText" text="booking vcd">
      <formula>NOT(ISERROR(SEARCH("booking vcd",J300)))</formula>
    </cfRule>
    <cfRule type="containsText" dxfId="21078" priority="17904" stopIfTrue="1" operator="containsText" text="booking vc">
      <formula>NOT(ISERROR(SEARCH("booking vc",J300)))</formula>
    </cfRule>
  </conditionalFormatting>
  <conditionalFormatting sqref="J301">
    <cfRule type="containsText" dxfId="21077" priority="17889" operator="containsText" text="bb">
      <formula>NOT(ISERROR(SEARCH("bb",J301)))</formula>
    </cfRule>
    <cfRule type="containsText" dxfId="21076" priority="17890" stopIfTrue="1" operator="containsText" text="booking hc">
      <formula>NOT(ISERROR(SEARCH("booking hc",J301)))</formula>
    </cfRule>
    <cfRule type="containsText" dxfId="21075" priority="17891" operator="containsText" text="expedia vc">
      <formula>NOT(ISERROR(SEARCH("expedia vc",J301)))</formula>
    </cfRule>
    <cfRule type="containsText" dxfId="21074" priority="17892" operator="containsText" text="booking hcn">
      <formula>NOT(ISERROR(SEARCH("booking hcn",J301)))</formula>
    </cfRule>
    <cfRule type="containsText" dxfId="21073" priority="17893" stopIfTrue="1" operator="containsText" text="booking vcd">
      <formula>NOT(ISERROR(SEARCH("booking vcd",J301)))</formula>
    </cfRule>
    <cfRule type="containsText" dxfId="21072" priority="17894" stopIfTrue="1" operator="containsText" text="booking vc">
      <formula>NOT(ISERROR(SEARCH("booking vc",J301)))</formula>
    </cfRule>
  </conditionalFormatting>
  <conditionalFormatting sqref="J301">
    <cfRule type="containsText" dxfId="21071" priority="17888" operator="containsText" text="hw">
      <formula>NOT(ISERROR(SEARCH("hw",J301)))</formula>
    </cfRule>
  </conditionalFormatting>
  <conditionalFormatting sqref="N301">
    <cfRule type="containsText" dxfId="21070" priority="17895" stopIfTrue="1" operator="containsText" text="CHARGE ON ARRIVAL">
      <formula>NOT(ISERROR(SEARCH("CHARGE ON ARRIVAL",N301)))</formula>
    </cfRule>
    <cfRule type="containsText" dxfId="21069" priority="17896" stopIfTrue="1" operator="containsText" text="CHARGE VC ON DAY">
      <formula>NOT(ISERROR(SEARCH("CHARGE VC ON DAY",N301)))</formula>
    </cfRule>
    <cfRule type="containsText" dxfId="21068" priority="17897" stopIfTrue="1" operator="containsText" text="PAID">
      <formula>NOT(ISERROR(SEARCH("PAID",N301)))</formula>
    </cfRule>
  </conditionalFormatting>
  <conditionalFormatting sqref="G302 I302:L302">
    <cfRule type="containsText" dxfId="21067" priority="17874" operator="containsText" text="BANND">
      <formula>NOT(ISERROR(SEARCH("BANND",G302)))</formula>
    </cfRule>
  </conditionalFormatting>
  <conditionalFormatting sqref="B302:F302 H302:L302">
    <cfRule type="expression" dxfId="21066" priority="17873">
      <formula>"'=NOT(ISERROR(VLOOKUP('Banned list'!)"</formula>
    </cfRule>
  </conditionalFormatting>
  <conditionalFormatting sqref="J302">
    <cfRule type="containsText" dxfId="21065" priority="17876" operator="containsText" text="bb">
      <formula>NOT(ISERROR(SEARCH("bb",J302)))</formula>
    </cfRule>
    <cfRule type="containsText" dxfId="21064" priority="17877" stopIfTrue="1" operator="containsText" text="booking hc">
      <formula>NOT(ISERROR(SEARCH("booking hc",J302)))</formula>
    </cfRule>
    <cfRule type="containsText" dxfId="21063" priority="17878" operator="containsText" text="expedia vc">
      <formula>NOT(ISERROR(SEARCH("expedia vc",J302)))</formula>
    </cfRule>
    <cfRule type="containsText" dxfId="21062" priority="17879" operator="containsText" text="booking hcn">
      <formula>NOT(ISERROR(SEARCH("booking hcn",J302)))</formula>
    </cfRule>
    <cfRule type="containsText" dxfId="21061" priority="17880" stopIfTrue="1" operator="containsText" text="booking vcd">
      <formula>NOT(ISERROR(SEARCH("booking vcd",J302)))</formula>
    </cfRule>
    <cfRule type="containsText" dxfId="21060" priority="17881" stopIfTrue="1" operator="containsText" text="booking vc">
      <formula>NOT(ISERROR(SEARCH("booking vc",J302)))</formula>
    </cfRule>
  </conditionalFormatting>
  <conditionalFormatting sqref="J302">
    <cfRule type="containsText" dxfId="21059" priority="17875" operator="containsText" text="hw">
      <formula>NOT(ISERROR(SEARCH("hw",J302)))</formula>
    </cfRule>
  </conditionalFormatting>
  <conditionalFormatting sqref="J302">
    <cfRule type="containsText" dxfId="21058" priority="17866" operator="containsText" text="hw">
      <formula>NOT(ISERROR(SEARCH("hw",J302)))</formula>
    </cfRule>
    <cfRule type="containsText" dxfId="21057" priority="17867" operator="containsText" text="bb">
      <formula>NOT(ISERROR(SEARCH("bb",J302)))</formula>
    </cfRule>
    <cfRule type="containsText" dxfId="21056" priority="17868" stopIfTrue="1" operator="containsText" text="booking hc">
      <formula>NOT(ISERROR(SEARCH("booking hc",J302)))</formula>
    </cfRule>
    <cfRule type="containsText" dxfId="21055" priority="17869" operator="containsText" text="expedia vc">
      <formula>NOT(ISERROR(SEARCH("expedia vc",J302)))</formula>
    </cfRule>
    <cfRule type="containsText" dxfId="21054" priority="17870" operator="containsText" text="booking hcn">
      <formula>NOT(ISERROR(SEARCH("booking hcn",J302)))</formula>
    </cfRule>
    <cfRule type="containsText" dxfId="21053" priority="17871" stopIfTrue="1" operator="containsText" text="booking vcd">
      <formula>NOT(ISERROR(SEARCH("booking vcd",J302)))</formula>
    </cfRule>
    <cfRule type="containsText" dxfId="21052" priority="17872" stopIfTrue="1" operator="containsText" text="booking vc">
      <formula>NOT(ISERROR(SEARCH("booking vc",J302)))</formula>
    </cfRule>
  </conditionalFormatting>
  <conditionalFormatting sqref="J302">
    <cfRule type="containsText" dxfId="21051" priority="17885" operator="containsText" text="BANND">
      <formula>NOT(ISERROR(SEARCH("BANND",J302)))</formula>
    </cfRule>
    <cfRule type="expression" dxfId="21050" priority="17886">
      <formula>"'=NOT(ISERROR(VLOOKUP('Banned list'!)"</formula>
    </cfRule>
  </conditionalFormatting>
  <conditionalFormatting sqref="N302">
    <cfRule type="containsText" dxfId="21049" priority="17882" stopIfTrue="1" operator="containsText" text="CHARGE ON ARRIVAL">
      <formula>NOT(ISERROR(SEARCH("CHARGE ON ARRIVAL",N302)))</formula>
    </cfRule>
    <cfRule type="containsText" dxfId="21048" priority="17883" stopIfTrue="1" operator="containsText" text="CHARGE VC ON DAY">
      <formula>NOT(ISERROR(SEARCH("CHARGE VC ON DAY",N302)))</formula>
    </cfRule>
    <cfRule type="containsText" dxfId="21047" priority="17884" stopIfTrue="1" operator="containsText" text="PAID">
      <formula>NOT(ISERROR(SEARCH("PAID",N302)))</formula>
    </cfRule>
  </conditionalFormatting>
  <conditionalFormatting sqref="G302">
    <cfRule type="containsText" dxfId="21046" priority="17864" operator="containsText" text="BANND">
      <formula>NOT(ISERROR(SEARCH("BANND",G302)))</formula>
    </cfRule>
  </conditionalFormatting>
  <conditionalFormatting sqref="I303:L303 G303">
    <cfRule type="containsText" dxfId="21045" priority="17850" operator="containsText" text="BANND">
      <formula>NOT(ISERROR(SEARCH("BANND",G303)))</formula>
    </cfRule>
  </conditionalFormatting>
  <conditionalFormatting sqref="H303:L303 B303:F303">
    <cfRule type="expression" dxfId="21044" priority="17849">
      <formula>"'=NOT(ISERROR(VLOOKUP('Banned list'!)"</formula>
    </cfRule>
  </conditionalFormatting>
  <conditionalFormatting sqref="J303">
    <cfRule type="containsText" dxfId="21043" priority="17852" operator="containsText" text="bb">
      <formula>NOT(ISERROR(SEARCH("bb",J303)))</formula>
    </cfRule>
    <cfRule type="containsText" dxfId="21042" priority="17853" stopIfTrue="1" operator="containsText" text="booking hc">
      <formula>NOT(ISERROR(SEARCH("booking hc",J303)))</formula>
    </cfRule>
    <cfRule type="containsText" dxfId="21041" priority="17854" operator="containsText" text="expedia vc">
      <formula>NOT(ISERROR(SEARCH("expedia vc",J303)))</formula>
    </cfRule>
    <cfRule type="containsText" dxfId="21040" priority="17855" operator="containsText" text="booking hcn">
      <formula>NOT(ISERROR(SEARCH("booking hcn",J303)))</formula>
    </cfRule>
    <cfRule type="containsText" dxfId="21039" priority="17856" stopIfTrue="1" operator="containsText" text="booking vcd">
      <formula>NOT(ISERROR(SEARCH("booking vcd",J303)))</formula>
    </cfRule>
    <cfRule type="containsText" dxfId="21038" priority="17857" stopIfTrue="1" operator="containsText" text="booking vc">
      <formula>NOT(ISERROR(SEARCH("booking vc",J303)))</formula>
    </cfRule>
  </conditionalFormatting>
  <conditionalFormatting sqref="J303">
    <cfRule type="containsText" dxfId="21037" priority="17851" operator="containsText" text="hw">
      <formula>NOT(ISERROR(SEARCH("hw",J303)))</formula>
    </cfRule>
  </conditionalFormatting>
  <conditionalFormatting sqref="J303">
    <cfRule type="containsText" dxfId="21036" priority="17842" operator="containsText" text="hw">
      <formula>NOT(ISERROR(SEARCH("hw",J303)))</formula>
    </cfRule>
    <cfRule type="containsText" dxfId="21035" priority="17843" operator="containsText" text="bb">
      <formula>NOT(ISERROR(SEARCH("bb",J303)))</formula>
    </cfRule>
    <cfRule type="containsText" dxfId="21034" priority="17844" stopIfTrue="1" operator="containsText" text="booking hc">
      <formula>NOT(ISERROR(SEARCH("booking hc",J303)))</formula>
    </cfRule>
    <cfRule type="containsText" dxfId="21033" priority="17845" operator="containsText" text="expedia vc">
      <formula>NOT(ISERROR(SEARCH("expedia vc",J303)))</formula>
    </cfRule>
    <cfRule type="containsText" dxfId="21032" priority="17846" operator="containsText" text="booking hcn">
      <formula>NOT(ISERROR(SEARCH("booking hcn",J303)))</formula>
    </cfRule>
    <cfRule type="containsText" dxfId="21031" priority="17847" stopIfTrue="1" operator="containsText" text="booking vcd">
      <formula>NOT(ISERROR(SEARCH("booking vcd",J303)))</formula>
    </cfRule>
    <cfRule type="containsText" dxfId="21030" priority="17848" stopIfTrue="1" operator="containsText" text="booking vc">
      <formula>NOT(ISERROR(SEARCH("booking vc",J303)))</formula>
    </cfRule>
  </conditionalFormatting>
  <conditionalFormatting sqref="J303">
    <cfRule type="containsText" dxfId="21029" priority="17861" operator="containsText" text="BANND">
      <formula>NOT(ISERROR(SEARCH("BANND",J303)))</formula>
    </cfRule>
    <cfRule type="expression" dxfId="21028" priority="17862">
      <formula>"'=NOT(ISERROR(VLOOKUP('Banned list'!)"</formula>
    </cfRule>
  </conditionalFormatting>
  <conditionalFormatting sqref="N303">
    <cfRule type="containsText" dxfId="21027" priority="17858" stopIfTrue="1" operator="containsText" text="CHARGE ON ARRIVAL">
      <formula>NOT(ISERROR(SEARCH("CHARGE ON ARRIVAL",N303)))</formula>
    </cfRule>
    <cfRule type="containsText" dxfId="21026" priority="17859" stopIfTrue="1" operator="containsText" text="CHARGE VC ON DAY">
      <formula>NOT(ISERROR(SEARCH("CHARGE VC ON DAY",N303)))</formula>
    </cfRule>
    <cfRule type="containsText" dxfId="21025" priority="17860" stopIfTrue="1" operator="containsText" text="PAID">
      <formula>NOT(ISERROR(SEARCH("PAID",N303)))</formula>
    </cfRule>
  </conditionalFormatting>
  <conditionalFormatting sqref="G303">
    <cfRule type="containsText" dxfId="21024" priority="17840" operator="containsText" text="BANND">
      <formula>NOT(ISERROR(SEARCH("BANND",G303)))</formula>
    </cfRule>
  </conditionalFormatting>
  <conditionalFormatting sqref="J303">
    <cfRule type="containsText" dxfId="21023" priority="17830" operator="containsText" text="hw">
      <formula>NOT(ISERROR(SEARCH("hw",J303)))</formula>
    </cfRule>
    <cfRule type="containsText" dxfId="21022" priority="17831" operator="containsText" text="bb">
      <formula>NOT(ISERROR(SEARCH("bb",J303)))</formula>
    </cfRule>
    <cfRule type="containsText" dxfId="21021" priority="17832" stopIfTrue="1" operator="containsText" text="booking hc">
      <formula>NOT(ISERROR(SEARCH("booking hc",J303)))</formula>
    </cfRule>
    <cfRule type="containsText" dxfId="21020" priority="17833" operator="containsText" text="expedia vc">
      <formula>NOT(ISERROR(SEARCH("expedia vc",J303)))</formula>
    </cfRule>
    <cfRule type="containsText" dxfId="21019" priority="17834" operator="containsText" text="booking hcn">
      <formula>NOT(ISERROR(SEARCH("booking hcn",J303)))</formula>
    </cfRule>
    <cfRule type="containsText" dxfId="21018" priority="17835" stopIfTrue="1" operator="containsText" text="booking vcd">
      <formula>NOT(ISERROR(SEARCH("booking vcd",J303)))</formula>
    </cfRule>
    <cfRule type="containsText" dxfId="21017" priority="17836" stopIfTrue="1" operator="containsText" text="booking vc">
      <formula>NOT(ISERROR(SEARCH("booking vc",J303)))</formula>
    </cfRule>
  </conditionalFormatting>
  <conditionalFormatting sqref="N303">
    <cfRule type="containsText" dxfId="21016" priority="17837" stopIfTrue="1" operator="containsText" text="CHARGE ON ARRIVAL">
      <formula>NOT(ISERROR(SEARCH("CHARGE ON ARRIVAL",N303)))</formula>
    </cfRule>
    <cfRule type="containsText" dxfId="21015" priority="17838" stopIfTrue="1" operator="containsText" text="CHARGE VC ON DAY">
      <formula>NOT(ISERROR(SEARCH("CHARGE VC ON DAY",N303)))</formula>
    </cfRule>
    <cfRule type="containsText" dxfId="21014" priority="17839" stopIfTrue="1" operator="containsText" text="PAID">
      <formula>NOT(ISERROR(SEARCH("PAID",N303)))</formula>
    </cfRule>
  </conditionalFormatting>
  <conditionalFormatting sqref="G304 I304:L304">
    <cfRule type="containsText" dxfId="21013" priority="17816" operator="containsText" text="BANND">
      <formula>NOT(ISERROR(SEARCH("BANND",G304)))</formula>
    </cfRule>
  </conditionalFormatting>
  <conditionalFormatting sqref="B304:F304 H304:L304">
    <cfRule type="expression" dxfId="21012" priority="17815">
      <formula>"'=NOT(ISERROR(VLOOKUP('Banned list'!)"</formula>
    </cfRule>
  </conditionalFormatting>
  <conditionalFormatting sqref="J304">
    <cfRule type="containsText" dxfId="21011" priority="17818" operator="containsText" text="bb">
      <formula>NOT(ISERROR(SEARCH("bb",J304)))</formula>
    </cfRule>
    <cfRule type="containsText" dxfId="21010" priority="17819" stopIfTrue="1" operator="containsText" text="booking hc">
      <formula>NOT(ISERROR(SEARCH("booking hc",J304)))</formula>
    </cfRule>
    <cfRule type="containsText" dxfId="21009" priority="17820" operator="containsText" text="expedia vc">
      <formula>NOT(ISERROR(SEARCH("expedia vc",J304)))</formula>
    </cfRule>
    <cfRule type="containsText" dxfId="21008" priority="17821" operator="containsText" text="booking hcn">
      <formula>NOT(ISERROR(SEARCH("booking hcn",J304)))</formula>
    </cfRule>
    <cfRule type="containsText" dxfId="21007" priority="17822" stopIfTrue="1" operator="containsText" text="booking vcd">
      <formula>NOT(ISERROR(SEARCH("booking vcd",J304)))</formula>
    </cfRule>
    <cfRule type="containsText" dxfId="21006" priority="17823" stopIfTrue="1" operator="containsText" text="booking vc">
      <formula>NOT(ISERROR(SEARCH("booking vc",J304)))</formula>
    </cfRule>
  </conditionalFormatting>
  <conditionalFormatting sqref="J304">
    <cfRule type="containsText" dxfId="21005" priority="17817" operator="containsText" text="hw">
      <formula>NOT(ISERROR(SEARCH("hw",J304)))</formula>
    </cfRule>
  </conditionalFormatting>
  <conditionalFormatting sqref="J304">
    <cfRule type="containsText" dxfId="21004" priority="17808" operator="containsText" text="hw">
      <formula>NOT(ISERROR(SEARCH("hw",J304)))</formula>
    </cfRule>
    <cfRule type="containsText" dxfId="21003" priority="17809" operator="containsText" text="bb">
      <formula>NOT(ISERROR(SEARCH("bb",J304)))</formula>
    </cfRule>
    <cfRule type="containsText" dxfId="21002" priority="17810" stopIfTrue="1" operator="containsText" text="booking hc">
      <formula>NOT(ISERROR(SEARCH("booking hc",J304)))</formula>
    </cfRule>
    <cfRule type="containsText" dxfId="21001" priority="17811" operator="containsText" text="expedia vc">
      <formula>NOT(ISERROR(SEARCH("expedia vc",J304)))</formula>
    </cfRule>
    <cfRule type="containsText" dxfId="21000" priority="17812" operator="containsText" text="booking hcn">
      <formula>NOT(ISERROR(SEARCH("booking hcn",J304)))</formula>
    </cfRule>
    <cfRule type="containsText" dxfId="20999" priority="17813" stopIfTrue="1" operator="containsText" text="booking vcd">
      <formula>NOT(ISERROR(SEARCH("booking vcd",J304)))</formula>
    </cfRule>
    <cfRule type="containsText" dxfId="20998" priority="17814" stopIfTrue="1" operator="containsText" text="booking vc">
      <formula>NOT(ISERROR(SEARCH("booking vc",J304)))</formula>
    </cfRule>
  </conditionalFormatting>
  <conditionalFormatting sqref="J304">
    <cfRule type="containsText" dxfId="20997" priority="17827" operator="containsText" text="BANND">
      <formula>NOT(ISERROR(SEARCH("BANND",J304)))</formula>
    </cfRule>
    <cfRule type="expression" dxfId="20996" priority="17828">
      <formula>"'=NOT(ISERROR(VLOOKUP('Banned list'!)"</formula>
    </cfRule>
  </conditionalFormatting>
  <conditionalFormatting sqref="N304">
    <cfRule type="containsText" dxfId="20995" priority="17824" stopIfTrue="1" operator="containsText" text="CHARGE ON ARRIVAL">
      <formula>NOT(ISERROR(SEARCH("CHARGE ON ARRIVAL",N304)))</formula>
    </cfRule>
    <cfRule type="containsText" dxfId="20994" priority="17825" stopIfTrue="1" operator="containsText" text="CHARGE VC ON DAY">
      <formula>NOT(ISERROR(SEARCH("CHARGE VC ON DAY",N304)))</formula>
    </cfRule>
    <cfRule type="containsText" dxfId="20993" priority="17826" stopIfTrue="1" operator="containsText" text="PAID">
      <formula>NOT(ISERROR(SEARCH("PAID",N304)))</formula>
    </cfRule>
  </conditionalFormatting>
  <conditionalFormatting sqref="G304">
    <cfRule type="containsText" dxfId="20992" priority="17806" operator="containsText" text="BANND">
      <formula>NOT(ISERROR(SEARCH("BANND",G304)))</formula>
    </cfRule>
  </conditionalFormatting>
  <conditionalFormatting sqref="G306 I306:L306">
    <cfRule type="containsText" dxfId="20991" priority="17789" operator="containsText" text="BANND">
      <formula>NOT(ISERROR(SEARCH("BANND",G306)))</formula>
    </cfRule>
  </conditionalFormatting>
  <conditionalFormatting sqref="B306:F306 H306:L306">
    <cfRule type="expression" dxfId="20990" priority="17788">
      <formula>"'=NOT(ISERROR(VLOOKUP('Banned list'!)"</formula>
    </cfRule>
  </conditionalFormatting>
  <conditionalFormatting sqref="J306">
    <cfRule type="containsText" dxfId="20989" priority="17791" operator="containsText" text="bb">
      <formula>NOT(ISERROR(SEARCH("bb",J306)))</formula>
    </cfRule>
    <cfRule type="containsText" dxfId="20988" priority="17792" stopIfTrue="1" operator="containsText" text="booking hc">
      <formula>NOT(ISERROR(SEARCH("booking hc",J306)))</formula>
    </cfRule>
    <cfRule type="containsText" dxfId="20987" priority="17793" operator="containsText" text="expedia vc">
      <formula>NOT(ISERROR(SEARCH("expedia vc",J306)))</formula>
    </cfRule>
    <cfRule type="containsText" dxfId="20986" priority="17794" operator="containsText" text="booking hcn">
      <formula>NOT(ISERROR(SEARCH("booking hcn",J306)))</formula>
    </cfRule>
    <cfRule type="containsText" dxfId="20985" priority="17795" stopIfTrue="1" operator="containsText" text="booking vcd">
      <formula>NOT(ISERROR(SEARCH("booking vcd",J306)))</formula>
    </cfRule>
    <cfRule type="containsText" dxfId="20984" priority="17796" stopIfTrue="1" operator="containsText" text="booking vc">
      <formula>NOT(ISERROR(SEARCH("booking vc",J306)))</formula>
    </cfRule>
  </conditionalFormatting>
  <conditionalFormatting sqref="J306">
    <cfRule type="containsText" dxfId="20983" priority="17790" operator="containsText" text="hw">
      <formula>NOT(ISERROR(SEARCH("hw",J306)))</formula>
    </cfRule>
  </conditionalFormatting>
  <conditionalFormatting sqref="J306">
    <cfRule type="containsText" dxfId="20982" priority="17781" operator="containsText" text="hw">
      <formula>NOT(ISERROR(SEARCH("hw",J306)))</formula>
    </cfRule>
    <cfRule type="containsText" dxfId="20981" priority="17782" operator="containsText" text="bb">
      <formula>NOT(ISERROR(SEARCH("bb",J306)))</formula>
    </cfRule>
    <cfRule type="containsText" dxfId="20980" priority="17783" stopIfTrue="1" operator="containsText" text="booking hc">
      <formula>NOT(ISERROR(SEARCH("booking hc",J306)))</formula>
    </cfRule>
    <cfRule type="containsText" dxfId="20979" priority="17784" operator="containsText" text="expedia vc">
      <formula>NOT(ISERROR(SEARCH("expedia vc",J306)))</formula>
    </cfRule>
    <cfRule type="containsText" dxfId="20978" priority="17785" operator="containsText" text="booking hcn">
      <formula>NOT(ISERROR(SEARCH("booking hcn",J306)))</formula>
    </cfRule>
    <cfRule type="containsText" dxfId="20977" priority="17786" stopIfTrue="1" operator="containsText" text="booking vcd">
      <formula>NOT(ISERROR(SEARCH("booking vcd",J306)))</formula>
    </cfRule>
    <cfRule type="containsText" dxfId="20976" priority="17787" stopIfTrue="1" operator="containsText" text="booking vc">
      <formula>NOT(ISERROR(SEARCH("booking vc",J306)))</formula>
    </cfRule>
  </conditionalFormatting>
  <conditionalFormatting sqref="J306">
    <cfRule type="containsText" dxfId="20975" priority="17800" operator="containsText" text="BANND">
      <formula>NOT(ISERROR(SEARCH("BANND",J306)))</formula>
    </cfRule>
    <cfRule type="expression" dxfId="20974" priority="17801">
      <formula>"'=NOT(ISERROR(VLOOKUP('Banned list'!)"</formula>
    </cfRule>
  </conditionalFormatting>
  <conditionalFormatting sqref="N306">
    <cfRule type="containsText" dxfId="20973" priority="17797" stopIfTrue="1" operator="containsText" text="CHARGE ON ARRIVAL">
      <formula>NOT(ISERROR(SEARCH("CHARGE ON ARRIVAL",N306)))</formula>
    </cfRule>
    <cfRule type="containsText" dxfId="20972" priority="17798" stopIfTrue="1" operator="containsText" text="CHARGE VC ON DAY">
      <formula>NOT(ISERROR(SEARCH("CHARGE VC ON DAY",N306)))</formula>
    </cfRule>
    <cfRule type="containsText" dxfId="20971" priority="17799" stopIfTrue="1" operator="containsText" text="PAID">
      <formula>NOT(ISERROR(SEARCH("PAID",N306)))</formula>
    </cfRule>
  </conditionalFormatting>
  <conditionalFormatting sqref="G306">
    <cfRule type="containsText" dxfId="20970" priority="17779" operator="containsText" text="BANND">
      <formula>NOT(ISERROR(SEARCH("BANND",G306)))</formula>
    </cfRule>
  </conditionalFormatting>
  <conditionalFormatting sqref="J307">
    <cfRule type="containsText" dxfId="20969" priority="17770" operator="containsText" text="bb">
      <formula>NOT(ISERROR(SEARCH("bb",J307)))</formula>
    </cfRule>
    <cfRule type="containsText" dxfId="20968" priority="17771" stopIfTrue="1" operator="containsText" text="booking hc">
      <formula>NOT(ISERROR(SEARCH("booking hc",J307)))</formula>
    </cfRule>
    <cfRule type="containsText" dxfId="20967" priority="17772" operator="containsText" text="expedia vc">
      <formula>NOT(ISERROR(SEARCH("expedia vc",J307)))</formula>
    </cfRule>
    <cfRule type="containsText" dxfId="20966" priority="17773" operator="containsText" text="booking hcn">
      <formula>NOT(ISERROR(SEARCH("booking hcn",J307)))</formula>
    </cfRule>
    <cfRule type="containsText" dxfId="20965" priority="17774" stopIfTrue="1" operator="containsText" text="booking vcd">
      <formula>NOT(ISERROR(SEARCH("booking vcd",J307)))</formula>
    </cfRule>
    <cfRule type="containsText" dxfId="20964" priority="17775" stopIfTrue="1" operator="containsText" text="booking vc">
      <formula>NOT(ISERROR(SEARCH("booking vc",J307)))</formula>
    </cfRule>
  </conditionalFormatting>
  <conditionalFormatting sqref="J307">
    <cfRule type="containsText" dxfId="20963" priority="17769" operator="containsText" text="hw">
      <formula>NOT(ISERROR(SEARCH("hw",J307)))</formula>
    </cfRule>
  </conditionalFormatting>
  <conditionalFormatting sqref="N307">
    <cfRule type="containsText" dxfId="20962" priority="17776" stopIfTrue="1" operator="containsText" text="CHARGE ON ARRIVAL">
      <formula>NOT(ISERROR(SEARCH("CHARGE ON ARRIVAL",N307)))</formula>
    </cfRule>
    <cfRule type="containsText" dxfId="20961" priority="17777" stopIfTrue="1" operator="containsText" text="CHARGE VC ON DAY">
      <formula>NOT(ISERROR(SEARCH("CHARGE VC ON DAY",N307)))</formula>
    </cfRule>
    <cfRule type="containsText" dxfId="20960" priority="17778" stopIfTrue="1" operator="containsText" text="PAID">
      <formula>NOT(ISERROR(SEARCH("PAID",N307)))</formula>
    </cfRule>
  </conditionalFormatting>
  <conditionalFormatting sqref="I308:L308 G308">
    <cfRule type="containsText" dxfId="20959" priority="17755" operator="containsText" text="BANND">
      <formula>NOT(ISERROR(SEARCH("BANND",G308)))</formula>
    </cfRule>
  </conditionalFormatting>
  <conditionalFormatting sqref="H308:L308 B308:F308">
    <cfRule type="expression" dxfId="20958" priority="17754">
      <formula>"'=NOT(ISERROR(VLOOKUP('Banned list'!)"</formula>
    </cfRule>
  </conditionalFormatting>
  <conditionalFormatting sqref="J308">
    <cfRule type="containsText" dxfId="20957" priority="17757" operator="containsText" text="bb">
      <formula>NOT(ISERROR(SEARCH("bb",J308)))</formula>
    </cfRule>
    <cfRule type="containsText" dxfId="20956" priority="17758" stopIfTrue="1" operator="containsText" text="booking hc">
      <formula>NOT(ISERROR(SEARCH("booking hc",J308)))</formula>
    </cfRule>
    <cfRule type="containsText" dxfId="20955" priority="17759" operator="containsText" text="expedia vc">
      <formula>NOT(ISERROR(SEARCH("expedia vc",J308)))</formula>
    </cfRule>
    <cfRule type="containsText" dxfId="20954" priority="17760" operator="containsText" text="booking hcn">
      <formula>NOT(ISERROR(SEARCH("booking hcn",J308)))</formula>
    </cfRule>
    <cfRule type="containsText" dxfId="20953" priority="17761" stopIfTrue="1" operator="containsText" text="booking vcd">
      <formula>NOT(ISERROR(SEARCH("booking vcd",J308)))</formula>
    </cfRule>
    <cfRule type="containsText" dxfId="20952" priority="17762" stopIfTrue="1" operator="containsText" text="booking vc">
      <formula>NOT(ISERROR(SEARCH("booking vc",J308)))</formula>
    </cfRule>
  </conditionalFormatting>
  <conditionalFormatting sqref="J308">
    <cfRule type="containsText" dxfId="20951" priority="17756" operator="containsText" text="hw">
      <formula>NOT(ISERROR(SEARCH("hw",J308)))</formula>
    </cfRule>
  </conditionalFormatting>
  <conditionalFormatting sqref="J308">
    <cfRule type="containsText" dxfId="20950" priority="17747" operator="containsText" text="hw">
      <formula>NOT(ISERROR(SEARCH("hw",J308)))</formula>
    </cfRule>
    <cfRule type="containsText" dxfId="20949" priority="17748" operator="containsText" text="bb">
      <formula>NOT(ISERROR(SEARCH("bb",J308)))</formula>
    </cfRule>
    <cfRule type="containsText" dxfId="20948" priority="17749" stopIfTrue="1" operator="containsText" text="booking hc">
      <formula>NOT(ISERROR(SEARCH("booking hc",J308)))</formula>
    </cfRule>
    <cfRule type="containsText" dxfId="20947" priority="17750" operator="containsText" text="expedia vc">
      <formula>NOT(ISERROR(SEARCH("expedia vc",J308)))</formula>
    </cfRule>
    <cfRule type="containsText" dxfId="20946" priority="17751" operator="containsText" text="booking hcn">
      <formula>NOT(ISERROR(SEARCH("booking hcn",J308)))</formula>
    </cfRule>
    <cfRule type="containsText" dxfId="20945" priority="17752" stopIfTrue="1" operator="containsText" text="booking vcd">
      <formula>NOT(ISERROR(SEARCH("booking vcd",J308)))</formula>
    </cfRule>
    <cfRule type="containsText" dxfId="20944" priority="17753" stopIfTrue="1" operator="containsText" text="booking vc">
      <formula>NOT(ISERROR(SEARCH("booking vc",J308)))</formula>
    </cfRule>
  </conditionalFormatting>
  <conditionalFormatting sqref="J308">
    <cfRule type="containsText" dxfId="20943" priority="17766" operator="containsText" text="BANND">
      <formula>NOT(ISERROR(SEARCH("BANND",J308)))</formula>
    </cfRule>
    <cfRule type="expression" dxfId="20942" priority="17767">
      <formula>"'=NOT(ISERROR(VLOOKUP('Banned list'!)"</formula>
    </cfRule>
  </conditionalFormatting>
  <conditionalFormatting sqref="N308">
    <cfRule type="containsText" dxfId="20941" priority="17763" stopIfTrue="1" operator="containsText" text="CHARGE ON ARRIVAL">
      <formula>NOT(ISERROR(SEARCH("CHARGE ON ARRIVAL",N308)))</formula>
    </cfRule>
    <cfRule type="containsText" dxfId="20940" priority="17764" stopIfTrue="1" operator="containsText" text="CHARGE VC ON DAY">
      <formula>NOT(ISERROR(SEARCH("CHARGE VC ON DAY",N308)))</formula>
    </cfRule>
    <cfRule type="containsText" dxfId="20939" priority="17765" stopIfTrue="1" operator="containsText" text="PAID">
      <formula>NOT(ISERROR(SEARCH("PAID",N308)))</formula>
    </cfRule>
  </conditionalFormatting>
  <conditionalFormatting sqref="G308">
    <cfRule type="containsText" dxfId="20938" priority="17745" operator="containsText" text="BANND">
      <formula>NOT(ISERROR(SEARCH("BANND",G308)))</formula>
    </cfRule>
  </conditionalFormatting>
  <conditionalFormatting sqref="J309">
    <cfRule type="containsText" dxfId="20937" priority="17736" operator="containsText" text="bb">
      <formula>NOT(ISERROR(SEARCH("bb",J309)))</formula>
    </cfRule>
    <cfRule type="containsText" dxfId="20936" priority="17737" stopIfTrue="1" operator="containsText" text="booking hc">
      <formula>NOT(ISERROR(SEARCH("booking hc",J309)))</formula>
    </cfRule>
    <cfRule type="containsText" dxfId="20935" priority="17738" operator="containsText" text="expedia vc">
      <formula>NOT(ISERROR(SEARCH("expedia vc",J309)))</formula>
    </cfRule>
    <cfRule type="containsText" dxfId="20934" priority="17739" operator="containsText" text="booking hcn">
      <formula>NOT(ISERROR(SEARCH("booking hcn",J309)))</formula>
    </cfRule>
    <cfRule type="containsText" dxfId="20933" priority="17740" stopIfTrue="1" operator="containsText" text="booking vcd">
      <formula>NOT(ISERROR(SEARCH("booking vcd",J309)))</formula>
    </cfRule>
    <cfRule type="containsText" dxfId="20932" priority="17741" stopIfTrue="1" operator="containsText" text="booking vc">
      <formula>NOT(ISERROR(SEARCH("booking vc",J309)))</formula>
    </cfRule>
  </conditionalFormatting>
  <conditionalFormatting sqref="J309">
    <cfRule type="containsText" dxfId="20931" priority="17735" operator="containsText" text="hw">
      <formula>NOT(ISERROR(SEARCH("hw",J309)))</formula>
    </cfRule>
  </conditionalFormatting>
  <conditionalFormatting sqref="N309">
    <cfRule type="containsText" dxfId="20930" priority="17742" stopIfTrue="1" operator="containsText" text="CHARGE ON ARRIVAL">
      <formula>NOT(ISERROR(SEARCH("CHARGE ON ARRIVAL",N309)))</formula>
    </cfRule>
    <cfRule type="containsText" dxfId="20929" priority="17743" stopIfTrue="1" operator="containsText" text="CHARGE VC ON DAY">
      <formula>NOT(ISERROR(SEARCH("CHARGE VC ON DAY",N309)))</formula>
    </cfRule>
    <cfRule type="containsText" dxfId="20928" priority="17744" stopIfTrue="1" operator="containsText" text="PAID">
      <formula>NOT(ISERROR(SEARCH("PAID",N309)))</formula>
    </cfRule>
  </conditionalFormatting>
  <conditionalFormatting sqref="I310:L310 G310">
    <cfRule type="containsText" dxfId="20927" priority="17721" operator="containsText" text="BANND">
      <formula>NOT(ISERROR(SEARCH("BANND",G310)))</formula>
    </cfRule>
  </conditionalFormatting>
  <conditionalFormatting sqref="B310:F310 H310:L310">
    <cfRule type="expression" dxfId="20926" priority="17720">
      <formula>"'=NOT(ISERROR(VLOOKUP('Banned list'!)"</formula>
    </cfRule>
  </conditionalFormatting>
  <conditionalFormatting sqref="J310">
    <cfRule type="containsText" dxfId="20925" priority="17723" operator="containsText" text="bb">
      <formula>NOT(ISERROR(SEARCH("bb",J310)))</formula>
    </cfRule>
    <cfRule type="containsText" dxfId="20924" priority="17724" stopIfTrue="1" operator="containsText" text="booking hc">
      <formula>NOT(ISERROR(SEARCH("booking hc",J310)))</formula>
    </cfRule>
    <cfRule type="containsText" dxfId="20923" priority="17725" operator="containsText" text="expedia vc">
      <formula>NOT(ISERROR(SEARCH("expedia vc",J310)))</formula>
    </cfRule>
    <cfRule type="containsText" dxfId="20922" priority="17726" operator="containsText" text="booking hcn">
      <formula>NOT(ISERROR(SEARCH("booking hcn",J310)))</formula>
    </cfRule>
    <cfRule type="containsText" dxfId="20921" priority="17727" stopIfTrue="1" operator="containsText" text="booking vcd">
      <formula>NOT(ISERROR(SEARCH("booking vcd",J310)))</formula>
    </cfRule>
    <cfRule type="containsText" dxfId="20920" priority="17728" stopIfTrue="1" operator="containsText" text="booking vc">
      <formula>NOT(ISERROR(SEARCH("booking vc",J310)))</formula>
    </cfRule>
  </conditionalFormatting>
  <conditionalFormatting sqref="J310">
    <cfRule type="containsText" dxfId="20919" priority="17722" operator="containsText" text="hw">
      <formula>NOT(ISERROR(SEARCH("hw",J310)))</formula>
    </cfRule>
  </conditionalFormatting>
  <conditionalFormatting sqref="J310">
    <cfRule type="containsText" dxfId="20918" priority="17713" operator="containsText" text="hw">
      <formula>NOT(ISERROR(SEARCH("hw",J310)))</formula>
    </cfRule>
    <cfRule type="containsText" dxfId="20917" priority="17714" operator="containsText" text="bb">
      <formula>NOT(ISERROR(SEARCH("bb",J310)))</formula>
    </cfRule>
    <cfRule type="containsText" dxfId="20916" priority="17715" stopIfTrue="1" operator="containsText" text="booking hc">
      <formula>NOT(ISERROR(SEARCH("booking hc",J310)))</formula>
    </cfRule>
    <cfRule type="containsText" dxfId="20915" priority="17716" operator="containsText" text="expedia vc">
      <formula>NOT(ISERROR(SEARCH("expedia vc",J310)))</formula>
    </cfRule>
    <cfRule type="containsText" dxfId="20914" priority="17717" operator="containsText" text="booking hcn">
      <formula>NOT(ISERROR(SEARCH("booking hcn",J310)))</formula>
    </cfRule>
    <cfRule type="containsText" dxfId="20913" priority="17718" stopIfTrue="1" operator="containsText" text="booking vcd">
      <formula>NOT(ISERROR(SEARCH("booking vcd",J310)))</formula>
    </cfRule>
    <cfRule type="containsText" dxfId="20912" priority="17719" stopIfTrue="1" operator="containsText" text="booking vc">
      <formula>NOT(ISERROR(SEARCH("booking vc",J310)))</formula>
    </cfRule>
  </conditionalFormatting>
  <conditionalFormatting sqref="J310">
    <cfRule type="containsText" dxfId="20911" priority="17732" operator="containsText" text="BANND">
      <formula>NOT(ISERROR(SEARCH("BANND",J310)))</formula>
    </cfRule>
    <cfRule type="expression" dxfId="20910" priority="17733">
      <formula>"'=NOT(ISERROR(VLOOKUP('Banned list'!)"</formula>
    </cfRule>
  </conditionalFormatting>
  <conditionalFormatting sqref="N310">
    <cfRule type="containsText" dxfId="20909" priority="17729" stopIfTrue="1" operator="containsText" text="CHARGE ON ARRIVAL">
      <formula>NOT(ISERROR(SEARCH("CHARGE ON ARRIVAL",N310)))</formula>
    </cfRule>
    <cfRule type="containsText" dxfId="20908" priority="17730" stopIfTrue="1" operator="containsText" text="CHARGE VC ON DAY">
      <formula>NOT(ISERROR(SEARCH("CHARGE VC ON DAY",N310)))</formula>
    </cfRule>
    <cfRule type="containsText" dxfId="20907" priority="17731" stopIfTrue="1" operator="containsText" text="PAID">
      <formula>NOT(ISERROR(SEARCH("PAID",N310)))</formula>
    </cfRule>
  </conditionalFormatting>
  <conditionalFormatting sqref="G310">
    <cfRule type="containsText" dxfId="20906" priority="17711" operator="containsText" text="BANND">
      <formula>NOT(ISERROR(SEARCH("BANND",G310)))</formula>
    </cfRule>
  </conditionalFormatting>
  <conditionalFormatting sqref="I311:L311 G311">
    <cfRule type="containsText" dxfId="20905" priority="17697" operator="containsText" text="BANND">
      <formula>NOT(ISERROR(SEARCH("BANND",G311)))</formula>
    </cfRule>
  </conditionalFormatting>
  <conditionalFormatting sqref="H311:L311 B311:F311">
    <cfRule type="expression" dxfId="20904" priority="17696">
      <formula>"'=NOT(ISERROR(VLOOKUP('Banned list'!)"</formula>
    </cfRule>
  </conditionalFormatting>
  <conditionalFormatting sqref="J311">
    <cfRule type="containsText" dxfId="20903" priority="17699" operator="containsText" text="bb">
      <formula>NOT(ISERROR(SEARCH("bb",J311)))</formula>
    </cfRule>
    <cfRule type="containsText" dxfId="20902" priority="17700" stopIfTrue="1" operator="containsText" text="booking hc">
      <formula>NOT(ISERROR(SEARCH("booking hc",J311)))</formula>
    </cfRule>
    <cfRule type="containsText" dxfId="20901" priority="17701" operator="containsText" text="expedia vc">
      <formula>NOT(ISERROR(SEARCH("expedia vc",J311)))</formula>
    </cfRule>
    <cfRule type="containsText" dxfId="20900" priority="17702" operator="containsText" text="booking hcn">
      <formula>NOT(ISERROR(SEARCH("booking hcn",J311)))</formula>
    </cfRule>
    <cfRule type="containsText" dxfId="20899" priority="17703" stopIfTrue="1" operator="containsText" text="booking vcd">
      <formula>NOT(ISERROR(SEARCH("booking vcd",J311)))</formula>
    </cfRule>
    <cfRule type="containsText" dxfId="20898" priority="17704" stopIfTrue="1" operator="containsText" text="booking vc">
      <formula>NOT(ISERROR(SEARCH("booking vc",J311)))</formula>
    </cfRule>
  </conditionalFormatting>
  <conditionalFormatting sqref="J311">
    <cfRule type="containsText" dxfId="20897" priority="17698" operator="containsText" text="hw">
      <formula>NOT(ISERROR(SEARCH("hw",J311)))</formula>
    </cfRule>
  </conditionalFormatting>
  <conditionalFormatting sqref="J311">
    <cfRule type="containsText" dxfId="20896" priority="17689" operator="containsText" text="hw">
      <formula>NOT(ISERROR(SEARCH("hw",J311)))</formula>
    </cfRule>
    <cfRule type="containsText" dxfId="20895" priority="17690" operator="containsText" text="bb">
      <formula>NOT(ISERROR(SEARCH("bb",J311)))</formula>
    </cfRule>
    <cfRule type="containsText" dxfId="20894" priority="17691" stopIfTrue="1" operator="containsText" text="booking hc">
      <formula>NOT(ISERROR(SEARCH("booking hc",J311)))</formula>
    </cfRule>
    <cfRule type="containsText" dxfId="20893" priority="17692" operator="containsText" text="expedia vc">
      <formula>NOT(ISERROR(SEARCH("expedia vc",J311)))</formula>
    </cfRule>
    <cfRule type="containsText" dxfId="20892" priority="17693" operator="containsText" text="booking hcn">
      <formula>NOT(ISERROR(SEARCH("booking hcn",J311)))</formula>
    </cfRule>
    <cfRule type="containsText" dxfId="20891" priority="17694" stopIfTrue="1" operator="containsText" text="booking vcd">
      <formula>NOT(ISERROR(SEARCH("booking vcd",J311)))</formula>
    </cfRule>
    <cfRule type="containsText" dxfId="20890" priority="17695" stopIfTrue="1" operator="containsText" text="booking vc">
      <formula>NOT(ISERROR(SEARCH("booking vc",J311)))</formula>
    </cfRule>
  </conditionalFormatting>
  <conditionalFormatting sqref="J311">
    <cfRule type="containsText" dxfId="20889" priority="17708" operator="containsText" text="BANND">
      <formula>NOT(ISERROR(SEARCH("BANND",J311)))</formula>
    </cfRule>
    <cfRule type="expression" dxfId="20888" priority="17709">
      <formula>"'=NOT(ISERROR(VLOOKUP('Banned list'!)"</formula>
    </cfRule>
  </conditionalFormatting>
  <conditionalFormatting sqref="N311">
    <cfRule type="containsText" dxfId="20887" priority="17705" stopIfTrue="1" operator="containsText" text="CHARGE ON ARRIVAL">
      <formula>NOT(ISERROR(SEARCH("CHARGE ON ARRIVAL",N311)))</formula>
    </cfRule>
    <cfRule type="containsText" dxfId="20886" priority="17706" stopIfTrue="1" operator="containsText" text="CHARGE VC ON DAY">
      <formula>NOT(ISERROR(SEARCH("CHARGE VC ON DAY",N311)))</formula>
    </cfRule>
    <cfRule type="containsText" dxfId="20885" priority="17707" stopIfTrue="1" operator="containsText" text="PAID">
      <formula>NOT(ISERROR(SEARCH("PAID",N311)))</formula>
    </cfRule>
  </conditionalFormatting>
  <conditionalFormatting sqref="G311">
    <cfRule type="containsText" dxfId="20884" priority="17687" operator="containsText" text="BANND">
      <formula>NOT(ISERROR(SEARCH("BANND",G311)))</formula>
    </cfRule>
  </conditionalFormatting>
  <conditionalFormatting sqref="J311">
    <cfRule type="containsText" dxfId="20883" priority="17677" operator="containsText" text="hw">
      <formula>NOT(ISERROR(SEARCH("hw",J311)))</formula>
    </cfRule>
    <cfRule type="containsText" dxfId="20882" priority="17678" operator="containsText" text="bb">
      <formula>NOT(ISERROR(SEARCH("bb",J311)))</formula>
    </cfRule>
    <cfRule type="containsText" dxfId="20881" priority="17679" stopIfTrue="1" operator="containsText" text="booking hc">
      <formula>NOT(ISERROR(SEARCH("booking hc",J311)))</formula>
    </cfRule>
    <cfRule type="containsText" dxfId="20880" priority="17680" operator="containsText" text="expedia vc">
      <formula>NOT(ISERROR(SEARCH("expedia vc",J311)))</formula>
    </cfRule>
    <cfRule type="containsText" dxfId="20879" priority="17681" operator="containsText" text="booking hcn">
      <formula>NOT(ISERROR(SEARCH("booking hcn",J311)))</formula>
    </cfRule>
    <cfRule type="containsText" dxfId="20878" priority="17682" stopIfTrue="1" operator="containsText" text="booking vcd">
      <formula>NOT(ISERROR(SEARCH("booking vcd",J311)))</formula>
    </cfRule>
    <cfRule type="containsText" dxfId="20877" priority="17683" stopIfTrue="1" operator="containsText" text="booking vc">
      <formula>NOT(ISERROR(SEARCH("booking vc",J311)))</formula>
    </cfRule>
  </conditionalFormatting>
  <conditionalFormatting sqref="N311">
    <cfRule type="containsText" dxfId="20876" priority="17684" stopIfTrue="1" operator="containsText" text="CHARGE ON ARRIVAL">
      <formula>NOT(ISERROR(SEARCH("CHARGE ON ARRIVAL",N311)))</formula>
    </cfRule>
    <cfRule type="containsText" dxfId="20875" priority="17685" stopIfTrue="1" operator="containsText" text="CHARGE VC ON DAY">
      <formula>NOT(ISERROR(SEARCH("CHARGE VC ON DAY",N311)))</formula>
    </cfRule>
    <cfRule type="containsText" dxfId="20874" priority="17686" stopIfTrue="1" operator="containsText" text="PAID">
      <formula>NOT(ISERROR(SEARCH("PAID",N311)))</formula>
    </cfRule>
  </conditionalFormatting>
  <conditionalFormatting sqref="I312:L312 G312">
    <cfRule type="containsText" dxfId="20873" priority="17663" operator="containsText" text="BANND">
      <formula>NOT(ISERROR(SEARCH("BANND",G312)))</formula>
    </cfRule>
  </conditionalFormatting>
  <conditionalFormatting sqref="H312:L312 B312:F312">
    <cfRule type="expression" dxfId="20872" priority="17662">
      <formula>"'=NOT(ISERROR(VLOOKUP('Banned list'!)"</formula>
    </cfRule>
  </conditionalFormatting>
  <conditionalFormatting sqref="J312">
    <cfRule type="containsText" dxfId="20871" priority="17665" operator="containsText" text="bb">
      <formula>NOT(ISERROR(SEARCH("bb",J312)))</formula>
    </cfRule>
    <cfRule type="containsText" dxfId="20870" priority="17666" stopIfTrue="1" operator="containsText" text="booking hc">
      <formula>NOT(ISERROR(SEARCH("booking hc",J312)))</formula>
    </cfRule>
    <cfRule type="containsText" dxfId="20869" priority="17667" operator="containsText" text="expedia vc">
      <formula>NOT(ISERROR(SEARCH("expedia vc",J312)))</formula>
    </cfRule>
    <cfRule type="containsText" dxfId="20868" priority="17668" operator="containsText" text="booking hcn">
      <formula>NOT(ISERROR(SEARCH("booking hcn",J312)))</formula>
    </cfRule>
    <cfRule type="containsText" dxfId="20867" priority="17669" stopIfTrue="1" operator="containsText" text="booking vcd">
      <formula>NOT(ISERROR(SEARCH("booking vcd",J312)))</formula>
    </cfRule>
    <cfRule type="containsText" dxfId="20866" priority="17670" stopIfTrue="1" operator="containsText" text="booking vc">
      <formula>NOT(ISERROR(SEARCH("booking vc",J312)))</formula>
    </cfRule>
  </conditionalFormatting>
  <conditionalFormatting sqref="J312">
    <cfRule type="containsText" dxfId="20865" priority="17664" operator="containsText" text="hw">
      <formula>NOT(ISERROR(SEARCH("hw",J312)))</formula>
    </cfRule>
  </conditionalFormatting>
  <conditionalFormatting sqref="J312">
    <cfRule type="containsText" dxfId="20864" priority="17655" operator="containsText" text="hw">
      <formula>NOT(ISERROR(SEARCH("hw",J312)))</formula>
    </cfRule>
    <cfRule type="containsText" dxfId="20863" priority="17656" operator="containsText" text="bb">
      <formula>NOT(ISERROR(SEARCH("bb",J312)))</formula>
    </cfRule>
    <cfRule type="containsText" dxfId="20862" priority="17657" stopIfTrue="1" operator="containsText" text="booking hc">
      <formula>NOT(ISERROR(SEARCH("booking hc",J312)))</formula>
    </cfRule>
    <cfRule type="containsText" dxfId="20861" priority="17658" operator="containsText" text="expedia vc">
      <formula>NOT(ISERROR(SEARCH("expedia vc",J312)))</formula>
    </cfRule>
    <cfRule type="containsText" dxfId="20860" priority="17659" operator="containsText" text="booking hcn">
      <formula>NOT(ISERROR(SEARCH("booking hcn",J312)))</formula>
    </cfRule>
    <cfRule type="containsText" dxfId="20859" priority="17660" stopIfTrue="1" operator="containsText" text="booking vcd">
      <formula>NOT(ISERROR(SEARCH("booking vcd",J312)))</formula>
    </cfRule>
    <cfRule type="containsText" dxfId="20858" priority="17661" stopIfTrue="1" operator="containsText" text="booking vc">
      <formula>NOT(ISERROR(SEARCH("booking vc",J312)))</formula>
    </cfRule>
  </conditionalFormatting>
  <conditionalFormatting sqref="J312">
    <cfRule type="containsText" dxfId="20857" priority="17674" operator="containsText" text="BANND">
      <formula>NOT(ISERROR(SEARCH("BANND",J312)))</formula>
    </cfRule>
    <cfRule type="expression" dxfId="20856" priority="17675">
      <formula>"'=NOT(ISERROR(VLOOKUP('Banned list'!)"</formula>
    </cfRule>
  </conditionalFormatting>
  <conditionalFormatting sqref="N312">
    <cfRule type="containsText" dxfId="20855" priority="17671" stopIfTrue="1" operator="containsText" text="CHARGE ON ARRIVAL">
      <formula>NOT(ISERROR(SEARCH("CHARGE ON ARRIVAL",N312)))</formula>
    </cfRule>
    <cfRule type="containsText" dxfId="20854" priority="17672" stopIfTrue="1" operator="containsText" text="CHARGE VC ON DAY">
      <formula>NOT(ISERROR(SEARCH("CHARGE VC ON DAY",N312)))</formula>
    </cfRule>
    <cfRule type="containsText" dxfId="20853" priority="17673" stopIfTrue="1" operator="containsText" text="PAID">
      <formula>NOT(ISERROR(SEARCH("PAID",N312)))</formula>
    </cfRule>
  </conditionalFormatting>
  <conditionalFormatting sqref="G312">
    <cfRule type="containsText" dxfId="20852" priority="17653" operator="containsText" text="BANND">
      <formula>NOT(ISERROR(SEARCH("BANND",G312)))</formula>
    </cfRule>
  </conditionalFormatting>
  <conditionalFormatting sqref="I313:L313 G313">
    <cfRule type="containsText" dxfId="20851" priority="17639" operator="containsText" text="BANND">
      <formula>NOT(ISERROR(SEARCH("BANND",G313)))</formula>
    </cfRule>
  </conditionalFormatting>
  <conditionalFormatting sqref="H313:L313 B313:F313">
    <cfRule type="expression" dxfId="20850" priority="17638">
      <formula>"'=NOT(ISERROR(VLOOKUP('Banned list'!)"</formula>
    </cfRule>
  </conditionalFormatting>
  <conditionalFormatting sqref="J313">
    <cfRule type="containsText" dxfId="20849" priority="17641" operator="containsText" text="bb">
      <formula>NOT(ISERROR(SEARCH("bb",J313)))</formula>
    </cfRule>
    <cfRule type="containsText" dxfId="20848" priority="17642" stopIfTrue="1" operator="containsText" text="booking hc">
      <formula>NOT(ISERROR(SEARCH("booking hc",J313)))</formula>
    </cfRule>
    <cfRule type="containsText" dxfId="20847" priority="17643" operator="containsText" text="expedia vc">
      <formula>NOT(ISERROR(SEARCH("expedia vc",J313)))</formula>
    </cfRule>
    <cfRule type="containsText" dxfId="20846" priority="17644" operator="containsText" text="booking hcn">
      <formula>NOT(ISERROR(SEARCH("booking hcn",J313)))</formula>
    </cfRule>
    <cfRule type="containsText" dxfId="20845" priority="17645" stopIfTrue="1" operator="containsText" text="booking vcd">
      <formula>NOT(ISERROR(SEARCH("booking vcd",J313)))</formula>
    </cfRule>
    <cfRule type="containsText" dxfId="20844" priority="17646" stopIfTrue="1" operator="containsText" text="booking vc">
      <formula>NOT(ISERROR(SEARCH("booking vc",J313)))</formula>
    </cfRule>
  </conditionalFormatting>
  <conditionalFormatting sqref="J313">
    <cfRule type="containsText" dxfId="20843" priority="17640" operator="containsText" text="hw">
      <formula>NOT(ISERROR(SEARCH("hw",J313)))</formula>
    </cfRule>
  </conditionalFormatting>
  <conditionalFormatting sqref="J313">
    <cfRule type="containsText" dxfId="20842" priority="17631" operator="containsText" text="hw">
      <formula>NOT(ISERROR(SEARCH("hw",J313)))</formula>
    </cfRule>
    <cfRule type="containsText" dxfId="20841" priority="17632" operator="containsText" text="bb">
      <formula>NOT(ISERROR(SEARCH("bb",J313)))</formula>
    </cfRule>
    <cfRule type="containsText" dxfId="20840" priority="17633" stopIfTrue="1" operator="containsText" text="booking hc">
      <formula>NOT(ISERROR(SEARCH("booking hc",J313)))</formula>
    </cfRule>
    <cfRule type="containsText" dxfId="20839" priority="17634" operator="containsText" text="expedia vc">
      <formula>NOT(ISERROR(SEARCH("expedia vc",J313)))</formula>
    </cfRule>
    <cfRule type="containsText" dxfId="20838" priority="17635" operator="containsText" text="booking hcn">
      <formula>NOT(ISERROR(SEARCH("booking hcn",J313)))</formula>
    </cfRule>
    <cfRule type="containsText" dxfId="20837" priority="17636" stopIfTrue="1" operator="containsText" text="booking vcd">
      <formula>NOT(ISERROR(SEARCH("booking vcd",J313)))</formula>
    </cfRule>
    <cfRule type="containsText" dxfId="20836" priority="17637" stopIfTrue="1" operator="containsText" text="booking vc">
      <formula>NOT(ISERROR(SEARCH("booking vc",J313)))</formula>
    </cfRule>
  </conditionalFormatting>
  <conditionalFormatting sqref="J313">
    <cfRule type="containsText" dxfId="20835" priority="17650" operator="containsText" text="BANND">
      <formula>NOT(ISERROR(SEARCH("BANND",J313)))</formula>
    </cfRule>
    <cfRule type="expression" dxfId="20834" priority="17651">
      <formula>"'=NOT(ISERROR(VLOOKUP('Banned list'!)"</formula>
    </cfRule>
  </conditionalFormatting>
  <conditionalFormatting sqref="N313">
    <cfRule type="containsText" dxfId="20833" priority="17647" stopIfTrue="1" operator="containsText" text="CHARGE ON ARRIVAL">
      <formula>NOT(ISERROR(SEARCH("CHARGE ON ARRIVAL",N313)))</formula>
    </cfRule>
    <cfRule type="containsText" dxfId="20832" priority="17648" stopIfTrue="1" operator="containsText" text="CHARGE VC ON DAY">
      <formula>NOT(ISERROR(SEARCH("CHARGE VC ON DAY",N313)))</formula>
    </cfRule>
    <cfRule type="containsText" dxfId="20831" priority="17649" stopIfTrue="1" operator="containsText" text="PAID">
      <formula>NOT(ISERROR(SEARCH("PAID",N313)))</formula>
    </cfRule>
  </conditionalFormatting>
  <conditionalFormatting sqref="G313">
    <cfRule type="containsText" dxfId="20830" priority="17629" operator="containsText" text="BANND">
      <formula>NOT(ISERROR(SEARCH("BANND",G313)))</formula>
    </cfRule>
  </conditionalFormatting>
  <conditionalFormatting sqref="J313">
    <cfRule type="containsText" dxfId="20829" priority="17619" operator="containsText" text="hw">
      <formula>NOT(ISERROR(SEARCH("hw",J313)))</formula>
    </cfRule>
    <cfRule type="containsText" dxfId="20828" priority="17620" operator="containsText" text="bb">
      <formula>NOT(ISERROR(SEARCH("bb",J313)))</formula>
    </cfRule>
    <cfRule type="containsText" dxfId="20827" priority="17621" stopIfTrue="1" operator="containsText" text="booking hc">
      <formula>NOT(ISERROR(SEARCH("booking hc",J313)))</formula>
    </cfRule>
    <cfRule type="containsText" dxfId="20826" priority="17622" operator="containsText" text="expedia vc">
      <formula>NOT(ISERROR(SEARCH("expedia vc",J313)))</formula>
    </cfRule>
    <cfRule type="containsText" dxfId="20825" priority="17623" operator="containsText" text="booking hcn">
      <formula>NOT(ISERROR(SEARCH("booking hcn",J313)))</formula>
    </cfRule>
    <cfRule type="containsText" dxfId="20824" priority="17624" stopIfTrue="1" operator="containsText" text="booking vcd">
      <formula>NOT(ISERROR(SEARCH("booking vcd",J313)))</formula>
    </cfRule>
    <cfRule type="containsText" dxfId="20823" priority="17625" stopIfTrue="1" operator="containsText" text="booking vc">
      <formula>NOT(ISERROR(SEARCH("booking vc",J313)))</formula>
    </cfRule>
  </conditionalFormatting>
  <conditionalFormatting sqref="N313">
    <cfRule type="containsText" dxfId="20822" priority="17626" stopIfTrue="1" operator="containsText" text="CHARGE ON ARRIVAL">
      <formula>NOT(ISERROR(SEARCH("CHARGE ON ARRIVAL",N313)))</formula>
    </cfRule>
    <cfRule type="containsText" dxfId="20821" priority="17627" stopIfTrue="1" operator="containsText" text="CHARGE VC ON DAY">
      <formula>NOT(ISERROR(SEARCH("CHARGE VC ON DAY",N313)))</formula>
    </cfRule>
    <cfRule type="containsText" dxfId="20820" priority="17628" stopIfTrue="1" operator="containsText" text="PAID">
      <formula>NOT(ISERROR(SEARCH("PAID",N313)))</formula>
    </cfRule>
  </conditionalFormatting>
  <conditionalFormatting sqref="G314 I314:L314">
    <cfRule type="containsText" dxfId="20819" priority="17605" operator="containsText" text="BANND">
      <formula>NOT(ISERROR(SEARCH("BANND",G314)))</formula>
    </cfRule>
  </conditionalFormatting>
  <conditionalFormatting sqref="B314:F314 H314:L314">
    <cfRule type="expression" dxfId="20818" priority="17604">
      <formula>"'=NOT(ISERROR(VLOOKUP('Banned list'!)"</formula>
    </cfRule>
  </conditionalFormatting>
  <conditionalFormatting sqref="J314">
    <cfRule type="containsText" dxfId="20817" priority="17607" operator="containsText" text="bb">
      <formula>NOT(ISERROR(SEARCH("bb",J314)))</formula>
    </cfRule>
    <cfRule type="containsText" dxfId="20816" priority="17608" stopIfTrue="1" operator="containsText" text="booking hc">
      <formula>NOT(ISERROR(SEARCH("booking hc",J314)))</formula>
    </cfRule>
    <cfRule type="containsText" dxfId="20815" priority="17609" operator="containsText" text="expedia vc">
      <formula>NOT(ISERROR(SEARCH("expedia vc",J314)))</formula>
    </cfRule>
    <cfRule type="containsText" dxfId="20814" priority="17610" operator="containsText" text="booking hcn">
      <formula>NOT(ISERROR(SEARCH("booking hcn",J314)))</formula>
    </cfRule>
    <cfRule type="containsText" dxfId="20813" priority="17611" stopIfTrue="1" operator="containsText" text="booking vcd">
      <formula>NOT(ISERROR(SEARCH("booking vcd",J314)))</formula>
    </cfRule>
    <cfRule type="containsText" dxfId="20812" priority="17612" stopIfTrue="1" operator="containsText" text="booking vc">
      <formula>NOT(ISERROR(SEARCH("booking vc",J314)))</formula>
    </cfRule>
  </conditionalFormatting>
  <conditionalFormatting sqref="J314">
    <cfRule type="containsText" dxfId="20811" priority="17606" operator="containsText" text="hw">
      <formula>NOT(ISERROR(SEARCH("hw",J314)))</formula>
    </cfRule>
  </conditionalFormatting>
  <conditionalFormatting sqref="J314">
    <cfRule type="containsText" dxfId="20810" priority="17597" operator="containsText" text="hw">
      <formula>NOT(ISERROR(SEARCH("hw",J314)))</formula>
    </cfRule>
    <cfRule type="containsText" dxfId="20809" priority="17598" operator="containsText" text="bb">
      <formula>NOT(ISERROR(SEARCH("bb",J314)))</formula>
    </cfRule>
    <cfRule type="containsText" dxfId="20808" priority="17599" stopIfTrue="1" operator="containsText" text="booking hc">
      <formula>NOT(ISERROR(SEARCH("booking hc",J314)))</formula>
    </cfRule>
    <cfRule type="containsText" dxfId="20807" priority="17600" operator="containsText" text="expedia vc">
      <formula>NOT(ISERROR(SEARCH("expedia vc",J314)))</formula>
    </cfRule>
    <cfRule type="containsText" dxfId="20806" priority="17601" operator="containsText" text="booking hcn">
      <formula>NOT(ISERROR(SEARCH("booking hcn",J314)))</formula>
    </cfRule>
    <cfRule type="containsText" dxfId="20805" priority="17602" stopIfTrue="1" operator="containsText" text="booking vcd">
      <formula>NOT(ISERROR(SEARCH("booking vcd",J314)))</formula>
    </cfRule>
    <cfRule type="containsText" dxfId="20804" priority="17603" stopIfTrue="1" operator="containsText" text="booking vc">
      <formula>NOT(ISERROR(SEARCH("booking vc",J314)))</formula>
    </cfRule>
  </conditionalFormatting>
  <conditionalFormatting sqref="J314">
    <cfRule type="containsText" dxfId="20803" priority="17616" operator="containsText" text="BANND">
      <formula>NOT(ISERROR(SEARCH("BANND",J314)))</formula>
    </cfRule>
    <cfRule type="expression" dxfId="20802" priority="17617">
      <formula>"'=NOT(ISERROR(VLOOKUP('Banned list'!)"</formula>
    </cfRule>
  </conditionalFormatting>
  <conditionalFormatting sqref="N314">
    <cfRule type="containsText" dxfId="20801" priority="17613" stopIfTrue="1" operator="containsText" text="CHARGE ON ARRIVAL">
      <formula>NOT(ISERROR(SEARCH("CHARGE ON ARRIVAL",N314)))</formula>
    </cfRule>
    <cfRule type="containsText" dxfId="20800" priority="17614" stopIfTrue="1" operator="containsText" text="CHARGE VC ON DAY">
      <formula>NOT(ISERROR(SEARCH("CHARGE VC ON DAY",N314)))</formula>
    </cfRule>
    <cfRule type="containsText" dxfId="20799" priority="17615" stopIfTrue="1" operator="containsText" text="PAID">
      <formula>NOT(ISERROR(SEARCH("PAID",N314)))</formula>
    </cfRule>
  </conditionalFormatting>
  <conditionalFormatting sqref="G314">
    <cfRule type="containsText" dxfId="20798" priority="17595" operator="containsText" text="BANND">
      <formula>NOT(ISERROR(SEARCH("BANND",G314)))</formula>
    </cfRule>
  </conditionalFormatting>
  <conditionalFormatting sqref="J315">
    <cfRule type="containsText" dxfId="20797" priority="17586" operator="containsText" text="bb">
      <formula>NOT(ISERROR(SEARCH("bb",J315)))</formula>
    </cfRule>
    <cfRule type="containsText" dxfId="20796" priority="17587" stopIfTrue="1" operator="containsText" text="booking hc">
      <formula>NOT(ISERROR(SEARCH("booking hc",J315)))</formula>
    </cfRule>
    <cfRule type="containsText" dxfId="20795" priority="17588" operator="containsText" text="expedia vc">
      <formula>NOT(ISERROR(SEARCH("expedia vc",J315)))</formula>
    </cfRule>
    <cfRule type="containsText" dxfId="20794" priority="17589" operator="containsText" text="booking hcn">
      <formula>NOT(ISERROR(SEARCH("booking hcn",J315)))</formula>
    </cfRule>
    <cfRule type="containsText" dxfId="20793" priority="17590" stopIfTrue="1" operator="containsText" text="booking vcd">
      <formula>NOT(ISERROR(SEARCH("booking vcd",J315)))</formula>
    </cfRule>
    <cfRule type="containsText" dxfId="20792" priority="17591" stopIfTrue="1" operator="containsText" text="booking vc">
      <formula>NOT(ISERROR(SEARCH("booking vc",J315)))</formula>
    </cfRule>
  </conditionalFormatting>
  <conditionalFormatting sqref="J315">
    <cfRule type="containsText" dxfId="20791" priority="17585" operator="containsText" text="hw">
      <formula>NOT(ISERROR(SEARCH("hw",J315)))</formula>
    </cfRule>
  </conditionalFormatting>
  <conditionalFormatting sqref="N315">
    <cfRule type="containsText" dxfId="20790" priority="17592" stopIfTrue="1" operator="containsText" text="CHARGE ON ARRIVAL">
      <formula>NOT(ISERROR(SEARCH("CHARGE ON ARRIVAL",N315)))</formula>
    </cfRule>
    <cfRule type="containsText" dxfId="20789" priority="17593" stopIfTrue="1" operator="containsText" text="CHARGE VC ON DAY">
      <formula>NOT(ISERROR(SEARCH("CHARGE VC ON DAY",N315)))</formula>
    </cfRule>
    <cfRule type="containsText" dxfId="20788" priority="17594" stopIfTrue="1" operator="containsText" text="PAID">
      <formula>NOT(ISERROR(SEARCH("PAID",N315)))</formula>
    </cfRule>
  </conditionalFormatting>
  <conditionalFormatting sqref="J316">
    <cfRule type="containsText" dxfId="20787" priority="17576" operator="containsText" text="bb">
      <formula>NOT(ISERROR(SEARCH("bb",J316)))</formula>
    </cfRule>
    <cfRule type="containsText" dxfId="20786" priority="17577" stopIfTrue="1" operator="containsText" text="booking hc">
      <formula>NOT(ISERROR(SEARCH("booking hc",J316)))</formula>
    </cfRule>
    <cfRule type="containsText" dxfId="20785" priority="17578" operator="containsText" text="expedia vc">
      <formula>NOT(ISERROR(SEARCH("expedia vc",J316)))</formula>
    </cfRule>
    <cfRule type="containsText" dxfId="20784" priority="17579" operator="containsText" text="booking hcn">
      <formula>NOT(ISERROR(SEARCH("booking hcn",J316)))</formula>
    </cfRule>
    <cfRule type="containsText" dxfId="20783" priority="17580" stopIfTrue="1" operator="containsText" text="booking vcd">
      <formula>NOT(ISERROR(SEARCH("booking vcd",J316)))</formula>
    </cfRule>
    <cfRule type="containsText" dxfId="20782" priority="17581" stopIfTrue="1" operator="containsText" text="booking vc">
      <formula>NOT(ISERROR(SEARCH("booking vc",J316)))</formula>
    </cfRule>
  </conditionalFormatting>
  <conditionalFormatting sqref="J316">
    <cfRule type="containsText" dxfId="20781" priority="17575" operator="containsText" text="hw">
      <formula>NOT(ISERROR(SEARCH("hw",J316)))</formula>
    </cfRule>
  </conditionalFormatting>
  <conditionalFormatting sqref="N316">
    <cfRule type="containsText" dxfId="20780" priority="17582" stopIfTrue="1" operator="containsText" text="CHARGE ON ARRIVAL">
      <formula>NOT(ISERROR(SEARCH("CHARGE ON ARRIVAL",N316)))</formula>
    </cfRule>
    <cfRule type="containsText" dxfId="20779" priority="17583" stopIfTrue="1" operator="containsText" text="CHARGE VC ON DAY">
      <formula>NOT(ISERROR(SEARCH("CHARGE VC ON DAY",N316)))</formula>
    </cfRule>
    <cfRule type="containsText" dxfId="20778" priority="17584" stopIfTrue="1" operator="containsText" text="PAID">
      <formula>NOT(ISERROR(SEARCH("PAID",N316)))</formula>
    </cfRule>
  </conditionalFormatting>
  <conditionalFormatting sqref="G317 I317:L317">
    <cfRule type="containsText" dxfId="20777" priority="17561" operator="containsText" text="BANND">
      <formula>NOT(ISERROR(SEARCH("BANND",G317)))</formula>
    </cfRule>
  </conditionalFormatting>
  <conditionalFormatting sqref="B317:F317 H317:L317">
    <cfRule type="expression" dxfId="20776" priority="17560">
      <formula>"'=NOT(ISERROR(VLOOKUP('Banned list'!)"</formula>
    </cfRule>
  </conditionalFormatting>
  <conditionalFormatting sqref="J317">
    <cfRule type="containsText" dxfId="20775" priority="17563" operator="containsText" text="bb">
      <formula>NOT(ISERROR(SEARCH("bb",J317)))</formula>
    </cfRule>
    <cfRule type="containsText" dxfId="20774" priority="17564" stopIfTrue="1" operator="containsText" text="booking hc">
      <formula>NOT(ISERROR(SEARCH("booking hc",J317)))</formula>
    </cfRule>
    <cfRule type="containsText" dxfId="20773" priority="17565" operator="containsText" text="expedia vc">
      <formula>NOT(ISERROR(SEARCH("expedia vc",J317)))</formula>
    </cfRule>
    <cfRule type="containsText" dxfId="20772" priority="17566" operator="containsText" text="booking hcn">
      <formula>NOT(ISERROR(SEARCH("booking hcn",J317)))</formula>
    </cfRule>
    <cfRule type="containsText" dxfId="20771" priority="17567" stopIfTrue="1" operator="containsText" text="booking vcd">
      <formula>NOT(ISERROR(SEARCH("booking vcd",J317)))</formula>
    </cfRule>
    <cfRule type="containsText" dxfId="20770" priority="17568" stopIfTrue="1" operator="containsText" text="booking vc">
      <formula>NOT(ISERROR(SEARCH("booking vc",J317)))</formula>
    </cfRule>
  </conditionalFormatting>
  <conditionalFormatting sqref="J317">
    <cfRule type="containsText" dxfId="20769" priority="17562" operator="containsText" text="hw">
      <formula>NOT(ISERROR(SEARCH("hw",J317)))</formula>
    </cfRule>
  </conditionalFormatting>
  <conditionalFormatting sqref="J317">
    <cfRule type="containsText" dxfId="20768" priority="17553" operator="containsText" text="hw">
      <formula>NOT(ISERROR(SEARCH("hw",J317)))</formula>
    </cfRule>
    <cfRule type="containsText" dxfId="20767" priority="17554" operator="containsText" text="bb">
      <formula>NOT(ISERROR(SEARCH("bb",J317)))</formula>
    </cfRule>
    <cfRule type="containsText" dxfId="20766" priority="17555" stopIfTrue="1" operator="containsText" text="booking hc">
      <formula>NOT(ISERROR(SEARCH("booking hc",J317)))</formula>
    </cfRule>
    <cfRule type="containsText" dxfId="20765" priority="17556" operator="containsText" text="expedia vc">
      <formula>NOT(ISERROR(SEARCH("expedia vc",J317)))</formula>
    </cfRule>
    <cfRule type="containsText" dxfId="20764" priority="17557" operator="containsText" text="booking hcn">
      <formula>NOT(ISERROR(SEARCH("booking hcn",J317)))</formula>
    </cfRule>
    <cfRule type="containsText" dxfId="20763" priority="17558" stopIfTrue="1" operator="containsText" text="booking vcd">
      <formula>NOT(ISERROR(SEARCH("booking vcd",J317)))</formula>
    </cfRule>
    <cfRule type="containsText" dxfId="20762" priority="17559" stopIfTrue="1" operator="containsText" text="booking vc">
      <formula>NOT(ISERROR(SEARCH("booking vc",J317)))</formula>
    </cfRule>
  </conditionalFormatting>
  <conditionalFormatting sqref="J317">
    <cfRule type="containsText" dxfId="20761" priority="17572" operator="containsText" text="BANND">
      <formula>NOT(ISERROR(SEARCH("BANND",J317)))</formula>
    </cfRule>
    <cfRule type="expression" dxfId="20760" priority="17573">
      <formula>"'=NOT(ISERROR(VLOOKUP('Banned list'!)"</formula>
    </cfRule>
  </conditionalFormatting>
  <conditionalFormatting sqref="N317">
    <cfRule type="containsText" dxfId="20759" priority="17569" stopIfTrue="1" operator="containsText" text="CHARGE ON ARRIVAL">
      <formula>NOT(ISERROR(SEARCH("CHARGE ON ARRIVAL",N317)))</formula>
    </cfRule>
    <cfRule type="containsText" dxfId="20758" priority="17570" stopIfTrue="1" operator="containsText" text="CHARGE VC ON DAY">
      <formula>NOT(ISERROR(SEARCH("CHARGE VC ON DAY",N317)))</formula>
    </cfRule>
    <cfRule type="containsText" dxfId="20757" priority="17571" stopIfTrue="1" operator="containsText" text="PAID">
      <formula>NOT(ISERROR(SEARCH("PAID",N317)))</formula>
    </cfRule>
  </conditionalFormatting>
  <conditionalFormatting sqref="G317">
    <cfRule type="containsText" dxfId="20756" priority="17551" operator="containsText" text="BANND">
      <formula>NOT(ISERROR(SEARCH("BANND",G317)))</formula>
    </cfRule>
  </conditionalFormatting>
  <conditionalFormatting sqref="J317">
    <cfRule type="containsText" dxfId="20755" priority="17541" operator="containsText" text="hw">
      <formula>NOT(ISERROR(SEARCH("hw",J317)))</formula>
    </cfRule>
    <cfRule type="containsText" dxfId="20754" priority="17542" operator="containsText" text="bb">
      <formula>NOT(ISERROR(SEARCH("bb",J317)))</formula>
    </cfRule>
    <cfRule type="containsText" dxfId="20753" priority="17543" stopIfTrue="1" operator="containsText" text="booking hc">
      <formula>NOT(ISERROR(SEARCH("booking hc",J317)))</formula>
    </cfRule>
    <cfRule type="containsText" dxfId="20752" priority="17544" operator="containsText" text="expedia vc">
      <formula>NOT(ISERROR(SEARCH("expedia vc",J317)))</formula>
    </cfRule>
    <cfRule type="containsText" dxfId="20751" priority="17545" operator="containsText" text="booking hcn">
      <formula>NOT(ISERROR(SEARCH("booking hcn",J317)))</formula>
    </cfRule>
    <cfRule type="containsText" dxfId="20750" priority="17546" stopIfTrue="1" operator="containsText" text="booking vcd">
      <formula>NOT(ISERROR(SEARCH("booking vcd",J317)))</formula>
    </cfRule>
    <cfRule type="containsText" dxfId="20749" priority="17547" stopIfTrue="1" operator="containsText" text="booking vc">
      <formula>NOT(ISERROR(SEARCH("booking vc",J317)))</formula>
    </cfRule>
  </conditionalFormatting>
  <conditionalFormatting sqref="N317">
    <cfRule type="containsText" dxfId="20748" priority="17548" stopIfTrue="1" operator="containsText" text="CHARGE ON ARRIVAL">
      <formula>NOT(ISERROR(SEARCH("CHARGE ON ARRIVAL",N317)))</formula>
    </cfRule>
    <cfRule type="containsText" dxfId="20747" priority="17549" stopIfTrue="1" operator="containsText" text="CHARGE VC ON DAY">
      <formula>NOT(ISERROR(SEARCH("CHARGE VC ON DAY",N317)))</formula>
    </cfRule>
    <cfRule type="containsText" dxfId="20746" priority="17550" stopIfTrue="1" operator="containsText" text="PAID">
      <formula>NOT(ISERROR(SEARCH("PAID",N317)))</formula>
    </cfRule>
  </conditionalFormatting>
  <conditionalFormatting sqref="I318:L318 G318">
    <cfRule type="containsText" dxfId="20745" priority="17527" operator="containsText" text="BANND">
      <formula>NOT(ISERROR(SEARCH("BANND",G318)))</formula>
    </cfRule>
  </conditionalFormatting>
  <conditionalFormatting sqref="H318:L318 B318:F318">
    <cfRule type="expression" dxfId="20744" priority="17526">
      <formula>"'=NOT(ISERROR(VLOOKUP('Banned list'!)"</formula>
    </cfRule>
  </conditionalFormatting>
  <conditionalFormatting sqref="J318">
    <cfRule type="containsText" dxfId="20743" priority="17529" operator="containsText" text="bb">
      <formula>NOT(ISERROR(SEARCH("bb",J318)))</formula>
    </cfRule>
    <cfRule type="containsText" dxfId="20742" priority="17530" stopIfTrue="1" operator="containsText" text="booking hc">
      <formula>NOT(ISERROR(SEARCH("booking hc",J318)))</formula>
    </cfRule>
    <cfRule type="containsText" dxfId="20741" priority="17531" operator="containsText" text="expedia vc">
      <formula>NOT(ISERROR(SEARCH("expedia vc",J318)))</formula>
    </cfRule>
    <cfRule type="containsText" dxfId="20740" priority="17532" operator="containsText" text="booking hcn">
      <formula>NOT(ISERROR(SEARCH("booking hcn",J318)))</formula>
    </cfRule>
    <cfRule type="containsText" dxfId="20739" priority="17533" stopIfTrue="1" operator="containsText" text="booking vcd">
      <formula>NOT(ISERROR(SEARCH("booking vcd",J318)))</formula>
    </cfRule>
    <cfRule type="containsText" dxfId="20738" priority="17534" stopIfTrue="1" operator="containsText" text="booking vc">
      <formula>NOT(ISERROR(SEARCH("booking vc",J318)))</formula>
    </cfRule>
  </conditionalFormatting>
  <conditionalFormatting sqref="J318">
    <cfRule type="containsText" dxfId="20737" priority="17528" operator="containsText" text="hw">
      <formula>NOT(ISERROR(SEARCH("hw",J318)))</formula>
    </cfRule>
  </conditionalFormatting>
  <conditionalFormatting sqref="J318">
    <cfRule type="containsText" dxfId="20736" priority="17519" operator="containsText" text="hw">
      <formula>NOT(ISERROR(SEARCH("hw",J318)))</formula>
    </cfRule>
    <cfRule type="containsText" dxfId="20735" priority="17520" operator="containsText" text="bb">
      <formula>NOT(ISERROR(SEARCH("bb",J318)))</formula>
    </cfRule>
    <cfRule type="containsText" dxfId="20734" priority="17521" stopIfTrue="1" operator="containsText" text="booking hc">
      <formula>NOT(ISERROR(SEARCH("booking hc",J318)))</formula>
    </cfRule>
    <cfRule type="containsText" dxfId="20733" priority="17522" operator="containsText" text="expedia vc">
      <formula>NOT(ISERROR(SEARCH("expedia vc",J318)))</formula>
    </cfRule>
    <cfRule type="containsText" dxfId="20732" priority="17523" operator="containsText" text="booking hcn">
      <formula>NOT(ISERROR(SEARCH("booking hcn",J318)))</formula>
    </cfRule>
    <cfRule type="containsText" dxfId="20731" priority="17524" stopIfTrue="1" operator="containsText" text="booking vcd">
      <formula>NOT(ISERROR(SEARCH("booking vcd",J318)))</formula>
    </cfRule>
    <cfRule type="containsText" dxfId="20730" priority="17525" stopIfTrue="1" operator="containsText" text="booking vc">
      <formula>NOT(ISERROR(SEARCH("booking vc",J318)))</formula>
    </cfRule>
  </conditionalFormatting>
  <conditionalFormatting sqref="J318">
    <cfRule type="containsText" dxfId="20729" priority="17538" operator="containsText" text="BANND">
      <formula>NOT(ISERROR(SEARCH("BANND",J318)))</formula>
    </cfRule>
    <cfRule type="expression" dxfId="20728" priority="17539">
      <formula>"'=NOT(ISERROR(VLOOKUP('Banned list'!)"</formula>
    </cfRule>
  </conditionalFormatting>
  <conditionalFormatting sqref="N318">
    <cfRule type="containsText" dxfId="20727" priority="17535" stopIfTrue="1" operator="containsText" text="CHARGE ON ARRIVAL">
      <formula>NOT(ISERROR(SEARCH("CHARGE ON ARRIVAL",N318)))</formula>
    </cfRule>
    <cfRule type="containsText" dxfId="20726" priority="17536" stopIfTrue="1" operator="containsText" text="CHARGE VC ON DAY">
      <formula>NOT(ISERROR(SEARCH("CHARGE VC ON DAY",N318)))</formula>
    </cfRule>
    <cfRule type="containsText" dxfId="20725" priority="17537" stopIfTrue="1" operator="containsText" text="PAID">
      <formula>NOT(ISERROR(SEARCH("PAID",N318)))</formula>
    </cfRule>
  </conditionalFormatting>
  <conditionalFormatting sqref="G318">
    <cfRule type="containsText" dxfId="20724" priority="17517" operator="containsText" text="BANND">
      <formula>NOT(ISERROR(SEARCH("BANND",G318)))</formula>
    </cfRule>
  </conditionalFormatting>
  <conditionalFormatting sqref="J318">
    <cfRule type="containsText" dxfId="20723" priority="17507" operator="containsText" text="hw">
      <formula>NOT(ISERROR(SEARCH("hw",J318)))</formula>
    </cfRule>
    <cfRule type="containsText" dxfId="20722" priority="17508" operator="containsText" text="bb">
      <formula>NOT(ISERROR(SEARCH("bb",J318)))</formula>
    </cfRule>
    <cfRule type="containsText" dxfId="20721" priority="17509" stopIfTrue="1" operator="containsText" text="booking hc">
      <formula>NOT(ISERROR(SEARCH("booking hc",J318)))</formula>
    </cfRule>
    <cfRule type="containsText" dxfId="20720" priority="17510" operator="containsText" text="expedia vc">
      <formula>NOT(ISERROR(SEARCH("expedia vc",J318)))</formula>
    </cfRule>
    <cfRule type="containsText" dxfId="20719" priority="17511" operator="containsText" text="booking hcn">
      <formula>NOT(ISERROR(SEARCH("booking hcn",J318)))</formula>
    </cfRule>
    <cfRule type="containsText" dxfId="20718" priority="17512" stopIfTrue="1" operator="containsText" text="booking vcd">
      <formula>NOT(ISERROR(SEARCH("booking vcd",J318)))</formula>
    </cfRule>
    <cfRule type="containsText" dxfId="20717" priority="17513" stopIfTrue="1" operator="containsText" text="booking vc">
      <formula>NOT(ISERROR(SEARCH("booking vc",J318)))</formula>
    </cfRule>
  </conditionalFormatting>
  <conditionalFormatting sqref="N318">
    <cfRule type="containsText" dxfId="20716" priority="17514" stopIfTrue="1" operator="containsText" text="CHARGE ON ARRIVAL">
      <formula>NOT(ISERROR(SEARCH("CHARGE ON ARRIVAL",N318)))</formula>
    </cfRule>
    <cfRule type="containsText" dxfId="20715" priority="17515" stopIfTrue="1" operator="containsText" text="CHARGE VC ON DAY">
      <formula>NOT(ISERROR(SEARCH("CHARGE VC ON DAY",N318)))</formula>
    </cfRule>
    <cfRule type="containsText" dxfId="20714" priority="17516" stopIfTrue="1" operator="containsText" text="PAID">
      <formula>NOT(ISERROR(SEARCH("PAID",N318)))</formula>
    </cfRule>
  </conditionalFormatting>
  <conditionalFormatting sqref="I319:L319 G319">
    <cfRule type="containsText" dxfId="20713" priority="17493" operator="containsText" text="BANND">
      <formula>NOT(ISERROR(SEARCH("BANND",G319)))</formula>
    </cfRule>
  </conditionalFormatting>
  <conditionalFormatting sqref="H319:L319 B319:F319">
    <cfRule type="expression" dxfId="20712" priority="17492">
      <formula>"'=NOT(ISERROR(VLOOKUP('Banned list'!)"</formula>
    </cfRule>
  </conditionalFormatting>
  <conditionalFormatting sqref="J319">
    <cfRule type="containsText" dxfId="20711" priority="17495" operator="containsText" text="bb">
      <formula>NOT(ISERROR(SEARCH("bb",J319)))</formula>
    </cfRule>
    <cfRule type="containsText" dxfId="20710" priority="17496" stopIfTrue="1" operator="containsText" text="booking hc">
      <formula>NOT(ISERROR(SEARCH("booking hc",J319)))</formula>
    </cfRule>
    <cfRule type="containsText" dxfId="20709" priority="17497" operator="containsText" text="expedia vc">
      <formula>NOT(ISERROR(SEARCH("expedia vc",J319)))</formula>
    </cfRule>
    <cfRule type="containsText" dxfId="20708" priority="17498" operator="containsText" text="booking hcn">
      <formula>NOT(ISERROR(SEARCH("booking hcn",J319)))</formula>
    </cfRule>
    <cfRule type="containsText" dxfId="20707" priority="17499" stopIfTrue="1" operator="containsText" text="booking vcd">
      <formula>NOT(ISERROR(SEARCH("booking vcd",J319)))</formula>
    </cfRule>
    <cfRule type="containsText" dxfId="20706" priority="17500" stopIfTrue="1" operator="containsText" text="booking vc">
      <formula>NOT(ISERROR(SEARCH("booking vc",J319)))</formula>
    </cfRule>
  </conditionalFormatting>
  <conditionalFormatting sqref="J319">
    <cfRule type="containsText" dxfId="20705" priority="17494" operator="containsText" text="hw">
      <formula>NOT(ISERROR(SEARCH("hw",J319)))</formula>
    </cfRule>
  </conditionalFormatting>
  <conditionalFormatting sqref="J319">
    <cfRule type="containsText" dxfId="20704" priority="17485" operator="containsText" text="hw">
      <formula>NOT(ISERROR(SEARCH("hw",J319)))</formula>
    </cfRule>
    <cfRule type="containsText" dxfId="20703" priority="17486" operator="containsText" text="bb">
      <formula>NOT(ISERROR(SEARCH("bb",J319)))</formula>
    </cfRule>
    <cfRule type="containsText" dxfId="20702" priority="17487" stopIfTrue="1" operator="containsText" text="booking hc">
      <formula>NOT(ISERROR(SEARCH("booking hc",J319)))</formula>
    </cfRule>
    <cfRule type="containsText" dxfId="20701" priority="17488" operator="containsText" text="expedia vc">
      <formula>NOT(ISERROR(SEARCH("expedia vc",J319)))</formula>
    </cfRule>
    <cfRule type="containsText" dxfId="20700" priority="17489" operator="containsText" text="booking hcn">
      <formula>NOT(ISERROR(SEARCH("booking hcn",J319)))</formula>
    </cfRule>
    <cfRule type="containsText" dxfId="20699" priority="17490" stopIfTrue="1" operator="containsText" text="booking vcd">
      <formula>NOT(ISERROR(SEARCH("booking vcd",J319)))</formula>
    </cfRule>
    <cfRule type="containsText" dxfId="20698" priority="17491" stopIfTrue="1" operator="containsText" text="booking vc">
      <formula>NOT(ISERROR(SEARCH("booking vc",J319)))</formula>
    </cfRule>
  </conditionalFormatting>
  <conditionalFormatting sqref="J319">
    <cfRule type="containsText" dxfId="20697" priority="17504" operator="containsText" text="BANND">
      <formula>NOT(ISERROR(SEARCH("BANND",J319)))</formula>
    </cfRule>
    <cfRule type="expression" dxfId="20696" priority="17505">
      <formula>"'=NOT(ISERROR(VLOOKUP('Banned list'!)"</formula>
    </cfRule>
  </conditionalFormatting>
  <conditionalFormatting sqref="N319">
    <cfRule type="containsText" dxfId="20695" priority="17501" stopIfTrue="1" operator="containsText" text="CHARGE ON ARRIVAL">
      <formula>NOT(ISERROR(SEARCH("CHARGE ON ARRIVAL",N319)))</formula>
    </cfRule>
    <cfRule type="containsText" dxfId="20694" priority="17502" stopIfTrue="1" operator="containsText" text="CHARGE VC ON DAY">
      <formula>NOT(ISERROR(SEARCH("CHARGE VC ON DAY",N319)))</formula>
    </cfRule>
    <cfRule type="containsText" dxfId="20693" priority="17503" stopIfTrue="1" operator="containsText" text="PAID">
      <formula>NOT(ISERROR(SEARCH("PAID",N319)))</formula>
    </cfRule>
  </conditionalFormatting>
  <conditionalFormatting sqref="G319">
    <cfRule type="containsText" dxfId="20692" priority="17483" operator="containsText" text="BANND">
      <formula>NOT(ISERROR(SEARCH("BANND",G319)))</formula>
    </cfRule>
  </conditionalFormatting>
  <conditionalFormatting sqref="I321 G321">
    <cfRule type="containsText" dxfId="20691" priority="17472" operator="containsText" text="BANND">
      <formula>NOT(ISERROR(SEARCH("BANND",G321)))</formula>
    </cfRule>
  </conditionalFormatting>
  <conditionalFormatting sqref="J321">
    <cfRule type="containsText" dxfId="20690" priority="17474" operator="containsText" text="bb">
      <formula>NOT(ISERROR(SEARCH("bb",J321)))</formula>
    </cfRule>
    <cfRule type="containsText" dxfId="20689" priority="17475" stopIfTrue="1" operator="containsText" text="booking hc">
      <formula>NOT(ISERROR(SEARCH("booking hc",J321)))</formula>
    </cfRule>
    <cfRule type="containsText" dxfId="20688" priority="17476" operator="containsText" text="expedia vc">
      <formula>NOT(ISERROR(SEARCH("expedia vc",J321)))</formula>
    </cfRule>
    <cfRule type="containsText" dxfId="20687" priority="17477" operator="containsText" text="booking hcn">
      <formula>NOT(ISERROR(SEARCH("booking hcn",J321)))</formula>
    </cfRule>
    <cfRule type="containsText" dxfId="20686" priority="17478" stopIfTrue="1" operator="containsText" text="booking vcd">
      <formula>NOT(ISERROR(SEARCH("booking vcd",J321)))</formula>
    </cfRule>
    <cfRule type="containsText" dxfId="20685" priority="17479" stopIfTrue="1" operator="containsText" text="booking vc">
      <formula>NOT(ISERROR(SEARCH("booking vc",J321)))</formula>
    </cfRule>
  </conditionalFormatting>
  <conditionalFormatting sqref="J321">
    <cfRule type="containsText" dxfId="20684" priority="17473" operator="containsText" text="hw">
      <formula>NOT(ISERROR(SEARCH("hw",J321)))</formula>
    </cfRule>
  </conditionalFormatting>
  <conditionalFormatting sqref="J321">
    <cfRule type="containsText" dxfId="20683" priority="17465" operator="containsText" text="hw">
      <formula>NOT(ISERROR(SEARCH("hw",J321)))</formula>
    </cfRule>
    <cfRule type="containsText" dxfId="20682" priority="17466" operator="containsText" text="bb">
      <formula>NOT(ISERROR(SEARCH("bb",J321)))</formula>
    </cfRule>
    <cfRule type="containsText" dxfId="20681" priority="17467" stopIfTrue="1" operator="containsText" text="booking hc">
      <formula>NOT(ISERROR(SEARCH("booking hc",J321)))</formula>
    </cfRule>
    <cfRule type="containsText" dxfId="20680" priority="17468" operator="containsText" text="expedia vc">
      <formula>NOT(ISERROR(SEARCH("expedia vc",J321)))</formula>
    </cfRule>
    <cfRule type="containsText" dxfId="20679" priority="17469" operator="containsText" text="booking hcn">
      <formula>NOT(ISERROR(SEARCH("booking hcn",J321)))</formula>
    </cfRule>
    <cfRule type="containsText" dxfId="20678" priority="17470" stopIfTrue="1" operator="containsText" text="booking vcd">
      <formula>NOT(ISERROR(SEARCH("booking vcd",J321)))</formula>
    </cfRule>
    <cfRule type="containsText" dxfId="20677" priority="17471" stopIfTrue="1" operator="containsText" text="booking vc">
      <formula>NOT(ISERROR(SEARCH("booking vc",J321)))</formula>
    </cfRule>
  </conditionalFormatting>
  <conditionalFormatting sqref="N321">
    <cfRule type="containsText" dxfId="20676" priority="17480" stopIfTrue="1" operator="containsText" text="CHARGE ON ARRIVAL">
      <formula>NOT(ISERROR(SEARCH("CHARGE ON ARRIVAL",N321)))</formula>
    </cfRule>
    <cfRule type="containsText" dxfId="20675" priority="17481" stopIfTrue="1" operator="containsText" text="CHARGE VC ON DAY">
      <formula>NOT(ISERROR(SEARCH("CHARGE VC ON DAY",N321)))</formula>
    </cfRule>
    <cfRule type="containsText" dxfId="20674" priority="17482" stopIfTrue="1" operator="containsText" text="PAID">
      <formula>NOT(ISERROR(SEARCH("PAID",N321)))</formula>
    </cfRule>
  </conditionalFormatting>
  <conditionalFormatting sqref="B322:F322 H322:L322">
    <cfRule type="expression" dxfId="20673" priority="17450">
      <formula>"'=NOT(ISERROR(VLOOKUP('Banned list'!)"</formula>
    </cfRule>
  </conditionalFormatting>
  <conditionalFormatting sqref="J322">
    <cfRule type="containsText" dxfId="20672" priority="17453" operator="containsText" text="bb">
      <formula>NOT(ISERROR(SEARCH("bb",J322)))</formula>
    </cfRule>
    <cfRule type="containsText" dxfId="20671" priority="17454" stopIfTrue="1" operator="containsText" text="booking hc">
      <formula>NOT(ISERROR(SEARCH("booking hc",J322)))</formula>
    </cfRule>
    <cfRule type="containsText" dxfId="20670" priority="17455" operator="containsText" text="expedia vc">
      <formula>NOT(ISERROR(SEARCH("expedia vc",J322)))</formula>
    </cfRule>
    <cfRule type="containsText" dxfId="20669" priority="17456" operator="containsText" text="booking hcn">
      <formula>NOT(ISERROR(SEARCH("booking hcn",J322)))</formula>
    </cfRule>
    <cfRule type="containsText" dxfId="20668" priority="17457" stopIfTrue="1" operator="containsText" text="booking vcd">
      <formula>NOT(ISERROR(SEARCH("booking vcd",J322)))</formula>
    </cfRule>
    <cfRule type="containsText" dxfId="20667" priority="17458" stopIfTrue="1" operator="containsText" text="booking vc">
      <formula>NOT(ISERROR(SEARCH("booking vc",J322)))</formula>
    </cfRule>
  </conditionalFormatting>
  <conditionalFormatting sqref="J322">
    <cfRule type="containsText" dxfId="20666" priority="17452" operator="containsText" text="hw">
      <formula>NOT(ISERROR(SEARCH("hw",J322)))</formula>
    </cfRule>
  </conditionalFormatting>
  <conditionalFormatting sqref="J322">
    <cfRule type="containsText" dxfId="20665" priority="17443" operator="containsText" text="hw">
      <formula>NOT(ISERROR(SEARCH("hw",J322)))</formula>
    </cfRule>
    <cfRule type="containsText" dxfId="20664" priority="17444" operator="containsText" text="bb">
      <formula>NOT(ISERROR(SEARCH("bb",J322)))</formula>
    </cfRule>
    <cfRule type="containsText" dxfId="20663" priority="17445" stopIfTrue="1" operator="containsText" text="booking hc">
      <formula>NOT(ISERROR(SEARCH("booking hc",J322)))</formula>
    </cfRule>
    <cfRule type="containsText" dxfId="20662" priority="17446" operator="containsText" text="expedia vc">
      <formula>NOT(ISERROR(SEARCH("expedia vc",J322)))</formula>
    </cfRule>
    <cfRule type="containsText" dxfId="20661" priority="17447" operator="containsText" text="booking hcn">
      <formula>NOT(ISERROR(SEARCH("booking hcn",J322)))</formula>
    </cfRule>
    <cfRule type="containsText" dxfId="20660" priority="17448" stopIfTrue="1" operator="containsText" text="booking vcd">
      <formula>NOT(ISERROR(SEARCH("booking vcd",J322)))</formula>
    </cfRule>
    <cfRule type="containsText" dxfId="20659" priority="17449" stopIfTrue="1" operator="containsText" text="booking vc">
      <formula>NOT(ISERROR(SEARCH("booking vc",J322)))</formula>
    </cfRule>
  </conditionalFormatting>
  <conditionalFormatting sqref="J322">
    <cfRule type="containsText" dxfId="20658" priority="17462" operator="containsText" text="BANND">
      <formula>NOT(ISERROR(SEARCH("BANND",J322)))</formula>
    </cfRule>
    <cfRule type="expression" dxfId="20657" priority="17463">
      <formula>"'=NOT(ISERROR(VLOOKUP('Banned list'!)"</formula>
    </cfRule>
  </conditionalFormatting>
  <conditionalFormatting sqref="N322">
    <cfRule type="containsText" dxfId="20656" priority="17459" stopIfTrue="1" operator="containsText" text="CHARGE ON ARRIVAL">
      <formula>NOT(ISERROR(SEARCH("CHARGE ON ARRIVAL",N322)))</formula>
    </cfRule>
    <cfRule type="containsText" dxfId="20655" priority="17460" stopIfTrue="1" operator="containsText" text="CHARGE VC ON DAY">
      <formula>NOT(ISERROR(SEARCH("CHARGE VC ON DAY",N322)))</formula>
    </cfRule>
    <cfRule type="containsText" dxfId="20654" priority="17461" stopIfTrue="1" operator="containsText" text="PAID">
      <formula>NOT(ISERROR(SEARCH("PAID",N322)))</formula>
    </cfRule>
  </conditionalFormatting>
  <conditionalFormatting sqref="I323 G323">
    <cfRule type="containsText" dxfId="20653" priority="17432" operator="containsText" text="BANND">
      <formula>NOT(ISERROR(SEARCH("BANND",G323)))</formula>
    </cfRule>
  </conditionalFormatting>
  <conditionalFormatting sqref="J323">
    <cfRule type="containsText" dxfId="20652" priority="17434" operator="containsText" text="bb">
      <formula>NOT(ISERROR(SEARCH("bb",J323)))</formula>
    </cfRule>
    <cfRule type="containsText" dxfId="20651" priority="17435" stopIfTrue="1" operator="containsText" text="booking hc">
      <formula>NOT(ISERROR(SEARCH("booking hc",J323)))</formula>
    </cfRule>
    <cfRule type="containsText" dxfId="20650" priority="17436" operator="containsText" text="expedia vc">
      <formula>NOT(ISERROR(SEARCH("expedia vc",J323)))</formula>
    </cfRule>
    <cfRule type="containsText" dxfId="20649" priority="17437" operator="containsText" text="booking hcn">
      <formula>NOT(ISERROR(SEARCH("booking hcn",J323)))</formula>
    </cfRule>
    <cfRule type="containsText" dxfId="20648" priority="17438" stopIfTrue="1" operator="containsText" text="booking vcd">
      <formula>NOT(ISERROR(SEARCH("booking vcd",J323)))</formula>
    </cfRule>
    <cfRule type="containsText" dxfId="20647" priority="17439" stopIfTrue="1" operator="containsText" text="booking vc">
      <formula>NOT(ISERROR(SEARCH("booking vc",J323)))</formula>
    </cfRule>
  </conditionalFormatting>
  <conditionalFormatting sqref="J323">
    <cfRule type="containsText" dxfId="20646" priority="17433" operator="containsText" text="hw">
      <formula>NOT(ISERROR(SEARCH("hw",J323)))</formula>
    </cfRule>
  </conditionalFormatting>
  <conditionalFormatting sqref="J323">
    <cfRule type="containsText" dxfId="20645" priority="17425" operator="containsText" text="hw">
      <formula>NOT(ISERROR(SEARCH("hw",J323)))</formula>
    </cfRule>
    <cfRule type="containsText" dxfId="20644" priority="17426" operator="containsText" text="bb">
      <formula>NOT(ISERROR(SEARCH("bb",J323)))</formula>
    </cfRule>
    <cfRule type="containsText" dxfId="20643" priority="17427" stopIfTrue="1" operator="containsText" text="booking hc">
      <formula>NOT(ISERROR(SEARCH("booking hc",J323)))</formula>
    </cfRule>
    <cfRule type="containsText" dxfId="20642" priority="17428" operator="containsText" text="expedia vc">
      <formula>NOT(ISERROR(SEARCH("expedia vc",J323)))</formula>
    </cfRule>
    <cfRule type="containsText" dxfId="20641" priority="17429" operator="containsText" text="booking hcn">
      <formula>NOT(ISERROR(SEARCH("booking hcn",J323)))</formula>
    </cfRule>
    <cfRule type="containsText" dxfId="20640" priority="17430" stopIfTrue="1" operator="containsText" text="booking vcd">
      <formula>NOT(ISERROR(SEARCH("booking vcd",J323)))</formula>
    </cfRule>
    <cfRule type="containsText" dxfId="20639" priority="17431" stopIfTrue="1" operator="containsText" text="booking vc">
      <formula>NOT(ISERROR(SEARCH("booking vc",J323)))</formula>
    </cfRule>
  </conditionalFormatting>
  <conditionalFormatting sqref="N323">
    <cfRule type="containsText" dxfId="20638" priority="17440" stopIfTrue="1" operator="containsText" text="CHARGE ON ARRIVAL">
      <formula>NOT(ISERROR(SEARCH("CHARGE ON ARRIVAL",N323)))</formula>
    </cfRule>
    <cfRule type="containsText" dxfId="20637" priority="17441" stopIfTrue="1" operator="containsText" text="CHARGE VC ON DAY">
      <formula>NOT(ISERROR(SEARCH("CHARGE VC ON DAY",N323)))</formula>
    </cfRule>
    <cfRule type="containsText" dxfId="20636" priority="17442" stopIfTrue="1" operator="containsText" text="PAID">
      <formula>NOT(ISERROR(SEARCH("PAID",N323)))</formula>
    </cfRule>
  </conditionalFormatting>
  <conditionalFormatting sqref="B324:F324 H324:L324">
    <cfRule type="expression" dxfId="20635" priority="17410">
      <formula>"'=NOT(ISERROR(VLOOKUP('Banned list'!)"</formula>
    </cfRule>
  </conditionalFormatting>
  <conditionalFormatting sqref="J324">
    <cfRule type="containsText" dxfId="20634" priority="17413" operator="containsText" text="bb">
      <formula>NOT(ISERROR(SEARCH("bb",J324)))</formula>
    </cfRule>
    <cfRule type="containsText" dxfId="20633" priority="17414" stopIfTrue="1" operator="containsText" text="booking hc">
      <formula>NOT(ISERROR(SEARCH("booking hc",J324)))</formula>
    </cfRule>
    <cfRule type="containsText" dxfId="20632" priority="17415" operator="containsText" text="expedia vc">
      <formula>NOT(ISERROR(SEARCH("expedia vc",J324)))</formula>
    </cfRule>
    <cfRule type="containsText" dxfId="20631" priority="17416" operator="containsText" text="booking hcn">
      <formula>NOT(ISERROR(SEARCH("booking hcn",J324)))</formula>
    </cfRule>
    <cfRule type="containsText" dxfId="20630" priority="17417" stopIfTrue="1" operator="containsText" text="booking vcd">
      <formula>NOT(ISERROR(SEARCH("booking vcd",J324)))</formula>
    </cfRule>
    <cfRule type="containsText" dxfId="20629" priority="17418" stopIfTrue="1" operator="containsText" text="booking vc">
      <formula>NOT(ISERROR(SEARCH("booking vc",J324)))</formula>
    </cfRule>
  </conditionalFormatting>
  <conditionalFormatting sqref="J324">
    <cfRule type="containsText" dxfId="20628" priority="17412" operator="containsText" text="hw">
      <formula>NOT(ISERROR(SEARCH("hw",J324)))</formula>
    </cfRule>
  </conditionalFormatting>
  <conditionalFormatting sqref="J324">
    <cfRule type="containsText" dxfId="20627" priority="17403" operator="containsText" text="hw">
      <formula>NOT(ISERROR(SEARCH("hw",J324)))</formula>
    </cfRule>
    <cfRule type="containsText" dxfId="20626" priority="17404" operator="containsText" text="bb">
      <formula>NOT(ISERROR(SEARCH("bb",J324)))</formula>
    </cfRule>
    <cfRule type="containsText" dxfId="20625" priority="17405" stopIfTrue="1" operator="containsText" text="booking hc">
      <formula>NOT(ISERROR(SEARCH("booking hc",J324)))</formula>
    </cfRule>
    <cfRule type="containsText" dxfId="20624" priority="17406" operator="containsText" text="expedia vc">
      <formula>NOT(ISERROR(SEARCH("expedia vc",J324)))</formula>
    </cfRule>
    <cfRule type="containsText" dxfId="20623" priority="17407" operator="containsText" text="booking hcn">
      <formula>NOT(ISERROR(SEARCH("booking hcn",J324)))</formula>
    </cfRule>
    <cfRule type="containsText" dxfId="20622" priority="17408" stopIfTrue="1" operator="containsText" text="booking vcd">
      <formula>NOT(ISERROR(SEARCH("booking vcd",J324)))</formula>
    </cfRule>
    <cfRule type="containsText" dxfId="20621" priority="17409" stopIfTrue="1" operator="containsText" text="booking vc">
      <formula>NOT(ISERROR(SEARCH("booking vc",J324)))</formula>
    </cfRule>
  </conditionalFormatting>
  <conditionalFormatting sqref="J324">
    <cfRule type="containsText" dxfId="20620" priority="17422" operator="containsText" text="BANND">
      <formula>NOT(ISERROR(SEARCH("BANND",J324)))</formula>
    </cfRule>
    <cfRule type="expression" dxfId="20619" priority="17423">
      <formula>"'=NOT(ISERROR(VLOOKUP('Banned list'!)"</formula>
    </cfRule>
  </conditionalFormatting>
  <conditionalFormatting sqref="N324">
    <cfRule type="containsText" dxfId="20618" priority="17419" stopIfTrue="1" operator="containsText" text="CHARGE ON ARRIVAL">
      <formula>NOT(ISERROR(SEARCH("CHARGE ON ARRIVAL",N324)))</formula>
    </cfRule>
    <cfRule type="containsText" dxfId="20617" priority="17420" stopIfTrue="1" operator="containsText" text="CHARGE VC ON DAY">
      <formula>NOT(ISERROR(SEARCH("CHARGE VC ON DAY",N324)))</formula>
    </cfRule>
    <cfRule type="containsText" dxfId="20616" priority="17421" stopIfTrue="1" operator="containsText" text="PAID">
      <formula>NOT(ISERROR(SEARCH("PAID",N324)))</formula>
    </cfRule>
  </conditionalFormatting>
  <conditionalFormatting sqref="J324">
    <cfRule type="containsText" dxfId="20615" priority="17396" operator="containsText" text="hw">
      <formula>NOT(ISERROR(SEARCH("hw",J324)))</formula>
    </cfRule>
    <cfRule type="containsText" dxfId="20614" priority="17397" operator="containsText" text="bb">
      <formula>NOT(ISERROR(SEARCH("bb",J324)))</formula>
    </cfRule>
    <cfRule type="containsText" dxfId="20613" priority="17398" stopIfTrue="1" operator="containsText" text="booking hc">
      <formula>NOT(ISERROR(SEARCH("booking hc",J324)))</formula>
    </cfRule>
    <cfRule type="containsText" dxfId="20612" priority="17399" operator="containsText" text="expedia vc">
      <formula>NOT(ISERROR(SEARCH("expedia vc",J324)))</formula>
    </cfRule>
    <cfRule type="containsText" dxfId="20611" priority="17400" operator="containsText" text="booking hcn">
      <formula>NOT(ISERROR(SEARCH("booking hcn",J324)))</formula>
    </cfRule>
    <cfRule type="containsText" dxfId="20610" priority="17401" stopIfTrue="1" operator="containsText" text="booking vcd">
      <formula>NOT(ISERROR(SEARCH("booking vcd",J324)))</formula>
    </cfRule>
    <cfRule type="containsText" dxfId="20609" priority="17402" stopIfTrue="1" operator="containsText" text="booking vc">
      <formula>NOT(ISERROR(SEARCH("booking vc",J324)))</formula>
    </cfRule>
  </conditionalFormatting>
  <conditionalFormatting sqref="J324">
    <cfRule type="containsText" dxfId="20608" priority="17389" operator="containsText" text="hw">
      <formula>NOT(ISERROR(SEARCH("hw",J324)))</formula>
    </cfRule>
    <cfRule type="containsText" dxfId="20607" priority="17390" operator="containsText" text="bb">
      <formula>NOT(ISERROR(SEARCH("bb",J324)))</formula>
    </cfRule>
    <cfRule type="containsText" dxfId="20606" priority="17391" stopIfTrue="1" operator="containsText" text="booking hc">
      <formula>NOT(ISERROR(SEARCH("booking hc",J324)))</formula>
    </cfRule>
    <cfRule type="containsText" dxfId="20605" priority="17392" operator="containsText" text="expedia vc">
      <formula>NOT(ISERROR(SEARCH("expedia vc",J324)))</formula>
    </cfRule>
    <cfRule type="containsText" dxfId="20604" priority="17393" operator="containsText" text="booking hcn">
      <formula>NOT(ISERROR(SEARCH("booking hcn",J324)))</formula>
    </cfRule>
    <cfRule type="containsText" dxfId="20603" priority="17394" stopIfTrue="1" operator="containsText" text="booking vcd">
      <formula>NOT(ISERROR(SEARCH("booking vcd",J324)))</formula>
    </cfRule>
    <cfRule type="containsText" dxfId="20602" priority="17395" stopIfTrue="1" operator="containsText" text="booking vc">
      <formula>NOT(ISERROR(SEARCH("booking vc",J324)))</formula>
    </cfRule>
  </conditionalFormatting>
  <conditionalFormatting sqref="H327:L327 B327:F327">
    <cfRule type="expression" dxfId="20601" priority="17374">
      <formula>"'=NOT(ISERROR(VLOOKUP('Banned list'!)"</formula>
    </cfRule>
  </conditionalFormatting>
  <conditionalFormatting sqref="J327">
    <cfRule type="containsText" dxfId="20600" priority="17377" operator="containsText" text="bb">
      <formula>NOT(ISERROR(SEARCH("bb",J327)))</formula>
    </cfRule>
    <cfRule type="containsText" dxfId="20599" priority="17378" stopIfTrue="1" operator="containsText" text="booking hc">
      <formula>NOT(ISERROR(SEARCH("booking hc",J327)))</formula>
    </cfRule>
    <cfRule type="containsText" dxfId="20598" priority="17379" operator="containsText" text="expedia vc">
      <formula>NOT(ISERROR(SEARCH("expedia vc",J327)))</formula>
    </cfRule>
    <cfRule type="containsText" dxfId="20597" priority="17380" operator="containsText" text="booking hcn">
      <formula>NOT(ISERROR(SEARCH("booking hcn",J327)))</formula>
    </cfRule>
    <cfRule type="containsText" dxfId="20596" priority="17381" stopIfTrue="1" operator="containsText" text="booking vcd">
      <formula>NOT(ISERROR(SEARCH("booking vcd",J327)))</formula>
    </cfRule>
    <cfRule type="containsText" dxfId="20595" priority="17382" stopIfTrue="1" operator="containsText" text="booking vc">
      <formula>NOT(ISERROR(SEARCH("booking vc",J327)))</formula>
    </cfRule>
  </conditionalFormatting>
  <conditionalFormatting sqref="J327">
    <cfRule type="containsText" dxfId="20594" priority="17376" operator="containsText" text="hw">
      <formula>NOT(ISERROR(SEARCH("hw",J327)))</formula>
    </cfRule>
  </conditionalFormatting>
  <conditionalFormatting sqref="J327">
    <cfRule type="containsText" dxfId="20593" priority="17367" operator="containsText" text="hw">
      <formula>NOT(ISERROR(SEARCH("hw",J327)))</formula>
    </cfRule>
    <cfRule type="containsText" dxfId="20592" priority="17368" operator="containsText" text="bb">
      <formula>NOT(ISERROR(SEARCH("bb",J327)))</formula>
    </cfRule>
    <cfRule type="containsText" dxfId="20591" priority="17369" stopIfTrue="1" operator="containsText" text="booking hc">
      <formula>NOT(ISERROR(SEARCH("booking hc",J327)))</formula>
    </cfRule>
    <cfRule type="containsText" dxfId="20590" priority="17370" operator="containsText" text="expedia vc">
      <formula>NOT(ISERROR(SEARCH("expedia vc",J327)))</formula>
    </cfRule>
    <cfRule type="containsText" dxfId="20589" priority="17371" operator="containsText" text="booking hcn">
      <formula>NOT(ISERROR(SEARCH("booking hcn",J327)))</formula>
    </cfRule>
    <cfRule type="containsText" dxfId="20588" priority="17372" stopIfTrue="1" operator="containsText" text="booking vcd">
      <formula>NOT(ISERROR(SEARCH("booking vcd",J327)))</formula>
    </cfRule>
    <cfRule type="containsText" dxfId="20587" priority="17373" stopIfTrue="1" operator="containsText" text="booking vc">
      <formula>NOT(ISERROR(SEARCH("booking vc",J327)))</formula>
    </cfRule>
  </conditionalFormatting>
  <conditionalFormatting sqref="J327">
    <cfRule type="containsText" dxfId="20586" priority="17386" operator="containsText" text="BANND">
      <formula>NOT(ISERROR(SEARCH("BANND",J327)))</formula>
    </cfRule>
    <cfRule type="expression" dxfId="20585" priority="17387">
      <formula>"'=NOT(ISERROR(VLOOKUP('Banned list'!)"</formula>
    </cfRule>
  </conditionalFormatting>
  <conditionalFormatting sqref="N327">
    <cfRule type="containsText" dxfId="20584" priority="17383" stopIfTrue="1" operator="containsText" text="CHARGE ON ARRIVAL">
      <formula>NOT(ISERROR(SEARCH("CHARGE ON ARRIVAL",N327)))</formula>
    </cfRule>
    <cfRule type="containsText" dxfId="20583" priority="17384" stopIfTrue="1" operator="containsText" text="CHARGE VC ON DAY">
      <formula>NOT(ISERROR(SEARCH("CHARGE VC ON DAY",N327)))</formula>
    </cfRule>
    <cfRule type="containsText" dxfId="20582" priority="17385" stopIfTrue="1" operator="containsText" text="PAID">
      <formula>NOT(ISERROR(SEARCH("PAID",N327)))</formula>
    </cfRule>
  </conditionalFormatting>
  <conditionalFormatting sqref="J327">
    <cfRule type="containsText" dxfId="20581" priority="17360" operator="containsText" text="hw">
      <formula>NOT(ISERROR(SEARCH("hw",J327)))</formula>
    </cfRule>
    <cfRule type="containsText" dxfId="20580" priority="17361" operator="containsText" text="bb">
      <formula>NOT(ISERROR(SEARCH("bb",J327)))</formula>
    </cfRule>
    <cfRule type="containsText" dxfId="20579" priority="17362" stopIfTrue="1" operator="containsText" text="booking hc">
      <formula>NOT(ISERROR(SEARCH("booking hc",J327)))</formula>
    </cfRule>
    <cfRule type="containsText" dxfId="20578" priority="17363" operator="containsText" text="expedia vc">
      <formula>NOT(ISERROR(SEARCH("expedia vc",J327)))</formula>
    </cfRule>
    <cfRule type="containsText" dxfId="20577" priority="17364" operator="containsText" text="booking hcn">
      <formula>NOT(ISERROR(SEARCH("booking hcn",J327)))</formula>
    </cfRule>
    <cfRule type="containsText" dxfId="20576" priority="17365" stopIfTrue="1" operator="containsText" text="booking vcd">
      <formula>NOT(ISERROR(SEARCH("booking vcd",J327)))</formula>
    </cfRule>
    <cfRule type="containsText" dxfId="20575" priority="17366" stopIfTrue="1" operator="containsText" text="booking vc">
      <formula>NOT(ISERROR(SEARCH("booking vc",J327)))</formula>
    </cfRule>
  </conditionalFormatting>
  <conditionalFormatting sqref="J327">
    <cfRule type="containsText" dxfId="20574" priority="17353" operator="containsText" text="hw">
      <formula>NOT(ISERROR(SEARCH("hw",J327)))</formula>
    </cfRule>
    <cfRule type="containsText" dxfId="20573" priority="17354" operator="containsText" text="bb">
      <formula>NOT(ISERROR(SEARCH("bb",J327)))</formula>
    </cfRule>
    <cfRule type="containsText" dxfId="20572" priority="17355" stopIfTrue="1" operator="containsText" text="booking hc">
      <formula>NOT(ISERROR(SEARCH("booking hc",J327)))</formula>
    </cfRule>
    <cfRule type="containsText" dxfId="20571" priority="17356" operator="containsText" text="expedia vc">
      <formula>NOT(ISERROR(SEARCH("expedia vc",J327)))</formula>
    </cfRule>
    <cfRule type="containsText" dxfId="20570" priority="17357" operator="containsText" text="booking hcn">
      <formula>NOT(ISERROR(SEARCH("booking hcn",J327)))</formula>
    </cfRule>
    <cfRule type="containsText" dxfId="20569" priority="17358" stopIfTrue="1" operator="containsText" text="booking vcd">
      <formula>NOT(ISERROR(SEARCH("booking vcd",J327)))</formula>
    </cfRule>
    <cfRule type="containsText" dxfId="20568" priority="17359" stopIfTrue="1" operator="containsText" text="booking vc">
      <formula>NOT(ISERROR(SEARCH("booking vc",J327)))</formula>
    </cfRule>
  </conditionalFormatting>
  <conditionalFormatting sqref="B328:F328 H328:L328">
    <cfRule type="expression" dxfId="20567" priority="17338">
      <formula>"'=NOT(ISERROR(VLOOKUP('Banned list'!)"</formula>
    </cfRule>
  </conditionalFormatting>
  <conditionalFormatting sqref="J328">
    <cfRule type="containsText" dxfId="20566" priority="17341" operator="containsText" text="bb">
      <formula>NOT(ISERROR(SEARCH("bb",J328)))</formula>
    </cfRule>
    <cfRule type="containsText" dxfId="20565" priority="17342" stopIfTrue="1" operator="containsText" text="booking hc">
      <formula>NOT(ISERROR(SEARCH("booking hc",J328)))</formula>
    </cfRule>
    <cfRule type="containsText" dxfId="20564" priority="17343" operator="containsText" text="expedia vc">
      <formula>NOT(ISERROR(SEARCH("expedia vc",J328)))</formula>
    </cfRule>
    <cfRule type="containsText" dxfId="20563" priority="17344" operator="containsText" text="booking hcn">
      <formula>NOT(ISERROR(SEARCH("booking hcn",J328)))</formula>
    </cfRule>
    <cfRule type="containsText" dxfId="20562" priority="17345" stopIfTrue="1" operator="containsText" text="booking vcd">
      <formula>NOT(ISERROR(SEARCH("booking vcd",J328)))</formula>
    </cfRule>
    <cfRule type="containsText" dxfId="20561" priority="17346" stopIfTrue="1" operator="containsText" text="booking vc">
      <formula>NOT(ISERROR(SEARCH("booking vc",J328)))</formula>
    </cfRule>
  </conditionalFormatting>
  <conditionalFormatting sqref="J328">
    <cfRule type="containsText" dxfId="20560" priority="17340" operator="containsText" text="hw">
      <formula>NOT(ISERROR(SEARCH("hw",J328)))</formula>
    </cfRule>
  </conditionalFormatting>
  <conditionalFormatting sqref="J328">
    <cfRule type="containsText" dxfId="20559" priority="17331" operator="containsText" text="hw">
      <formula>NOT(ISERROR(SEARCH("hw",J328)))</formula>
    </cfRule>
    <cfRule type="containsText" dxfId="20558" priority="17332" operator="containsText" text="bb">
      <formula>NOT(ISERROR(SEARCH("bb",J328)))</formula>
    </cfRule>
    <cfRule type="containsText" dxfId="20557" priority="17333" stopIfTrue="1" operator="containsText" text="booking hc">
      <formula>NOT(ISERROR(SEARCH("booking hc",J328)))</formula>
    </cfRule>
    <cfRule type="containsText" dxfId="20556" priority="17334" operator="containsText" text="expedia vc">
      <formula>NOT(ISERROR(SEARCH("expedia vc",J328)))</formula>
    </cfRule>
    <cfRule type="containsText" dxfId="20555" priority="17335" operator="containsText" text="booking hcn">
      <formula>NOT(ISERROR(SEARCH("booking hcn",J328)))</formula>
    </cfRule>
    <cfRule type="containsText" dxfId="20554" priority="17336" stopIfTrue="1" operator="containsText" text="booking vcd">
      <formula>NOT(ISERROR(SEARCH("booking vcd",J328)))</formula>
    </cfRule>
    <cfRule type="containsText" dxfId="20553" priority="17337" stopIfTrue="1" operator="containsText" text="booking vc">
      <formula>NOT(ISERROR(SEARCH("booking vc",J328)))</formula>
    </cfRule>
  </conditionalFormatting>
  <conditionalFormatting sqref="J328">
    <cfRule type="containsText" dxfId="20552" priority="17350" operator="containsText" text="BANND">
      <formula>NOT(ISERROR(SEARCH("BANND",J328)))</formula>
    </cfRule>
    <cfRule type="expression" dxfId="20551" priority="17351">
      <formula>"'=NOT(ISERROR(VLOOKUP('Banned list'!)"</formula>
    </cfRule>
  </conditionalFormatting>
  <conditionalFormatting sqref="N328">
    <cfRule type="containsText" dxfId="20550" priority="17347" stopIfTrue="1" operator="containsText" text="CHARGE ON ARRIVAL">
      <formula>NOT(ISERROR(SEARCH("CHARGE ON ARRIVAL",N328)))</formula>
    </cfRule>
    <cfRule type="containsText" dxfId="20549" priority="17348" stopIfTrue="1" operator="containsText" text="CHARGE VC ON DAY">
      <formula>NOT(ISERROR(SEARCH("CHARGE VC ON DAY",N328)))</formula>
    </cfRule>
    <cfRule type="containsText" dxfId="20548" priority="17349" stopIfTrue="1" operator="containsText" text="PAID">
      <formula>NOT(ISERROR(SEARCH("PAID",N328)))</formula>
    </cfRule>
  </conditionalFormatting>
  <conditionalFormatting sqref="J328">
    <cfRule type="containsText" dxfId="20547" priority="17324" operator="containsText" text="hw">
      <formula>NOT(ISERROR(SEARCH("hw",J328)))</formula>
    </cfRule>
    <cfRule type="containsText" dxfId="20546" priority="17325" operator="containsText" text="bb">
      <formula>NOT(ISERROR(SEARCH("bb",J328)))</formula>
    </cfRule>
    <cfRule type="containsText" dxfId="20545" priority="17326" stopIfTrue="1" operator="containsText" text="booking hc">
      <formula>NOT(ISERROR(SEARCH("booking hc",J328)))</formula>
    </cfRule>
    <cfRule type="containsText" dxfId="20544" priority="17327" operator="containsText" text="expedia vc">
      <formula>NOT(ISERROR(SEARCH("expedia vc",J328)))</formula>
    </cfRule>
    <cfRule type="containsText" dxfId="20543" priority="17328" operator="containsText" text="booking hcn">
      <formula>NOT(ISERROR(SEARCH("booking hcn",J328)))</formula>
    </cfRule>
    <cfRule type="containsText" dxfId="20542" priority="17329" stopIfTrue="1" operator="containsText" text="booking vcd">
      <formula>NOT(ISERROR(SEARCH("booking vcd",J328)))</formula>
    </cfRule>
    <cfRule type="containsText" dxfId="20541" priority="17330" stopIfTrue="1" operator="containsText" text="booking vc">
      <formula>NOT(ISERROR(SEARCH("booking vc",J328)))</formula>
    </cfRule>
  </conditionalFormatting>
  <conditionalFormatting sqref="J328">
    <cfRule type="containsText" dxfId="20540" priority="17317" operator="containsText" text="hw">
      <formula>NOT(ISERROR(SEARCH("hw",J328)))</formula>
    </cfRule>
    <cfRule type="containsText" dxfId="20539" priority="17318" operator="containsText" text="bb">
      <formula>NOT(ISERROR(SEARCH("bb",J328)))</formula>
    </cfRule>
    <cfRule type="containsText" dxfId="20538" priority="17319" stopIfTrue="1" operator="containsText" text="booking hc">
      <formula>NOT(ISERROR(SEARCH("booking hc",J328)))</formula>
    </cfRule>
    <cfRule type="containsText" dxfId="20537" priority="17320" operator="containsText" text="expedia vc">
      <formula>NOT(ISERROR(SEARCH("expedia vc",J328)))</formula>
    </cfRule>
    <cfRule type="containsText" dxfId="20536" priority="17321" operator="containsText" text="booking hcn">
      <formula>NOT(ISERROR(SEARCH("booking hcn",J328)))</formula>
    </cfRule>
    <cfRule type="containsText" dxfId="20535" priority="17322" stopIfTrue="1" operator="containsText" text="booking vcd">
      <formula>NOT(ISERROR(SEARCH("booking vcd",J328)))</formula>
    </cfRule>
    <cfRule type="containsText" dxfId="20534" priority="17323" stopIfTrue="1" operator="containsText" text="booking vc">
      <formula>NOT(ISERROR(SEARCH("booking vc",J328)))</formula>
    </cfRule>
  </conditionalFormatting>
  <conditionalFormatting sqref="I330:L330 G330">
    <cfRule type="containsText" dxfId="20533" priority="17294" operator="containsText" text="BANND">
      <formula>NOT(ISERROR(SEARCH("BANND",G330)))</formula>
    </cfRule>
  </conditionalFormatting>
  <conditionalFormatting sqref="H330 J330:L330 C330:D330">
    <cfRule type="expression" dxfId="20532" priority="17293">
      <formula>"'=NOT(ISERROR(VLOOKUP('Banned list'!)"</formula>
    </cfRule>
  </conditionalFormatting>
  <conditionalFormatting sqref="J330">
    <cfRule type="containsText" dxfId="20531" priority="17296" operator="containsText" text="bb">
      <formula>NOT(ISERROR(SEARCH("bb",J330)))</formula>
    </cfRule>
    <cfRule type="containsText" dxfId="20530" priority="17297" stopIfTrue="1" operator="containsText" text="booking hc">
      <formula>NOT(ISERROR(SEARCH("booking hc",J330)))</formula>
    </cfRule>
    <cfRule type="containsText" dxfId="20529" priority="17298" operator="containsText" text="expedia vc">
      <formula>NOT(ISERROR(SEARCH("expedia vc",J330)))</formula>
    </cfRule>
    <cfRule type="containsText" dxfId="20528" priority="17299" operator="containsText" text="booking hcn">
      <formula>NOT(ISERROR(SEARCH("booking hcn",J330)))</formula>
    </cfRule>
    <cfRule type="containsText" dxfId="20527" priority="17300" stopIfTrue="1" operator="containsText" text="booking vcd">
      <formula>NOT(ISERROR(SEARCH("booking vcd",J330)))</formula>
    </cfRule>
    <cfRule type="containsText" dxfId="20526" priority="17301" stopIfTrue="1" operator="containsText" text="booking vc">
      <formula>NOT(ISERROR(SEARCH("booking vc",J330)))</formula>
    </cfRule>
  </conditionalFormatting>
  <conditionalFormatting sqref="J330">
    <cfRule type="containsText" dxfId="20525" priority="17295" operator="containsText" text="hw">
      <formula>NOT(ISERROR(SEARCH("hw",J330)))</formula>
    </cfRule>
  </conditionalFormatting>
  <conditionalFormatting sqref="J330">
    <cfRule type="containsText" dxfId="20524" priority="17286" operator="containsText" text="hw">
      <formula>NOT(ISERROR(SEARCH("hw",J330)))</formula>
    </cfRule>
    <cfRule type="containsText" dxfId="20523" priority="17287" operator="containsText" text="bb">
      <formula>NOT(ISERROR(SEARCH("bb",J330)))</formula>
    </cfRule>
    <cfRule type="containsText" dxfId="20522" priority="17288" stopIfTrue="1" operator="containsText" text="booking hc">
      <formula>NOT(ISERROR(SEARCH("booking hc",J330)))</formula>
    </cfRule>
    <cfRule type="containsText" dxfId="20521" priority="17289" operator="containsText" text="expedia vc">
      <formula>NOT(ISERROR(SEARCH("expedia vc",J330)))</formula>
    </cfRule>
    <cfRule type="containsText" dxfId="20520" priority="17290" operator="containsText" text="booking hcn">
      <formula>NOT(ISERROR(SEARCH("booking hcn",J330)))</formula>
    </cfRule>
    <cfRule type="containsText" dxfId="20519" priority="17291" stopIfTrue="1" operator="containsText" text="booking vcd">
      <formula>NOT(ISERROR(SEARCH("booking vcd",J330)))</formula>
    </cfRule>
    <cfRule type="containsText" dxfId="20518" priority="17292" stopIfTrue="1" operator="containsText" text="booking vc">
      <formula>NOT(ISERROR(SEARCH("booking vc",J330)))</formula>
    </cfRule>
  </conditionalFormatting>
  <conditionalFormatting sqref="J330">
    <cfRule type="containsText" dxfId="20517" priority="17305" operator="containsText" text="BANND">
      <formula>NOT(ISERROR(SEARCH("BANND",J330)))</formula>
    </cfRule>
    <cfRule type="expression" dxfId="20516" priority="17306">
      <formula>"'=NOT(ISERROR(VLOOKUP('Banned list'!)"</formula>
    </cfRule>
  </conditionalFormatting>
  <conditionalFormatting sqref="N330">
    <cfRule type="containsText" dxfId="20515" priority="17302" stopIfTrue="1" operator="containsText" text="CHARGE ON ARRIVAL">
      <formula>NOT(ISERROR(SEARCH("CHARGE ON ARRIVAL",N330)))</formula>
    </cfRule>
    <cfRule type="containsText" dxfId="20514" priority="17303" stopIfTrue="1" operator="containsText" text="CHARGE VC ON DAY">
      <formula>NOT(ISERROR(SEARCH("CHARGE VC ON DAY",N330)))</formula>
    </cfRule>
    <cfRule type="containsText" dxfId="20513" priority="17304" stopIfTrue="1" operator="containsText" text="PAID">
      <formula>NOT(ISERROR(SEARCH("PAID",N330)))</formula>
    </cfRule>
  </conditionalFormatting>
  <conditionalFormatting sqref="I331 G331">
    <cfRule type="containsText" dxfId="20512" priority="17275" operator="containsText" text="BANND">
      <formula>NOT(ISERROR(SEARCH("BANND",G331)))</formula>
    </cfRule>
  </conditionalFormatting>
  <conditionalFormatting sqref="J331">
    <cfRule type="containsText" dxfId="20511" priority="17277" operator="containsText" text="bb">
      <formula>NOT(ISERROR(SEARCH("bb",J331)))</formula>
    </cfRule>
    <cfRule type="containsText" dxfId="20510" priority="17278" stopIfTrue="1" operator="containsText" text="booking hc">
      <formula>NOT(ISERROR(SEARCH("booking hc",J331)))</formula>
    </cfRule>
    <cfRule type="containsText" dxfId="20509" priority="17279" operator="containsText" text="expedia vc">
      <formula>NOT(ISERROR(SEARCH("expedia vc",J331)))</formula>
    </cfRule>
    <cfRule type="containsText" dxfId="20508" priority="17280" operator="containsText" text="booking hcn">
      <formula>NOT(ISERROR(SEARCH("booking hcn",J331)))</formula>
    </cfRule>
    <cfRule type="containsText" dxfId="20507" priority="17281" stopIfTrue="1" operator="containsText" text="booking vcd">
      <formula>NOT(ISERROR(SEARCH("booking vcd",J331)))</formula>
    </cfRule>
    <cfRule type="containsText" dxfId="20506" priority="17282" stopIfTrue="1" operator="containsText" text="booking vc">
      <formula>NOT(ISERROR(SEARCH("booking vc",J331)))</formula>
    </cfRule>
  </conditionalFormatting>
  <conditionalFormatting sqref="J331">
    <cfRule type="containsText" dxfId="20505" priority="17276" operator="containsText" text="hw">
      <formula>NOT(ISERROR(SEARCH("hw",J331)))</formula>
    </cfRule>
  </conditionalFormatting>
  <conditionalFormatting sqref="N331">
    <cfRule type="containsText" dxfId="20504" priority="17283" stopIfTrue="1" operator="containsText" text="CHARGE ON ARRIVAL">
      <formula>NOT(ISERROR(SEARCH("CHARGE ON ARRIVAL",N331)))</formula>
    </cfRule>
    <cfRule type="containsText" dxfId="20503" priority="17284" stopIfTrue="1" operator="containsText" text="CHARGE VC ON DAY">
      <formula>NOT(ISERROR(SEARCH("CHARGE VC ON DAY",N331)))</formula>
    </cfRule>
    <cfRule type="containsText" dxfId="20502" priority="17285" stopIfTrue="1" operator="containsText" text="PAID">
      <formula>NOT(ISERROR(SEARCH("PAID",N331)))</formula>
    </cfRule>
  </conditionalFormatting>
  <conditionalFormatting sqref="I333 G333">
    <cfRule type="containsText" dxfId="20501" priority="17254" operator="containsText" text="BANND">
      <formula>NOT(ISERROR(SEARCH("BANND",G333)))</formula>
    </cfRule>
  </conditionalFormatting>
  <conditionalFormatting sqref="J333">
    <cfRule type="containsText" dxfId="20500" priority="17256" operator="containsText" text="bb">
      <formula>NOT(ISERROR(SEARCH("bb",J333)))</formula>
    </cfRule>
    <cfRule type="containsText" dxfId="20499" priority="17257" stopIfTrue="1" operator="containsText" text="booking hc">
      <formula>NOT(ISERROR(SEARCH("booking hc",J333)))</formula>
    </cfRule>
    <cfRule type="containsText" dxfId="20498" priority="17258" operator="containsText" text="expedia vc">
      <formula>NOT(ISERROR(SEARCH("expedia vc",J333)))</formula>
    </cfRule>
    <cfRule type="containsText" dxfId="20497" priority="17259" operator="containsText" text="booking hcn">
      <formula>NOT(ISERROR(SEARCH("booking hcn",J333)))</formula>
    </cfRule>
    <cfRule type="containsText" dxfId="20496" priority="17260" stopIfTrue="1" operator="containsText" text="booking vcd">
      <formula>NOT(ISERROR(SEARCH("booking vcd",J333)))</formula>
    </cfRule>
    <cfRule type="containsText" dxfId="20495" priority="17261" stopIfTrue="1" operator="containsText" text="booking vc">
      <formula>NOT(ISERROR(SEARCH("booking vc",J333)))</formula>
    </cfRule>
  </conditionalFormatting>
  <conditionalFormatting sqref="J333">
    <cfRule type="containsText" dxfId="20494" priority="17255" operator="containsText" text="hw">
      <formula>NOT(ISERROR(SEARCH("hw",J333)))</formula>
    </cfRule>
  </conditionalFormatting>
  <conditionalFormatting sqref="J333">
    <cfRule type="containsText" dxfId="20493" priority="17247" operator="containsText" text="hw">
      <formula>NOT(ISERROR(SEARCH("hw",J333)))</formula>
    </cfRule>
    <cfRule type="containsText" dxfId="20492" priority="17248" operator="containsText" text="bb">
      <formula>NOT(ISERROR(SEARCH("bb",J333)))</formula>
    </cfRule>
    <cfRule type="containsText" dxfId="20491" priority="17249" stopIfTrue="1" operator="containsText" text="booking hc">
      <formula>NOT(ISERROR(SEARCH("booking hc",J333)))</formula>
    </cfRule>
    <cfRule type="containsText" dxfId="20490" priority="17250" operator="containsText" text="expedia vc">
      <formula>NOT(ISERROR(SEARCH("expedia vc",J333)))</formula>
    </cfRule>
    <cfRule type="containsText" dxfId="20489" priority="17251" operator="containsText" text="booking hcn">
      <formula>NOT(ISERROR(SEARCH("booking hcn",J333)))</formula>
    </cfRule>
    <cfRule type="containsText" dxfId="20488" priority="17252" stopIfTrue="1" operator="containsText" text="booking vcd">
      <formula>NOT(ISERROR(SEARCH("booking vcd",J333)))</formula>
    </cfRule>
    <cfRule type="containsText" dxfId="20487" priority="17253" stopIfTrue="1" operator="containsText" text="booking vc">
      <formula>NOT(ISERROR(SEARCH("booking vc",J333)))</formula>
    </cfRule>
  </conditionalFormatting>
  <conditionalFormatting sqref="N333">
    <cfRule type="containsText" dxfId="20486" priority="17262" stopIfTrue="1" operator="containsText" text="CHARGE ON ARRIVAL">
      <formula>NOT(ISERROR(SEARCH("CHARGE ON ARRIVAL",N333)))</formula>
    </cfRule>
    <cfRule type="containsText" dxfId="20485" priority="17263" stopIfTrue="1" operator="containsText" text="CHARGE VC ON DAY">
      <formula>NOT(ISERROR(SEARCH("CHARGE VC ON DAY",N333)))</formula>
    </cfRule>
    <cfRule type="containsText" dxfId="20484" priority="17264" stopIfTrue="1" operator="containsText" text="PAID">
      <formula>NOT(ISERROR(SEARCH("PAID",N333)))</formula>
    </cfRule>
  </conditionalFormatting>
  <conditionalFormatting sqref="H334:L334 B334:F334">
    <cfRule type="expression" dxfId="20483" priority="17232">
      <formula>"'=NOT(ISERROR(VLOOKUP('Banned list'!)"</formula>
    </cfRule>
  </conditionalFormatting>
  <conditionalFormatting sqref="J334">
    <cfRule type="containsText" dxfId="20482" priority="17235" operator="containsText" text="bb">
      <formula>NOT(ISERROR(SEARCH("bb",J334)))</formula>
    </cfRule>
    <cfRule type="containsText" dxfId="20481" priority="17236" stopIfTrue="1" operator="containsText" text="booking hc">
      <formula>NOT(ISERROR(SEARCH("booking hc",J334)))</formula>
    </cfRule>
    <cfRule type="containsText" dxfId="20480" priority="17237" operator="containsText" text="expedia vc">
      <formula>NOT(ISERROR(SEARCH("expedia vc",J334)))</formula>
    </cfRule>
    <cfRule type="containsText" dxfId="20479" priority="17238" operator="containsText" text="booking hcn">
      <formula>NOT(ISERROR(SEARCH("booking hcn",J334)))</formula>
    </cfRule>
    <cfRule type="containsText" dxfId="20478" priority="17239" stopIfTrue="1" operator="containsText" text="booking vcd">
      <formula>NOT(ISERROR(SEARCH("booking vcd",J334)))</formula>
    </cfRule>
    <cfRule type="containsText" dxfId="20477" priority="17240" stopIfTrue="1" operator="containsText" text="booking vc">
      <formula>NOT(ISERROR(SEARCH("booking vc",J334)))</formula>
    </cfRule>
  </conditionalFormatting>
  <conditionalFormatting sqref="J334">
    <cfRule type="containsText" dxfId="20476" priority="17234" operator="containsText" text="hw">
      <formula>NOT(ISERROR(SEARCH("hw",J334)))</formula>
    </cfRule>
  </conditionalFormatting>
  <conditionalFormatting sqref="J334">
    <cfRule type="containsText" dxfId="20475" priority="17225" operator="containsText" text="hw">
      <formula>NOT(ISERROR(SEARCH("hw",J334)))</formula>
    </cfRule>
    <cfRule type="containsText" dxfId="20474" priority="17226" operator="containsText" text="bb">
      <formula>NOT(ISERROR(SEARCH("bb",J334)))</formula>
    </cfRule>
    <cfRule type="containsText" dxfId="20473" priority="17227" stopIfTrue="1" operator="containsText" text="booking hc">
      <formula>NOT(ISERROR(SEARCH("booking hc",J334)))</formula>
    </cfRule>
    <cfRule type="containsText" dxfId="20472" priority="17228" operator="containsText" text="expedia vc">
      <formula>NOT(ISERROR(SEARCH("expedia vc",J334)))</formula>
    </cfRule>
    <cfRule type="containsText" dxfId="20471" priority="17229" operator="containsText" text="booking hcn">
      <formula>NOT(ISERROR(SEARCH("booking hcn",J334)))</formula>
    </cfRule>
    <cfRule type="containsText" dxfId="20470" priority="17230" stopIfTrue="1" operator="containsText" text="booking vcd">
      <formula>NOT(ISERROR(SEARCH("booking vcd",J334)))</formula>
    </cfRule>
    <cfRule type="containsText" dxfId="20469" priority="17231" stopIfTrue="1" operator="containsText" text="booking vc">
      <formula>NOT(ISERROR(SEARCH("booking vc",J334)))</formula>
    </cfRule>
  </conditionalFormatting>
  <conditionalFormatting sqref="J334">
    <cfRule type="containsText" dxfId="20468" priority="17244" operator="containsText" text="BANND">
      <formula>NOT(ISERROR(SEARCH("BANND",J334)))</formula>
    </cfRule>
    <cfRule type="expression" dxfId="20467" priority="17245">
      <formula>"'=NOT(ISERROR(VLOOKUP('Banned list'!)"</formula>
    </cfRule>
  </conditionalFormatting>
  <conditionalFormatting sqref="N334">
    <cfRule type="containsText" dxfId="20466" priority="17241" stopIfTrue="1" operator="containsText" text="CHARGE ON ARRIVAL">
      <formula>NOT(ISERROR(SEARCH("CHARGE ON ARRIVAL",N334)))</formula>
    </cfRule>
    <cfRule type="containsText" dxfId="20465" priority="17242" stopIfTrue="1" operator="containsText" text="CHARGE VC ON DAY">
      <formula>NOT(ISERROR(SEARCH("CHARGE VC ON DAY",N334)))</formula>
    </cfRule>
    <cfRule type="containsText" dxfId="20464" priority="17243" stopIfTrue="1" operator="containsText" text="PAID">
      <formula>NOT(ISERROR(SEARCH("PAID",N334)))</formula>
    </cfRule>
  </conditionalFormatting>
  <conditionalFormatting sqref="J334">
    <cfRule type="containsText" dxfId="20463" priority="17218" operator="containsText" text="hw">
      <formula>NOT(ISERROR(SEARCH("hw",J334)))</formula>
    </cfRule>
    <cfRule type="containsText" dxfId="20462" priority="17219" operator="containsText" text="bb">
      <formula>NOT(ISERROR(SEARCH("bb",J334)))</formula>
    </cfRule>
    <cfRule type="containsText" dxfId="20461" priority="17220" stopIfTrue="1" operator="containsText" text="booking hc">
      <formula>NOT(ISERROR(SEARCH("booking hc",J334)))</formula>
    </cfRule>
    <cfRule type="containsText" dxfId="20460" priority="17221" operator="containsText" text="expedia vc">
      <formula>NOT(ISERROR(SEARCH("expedia vc",J334)))</formula>
    </cfRule>
    <cfRule type="containsText" dxfId="20459" priority="17222" operator="containsText" text="booking hcn">
      <formula>NOT(ISERROR(SEARCH("booking hcn",J334)))</formula>
    </cfRule>
    <cfRule type="containsText" dxfId="20458" priority="17223" stopIfTrue="1" operator="containsText" text="booking vcd">
      <formula>NOT(ISERROR(SEARCH("booking vcd",J334)))</formula>
    </cfRule>
    <cfRule type="containsText" dxfId="20457" priority="17224" stopIfTrue="1" operator="containsText" text="booking vc">
      <formula>NOT(ISERROR(SEARCH("booking vc",J334)))</formula>
    </cfRule>
  </conditionalFormatting>
  <conditionalFormatting sqref="J334">
    <cfRule type="containsText" dxfId="20456" priority="17211" operator="containsText" text="hw">
      <formula>NOT(ISERROR(SEARCH("hw",J334)))</formula>
    </cfRule>
    <cfRule type="containsText" dxfId="20455" priority="17212" operator="containsText" text="bb">
      <formula>NOT(ISERROR(SEARCH("bb",J334)))</formula>
    </cfRule>
    <cfRule type="containsText" dxfId="20454" priority="17213" stopIfTrue="1" operator="containsText" text="booking hc">
      <formula>NOT(ISERROR(SEARCH("booking hc",J334)))</formula>
    </cfRule>
    <cfRule type="containsText" dxfId="20453" priority="17214" operator="containsText" text="expedia vc">
      <formula>NOT(ISERROR(SEARCH("expedia vc",J334)))</formula>
    </cfRule>
    <cfRule type="containsText" dxfId="20452" priority="17215" operator="containsText" text="booking hcn">
      <formula>NOT(ISERROR(SEARCH("booking hcn",J334)))</formula>
    </cfRule>
    <cfRule type="containsText" dxfId="20451" priority="17216" stopIfTrue="1" operator="containsText" text="booking vcd">
      <formula>NOT(ISERROR(SEARCH("booking vcd",J334)))</formula>
    </cfRule>
    <cfRule type="containsText" dxfId="20450" priority="17217" stopIfTrue="1" operator="containsText" text="booking vc">
      <formula>NOT(ISERROR(SEARCH("booking vc",J334)))</formula>
    </cfRule>
  </conditionalFormatting>
  <conditionalFormatting sqref="I335:L335 G335">
    <cfRule type="containsText" dxfId="20449" priority="17197" operator="containsText" text="BANND">
      <formula>NOT(ISERROR(SEARCH("BANND",G335)))</formula>
    </cfRule>
  </conditionalFormatting>
  <conditionalFormatting sqref="H335:L335 B335:F335">
    <cfRule type="expression" dxfId="20448" priority="17196">
      <formula>"'=NOT(ISERROR(VLOOKUP('Banned list'!)"</formula>
    </cfRule>
  </conditionalFormatting>
  <conditionalFormatting sqref="J335">
    <cfRule type="containsText" dxfId="20447" priority="17199" operator="containsText" text="bb">
      <formula>NOT(ISERROR(SEARCH("bb",J335)))</formula>
    </cfRule>
    <cfRule type="containsText" dxfId="20446" priority="17200" stopIfTrue="1" operator="containsText" text="booking hc">
      <formula>NOT(ISERROR(SEARCH("booking hc",J335)))</formula>
    </cfRule>
    <cfRule type="containsText" dxfId="20445" priority="17201" operator="containsText" text="expedia vc">
      <formula>NOT(ISERROR(SEARCH("expedia vc",J335)))</formula>
    </cfRule>
    <cfRule type="containsText" dxfId="20444" priority="17202" operator="containsText" text="booking hcn">
      <formula>NOT(ISERROR(SEARCH("booking hcn",J335)))</formula>
    </cfRule>
    <cfRule type="containsText" dxfId="20443" priority="17203" stopIfTrue="1" operator="containsText" text="booking vcd">
      <formula>NOT(ISERROR(SEARCH("booking vcd",J335)))</formula>
    </cfRule>
    <cfRule type="containsText" dxfId="20442" priority="17204" stopIfTrue="1" operator="containsText" text="booking vc">
      <formula>NOT(ISERROR(SEARCH("booking vc",J335)))</formula>
    </cfRule>
  </conditionalFormatting>
  <conditionalFormatting sqref="J335">
    <cfRule type="containsText" dxfId="20441" priority="17198" operator="containsText" text="hw">
      <formula>NOT(ISERROR(SEARCH("hw",J335)))</formula>
    </cfRule>
  </conditionalFormatting>
  <conditionalFormatting sqref="J335">
    <cfRule type="containsText" dxfId="20440" priority="17189" operator="containsText" text="hw">
      <formula>NOT(ISERROR(SEARCH("hw",J335)))</formula>
    </cfRule>
    <cfRule type="containsText" dxfId="20439" priority="17190" operator="containsText" text="bb">
      <formula>NOT(ISERROR(SEARCH("bb",J335)))</formula>
    </cfRule>
    <cfRule type="containsText" dxfId="20438" priority="17191" stopIfTrue="1" operator="containsText" text="booking hc">
      <formula>NOT(ISERROR(SEARCH("booking hc",J335)))</formula>
    </cfRule>
    <cfRule type="containsText" dxfId="20437" priority="17192" operator="containsText" text="expedia vc">
      <formula>NOT(ISERROR(SEARCH("expedia vc",J335)))</formula>
    </cfRule>
    <cfRule type="containsText" dxfId="20436" priority="17193" operator="containsText" text="booking hcn">
      <formula>NOT(ISERROR(SEARCH("booking hcn",J335)))</formula>
    </cfRule>
    <cfRule type="containsText" dxfId="20435" priority="17194" stopIfTrue="1" operator="containsText" text="booking vcd">
      <formula>NOT(ISERROR(SEARCH("booking vcd",J335)))</formula>
    </cfRule>
    <cfRule type="containsText" dxfId="20434" priority="17195" stopIfTrue="1" operator="containsText" text="booking vc">
      <formula>NOT(ISERROR(SEARCH("booking vc",J335)))</formula>
    </cfRule>
  </conditionalFormatting>
  <conditionalFormatting sqref="J335">
    <cfRule type="containsText" dxfId="20433" priority="17208" operator="containsText" text="BANND">
      <formula>NOT(ISERROR(SEARCH("BANND",J335)))</formula>
    </cfRule>
    <cfRule type="expression" dxfId="20432" priority="17209">
      <formula>"'=NOT(ISERROR(VLOOKUP('Banned list'!)"</formula>
    </cfRule>
  </conditionalFormatting>
  <conditionalFormatting sqref="N335">
    <cfRule type="containsText" dxfId="20431" priority="17205" stopIfTrue="1" operator="containsText" text="CHARGE ON ARRIVAL">
      <formula>NOT(ISERROR(SEARCH("CHARGE ON ARRIVAL",N335)))</formula>
    </cfRule>
    <cfRule type="containsText" dxfId="20430" priority="17206" stopIfTrue="1" operator="containsText" text="CHARGE VC ON DAY">
      <formula>NOT(ISERROR(SEARCH("CHARGE VC ON DAY",N335)))</formula>
    </cfRule>
    <cfRule type="containsText" dxfId="20429" priority="17207" stopIfTrue="1" operator="containsText" text="PAID">
      <formula>NOT(ISERROR(SEARCH("PAID",N335)))</formula>
    </cfRule>
  </conditionalFormatting>
  <conditionalFormatting sqref="B336:F336 H336:L336">
    <cfRule type="expression" dxfId="20428" priority="17174">
      <formula>"'=NOT(ISERROR(VLOOKUP('Banned list'!)"</formula>
    </cfRule>
  </conditionalFormatting>
  <conditionalFormatting sqref="J336">
    <cfRule type="containsText" dxfId="20427" priority="17177" operator="containsText" text="bb">
      <formula>NOT(ISERROR(SEARCH("bb",J336)))</formula>
    </cfRule>
    <cfRule type="containsText" dxfId="20426" priority="17178" stopIfTrue="1" operator="containsText" text="booking hc">
      <formula>NOT(ISERROR(SEARCH("booking hc",J336)))</formula>
    </cfRule>
    <cfRule type="containsText" dxfId="20425" priority="17179" operator="containsText" text="expedia vc">
      <formula>NOT(ISERROR(SEARCH("expedia vc",J336)))</formula>
    </cfRule>
    <cfRule type="containsText" dxfId="20424" priority="17180" operator="containsText" text="booking hcn">
      <formula>NOT(ISERROR(SEARCH("booking hcn",J336)))</formula>
    </cfRule>
    <cfRule type="containsText" dxfId="20423" priority="17181" stopIfTrue="1" operator="containsText" text="booking vcd">
      <formula>NOT(ISERROR(SEARCH("booking vcd",J336)))</formula>
    </cfRule>
    <cfRule type="containsText" dxfId="20422" priority="17182" stopIfTrue="1" operator="containsText" text="booking vc">
      <formula>NOT(ISERROR(SEARCH("booking vc",J336)))</formula>
    </cfRule>
  </conditionalFormatting>
  <conditionalFormatting sqref="J336">
    <cfRule type="containsText" dxfId="20421" priority="17176" operator="containsText" text="hw">
      <formula>NOT(ISERROR(SEARCH("hw",J336)))</formula>
    </cfRule>
  </conditionalFormatting>
  <conditionalFormatting sqref="J336">
    <cfRule type="containsText" dxfId="20420" priority="17167" operator="containsText" text="hw">
      <formula>NOT(ISERROR(SEARCH("hw",J336)))</formula>
    </cfRule>
    <cfRule type="containsText" dxfId="20419" priority="17168" operator="containsText" text="bb">
      <formula>NOT(ISERROR(SEARCH("bb",J336)))</formula>
    </cfRule>
    <cfRule type="containsText" dxfId="20418" priority="17169" stopIfTrue="1" operator="containsText" text="booking hc">
      <formula>NOT(ISERROR(SEARCH("booking hc",J336)))</formula>
    </cfRule>
    <cfRule type="containsText" dxfId="20417" priority="17170" operator="containsText" text="expedia vc">
      <formula>NOT(ISERROR(SEARCH("expedia vc",J336)))</formula>
    </cfRule>
    <cfRule type="containsText" dxfId="20416" priority="17171" operator="containsText" text="booking hcn">
      <formula>NOT(ISERROR(SEARCH("booking hcn",J336)))</formula>
    </cfRule>
    <cfRule type="containsText" dxfId="20415" priority="17172" stopIfTrue="1" operator="containsText" text="booking vcd">
      <formula>NOT(ISERROR(SEARCH("booking vcd",J336)))</formula>
    </cfRule>
    <cfRule type="containsText" dxfId="20414" priority="17173" stopIfTrue="1" operator="containsText" text="booking vc">
      <formula>NOT(ISERROR(SEARCH("booking vc",J336)))</formula>
    </cfRule>
  </conditionalFormatting>
  <conditionalFormatting sqref="J336">
    <cfRule type="containsText" dxfId="20413" priority="17186" operator="containsText" text="BANND">
      <formula>NOT(ISERROR(SEARCH("BANND",J336)))</formula>
    </cfRule>
    <cfRule type="expression" dxfId="20412" priority="17187">
      <formula>"'=NOT(ISERROR(VLOOKUP('Banned list'!)"</formula>
    </cfRule>
  </conditionalFormatting>
  <conditionalFormatting sqref="N336">
    <cfRule type="containsText" dxfId="20411" priority="17183" stopIfTrue="1" operator="containsText" text="CHARGE ON ARRIVAL">
      <formula>NOT(ISERROR(SEARCH("CHARGE ON ARRIVAL",N336)))</formula>
    </cfRule>
    <cfRule type="containsText" dxfId="20410" priority="17184" stopIfTrue="1" operator="containsText" text="CHARGE VC ON DAY">
      <formula>NOT(ISERROR(SEARCH("CHARGE VC ON DAY",N336)))</formula>
    </cfRule>
    <cfRule type="containsText" dxfId="20409" priority="17185" stopIfTrue="1" operator="containsText" text="PAID">
      <formula>NOT(ISERROR(SEARCH("PAID",N336)))</formula>
    </cfRule>
  </conditionalFormatting>
  <conditionalFormatting sqref="J336">
    <cfRule type="containsText" dxfId="20408" priority="17160" operator="containsText" text="hw">
      <formula>NOT(ISERROR(SEARCH("hw",J336)))</formula>
    </cfRule>
    <cfRule type="containsText" dxfId="20407" priority="17161" operator="containsText" text="bb">
      <formula>NOT(ISERROR(SEARCH("bb",J336)))</formula>
    </cfRule>
    <cfRule type="containsText" dxfId="20406" priority="17162" stopIfTrue="1" operator="containsText" text="booking hc">
      <formula>NOT(ISERROR(SEARCH("booking hc",J336)))</formula>
    </cfRule>
    <cfRule type="containsText" dxfId="20405" priority="17163" operator="containsText" text="expedia vc">
      <formula>NOT(ISERROR(SEARCH("expedia vc",J336)))</formula>
    </cfRule>
    <cfRule type="containsText" dxfId="20404" priority="17164" operator="containsText" text="booking hcn">
      <formula>NOT(ISERROR(SEARCH("booking hcn",J336)))</formula>
    </cfRule>
    <cfRule type="containsText" dxfId="20403" priority="17165" stopIfTrue="1" operator="containsText" text="booking vcd">
      <formula>NOT(ISERROR(SEARCH("booking vcd",J336)))</formula>
    </cfRule>
    <cfRule type="containsText" dxfId="20402" priority="17166" stopIfTrue="1" operator="containsText" text="booking vc">
      <formula>NOT(ISERROR(SEARCH("booking vc",J336)))</formula>
    </cfRule>
  </conditionalFormatting>
  <conditionalFormatting sqref="J336">
    <cfRule type="containsText" dxfId="20401" priority="17153" operator="containsText" text="hw">
      <formula>NOT(ISERROR(SEARCH("hw",J336)))</formula>
    </cfRule>
    <cfRule type="containsText" dxfId="20400" priority="17154" operator="containsText" text="bb">
      <formula>NOT(ISERROR(SEARCH("bb",J336)))</formula>
    </cfRule>
    <cfRule type="containsText" dxfId="20399" priority="17155" stopIfTrue="1" operator="containsText" text="booking hc">
      <formula>NOT(ISERROR(SEARCH("booking hc",J336)))</formula>
    </cfRule>
    <cfRule type="containsText" dxfId="20398" priority="17156" operator="containsText" text="expedia vc">
      <formula>NOT(ISERROR(SEARCH("expedia vc",J336)))</formula>
    </cfRule>
    <cfRule type="containsText" dxfId="20397" priority="17157" operator="containsText" text="booking hcn">
      <formula>NOT(ISERROR(SEARCH("booking hcn",J336)))</formula>
    </cfRule>
    <cfRule type="containsText" dxfId="20396" priority="17158" stopIfTrue="1" operator="containsText" text="booking vcd">
      <formula>NOT(ISERROR(SEARCH("booking vcd",J336)))</formula>
    </cfRule>
    <cfRule type="containsText" dxfId="20395" priority="17159" stopIfTrue="1" operator="containsText" text="booking vc">
      <formula>NOT(ISERROR(SEARCH("booking vc",J336)))</formula>
    </cfRule>
  </conditionalFormatting>
  <conditionalFormatting sqref="B337:F337 H337:L337">
    <cfRule type="expression" dxfId="20394" priority="17138">
      <formula>"'=NOT(ISERROR(VLOOKUP('Banned list'!)"</formula>
    </cfRule>
  </conditionalFormatting>
  <conditionalFormatting sqref="J337">
    <cfRule type="containsText" dxfId="20393" priority="17141" operator="containsText" text="bb">
      <formula>NOT(ISERROR(SEARCH("bb",J337)))</formula>
    </cfRule>
    <cfRule type="containsText" dxfId="20392" priority="17142" stopIfTrue="1" operator="containsText" text="booking hc">
      <formula>NOT(ISERROR(SEARCH("booking hc",J337)))</formula>
    </cfRule>
    <cfRule type="containsText" dxfId="20391" priority="17143" operator="containsText" text="expedia vc">
      <formula>NOT(ISERROR(SEARCH("expedia vc",J337)))</formula>
    </cfRule>
    <cfRule type="containsText" dxfId="20390" priority="17144" operator="containsText" text="booking hcn">
      <formula>NOT(ISERROR(SEARCH("booking hcn",J337)))</formula>
    </cfRule>
    <cfRule type="containsText" dxfId="20389" priority="17145" stopIfTrue="1" operator="containsText" text="booking vcd">
      <formula>NOT(ISERROR(SEARCH("booking vcd",J337)))</formula>
    </cfRule>
    <cfRule type="containsText" dxfId="20388" priority="17146" stopIfTrue="1" operator="containsText" text="booking vc">
      <formula>NOT(ISERROR(SEARCH("booking vc",J337)))</formula>
    </cfRule>
  </conditionalFormatting>
  <conditionalFormatting sqref="J337">
    <cfRule type="containsText" dxfId="20387" priority="17140" operator="containsText" text="hw">
      <formula>NOT(ISERROR(SEARCH("hw",J337)))</formula>
    </cfRule>
  </conditionalFormatting>
  <conditionalFormatting sqref="J337">
    <cfRule type="containsText" dxfId="20386" priority="17131" operator="containsText" text="hw">
      <formula>NOT(ISERROR(SEARCH("hw",J337)))</formula>
    </cfRule>
    <cfRule type="containsText" dxfId="20385" priority="17132" operator="containsText" text="bb">
      <formula>NOT(ISERROR(SEARCH("bb",J337)))</formula>
    </cfRule>
    <cfRule type="containsText" dxfId="20384" priority="17133" stopIfTrue="1" operator="containsText" text="booking hc">
      <formula>NOT(ISERROR(SEARCH("booking hc",J337)))</formula>
    </cfRule>
    <cfRule type="containsText" dxfId="20383" priority="17134" operator="containsText" text="expedia vc">
      <formula>NOT(ISERROR(SEARCH("expedia vc",J337)))</formula>
    </cfRule>
    <cfRule type="containsText" dxfId="20382" priority="17135" operator="containsText" text="booking hcn">
      <formula>NOT(ISERROR(SEARCH("booking hcn",J337)))</formula>
    </cfRule>
    <cfRule type="containsText" dxfId="20381" priority="17136" stopIfTrue="1" operator="containsText" text="booking vcd">
      <formula>NOT(ISERROR(SEARCH("booking vcd",J337)))</formula>
    </cfRule>
    <cfRule type="containsText" dxfId="20380" priority="17137" stopIfTrue="1" operator="containsText" text="booking vc">
      <formula>NOT(ISERROR(SEARCH("booking vc",J337)))</formula>
    </cfRule>
  </conditionalFormatting>
  <conditionalFormatting sqref="J337">
    <cfRule type="containsText" dxfId="20379" priority="17150" operator="containsText" text="BANND">
      <formula>NOT(ISERROR(SEARCH("BANND",J337)))</formula>
    </cfRule>
    <cfRule type="expression" dxfId="20378" priority="17151">
      <formula>"'=NOT(ISERROR(VLOOKUP('Banned list'!)"</formula>
    </cfRule>
  </conditionalFormatting>
  <conditionalFormatting sqref="N337">
    <cfRule type="containsText" dxfId="20377" priority="17147" stopIfTrue="1" operator="containsText" text="CHARGE ON ARRIVAL">
      <formula>NOT(ISERROR(SEARCH("CHARGE ON ARRIVAL",N337)))</formula>
    </cfRule>
    <cfRule type="containsText" dxfId="20376" priority="17148" stopIfTrue="1" operator="containsText" text="CHARGE VC ON DAY">
      <formula>NOT(ISERROR(SEARCH("CHARGE VC ON DAY",N337)))</formula>
    </cfRule>
    <cfRule type="containsText" dxfId="20375" priority="17149" stopIfTrue="1" operator="containsText" text="PAID">
      <formula>NOT(ISERROR(SEARCH("PAID",N337)))</formula>
    </cfRule>
  </conditionalFormatting>
  <conditionalFormatting sqref="J337">
    <cfRule type="containsText" dxfId="20374" priority="17124" operator="containsText" text="hw">
      <formula>NOT(ISERROR(SEARCH("hw",J337)))</formula>
    </cfRule>
    <cfRule type="containsText" dxfId="20373" priority="17125" operator="containsText" text="bb">
      <formula>NOT(ISERROR(SEARCH("bb",J337)))</formula>
    </cfRule>
    <cfRule type="containsText" dxfId="20372" priority="17126" stopIfTrue="1" operator="containsText" text="booking hc">
      <formula>NOT(ISERROR(SEARCH("booking hc",J337)))</formula>
    </cfRule>
    <cfRule type="containsText" dxfId="20371" priority="17127" operator="containsText" text="expedia vc">
      <formula>NOT(ISERROR(SEARCH("expedia vc",J337)))</formula>
    </cfRule>
    <cfRule type="containsText" dxfId="20370" priority="17128" operator="containsText" text="booking hcn">
      <formula>NOT(ISERROR(SEARCH("booking hcn",J337)))</formula>
    </cfRule>
    <cfRule type="containsText" dxfId="20369" priority="17129" stopIfTrue="1" operator="containsText" text="booking vcd">
      <formula>NOT(ISERROR(SEARCH("booking vcd",J337)))</formula>
    </cfRule>
    <cfRule type="containsText" dxfId="20368" priority="17130" stopIfTrue="1" operator="containsText" text="booking vc">
      <formula>NOT(ISERROR(SEARCH("booking vc",J337)))</formula>
    </cfRule>
  </conditionalFormatting>
  <conditionalFormatting sqref="J337">
    <cfRule type="containsText" dxfId="20367" priority="17117" operator="containsText" text="hw">
      <formula>NOT(ISERROR(SEARCH("hw",J337)))</formula>
    </cfRule>
    <cfRule type="containsText" dxfId="20366" priority="17118" operator="containsText" text="bb">
      <formula>NOT(ISERROR(SEARCH("bb",J337)))</formula>
    </cfRule>
    <cfRule type="containsText" dxfId="20365" priority="17119" stopIfTrue="1" operator="containsText" text="booking hc">
      <formula>NOT(ISERROR(SEARCH("booking hc",J337)))</formula>
    </cfRule>
    <cfRule type="containsText" dxfId="20364" priority="17120" operator="containsText" text="expedia vc">
      <formula>NOT(ISERROR(SEARCH("expedia vc",J337)))</formula>
    </cfRule>
    <cfRule type="containsText" dxfId="20363" priority="17121" operator="containsText" text="booking hcn">
      <formula>NOT(ISERROR(SEARCH("booking hcn",J337)))</formula>
    </cfRule>
    <cfRule type="containsText" dxfId="20362" priority="17122" stopIfTrue="1" operator="containsText" text="booking vcd">
      <formula>NOT(ISERROR(SEARCH("booking vcd",J337)))</formula>
    </cfRule>
    <cfRule type="containsText" dxfId="20361" priority="17123" stopIfTrue="1" operator="containsText" text="booking vc">
      <formula>NOT(ISERROR(SEARCH("booking vc",J337)))</formula>
    </cfRule>
  </conditionalFormatting>
  <conditionalFormatting sqref="I338 G338">
    <cfRule type="containsText" dxfId="20360" priority="17106" operator="containsText" text="BANND">
      <formula>NOT(ISERROR(SEARCH("BANND",G338)))</formula>
    </cfRule>
  </conditionalFormatting>
  <conditionalFormatting sqref="J338">
    <cfRule type="containsText" dxfId="20359" priority="17108" operator="containsText" text="bb">
      <formula>NOT(ISERROR(SEARCH("bb",J338)))</formula>
    </cfRule>
    <cfRule type="containsText" dxfId="20358" priority="17109" stopIfTrue="1" operator="containsText" text="booking hc">
      <formula>NOT(ISERROR(SEARCH("booking hc",J338)))</formula>
    </cfRule>
    <cfRule type="containsText" dxfId="20357" priority="17110" operator="containsText" text="expedia vc">
      <formula>NOT(ISERROR(SEARCH("expedia vc",J338)))</formula>
    </cfRule>
    <cfRule type="containsText" dxfId="20356" priority="17111" operator="containsText" text="booking hcn">
      <formula>NOT(ISERROR(SEARCH("booking hcn",J338)))</formula>
    </cfRule>
    <cfRule type="containsText" dxfId="20355" priority="17112" stopIfTrue="1" operator="containsText" text="booking vcd">
      <formula>NOT(ISERROR(SEARCH("booking vcd",J338)))</formula>
    </cfRule>
    <cfRule type="containsText" dxfId="20354" priority="17113" stopIfTrue="1" operator="containsText" text="booking vc">
      <formula>NOT(ISERROR(SEARCH("booking vc",J338)))</formula>
    </cfRule>
  </conditionalFormatting>
  <conditionalFormatting sqref="J338">
    <cfRule type="containsText" dxfId="20353" priority="17107" operator="containsText" text="hw">
      <formula>NOT(ISERROR(SEARCH("hw",J338)))</formula>
    </cfRule>
  </conditionalFormatting>
  <conditionalFormatting sqref="J338">
    <cfRule type="containsText" dxfId="20352" priority="17099" operator="containsText" text="hw">
      <formula>NOT(ISERROR(SEARCH("hw",J338)))</formula>
    </cfRule>
    <cfRule type="containsText" dxfId="20351" priority="17100" operator="containsText" text="bb">
      <formula>NOT(ISERROR(SEARCH("bb",J338)))</formula>
    </cfRule>
    <cfRule type="containsText" dxfId="20350" priority="17101" stopIfTrue="1" operator="containsText" text="booking hc">
      <formula>NOT(ISERROR(SEARCH("booking hc",J338)))</formula>
    </cfRule>
    <cfRule type="containsText" dxfId="20349" priority="17102" operator="containsText" text="expedia vc">
      <formula>NOT(ISERROR(SEARCH("expedia vc",J338)))</formula>
    </cfRule>
    <cfRule type="containsText" dxfId="20348" priority="17103" operator="containsText" text="booking hcn">
      <formula>NOT(ISERROR(SEARCH("booking hcn",J338)))</formula>
    </cfRule>
    <cfRule type="containsText" dxfId="20347" priority="17104" stopIfTrue="1" operator="containsText" text="booking vcd">
      <formula>NOT(ISERROR(SEARCH("booking vcd",J338)))</formula>
    </cfRule>
    <cfRule type="containsText" dxfId="20346" priority="17105" stopIfTrue="1" operator="containsText" text="booking vc">
      <formula>NOT(ISERROR(SEARCH("booking vc",J338)))</formula>
    </cfRule>
  </conditionalFormatting>
  <conditionalFormatting sqref="N338">
    <cfRule type="containsText" dxfId="20345" priority="17114" stopIfTrue="1" operator="containsText" text="CHARGE ON ARRIVAL">
      <formula>NOT(ISERROR(SEARCH("CHARGE ON ARRIVAL",N338)))</formula>
    </cfRule>
    <cfRule type="containsText" dxfId="20344" priority="17115" stopIfTrue="1" operator="containsText" text="CHARGE VC ON DAY">
      <formula>NOT(ISERROR(SEARCH("CHARGE VC ON DAY",N338)))</formula>
    </cfRule>
    <cfRule type="containsText" dxfId="20343" priority="17116" stopIfTrue="1" operator="containsText" text="PAID">
      <formula>NOT(ISERROR(SEARCH("PAID",N338)))</formula>
    </cfRule>
  </conditionalFormatting>
  <conditionalFormatting sqref="J339">
    <cfRule type="containsText" dxfId="20342" priority="17090" operator="containsText" text="bb">
      <formula>NOT(ISERROR(SEARCH("bb",J339)))</formula>
    </cfRule>
    <cfRule type="containsText" dxfId="20341" priority="17091" stopIfTrue="1" operator="containsText" text="booking hc">
      <formula>NOT(ISERROR(SEARCH("booking hc",J339)))</formula>
    </cfRule>
    <cfRule type="containsText" dxfId="20340" priority="17092" operator="containsText" text="expedia vc">
      <formula>NOT(ISERROR(SEARCH("expedia vc",J339)))</formula>
    </cfRule>
    <cfRule type="containsText" dxfId="20339" priority="17093" operator="containsText" text="booking hcn">
      <formula>NOT(ISERROR(SEARCH("booking hcn",J339)))</formula>
    </cfRule>
    <cfRule type="containsText" dxfId="20338" priority="17094" stopIfTrue="1" operator="containsText" text="booking vcd">
      <formula>NOT(ISERROR(SEARCH("booking vcd",J339)))</formula>
    </cfRule>
    <cfRule type="containsText" dxfId="20337" priority="17095" stopIfTrue="1" operator="containsText" text="booking vc">
      <formula>NOT(ISERROR(SEARCH("booking vc",J339)))</formula>
    </cfRule>
  </conditionalFormatting>
  <conditionalFormatting sqref="J339">
    <cfRule type="containsText" dxfId="20336" priority="17089" operator="containsText" text="hw">
      <formula>NOT(ISERROR(SEARCH("hw",J339)))</formula>
    </cfRule>
  </conditionalFormatting>
  <conditionalFormatting sqref="J339">
    <cfRule type="containsText" dxfId="20335" priority="17082" operator="containsText" text="hw">
      <formula>NOT(ISERROR(SEARCH("hw",J339)))</formula>
    </cfRule>
    <cfRule type="containsText" dxfId="20334" priority="17083" operator="containsText" text="bb">
      <formula>NOT(ISERROR(SEARCH("bb",J339)))</formula>
    </cfRule>
    <cfRule type="containsText" dxfId="20333" priority="17084" stopIfTrue="1" operator="containsText" text="booking hc">
      <formula>NOT(ISERROR(SEARCH("booking hc",J339)))</formula>
    </cfRule>
    <cfRule type="containsText" dxfId="20332" priority="17085" operator="containsText" text="expedia vc">
      <formula>NOT(ISERROR(SEARCH("expedia vc",J339)))</formula>
    </cfRule>
    <cfRule type="containsText" dxfId="20331" priority="17086" operator="containsText" text="booking hcn">
      <formula>NOT(ISERROR(SEARCH("booking hcn",J339)))</formula>
    </cfRule>
    <cfRule type="containsText" dxfId="20330" priority="17087" stopIfTrue="1" operator="containsText" text="booking vcd">
      <formula>NOT(ISERROR(SEARCH("booking vcd",J339)))</formula>
    </cfRule>
    <cfRule type="containsText" dxfId="20329" priority="17088" stopIfTrue="1" operator="containsText" text="booking vc">
      <formula>NOT(ISERROR(SEARCH("booking vc",J339)))</formula>
    </cfRule>
  </conditionalFormatting>
  <conditionalFormatting sqref="N339">
    <cfRule type="containsText" dxfId="20328" priority="17096" stopIfTrue="1" operator="containsText" text="CHARGE ON ARRIVAL">
      <formula>NOT(ISERROR(SEARCH("CHARGE ON ARRIVAL",N339)))</formula>
    </cfRule>
    <cfRule type="containsText" dxfId="20327" priority="17097" stopIfTrue="1" operator="containsText" text="CHARGE VC ON DAY">
      <formula>NOT(ISERROR(SEARCH("CHARGE VC ON DAY",N339)))</formula>
    </cfRule>
    <cfRule type="containsText" dxfId="20326" priority="17098" stopIfTrue="1" operator="containsText" text="PAID">
      <formula>NOT(ISERROR(SEARCH("PAID",N339)))</formula>
    </cfRule>
  </conditionalFormatting>
  <conditionalFormatting sqref="H340:L340 B340:F340">
    <cfRule type="expression" dxfId="20325" priority="17067">
      <formula>"'=NOT(ISERROR(VLOOKUP('Banned list'!)"</formula>
    </cfRule>
  </conditionalFormatting>
  <conditionalFormatting sqref="J340">
    <cfRule type="containsText" dxfId="20324" priority="17070" operator="containsText" text="bb">
      <formula>NOT(ISERROR(SEARCH("bb",J340)))</formula>
    </cfRule>
    <cfRule type="containsText" dxfId="20323" priority="17071" stopIfTrue="1" operator="containsText" text="booking hc">
      <formula>NOT(ISERROR(SEARCH("booking hc",J340)))</formula>
    </cfRule>
    <cfRule type="containsText" dxfId="20322" priority="17072" operator="containsText" text="expedia vc">
      <formula>NOT(ISERROR(SEARCH("expedia vc",J340)))</formula>
    </cfRule>
    <cfRule type="containsText" dxfId="20321" priority="17073" operator="containsText" text="booking hcn">
      <formula>NOT(ISERROR(SEARCH("booking hcn",J340)))</formula>
    </cfRule>
    <cfRule type="containsText" dxfId="20320" priority="17074" stopIfTrue="1" operator="containsText" text="booking vcd">
      <formula>NOT(ISERROR(SEARCH("booking vcd",J340)))</formula>
    </cfRule>
    <cfRule type="containsText" dxfId="20319" priority="17075" stopIfTrue="1" operator="containsText" text="booking vc">
      <formula>NOT(ISERROR(SEARCH("booking vc",J340)))</formula>
    </cfRule>
  </conditionalFormatting>
  <conditionalFormatting sqref="J340">
    <cfRule type="containsText" dxfId="20318" priority="17069" operator="containsText" text="hw">
      <formula>NOT(ISERROR(SEARCH("hw",J340)))</formula>
    </cfRule>
  </conditionalFormatting>
  <conditionalFormatting sqref="J340">
    <cfRule type="containsText" dxfId="20317" priority="17060" operator="containsText" text="hw">
      <formula>NOT(ISERROR(SEARCH("hw",J340)))</formula>
    </cfRule>
    <cfRule type="containsText" dxfId="20316" priority="17061" operator="containsText" text="bb">
      <formula>NOT(ISERROR(SEARCH("bb",J340)))</formula>
    </cfRule>
    <cfRule type="containsText" dxfId="20315" priority="17062" stopIfTrue="1" operator="containsText" text="booking hc">
      <formula>NOT(ISERROR(SEARCH("booking hc",J340)))</formula>
    </cfRule>
    <cfRule type="containsText" dxfId="20314" priority="17063" operator="containsText" text="expedia vc">
      <formula>NOT(ISERROR(SEARCH("expedia vc",J340)))</formula>
    </cfRule>
    <cfRule type="containsText" dxfId="20313" priority="17064" operator="containsText" text="booking hcn">
      <formula>NOT(ISERROR(SEARCH("booking hcn",J340)))</formula>
    </cfRule>
    <cfRule type="containsText" dxfId="20312" priority="17065" stopIfTrue="1" operator="containsText" text="booking vcd">
      <formula>NOT(ISERROR(SEARCH("booking vcd",J340)))</formula>
    </cfRule>
    <cfRule type="containsText" dxfId="20311" priority="17066" stopIfTrue="1" operator="containsText" text="booking vc">
      <formula>NOT(ISERROR(SEARCH("booking vc",J340)))</formula>
    </cfRule>
  </conditionalFormatting>
  <conditionalFormatting sqref="J340">
    <cfRule type="containsText" dxfId="20310" priority="17079" operator="containsText" text="BANND">
      <formula>NOT(ISERROR(SEARCH("BANND",J340)))</formula>
    </cfRule>
    <cfRule type="expression" dxfId="20309" priority="17080">
      <formula>"'=NOT(ISERROR(VLOOKUP('Banned list'!)"</formula>
    </cfRule>
  </conditionalFormatting>
  <conditionalFormatting sqref="N340">
    <cfRule type="containsText" dxfId="20308" priority="17076" stopIfTrue="1" operator="containsText" text="CHARGE ON ARRIVAL">
      <formula>NOT(ISERROR(SEARCH("CHARGE ON ARRIVAL",N340)))</formula>
    </cfRule>
    <cfRule type="containsText" dxfId="20307" priority="17077" stopIfTrue="1" operator="containsText" text="CHARGE VC ON DAY">
      <formula>NOT(ISERROR(SEARCH("CHARGE VC ON DAY",N340)))</formula>
    </cfRule>
    <cfRule type="containsText" dxfId="20306" priority="17078" stopIfTrue="1" operator="containsText" text="PAID">
      <formula>NOT(ISERROR(SEARCH("PAID",N340)))</formula>
    </cfRule>
  </conditionalFormatting>
  <conditionalFormatting sqref="J340">
    <cfRule type="containsText" dxfId="20305" priority="17053" operator="containsText" text="hw">
      <formula>NOT(ISERROR(SEARCH("hw",J340)))</formula>
    </cfRule>
    <cfRule type="containsText" dxfId="20304" priority="17054" operator="containsText" text="bb">
      <formula>NOT(ISERROR(SEARCH("bb",J340)))</formula>
    </cfRule>
    <cfRule type="containsText" dxfId="20303" priority="17055" stopIfTrue="1" operator="containsText" text="booking hc">
      <formula>NOT(ISERROR(SEARCH("booking hc",J340)))</formula>
    </cfRule>
    <cfRule type="containsText" dxfId="20302" priority="17056" operator="containsText" text="expedia vc">
      <formula>NOT(ISERROR(SEARCH("expedia vc",J340)))</formula>
    </cfRule>
    <cfRule type="containsText" dxfId="20301" priority="17057" operator="containsText" text="booking hcn">
      <formula>NOT(ISERROR(SEARCH("booking hcn",J340)))</formula>
    </cfRule>
    <cfRule type="containsText" dxfId="20300" priority="17058" stopIfTrue="1" operator="containsText" text="booking vcd">
      <formula>NOT(ISERROR(SEARCH("booking vcd",J340)))</formula>
    </cfRule>
    <cfRule type="containsText" dxfId="20299" priority="17059" stopIfTrue="1" operator="containsText" text="booking vc">
      <formula>NOT(ISERROR(SEARCH("booking vc",J340)))</formula>
    </cfRule>
  </conditionalFormatting>
  <conditionalFormatting sqref="J340">
    <cfRule type="containsText" dxfId="20298" priority="17046" operator="containsText" text="hw">
      <formula>NOT(ISERROR(SEARCH("hw",J340)))</formula>
    </cfRule>
    <cfRule type="containsText" dxfId="20297" priority="17047" operator="containsText" text="bb">
      <formula>NOT(ISERROR(SEARCH("bb",J340)))</formula>
    </cfRule>
    <cfRule type="containsText" dxfId="20296" priority="17048" stopIfTrue="1" operator="containsText" text="booking hc">
      <formula>NOT(ISERROR(SEARCH("booking hc",J340)))</formula>
    </cfRule>
    <cfRule type="containsText" dxfId="20295" priority="17049" operator="containsText" text="expedia vc">
      <formula>NOT(ISERROR(SEARCH("expedia vc",J340)))</formula>
    </cfRule>
    <cfRule type="containsText" dxfId="20294" priority="17050" operator="containsText" text="booking hcn">
      <formula>NOT(ISERROR(SEARCH("booking hcn",J340)))</formula>
    </cfRule>
    <cfRule type="containsText" dxfId="20293" priority="17051" stopIfTrue="1" operator="containsText" text="booking vcd">
      <formula>NOT(ISERROR(SEARCH("booking vcd",J340)))</formula>
    </cfRule>
    <cfRule type="containsText" dxfId="20292" priority="17052" stopIfTrue="1" operator="containsText" text="booking vc">
      <formula>NOT(ISERROR(SEARCH("booking vc",J340)))</formula>
    </cfRule>
  </conditionalFormatting>
  <conditionalFormatting sqref="H341:L341 B341:F341">
    <cfRule type="expression" dxfId="20291" priority="17031">
      <formula>"'=NOT(ISERROR(VLOOKUP('Banned list'!)"</formula>
    </cfRule>
  </conditionalFormatting>
  <conditionalFormatting sqref="J341">
    <cfRule type="containsText" dxfId="20290" priority="17034" operator="containsText" text="bb">
      <formula>NOT(ISERROR(SEARCH("bb",J341)))</formula>
    </cfRule>
    <cfRule type="containsText" dxfId="20289" priority="17035" stopIfTrue="1" operator="containsText" text="booking hc">
      <formula>NOT(ISERROR(SEARCH("booking hc",J341)))</formula>
    </cfRule>
    <cfRule type="containsText" dxfId="20288" priority="17036" operator="containsText" text="expedia vc">
      <formula>NOT(ISERROR(SEARCH("expedia vc",J341)))</formula>
    </cfRule>
    <cfRule type="containsText" dxfId="20287" priority="17037" operator="containsText" text="booking hcn">
      <formula>NOT(ISERROR(SEARCH("booking hcn",J341)))</formula>
    </cfRule>
    <cfRule type="containsText" dxfId="20286" priority="17038" stopIfTrue="1" operator="containsText" text="booking vcd">
      <formula>NOT(ISERROR(SEARCH("booking vcd",J341)))</formula>
    </cfRule>
    <cfRule type="containsText" dxfId="20285" priority="17039" stopIfTrue="1" operator="containsText" text="booking vc">
      <formula>NOT(ISERROR(SEARCH("booking vc",J341)))</formula>
    </cfRule>
  </conditionalFormatting>
  <conditionalFormatting sqref="J341">
    <cfRule type="containsText" dxfId="20284" priority="17033" operator="containsText" text="hw">
      <formula>NOT(ISERROR(SEARCH("hw",J341)))</formula>
    </cfRule>
  </conditionalFormatting>
  <conditionalFormatting sqref="J341">
    <cfRule type="containsText" dxfId="20283" priority="17024" operator="containsText" text="hw">
      <formula>NOT(ISERROR(SEARCH("hw",J341)))</formula>
    </cfRule>
    <cfRule type="containsText" dxfId="20282" priority="17025" operator="containsText" text="bb">
      <formula>NOT(ISERROR(SEARCH("bb",J341)))</formula>
    </cfRule>
    <cfRule type="containsText" dxfId="20281" priority="17026" stopIfTrue="1" operator="containsText" text="booking hc">
      <formula>NOT(ISERROR(SEARCH("booking hc",J341)))</formula>
    </cfRule>
    <cfRule type="containsText" dxfId="20280" priority="17027" operator="containsText" text="expedia vc">
      <formula>NOT(ISERROR(SEARCH("expedia vc",J341)))</formula>
    </cfRule>
    <cfRule type="containsText" dxfId="20279" priority="17028" operator="containsText" text="booking hcn">
      <formula>NOT(ISERROR(SEARCH("booking hcn",J341)))</formula>
    </cfRule>
    <cfRule type="containsText" dxfId="20278" priority="17029" stopIfTrue="1" operator="containsText" text="booking vcd">
      <formula>NOT(ISERROR(SEARCH("booking vcd",J341)))</formula>
    </cfRule>
    <cfRule type="containsText" dxfId="20277" priority="17030" stopIfTrue="1" operator="containsText" text="booking vc">
      <formula>NOT(ISERROR(SEARCH("booking vc",J341)))</formula>
    </cfRule>
  </conditionalFormatting>
  <conditionalFormatting sqref="J341">
    <cfRule type="containsText" dxfId="20276" priority="17043" operator="containsText" text="BANND">
      <formula>NOT(ISERROR(SEARCH("BANND",J341)))</formula>
    </cfRule>
    <cfRule type="expression" dxfId="20275" priority="17044">
      <formula>"'=NOT(ISERROR(VLOOKUP('Banned list'!)"</formula>
    </cfRule>
  </conditionalFormatting>
  <conditionalFormatting sqref="N341">
    <cfRule type="containsText" dxfId="20274" priority="17040" stopIfTrue="1" operator="containsText" text="CHARGE ON ARRIVAL">
      <formula>NOT(ISERROR(SEARCH("CHARGE ON ARRIVAL",N341)))</formula>
    </cfRule>
    <cfRule type="containsText" dxfId="20273" priority="17041" stopIfTrue="1" operator="containsText" text="CHARGE VC ON DAY">
      <formula>NOT(ISERROR(SEARCH("CHARGE VC ON DAY",N341)))</formula>
    </cfRule>
    <cfRule type="containsText" dxfId="20272" priority="17042" stopIfTrue="1" operator="containsText" text="PAID">
      <formula>NOT(ISERROR(SEARCH("PAID",N341)))</formula>
    </cfRule>
  </conditionalFormatting>
  <conditionalFormatting sqref="B344:F344 H344:L344">
    <cfRule type="expression" dxfId="20271" priority="17009">
      <formula>"'=NOT(ISERROR(VLOOKUP('Banned list'!)"</formula>
    </cfRule>
  </conditionalFormatting>
  <conditionalFormatting sqref="J344">
    <cfRule type="containsText" dxfId="20270" priority="17012" operator="containsText" text="bb">
      <formula>NOT(ISERROR(SEARCH("bb",J344)))</formula>
    </cfRule>
    <cfRule type="containsText" dxfId="20269" priority="17013" stopIfTrue="1" operator="containsText" text="booking hc">
      <formula>NOT(ISERROR(SEARCH("booking hc",J344)))</formula>
    </cfRule>
    <cfRule type="containsText" dxfId="20268" priority="17014" operator="containsText" text="expedia vc">
      <formula>NOT(ISERROR(SEARCH("expedia vc",J344)))</formula>
    </cfRule>
    <cfRule type="containsText" dxfId="20267" priority="17015" operator="containsText" text="booking hcn">
      <formula>NOT(ISERROR(SEARCH("booking hcn",J344)))</formula>
    </cfRule>
    <cfRule type="containsText" dxfId="20266" priority="17016" stopIfTrue="1" operator="containsText" text="booking vcd">
      <formula>NOT(ISERROR(SEARCH("booking vcd",J344)))</formula>
    </cfRule>
    <cfRule type="containsText" dxfId="20265" priority="17017" stopIfTrue="1" operator="containsText" text="booking vc">
      <formula>NOT(ISERROR(SEARCH("booking vc",J344)))</formula>
    </cfRule>
  </conditionalFormatting>
  <conditionalFormatting sqref="J344">
    <cfRule type="containsText" dxfId="20264" priority="17011" operator="containsText" text="hw">
      <formula>NOT(ISERROR(SEARCH("hw",J344)))</formula>
    </cfRule>
  </conditionalFormatting>
  <conditionalFormatting sqref="J344">
    <cfRule type="containsText" dxfId="20263" priority="17002" operator="containsText" text="hw">
      <formula>NOT(ISERROR(SEARCH("hw",J344)))</formula>
    </cfRule>
    <cfRule type="containsText" dxfId="20262" priority="17003" operator="containsText" text="bb">
      <formula>NOT(ISERROR(SEARCH("bb",J344)))</formula>
    </cfRule>
    <cfRule type="containsText" dxfId="20261" priority="17004" stopIfTrue="1" operator="containsText" text="booking hc">
      <formula>NOT(ISERROR(SEARCH("booking hc",J344)))</formula>
    </cfRule>
    <cfRule type="containsText" dxfId="20260" priority="17005" operator="containsText" text="expedia vc">
      <formula>NOT(ISERROR(SEARCH("expedia vc",J344)))</formula>
    </cfRule>
    <cfRule type="containsText" dxfId="20259" priority="17006" operator="containsText" text="booking hcn">
      <formula>NOT(ISERROR(SEARCH("booking hcn",J344)))</formula>
    </cfRule>
    <cfRule type="containsText" dxfId="20258" priority="17007" stopIfTrue="1" operator="containsText" text="booking vcd">
      <formula>NOT(ISERROR(SEARCH("booking vcd",J344)))</formula>
    </cfRule>
    <cfRule type="containsText" dxfId="20257" priority="17008" stopIfTrue="1" operator="containsText" text="booking vc">
      <formula>NOT(ISERROR(SEARCH("booking vc",J344)))</formula>
    </cfRule>
  </conditionalFormatting>
  <conditionalFormatting sqref="J344">
    <cfRule type="containsText" dxfId="20256" priority="17021" operator="containsText" text="BANND">
      <formula>NOT(ISERROR(SEARCH("BANND",J344)))</formula>
    </cfRule>
    <cfRule type="expression" dxfId="20255" priority="17022">
      <formula>"'=NOT(ISERROR(VLOOKUP('Banned list'!)"</formula>
    </cfRule>
  </conditionalFormatting>
  <conditionalFormatting sqref="N344">
    <cfRule type="containsText" dxfId="20254" priority="17018" stopIfTrue="1" operator="containsText" text="CHARGE ON ARRIVAL">
      <formula>NOT(ISERROR(SEARCH("CHARGE ON ARRIVAL",N344)))</formula>
    </cfRule>
    <cfRule type="containsText" dxfId="20253" priority="17019" stopIfTrue="1" operator="containsText" text="CHARGE VC ON DAY">
      <formula>NOT(ISERROR(SEARCH("CHARGE VC ON DAY",N344)))</formula>
    </cfRule>
    <cfRule type="containsText" dxfId="20252" priority="17020" stopIfTrue="1" operator="containsText" text="PAID">
      <formula>NOT(ISERROR(SEARCH("PAID",N344)))</formula>
    </cfRule>
  </conditionalFormatting>
  <conditionalFormatting sqref="J344">
    <cfRule type="containsText" dxfId="20251" priority="16995" operator="containsText" text="hw">
      <formula>NOT(ISERROR(SEARCH("hw",J344)))</formula>
    </cfRule>
    <cfRule type="containsText" dxfId="20250" priority="16996" operator="containsText" text="bb">
      <formula>NOT(ISERROR(SEARCH("bb",J344)))</formula>
    </cfRule>
    <cfRule type="containsText" dxfId="20249" priority="16997" stopIfTrue="1" operator="containsText" text="booking hc">
      <formula>NOT(ISERROR(SEARCH("booking hc",J344)))</formula>
    </cfRule>
    <cfRule type="containsText" dxfId="20248" priority="16998" operator="containsText" text="expedia vc">
      <formula>NOT(ISERROR(SEARCH("expedia vc",J344)))</formula>
    </cfRule>
    <cfRule type="containsText" dxfId="20247" priority="16999" operator="containsText" text="booking hcn">
      <formula>NOT(ISERROR(SEARCH("booking hcn",J344)))</formula>
    </cfRule>
    <cfRule type="containsText" dxfId="20246" priority="17000" stopIfTrue="1" operator="containsText" text="booking vcd">
      <formula>NOT(ISERROR(SEARCH("booking vcd",J344)))</formula>
    </cfRule>
    <cfRule type="containsText" dxfId="20245" priority="17001" stopIfTrue="1" operator="containsText" text="booking vc">
      <formula>NOT(ISERROR(SEARCH("booking vc",J344)))</formula>
    </cfRule>
  </conditionalFormatting>
  <conditionalFormatting sqref="J344">
    <cfRule type="containsText" dxfId="20244" priority="16988" operator="containsText" text="hw">
      <formula>NOT(ISERROR(SEARCH("hw",J344)))</formula>
    </cfRule>
    <cfRule type="containsText" dxfId="20243" priority="16989" operator="containsText" text="bb">
      <formula>NOT(ISERROR(SEARCH("bb",J344)))</formula>
    </cfRule>
    <cfRule type="containsText" dxfId="20242" priority="16990" stopIfTrue="1" operator="containsText" text="booking hc">
      <formula>NOT(ISERROR(SEARCH("booking hc",J344)))</formula>
    </cfRule>
    <cfRule type="containsText" dxfId="20241" priority="16991" operator="containsText" text="expedia vc">
      <formula>NOT(ISERROR(SEARCH("expedia vc",J344)))</formula>
    </cfRule>
    <cfRule type="containsText" dxfId="20240" priority="16992" operator="containsText" text="booking hcn">
      <formula>NOT(ISERROR(SEARCH("booking hcn",J344)))</formula>
    </cfRule>
    <cfRule type="containsText" dxfId="20239" priority="16993" stopIfTrue="1" operator="containsText" text="booking vcd">
      <formula>NOT(ISERROR(SEARCH("booking vcd",J344)))</formula>
    </cfRule>
    <cfRule type="containsText" dxfId="20238" priority="16994" stopIfTrue="1" operator="containsText" text="booking vc">
      <formula>NOT(ISERROR(SEARCH("booking vc",J344)))</formula>
    </cfRule>
  </conditionalFormatting>
  <conditionalFormatting sqref="H342:L343 B342:F343">
    <cfRule type="expression" dxfId="20237" priority="16973">
      <formula>"'=NOT(ISERROR(VLOOKUP('Banned list'!)"</formula>
    </cfRule>
  </conditionalFormatting>
  <conditionalFormatting sqref="J342:J343">
    <cfRule type="containsText" dxfId="20236" priority="16976" operator="containsText" text="bb">
      <formula>NOT(ISERROR(SEARCH("bb",J342)))</formula>
    </cfRule>
    <cfRule type="containsText" dxfId="20235" priority="16977" stopIfTrue="1" operator="containsText" text="booking hc">
      <formula>NOT(ISERROR(SEARCH("booking hc",J342)))</formula>
    </cfRule>
    <cfRule type="containsText" dxfId="20234" priority="16978" operator="containsText" text="expedia vc">
      <formula>NOT(ISERROR(SEARCH("expedia vc",J342)))</formula>
    </cfRule>
    <cfRule type="containsText" dxfId="20233" priority="16979" operator="containsText" text="booking hcn">
      <formula>NOT(ISERROR(SEARCH("booking hcn",J342)))</formula>
    </cfRule>
    <cfRule type="containsText" dxfId="20232" priority="16980" stopIfTrue="1" operator="containsText" text="booking vcd">
      <formula>NOT(ISERROR(SEARCH("booking vcd",J342)))</formula>
    </cfRule>
    <cfRule type="containsText" dxfId="20231" priority="16981" stopIfTrue="1" operator="containsText" text="booking vc">
      <formula>NOT(ISERROR(SEARCH("booking vc",J342)))</formula>
    </cfRule>
  </conditionalFormatting>
  <conditionalFormatting sqref="J342:J343">
    <cfRule type="containsText" dxfId="20230" priority="16975" operator="containsText" text="hw">
      <formula>NOT(ISERROR(SEARCH("hw",J342)))</formula>
    </cfRule>
  </conditionalFormatting>
  <conditionalFormatting sqref="J342:J343">
    <cfRule type="containsText" dxfId="20229" priority="16966" operator="containsText" text="hw">
      <formula>NOT(ISERROR(SEARCH("hw",J342)))</formula>
    </cfRule>
    <cfRule type="containsText" dxfId="20228" priority="16967" operator="containsText" text="bb">
      <formula>NOT(ISERROR(SEARCH("bb",J342)))</formula>
    </cfRule>
    <cfRule type="containsText" dxfId="20227" priority="16968" stopIfTrue="1" operator="containsText" text="booking hc">
      <formula>NOT(ISERROR(SEARCH("booking hc",J342)))</formula>
    </cfRule>
    <cfRule type="containsText" dxfId="20226" priority="16969" operator="containsText" text="expedia vc">
      <formula>NOT(ISERROR(SEARCH("expedia vc",J342)))</formula>
    </cfRule>
    <cfRule type="containsText" dxfId="20225" priority="16970" operator="containsText" text="booking hcn">
      <formula>NOT(ISERROR(SEARCH("booking hcn",J342)))</formula>
    </cfRule>
    <cfRule type="containsText" dxfId="20224" priority="16971" stopIfTrue="1" operator="containsText" text="booking vcd">
      <formula>NOT(ISERROR(SEARCH("booking vcd",J342)))</formula>
    </cfRule>
    <cfRule type="containsText" dxfId="20223" priority="16972" stopIfTrue="1" operator="containsText" text="booking vc">
      <formula>NOT(ISERROR(SEARCH("booking vc",J342)))</formula>
    </cfRule>
  </conditionalFormatting>
  <conditionalFormatting sqref="J342:J343">
    <cfRule type="containsText" dxfId="20222" priority="16985" operator="containsText" text="BANND">
      <formula>NOT(ISERROR(SEARCH("BANND",J342)))</formula>
    </cfRule>
    <cfRule type="expression" dxfId="20221" priority="16986">
      <formula>"'=NOT(ISERROR(VLOOKUP('Banned list'!)"</formula>
    </cfRule>
  </conditionalFormatting>
  <conditionalFormatting sqref="N342:N343">
    <cfRule type="containsText" dxfId="20220" priority="16982" stopIfTrue="1" operator="containsText" text="CHARGE ON ARRIVAL">
      <formula>NOT(ISERROR(SEARCH("CHARGE ON ARRIVAL",N342)))</formula>
    </cfRule>
    <cfRule type="containsText" dxfId="20219" priority="16983" stopIfTrue="1" operator="containsText" text="CHARGE VC ON DAY">
      <formula>NOT(ISERROR(SEARCH("CHARGE VC ON DAY",N342)))</formula>
    </cfRule>
    <cfRule type="containsText" dxfId="20218" priority="16984" stopIfTrue="1" operator="containsText" text="PAID">
      <formula>NOT(ISERROR(SEARCH("PAID",N342)))</formula>
    </cfRule>
  </conditionalFormatting>
  <conditionalFormatting sqref="J342:J343">
    <cfRule type="containsText" dxfId="20217" priority="16959" operator="containsText" text="hw">
      <formula>NOT(ISERROR(SEARCH("hw",J342)))</formula>
    </cfRule>
    <cfRule type="containsText" dxfId="20216" priority="16960" operator="containsText" text="bb">
      <formula>NOT(ISERROR(SEARCH("bb",J342)))</formula>
    </cfRule>
    <cfRule type="containsText" dxfId="20215" priority="16961" stopIfTrue="1" operator="containsText" text="booking hc">
      <formula>NOT(ISERROR(SEARCH("booking hc",J342)))</formula>
    </cfRule>
    <cfRule type="containsText" dxfId="20214" priority="16962" operator="containsText" text="expedia vc">
      <formula>NOT(ISERROR(SEARCH("expedia vc",J342)))</formula>
    </cfRule>
    <cfRule type="containsText" dxfId="20213" priority="16963" operator="containsText" text="booking hcn">
      <formula>NOT(ISERROR(SEARCH("booking hcn",J342)))</formula>
    </cfRule>
    <cfRule type="containsText" dxfId="20212" priority="16964" stopIfTrue="1" operator="containsText" text="booking vcd">
      <formula>NOT(ISERROR(SEARCH("booking vcd",J342)))</formula>
    </cfRule>
    <cfRule type="containsText" dxfId="20211" priority="16965" stopIfTrue="1" operator="containsText" text="booking vc">
      <formula>NOT(ISERROR(SEARCH("booking vc",J342)))</formula>
    </cfRule>
  </conditionalFormatting>
  <conditionalFormatting sqref="J342:J343">
    <cfRule type="containsText" dxfId="20210" priority="16952" operator="containsText" text="hw">
      <formula>NOT(ISERROR(SEARCH("hw",J342)))</formula>
    </cfRule>
    <cfRule type="containsText" dxfId="20209" priority="16953" operator="containsText" text="bb">
      <formula>NOT(ISERROR(SEARCH("bb",J342)))</formula>
    </cfRule>
    <cfRule type="containsText" dxfId="20208" priority="16954" stopIfTrue="1" operator="containsText" text="booking hc">
      <formula>NOT(ISERROR(SEARCH("booking hc",J342)))</formula>
    </cfRule>
    <cfRule type="containsText" dxfId="20207" priority="16955" operator="containsText" text="expedia vc">
      <formula>NOT(ISERROR(SEARCH("expedia vc",J342)))</formula>
    </cfRule>
    <cfRule type="containsText" dxfId="20206" priority="16956" operator="containsText" text="booking hcn">
      <formula>NOT(ISERROR(SEARCH("booking hcn",J342)))</formula>
    </cfRule>
    <cfRule type="containsText" dxfId="20205" priority="16957" stopIfTrue="1" operator="containsText" text="booking vcd">
      <formula>NOT(ISERROR(SEARCH("booking vcd",J342)))</formula>
    </cfRule>
    <cfRule type="containsText" dxfId="20204" priority="16958" stopIfTrue="1" operator="containsText" text="booking vc">
      <formula>NOT(ISERROR(SEARCH("booking vc",J342)))</formula>
    </cfRule>
  </conditionalFormatting>
  <conditionalFormatting sqref="I345 G345">
    <cfRule type="containsText" dxfId="20203" priority="16941" operator="containsText" text="BANND">
      <formula>NOT(ISERROR(SEARCH("BANND",G345)))</formula>
    </cfRule>
  </conditionalFormatting>
  <conditionalFormatting sqref="J345">
    <cfRule type="containsText" dxfId="20202" priority="16943" operator="containsText" text="bb">
      <formula>NOT(ISERROR(SEARCH("bb",J345)))</formula>
    </cfRule>
    <cfRule type="containsText" dxfId="20201" priority="16944" stopIfTrue="1" operator="containsText" text="booking hc">
      <formula>NOT(ISERROR(SEARCH("booking hc",J345)))</formula>
    </cfRule>
    <cfRule type="containsText" dxfId="20200" priority="16945" operator="containsText" text="expedia vc">
      <formula>NOT(ISERROR(SEARCH("expedia vc",J345)))</formula>
    </cfRule>
    <cfRule type="containsText" dxfId="20199" priority="16946" operator="containsText" text="booking hcn">
      <formula>NOT(ISERROR(SEARCH("booking hcn",J345)))</formula>
    </cfRule>
    <cfRule type="containsText" dxfId="20198" priority="16947" stopIfTrue="1" operator="containsText" text="booking vcd">
      <formula>NOT(ISERROR(SEARCH("booking vcd",J345)))</formula>
    </cfRule>
    <cfRule type="containsText" dxfId="20197" priority="16948" stopIfTrue="1" operator="containsText" text="booking vc">
      <formula>NOT(ISERROR(SEARCH("booking vc",J345)))</formula>
    </cfRule>
  </conditionalFormatting>
  <conditionalFormatting sqref="J345">
    <cfRule type="containsText" dxfId="20196" priority="16942" operator="containsText" text="hw">
      <formula>NOT(ISERROR(SEARCH("hw",J345)))</formula>
    </cfRule>
  </conditionalFormatting>
  <conditionalFormatting sqref="J345">
    <cfRule type="containsText" dxfId="20195" priority="16934" operator="containsText" text="hw">
      <formula>NOT(ISERROR(SEARCH("hw",J345)))</formula>
    </cfRule>
    <cfRule type="containsText" dxfId="20194" priority="16935" operator="containsText" text="bb">
      <formula>NOT(ISERROR(SEARCH("bb",J345)))</formula>
    </cfRule>
    <cfRule type="containsText" dxfId="20193" priority="16936" stopIfTrue="1" operator="containsText" text="booking hc">
      <formula>NOT(ISERROR(SEARCH("booking hc",J345)))</formula>
    </cfRule>
    <cfRule type="containsText" dxfId="20192" priority="16937" operator="containsText" text="expedia vc">
      <formula>NOT(ISERROR(SEARCH("expedia vc",J345)))</formula>
    </cfRule>
    <cfRule type="containsText" dxfId="20191" priority="16938" operator="containsText" text="booking hcn">
      <formula>NOT(ISERROR(SEARCH("booking hcn",J345)))</formula>
    </cfRule>
    <cfRule type="containsText" dxfId="20190" priority="16939" stopIfTrue="1" operator="containsText" text="booking vcd">
      <formula>NOT(ISERROR(SEARCH("booking vcd",J345)))</formula>
    </cfRule>
    <cfRule type="containsText" dxfId="20189" priority="16940" stopIfTrue="1" operator="containsText" text="booking vc">
      <formula>NOT(ISERROR(SEARCH("booking vc",J345)))</formula>
    </cfRule>
  </conditionalFormatting>
  <conditionalFormatting sqref="N345">
    <cfRule type="containsText" dxfId="20188" priority="16949" stopIfTrue="1" operator="containsText" text="CHARGE ON ARRIVAL">
      <formula>NOT(ISERROR(SEARCH("CHARGE ON ARRIVAL",N345)))</formula>
    </cfRule>
    <cfRule type="containsText" dxfId="20187" priority="16950" stopIfTrue="1" operator="containsText" text="CHARGE VC ON DAY">
      <formula>NOT(ISERROR(SEARCH("CHARGE VC ON DAY",N345)))</formula>
    </cfRule>
    <cfRule type="containsText" dxfId="20186" priority="16951" stopIfTrue="1" operator="containsText" text="PAID">
      <formula>NOT(ISERROR(SEARCH("PAID",N345)))</formula>
    </cfRule>
  </conditionalFormatting>
  <conditionalFormatting sqref="J346">
    <cfRule type="containsText" dxfId="20185" priority="16925" operator="containsText" text="bb">
      <formula>NOT(ISERROR(SEARCH("bb",J346)))</formula>
    </cfRule>
    <cfRule type="containsText" dxfId="20184" priority="16926" stopIfTrue="1" operator="containsText" text="booking hc">
      <formula>NOT(ISERROR(SEARCH("booking hc",J346)))</formula>
    </cfRule>
    <cfRule type="containsText" dxfId="20183" priority="16927" operator="containsText" text="expedia vc">
      <formula>NOT(ISERROR(SEARCH("expedia vc",J346)))</formula>
    </cfRule>
    <cfRule type="containsText" dxfId="20182" priority="16928" operator="containsText" text="booking hcn">
      <formula>NOT(ISERROR(SEARCH("booking hcn",J346)))</formula>
    </cfRule>
    <cfRule type="containsText" dxfId="20181" priority="16929" stopIfTrue="1" operator="containsText" text="booking vcd">
      <formula>NOT(ISERROR(SEARCH("booking vcd",J346)))</formula>
    </cfRule>
    <cfRule type="containsText" dxfId="20180" priority="16930" stopIfTrue="1" operator="containsText" text="booking vc">
      <formula>NOT(ISERROR(SEARCH("booking vc",J346)))</formula>
    </cfRule>
  </conditionalFormatting>
  <conditionalFormatting sqref="J346">
    <cfRule type="containsText" dxfId="20179" priority="16924" operator="containsText" text="hw">
      <formula>NOT(ISERROR(SEARCH("hw",J346)))</formula>
    </cfRule>
  </conditionalFormatting>
  <conditionalFormatting sqref="N346">
    <cfRule type="containsText" dxfId="20178" priority="16931" stopIfTrue="1" operator="containsText" text="CHARGE ON ARRIVAL">
      <formula>NOT(ISERROR(SEARCH("CHARGE ON ARRIVAL",N346)))</formula>
    </cfRule>
    <cfRule type="containsText" dxfId="20177" priority="16932" stopIfTrue="1" operator="containsText" text="CHARGE VC ON DAY">
      <formula>NOT(ISERROR(SEARCH("CHARGE VC ON DAY",N346)))</formula>
    </cfRule>
    <cfRule type="containsText" dxfId="20176" priority="16933" stopIfTrue="1" operator="containsText" text="PAID">
      <formula>NOT(ISERROR(SEARCH("PAID",N346)))</formula>
    </cfRule>
  </conditionalFormatting>
  <conditionalFormatting sqref="I347 G347">
    <cfRule type="containsText" dxfId="20175" priority="16913" operator="containsText" text="BANND">
      <formula>NOT(ISERROR(SEARCH("BANND",G347)))</formula>
    </cfRule>
  </conditionalFormatting>
  <conditionalFormatting sqref="J347">
    <cfRule type="containsText" dxfId="20174" priority="16915" operator="containsText" text="bb">
      <formula>NOT(ISERROR(SEARCH("bb",J347)))</formula>
    </cfRule>
    <cfRule type="containsText" dxfId="20173" priority="16916" stopIfTrue="1" operator="containsText" text="booking hc">
      <formula>NOT(ISERROR(SEARCH("booking hc",J347)))</formula>
    </cfRule>
    <cfRule type="containsText" dxfId="20172" priority="16917" operator="containsText" text="expedia vc">
      <formula>NOT(ISERROR(SEARCH("expedia vc",J347)))</formula>
    </cfRule>
    <cfRule type="containsText" dxfId="20171" priority="16918" operator="containsText" text="booking hcn">
      <formula>NOT(ISERROR(SEARCH("booking hcn",J347)))</formula>
    </cfRule>
    <cfRule type="containsText" dxfId="20170" priority="16919" stopIfTrue="1" operator="containsText" text="booking vcd">
      <formula>NOT(ISERROR(SEARCH("booking vcd",J347)))</formula>
    </cfRule>
    <cfRule type="containsText" dxfId="20169" priority="16920" stopIfTrue="1" operator="containsText" text="booking vc">
      <formula>NOT(ISERROR(SEARCH("booking vc",J347)))</formula>
    </cfRule>
  </conditionalFormatting>
  <conditionalFormatting sqref="J347">
    <cfRule type="containsText" dxfId="20168" priority="16914" operator="containsText" text="hw">
      <formula>NOT(ISERROR(SEARCH("hw",J347)))</formula>
    </cfRule>
  </conditionalFormatting>
  <conditionalFormatting sqref="J347">
    <cfRule type="containsText" dxfId="20167" priority="16906" operator="containsText" text="hw">
      <formula>NOT(ISERROR(SEARCH("hw",J347)))</formula>
    </cfRule>
    <cfRule type="containsText" dxfId="20166" priority="16907" operator="containsText" text="bb">
      <formula>NOT(ISERROR(SEARCH("bb",J347)))</formula>
    </cfRule>
    <cfRule type="containsText" dxfId="20165" priority="16908" stopIfTrue="1" operator="containsText" text="booking hc">
      <formula>NOT(ISERROR(SEARCH("booking hc",J347)))</formula>
    </cfRule>
    <cfRule type="containsText" dxfId="20164" priority="16909" operator="containsText" text="expedia vc">
      <formula>NOT(ISERROR(SEARCH("expedia vc",J347)))</formula>
    </cfRule>
    <cfRule type="containsText" dxfId="20163" priority="16910" operator="containsText" text="booking hcn">
      <formula>NOT(ISERROR(SEARCH("booking hcn",J347)))</formula>
    </cfRule>
    <cfRule type="containsText" dxfId="20162" priority="16911" stopIfTrue="1" operator="containsText" text="booking vcd">
      <formula>NOT(ISERROR(SEARCH("booking vcd",J347)))</formula>
    </cfRule>
    <cfRule type="containsText" dxfId="20161" priority="16912" stopIfTrue="1" operator="containsText" text="booking vc">
      <formula>NOT(ISERROR(SEARCH("booking vc",J347)))</formula>
    </cfRule>
  </conditionalFormatting>
  <conditionalFormatting sqref="N347">
    <cfRule type="containsText" dxfId="20160" priority="16921" stopIfTrue="1" operator="containsText" text="CHARGE ON ARRIVAL">
      <formula>NOT(ISERROR(SEARCH("CHARGE ON ARRIVAL",N347)))</formula>
    </cfRule>
    <cfRule type="containsText" dxfId="20159" priority="16922" stopIfTrue="1" operator="containsText" text="CHARGE VC ON DAY">
      <formula>NOT(ISERROR(SEARCH("CHARGE VC ON DAY",N347)))</formula>
    </cfRule>
    <cfRule type="containsText" dxfId="20158" priority="16923" stopIfTrue="1" operator="containsText" text="PAID">
      <formula>NOT(ISERROR(SEARCH("PAID",N347)))</formula>
    </cfRule>
  </conditionalFormatting>
  <conditionalFormatting sqref="I348:L348 G348">
    <cfRule type="containsText" dxfId="20157" priority="16892" operator="containsText" text="BANND">
      <formula>NOT(ISERROR(SEARCH("BANND",G348)))</formula>
    </cfRule>
  </conditionalFormatting>
  <conditionalFormatting sqref="H348:L348 B348:F348">
    <cfRule type="expression" dxfId="20156" priority="16891">
      <formula>"'=NOT(ISERROR(VLOOKUP('Banned list'!)"</formula>
    </cfRule>
  </conditionalFormatting>
  <conditionalFormatting sqref="J348">
    <cfRule type="containsText" dxfId="20155" priority="16894" operator="containsText" text="bb">
      <formula>NOT(ISERROR(SEARCH("bb",J348)))</formula>
    </cfRule>
    <cfRule type="containsText" dxfId="20154" priority="16895" stopIfTrue="1" operator="containsText" text="booking hc">
      <formula>NOT(ISERROR(SEARCH("booking hc",J348)))</formula>
    </cfRule>
    <cfRule type="containsText" dxfId="20153" priority="16896" operator="containsText" text="expedia vc">
      <formula>NOT(ISERROR(SEARCH("expedia vc",J348)))</formula>
    </cfRule>
    <cfRule type="containsText" dxfId="20152" priority="16897" operator="containsText" text="booking hcn">
      <formula>NOT(ISERROR(SEARCH("booking hcn",J348)))</formula>
    </cfRule>
    <cfRule type="containsText" dxfId="20151" priority="16898" stopIfTrue="1" operator="containsText" text="booking vcd">
      <formula>NOT(ISERROR(SEARCH("booking vcd",J348)))</formula>
    </cfRule>
    <cfRule type="containsText" dxfId="20150" priority="16899" stopIfTrue="1" operator="containsText" text="booking vc">
      <formula>NOT(ISERROR(SEARCH("booking vc",J348)))</formula>
    </cfRule>
  </conditionalFormatting>
  <conditionalFormatting sqref="J348">
    <cfRule type="containsText" dxfId="20149" priority="16893" operator="containsText" text="hw">
      <formula>NOT(ISERROR(SEARCH("hw",J348)))</formula>
    </cfRule>
  </conditionalFormatting>
  <conditionalFormatting sqref="J348">
    <cfRule type="containsText" dxfId="20148" priority="16884" operator="containsText" text="hw">
      <formula>NOT(ISERROR(SEARCH("hw",J348)))</formula>
    </cfRule>
    <cfRule type="containsText" dxfId="20147" priority="16885" operator="containsText" text="bb">
      <formula>NOT(ISERROR(SEARCH("bb",J348)))</formula>
    </cfRule>
    <cfRule type="containsText" dxfId="20146" priority="16886" stopIfTrue="1" operator="containsText" text="booking hc">
      <formula>NOT(ISERROR(SEARCH("booking hc",J348)))</formula>
    </cfRule>
    <cfRule type="containsText" dxfId="20145" priority="16887" operator="containsText" text="expedia vc">
      <formula>NOT(ISERROR(SEARCH("expedia vc",J348)))</formula>
    </cfRule>
    <cfRule type="containsText" dxfId="20144" priority="16888" operator="containsText" text="booking hcn">
      <formula>NOT(ISERROR(SEARCH("booking hcn",J348)))</formula>
    </cfRule>
    <cfRule type="containsText" dxfId="20143" priority="16889" stopIfTrue="1" operator="containsText" text="booking vcd">
      <formula>NOT(ISERROR(SEARCH("booking vcd",J348)))</formula>
    </cfRule>
    <cfRule type="containsText" dxfId="20142" priority="16890" stopIfTrue="1" operator="containsText" text="booking vc">
      <formula>NOT(ISERROR(SEARCH("booking vc",J348)))</formula>
    </cfRule>
  </conditionalFormatting>
  <conditionalFormatting sqref="J348">
    <cfRule type="containsText" dxfId="20141" priority="16903" operator="containsText" text="BANND">
      <formula>NOT(ISERROR(SEARCH("BANND",J348)))</formula>
    </cfRule>
    <cfRule type="expression" dxfId="20140" priority="16904">
      <formula>"'=NOT(ISERROR(VLOOKUP('Banned list'!)"</formula>
    </cfRule>
  </conditionalFormatting>
  <conditionalFormatting sqref="N348">
    <cfRule type="containsText" dxfId="20139" priority="16900" stopIfTrue="1" operator="containsText" text="CHARGE ON ARRIVAL">
      <formula>NOT(ISERROR(SEARCH("CHARGE ON ARRIVAL",N348)))</formula>
    </cfRule>
    <cfRule type="containsText" dxfId="20138" priority="16901" stopIfTrue="1" operator="containsText" text="CHARGE VC ON DAY">
      <formula>NOT(ISERROR(SEARCH("CHARGE VC ON DAY",N348)))</formula>
    </cfRule>
    <cfRule type="containsText" dxfId="20137" priority="16902" stopIfTrue="1" operator="containsText" text="PAID">
      <formula>NOT(ISERROR(SEARCH("PAID",N348)))</formula>
    </cfRule>
  </conditionalFormatting>
  <conditionalFormatting sqref="H349:L350 B349:F350">
    <cfRule type="expression" dxfId="20136" priority="16869">
      <formula>"'=NOT(ISERROR(VLOOKUP('Banned list'!)"</formula>
    </cfRule>
  </conditionalFormatting>
  <conditionalFormatting sqref="J349:J350">
    <cfRule type="containsText" dxfId="20135" priority="16872" operator="containsText" text="bb">
      <formula>NOT(ISERROR(SEARCH("bb",J349)))</formula>
    </cfRule>
    <cfRule type="containsText" dxfId="20134" priority="16873" stopIfTrue="1" operator="containsText" text="booking hc">
      <formula>NOT(ISERROR(SEARCH("booking hc",J349)))</formula>
    </cfRule>
    <cfRule type="containsText" dxfId="20133" priority="16874" operator="containsText" text="expedia vc">
      <formula>NOT(ISERROR(SEARCH("expedia vc",J349)))</formula>
    </cfRule>
    <cfRule type="containsText" dxfId="20132" priority="16875" operator="containsText" text="booking hcn">
      <formula>NOT(ISERROR(SEARCH("booking hcn",J349)))</formula>
    </cfRule>
    <cfRule type="containsText" dxfId="20131" priority="16876" stopIfTrue="1" operator="containsText" text="booking vcd">
      <formula>NOT(ISERROR(SEARCH("booking vcd",J349)))</formula>
    </cfRule>
    <cfRule type="containsText" dxfId="20130" priority="16877" stopIfTrue="1" operator="containsText" text="booking vc">
      <formula>NOT(ISERROR(SEARCH("booking vc",J349)))</formula>
    </cfRule>
  </conditionalFormatting>
  <conditionalFormatting sqref="J349:J350">
    <cfRule type="containsText" dxfId="20129" priority="16871" operator="containsText" text="hw">
      <formula>NOT(ISERROR(SEARCH("hw",J349)))</formula>
    </cfRule>
  </conditionalFormatting>
  <conditionalFormatting sqref="J349:J350">
    <cfRule type="containsText" dxfId="20128" priority="16862" operator="containsText" text="hw">
      <formula>NOT(ISERROR(SEARCH("hw",J349)))</formula>
    </cfRule>
    <cfRule type="containsText" dxfId="20127" priority="16863" operator="containsText" text="bb">
      <formula>NOT(ISERROR(SEARCH("bb",J349)))</formula>
    </cfRule>
    <cfRule type="containsText" dxfId="20126" priority="16864" stopIfTrue="1" operator="containsText" text="booking hc">
      <formula>NOT(ISERROR(SEARCH("booking hc",J349)))</formula>
    </cfRule>
    <cfRule type="containsText" dxfId="20125" priority="16865" operator="containsText" text="expedia vc">
      <formula>NOT(ISERROR(SEARCH("expedia vc",J349)))</formula>
    </cfRule>
    <cfRule type="containsText" dxfId="20124" priority="16866" operator="containsText" text="booking hcn">
      <formula>NOT(ISERROR(SEARCH("booking hcn",J349)))</formula>
    </cfRule>
    <cfRule type="containsText" dxfId="20123" priority="16867" stopIfTrue="1" operator="containsText" text="booking vcd">
      <formula>NOT(ISERROR(SEARCH("booking vcd",J349)))</formula>
    </cfRule>
    <cfRule type="containsText" dxfId="20122" priority="16868" stopIfTrue="1" operator="containsText" text="booking vc">
      <formula>NOT(ISERROR(SEARCH("booking vc",J349)))</formula>
    </cfRule>
  </conditionalFormatting>
  <conditionalFormatting sqref="J349:J350">
    <cfRule type="containsText" dxfId="20121" priority="16881" operator="containsText" text="BANND">
      <formula>NOT(ISERROR(SEARCH("BANND",J349)))</formula>
    </cfRule>
    <cfRule type="expression" dxfId="20120" priority="16882">
      <formula>"'=NOT(ISERROR(VLOOKUP('Banned list'!)"</formula>
    </cfRule>
  </conditionalFormatting>
  <conditionalFormatting sqref="N349:N350">
    <cfRule type="containsText" dxfId="20119" priority="16878" stopIfTrue="1" operator="containsText" text="CHARGE ON ARRIVAL">
      <formula>NOT(ISERROR(SEARCH("CHARGE ON ARRIVAL",N349)))</formula>
    </cfRule>
    <cfRule type="containsText" dxfId="20118" priority="16879" stopIfTrue="1" operator="containsText" text="CHARGE VC ON DAY">
      <formula>NOT(ISERROR(SEARCH("CHARGE VC ON DAY",N349)))</formula>
    </cfRule>
    <cfRule type="containsText" dxfId="20117" priority="16880" stopIfTrue="1" operator="containsText" text="PAID">
      <formula>NOT(ISERROR(SEARCH("PAID",N349)))</formula>
    </cfRule>
  </conditionalFormatting>
  <conditionalFormatting sqref="J349:J350">
    <cfRule type="containsText" dxfId="20116" priority="16855" operator="containsText" text="hw">
      <formula>NOT(ISERROR(SEARCH("hw",J349)))</formula>
    </cfRule>
    <cfRule type="containsText" dxfId="20115" priority="16856" operator="containsText" text="bb">
      <formula>NOT(ISERROR(SEARCH("bb",J349)))</formula>
    </cfRule>
    <cfRule type="containsText" dxfId="20114" priority="16857" stopIfTrue="1" operator="containsText" text="booking hc">
      <formula>NOT(ISERROR(SEARCH("booking hc",J349)))</formula>
    </cfRule>
    <cfRule type="containsText" dxfId="20113" priority="16858" operator="containsText" text="expedia vc">
      <formula>NOT(ISERROR(SEARCH("expedia vc",J349)))</formula>
    </cfRule>
    <cfRule type="containsText" dxfId="20112" priority="16859" operator="containsText" text="booking hcn">
      <formula>NOT(ISERROR(SEARCH("booking hcn",J349)))</formula>
    </cfRule>
    <cfRule type="containsText" dxfId="20111" priority="16860" stopIfTrue="1" operator="containsText" text="booking vcd">
      <formula>NOT(ISERROR(SEARCH("booking vcd",J349)))</formula>
    </cfRule>
    <cfRule type="containsText" dxfId="20110" priority="16861" stopIfTrue="1" operator="containsText" text="booking vc">
      <formula>NOT(ISERROR(SEARCH("booking vc",J349)))</formula>
    </cfRule>
  </conditionalFormatting>
  <conditionalFormatting sqref="J349:J350">
    <cfRule type="containsText" dxfId="20109" priority="16848" operator="containsText" text="hw">
      <formula>NOT(ISERROR(SEARCH("hw",J349)))</formula>
    </cfRule>
    <cfRule type="containsText" dxfId="20108" priority="16849" operator="containsText" text="bb">
      <formula>NOT(ISERROR(SEARCH("bb",J349)))</formula>
    </cfRule>
    <cfRule type="containsText" dxfId="20107" priority="16850" stopIfTrue="1" operator="containsText" text="booking hc">
      <formula>NOT(ISERROR(SEARCH("booking hc",J349)))</formula>
    </cfRule>
    <cfRule type="containsText" dxfId="20106" priority="16851" operator="containsText" text="expedia vc">
      <formula>NOT(ISERROR(SEARCH("expedia vc",J349)))</formula>
    </cfRule>
    <cfRule type="containsText" dxfId="20105" priority="16852" operator="containsText" text="booking hcn">
      <formula>NOT(ISERROR(SEARCH("booking hcn",J349)))</formula>
    </cfRule>
    <cfRule type="containsText" dxfId="20104" priority="16853" stopIfTrue="1" operator="containsText" text="booking vcd">
      <formula>NOT(ISERROR(SEARCH("booking vcd",J349)))</formula>
    </cfRule>
    <cfRule type="containsText" dxfId="20103" priority="16854" stopIfTrue="1" operator="containsText" text="booking vc">
      <formula>NOT(ISERROR(SEARCH("booking vc",J349)))</formula>
    </cfRule>
  </conditionalFormatting>
  <conditionalFormatting sqref="I352:L352 G352">
    <cfRule type="containsText" dxfId="20102" priority="16834" operator="containsText" text="BANND">
      <formula>NOT(ISERROR(SEARCH("BANND",G352)))</formula>
    </cfRule>
  </conditionalFormatting>
  <conditionalFormatting sqref="C352:F352 H352:L352">
    <cfRule type="expression" dxfId="20101" priority="16833">
      <formula>"'=NOT(ISERROR(VLOOKUP('Banned list'!)"</formula>
    </cfRule>
  </conditionalFormatting>
  <conditionalFormatting sqref="J352">
    <cfRule type="containsText" dxfId="20100" priority="16836" operator="containsText" text="bb">
      <formula>NOT(ISERROR(SEARCH("bb",J352)))</formula>
    </cfRule>
    <cfRule type="containsText" dxfId="20099" priority="16837" stopIfTrue="1" operator="containsText" text="booking hc">
      <formula>NOT(ISERROR(SEARCH("booking hc",J352)))</formula>
    </cfRule>
    <cfRule type="containsText" dxfId="20098" priority="16838" operator="containsText" text="expedia vc">
      <formula>NOT(ISERROR(SEARCH("expedia vc",J352)))</formula>
    </cfRule>
    <cfRule type="containsText" dxfId="20097" priority="16839" operator="containsText" text="booking hcn">
      <formula>NOT(ISERROR(SEARCH("booking hcn",J352)))</formula>
    </cfRule>
    <cfRule type="containsText" dxfId="20096" priority="16840" stopIfTrue="1" operator="containsText" text="booking vcd">
      <formula>NOT(ISERROR(SEARCH("booking vcd",J352)))</formula>
    </cfRule>
    <cfRule type="containsText" dxfId="20095" priority="16841" stopIfTrue="1" operator="containsText" text="booking vc">
      <formula>NOT(ISERROR(SEARCH("booking vc",J352)))</formula>
    </cfRule>
  </conditionalFormatting>
  <conditionalFormatting sqref="J352">
    <cfRule type="containsText" dxfId="20094" priority="16835" operator="containsText" text="hw">
      <formula>NOT(ISERROR(SEARCH("hw",J352)))</formula>
    </cfRule>
  </conditionalFormatting>
  <conditionalFormatting sqref="J352">
    <cfRule type="containsText" dxfId="20093" priority="16826" operator="containsText" text="hw">
      <formula>NOT(ISERROR(SEARCH("hw",J352)))</formula>
    </cfRule>
    <cfRule type="containsText" dxfId="20092" priority="16827" operator="containsText" text="bb">
      <formula>NOT(ISERROR(SEARCH("bb",J352)))</formula>
    </cfRule>
    <cfRule type="containsText" dxfId="20091" priority="16828" stopIfTrue="1" operator="containsText" text="booking hc">
      <formula>NOT(ISERROR(SEARCH("booking hc",J352)))</formula>
    </cfRule>
    <cfRule type="containsText" dxfId="20090" priority="16829" operator="containsText" text="expedia vc">
      <formula>NOT(ISERROR(SEARCH("expedia vc",J352)))</formula>
    </cfRule>
    <cfRule type="containsText" dxfId="20089" priority="16830" operator="containsText" text="booking hcn">
      <formula>NOT(ISERROR(SEARCH("booking hcn",J352)))</formula>
    </cfRule>
    <cfRule type="containsText" dxfId="20088" priority="16831" stopIfTrue="1" operator="containsText" text="booking vcd">
      <formula>NOT(ISERROR(SEARCH("booking vcd",J352)))</formula>
    </cfRule>
    <cfRule type="containsText" dxfId="20087" priority="16832" stopIfTrue="1" operator="containsText" text="booking vc">
      <formula>NOT(ISERROR(SEARCH("booking vc",J352)))</formula>
    </cfRule>
  </conditionalFormatting>
  <conditionalFormatting sqref="J352">
    <cfRule type="containsText" dxfId="20086" priority="16845" operator="containsText" text="BANND">
      <formula>NOT(ISERROR(SEARCH("BANND",J352)))</formula>
    </cfRule>
    <cfRule type="expression" dxfId="20085" priority="16846">
      <formula>"'=NOT(ISERROR(VLOOKUP('Banned list'!)"</formula>
    </cfRule>
  </conditionalFormatting>
  <conditionalFormatting sqref="N352">
    <cfRule type="containsText" dxfId="20084" priority="16842" stopIfTrue="1" operator="containsText" text="CHARGE ON ARRIVAL">
      <formula>NOT(ISERROR(SEARCH("CHARGE ON ARRIVAL",N352)))</formula>
    </cfRule>
    <cfRule type="containsText" dxfId="20083" priority="16843" stopIfTrue="1" operator="containsText" text="CHARGE VC ON DAY">
      <formula>NOT(ISERROR(SEARCH("CHARGE VC ON DAY",N352)))</formula>
    </cfRule>
    <cfRule type="containsText" dxfId="20082" priority="16844" stopIfTrue="1" operator="containsText" text="PAID">
      <formula>NOT(ISERROR(SEARCH("PAID",N352)))</formula>
    </cfRule>
  </conditionalFormatting>
  <conditionalFormatting sqref="I353 G353">
    <cfRule type="containsText" dxfId="20081" priority="16815" operator="containsText" text="BANND">
      <formula>NOT(ISERROR(SEARCH("BANND",G353)))</formula>
    </cfRule>
  </conditionalFormatting>
  <conditionalFormatting sqref="J353">
    <cfRule type="containsText" dxfId="20080" priority="16817" operator="containsText" text="bb">
      <formula>NOT(ISERROR(SEARCH("bb",J353)))</formula>
    </cfRule>
    <cfRule type="containsText" dxfId="20079" priority="16818" stopIfTrue="1" operator="containsText" text="booking hc">
      <formula>NOT(ISERROR(SEARCH("booking hc",J353)))</formula>
    </cfRule>
    <cfRule type="containsText" dxfId="20078" priority="16819" operator="containsText" text="expedia vc">
      <formula>NOT(ISERROR(SEARCH("expedia vc",J353)))</formula>
    </cfRule>
    <cfRule type="containsText" dxfId="20077" priority="16820" operator="containsText" text="booking hcn">
      <formula>NOT(ISERROR(SEARCH("booking hcn",J353)))</formula>
    </cfRule>
    <cfRule type="containsText" dxfId="20076" priority="16821" stopIfTrue="1" operator="containsText" text="booking vcd">
      <formula>NOT(ISERROR(SEARCH("booking vcd",J353)))</formula>
    </cfRule>
    <cfRule type="containsText" dxfId="20075" priority="16822" stopIfTrue="1" operator="containsText" text="booking vc">
      <formula>NOT(ISERROR(SEARCH("booking vc",J353)))</formula>
    </cfRule>
  </conditionalFormatting>
  <conditionalFormatting sqref="J353">
    <cfRule type="containsText" dxfId="20074" priority="16816" operator="containsText" text="hw">
      <formula>NOT(ISERROR(SEARCH("hw",J353)))</formula>
    </cfRule>
  </conditionalFormatting>
  <conditionalFormatting sqref="J353">
    <cfRule type="containsText" dxfId="20073" priority="16808" operator="containsText" text="hw">
      <formula>NOT(ISERROR(SEARCH("hw",J353)))</formula>
    </cfRule>
    <cfRule type="containsText" dxfId="20072" priority="16809" operator="containsText" text="bb">
      <formula>NOT(ISERROR(SEARCH("bb",J353)))</formula>
    </cfRule>
    <cfRule type="containsText" dxfId="20071" priority="16810" stopIfTrue="1" operator="containsText" text="booking hc">
      <formula>NOT(ISERROR(SEARCH("booking hc",J353)))</formula>
    </cfRule>
    <cfRule type="containsText" dxfId="20070" priority="16811" operator="containsText" text="expedia vc">
      <formula>NOT(ISERROR(SEARCH("expedia vc",J353)))</formula>
    </cfRule>
    <cfRule type="containsText" dxfId="20069" priority="16812" operator="containsText" text="booking hcn">
      <formula>NOT(ISERROR(SEARCH("booking hcn",J353)))</formula>
    </cfRule>
    <cfRule type="containsText" dxfId="20068" priority="16813" stopIfTrue="1" operator="containsText" text="booking vcd">
      <formula>NOT(ISERROR(SEARCH("booking vcd",J353)))</formula>
    </cfRule>
    <cfRule type="containsText" dxfId="20067" priority="16814" stopIfTrue="1" operator="containsText" text="booking vc">
      <formula>NOT(ISERROR(SEARCH("booking vc",J353)))</formula>
    </cfRule>
  </conditionalFormatting>
  <conditionalFormatting sqref="N353">
    <cfRule type="containsText" dxfId="20066" priority="16823" stopIfTrue="1" operator="containsText" text="CHARGE ON ARRIVAL">
      <formula>NOT(ISERROR(SEARCH("CHARGE ON ARRIVAL",N353)))</formula>
    </cfRule>
    <cfRule type="containsText" dxfId="20065" priority="16824" stopIfTrue="1" operator="containsText" text="CHARGE VC ON DAY">
      <formula>NOT(ISERROR(SEARCH("CHARGE VC ON DAY",N353)))</formula>
    </cfRule>
    <cfRule type="containsText" dxfId="20064" priority="16825" stopIfTrue="1" operator="containsText" text="PAID">
      <formula>NOT(ISERROR(SEARCH("PAID",N353)))</formula>
    </cfRule>
  </conditionalFormatting>
  <conditionalFormatting sqref="I354:L354 G354">
    <cfRule type="containsText" dxfId="20063" priority="16794" operator="containsText" text="BANND">
      <formula>NOT(ISERROR(SEARCH("BANND",G354)))</formula>
    </cfRule>
  </conditionalFormatting>
  <conditionalFormatting sqref="H354:L354 C354:F354">
    <cfRule type="expression" dxfId="20062" priority="16793">
      <formula>"'=NOT(ISERROR(VLOOKUP('Banned list'!)"</formula>
    </cfRule>
  </conditionalFormatting>
  <conditionalFormatting sqref="J354">
    <cfRule type="containsText" dxfId="20061" priority="16796" operator="containsText" text="bb">
      <formula>NOT(ISERROR(SEARCH("bb",J354)))</formula>
    </cfRule>
    <cfRule type="containsText" dxfId="20060" priority="16797" stopIfTrue="1" operator="containsText" text="booking hc">
      <formula>NOT(ISERROR(SEARCH("booking hc",J354)))</formula>
    </cfRule>
    <cfRule type="containsText" dxfId="20059" priority="16798" operator="containsText" text="expedia vc">
      <formula>NOT(ISERROR(SEARCH("expedia vc",J354)))</formula>
    </cfRule>
    <cfRule type="containsText" dxfId="20058" priority="16799" operator="containsText" text="booking hcn">
      <formula>NOT(ISERROR(SEARCH("booking hcn",J354)))</formula>
    </cfRule>
    <cfRule type="containsText" dxfId="20057" priority="16800" stopIfTrue="1" operator="containsText" text="booking vcd">
      <formula>NOT(ISERROR(SEARCH("booking vcd",J354)))</formula>
    </cfRule>
    <cfRule type="containsText" dxfId="20056" priority="16801" stopIfTrue="1" operator="containsText" text="booking vc">
      <formula>NOT(ISERROR(SEARCH("booking vc",J354)))</formula>
    </cfRule>
  </conditionalFormatting>
  <conditionalFormatting sqref="J354">
    <cfRule type="containsText" dxfId="20055" priority="16795" operator="containsText" text="hw">
      <formula>NOT(ISERROR(SEARCH("hw",J354)))</formula>
    </cfRule>
  </conditionalFormatting>
  <conditionalFormatting sqref="J354">
    <cfRule type="containsText" dxfId="20054" priority="16786" operator="containsText" text="hw">
      <formula>NOT(ISERROR(SEARCH("hw",J354)))</formula>
    </cfRule>
    <cfRule type="containsText" dxfId="20053" priority="16787" operator="containsText" text="bb">
      <formula>NOT(ISERROR(SEARCH("bb",J354)))</formula>
    </cfRule>
    <cfRule type="containsText" dxfId="20052" priority="16788" stopIfTrue="1" operator="containsText" text="booking hc">
      <formula>NOT(ISERROR(SEARCH("booking hc",J354)))</formula>
    </cfRule>
    <cfRule type="containsText" dxfId="20051" priority="16789" operator="containsText" text="expedia vc">
      <formula>NOT(ISERROR(SEARCH("expedia vc",J354)))</formula>
    </cfRule>
    <cfRule type="containsText" dxfId="20050" priority="16790" operator="containsText" text="booking hcn">
      <formula>NOT(ISERROR(SEARCH("booking hcn",J354)))</formula>
    </cfRule>
    <cfRule type="containsText" dxfId="20049" priority="16791" stopIfTrue="1" operator="containsText" text="booking vcd">
      <formula>NOT(ISERROR(SEARCH("booking vcd",J354)))</formula>
    </cfRule>
    <cfRule type="containsText" dxfId="20048" priority="16792" stopIfTrue="1" operator="containsText" text="booking vc">
      <formula>NOT(ISERROR(SEARCH("booking vc",J354)))</formula>
    </cfRule>
  </conditionalFormatting>
  <conditionalFormatting sqref="J354">
    <cfRule type="containsText" dxfId="20047" priority="16805" operator="containsText" text="BANND">
      <formula>NOT(ISERROR(SEARCH("BANND",J354)))</formula>
    </cfRule>
    <cfRule type="expression" dxfId="20046" priority="16806">
      <formula>"'=NOT(ISERROR(VLOOKUP('Banned list'!)"</formula>
    </cfRule>
  </conditionalFormatting>
  <conditionalFormatting sqref="N354">
    <cfRule type="containsText" dxfId="20045" priority="16802" stopIfTrue="1" operator="containsText" text="CHARGE ON ARRIVAL">
      <formula>NOT(ISERROR(SEARCH("CHARGE ON ARRIVAL",N354)))</formula>
    </cfRule>
    <cfRule type="containsText" dxfId="20044" priority="16803" stopIfTrue="1" operator="containsText" text="CHARGE VC ON DAY">
      <formula>NOT(ISERROR(SEARCH("CHARGE VC ON DAY",N354)))</formula>
    </cfRule>
    <cfRule type="containsText" dxfId="20043" priority="16804" stopIfTrue="1" operator="containsText" text="PAID">
      <formula>NOT(ISERROR(SEARCH("PAID",N354)))</formula>
    </cfRule>
  </conditionalFormatting>
  <conditionalFormatting sqref="G357 I357">
    <cfRule type="containsText" dxfId="20042" priority="16775" operator="containsText" text="BANND">
      <formula>NOT(ISERROR(SEARCH("BANND",G357)))</formula>
    </cfRule>
  </conditionalFormatting>
  <conditionalFormatting sqref="J357">
    <cfRule type="containsText" dxfId="20041" priority="16777" operator="containsText" text="bb">
      <formula>NOT(ISERROR(SEARCH("bb",J357)))</formula>
    </cfRule>
    <cfRule type="containsText" dxfId="20040" priority="16778" stopIfTrue="1" operator="containsText" text="booking hc">
      <formula>NOT(ISERROR(SEARCH("booking hc",J357)))</formula>
    </cfRule>
    <cfRule type="containsText" dxfId="20039" priority="16779" operator="containsText" text="expedia vc">
      <formula>NOT(ISERROR(SEARCH("expedia vc",J357)))</formula>
    </cfRule>
    <cfRule type="containsText" dxfId="20038" priority="16780" operator="containsText" text="booking hcn">
      <formula>NOT(ISERROR(SEARCH("booking hcn",J357)))</formula>
    </cfRule>
    <cfRule type="containsText" dxfId="20037" priority="16781" stopIfTrue="1" operator="containsText" text="booking vcd">
      <formula>NOT(ISERROR(SEARCH("booking vcd",J357)))</formula>
    </cfRule>
    <cfRule type="containsText" dxfId="20036" priority="16782" stopIfTrue="1" operator="containsText" text="booking vc">
      <formula>NOT(ISERROR(SEARCH("booking vc",J357)))</formula>
    </cfRule>
  </conditionalFormatting>
  <conditionalFormatting sqref="J357">
    <cfRule type="containsText" dxfId="20035" priority="16776" operator="containsText" text="hw">
      <formula>NOT(ISERROR(SEARCH("hw",J357)))</formula>
    </cfRule>
  </conditionalFormatting>
  <conditionalFormatting sqref="J357">
    <cfRule type="containsText" dxfId="20034" priority="16768" operator="containsText" text="hw">
      <formula>NOT(ISERROR(SEARCH("hw",J357)))</formula>
    </cfRule>
    <cfRule type="containsText" dxfId="20033" priority="16769" operator="containsText" text="bb">
      <formula>NOT(ISERROR(SEARCH("bb",J357)))</formula>
    </cfRule>
    <cfRule type="containsText" dxfId="20032" priority="16770" stopIfTrue="1" operator="containsText" text="booking hc">
      <formula>NOT(ISERROR(SEARCH("booking hc",J357)))</formula>
    </cfRule>
    <cfRule type="containsText" dxfId="20031" priority="16771" operator="containsText" text="expedia vc">
      <formula>NOT(ISERROR(SEARCH("expedia vc",J357)))</formula>
    </cfRule>
    <cfRule type="containsText" dxfId="20030" priority="16772" operator="containsText" text="booking hcn">
      <formula>NOT(ISERROR(SEARCH("booking hcn",J357)))</formula>
    </cfRule>
    <cfRule type="containsText" dxfId="20029" priority="16773" stopIfTrue="1" operator="containsText" text="booking vcd">
      <formula>NOT(ISERROR(SEARCH("booking vcd",J357)))</formula>
    </cfRule>
    <cfRule type="containsText" dxfId="20028" priority="16774" stopIfTrue="1" operator="containsText" text="booking vc">
      <formula>NOT(ISERROR(SEARCH("booking vc",J357)))</formula>
    </cfRule>
  </conditionalFormatting>
  <conditionalFormatting sqref="N357">
    <cfRule type="containsText" dxfId="20027" priority="16783" stopIfTrue="1" operator="containsText" text="CHARGE ON ARRIVAL">
      <formula>NOT(ISERROR(SEARCH("CHARGE ON ARRIVAL",N357)))</formula>
    </cfRule>
    <cfRule type="containsText" dxfId="20026" priority="16784" stopIfTrue="1" operator="containsText" text="CHARGE VC ON DAY">
      <formula>NOT(ISERROR(SEARCH("CHARGE VC ON DAY",N357)))</formula>
    </cfRule>
    <cfRule type="containsText" dxfId="20025" priority="16785" stopIfTrue="1" operator="containsText" text="PAID">
      <formula>NOT(ISERROR(SEARCH("PAID",N357)))</formula>
    </cfRule>
  </conditionalFormatting>
  <conditionalFormatting sqref="I358:L358 G358">
    <cfRule type="containsText" dxfId="20024" priority="16754" operator="containsText" text="BANND">
      <formula>NOT(ISERROR(SEARCH("BANND",G358)))</formula>
    </cfRule>
  </conditionalFormatting>
  <conditionalFormatting sqref="H358:L358 C358:F358">
    <cfRule type="expression" dxfId="20023" priority="16753">
      <formula>"'=NOT(ISERROR(VLOOKUP('Banned list'!)"</formula>
    </cfRule>
  </conditionalFormatting>
  <conditionalFormatting sqref="J358">
    <cfRule type="containsText" dxfId="20022" priority="16756" operator="containsText" text="bb">
      <formula>NOT(ISERROR(SEARCH("bb",J358)))</formula>
    </cfRule>
    <cfRule type="containsText" dxfId="20021" priority="16757" stopIfTrue="1" operator="containsText" text="booking hc">
      <formula>NOT(ISERROR(SEARCH("booking hc",J358)))</formula>
    </cfRule>
    <cfRule type="containsText" dxfId="20020" priority="16758" operator="containsText" text="expedia vc">
      <formula>NOT(ISERROR(SEARCH("expedia vc",J358)))</formula>
    </cfRule>
    <cfRule type="containsText" dxfId="20019" priority="16759" operator="containsText" text="booking hcn">
      <formula>NOT(ISERROR(SEARCH("booking hcn",J358)))</formula>
    </cfRule>
    <cfRule type="containsText" dxfId="20018" priority="16760" stopIfTrue="1" operator="containsText" text="booking vcd">
      <formula>NOT(ISERROR(SEARCH("booking vcd",J358)))</formula>
    </cfRule>
    <cfRule type="containsText" dxfId="20017" priority="16761" stopIfTrue="1" operator="containsText" text="booking vc">
      <formula>NOT(ISERROR(SEARCH("booking vc",J358)))</formula>
    </cfRule>
  </conditionalFormatting>
  <conditionalFormatting sqref="J358">
    <cfRule type="containsText" dxfId="20016" priority="16755" operator="containsText" text="hw">
      <formula>NOT(ISERROR(SEARCH("hw",J358)))</formula>
    </cfRule>
  </conditionalFormatting>
  <conditionalFormatting sqref="J358">
    <cfRule type="containsText" dxfId="20015" priority="16746" operator="containsText" text="hw">
      <formula>NOT(ISERROR(SEARCH("hw",J358)))</formula>
    </cfRule>
    <cfRule type="containsText" dxfId="20014" priority="16747" operator="containsText" text="bb">
      <formula>NOT(ISERROR(SEARCH("bb",J358)))</formula>
    </cfRule>
    <cfRule type="containsText" dxfId="20013" priority="16748" stopIfTrue="1" operator="containsText" text="booking hc">
      <formula>NOT(ISERROR(SEARCH("booking hc",J358)))</formula>
    </cfRule>
    <cfRule type="containsText" dxfId="20012" priority="16749" operator="containsText" text="expedia vc">
      <formula>NOT(ISERROR(SEARCH("expedia vc",J358)))</formula>
    </cfRule>
    <cfRule type="containsText" dxfId="20011" priority="16750" operator="containsText" text="booking hcn">
      <formula>NOT(ISERROR(SEARCH("booking hcn",J358)))</formula>
    </cfRule>
    <cfRule type="containsText" dxfId="20010" priority="16751" stopIfTrue="1" operator="containsText" text="booking vcd">
      <formula>NOT(ISERROR(SEARCH("booking vcd",J358)))</formula>
    </cfRule>
    <cfRule type="containsText" dxfId="20009" priority="16752" stopIfTrue="1" operator="containsText" text="booking vc">
      <formula>NOT(ISERROR(SEARCH("booking vc",J358)))</formula>
    </cfRule>
  </conditionalFormatting>
  <conditionalFormatting sqref="J358">
    <cfRule type="containsText" dxfId="20008" priority="16765" operator="containsText" text="BANND">
      <formula>NOT(ISERROR(SEARCH("BANND",J358)))</formula>
    </cfRule>
    <cfRule type="expression" dxfId="20007" priority="16766">
      <formula>"'=NOT(ISERROR(VLOOKUP('Banned list'!)"</formula>
    </cfRule>
  </conditionalFormatting>
  <conditionalFormatting sqref="N358">
    <cfRule type="containsText" dxfId="20006" priority="16762" stopIfTrue="1" operator="containsText" text="CHARGE ON ARRIVAL">
      <formula>NOT(ISERROR(SEARCH("CHARGE ON ARRIVAL",N358)))</formula>
    </cfRule>
    <cfRule type="containsText" dxfId="20005" priority="16763" stopIfTrue="1" operator="containsText" text="CHARGE VC ON DAY">
      <formula>NOT(ISERROR(SEARCH("CHARGE VC ON DAY",N358)))</formula>
    </cfRule>
    <cfRule type="containsText" dxfId="20004" priority="16764" stopIfTrue="1" operator="containsText" text="PAID">
      <formula>NOT(ISERROR(SEARCH("PAID",N358)))</formula>
    </cfRule>
  </conditionalFormatting>
  <conditionalFormatting sqref="B358:F358 H358:L358">
    <cfRule type="expression" dxfId="20003" priority="16731">
      <formula>"'=NOT(ISERROR(VLOOKUP('Banned list'!)"</formula>
    </cfRule>
  </conditionalFormatting>
  <conditionalFormatting sqref="J358">
    <cfRule type="containsText" dxfId="20002" priority="16734" operator="containsText" text="bb">
      <formula>NOT(ISERROR(SEARCH("bb",J358)))</formula>
    </cfRule>
    <cfRule type="containsText" dxfId="20001" priority="16735" stopIfTrue="1" operator="containsText" text="booking hc">
      <formula>NOT(ISERROR(SEARCH("booking hc",J358)))</formula>
    </cfRule>
    <cfRule type="containsText" dxfId="20000" priority="16736" operator="containsText" text="expedia vc">
      <formula>NOT(ISERROR(SEARCH("expedia vc",J358)))</formula>
    </cfRule>
    <cfRule type="containsText" dxfId="19999" priority="16737" operator="containsText" text="booking hcn">
      <formula>NOT(ISERROR(SEARCH("booking hcn",J358)))</formula>
    </cfRule>
    <cfRule type="containsText" dxfId="19998" priority="16738" stopIfTrue="1" operator="containsText" text="booking vcd">
      <formula>NOT(ISERROR(SEARCH("booking vcd",J358)))</formula>
    </cfRule>
    <cfRule type="containsText" dxfId="19997" priority="16739" stopIfTrue="1" operator="containsText" text="booking vc">
      <formula>NOT(ISERROR(SEARCH("booking vc",J358)))</formula>
    </cfRule>
  </conditionalFormatting>
  <conditionalFormatting sqref="J358">
    <cfRule type="containsText" dxfId="19996" priority="16733" operator="containsText" text="hw">
      <formula>NOT(ISERROR(SEARCH("hw",J358)))</formula>
    </cfRule>
  </conditionalFormatting>
  <conditionalFormatting sqref="J358">
    <cfRule type="containsText" dxfId="19995" priority="16724" operator="containsText" text="hw">
      <formula>NOT(ISERROR(SEARCH("hw",J358)))</formula>
    </cfRule>
    <cfRule type="containsText" dxfId="19994" priority="16725" operator="containsText" text="bb">
      <formula>NOT(ISERROR(SEARCH("bb",J358)))</formula>
    </cfRule>
    <cfRule type="containsText" dxfId="19993" priority="16726" stopIfTrue="1" operator="containsText" text="booking hc">
      <formula>NOT(ISERROR(SEARCH("booking hc",J358)))</formula>
    </cfRule>
    <cfRule type="containsText" dxfId="19992" priority="16727" operator="containsText" text="expedia vc">
      <formula>NOT(ISERROR(SEARCH("expedia vc",J358)))</formula>
    </cfRule>
    <cfRule type="containsText" dxfId="19991" priority="16728" operator="containsText" text="booking hcn">
      <formula>NOT(ISERROR(SEARCH("booking hcn",J358)))</formula>
    </cfRule>
    <cfRule type="containsText" dxfId="19990" priority="16729" stopIfTrue="1" operator="containsText" text="booking vcd">
      <formula>NOT(ISERROR(SEARCH("booking vcd",J358)))</formula>
    </cfRule>
    <cfRule type="containsText" dxfId="19989" priority="16730" stopIfTrue="1" operator="containsText" text="booking vc">
      <formula>NOT(ISERROR(SEARCH("booking vc",J358)))</formula>
    </cfRule>
  </conditionalFormatting>
  <conditionalFormatting sqref="J358">
    <cfRule type="containsText" dxfId="19988" priority="16743" operator="containsText" text="BANND">
      <formula>NOT(ISERROR(SEARCH("BANND",J358)))</formula>
    </cfRule>
    <cfRule type="expression" dxfId="19987" priority="16744">
      <formula>"'=NOT(ISERROR(VLOOKUP('Banned list'!)"</formula>
    </cfRule>
  </conditionalFormatting>
  <conditionalFormatting sqref="N358">
    <cfRule type="containsText" dxfId="19986" priority="16740" stopIfTrue="1" operator="containsText" text="CHARGE ON ARRIVAL">
      <formula>NOT(ISERROR(SEARCH("CHARGE ON ARRIVAL",N358)))</formula>
    </cfRule>
    <cfRule type="containsText" dxfId="19985" priority="16741" stopIfTrue="1" operator="containsText" text="CHARGE VC ON DAY">
      <formula>NOT(ISERROR(SEARCH("CHARGE VC ON DAY",N358)))</formula>
    </cfRule>
    <cfRule type="containsText" dxfId="19984" priority="16742" stopIfTrue="1" operator="containsText" text="PAID">
      <formula>NOT(ISERROR(SEARCH("PAID",N358)))</formula>
    </cfRule>
  </conditionalFormatting>
  <conditionalFormatting sqref="J358">
    <cfRule type="containsText" dxfId="19983" priority="16717" operator="containsText" text="hw">
      <formula>NOT(ISERROR(SEARCH("hw",J358)))</formula>
    </cfRule>
    <cfRule type="containsText" dxfId="19982" priority="16718" operator="containsText" text="bb">
      <formula>NOT(ISERROR(SEARCH("bb",J358)))</formula>
    </cfRule>
    <cfRule type="containsText" dxfId="19981" priority="16719" stopIfTrue="1" operator="containsText" text="booking hc">
      <formula>NOT(ISERROR(SEARCH("booking hc",J358)))</formula>
    </cfRule>
    <cfRule type="containsText" dxfId="19980" priority="16720" operator="containsText" text="expedia vc">
      <formula>NOT(ISERROR(SEARCH("expedia vc",J358)))</formula>
    </cfRule>
    <cfRule type="containsText" dxfId="19979" priority="16721" operator="containsText" text="booking hcn">
      <formula>NOT(ISERROR(SEARCH("booking hcn",J358)))</formula>
    </cfRule>
    <cfRule type="containsText" dxfId="19978" priority="16722" stopIfTrue="1" operator="containsText" text="booking vcd">
      <formula>NOT(ISERROR(SEARCH("booking vcd",J358)))</formula>
    </cfRule>
    <cfRule type="containsText" dxfId="19977" priority="16723" stopIfTrue="1" operator="containsText" text="booking vc">
      <formula>NOT(ISERROR(SEARCH("booking vc",J358)))</formula>
    </cfRule>
  </conditionalFormatting>
  <conditionalFormatting sqref="J358">
    <cfRule type="containsText" dxfId="19976" priority="16710" operator="containsText" text="hw">
      <formula>NOT(ISERROR(SEARCH("hw",J358)))</formula>
    </cfRule>
    <cfRule type="containsText" dxfId="19975" priority="16711" operator="containsText" text="bb">
      <formula>NOT(ISERROR(SEARCH("bb",J358)))</formula>
    </cfRule>
    <cfRule type="containsText" dxfId="19974" priority="16712" stopIfTrue="1" operator="containsText" text="booking hc">
      <formula>NOT(ISERROR(SEARCH("booking hc",J358)))</formula>
    </cfRule>
    <cfRule type="containsText" dxfId="19973" priority="16713" operator="containsText" text="expedia vc">
      <formula>NOT(ISERROR(SEARCH("expedia vc",J358)))</formula>
    </cfRule>
    <cfRule type="containsText" dxfId="19972" priority="16714" operator="containsText" text="booking hcn">
      <formula>NOT(ISERROR(SEARCH("booking hcn",J358)))</formula>
    </cfRule>
    <cfRule type="containsText" dxfId="19971" priority="16715" stopIfTrue="1" operator="containsText" text="booking vcd">
      <formula>NOT(ISERROR(SEARCH("booking vcd",J358)))</formula>
    </cfRule>
    <cfRule type="containsText" dxfId="19970" priority="16716" stopIfTrue="1" operator="containsText" text="booking vc">
      <formula>NOT(ISERROR(SEARCH("booking vc",J358)))</formula>
    </cfRule>
  </conditionalFormatting>
  <conditionalFormatting sqref="I359:L359 G359">
    <cfRule type="containsText" dxfId="19969" priority="16696" operator="containsText" text="BANND">
      <formula>NOT(ISERROR(SEARCH("BANND",G359)))</formula>
    </cfRule>
  </conditionalFormatting>
  <conditionalFormatting sqref="H359:L359 C359:F359">
    <cfRule type="expression" dxfId="19968" priority="16695">
      <formula>"'=NOT(ISERROR(VLOOKUP('Banned list'!)"</formula>
    </cfRule>
  </conditionalFormatting>
  <conditionalFormatting sqref="J359">
    <cfRule type="containsText" dxfId="19967" priority="16698" operator="containsText" text="bb">
      <formula>NOT(ISERROR(SEARCH("bb",J359)))</formula>
    </cfRule>
    <cfRule type="containsText" dxfId="19966" priority="16699" stopIfTrue="1" operator="containsText" text="booking hc">
      <formula>NOT(ISERROR(SEARCH("booking hc",J359)))</formula>
    </cfRule>
    <cfRule type="containsText" dxfId="19965" priority="16700" operator="containsText" text="expedia vc">
      <formula>NOT(ISERROR(SEARCH("expedia vc",J359)))</formula>
    </cfRule>
    <cfRule type="containsText" dxfId="19964" priority="16701" operator="containsText" text="booking hcn">
      <formula>NOT(ISERROR(SEARCH("booking hcn",J359)))</formula>
    </cfRule>
    <cfRule type="containsText" dxfId="19963" priority="16702" stopIfTrue="1" operator="containsText" text="booking vcd">
      <formula>NOT(ISERROR(SEARCH("booking vcd",J359)))</formula>
    </cfRule>
    <cfRule type="containsText" dxfId="19962" priority="16703" stopIfTrue="1" operator="containsText" text="booking vc">
      <formula>NOT(ISERROR(SEARCH("booking vc",J359)))</formula>
    </cfRule>
  </conditionalFormatting>
  <conditionalFormatting sqref="J359">
    <cfRule type="containsText" dxfId="19961" priority="16697" operator="containsText" text="hw">
      <formula>NOT(ISERROR(SEARCH("hw",J359)))</formula>
    </cfRule>
  </conditionalFormatting>
  <conditionalFormatting sqref="J359">
    <cfRule type="containsText" dxfId="19960" priority="16688" operator="containsText" text="hw">
      <formula>NOT(ISERROR(SEARCH("hw",J359)))</formula>
    </cfRule>
    <cfRule type="containsText" dxfId="19959" priority="16689" operator="containsText" text="bb">
      <formula>NOT(ISERROR(SEARCH("bb",J359)))</formula>
    </cfRule>
    <cfRule type="containsText" dxfId="19958" priority="16690" stopIfTrue="1" operator="containsText" text="booking hc">
      <formula>NOT(ISERROR(SEARCH("booking hc",J359)))</formula>
    </cfRule>
    <cfRule type="containsText" dxfId="19957" priority="16691" operator="containsText" text="expedia vc">
      <formula>NOT(ISERROR(SEARCH("expedia vc",J359)))</formula>
    </cfRule>
    <cfRule type="containsText" dxfId="19956" priority="16692" operator="containsText" text="booking hcn">
      <formula>NOT(ISERROR(SEARCH("booking hcn",J359)))</formula>
    </cfRule>
    <cfRule type="containsText" dxfId="19955" priority="16693" stopIfTrue="1" operator="containsText" text="booking vcd">
      <formula>NOT(ISERROR(SEARCH("booking vcd",J359)))</formula>
    </cfRule>
    <cfRule type="containsText" dxfId="19954" priority="16694" stopIfTrue="1" operator="containsText" text="booking vc">
      <formula>NOT(ISERROR(SEARCH("booking vc",J359)))</formula>
    </cfRule>
  </conditionalFormatting>
  <conditionalFormatting sqref="J359">
    <cfRule type="containsText" dxfId="19953" priority="16707" operator="containsText" text="BANND">
      <formula>NOT(ISERROR(SEARCH("BANND",J359)))</formula>
    </cfRule>
    <cfRule type="expression" dxfId="19952" priority="16708">
      <formula>"'=NOT(ISERROR(VLOOKUP('Banned list'!)"</formula>
    </cfRule>
  </conditionalFormatting>
  <conditionalFormatting sqref="N359">
    <cfRule type="containsText" dxfId="19951" priority="16704" stopIfTrue="1" operator="containsText" text="CHARGE ON ARRIVAL">
      <formula>NOT(ISERROR(SEARCH("CHARGE ON ARRIVAL",N359)))</formula>
    </cfRule>
    <cfRule type="containsText" dxfId="19950" priority="16705" stopIfTrue="1" operator="containsText" text="CHARGE VC ON DAY">
      <formula>NOT(ISERROR(SEARCH("CHARGE VC ON DAY",N359)))</formula>
    </cfRule>
    <cfRule type="containsText" dxfId="19949" priority="16706" stopIfTrue="1" operator="containsText" text="PAID">
      <formula>NOT(ISERROR(SEARCH("PAID",N359)))</formula>
    </cfRule>
  </conditionalFormatting>
  <conditionalFormatting sqref="B359:F359 H359:L359">
    <cfRule type="expression" dxfId="19948" priority="16673">
      <formula>"'=NOT(ISERROR(VLOOKUP('Banned list'!)"</formula>
    </cfRule>
  </conditionalFormatting>
  <conditionalFormatting sqref="J359">
    <cfRule type="containsText" dxfId="19947" priority="16676" operator="containsText" text="bb">
      <formula>NOT(ISERROR(SEARCH("bb",J359)))</formula>
    </cfRule>
    <cfRule type="containsText" dxfId="19946" priority="16677" stopIfTrue="1" operator="containsText" text="booking hc">
      <formula>NOT(ISERROR(SEARCH("booking hc",J359)))</formula>
    </cfRule>
    <cfRule type="containsText" dxfId="19945" priority="16678" operator="containsText" text="expedia vc">
      <formula>NOT(ISERROR(SEARCH("expedia vc",J359)))</formula>
    </cfRule>
    <cfRule type="containsText" dxfId="19944" priority="16679" operator="containsText" text="booking hcn">
      <formula>NOT(ISERROR(SEARCH("booking hcn",J359)))</formula>
    </cfRule>
    <cfRule type="containsText" dxfId="19943" priority="16680" stopIfTrue="1" operator="containsText" text="booking vcd">
      <formula>NOT(ISERROR(SEARCH("booking vcd",J359)))</formula>
    </cfRule>
    <cfRule type="containsText" dxfId="19942" priority="16681" stopIfTrue="1" operator="containsText" text="booking vc">
      <formula>NOT(ISERROR(SEARCH("booking vc",J359)))</formula>
    </cfRule>
  </conditionalFormatting>
  <conditionalFormatting sqref="J359">
    <cfRule type="containsText" dxfId="19941" priority="16675" operator="containsText" text="hw">
      <formula>NOT(ISERROR(SEARCH("hw",J359)))</formula>
    </cfRule>
  </conditionalFormatting>
  <conditionalFormatting sqref="J359">
    <cfRule type="containsText" dxfId="19940" priority="16666" operator="containsText" text="hw">
      <formula>NOT(ISERROR(SEARCH("hw",J359)))</formula>
    </cfRule>
    <cfRule type="containsText" dxfId="19939" priority="16667" operator="containsText" text="bb">
      <formula>NOT(ISERROR(SEARCH("bb",J359)))</formula>
    </cfRule>
    <cfRule type="containsText" dxfId="19938" priority="16668" stopIfTrue="1" operator="containsText" text="booking hc">
      <formula>NOT(ISERROR(SEARCH("booking hc",J359)))</formula>
    </cfRule>
    <cfRule type="containsText" dxfId="19937" priority="16669" operator="containsText" text="expedia vc">
      <formula>NOT(ISERROR(SEARCH("expedia vc",J359)))</formula>
    </cfRule>
    <cfRule type="containsText" dxfId="19936" priority="16670" operator="containsText" text="booking hcn">
      <formula>NOT(ISERROR(SEARCH("booking hcn",J359)))</formula>
    </cfRule>
    <cfRule type="containsText" dxfId="19935" priority="16671" stopIfTrue="1" operator="containsText" text="booking vcd">
      <formula>NOT(ISERROR(SEARCH("booking vcd",J359)))</formula>
    </cfRule>
    <cfRule type="containsText" dxfId="19934" priority="16672" stopIfTrue="1" operator="containsText" text="booking vc">
      <formula>NOT(ISERROR(SEARCH("booking vc",J359)))</formula>
    </cfRule>
  </conditionalFormatting>
  <conditionalFormatting sqref="J359">
    <cfRule type="containsText" dxfId="19933" priority="16685" operator="containsText" text="BANND">
      <formula>NOT(ISERROR(SEARCH("BANND",J359)))</formula>
    </cfRule>
    <cfRule type="expression" dxfId="19932" priority="16686">
      <formula>"'=NOT(ISERROR(VLOOKUP('Banned list'!)"</formula>
    </cfRule>
  </conditionalFormatting>
  <conditionalFormatting sqref="N359">
    <cfRule type="containsText" dxfId="19931" priority="16682" stopIfTrue="1" operator="containsText" text="CHARGE ON ARRIVAL">
      <formula>NOT(ISERROR(SEARCH("CHARGE ON ARRIVAL",N359)))</formula>
    </cfRule>
    <cfRule type="containsText" dxfId="19930" priority="16683" stopIfTrue="1" operator="containsText" text="CHARGE VC ON DAY">
      <formula>NOT(ISERROR(SEARCH("CHARGE VC ON DAY",N359)))</formula>
    </cfRule>
    <cfRule type="containsText" dxfId="19929" priority="16684" stopIfTrue="1" operator="containsText" text="PAID">
      <formula>NOT(ISERROR(SEARCH("PAID",N359)))</formula>
    </cfRule>
  </conditionalFormatting>
  <conditionalFormatting sqref="J359">
    <cfRule type="containsText" dxfId="19928" priority="16659" operator="containsText" text="hw">
      <formula>NOT(ISERROR(SEARCH("hw",J359)))</formula>
    </cfRule>
    <cfRule type="containsText" dxfId="19927" priority="16660" operator="containsText" text="bb">
      <formula>NOT(ISERROR(SEARCH("bb",J359)))</formula>
    </cfRule>
    <cfRule type="containsText" dxfId="19926" priority="16661" stopIfTrue="1" operator="containsText" text="booking hc">
      <formula>NOT(ISERROR(SEARCH("booking hc",J359)))</formula>
    </cfRule>
    <cfRule type="containsText" dxfId="19925" priority="16662" operator="containsText" text="expedia vc">
      <formula>NOT(ISERROR(SEARCH("expedia vc",J359)))</formula>
    </cfRule>
    <cfRule type="containsText" dxfId="19924" priority="16663" operator="containsText" text="booking hcn">
      <formula>NOT(ISERROR(SEARCH("booking hcn",J359)))</formula>
    </cfRule>
    <cfRule type="containsText" dxfId="19923" priority="16664" stopIfTrue="1" operator="containsText" text="booking vcd">
      <formula>NOT(ISERROR(SEARCH("booking vcd",J359)))</formula>
    </cfRule>
    <cfRule type="containsText" dxfId="19922" priority="16665" stopIfTrue="1" operator="containsText" text="booking vc">
      <formula>NOT(ISERROR(SEARCH("booking vc",J359)))</formula>
    </cfRule>
  </conditionalFormatting>
  <conditionalFormatting sqref="J359">
    <cfRule type="containsText" dxfId="19921" priority="16652" operator="containsText" text="hw">
      <formula>NOT(ISERROR(SEARCH("hw",J359)))</formula>
    </cfRule>
    <cfRule type="containsText" dxfId="19920" priority="16653" operator="containsText" text="bb">
      <formula>NOT(ISERROR(SEARCH("bb",J359)))</formula>
    </cfRule>
    <cfRule type="containsText" dxfId="19919" priority="16654" stopIfTrue="1" operator="containsText" text="booking hc">
      <formula>NOT(ISERROR(SEARCH("booking hc",J359)))</formula>
    </cfRule>
    <cfRule type="containsText" dxfId="19918" priority="16655" operator="containsText" text="expedia vc">
      <formula>NOT(ISERROR(SEARCH("expedia vc",J359)))</formula>
    </cfRule>
    <cfRule type="containsText" dxfId="19917" priority="16656" operator="containsText" text="booking hcn">
      <formula>NOT(ISERROR(SEARCH("booking hcn",J359)))</formula>
    </cfRule>
    <cfRule type="containsText" dxfId="19916" priority="16657" stopIfTrue="1" operator="containsText" text="booking vcd">
      <formula>NOT(ISERROR(SEARCH("booking vcd",J359)))</formula>
    </cfRule>
    <cfRule type="containsText" dxfId="19915" priority="16658" stopIfTrue="1" operator="containsText" text="booking vc">
      <formula>NOT(ISERROR(SEARCH("booking vc",J359)))</formula>
    </cfRule>
  </conditionalFormatting>
  <conditionalFormatting sqref="I360:L360 G360">
    <cfRule type="containsText" dxfId="19914" priority="16638" operator="containsText" text="BANND">
      <formula>NOT(ISERROR(SEARCH("BANND",G360)))</formula>
    </cfRule>
  </conditionalFormatting>
  <conditionalFormatting sqref="H360:L360 C360:F360">
    <cfRule type="expression" dxfId="19913" priority="16637">
      <formula>"'=NOT(ISERROR(VLOOKUP('Banned list'!)"</formula>
    </cfRule>
  </conditionalFormatting>
  <conditionalFormatting sqref="J360">
    <cfRule type="containsText" dxfId="19912" priority="16640" operator="containsText" text="bb">
      <formula>NOT(ISERROR(SEARCH("bb",J360)))</formula>
    </cfRule>
    <cfRule type="containsText" dxfId="19911" priority="16641" stopIfTrue="1" operator="containsText" text="booking hc">
      <formula>NOT(ISERROR(SEARCH("booking hc",J360)))</formula>
    </cfRule>
    <cfRule type="containsText" dxfId="19910" priority="16642" operator="containsText" text="expedia vc">
      <formula>NOT(ISERROR(SEARCH("expedia vc",J360)))</formula>
    </cfRule>
    <cfRule type="containsText" dxfId="19909" priority="16643" operator="containsText" text="booking hcn">
      <formula>NOT(ISERROR(SEARCH("booking hcn",J360)))</formula>
    </cfRule>
    <cfRule type="containsText" dxfId="19908" priority="16644" stopIfTrue="1" operator="containsText" text="booking vcd">
      <formula>NOT(ISERROR(SEARCH("booking vcd",J360)))</formula>
    </cfRule>
    <cfRule type="containsText" dxfId="19907" priority="16645" stopIfTrue="1" operator="containsText" text="booking vc">
      <formula>NOT(ISERROR(SEARCH("booking vc",J360)))</formula>
    </cfRule>
  </conditionalFormatting>
  <conditionalFormatting sqref="J360">
    <cfRule type="containsText" dxfId="19906" priority="16639" operator="containsText" text="hw">
      <formula>NOT(ISERROR(SEARCH("hw",J360)))</formula>
    </cfRule>
  </conditionalFormatting>
  <conditionalFormatting sqref="J360">
    <cfRule type="containsText" dxfId="19905" priority="16630" operator="containsText" text="hw">
      <formula>NOT(ISERROR(SEARCH("hw",J360)))</formula>
    </cfRule>
    <cfRule type="containsText" dxfId="19904" priority="16631" operator="containsText" text="bb">
      <formula>NOT(ISERROR(SEARCH("bb",J360)))</formula>
    </cfRule>
    <cfRule type="containsText" dxfId="19903" priority="16632" stopIfTrue="1" operator="containsText" text="booking hc">
      <formula>NOT(ISERROR(SEARCH("booking hc",J360)))</formula>
    </cfRule>
    <cfRule type="containsText" dxfId="19902" priority="16633" operator="containsText" text="expedia vc">
      <formula>NOT(ISERROR(SEARCH("expedia vc",J360)))</formula>
    </cfRule>
    <cfRule type="containsText" dxfId="19901" priority="16634" operator="containsText" text="booking hcn">
      <formula>NOT(ISERROR(SEARCH("booking hcn",J360)))</formula>
    </cfRule>
    <cfRule type="containsText" dxfId="19900" priority="16635" stopIfTrue="1" operator="containsText" text="booking vcd">
      <formula>NOT(ISERROR(SEARCH("booking vcd",J360)))</formula>
    </cfRule>
    <cfRule type="containsText" dxfId="19899" priority="16636" stopIfTrue="1" operator="containsText" text="booking vc">
      <formula>NOT(ISERROR(SEARCH("booking vc",J360)))</formula>
    </cfRule>
  </conditionalFormatting>
  <conditionalFormatting sqref="J360">
    <cfRule type="containsText" dxfId="19898" priority="16649" operator="containsText" text="BANND">
      <formula>NOT(ISERROR(SEARCH("BANND",J360)))</formula>
    </cfRule>
    <cfRule type="expression" dxfId="19897" priority="16650">
      <formula>"'=NOT(ISERROR(VLOOKUP('Banned list'!)"</formula>
    </cfRule>
  </conditionalFormatting>
  <conditionalFormatting sqref="N360">
    <cfRule type="containsText" dxfId="19896" priority="16646" stopIfTrue="1" operator="containsText" text="CHARGE ON ARRIVAL">
      <formula>NOT(ISERROR(SEARCH("CHARGE ON ARRIVAL",N360)))</formula>
    </cfRule>
    <cfRule type="containsText" dxfId="19895" priority="16647" stopIfTrue="1" operator="containsText" text="CHARGE VC ON DAY">
      <formula>NOT(ISERROR(SEARCH("CHARGE VC ON DAY",N360)))</formula>
    </cfRule>
    <cfRule type="containsText" dxfId="19894" priority="16648" stopIfTrue="1" operator="containsText" text="PAID">
      <formula>NOT(ISERROR(SEARCH("PAID",N360)))</formula>
    </cfRule>
  </conditionalFormatting>
  <conditionalFormatting sqref="B361:F361 H361:L361">
    <cfRule type="expression" dxfId="19893" priority="16615">
      <formula>"'=NOT(ISERROR(VLOOKUP('Banned list'!)"</formula>
    </cfRule>
  </conditionalFormatting>
  <conditionalFormatting sqref="J361">
    <cfRule type="containsText" dxfId="19892" priority="16618" operator="containsText" text="bb">
      <formula>NOT(ISERROR(SEARCH("bb",J361)))</formula>
    </cfRule>
    <cfRule type="containsText" dxfId="19891" priority="16619" stopIfTrue="1" operator="containsText" text="booking hc">
      <formula>NOT(ISERROR(SEARCH("booking hc",J361)))</formula>
    </cfRule>
    <cfRule type="containsText" dxfId="19890" priority="16620" operator="containsText" text="expedia vc">
      <formula>NOT(ISERROR(SEARCH("expedia vc",J361)))</formula>
    </cfRule>
    <cfRule type="containsText" dxfId="19889" priority="16621" operator="containsText" text="booking hcn">
      <formula>NOT(ISERROR(SEARCH("booking hcn",J361)))</formula>
    </cfRule>
    <cfRule type="containsText" dxfId="19888" priority="16622" stopIfTrue="1" operator="containsText" text="booking vcd">
      <formula>NOT(ISERROR(SEARCH("booking vcd",J361)))</formula>
    </cfRule>
    <cfRule type="containsText" dxfId="19887" priority="16623" stopIfTrue="1" operator="containsText" text="booking vc">
      <formula>NOT(ISERROR(SEARCH("booking vc",J361)))</formula>
    </cfRule>
  </conditionalFormatting>
  <conditionalFormatting sqref="J361">
    <cfRule type="containsText" dxfId="19886" priority="16617" operator="containsText" text="hw">
      <formula>NOT(ISERROR(SEARCH("hw",J361)))</formula>
    </cfRule>
  </conditionalFormatting>
  <conditionalFormatting sqref="J361">
    <cfRule type="containsText" dxfId="19885" priority="16608" operator="containsText" text="hw">
      <formula>NOT(ISERROR(SEARCH("hw",J361)))</formula>
    </cfRule>
    <cfRule type="containsText" dxfId="19884" priority="16609" operator="containsText" text="bb">
      <formula>NOT(ISERROR(SEARCH("bb",J361)))</formula>
    </cfRule>
    <cfRule type="containsText" dxfId="19883" priority="16610" stopIfTrue="1" operator="containsText" text="booking hc">
      <formula>NOT(ISERROR(SEARCH("booking hc",J361)))</formula>
    </cfRule>
    <cfRule type="containsText" dxfId="19882" priority="16611" operator="containsText" text="expedia vc">
      <formula>NOT(ISERROR(SEARCH("expedia vc",J361)))</formula>
    </cfRule>
    <cfRule type="containsText" dxfId="19881" priority="16612" operator="containsText" text="booking hcn">
      <formula>NOT(ISERROR(SEARCH("booking hcn",J361)))</formula>
    </cfRule>
    <cfRule type="containsText" dxfId="19880" priority="16613" stopIfTrue="1" operator="containsText" text="booking vcd">
      <formula>NOT(ISERROR(SEARCH("booking vcd",J361)))</formula>
    </cfRule>
    <cfRule type="containsText" dxfId="19879" priority="16614" stopIfTrue="1" operator="containsText" text="booking vc">
      <formula>NOT(ISERROR(SEARCH("booking vc",J361)))</formula>
    </cfRule>
  </conditionalFormatting>
  <conditionalFormatting sqref="J361">
    <cfRule type="containsText" dxfId="19878" priority="16627" operator="containsText" text="BANND">
      <formula>NOT(ISERROR(SEARCH("BANND",J361)))</formula>
    </cfRule>
    <cfRule type="expression" dxfId="19877" priority="16628">
      <formula>"'=NOT(ISERROR(VLOOKUP('Banned list'!)"</formula>
    </cfRule>
  </conditionalFormatting>
  <conditionalFormatting sqref="N361">
    <cfRule type="containsText" dxfId="19876" priority="16624" stopIfTrue="1" operator="containsText" text="CHARGE ON ARRIVAL">
      <formula>NOT(ISERROR(SEARCH("CHARGE ON ARRIVAL",N361)))</formula>
    </cfRule>
    <cfRule type="containsText" dxfId="19875" priority="16625" stopIfTrue="1" operator="containsText" text="CHARGE VC ON DAY">
      <formula>NOT(ISERROR(SEARCH("CHARGE VC ON DAY",N361)))</formula>
    </cfRule>
    <cfRule type="containsText" dxfId="19874" priority="16626" stopIfTrue="1" operator="containsText" text="PAID">
      <formula>NOT(ISERROR(SEARCH("PAID",N361)))</formula>
    </cfRule>
  </conditionalFormatting>
  <conditionalFormatting sqref="G362 I362:L362">
    <cfRule type="containsText" dxfId="19873" priority="16594" operator="containsText" text="BANND">
      <formula>NOT(ISERROR(SEARCH("BANND",G362)))</formula>
    </cfRule>
  </conditionalFormatting>
  <conditionalFormatting sqref="C362:F362 H362:L362">
    <cfRule type="expression" dxfId="19872" priority="16593">
      <formula>"'=NOT(ISERROR(VLOOKUP('Banned list'!)"</formula>
    </cfRule>
  </conditionalFormatting>
  <conditionalFormatting sqref="J362">
    <cfRule type="containsText" dxfId="19871" priority="16596" operator="containsText" text="bb">
      <formula>NOT(ISERROR(SEARCH("bb",J362)))</formula>
    </cfRule>
    <cfRule type="containsText" dxfId="19870" priority="16597" stopIfTrue="1" operator="containsText" text="booking hc">
      <formula>NOT(ISERROR(SEARCH("booking hc",J362)))</formula>
    </cfRule>
    <cfRule type="containsText" dxfId="19869" priority="16598" operator="containsText" text="expedia vc">
      <formula>NOT(ISERROR(SEARCH("expedia vc",J362)))</formula>
    </cfRule>
    <cfRule type="containsText" dxfId="19868" priority="16599" operator="containsText" text="booking hcn">
      <formula>NOT(ISERROR(SEARCH("booking hcn",J362)))</formula>
    </cfRule>
    <cfRule type="containsText" dxfId="19867" priority="16600" stopIfTrue="1" operator="containsText" text="booking vcd">
      <formula>NOT(ISERROR(SEARCH("booking vcd",J362)))</formula>
    </cfRule>
    <cfRule type="containsText" dxfId="19866" priority="16601" stopIfTrue="1" operator="containsText" text="booking vc">
      <formula>NOT(ISERROR(SEARCH("booking vc",J362)))</formula>
    </cfRule>
  </conditionalFormatting>
  <conditionalFormatting sqref="J362">
    <cfRule type="containsText" dxfId="19865" priority="16595" operator="containsText" text="hw">
      <formula>NOT(ISERROR(SEARCH("hw",J362)))</formula>
    </cfRule>
  </conditionalFormatting>
  <conditionalFormatting sqref="J362">
    <cfRule type="containsText" dxfId="19864" priority="16586" operator="containsText" text="hw">
      <formula>NOT(ISERROR(SEARCH("hw",J362)))</formula>
    </cfRule>
    <cfRule type="containsText" dxfId="19863" priority="16587" operator="containsText" text="bb">
      <formula>NOT(ISERROR(SEARCH("bb",J362)))</formula>
    </cfRule>
    <cfRule type="containsText" dxfId="19862" priority="16588" stopIfTrue="1" operator="containsText" text="booking hc">
      <formula>NOT(ISERROR(SEARCH("booking hc",J362)))</formula>
    </cfRule>
    <cfRule type="containsText" dxfId="19861" priority="16589" operator="containsText" text="expedia vc">
      <formula>NOT(ISERROR(SEARCH("expedia vc",J362)))</formula>
    </cfRule>
    <cfRule type="containsText" dxfId="19860" priority="16590" operator="containsText" text="booking hcn">
      <formula>NOT(ISERROR(SEARCH("booking hcn",J362)))</formula>
    </cfRule>
    <cfRule type="containsText" dxfId="19859" priority="16591" stopIfTrue="1" operator="containsText" text="booking vcd">
      <formula>NOT(ISERROR(SEARCH("booking vcd",J362)))</formula>
    </cfRule>
    <cfRule type="containsText" dxfId="19858" priority="16592" stopIfTrue="1" operator="containsText" text="booking vc">
      <formula>NOT(ISERROR(SEARCH("booking vc",J362)))</formula>
    </cfRule>
  </conditionalFormatting>
  <conditionalFormatting sqref="J362">
    <cfRule type="containsText" dxfId="19857" priority="16605" operator="containsText" text="BANND">
      <formula>NOT(ISERROR(SEARCH("BANND",J362)))</formula>
    </cfRule>
    <cfRule type="expression" dxfId="19856" priority="16606">
      <formula>"'=NOT(ISERROR(VLOOKUP('Banned list'!)"</formula>
    </cfRule>
  </conditionalFormatting>
  <conditionalFormatting sqref="N362">
    <cfRule type="containsText" dxfId="19855" priority="16602" stopIfTrue="1" operator="containsText" text="CHARGE ON ARRIVAL">
      <formula>NOT(ISERROR(SEARCH("CHARGE ON ARRIVAL",N362)))</formula>
    </cfRule>
    <cfRule type="containsText" dxfId="19854" priority="16603" stopIfTrue="1" operator="containsText" text="CHARGE VC ON DAY">
      <formula>NOT(ISERROR(SEARCH("CHARGE VC ON DAY",N362)))</formula>
    </cfRule>
    <cfRule type="containsText" dxfId="19853" priority="16604" stopIfTrue="1" operator="containsText" text="PAID">
      <formula>NOT(ISERROR(SEARCH("PAID",N362)))</formula>
    </cfRule>
  </conditionalFormatting>
  <conditionalFormatting sqref="H363:L363 B363:F363">
    <cfRule type="expression" dxfId="19852" priority="16571">
      <formula>"'=NOT(ISERROR(VLOOKUP('Banned list'!)"</formula>
    </cfRule>
  </conditionalFormatting>
  <conditionalFormatting sqref="J363">
    <cfRule type="containsText" dxfId="19851" priority="16574" operator="containsText" text="bb">
      <formula>NOT(ISERROR(SEARCH("bb",J363)))</formula>
    </cfRule>
    <cfRule type="containsText" dxfId="19850" priority="16575" stopIfTrue="1" operator="containsText" text="booking hc">
      <formula>NOT(ISERROR(SEARCH("booking hc",J363)))</formula>
    </cfRule>
    <cfRule type="containsText" dxfId="19849" priority="16576" operator="containsText" text="expedia vc">
      <formula>NOT(ISERROR(SEARCH("expedia vc",J363)))</formula>
    </cfRule>
    <cfRule type="containsText" dxfId="19848" priority="16577" operator="containsText" text="booking hcn">
      <formula>NOT(ISERROR(SEARCH("booking hcn",J363)))</formula>
    </cfRule>
    <cfRule type="containsText" dxfId="19847" priority="16578" stopIfTrue="1" operator="containsText" text="booking vcd">
      <formula>NOT(ISERROR(SEARCH("booking vcd",J363)))</formula>
    </cfRule>
    <cfRule type="containsText" dxfId="19846" priority="16579" stopIfTrue="1" operator="containsText" text="booking vc">
      <formula>NOT(ISERROR(SEARCH("booking vc",J363)))</formula>
    </cfRule>
  </conditionalFormatting>
  <conditionalFormatting sqref="J363">
    <cfRule type="containsText" dxfId="19845" priority="16573" operator="containsText" text="hw">
      <formula>NOT(ISERROR(SEARCH("hw",J363)))</formula>
    </cfRule>
  </conditionalFormatting>
  <conditionalFormatting sqref="J363">
    <cfRule type="containsText" dxfId="19844" priority="16564" operator="containsText" text="hw">
      <formula>NOT(ISERROR(SEARCH("hw",J363)))</formula>
    </cfRule>
    <cfRule type="containsText" dxfId="19843" priority="16565" operator="containsText" text="bb">
      <formula>NOT(ISERROR(SEARCH("bb",J363)))</formula>
    </cfRule>
    <cfRule type="containsText" dxfId="19842" priority="16566" stopIfTrue="1" operator="containsText" text="booking hc">
      <formula>NOT(ISERROR(SEARCH("booking hc",J363)))</formula>
    </cfRule>
    <cfRule type="containsText" dxfId="19841" priority="16567" operator="containsText" text="expedia vc">
      <formula>NOT(ISERROR(SEARCH("expedia vc",J363)))</formula>
    </cfRule>
    <cfRule type="containsText" dxfId="19840" priority="16568" operator="containsText" text="booking hcn">
      <formula>NOT(ISERROR(SEARCH("booking hcn",J363)))</formula>
    </cfRule>
    <cfRule type="containsText" dxfId="19839" priority="16569" stopIfTrue="1" operator="containsText" text="booking vcd">
      <formula>NOT(ISERROR(SEARCH("booking vcd",J363)))</formula>
    </cfRule>
    <cfRule type="containsText" dxfId="19838" priority="16570" stopIfTrue="1" operator="containsText" text="booking vc">
      <formula>NOT(ISERROR(SEARCH("booking vc",J363)))</formula>
    </cfRule>
  </conditionalFormatting>
  <conditionalFormatting sqref="J363">
    <cfRule type="containsText" dxfId="19837" priority="16583" operator="containsText" text="BANND">
      <formula>NOT(ISERROR(SEARCH("BANND",J363)))</formula>
    </cfRule>
    <cfRule type="expression" dxfId="19836" priority="16584">
      <formula>"'=NOT(ISERROR(VLOOKUP('Banned list'!)"</formula>
    </cfRule>
  </conditionalFormatting>
  <conditionalFormatting sqref="N363">
    <cfRule type="containsText" dxfId="19835" priority="16580" stopIfTrue="1" operator="containsText" text="CHARGE ON ARRIVAL">
      <formula>NOT(ISERROR(SEARCH("CHARGE ON ARRIVAL",N363)))</formula>
    </cfRule>
    <cfRule type="containsText" dxfId="19834" priority="16581" stopIfTrue="1" operator="containsText" text="CHARGE VC ON DAY">
      <formula>NOT(ISERROR(SEARCH("CHARGE VC ON DAY",N363)))</formula>
    </cfRule>
    <cfRule type="containsText" dxfId="19833" priority="16582" stopIfTrue="1" operator="containsText" text="PAID">
      <formula>NOT(ISERROR(SEARCH("PAID",N363)))</formula>
    </cfRule>
  </conditionalFormatting>
  <conditionalFormatting sqref="J363">
    <cfRule type="containsText" dxfId="19832" priority="16557" operator="containsText" text="hw">
      <formula>NOT(ISERROR(SEARCH("hw",J363)))</formula>
    </cfRule>
    <cfRule type="containsText" dxfId="19831" priority="16558" operator="containsText" text="bb">
      <formula>NOT(ISERROR(SEARCH("bb",J363)))</formula>
    </cfRule>
    <cfRule type="containsText" dxfId="19830" priority="16559" stopIfTrue="1" operator="containsText" text="booking hc">
      <formula>NOT(ISERROR(SEARCH("booking hc",J363)))</formula>
    </cfRule>
    <cfRule type="containsText" dxfId="19829" priority="16560" operator="containsText" text="expedia vc">
      <formula>NOT(ISERROR(SEARCH("expedia vc",J363)))</formula>
    </cfRule>
    <cfRule type="containsText" dxfId="19828" priority="16561" operator="containsText" text="booking hcn">
      <formula>NOT(ISERROR(SEARCH("booking hcn",J363)))</formula>
    </cfRule>
    <cfRule type="containsText" dxfId="19827" priority="16562" stopIfTrue="1" operator="containsText" text="booking vcd">
      <formula>NOT(ISERROR(SEARCH("booking vcd",J363)))</formula>
    </cfRule>
    <cfRule type="containsText" dxfId="19826" priority="16563" stopIfTrue="1" operator="containsText" text="booking vc">
      <formula>NOT(ISERROR(SEARCH("booking vc",J363)))</formula>
    </cfRule>
  </conditionalFormatting>
  <conditionalFormatting sqref="J363">
    <cfRule type="containsText" dxfId="19825" priority="16550" operator="containsText" text="hw">
      <formula>NOT(ISERROR(SEARCH("hw",J363)))</formula>
    </cfRule>
    <cfRule type="containsText" dxfId="19824" priority="16551" operator="containsText" text="bb">
      <formula>NOT(ISERROR(SEARCH("bb",J363)))</formula>
    </cfRule>
    <cfRule type="containsText" dxfId="19823" priority="16552" stopIfTrue="1" operator="containsText" text="booking hc">
      <formula>NOT(ISERROR(SEARCH("booking hc",J363)))</formula>
    </cfRule>
    <cfRule type="containsText" dxfId="19822" priority="16553" operator="containsText" text="expedia vc">
      <formula>NOT(ISERROR(SEARCH("expedia vc",J363)))</formula>
    </cfRule>
    <cfRule type="containsText" dxfId="19821" priority="16554" operator="containsText" text="booking hcn">
      <formula>NOT(ISERROR(SEARCH("booking hcn",J363)))</formula>
    </cfRule>
    <cfRule type="containsText" dxfId="19820" priority="16555" stopIfTrue="1" operator="containsText" text="booking vcd">
      <formula>NOT(ISERROR(SEARCH("booking vcd",J363)))</formula>
    </cfRule>
    <cfRule type="containsText" dxfId="19819" priority="16556" stopIfTrue="1" operator="containsText" text="booking vc">
      <formula>NOT(ISERROR(SEARCH("booking vc",J363)))</formula>
    </cfRule>
  </conditionalFormatting>
  <conditionalFormatting sqref="I364 G364">
    <cfRule type="containsText" dxfId="19818" priority="16539" operator="containsText" text="BANND">
      <formula>NOT(ISERROR(SEARCH("BANND",G364)))</formula>
    </cfRule>
  </conditionalFormatting>
  <conditionalFormatting sqref="J364">
    <cfRule type="containsText" dxfId="19817" priority="16541" operator="containsText" text="bb">
      <formula>NOT(ISERROR(SEARCH("bb",J364)))</formula>
    </cfRule>
    <cfRule type="containsText" dxfId="19816" priority="16542" stopIfTrue="1" operator="containsText" text="booking hc">
      <formula>NOT(ISERROR(SEARCH("booking hc",J364)))</formula>
    </cfRule>
    <cfRule type="containsText" dxfId="19815" priority="16543" operator="containsText" text="expedia vc">
      <formula>NOT(ISERROR(SEARCH("expedia vc",J364)))</formula>
    </cfRule>
    <cfRule type="containsText" dxfId="19814" priority="16544" operator="containsText" text="booking hcn">
      <formula>NOT(ISERROR(SEARCH("booking hcn",J364)))</formula>
    </cfRule>
    <cfRule type="containsText" dxfId="19813" priority="16545" stopIfTrue="1" operator="containsText" text="booking vcd">
      <formula>NOT(ISERROR(SEARCH("booking vcd",J364)))</formula>
    </cfRule>
    <cfRule type="containsText" dxfId="19812" priority="16546" stopIfTrue="1" operator="containsText" text="booking vc">
      <formula>NOT(ISERROR(SEARCH("booking vc",J364)))</formula>
    </cfRule>
  </conditionalFormatting>
  <conditionalFormatting sqref="J364">
    <cfRule type="containsText" dxfId="19811" priority="16540" operator="containsText" text="hw">
      <formula>NOT(ISERROR(SEARCH("hw",J364)))</formula>
    </cfRule>
  </conditionalFormatting>
  <conditionalFormatting sqref="J364">
    <cfRule type="containsText" dxfId="19810" priority="16532" operator="containsText" text="hw">
      <formula>NOT(ISERROR(SEARCH("hw",J364)))</formula>
    </cfRule>
    <cfRule type="containsText" dxfId="19809" priority="16533" operator="containsText" text="bb">
      <formula>NOT(ISERROR(SEARCH("bb",J364)))</formula>
    </cfRule>
    <cfRule type="containsText" dxfId="19808" priority="16534" stopIfTrue="1" operator="containsText" text="booking hc">
      <formula>NOT(ISERROR(SEARCH("booking hc",J364)))</formula>
    </cfRule>
    <cfRule type="containsText" dxfId="19807" priority="16535" operator="containsText" text="expedia vc">
      <formula>NOT(ISERROR(SEARCH("expedia vc",J364)))</formula>
    </cfRule>
    <cfRule type="containsText" dxfId="19806" priority="16536" operator="containsText" text="booking hcn">
      <formula>NOT(ISERROR(SEARCH("booking hcn",J364)))</formula>
    </cfRule>
    <cfRule type="containsText" dxfId="19805" priority="16537" stopIfTrue="1" operator="containsText" text="booking vcd">
      <formula>NOT(ISERROR(SEARCH("booking vcd",J364)))</formula>
    </cfRule>
    <cfRule type="containsText" dxfId="19804" priority="16538" stopIfTrue="1" operator="containsText" text="booking vc">
      <formula>NOT(ISERROR(SEARCH("booking vc",J364)))</formula>
    </cfRule>
  </conditionalFormatting>
  <conditionalFormatting sqref="N364">
    <cfRule type="containsText" dxfId="19803" priority="16547" stopIfTrue="1" operator="containsText" text="CHARGE ON ARRIVAL">
      <formula>NOT(ISERROR(SEARCH("CHARGE ON ARRIVAL",N364)))</formula>
    </cfRule>
    <cfRule type="containsText" dxfId="19802" priority="16548" stopIfTrue="1" operator="containsText" text="CHARGE VC ON DAY">
      <formula>NOT(ISERROR(SEARCH("CHARGE VC ON DAY",N364)))</formula>
    </cfRule>
    <cfRule type="containsText" dxfId="19801" priority="16549" stopIfTrue="1" operator="containsText" text="PAID">
      <formula>NOT(ISERROR(SEARCH("PAID",N364)))</formula>
    </cfRule>
  </conditionalFormatting>
  <conditionalFormatting sqref="G365 I365:L365">
    <cfRule type="containsText" dxfId="19800" priority="16518" operator="containsText" text="BANND">
      <formula>NOT(ISERROR(SEARCH("BANND",G365)))</formula>
    </cfRule>
  </conditionalFormatting>
  <conditionalFormatting sqref="C365:F365 H365:L365">
    <cfRule type="expression" dxfId="19799" priority="16517">
      <formula>"'=NOT(ISERROR(VLOOKUP('Banned list'!)"</formula>
    </cfRule>
  </conditionalFormatting>
  <conditionalFormatting sqref="J365">
    <cfRule type="containsText" dxfId="19798" priority="16520" operator="containsText" text="bb">
      <formula>NOT(ISERROR(SEARCH("bb",J365)))</formula>
    </cfRule>
    <cfRule type="containsText" dxfId="19797" priority="16521" stopIfTrue="1" operator="containsText" text="booking hc">
      <formula>NOT(ISERROR(SEARCH("booking hc",J365)))</formula>
    </cfRule>
    <cfRule type="containsText" dxfId="19796" priority="16522" operator="containsText" text="expedia vc">
      <formula>NOT(ISERROR(SEARCH("expedia vc",J365)))</formula>
    </cfRule>
    <cfRule type="containsText" dxfId="19795" priority="16523" operator="containsText" text="booking hcn">
      <formula>NOT(ISERROR(SEARCH("booking hcn",J365)))</formula>
    </cfRule>
    <cfRule type="containsText" dxfId="19794" priority="16524" stopIfTrue="1" operator="containsText" text="booking vcd">
      <formula>NOT(ISERROR(SEARCH("booking vcd",J365)))</formula>
    </cfRule>
    <cfRule type="containsText" dxfId="19793" priority="16525" stopIfTrue="1" operator="containsText" text="booking vc">
      <formula>NOT(ISERROR(SEARCH("booking vc",J365)))</formula>
    </cfRule>
  </conditionalFormatting>
  <conditionalFormatting sqref="J365">
    <cfRule type="containsText" dxfId="19792" priority="16519" operator="containsText" text="hw">
      <formula>NOT(ISERROR(SEARCH("hw",J365)))</formula>
    </cfRule>
  </conditionalFormatting>
  <conditionalFormatting sqref="J365">
    <cfRule type="containsText" dxfId="19791" priority="16510" operator="containsText" text="hw">
      <formula>NOT(ISERROR(SEARCH("hw",J365)))</formula>
    </cfRule>
    <cfRule type="containsText" dxfId="19790" priority="16511" operator="containsText" text="bb">
      <formula>NOT(ISERROR(SEARCH("bb",J365)))</formula>
    </cfRule>
    <cfRule type="containsText" dxfId="19789" priority="16512" stopIfTrue="1" operator="containsText" text="booking hc">
      <formula>NOT(ISERROR(SEARCH("booking hc",J365)))</formula>
    </cfRule>
    <cfRule type="containsText" dxfId="19788" priority="16513" operator="containsText" text="expedia vc">
      <formula>NOT(ISERROR(SEARCH("expedia vc",J365)))</formula>
    </cfRule>
    <cfRule type="containsText" dxfId="19787" priority="16514" operator="containsText" text="booking hcn">
      <formula>NOT(ISERROR(SEARCH("booking hcn",J365)))</formula>
    </cfRule>
    <cfRule type="containsText" dxfId="19786" priority="16515" stopIfTrue="1" operator="containsText" text="booking vcd">
      <formula>NOT(ISERROR(SEARCH("booking vcd",J365)))</formula>
    </cfRule>
    <cfRule type="containsText" dxfId="19785" priority="16516" stopIfTrue="1" operator="containsText" text="booking vc">
      <formula>NOT(ISERROR(SEARCH("booking vc",J365)))</formula>
    </cfRule>
  </conditionalFormatting>
  <conditionalFormatting sqref="J365">
    <cfRule type="containsText" dxfId="19784" priority="16529" operator="containsText" text="BANND">
      <formula>NOT(ISERROR(SEARCH("BANND",J365)))</formula>
    </cfRule>
    <cfRule type="expression" dxfId="19783" priority="16530">
      <formula>"'=NOT(ISERROR(VLOOKUP('Banned list'!)"</formula>
    </cfRule>
  </conditionalFormatting>
  <conditionalFormatting sqref="N365">
    <cfRule type="containsText" dxfId="19782" priority="16526" stopIfTrue="1" operator="containsText" text="CHARGE ON ARRIVAL">
      <formula>NOT(ISERROR(SEARCH("CHARGE ON ARRIVAL",N365)))</formula>
    </cfRule>
    <cfRule type="containsText" dxfId="19781" priority="16527" stopIfTrue="1" operator="containsText" text="CHARGE VC ON DAY">
      <formula>NOT(ISERROR(SEARCH("CHARGE VC ON DAY",N365)))</formula>
    </cfRule>
    <cfRule type="containsText" dxfId="19780" priority="16528" stopIfTrue="1" operator="containsText" text="PAID">
      <formula>NOT(ISERROR(SEARCH("PAID",N365)))</formula>
    </cfRule>
  </conditionalFormatting>
  <conditionalFormatting sqref="H365:L365 B365:F365">
    <cfRule type="expression" dxfId="19779" priority="16495">
      <formula>"'=NOT(ISERROR(VLOOKUP('Banned list'!)"</formula>
    </cfRule>
  </conditionalFormatting>
  <conditionalFormatting sqref="J365">
    <cfRule type="containsText" dxfId="19778" priority="16498" operator="containsText" text="bb">
      <formula>NOT(ISERROR(SEARCH("bb",J365)))</formula>
    </cfRule>
    <cfRule type="containsText" dxfId="19777" priority="16499" stopIfTrue="1" operator="containsText" text="booking hc">
      <formula>NOT(ISERROR(SEARCH("booking hc",J365)))</formula>
    </cfRule>
    <cfRule type="containsText" dxfId="19776" priority="16500" operator="containsText" text="expedia vc">
      <formula>NOT(ISERROR(SEARCH("expedia vc",J365)))</formula>
    </cfRule>
    <cfRule type="containsText" dxfId="19775" priority="16501" operator="containsText" text="booking hcn">
      <formula>NOT(ISERROR(SEARCH("booking hcn",J365)))</formula>
    </cfRule>
    <cfRule type="containsText" dxfId="19774" priority="16502" stopIfTrue="1" operator="containsText" text="booking vcd">
      <formula>NOT(ISERROR(SEARCH("booking vcd",J365)))</formula>
    </cfRule>
    <cfRule type="containsText" dxfId="19773" priority="16503" stopIfTrue="1" operator="containsText" text="booking vc">
      <formula>NOT(ISERROR(SEARCH("booking vc",J365)))</formula>
    </cfRule>
  </conditionalFormatting>
  <conditionalFormatting sqref="J365">
    <cfRule type="containsText" dxfId="19772" priority="16497" operator="containsText" text="hw">
      <formula>NOT(ISERROR(SEARCH("hw",J365)))</formula>
    </cfRule>
  </conditionalFormatting>
  <conditionalFormatting sqref="J365">
    <cfRule type="containsText" dxfId="19771" priority="16488" operator="containsText" text="hw">
      <formula>NOT(ISERROR(SEARCH("hw",J365)))</formula>
    </cfRule>
    <cfRule type="containsText" dxfId="19770" priority="16489" operator="containsText" text="bb">
      <formula>NOT(ISERROR(SEARCH("bb",J365)))</formula>
    </cfRule>
    <cfRule type="containsText" dxfId="19769" priority="16490" stopIfTrue="1" operator="containsText" text="booking hc">
      <formula>NOT(ISERROR(SEARCH("booking hc",J365)))</formula>
    </cfRule>
    <cfRule type="containsText" dxfId="19768" priority="16491" operator="containsText" text="expedia vc">
      <formula>NOT(ISERROR(SEARCH("expedia vc",J365)))</formula>
    </cfRule>
    <cfRule type="containsText" dxfId="19767" priority="16492" operator="containsText" text="booking hcn">
      <formula>NOT(ISERROR(SEARCH("booking hcn",J365)))</formula>
    </cfRule>
    <cfRule type="containsText" dxfId="19766" priority="16493" stopIfTrue="1" operator="containsText" text="booking vcd">
      <formula>NOT(ISERROR(SEARCH("booking vcd",J365)))</formula>
    </cfRule>
    <cfRule type="containsText" dxfId="19765" priority="16494" stopIfTrue="1" operator="containsText" text="booking vc">
      <formula>NOT(ISERROR(SEARCH("booking vc",J365)))</formula>
    </cfRule>
  </conditionalFormatting>
  <conditionalFormatting sqref="J365">
    <cfRule type="containsText" dxfId="19764" priority="16507" operator="containsText" text="BANND">
      <formula>NOT(ISERROR(SEARCH("BANND",J365)))</formula>
    </cfRule>
    <cfRule type="expression" dxfId="19763" priority="16508">
      <formula>"'=NOT(ISERROR(VLOOKUP('Banned list'!)"</formula>
    </cfRule>
  </conditionalFormatting>
  <conditionalFormatting sqref="N365">
    <cfRule type="containsText" dxfId="19762" priority="16504" stopIfTrue="1" operator="containsText" text="CHARGE ON ARRIVAL">
      <formula>NOT(ISERROR(SEARCH("CHARGE ON ARRIVAL",N365)))</formula>
    </cfRule>
    <cfRule type="containsText" dxfId="19761" priority="16505" stopIfTrue="1" operator="containsText" text="CHARGE VC ON DAY">
      <formula>NOT(ISERROR(SEARCH("CHARGE VC ON DAY",N365)))</formula>
    </cfRule>
    <cfRule type="containsText" dxfId="19760" priority="16506" stopIfTrue="1" operator="containsText" text="PAID">
      <formula>NOT(ISERROR(SEARCH("PAID",N365)))</formula>
    </cfRule>
  </conditionalFormatting>
  <conditionalFormatting sqref="J365">
    <cfRule type="containsText" dxfId="19759" priority="16481" operator="containsText" text="hw">
      <formula>NOT(ISERROR(SEARCH("hw",J365)))</formula>
    </cfRule>
    <cfRule type="containsText" dxfId="19758" priority="16482" operator="containsText" text="bb">
      <formula>NOT(ISERROR(SEARCH("bb",J365)))</formula>
    </cfRule>
    <cfRule type="containsText" dxfId="19757" priority="16483" stopIfTrue="1" operator="containsText" text="booking hc">
      <formula>NOT(ISERROR(SEARCH("booking hc",J365)))</formula>
    </cfRule>
    <cfRule type="containsText" dxfId="19756" priority="16484" operator="containsText" text="expedia vc">
      <formula>NOT(ISERROR(SEARCH("expedia vc",J365)))</formula>
    </cfRule>
    <cfRule type="containsText" dxfId="19755" priority="16485" operator="containsText" text="booking hcn">
      <formula>NOT(ISERROR(SEARCH("booking hcn",J365)))</formula>
    </cfRule>
    <cfRule type="containsText" dxfId="19754" priority="16486" stopIfTrue="1" operator="containsText" text="booking vcd">
      <formula>NOT(ISERROR(SEARCH("booking vcd",J365)))</formula>
    </cfRule>
    <cfRule type="containsText" dxfId="19753" priority="16487" stopIfTrue="1" operator="containsText" text="booking vc">
      <formula>NOT(ISERROR(SEARCH("booking vc",J365)))</formula>
    </cfRule>
  </conditionalFormatting>
  <conditionalFormatting sqref="J365">
    <cfRule type="containsText" dxfId="19752" priority="16474" operator="containsText" text="hw">
      <formula>NOT(ISERROR(SEARCH("hw",J365)))</formula>
    </cfRule>
    <cfRule type="containsText" dxfId="19751" priority="16475" operator="containsText" text="bb">
      <formula>NOT(ISERROR(SEARCH("bb",J365)))</formula>
    </cfRule>
    <cfRule type="containsText" dxfId="19750" priority="16476" stopIfTrue="1" operator="containsText" text="booking hc">
      <formula>NOT(ISERROR(SEARCH("booking hc",J365)))</formula>
    </cfRule>
    <cfRule type="containsText" dxfId="19749" priority="16477" operator="containsText" text="expedia vc">
      <formula>NOT(ISERROR(SEARCH("expedia vc",J365)))</formula>
    </cfRule>
    <cfRule type="containsText" dxfId="19748" priority="16478" operator="containsText" text="booking hcn">
      <formula>NOT(ISERROR(SEARCH("booking hcn",J365)))</formula>
    </cfRule>
    <cfRule type="containsText" dxfId="19747" priority="16479" stopIfTrue="1" operator="containsText" text="booking vcd">
      <formula>NOT(ISERROR(SEARCH("booking vcd",J365)))</formula>
    </cfRule>
    <cfRule type="containsText" dxfId="19746" priority="16480" stopIfTrue="1" operator="containsText" text="booking vc">
      <formula>NOT(ISERROR(SEARCH("booking vc",J365)))</formula>
    </cfRule>
  </conditionalFormatting>
  <conditionalFormatting sqref="B367:F367 H367:L367">
    <cfRule type="expression" dxfId="19745" priority="16459">
      <formula>"'=NOT(ISERROR(VLOOKUP('Banned list'!)"</formula>
    </cfRule>
  </conditionalFormatting>
  <conditionalFormatting sqref="J367">
    <cfRule type="containsText" dxfId="19744" priority="16462" operator="containsText" text="bb">
      <formula>NOT(ISERROR(SEARCH("bb",J367)))</formula>
    </cfRule>
    <cfRule type="containsText" dxfId="19743" priority="16463" stopIfTrue="1" operator="containsText" text="booking hc">
      <formula>NOT(ISERROR(SEARCH("booking hc",J367)))</formula>
    </cfRule>
    <cfRule type="containsText" dxfId="19742" priority="16464" operator="containsText" text="expedia vc">
      <formula>NOT(ISERROR(SEARCH("expedia vc",J367)))</formula>
    </cfRule>
    <cfRule type="containsText" dxfId="19741" priority="16465" operator="containsText" text="booking hcn">
      <formula>NOT(ISERROR(SEARCH("booking hcn",J367)))</formula>
    </cfRule>
    <cfRule type="containsText" dxfId="19740" priority="16466" stopIfTrue="1" operator="containsText" text="booking vcd">
      <formula>NOT(ISERROR(SEARCH("booking vcd",J367)))</formula>
    </cfRule>
    <cfRule type="containsText" dxfId="19739" priority="16467" stopIfTrue="1" operator="containsText" text="booking vc">
      <formula>NOT(ISERROR(SEARCH("booking vc",J367)))</formula>
    </cfRule>
  </conditionalFormatting>
  <conditionalFormatting sqref="J367">
    <cfRule type="containsText" dxfId="19738" priority="16461" operator="containsText" text="hw">
      <formula>NOT(ISERROR(SEARCH("hw",J367)))</formula>
    </cfRule>
  </conditionalFormatting>
  <conditionalFormatting sqref="J367">
    <cfRule type="containsText" dxfId="19737" priority="16452" operator="containsText" text="hw">
      <formula>NOT(ISERROR(SEARCH("hw",J367)))</formula>
    </cfRule>
    <cfRule type="containsText" dxfId="19736" priority="16453" operator="containsText" text="bb">
      <formula>NOT(ISERROR(SEARCH("bb",J367)))</formula>
    </cfRule>
    <cfRule type="containsText" dxfId="19735" priority="16454" stopIfTrue="1" operator="containsText" text="booking hc">
      <formula>NOT(ISERROR(SEARCH("booking hc",J367)))</formula>
    </cfRule>
    <cfRule type="containsText" dxfId="19734" priority="16455" operator="containsText" text="expedia vc">
      <formula>NOT(ISERROR(SEARCH("expedia vc",J367)))</formula>
    </cfRule>
    <cfRule type="containsText" dxfId="19733" priority="16456" operator="containsText" text="booking hcn">
      <formula>NOT(ISERROR(SEARCH("booking hcn",J367)))</formula>
    </cfRule>
    <cfRule type="containsText" dxfId="19732" priority="16457" stopIfTrue="1" operator="containsText" text="booking vcd">
      <formula>NOT(ISERROR(SEARCH("booking vcd",J367)))</formula>
    </cfRule>
    <cfRule type="containsText" dxfId="19731" priority="16458" stopIfTrue="1" operator="containsText" text="booking vc">
      <formula>NOT(ISERROR(SEARCH("booking vc",J367)))</formula>
    </cfRule>
  </conditionalFormatting>
  <conditionalFormatting sqref="J367">
    <cfRule type="containsText" dxfId="19730" priority="16471" operator="containsText" text="BANND">
      <formula>NOT(ISERROR(SEARCH("BANND",J367)))</formula>
    </cfRule>
    <cfRule type="expression" dxfId="19729" priority="16472">
      <formula>"'=NOT(ISERROR(VLOOKUP('Banned list'!)"</formula>
    </cfRule>
  </conditionalFormatting>
  <conditionalFormatting sqref="N367">
    <cfRule type="containsText" dxfId="19728" priority="16468" stopIfTrue="1" operator="containsText" text="CHARGE ON ARRIVAL">
      <formula>NOT(ISERROR(SEARCH("CHARGE ON ARRIVAL",N367)))</formula>
    </cfRule>
    <cfRule type="containsText" dxfId="19727" priority="16469" stopIfTrue="1" operator="containsText" text="CHARGE VC ON DAY">
      <formula>NOT(ISERROR(SEARCH("CHARGE VC ON DAY",N367)))</formula>
    </cfRule>
    <cfRule type="containsText" dxfId="19726" priority="16470" stopIfTrue="1" operator="containsText" text="PAID">
      <formula>NOT(ISERROR(SEARCH("PAID",N367)))</formula>
    </cfRule>
  </conditionalFormatting>
  <conditionalFormatting sqref="G366 I366:L366">
    <cfRule type="containsText" dxfId="19725" priority="16438" operator="containsText" text="BANND">
      <formula>NOT(ISERROR(SEARCH("BANND",G366)))</formula>
    </cfRule>
  </conditionalFormatting>
  <conditionalFormatting sqref="C366:F366 H366:L366">
    <cfRule type="expression" dxfId="19724" priority="16437">
      <formula>"'=NOT(ISERROR(VLOOKUP('Banned list'!)"</formula>
    </cfRule>
  </conditionalFormatting>
  <conditionalFormatting sqref="J366">
    <cfRule type="containsText" dxfId="19723" priority="16440" operator="containsText" text="bb">
      <formula>NOT(ISERROR(SEARCH("bb",J366)))</formula>
    </cfRule>
    <cfRule type="containsText" dxfId="19722" priority="16441" stopIfTrue="1" operator="containsText" text="booking hc">
      <formula>NOT(ISERROR(SEARCH("booking hc",J366)))</formula>
    </cfRule>
    <cfRule type="containsText" dxfId="19721" priority="16442" operator="containsText" text="expedia vc">
      <formula>NOT(ISERROR(SEARCH("expedia vc",J366)))</formula>
    </cfRule>
    <cfRule type="containsText" dxfId="19720" priority="16443" operator="containsText" text="booking hcn">
      <formula>NOT(ISERROR(SEARCH("booking hcn",J366)))</formula>
    </cfRule>
    <cfRule type="containsText" dxfId="19719" priority="16444" stopIfTrue="1" operator="containsText" text="booking vcd">
      <formula>NOT(ISERROR(SEARCH("booking vcd",J366)))</formula>
    </cfRule>
    <cfRule type="containsText" dxfId="19718" priority="16445" stopIfTrue="1" operator="containsText" text="booking vc">
      <formula>NOT(ISERROR(SEARCH("booking vc",J366)))</formula>
    </cfRule>
  </conditionalFormatting>
  <conditionalFormatting sqref="J366">
    <cfRule type="containsText" dxfId="19717" priority="16439" operator="containsText" text="hw">
      <formula>NOT(ISERROR(SEARCH("hw",J366)))</formula>
    </cfRule>
  </conditionalFormatting>
  <conditionalFormatting sqref="J366">
    <cfRule type="containsText" dxfId="19716" priority="16430" operator="containsText" text="hw">
      <formula>NOT(ISERROR(SEARCH("hw",J366)))</formula>
    </cfRule>
    <cfRule type="containsText" dxfId="19715" priority="16431" operator="containsText" text="bb">
      <formula>NOT(ISERROR(SEARCH("bb",J366)))</formula>
    </cfRule>
    <cfRule type="containsText" dxfId="19714" priority="16432" stopIfTrue="1" operator="containsText" text="booking hc">
      <formula>NOT(ISERROR(SEARCH("booking hc",J366)))</formula>
    </cfRule>
    <cfRule type="containsText" dxfId="19713" priority="16433" operator="containsText" text="expedia vc">
      <formula>NOT(ISERROR(SEARCH("expedia vc",J366)))</formula>
    </cfRule>
    <cfRule type="containsText" dxfId="19712" priority="16434" operator="containsText" text="booking hcn">
      <formula>NOT(ISERROR(SEARCH("booking hcn",J366)))</formula>
    </cfRule>
    <cfRule type="containsText" dxfId="19711" priority="16435" stopIfTrue="1" operator="containsText" text="booking vcd">
      <formula>NOT(ISERROR(SEARCH("booking vcd",J366)))</formula>
    </cfRule>
    <cfRule type="containsText" dxfId="19710" priority="16436" stopIfTrue="1" operator="containsText" text="booking vc">
      <formula>NOT(ISERROR(SEARCH("booking vc",J366)))</formula>
    </cfRule>
  </conditionalFormatting>
  <conditionalFormatting sqref="J366">
    <cfRule type="containsText" dxfId="19709" priority="16449" operator="containsText" text="BANND">
      <formula>NOT(ISERROR(SEARCH("BANND",J366)))</formula>
    </cfRule>
    <cfRule type="expression" dxfId="19708" priority="16450">
      <formula>"'=NOT(ISERROR(VLOOKUP('Banned list'!)"</formula>
    </cfRule>
  </conditionalFormatting>
  <conditionalFormatting sqref="N366">
    <cfRule type="containsText" dxfId="19707" priority="16446" stopIfTrue="1" operator="containsText" text="CHARGE ON ARRIVAL">
      <formula>NOT(ISERROR(SEARCH("CHARGE ON ARRIVAL",N366)))</formula>
    </cfRule>
    <cfRule type="containsText" dxfId="19706" priority="16447" stopIfTrue="1" operator="containsText" text="CHARGE VC ON DAY">
      <formula>NOT(ISERROR(SEARCH("CHARGE VC ON DAY",N366)))</formula>
    </cfRule>
    <cfRule type="containsText" dxfId="19705" priority="16448" stopIfTrue="1" operator="containsText" text="PAID">
      <formula>NOT(ISERROR(SEARCH("PAID",N366)))</formula>
    </cfRule>
  </conditionalFormatting>
  <conditionalFormatting sqref="I368 G368">
    <cfRule type="containsText" dxfId="19704" priority="16419" operator="containsText" text="BANND">
      <formula>NOT(ISERROR(SEARCH("BANND",G368)))</formula>
    </cfRule>
  </conditionalFormatting>
  <conditionalFormatting sqref="J368">
    <cfRule type="containsText" dxfId="19703" priority="16421" operator="containsText" text="bb">
      <formula>NOT(ISERROR(SEARCH("bb",J368)))</formula>
    </cfRule>
    <cfRule type="containsText" dxfId="19702" priority="16422" stopIfTrue="1" operator="containsText" text="booking hc">
      <formula>NOT(ISERROR(SEARCH("booking hc",J368)))</formula>
    </cfRule>
    <cfRule type="containsText" dxfId="19701" priority="16423" operator="containsText" text="expedia vc">
      <formula>NOT(ISERROR(SEARCH("expedia vc",J368)))</formula>
    </cfRule>
    <cfRule type="containsText" dxfId="19700" priority="16424" operator="containsText" text="booking hcn">
      <formula>NOT(ISERROR(SEARCH("booking hcn",J368)))</formula>
    </cfRule>
    <cfRule type="containsText" dxfId="19699" priority="16425" stopIfTrue="1" operator="containsText" text="booking vcd">
      <formula>NOT(ISERROR(SEARCH("booking vcd",J368)))</formula>
    </cfRule>
    <cfRule type="containsText" dxfId="19698" priority="16426" stopIfTrue="1" operator="containsText" text="booking vc">
      <formula>NOT(ISERROR(SEARCH("booking vc",J368)))</formula>
    </cfRule>
  </conditionalFormatting>
  <conditionalFormatting sqref="J368">
    <cfRule type="containsText" dxfId="19697" priority="16420" operator="containsText" text="hw">
      <formula>NOT(ISERROR(SEARCH("hw",J368)))</formula>
    </cfRule>
  </conditionalFormatting>
  <conditionalFormatting sqref="J368">
    <cfRule type="containsText" dxfId="19696" priority="16412" operator="containsText" text="hw">
      <formula>NOT(ISERROR(SEARCH("hw",J368)))</formula>
    </cfRule>
    <cfRule type="containsText" dxfId="19695" priority="16413" operator="containsText" text="bb">
      <formula>NOT(ISERROR(SEARCH("bb",J368)))</formula>
    </cfRule>
    <cfRule type="containsText" dxfId="19694" priority="16414" stopIfTrue="1" operator="containsText" text="booking hc">
      <formula>NOT(ISERROR(SEARCH("booking hc",J368)))</formula>
    </cfRule>
    <cfRule type="containsText" dxfId="19693" priority="16415" operator="containsText" text="expedia vc">
      <formula>NOT(ISERROR(SEARCH("expedia vc",J368)))</formula>
    </cfRule>
    <cfRule type="containsText" dxfId="19692" priority="16416" operator="containsText" text="booking hcn">
      <formula>NOT(ISERROR(SEARCH("booking hcn",J368)))</formula>
    </cfRule>
    <cfRule type="containsText" dxfId="19691" priority="16417" stopIfTrue="1" operator="containsText" text="booking vcd">
      <formula>NOT(ISERROR(SEARCH("booking vcd",J368)))</formula>
    </cfRule>
    <cfRule type="containsText" dxfId="19690" priority="16418" stopIfTrue="1" operator="containsText" text="booking vc">
      <formula>NOT(ISERROR(SEARCH("booking vc",J368)))</formula>
    </cfRule>
  </conditionalFormatting>
  <conditionalFormatting sqref="N368">
    <cfRule type="containsText" dxfId="19689" priority="16427" stopIfTrue="1" operator="containsText" text="CHARGE ON ARRIVAL">
      <formula>NOT(ISERROR(SEARCH("CHARGE ON ARRIVAL",N368)))</formula>
    </cfRule>
    <cfRule type="containsText" dxfId="19688" priority="16428" stopIfTrue="1" operator="containsText" text="CHARGE VC ON DAY">
      <formula>NOT(ISERROR(SEARCH("CHARGE VC ON DAY",N368)))</formula>
    </cfRule>
    <cfRule type="containsText" dxfId="19687" priority="16429" stopIfTrue="1" operator="containsText" text="PAID">
      <formula>NOT(ISERROR(SEARCH("PAID",N368)))</formula>
    </cfRule>
  </conditionalFormatting>
  <conditionalFormatting sqref="I369 G369">
    <cfRule type="containsText" dxfId="19686" priority="16401" operator="containsText" text="BANND">
      <formula>NOT(ISERROR(SEARCH("BANND",G369)))</formula>
    </cfRule>
  </conditionalFormatting>
  <conditionalFormatting sqref="J369">
    <cfRule type="containsText" dxfId="19685" priority="16403" operator="containsText" text="bb">
      <formula>NOT(ISERROR(SEARCH("bb",J369)))</formula>
    </cfRule>
    <cfRule type="containsText" dxfId="19684" priority="16404" stopIfTrue="1" operator="containsText" text="booking hc">
      <formula>NOT(ISERROR(SEARCH("booking hc",J369)))</formula>
    </cfRule>
    <cfRule type="containsText" dxfId="19683" priority="16405" operator="containsText" text="expedia vc">
      <formula>NOT(ISERROR(SEARCH("expedia vc",J369)))</formula>
    </cfRule>
    <cfRule type="containsText" dxfId="19682" priority="16406" operator="containsText" text="booking hcn">
      <formula>NOT(ISERROR(SEARCH("booking hcn",J369)))</formula>
    </cfRule>
    <cfRule type="containsText" dxfId="19681" priority="16407" stopIfTrue="1" operator="containsText" text="booking vcd">
      <formula>NOT(ISERROR(SEARCH("booking vcd",J369)))</formula>
    </cfRule>
    <cfRule type="containsText" dxfId="19680" priority="16408" stopIfTrue="1" operator="containsText" text="booking vc">
      <formula>NOT(ISERROR(SEARCH("booking vc",J369)))</formula>
    </cfRule>
  </conditionalFormatting>
  <conditionalFormatting sqref="J369">
    <cfRule type="containsText" dxfId="19679" priority="16402" operator="containsText" text="hw">
      <formula>NOT(ISERROR(SEARCH("hw",J369)))</formula>
    </cfRule>
  </conditionalFormatting>
  <conditionalFormatting sqref="J369">
    <cfRule type="containsText" dxfId="19678" priority="16394" operator="containsText" text="hw">
      <formula>NOT(ISERROR(SEARCH("hw",J369)))</formula>
    </cfRule>
    <cfRule type="containsText" dxfId="19677" priority="16395" operator="containsText" text="bb">
      <formula>NOT(ISERROR(SEARCH("bb",J369)))</formula>
    </cfRule>
    <cfRule type="containsText" dxfId="19676" priority="16396" stopIfTrue="1" operator="containsText" text="booking hc">
      <formula>NOT(ISERROR(SEARCH("booking hc",J369)))</formula>
    </cfRule>
    <cfRule type="containsText" dxfId="19675" priority="16397" operator="containsText" text="expedia vc">
      <formula>NOT(ISERROR(SEARCH("expedia vc",J369)))</formula>
    </cfRule>
    <cfRule type="containsText" dxfId="19674" priority="16398" operator="containsText" text="booking hcn">
      <formula>NOT(ISERROR(SEARCH("booking hcn",J369)))</formula>
    </cfRule>
    <cfRule type="containsText" dxfId="19673" priority="16399" stopIfTrue="1" operator="containsText" text="booking vcd">
      <formula>NOT(ISERROR(SEARCH("booking vcd",J369)))</formula>
    </cfRule>
    <cfRule type="containsText" dxfId="19672" priority="16400" stopIfTrue="1" operator="containsText" text="booking vc">
      <formula>NOT(ISERROR(SEARCH("booking vc",J369)))</formula>
    </cfRule>
  </conditionalFormatting>
  <conditionalFormatting sqref="N369">
    <cfRule type="containsText" dxfId="19671" priority="16409" stopIfTrue="1" operator="containsText" text="CHARGE ON ARRIVAL">
      <formula>NOT(ISERROR(SEARCH("CHARGE ON ARRIVAL",N369)))</formula>
    </cfRule>
    <cfRule type="containsText" dxfId="19670" priority="16410" stopIfTrue="1" operator="containsText" text="CHARGE VC ON DAY">
      <formula>NOT(ISERROR(SEARCH("CHARGE VC ON DAY",N369)))</formula>
    </cfRule>
    <cfRule type="containsText" dxfId="19669" priority="16411" stopIfTrue="1" operator="containsText" text="PAID">
      <formula>NOT(ISERROR(SEARCH("PAID",N369)))</formula>
    </cfRule>
  </conditionalFormatting>
  <conditionalFormatting sqref="I370:L370 G370">
    <cfRule type="containsText" dxfId="19668" priority="16380" operator="containsText" text="BANND">
      <formula>NOT(ISERROR(SEARCH("BANND",G370)))</formula>
    </cfRule>
  </conditionalFormatting>
  <conditionalFormatting sqref="H370:L370 C370:F370">
    <cfRule type="expression" dxfId="19667" priority="16379">
      <formula>"'=NOT(ISERROR(VLOOKUP('Banned list'!)"</formula>
    </cfRule>
  </conditionalFormatting>
  <conditionalFormatting sqref="J370">
    <cfRule type="containsText" dxfId="19666" priority="16382" operator="containsText" text="bb">
      <formula>NOT(ISERROR(SEARCH("bb",J370)))</formula>
    </cfRule>
    <cfRule type="containsText" dxfId="19665" priority="16383" stopIfTrue="1" operator="containsText" text="booking hc">
      <formula>NOT(ISERROR(SEARCH("booking hc",J370)))</formula>
    </cfRule>
    <cfRule type="containsText" dxfId="19664" priority="16384" operator="containsText" text="expedia vc">
      <formula>NOT(ISERROR(SEARCH("expedia vc",J370)))</formula>
    </cfRule>
    <cfRule type="containsText" dxfId="19663" priority="16385" operator="containsText" text="booking hcn">
      <formula>NOT(ISERROR(SEARCH("booking hcn",J370)))</formula>
    </cfRule>
    <cfRule type="containsText" dxfId="19662" priority="16386" stopIfTrue="1" operator="containsText" text="booking vcd">
      <formula>NOT(ISERROR(SEARCH("booking vcd",J370)))</formula>
    </cfRule>
    <cfRule type="containsText" dxfId="19661" priority="16387" stopIfTrue="1" operator="containsText" text="booking vc">
      <formula>NOT(ISERROR(SEARCH("booking vc",J370)))</formula>
    </cfRule>
  </conditionalFormatting>
  <conditionalFormatting sqref="J370">
    <cfRule type="containsText" dxfId="19660" priority="16381" operator="containsText" text="hw">
      <formula>NOT(ISERROR(SEARCH("hw",J370)))</formula>
    </cfRule>
  </conditionalFormatting>
  <conditionalFormatting sqref="J370">
    <cfRule type="containsText" dxfId="19659" priority="16372" operator="containsText" text="hw">
      <formula>NOT(ISERROR(SEARCH("hw",J370)))</formula>
    </cfRule>
    <cfRule type="containsText" dxfId="19658" priority="16373" operator="containsText" text="bb">
      <formula>NOT(ISERROR(SEARCH("bb",J370)))</formula>
    </cfRule>
    <cfRule type="containsText" dxfId="19657" priority="16374" stopIfTrue="1" operator="containsText" text="booking hc">
      <formula>NOT(ISERROR(SEARCH("booking hc",J370)))</formula>
    </cfRule>
    <cfRule type="containsText" dxfId="19656" priority="16375" operator="containsText" text="expedia vc">
      <formula>NOT(ISERROR(SEARCH("expedia vc",J370)))</formula>
    </cfRule>
    <cfRule type="containsText" dxfId="19655" priority="16376" operator="containsText" text="booking hcn">
      <formula>NOT(ISERROR(SEARCH("booking hcn",J370)))</formula>
    </cfRule>
    <cfRule type="containsText" dxfId="19654" priority="16377" stopIfTrue="1" operator="containsText" text="booking vcd">
      <formula>NOT(ISERROR(SEARCH("booking vcd",J370)))</formula>
    </cfRule>
    <cfRule type="containsText" dxfId="19653" priority="16378" stopIfTrue="1" operator="containsText" text="booking vc">
      <formula>NOT(ISERROR(SEARCH("booking vc",J370)))</formula>
    </cfRule>
  </conditionalFormatting>
  <conditionalFormatting sqref="J370">
    <cfRule type="containsText" dxfId="19652" priority="16391" operator="containsText" text="BANND">
      <formula>NOT(ISERROR(SEARCH("BANND",J370)))</formula>
    </cfRule>
    <cfRule type="expression" dxfId="19651" priority="16392">
      <formula>"'=NOT(ISERROR(VLOOKUP('Banned list'!)"</formula>
    </cfRule>
  </conditionalFormatting>
  <conditionalFormatting sqref="N370">
    <cfRule type="containsText" dxfId="19650" priority="16388" stopIfTrue="1" operator="containsText" text="CHARGE ON ARRIVAL">
      <formula>NOT(ISERROR(SEARCH("CHARGE ON ARRIVAL",N370)))</formula>
    </cfRule>
    <cfRule type="containsText" dxfId="19649" priority="16389" stopIfTrue="1" operator="containsText" text="CHARGE VC ON DAY">
      <formula>NOT(ISERROR(SEARCH("CHARGE VC ON DAY",N370)))</formula>
    </cfRule>
    <cfRule type="containsText" dxfId="19648" priority="16390" stopIfTrue="1" operator="containsText" text="PAID">
      <formula>NOT(ISERROR(SEARCH("PAID",N370)))</formula>
    </cfRule>
  </conditionalFormatting>
  <conditionalFormatting sqref="G372 I372:L372">
    <cfRule type="containsText" dxfId="19647" priority="16348" operator="containsText" text="BANND">
      <formula>NOT(ISERROR(SEARCH("BANND",G372)))</formula>
    </cfRule>
  </conditionalFormatting>
  <conditionalFormatting sqref="C372:F372 H372:L372">
    <cfRule type="expression" dxfId="19646" priority="16347">
      <formula>"'=NOT(ISERROR(VLOOKUP('Banned list'!)"</formula>
    </cfRule>
  </conditionalFormatting>
  <conditionalFormatting sqref="J372">
    <cfRule type="containsText" dxfId="19645" priority="16350" operator="containsText" text="bb">
      <formula>NOT(ISERROR(SEARCH("bb",J372)))</formula>
    </cfRule>
    <cfRule type="containsText" dxfId="19644" priority="16351" stopIfTrue="1" operator="containsText" text="booking hc">
      <formula>NOT(ISERROR(SEARCH("booking hc",J372)))</formula>
    </cfRule>
    <cfRule type="containsText" dxfId="19643" priority="16352" operator="containsText" text="expedia vc">
      <formula>NOT(ISERROR(SEARCH("expedia vc",J372)))</formula>
    </cfRule>
    <cfRule type="containsText" dxfId="19642" priority="16353" operator="containsText" text="booking hcn">
      <formula>NOT(ISERROR(SEARCH("booking hcn",J372)))</formula>
    </cfRule>
    <cfRule type="containsText" dxfId="19641" priority="16354" stopIfTrue="1" operator="containsText" text="booking vcd">
      <formula>NOT(ISERROR(SEARCH("booking vcd",J372)))</formula>
    </cfRule>
    <cfRule type="containsText" dxfId="19640" priority="16355" stopIfTrue="1" operator="containsText" text="booking vc">
      <formula>NOT(ISERROR(SEARCH("booking vc",J372)))</formula>
    </cfRule>
  </conditionalFormatting>
  <conditionalFormatting sqref="J372">
    <cfRule type="containsText" dxfId="19639" priority="16349" operator="containsText" text="hw">
      <formula>NOT(ISERROR(SEARCH("hw",J372)))</formula>
    </cfRule>
  </conditionalFormatting>
  <conditionalFormatting sqref="J372">
    <cfRule type="containsText" dxfId="19638" priority="16340" operator="containsText" text="hw">
      <formula>NOT(ISERROR(SEARCH("hw",J372)))</formula>
    </cfRule>
    <cfRule type="containsText" dxfId="19637" priority="16341" operator="containsText" text="bb">
      <formula>NOT(ISERROR(SEARCH("bb",J372)))</formula>
    </cfRule>
    <cfRule type="containsText" dxfId="19636" priority="16342" stopIfTrue="1" operator="containsText" text="booking hc">
      <formula>NOT(ISERROR(SEARCH("booking hc",J372)))</formula>
    </cfRule>
    <cfRule type="containsText" dxfId="19635" priority="16343" operator="containsText" text="expedia vc">
      <formula>NOT(ISERROR(SEARCH("expedia vc",J372)))</formula>
    </cfRule>
    <cfRule type="containsText" dxfId="19634" priority="16344" operator="containsText" text="booking hcn">
      <formula>NOT(ISERROR(SEARCH("booking hcn",J372)))</formula>
    </cfRule>
    <cfRule type="containsText" dxfId="19633" priority="16345" stopIfTrue="1" operator="containsText" text="booking vcd">
      <formula>NOT(ISERROR(SEARCH("booking vcd",J372)))</formula>
    </cfRule>
    <cfRule type="containsText" dxfId="19632" priority="16346" stopIfTrue="1" operator="containsText" text="booking vc">
      <formula>NOT(ISERROR(SEARCH("booking vc",J372)))</formula>
    </cfRule>
  </conditionalFormatting>
  <conditionalFormatting sqref="J372">
    <cfRule type="containsText" dxfId="19631" priority="16359" operator="containsText" text="BANND">
      <formula>NOT(ISERROR(SEARCH("BANND",J372)))</formula>
    </cfRule>
    <cfRule type="expression" dxfId="19630" priority="16360">
      <formula>"'=NOT(ISERROR(VLOOKUP('Banned list'!)"</formula>
    </cfRule>
  </conditionalFormatting>
  <conditionalFormatting sqref="N372">
    <cfRule type="containsText" dxfId="19629" priority="16356" stopIfTrue="1" operator="containsText" text="CHARGE ON ARRIVAL">
      <formula>NOT(ISERROR(SEARCH("CHARGE ON ARRIVAL",N372)))</formula>
    </cfRule>
    <cfRule type="containsText" dxfId="19628" priority="16357" stopIfTrue="1" operator="containsText" text="CHARGE VC ON DAY">
      <formula>NOT(ISERROR(SEARCH("CHARGE VC ON DAY",N372)))</formula>
    </cfRule>
    <cfRule type="containsText" dxfId="19627" priority="16358" stopIfTrue="1" operator="containsText" text="PAID">
      <formula>NOT(ISERROR(SEARCH("PAID",N372)))</formula>
    </cfRule>
  </conditionalFormatting>
  <conditionalFormatting sqref="B372:F372 H372:L372">
    <cfRule type="expression" dxfId="19626" priority="16325">
      <formula>"'=NOT(ISERROR(VLOOKUP('Banned list'!)"</formula>
    </cfRule>
  </conditionalFormatting>
  <conditionalFormatting sqref="J372">
    <cfRule type="containsText" dxfId="19625" priority="16328" operator="containsText" text="bb">
      <formula>NOT(ISERROR(SEARCH("bb",J372)))</formula>
    </cfRule>
    <cfRule type="containsText" dxfId="19624" priority="16329" stopIfTrue="1" operator="containsText" text="booking hc">
      <formula>NOT(ISERROR(SEARCH("booking hc",J372)))</formula>
    </cfRule>
    <cfRule type="containsText" dxfId="19623" priority="16330" operator="containsText" text="expedia vc">
      <formula>NOT(ISERROR(SEARCH("expedia vc",J372)))</formula>
    </cfRule>
    <cfRule type="containsText" dxfId="19622" priority="16331" operator="containsText" text="booking hcn">
      <formula>NOT(ISERROR(SEARCH("booking hcn",J372)))</formula>
    </cfRule>
    <cfRule type="containsText" dxfId="19621" priority="16332" stopIfTrue="1" operator="containsText" text="booking vcd">
      <formula>NOT(ISERROR(SEARCH("booking vcd",J372)))</formula>
    </cfRule>
    <cfRule type="containsText" dxfId="19620" priority="16333" stopIfTrue="1" operator="containsText" text="booking vc">
      <formula>NOT(ISERROR(SEARCH("booking vc",J372)))</formula>
    </cfRule>
  </conditionalFormatting>
  <conditionalFormatting sqref="J372">
    <cfRule type="containsText" dxfId="19619" priority="16327" operator="containsText" text="hw">
      <formula>NOT(ISERROR(SEARCH("hw",J372)))</formula>
    </cfRule>
  </conditionalFormatting>
  <conditionalFormatting sqref="J372">
    <cfRule type="containsText" dxfId="19618" priority="16318" operator="containsText" text="hw">
      <formula>NOT(ISERROR(SEARCH("hw",J372)))</formula>
    </cfRule>
    <cfRule type="containsText" dxfId="19617" priority="16319" operator="containsText" text="bb">
      <formula>NOT(ISERROR(SEARCH("bb",J372)))</formula>
    </cfRule>
    <cfRule type="containsText" dxfId="19616" priority="16320" stopIfTrue="1" operator="containsText" text="booking hc">
      <formula>NOT(ISERROR(SEARCH("booking hc",J372)))</formula>
    </cfRule>
    <cfRule type="containsText" dxfId="19615" priority="16321" operator="containsText" text="expedia vc">
      <formula>NOT(ISERROR(SEARCH("expedia vc",J372)))</formula>
    </cfRule>
    <cfRule type="containsText" dxfId="19614" priority="16322" operator="containsText" text="booking hcn">
      <formula>NOT(ISERROR(SEARCH("booking hcn",J372)))</formula>
    </cfRule>
    <cfRule type="containsText" dxfId="19613" priority="16323" stopIfTrue="1" operator="containsText" text="booking vcd">
      <formula>NOT(ISERROR(SEARCH("booking vcd",J372)))</formula>
    </cfRule>
    <cfRule type="containsText" dxfId="19612" priority="16324" stopIfTrue="1" operator="containsText" text="booking vc">
      <formula>NOT(ISERROR(SEARCH("booking vc",J372)))</formula>
    </cfRule>
  </conditionalFormatting>
  <conditionalFormatting sqref="J372">
    <cfRule type="containsText" dxfId="19611" priority="16337" operator="containsText" text="BANND">
      <formula>NOT(ISERROR(SEARCH("BANND",J372)))</formula>
    </cfRule>
    <cfRule type="expression" dxfId="19610" priority="16338">
      <formula>"'=NOT(ISERROR(VLOOKUP('Banned list'!)"</formula>
    </cfRule>
  </conditionalFormatting>
  <conditionalFormatting sqref="N372">
    <cfRule type="containsText" dxfId="19609" priority="16334" stopIfTrue="1" operator="containsText" text="CHARGE ON ARRIVAL">
      <formula>NOT(ISERROR(SEARCH("CHARGE ON ARRIVAL",N372)))</formula>
    </cfRule>
    <cfRule type="containsText" dxfId="19608" priority="16335" stopIfTrue="1" operator="containsText" text="CHARGE VC ON DAY">
      <formula>NOT(ISERROR(SEARCH("CHARGE VC ON DAY",N372)))</formula>
    </cfRule>
    <cfRule type="containsText" dxfId="19607" priority="16336" stopIfTrue="1" operator="containsText" text="PAID">
      <formula>NOT(ISERROR(SEARCH("PAID",N372)))</formula>
    </cfRule>
  </conditionalFormatting>
  <conditionalFormatting sqref="J372">
    <cfRule type="containsText" dxfId="19606" priority="16311" operator="containsText" text="hw">
      <formula>NOT(ISERROR(SEARCH("hw",J372)))</formula>
    </cfRule>
    <cfRule type="containsText" dxfId="19605" priority="16312" operator="containsText" text="bb">
      <formula>NOT(ISERROR(SEARCH("bb",J372)))</formula>
    </cfRule>
    <cfRule type="containsText" dxfId="19604" priority="16313" stopIfTrue="1" operator="containsText" text="booking hc">
      <formula>NOT(ISERROR(SEARCH("booking hc",J372)))</formula>
    </cfRule>
    <cfRule type="containsText" dxfId="19603" priority="16314" operator="containsText" text="expedia vc">
      <formula>NOT(ISERROR(SEARCH("expedia vc",J372)))</formula>
    </cfRule>
    <cfRule type="containsText" dxfId="19602" priority="16315" operator="containsText" text="booking hcn">
      <formula>NOT(ISERROR(SEARCH("booking hcn",J372)))</formula>
    </cfRule>
    <cfRule type="containsText" dxfId="19601" priority="16316" stopIfTrue="1" operator="containsText" text="booking vcd">
      <formula>NOT(ISERROR(SEARCH("booking vcd",J372)))</formula>
    </cfRule>
    <cfRule type="containsText" dxfId="19600" priority="16317" stopIfTrue="1" operator="containsText" text="booking vc">
      <formula>NOT(ISERROR(SEARCH("booking vc",J372)))</formula>
    </cfRule>
  </conditionalFormatting>
  <conditionalFormatting sqref="J372">
    <cfRule type="containsText" dxfId="19599" priority="16304" operator="containsText" text="hw">
      <formula>NOT(ISERROR(SEARCH("hw",J372)))</formula>
    </cfRule>
    <cfRule type="containsText" dxfId="19598" priority="16305" operator="containsText" text="bb">
      <formula>NOT(ISERROR(SEARCH("bb",J372)))</formula>
    </cfRule>
    <cfRule type="containsText" dxfId="19597" priority="16306" stopIfTrue="1" operator="containsText" text="booking hc">
      <formula>NOT(ISERROR(SEARCH("booking hc",J372)))</formula>
    </cfRule>
    <cfRule type="containsText" dxfId="19596" priority="16307" operator="containsText" text="expedia vc">
      <formula>NOT(ISERROR(SEARCH("expedia vc",J372)))</formula>
    </cfRule>
    <cfRule type="containsText" dxfId="19595" priority="16308" operator="containsText" text="booking hcn">
      <formula>NOT(ISERROR(SEARCH("booking hcn",J372)))</formula>
    </cfRule>
    <cfRule type="containsText" dxfId="19594" priority="16309" stopIfTrue="1" operator="containsText" text="booking vcd">
      <formula>NOT(ISERROR(SEARCH("booking vcd",J372)))</formula>
    </cfRule>
    <cfRule type="containsText" dxfId="19593" priority="16310" stopIfTrue="1" operator="containsText" text="booking vc">
      <formula>NOT(ISERROR(SEARCH("booking vc",J372)))</formula>
    </cfRule>
  </conditionalFormatting>
  <conditionalFormatting sqref="I371:L371 G371">
    <cfRule type="containsText" dxfId="19592" priority="16290" operator="containsText" text="BANND">
      <formula>NOT(ISERROR(SEARCH("BANND",G371)))</formula>
    </cfRule>
  </conditionalFormatting>
  <conditionalFormatting sqref="H371:L371 C371:F371">
    <cfRule type="expression" dxfId="19591" priority="16289">
      <formula>"'=NOT(ISERROR(VLOOKUP('Banned list'!)"</formula>
    </cfRule>
  </conditionalFormatting>
  <conditionalFormatting sqref="J371">
    <cfRule type="containsText" dxfId="19590" priority="16292" operator="containsText" text="bb">
      <formula>NOT(ISERROR(SEARCH("bb",J371)))</formula>
    </cfRule>
    <cfRule type="containsText" dxfId="19589" priority="16293" stopIfTrue="1" operator="containsText" text="booking hc">
      <formula>NOT(ISERROR(SEARCH("booking hc",J371)))</formula>
    </cfRule>
    <cfRule type="containsText" dxfId="19588" priority="16294" operator="containsText" text="expedia vc">
      <formula>NOT(ISERROR(SEARCH("expedia vc",J371)))</formula>
    </cfRule>
    <cfRule type="containsText" dxfId="19587" priority="16295" operator="containsText" text="booking hcn">
      <formula>NOT(ISERROR(SEARCH("booking hcn",J371)))</formula>
    </cfRule>
    <cfRule type="containsText" dxfId="19586" priority="16296" stopIfTrue="1" operator="containsText" text="booking vcd">
      <formula>NOT(ISERROR(SEARCH("booking vcd",J371)))</formula>
    </cfRule>
    <cfRule type="containsText" dxfId="19585" priority="16297" stopIfTrue="1" operator="containsText" text="booking vc">
      <formula>NOT(ISERROR(SEARCH("booking vc",J371)))</formula>
    </cfRule>
  </conditionalFormatting>
  <conditionalFormatting sqref="J371">
    <cfRule type="containsText" dxfId="19584" priority="16291" operator="containsText" text="hw">
      <formula>NOT(ISERROR(SEARCH("hw",J371)))</formula>
    </cfRule>
  </conditionalFormatting>
  <conditionalFormatting sqref="J371">
    <cfRule type="containsText" dxfId="19583" priority="16282" operator="containsText" text="hw">
      <formula>NOT(ISERROR(SEARCH("hw",J371)))</formula>
    </cfRule>
    <cfRule type="containsText" dxfId="19582" priority="16283" operator="containsText" text="bb">
      <formula>NOT(ISERROR(SEARCH("bb",J371)))</formula>
    </cfRule>
    <cfRule type="containsText" dxfId="19581" priority="16284" stopIfTrue="1" operator="containsText" text="booking hc">
      <formula>NOT(ISERROR(SEARCH("booking hc",J371)))</formula>
    </cfRule>
    <cfRule type="containsText" dxfId="19580" priority="16285" operator="containsText" text="expedia vc">
      <formula>NOT(ISERROR(SEARCH("expedia vc",J371)))</formula>
    </cfRule>
    <cfRule type="containsText" dxfId="19579" priority="16286" operator="containsText" text="booking hcn">
      <formula>NOT(ISERROR(SEARCH("booking hcn",J371)))</formula>
    </cfRule>
    <cfRule type="containsText" dxfId="19578" priority="16287" stopIfTrue="1" operator="containsText" text="booking vcd">
      <formula>NOT(ISERROR(SEARCH("booking vcd",J371)))</formula>
    </cfRule>
    <cfRule type="containsText" dxfId="19577" priority="16288" stopIfTrue="1" operator="containsText" text="booking vc">
      <formula>NOT(ISERROR(SEARCH("booking vc",J371)))</formula>
    </cfRule>
  </conditionalFormatting>
  <conditionalFormatting sqref="J371">
    <cfRule type="containsText" dxfId="19576" priority="16301" operator="containsText" text="BANND">
      <formula>NOT(ISERROR(SEARCH("BANND",J371)))</formula>
    </cfRule>
    <cfRule type="expression" dxfId="19575" priority="16302">
      <formula>"'=NOT(ISERROR(VLOOKUP('Banned list'!)"</formula>
    </cfRule>
  </conditionalFormatting>
  <conditionalFormatting sqref="N371">
    <cfRule type="containsText" dxfId="19574" priority="16298" stopIfTrue="1" operator="containsText" text="CHARGE ON ARRIVAL">
      <formula>NOT(ISERROR(SEARCH("CHARGE ON ARRIVAL",N371)))</formula>
    </cfRule>
    <cfRule type="containsText" dxfId="19573" priority="16299" stopIfTrue="1" operator="containsText" text="CHARGE VC ON DAY">
      <formula>NOT(ISERROR(SEARCH("CHARGE VC ON DAY",N371)))</formula>
    </cfRule>
    <cfRule type="containsText" dxfId="19572" priority="16300" stopIfTrue="1" operator="containsText" text="PAID">
      <formula>NOT(ISERROR(SEARCH("PAID",N371)))</formula>
    </cfRule>
  </conditionalFormatting>
  <conditionalFormatting sqref="B371:F371 H371:L371">
    <cfRule type="expression" dxfId="19571" priority="16267">
      <formula>"'=NOT(ISERROR(VLOOKUP('Banned list'!)"</formula>
    </cfRule>
  </conditionalFormatting>
  <conditionalFormatting sqref="J371">
    <cfRule type="containsText" dxfId="19570" priority="16270" operator="containsText" text="bb">
      <formula>NOT(ISERROR(SEARCH("bb",J371)))</formula>
    </cfRule>
    <cfRule type="containsText" dxfId="19569" priority="16271" stopIfTrue="1" operator="containsText" text="booking hc">
      <formula>NOT(ISERROR(SEARCH("booking hc",J371)))</formula>
    </cfRule>
    <cfRule type="containsText" dxfId="19568" priority="16272" operator="containsText" text="expedia vc">
      <formula>NOT(ISERROR(SEARCH("expedia vc",J371)))</formula>
    </cfRule>
    <cfRule type="containsText" dxfId="19567" priority="16273" operator="containsText" text="booking hcn">
      <formula>NOT(ISERROR(SEARCH("booking hcn",J371)))</formula>
    </cfRule>
    <cfRule type="containsText" dxfId="19566" priority="16274" stopIfTrue="1" operator="containsText" text="booking vcd">
      <formula>NOT(ISERROR(SEARCH("booking vcd",J371)))</formula>
    </cfRule>
    <cfRule type="containsText" dxfId="19565" priority="16275" stopIfTrue="1" operator="containsText" text="booking vc">
      <formula>NOT(ISERROR(SEARCH("booking vc",J371)))</formula>
    </cfRule>
  </conditionalFormatting>
  <conditionalFormatting sqref="J371">
    <cfRule type="containsText" dxfId="19564" priority="16269" operator="containsText" text="hw">
      <formula>NOT(ISERROR(SEARCH("hw",J371)))</formula>
    </cfRule>
  </conditionalFormatting>
  <conditionalFormatting sqref="J371">
    <cfRule type="containsText" dxfId="19563" priority="16260" operator="containsText" text="hw">
      <formula>NOT(ISERROR(SEARCH("hw",J371)))</formula>
    </cfRule>
    <cfRule type="containsText" dxfId="19562" priority="16261" operator="containsText" text="bb">
      <formula>NOT(ISERROR(SEARCH("bb",J371)))</formula>
    </cfRule>
    <cfRule type="containsText" dxfId="19561" priority="16262" stopIfTrue="1" operator="containsText" text="booking hc">
      <formula>NOT(ISERROR(SEARCH("booking hc",J371)))</formula>
    </cfRule>
    <cfRule type="containsText" dxfId="19560" priority="16263" operator="containsText" text="expedia vc">
      <formula>NOT(ISERROR(SEARCH("expedia vc",J371)))</formula>
    </cfRule>
    <cfRule type="containsText" dxfId="19559" priority="16264" operator="containsText" text="booking hcn">
      <formula>NOT(ISERROR(SEARCH("booking hcn",J371)))</formula>
    </cfRule>
    <cfRule type="containsText" dxfId="19558" priority="16265" stopIfTrue="1" operator="containsText" text="booking vcd">
      <formula>NOT(ISERROR(SEARCH("booking vcd",J371)))</formula>
    </cfRule>
    <cfRule type="containsText" dxfId="19557" priority="16266" stopIfTrue="1" operator="containsText" text="booking vc">
      <formula>NOT(ISERROR(SEARCH("booking vc",J371)))</formula>
    </cfRule>
  </conditionalFormatting>
  <conditionalFormatting sqref="J371">
    <cfRule type="containsText" dxfId="19556" priority="16279" operator="containsText" text="BANND">
      <formula>NOT(ISERROR(SEARCH("BANND",J371)))</formula>
    </cfRule>
    <cfRule type="expression" dxfId="19555" priority="16280">
      <formula>"'=NOT(ISERROR(VLOOKUP('Banned list'!)"</formula>
    </cfRule>
  </conditionalFormatting>
  <conditionalFormatting sqref="N371">
    <cfRule type="containsText" dxfId="19554" priority="16276" stopIfTrue="1" operator="containsText" text="CHARGE ON ARRIVAL">
      <formula>NOT(ISERROR(SEARCH("CHARGE ON ARRIVAL",N371)))</formula>
    </cfRule>
    <cfRule type="containsText" dxfId="19553" priority="16277" stopIfTrue="1" operator="containsText" text="CHARGE VC ON DAY">
      <formula>NOT(ISERROR(SEARCH("CHARGE VC ON DAY",N371)))</formula>
    </cfRule>
    <cfRule type="containsText" dxfId="19552" priority="16278" stopIfTrue="1" operator="containsText" text="PAID">
      <formula>NOT(ISERROR(SEARCH("PAID",N371)))</formula>
    </cfRule>
  </conditionalFormatting>
  <conditionalFormatting sqref="J371">
    <cfRule type="containsText" dxfId="19551" priority="16253" operator="containsText" text="hw">
      <formula>NOT(ISERROR(SEARCH("hw",J371)))</formula>
    </cfRule>
    <cfRule type="containsText" dxfId="19550" priority="16254" operator="containsText" text="bb">
      <formula>NOT(ISERROR(SEARCH("bb",J371)))</formula>
    </cfRule>
    <cfRule type="containsText" dxfId="19549" priority="16255" stopIfTrue="1" operator="containsText" text="booking hc">
      <formula>NOT(ISERROR(SEARCH("booking hc",J371)))</formula>
    </cfRule>
    <cfRule type="containsText" dxfId="19548" priority="16256" operator="containsText" text="expedia vc">
      <formula>NOT(ISERROR(SEARCH("expedia vc",J371)))</formula>
    </cfRule>
    <cfRule type="containsText" dxfId="19547" priority="16257" operator="containsText" text="booking hcn">
      <formula>NOT(ISERROR(SEARCH("booking hcn",J371)))</formula>
    </cfRule>
    <cfRule type="containsText" dxfId="19546" priority="16258" stopIfTrue="1" operator="containsText" text="booking vcd">
      <formula>NOT(ISERROR(SEARCH("booking vcd",J371)))</formula>
    </cfRule>
    <cfRule type="containsText" dxfId="19545" priority="16259" stopIfTrue="1" operator="containsText" text="booking vc">
      <formula>NOT(ISERROR(SEARCH("booking vc",J371)))</formula>
    </cfRule>
  </conditionalFormatting>
  <conditionalFormatting sqref="J371">
    <cfRule type="containsText" dxfId="19544" priority="16246" operator="containsText" text="hw">
      <formula>NOT(ISERROR(SEARCH("hw",J371)))</formula>
    </cfRule>
    <cfRule type="containsText" dxfId="19543" priority="16247" operator="containsText" text="bb">
      <formula>NOT(ISERROR(SEARCH("bb",J371)))</formula>
    </cfRule>
    <cfRule type="containsText" dxfId="19542" priority="16248" stopIfTrue="1" operator="containsText" text="booking hc">
      <formula>NOT(ISERROR(SEARCH("booking hc",J371)))</formula>
    </cfRule>
    <cfRule type="containsText" dxfId="19541" priority="16249" operator="containsText" text="expedia vc">
      <formula>NOT(ISERROR(SEARCH("expedia vc",J371)))</formula>
    </cfRule>
    <cfRule type="containsText" dxfId="19540" priority="16250" operator="containsText" text="booking hcn">
      <formula>NOT(ISERROR(SEARCH("booking hcn",J371)))</formula>
    </cfRule>
    <cfRule type="containsText" dxfId="19539" priority="16251" stopIfTrue="1" operator="containsText" text="booking vcd">
      <formula>NOT(ISERROR(SEARCH("booking vcd",J371)))</formula>
    </cfRule>
    <cfRule type="containsText" dxfId="19538" priority="16252" stopIfTrue="1" operator="containsText" text="booking vc">
      <formula>NOT(ISERROR(SEARCH("booking vc",J371)))</formula>
    </cfRule>
  </conditionalFormatting>
  <conditionalFormatting sqref="I373:L373 G373">
    <cfRule type="containsText" dxfId="19537" priority="16232" operator="containsText" text="BANND">
      <formula>NOT(ISERROR(SEARCH("BANND",G373)))</formula>
    </cfRule>
  </conditionalFormatting>
  <conditionalFormatting sqref="H373:L373 C373:F373">
    <cfRule type="expression" dxfId="19536" priority="16231">
      <formula>"'=NOT(ISERROR(VLOOKUP('Banned list'!)"</formula>
    </cfRule>
  </conditionalFormatting>
  <conditionalFormatting sqref="J373">
    <cfRule type="containsText" dxfId="19535" priority="16234" operator="containsText" text="bb">
      <formula>NOT(ISERROR(SEARCH("bb",J373)))</formula>
    </cfRule>
    <cfRule type="containsText" dxfId="19534" priority="16235" stopIfTrue="1" operator="containsText" text="booking hc">
      <formula>NOT(ISERROR(SEARCH("booking hc",J373)))</formula>
    </cfRule>
    <cfRule type="containsText" dxfId="19533" priority="16236" operator="containsText" text="expedia vc">
      <formula>NOT(ISERROR(SEARCH("expedia vc",J373)))</formula>
    </cfRule>
    <cfRule type="containsText" dxfId="19532" priority="16237" operator="containsText" text="booking hcn">
      <formula>NOT(ISERROR(SEARCH("booking hcn",J373)))</formula>
    </cfRule>
    <cfRule type="containsText" dxfId="19531" priority="16238" stopIfTrue="1" operator="containsText" text="booking vcd">
      <formula>NOT(ISERROR(SEARCH("booking vcd",J373)))</formula>
    </cfRule>
    <cfRule type="containsText" dxfId="19530" priority="16239" stopIfTrue="1" operator="containsText" text="booking vc">
      <formula>NOT(ISERROR(SEARCH("booking vc",J373)))</formula>
    </cfRule>
  </conditionalFormatting>
  <conditionalFormatting sqref="J373">
    <cfRule type="containsText" dxfId="19529" priority="16233" operator="containsText" text="hw">
      <formula>NOT(ISERROR(SEARCH("hw",J373)))</formula>
    </cfRule>
  </conditionalFormatting>
  <conditionalFormatting sqref="J373">
    <cfRule type="containsText" dxfId="19528" priority="16224" operator="containsText" text="hw">
      <formula>NOT(ISERROR(SEARCH("hw",J373)))</formula>
    </cfRule>
    <cfRule type="containsText" dxfId="19527" priority="16225" operator="containsText" text="bb">
      <formula>NOT(ISERROR(SEARCH("bb",J373)))</formula>
    </cfRule>
    <cfRule type="containsText" dxfId="19526" priority="16226" stopIfTrue="1" operator="containsText" text="booking hc">
      <formula>NOT(ISERROR(SEARCH("booking hc",J373)))</formula>
    </cfRule>
    <cfRule type="containsText" dxfId="19525" priority="16227" operator="containsText" text="expedia vc">
      <formula>NOT(ISERROR(SEARCH("expedia vc",J373)))</formula>
    </cfRule>
    <cfRule type="containsText" dxfId="19524" priority="16228" operator="containsText" text="booking hcn">
      <formula>NOT(ISERROR(SEARCH("booking hcn",J373)))</formula>
    </cfRule>
    <cfRule type="containsText" dxfId="19523" priority="16229" stopIfTrue="1" operator="containsText" text="booking vcd">
      <formula>NOT(ISERROR(SEARCH("booking vcd",J373)))</formula>
    </cfRule>
    <cfRule type="containsText" dxfId="19522" priority="16230" stopIfTrue="1" operator="containsText" text="booking vc">
      <formula>NOT(ISERROR(SEARCH("booking vc",J373)))</formula>
    </cfRule>
  </conditionalFormatting>
  <conditionalFormatting sqref="J373">
    <cfRule type="containsText" dxfId="19521" priority="16243" operator="containsText" text="BANND">
      <formula>NOT(ISERROR(SEARCH("BANND",J373)))</formula>
    </cfRule>
    <cfRule type="expression" dxfId="19520" priority="16244">
      <formula>"'=NOT(ISERROR(VLOOKUP('Banned list'!)"</formula>
    </cfRule>
  </conditionalFormatting>
  <conditionalFormatting sqref="N373">
    <cfRule type="containsText" dxfId="19519" priority="16240" stopIfTrue="1" operator="containsText" text="CHARGE ON ARRIVAL">
      <formula>NOT(ISERROR(SEARCH("CHARGE ON ARRIVAL",N373)))</formula>
    </cfRule>
    <cfRule type="containsText" dxfId="19518" priority="16241" stopIfTrue="1" operator="containsText" text="CHARGE VC ON DAY">
      <formula>NOT(ISERROR(SEARCH("CHARGE VC ON DAY",N373)))</formula>
    </cfRule>
    <cfRule type="containsText" dxfId="19517" priority="16242" stopIfTrue="1" operator="containsText" text="PAID">
      <formula>NOT(ISERROR(SEARCH("PAID",N373)))</formula>
    </cfRule>
  </conditionalFormatting>
  <conditionalFormatting sqref="I375 I374:L374 G374:G375">
    <cfRule type="containsText" dxfId="19516" priority="16210" operator="containsText" text="BANND">
      <formula>NOT(ISERROR(SEARCH("BANND",G374)))</formula>
    </cfRule>
  </conditionalFormatting>
  <conditionalFormatting sqref="H374:L374 C374:F374">
    <cfRule type="expression" dxfId="19515" priority="16209">
      <formula>"'=NOT(ISERROR(VLOOKUP('Banned list'!)"</formula>
    </cfRule>
  </conditionalFormatting>
  <conditionalFormatting sqref="J374:J375">
    <cfRule type="containsText" dxfId="19514" priority="16212" operator="containsText" text="bb">
      <formula>NOT(ISERROR(SEARCH("bb",J374)))</formula>
    </cfRule>
    <cfRule type="containsText" dxfId="19513" priority="16213" stopIfTrue="1" operator="containsText" text="booking hc">
      <formula>NOT(ISERROR(SEARCH("booking hc",J374)))</formula>
    </cfRule>
    <cfRule type="containsText" dxfId="19512" priority="16214" operator="containsText" text="expedia vc">
      <formula>NOT(ISERROR(SEARCH("expedia vc",J374)))</formula>
    </cfRule>
    <cfRule type="containsText" dxfId="19511" priority="16215" operator="containsText" text="booking hcn">
      <formula>NOT(ISERROR(SEARCH("booking hcn",J374)))</formula>
    </cfRule>
    <cfRule type="containsText" dxfId="19510" priority="16216" stopIfTrue="1" operator="containsText" text="booking vcd">
      <formula>NOT(ISERROR(SEARCH("booking vcd",J374)))</formula>
    </cfRule>
    <cfRule type="containsText" dxfId="19509" priority="16217" stopIfTrue="1" operator="containsText" text="booking vc">
      <formula>NOT(ISERROR(SEARCH("booking vc",J374)))</formula>
    </cfRule>
  </conditionalFormatting>
  <conditionalFormatting sqref="J374:J375">
    <cfRule type="containsText" dxfId="19508" priority="16211" operator="containsText" text="hw">
      <formula>NOT(ISERROR(SEARCH("hw",J374)))</formula>
    </cfRule>
  </conditionalFormatting>
  <conditionalFormatting sqref="J374:J375">
    <cfRule type="containsText" dxfId="19507" priority="16202" operator="containsText" text="hw">
      <formula>NOT(ISERROR(SEARCH("hw",J374)))</formula>
    </cfRule>
    <cfRule type="containsText" dxfId="19506" priority="16203" operator="containsText" text="bb">
      <formula>NOT(ISERROR(SEARCH("bb",J374)))</formula>
    </cfRule>
    <cfRule type="containsText" dxfId="19505" priority="16204" stopIfTrue="1" operator="containsText" text="booking hc">
      <formula>NOT(ISERROR(SEARCH("booking hc",J374)))</formula>
    </cfRule>
    <cfRule type="containsText" dxfId="19504" priority="16205" operator="containsText" text="expedia vc">
      <formula>NOT(ISERROR(SEARCH("expedia vc",J374)))</formula>
    </cfRule>
    <cfRule type="containsText" dxfId="19503" priority="16206" operator="containsText" text="booking hcn">
      <formula>NOT(ISERROR(SEARCH("booking hcn",J374)))</formula>
    </cfRule>
    <cfRule type="containsText" dxfId="19502" priority="16207" stopIfTrue="1" operator="containsText" text="booking vcd">
      <formula>NOT(ISERROR(SEARCH("booking vcd",J374)))</formula>
    </cfRule>
    <cfRule type="containsText" dxfId="19501" priority="16208" stopIfTrue="1" operator="containsText" text="booking vc">
      <formula>NOT(ISERROR(SEARCH("booking vc",J374)))</formula>
    </cfRule>
  </conditionalFormatting>
  <conditionalFormatting sqref="J374">
    <cfRule type="containsText" dxfId="19500" priority="16221" operator="containsText" text="BANND">
      <formula>NOT(ISERROR(SEARCH("BANND",J374)))</formula>
    </cfRule>
    <cfRule type="expression" dxfId="19499" priority="16222">
      <formula>"'=NOT(ISERROR(VLOOKUP('Banned list'!)"</formula>
    </cfRule>
  </conditionalFormatting>
  <conditionalFormatting sqref="N374:N375">
    <cfRule type="containsText" dxfId="19498" priority="16218" stopIfTrue="1" operator="containsText" text="CHARGE ON ARRIVAL">
      <formula>NOT(ISERROR(SEARCH("CHARGE ON ARRIVAL",N374)))</formula>
    </cfRule>
    <cfRule type="containsText" dxfId="19497" priority="16219" stopIfTrue="1" operator="containsText" text="CHARGE VC ON DAY">
      <formula>NOT(ISERROR(SEARCH("CHARGE VC ON DAY",N374)))</formula>
    </cfRule>
    <cfRule type="containsText" dxfId="19496" priority="16220" stopIfTrue="1" operator="containsText" text="PAID">
      <formula>NOT(ISERROR(SEARCH("PAID",N374)))</formula>
    </cfRule>
  </conditionalFormatting>
  <conditionalFormatting sqref="I376 G376">
    <cfRule type="containsText" dxfId="19495" priority="16191" operator="containsText" text="BANND">
      <formula>NOT(ISERROR(SEARCH("BANND",G376)))</formula>
    </cfRule>
  </conditionalFormatting>
  <conditionalFormatting sqref="J376">
    <cfRule type="containsText" dxfId="19494" priority="16193" operator="containsText" text="bb">
      <formula>NOT(ISERROR(SEARCH("bb",J376)))</formula>
    </cfRule>
    <cfRule type="containsText" dxfId="19493" priority="16194" stopIfTrue="1" operator="containsText" text="booking hc">
      <formula>NOT(ISERROR(SEARCH("booking hc",J376)))</formula>
    </cfRule>
    <cfRule type="containsText" dxfId="19492" priority="16195" operator="containsText" text="expedia vc">
      <formula>NOT(ISERROR(SEARCH("expedia vc",J376)))</formula>
    </cfRule>
    <cfRule type="containsText" dxfId="19491" priority="16196" operator="containsText" text="booking hcn">
      <formula>NOT(ISERROR(SEARCH("booking hcn",J376)))</formula>
    </cfRule>
    <cfRule type="containsText" dxfId="19490" priority="16197" stopIfTrue="1" operator="containsText" text="booking vcd">
      <formula>NOT(ISERROR(SEARCH("booking vcd",J376)))</formula>
    </cfRule>
    <cfRule type="containsText" dxfId="19489" priority="16198" stopIfTrue="1" operator="containsText" text="booking vc">
      <formula>NOT(ISERROR(SEARCH("booking vc",J376)))</formula>
    </cfRule>
  </conditionalFormatting>
  <conditionalFormatting sqref="J376">
    <cfRule type="containsText" dxfId="19488" priority="16192" operator="containsText" text="hw">
      <formula>NOT(ISERROR(SEARCH("hw",J376)))</formula>
    </cfRule>
  </conditionalFormatting>
  <conditionalFormatting sqref="J376">
    <cfRule type="containsText" dxfId="19487" priority="16184" operator="containsText" text="hw">
      <formula>NOT(ISERROR(SEARCH("hw",J376)))</formula>
    </cfRule>
    <cfRule type="containsText" dxfId="19486" priority="16185" operator="containsText" text="bb">
      <formula>NOT(ISERROR(SEARCH("bb",J376)))</formula>
    </cfRule>
    <cfRule type="containsText" dxfId="19485" priority="16186" stopIfTrue="1" operator="containsText" text="booking hc">
      <formula>NOT(ISERROR(SEARCH("booking hc",J376)))</formula>
    </cfRule>
    <cfRule type="containsText" dxfId="19484" priority="16187" operator="containsText" text="expedia vc">
      <formula>NOT(ISERROR(SEARCH("expedia vc",J376)))</formula>
    </cfRule>
    <cfRule type="containsText" dxfId="19483" priority="16188" operator="containsText" text="booking hcn">
      <formula>NOT(ISERROR(SEARCH("booking hcn",J376)))</formula>
    </cfRule>
    <cfRule type="containsText" dxfId="19482" priority="16189" stopIfTrue="1" operator="containsText" text="booking vcd">
      <formula>NOT(ISERROR(SEARCH("booking vcd",J376)))</formula>
    </cfRule>
    <cfRule type="containsText" dxfId="19481" priority="16190" stopIfTrue="1" operator="containsText" text="booking vc">
      <formula>NOT(ISERROR(SEARCH("booking vc",J376)))</formula>
    </cfRule>
  </conditionalFormatting>
  <conditionalFormatting sqref="N376">
    <cfRule type="containsText" dxfId="19480" priority="16199" stopIfTrue="1" operator="containsText" text="CHARGE ON ARRIVAL">
      <formula>NOT(ISERROR(SEARCH("CHARGE ON ARRIVAL",N376)))</formula>
    </cfRule>
    <cfRule type="containsText" dxfId="19479" priority="16200" stopIfTrue="1" operator="containsText" text="CHARGE VC ON DAY">
      <formula>NOT(ISERROR(SEARCH("CHARGE VC ON DAY",N376)))</formula>
    </cfRule>
    <cfRule type="containsText" dxfId="19478" priority="16201" stopIfTrue="1" operator="containsText" text="PAID">
      <formula>NOT(ISERROR(SEARCH("PAID",N376)))</formula>
    </cfRule>
  </conditionalFormatting>
  <conditionalFormatting sqref="N378">
    <cfRule type="containsText" dxfId="19477" priority="16172" operator="containsText" text="BANND">
      <formula>NOT(ISERROR(SEARCH("BANND",N378)))</formula>
    </cfRule>
  </conditionalFormatting>
  <conditionalFormatting sqref="J378">
    <cfRule type="containsText" dxfId="19476" priority="16174" operator="containsText" text="bb">
      <formula>NOT(ISERROR(SEARCH("bb",J378)))</formula>
    </cfRule>
    <cfRule type="containsText" dxfId="19475" priority="16175" stopIfTrue="1" operator="containsText" text="booking hc">
      <formula>NOT(ISERROR(SEARCH("booking hc",J378)))</formula>
    </cfRule>
    <cfRule type="containsText" dxfId="19474" priority="16176" operator="containsText" text="expedia vc">
      <formula>NOT(ISERROR(SEARCH("expedia vc",J378)))</formula>
    </cfRule>
    <cfRule type="containsText" dxfId="19473" priority="16177" operator="containsText" text="booking hcn">
      <formula>NOT(ISERROR(SEARCH("booking hcn",J378)))</formula>
    </cfRule>
    <cfRule type="containsText" dxfId="19472" priority="16178" stopIfTrue="1" operator="containsText" text="booking vcd">
      <formula>NOT(ISERROR(SEARCH("booking vcd",J378)))</formula>
    </cfRule>
    <cfRule type="containsText" dxfId="19471" priority="16179" stopIfTrue="1" operator="containsText" text="booking vc">
      <formula>NOT(ISERROR(SEARCH("booking vc",J378)))</formula>
    </cfRule>
  </conditionalFormatting>
  <conditionalFormatting sqref="J378">
    <cfRule type="containsText" dxfId="19470" priority="16173" operator="containsText" text="hw">
      <formula>NOT(ISERROR(SEARCH("hw",J378)))</formula>
    </cfRule>
  </conditionalFormatting>
  <conditionalFormatting sqref="N378">
    <cfRule type="containsText" dxfId="19469" priority="16180" stopIfTrue="1" operator="containsText" text="CHARGE ON ARRIVAL">
      <formula>NOT(ISERROR(SEARCH("CHARGE ON ARRIVAL",N378)))</formula>
    </cfRule>
    <cfRule type="containsText" dxfId="19468" priority="16181" stopIfTrue="1" operator="containsText" text="CHARGE VC ON DAY">
      <formula>NOT(ISERROR(SEARCH("CHARGE VC ON DAY",N378)))</formula>
    </cfRule>
    <cfRule type="containsText" dxfId="19467" priority="16182" stopIfTrue="1" operator="containsText" text="PAID">
      <formula>NOT(ISERROR(SEARCH("PAID",N378)))</formula>
    </cfRule>
  </conditionalFormatting>
  <conditionalFormatting sqref="N378">
    <cfRule type="containsText" dxfId="19466" priority="16169" stopIfTrue="1" operator="containsText" text="CHARGE ON ARRIVAL">
      <formula>NOT(ISERROR(SEARCH("CHARGE ON ARRIVAL",N378)))</formula>
    </cfRule>
    <cfRule type="containsText" dxfId="19465" priority="16170" stopIfTrue="1" operator="containsText" text="CHARGE VC ON DAY">
      <formula>NOT(ISERROR(SEARCH("CHARGE VC ON DAY",N378)))</formula>
    </cfRule>
    <cfRule type="containsText" dxfId="19464" priority="16171" stopIfTrue="1" operator="containsText" text="PAID">
      <formula>NOT(ISERROR(SEARCH("PAID",N378)))</formula>
    </cfRule>
  </conditionalFormatting>
  <conditionalFormatting sqref="G378">
    <cfRule type="containsText" dxfId="19463" priority="16167" operator="containsText" text="BANND">
      <formula>NOT(ISERROR(SEARCH("BANND",G378)))</formula>
    </cfRule>
  </conditionalFormatting>
  <conditionalFormatting sqref="J378">
    <cfRule type="containsText" dxfId="19462" priority="16161" operator="containsText" text="bb">
      <formula>NOT(ISERROR(SEARCH("bb",J378)))</formula>
    </cfRule>
    <cfRule type="containsText" dxfId="19461" priority="16162" stopIfTrue="1" operator="containsText" text="booking hc">
      <formula>NOT(ISERROR(SEARCH("booking hc",J378)))</formula>
    </cfRule>
    <cfRule type="containsText" dxfId="19460" priority="16163" operator="containsText" text="expedia vc">
      <formula>NOT(ISERROR(SEARCH("expedia vc",J378)))</formula>
    </cfRule>
    <cfRule type="containsText" dxfId="19459" priority="16164" operator="containsText" text="booking hcn">
      <formula>NOT(ISERROR(SEARCH("booking hcn",J378)))</formula>
    </cfRule>
    <cfRule type="containsText" dxfId="19458" priority="16165" stopIfTrue="1" operator="containsText" text="booking vcd">
      <formula>NOT(ISERROR(SEARCH("booking vcd",J378)))</formula>
    </cfRule>
    <cfRule type="containsText" dxfId="19457" priority="16166" stopIfTrue="1" operator="containsText" text="booking vc">
      <formula>NOT(ISERROR(SEARCH("booking vc",J378)))</formula>
    </cfRule>
  </conditionalFormatting>
  <conditionalFormatting sqref="J378">
    <cfRule type="containsText" dxfId="19456" priority="16160" operator="containsText" text="hw">
      <formula>NOT(ISERROR(SEARCH("hw",J378)))</formula>
    </cfRule>
  </conditionalFormatting>
  <conditionalFormatting sqref="N379">
    <cfRule type="containsText" dxfId="19455" priority="16148" operator="containsText" text="BANND">
      <formula>NOT(ISERROR(SEARCH("BANND",N379)))</formula>
    </cfRule>
  </conditionalFormatting>
  <conditionalFormatting sqref="J379">
    <cfRule type="containsText" dxfId="19454" priority="16150" operator="containsText" text="bb">
      <formula>NOT(ISERROR(SEARCH("bb",J379)))</formula>
    </cfRule>
    <cfRule type="containsText" dxfId="19453" priority="16151" stopIfTrue="1" operator="containsText" text="booking hc">
      <formula>NOT(ISERROR(SEARCH("booking hc",J379)))</formula>
    </cfRule>
    <cfRule type="containsText" dxfId="19452" priority="16152" operator="containsText" text="expedia vc">
      <formula>NOT(ISERROR(SEARCH("expedia vc",J379)))</formula>
    </cfRule>
    <cfRule type="containsText" dxfId="19451" priority="16153" operator="containsText" text="booking hcn">
      <formula>NOT(ISERROR(SEARCH("booking hcn",J379)))</formula>
    </cfRule>
    <cfRule type="containsText" dxfId="19450" priority="16154" stopIfTrue="1" operator="containsText" text="booking vcd">
      <formula>NOT(ISERROR(SEARCH("booking vcd",J379)))</formula>
    </cfRule>
    <cfRule type="containsText" dxfId="19449" priority="16155" stopIfTrue="1" operator="containsText" text="booking vc">
      <formula>NOT(ISERROR(SEARCH("booking vc",J379)))</formula>
    </cfRule>
  </conditionalFormatting>
  <conditionalFormatting sqref="J379">
    <cfRule type="containsText" dxfId="19448" priority="16149" operator="containsText" text="hw">
      <formula>NOT(ISERROR(SEARCH("hw",J379)))</formula>
    </cfRule>
  </conditionalFormatting>
  <conditionalFormatting sqref="N379">
    <cfRule type="containsText" dxfId="19447" priority="16156" stopIfTrue="1" operator="containsText" text="CHARGE ON ARRIVAL">
      <formula>NOT(ISERROR(SEARCH("CHARGE ON ARRIVAL",N379)))</formula>
    </cfRule>
    <cfRule type="containsText" dxfId="19446" priority="16157" stopIfTrue="1" operator="containsText" text="CHARGE VC ON DAY">
      <formula>NOT(ISERROR(SEARCH("CHARGE VC ON DAY",N379)))</formula>
    </cfRule>
    <cfRule type="containsText" dxfId="19445" priority="16158" stopIfTrue="1" operator="containsText" text="PAID">
      <formula>NOT(ISERROR(SEARCH("PAID",N379)))</formula>
    </cfRule>
  </conditionalFormatting>
  <conditionalFormatting sqref="N379">
    <cfRule type="containsText" dxfId="19444" priority="16145" stopIfTrue="1" operator="containsText" text="CHARGE ON ARRIVAL">
      <formula>NOT(ISERROR(SEARCH("CHARGE ON ARRIVAL",N379)))</formula>
    </cfRule>
    <cfRule type="containsText" dxfId="19443" priority="16146" stopIfTrue="1" operator="containsText" text="CHARGE VC ON DAY">
      <formula>NOT(ISERROR(SEARCH("CHARGE VC ON DAY",N379)))</formula>
    </cfRule>
    <cfRule type="containsText" dxfId="19442" priority="16147" stopIfTrue="1" operator="containsText" text="PAID">
      <formula>NOT(ISERROR(SEARCH("PAID",N379)))</formula>
    </cfRule>
  </conditionalFormatting>
  <conditionalFormatting sqref="J379">
    <cfRule type="containsText" dxfId="19441" priority="16139" operator="containsText" text="bb">
      <formula>NOT(ISERROR(SEARCH("bb",J379)))</formula>
    </cfRule>
    <cfRule type="containsText" dxfId="19440" priority="16140" stopIfTrue="1" operator="containsText" text="booking hc">
      <formula>NOT(ISERROR(SEARCH("booking hc",J379)))</formula>
    </cfRule>
    <cfRule type="containsText" dxfId="19439" priority="16141" operator="containsText" text="expedia vc">
      <formula>NOT(ISERROR(SEARCH("expedia vc",J379)))</formula>
    </cfRule>
    <cfRule type="containsText" dxfId="19438" priority="16142" operator="containsText" text="booking hcn">
      <formula>NOT(ISERROR(SEARCH("booking hcn",J379)))</formula>
    </cfRule>
    <cfRule type="containsText" dxfId="19437" priority="16143" stopIfTrue="1" operator="containsText" text="booking vcd">
      <formula>NOT(ISERROR(SEARCH("booking vcd",J379)))</formula>
    </cfRule>
    <cfRule type="containsText" dxfId="19436" priority="16144" stopIfTrue="1" operator="containsText" text="booking vc">
      <formula>NOT(ISERROR(SEARCH("booking vc",J379)))</formula>
    </cfRule>
  </conditionalFormatting>
  <conditionalFormatting sqref="J379">
    <cfRule type="containsText" dxfId="19435" priority="16138" operator="containsText" text="hw">
      <formula>NOT(ISERROR(SEARCH("hw",J379)))</formula>
    </cfRule>
  </conditionalFormatting>
  <conditionalFormatting sqref="B380:F380 H380:L380">
    <cfRule type="expression" dxfId="19434" priority="16123">
      <formula>"'=NOT(ISERROR(VLOOKUP('Banned list'!)"</formula>
    </cfRule>
  </conditionalFormatting>
  <conditionalFormatting sqref="J380">
    <cfRule type="containsText" dxfId="19433" priority="16126" operator="containsText" text="bb">
      <formula>NOT(ISERROR(SEARCH("bb",J380)))</formula>
    </cfRule>
    <cfRule type="containsText" dxfId="19432" priority="16127" stopIfTrue="1" operator="containsText" text="booking hc">
      <formula>NOT(ISERROR(SEARCH("booking hc",J380)))</formula>
    </cfRule>
    <cfRule type="containsText" dxfId="19431" priority="16128" operator="containsText" text="expedia vc">
      <formula>NOT(ISERROR(SEARCH("expedia vc",J380)))</formula>
    </cfRule>
    <cfRule type="containsText" dxfId="19430" priority="16129" operator="containsText" text="booking hcn">
      <formula>NOT(ISERROR(SEARCH("booking hcn",J380)))</formula>
    </cfRule>
    <cfRule type="containsText" dxfId="19429" priority="16130" stopIfTrue="1" operator="containsText" text="booking vcd">
      <formula>NOT(ISERROR(SEARCH("booking vcd",J380)))</formula>
    </cfRule>
    <cfRule type="containsText" dxfId="19428" priority="16131" stopIfTrue="1" operator="containsText" text="booking vc">
      <formula>NOT(ISERROR(SEARCH("booking vc",J380)))</formula>
    </cfRule>
  </conditionalFormatting>
  <conditionalFormatting sqref="J380">
    <cfRule type="containsText" dxfId="19427" priority="16125" operator="containsText" text="hw">
      <formula>NOT(ISERROR(SEARCH("hw",J380)))</formula>
    </cfRule>
  </conditionalFormatting>
  <conditionalFormatting sqref="J380">
    <cfRule type="containsText" dxfId="19426" priority="16116" operator="containsText" text="hw">
      <formula>NOT(ISERROR(SEARCH("hw",J380)))</formula>
    </cfRule>
    <cfRule type="containsText" dxfId="19425" priority="16117" operator="containsText" text="bb">
      <formula>NOT(ISERROR(SEARCH("bb",J380)))</formula>
    </cfRule>
    <cfRule type="containsText" dxfId="19424" priority="16118" stopIfTrue="1" operator="containsText" text="booking hc">
      <formula>NOT(ISERROR(SEARCH("booking hc",J380)))</formula>
    </cfRule>
    <cfRule type="containsText" dxfId="19423" priority="16119" operator="containsText" text="expedia vc">
      <formula>NOT(ISERROR(SEARCH("expedia vc",J380)))</formula>
    </cfRule>
    <cfRule type="containsText" dxfId="19422" priority="16120" operator="containsText" text="booking hcn">
      <formula>NOT(ISERROR(SEARCH("booking hcn",J380)))</formula>
    </cfRule>
    <cfRule type="containsText" dxfId="19421" priority="16121" stopIfTrue="1" operator="containsText" text="booking vcd">
      <formula>NOT(ISERROR(SEARCH("booking vcd",J380)))</formula>
    </cfRule>
    <cfRule type="containsText" dxfId="19420" priority="16122" stopIfTrue="1" operator="containsText" text="booking vc">
      <formula>NOT(ISERROR(SEARCH("booking vc",J380)))</formula>
    </cfRule>
  </conditionalFormatting>
  <conditionalFormatting sqref="J380">
    <cfRule type="containsText" dxfId="19419" priority="16135" operator="containsText" text="BANND">
      <formula>NOT(ISERROR(SEARCH("BANND",J380)))</formula>
    </cfRule>
    <cfRule type="expression" dxfId="19418" priority="16136">
      <formula>"'=NOT(ISERROR(VLOOKUP('Banned list'!)"</formula>
    </cfRule>
  </conditionalFormatting>
  <conditionalFormatting sqref="N380">
    <cfRule type="containsText" dxfId="19417" priority="16132" stopIfTrue="1" operator="containsText" text="CHARGE ON ARRIVAL">
      <formula>NOT(ISERROR(SEARCH("CHARGE ON ARRIVAL",N380)))</formula>
    </cfRule>
    <cfRule type="containsText" dxfId="19416" priority="16133" stopIfTrue="1" operator="containsText" text="CHARGE VC ON DAY">
      <formula>NOT(ISERROR(SEARCH("CHARGE VC ON DAY",N380)))</formula>
    </cfRule>
    <cfRule type="containsText" dxfId="19415" priority="16134" stopIfTrue="1" operator="containsText" text="PAID">
      <formula>NOT(ISERROR(SEARCH("PAID",N380)))</formula>
    </cfRule>
  </conditionalFormatting>
  <conditionalFormatting sqref="N380">
    <cfRule type="containsText" dxfId="19414" priority="16113" stopIfTrue="1" operator="containsText" text="CHARGE ON ARRIVAL">
      <formula>NOT(ISERROR(SEARCH("CHARGE ON ARRIVAL",N380)))</formula>
    </cfRule>
    <cfRule type="containsText" dxfId="19413" priority="16114" stopIfTrue="1" operator="containsText" text="CHARGE VC ON DAY">
      <formula>NOT(ISERROR(SEARCH("CHARGE VC ON DAY",N380)))</formula>
    </cfRule>
    <cfRule type="containsText" dxfId="19412" priority="16115" stopIfTrue="1" operator="containsText" text="PAID">
      <formula>NOT(ISERROR(SEARCH("PAID",N380)))</formula>
    </cfRule>
  </conditionalFormatting>
  <conditionalFormatting sqref="J380">
    <cfRule type="containsText" dxfId="19411" priority="16106" operator="containsText" text="hw">
      <formula>NOT(ISERROR(SEARCH("hw",J380)))</formula>
    </cfRule>
    <cfRule type="containsText" dxfId="19410" priority="16107" operator="containsText" text="bb">
      <formula>NOT(ISERROR(SEARCH("bb",J380)))</formula>
    </cfRule>
    <cfRule type="containsText" dxfId="19409" priority="16108" stopIfTrue="1" operator="containsText" text="booking hc">
      <formula>NOT(ISERROR(SEARCH("booking hc",J380)))</formula>
    </cfRule>
    <cfRule type="containsText" dxfId="19408" priority="16109" operator="containsText" text="expedia vc">
      <formula>NOT(ISERROR(SEARCH("expedia vc",J380)))</formula>
    </cfRule>
    <cfRule type="containsText" dxfId="19407" priority="16110" operator="containsText" text="booking hcn">
      <formula>NOT(ISERROR(SEARCH("booking hcn",J380)))</formula>
    </cfRule>
    <cfRule type="containsText" dxfId="19406" priority="16111" stopIfTrue="1" operator="containsText" text="booking vcd">
      <formula>NOT(ISERROR(SEARCH("booking vcd",J380)))</formula>
    </cfRule>
    <cfRule type="containsText" dxfId="19405" priority="16112" stopIfTrue="1" operator="containsText" text="booking vc">
      <formula>NOT(ISERROR(SEARCH("booking vc",J380)))</formula>
    </cfRule>
  </conditionalFormatting>
  <conditionalFormatting sqref="J380">
    <cfRule type="containsText" dxfId="19404" priority="16099" operator="containsText" text="hw">
      <formula>NOT(ISERROR(SEARCH("hw",J380)))</formula>
    </cfRule>
    <cfRule type="containsText" dxfId="19403" priority="16100" operator="containsText" text="bb">
      <formula>NOT(ISERROR(SEARCH("bb",J380)))</formula>
    </cfRule>
    <cfRule type="containsText" dxfId="19402" priority="16101" stopIfTrue="1" operator="containsText" text="booking hc">
      <formula>NOT(ISERROR(SEARCH("booking hc",J380)))</formula>
    </cfRule>
    <cfRule type="containsText" dxfId="19401" priority="16102" operator="containsText" text="expedia vc">
      <formula>NOT(ISERROR(SEARCH("expedia vc",J380)))</formula>
    </cfRule>
    <cfRule type="containsText" dxfId="19400" priority="16103" operator="containsText" text="booking hcn">
      <formula>NOT(ISERROR(SEARCH("booking hcn",J380)))</formula>
    </cfRule>
    <cfRule type="containsText" dxfId="19399" priority="16104" stopIfTrue="1" operator="containsText" text="booking vcd">
      <formula>NOT(ISERROR(SEARCH("booking vcd",J380)))</formula>
    </cfRule>
    <cfRule type="containsText" dxfId="19398" priority="16105" stopIfTrue="1" operator="containsText" text="booking vc">
      <formula>NOT(ISERROR(SEARCH("booking vc",J380)))</formula>
    </cfRule>
  </conditionalFormatting>
  <conditionalFormatting sqref="H382:L382 B382:F382">
    <cfRule type="expression" dxfId="19397" priority="16084">
      <formula>"'=NOT(ISERROR(VLOOKUP('Banned list'!)"</formula>
    </cfRule>
  </conditionalFormatting>
  <conditionalFormatting sqref="J382">
    <cfRule type="containsText" dxfId="19396" priority="16087" operator="containsText" text="bb">
      <formula>NOT(ISERROR(SEARCH("bb",J382)))</formula>
    </cfRule>
    <cfRule type="containsText" dxfId="19395" priority="16088" stopIfTrue="1" operator="containsText" text="booking hc">
      <formula>NOT(ISERROR(SEARCH("booking hc",J382)))</formula>
    </cfRule>
    <cfRule type="containsText" dxfId="19394" priority="16089" operator="containsText" text="expedia vc">
      <formula>NOT(ISERROR(SEARCH("expedia vc",J382)))</formula>
    </cfRule>
    <cfRule type="containsText" dxfId="19393" priority="16090" operator="containsText" text="booking hcn">
      <formula>NOT(ISERROR(SEARCH("booking hcn",J382)))</formula>
    </cfRule>
    <cfRule type="containsText" dxfId="19392" priority="16091" stopIfTrue="1" operator="containsText" text="booking vcd">
      <formula>NOT(ISERROR(SEARCH("booking vcd",J382)))</formula>
    </cfRule>
    <cfRule type="containsText" dxfId="19391" priority="16092" stopIfTrue="1" operator="containsText" text="booking vc">
      <formula>NOT(ISERROR(SEARCH("booking vc",J382)))</formula>
    </cfRule>
  </conditionalFormatting>
  <conditionalFormatting sqref="J382">
    <cfRule type="containsText" dxfId="19390" priority="16086" operator="containsText" text="hw">
      <formula>NOT(ISERROR(SEARCH("hw",J382)))</formula>
    </cfRule>
  </conditionalFormatting>
  <conditionalFormatting sqref="J382">
    <cfRule type="containsText" dxfId="19389" priority="16077" operator="containsText" text="hw">
      <formula>NOT(ISERROR(SEARCH("hw",J382)))</formula>
    </cfRule>
    <cfRule type="containsText" dxfId="19388" priority="16078" operator="containsText" text="bb">
      <formula>NOT(ISERROR(SEARCH("bb",J382)))</formula>
    </cfRule>
    <cfRule type="containsText" dxfId="19387" priority="16079" stopIfTrue="1" operator="containsText" text="booking hc">
      <formula>NOT(ISERROR(SEARCH("booking hc",J382)))</formula>
    </cfRule>
    <cfRule type="containsText" dxfId="19386" priority="16080" operator="containsText" text="expedia vc">
      <formula>NOT(ISERROR(SEARCH("expedia vc",J382)))</formula>
    </cfRule>
    <cfRule type="containsText" dxfId="19385" priority="16081" operator="containsText" text="booking hcn">
      <formula>NOT(ISERROR(SEARCH("booking hcn",J382)))</formula>
    </cfRule>
    <cfRule type="containsText" dxfId="19384" priority="16082" stopIfTrue="1" operator="containsText" text="booking vcd">
      <formula>NOT(ISERROR(SEARCH("booking vcd",J382)))</formula>
    </cfRule>
    <cfRule type="containsText" dxfId="19383" priority="16083" stopIfTrue="1" operator="containsText" text="booking vc">
      <formula>NOT(ISERROR(SEARCH("booking vc",J382)))</formula>
    </cfRule>
  </conditionalFormatting>
  <conditionalFormatting sqref="J382">
    <cfRule type="containsText" dxfId="19382" priority="16096" operator="containsText" text="BANND">
      <formula>NOT(ISERROR(SEARCH("BANND",J382)))</formula>
    </cfRule>
    <cfRule type="expression" dxfId="19381" priority="16097">
      <formula>"'=NOT(ISERROR(VLOOKUP('Banned list'!)"</formula>
    </cfRule>
  </conditionalFormatting>
  <conditionalFormatting sqref="N382">
    <cfRule type="containsText" dxfId="19380" priority="16093" stopIfTrue="1" operator="containsText" text="CHARGE ON ARRIVAL">
      <formula>NOT(ISERROR(SEARCH("CHARGE ON ARRIVAL",N382)))</formula>
    </cfRule>
    <cfRule type="containsText" dxfId="19379" priority="16094" stopIfTrue="1" operator="containsText" text="CHARGE VC ON DAY">
      <formula>NOT(ISERROR(SEARCH("CHARGE VC ON DAY",N382)))</formula>
    </cfRule>
    <cfRule type="containsText" dxfId="19378" priority="16095" stopIfTrue="1" operator="containsText" text="PAID">
      <formula>NOT(ISERROR(SEARCH("PAID",N382)))</formula>
    </cfRule>
  </conditionalFormatting>
  <conditionalFormatting sqref="N382">
    <cfRule type="containsText" dxfId="19377" priority="16074" stopIfTrue="1" operator="containsText" text="CHARGE ON ARRIVAL">
      <formula>NOT(ISERROR(SEARCH("CHARGE ON ARRIVAL",N382)))</formula>
    </cfRule>
    <cfRule type="containsText" dxfId="19376" priority="16075" stopIfTrue="1" operator="containsText" text="CHARGE VC ON DAY">
      <formula>NOT(ISERROR(SEARCH("CHARGE VC ON DAY",N382)))</formula>
    </cfRule>
    <cfRule type="containsText" dxfId="19375" priority="16076" stopIfTrue="1" operator="containsText" text="PAID">
      <formula>NOT(ISERROR(SEARCH("PAID",N382)))</formula>
    </cfRule>
  </conditionalFormatting>
  <conditionalFormatting sqref="J382">
    <cfRule type="containsText" dxfId="19374" priority="16067" operator="containsText" text="hw">
      <formula>NOT(ISERROR(SEARCH("hw",J382)))</formula>
    </cfRule>
    <cfRule type="containsText" dxfId="19373" priority="16068" operator="containsText" text="bb">
      <formula>NOT(ISERROR(SEARCH("bb",J382)))</formula>
    </cfRule>
    <cfRule type="containsText" dxfId="19372" priority="16069" stopIfTrue="1" operator="containsText" text="booking hc">
      <formula>NOT(ISERROR(SEARCH("booking hc",J382)))</formula>
    </cfRule>
    <cfRule type="containsText" dxfId="19371" priority="16070" operator="containsText" text="expedia vc">
      <formula>NOT(ISERROR(SEARCH("expedia vc",J382)))</formula>
    </cfRule>
    <cfRule type="containsText" dxfId="19370" priority="16071" operator="containsText" text="booking hcn">
      <formula>NOT(ISERROR(SEARCH("booking hcn",J382)))</formula>
    </cfRule>
    <cfRule type="containsText" dxfId="19369" priority="16072" stopIfTrue="1" operator="containsText" text="booking vcd">
      <formula>NOT(ISERROR(SEARCH("booking vcd",J382)))</formula>
    </cfRule>
    <cfRule type="containsText" dxfId="19368" priority="16073" stopIfTrue="1" operator="containsText" text="booking vc">
      <formula>NOT(ISERROR(SEARCH("booking vc",J382)))</formula>
    </cfRule>
  </conditionalFormatting>
  <conditionalFormatting sqref="J382">
    <cfRule type="containsText" dxfId="19367" priority="16060" operator="containsText" text="hw">
      <formula>NOT(ISERROR(SEARCH("hw",J382)))</formula>
    </cfRule>
    <cfRule type="containsText" dxfId="19366" priority="16061" operator="containsText" text="bb">
      <formula>NOT(ISERROR(SEARCH("bb",J382)))</formula>
    </cfRule>
    <cfRule type="containsText" dxfId="19365" priority="16062" stopIfTrue="1" operator="containsText" text="booking hc">
      <formula>NOT(ISERROR(SEARCH("booking hc",J382)))</formula>
    </cfRule>
    <cfRule type="containsText" dxfId="19364" priority="16063" operator="containsText" text="expedia vc">
      <formula>NOT(ISERROR(SEARCH("expedia vc",J382)))</formula>
    </cfRule>
    <cfRule type="containsText" dxfId="19363" priority="16064" operator="containsText" text="booking hcn">
      <formula>NOT(ISERROR(SEARCH("booking hcn",J382)))</formula>
    </cfRule>
    <cfRule type="containsText" dxfId="19362" priority="16065" stopIfTrue="1" operator="containsText" text="booking vcd">
      <formula>NOT(ISERROR(SEARCH("booking vcd",J382)))</formula>
    </cfRule>
    <cfRule type="containsText" dxfId="19361" priority="16066" stopIfTrue="1" operator="containsText" text="booking vc">
      <formula>NOT(ISERROR(SEARCH("booking vc",J382)))</formula>
    </cfRule>
  </conditionalFormatting>
  <conditionalFormatting sqref="B383:F383 H383:L383">
    <cfRule type="expression" dxfId="19360" priority="16045">
      <formula>"'=NOT(ISERROR(VLOOKUP('Banned list'!)"</formula>
    </cfRule>
  </conditionalFormatting>
  <conditionalFormatting sqref="J383">
    <cfRule type="containsText" dxfId="19359" priority="16048" operator="containsText" text="bb">
      <formula>NOT(ISERROR(SEARCH("bb",J383)))</formula>
    </cfRule>
    <cfRule type="containsText" dxfId="19358" priority="16049" stopIfTrue="1" operator="containsText" text="booking hc">
      <formula>NOT(ISERROR(SEARCH("booking hc",J383)))</formula>
    </cfRule>
    <cfRule type="containsText" dxfId="19357" priority="16050" operator="containsText" text="expedia vc">
      <formula>NOT(ISERROR(SEARCH("expedia vc",J383)))</formula>
    </cfRule>
    <cfRule type="containsText" dxfId="19356" priority="16051" operator="containsText" text="booking hcn">
      <formula>NOT(ISERROR(SEARCH("booking hcn",J383)))</formula>
    </cfRule>
    <cfRule type="containsText" dxfId="19355" priority="16052" stopIfTrue="1" operator="containsText" text="booking vcd">
      <formula>NOT(ISERROR(SEARCH("booking vcd",J383)))</formula>
    </cfRule>
    <cfRule type="containsText" dxfId="19354" priority="16053" stopIfTrue="1" operator="containsText" text="booking vc">
      <formula>NOT(ISERROR(SEARCH("booking vc",J383)))</formula>
    </cfRule>
  </conditionalFormatting>
  <conditionalFormatting sqref="J383">
    <cfRule type="containsText" dxfId="19353" priority="16047" operator="containsText" text="hw">
      <formula>NOT(ISERROR(SEARCH("hw",J383)))</formula>
    </cfRule>
  </conditionalFormatting>
  <conditionalFormatting sqref="J383">
    <cfRule type="containsText" dxfId="19352" priority="16038" operator="containsText" text="hw">
      <formula>NOT(ISERROR(SEARCH("hw",J383)))</formula>
    </cfRule>
    <cfRule type="containsText" dxfId="19351" priority="16039" operator="containsText" text="bb">
      <formula>NOT(ISERROR(SEARCH("bb",J383)))</formula>
    </cfRule>
    <cfRule type="containsText" dxfId="19350" priority="16040" stopIfTrue="1" operator="containsText" text="booking hc">
      <formula>NOT(ISERROR(SEARCH("booking hc",J383)))</formula>
    </cfRule>
    <cfRule type="containsText" dxfId="19349" priority="16041" operator="containsText" text="expedia vc">
      <formula>NOT(ISERROR(SEARCH("expedia vc",J383)))</formula>
    </cfRule>
    <cfRule type="containsText" dxfId="19348" priority="16042" operator="containsText" text="booking hcn">
      <formula>NOT(ISERROR(SEARCH("booking hcn",J383)))</formula>
    </cfRule>
    <cfRule type="containsText" dxfId="19347" priority="16043" stopIfTrue="1" operator="containsText" text="booking vcd">
      <formula>NOT(ISERROR(SEARCH("booking vcd",J383)))</formula>
    </cfRule>
    <cfRule type="containsText" dxfId="19346" priority="16044" stopIfTrue="1" operator="containsText" text="booking vc">
      <formula>NOT(ISERROR(SEARCH("booking vc",J383)))</formula>
    </cfRule>
  </conditionalFormatting>
  <conditionalFormatting sqref="J383">
    <cfRule type="containsText" dxfId="19345" priority="16057" operator="containsText" text="BANND">
      <formula>NOT(ISERROR(SEARCH("BANND",J383)))</formula>
    </cfRule>
    <cfRule type="expression" dxfId="19344" priority="16058">
      <formula>"'=NOT(ISERROR(VLOOKUP('Banned list'!)"</formula>
    </cfRule>
  </conditionalFormatting>
  <conditionalFormatting sqref="N383">
    <cfRule type="containsText" dxfId="19343" priority="16054" stopIfTrue="1" operator="containsText" text="CHARGE ON ARRIVAL">
      <formula>NOT(ISERROR(SEARCH("CHARGE ON ARRIVAL",N383)))</formula>
    </cfRule>
    <cfRule type="containsText" dxfId="19342" priority="16055" stopIfTrue="1" operator="containsText" text="CHARGE VC ON DAY">
      <formula>NOT(ISERROR(SEARCH("CHARGE VC ON DAY",N383)))</formula>
    </cfRule>
    <cfRule type="containsText" dxfId="19341" priority="16056" stopIfTrue="1" operator="containsText" text="PAID">
      <formula>NOT(ISERROR(SEARCH("PAID",N383)))</formula>
    </cfRule>
  </conditionalFormatting>
  <conditionalFormatting sqref="N383">
    <cfRule type="containsText" dxfId="19340" priority="16035" stopIfTrue="1" operator="containsText" text="CHARGE ON ARRIVAL">
      <formula>NOT(ISERROR(SEARCH("CHARGE ON ARRIVAL",N383)))</formula>
    </cfRule>
    <cfRule type="containsText" dxfId="19339" priority="16036" stopIfTrue="1" operator="containsText" text="CHARGE VC ON DAY">
      <formula>NOT(ISERROR(SEARCH("CHARGE VC ON DAY",N383)))</formula>
    </cfRule>
    <cfRule type="containsText" dxfId="19338" priority="16037" stopIfTrue="1" operator="containsText" text="PAID">
      <formula>NOT(ISERROR(SEARCH("PAID",N383)))</formula>
    </cfRule>
  </conditionalFormatting>
  <conditionalFormatting sqref="J383">
    <cfRule type="containsText" dxfId="19337" priority="16028" operator="containsText" text="hw">
      <formula>NOT(ISERROR(SEARCH("hw",J383)))</formula>
    </cfRule>
    <cfRule type="containsText" dxfId="19336" priority="16029" operator="containsText" text="bb">
      <formula>NOT(ISERROR(SEARCH("bb",J383)))</formula>
    </cfRule>
    <cfRule type="containsText" dxfId="19335" priority="16030" stopIfTrue="1" operator="containsText" text="booking hc">
      <formula>NOT(ISERROR(SEARCH("booking hc",J383)))</formula>
    </cfRule>
    <cfRule type="containsText" dxfId="19334" priority="16031" operator="containsText" text="expedia vc">
      <formula>NOT(ISERROR(SEARCH("expedia vc",J383)))</formula>
    </cfRule>
    <cfRule type="containsText" dxfId="19333" priority="16032" operator="containsText" text="booking hcn">
      <formula>NOT(ISERROR(SEARCH("booking hcn",J383)))</formula>
    </cfRule>
    <cfRule type="containsText" dxfId="19332" priority="16033" stopIfTrue="1" operator="containsText" text="booking vcd">
      <formula>NOT(ISERROR(SEARCH("booking vcd",J383)))</formula>
    </cfRule>
    <cfRule type="containsText" dxfId="19331" priority="16034" stopIfTrue="1" operator="containsText" text="booking vc">
      <formula>NOT(ISERROR(SEARCH("booking vc",J383)))</formula>
    </cfRule>
  </conditionalFormatting>
  <conditionalFormatting sqref="N384">
    <cfRule type="containsText" dxfId="19330" priority="16016" operator="containsText" text="BANND">
      <formula>NOT(ISERROR(SEARCH("BANND",N384)))</formula>
    </cfRule>
  </conditionalFormatting>
  <conditionalFormatting sqref="J384">
    <cfRule type="containsText" dxfId="19329" priority="16018" operator="containsText" text="bb">
      <formula>NOT(ISERROR(SEARCH("bb",J384)))</formula>
    </cfRule>
    <cfRule type="containsText" dxfId="19328" priority="16019" stopIfTrue="1" operator="containsText" text="booking hc">
      <formula>NOT(ISERROR(SEARCH("booking hc",J384)))</formula>
    </cfRule>
    <cfRule type="containsText" dxfId="19327" priority="16020" operator="containsText" text="expedia vc">
      <formula>NOT(ISERROR(SEARCH("expedia vc",J384)))</formula>
    </cfRule>
    <cfRule type="containsText" dxfId="19326" priority="16021" operator="containsText" text="booking hcn">
      <formula>NOT(ISERROR(SEARCH("booking hcn",J384)))</formula>
    </cfRule>
    <cfRule type="containsText" dxfId="19325" priority="16022" stopIfTrue="1" operator="containsText" text="booking vcd">
      <formula>NOT(ISERROR(SEARCH("booking vcd",J384)))</formula>
    </cfRule>
    <cfRule type="containsText" dxfId="19324" priority="16023" stopIfTrue="1" operator="containsText" text="booking vc">
      <formula>NOT(ISERROR(SEARCH("booking vc",J384)))</formula>
    </cfRule>
  </conditionalFormatting>
  <conditionalFormatting sqref="J384">
    <cfRule type="containsText" dxfId="19323" priority="16017" operator="containsText" text="hw">
      <formula>NOT(ISERROR(SEARCH("hw",J384)))</formula>
    </cfRule>
  </conditionalFormatting>
  <conditionalFormatting sqref="N384">
    <cfRule type="containsText" dxfId="19322" priority="16024" stopIfTrue="1" operator="containsText" text="CHARGE ON ARRIVAL">
      <formula>NOT(ISERROR(SEARCH("CHARGE ON ARRIVAL",N384)))</formula>
    </cfRule>
    <cfRule type="containsText" dxfId="19321" priority="16025" stopIfTrue="1" operator="containsText" text="CHARGE VC ON DAY">
      <formula>NOT(ISERROR(SEARCH("CHARGE VC ON DAY",N384)))</formula>
    </cfRule>
    <cfRule type="containsText" dxfId="19320" priority="16026" stopIfTrue="1" operator="containsText" text="PAID">
      <formula>NOT(ISERROR(SEARCH("PAID",N384)))</formula>
    </cfRule>
  </conditionalFormatting>
  <conditionalFormatting sqref="N384">
    <cfRule type="containsText" dxfId="19319" priority="16013" stopIfTrue="1" operator="containsText" text="CHARGE ON ARRIVAL">
      <formula>NOT(ISERROR(SEARCH("CHARGE ON ARRIVAL",N384)))</formula>
    </cfRule>
    <cfRule type="containsText" dxfId="19318" priority="16014" stopIfTrue="1" operator="containsText" text="CHARGE VC ON DAY">
      <formula>NOT(ISERROR(SEARCH("CHARGE VC ON DAY",N384)))</formula>
    </cfRule>
    <cfRule type="containsText" dxfId="19317" priority="16015" stopIfTrue="1" operator="containsText" text="PAID">
      <formula>NOT(ISERROR(SEARCH("PAID",N384)))</formula>
    </cfRule>
  </conditionalFormatting>
  <conditionalFormatting sqref="G384">
    <cfRule type="containsText" dxfId="19316" priority="16011" operator="containsText" text="BANND">
      <formula>NOT(ISERROR(SEARCH("BANND",G384)))</formula>
    </cfRule>
  </conditionalFormatting>
  <conditionalFormatting sqref="J384">
    <cfRule type="containsText" dxfId="19315" priority="16005" operator="containsText" text="bb">
      <formula>NOT(ISERROR(SEARCH("bb",J384)))</formula>
    </cfRule>
    <cfRule type="containsText" dxfId="19314" priority="16006" stopIfTrue="1" operator="containsText" text="booking hc">
      <formula>NOT(ISERROR(SEARCH("booking hc",J384)))</formula>
    </cfRule>
    <cfRule type="containsText" dxfId="19313" priority="16007" operator="containsText" text="expedia vc">
      <formula>NOT(ISERROR(SEARCH("expedia vc",J384)))</formula>
    </cfRule>
    <cfRule type="containsText" dxfId="19312" priority="16008" operator="containsText" text="booking hcn">
      <formula>NOT(ISERROR(SEARCH("booking hcn",J384)))</formula>
    </cfRule>
    <cfRule type="containsText" dxfId="19311" priority="16009" stopIfTrue="1" operator="containsText" text="booking vcd">
      <formula>NOT(ISERROR(SEARCH("booking vcd",J384)))</formula>
    </cfRule>
    <cfRule type="containsText" dxfId="19310" priority="16010" stopIfTrue="1" operator="containsText" text="booking vc">
      <formula>NOT(ISERROR(SEARCH("booking vc",J384)))</formula>
    </cfRule>
  </conditionalFormatting>
  <conditionalFormatting sqref="J384">
    <cfRule type="containsText" dxfId="19309" priority="16004" operator="containsText" text="hw">
      <formula>NOT(ISERROR(SEARCH("hw",J384)))</formula>
    </cfRule>
  </conditionalFormatting>
  <conditionalFormatting sqref="N385">
    <cfRule type="containsText" dxfId="19308" priority="15992" operator="containsText" text="BANND">
      <formula>NOT(ISERROR(SEARCH("BANND",N385)))</formula>
    </cfRule>
  </conditionalFormatting>
  <conditionalFormatting sqref="J385">
    <cfRule type="containsText" dxfId="19307" priority="15994" operator="containsText" text="bb">
      <formula>NOT(ISERROR(SEARCH("bb",J385)))</formula>
    </cfRule>
    <cfRule type="containsText" dxfId="19306" priority="15995" stopIfTrue="1" operator="containsText" text="booking hc">
      <formula>NOT(ISERROR(SEARCH("booking hc",J385)))</formula>
    </cfRule>
    <cfRule type="containsText" dxfId="19305" priority="15996" operator="containsText" text="expedia vc">
      <formula>NOT(ISERROR(SEARCH("expedia vc",J385)))</formula>
    </cfRule>
    <cfRule type="containsText" dxfId="19304" priority="15997" operator="containsText" text="booking hcn">
      <formula>NOT(ISERROR(SEARCH("booking hcn",J385)))</formula>
    </cfRule>
    <cfRule type="containsText" dxfId="19303" priority="15998" stopIfTrue="1" operator="containsText" text="booking vcd">
      <formula>NOT(ISERROR(SEARCH("booking vcd",J385)))</formula>
    </cfRule>
    <cfRule type="containsText" dxfId="19302" priority="15999" stopIfTrue="1" operator="containsText" text="booking vc">
      <formula>NOT(ISERROR(SEARCH("booking vc",J385)))</formula>
    </cfRule>
  </conditionalFormatting>
  <conditionalFormatting sqref="J385">
    <cfRule type="containsText" dxfId="19301" priority="15993" operator="containsText" text="hw">
      <formula>NOT(ISERROR(SEARCH("hw",J385)))</formula>
    </cfRule>
  </conditionalFormatting>
  <conditionalFormatting sqref="N385">
    <cfRule type="containsText" dxfId="19300" priority="16000" stopIfTrue="1" operator="containsText" text="CHARGE ON ARRIVAL">
      <formula>NOT(ISERROR(SEARCH("CHARGE ON ARRIVAL",N385)))</formula>
    </cfRule>
    <cfRule type="containsText" dxfId="19299" priority="16001" stopIfTrue="1" operator="containsText" text="CHARGE VC ON DAY">
      <formula>NOT(ISERROR(SEARCH("CHARGE VC ON DAY",N385)))</formula>
    </cfRule>
    <cfRule type="containsText" dxfId="19298" priority="16002" stopIfTrue="1" operator="containsText" text="PAID">
      <formula>NOT(ISERROR(SEARCH("PAID",N385)))</formula>
    </cfRule>
  </conditionalFormatting>
  <conditionalFormatting sqref="N385">
    <cfRule type="containsText" dxfId="19297" priority="15989" stopIfTrue="1" operator="containsText" text="CHARGE ON ARRIVAL">
      <formula>NOT(ISERROR(SEARCH("CHARGE ON ARRIVAL",N385)))</formula>
    </cfRule>
    <cfRule type="containsText" dxfId="19296" priority="15990" stopIfTrue="1" operator="containsText" text="CHARGE VC ON DAY">
      <formula>NOT(ISERROR(SEARCH("CHARGE VC ON DAY",N385)))</formula>
    </cfRule>
    <cfRule type="containsText" dxfId="19295" priority="15991" stopIfTrue="1" operator="containsText" text="PAID">
      <formula>NOT(ISERROR(SEARCH("PAID",N385)))</formula>
    </cfRule>
  </conditionalFormatting>
  <conditionalFormatting sqref="J385">
    <cfRule type="containsText" dxfId="19294" priority="15983" operator="containsText" text="bb">
      <formula>NOT(ISERROR(SEARCH("bb",J385)))</formula>
    </cfRule>
    <cfRule type="containsText" dxfId="19293" priority="15984" stopIfTrue="1" operator="containsText" text="booking hc">
      <formula>NOT(ISERROR(SEARCH("booking hc",J385)))</formula>
    </cfRule>
    <cfRule type="containsText" dxfId="19292" priority="15985" operator="containsText" text="expedia vc">
      <formula>NOT(ISERROR(SEARCH("expedia vc",J385)))</formula>
    </cfRule>
    <cfRule type="containsText" dxfId="19291" priority="15986" operator="containsText" text="booking hcn">
      <formula>NOT(ISERROR(SEARCH("booking hcn",J385)))</formula>
    </cfRule>
    <cfRule type="containsText" dxfId="19290" priority="15987" stopIfTrue="1" operator="containsText" text="booking vcd">
      <formula>NOT(ISERROR(SEARCH("booking vcd",J385)))</formula>
    </cfRule>
    <cfRule type="containsText" dxfId="19289" priority="15988" stopIfTrue="1" operator="containsText" text="booking vc">
      <formula>NOT(ISERROR(SEARCH("booking vc",J385)))</formula>
    </cfRule>
  </conditionalFormatting>
  <conditionalFormatting sqref="J385">
    <cfRule type="containsText" dxfId="19288" priority="15982" operator="containsText" text="hw">
      <formula>NOT(ISERROR(SEARCH("hw",J385)))</formula>
    </cfRule>
  </conditionalFormatting>
  <conditionalFormatting sqref="H386:L386 B386:F386">
    <cfRule type="expression" dxfId="19287" priority="15967">
      <formula>"'=NOT(ISERROR(VLOOKUP('Banned list'!)"</formula>
    </cfRule>
  </conditionalFormatting>
  <conditionalFormatting sqref="J386">
    <cfRule type="containsText" dxfId="19286" priority="15970" operator="containsText" text="bb">
      <formula>NOT(ISERROR(SEARCH("bb",J386)))</formula>
    </cfRule>
    <cfRule type="containsText" dxfId="19285" priority="15971" stopIfTrue="1" operator="containsText" text="booking hc">
      <formula>NOT(ISERROR(SEARCH("booking hc",J386)))</formula>
    </cfRule>
    <cfRule type="containsText" dxfId="19284" priority="15972" operator="containsText" text="expedia vc">
      <formula>NOT(ISERROR(SEARCH("expedia vc",J386)))</formula>
    </cfRule>
    <cfRule type="containsText" dxfId="19283" priority="15973" operator="containsText" text="booking hcn">
      <formula>NOT(ISERROR(SEARCH("booking hcn",J386)))</formula>
    </cfRule>
    <cfRule type="containsText" dxfId="19282" priority="15974" stopIfTrue="1" operator="containsText" text="booking vcd">
      <formula>NOT(ISERROR(SEARCH("booking vcd",J386)))</formula>
    </cfRule>
    <cfRule type="containsText" dxfId="19281" priority="15975" stopIfTrue="1" operator="containsText" text="booking vc">
      <formula>NOT(ISERROR(SEARCH("booking vc",J386)))</formula>
    </cfRule>
  </conditionalFormatting>
  <conditionalFormatting sqref="J386">
    <cfRule type="containsText" dxfId="19280" priority="15969" operator="containsText" text="hw">
      <formula>NOT(ISERROR(SEARCH("hw",J386)))</formula>
    </cfRule>
  </conditionalFormatting>
  <conditionalFormatting sqref="J386">
    <cfRule type="containsText" dxfId="19279" priority="15960" operator="containsText" text="hw">
      <formula>NOT(ISERROR(SEARCH("hw",J386)))</formula>
    </cfRule>
    <cfRule type="containsText" dxfId="19278" priority="15961" operator="containsText" text="bb">
      <formula>NOT(ISERROR(SEARCH("bb",J386)))</formula>
    </cfRule>
    <cfRule type="containsText" dxfId="19277" priority="15962" stopIfTrue="1" operator="containsText" text="booking hc">
      <formula>NOT(ISERROR(SEARCH("booking hc",J386)))</formula>
    </cfRule>
    <cfRule type="containsText" dxfId="19276" priority="15963" operator="containsText" text="expedia vc">
      <formula>NOT(ISERROR(SEARCH("expedia vc",J386)))</formula>
    </cfRule>
    <cfRule type="containsText" dxfId="19275" priority="15964" operator="containsText" text="booking hcn">
      <formula>NOT(ISERROR(SEARCH("booking hcn",J386)))</formula>
    </cfRule>
    <cfRule type="containsText" dxfId="19274" priority="15965" stopIfTrue="1" operator="containsText" text="booking vcd">
      <formula>NOT(ISERROR(SEARCH("booking vcd",J386)))</formula>
    </cfRule>
    <cfRule type="containsText" dxfId="19273" priority="15966" stopIfTrue="1" operator="containsText" text="booking vc">
      <formula>NOT(ISERROR(SEARCH("booking vc",J386)))</formula>
    </cfRule>
  </conditionalFormatting>
  <conditionalFormatting sqref="J386">
    <cfRule type="containsText" dxfId="19272" priority="15979" operator="containsText" text="BANND">
      <formula>NOT(ISERROR(SEARCH("BANND",J386)))</formula>
    </cfRule>
    <cfRule type="expression" dxfId="19271" priority="15980">
      <formula>"'=NOT(ISERROR(VLOOKUP('Banned list'!)"</formula>
    </cfRule>
  </conditionalFormatting>
  <conditionalFormatting sqref="N386">
    <cfRule type="containsText" dxfId="19270" priority="15976" stopIfTrue="1" operator="containsText" text="CHARGE ON ARRIVAL">
      <formula>NOT(ISERROR(SEARCH("CHARGE ON ARRIVAL",N386)))</formula>
    </cfRule>
    <cfRule type="containsText" dxfId="19269" priority="15977" stopIfTrue="1" operator="containsText" text="CHARGE VC ON DAY">
      <formula>NOT(ISERROR(SEARCH("CHARGE VC ON DAY",N386)))</formula>
    </cfRule>
    <cfRule type="containsText" dxfId="19268" priority="15978" stopIfTrue="1" operator="containsText" text="PAID">
      <formula>NOT(ISERROR(SEARCH("PAID",N386)))</formula>
    </cfRule>
  </conditionalFormatting>
  <conditionalFormatting sqref="N386">
    <cfRule type="containsText" dxfId="19267" priority="15957" stopIfTrue="1" operator="containsText" text="CHARGE ON ARRIVAL">
      <formula>NOT(ISERROR(SEARCH("CHARGE ON ARRIVAL",N386)))</formula>
    </cfRule>
    <cfRule type="containsText" dxfId="19266" priority="15958" stopIfTrue="1" operator="containsText" text="CHARGE VC ON DAY">
      <formula>NOT(ISERROR(SEARCH("CHARGE VC ON DAY",N386)))</formula>
    </cfRule>
    <cfRule type="containsText" dxfId="19265" priority="15959" stopIfTrue="1" operator="containsText" text="PAID">
      <formula>NOT(ISERROR(SEARCH("PAID",N386)))</formula>
    </cfRule>
  </conditionalFormatting>
  <conditionalFormatting sqref="J386">
    <cfRule type="containsText" dxfId="19264" priority="15950" operator="containsText" text="hw">
      <formula>NOT(ISERROR(SEARCH("hw",J386)))</formula>
    </cfRule>
    <cfRule type="containsText" dxfId="19263" priority="15951" operator="containsText" text="bb">
      <formula>NOT(ISERROR(SEARCH("bb",J386)))</formula>
    </cfRule>
    <cfRule type="containsText" dxfId="19262" priority="15952" stopIfTrue="1" operator="containsText" text="booking hc">
      <formula>NOT(ISERROR(SEARCH("booking hc",J386)))</formula>
    </cfRule>
    <cfRule type="containsText" dxfId="19261" priority="15953" operator="containsText" text="expedia vc">
      <formula>NOT(ISERROR(SEARCH("expedia vc",J386)))</formula>
    </cfRule>
    <cfRule type="containsText" dxfId="19260" priority="15954" operator="containsText" text="booking hcn">
      <formula>NOT(ISERROR(SEARCH("booking hcn",J386)))</formula>
    </cfRule>
    <cfRule type="containsText" dxfId="19259" priority="15955" stopIfTrue="1" operator="containsText" text="booking vcd">
      <formula>NOT(ISERROR(SEARCH("booking vcd",J386)))</formula>
    </cfRule>
    <cfRule type="containsText" dxfId="19258" priority="15956" stopIfTrue="1" operator="containsText" text="booking vc">
      <formula>NOT(ISERROR(SEARCH("booking vc",J386)))</formula>
    </cfRule>
  </conditionalFormatting>
  <conditionalFormatting sqref="J386">
    <cfRule type="containsText" dxfId="19257" priority="15943" operator="containsText" text="hw">
      <formula>NOT(ISERROR(SEARCH("hw",J386)))</formula>
    </cfRule>
    <cfRule type="containsText" dxfId="19256" priority="15944" operator="containsText" text="bb">
      <formula>NOT(ISERROR(SEARCH("bb",J386)))</formula>
    </cfRule>
    <cfRule type="containsText" dxfId="19255" priority="15945" stopIfTrue="1" operator="containsText" text="booking hc">
      <formula>NOT(ISERROR(SEARCH("booking hc",J386)))</formula>
    </cfRule>
    <cfRule type="containsText" dxfId="19254" priority="15946" operator="containsText" text="expedia vc">
      <formula>NOT(ISERROR(SEARCH("expedia vc",J386)))</formula>
    </cfRule>
    <cfRule type="containsText" dxfId="19253" priority="15947" operator="containsText" text="booking hcn">
      <formula>NOT(ISERROR(SEARCH("booking hcn",J386)))</formula>
    </cfRule>
    <cfRule type="containsText" dxfId="19252" priority="15948" stopIfTrue="1" operator="containsText" text="booking vcd">
      <formula>NOT(ISERROR(SEARCH("booking vcd",J386)))</formula>
    </cfRule>
    <cfRule type="containsText" dxfId="19251" priority="15949" stopIfTrue="1" operator="containsText" text="booking vc">
      <formula>NOT(ISERROR(SEARCH("booking vc",J386)))</formula>
    </cfRule>
  </conditionalFormatting>
  <conditionalFormatting sqref="N387">
    <cfRule type="containsText" dxfId="19250" priority="15931" operator="containsText" text="BANND">
      <formula>NOT(ISERROR(SEARCH("BANND",N387)))</formula>
    </cfRule>
  </conditionalFormatting>
  <conditionalFormatting sqref="J387">
    <cfRule type="containsText" dxfId="19249" priority="15933" operator="containsText" text="bb">
      <formula>NOT(ISERROR(SEARCH("bb",J387)))</formula>
    </cfRule>
    <cfRule type="containsText" dxfId="19248" priority="15934" stopIfTrue="1" operator="containsText" text="booking hc">
      <formula>NOT(ISERROR(SEARCH("booking hc",J387)))</formula>
    </cfRule>
    <cfRule type="containsText" dxfId="19247" priority="15935" operator="containsText" text="expedia vc">
      <formula>NOT(ISERROR(SEARCH("expedia vc",J387)))</formula>
    </cfRule>
    <cfRule type="containsText" dxfId="19246" priority="15936" operator="containsText" text="booking hcn">
      <formula>NOT(ISERROR(SEARCH("booking hcn",J387)))</formula>
    </cfRule>
    <cfRule type="containsText" dxfId="19245" priority="15937" stopIfTrue="1" operator="containsText" text="booking vcd">
      <formula>NOT(ISERROR(SEARCH("booking vcd",J387)))</formula>
    </cfRule>
    <cfRule type="containsText" dxfId="19244" priority="15938" stopIfTrue="1" operator="containsText" text="booking vc">
      <formula>NOT(ISERROR(SEARCH("booking vc",J387)))</formula>
    </cfRule>
  </conditionalFormatting>
  <conditionalFormatting sqref="J387">
    <cfRule type="containsText" dxfId="19243" priority="15932" operator="containsText" text="hw">
      <formula>NOT(ISERROR(SEARCH("hw",J387)))</formula>
    </cfRule>
  </conditionalFormatting>
  <conditionalFormatting sqref="N387">
    <cfRule type="containsText" dxfId="19242" priority="15939" stopIfTrue="1" operator="containsText" text="CHARGE ON ARRIVAL">
      <formula>NOT(ISERROR(SEARCH("CHARGE ON ARRIVAL",N387)))</formula>
    </cfRule>
    <cfRule type="containsText" dxfId="19241" priority="15940" stopIfTrue="1" operator="containsText" text="CHARGE VC ON DAY">
      <formula>NOT(ISERROR(SEARCH("CHARGE VC ON DAY",N387)))</formula>
    </cfRule>
    <cfRule type="containsText" dxfId="19240" priority="15941" stopIfTrue="1" operator="containsText" text="PAID">
      <formula>NOT(ISERROR(SEARCH("PAID",N387)))</formula>
    </cfRule>
  </conditionalFormatting>
  <conditionalFormatting sqref="I388:L388 G388">
    <cfRule type="containsText" dxfId="19239" priority="15917" operator="containsText" text="BANND">
      <formula>NOT(ISERROR(SEARCH("BANND",G388)))</formula>
    </cfRule>
  </conditionalFormatting>
  <conditionalFormatting sqref="C388:F388 H388:L388">
    <cfRule type="expression" dxfId="19238" priority="15916">
      <formula>"'=NOT(ISERROR(VLOOKUP('Banned list'!)"</formula>
    </cfRule>
  </conditionalFormatting>
  <conditionalFormatting sqref="J388">
    <cfRule type="containsText" dxfId="19237" priority="15919" operator="containsText" text="bb">
      <formula>NOT(ISERROR(SEARCH("bb",J388)))</formula>
    </cfRule>
    <cfRule type="containsText" dxfId="19236" priority="15920" stopIfTrue="1" operator="containsText" text="booking hc">
      <formula>NOT(ISERROR(SEARCH("booking hc",J388)))</formula>
    </cfRule>
    <cfRule type="containsText" dxfId="19235" priority="15921" operator="containsText" text="expedia vc">
      <formula>NOT(ISERROR(SEARCH("expedia vc",J388)))</formula>
    </cfRule>
    <cfRule type="containsText" dxfId="19234" priority="15922" operator="containsText" text="booking hcn">
      <formula>NOT(ISERROR(SEARCH("booking hcn",J388)))</formula>
    </cfRule>
    <cfRule type="containsText" dxfId="19233" priority="15923" stopIfTrue="1" operator="containsText" text="booking vcd">
      <formula>NOT(ISERROR(SEARCH("booking vcd",J388)))</formula>
    </cfRule>
    <cfRule type="containsText" dxfId="19232" priority="15924" stopIfTrue="1" operator="containsText" text="booking vc">
      <formula>NOT(ISERROR(SEARCH("booking vc",J388)))</formula>
    </cfRule>
  </conditionalFormatting>
  <conditionalFormatting sqref="J388">
    <cfRule type="containsText" dxfId="19231" priority="15918" operator="containsText" text="hw">
      <formula>NOT(ISERROR(SEARCH("hw",J388)))</formula>
    </cfRule>
  </conditionalFormatting>
  <conditionalFormatting sqref="J388">
    <cfRule type="containsText" dxfId="19230" priority="15909" operator="containsText" text="hw">
      <formula>NOT(ISERROR(SEARCH("hw",J388)))</formula>
    </cfRule>
    <cfRule type="containsText" dxfId="19229" priority="15910" operator="containsText" text="bb">
      <formula>NOT(ISERROR(SEARCH("bb",J388)))</formula>
    </cfRule>
    <cfRule type="containsText" dxfId="19228" priority="15911" stopIfTrue="1" operator="containsText" text="booking hc">
      <formula>NOT(ISERROR(SEARCH("booking hc",J388)))</formula>
    </cfRule>
    <cfRule type="containsText" dxfId="19227" priority="15912" operator="containsText" text="expedia vc">
      <formula>NOT(ISERROR(SEARCH("expedia vc",J388)))</formula>
    </cfRule>
    <cfRule type="containsText" dxfId="19226" priority="15913" operator="containsText" text="booking hcn">
      <formula>NOT(ISERROR(SEARCH("booking hcn",J388)))</formula>
    </cfRule>
    <cfRule type="containsText" dxfId="19225" priority="15914" stopIfTrue="1" operator="containsText" text="booking vcd">
      <formula>NOT(ISERROR(SEARCH("booking vcd",J388)))</formula>
    </cfRule>
    <cfRule type="containsText" dxfId="19224" priority="15915" stopIfTrue="1" operator="containsText" text="booking vc">
      <formula>NOT(ISERROR(SEARCH("booking vc",J388)))</formula>
    </cfRule>
  </conditionalFormatting>
  <conditionalFormatting sqref="J388">
    <cfRule type="containsText" dxfId="19223" priority="15928" operator="containsText" text="BANND">
      <formula>NOT(ISERROR(SEARCH("BANND",J388)))</formula>
    </cfRule>
    <cfRule type="expression" dxfId="19222" priority="15929">
      <formula>"'=NOT(ISERROR(VLOOKUP('Banned list'!)"</formula>
    </cfRule>
  </conditionalFormatting>
  <conditionalFormatting sqref="N388">
    <cfRule type="containsText" dxfId="19221" priority="15925" stopIfTrue="1" operator="containsText" text="CHARGE ON ARRIVAL">
      <formula>NOT(ISERROR(SEARCH("CHARGE ON ARRIVAL",N388)))</formula>
    </cfRule>
    <cfRule type="containsText" dxfId="19220" priority="15926" stopIfTrue="1" operator="containsText" text="CHARGE VC ON DAY">
      <formula>NOT(ISERROR(SEARCH("CHARGE VC ON DAY",N388)))</formula>
    </cfRule>
    <cfRule type="containsText" dxfId="19219" priority="15927" stopIfTrue="1" operator="containsText" text="PAID">
      <formula>NOT(ISERROR(SEARCH("PAID",N388)))</formula>
    </cfRule>
  </conditionalFormatting>
  <conditionalFormatting sqref="B389:F389 H389:L389">
    <cfRule type="expression" dxfId="19218" priority="15894">
      <formula>"'=NOT(ISERROR(VLOOKUP('Banned list'!)"</formula>
    </cfRule>
  </conditionalFormatting>
  <conditionalFormatting sqref="J389">
    <cfRule type="containsText" dxfId="19217" priority="15897" operator="containsText" text="bb">
      <formula>NOT(ISERROR(SEARCH("bb",J389)))</formula>
    </cfRule>
    <cfRule type="containsText" dxfId="19216" priority="15898" stopIfTrue="1" operator="containsText" text="booking hc">
      <formula>NOT(ISERROR(SEARCH("booking hc",J389)))</formula>
    </cfRule>
    <cfRule type="containsText" dxfId="19215" priority="15899" operator="containsText" text="expedia vc">
      <formula>NOT(ISERROR(SEARCH("expedia vc",J389)))</formula>
    </cfRule>
    <cfRule type="containsText" dxfId="19214" priority="15900" operator="containsText" text="booking hcn">
      <formula>NOT(ISERROR(SEARCH("booking hcn",J389)))</formula>
    </cfRule>
    <cfRule type="containsText" dxfId="19213" priority="15901" stopIfTrue="1" operator="containsText" text="booking vcd">
      <formula>NOT(ISERROR(SEARCH("booking vcd",J389)))</formula>
    </cfRule>
    <cfRule type="containsText" dxfId="19212" priority="15902" stopIfTrue="1" operator="containsText" text="booking vc">
      <formula>NOT(ISERROR(SEARCH("booking vc",J389)))</formula>
    </cfRule>
  </conditionalFormatting>
  <conditionalFormatting sqref="J389">
    <cfRule type="containsText" dxfId="19211" priority="15896" operator="containsText" text="hw">
      <formula>NOT(ISERROR(SEARCH("hw",J389)))</formula>
    </cfRule>
  </conditionalFormatting>
  <conditionalFormatting sqref="J389">
    <cfRule type="containsText" dxfId="19210" priority="15887" operator="containsText" text="hw">
      <formula>NOT(ISERROR(SEARCH("hw",J389)))</formula>
    </cfRule>
    <cfRule type="containsText" dxfId="19209" priority="15888" operator="containsText" text="bb">
      <formula>NOT(ISERROR(SEARCH("bb",J389)))</formula>
    </cfRule>
    <cfRule type="containsText" dxfId="19208" priority="15889" stopIfTrue="1" operator="containsText" text="booking hc">
      <formula>NOT(ISERROR(SEARCH("booking hc",J389)))</formula>
    </cfRule>
    <cfRule type="containsText" dxfId="19207" priority="15890" operator="containsText" text="expedia vc">
      <formula>NOT(ISERROR(SEARCH("expedia vc",J389)))</formula>
    </cfRule>
    <cfRule type="containsText" dxfId="19206" priority="15891" operator="containsText" text="booking hcn">
      <formula>NOT(ISERROR(SEARCH("booking hcn",J389)))</formula>
    </cfRule>
    <cfRule type="containsText" dxfId="19205" priority="15892" stopIfTrue="1" operator="containsText" text="booking vcd">
      <formula>NOT(ISERROR(SEARCH("booking vcd",J389)))</formula>
    </cfRule>
    <cfRule type="containsText" dxfId="19204" priority="15893" stopIfTrue="1" operator="containsText" text="booking vc">
      <formula>NOT(ISERROR(SEARCH("booking vc",J389)))</formula>
    </cfRule>
  </conditionalFormatting>
  <conditionalFormatting sqref="J389">
    <cfRule type="containsText" dxfId="19203" priority="15906" operator="containsText" text="BANND">
      <formula>NOT(ISERROR(SEARCH("BANND",J389)))</formula>
    </cfRule>
    <cfRule type="expression" dxfId="19202" priority="15907">
      <formula>"'=NOT(ISERROR(VLOOKUP('Banned list'!)"</formula>
    </cfRule>
  </conditionalFormatting>
  <conditionalFormatting sqref="N389">
    <cfRule type="containsText" dxfId="19201" priority="15903" stopIfTrue="1" operator="containsText" text="CHARGE ON ARRIVAL">
      <formula>NOT(ISERROR(SEARCH("CHARGE ON ARRIVAL",N389)))</formula>
    </cfRule>
    <cfRule type="containsText" dxfId="19200" priority="15904" stopIfTrue="1" operator="containsText" text="CHARGE VC ON DAY">
      <formula>NOT(ISERROR(SEARCH("CHARGE VC ON DAY",N389)))</formula>
    </cfRule>
    <cfRule type="containsText" dxfId="19199" priority="15905" stopIfTrue="1" operator="containsText" text="PAID">
      <formula>NOT(ISERROR(SEARCH("PAID",N389)))</formula>
    </cfRule>
  </conditionalFormatting>
  <conditionalFormatting sqref="J389">
    <cfRule type="containsText" dxfId="19198" priority="15880" operator="containsText" text="hw">
      <formula>NOT(ISERROR(SEARCH("hw",J389)))</formula>
    </cfRule>
    <cfRule type="containsText" dxfId="19197" priority="15881" operator="containsText" text="bb">
      <formula>NOT(ISERROR(SEARCH("bb",J389)))</formula>
    </cfRule>
    <cfRule type="containsText" dxfId="19196" priority="15882" stopIfTrue="1" operator="containsText" text="booking hc">
      <formula>NOT(ISERROR(SEARCH("booking hc",J389)))</formula>
    </cfRule>
    <cfRule type="containsText" dxfId="19195" priority="15883" operator="containsText" text="expedia vc">
      <formula>NOT(ISERROR(SEARCH("expedia vc",J389)))</formula>
    </cfRule>
    <cfRule type="containsText" dxfId="19194" priority="15884" operator="containsText" text="booking hcn">
      <formula>NOT(ISERROR(SEARCH("booking hcn",J389)))</formula>
    </cfRule>
    <cfRule type="containsText" dxfId="19193" priority="15885" stopIfTrue="1" operator="containsText" text="booking vcd">
      <formula>NOT(ISERROR(SEARCH("booking vcd",J389)))</formula>
    </cfRule>
    <cfRule type="containsText" dxfId="19192" priority="15886" stopIfTrue="1" operator="containsText" text="booking vc">
      <formula>NOT(ISERROR(SEARCH("booking vc",J389)))</formula>
    </cfRule>
  </conditionalFormatting>
  <conditionalFormatting sqref="J389">
    <cfRule type="containsText" dxfId="19191" priority="15873" operator="containsText" text="hw">
      <formula>NOT(ISERROR(SEARCH("hw",J389)))</formula>
    </cfRule>
    <cfRule type="containsText" dxfId="19190" priority="15874" operator="containsText" text="bb">
      <formula>NOT(ISERROR(SEARCH("bb",J389)))</formula>
    </cfRule>
    <cfRule type="containsText" dxfId="19189" priority="15875" stopIfTrue="1" operator="containsText" text="booking hc">
      <formula>NOT(ISERROR(SEARCH("booking hc",J389)))</formula>
    </cfRule>
    <cfRule type="containsText" dxfId="19188" priority="15876" operator="containsText" text="expedia vc">
      <formula>NOT(ISERROR(SEARCH("expedia vc",J389)))</formula>
    </cfRule>
    <cfRule type="containsText" dxfId="19187" priority="15877" operator="containsText" text="booking hcn">
      <formula>NOT(ISERROR(SEARCH("booking hcn",J389)))</formula>
    </cfRule>
    <cfRule type="containsText" dxfId="19186" priority="15878" stopIfTrue="1" operator="containsText" text="booking vcd">
      <formula>NOT(ISERROR(SEARCH("booking vcd",J389)))</formula>
    </cfRule>
    <cfRule type="containsText" dxfId="19185" priority="15879" stopIfTrue="1" operator="containsText" text="booking vc">
      <formula>NOT(ISERROR(SEARCH("booking vc",J389)))</formula>
    </cfRule>
  </conditionalFormatting>
  <conditionalFormatting sqref="N390">
    <cfRule type="containsText" dxfId="19184" priority="15861" operator="containsText" text="BANND">
      <formula>NOT(ISERROR(SEARCH("BANND",N390)))</formula>
    </cfRule>
  </conditionalFormatting>
  <conditionalFormatting sqref="J390">
    <cfRule type="containsText" dxfId="19183" priority="15863" operator="containsText" text="bb">
      <formula>NOT(ISERROR(SEARCH("bb",J390)))</formula>
    </cfRule>
    <cfRule type="containsText" dxfId="19182" priority="15864" stopIfTrue="1" operator="containsText" text="booking hc">
      <formula>NOT(ISERROR(SEARCH("booking hc",J390)))</formula>
    </cfRule>
    <cfRule type="containsText" dxfId="19181" priority="15865" operator="containsText" text="expedia vc">
      <formula>NOT(ISERROR(SEARCH("expedia vc",J390)))</formula>
    </cfRule>
    <cfRule type="containsText" dxfId="19180" priority="15866" operator="containsText" text="booking hcn">
      <formula>NOT(ISERROR(SEARCH("booking hcn",J390)))</formula>
    </cfRule>
    <cfRule type="containsText" dxfId="19179" priority="15867" stopIfTrue="1" operator="containsText" text="booking vcd">
      <formula>NOT(ISERROR(SEARCH("booking vcd",J390)))</formula>
    </cfRule>
    <cfRule type="containsText" dxfId="19178" priority="15868" stopIfTrue="1" operator="containsText" text="booking vc">
      <formula>NOT(ISERROR(SEARCH("booking vc",J390)))</formula>
    </cfRule>
  </conditionalFormatting>
  <conditionalFormatting sqref="J390">
    <cfRule type="containsText" dxfId="19177" priority="15862" operator="containsText" text="hw">
      <formula>NOT(ISERROR(SEARCH("hw",J390)))</formula>
    </cfRule>
  </conditionalFormatting>
  <conditionalFormatting sqref="N390">
    <cfRule type="containsText" dxfId="19176" priority="15869" stopIfTrue="1" operator="containsText" text="CHARGE ON ARRIVAL">
      <formula>NOT(ISERROR(SEARCH("CHARGE ON ARRIVAL",N390)))</formula>
    </cfRule>
    <cfRule type="containsText" dxfId="19175" priority="15870" stopIfTrue="1" operator="containsText" text="CHARGE VC ON DAY">
      <formula>NOT(ISERROR(SEARCH("CHARGE VC ON DAY",N390)))</formula>
    </cfRule>
    <cfRule type="containsText" dxfId="19174" priority="15871" stopIfTrue="1" operator="containsText" text="PAID">
      <formula>NOT(ISERROR(SEARCH("PAID",N390)))</formula>
    </cfRule>
  </conditionalFormatting>
  <conditionalFormatting sqref="N390">
    <cfRule type="containsText" dxfId="19173" priority="15858" stopIfTrue="1" operator="containsText" text="CHARGE ON ARRIVAL">
      <formula>NOT(ISERROR(SEARCH("CHARGE ON ARRIVAL",N390)))</formula>
    </cfRule>
    <cfRule type="containsText" dxfId="19172" priority="15859" stopIfTrue="1" operator="containsText" text="CHARGE VC ON DAY">
      <formula>NOT(ISERROR(SEARCH("CHARGE VC ON DAY",N390)))</formula>
    </cfRule>
    <cfRule type="containsText" dxfId="19171" priority="15860" stopIfTrue="1" operator="containsText" text="PAID">
      <formula>NOT(ISERROR(SEARCH("PAID",N390)))</formula>
    </cfRule>
  </conditionalFormatting>
  <conditionalFormatting sqref="G390">
    <cfRule type="containsText" dxfId="19170" priority="15856" operator="containsText" text="BANND">
      <formula>NOT(ISERROR(SEARCH("BANND",G390)))</formula>
    </cfRule>
  </conditionalFormatting>
  <conditionalFormatting sqref="J390">
    <cfRule type="containsText" dxfId="19169" priority="15850" operator="containsText" text="bb">
      <formula>NOT(ISERROR(SEARCH("bb",J390)))</formula>
    </cfRule>
    <cfRule type="containsText" dxfId="19168" priority="15851" stopIfTrue="1" operator="containsText" text="booking hc">
      <formula>NOT(ISERROR(SEARCH("booking hc",J390)))</formula>
    </cfRule>
    <cfRule type="containsText" dxfId="19167" priority="15852" operator="containsText" text="expedia vc">
      <formula>NOT(ISERROR(SEARCH("expedia vc",J390)))</formula>
    </cfRule>
    <cfRule type="containsText" dxfId="19166" priority="15853" operator="containsText" text="booking hcn">
      <formula>NOT(ISERROR(SEARCH("booking hcn",J390)))</formula>
    </cfRule>
    <cfRule type="containsText" dxfId="19165" priority="15854" stopIfTrue="1" operator="containsText" text="booking vcd">
      <formula>NOT(ISERROR(SEARCH("booking vcd",J390)))</formula>
    </cfRule>
    <cfRule type="containsText" dxfId="19164" priority="15855" stopIfTrue="1" operator="containsText" text="booking vc">
      <formula>NOT(ISERROR(SEARCH("booking vc",J390)))</formula>
    </cfRule>
  </conditionalFormatting>
  <conditionalFormatting sqref="J390">
    <cfRule type="containsText" dxfId="19163" priority="15849" operator="containsText" text="hw">
      <formula>NOT(ISERROR(SEARCH("hw",J390)))</formula>
    </cfRule>
  </conditionalFormatting>
  <conditionalFormatting sqref="B391:F391 H391:L391">
    <cfRule type="expression" dxfId="19162" priority="15812">
      <formula>"'=NOT(ISERROR(VLOOKUP('Banned list'!)"</formula>
    </cfRule>
  </conditionalFormatting>
  <conditionalFormatting sqref="J391">
    <cfRule type="containsText" dxfId="19161" priority="15815" operator="containsText" text="bb">
      <formula>NOT(ISERROR(SEARCH("bb",J391)))</formula>
    </cfRule>
    <cfRule type="containsText" dxfId="19160" priority="15816" stopIfTrue="1" operator="containsText" text="booking hc">
      <formula>NOT(ISERROR(SEARCH("booking hc",J391)))</formula>
    </cfRule>
    <cfRule type="containsText" dxfId="19159" priority="15817" operator="containsText" text="expedia vc">
      <formula>NOT(ISERROR(SEARCH("expedia vc",J391)))</formula>
    </cfRule>
    <cfRule type="containsText" dxfId="19158" priority="15818" operator="containsText" text="booking hcn">
      <formula>NOT(ISERROR(SEARCH("booking hcn",J391)))</formula>
    </cfRule>
    <cfRule type="containsText" dxfId="19157" priority="15819" stopIfTrue="1" operator="containsText" text="booking vcd">
      <formula>NOT(ISERROR(SEARCH("booking vcd",J391)))</formula>
    </cfRule>
    <cfRule type="containsText" dxfId="19156" priority="15820" stopIfTrue="1" operator="containsText" text="booking vc">
      <formula>NOT(ISERROR(SEARCH("booking vc",J391)))</formula>
    </cfRule>
  </conditionalFormatting>
  <conditionalFormatting sqref="J391">
    <cfRule type="containsText" dxfId="19155" priority="15814" operator="containsText" text="hw">
      <formula>NOT(ISERROR(SEARCH("hw",J391)))</formula>
    </cfRule>
  </conditionalFormatting>
  <conditionalFormatting sqref="J391">
    <cfRule type="containsText" dxfId="19154" priority="15805" operator="containsText" text="hw">
      <formula>NOT(ISERROR(SEARCH("hw",J391)))</formula>
    </cfRule>
    <cfRule type="containsText" dxfId="19153" priority="15806" operator="containsText" text="bb">
      <formula>NOT(ISERROR(SEARCH("bb",J391)))</formula>
    </cfRule>
    <cfRule type="containsText" dxfId="19152" priority="15807" stopIfTrue="1" operator="containsText" text="booking hc">
      <formula>NOT(ISERROR(SEARCH("booking hc",J391)))</formula>
    </cfRule>
    <cfRule type="containsText" dxfId="19151" priority="15808" operator="containsText" text="expedia vc">
      <formula>NOT(ISERROR(SEARCH("expedia vc",J391)))</formula>
    </cfRule>
    <cfRule type="containsText" dxfId="19150" priority="15809" operator="containsText" text="booking hcn">
      <formula>NOT(ISERROR(SEARCH("booking hcn",J391)))</formula>
    </cfRule>
    <cfRule type="containsText" dxfId="19149" priority="15810" stopIfTrue="1" operator="containsText" text="booking vcd">
      <formula>NOT(ISERROR(SEARCH("booking vcd",J391)))</formula>
    </cfRule>
    <cfRule type="containsText" dxfId="19148" priority="15811" stopIfTrue="1" operator="containsText" text="booking vc">
      <formula>NOT(ISERROR(SEARCH("booking vc",J391)))</formula>
    </cfRule>
  </conditionalFormatting>
  <conditionalFormatting sqref="J391">
    <cfRule type="containsText" dxfId="19147" priority="15824" operator="containsText" text="BANND">
      <formula>NOT(ISERROR(SEARCH("BANND",J391)))</formula>
    </cfRule>
    <cfRule type="expression" dxfId="19146" priority="15825">
      <formula>"'=NOT(ISERROR(VLOOKUP('Banned list'!)"</formula>
    </cfRule>
  </conditionalFormatting>
  <conditionalFormatting sqref="N391">
    <cfRule type="containsText" dxfId="19145" priority="15821" stopIfTrue="1" operator="containsText" text="CHARGE ON ARRIVAL">
      <formula>NOT(ISERROR(SEARCH("CHARGE ON ARRIVAL",N391)))</formula>
    </cfRule>
    <cfRule type="containsText" dxfId="19144" priority="15822" stopIfTrue="1" operator="containsText" text="CHARGE VC ON DAY">
      <formula>NOT(ISERROR(SEARCH("CHARGE VC ON DAY",N391)))</formula>
    </cfRule>
    <cfRule type="containsText" dxfId="19143" priority="15823" stopIfTrue="1" operator="containsText" text="PAID">
      <formula>NOT(ISERROR(SEARCH("PAID",N391)))</formula>
    </cfRule>
  </conditionalFormatting>
  <conditionalFormatting sqref="J391">
    <cfRule type="containsText" dxfId="19142" priority="15798" operator="containsText" text="hw">
      <formula>NOT(ISERROR(SEARCH("hw",J391)))</formula>
    </cfRule>
    <cfRule type="containsText" dxfId="19141" priority="15799" operator="containsText" text="bb">
      <formula>NOT(ISERROR(SEARCH("bb",J391)))</formula>
    </cfRule>
    <cfRule type="containsText" dxfId="19140" priority="15800" stopIfTrue="1" operator="containsText" text="booking hc">
      <formula>NOT(ISERROR(SEARCH("booking hc",J391)))</formula>
    </cfRule>
    <cfRule type="containsText" dxfId="19139" priority="15801" operator="containsText" text="expedia vc">
      <formula>NOT(ISERROR(SEARCH("expedia vc",J391)))</formula>
    </cfRule>
    <cfRule type="containsText" dxfId="19138" priority="15802" operator="containsText" text="booking hcn">
      <formula>NOT(ISERROR(SEARCH("booking hcn",J391)))</formula>
    </cfRule>
    <cfRule type="containsText" dxfId="19137" priority="15803" stopIfTrue="1" operator="containsText" text="booking vcd">
      <formula>NOT(ISERROR(SEARCH("booking vcd",J391)))</formula>
    </cfRule>
    <cfRule type="containsText" dxfId="19136" priority="15804" stopIfTrue="1" operator="containsText" text="booking vc">
      <formula>NOT(ISERROR(SEARCH("booking vc",J391)))</formula>
    </cfRule>
  </conditionalFormatting>
  <conditionalFormatting sqref="J391">
    <cfRule type="containsText" dxfId="19135" priority="15791" operator="containsText" text="hw">
      <formula>NOT(ISERROR(SEARCH("hw",J391)))</formula>
    </cfRule>
    <cfRule type="containsText" dxfId="19134" priority="15792" operator="containsText" text="bb">
      <formula>NOT(ISERROR(SEARCH("bb",J391)))</formula>
    </cfRule>
    <cfRule type="containsText" dxfId="19133" priority="15793" stopIfTrue="1" operator="containsText" text="booking hc">
      <formula>NOT(ISERROR(SEARCH("booking hc",J391)))</formula>
    </cfRule>
    <cfRule type="containsText" dxfId="19132" priority="15794" operator="containsText" text="expedia vc">
      <formula>NOT(ISERROR(SEARCH("expedia vc",J391)))</formula>
    </cfRule>
    <cfRule type="containsText" dxfId="19131" priority="15795" operator="containsText" text="booking hcn">
      <formula>NOT(ISERROR(SEARCH("booking hcn",J391)))</formula>
    </cfRule>
    <cfRule type="containsText" dxfId="19130" priority="15796" stopIfTrue="1" operator="containsText" text="booking vcd">
      <formula>NOT(ISERROR(SEARCH("booking vcd",J391)))</formula>
    </cfRule>
    <cfRule type="containsText" dxfId="19129" priority="15797" stopIfTrue="1" operator="containsText" text="booking vc">
      <formula>NOT(ISERROR(SEARCH("booking vc",J391)))</formula>
    </cfRule>
  </conditionalFormatting>
  <conditionalFormatting sqref="N392">
    <cfRule type="containsText" dxfId="19128" priority="15779" operator="containsText" text="BANND">
      <formula>NOT(ISERROR(SEARCH("BANND",N392)))</formula>
    </cfRule>
  </conditionalFormatting>
  <conditionalFormatting sqref="J392">
    <cfRule type="containsText" dxfId="19127" priority="15781" operator="containsText" text="bb">
      <formula>NOT(ISERROR(SEARCH("bb",J392)))</formula>
    </cfRule>
    <cfRule type="containsText" dxfId="19126" priority="15782" stopIfTrue="1" operator="containsText" text="booking hc">
      <formula>NOT(ISERROR(SEARCH("booking hc",J392)))</formula>
    </cfRule>
    <cfRule type="containsText" dxfId="19125" priority="15783" operator="containsText" text="expedia vc">
      <formula>NOT(ISERROR(SEARCH("expedia vc",J392)))</formula>
    </cfRule>
    <cfRule type="containsText" dxfId="19124" priority="15784" operator="containsText" text="booking hcn">
      <formula>NOT(ISERROR(SEARCH("booking hcn",J392)))</formula>
    </cfRule>
    <cfRule type="containsText" dxfId="19123" priority="15785" stopIfTrue="1" operator="containsText" text="booking vcd">
      <formula>NOT(ISERROR(SEARCH("booking vcd",J392)))</formula>
    </cfRule>
    <cfRule type="containsText" dxfId="19122" priority="15786" stopIfTrue="1" operator="containsText" text="booking vc">
      <formula>NOT(ISERROR(SEARCH("booking vc",J392)))</formula>
    </cfRule>
  </conditionalFormatting>
  <conditionalFormatting sqref="J392">
    <cfRule type="containsText" dxfId="19121" priority="15780" operator="containsText" text="hw">
      <formula>NOT(ISERROR(SEARCH("hw",J392)))</formula>
    </cfRule>
  </conditionalFormatting>
  <conditionalFormatting sqref="N392">
    <cfRule type="containsText" dxfId="19120" priority="15787" stopIfTrue="1" operator="containsText" text="CHARGE ON ARRIVAL">
      <formula>NOT(ISERROR(SEARCH("CHARGE ON ARRIVAL",N392)))</formula>
    </cfRule>
    <cfRule type="containsText" dxfId="19119" priority="15788" stopIfTrue="1" operator="containsText" text="CHARGE VC ON DAY">
      <formula>NOT(ISERROR(SEARCH("CHARGE VC ON DAY",N392)))</formula>
    </cfRule>
    <cfRule type="containsText" dxfId="19118" priority="15789" stopIfTrue="1" operator="containsText" text="PAID">
      <formula>NOT(ISERROR(SEARCH("PAID",N392)))</formula>
    </cfRule>
  </conditionalFormatting>
  <conditionalFormatting sqref="N392">
    <cfRule type="containsText" dxfId="19117" priority="15776" stopIfTrue="1" operator="containsText" text="CHARGE ON ARRIVAL">
      <formula>NOT(ISERROR(SEARCH("CHARGE ON ARRIVAL",N392)))</formula>
    </cfRule>
    <cfRule type="containsText" dxfId="19116" priority="15777" stopIfTrue="1" operator="containsText" text="CHARGE VC ON DAY">
      <formula>NOT(ISERROR(SEARCH("CHARGE VC ON DAY",N392)))</formula>
    </cfRule>
    <cfRule type="containsText" dxfId="19115" priority="15778" stopIfTrue="1" operator="containsText" text="PAID">
      <formula>NOT(ISERROR(SEARCH("PAID",N392)))</formula>
    </cfRule>
  </conditionalFormatting>
  <conditionalFormatting sqref="J392">
    <cfRule type="containsText" dxfId="19114" priority="15770" operator="containsText" text="bb">
      <formula>NOT(ISERROR(SEARCH("bb",J392)))</formula>
    </cfRule>
    <cfRule type="containsText" dxfId="19113" priority="15771" stopIfTrue="1" operator="containsText" text="booking hc">
      <formula>NOT(ISERROR(SEARCH("booking hc",J392)))</formula>
    </cfRule>
    <cfRule type="containsText" dxfId="19112" priority="15772" operator="containsText" text="expedia vc">
      <formula>NOT(ISERROR(SEARCH("expedia vc",J392)))</formula>
    </cfRule>
    <cfRule type="containsText" dxfId="19111" priority="15773" operator="containsText" text="booking hcn">
      <formula>NOT(ISERROR(SEARCH("booking hcn",J392)))</formula>
    </cfRule>
    <cfRule type="containsText" dxfId="19110" priority="15774" stopIfTrue="1" operator="containsText" text="booking vcd">
      <formula>NOT(ISERROR(SEARCH("booking vcd",J392)))</formula>
    </cfRule>
    <cfRule type="containsText" dxfId="19109" priority="15775" stopIfTrue="1" operator="containsText" text="booking vc">
      <formula>NOT(ISERROR(SEARCH("booking vc",J392)))</formula>
    </cfRule>
  </conditionalFormatting>
  <conditionalFormatting sqref="J392">
    <cfRule type="containsText" dxfId="19108" priority="15769" operator="containsText" text="hw">
      <formula>NOT(ISERROR(SEARCH("hw",J392)))</formula>
    </cfRule>
  </conditionalFormatting>
  <conditionalFormatting sqref="N393:N394">
    <cfRule type="containsText" dxfId="19107" priority="15757" operator="containsText" text="BANND">
      <formula>NOT(ISERROR(SEARCH("BANND",N393)))</formula>
    </cfRule>
  </conditionalFormatting>
  <conditionalFormatting sqref="J393:J394">
    <cfRule type="containsText" dxfId="19106" priority="15759" operator="containsText" text="bb">
      <formula>NOT(ISERROR(SEARCH("bb",J393)))</formula>
    </cfRule>
    <cfRule type="containsText" dxfId="19105" priority="15760" stopIfTrue="1" operator="containsText" text="booking hc">
      <formula>NOT(ISERROR(SEARCH("booking hc",J393)))</formula>
    </cfRule>
    <cfRule type="containsText" dxfId="19104" priority="15761" operator="containsText" text="expedia vc">
      <formula>NOT(ISERROR(SEARCH("expedia vc",J393)))</formula>
    </cfRule>
    <cfRule type="containsText" dxfId="19103" priority="15762" operator="containsText" text="booking hcn">
      <formula>NOT(ISERROR(SEARCH("booking hcn",J393)))</formula>
    </cfRule>
    <cfRule type="containsText" dxfId="19102" priority="15763" stopIfTrue="1" operator="containsText" text="booking vcd">
      <formula>NOT(ISERROR(SEARCH("booking vcd",J393)))</formula>
    </cfRule>
    <cfRule type="containsText" dxfId="19101" priority="15764" stopIfTrue="1" operator="containsText" text="booking vc">
      <formula>NOT(ISERROR(SEARCH("booking vc",J393)))</formula>
    </cfRule>
  </conditionalFormatting>
  <conditionalFormatting sqref="J393:J394">
    <cfRule type="containsText" dxfId="19100" priority="15758" operator="containsText" text="hw">
      <formula>NOT(ISERROR(SEARCH("hw",J393)))</formula>
    </cfRule>
  </conditionalFormatting>
  <conditionalFormatting sqref="N393:N394">
    <cfRule type="containsText" dxfId="19099" priority="15765" stopIfTrue="1" operator="containsText" text="CHARGE ON ARRIVAL">
      <formula>NOT(ISERROR(SEARCH("CHARGE ON ARRIVAL",N393)))</formula>
    </cfRule>
    <cfRule type="containsText" dxfId="19098" priority="15766" stopIfTrue="1" operator="containsText" text="CHARGE VC ON DAY">
      <formula>NOT(ISERROR(SEARCH("CHARGE VC ON DAY",N393)))</formula>
    </cfRule>
    <cfRule type="containsText" dxfId="19097" priority="15767" stopIfTrue="1" operator="containsText" text="PAID">
      <formula>NOT(ISERROR(SEARCH("PAID",N393)))</formula>
    </cfRule>
  </conditionalFormatting>
  <conditionalFormatting sqref="B395:F395 H395:L395">
    <cfRule type="expression" dxfId="19096" priority="15742">
      <formula>"'=NOT(ISERROR(VLOOKUP('Banned list'!)"</formula>
    </cfRule>
  </conditionalFormatting>
  <conditionalFormatting sqref="J395">
    <cfRule type="containsText" dxfId="19095" priority="15745" operator="containsText" text="bb">
      <formula>NOT(ISERROR(SEARCH("bb",J395)))</formula>
    </cfRule>
    <cfRule type="containsText" dxfId="19094" priority="15746" stopIfTrue="1" operator="containsText" text="booking hc">
      <formula>NOT(ISERROR(SEARCH("booking hc",J395)))</formula>
    </cfRule>
    <cfRule type="containsText" dxfId="19093" priority="15747" operator="containsText" text="expedia vc">
      <formula>NOT(ISERROR(SEARCH("expedia vc",J395)))</formula>
    </cfRule>
    <cfRule type="containsText" dxfId="19092" priority="15748" operator="containsText" text="booking hcn">
      <formula>NOT(ISERROR(SEARCH("booking hcn",J395)))</formula>
    </cfRule>
    <cfRule type="containsText" dxfId="19091" priority="15749" stopIfTrue="1" operator="containsText" text="booking vcd">
      <formula>NOT(ISERROR(SEARCH("booking vcd",J395)))</formula>
    </cfRule>
    <cfRule type="containsText" dxfId="19090" priority="15750" stopIfTrue="1" operator="containsText" text="booking vc">
      <formula>NOT(ISERROR(SEARCH("booking vc",J395)))</formula>
    </cfRule>
  </conditionalFormatting>
  <conditionalFormatting sqref="J395">
    <cfRule type="containsText" dxfId="19089" priority="15744" operator="containsText" text="hw">
      <formula>NOT(ISERROR(SEARCH("hw",J395)))</formula>
    </cfRule>
  </conditionalFormatting>
  <conditionalFormatting sqref="J395">
    <cfRule type="containsText" dxfId="19088" priority="15735" operator="containsText" text="hw">
      <formula>NOT(ISERROR(SEARCH("hw",J395)))</formula>
    </cfRule>
    <cfRule type="containsText" dxfId="19087" priority="15736" operator="containsText" text="bb">
      <formula>NOT(ISERROR(SEARCH("bb",J395)))</formula>
    </cfRule>
    <cfRule type="containsText" dxfId="19086" priority="15737" stopIfTrue="1" operator="containsText" text="booking hc">
      <formula>NOT(ISERROR(SEARCH("booking hc",J395)))</formula>
    </cfRule>
    <cfRule type="containsText" dxfId="19085" priority="15738" operator="containsText" text="expedia vc">
      <formula>NOT(ISERROR(SEARCH("expedia vc",J395)))</formula>
    </cfRule>
    <cfRule type="containsText" dxfId="19084" priority="15739" operator="containsText" text="booking hcn">
      <formula>NOT(ISERROR(SEARCH("booking hcn",J395)))</formula>
    </cfRule>
    <cfRule type="containsText" dxfId="19083" priority="15740" stopIfTrue="1" operator="containsText" text="booking vcd">
      <formula>NOT(ISERROR(SEARCH("booking vcd",J395)))</formula>
    </cfRule>
    <cfRule type="containsText" dxfId="19082" priority="15741" stopIfTrue="1" operator="containsText" text="booking vc">
      <formula>NOT(ISERROR(SEARCH("booking vc",J395)))</formula>
    </cfRule>
  </conditionalFormatting>
  <conditionalFormatting sqref="J395">
    <cfRule type="containsText" dxfId="19081" priority="15754" operator="containsText" text="BANND">
      <formula>NOT(ISERROR(SEARCH("BANND",J395)))</formula>
    </cfRule>
    <cfRule type="expression" dxfId="19080" priority="15755">
      <formula>"'=NOT(ISERROR(VLOOKUP('Banned list'!)"</formula>
    </cfRule>
  </conditionalFormatting>
  <conditionalFormatting sqref="N395">
    <cfRule type="containsText" dxfId="19079" priority="15751" stopIfTrue="1" operator="containsText" text="CHARGE ON ARRIVAL">
      <formula>NOT(ISERROR(SEARCH("CHARGE ON ARRIVAL",N395)))</formula>
    </cfRule>
    <cfRule type="containsText" dxfId="19078" priority="15752" stopIfTrue="1" operator="containsText" text="CHARGE VC ON DAY">
      <formula>NOT(ISERROR(SEARCH("CHARGE VC ON DAY",N395)))</formula>
    </cfRule>
    <cfRule type="containsText" dxfId="19077" priority="15753" stopIfTrue="1" operator="containsText" text="PAID">
      <formula>NOT(ISERROR(SEARCH("PAID",N395)))</formula>
    </cfRule>
  </conditionalFormatting>
  <conditionalFormatting sqref="J395">
    <cfRule type="containsText" dxfId="19076" priority="15728" operator="containsText" text="hw">
      <formula>NOT(ISERROR(SEARCH("hw",J395)))</formula>
    </cfRule>
    <cfRule type="containsText" dxfId="19075" priority="15729" operator="containsText" text="bb">
      <formula>NOT(ISERROR(SEARCH("bb",J395)))</formula>
    </cfRule>
    <cfRule type="containsText" dxfId="19074" priority="15730" stopIfTrue="1" operator="containsText" text="booking hc">
      <formula>NOT(ISERROR(SEARCH("booking hc",J395)))</formula>
    </cfRule>
    <cfRule type="containsText" dxfId="19073" priority="15731" operator="containsText" text="expedia vc">
      <formula>NOT(ISERROR(SEARCH("expedia vc",J395)))</formula>
    </cfRule>
    <cfRule type="containsText" dxfId="19072" priority="15732" operator="containsText" text="booking hcn">
      <formula>NOT(ISERROR(SEARCH("booking hcn",J395)))</formula>
    </cfRule>
    <cfRule type="containsText" dxfId="19071" priority="15733" stopIfTrue="1" operator="containsText" text="booking vcd">
      <formula>NOT(ISERROR(SEARCH("booking vcd",J395)))</formula>
    </cfRule>
    <cfRule type="containsText" dxfId="19070" priority="15734" stopIfTrue="1" operator="containsText" text="booking vc">
      <formula>NOT(ISERROR(SEARCH("booking vc",J395)))</formula>
    </cfRule>
  </conditionalFormatting>
  <conditionalFormatting sqref="N396">
    <cfRule type="containsText" dxfId="19069" priority="15716" operator="containsText" text="BANND">
      <formula>NOT(ISERROR(SEARCH("BANND",N396)))</formula>
    </cfRule>
  </conditionalFormatting>
  <conditionalFormatting sqref="J396">
    <cfRule type="containsText" dxfId="19068" priority="15718" operator="containsText" text="bb">
      <formula>NOT(ISERROR(SEARCH("bb",J396)))</formula>
    </cfRule>
    <cfRule type="containsText" dxfId="19067" priority="15719" stopIfTrue="1" operator="containsText" text="booking hc">
      <formula>NOT(ISERROR(SEARCH("booking hc",J396)))</formula>
    </cfRule>
    <cfRule type="containsText" dxfId="19066" priority="15720" operator="containsText" text="expedia vc">
      <formula>NOT(ISERROR(SEARCH("expedia vc",J396)))</formula>
    </cfRule>
    <cfRule type="containsText" dxfId="19065" priority="15721" operator="containsText" text="booking hcn">
      <formula>NOT(ISERROR(SEARCH("booking hcn",J396)))</formula>
    </cfRule>
    <cfRule type="containsText" dxfId="19064" priority="15722" stopIfTrue="1" operator="containsText" text="booking vcd">
      <formula>NOT(ISERROR(SEARCH("booking vcd",J396)))</formula>
    </cfRule>
    <cfRule type="containsText" dxfId="19063" priority="15723" stopIfTrue="1" operator="containsText" text="booking vc">
      <formula>NOT(ISERROR(SEARCH("booking vc",J396)))</formula>
    </cfRule>
  </conditionalFormatting>
  <conditionalFormatting sqref="J396">
    <cfRule type="containsText" dxfId="19062" priority="15717" operator="containsText" text="hw">
      <formula>NOT(ISERROR(SEARCH("hw",J396)))</formula>
    </cfRule>
  </conditionalFormatting>
  <conditionalFormatting sqref="N396">
    <cfRule type="containsText" dxfId="19061" priority="15724" stopIfTrue="1" operator="containsText" text="CHARGE ON ARRIVAL">
      <formula>NOT(ISERROR(SEARCH("CHARGE ON ARRIVAL",N396)))</formula>
    </cfRule>
    <cfRule type="containsText" dxfId="19060" priority="15725" stopIfTrue="1" operator="containsText" text="CHARGE VC ON DAY">
      <formula>NOT(ISERROR(SEARCH("CHARGE VC ON DAY",N396)))</formula>
    </cfRule>
    <cfRule type="containsText" dxfId="19059" priority="15726" stopIfTrue="1" operator="containsText" text="PAID">
      <formula>NOT(ISERROR(SEARCH("PAID",N396)))</formula>
    </cfRule>
  </conditionalFormatting>
  <conditionalFormatting sqref="N396">
    <cfRule type="containsText" dxfId="19058" priority="15713" stopIfTrue="1" operator="containsText" text="CHARGE ON ARRIVAL">
      <formula>NOT(ISERROR(SEARCH("CHARGE ON ARRIVAL",N396)))</formula>
    </cfRule>
    <cfRule type="containsText" dxfId="19057" priority="15714" stopIfTrue="1" operator="containsText" text="CHARGE VC ON DAY">
      <formula>NOT(ISERROR(SEARCH("CHARGE VC ON DAY",N396)))</formula>
    </cfRule>
    <cfRule type="containsText" dxfId="19056" priority="15715" stopIfTrue="1" operator="containsText" text="PAID">
      <formula>NOT(ISERROR(SEARCH("PAID",N396)))</formula>
    </cfRule>
  </conditionalFormatting>
  <conditionalFormatting sqref="G396">
    <cfRule type="containsText" dxfId="19055" priority="15711" operator="containsText" text="BANND">
      <formula>NOT(ISERROR(SEARCH("BANND",G396)))</formula>
    </cfRule>
  </conditionalFormatting>
  <conditionalFormatting sqref="J396">
    <cfRule type="containsText" dxfId="19054" priority="15705" operator="containsText" text="bb">
      <formula>NOT(ISERROR(SEARCH("bb",J396)))</formula>
    </cfRule>
    <cfRule type="containsText" dxfId="19053" priority="15706" stopIfTrue="1" operator="containsText" text="booking hc">
      <formula>NOT(ISERROR(SEARCH("booking hc",J396)))</formula>
    </cfRule>
    <cfRule type="containsText" dxfId="19052" priority="15707" operator="containsText" text="expedia vc">
      <formula>NOT(ISERROR(SEARCH("expedia vc",J396)))</formula>
    </cfRule>
    <cfRule type="containsText" dxfId="19051" priority="15708" operator="containsText" text="booking hcn">
      <formula>NOT(ISERROR(SEARCH("booking hcn",J396)))</formula>
    </cfRule>
    <cfRule type="containsText" dxfId="19050" priority="15709" stopIfTrue="1" operator="containsText" text="booking vcd">
      <formula>NOT(ISERROR(SEARCH("booking vcd",J396)))</formula>
    </cfRule>
    <cfRule type="containsText" dxfId="19049" priority="15710" stopIfTrue="1" operator="containsText" text="booking vc">
      <formula>NOT(ISERROR(SEARCH("booking vc",J396)))</formula>
    </cfRule>
  </conditionalFormatting>
  <conditionalFormatting sqref="J396">
    <cfRule type="containsText" dxfId="19048" priority="15704" operator="containsText" text="hw">
      <formula>NOT(ISERROR(SEARCH("hw",J396)))</formula>
    </cfRule>
  </conditionalFormatting>
  <conditionalFormatting sqref="I397 G397">
    <cfRule type="containsText" dxfId="19047" priority="15693" operator="containsText" text="BANND">
      <formula>NOT(ISERROR(SEARCH("BANND",G397)))</formula>
    </cfRule>
  </conditionalFormatting>
  <conditionalFormatting sqref="J397">
    <cfRule type="containsText" dxfId="19046" priority="15695" operator="containsText" text="bb">
      <formula>NOT(ISERROR(SEARCH("bb",J397)))</formula>
    </cfRule>
    <cfRule type="containsText" dxfId="19045" priority="15696" stopIfTrue="1" operator="containsText" text="booking hc">
      <formula>NOT(ISERROR(SEARCH("booking hc",J397)))</formula>
    </cfRule>
    <cfRule type="containsText" dxfId="19044" priority="15697" operator="containsText" text="expedia vc">
      <formula>NOT(ISERROR(SEARCH("expedia vc",J397)))</formula>
    </cfRule>
    <cfRule type="containsText" dxfId="19043" priority="15698" operator="containsText" text="booking hcn">
      <formula>NOT(ISERROR(SEARCH("booking hcn",J397)))</formula>
    </cfRule>
    <cfRule type="containsText" dxfId="19042" priority="15699" stopIfTrue="1" operator="containsText" text="booking vcd">
      <formula>NOT(ISERROR(SEARCH("booking vcd",J397)))</formula>
    </cfRule>
    <cfRule type="containsText" dxfId="19041" priority="15700" stopIfTrue="1" operator="containsText" text="booking vc">
      <formula>NOT(ISERROR(SEARCH("booking vc",J397)))</formula>
    </cfRule>
  </conditionalFormatting>
  <conditionalFormatting sqref="J397">
    <cfRule type="containsText" dxfId="19040" priority="15694" operator="containsText" text="hw">
      <formula>NOT(ISERROR(SEARCH("hw",J397)))</formula>
    </cfRule>
  </conditionalFormatting>
  <conditionalFormatting sqref="J397">
    <cfRule type="containsText" dxfId="19039" priority="15686" operator="containsText" text="hw">
      <formula>NOT(ISERROR(SEARCH("hw",J397)))</formula>
    </cfRule>
    <cfRule type="containsText" dxfId="19038" priority="15687" operator="containsText" text="bb">
      <formula>NOT(ISERROR(SEARCH("bb",J397)))</formula>
    </cfRule>
    <cfRule type="containsText" dxfId="19037" priority="15688" stopIfTrue="1" operator="containsText" text="booking hc">
      <formula>NOT(ISERROR(SEARCH("booking hc",J397)))</formula>
    </cfRule>
    <cfRule type="containsText" dxfId="19036" priority="15689" operator="containsText" text="expedia vc">
      <formula>NOT(ISERROR(SEARCH("expedia vc",J397)))</formula>
    </cfRule>
    <cfRule type="containsText" dxfId="19035" priority="15690" operator="containsText" text="booking hcn">
      <formula>NOT(ISERROR(SEARCH("booking hcn",J397)))</formula>
    </cfRule>
    <cfRule type="containsText" dxfId="19034" priority="15691" stopIfTrue="1" operator="containsText" text="booking vcd">
      <formula>NOT(ISERROR(SEARCH("booking vcd",J397)))</formula>
    </cfRule>
    <cfRule type="containsText" dxfId="19033" priority="15692" stopIfTrue="1" operator="containsText" text="booking vc">
      <formula>NOT(ISERROR(SEARCH("booking vc",J397)))</formula>
    </cfRule>
  </conditionalFormatting>
  <conditionalFormatting sqref="N397">
    <cfRule type="containsText" dxfId="19032" priority="15701" stopIfTrue="1" operator="containsText" text="CHARGE ON ARRIVAL">
      <formula>NOT(ISERROR(SEARCH("CHARGE ON ARRIVAL",N397)))</formula>
    </cfRule>
    <cfRule type="containsText" dxfId="19031" priority="15702" stopIfTrue="1" operator="containsText" text="CHARGE VC ON DAY">
      <formula>NOT(ISERROR(SEARCH("CHARGE VC ON DAY",N397)))</formula>
    </cfRule>
    <cfRule type="containsText" dxfId="19030" priority="15703" stopIfTrue="1" operator="containsText" text="PAID">
      <formula>NOT(ISERROR(SEARCH("PAID",N397)))</formula>
    </cfRule>
  </conditionalFormatting>
  <conditionalFormatting sqref="B398:F398 H398:L398">
    <cfRule type="expression" dxfId="19029" priority="15671">
      <formula>"'=NOT(ISERROR(VLOOKUP('Banned list'!)"</formula>
    </cfRule>
  </conditionalFormatting>
  <conditionalFormatting sqref="J398">
    <cfRule type="containsText" dxfId="19028" priority="15674" operator="containsText" text="bb">
      <formula>NOT(ISERROR(SEARCH("bb",J398)))</formula>
    </cfRule>
    <cfRule type="containsText" dxfId="19027" priority="15675" stopIfTrue="1" operator="containsText" text="booking hc">
      <formula>NOT(ISERROR(SEARCH("booking hc",J398)))</formula>
    </cfRule>
    <cfRule type="containsText" dxfId="19026" priority="15676" operator="containsText" text="expedia vc">
      <formula>NOT(ISERROR(SEARCH("expedia vc",J398)))</formula>
    </cfRule>
    <cfRule type="containsText" dxfId="19025" priority="15677" operator="containsText" text="booking hcn">
      <formula>NOT(ISERROR(SEARCH("booking hcn",J398)))</formula>
    </cfRule>
    <cfRule type="containsText" dxfId="19024" priority="15678" stopIfTrue="1" operator="containsText" text="booking vcd">
      <formula>NOT(ISERROR(SEARCH("booking vcd",J398)))</formula>
    </cfRule>
    <cfRule type="containsText" dxfId="19023" priority="15679" stopIfTrue="1" operator="containsText" text="booking vc">
      <formula>NOT(ISERROR(SEARCH("booking vc",J398)))</formula>
    </cfRule>
  </conditionalFormatting>
  <conditionalFormatting sqref="J398">
    <cfRule type="containsText" dxfId="19022" priority="15673" operator="containsText" text="hw">
      <formula>NOT(ISERROR(SEARCH("hw",J398)))</formula>
    </cfRule>
  </conditionalFormatting>
  <conditionalFormatting sqref="J398">
    <cfRule type="containsText" dxfId="19021" priority="15664" operator="containsText" text="hw">
      <formula>NOT(ISERROR(SEARCH("hw",J398)))</formula>
    </cfRule>
    <cfRule type="containsText" dxfId="19020" priority="15665" operator="containsText" text="bb">
      <formula>NOT(ISERROR(SEARCH("bb",J398)))</formula>
    </cfRule>
    <cfRule type="containsText" dxfId="19019" priority="15666" stopIfTrue="1" operator="containsText" text="booking hc">
      <formula>NOT(ISERROR(SEARCH("booking hc",J398)))</formula>
    </cfRule>
    <cfRule type="containsText" dxfId="19018" priority="15667" operator="containsText" text="expedia vc">
      <formula>NOT(ISERROR(SEARCH("expedia vc",J398)))</formula>
    </cfRule>
    <cfRule type="containsText" dxfId="19017" priority="15668" operator="containsText" text="booking hcn">
      <formula>NOT(ISERROR(SEARCH("booking hcn",J398)))</formula>
    </cfRule>
    <cfRule type="containsText" dxfId="19016" priority="15669" stopIfTrue="1" operator="containsText" text="booking vcd">
      <formula>NOT(ISERROR(SEARCH("booking vcd",J398)))</formula>
    </cfRule>
    <cfRule type="containsText" dxfId="19015" priority="15670" stopIfTrue="1" operator="containsText" text="booking vc">
      <formula>NOT(ISERROR(SEARCH("booking vc",J398)))</formula>
    </cfRule>
  </conditionalFormatting>
  <conditionalFormatting sqref="J398">
    <cfRule type="containsText" dxfId="19014" priority="15683" operator="containsText" text="BANND">
      <formula>NOT(ISERROR(SEARCH("BANND",J398)))</formula>
    </cfRule>
    <cfRule type="expression" dxfId="19013" priority="15684">
      <formula>"'=NOT(ISERROR(VLOOKUP('Banned list'!)"</formula>
    </cfRule>
  </conditionalFormatting>
  <conditionalFormatting sqref="N398">
    <cfRule type="containsText" dxfId="19012" priority="15680" stopIfTrue="1" operator="containsText" text="CHARGE ON ARRIVAL">
      <formula>NOT(ISERROR(SEARCH("CHARGE ON ARRIVAL",N398)))</formula>
    </cfRule>
    <cfRule type="containsText" dxfId="19011" priority="15681" stopIfTrue="1" operator="containsText" text="CHARGE VC ON DAY">
      <formula>NOT(ISERROR(SEARCH("CHARGE VC ON DAY",N398)))</formula>
    </cfRule>
    <cfRule type="containsText" dxfId="19010" priority="15682" stopIfTrue="1" operator="containsText" text="PAID">
      <formula>NOT(ISERROR(SEARCH("PAID",N398)))</formula>
    </cfRule>
  </conditionalFormatting>
  <conditionalFormatting sqref="J398">
    <cfRule type="containsText" dxfId="19009" priority="15657" operator="containsText" text="hw">
      <formula>NOT(ISERROR(SEARCH("hw",J398)))</formula>
    </cfRule>
    <cfRule type="containsText" dxfId="19008" priority="15658" operator="containsText" text="bb">
      <formula>NOT(ISERROR(SEARCH("bb",J398)))</formula>
    </cfRule>
    <cfRule type="containsText" dxfId="19007" priority="15659" stopIfTrue="1" operator="containsText" text="booking hc">
      <formula>NOT(ISERROR(SEARCH("booking hc",J398)))</formula>
    </cfRule>
    <cfRule type="containsText" dxfId="19006" priority="15660" operator="containsText" text="expedia vc">
      <formula>NOT(ISERROR(SEARCH("expedia vc",J398)))</formula>
    </cfRule>
    <cfRule type="containsText" dxfId="19005" priority="15661" operator="containsText" text="booking hcn">
      <formula>NOT(ISERROR(SEARCH("booking hcn",J398)))</formula>
    </cfRule>
    <cfRule type="containsText" dxfId="19004" priority="15662" stopIfTrue="1" operator="containsText" text="booking vcd">
      <formula>NOT(ISERROR(SEARCH("booking vcd",J398)))</formula>
    </cfRule>
    <cfRule type="containsText" dxfId="19003" priority="15663" stopIfTrue="1" operator="containsText" text="booking vc">
      <formula>NOT(ISERROR(SEARCH("booking vc",J398)))</formula>
    </cfRule>
  </conditionalFormatting>
  <conditionalFormatting sqref="H399:L399 B399:F399">
    <cfRule type="expression" dxfId="19002" priority="15642">
      <formula>"'=NOT(ISERROR(VLOOKUP('Banned list'!)"</formula>
    </cfRule>
  </conditionalFormatting>
  <conditionalFormatting sqref="J399">
    <cfRule type="containsText" dxfId="19001" priority="15645" operator="containsText" text="bb">
      <formula>NOT(ISERROR(SEARCH("bb",J399)))</formula>
    </cfRule>
    <cfRule type="containsText" dxfId="19000" priority="15646" stopIfTrue="1" operator="containsText" text="booking hc">
      <formula>NOT(ISERROR(SEARCH("booking hc",J399)))</formula>
    </cfRule>
    <cfRule type="containsText" dxfId="18999" priority="15647" operator="containsText" text="expedia vc">
      <formula>NOT(ISERROR(SEARCH("expedia vc",J399)))</formula>
    </cfRule>
    <cfRule type="containsText" dxfId="18998" priority="15648" operator="containsText" text="booking hcn">
      <formula>NOT(ISERROR(SEARCH("booking hcn",J399)))</formula>
    </cfRule>
    <cfRule type="containsText" dxfId="18997" priority="15649" stopIfTrue="1" operator="containsText" text="booking vcd">
      <formula>NOT(ISERROR(SEARCH("booking vcd",J399)))</formula>
    </cfRule>
    <cfRule type="containsText" dxfId="18996" priority="15650" stopIfTrue="1" operator="containsText" text="booking vc">
      <formula>NOT(ISERROR(SEARCH("booking vc",J399)))</formula>
    </cfRule>
  </conditionalFormatting>
  <conditionalFormatting sqref="J399">
    <cfRule type="containsText" dxfId="18995" priority="15644" operator="containsText" text="hw">
      <formula>NOT(ISERROR(SEARCH("hw",J399)))</formula>
    </cfRule>
  </conditionalFormatting>
  <conditionalFormatting sqref="J399">
    <cfRule type="containsText" dxfId="18994" priority="15635" operator="containsText" text="hw">
      <formula>NOT(ISERROR(SEARCH("hw",J399)))</formula>
    </cfRule>
    <cfRule type="containsText" dxfId="18993" priority="15636" operator="containsText" text="bb">
      <formula>NOT(ISERROR(SEARCH("bb",J399)))</formula>
    </cfRule>
    <cfRule type="containsText" dxfId="18992" priority="15637" stopIfTrue="1" operator="containsText" text="booking hc">
      <formula>NOT(ISERROR(SEARCH("booking hc",J399)))</formula>
    </cfRule>
    <cfRule type="containsText" dxfId="18991" priority="15638" operator="containsText" text="expedia vc">
      <formula>NOT(ISERROR(SEARCH("expedia vc",J399)))</formula>
    </cfRule>
    <cfRule type="containsText" dxfId="18990" priority="15639" operator="containsText" text="booking hcn">
      <formula>NOT(ISERROR(SEARCH("booking hcn",J399)))</formula>
    </cfRule>
    <cfRule type="containsText" dxfId="18989" priority="15640" stopIfTrue="1" operator="containsText" text="booking vcd">
      <formula>NOT(ISERROR(SEARCH("booking vcd",J399)))</formula>
    </cfRule>
    <cfRule type="containsText" dxfId="18988" priority="15641" stopIfTrue="1" operator="containsText" text="booking vc">
      <formula>NOT(ISERROR(SEARCH("booking vc",J399)))</formula>
    </cfRule>
  </conditionalFormatting>
  <conditionalFormatting sqref="J399">
    <cfRule type="containsText" dxfId="18987" priority="15654" operator="containsText" text="BANND">
      <formula>NOT(ISERROR(SEARCH("BANND",J399)))</formula>
    </cfRule>
    <cfRule type="expression" dxfId="18986" priority="15655">
      <formula>"'=NOT(ISERROR(VLOOKUP('Banned list'!)"</formula>
    </cfRule>
  </conditionalFormatting>
  <conditionalFormatting sqref="N399">
    <cfRule type="containsText" dxfId="18985" priority="15651" stopIfTrue="1" operator="containsText" text="CHARGE ON ARRIVAL">
      <formula>NOT(ISERROR(SEARCH("CHARGE ON ARRIVAL",N399)))</formula>
    </cfRule>
    <cfRule type="containsText" dxfId="18984" priority="15652" stopIfTrue="1" operator="containsText" text="CHARGE VC ON DAY">
      <formula>NOT(ISERROR(SEARCH("CHARGE VC ON DAY",N399)))</formula>
    </cfRule>
    <cfRule type="containsText" dxfId="18983" priority="15653" stopIfTrue="1" operator="containsText" text="PAID">
      <formula>NOT(ISERROR(SEARCH("PAID",N399)))</formula>
    </cfRule>
  </conditionalFormatting>
  <conditionalFormatting sqref="G401 I401:L401">
    <cfRule type="containsText" dxfId="18982" priority="15621" operator="containsText" text="BANND">
      <formula>NOT(ISERROR(SEARCH("BANND",G401)))</formula>
    </cfRule>
  </conditionalFormatting>
  <conditionalFormatting sqref="C401:F401 H400:L401 B400:F400">
    <cfRule type="expression" dxfId="18981" priority="15620">
      <formula>"'=NOT(ISERROR(VLOOKUP('Banned list'!)"</formula>
    </cfRule>
  </conditionalFormatting>
  <conditionalFormatting sqref="J400:J401">
    <cfRule type="containsText" dxfId="18980" priority="15623" operator="containsText" text="bb">
      <formula>NOT(ISERROR(SEARCH("bb",J400)))</formula>
    </cfRule>
    <cfRule type="containsText" dxfId="18979" priority="15624" stopIfTrue="1" operator="containsText" text="booking hc">
      <formula>NOT(ISERROR(SEARCH("booking hc",J400)))</formula>
    </cfRule>
    <cfRule type="containsText" dxfId="18978" priority="15625" operator="containsText" text="expedia vc">
      <formula>NOT(ISERROR(SEARCH("expedia vc",J400)))</formula>
    </cfRule>
    <cfRule type="containsText" dxfId="18977" priority="15626" operator="containsText" text="booking hcn">
      <formula>NOT(ISERROR(SEARCH("booking hcn",J400)))</formula>
    </cfRule>
    <cfRule type="containsText" dxfId="18976" priority="15627" stopIfTrue="1" operator="containsText" text="booking vcd">
      <formula>NOT(ISERROR(SEARCH("booking vcd",J400)))</formula>
    </cfRule>
    <cfRule type="containsText" dxfId="18975" priority="15628" stopIfTrue="1" operator="containsText" text="booking vc">
      <formula>NOT(ISERROR(SEARCH("booking vc",J400)))</formula>
    </cfRule>
  </conditionalFormatting>
  <conditionalFormatting sqref="J400:J401">
    <cfRule type="containsText" dxfId="18974" priority="15622" operator="containsText" text="hw">
      <formula>NOT(ISERROR(SEARCH("hw",J400)))</formula>
    </cfRule>
  </conditionalFormatting>
  <conditionalFormatting sqref="J400:J401">
    <cfRule type="containsText" dxfId="18973" priority="15613" operator="containsText" text="hw">
      <formula>NOT(ISERROR(SEARCH("hw",J400)))</formula>
    </cfRule>
    <cfRule type="containsText" dxfId="18972" priority="15614" operator="containsText" text="bb">
      <formula>NOT(ISERROR(SEARCH("bb",J400)))</formula>
    </cfRule>
    <cfRule type="containsText" dxfId="18971" priority="15615" stopIfTrue="1" operator="containsText" text="booking hc">
      <formula>NOT(ISERROR(SEARCH("booking hc",J400)))</formula>
    </cfRule>
    <cfRule type="containsText" dxfId="18970" priority="15616" operator="containsText" text="expedia vc">
      <formula>NOT(ISERROR(SEARCH("expedia vc",J400)))</formula>
    </cfRule>
    <cfRule type="containsText" dxfId="18969" priority="15617" operator="containsText" text="booking hcn">
      <formula>NOT(ISERROR(SEARCH("booking hcn",J400)))</formula>
    </cfRule>
    <cfRule type="containsText" dxfId="18968" priority="15618" stopIfTrue="1" operator="containsText" text="booking vcd">
      <formula>NOT(ISERROR(SEARCH("booking vcd",J400)))</formula>
    </cfRule>
    <cfRule type="containsText" dxfId="18967" priority="15619" stopIfTrue="1" operator="containsText" text="booking vc">
      <formula>NOT(ISERROR(SEARCH("booking vc",J400)))</formula>
    </cfRule>
  </conditionalFormatting>
  <conditionalFormatting sqref="J400:J401">
    <cfRule type="containsText" dxfId="18966" priority="15632" operator="containsText" text="BANND">
      <formula>NOT(ISERROR(SEARCH("BANND",J400)))</formula>
    </cfRule>
    <cfRule type="expression" dxfId="18965" priority="15633">
      <formula>"'=NOT(ISERROR(VLOOKUP('Banned list'!)"</formula>
    </cfRule>
  </conditionalFormatting>
  <conditionalFormatting sqref="N400:N401">
    <cfRule type="containsText" dxfId="18964" priority="15629" stopIfTrue="1" operator="containsText" text="CHARGE ON ARRIVAL">
      <formula>NOT(ISERROR(SEARCH("CHARGE ON ARRIVAL",N400)))</formula>
    </cfRule>
    <cfRule type="containsText" dxfId="18963" priority="15630" stopIfTrue="1" operator="containsText" text="CHARGE VC ON DAY">
      <formula>NOT(ISERROR(SEARCH("CHARGE VC ON DAY",N400)))</formula>
    </cfRule>
    <cfRule type="containsText" dxfId="18962" priority="15631" stopIfTrue="1" operator="containsText" text="PAID">
      <formula>NOT(ISERROR(SEARCH("PAID",N400)))</formula>
    </cfRule>
  </conditionalFormatting>
  <conditionalFormatting sqref="N401">
    <cfRule type="containsText" dxfId="18961" priority="15610" stopIfTrue="1" operator="containsText" text="CHARGE ON ARRIVAL">
      <formula>NOT(ISERROR(SEARCH("CHARGE ON ARRIVAL",N401)))</formula>
    </cfRule>
    <cfRule type="containsText" dxfId="18960" priority="15611" stopIfTrue="1" operator="containsText" text="CHARGE VC ON DAY">
      <formula>NOT(ISERROR(SEARCH("CHARGE VC ON DAY",N401)))</formula>
    </cfRule>
    <cfRule type="containsText" dxfId="18959" priority="15612" stopIfTrue="1" operator="containsText" text="PAID">
      <formula>NOT(ISERROR(SEARCH("PAID",N401)))</formula>
    </cfRule>
  </conditionalFormatting>
  <conditionalFormatting sqref="M401">
    <cfRule type="containsText" dxfId="18958" priority="15608" operator="containsText" text="BANND">
      <formula>NOT(ISERROR(SEARCH("BANND",M401)))</formula>
    </cfRule>
  </conditionalFormatting>
  <conditionalFormatting sqref="J403">
    <cfRule type="containsText" dxfId="18957" priority="15599" operator="containsText" text="bb">
      <formula>NOT(ISERROR(SEARCH("bb",J403)))</formula>
    </cfRule>
    <cfRule type="containsText" dxfId="18956" priority="15600" stopIfTrue="1" operator="containsText" text="booking hc">
      <formula>NOT(ISERROR(SEARCH("booking hc",J403)))</formula>
    </cfRule>
    <cfRule type="containsText" dxfId="18955" priority="15601" operator="containsText" text="expedia vc">
      <formula>NOT(ISERROR(SEARCH("expedia vc",J403)))</formula>
    </cfRule>
    <cfRule type="containsText" dxfId="18954" priority="15602" operator="containsText" text="booking hcn">
      <formula>NOT(ISERROR(SEARCH("booking hcn",J403)))</formula>
    </cfRule>
    <cfRule type="containsText" dxfId="18953" priority="15603" stopIfTrue="1" operator="containsText" text="booking vcd">
      <formula>NOT(ISERROR(SEARCH("booking vcd",J403)))</formula>
    </cfRule>
    <cfRule type="containsText" dxfId="18952" priority="15604" stopIfTrue="1" operator="containsText" text="booking vc">
      <formula>NOT(ISERROR(SEARCH("booking vc",J403)))</formula>
    </cfRule>
  </conditionalFormatting>
  <conditionalFormatting sqref="J403">
    <cfRule type="containsText" dxfId="18951" priority="15598" operator="containsText" text="hw">
      <formula>NOT(ISERROR(SEARCH("hw",J403)))</formula>
    </cfRule>
  </conditionalFormatting>
  <conditionalFormatting sqref="N403">
    <cfRule type="containsText" dxfId="18950" priority="15605" stopIfTrue="1" operator="containsText" text="CHARGE ON ARRIVAL">
      <formula>NOT(ISERROR(SEARCH("CHARGE ON ARRIVAL",N403)))</formula>
    </cfRule>
    <cfRule type="containsText" dxfId="18949" priority="15606" stopIfTrue="1" operator="containsText" text="CHARGE VC ON DAY">
      <formula>NOT(ISERROR(SEARCH("CHARGE VC ON DAY",N403)))</formula>
    </cfRule>
    <cfRule type="containsText" dxfId="18948" priority="15607" stopIfTrue="1" operator="containsText" text="PAID">
      <formula>NOT(ISERROR(SEARCH("PAID",N403)))</formula>
    </cfRule>
  </conditionalFormatting>
  <conditionalFormatting sqref="G403">
    <cfRule type="containsText" dxfId="18947" priority="15596" operator="containsText" text="BANND">
      <formula>NOT(ISERROR(SEARCH("BANND",G403)))</formula>
    </cfRule>
  </conditionalFormatting>
  <conditionalFormatting sqref="J404">
    <cfRule type="containsText" dxfId="18946" priority="15587" operator="containsText" text="bb">
      <formula>NOT(ISERROR(SEARCH("bb",J404)))</formula>
    </cfRule>
    <cfRule type="containsText" dxfId="18945" priority="15588" stopIfTrue="1" operator="containsText" text="booking hc">
      <formula>NOT(ISERROR(SEARCH("booking hc",J404)))</formula>
    </cfRule>
    <cfRule type="containsText" dxfId="18944" priority="15589" operator="containsText" text="expedia vc">
      <formula>NOT(ISERROR(SEARCH("expedia vc",J404)))</formula>
    </cfRule>
    <cfRule type="containsText" dxfId="18943" priority="15590" operator="containsText" text="booking hcn">
      <formula>NOT(ISERROR(SEARCH("booking hcn",J404)))</formula>
    </cfRule>
    <cfRule type="containsText" dxfId="18942" priority="15591" stopIfTrue="1" operator="containsText" text="booking vcd">
      <formula>NOT(ISERROR(SEARCH("booking vcd",J404)))</formula>
    </cfRule>
    <cfRule type="containsText" dxfId="18941" priority="15592" stopIfTrue="1" operator="containsText" text="booking vc">
      <formula>NOT(ISERROR(SEARCH("booking vc",J404)))</formula>
    </cfRule>
  </conditionalFormatting>
  <conditionalFormatting sqref="J404">
    <cfRule type="containsText" dxfId="18940" priority="15586" operator="containsText" text="hw">
      <formula>NOT(ISERROR(SEARCH("hw",J404)))</formula>
    </cfRule>
  </conditionalFormatting>
  <conditionalFormatting sqref="N404">
    <cfRule type="containsText" dxfId="18939" priority="15593" stopIfTrue="1" operator="containsText" text="CHARGE ON ARRIVAL">
      <formula>NOT(ISERROR(SEARCH("CHARGE ON ARRIVAL",N404)))</formula>
    </cfRule>
    <cfRule type="containsText" dxfId="18938" priority="15594" stopIfTrue="1" operator="containsText" text="CHARGE VC ON DAY">
      <formula>NOT(ISERROR(SEARCH("CHARGE VC ON DAY",N404)))</formula>
    </cfRule>
    <cfRule type="containsText" dxfId="18937" priority="15595" stopIfTrue="1" operator="containsText" text="PAID">
      <formula>NOT(ISERROR(SEARCH("PAID",N404)))</formula>
    </cfRule>
  </conditionalFormatting>
  <conditionalFormatting sqref="G404">
    <cfRule type="containsText" dxfId="18936" priority="15584" operator="containsText" text="BANND">
      <formula>NOT(ISERROR(SEARCH("BANND",G404)))</formula>
    </cfRule>
  </conditionalFormatting>
  <conditionalFormatting sqref="J405">
    <cfRule type="containsText" dxfId="18935" priority="15575" operator="containsText" text="bb">
      <formula>NOT(ISERROR(SEARCH("bb",J405)))</formula>
    </cfRule>
    <cfRule type="containsText" dxfId="18934" priority="15576" stopIfTrue="1" operator="containsText" text="booking hc">
      <formula>NOT(ISERROR(SEARCH("booking hc",J405)))</formula>
    </cfRule>
    <cfRule type="containsText" dxfId="18933" priority="15577" operator="containsText" text="expedia vc">
      <formula>NOT(ISERROR(SEARCH("expedia vc",J405)))</formula>
    </cfRule>
    <cfRule type="containsText" dxfId="18932" priority="15578" operator="containsText" text="booking hcn">
      <formula>NOT(ISERROR(SEARCH("booking hcn",J405)))</formula>
    </cfRule>
    <cfRule type="containsText" dxfId="18931" priority="15579" stopIfTrue="1" operator="containsText" text="booking vcd">
      <formula>NOT(ISERROR(SEARCH("booking vcd",J405)))</formula>
    </cfRule>
    <cfRule type="containsText" dxfId="18930" priority="15580" stopIfTrue="1" operator="containsText" text="booking vc">
      <formula>NOT(ISERROR(SEARCH("booking vc",J405)))</formula>
    </cfRule>
  </conditionalFormatting>
  <conditionalFormatting sqref="J405">
    <cfRule type="containsText" dxfId="18929" priority="15574" operator="containsText" text="hw">
      <formula>NOT(ISERROR(SEARCH("hw",J405)))</formula>
    </cfRule>
  </conditionalFormatting>
  <conditionalFormatting sqref="N405">
    <cfRule type="containsText" dxfId="18928" priority="15581" stopIfTrue="1" operator="containsText" text="CHARGE ON ARRIVAL">
      <formula>NOT(ISERROR(SEARCH("CHARGE ON ARRIVAL",N405)))</formula>
    </cfRule>
    <cfRule type="containsText" dxfId="18927" priority="15582" stopIfTrue="1" operator="containsText" text="CHARGE VC ON DAY">
      <formula>NOT(ISERROR(SEARCH("CHARGE VC ON DAY",N405)))</formula>
    </cfRule>
    <cfRule type="containsText" dxfId="18926" priority="15583" stopIfTrue="1" operator="containsText" text="PAID">
      <formula>NOT(ISERROR(SEARCH("PAID",N405)))</formula>
    </cfRule>
  </conditionalFormatting>
  <conditionalFormatting sqref="G405">
    <cfRule type="containsText" dxfId="18925" priority="15572" operator="containsText" text="BANND">
      <formula>NOT(ISERROR(SEARCH("BANND",G405)))</formula>
    </cfRule>
  </conditionalFormatting>
  <conditionalFormatting sqref="H406:L406 B406:F406">
    <cfRule type="expression" dxfId="18924" priority="15557">
      <formula>"'=NOT(ISERROR(VLOOKUP('Banned list'!)"</formula>
    </cfRule>
  </conditionalFormatting>
  <conditionalFormatting sqref="J406">
    <cfRule type="containsText" dxfId="18923" priority="15560" operator="containsText" text="bb">
      <formula>NOT(ISERROR(SEARCH("bb",J406)))</formula>
    </cfRule>
    <cfRule type="containsText" dxfId="18922" priority="15561" stopIfTrue="1" operator="containsText" text="booking hc">
      <formula>NOT(ISERROR(SEARCH("booking hc",J406)))</formula>
    </cfRule>
    <cfRule type="containsText" dxfId="18921" priority="15562" operator="containsText" text="expedia vc">
      <formula>NOT(ISERROR(SEARCH("expedia vc",J406)))</formula>
    </cfRule>
    <cfRule type="containsText" dxfId="18920" priority="15563" operator="containsText" text="booking hcn">
      <formula>NOT(ISERROR(SEARCH("booking hcn",J406)))</formula>
    </cfRule>
    <cfRule type="containsText" dxfId="18919" priority="15564" stopIfTrue="1" operator="containsText" text="booking vcd">
      <formula>NOT(ISERROR(SEARCH("booking vcd",J406)))</formula>
    </cfRule>
    <cfRule type="containsText" dxfId="18918" priority="15565" stopIfTrue="1" operator="containsText" text="booking vc">
      <formula>NOT(ISERROR(SEARCH("booking vc",J406)))</formula>
    </cfRule>
  </conditionalFormatting>
  <conditionalFormatting sqref="J406">
    <cfRule type="containsText" dxfId="18917" priority="15559" operator="containsText" text="hw">
      <formula>NOT(ISERROR(SEARCH("hw",J406)))</formula>
    </cfRule>
  </conditionalFormatting>
  <conditionalFormatting sqref="J406">
    <cfRule type="containsText" dxfId="18916" priority="15550" operator="containsText" text="hw">
      <formula>NOT(ISERROR(SEARCH("hw",J406)))</formula>
    </cfRule>
    <cfRule type="containsText" dxfId="18915" priority="15551" operator="containsText" text="bb">
      <formula>NOT(ISERROR(SEARCH("bb",J406)))</formula>
    </cfRule>
    <cfRule type="containsText" dxfId="18914" priority="15552" stopIfTrue="1" operator="containsText" text="booking hc">
      <formula>NOT(ISERROR(SEARCH("booking hc",J406)))</formula>
    </cfRule>
    <cfRule type="containsText" dxfId="18913" priority="15553" operator="containsText" text="expedia vc">
      <formula>NOT(ISERROR(SEARCH("expedia vc",J406)))</formula>
    </cfRule>
    <cfRule type="containsText" dxfId="18912" priority="15554" operator="containsText" text="booking hcn">
      <formula>NOT(ISERROR(SEARCH("booking hcn",J406)))</formula>
    </cfRule>
    <cfRule type="containsText" dxfId="18911" priority="15555" stopIfTrue="1" operator="containsText" text="booking vcd">
      <formula>NOT(ISERROR(SEARCH("booking vcd",J406)))</formula>
    </cfRule>
    <cfRule type="containsText" dxfId="18910" priority="15556" stopIfTrue="1" operator="containsText" text="booking vc">
      <formula>NOT(ISERROR(SEARCH("booking vc",J406)))</formula>
    </cfRule>
  </conditionalFormatting>
  <conditionalFormatting sqref="J406">
    <cfRule type="containsText" dxfId="18909" priority="15569" operator="containsText" text="BANND">
      <formula>NOT(ISERROR(SEARCH("BANND",J406)))</formula>
    </cfRule>
    <cfRule type="expression" dxfId="18908" priority="15570">
      <formula>"'=NOT(ISERROR(VLOOKUP('Banned list'!)"</formula>
    </cfRule>
  </conditionalFormatting>
  <conditionalFormatting sqref="N406">
    <cfRule type="containsText" dxfId="18907" priority="15566" stopIfTrue="1" operator="containsText" text="CHARGE ON ARRIVAL">
      <formula>NOT(ISERROR(SEARCH("CHARGE ON ARRIVAL",N406)))</formula>
    </cfRule>
    <cfRule type="containsText" dxfId="18906" priority="15567" stopIfTrue="1" operator="containsText" text="CHARGE VC ON DAY">
      <formula>NOT(ISERROR(SEARCH("CHARGE VC ON DAY",N406)))</formula>
    </cfRule>
    <cfRule type="containsText" dxfId="18905" priority="15568" stopIfTrue="1" operator="containsText" text="PAID">
      <formula>NOT(ISERROR(SEARCH("PAID",N406)))</formula>
    </cfRule>
  </conditionalFormatting>
  <conditionalFormatting sqref="H408:L408">
    <cfRule type="expression" dxfId="18904" priority="15535">
      <formula>"'=NOT(ISERROR(VLOOKUP('Banned list'!)"</formula>
    </cfRule>
  </conditionalFormatting>
  <conditionalFormatting sqref="J408">
    <cfRule type="containsText" dxfId="18903" priority="15538" operator="containsText" text="bb">
      <formula>NOT(ISERROR(SEARCH("bb",J408)))</formula>
    </cfRule>
    <cfRule type="containsText" dxfId="18902" priority="15539" stopIfTrue="1" operator="containsText" text="booking hc">
      <formula>NOT(ISERROR(SEARCH("booking hc",J408)))</formula>
    </cfRule>
    <cfRule type="containsText" dxfId="18901" priority="15540" operator="containsText" text="expedia vc">
      <formula>NOT(ISERROR(SEARCH("expedia vc",J408)))</formula>
    </cfRule>
    <cfRule type="containsText" dxfId="18900" priority="15541" operator="containsText" text="booking hcn">
      <formula>NOT(ISERROR(SEARCH("booking hcn",J408)))</formula>
    </cfRule>
    <cfRule type="containsText" dxfId="18899" priority="15542" stopIfTrue="1" operator="containsText" text="booking vcd">
      <formula>NOT(ISERROR(SEARCH("booking vcd",J408)))</formula>
    </cfRule>
    <cfRule type="containsText" dxfId="18898" priority="15543" stopIfTrue="1" operator="containsText" text="booking vc">
      <formula>NOT(ISERROR(SEARCH("booking vc",J408)))</formula>
    </cfRule>
  </conditionalFormatting>
  <conditionalFormatting sqref="J408">
    <cfRule type="containsText" dxfId="18897" priority="15537" operator="containsText" text="hw">
      <formula>NOT(ISERROR(SEARCH("hw",J408)))</formula>
    </cfRule>
  </conditionalFormatting>
  <conditionalFormatting sqref="J408">
    <cfRule type="containsText" dxfId="18896" priority="15528" operator="containsText" text="hw">
      <formula>NOT(ISERROR(SEARCH("hw",J408)))</formula>
    </cfRule>
    <cfRule type="containsText" dxfId="18895" priority="15529" operator="containsText" text="bb">
      <formula>NOT(ISERROR(SEARCH("bb",J408)))</formula>
    </cfRule>
    <cfRule type="containsText" dxfId="18894" priority="15530" stopIfTrue="1" operator="containsText" text="booking hc">
      <formula>NOT(ISERROR(SEARCH("booking hc",J408)))</formula>
    </cfRule>
    <cfRule type="containsText" dxfId="18893" priority="15531" operator="containsText" text="expedia vc">
      <formula>NOT(ISERROR(SEARCH("expedia vc",J408)))</formula>
    </cfRule>
    <cfRule type="containsText" dxfId="18892" priority="15532" operator="containsText" text="booking hcn">
      <formula>NOT(ISERROR(SEARCH("booking hcn",J408)))</formula>
    </cfRule>
    <cfRule type="containsText" dxfId="18891" priority="15533" stopIfTrue="1" operator="containsText" text="booking vcd">
      <formula>NOT(ISERROR(SEARCH("booking vcd",J408)))</formula>
    </cfRule>
    <cfRule type="containsText" dxfId="18890" priority="15534" stopIfTrue="1" operator="containsText" text="booking vc">
      <formula>NOT(ISERROR(SEARCH("booking vc",J408)))</formula>
    </cfRule>
  </conditionalFormatting>
  <conditionalFormatting sqref="J408">
    <cfRule type="containsText" dxfId="18889" priority="15547" operator="containsText" text="BANND">
      <formula>NOT(ISERROR(SEARCH("BANND",J408)))</formula>
    </cfRule>
    <cfRule type="expression" dxfId="18888" priority="15548">
      <formula>"'=NOT(ISERROR(VLOOKUP('Banned list'!)"</formula>
    </cfRule>
  </conditionalFormatting>
  <conditionalFormatting sqref="N408">
    <cfRule type="containsText" dxfId="18887" priority="15544" stopIfTrue="1" operator="containsText" text="CHARGE ON ARRIVAL">
      <formula>NOT(ISERROR(SEARCH("CHARGE ON ARRIVAL",N408)))</formula>
    </cfRule>
    <cfRule type="containsText" dxfId="18886" priority="15545" stopIfTrue="1" operator="containsText" text="CHARGE VC ON DAY">
      <formula>NOT(ISERROR(SEARCH("CHARGE VC ON DAY",N408)))</formula>
    </cfRule>
    <cfRule type="containsText" dxfId="18885" priority="15546" stopIfTrue="1" operator="containsText" text="PAID">
      <formula>NOT(ISERROR(SEARCH("PAID",N408)))</formula>
    </cfRule>
  </conditionalFormatting>
  <conditionalFormatting sqref="J409">
    <cfRule type="containsText" dxfId="18884" priority="15519" operator="containsText" text="bb">
      <formula>NOT(ISERROR(SEARCH("bb",J409)))</formula>
    </cfRule>
    <cfRule type="containsText" dxfId="18883" priority="15520" stopIfTrue="1" operator="containsText" text="booking hc">
      <formula>NOT(ISERROR(SEARCH("booking hc",J409)))</formula>
    </cfRule>
    <cfRule type="containsText" dxfId="18882" priority="15521" operator="containsText" text="expedia vc">
      <formula>NOT(ISERROR(SEARCH("expedia vc",J409)))</formula>
    </cfRule>
    <cfRule type="containsText" dxfId="18881" priority="15522" operator="containsText" text="booking hcn">
      <formula>NOT(ISERROR(SEARCH("booking hcn",J409)))</formula>
    </cfRule>
    <cfRule type="containsText" dxfId="18880" priority="15523" stopIfTrue="1" operator="containsText" text="booking vcd">
      <formula>NOT(ISERROR(SEARCH("booking vcd",J409)))</formula>
    </cfRule>
    <cfRule type="containsText" dxfId="18879" priority="15524" stopIfTrue="1" operator="containsText" text="booking vc">
      <formula>NOT(ISERROR(SEARCH("booking vc",J409)))</formula>
    </cfRule>
  </conditionalFormatting>
  <conditionalFormatting sqref="J409">
    <cfRule type="containsText" dxfId="18878" priority="15518" operator="containsText" text="hw">
      <formula>NOT(ISERROR(SEARCH("hw",J409)))</formula>
    </cfRule>
  </conditionalFormatting>
  <conditionalFormatting sqref="N409">
    <cfRule type="containsText" dxfId="18877" priority="15525" stopIfTrue="1" operator="containsText" text="CHARGE ON ARRIVAL">
      <formula>NOT(ISERROR(SEARCH("CHARGE ON ARRIVAL",N409)))</formula>
    </cfRule>
    <cfRule type="containsText" dxfId="18876" priority="15526" stopIfTrue="1" operator="containsText" text="CHARGE VC ON DAY">
      <formula>NOT(ISERROR(SEARCH("CHARGE VC ON DAY",N409)))</formula>
    </cfRule>
    <cfRule type="containsText" dxfId="18875" priority="15527" stopIfTrue="1" operator="containsText" text="PAID">
      <formula>NOT(ISERROR(SEARCH("PAID",N409)))</formula>
    </cfRule>
  </conditionalFormatting>
  <conditionalFormatting sqref="G409">
    <cfRule type="containsText" dxfId="18874" priority="15516" operator="containsText" text="BANND">
      <formula>NOT(ISERROR(SEARCH("BANND",G409)))</formula>
    </cfRule>
  </conditionalFormatting>
  <conditionalFormatting sqref="B410">
    <cfRule type="expression" dxfId="18873" priority="15505">
      <formula>"'=NOT(ISERROR(VLOOKUP('Banned list'!)"</formula>
    </cfRule>
  </conditionalFormatting>
  <conditionalFormatting sqref="J410">
    <cfRule type="containsText" dxfId="18872" priority="15507" operator="containsText" text="bb">
      <formula>NOT(ISERROR(SEARCH("bb",J410)))</formula>
    </cfRule>
    <cfRule type="containsText" dxfId="18871" priority="15508" stopIfTrue="1" operator="containsText" text="booking hc">
      <formula>NOT(ISERROR(SEARCH("booking hc",J410)))</formula>
    </cfRule>
    <cfRule type="containsText" dxfId="18870" priority="15509" operator="containsText" text="expedia vc">
      <formula>NOT(ISERROR(SEARCH("expedia vc",J410)))</formula>
    </cfRule>
    <cfRule type="containsText" dxfId="18869" priority="15510" operator="containsText" text="booking hcn">
      <formula>NOT(ISERROR(SEARCH("booking hcn",J410)))</formula>
    </cfRule>
    <cfRule type="containsText" dxfId="18868" priority="15511" stopIfTrue="1" operator="containsText" text="booking vcd">
      <formula>NOT(ISERROR(SEARCH("booking vcd",J410)))</formula>
    </cfRule>
    <cfRule type="containsText" dxfId="18867" priority="15512" stopIfTrue="1" operator="containsText" text="booking vc">
      <formula>NOT(ISERROR(SEARCH("booking vc",J410)))</formula>
    </cfRule>
  </conditionalFormatting>
  <conditionalFormatting sqref="J410">
    <cfRule type="containsText" dxfId="18866" priority="15506" operator="containsText" text="hw">
      <formula>NOT(ISERROR(SEARCH("hw",J410)))</formula>
    </cfRule>
  </conditionalFormatting>
  <conditionalFormatting sqref="N410">
    <cfRule type="containsText" dxfId="18865" priority="15513" stopIfTrue="1" operator="containsText" text="CHARGE ON ARRIVAL">
      <formula>NOT(ISERROR(SEARCH("CHARGE ON ARRIVAL",N410)))</formula>
    </cfRule>
    <cfRule type="containsText" dxfId="18864" priority="15514" stopIfTrue="1" operator="containsText" text="CHARGE VC ON DAY">
      <formula>NOT(ISERROR(SEARCH("CHARGE VC ON DAY",N410)))</formula>
    </cfRule>
    <cfRule type="containsText" dxfId="18863" priority="15515" stopIfTrue="1" operator="containsText" text="PAID">
      <formula>NOT(ISERROR(SEARCH("PAID",N410)))</formula>
    </cfRule>
  </conditionalFormatting>
  <conditionalFormatting sqref="N410">
    <cfRule type="containsText" dxfId="18862" priority="15493" operator="containsText" text="BANND">
      <formula>NOT(ISERROR(SEARCH("BANND",N410)))</formula>
    </cfRule>
  </conditionalFormatting>
  <conditionalFormatting sqref="J410">
    <cfRule type="containsText" dxfId="18861" priority="15495" operator="containsText" text="bb">
      <formula>NOT(ISERROR(SEARCH("bb",J410)))</formula>
    </cfRule>
    <cfRule type="containsText" dxfId="18860" priority="15496" stopIfTrue="1" operator="containsText" text="booking hc">
      <formula>NOT(ISERROR(SEARCH("booking hc",J410)))</formula>
    </cfRule>
    <cfRule type="containsText" dxfId="18859" priority="15497" operator="containsText" text="expedia vc">
      <formula>NOT(ISERROR(SEARCH("expedia vc",J410)))</formula>
    </cfRule>
    <cfRule type="containsText" dxfId="18858" priority="15498" operator="containsText" text="booking hcn">
      <formula>NOT(ISERROR(SEARCH("booking hcn",J410)))</formula>
    </cfRule>
    <cfRule type="containsText" dxfId="18857" priority="15499" stopIfTrue="1" operator="containsText" text="booking vcd">
      <formula>NOT(ISERROR(SEARCH("booking vcd",J410)))</formula>
    </cfRule>
    <cfRule type="containsText" dxfId="18856" priority="15500" stopIfTrue="1" operator="containsText" text="booking vc">
      <formula>NOT(ISERROR(SEARCH("booking vc",J410)))</formula>
    </cfRule>
  </conditionalFormatting>
  <conditionalFormatting sqref="J410">
    <cfRule type="containsText" dxfId="18855" priority="15494" operator="containsText" text="hw">
      <formula>NOT(ISERROR(SEARCH("hw",J410)))</formula>
    </cfRule>
  </conditionalFormatting>
  <conditionalFormatting sqref="N410">
    <cfRule type="containsText" dxfId="18854" priority="15501" stopIfTrue="1" operator="containsText" text="CHARGE ON ARRIVAL">
      <formula>NOT(ISERROR(SEARCH("CHARGE ON ARRIVAL",N410)))</formula>
    </cfRule>
    <cfRule type="containsText" dxfId="18853" priority="15502" stopIfTrue="1" operator="containsText" text="CHARGE VC ON DAY">
      <formula>NOT(ISERROR(SEARCH("CHARGE VC ON DAY",N410)))</formula>
    </cfRule>
    <cfRule type="containsText" dxfId="18852" priority="15503" stopIfTrue="1" operator="containsText" text="PAID">
      <formula>NOT(ISERROR(SEARCH("PAID",N410)))</formula>
    </cfRule>
  </conditionalFormatting>
  <conditionalFormatting sqref="N410">
    <cfRule type="containsText" dxfId="18851" priority="15490" stopIfTrue="1" operator="containsText" text="CHARGE ON ARRIVAL">
      <formula>NOT(ISERROR(SEARCH("CHARGE ON ARRIVAL",N410)))</formula>
    </cfRule>
    <cfRule type="containsText" dxfId="18850" priority="15491" stopIfTrue="1" operator="containsText" text="CHARGE VC ON DAY">
      <formula>NOT(ISERROR(SEARCH("CHARGE VC ON DAY",N410)))</formula>
    </cfRule>
    <cfRule type="containsText" dxfId="18849" priority="15492" stopIfTrue="1" operator="containsText" text="PAID">
      <formula>NOT(ISERROR(SEARCH("PAID",N410)))</formula>
    </cfRule>
  </conditionalFormatting>
  <conditionalFormatting sqref="J410">
    <cfRule type="containsText" dxfId="18848" priority="15484" operator="containsText" text="bb">
      <formula>NOT(ISERROR(SEARCH("bb",J410)))</formula>
    </cfRule>
    <cfRule type="containsText" dxfId="18847" priority="15485" stopIfTrue="1" operator="containsText" text="booking hc">
      <formula>NOT(ISERROR(SEARCH("booking hc",J410)))</formula>
    </cfRule>
    <cfRule type="containsText" dxfId="18846" priority="15486" operator="containsText" text="expedia vc">
      <formula>NOT(ISERROR(SEARCH("expedia vc",J410)))</formula>
    </cfRule>
    <cfRule type="containsText" dxfId="18845" priority="15487" operator="containsText" text="booking hcn">
      <formula>NOT(ISERROR(SEARCH("booking hcn",J410)))</formula>
    </cfRule>
    <cfRule type="containsText" dxfId="18844" priority="15488" stopIfTrue="1" operator="containsText" text="booking vcd">
      <formula>NOT(ISERROR(SEARCH("booking vcd",J410)))</formula>
    </cfRule>
    <cfRule type="containsText" dxfId="18843" priority="15489" stopIfTrue="1" operator="containsText" text="booking vc">
      <formula>NOT(ISERROR(SEARCH("booking vc",J410)))</formula>
    </cfRule>
  </conditionalFormatting>
  <conditionalFormatting sqref="J410">
    <cfRule type="containsText" dxfId="18842" priority="15483" operator="containsText" text="hw">
      <formula>NOT(ISERROR(SEARCH("hw",J410)))</formula>
    </cfRule>
  </conditionalFormatting>
  <conditionalFormatting sqref="B411:F411 H411:L411">
    <cfRule type="expression" dxfId="18841" priority="15468">
      <formula>"'=NOT(ISERROR(VLOOKUP('Banned list'!)"</formula>
    </cfRule>
  </conditionalFormatting>
  <conditionalFormatting sqref="J411">
    <cfRule type="containsText" dxfId="18840" priority="15471" operator="containsText" text="bb">
      <formula>NOT(ISERROR(SEARCH("bb",J411)))</formula>
    </cfRule>
    <cfRule type="containsText" dxfId="18839" priority="15472" stopIfTrue="1" operator="containsText" text="booking hc">
      <formula>NOT(ISERROR(SEARCH("booking hc",J411)))</formula>
    </cfRule>
    <cfRule type="containsText" dxfId="18838" priority="15473" operator="containsText" text="expedia vc">
      <formula>NOT(ISERROR(SEARCH("expedia vc",J411)))</formula>
    </cfRule>
    <cfRule type="containsText" dxfId="18837" priority="15474" operator="containsText" text="booking hcn">
      <formula>NOT(ISERROR(SEARCH("booking hcn",J411)))</formula>
    </cfRule>
    <cfRule type="containsText" dxfId="18836" priority="15475" stopIfTrue="1" operator="containsText" text="booking vcd">
      <formula>NOT(ISERROR(SEARCH("booking vcd",J411)))</formula>
    </cfRule>
    <cfRule type="containsText" dxfId="18835" priority="15476" stopIfTrue="1" operator="containsText" text="booking vc">
      <formula>NOT(ISERROR(SEARCH("booking vc",J411)))</formula>
    </cfRule>
  </conditionalFormatting>
  <conditionalFormatting sqref="J411">
    <cfRule type="containsText" dxfId="18834" priority="15470" operator="containsText" text="hw">
      <formula>NOT(ISERROR(SEARCH("hw",J411)))</formula>
    </cfRule>
  </conditionalFormatting>
  <conditionalFormatting sqref="J411">
    <cfRule type="containsText" dxfId="18833" priority="15461" operator="containsText" text="hw">
      <formula>NOT(ISERROR(SEARCH("hw",J411)))</formula>
    </cfRule>
    <cfRule type="containsText" dxfId="18832" priority="15462" operator="containsText" text="bb">
      <formula>NOT(ISERROR(SEARCH("bb",J411)))</formula>
    </cfRule>
    <cfRule type="containsText" dxfId="18831" priority="15463" stopIfTrue="1" operator="containsText" text="booking hc">
      <formula>NOT(ISERROR(SEARCH("booking hc",J411)))</formula>
    </cfRule>
    <cfRule type="containsText" dxfId="18830" priority="15464" operator="containsText" text="expedia vc">
      <formula>NOT(ISERROR(SEARCH("expedia vc",J411)))</formula>
    </cfRule>
    <cfRule type="containsText" dxfId="18829" priority="15465" operator="containsText" text="booking hcn">
      <formula>NOT(ISERROR(SEARCH("booking hcn",J411)))</formula>
    </cfRule>
    <cfRule type="containsText" dxfId="18828" priority="15466" stopIfTrue="1" operator="containsText" text="booking vcd">
      <formula>NOT(ISERROR(SEARCH("booking vcd",J411)))</formula>
    </cfRule>
    <cfRule type="containsText" dxfId="18827" priority="15467" stopIfTrue="1" operator="containsText" text="booking vc">
      <formula>NOT(ISERROR(SEARCH("booking vc",J411)))</formula>
    </cfRule>
  </conditionalFormatting>
  <conditionalFormatting sqref="J411">
    <cfRule type="containsText" dxfId="18826" priority="15480" operator="containsText" text="BANND">
      <formula>NOT(ISERROR(SEARCH("BANND",J411)))</formula>
    </cfRule>
    <cfRule type="expression" dxfId="18825" priority="15481">
      <formula>"'=NOT(ISERROR(VLOOKUP('Banned list'!)"</formula>
    </cfRule>
  </conditionalFormatting>
  <conditionalFormatting sqref="N411">
    <cfRule type="containsText" dxfId="18824" priority="15477" stopIfTrue="1" operator="containsText" text="CHARGE ON ARRIVAL">
      <formula>NOT(ISERROR(SEARCH("CHARGE ON ARRIVAL",N411)))</formula>
    </cfRule>
    <cfRule type="containsText" dxfId="18823" priority="15478" stopIfTrue="1" operator="containsText" text="CHARGE VC ON DAY">
      <formula>NOT(ISERROR(SEARCH("CHARGE VC ON DAY",N411)))</formula>
    </cfRule>
    <cfRule type="containsText" dxfId="18822" priority="15479" stopIfTrue="1" operator="containsText" text="PAID">
      <formula>NOT(ISERROR(SEARCH("PAID",N411)))</formula>
    </cfRule>
  </conditionalFormatting>
  <conditionalFormatting sqref="B412">
    <cfRule type="expression" dxfId="18821" priority="15450">
      <formula>"'=NOT(ISERROR(VLOOKUP('Banned list'!)"</formula>
    </cfRule>
  </conditionalFormatting>
  <conditionalFormatting sqref="J412">
    <cfRule type="containsText" dxfId="18820" priority="15452" operator="containsText" text="bb">
      <formula>NOT(ISERROR(SEARCH("bb",J412)))</formula>
    </cfRule>
    <cfRule type="containsText" dxfId="18819" priority="15453" stopIfTrue="1" operator="containsText" text="booking hc">
      <formula>NOT(ISERROR(SEARCH("booking hc",J412)))</formula>
    </cfRule>
    <cfRule type="containsText" dxfId="18818" priority="15454" operator="containsText" text="expedia vc">
      <formula>NOT(ISERROR(SEARCH("expedia vc",J412)))</formula>
    </cfRule>
    <cfRule type="containsText" dxfId="18817" priority="15455" operator="containsText" text="booking hcn">
      <formula>NOT(ISERROR(SEARCH("booking hcn",J412)))</formula>
    </cfRule>
    <cfRule type="containsText" dxfId="18816" priority="15456" stopIfTrue="1" operator="containsText" text="booking vcd">
      <formula>NOT(ISERROR(SEARCH("booking vcd",J412)))</formula>
    </cfRule>
    <cfRule type="containsText" dxfId="18815" priority="15457" stopIfTrue="1" operator="containsText" text="booking vc">
      <formula>NOT(ISERROR(SEARCH("booking vc",J412)))</formula>
    </cfRule>
  </conditionalFormatting>
  <conditionalFormatting sqref="J412">
    <cfRule type="containsText" dxfId="18814" priority="15451" operator="containsText" text="hw">
      <formula>NOT(ISERROR(SEARCH("hw",J412)))</formula>
    </cfRule>
  </conditionalFormatting>
  <conditionalFormatting sqref="N412">
    <cfRule type="containsText" dxfId="18813" priority="15458" stopIfTrue="1" operator="containsText" text="CHARGE ON ARRIVAL">
      <formula>NOT(ISERROR(SEARCH("CHARGE ON ARRIVAL",N412)))</formula>
    </cfRule>
    <cfRule type="containsText" dxfId="18812" priority="15459" stopIfTrue="1" operator="containsText" text="CHARGE VC ON DAY">
      <formula>NOT(ISERROR(SEARCH("CHARGE VC ON DAY",N412)))</formula>
    </cfRule>
    <cfRule type="containsText" dxfId="18811" priority="15460" stopIfTrue="1" operator="containsText" text="PAID">
      <formula>NOT(ISERROR(SEARCH("PAID",N412)))</formula>
    </cfRule>
  </conditionalFormatting>
  <conditionalFormatting sqref="N412">
    <cfRule type="containsText" dxfId="18810" priority="15438" operator="containsText" text="BANND">
      <formula>NOT(ISERROR(SEARCH("BANND",N412)))</formula>
    </cfRule>
  </conditionalFormatting>
  <conditionalFormatting sqref="J412">
    <cfRule type="containsText" dxfId="18809" priority="15440" operator="containsText" text="bb">
      <formula>NOT(ISERROR(SEARCH("bb",J412)))</formula>
    </cfRule>
    <cfRule type="containsText" dxfId="18808" priority="15441" stopIfTrue="1" operator="containsText" text="booking hc">
      <formula>NOT(ISERROR(SEARCH("booking hc",J412)))</formula>
    </cfRule>
    <cfRule type="containsText" dxfId="18807" priority="15442" operator="containsText" text="expedia vc">
      <formula>NOT(ISERROR(SEARCH("expedia vc",J412)))</formula>
    </cfRule>
    <cfRule type="containsText" dxfId="18806" priority="15443" operator="containsText" text="booking hcn">
      <formula>NOT(ISERROR(SEARCH("booking hcn",J412)))</formula>
    </cfRule>
    <cfRule type="containsText" dxfId="18805" priority="15444" stopIfTrue="1" operator="containsText" text="booking vcd">
      <formula>NOT(ISERROR(SEARCH("booking vcd",J412)))</formula>
    </cfRule>
    <cfRule type="containsText" dxfId="18804" priority="15445" stopIfTrue="1" operator="containsText" text="booking vc">
      <formula>NOT(ISERROR(SEARCH("booking vc",J412)))</formula>
    </cfRule>
  </conditionalFormatting>
  <conditionalFormatting sqref="J412">
    <cfRule type="containsText" dxfId="18803" priority="15439" operator="containsText" text="hw">
      <formula>NOT(ISERROR(SEARCH("hw",J412)))</formula>
    </cfRule>
  </conditionalFormatting>
  <conditionalFormatting sqref="N412">
    <cfRule type="containsText" dxfId="18802" priority="15446" stopIfTrue="1" operator="containsText" text="CHARGE ON ARRIVAL">
      <formula>NOT(ISERROR(SEARCH("CHARGE ON ARRIVAL",N412)))</formula>
    </cfRule>
    <cfRule type="containsText" dxfId="18801" priority="15447" stopIfTrue="1" operator="containsText" text="CHARGE VC ON DAY">
      <formula>NOT(ISERROR(SEARCH("CHARGE VC ON DAY",N412)))</formula>
    </cfRule>
    <cfRule type="containsText" dxfId="18800" priority="15448" stopIfTrue="1" operator="containsText" text="PAID">
      <formula>NOT(ISERROR(SEARCH("PAID",N412)))</formula>
    </cfRule>
  </conditionalFormatting>
  <conditionalFormatting sqref="N412">
    <cfRule type="containsText" dxfId="18799" priority="15435" stopIfTrue="1" operator="containsText" text="CHARGE ON ARRIVAL">
      <formula>NOT(ISERROR(SEARCH("CHARGE ON ARRIVAL",N412)))</formula>
    </cfRule>
    <cfRule type="containsText" dxfId="18798" priority="15436" stopIfTrue="1" operator="containsText" text="CHARGE VC ON DAY">
      <formula>NOT(ISERROR(SEARCH("CHARGE VC ON DAY",N412)))</formula>
    </cfRule>
    <cfRule type="containsText" dxfId="18797" priority="15437" stopIfTrue="1" operator="containsText" text="PAID">
      <formula>NOT(ISERROR(SEARCH("PAID",N412)))</formula>
    </cfRule>
  </conditionalFormatting>
  <conditionalFormatting sqref="J412">
    <cfRule type="containsText" dxfId="18796" priority="15429" operator="containsText" text="bb">
      <formula>NOT(ISERROR(SEARCH("bb",J412)))</formula>
    </cfRule>
    <cfRule type="containsText" dxfId="18795" priority="15430" stopIfTrue="1" operator="containsText" text="booking hc">
      <formula>NOT(ISERROR(SEARCH("booking hc",J412)))</formula>
    </cfRule>
    <cfRule type="containsText" dxfId="18794" priority="15431" operator="containsText" text="expedia vc">
      <formula>NOT(ISERROR(SEARCH("expedia vc",J412)))</formula>
    </cfRule>
    <cfRule type="containsText" dxfId="18793" priority="15432" operator="containsText" text="booking hcn">
      <formula>NOT(ISERROR(SEARCH("booking hcn",J412)))</formula>
    </cfRule>
    <cfRule type="containsText" dxfId="18792" priority="15433" stopIfTrue="1" operator="containsText" text="booking vcd">
      <formula>NOT(ISERROR(SEARCH("booking vcd",J412)))</formula>
    </cfRule>
    <cfRule type="containsText" dxfId="18791" priority="15434" stopIfTrue="1" operator="containsText" text="booking vc">
      <formula>NOT(ISERROR(SEARCH("booking vc",J412)))</formula>
    </cfRule>
  </conditionalFormatting>
  <conditionalFormatting sqref="J412">
    <cfRule type="containsText" dxfId="18790" priority="15428" operator="containsText" text="hw">
      <formula>NOT(ISERROR(SEARCH("hw",J412)))</formula>
    </cfRule>
  </conditionalFormatting>
  <conditionalFormatting sqref="B413">
    <cfRule type="expression" dxfId="18789" priority="15417">
      <formula>"'=NOT(ISERROR(VLOOKUP('Banned list'!)"</formula>
    </cfRule>
  </conditionalFormatting>
  <conditionalFormatting sqref="J413">
    <cfRule type="containsText" dxfId="18788" priority="15419" operator="containsText" text="bb">
      <formula>NOT(ISERROR(SEARCH("bb",J413)))</formula>
    </cfRule>
    <cfRule type="containsText" dxfId="18787" priority="15420" stopIfTrue="1" operator="containsText" text="booking hc">
      <formula>NOT(ISERROR(SEARCH("booking hc",J413)))</formula>
    </cfRule>
    <cfRule type="containsText" dxfId="18786" priority="15421" operator="containsText" text="expedia vc">
      <formula>NOT(ISERROR(SEARCH("expedia vc",J413)))</formula>
    </cfRule>
    <cfRule type="containsText" dxfId="18785" priority="15422" operator="containsText" text="booking hcn">
      <formula>NOT(ISERROR(SEARCH("booking hcn",J413)))</formula>
    </cfRule>
    <cfRule type="containsText" dxfId="18784" priority="15423" stopIfTrue="1" operator="containsText" text="booking vcd">
      <formula>NOT(ISERROR(SEARCH("booking vcd",J413)))</formula>
    </cfRule>
    <cfRule type="containsText" dxfId="18783" priority="15424" stopIfTrue="1" operator="containsText" text="booking vc">
      <formula>NOT(ISERROR(SEARCH("booking vc",J413)))</formula>
    </cfRule>
  </conditionalFormatting>
  <conditionalFormatting sqref="J413">
    <cfRule type="containsText" dxfId="18782" priority="15418" operator="containsText" text="hw">
      <formula>NOT(ISERROR(SEARCH("hw",J413)))</formula>
    </cfRule>
  </conditionalFormatting>
  <conditionalFormatting sqref="N413">
    <cfRule type="containsText" dxfId="18781" priority="15425" stopIfTrue="1" operator="containsText" text="CHARGE ON ARRIVAL">
      <formula>NOT(ISERROR(SEARCH("CHARGE ON ARRIVAL",N413)))</formula>
    </cfRule>
    <cfRule type="containsText" dxfId="18780" priority="15426" stopIfTrue="1" operator="containsText" text="CHARGE VC ON DAY">
      <formula>NOT(ISERROR(SEARCH("CHARGE VC ON DAY",N413)))</formula>
    </cfRule>
    <cfRule type="containsText" dxfId="18779" priority="15427" stopIfTrue="1" operator="containsText" text="PAID">
      <formula>NOT(ISERROR(SEARCH("PAID",N413)))</formula>
    </cfRule>
  </conditionalFormatting>
  <conditionalFormatting sqref="N413">
    <cfRule type="containsText" dxfId="18778" priority="15405" operator="containsText" text="BANND">
      <formula>NOT(ISERROR(SEARCH("BANND",N413)))</formula>
    </cfRule>
  </conditionalFormatting>
  <conditionalFormatting sqref="J413">
    <cfRule type="containsText" dxfId="18777" priority="15407" operator="containsText" text="bb">
      <formula>NOT(ISERROR(SEARCH("bb",J413)))</formula>
    </cfRule>
    <cfRule type="containsText" dxfId="18776" priority="15408" stopIfTrue="1" operator="containsText" text="booking hc">
      <formula>NOT(ISERROR(SEARCH("booking hc",J413)))</formula>
    </cfRule>
    <cfRule type="containsText" dxfId="18775" priority="15409" operator="containsText" text="expedia vc">
      <formula>NOT(ISERROR(SEARCH("expedia vc",J413)))</formula>
    </cfRule>
    <cfRule type="containsText" dxfId="18774" priority="15410" operator="containsText" text="booking hcn">
      <formula>NOT(ISERROR(SEARCH("booking hcn",J413)))</formula>
    </cfRule>
    <cfRule type="containsText" dxfId="18773" priority="15411" stopIfTrue="1" operator="containsText" text="booking vcd">
      <formula>NOT(ISERROR(SEARCH("booking vcd",J413)))</formula>
    </cfRule>
    <cfRule type="containsText" dxfId="18772" priority="15412" stopIfTrue="1" operator="containsText" text="booking vc">
      <formula>NOT(ISERROR(SEARCH("booking vc",J413)))</formula>
    </cfRule>
  </conditionalFormatting>
  <conditionalFormatting sqref="J413">
    <cfRule type="containsText" dxfId="18771" priority="15406" operator="containsText" text="hw">
      <formula>NOT(ISERROR(SEARCH("hw",J413)))</formula>
    </cfRule>
  </conditionalFormatting>
  <conditionalFormatting sqref="N413">
    <cfRule type="containsText" dxfId="18770" priority="15413" stopIfTrue="1" operator="containsText" text="CHARGE ON ARRIVAL">
      <formula>NOT(ISERROR(SEARCH("CHARGE ON ARRIVAL",N413)))</formula>
    </cfRule>
    <cfRule type="containsText" dxfId="18769" priority="15414" stopIfTrue="1" operator="containsText" text="CHARGE VC ON DAY">
      <formula>NOT(ISERROR(SEARCH("CHARGE VC ON DAY",N413)))</formula>
    </cfRule>
    <cfRule type="containsText" dxfId="18768" priority="15415" stopIfTrue="1" operator="containsText" text="PAID">
      <formula>NOT(ISERROR(SEARCH("PAID",N413)))</formula>
    </cfRule>
  </conditionalFormatting>
  <conditionalFormatting sqref="N413">
    <cfRule type="containsText" dxfId="18767" priority="15402" stopIfTrue="1" operator="containsText" text="CHARGE ON ARRIVAL">
      <formula>NOT(ISERROR(SEARCH("CHARGE ON ARRIVAL",N413)))</formula>
    </cfRule>
    <cfRule type="containsText" dxfId="18766" priority="15403" stopIfTrue="1" operator="containsText" text="CHARGE VC ON DAY">
      <formula>NOT(ISERROR(SEARCH("CHARGE VC ON DAY",N413)))</formula>
    </cfRule>
    <cfRule type="containsText" dxfId="18765" priority="15404" stopIfTrue="1" operator="containsText" text="PAID">
      <formula>NOT(ISERROR(SEARCH("PAID",N413)))</formula>
    </cfRule>
  </conditionalFormatting>
  <conditionalFormatting sqref="J413">
    <cfRule type="containsText" dxfId="18764" priority="15396" operator="containsText" text="bb">
      <formula>NOT(ISERROR(SEARCH("bb",J413)))</formula>
    </cfRule>
    <cfRule type="containsText" dxfId="18763" priority="15397" stopIfTrue="1" operator="containsText" text="booking hc">
      <formula>NOT(ISERROR(SEARCH("booking hc",J413)))</formula>
    </cfRule>
    <cfRule type="containsText" dxfId="18762" priority="15398" operator="containsText" text="expedia vc">
      <formula>NOT(ISERROR(SEARCH("expedia vc",J413)))</formula>
    </cfRule>
    <cfRule type="containsText" dxfId="18761" priority="15399" operator="containsText" text="booking hcn">
      <formula>NOT(ISERROR(SEARCH("booking hcn",J413)))</formula>
    </cfRule>
    <cfRule type="containsText" dxfId="18760" priority="15400" stopIfTrue="1" operator="containsText" text="booking vcd">
      <formula>NOT(ISERROR(SEARCH("booking vcd",J413)))</formula>
    </cfRule>
    <cfRule type="containsText" dxfId="18759" priority="15401" stopIfTrue="1" operator="containsText" text="booking vc">
      <formula>NOT(ISERROR(SEARCH("booking vc",J413)))</formula>
    </cfRule>
  </conditionalFormatting>
  <conditionalFormatting sqref="J413">
    <cfRule type="containsText" dxfId="18758" priority="15395" operator="containsText" text="hw">
      <formula>NOT(ISERROR(SEARCH("hw",J413)))</formula>
    </cfRule>
  </conditionalFormatting>
  <conditionalFormatting sqref="H414:L414">
    <cfRule type="expression" dxfId="18757" priority="15380">
      <formula>"'=NOT(ISERROR(VLOOKUP('Banned list'!)"</formula>
    </cfRule>
  </conditionalFormatting>
  <conditionalFormatting sqref="J414">
    <cfRule type="containsText" dxfId="18756" priority="15383" operator="containsText" text="bb">
      <formula>NOT(ISERROR(SEARCH("bb",J414)))</formula>
    </cfRule>
    <cfRule type="containsText" dxfId="18755" priority="15384" stopIfTrue="1" operator="containsText" text="booking hc">
      <formula>NOT(ISERROR(SEARCH("booking hc",J414)))</formula>
    </cfRule>
    <cfRule type="containsText" dxfId="18754" priority="15385" operator="containsText" text="expedia vc">
      <formula>NOT(ISERROR(SEARCH("expedia vc",J414)))</formula>
    </cfRule>
    <cfRule type="containsText" dxfId="18753" priority="15386" operator="containsText" text="booking hcn">
      <formula>NOT(ISERROR(SEARCH("booking hcn",J414)))</formula>
    </cfRule>
    <cfRule type="containsText" dxfId="18752" priority="15387" stopIfTrue="1" operator="containsText" text="booking vcd">
      <formula>NOT(ISERROR(SEARCH("booking vcd",J414)))</formula>
    </cfRule>
    <cfRule type="containsText" dxfId="18751" priority="15388" stopIfTrue="1" operator="containsText" text="booking vc">
      <formula>NOT(ISERROR(SEARCH("booking vc",J414)))</formula>
    </cfRule>
  </conditionalFormatting>
  <conditionalFormatting sqref="J414">
    <cfRule type="containsText" dxfId="18750" priority="15382" operator="containsText" text="hw">
      <formula>NOT(ISERROR(SEARCH("hw",J414)))</formula>
    </cfRule>
  </conditionalFormatting>
  <conditionalFormatting sqref="J414">
    <cfRule type="containsText" dxfId="18749" priority="15373" operator="containsText" text="hw">
      <formula>NOT(ISERROR(SEARCH("hw",J414)))</formula>
    </cfRule>
    <cfRule type="containsText" dxfId="18748" priority="15374" operator="containsText" text="bb">
      <formula>NOT(ISERROR(SEARCH("bb",J414)))</formula>
    </cfRule>
    <cfRule type="containsText" dxfId="18747" priority="15375" stopIfTrue="1" operator="containsText" text="booking hc">
      <formula>NOT(ISERROR(SEARCH("booking hc",J414)))</formula>
    </cfRule>
    <cfRule type="containsText" dxfId="18746" priority="15376" operator="containsText" text="expedia vc">
      <formula>NOT(ISERROR(SEARCH("expedia vc",J414)))</formula>
    </cfRule>
    <cfRule type="containsText" dxfId="18745" priority="15377" operator="containsText" text="booking hcn">
      <formula>NOT(ISERROR(SEARCH("booking hcn",J414)))</formula>
    </cfRule>
    <cfRule type="containsText" dxfId="18744" priority="15378" stopIfTrue="1" operator="containsText" text="booking vcd">
      <formula>NOT(ISERROR(SEARCH("booking vcd",J414)))</formula>
    </cfRule>
    <cfRule type="containsText" dxfId="18743" priority="15379" stopIfTrue="1" operator="containsText" text="booking vc">
      <formula>NOT(ISERROR(SEARCH("booking vc",J414)))</formula>
    </cfRule>
  </conditionalFormatting>
  <conditionalFormatting sqref="J414">
    <cfRule type="containsText" dxfId="18742" priority="15392" operator="containsText" text="BANND">
      <formula>NOT(ISERROR(SEARCH("BANND",J414)))</formula>
    </cfRule>
    <cfRule type="expression" dxfId="18741" priority="15393">
      <formula>"'=NOT(ISERROR(VLOOKUP('Banned list'!)"</formula>
    </cfRule>
  </conditionalFormatting>
  <conditionalFormatting sqref="N414">
    <cfRule type="containsText" dxfId="18740" priority="15389" stopIfTrue="1" operator="containsText" text="CHARGE ON ARRIVAL">
      <formula>NOT(ISERROR(SEARCH("CHARGE ON ARRIVAL",N414)))</formula>
    </cfRule>
    <cfRule type="containsText" dxfId="18739" priority="15390" stopIfTrue="1" operator="containsText" text="CHARGE VC ON DAY">
      <formula>NOT(ISERROR(SEARCH("CHARGE VC ON DAY",N414)))</formula>
    </cfRule>
    <cfRule type="containsText" dxfId="18738" priority="15391" stopIfTrue="1" operator="containsText" text="PAID">
      <formula>NOT(ISERROR(SEARCH("PAID",N414)))</formula>
    </cfRule>
  </conditionalFormatting>
  <conditionalFormatting sqref="H415:L415 B415:F415">
    <cfRule type="expression" dxfId="18737" priority="15358">
      <formula>"'=NOT(ISERROR(VLOOKUP('Banned list'!)"</formula>
    </cfRule>
  </conditionalFormatting>
  <conditionalFormatting sqref="J415">
    <cfRule type="containsText" dxfId="18736" priority="15361" operator="containsText" text="bb">
      <formula>NOT(ISERROR(SEARCH("bb",J415)))</formula>
    </cfRule>
    <cfRule type="containsText" dxfId="18735" priority="15362" stopIfTrue="1" operator="containsText" text="booking hc">
      <formula>NOT(ISERROR(SEARCH("booking hc",J415)))</formula>
    </cfRule>
    <cfRule type="containsText" dxfId="18734" priority="15363" operator="containsText" text="expedia vc">
      <formula>NOT(ISERROR(SEARCH("expedia vc",J415)))</formula>
    </cfRule>
    <cfRule type="containsText" dxfId="18733" priority="15364" operator="containsText" text="booking hcn">
      <formula>NOT(ISERROR(SEARCH("booking hcn",J415)))</formula>
    </cfRule>
    <cfRule type="containsText" dxfId="18732" priority="15365" stopIfTrue="1" operator="containsText" text="booking vcd">
      <formula>NOT(ISERROR(SEARCH("booking vcd",J415)))</formula>
    </cfRule>
    <cfRule type="containsText" dxfId="18731" priority="15366" stopIfTrue="1" operator="containsText" text="booking vc">
      <formula>NOT(ISERROR(SEARCH("booking vc",J415)))</formula>
    </cfRule>
  </conditionalFormatting>
  <conditionalFormatting sqref="J415">
    <cfRule type="containsText" dxfId="18730" priority="15360" operator="containsText" text="hw">
      <formula>NOT(ISERROR(SEARCH("hw",J415)))</formula>
    </cfRule>
  </conditionalFormatting>
  <conditionalFormatting sqref="J415">
    <cfRule type="containsText" dxfId="18729" priority="15351" operator="containsText" text="hw">
      <formula>NOT(ISERROR(SEARCH("hw",J415)))</formula>
    </cfRule>
    <cfRule type="containsText" dxfId="18728" priority="15352" operator="containsText" text="bb">
      <formula>NOT(ISERROR(SEARCH("bb",J415)))</formula>
    </cfRule>
    <cfRule type="containsText" dxfId="18727" priority="15353" stopIfTrue="1" operator="containsText" text="booking hc">
      <formula>NOT(ISERROR(SEARCH("booking hc",J415)))</formula>
    </cfRule>
    <cfRule type="containsText" dxfId="18726" priority="15354" operator="containsText" text="expedia vc">
      <formula>NOT(ISERROR(SEARCH("expedia vc",J415)))</formula>
    </cfRule>
    <cfRule type="containsText" dxfId="18725" priority="15355" operator="containsText" text="booking hcn">
      <formula>NOT(ISERROR(SEARCH("booking hcn",J415)))</formula>
    </cfRule>
    <cfRule type="containsText" dxfId="18724" priority="15356" stopIfTrue="1" operator="containsText" text="booking vcd">
      <formula>NOT(ISERROR(SEARCH("booking vcd",J415)))</formula>
    </cfRule>
    <cfRule type="containsText" dxfId="18723" priority="15357" stopIfTrue="1" operator="containsText" text="booking vc">
      <formula>NOT(ISERROR(SEARCH("booking vc",J415)))</formula>
    </cfRule>
  </conditionalFormatting>
  <conditionalFormatting sqref="J415">
    <cfRule type="containsText" dxfId="18722" priority="15370" operator="containsText" text="BANND">
      <formula>NOT(ISERROR(SEARCH("BANND",J415)))</formula>
    </cfRule>
    <cfRule type="expression" dxfId="18721" priority="15371">
      <formula>"'=NOT(ISERROR(VLOOKUP('Banned list'!)"</formula>
    </cfRule>
  </conditionalFormatting>
  <conditionalFormatting sqref="N415">
    <cfRule type="containsText" dxfId="18720" priority="15367" stopIfTrue="1" operator="containsText" text="CHARGE ON ARRIVAL">
      <formula>NOT(ISERROR(SEARCH("CHARGE ON ARRIVAL",N415)))</formula>
    </cfRule>
    <cfRule type="containsText" dxfId="18719" priority="15368" stopIfTrue="1" operator="containsText" text="CHARGE VC ON DAY">
      <formula>NOT(ISERROR(SEARCH("CHARGE VC ON DAY",N415)))</formula>
    </cfRule>
    <cfRule type="containsText" dxfId="18718" priority="15369" stopIfTrue="1" operator="containsText" text="PAID">
      <formula>NOT(ISERROR(SEARCH("PAID",N415)))</formula>
    </cfRule>
  </conditionalFormatting>
  <conditionalFormatting sqref="H416:L416">
    <cfRule type="expression" dxfId="18717" priority="15336">
      <formula>"'=NOT(ISERROR(VLOOKUP('Banned list'!)"</formula>
    </cfRule>
  </conditionalFormatting>
  <conditionalFormatting sqref="J416">
    <cfRule type="containsText" dxfId="18716" priority="15339" operator="containsText" text="bb">
      <formula>NOT(ISERROR(SEARCH("bb",J416)))</formula>
    </cfRule>
    <cfRule type="containsText" dxfId="18715" priority="15340" stopIfTrue="1" operator="containsText" text="booking hc">
      <formula>NOT(ISERROR(SEARCH("booking hc",J416)))</formula>
    </cfRule>
    <cfRule type="containsText" dxfId="18714" priority="15341" operator="containsText" text="expedia vc">
      <formula>NOT(ISERROR(SEARCH("expedia vc",J416)))</formula>
    </cfRule>
    <cfRule type="containsText" dxfId="18713" priority="15342" operator="containsText" text="booking hcn">
      <formula>NOT(ISERROR(SEARCH("booking hcn",J416)))</formula>
    </cfRule>
    <cfRule type="containsText" dxfId="18712" priority="15343" stopIfTrue="1" operator="containsText" text="booking vcd">
      <formula>NOT(ISERROR(SEARCH("booking vcd",J416)))</formula>
    </cfRule>
    <cfRule type="containsText" dxfId="18711" priority="15344" stopIfTrue="1" operator="containsText" text="booking vc">
      <formula>NOT(ISERROR(SEARCH("booking vc",J416)))</formula>
    </cfRule>
  </conditionalFormatting>
  <conditionalFormatting sqref="J416">
    <cfRule type="containsText" dxfId="18710" priority="15338" operator="containsText" text="hw">
      <formula>NOT(ISERROR(SEARCH("hw",J416)))</formula>
    </cfRule>
  </conditionalFormatting>
  <conditionalFormatting sqref="J416">
    <cfRule type="containsText" dxfId="18709" priority="15329" operator="containsText" text="hw">
      <formula>NOT(ISERROR(SEARCH("hw",J416)))</formula>
    </cfRule>
    <cfRule type="containsText" dxfId="18708" priority="15330" operator="containsText" text="bb">
      <formula>NOT(ISERROR(SEARCH("bb",J416)))</formula>
    </cfRule>
    <cfRule type="containsText" dxfId="18707" priority="15331" stopIfTrue="1" operator="containsText" text="booking hc">
      <formula>NOT(ISERROR(SEARCH("booking hc",J416)))</formula>
    </cfRule>
    <cfRule type="containsText" dxfId="18706" priority="15332" operator="containsText" text="expedia vc">
      <formula>NOT(ISERROR(SEARCH("expedia vc",J416)))</formula>
    </cfRule>
    <cfRule type="containsText" dxfId="18705" priority="15333" operator="containsText" text="booking hcn">
      <formula>NOT(ISERROR(SEARCH("booking hcn",J416)))</formula>
    </cfRule>
    <cfRule type="containsText" dxfId="18704" priority="15334" stopIfTrue="1" operator="containsText" text="booking vcd">
      <formula>NOT(ISERROR(SEARCH("booking vcd",J416)))</formula>
    </cfRule>
    <cfRule type="containsText" dxfId="18703" priority="15335" stopIfTrue="1" operator="containsText" text="booking vc">
      <formula>NOT(ISERROR(SEARCH("booking vc",J416)))</formula>
    </cfRule>
  </conditionalFormatting>
  <conditionalFormatting sqref="J416">
    <cfRule type="containsText" dxfId="18702" priority="15348" operator="containsText" text="BANND">
      <formula>NOT(ISERROR(SEARCH("BANND",J416)))</formula>
    </cfRule>
    <cfRule type="expression" dxfId="18701" priority="15349">
      <formula>"'=NOT(ISERROR(VLOOKUP('Banned list'!)"</formula>
    </cfRule>
  </conditionalFormatting>
  <conditionalFormatting sqref="N416">
    <cfRule type="containsText" dxfId="18700" priority="15345" stopIfTrue="1" operator="containsText" text="CHARGE ON ARRIVAL">
      <formula>NOT(ISERROR(SEARCH("CHARGE ON ARRIVAL",N416)))</formula>
    </cfRule>
    <cfRule type="containsText" dxfId="18699" priority="15346" stopIfTrue="1" operator="containsText" text="CHARGE VC ON DAY">
      <formula>NOT(ISERROR(SEARCH("CHARGE VC ON DAY",N416)))</formula>
    </cfRule>
    <cfRule type="containsText" dxfId="18698" priority="15347" stopIfTrue="1" operator="containsText" text="PAID">
      <formula>NOT(ISERROR(SEARCH("PAID",N416)))</formula>
    </cfRule>
  </conditionalFormatting>
  <conditionalFormatting sqref="C417:G417">
    <cfRule type="containsText" dxfId="18697" priority="15315" operator="containsText" text="BANND">
      <formula>NOT(ISERROR(SEARCH("BANND",C417)))</formula>
    </cfRule>
  </conditionalFormatting>
  <conditionalFormatting sqref="I417:L417">
    <cfRule type="expression" dxfId="18696" priority="15314">
      <formula>"'=NOT(ISERROR(VLOOKUP('Banned list'!)"</formula>
    </cfRule>
  </conditionalFormatting>
  <conditionalFormatting sqref="J417">
    <cfRule type="containsText" dxfId="18695" priority="15317" operator="containsText" text="bb">
      <formula>NOT(ISERROR(SEARCH("bb",J417)))</formula>
    </cfRule>
    <cfRule type="containsText" dxfId="18694" priority="15318" stopIfTrue="1" operator="containsText" text="booking hc">
      <formula>NOT(ISERROR(SEARCH("booking hc",J417)))</formula>
    </cfRule>
    <cfRule type="containsText" dxfId="18693" priority="15319" operator="containsText" text="expedia vc">
      <formula>NOT(ISERROR(SEARCH("expedia vc",J417)))</formula>
    </cfRule>
    <cfRule type="containsText" dxfId="18692" priority="15320" operator="containsText" text="booking hcn">
      <formula>NOT(ISERROR(SEARCH("booking hcn",J417)))</formula>
    </cfRule>
    <cfRule type="containsText" dxfId="18691" priority="15321" stopIfTrue="1" operator="containsText" text="booking vcd">
      <formula>NOT(ISERROR(SEARCH("booking vcd",J417)))</formula>
    </cfRule>
    <cfRule type="containsText" dxfId="18690" priority="15322" stopIfTrue="1" operator="containsText" text="booking vc">
      <formula>NOT(ISERROR(SEARCH("booking vc",J417)))</formula>
    </cfRule>
  </conditionalFormatting>
  <conditionalFormatting sqref="J417">
    <cfRule type="containsText" dxfId="18689" priority="15316" operator="containsText" text="hw">
      <formula>NOT(ISERROR(SEARCH("hw",J417)))</formula>
    </cfRule>
  </conditionalFormatting>
  <conditionalFormatting sqref="J417">
    <cfRule type="containsText" dxfId="18688" priority="15307" operator="containsText" text="hw">
      <formula>NOT(ISERROR(SEARCH("hw",J417)))</formula>
    </cfRule>
    <cfRule type="containsText" dxfId="18687" priority="15308" operator="containsText" text="bb">
      <formula>NOT(ISERROR(SEARCH("bb",J417)))</formula>
    </cfRule>
    <cfRule type="containsText" dxfId="18686" priority="15309" stopIfTrue="1" operator="containsText" text="booking hc">
      <formula>NOT(ISERROR(SEARCH("booking hc",J417)))</formula>
    </cfRule>
    <cfRule type="containsText" dxfId="18685" priority="15310" operator="containsText" text="expedia vc">
      <formula>NOT(ISERROR(SEARCH("expedia vc",J417)))</formula>
    </cfRule>
    <cfRule type="containsText" dxfId="18684" priority="15311" operator="containsText" text="booking hcn">
      <formula>NOT(ISERROR(SEARCH("booking hcn",J417)))</formula>
    </cfRule>
    <cfRule type="containsText" dxfId="18683" priority="15312" stopIfTrue="1" operator="containsText" text="booking vcd">
      <formula>NOT(ISERROR(SEARCH("booking vcd",J417)))</formula>
    </cfRule>
    <cfRule type="containsText" dxfId="18682" priority="15313" stopIfTrue="1" operator="containsText" text="booking vc">
      <formula>NOT(ISERROR(SEARCH("booking vc",J417)))</formula>
    </cfRule>
  </conditionalFormatting>
  <conditionalFormatting sqref="J417">
    <cfRule type="containsText" dxfId="18681" priority="15326" operator="containsText" text="BANND">
      <formula>NOT(ISERROR(SEARCH("BANND",J417)))</formula>
    </cfRule>
    <cfRule type="expression" dxfId="18680" priority="15327">
      <formula>"'=NOT(ISERROR(VLOOKUP('Banned list'!)"</formula>
    </cfRule>
  </conditionalFormatting>
  <conditionalFormatting sqref="N417">
    <cfRule type="containsText" dxfId="18679" priority="15323" stopIfTrue="1" operator="containsText" text="CHARGE ON ARRIVAL">
      <formula>NOT(ISERROR(SEARCH("CHARGE ON ARRIVAL",N417)))</formula>
    </cfRule>
    <cfRule type="containsText" dxfId="18678" priority="15324" stopIfTrue="1" operator="containsText" text="CHARGE VC ON DAY">
      <formula>NOT(ISERROR(SEARCH("CHARGE VC ON DAY",N417)))</formula>
    </cfRule>
    <cfRule type="containsText" dxfId="18677" priority="15325" stopIfTrue="1" operator="containsText" text="PAID">
      <formula>NOT(ISERROR(SEARCH("PAID",N417)))</formula>
    </cfRule>
  </conditionalFormatting>
  <conditionalFormatting sqref="B418">
    <cfRule type="expression" dxfId="18676" priority="15296">
      <formula>"'=NOT(ISERROR(VLOOKUP('Banned list'!)"</formula>
    </cfRule>
  </conditionalFormatting>
  <conditionalFormatting sqref="J418">
    <cfRule type="containsText" dxfId="18675" priority="15298" operator="containsText" text="bb">
      <formula>NOT(ISERROR(SEARCH("bb",J418)))</formula>
    </cfRule>
    <cfRule type="containsText" dxfId="18674" priority="15299" stopIfTrue="1" operator="containsText" text="booking hc">
      <formula>NOT(ISERROR(SEARCH("booking hc",J418)))</formula>
    </cfRule>
    <cfRule type="containsText" dxfId="18673" priority="15300" operator="containsText" text="expedia vc">
      <formula>NOT(ISERROR(SEARCH("expedia vc",J418)))</formula>
    </cfRule>
    <cfRule type="containsText" dxfId="18672" priority="15301" operator="containsText" text="booking hcn">
      <formula>NOT(ISERROR(SEARCH("booking hcn",J418)))</formula>
    </cfRule>
    <cfRule type="containsText" dxfId="18671" priority="15302" stopIfTrue="1" operator="containsText" text="booking vcd">
      <formula>NOT(ISERROR(SEARCH("booking vcd",J418)))</formula>
    </cfRule>
    <cfRule type="containsText" dxfId="18670" priority="15303" stopIfTrue="1" operator="containsText" text="booking vc">
      <formula>NOT(ISERROR(SEARCH("booking vc",J418)))</formula>
    </cfRule>
  </conditionalFormatting>
  <conditionalFormatting sqref="J418">
    <cfRule type="containsText" dxfId="18669" priority="15297" operator="containsText" text="hw">
      <formula>NOT(ISERROR(SEARCH("hw",J418)))</formula>
    </cfRule>
  </conditionalFormatting>
  <conditionalFormatting sqref="N418">
    <cfRule type="containsText" dxfId="18668" priority="15304" stopIfTrue="1" operator="containsText" text="CHARGE ON ARRIVAL">
      <formula>NOT(ISERROR(SEARCH("CHARGE ON ARRIVAL",N418)))</formula>
    </cfRule>
    <cfRule type="containsText" dxfId="18667" priority="15305" stopIfTrue="1" operator="containsText" text="CHARGE VC ON DAY">
      <formula>NOT(ISERROR(SEARCH("CHARGE VC ON DAY",N418)))</formula>
    </cfRule>
    <cfRule type="containsText" dxfId="18666" priority="15306" stopIfTrue="1" operator="containsText" text="PAID">
      <formula>NOT(ISERROR(SEARCH("PAID",N418)))</formula>
    </cfRule>
  </conditionalFormatting>
  <conditionalFormatting sqref="N418">
    <cfRule type="containsText" dxfId="18665" priority="15284" operator="containsText" text="BANND">
      <formula>NOT(ISERROR(SEARCH("BANND",N418)))</formula>
    </cfRule>
  </conditionalFormatting>
  <conditionalFormatting sqref="J418">
    <cfRule type="containsText" dxfId="18664" priority="15286" operator="containsText" text="bb">
      <formula>NOT(ISERROR(SEARCH("bb",J418)))</formula>
    </cfRule>
    <cfRule type="containsText" dxfId="18663" priority="15287" stopIfTrue="1" operator="containsText" text="booking hc">
      <formula>NOT(ISERROR(SEARCH("booking hc",J418)))</formula>
    </cfRule>
    <cfRule type="containsText" dxfId="18662" priority="15288" operator="containsText" text="expedia vc">
      <formula>NOT(ISERROR(SEARCH("expedia vc",J418)))</formula>
    </cfRule>
    <cfRule type="containsText" dxfId="18661" priority="15289" operator="containsText" text="booking hcn">
      <formula>NOT(ISERROR(SEARCH("booking hcn",J418)))</formula>
    </cfRule>
    <cfRule type="containsText" dxfId="18660" priority="15290" stopIfTrue="1" operator="containsText" text="booking vcd">
      <formula>NOT(ISERROR(SEARCH("booking vcd",J418)))</formula>
    </cfRule>
    <cfRule type="containsText" dxfId="18659" priority="15291" stopIfTrue="1" operator="containsText" text="booking vc">
      <formula>NOT(ISERROR(SEARCH("booking vc",J418)))</formula>
    </cfRule>
  </conditionalFormatting>
  <conditionalFormatting sqref="J418">
    <cfRule type="containsText" dxfId="18658" priority="15285" operator="containsText" text="hw">
      <formula>NOT(ISERROR(SEARCH("hw",J418)))</formula>
    </cfRule>
  </conditionalFormatting>
  <conditionalFormatting sqref="N418">
    <cfRule type="containsText" dxfId="18657" priority="15292" stopIfTrue="1" operator="containsText" text="CHARGE ON ARRIVAL">
      <formula>NOT(ISERROR(SEARCH("CHARGE ON ARRIVAL",N418)))</formula>
    </cfRule>
    <cfRule type="containsText" dxfId="18656" priority="15293" stopIfTrue="1" operator="containsText" text="CHARGE VC ON DAY">
      <formula>NOT(ISERROR(SEARCH("CHARGE VC ON DAY",N418)))</formula>
    </cfRule>
    <cfRule type="containsText" dxfId="18655" priority="15294" stopIfTrue="1" operator="containsText" text="PAID">
      <formula>NOT(ISERROR(SEARCH("PAID",N418)))</formula>
    </cfRule>
  </conditionalFormatting>
  <conditionalFormatting sqref="N418">
    <cfRule type="containsText" dxfId="18654" priority="15281" stopIfTrue="1" operator="containsText" text="CHARGE ON ARRIVAL">
      <formula>NOT(ISERROR(SEARCH("CHARGE ON ARRIVAL",N418)))</formula>
    </cfRule>
    <cfRule type="containsText" dxfId="18653" priority="15282" stopIfTrue="1" operator="containsText" text="CHARGE VC ON DAY">
      <formula>NOT(ISERROR(SEARCH("CHARGE VC ON DAY",N418)))</formula>
    </cfRule>
    <cfRule type="containsText" dxfId="18652" priority="15283" stopIfTrue="1" operator="containsText" text="PAID">
      <formula>NOT(ISERROR(SEARCH("PAID",N418)))</formula>
    </cfRule>
  </conditionalFormatting>
  <conditionalFormatting sqref="J418">
    <cfRule type="containsText" dxfId="18651" priority="15275" operator="containsText" text="bb">
      <formula>NOT(ISERROR(SEARCH("bb",J418)))</formula>
    </cfRule>
    <cfRule type="containsText" dxfId="18650" priority="15276" stopIfTrue="1" operator="containsText" text="booking hc">
      <formula>NOT(ISERROR(SEARCH("booking hc",J418)))</formula>
    </cfRule>
    <cfRule type="containsText" dxfId="18649" priority="15277" operator="containsText" text="expedia vc">
      <formula>NOT(ISERROR(SEARCH("expedia vc",J418)))</formula>
    </cfRule>
    <cfRule type="containsText" dxfId="18648" priority="15278" operator="containsText" text="booking hcn">
      <formula>NOT(ISERROR(SEARCH("booking hcn",J418)))</formula>
    </cfRule>
    <cfRule type="containsText" dxfId="18647" priority="15279" stopIfTrue="1" operator="containsText" text="booking vcd">
      <formula>NOT(ISERROR(SEARCH("booking vcd",J418)))</formula>
    </cfRule>
    <cfRule type="containsText" dxfId="18646" priority="15280" stopIfTrue="1" operator="containsText" text="booking vc">
      <formula>NOT(ISERROR(SEARCH("booking vc",J418)))</formula>
    </cfRule>
  </conditionalFormatting>
  <conditionalFormatting sqref="J418">
    <cfRule type="containsText" dxfId="18645" priority="15274" operator="containsText" text="hw">
      <formula>NOT(ISERROR(SEARCH("hw",J418)))</formula>
    </cfRule>
  </conditionalFormatting>
  <conditionalFormatting sqref="H419:L419 B419:F419">
    <cfRule type="expression" dxfId="18644" priority="15259">
      <formula>"'=NOT(ISERROR(VLOOKUP('Banned list'!)"</formula>
    </cfRule>
  </conditionalFormatting>
  <conditionalFormatting sqref="J419">
    <cfRule type="containsText" dxfId="18643" priority="15262" operator="containsText" text="bb">
      <formula>NOT(ISERROR(SEARCH("bb",J419)))</formula>
    </cfRule>
    <cfRule type="containsText" dxfId="18642" priority="15263" stopIfTrue="1" operator="containsText" text="booking hc">
      <formula>NOT(ISERROR(SEARCH("booking hc",J419)))</formula>
    </cfRule>
    <cfRule type="containsText" dxfId="18641" priority="15264" operator="containsText" text="expedia vc">
      <formula>NOT(ISERROR(SEARCH("expedia vc",J419)))</formula>
    </cfRule>
    <cfRule type="containsText" dxfId="18640" priority="15265" operator="containsText" text="booking hcn">
      <formula>NOT(ISERROR(SEARCH("booking hcn",J419)))</formula>
    </cfRule>
    <cfRule type="containsText" dxfId="18639" priority="15266" stopIfTrue="1" operator="containsText" text="booking vcd">
      <formula>NOT(ISERROR(SEARCH("booking vcd",J419)))</formula>
    </cfRule>
    <cfRule type="containsText" dxfId="18638" priority="15267" stopIfTrue="1" operator="containsText" text="booking vc">
      <formula>NOT(ISERROR(SEARCH("booking vc",J419)))</formula>
    </cfRule>
  </conditionalFormatting>
  <conditionalFormatting sqref="J419">
    <cfRule type="containsText" dxfId="18637" priority="15261" operator="containsText" text="hw">
      <formula>NOT(ISERROR(SEARCH("hw",J419)))</formula>
    </cfRule>
  </conditionalFormatting>
  <conditionalFormatting sqref="J419">
    <cfRule type="containsText" dxfId="18636" priority="15252" operator="containsText" text="hw">
      <formula>NOT(ISERROR(SEARCH("hw",J419)))</formula>
    </cfRule>
    <cfRule type="containsText" dxfId="18635" priority="15253" operator="containsText" text="bb">
      <formula>NOT(ISERROR(SEARCH("bb",J419)))</formula>
    </cfRule>
    <cfRule type="containsText" dxfId="18634" priority="15254" stopIfTrue="1" operator="containsText" text="booking hc">
      <formula>NOT(ISERROR(SEARCH("booking hc",J419)))</formula>
    </cfRule>
    <cfRule type="containsText" dxfId="18633" priority="15255" operator="containsText" text="expedia vc">
      <formula>NOT(ISERROR(SEARCH("expedia vc",J419)))</formula>
    </cfRule>
    <cfRule type="containsText" dxfId="18632" priority="15256" operator="containsText" text="booking hcn">
      <formula>NOT(ISERROR(SEARCH("booking hcn",J419)))</formula>
    </cfRule>
    <cfRule type="containsText" dxfId="18631" priority="15257" stopIfTrue="1" operator="containsText" text="booking vcd">
      <formula>NOT(ISERROR(SEARCH("booking vcd",J419)))</formula>
    </cfRule>
    <cfRule type="containsText" dxfId="18630" priority="15258" stopIfTrue="1" operator="containsText" text="booking vc">
      <formula>NOT(ISERROR(SEARCH("booking vc",J419)))</formula>
    </cfRule>
  </conditionalFormatting>
  <conditionalFormatting sqref="J419">
    <cfRule type="containsText" dxfId="18629" priority="15271" operator="containsText" text="BANND">
      <formula>NOT(ISERROR(SEARCH("BANND",J419)))</formula>
    </cfRule>
    <cfRule type="expression" dxfId="18628" priority="15272">
      <formula>"'=NOT(ISERROR(VLOOKUP('Banned list'!)"</formula>
    </cfRule>
  </conditionalFormatting>
  <conditionalFormatting sqref="N419">
    <cfRule type="containsText" dxfId="18627" priority="15268" stopIfTrue="1" operator="containsText" text="CHARGE ON ARRIVAL">
      <formula>NOT(ISERROR(SEARCH("CHARGE ON ARRIVAL",N419)))</formula>
    </cfRule>
    <cfRule type="containsText" dxfId="18626" priority="15269" stopIfTrue="1" operator="containsText" text="CHARGE VC ON DAY">
      <formula>NOT(ISERROR(SEARCH("CHARGE VC ON DAY",N419)))</formula>
    </cfRule>
    <cfRule type="containsText" dxfId="18625" priority="15270" stopIfTrue="1" operator="containsText" text="PAID">
      <formula>NOT(ISERROR(SEARCH("PAID",N419)))</formula>
    </cfRule>
  </conditionalFormatting>
  <conditionalFormatting sqref="H420:L420 B420:F420">
    <cfRule type="expression" dxfId="18624" priority="15237">
      <formula>"'=NOT(ISERROR(VLOOKUP('Banned list'!)"</formula>
    </cfRule>
  </conditionalFormatting>
  <conditionalFormatting sqref="J420">
    <cfRule type="containsText" dxfId="18623" priority="15240" operator="containsText" text="bb">
      <formula>NOT(ISERROR(SEARCH("bb",J420)))</formula>
    </cfRule>
    <cfRule type="containsText" dxfId="18622" priority="15241" stopIfTrue="1" operator="containsText" text="booking hc">
      <formula>NOT(ISERROR(SEARCH("booking hc",J420)))</formula>
    </cfRule>
    <cfRule type="containsText" dxfId="18621" priority="15242" operator="containsText" text="expedia vc">
      <formula>NOT(ISERROR(SEARCH("expedia vc",J420)))</formula>
    </cfRule>
    <cfRule type="containsText" dxfId="18620" priority="15243" operator="containsText" text="booking hcn">
      <formula>NOT(ISERROR(SEARCH("booking hcn",J420)))</formula>
    </cfRule>
    <cfRule type="containsText" dxfId="18619" priority="15244" stopIfTrue="1" operator="containsText" text="booking vcd">
      <formula>NOT(ISERROR(SEARCH("booking vcd",J420)))</formula>
    </cfRule>
    <cfRule type="containsText" dxfId="18618" priority="15245" stopIfTrue="1" operator="containsText" text="booking vc">
      <formula>NOT(ISERROR(SEARCH("booking vc",J420)))</formula>
    </cfRule>
  </conditionalFormatting>
  <conditionalFormatting sqref="J420">
    <cfRule type="containsText" dxfId="18617" priority="15239" operator="containsText" text="hw">
      <formula>NOT(ISERROR(SEARCH("hw",J420)))</formula>
    </cfRule>
  </conditionalFormatting>
  <conditionalFormatting sqref="J420">
    <cfRule type="containsText" dxfId="18616" priority="15230" operator="containsText" text="hw">
      <formula>NOT(ISERROR(SEARCH("hw",J420)))</formula>
    </cfRule>
    <cfRule type="containsText" dxfId="18615" priority="15231" operator="containsText" text="bb">
      <formula>NOT(ISERROR(SEARCH("bb",J420)))</formula>
    </cfRule>
    <cfRule type="containsText" dxfId="18614" priority="15232" stopIfTrue="1" operator="containsText" text="booking hc">
      <formula>NOT(ISERROR(SEARCH("booking hc",J420)))</formula>
    </cfRule>
    <cfRule type="containsText" dxfId="18613" priority="15233" operator="containsText" text="expedia vc">
      <formula>NOT(ISERROR(SEARCH("expedia vc",J420)))</formula>
    </cfRule>
    <cfRule type="containsText" dxfId="18612" priority="15234" operator="containsText" text="booking hcn">
      <formula>NOT(ISERROR(SEARCH("booking hcn",J420)))</formula>
    </cfRule>
    <cfRule type="containsText" dxfId="18611" priority="15235" stopIfTrue="1" operator="containsText" text="booking vcd">
      <formula>NOT(ISERROR(SEARCH("booking vcd",J420)))</formula>
    </cfRule>
    <cfRule type="containsText" dxfId="18610" priority="15236" stopIfTrue="1" operator="containsText" text="booking vc">
      <formula>NOT(ISERROR(SEARCH("booking vc",J420)))</formula>
    </cfRule>
  </conditionalFormatting>
  <conditionalFormatting sqref="J420">
    <cfRule type="containsText" dxfId="18609" priority="15249" operator="containsText" text="BANND">
      <formula>NOT(ISERROR(SEARCH("BANND",J420)))</formula>
    </cfRule>
    <cfRule type="expression" dxfId="18608" priority="15250">
      <formula>"'=NOT(ISERROR(VLOOKUP('Banned list'!)"</formula>
    </cfRule>
  </conditionalFormatting>
  <conditionalFormatting sqref="N420">
    <cfRule type="containsText" dxfId="18607" priority="15246" stopIfTrue="1" operator="containsText" text="CHARGE ON ARRIVAL">
      <formula>NOT(ISERROR(SEARCH("CHARGE ON ARRIVAL",N420)))</formula>
    </cfRule>
    <cfRule type="containsText" dxfId="18606" priority="15247" stopIfTrue="1" operator="containsText" text="CHARGE VC ON DAY">
      <formula>NOT(ISERROR(SEARCH("CHARGE VC ON DAY",N420)))</formula>
    </cfRule>
    <cfRule type="containsText" dxfId="18605" priority="15248" stopIfTrue="1" operator="containsText" text="PAID">
      <formula>NOT(ISERROR(SEARCH("PAID",N420)))</formula>
    </cfRule>
  </conditionalFormatting>
  <conditionalFormatting sqref="J421">
    <cfRule type="containsText" dxfId="18604" priority="15221" operator="containsText" text="bb">
      <formula>NOT(ISERROR(SEARCH("bb",J421)))</formula>
    </cfRule>
    <cfRule type="containsText" dxfId="18603" priority="15222" stopIfTrue="1" operator="containsText" text="booking hc">
      <formula>NOT(ISERROR(SEARCH("booking hc",J421)))</formula>
    </cfRule>
    <cfRule type="containsText" dxfId="18602" priority="15223" operator="containsText" text="expedia vc">
      <formula>NOT(ISERROR(SEARCH("expedia vc",J421)))</formula>
    </cfRule>
    <cfRule type="containsText" dxfId="18601" priority="15224" operator="containsText" text="booking hcn">
      <formula>NOT(ISERROR(SEARCH("booking hcn",J421)))</formula>
    </cfRule>
    <cfRule type="containsText" dxfId="18600" priority="15225" stopIfTrue="1" operator="containsText" text="booking vcd">
      <formula>NOT(ISERROR(SEARCH("booking vcd",J421)))</formula>
    </cfRule>
    <cfRule type="containsText" dxfId="18599" priority="15226" stopIfTrue="1" operator="containsText" text="booking vc">
      <formula>NOT(ISERROR(SEARCH("booking vc",J421)))</formula>
    </cfRule>
  </conditionalFormatting>
  <conditionalFormatting sqref="J421">
    <cfRule type="containsText" dxfId="18598" priority="15220" operator="containsText" text="hw">
      <formula>NOT(ISERROR(SEARCH("hw",J421)))</formula>
    </cfRule>
  </conditionalFormatting>
  <conditionalFormatting sqref="N421">
    <cfRule type="containsText" dxfId="18597" priority="15227" stopIfTrue="1" operator="containsText" text="CHARGE ON ARRIVAL">
      <formula>NOT(ISERROR(SEARCH("CHARGE ON ARRIVAL",N421)))</formula>
    </cfRule>
    <cfRule type="containsText" dxfId="18596" priority="15228" stopIfTrue="1" operator="containsText" text="CHARGE VC ON DAY">
      <formula>NOT(ISERROR(SEARCH("CHARGE VC ON DAY",N421)))</formula>
    </cfRule>
    <cfRule type="containsText" dxfId="18595" priority="15229" stopIfTrue="1" operator="containsText" text="PAID">
      <formula>NOT(ISERROR(SEARCH("PAID",N421)))</formula>
    </cfRule>
  </conditionalFormatting>
  <conditionalFormatting sqref="G421">
    <cfRule type="containsText" dxfId="18594" priority="15218" operator="containsText" text="BANND">
      <formula>NOT(ISERROR(SEARCH("BANND",G421)))</formula>
    </cfRule>
  </conditionalFormatting>
  <conditionalFormatting sqref="G422 I422:L422">
    <cfRule type="containsText" dxfId="18593" priority="15204" operator="containsText" text="BANND">
      <formula>NOT(ISERROR(SEARCH("BANND",G422)))</formula>
    </cfRule>
  </conditionalFormatting>
  <conditionalFormatting sqref="C422:F422 H422:L422">
    <cfRule type="expression" dxfId="18592" priority="15203">
      <formula>"'=NOT(ISERROR(VLOOKUP('Banned list'!)"</formula>
    </cfRule>
  </conditionalFormatting>
  <conditionalFormatting sqref="J422">
    <cfRule type="containsText" dxfId="18591" priority="15206" operator="containsText" text="bb">
      <formula>NOT(ISERROR(SEARCH("bb",J422)))</formula>
    </cfRule>
    <cfRule type="containsText" dxfId="18590" priority="15207" stopIfTrue="1" operator="containsText" text="booking hc">
      <formula>NOT(ISERROR(SEARCH("booking hc",J422)))</formula>
    </cfRule>
    <cfRule type="containsText" dxfId="18589" priority="15208" operator="containsText" text="expedia vc">
      <formula>NOT(ISERROR(SEARCH("expedia vc",J422)))</formula>
    </cfRule>
    <cfRule type="containsText" dxfId="18588" priority="15209" operator="containsText" text="booking hcn">
      <formula>NOT(ISERROR(SEARCH("booking hcn",J422)))</formula>
    </cfRule>
    <cfRule type="containsText" dxfId="18587" priority="15210" stopIfTrue="1" operator="containsText" text="booking vcd">
      <formula>NOT(ISERROR(SEARCH("booking vcd",J422)))</formula>
    </cfRule>
    <cfRule type="containsText" dxfId="18586" priority="15211" stopIfTrue="1" operator="containsText" text="booking vc">
      <formula>NOT(ISERROR(SEARCH("booking vc",J422)))</formula>
    </cfRule>
  </conditionalFormatting>
  <conditionalFormatting sqref="J422">
    <cfRule type="containsText" dxfId="18585" priority="15205" operator="containsText" text="hw">
      <formula>NOT(ISERROR(SEARCH("hw",J422)))</formula>
    </cfRule>
  </conditionalFormatting>
  <conditionalFormatting sqref="J422">
    <cfRule type="containsText" dxfId="18584" priority="15196" operator="containsText" text="hw">
      <formula>NOT(ISERROR(SEARCH("hw",J422)))</formula>
    </cfRule>
    <cfRule type="containsText" dxfId="18583" priority="15197" operator="containsText" text="bb">
      <formula>NOT(ISERROR(SEARCH("bb",J422)))</formula>
    </cfRule>
    <cfRule type="containsText" dxfId="18582" priority="15198" stopIfTrue="1" operator="containsText" text="booking hc">
      <formula>NOT(ISERROR(SEARCH("booking hc",J422)))</formula>
    </cfRule>
    <cfRule type="containsText" dxfId="18581" priority="15199" operator="containsText" text="expedia vc">
      <formula>NOT(ISERROR(SEARCH("expedia vc",J422)))</formula>
    </cfRule>
    <cfRule type="containsText" dxfId="18580" priority="15200" operator="containsText" text="booking hcn">
      <formula>NOT(ISERROR(SEARCH("booking hcn",J422)))</formula>
    </cfRule>
    <cfRule type="containsText" dxfId="18579" priority="15201" stopIfTrue="1" operator="containsText" text="booking vcd">
      <formula>NOT(ISERROR(SEARCH("booking vcd",J422)))</formula>
    </cfRule>
    <cfRule type="containsText" dxfId="18578" priority="15202" stopIfTrue="1" operator="containsText" text="booking vc">
      <formula>NOT(ISERROR(SEARCH("booking vc",J422)))</formula>
    </cfRule>
  </conditionalFormatting>
  <conditionalFormatting sqref="J422">
    <cfRule type="containsText" dxfId="18577" priority="15215" operator="containsText" text="BANND">
      <formula>NOT(ISERROR(SEARCH("BANND",J422)))</formula>
    </cfRule>
    <cfRule type="expression" dxfId="18576" priority="15216">
      <formula>"'=NOT(ISERROR(VLOOKUP('Banned list'!)"</formula>
    </cfRule>
  </conditionalFormatting>
  <conditionalFormatting sqref="N422">
    <cfRule type="containsText" dxfId="18575" priority="15212" stopIfTrue="1" operator="containsText" text="CHARGE ON ARRIVAL">
      <formula>NOT(ISERROR(SEARCH("CHARGE ON ARRIVAL",N422)))</formula>
    </cfRule>
    <cfRule type="containsText" dxfId="18574" priority="15213" stopIfTrue="1" operator="containsText" text="CHARGE VC ON DAY">
      <formula>NOT(ISERROR(SEARCH("CHARGE VC ON DAY",N422)))</formula>
    </cfRule>
    <cfRule type="containsText" dxfId="18573" priority="15214" stopIfTrue="1" operator="containsText" text="PAID">
      <formula>NOT(ISERROR(SEARCH("PAID",N422)))</formula>
    </cfRule>
  </conditionalFormatting>
  <conditionalFormatting sqref="H423:L423">
    <cfRule type="expression" dxfId="18572" priority="15181">
      <formula>"'=NOT(ISERROR(VLOOKUP('Banned list'!)"</formula>
    </cfRule>
  </conditionalFormatting>
  <conditionalFormatting sqref="J423">
    <cfRule type="containsText" dxfId="18571" priority="15184" operator="containsText" text="bb">
      <formula>NOT(ISERROR(SEARCH("bb",J423)))</formula>
    </cfRule>
    <cfRule type="containsText" dxfId="18570" priority="15185" stopIfTrue="1" operator="containsText" text="booking hc">
      <formula>NOT(ISERROR(SEARCH("booking hc",J423)))</formula>
    </cfRule>
    <cfRule type="containsText" dxfId="18569" priority="15186" operator="containsText" text="expedia vc">
      <formula>NOT(ISERROR(SEARCH("expedia vc",J423)))</formula>
    </cfRule>
    <cfRule type="containsText" dxfId="18568" priority="15187" operator="containsText" text="booking hcn">
      <formula>NOT(ISERROR(SEARCH("booking hcn",J423)))</formula>
    </cfRule>
    <cfRule type="containsText" dxfId="18567" priority="15188" stopIfTrue="1" operator="containsText" text="booking vcd">
      <formula>NOT(ISERROR(SEARCH("booking vcd",J423)))</formula>
    </cfRule>
    <cfRule type="containsText" dxfId="18566" priority="15189" stopIfTrue="1" operator="containsText" text="booking vc">
      <formula>NOT(ISERROR(SEARCH("booking vc",J423)))</formula>
    </cfRule>
  </conditionalFormatting>
  <conditionalFormatting sqref="J423">
    <cfRule type="containsText" dxfId="18565" priority="15183" operator="containsText" text="hw">
      <formula>NOT(ISERROR(SEARCH("hw",J423)))</formula>
    </cfRule>
  </conditionalFormatting>
  <conditionalFormatting sqref="J423">
    <cfRule type="containsText" dxfId="18564" priority="15174" operator="containsText" text="hw">
      <formula>NOT(ISERROR(SEARCH("hw",J423)))</formula>
    </cfRule>
    <cfRule type="containsText" dxfId="18563" priority="15175" operator="containsText" text="bb">
      <formula>NOT(ISERROR(SEARCH("bb",J423)))</formula>
    </cfRule>
    <cfRule type="containsText" dxfId="18562" priority="15176" stopIfTrue="1" operator="containsText" text="booking hc">
      <formula>NOT(ISERROR(SEARCH("booking hc",J423)))</formula>
    </cfRule>
    <cfRule type="containsText" dxfId="18561" priority="15177" operator="containsText" text="expedia vc">
      <formula>NOT(ISERROR(SEARCH("expedia vc",J423)))</formula>
    </cfRule>
    <cfRule type="containsText" dxfId="18560" priority="15178" operator="containsText" text="booking hcn">
      <formula>NOT(ISERROR(SEARCH("booking hcn",J423)))</formula>
    </cfRule>
    <cfRule type="containsText" dxfId="18559" priority="15179" stopIfTrue="1" operator="containsText" text="booking vcd">
      <formula>NOT(ISERROR(SEARCH("booking vcd",J423)))</formula>
    </cfRule>
    <cfRule type="containsText" dxfId="18558" priority="15180" stopIfTrue="1" operator="containsText" text="booking vc">
      <formula>NOT(ISERROR(SEARCH("booking vc",J423)))</formula>
    </cfRule>
  </conditionalFormatting>
  <conditionalFormatting sqref="J423">
    <cfRule type="containsText" dxfId="18557" priority="15193" operator="containsText" text="BANND">
      <formula>NOT(ISERROR(SEARCH("BANND",J423)))</formula>
    </cfRule>
    <cfRule type="expression" dxfId="18556" priority="15194">
      <formula>"'=NOT(ISERROR(VLOOKUP('Banned list'!)"</formula>
    </cfRule>
  </conditionalFormatting>
  <conditionalFormatting sqref="N423">
    <cfRule type="containsText" dxfId="18555" priority="15190" stopIfTrue="1" operator="containsText" text="CHARGE ON ARRIVAL">
      <formula>NOT(ISERROR(SEARCH("CHARGE ON ARRIVAL",N423)))</formula>
    </cfRule>
    <cfRule type="containsText" dxfId="18554" priority="15191" stopIfTrue="1" operator="containsText" text="CHARGE VC ON DAY">
      <formula>NOT(ISERROR(SEARCH("CHARGE VC ON DAY",N423)))</formula>
    </cfRule>
    <cfRule type="containsText" dxfId="18553" priority="15192" stopIfTrue="1" operator="containsText" text="PAID">
      <formula>NOT(ISERROR(SEARCH("PAID",N423)))</formula>
    </cfRule>
  </conditionalFormatting>
  <conditionalFormatting sqref="H424:L424 B424:F424">
    <cfRule type="expression" dxfId="18552" priority="15159">
      <formula>"'=NOT(ISERROR(VLOOKUP('Banned list'!)"</formula>
    </cfRule>
  </conditionalFormatting>
  <conditionalFormatting sqref="J424">
    <cfRule type="containsText" dxfId="18551" priority="15162" operator="containsText" text="bb">
      <formula>NOT(ISERROR(SEARCH("bb",J424)))</formula>
    </cfRule>
    <cfRule type="containsText" dxfId="18550" priority="15163" stopIfTrue="1" operator="containsText" text="booking hc">
      <formula>NOT(ISERROR(SEARCH("booking hc",J424)))</formula>
    </cfRule>
    <cfRule type="containsText" dxfId="18549" priority="15164" operator="containsText" text="expedia vc">
      <formula>NOT(ISERROR(SEARCH("expedia vc",J424)))</formula>
    </cfRule>
    <cfRule type="containsText" dxfId="18548" priority="15165" operator="containsText" text="booking hcn">
      <formula>NOT(ISERROR(SEARCH("booking hcn",J424)))</formula>
    </cfRule>
    <cfRule type="containsText" dxfId="18547" priority="15166" stopIfTrue="1" operator="containsText" text="booking vcd">
      <formula>NOT(ISERROR(SEARCH("booking vcd",J424)))</formula>
    </cfRule>
    <cfRule type="containsText" dxfId="18546" priority="15167" stopIfTrue="1" operator="containsText" text="booking vc">
      <formula>NOT(ISERROR(SEARCH("booking vc",J424)))</formula>
    </cfRule>
  </conditionalFormatting>
  <conditionalFormatting sqref="J424">
    <cfRule type="containsText" dxfId="18545" priority="15161" operator="containsText" text="hw">
      <formula>NOT(ISERROR(SEARCH("hw",J424)))</formula>
    </cfRule>
  </conditionalFormatting>
  <conditionalFormatting sqref="J424">
    <cfRule type="containsText" dxfId="18544" priority="15152" operator="containsText" text="hw">
      <formula>NOT(ISERROR(SEARCH("hw",J424)))</formula>
    </cfRule>
    <cfRule type="containsText" dxfId="18543" priority="15153" operator="containsText" text="bb">
      <formula>NOT(ISERROR(SEARCH("bb",J424)))</formula>
    </cfRule>
    <cfRule type="containsText" dxfId="18542" priority="15154" stopIfTrue="1" operator="containsText" text="booking hc">
      <formula>NOT(ISERROR(SEARCH("booking hc",J424)))</formula>
    </cfRule>
    <cfRule type="containsText" dxfId="18541" priority="15155" operator="containsText" text="expedia vc">
      <formula>NOT(ISERROR(SEARCH("expedia vc",J424)))</formula>
    </cfRule>
    <cfRule type="containsText" dxfId="18540" priority="15156" operator="containsText" text="booking hcn">
      <formula>NOT(ISERROR(SEARCH("booking hcn",J424)))</formula>
    </cfRule>
    <cfRule type="containsText" dxfId="18539" priority="15157" stopIfTrue="1" operator="containsText" text="booking vcd">
      <formula>NOT(ISERROR(SEARCH("booking vcd",J424)))</formula>
    </cfRule>
    <cfRule type="containsText" dxfId="18538" priority="15158" stopIfTrue="1" operator="containsText" text="booking vc">
      <formula>NOT(ISERROR(SEARCH("booking vc",J424)))</formula>
    </cfRule>
  </conditionalFormatting>
  <conditionalFormatting sqref="J424">
    <cfRule type="containsText" dxfId="18537" priority="15171" operator="containsText" text="BANND">
      <formula>NOT(ISERROR(SEARCH("BANND",J424)))</formula>
    </cfRule>
    <cfRule type="expression" dxfId="18536" priority="15172">
      <formula>"'=NOT(ISERROR(VLOOKUP('Banned list'!)"</formula>
    </cfRule>
  </conditionalFormatting>
  <conditionalFormatting sqref="N424">
    <cfRule type="containsText" dxfId="18535" priority="15168" stopIfTrue="1" operator="containsText" text="CHARGE ON ARRIVAL">
      <formula>NOT(ISERROR(SEARCH("CHARGE ON ARRIVAL",N424)))</formula>
    </cfRule>
    <cfRule type="containsText" dxfId="18534" priority="15169" stopIfTrue="1" operator="containsText" text="CHARGE VC ON DAY">
      <formula>NOT(ISERROR(SEARCH("CHARGE VC ON DAY",N424)))</formula>
    </cfRule>
    <cfRule type="containsText" dxfId="18533" priority="15170" stopIfTrue="1" operator="containsText" text="PAID">
      <formula>NOT(ISERROR(SEARCH("PAID",N424)))</formula>
    </cfRule>
  </conditionalFormatting>
  <conditionalFormatting sqref="G425 I425:L425">
    <cfRule type="containsText" dxfId="18532" priority="15138" operator="containsText" text="BANND">
      <formula>NOT(ISERROR(SEARCH("BANND",G425)))</formula>
    </cfRule>
  </conditionalFormatting>
  <conditionalFormatting sqref="C425:F425 H425:L425">
    <cfRule type="expression" dxfId="18531" priority="15137">
      <formula>"'=NOT(ISERROR(VLOOKUP('Banned list'!)"</formula>
    </cfRule>
  </conditionalFormatting>
  <conditionalFormatting sqref="J425">
    <cfRule type="containsText" dxfId="18530" priority="15140" operator="containsText" text="bb">
      <formula>NOT(ISERROR(SEARCH("bb",J425)))</formula>
    </cfRule>
    <cfRule type="containsText" dxfId="18529" priority="15141" stopIfTrue="1" operator="containsText" text="booking hc">
      <formula>NOT(ISERROR(SEARCH("booking hc",J425)))</formula>
    </cfRule>
    <cfRule type="containsText" dxfId="18528" priority="15142" operator="containsText" text="expedia vc">
      <formula>NOT(ISERROR(SEARCH("expedia vc",J425)))</formula>
    </cfRule>
    <cfRule type="containsText" dxfId="18527" priority="15143" operator="containsText" text="booking hcn">
      <formula>NOT(ISERROR(SEARCH("booking hcn",J425)))</formula>
    </cfRule>
    <cfRule type="containsText" dxfId="18526" priority="15144" stopIfTrue="1" operator="containsText" text="booking vcd">
      <formula>NOT(ISERROR(SEARCH("booking vcd",J425)))</formula>
    </cfRule>
    <cfRule type="containsText" dxfId="18525" priority="15145" stopIfTrue="1" operator="containsText" text="booking vc">
      <formula>NOT(ISERROR(SEARCH("booking vc",J425)))</formula>
    </cfRule>
  </conditionalFormatting>
  <conditionalFormatting sqref="J425">
    <cfRule type="containsText" dxfId="18524" priority="15139" operator="containsText" text="hw">
      <formula>NOT(ISERROR(SEARCH("hw",J425)))</formula>
    </cfRule>
  </conditionalFormatting>
  <conditionalFormatting sqref="J425">
    <cfRule type="containsText" dxfId="18523" priority="15130" operator="containsText" text="hw">
      <formula>NOT(ISERROR(SEARCH("hw",J425)))</formula>
    </cfRule>
    <cfRule type="containsText" dxfId="18522" priority="15131" operator="containsText" text="bb">
      <formula>NOT(ISERROR(SEARCH("bb",J425)))</formula>
    </cfRule>
    <cfRule type="containsText" dxfId="18521" priority="15132" stopIfTrue="1" operator="containsText" text="booking hc">
      <formula>NOT(ISERROR(SEARCH("booking hc",J425)))</formula>
    </cfRule>
    <cfRule type="containsText" dxfId="18520" priority="15133" operator="containsText" text="expedia vc">
      <formula>NOT(ISERROR(SEARCH("expedia vc",J425)))</formula>
    </cfRule>
    <cfRule type="containsText" dxfId="18519" priority="15134" operator="containsText" text="booking hcn">
      <formula>NOT(ISERROR(SEARCH("booking hcn",J425)))</formula>
    </cfRule>
    <cfRule type="containsText" dxfId="18518" priority="15135" stopIfTrue="1" operator="containsText" text="booking vcd">
      <formula>NOT(ISERROR(SEARCH("booking vcd",J425)))</formula>
    </cfRule>
    <cfRule type="containsText" dxfId="18517" priority="15136" stopIfTrue="1" operator="containsText" text="booking vc">
      <formula>NOT(ISERROR(SEARCH("booking vc",J425)))</formula>
    </cfRule>
  </conditionalFormatting>
  <conditionalFormatting sqref="J425">
    <cfRule type="containsText" dxfId="18516" priority="15149" operator="containsText" text="BANND">
      <formula>NOT(ISERROR(SEARCH("BANND",J425)))</formula>
    </cfRule>
    <cfRule type="expression" dxfId="18515" priority="15150">
      <formula>"'=NOT(ISERROR(VLOOKUP('Banned list'!)"</formula>
    </cfRule>
  </conditionalFormatting>
  <conditionalFormatting sqref="N425">
    <cfRule type="containsText" dxfId="18514" priority="15146" stopIfTrue="1" operator="containsText" text="CHARGE ON ARRIVAL">
      <formula>NOT(ISERROR(SEARCH("CHARGE ON ARRIVAL",N425)))</formula>
    </cfRule>
    <cfRule type="containsText" dxfId="18513" priority="15147" stopIfTrue="1" operator="containsText" text="CHARGE VC ON DAY">
      <formula>NOT(ISERROR(SEARCH("CHARGE VC ON DAY",N425)))</formula>
    </cfRule>
    <cfRule type="containsText" dxfId="18512" priority="15148" stopIfTrue="1" operator="containsText" text="PAID">
      <formula>NOT(ISERROR(SEARCH("PAID",N425)))</formula>
    </cfRule>
  </conditionalFormatting>
  <conditionalFormatting sqref="H426:L426">
    <cfRule type="expression" dxfId="18511" priority="15115">
      <formula>"'=NOT(ISERROR(VLOOKUP('Banned list'!)"</formula>
    </cfRule>
  </conditionalFormatting>
  <conditionalFormatting sqref="J426">
    <cfRule type="containsText" dxfId="18510" priority="15118" operator="containsText" text="bb">
      <formula>NOT(ISERROR(SEARCH("bb",J426)))</formula>
    </cfRule>
    <cfRule type="containsText" dxfId="18509" priority="15119" stopIfTrue="1" operator="containsText" text="booking hc">
      <formula>NOT(ISERROR(SEARCH("booking hc",J426)))</formula>
    </cfRule>
    <cfRule type="containsText" dxfId="18508" priority="15120" operator="containsText" text="expedia vc">
      <formula>NOT(ISERROR(SEARCH("expedia vc",J426)))</formula>
    </cfRule>
    <cfRule type="containsText" dxfId="18507" priority="15121" operator="containsText" text="booking hcn">
      <formula>NOT(ISERROR(SEARCH("booking hcn",J426)))</formula>
    </cfRule>
    <cfRule type="containsText" dxfId="18506" priority="15122" stopIfTrue="1" operator="containsText" text="booking vcd">
      <formula>NOT(ISERROR(SEARCH("booking vcd",J426)))</formula>
    </cfRule>
    <cfRule type="containsText" dxfId="18505" priority="15123" stopIfTrue="1" operator="containsText" text="booking vc">
      <formula>NOT(ISERROR(SEARCH("booking vc",J426)))</formula>
    </cfRule>
  </conditionalFormatting>
  <conditionalFormatting sqref="J426">
    <cfRule type="containsText" dxfId="18504" priority="15117" operator="containsText" text="hw">
      <formula>NOT(ISERROR(SEARCH("hw",J426)))</formula>
    </cfRule>
  </conditionalFormatting>
  <conditionalFormatting sqref="J426">
    <cfRule type="containsText" dxfId="18503" priority="15108" operator="containsText" text="hw">
      <formula>NOT(ISERROR(SEARCH("hw",J426)))</formula>
    </cfRule>
    <cfRule type="containsText" dxfId="18502" priority="15109" operator="containsText" text="bb">
      <formula>NOT(ISERROR(SEARCH("bb",J426)))</formula>
    </cfRule>
    <cfRule type="containsText" dxfId="18501" priority="15110" stopIfTrue="1" operator="containsText" text="booking hc">
      <formula>NOT(ISERROR(SEARCH("booking hc",J426)))</formula>
    </cfRule>
    <cfRule type="containsText" dxfId="18500" priority="15111" operator="containsText" text="expedia vc">
      <formula>NOT(ISERROR(SEARCH("expedia vc",J426)))</formula>
    </cfRule>
    <cfRule type="containsText" dxfId="18499" priority="15112" operator="containsText" text="booking hcn">
      <formula>NOT(ISERROR(SEARCH("booking hcn",J426)))</formula>
    </cfRule>
    <cfRule type="containsText" dxfId="18498" priority="15113" stopIfTrue="1" operator="containsText" text="booking vcd">
      <formula>NOT(ISERROR(SEARCH("booking vcd",J426)))</formula>
    </cfRule>
    <cfRule type="containsText" dxfId="18497" priority="15114" stopIfTrue="1" operator="containsText" text="booking vc">
      <formula>NOT(ISERROR(SEARCH("booking vc",J426)))</formula>
    </cfRule>
  </conditionalFormatting>
  <conditionalFormatting sqref="J426">
    <cfRule type="containsText" dxfId="18496" priority="15127" operator="containsText" text="BANND">
      <formula>NOT(ISERROR(SEARCH("BANND",J426)))</formula>
    </cfRule>
    <cfRule type="expression" dxfId="18495" priority="15128">
      <formula>"'=NOT(ISERROR(VLOOKUP('Banned list'!)"</formula>
    </cfRule>
  </conditionalFormatting>
  <conditionalFormatting sqref="N426">
    <cfRule type="containsText" dxfId="18494" priority="15124" stopIfTrue="1" operator="containsText" text="CHARGE ON ARRIVAL">
      <formula>NOT(ISERROR(SEARCH("CHARGE ON ARRIVAL",N426)))</formula>
    </cfRule>
    <cfRule type="containsText" dxfId="18493" priority="15125" stopIfTrue="1" operator="containsText" text="CHARGE VC ON DAY">
      <formula>NOT(ISERROR(SEARCH("CHARGE VC ON DAY",N426)))</formula>
    </cfRule>
    <cfRule type="containsText" dxfId="18492" priority="15126" stopIfTrue="1" operator="containsText" text="PAID">
      <formula>NOT(ISERROR(SEARCH("PAID",N426)))</formula>
    </cfRule>
  </conditionalFormatting>
  <conditionalFormatting sqref="B427:F427 H427:L427">
    <cfRule type="expression" dxfId="18491" priority="15093">
      <formula>"'=NOT(ISERROR(VLOOKUP('Banned list'!)"</formula>
    </cfRule>
  </conditionalFormatting>
  <conditionalFormatting sqref="J427">
    <cfRule type="containsText" dxfId="18490" priority="15096" operator="containsText" text="bb">
      <formula>NOT(ISERROR(SEARCH("bb",J427)))</formula>
    </cfRule>
    <cfRule type="containsText" dxfId="18489" priority="15097" stopIfTrue="1" operator="containsText" text="booking hc">
      <formula>NOT(ISERROR(SEARCH("booking hc",J427)))</formula>
    </cfRule>
    <cfRule type="containsText" dxfId="18488" priority="15098" operator="containsText" text="expedia vc">
      <formula>NOT(ISERROR(SEARCH("expedia vc",J427)))</formula>
    </cfRule>
    <cfRule type="containsText" dxfId="18487" priority="15099" operator="containsText" text="booking hcn">
      <formula>NOT(ISERROR(SEARCH("booking hcn",J427)))</formula>
    </cfRule>
    <cfRule type="containsText" dxfId="18486" priority="15100" stopIfTrue="1" operator="containsText" text="booking vcd">
      <formula>NOT(ISERROR(SEARCH("booking vcd",J427)))</formula>
    </cfRule>
    <cfRule type="containsText" dxfId="18485" priority="15101" stopIfTrue="1" operator="containsText" text="booking vc">
      <formula>NOT(ISERROR(SEARCH("booking vc",J427)))</formula>
    </cfRule>
  </conditionalFormatting>
  <conditionalFormatting sqref="J427">
    <cfRule type="containsText" dxfId="18484" priority="15095" operator="containsText" text="hw">
      <formula>NOT(ISERROR(SEARCH("hw",J427)))</formula>
    </cfRule>
  </conditionalFormatting>
  <conditionalFormatting sqref="J427">
    <cfRule type="containsText" dxfId="18483" priority="15086" operator="containsText" text="hw">
      <formula>NOT(ISERROR(SEARCH("hw",J427)))</formula>
    </cfRule>
    <cfRule type="containsText" dxfId="18482" priority="15087" operator="containsText" text="bb">
      <formula>NOT(ISERROR(SEARCH("bb",J427)))</formula>
    </cfRule>
    <cfRule type="containsText" dxfId="18481" priority="15088" stopIfTrue="1" operator="containsText" text="booking hc">
      <formula>NOT(ISERROR(SEARCH("booking hc",J427)))</formula>
    </cfRule>
    <cfRule type="containsText" dxfId="18480" priority="15089" operator="containsText" text="expedia vc">
      <formula>NOT(ISERROR(SEARCH("expedia vc",J427)))</formula>
    </cfRule>
    <cfRule type="containsText" dxfId="18479" priority="15090" operator="containsText" text="booking hcn">
      <formula>NOT(ISERROR(SEARCH("booking hcn",J427)))</formula>
    </cfRule>
    <cfRule type="containsText" dxfId="18478" priority="15091" stopIfTrue="1" operator="containsText" text="booking vcd">
      <formula>NOT(ISERROR(SEARCH("booking vcd",J427)))</formula>
    </cfRule>
    <cfRule type="containsText" dxfId="18477" priority="15092" stopIfTrue="1" operator="containsText" text="booking vc">
      <formula>NOT(ISERROR(SEARCH("booking vc",J427)))</formula>
    </cfRule>
  </conditionalFormatting>
  <conditionalFormatting sqref="J427">
    <cfRule type="containsText" dxfId="18476" priority="15105" operator="containsText" text="BANND">
      <formula>NOT(ISERROR(SEARCH("BANND",J427)))</formula>
    </cfRule>
    <cfRule type="expression" dxfId="18475" priority="15106">
      <formula>"'=NOT(ISERROR(VLOOKUP('Banned list'!)"</formula>
    </cfRule>
  </conditionalFormatting>
  <conditionalFormatting sqref="N427">
    <cfRule type="containsText" dxfId="18474" priority="15102" stopIfTrue="1" operator="containsText" text="CHARGE ON ARRIVAL">
      <formula>NOT(ISERROR(SEARCH("CHARGE ON ARRIVAL",N427)))</formula>
    </cfRule>
    <cfRule type="containsText" dxfId="18473" priority="15103" stopIfTrue="1" operator="containsText" text="CHARGE VC ON DAY">
      <formula>NOT(ISERROR(SEARCH("CHARGE VC ON DAY",N427)))</formula>
    </cfRule>
    <cfRule type="containsText" dxfId="18472" priority="15104" stopIfTrue="1" operator="containsText" text="PAID">
      <formula>NOT(ISERROR(SEARCH("PAID",N427)))</formula>
    </cfRule>
  </conditionalFormatting>
  <conditionalFormatting sqref="H428:L428 B428:F428">
    <cfRule type="expression" dxfId="18471" priority="15071">
      <formula>"'=NOT(ISERROR(VLOOKUP('Banned list'!)"</formula>
    </cfRule>
  </conditionalFormatting>
  <conditionalFormatting sqref="J428">
    <cfRule type="containsText" dxfId="18470" priority="15074" operator="containsText" text="bb">
      <formula>NOT(ISERROR(SEARCH("bb",J428)))</formula>
    </cfRule>
    <cfRule type="containsText" dxfId="18469" priority="15075" stopIfTrue="1" operator="containsText" text="booking hc">
      <formula>NOT(ISERROR(SEARCH("booking hc",J428)))</formula>
    </cfRule>
    <cfRule type="containsText" dxfId="18468" priority="15076" operator="containsText" text="expedia vc">
      <formula>NOT(ISERROR(SEARCH("expedia vc",J428)))</formula>
    </cfRule>
    <cfRule type="containsText" dxfId="18467" priority="15077" operator="containsText" text="booking hcn">
      <formula>NOT(ISERROR(SEARCH("booking hcn",J428)))</formula>
    </cfRule>
    <cfRule type="containsText" dxfId="18466" priority="15078" stopIfTrue="1" operator="containsText" text="booking vcd">
      <formula>NOT(ISERROR(SEARCH("booking vcd",J428)))</formula>
    </cfRule>
    <cfRule type="containsText" dxfId="18465" priority="15079" stopIfTrue="1" operator="containsText" text="booking vc">
      <formula>NOT(ISERROR(SEARCH("booking vc",J428)))</formula>
    </cfRule>
  </conditionalFormatting>
  <conditionalFormatting sqref="J428">
    <cfRule type="containsText" dxfId="18464" priority="15073" operator="containsText" text="hw">
      <formula>NOT(ISERROR(SEARCH("hw",J428)))</formula>
    </cfRule>
  </conditionalFormatting>
  <conditionalFormatting sqref="J428">
    <cfRule type="containsText" dxfId="18463" priority="15064" operator="containsText" text="hw">
      <formula>NOT(ISERROR(SEARCH("hw",J428)))</formula>
    </cfRule>
    <cfRule type="containsText" dxfId="18462" priority="15065" operator="containsText" text="bb">
      <formula>NOT(ISERROR(SEARCH("bb",J428)))</formula>
    </cfRule>
    <cfRule type="containsText" dxfId="18461" priority="15066" stopIfTrue="1" operator="containsText" text="booking hc">
      <formula>NOT(ISERROR(SEARCH("booking hc",J428)))</formula>
    </cfRule>
    <cfRule type="containsText" dxfId="18460" priority="15067" operator="containsText" text="expedia vc">
      <formula>NOT(ISERROR(SEARCH("expedia vc",J428)))</formula>
    </cfRule>
    <cfRule type="containsText" dxfId="18459" priority="15068" operator="containsText" text="booking hcn">
      <formula>NOT(ISERROR(SEARCH("booking hcn",J428)))</formula>
    </cfRule>
    <cfRule type="containsText" dxfId="18458" priority="15069" stopIfTrue="1" operator="containsText" text="booking vcd">
      <formula>NOT(ISERROR(SEARCH("booking vcd",J428)))</formula>
    </cfRule>
    <cfRule type="containsText" dxfId="18457" priority="15070" stopIfTrue="1" operator="containsText" text="booking vc">
      <formula>NOT(ISERROR(SEARCH("booking vc",J428)))</formula>
    </cfRule>
  </conditionalFormatting>
  <conditionalFormatting sqref="J428">
    <cfRule type="containsText" dxfId="18456" priority="15083" operator="containsText" text="BANND">
      <formula>NOT(ISERROR(SEARCH("BANND",J428)))</formula>
    </cfRule>
    <cfRule type="expression" dxfId="18455" priority="15084">
      <formula>"'=NOT(ISERROR(VLOOKUP('Banned list'!)"</formula>
    </cfRule>
  </conditionalFormatting>
  <conditionalFormatting sqref="N428">
    <cfRule type="containsText" dxfId="18454" priority="15080" stopIfTrue="1" operator="containsText" text="CHARGE ON ARRIVAL">
      <formula>NOT(ISERROR(SEARCH("CHARGE ON ARRIVAL",N428)))</formula>
    </cfRule>
    <cfRule type="containsText" dxfId="18453" priority="15081" stopIfTrue="1" operator="containsText" text="CHARGE VC ON DAY">
      <formula>NOT(ISERROR(SEARCH("CHARGE VC ON DAY",N428)))</formula>
    </cfRule>
    <cfRule type="containsText" dxfId="18452" priority="15082" stopIfTrue="1" operator="containsText" text="PAID">
      <formula>NOT(ISERROR(SEARCH("PAID",N428)))</formula>
    </cfRule>
  </conditionalFormatting>
  <conditionalFormatting sqref="G429 I429:L429">
    <cfRule type="containsText" dxfId="18451" priority="15050" operator="containsText" text="BANND">
      <formula>NOT(ISERROR(SEARCH("BANND",G429)))</formula>
    </cfRule>
  </conditionalFormatting>
  <conditionalFormatting sqref="C429:F429 H429:L429">
    <cfRule type="expression" dxfId="18450" priority="15049">
      <formula>"'=NOT(ISERROR(VLOOKUP('Banned list'!)"</formula>
    </cfRule>
  </conditionalFormatting>
  <conditionalFormatting sqref="J429">
    <cfRule type="containsText" dxfId="18449" priority="15052" operator="containsText" text="bb">
      <formula>NOT(ISERROR(SEARCH("bb",J429)))</formula>
    </cfRule>
    <cfRule type="containsText" dxfId="18448" priority="15053" stopIfTrue="1" operator="containsText" text="booking hc">
      <formula>NOT(ISERROR(SEARCH("booking hc",J429)))</formula>
    </cfRule>
    <cfRule type="containsText" dxfId="18447" priority="15054" operator="containsText" text="expedia vc">
      <formula>NOT(ISERROR(SEARCH("expedia vc",J429)))</formula>
    </cfRule>
    <cfRule type="containsText" dxfId="18446" priority="15055" operator="containsText" text="booking hcn">
      <formula>NOT(ISERROR(SEARCH("booking hcn",J429)))</formula>
    </cfRule>
    <cfRule type="containsText" dxfId="18445" priority="15056" stopIfTrue="1" operator="containsText" text="booking vcd">
      <formula>NOT(ISERROR(SEARCH("booking vcd",J429)))</formula>
    </cfRule>
    <cfRule type="containsText" dxfId="18444" priority="15057" stopIfTrue="1" operator="containsText" text="booking vc">
      <formula>NOT(ISERROR(SEARCH("booking vc",J429)))</formula>
    </cfRule>
  </conditionalFormatting>
  <conditionalFormatting sqref="J429">
    <cfRule type="containsText" dxfId="18443" priority="15051" operator="containsText" text="hw">
      <formula>NOT(ISERROR(SEARCH("hw",J429)))</formula>
    </cfRule>
  </conditionalFormatting>
  <conditionalFormatting sqref="J429">
    <cfRule type="containsText" dxfId="18442" priority="15042" operator="containsText" text="hw">
      <formula>NOT(ISERROR(SEARCH("hw",J429)))</formula>
    </cfRule>
    <cfRule type="containsText" dxfId="18441" priority="15043" operator="containsText" text="bb">
      <formula>NOT(ISERROR(SEARCH("bb",J429)))</formula>
    </cfRule>
    <cfRule type="containsText" dxfId="18440" priority="15044" stopIfTrue="1" operator="containsText" text="booking hc">
      <formula>NOT(ISERROR(SEARCH("booking hc",J429)))</formula>
    </cfRule>
    <cfRule type="containsText" dxfId="18439" priority="15045" operator="containsText" text="expedia vc">
      <formula>NOT(ISERROR(SEARCH("expedia vc",J429)))</formula>
    </cfRule>
    <cfRule type="containsText" dxfId="18438" priority="15046" operator="containsText" text="booking hcn">
      <formula>NOT(ISERROR(SEARCH("booking hcn",J429)))</formula>
    </cfRule>
    <cfRule type="containsText" dxfId="18437" priority="15047" stopIfTrue="1" operator="containsText" text="booking vcd">
      <formula>NOT(ISERROR(SEARCH("booking vcd",J429)))</formula>
    </cfRule>
    <cfRule type="containsText" dxfId="18436" priority="15048" stopIfTrue="1" operator="containsText" text="booking vc">
      <formula>NOT(ISERROR(SEARCH("booking vc",J429)))</formula>
    </cfRule>
  </conditionalFormatting>
  <conditionalFormatting sqref="J429">
    <cfRule type="containsText" dxfId="18435" priority="15061" operator="containsText" text="BANND">
      <formula>NOT(ISERROR(SEARCH("BANND",J429)))</formula>
    </cfRule>
    <cfRule type="expression" dxfId="18434" priority="15062">
      <formula>"'=NOT(ISERROR(VLOOKUP('Banned list'!)"</formula>
    </cfRule>
  </conditionalFormatting>
  <conditionalFormatting sqref="N429">
    <cfRule type="containsText" dxfId="18433" priority="15058" stopIfTrue="1" operator="containsText" text="CHARGE ON ARRIVAL">
      <formula>NOT(ISERROR(SEARCH("CHARGE ON ARRIVAL",N429)))</formula>
    </cfRule>
    <cfRule type="containsText" dxfId="18432" priority="15059" stopIfTrue="1" operator="containsText" text="CHARGE VC ON DAY">
      <formula>NOT(ISERROR(SEARCH("CHARGE VC ON DAY",N429)))</formula>
    </cfRule>
    <cfRule type="containsText" dxfId="18431" priority="15060" stopIfTrue="1" operator="containsText" text="PAID">
      <formula>NOT(ISERROR(SEARCH("PAID",N429)))</formula>
    </cfRule>
  </conditionalFormatting>
  <conditionalFormatting sqref="B430">
    <cfRule type="expression" dxfId="18430" priority="15041">
      <formula>"'=NOT(ISERROR(VLOOKUP('Banned list'!)"</formula>
    </cfRule>
  </conditionalFormatting>
  <conditionalFormatting sqref="N430">
    <cfRule type="containsText" dxfId="18429" priority="15029" operator="containsText" text="BANND">
      <formula>NOT(ISERROR(SEARCH("BANND",N430)))</formula>
    </cfRule>
  </conditionalFormatting>
  <conditionalFormatting sqref="J430">
    <cfRule type="containsText" dxfId="18428" priority="15031" operator="containsText" text="bb">
      <formula>NOT(ISERROR(SEARCH("bb",J430)))</formula>
    </cfRule>
    <cfRule type="containsText" dxfId="18427" priority="15032" stopIfTrue="1" operator="containsText" text="booking hc">
      <formula>NOT(ISERROR(SEARCH("booking hc",J430)))</formula>
    </cfRule>
    <cfRule type="containsText" dxfId="18426" priority="15033" operator="containsText" text="expedia vc">
      <formula>NOT(ISERROR(SEARCH("expedia vc",J430)))</formula>
    </cfRule>
    <cfRule type="containsText" dxfId="18425" priority="15034" operator="containsText" text="booking hcn">
      <formula>NOT(ISERROR(SEARCH("booking hcn",J430)))</formula>
    </cfRule>
    <cfRule type="containsText" dxfId="18424" priority="15035" stopIfTrue="1" operator="containsText" text="booking vcd">
      <formula>NOT(ISERROR(SEARCH("booking vcd",J430)))</formula>
    </cfRule>
    <cfRule type="containsText" dxfId="18423" priority="15036" stopIfTrue="1" operator="containsText" text="booking vc">
      <formula>NOT(ISERROR(SEARCH("booking vc",J430)))</formula>
    </cfRule>
  </conditionalFormatting>
  <conditionalFormatting sqref="J430">
    <cfRule type="containsText" dxfId="18422" priority="15030" operator="containsText" text="hw">
      <formula>NOT(ISERROR(SEARCH("hw",J430)))</formula>
    </cfRule>
  </conditionalFormatting>
  <conditionalFormatting sqref="N430">
    <cfRule type="containsText" dxfId="18421" priority="15037" stopIfTrue="1" operator="containsText" text="CHARGE ON ARRIVAL">
      <formula>NOT(ISERROR(SEARCH("CHARGE ON ARRIVAL",N430)))</formula>
    </cfRule>
    <cfRule type="containsText" dxfId="18420" priority="15038" stopIfTrue="1" operator="containsText" text="CHARGE VC ON DAY">
      <formula>NOT(ISERROR(SEARCH("CHARGE VC ON DAY",N430)))</formula>
    </cfRule>
    <cfRule type="containsText" dxfId="18419" priority="15039" stopIfTrue="1" operator="containsText" text="PAID">
      <formula>NOT(ISERROR(SEARCH("PAID",N430)))</formula>
    </cfRule>
  </conditionalFormatting>
  <conditionalFormatting sqref="N430">
    <cfRule type="containsText" dxfId="18418" priority="15026" stopIfTrue="1" operator="containsText" text="CHARGE ON ARRIVAL">
      <formula>NOT(ISERROR(SEARCH("CHARGE ON ARRIVAL",N430)))</formula>
    </cfRule>
    <cfRule type="containsText" dxfId="18417" priority="15027" stopIfTrue="1" operator="containsText" text="CHARGE VC ON DAY">
      <formula>NOT(ISERROR(SEARCH("CHARGE VC ON DAY",N430)))</formula>
    </cfRule>
    <cfRule type="containsText" dxfId="18416" priority="15028" stopIfTrue="1" operator="containsText" text="PAID">
      <formula>NOT(ISERROR(SEARCH("PAID",N430)))</formula>
    </cfRule>
  </conditionalFormatting>
  <conditionalFormatting sqref="J430">
    <cfRule type="containsText" dxfId="18415" priority="15020" operator="containsText" text="bb">
      <formula>NOT(ISERROR(SEARCH("bb",J430)))</formula>
    </cfRule>
    <cfRule type="containsText" dxfId="18414" priority="15021" stopIfTrue="1" operator="containsText" text="booking hc">
      <formula>NOT(ISERROR(SEARCH("booking hc",J430)))</formula>
    </cfRule>
    <cfRule type="containsText" dxfId="18413" priority="15022" operator="containsText" text="expedia vc">
      <formula>NOT(ISERROR(SEARCH("expedia vc",J430)))</formula>
    </cfRule>
    <cfRule type="containsText" dxfId="18412" priority="15023" operator="containsText" text="booking hcn">
      <formula>NOT(ISERROR(SEARCH("booking hcn",J430)))</formula>
    </cfRule>
    <cfRule type="containsText" dxfId="18411" priority="15024" stopIfTrue="1" operator="containsText" text="booking vcd">
      <formula>NOT(ISERROR(SEARCH("booking vcd",J430)))</formula>
    </cfRule>
    <cfRule type="containsText" dxfId="18410" priority="15025" stopIfTrue="1" operator="containsText" text="booking vc">
      <formula>NOT(ISERROR(SEARCH("booking vc",J430)))</formula>
    </cfRule>
  </conditionalFormatting>
  <conditionalFormatting sqref="J430">
    <cfRule type="containsText" dxfId="18409" priority="15019" operator="containsText" text="hw">
      <formula>NOT(ISERROR(SEARCH("hw",J430)))</formula>
    </cfRule>
  </conditionalFormatting>
  <conditionalFormatting sqref="J431">
    <cfRule type="containsText" dxfId="18408" priority="15010" operator="containsText" text="bb">
      <formula>NOT(ISERROR(SEARCH("bb",J431)))</formula>
    </cfRule>
    <cfRule type="containsText" dxfId="18407" priority="15011" stopIfTrue="1" operator="containsText" text="booking hc">
      <formula>NOT(ISERROR(SEARCH("booking hc",J431)))</formula>
    </cfRule>
    <cfRule type="containsText" dxfId="18406" priority="15012" operator="containsText" text="expedia vc">
      <formula>NOT(ISERROR(SEARCH("expedia vc",J431)))</formula>
    </cfRule>
    <cfRule type="containsText" dxfId="18405" priority="15013" operator="containsText" text="booking hcn">
      <formula>NOT(ISERROR(SEARCH("booking hcn",J431)))</formula>
    </cfRule>
    <cfRule type="containsText" dxfId="18404" priority="15014" stopIfTrue="1" operator="containsText" text="booking vcd">
      <formula>NOT(ISERROR(SEARCH("booking vcd",J431)))</formula>
    </cfRule>
    <cfRule type="containsText" dxfId="18403" priority="15015" stopIfTrue="1" operator="containsText" text="booking vc">
      <formula>NOT(ISERROR(SEARCH("booking vc",J431)))</formula>
    </cfRule>
  </conditionalFormatting>
  <conditionalFormatting sqref="J431">
    <cfRule type="containsText" dxfId="18402" priority="15009" operator="containsText" text="hw">
      <formula>NOT(ISERROR(SEARCH("hw",J431)))</formula>
    </cfRule>
  </conditionalFormatting>
  <conditionalFormatting sqref="N431">
    <cfRule type="containsText" dxfId="18401" priority="15016" stopIfTrue="1" operator="containsText" text="CHARGE ON ARRIVAL">
      <formula>NOT(ISERROR(SEARCH("CHARGE ON ARRIVAL",N431)))</formula>
    </cfRule>
    <cfRule type="containsText" dxfId="18400" priority="15017" stopIfTrue="1" operator="containsText" text="CHARGE VC ON DAY">
      <formula>NOT(ISERROR(SEARCH("CHARGE VC ON DAY",N431)))</formula>
    </cfRule>
    <cfRule type="containsText" dxfId="18399" priority="15018" stopIfTrue="1" operator="containsText" text="PAID">
      <formula>NOT(ISERROR(SEARCH("PAID",N431)))</formula>
    </cfRule>
  </conditionalFormatting>
  <conditionalFormatting sqref="B432">
    <cfRule type="expression" dxfId="18398" priority="15001">
      <formula>"'=NOT(ISERROR(VLOOKUP('Banned list'!)"</formula>
    </cfRule>
  </conditionalFormatting>
  <conditionalFormatting sqref="J432">
    <cfRule type="containsText" dxfId="18397" priority="15003" operator="containsText" text="bb">
      <formula>NOT(ISERROR(SEARCH("bb",J432)))</formula>
    </cfRule>
    <cfRule type="containsText" dxfId="18396" priority="15004" stopIfTrue="1" operator="containsText" text="booking hc">
      <formula>NOT(ISERROR(SEARCH("booking hc",J432)))</formula>
    </cfRule>
    <cfRule type="containsText" dxfId="18395" priority="15005" operator="containsText" text="expedia vc">
      <formula>NOT(ISERROR(SEARCH("expedia vc",J432)))</formula>
    </cfRule>
    <cfRule type="containsText" dxfId="18394" priority="15006" operator="containsText" text="booking hcn">
      <formula>NOT(ISERROR(SEARCH("booking hcn",J432)))</formula>
    </cfRule>
    <cfRule type="containsText" dxfId="18393" priority="15007" stopIfTrue="1" operator="containsText" text="booking vcd">
      <formula>NOT(ISERROR(SEARCH("booking vcd",J432)))</formula>
    </cfRule>
    <cfRule type="containsText" dxfId="18392" priority="15008" stopIfTrue="1" operator="containsText" text="booking vc">
      <formula>NOT(ISERROR(SEARCH("booking vc",J432)))</formula>
    </cfRule>
  </conditionalFormatting>
  <conditionalFormatting sqref="J432">
    <cfRule type="containsText" dxfId="18391" priority="15002" operator="containsText" text="hw">
      <formula>NOT(ISERROR(SEARCH("hw",J432)))</formula>
    </cfRule>
  </conditionalFormatting>
  <conditionalFormatting sqref="N432">
    <cfRule type="containsText" dxfId="18390" priority="14989" operator="containsText" text="BANND">
      <formula>NOT(ISERROR(SEARCH("BANND",N432)))</formula>
    </cfRule>
  </conditionalFormatting>
  <conditionalFormatting sqref="J432">
    <cfRule type="containsText" dxfId="18389" priority="14991" operator="containsText" text="bb">
      <formula>NOT(ISERROR(SEARCH("bb",J432)))</formula>
    </cfRule>
    <cfRule type="containsText" dxfId="18388" priority="14992" stopIfTrue="1" operator="containsText" text="booking hc">
      <formula>NOT(ISERROR(SEARCH("booking hc",J432)))</formula>
    </cfRule>
    <cfRule type="containsText" dxfId="18387" priority="14993" operator="containsText" text="expedia vc">
      <formula>NOT(ISERROR(SEARCH("expedia vc",J432)))</formula>
    </cfRule>
    <cfRule type="containsText" dxfId="18386" priority="14994" operator="containsText" text="booking hcn">
      <formula>NOT(ISERROR(SEARCH("booking hcn",J432)))</formula>
    </cfRule>
    <cfRule type="containsText" dxfId="18385" priority="14995" stopIfTrue="1" operator="containsText" text="booking vcd">
      <formula>NOT(ISERROR(SEARCH("booking vcd",J432)))</formula>
    </cfRule>
    <cfRule type="containsText" dxfId="18384" priority="14996" stopIfTrue="1" operator="containsText" text="booking vc">
      <formula>NOT(ISERROR(SEARCH("booking vc",J432)))</formula>
    </cfRule>
  </conditionalFormatting>
  <conditionalFormatting sqref="J432">
    <cfRule type="containsText" dxfId="18383" priority="14990" operator="containsText" text="hw">
      <formula>NOT(ISERROR(SEARCH("hw",J432)))</formula>
    </cfRule>
  </conditionalFormatting>
  <conditionalFormatting sqref="N432">
    <cfRule type="containsText" dxfId="18382" priority="14997" stopIfTrue="1" operator="containsText" text="CHARGE ON ARRIVAL">
      <formula>NOT(ISERROR(SEARCH("CHARGE ON ARRIVAL",N432)))</formula>
    </cfRule>
    <cfRule type="containsText" dxfId="18381" priority="14998" stopIfTrue="1" operator="containsText" text="CHARGE VC ON DAY">
      <formula>NOT(ISERROR(SEARCH("CHARGE VC ON DAY",N432)))</formula>
    </cfRule>
    <cfRule type="containsText" dxfId="18380" priority="14999" stopIfTrue="1" operator="containsText" text="PAID">
      <formula>NOT(ISERROR(SEARCH("PAID",N432)))</formula>
    </cfRule>
  </conditionalFormatting>
  <conditionalFormatting sqref="N432">
    <cfRule type="containsText" dxfId="18379" priority="14986" stopIfTrue="1" operator="containsText" text="CHARGE ON ARRIVAL">
      <formula>NOT(ISERROR(SEARCH("CHARGE ON ARRIVAL",N432)))</formula>
    </cfRule>
    <cfRule type="containsText" dxfId="18378" priority="14987" stopIfTrue="1" operator="containsText" text="CHARGE VC ON DAY">
      <formula>NOT(ISERROR(SEARCH("CHARGE VC ON DAY",N432)))</formula>
    </cfRule>
    <cfRule type="containsText" dxfId="18377" priority="14988" stopIfTrue="1" operator="containsText" text="PAID">
      <formula>NOT(ISERROR(SEARCH("PAID",N432)))</formula>
    </cfRule>
  </conditionalFormatting>
  <conditionalFormatting sqref="J432">
    <cfRule type="containsText" dxfId="18376" priority="14980" operator="containsText" text="bb">
      <formula>NOT(ISERROR(SEARCH("bb",J432)))</formula>
    </cfRule>
    <cfRule type="containsText" dxfId="18375" priority="14981" stopIfTrue="1" operator="containsText" text="booking hc">
      <formula>NOT(ISERROR(SEARCH("booking hc",J432)))</formula>
    </cfRule>
    <cfRule type="containsText" dxfId="18374" priority="14982" operator="containsText" text="expedia vc">
      <formula>NOT(ISERROR(SEARCH("expedia vc",J432)))</formula>
    </cfRule>
    <cfRule type="containsText" dxfId="18373" priority="14983" operator="containsText" text="booking hcn">
      <formula>NOT(ISERROR(SEARCH("booking hcn",J432)))</formula>
    </cfRule>
    <cfRule type="containsText" dxfId="18372" priority="14984" stopIfTrue="1" operator="containsText" text="booking vcd">
      <formula>NOT(ISERROR(SEARCH("booking vcd",J432)))</formula>
    </cfRule>
    <cfRule type="containsText" dxfId="18371" priority="14985" stopIfTrue="1" operator="containsText" text="booking vc">
      <formula>NOT(ISERROR(SEARCH("booking vc",J432)))</formula>
    </cfRule>
  </conditionalFormatting>
  <conditionalFormatting sqref="J432">
    <cfRule type="containsText" dxfId="18370" priority="14979" operator="containsText" text="hw">
      <formula>NOT(ISERROR(SEARCH("hw",J432)))</formula>
    </cfRule>
  </conditionalFormatting>
  <conditionalFormatting sqref="H433:L433">
    <cfRule type="expression" dxfId="18369" priority="14964">
      <formula>"'=NOT(ISERROR(VLOOKUP('Banned list'!)"</formula>
    </cfRule>
  </conditionalFormatting>
  <conditionalFormatting sqref="J433">
    <cfRule type="containsText" dxfId="18368" priority="14967" operator="containsText" text="bb">
      <formula>NOT(ISERROR(SEARCH("bb",J433)))</formula>
    </cfRule>
    <cfRule type="containsText" dxfId="18367" priority="14968" stopIfTrue="1" operator="containsText" text="booking hc">
      <formula>NOT(ISERROR(SEARCH("booking hc",J433)))</formula>
    </cfRule>
    <cfRule type="containsText" dxfId="18366" priority="14969" operator="containsText" text="expedia vc">
      <formula>NOT(ISERROR(SEARCH("expedia vc",J433)))</formula>
    </cfRule>
    <cfRule type="containsText" dxfId="18365" priority="14970" operator="containsText" text="booking hcn">
      <formula>NOT(ISERROR(SEARCH("booking hcn",J433)))</formula>
    </cfRule>
    <cfRule type="containsText" dxfId="18364" priority="14971" stopIfTrue="1" operator="containsText" text="booking vcd">
      <formula>NOT(ISERROR(SEARCH("booking vcd",J433)))</formula>
    </cfRule>
    <cfRule type="containsText" dxfId="18363" priority="14972" stopIfTrue="1" operator="containsText" text="booking vc">
      <formula>NOT(ISERROR(SEARCH("booking vc",J433)))</formula>
    </cfRule>
  </conditionalFormatting>
  <conditionalFormatting sqref="J433">
    <cfRule type="containsText" dxfId="18362" priority="14966" operator="containsText" text="hw">
      <formula>NOT(ISERROR(SEARCH("hw",J433)))</formula>
    </cfRule>
  </conditionalFormatting>
  <conditionalFormatting sqref="J433">
    <cfRule type="containsText" dxfId="18361" priority="14957" operator="containsText" text="hw">
      <formula>NOT(ISERROR(SEARCH("hw",J433)))</formula>
    </cfRule>
    <cfRule type="containsText" dxfId="18360" priority="14958" operator="containsText" text="bb">
      <formula>NOT(ISERROR(SEARCH("bb",J433)))</formula>
    </cfRule>
    <cfRule type="containsText" dxfId="18359" priority="14959" stopIfTrue="1" operator="containsText" text="booking hc">
      <formula>NOT(ISERROR(SEARCH("booking hc",J433)))</formula>
    </cfRule>
    <cfRule type="containsText" dxfId="18358" priority="14960" operator="containsText" text="expedia vc">
      <formula>NOT(ISERROR(SEARCH("expedia vc",J433)))</formula>
    </cfRule>
    <cfRule type="containsText" dxfId="18357" priority="14961" operator="containsText" text="booking hcn">
      <formula>NOT(ISERROR(SEARCH("booking hcn",J433)))</formula>
    </cfRule>
    <cfRule type="containsText" dxfId="18356" priority="14962" stopIfTrue="1" operator="containsText" text="booking vcd">
      <formula>NOT(ISERROR(SEARCH("booking vcd",J433)))</formula>
    </cfRule>
    <cfRule type="containsText" dxfId="18355" priority="14963" stopIfTrue="1" operator="containsText" text="booking vc">
      <formula>NOT(ISERROR(SEARCH("booking vc",J433)))</formula>
    </cfRule>
  </conditionalFormatting>
  <conditionalFormatting sqref="J433">
    <cfRule type="containsText" dxfId="18354" priority="14976" operator="containsText" text="BANND">
      <formula>NOT(ISERROR(SEARCH("BANND",J433)))</formula>
    </cfRule>
    <cfRule type="expression" dxfId="18353" priority="14977">
      <formula>"'=NOT(ISERROR(VLOOKUP('Banned list'!)"</formula>
    </cfRule>
  </conditionalFormatting>
  <conditionalFormatting sqref="N433">
    <cfRule type="containsText" dxfId="18352" priority="14973" stopIfTrue="1" operator="containsText" text="CHARGE ON ARRIVAL">
      <formula>NOT(ISERROR(SEARCH("CHARGE ON ARRIVAL",N433)))</formula>
    </cfRule>
    <cfRule type="containsText" dxfId="18351" priority="14974" stopIfTrue="1" operator="containsText" text="CHARGE VC ON DAY">
      <formula>NOT(ISERROR(SEARCH("CHARGE VC ON DAY",N433)))</formula>
    </cfRule>
    <cfRule type="containsText" dxfId="18350" priority="14975" stopIfTrue="1" operator="containsText" text="PAID">
      <formula>NOT(ISERROR(SEARCH("PAID",N433)))</formula>
    </cfRule>
  </conditionalFormatting>
  <conditionalFormatting sqref="H434:L434">
    <cfRule type="expression" dxfId="18349" priority="14942">
      <formula>"'=NOT(ISERROR(VLOOKUP('Banned list'!)"</formula>
    </cfRule>
  </conditionalFormatting>
  <conditionalFormatting sqref="J434">
    <cfRule type="containsText" dxfId="18348" priority="14945" operator="containsText" text="bb">
      <formula>NOT(ISERROR(SEARCH("bb",J434)))</formula>
    </cfRule>
    <cfRule type="containsText" dxfId="18347" priority="14946" stopIfTrue="1" operator="containsText" text="booking hc">
      <formula>NOT(ISERROR(SEARCH("booking hc",J434)))</formula>
    </cfRule>
    <cfRule type="containsText" dxfId="18346" priority="14947" operator="containsText" text="expedia vc">
      <formula>NOT(ISERROR(SEARCH("expedia vc",J434)))</formula>
    </cfRule>
    <cfRule type="containsText" dxfId="18345" priority="14948" operator="containsText" text="booking hcn">
      <formula>NOT(ISERROR(SEARCH("booking hcn",J434)))</formula>
    </cfRule>
    <cfRule type="containsText" dxfId="18344" priority="14949" stopIfTrue="1" operator="containsText" text="booking vcd">
      <formula>NOT(ISERROR(SEARCH("booking vcd",J434)))</formula>
    </cfRule>
    <cfRule type="containsText" dxfId="18343" priority="14950" stopIfTrue="1" operator="containsText" text="booking vc">
      <formula>NOT(ISERROR(SEARCH("booking vc",J434)))</formula>
    </cfRule>
  </conditionalFormatting>
  <conditionalFormatting sqref="J434">
    <cfRule type="containsText" dxfId="18342" priority="14944" operator="containsText" text="hw">
      <formula>NOT(ISERROR(SEARCH("hw",J434)))</formula>
    </cfRule>
  </conditionalFormatting>
  <conditionalFormatting sqref="J434">
    <cfRule type="containsText" dxfId="18341" priority="14935" operator="containsText" text="hw">
      <formula>NOT(ISERROR(SEARCH("hw",J434)))</formula>
    </cfRule>
    <cfRule type="containsText" dxfId="18340" priority="14936" operator="containsText" text="bb">
      <formula>NOT(ISERROR(SEARCH("bb",J434)))</formula>
    </cfRule>
    <cfRule type="containsText" dxfId="18339" priority="14937" stopIfTrue="1" operator="containsText" text="booking hc">
      <formula>NOT(ISERROR(SEARCH("booking hc",J434)))</formula>
    </cfRule>
    <cfRule type="containsText" dxfId="18338" priority="14938" operator="containsText" text="expedia vc">
      <formula>NOT(ISERROR(SEARCH("expedia vc",J434)))</formula>
    </cfRule>
    <cfRule type="containsText" dxfId="18337" priority="14939" operator="containsText" text="booking hcn">
      <formula>NOT(ISERROR(SEARCH("booking hcn",J434)))</formula>
    </cfRule>
    <cfRule type="containsText" dxfId="18336" priority="14940" stopIfTrue="1" operator="containsText" text="booking vcd">
      <formula>NOT(ISERROR(SEARCH("booking vcd",J434)))</formula>
    </cfRule>
    <cfRule type="containsText" dxfId="18335" priority="14941" stopIfTrue="1" operator="containsText" text="booking vc">
      <formula>NOT(ISERROR(SEARCH("booking vc",J434)))</formula>
    </cfRule>
  </conditionalFormatting>
  <conditionalFormatting sqref="J434">
    <cfRule type="containsText" dxfId="18334" priority="14954" operator="containsText" text="BANND">
      <formula>NOT(ISERROR(SEARCH("BANND",J434)))</formula>
    </cfRule>
    <cfRule type="expression" dxfId="18333" priority="14955">
      <formula>"'=NOT(ISERROR(VLOOKUP('Banned list'!)"</formula>
    </cfRule>
  </conditionalFormatting>
  <conditionalFormatting sqref="N434">
    <cfRule type="containsText" dxfId="18332" priority="14951" stopIfTrue="1" operator="containsText" text="CHARGE ON ARRIVAL">
      <formula>NOT(ISERROR(SEARCH("CHARGE ON ARRIVAL",N434)))</formula>
    </cfRule>
    <cfRule type="containsText" dxfId="18331" priority="14952" stopIfTrue="1" operator="containsText" text="CHARGE VC ON DAY">
      <formula>NOT(ISERROR(SEARCH("CHARGE VC ON DAY",N434)))</formula>
    </cfRule>
    <cfRule type="containsText" dxfId="18330" priority="14953" stopIfTrue="1" operator="containsText" text="PAID">
      <formula>NOT(ISERROR(SEARCH("PAID",N434)))</formula>
    </cfRule>
  </conditionalFormatting>
  <conditionalFormatting sqref="G435 I435:L435">
    <cfRule type="containsText" dxfId="18329" priority="14921" operator="containsText" text="BANND">
      <formula>NOT(ISERROR(SEARCH("BANND",G435)))</formula>
    </cfRule>
  </conditionalFormatting>
  <conditionalFormatting sqref="C435:F435 H435:L435">
    <cfRule type="expression" dxfId="18328" priority="14920">
      <formula>"'=NOT(ISERROR(VLOOKUP('Banned list'!)"</formula>
    </cfRule>
  </conditionalFormatting>
  <conditionalFormatting sqref="J435">
    <cfRule type="containsText" dxfId="18327" priority="14923" operator="containsText" text="bb">
      <formula>NOT(ISERROR(SEARCH("bb",J435)))</formula>
    </cfRule>
    <cfRule type="containsText" dxfId="18326" priority="14924" stopIfTrue="1" operator="containsText" text="booking hc">
      <formula>NOT(ISERROR(SEARCH("booking hc",J435)))</formula>
    </cfRule>
    <cfRule type="containsText" dxfId="18325" priority="14925" operator="containsText" text="expedia vc">
      <formula>NOT(ISERROR(SEARCH("expedia vc",J435)))</formula>
    </cfRule>
    <cfRule type="containsText" dxfId="18324" priority="14926" operator="containsText" text="booking hcn">
      <formula>NOT(ISERROR(SEARCH("booking hcn",J435)))</formula>
    </cfRule>
    <cfRule type="containsText" dxfId="18323" priority="14927" stopIfTrue="1" operator="containsText" text="booking vcd">
      <formula>NOT(ISERROR(SEARCH("booking vcd",J435)))</formula>
    </cfRule>
    <cfRule type="containsText" dxfId="18322" priority="14928" stopIfTrue="1" operator="containsText" text="booking vc">
      <formula>NOT(ISERROR(SEARCH("booking vc",J435)))</formula>
    </cfRule>
  </conditionalFormatting>
  <conditionalFormatting sqref="J435">
    <cfRule type="containsText" dxfId="18321" priority="14922" operator="containsText" text="hw">
      <formula>NOT(ISERROR(SEARCH("hw",J435)))</formula>
    </cfRule>
  </conditionalFormatting>
  <conditionalFormatting sqref="J435">
    <cfRule type="containsText" dxfId="18320" priority="14913" operator="containsText" text="hw">
      <formula>NOT(ISERROR(SEARCH("hw",J435)))</formula>
    </cfRule>
    <cfRule type="containsText" dxfId="18319" priority="14914" operator="containsText" text="bb">
      <formula>NOT(ISERROR(SEARCH("bb",J435)))</formula>
    </cfRule>
    <cfRule type="containsText" dxfId="18318" priority="14915" stopIfTrue="1" operator="containsText" text="booking hc">
      <formula>NOT(ISERROR(SEARCH("booking hc",J435)))</formula>
    </cfRule>
    <cfRule type="containsText" dxfId="18317" priority="14916" operator="containsText" text="expedia vc">
      <formula>NOT(ISERROR(SEARCH("expedia vc",J435)))</formula>
    </cfRule>
    <cfRule type="containsText" dxfId="18316" priority="14917" operator="containsText" text="booking hcn">
      <formula>NOT(ISERROR(SEARCH("booking hcn",J435)))</formula>
    </cfRule>
    <cfRule type="containsText" dxfId="18315" priority="14918" stopIfTrue="1" operator="containsText" text="booking vcd">
      <formula>NOT(ISERROR(SEARCH("booking vcd",J435)))</formula>
    </cfRule>
    <cfRule type="containsText" dxfId="18314" priority="14919" stopIfTrue="1" operator="containsText" text="booking vc">
      <formula>NOT(ISERROR(SEARCH("booking vc",J435)))</formula>
    </cfRule>
  </conditionalFormatting>
  <conditionalFormatting sqref="J435">
    <cfRule type="containsText" dxfId="18313" priority="14932" operator="containsText" text="BANND">
      <formula>NOT(ISERROR(SEARCH("BANND",J435)))</formula>
    </cfRule>
    <cfRule type="expression" dxfId="18312" priority="14933">
      <formula>"'=NOT(ISERROR(VLOOKUP('Banned list'!)"</formula>
    </cfRule>
  </conditionalFormatting>
  <conditionalFormatting sqref="N435">
    <cfRule type="containsText" dxfId="18311" priority="14929" stopIfTrue="1" operator="containsText" text="CHARGE ON ARRIVAL">
      <formula>NOT(ISERROR(SEARCH("CHARGE ON ARRIVAL",N435)))</formula>
    </cfRule>
    <cfRule type="containsText" dxfId="18310" priority="14930" stopIfTrue="1" operator="containsText" text="CHARGE VC ON DAY">
      <formula>NOT(ISERROR(SEARCH("CHARGE VC ON DAY",N435)))</formula>
    </cfRule>
    <cfRule type="containsText" dxfId="18309" priority="14931" stopIfTrue="1" operator="containsText" text="PAID">
      <formula>NOT(ISERROR(SEARCH("PAID",N435)))</formula>
    </cfRule>
  </conditionalFormatting>
  <conditionalFormatting sqref="J436">
    <cfRule type="containsText" dxfId="18308" priority="14904" operator="containsText" text="bb">
      <formula>NOT(ISERROR(SEARCH("bb",J436)))</formula>
    </cfRule>
    <cfRule type="containsText" dxfId="18307" priority="14905" stopIfTrue="1" operator="containsText" text="booking hc">
      <formula>NOT(ISERROR(SEARCH("booking hc",J436)))</formula>
    </cfRule>
    <cfRule type="containsText" dxfId="18306" priority="14906" operator="containsText" text="expedia vc">
      <formula>NOT(ISERROR(SEARCH("expedia vc",J436)))</formula>
    </cfRule>
    <cfRule type="containsText" dxfId="18305" priority="14907" operator="containsText" text="booking hcn">
      <formula>NOT(ISERROR(SEARCH("booking hcn",J436)))</formula>
    </cfRule>
    <cfRule type="containsText" dxfId="18304" priority="14908" stopIfTrue="1" operator="containsText" text="booking vcd">
      <formula>NOT(ISERROR(SEARCH("booking vcd",J436)))</formula>
    </cfRule>
    <cfRule type="containsText" dxfId="18303" priority="14909" stopIfTrue="1" operator="containsText" text="booking vc">
      <formula>NOT(ISERROR(SEARCH("booking vc",J436)))</formula>
    </cfRule>
  </conditionalFormatting>
  <conditionalFormatting sqref="J436">
    <cfRule type="containsText" dxfId="18302" priority="14903" operator="containsText" text="hw">
      <formula>NOT(ISERROR(SEARCH("hw",J436)))</formula>
    </cfRule>
  </conditionalFormatting>
  <conditionalFormatting sqref="N436">
    <cfRule type="containsText" dxfId="18301" priority="14910" stopIfTrue="1" operator="containsText" text="CHARGE ON ARRIVAL">
      <formula>NOT(ISERROR(SEARCH("CHARGE ON ARRIVAL",N436)))</formula>
    </cfRule>
    <cfRule type="containsText" dxfId="18300" priority="14911" stopIfTrue="1" operator="containsText" text="CHARGE VC ON DAY">
      <formula>NOT(ISERROR(SEARCH("CHARGE VC ON DAY",N436)))</formula>
    </cfRule>
    <cfRule type="containsText" dxfId="18299" priority="14912" stopIfTrue="1" operator="containsText" text="PAID">
      <formula>NOT(ISERROR(SEARCH("PAID",N436)))</formula>
    </cfRule>
  </conditionalFormatting>
  <conditionalFormatting sqref="G436">
    <cfRule type="containsText" dxfId="18298" priority="14901" operator="containsText" text="BANND">
      <formula>NOT(ISERROR(SEARCH("BANND",G436)))</formula>
    </cfRule>
  </conditionalFormatting>
  <conditionalFormatting sqref="H437:L437">
    <cfRule type="expression" dxfId="18297" priority="14886">
      <formula>"'=NOT(ISERROR(VLOOKUP('Banned list'!)"</formula>
    </cfRule>
  </conditionalFormatting>
  <conditionalFormatting sqref="J437">
    <cfRule type="containsText" dxfId="18296" priority="14889" operator="containsText" text="bb">
      <formula>NOT(ISERROR(SEARCH("bb",J437)))</formula>
    </cfRule>
    <cfRule type="containsText" dxfId="18295" priority="14890" stopIfTrue="1" operator="containsText" text="booking hc">
      <formula>NOT(ISERROR(SEARCH("booking hc",J437)))</formula>
    </cfRule>
    <cfRule type="containsText" dxfId="18294" priority="14891" operator="containsText" text="expedia vc">
      <formula>NOT(ISERROR(SEARCH("expedia vc",J437)))</formula>
    </cfRule>
    <cfRule type="containsText" dxfId="18293" priority="14892" operator="containsText" text="booking hcn">
      <formula>NOT(ISERROR(SEARCH("booking hcn",J437)))</formula>
    </cfRule>
    <cfRule type="containsText" dxfId="18292" priority="14893" stopIfTrue="1" operator="containsText" text="booking vcd">
      <formula>NOT(ISERROR(SEARCH("booking vcd",J437)))</formula>
    </cfRule>
    <cfRule type="containsText" dxfId="18291" priority="14894" stopIfTrue="1" operator="containsText" text="booking vc">
      <formula>NOT(ISERROR(SEARCH("booking vc",J437)))</formula>
    </cfRule>
  </conditionalFormatting>
  <conditionalFormatting sqref="J437">
    <cfRule type="containsText" dxfId="18290" priority="14888" operator="containsText" text="hw">
      <formula>NOT(ISERROR(SEARCH("hw",J437)))</formula>
    </cfRule>
  </conditionalFormatting>
  <conditionalFormatting sqref="J437">
    <cfRule type="containsText" dxfId="18289" priority="14879" operator="containsText" text="hw">
      <formula>NOT(ISERROR(SEARCH("hw",J437)))</formula>
    </cfRule>
    <cfRule type="containsText" dxfId="18288" priority="14880" operator="containsText" text="bb">
      <formula>NOT(ISERROR(SEARCH("bb",J437)))</formula>
    </cfRule>
    <cfRule type="containsText" dxfId="18287" priority="14881" stopIfTrue="1" operator="containsText" text="booking hc">
      <formula>NOT(ISERROR(SEARCH("booking hc",J437)))</formula>
    </cfRule>
    <cfRule type="containsText" dxfId="18286" priority="14882" operator="containsText" text="expedia vc">
      <formula>NOT(ISERROR(SEARCH("expedia vc",J437)))</formula>
    </cfRule>
    <cfRule type="containsText" dxfId="18285" priority="14883" operator="containsText" text="booking hcn">
      <formula>NOT(ISERROR(SEARCH("booking hcn",J437)))</formula>
    </cfRule>
    <cfRule type="containsText" dxfId="18284" priority="14884" stopIfTrue="1" operator="containsText" text="booking vcd">
      <formula>NOT(ISERROR(SEARCH("booking vcd",J437)))</formula>
    </cfRule>
    <cfRule type="containsText" dxfId="18283" priority="14885" stopIfTrue="1" operator="containsText" text="booking vc">
      <formula>NOT(ISERROR(SEARCH("booking vc",J437)))</formula>
    </cfRule>
  </conditionalFormatting>
  <conditionalFormatting sqref="J437">
    <cfRule type="containsText" dxfId="18282" priority="14898" operator="containsText" text="BANND">
      <formula>NOT(ISERROR(SEARCH("BANND",J437)))</formula>
    </cfRule>
    <cfRule type="expression" dxfId="18281" priority="14899">
      <formula>"'=NOT(ISERROR(VLOOKUP('Banned list'!)"</formula>
    </cfRule>
  </conditionalFormatting>
  <conditionalFormatting sqref="N437">
    <cfRule type="containsText" dxfId="18280" priority="14895" stopIfTrue="1" operator="containsText" text="CHARGE ON ARRIVAL">
      <formula>NOT(ISERROR(SEARCH("CHARGE ON ARRIVAL",N437)))</formula>
    </cfRule>
    <cfRule type="containsText" dxfId="18279" priority="14896" stopIfTrue="1" operator="containsText" text="CHARGE VC ON DAY">
      <formula>NOT(ISERROR(SEARCH("CHARGE VC ON DAY",N437)))</formula>
    </cfRule>
    <cfRule type="containsText" dxfId="18278" priority="14897" stopIfTrue="1" operator="containsText" text="PAID">
      <formula>NOT(ISERROR(SEARCH("PAID",N437)))</formula>
    </cfRule>
  </conditionalFormatting>
  <conditionalFormatting sqref="G438 I438:L438">
    <cfRule type="containsText" dxfId="18277" priority="14865" operator="containsText" text="BANND">
      <formula>NOT(ISERROR(SEARCH("BANND",G438)))</formula>
    </cfRule>
  </conditionalFormatting>
  <conditionalFormatting sqref="C438:F438 H438:L438">
    <cfRule type="expression" dxfId="18276" priority="14864">
      <formula>"'=NOT(ISERROR(VLOOKUP('Banned list'!)"</formula>
    </cfRule>
  </conditionalFormatting>
  <conditionalFormatting sqref="J438">
    <cfRule type="containsText" dxfId="18275" priority="14867" operator="containsText" text="bb">
      <formula>NOT(ISERROR(SEARCH("bb",J438)))</formula>
    </cfRule>
    <cfRule type="containsText" dxfId="18274" priority="14868" stopIfTrue="1" operator="containsText" text="booking hc">
      <formula>NOT(ISERROR(SEARCH("booking hc",J438)))</formula>
    </cfRule>
    <cfRule type="containsText" dxfId="18273" priority="14869" operator="containsText" text="expedia vc">
      <formula>NOT(ISERROR(SEARCH("expedia vc",J438)))</formula>
    </cfRule>
    <cfRule type="containsText" dxfId="18272" priority="14870" operator="containsText" text="booking hcn">
      <formula>NOT(ISERROR(SEARCH("booking hcn",J438)))</formula>
    </cfRule>
    <cfRule type="containsText" dxfId="18271" priority="14871" stopIfTrue="1" operator="containsText" text="booking vcd">
      <formula>NOT(ISERROR(SEARCH("booking vcd",J438)))</formula>
    </cfRule>
    <cfRule type="containsText" dxfId="18270" priority="14872" stopIfTrue="1" operator="containsText" text="booking vc">
      <formula>NOT(ISERROR(SEARCH("booking vc",J438)))</formula>
    </cfRule>
  </conditionalFormatting>
  <conditionalFormatting sqref="J438">
    <cfRule type="containsText" dxfId="18269" priority="14866" operator="containsText" text="hw">
      <formula>NOT(ISERROR(SEARCH("hw",J438)))</formula>
    </cfRule>
  </conditionalFormatting>
  <conditionalFormatting sqref="J438">
    <cfRule type="containsText" dxfId="18268" priority="14857" operator="containsText" text="hw">
      <formula>NOT(ISERROR(SEARCH("hw",J438)))</formula>
    </cfRule>
    <cfRule type="containsText" dxfId="18267" priority="14858" operator="containsText" text="bb">
      <formula>NOT(ISERROR(SEARCH("bb",J438)))</formula>
    </cfRule>
    <cfRule type="containsText" dxfId="18266" priority="14859" stopIfTrue="1" operator="containsText" text="booking hc">
      <formula>NOT(ISERROR(SEARCH("booking hc",J438)))</formula>
    </cfRule>
    <cfRule type="containsText" dxfId="18265" priority="14860" operator="containsText" text="expedia vc">
      <formula>NOT(ISERROR(SEARCH("expedia vc",J438)))</formula>
    </cfRule>
    <cfRule type="containsText" dxfId="18264" priority="14861" operator="containsText" text="booking hcn">
      <formula>NOT(ISERROR(SEARCH("booking hcn",J438)))</formula>
    </cfRule>
    <cfRule type="containsText" dxfId="18263" priority="14862" stopIfTrue="1" operator="containsText" text="booking vcd">
      <formula>NOT(ISERROR(SEARCH("booking vcd",J438)))</formula>
    </cfRule>
    <cfRule type="containsText" dxfId="18262" priority="14863" stopIfTrue="1" operator="containsText" text="booking vc">
      <formula>NOT(ISERROR(SEARCH("booking vc",J438)))</formula>
    </cfRule>
  </conditionalFormatting>
  <conditionalFormatting sqref="J438">
    <cfRule type="containsText" dxfId="18261" priority="14876" operator="containsText" text="BANND">
      <formula>NOT(ISERROR(SEARCH("BANND",J438)))</formula>
    </cfRule>
    <cfRule type="expression" dxfId="18260" priority="14877">
      <formula>"'=NOT(ISERROR(VLOOKUP('Banned list'!)"</formula>
    </cfRule>
  </conditionalFormatting>
  <conditionalFormatting sqref="N438">
    <cfRule type="containsText" dxfId="18259" priority="14873" stopIfTrue="1" operator="containsText" text="CHARGE ON ARRIVAL">
      <formula>NOT(ISERROR(SEARCH("CHARGE ON ARRIVAL",N438)))</formula>
    </cfRule>
    <cfRule type="containsText" dxfId="18258" priority="14874" stopIfTrue="1" operator="containsText" text="CHARGE VC ON DAY">
      <formula>NOT(ISERROR(SEARCH("CHARGE VC ON DAY",N438)))</formula>
    </cfRule>
    <cfRule type="containsText" dxfId="18257" priority="14875" stopIfTrue="1" operator="containsText" text="PAID">
      <formula>NOT(ISERROR(SEARCH("PAID",N438)))</formula>
    </cfRule>
  </conditionalFormatting>
  <conditionalFormatting sqref="B439:F439 H439:L441">
    <cfRule type="expression" dxfId="18256" priority="14842">
      <formula>"'=NOT(ISERROR(VLOOKUP('Banned list'!)"</formula>
    </cfRule>
  </conditionalFormatting>
  <conditionalFormatting sqref="J439:J441">
    <cfRule type="containsText" dxfId="18255" priority="14845" operator="containsText" text="bb">
      <formula>NOT(ISERROR(SEARCH("bb",J439)))</formula>
    </cfRule>
    <cfRule type="containsText" dxfId="18254" priority="14846" stopIfTrue="1" operator="containsText" text="booking hc">
      <formula>NOT(ISERROR(SEARCH("booking hc",J439)))</formula>
    </cfRule>
    <cfRule type="containsText" dxfId="18253" priority="14847" operator="containsText" text="expedia vc">
      <formula>NOT(ISERROR(SEARCH("expedia vc",J439)))</formula>
    </cfRule>
    <cfRule type="containsText" dxfId="18252" priority="14848" operator="containsText" text="booking hcn">
      <formula>NOT(ISERROR(SEARCH("booking hcn",J439)))</formula>
    </cfRule>
    <cfRule type="containsText" dxfId="18251" priority="14849" stopIfTrue="1" operator="containsText" text="booking vcd">
      <formula>NOT(ISERROR(SEARCH("booking vcd",J439)))</formula>
    </cfRule>
    <cfRule type="containsText" dxfId="18250" priority="14850" stopIfTrue="1" operator="containsText" text="booking vc">
      <formula>NOT(ISERROR(SEARCH("booking vc",J439)))</formula>
    </cfRule>
  </conditionalFormatting>
  <conditionalFormatting sqref="J439:J441">
    <cfRule type="containsText" dxfId="18249" priority="14844" operator="containsText" text="hw">
      <formula>NOT(ISERROR(SEARCH("hw",J439)))</formula>
    </cfRule>
  </conditionalFormatting>
  <conditionalFormatting sqref="J439:J441">
    <cfRule type="containsText" dxfId="18248" priority="14835" operator="containsText" text="hw">
      <formula>NOT(ISERROR(SEARCH("hw",J439)))</formula>
    </cfRule>
    <cfRule type="containsText" dxfId="18247" priority="14836" operator="containsText" text="bb">
      <formula>NOT(ISERROR(SEARCH("bb",J439)))</formula>
    </cfRule>
    <cfRule type="containsText" dxfId="18246" priority="14837" stopIfTrue="1" operator="containsText" text="booking hc">
      <formula>NOT(ISERROR(SEARCH("booking hc",J439)))</formula>
    </cfRule>
    <cfRule type="containsText" dxfId="18245" priority="14838" operator="containsText" text="expedia vc">
      <formula>NOT(ISERROR(SEARCH("expedia vc",J439)))</formula>
    </cfRule>
    <cfRule type="containsText" dxfId="18244" priority="14839" operator="containsText" text="booking hcn">
      <formula>NOT(ISERROR(SEARCH("booking hcn",J439)))</formula>
    </cfRule>
    <cfRule type="containsText" dxfId="18243" priority="14840" stopIfTrue="1" operator="containsText" text="booking vcd">
      <formula>NOT(ISERROR(SEARCH("booking vcd",J439)))</formula>
    </cfRule>
    <cfRule type="containsText" dxfId="18242" priority="14841" stopIfTrue="1" operator="containsText" text="booking vc">
      <formula>NOT(ISERROR(SEARCH("booking vc",J439)))</formula>
    </cfRule>
  </conditionalFormatting>
  <conditionalFormatting sqref="J439:J441">
    <cfRule type="containsText" dxfId="18241" priority="14854" operator="containsText" text="BANND">
      <formula>NOT(ISERROR(SEARCH("BANND",J439)))</formula>
    </cfRule>
    <cfRule type="expression" dxfId="18240" priority="14855">
      <formula>"'=NOT(ISERROR(VLOOKUP('Banned list'!)"</formula>
    </cfRule>
  </conditionalFormatting>
  <conditionalFormatting sqref="N439:N441">
    <cfRule type="containsText" dxfId="18239" priority="14851" stopIfTrue="1" operator="containsText" text="CHARGE ON ARRIVAL">
      <formula>NOT(ISERROR(SEARCH("CHARGE ON ARRIVAL",N439)))</formula>
    </cfRule>
    <cfRule type="containsText" dxfId="18238" priority="14852" stopIfTrue="1" operator="containsText" text="CHARGE VC ON DAY">
      <formula>NOT(ISERROR(SEARCH("CHARGE VC ON DAY",N439)))</formula>
    </cfRule>
    <cfRule type="containsText" dxfId="18237" priority="14853" stopIfTrue="1" operator="containsText" text="PAID">
      <formula>NOT(ISERROR(SEARCH("PAID",N439)))</formula>
    </cfRule>
  </conditionalFormatting>
  <conditionalFormatting sqref="B443:F443 H443:L443">
    <cfRule type="expression" dxfId="18236" priority="14820">
      <formula>"'=NOT(ISERROR(VLOOKUP('Banned list'!)"</formula>
    </cfRule>
  </conditionalFormatting>
  <conditionalFormatting sqref="J443">
    <cfRule type="containsText" dxfId="18235" priority="14823" operator="containsText" text="bb">
      <formula>NOT(ISERROR(SEARCH("bb",J443)))</formula>
    </cfRule>
    <cfRule type="containsText" dxfId="18234" priority="14824" stopIfTrue="1" operator="containsText" text="booking hc">
      <formula>NOT(ISERROR(SEARCH("booking hc",J443)))</formula>
    </cfRule>
    <cfRule type="containsText" dxfId="18233" priority="14825" operator="containsText" text="expedia vc">
      <formula>NOT(ISERROR(SEARCH("expedia vc",J443)))</formula>
    </cfRule>
    <cfRule type="containsText" dxfId="18232" priority="14826" operator="containsText" text="booking hcn">
      <formula>NOT(ISERROR(SEARCH("booking hcn",J443)))</formula>
    </cfRule>
    <cfRule type="containsText" dxfId="18231" priority="14827" stopIfTrue="1" operator="containsText" text="booking vcd">
      <formula>NOT(ISERROR(SEARCH("booking vcd",J443)))</formula>
    </cfRule>
    <cfRule type="containsText" dxfId="18230" priority="14828" stopIfTrue="1" operator="containsText" text="booking vc">
      <formula>NOT(ISERROR(SEARCH("booking vc",J443)))</formula>
    </cfRule>
  </conditionalFormatting>
  <conditionalFormatting sqref="J443">
    <cfRule type="containsText" dxfId="18229" priority="14822" operator="containsText" text="hw">
      <formula>NOT(ISERROR(SEARCH("hw",J443)))</formula>
    </cfRule>
  </conditionalFormatting>
  <conditionalFormatting sqref="J443">
    <cfRule type="containsText" dxfId="18228" priority="14813" operator="containsText" text="hw">
      <formula>NOT(ISERROR(SEARCH("hw",J443)))</formula>
    </cfRule>
    <cfRule type="containsText" dxfId="18227" priority="14814" operator="containsText" text="bb">
      <formula>NOT(ISERROR(SEARCH("bb",J443)))</formula>
    </cfRule>
    <cfRule type="containsText" dxfId="18226" priority="14815" stopIfTrue="1" operator="containsText" text="booking hc">
      <formula>NOT(ISERROR(SEARCH("booking hc",J443)))</formula>
    </cfRule>
    <cfRule type="containsText" dxfId="18225" priority="14816" operator="containsText" text="expedia vc">
      <formula>NOT(ISERROR(SEARCH("expedia vc",J443)))</formula>
    </cfRule>
    <cfRule type="containsText" dxfId="18224" priority="14817" operator="containsText" text="booking hcn">
      <formula>NOT(ISERROR(SEARCH("booking hcn",J443)))</formula>
    </cfRule>
    <cfRule type="containsText" dxfId="18223" priority="14818" stopIfTrue="1" operator="containsText" text="booking vcd">
      <formula>NOT(ISERROR(SEARCH("booking vcd",J443)))</formula>
    </cfRule>
    <cfRule type="containsText" dxfId="18222" priority="14819" stopIfTrue="1" operator="containsText" text="booking vc">
      <formula>NOT(ISERROR(SEARCH("booking vc",J443)))</formula>
    </cfRule>
  </conditionalFormatting>
  <conditionalFormatting sqref="J443">
    <cfRule type="containsText" dxfId="18221" priority="14832" operator="containsText" text="BANND">
      <formula>NOT(ISERROR(SEARCH("BANND",J443)))</formula>
    </cfRule>
    <cfRule type="expression" dxfId="18220" priority="14833">
      <formula>"'=NOT(ISERROR(VLOOKUP('Banned list'!)"</formula>
    </cfRule>
  </conditionalFormatting>
  <conditionalFormatting sqref="N443">
    <cfRule type="containsText" dxfId="18219" priority="14829" stopIfTrue="1" operator="containsText" text="CHARGE ON ARRIVAL">
      <formula>NOT(ISERROR(SEARCH("CHARGE ON ARRIVAL",N443)))</formula>
    </cfRule>
    <cfRule type="containsText" dxfId="18218" priority="14830" stopIfTrue="1" operator="containsText" text="CHARGE VC ON DAY">
      <formula>NOT(ISERROR(SEARCH("CHARGE VC ON DAY",N443)))</formula>
    </cfRule>
    <cfRule type="containsText" dxfId="18217" priority="14831" stopIfTrue="1" operator="containsText" text="PAID">
      <formula>NOT(ISERROR(SEARCH("PAID",N443)))</formula>
    </cfRule>
  </conditionalFormatting>
  <conditionalFormatting sqref="H444:L444">
    <cfRule type="expression" dxfId="18216" priority="14798">
      <formula>"'=NOT(ISERROR(VLOOKUP('Banned list'!)"</formula>
    </cfRule>
  </conditionalFormatting>
  <conditionalFormatting sqref="J444">
    <cfRule type="containsText" dxfId="18215" priority="14801" operator="containsText" text="bb">
      <formula>NOT(ISERROR(SEARCH("bb",J444)))</formula>
    </cfRule>
    <cfRule type="containsText" dxfId="18214" priority="14802" stopIfTrue="1" operator="containsText" text="booking hc">
      <formula>NOT(ISERROR(SEARCH("booking hc",J444)))</formula>
    </cfRule>
    <cfRule type="containsText" dxfId="18213" priority="14803" operator="containsText" text="expedia vc">
      <formula>NOT(ISERROR(SEARCH("expedia vc",J444)))</formula>
    </cfRule>
    <cfRule type="containsText" dxfId="18212" priority="14804" operator="containsText" text="booking hcn">
      <formula>NOT(ISERROR(SEARCH("booking hcn",J444)))</formula>
    </cfRule>
    <cfRule type="containsText" dxfId="18211" priority="14805" stopIfTrue="1" operator="containsText" text="booking vcd">
      <formula>NOT(ISERROR(SEARCH("booking vcd",J444)))</formula>
    </cfRule>
    <cfRule type="containsText" dxfId="18210" priority="14806" stopIfTrue="1" operator="containsText" text="booking vc">
      <formula>NOT(ISERROR(SEARCH("booking vc",J444)))</formula>
    </cfRule>
  </conditionalFormatting>
  <conditionalFormatting sqref="J444">
    <cfRule type="containsText" dxfId="18209" priority="14800" operator="containsText" text="hw">
      <formula>NOT(ISERROR(SEARCH("hw",J444)))</formula>
    </cfRule>
  </conditionalFormatting>
  <conditionalFormatting sqref="J444">
    <cfRule type="containsText" dxfId="18208" priority="14791" operator="containsText" text="hw">
      <formula>NOT(ISERROR(SEARCH("hw",J444)))</formula>
    </cfRule>
    <cfRule type="containsText" dxfId="18207" priority="14792" operator="containsText" text="bb">
      <formula>NOT(ISERROR(SEARCH("bb",J444)))</formula>
    </cfRule>
    <cfRule type="containsText" dxfId="18206" priority="14793" stopIfTrue="1" operator="containsText" text="booking hc">
      <formula>NOT(ISERROR(SEARCH("booking hc",J444)))</formula>
    </cfRule>
    <cfRule type="containsText" dxfId="18205" priority="14794" operator="containsText" text="expedia vc">
      <formula>NOT(ISERROR(SEARCH("expedia vc",J444)))</formula>
    </cfRule>
    <cfRule type="containsText" dxfId="18204" priority="14795" operator="containsText" text="booking hcn">
      <formula>NOT(ISERROR(SEARCH("booking hcn",J444)))</formula>
    </cfRule>
    <cfRule type="containsText" dxfId="18203" priority="14796" stopIfTrue="1" operator="containsText" text="booking vcd">
      <formula>NOT(ISERROR(SEARCH("booking vcd",J444)))</formula>
    </cfRule>
    <cfRule type="containsText" dxfId="18202" priority="14797" stopIfTrue="1" operator="containsText" text="booking vc">
      <formula>NOT(ISERROR(SEARCH("booking vc",J444)))</formula>
    </cfRule>
  </conditionalFormatting>
  <conditionalFormatting sqref="J444">
    <cfRule type="containsText" dxfId="18201" priority="14810" operator="containsText" text="BANND">
      <formula>NOT(ISERROR(SEARCH("BANND",J444)))</formula>
    </cfRule>
    <cfRule type="expression" dxfId="18200" priority="14811">
      <formula>"'=NOT(ISERROR(VLOOKUP('Banned list'!)"</formula>
    </cfRule>
  </conditionalFormatting>
  <conditionalFormatting sqref="N444">
    <cfRule type="containsText" dxfId="18199" priority="14807" stopIfTrue="1" operator="containsText" text="CHARGE ON ARRIVAL">
      <formula>NOT(ISERROR(SEARCH("CHARGE ON ARRIVAL",N444)))</formula>
    </cfRule>
    <cfRule type="containsText" dxfId="18198" priority="14808" stopIfTrue="1" operator="containsText" text="CHARGE VC ON DAY">
      <formula>NOT(ISERROR(SEARCH("CHARGE VC ON DAY",N444)))</formula>
    </cfRule>
    <cfRule type="containsText" dxfId="18197" priority="14809" stopIfTrue="1" operator="containsText" text="PAID">
      <formula>NOT(ISERROR(SEARCH("PAID",N444)))</formula>
    </cfRule>
  </conditionalFormatting>
  <conditionalFormatting sqref="J444">
    <cfRule type="containsText" dxfId="18196" priority="14785" operator="containsText" text="bb">
      <formula>NOT(ISERROR(SEARCH("bb",J444)))</formula>
    </cfRule>
    <cfRule type="containsText" dxfId="18195" priority="14786" stopIfTrue="1" operator="containsText" text="booking hc">
      <formula>NOT(ISERROR(SEARCH("booking hc",J444)))</formula>
    </cfRule>
    <cfRule type="containsText" dxfId="18194" priority="14787" operator="containsText" text="expedia vc">
      <formula>NOT(ISERROR(SEARCH("expedia vc",J444)))</formula>
    </cfRule>
    <cfRule type="containsText" dxfId="18193" priority="14788" operator="containsText" text="booking hcn">
      <formula>NOT(ISERROR(SEARCH("booking hcn",J444)))</formula>
    </cfRule>
    <cfRule type="containsText" dxfId="18192" priority="14789" stopIfTrue="1" operator="containsText" text="booking vcd">
      <formula>NOT(ISERROR(SEARCH("booking vcd",J444)))</formula>
    </cfRule>
    <cfRule type="containsText" dxfId="18191" priority="14790" stopIfTrue="1" operator="containsText" text="booking vc">
      <formula>NOT(ISERROR(SEARCH("booking vc",J444)))</formula>
    </cfRule>
  </conditionalFormatting>
  <conditionalFormatting sqref="J444">
    <cfRule type="containsText" dxfId="18190" priority="14784" operator="containsText" text="hw">
      <formula>NOT(ISERROR(SEARCH("hw",J444)))</formula>
    </cfRule>
  </conditionalFormatting>
  <conditionalFormatting sqref="J444">
    <cfRule type="containsText" dxfId="18189" priority="14778" operator="containsText" text="bb">
      <formula>NOT(ISERROR(SEARCH("bb",J444)))</formula>
    </cfRule>
    <cfRule type="containsText" dxfId="18188" priority="14779" stopIfTrue="1" operator="containsText" text="booking hc">
      <formula>NOT(ISERROR(SEARCH("booking hc",J444)))</formula>
    </cfRule>
    <cfRule type="containsText" dxfId="18187" priority="14780" operator="containsText" text="expedia vc">
      <formula>NOT(ISERROR(SEARCH("expedia vc",J444)))</formula>
    </cfRule>
    <cfRule type="containsText" dxfId="18186" priority="14781" operator="containsText" text="booking hcn">
      <formula>NOT(ISERROR(SEARCH("booking hcn",J444)))</formula>
    </cfRule>
    <cfRule type="containsText" dxfId="18185" priority="14782" stopIfTrue="1" operator="containsText" text="booking vcd">
      <formula>NOT(ISERROR(SEARCH("booking vcd",J444)))</formula>
    </cfRule>
    <cfRule type="containsText" dxfId="18184" priority="14783" stopIfTrue="1" operator="containsText" text="booking vc">
      <formula>NOT(ISERROR(SEARCH("booking vc",J444)))</formula>
    </cfRule>
  </conditionalFormatting>
  <conditionalFormatting sqref="J444">
    <cfRule type="containsText" dxfId="18183" priority="14777" operator="containsText" text="hw">
      <formula>NOT(ISERROR(SEARCH("hw",J444)))</formula>
    </cfRule>
  </conditionalFormatting>
  <conditionalFormatting sqref="J444">
    <cfRule type="containsText" dxfId="18182" priority="14771" operator="containsText" text="bb">
      <formula>NOT(ISERROR(SEARCH("bb",J444)))</formula>
    </cfRule>
    <cfRule type="containsText" dxfId="18181" priority="14772" stopIfTrue="1" operator="containsText" text="booking hc">
      <formula>NOT(ISERROR(SEARCH("booking hc",J444)))</formula>
    </cfRule>
    <cfRule type="containsText" dxfId="18180" priority="14773" operator="containsText" text="expedia vc">
      <formula>NOT(ISERROR(SEARCH("expedia vc",J444)))</formula>
    </cfRule>
    <cfRule type="containsText" dxfId="18179" priority="14774" operator="containsText" text="booking hcn">
      <formula>NOT(ISERROR(SEARCH("booking hcn",J444)))</formula>
    </cfRule>
    <cfRule type="containsText" dxfId="18178" priority="14775" stopIfTrue="1" operator="containsText" text="booking vcd">
      <formula>NOT(ISERROR(SEARCH("booking vcd",J444)))</formula>
    </cfRule>
    <cfRule type="containsText" dxfId="18177" priority="14776" stopIfTrue="1" operator="containsText" text="booking vc">
      <formula>NOT(ISERROR(SEARCH("booking vc",J444)))</formula>
    </cfRule>
  </conditionalFormatting>
  <conditionalFormatting sqref="J444">
    <cfRule type="containsText" dxfId="18176" priority="14770" operator="containsText" text="hw">
      <formula>NOT(ISERROR(SEARCH("hw",J444)))</formula>
    </cfRule>
  </conditionalFormatting>
  <conditionalFormatting sqref="I446">
    <cfRule type="containsText" dxfId="18175" priority="14759" operator="containsText" text="BANND">
      <formula>NOT(ISERROR(SEARCH("BANND",I446)))</formula>
    </cfRule>
  </conditionalFormatting>
  <conditionalFormatting sqref="J446">
    <cfRule type="containsText" dxfId="18174" priority="14761" operator="containsText" text="bb">
      <formula>NOT(ISERROR(SEARCH("bb",J446)))</formula>
    </cfRule>
    <cfRule type="containsText" dxfId="18173" priority="14762" stopIfTrue="1" operator="containsText" text="booking hc">
      <formula>NOT(ISERROR(SEARCH("booking hc",J446)))</formula>
    </cfRule>
    <cfRule type="containsText" dxfId="18172" priority="14763" operator="containsText" text="expedia vc">
      <formula>NOT(ISERROR(SEARCH("expedia vc",J446)))</formula>
    </cfRule>
    <cfRule type="containsText" dxfId="18171" priority="14764" operator="containsText" text="booking hcn">
      <formula>NOT(ISERROR(SEARCH("booking hcn",J446)))</formula>
    </cfRule>
    <cfRule type="containsText" dxfId="18170" priority="14765" stopIfTrue="1" operator="containsText" text="booking vcd">
      <formula>NOT(ISERROR(SEARCH("booking vcd",J446)))</formula>
    </cfRule>
    <cfRule type="containsText" dxfId="18169" priority="14766" stopIfTrue="1" operator="containsText" text="booking vc">
      <formula>NOT(ISERROR(SEARCH("booking vc",J446)))</formula>
    </cfRule>
  </conditionalFormatting>
  <conditionalFormatting sqref="J446">
    <cfRule type="containsText" dxfId="18168" priority="14760" operator="containsText" text="hw">
      <formula>NOT(ISERROR(SEARCH("hw",J446)))</formula>
    </cfRule>
  </conditionalFormatting>
  <conditionalFormatting sqref="N446">
    <cfRule type="containsText" dxfId="18167" priority="14767" stopIfTrue="1" operator="containsText" text="CHARGE ON ARRIVAL">
      <formula>NOT(ISERROR(SEARCH("CHARGE ON ARRIVAL",N446)))</formula>
    </cfRule>
    <cfRule type="containsText" dxfId="18166" priority="14768" stopIfTrue="1" operator="containsText" text="CHARGE VC ON DAY">
      <formula>NOT(ISERROR(SEARCH("CHARGE VC ON DAY",N446)))</formula>
    </cfRule>
    <cfRule type="containsText" dxfId="18165" priority="14769" stopIfTrue="1" operator="containsText" text="PAID">
      <formula>NOT(ISERROR(SEARCH("PAID",N446)))</formula>
    </cfRule>
  </conditionalFormatting>
  <conditionalFormatting sqref="H447:L447">
    <cfRule type="expression" dxfId="18164" priority="14744">
      <formula>"'=NOT(ISERROR(VLOOKUP('Banned list'!)"</formula>
    </cfRule>
  </conditionalFormatting>
  <conditionalFormatting sqref="J447">
    <cfRule type="containsText" dxfId="18163" priority="14747" operator="containsText" text="bb">
      <formula>NOT(ISERROR(SEARCH("bb",J447)))</formula>
    </cfRule>
    <cfRule type="containsText" dxfId="18162" priority="14748" stopIfTrue="1" operator="containsText" text="booking hc">
      <formula>NOT(ISERROR(SEARCH("booking hc",J447)))</formula>
    </cfRule>
    <cfRule type="containsText" dxfId="18161" priority="14749" operator="containsText" text="expedia vc">
      <formula>NOT(ISERROR(SEARCH("expedia vc",J447)))</formula>
    </cfRule>
    <cfRule type="containsText" dxfId="18160" priority="14750" operator="containsText" text="booking hcn">
      <formula>NOT(ISERROR(SEARCH("booking hcn",J447)))</formula>
    </cfRule>
    <cfRule type="containsText" dxfId="18159" priority="14751" stopIfTrue="1" operator="containsText" text="booking vcd">
      <formula>NOT(ISERROR(SEARCH("booking vcd",J447)))</formula>
    </cfRule>
    <cfRule type="containsText" dxfId="18158" priority="14752" stopIfTrue="1" operator="containsText" text="booking vc">
      <formula>NOT(ISERROR(SEARCH("booking vc",J447)))</formula>
    </cfRule>
  </conditionalFormatting>
  <conditionalFormatting sqref="J447">
    <cfRule type="containsText" dxfId="18157" priority="14746" operator="containsText" text="hw">
      <formula>NOT(ISERROR(SEARCH("hw",J447)))</formula>
    </cfRule>
  </conditionalFormatting>
  <conditionalFormatting sqref="J447">
    <cfRule type="containsText" dxfId="18156" priority="14737" operator="containsText" text="hw">
      <formula>NOT(ISERROR(SEARCH("hw",J447)))</formula>
    </cfRule>
    <cfRule type="containsText" dxfId="18155" priority="14738" operator="containsText" text="bb">
      <formula>NOT(ISERROR(SEARCH("bb",J447)))</formula>
    </cfRule>
    <cfRule type="containsText" dxfId="18154" priority="14739" stopIfTrue="1" operator="containsText" text="booking hc">
      <formula>NOT(ISERROR(SEARCH("booking hc",J447)))</formula>
    </cfRule>
    <cfRule type="containsText" dxfId="18153" priority="14740" operator="containsText" text="expedia vc">
      <formula>NOT(ISERROR(SEARCH("expedia vc",J447)))</formula>
    </cfRule>
    <cfRule type="containsText" dxfId="18152" priority="14741" operator="containsText" text="booking hcn">
      <formula>NOT(ISERROR(SEARCH("booking hcn",J447)))</formula>
    </cfRule>
    <cfRule type="containsText" dxfId="18151" priority="14742" stopIfTrue="1" operator="containsText" text="booking vcd">
      <formula>NOT(ISERROR(SEARCH("booking vcd",J447)))</formula>
    </cfRule>
    <cfRule type="containsText" dxfId="18150" priority="14743" stopIfTrue="1" operator="containsText" text="booking vc">
      <formula>NOT(ISERROR(SEARCH("booking vc",J447)))</formula>
    </cfRule>
  </conditionalFormatting>
  <conditionalFormatting sqref="J447">
    <cfRule type="containsText" dxfId="18149" priority="14756" operator="containsText" text="BANND">
      <formula>NOT(ISERROR(SEARCH("BANND",J447)))</formula>
    </cfRule>
    <cfRule type="expression" dxfId="18148" priority="14757">
      <formula>"'=NOT(ISERROR(VLOOKUP('Banned list'!)"</formula>
    </cfRule>
  </conditionalFormatting>
  <conditionalFormatting sqref="N447">
    <cfRule type="containsText" dxfId="18147" priority="14753" stopIfTrue="1" operator="containsText" text="CHARGE ON ARRIVAL">
      <formula>NOT(ISERROR(SEARCH("CHARGE ON ARRIVAL",N447)))</formula>
    </cfRule>
    <cfRule type="containsText" dxfId="18146" priority="14754" stopIfTrue="1" operator="containsText" text="CHARGE VC ON DAY">
      <formula>NOT(ISERROR(SEARCH("CHARGE VC ON DAY",N447)))</formula>
    </cfRule>
    <cfRule type="containsText" dxfId="18145" priority="14755" stopIfTrue="1" operator="containsText" text="PAID">
      <formula>NOT(ISERROR(SEARCH("PAID",N447)))</formula>
    </cfRule>
  </conditionalFormatting>
  <conditionalFormatting sqref="H448:L448">
    <cfRule type="expression" dxfId="18144" priority="14722">
      <formula>"'=NOT(ISERROR(VLOOKUP('Banned list'!)"</formula>
    </cfRule>
  </conditionalFormatting>
  <conditionalFormatting sqref="J448">
    <cfRule type="containsText" dxfId="18143" priority="14725" operator="containsText" text="bb">
      <formula>NOT(ISERROR(SEARCH("bb",J448)))</formula>
    </cfRule>
    <cfRule type="containsText" dxfId="18142" priority="14726" stopIfTrue="1" operator="containsText" text="booking hc">
      <formula>NOT(ISERROR(SEARCH("booking hc",J448)))</formula>
    </cfRule>
    <cfRule type="containsText" dxfId="18141" priority="14727" operator="containsText" text="expedia vc">
      <formula>NOT(ISERROR(SEARCH("expedia vc",J448)))</formula>
    </cfRule>
    <cfRule type="containsText" dxfId="18140" priority="14728" operator="containsText" text="booking hcn">
      <formula>NOT(ISERROR(SEARCH("booking hcn",J448)))</formula>
    </cfRule>
    <cfRule type="containsText" dxfId="18139" priority="14729" stopIfTrue="1" operator="containsText" text="booking vcd">
      <formula>NOT(ISERROR(SEARCH("booking vcd",J448)))</formula>
    </cfRule>
    <cfRule type="containsText" dxfId="18138" priority="14730" stopIfTrue="1" operator="containsText" text="booking vc">
      <formula>NOT(ISERROR(SEARCH("booking vc",J448)))</formula>
    </cfRule>
  </conditionalFormatting>
  <conditionalFormatting sqref="J448">
    <cfRule type="containsText" dxfId="18137" priority="14724" operator="containsText" text="hw">
      <formula>NOT(ISERROR(SEARCH("hw",J448)))</formula>
    </cfRule>
  </conditionalFormatting>
  <conditionalFormatting sqref="J448">
    <cfRule type="containsText" dxfId="18136" priority="14715" operator="containsText" text="hw">
      <formula>NOT(ISERROR(SEARCH("hw",J448)))</formula>
    </cfRule>
    <cfRule type="containsText" dxfId="18135" priority="14716" operator="containsText" text="bb">
      <formula>NOT(ISERROR(SEARCH("bb",J448)))</formula>
    </cfRule>
    <cfRule type="containsText" dxfId="18134" priority="14717" stopIfTrue="1" operator="containsText" text="booking hc">
      <formula>NOT(ISERROR(SEARCH("booking hc",J448)))</formula>
    </cfRule>
    <cfRule type="containsText" dxfId="18133" priority="14718" operator="containsText" text="expedia vc">
      <formula>NOT(ISERROR(SEARCH("expedia vc",J448)))</formula>
    </cfRule>
    <cfRule type="containsText" dxfId="18132" priority="14719" operator="containsText" text="booking hcn">
      <formula>NOT(ISERROR(SEARCH("booking hcn",J448)))</formula>
    </cfRule>
    <cfRule type="containsText" dxfId="18131" priority="14720" stopIfTrue="1" operator="containsText" text="booking vcd">
      <formula>NOT(ISERROR(SEARCH("booking vcd",J448)))</formula>
    </cfRule>
    <cfRule type="containsText" dxfId="18130" priority="14721" stopIfTrue="1" operator="containsText" text="booking vc">
      <formula>NOT(ISERROR(SEARCH("booking vc",J448)))</formula>
    </cfRule>
  </conditionalFormatting>
  <conditionalFormatting sqref="J448">
    <cfRule type="containsText" dxfId="18129" priority="14734" operator="containsText" text="BANND">
      <formula>NOT(ISERROR(SEARCH("BANND",J448)))</formula>
    </cfRule>
    <cfRule type="expression" dxfId="18128" priority="14735">
      <formula>"'=NOT(ISERROR(VLOOKUP('Banned list'!)"</formula>
    </cfRule>
  </conditionalFormatting>
  <conditionalFormatting sqref="N448">
    <cfRule type="containsText" dxfId="18127" priority="14731" stopIfTrue="1" operator="containsText" text="CHARGE ON ARRIVAL">
      <formula>NOT(ISERROR(SEARCH("CHARGE ON ARRIVAL",N448)))</formula>
    </cfRule>
    <cfRule type="containsText" dxfId="18126" priority="14732" stopIfTrue="1" operator="containsText" text="CHARGE VC ON DAY">
      <formula>NOT(ISERROR(SEARCH("CHARGE VC ON DAY",N448)))</formula>
    </cfRule>
    <cfRule type="containsText" dxfId="18125" priority="14733" stopIfTrue="1" operator="containsText" text="PAID">
      <formula>NOT(ISERROR(SEARCH("PAID",N448)))</formula>
    </cfRule>
  </conditionalFormatting>
  <conditionalFormatting sqref="B449:F449 H449:L449">
    <cfRule type="expression" dxfId="18124" priority="14700">
      <formula>"'=NOT(ISERROR(VLOOKUP('Banned list'!)"</formula>
    </cfRule>
  </conditionalFormatting>
  <conditionalFormatting sqref="J449">
    <cfRule type="containsText" dxfId="18123" priority="14703" operator="containsText" text="bb">
      <formula>NOT(ISERROR(SEARCH("bb",J449)))</formula>
    </cfRule>
    <cfRule type="containsText" dxfId="18122" priority="14704" stopIfTrue="1" operator="containsText" text="booking hc">
      <formula>NOT(ISERROR(SEARCH("booking hc",J449)))</formula>
    </cfRule>
    <cfRule type="containsText" dxfId="18121" priority="14705" operator="containsText" text="expedia vc">
      <formula>NOT(ISERROR(SEARCH("expedia vc",J449)))</formula>
    </cfRule>
    <cfRule type="containsText" dxfId="18120" priority="14706" operator="containsText" text="booking hcn">
      <formula>NOT(ISERROR(SEARCH("booking hcn",J449)))</formula>
    </cfRule>
    <cfRule type="containsText" dxfId="18119" priority="14707" stopIfTrue="1" operator="containsText" text="booking vcd">
      <formula>NOT(ISERROR(SEARCH("booking vcd",J449)))</formula>
    </cfRule>
    <cfRule type="containsText" dxfId="18118" priority="14708" stopIfTrue="1" operator="containsText" text="booking vc">
      <formula>NOT(ISERROR(SEARCH("booking vc",J449)))</formula>
    </cfRule>
  </conditionalFormatting>
  <conditionalFormatting sqref="J449">
    <cfRule type="containsText" dxfId="18117" priority="14702" operator="containsText" text="hw">
      <formula>NOT(ISERROR(SEARCH("hw",J449)))</formula>
    </cfRule>
  </conditionalFormatting>
  <conditionalFormatting sqref="J449">
    <cfRule type="containsText" dxfId="18116" priority="14693" operator="containsText" text="hw">
      <formula>NOT(ISERROR(SEARCH("hw",J449)))</formula>
    </cfRule>
    <cfRule type="containsText" dxfId="18115" priority="14694" operator="containsText" text="bb">
      <formula>NOT(ISERROR(SEARCH("bb",J449)))</formula>
    </cfRule>
    <cfRule type="containsText" dxfId="18114" priority="14695" stopIfTrue="1" operator="containsText" text="booking hc">
      <formula>NOT(ISERROR(SEARCH("booking hc",J449)))</formula>
    </cfRule>
    <cfRule type="containsText" dxfId="18113" priority="14696" operator="containsText" text="expedia vc">
      <formula>NOT(ISERROR(SEARCH("expedia vc",J449)))</formula>
    </cfRule>
    <cfRule type="containsText" dxfId="18112" priority="14697" operator="containsText" text="booking hcn">
      <formula>NOT(ISERROR(SEARCH("booking hcn",J449)))</formula>
    </cfRule>
    <cfRule type="containsText" dxfId="18111" priority="14698" stopIfTrue="1" operator="containsText" text="booking vcd">
      <formula>NOT(ISERROR(SEARCH("booking vcd",J449)))</formula>
    </cfRule>
    <cfRule type="containsText" dxfId="18110" priority="14699" stopIfTrue="1" operator="containsText" text="booking vc">
      <formula>NOT(ISERROR(SEARCH("booking vc",J449)))</formula>
    </cfRule>
  </conditionalFormatting>
  <conditionalFormatting sqref="J449">
    <cfRule type="containsText" dxfId="18109" priority="14712" operator="containsText" text="BANND">
      <formula>NOT(ISERROR(SEARCH("BANND",J449)))</formula>
    </cfRule>
    <cfRule type="expression" dxfId="18108" priority="14713">
      <formula>"'=NOT(ISERROR(VLOOKUP('Banned list'!)"</formula>
    </cfRule>
  </conditionalFormatting>
  <conditionalFormatting sqref="N449">
    <cfRule type="containsText" dxfId="18107" priority="14709" stopIfTrue="1" operator="containsText" text="CHARGE ON ARRIVAL">
      <formula>NOT(ISERROR(SEARCH("CHARGE ON ARRIVAL",N449)))</formula>
    </cfRule>
    <cfRule type="containsText" dxfId="18106" priority="14710" stopIfTrue="1" operator="containsText" text="CHARGE VC ON DAY">
      <formula>NOT(ISERROR(SEARCH("CHARGE VC ON DAY",N449)))</formula>
    </cfRule>
    <cfRule type="containsText" dxfId="18105" priority="14711" stopIfTrue="1" operator="containsText" text="PAID">
      <formula>NOT(ISERROR(SEARCH("PAID",N449)))</formula>
    </cfRule>
  </conditionalFormatting>
  <conditionalFormatting sqref="B450 H450:L450">
    <cfRule type="expression" dxfId="18104" priority="14678">
      <formula>"'=NOT(ISERROR(VLOOKUP('Banned list'!)"</formula>
    </cfRule>
  </conditionalFormatting>
  <conditionalFormatting sqref="J450">
    <cfRule type="containsText" dxfId="18103" priority="14681" operator="containsText" text="bb">
      <formula>NOT(ISERROR(SEARCH("bb",J450)))</formula>
    </cfRule>
    <cfRule type="containsText" dxfId="18102" priority="14682" stopIfTrue="1" operator="containsText" text="booking hc">
      <formula>NOT(ISERROR(SEARCH("booking hc",J450)))</formula>
    </cfRule>
    <cfRule type="containsText" dxfId="18101" priority="14683" operator="containsText" text="expedia vc">
      <formula>NOT(ISERROR(SEARCH("expedia vc",J450)))</formula>
    </cfRule>
    <cfRule type="containsText" dxfId="18100" priority="14684" operator="containsText" text="booking hcn">
      <formula>NOT(ISERROR(SEARCH("booking hcn",J450)))</formula>
    </cfRule>
    <cfRule type="containsText" dxfId="18099" priority="14685" stopIfTrue="1" operator="containsText" text="booking vcd">
      <formula>NOT(ISERROR(SEARCH("booking vcd",J450)))</formula>
    </cfRule>
    <cfRule type="containsText" dxfId="18098" priority="14686" stopIfTrue="1" operator="containsText" text="booking vc">
      <formula>NOT(ISERROR(SEARCH("booking vc",J450)))</formula>
    </cfRule>
  </conditionalFormatting>
  <conditionalFormatting sqref="J450">
    <cfRule type="containsText" dxfId="18097" priority="14680" operator="containsText" text="hw">
      <formula>NOT(ISERROR(SEARCH("hw",J450)))</formula>
    </cfRule>
  </conditionalFormatting>
  <conditionalFormatting sqref="J450">
    <cfRule type="containsText" dxfId="18096" priority="14671" operator="containsText" text="hw">
      <formula>NOT(ISERROR(SEARCH("hw",J450)))</formula>
    </cfRule>
    <cfRule type="containsText" dxfId="18095" priority="14672" operator="containsText" text="bb">
      <formula>NOT(ISERROR(SEARCH("bb",J450)))</formula>
    </cfRule>
    <cfRule type="containsText" dxfId="18094" priority="14673" stopIfTrue="1" operator="containsText" text="booking hc">
      <formula>NOT(ISERROR(SEARCH("booking hc",J450)))</formula>
    </cfRule>
    <cfRule type="containsText" dxfId="18093" priority="14674" operator="containsText" text="expedia vc">
      <formula>NOT(ISERROR(SEARCH("expedia vc",J450)))</formula>
    </cfRule>
    <cfRule type="containsText" dxfId="18092" priority="14675" operator="containsText" text="booking hcn">
      <formula>NOT(ISERROR(SEARCH("booking hcn",J450)))</formula>
    </cfRule>
    <cfRule type="containsText" dxfId="18091" priority="14676" stopIfTrue="1" operator="containsText" text="booking vcd">
      <formula>NOT(ISERROR(SEARCH("booking vcd",J450)))</formula>
    </cfRule>
    <cfRule type="containsText" dxfId="18090" priority="14677" stopIfTrue="1" operator="containsText" text="booking vc">
      <formula>NOT(ISERROR(SEARCH("booking vc",J450)))</formula>
    </cfRule>
  </conditionalFormatting>
  <conditionalFormatting sqref="J450">
    <cfRule type="containsText" dxfId="18089" priority="14690" operator="containsText" text="BANND">
      <formula>NOT(ISERROR(SEARCH("BANND",J450)))</formula>
    </cfRule>
    <cfRule type="expression" dxfId="18088" priority="14691">
      <formula>"'=NOT(ISERROR(VLOOKUP('Banned list'!)"</formula>
    </cfRule>
  </conditionalFormatting>
  <conditionalFormatting sqref="N450">
    <cfRule type="containsText" dxfId="18087" priority="14687" stopIfTrue="1" operator="containsText" text="CHARGE ON ARRIVAL">
      <formula>NOT(ISERROR(SEARCH("CHARGE ON ARRIVAL",N450)))</formula>
    </cfRule>
    <cfRule type="containsText" dxfId="18086" priority="14688" stopIfTrue="1" operator="containsText" text="CHARGE VC ON DAY">
      <formula>NOT(ISERROR(SEARCH("CHARGE VC ON DAY",N450)))</formula>
    </cfRule>
    <cfRule type="containsText" dxfId="18085" priority="14689" stopIfTrue="1" operator="containsText" text="PAID">
      <formula>NOT(ISERROR(SEARCH("PAID",N450)))</formula>
    </cfRule>
  </conditionalFormatting>
  <conditionalFormatting sqref="G451 I451">
    <cfRule type="containsText" dxfId="18084" priority="14660" operator="containsText" text="BANND">
      <formula>NOT(ISERROR(SEARCH("BANND",G451)))</formula>
    </cfRule>
  </conditionalFormatting>
  <conditionalFormatting sqref="J451">
    <cfRule type="containsText" dxfId="18083" priority="14662" operator="containsText" text="bb">
      <formula>NOT(ISERROR(SEARCH("bb",J451)))</formula>
    </cfRule>
    <cfRule type="containsText" dxfId="18082" priority="14663" stopIfTrue="1" operator="containsText" text="booking hc">
      <formula>NOT(ISERROR(SEARCH("booking hc",J451)))</formula>
    </cfRule>
    <cfRule type="containsText" dxfId="18081" priority="14664" operator="containsText" text="expedia vc">
      <formula>NOT(ISERROR(SEARCH("expedia vc",J451)))</formula>
    </cfRule>
    <cfRule type="containsText" dxfId="18080" priority="14665" operator="containsText" text="booking hcn">
      <formula>NOT(ISERROR(SEARCH("booking hcn",J451)))</formula>
    </cfRule>
    <cfRule type="containsText" dxfId="18079" priority="14666" stopIfTrue="1" operator="containsText" text="booking vcd">
      <formula>NOT(ISERROR(SEARCH("booking vcd",J451)))</formula>
    </cfRule>
    <cfRule type="containsText" dxfId="18078" priority="14667" stopIfTrue="1" operator="containsText" text="booking vc">
      <formula>NOT(ISERROR(SEARCH("booking vc",J451)))</formula>
    </cfRule>
  </conditionalFormatting>
  <conditionalFormatting sqref="J451">
    <cfRule type="containsText" dxfId="18077" priority="14661" operator="containsText" text="hw">
      <formula>NOT(ISERROR(SEARCH("hw",J451)))</formula>
    </cfRule>
  </conditionalFormatting>
  <conditionalFormatting sqref="N451">
    <cfRule type="containsText" dxfId="18076" priority="14668" stopIfTrue="1" operator="containsText" text="CHARGE ON ARRIVAL">
      <formula>NOT(ISERROR(SEARCH("CHARGE ON ARRIVAL",N451)))</formula>
    </cfRule>
    <cfRule type="containsText" dxfId="18075" priority="14669" stopIfTrue="1" operator="containsText" text="CHARGE VC ON DAY">
      <formula>NOT(ISERROR(SEARCH("CHARGE VC ON DAY",N451)))</formula>
    </cfRule>
    <cfRule type="containsText" dxfId="18074" priority="14670" stopIfTrue="1" operator="containsText" text="PAID">
      <formula>NOT(ISERROR(SEARCH("PAID",N451)))</formula>
    </cfRule>
  </conditionalFormatting>
  <conditionalFormatting sqref="I452">
    <cfRule type="containsText" dxfId="18073" priority="14649" operator="containsText" text="BANND">
      <formula>NOT(ISERROR(SEARCH("BANND",I452)))</formula>
    </cfRule>
  </conditionalFormatting>
  <conditionalFormatting sqref="J452">
    <cfRule type="containsText" dxfId="18072" priority="14651" operator="containsText" text="bb">
      <formula>NOT(ISERROR(SEARCH("bb",J452)))</formula>
    </cfRule>
    <cfRule type="containsText" dxfId="18071" priority="14652" stopIfTrue="1" operator="containsText" text="booking hc">
      <formula>NOT(ISERROR(SEARCH("booking hc",J452)))</formula>
    </cfRule>
    <cfRule type="containsText" dxfId="18070" priority="14653" operator="containsText" text="expedia vc">
      <formula>NOT(ISERROR(SEARCH("expedia vc",J452)))</formula>
    </cfRule>
    <cfRule type="containsText" dxfId="18069" priority="14654" operator="containsText" text="booking hcn">
      <formula>NOT(ISERROR(SEARCH("booking hcn",J452)))</formula>
    </cfRule>
    <cfRule type="containsText" dxfId="18068" priority="14655" stopIfTrue="1" operator="containsText" text="booking vcd">
      <formula>NOT(ISERROR(SEARCH("booking vcd",J452)))</formula>
    </cfRule>
    <cfRule type="containsText" dxfId="18067" priority="14656" stopIfTrue="1" operator="containsText" text="booking vc">
      <formula>NOT(ISERROR(SEARCH("booking vc",J452)))</formula>
    </cfRule>
  </conditionalFormatting>
  <conditionalFormatting sqref="J452">
    <cfRule type="containsText" dxfId="18066" priority="14650" operator="containsText" text="hw">
      <formula>NOT(ISERROR(SEARCH("hw",J452)))</formula>
    </cfRule>
  </conditionalFormatting>
  <conditionalFormatting sqref="N452">
    <cfRule type="containsText" dxfId="18065" priority="14657" stopIfTrue="1" operator="containsText" text="CHARGE ON ARRIVAL">
      <formula>NOT(ISERROR(SEARCH("CHARGE ON ARRIVAL",N452)))</formula>
    </cfRule>
    <cfRule type="containsText" dxfId="18064" priority="14658" stopIfTrue="1" operator="containsText" text="CHARGE VC ON DAY">
      <formula>NOT(ISERROR(SEARCH("CHARGE VC ON DAY",N452)))</formula>
    </cfRule>
    <cfRule type="containsText" dxfId="18063" priority="14659" stopIfTrue="1" operator="containsText" text="PAID">
      <formula>NOT(ISERROR(SEARCH("PAID",N452)))</formula>
    </cfRule>
  </conditionalFormatting>
  <conditionalFormatting sqref="I453 G453">
    <cfRule type="containsText" dxfId="18062" priority="14638" operator="containsText" text="BANND">
      <formula>NOT(ISERROR(SEARCH("BANND",G453)))</formula>
    </cfRule>
  </conditionalFormatting>
  <conditionalFormatting sqref="J453">
    <cfRule type="containsText" dxfId="18061" priority="14640" operator="containsText" text="bb">
      <formula>NOT(ISERROR(SEARCH("bb",J453)))</formula>
    </cfRule>
    <cfRule type="containsText" dxfId="18060" priority="14641" stopIfTrue="1" operator="containsText" text="booking hc">
      <formula>NOT(ISERROR(SEARCH("booking hc",J453)))</formula>
    </cfRule>
    <cfRule type="containsText" dxfId="18059" priority="14642" operator="containsText" text="expedia vc">
      <formula>NOT(ISERROR(SEARCH("expedia vc",J453)))</formula>
    </cfRule>
    <cfRule type="containsText" dxfId="18058" priority="14643" operator="containsText" text="booking hcn">
      <formula>NOT(ISERROR(SEARCH("booking hcn",J453)))</formula>
    </cfRule>
    <cfRule type="containsText" dxfId="18057" priority="14644" stopIfTrue="1" operator="containsText" text="booking vcd">
      <formula>NOT(ISERROR(SEARCH("booking vcd",J453)))</formula>
    </cfRule>
    <cfRule type="containsText" dxfId="18056" priority="14645" stopIfTrue="1" operator="containsText" text="booking vc">
      <formula>NOT(ISERROR(SEARCH("booking vc",J453)))</formula>
    </cfRule>
  </conditionalFormatting>
  <conditionalFormatting sqref="J453">
    <cfRule type="containsText" dxfId="18055" priority="14639" operator="containsText" text="hw">
      <formula>NOT(ISERROR(SEARCH("hw",J453)))</formula>
    </cfRule>
  </conditionalFormatting>
  <conditionalFormatting sqref="N453">
    <cfRule type="containsText" dxfId="18054" priority="14646" stopIfTrue="1" operator="containsText" text="CHARGE ON ARRIVAL">
      <formula>NOT(ISERROR(SEARCH("CHARGE ON ARRIVAL",N453)))</formula>
    </cfRule>
    <cfRule type="containsText" dxfId="18053" priority="14647" stopIfTrue="1" operator="containsText" text="CHARGE VC ON DAY">
      <formula>NOT(ISERROR(SEARCH("CHARGE VC ON DAY",N453)))</formula>
    </cfRule>
    <cfRule type="containsText" dxfId="18052" priority="14648" stopIfTrue="1" operator="containsText" text="PAID">
      <formula>NOT(ISERROR(SEARCH("PAID",N453)))</formula>
    </cfRule>
  </conditionalFormatting>
  <conditionalFormatting sqref="H454:L454">
    <cfRule type="expression" dxfId="18051" priority="14623">
      <formula>"'=NOT(ISERROR(VLOOKUP('Banned list'!)"</formula>
    </cfRule>
  </conditionalFormatting>
  <conditionalFormatting sqref="J454">
    <cfRule type="containsText" dxfId="18050" priority="14626" operator="containsText" text="bb">
      <formula>NOT(ISERROR(SEARCH("bb",J454)))</formula>
    </cfRule>
    <cfRule type="containsText" dxfId="18049" priority="14627" stopIfTrue="1" operator="containsText" text="booking hc">
      <formula>NOT(ISERROR(SEARCH("booking hc",J454)))</formula>
    </cfRule>
    <cfRule type="containsText" dxfId="18048" priority="14628" operator="containsText" text="expedia vc">
      <formula>NOT(ISERROR(SEARCH("expedia vc",J454)))</formula>
    </cfRule>
    <cfRule type="containsText" dxfId="18047" priority="14629" operator="containsText" text="booking hcn">
      <formula>NOT(ISERROR(SEARCH("booking hcn",J454)))</formula>
    </cfRule>
    <cfRule type="containsText" dxfId="18046" priority="14630" stopIfTrue="1" operator="containsText" text="booking vcd">
      <formula>NOT(ISERROR(SEARCH("booking vcd",J454)))</formula>
    </cfRule>
    <cfRule type="containsText" dxfId="18045" priority="14631" stopIfTrue="1" operator="containsText" text="booking vc">
      <formula>NOT(ISERROR(SEARCH("booking vc",J454)))</formula>
    </cfRule>
  </conditionalFormatting>
  <conditionalFormatting sqref="J454">
    <cfRule type="containsText" dxfId="18044" priority="14625" operator="containsText" text="hw">
      <formula>NOT(ISERROR(SEARCH("hw",J454)))</formula>
    </cfRule>
  </conditionalFormatting>
  <conditionalFormatting sqref="J454">
    <cfRule type="containsText" dxfId="18043" priority="14616" operator="containsText" text="hw">
      <formula>NOT(ISERROR(SEARCH("hw",J454)))</formula>
    </cfRule>
    <cfRule type="containsText" dxfId="18042" priority="14617" operator="containsText" text="bb">
      <formula>NOT(ISERROR(SEARCH("bb",J454)))</formula>
    </cfRule>
    <cfRule type="containsText" dxfId="18041" priority="14618" stopIfTrue="1" operator="containsText" text="booking hc">
      <formula>NOT(ISERROR(SEARCH("booking hc",J454)))</formula>
    </cfRule>
    <cfRule type="containsText" dxfId="18040" priority="14619" operator="containsText" text="expedia vc">
      <formula>NOT(ISERROR(SEARCH("expedia vc",J454)))</formula>
    </cfRule>
    <cfRule type="containsText" dxfId="18039" priority="14620" operator="containsText" text="booking hcn">
      <formula>NOT(ISERROR(SEARCH("booking hcn",J454)))</formula>
    </cfRule>
    <cfRule type="containsText" dxfId="18038" priority="14621" stopIfTrue="1" operator="containsText" text="booking vcd">
      <formula>NOT(ISERROR(SEARCH("booking vcd",J454)))</formula>
    </cfRule>
    <cfRule type="containsText" dxfId="18037" priority="14622" stopIfTrue="1" operator="containsText" text="booking vc">
      <formula>NOT(ISERROR(SEARCH("booking vc",J454)))</formula>
    </cfRule>
  </conditionalFormatting>
  <conditionalFormatting sqref="J454">
    <cfRule type="containsText" dxfId="18036" priority="14635" operator="containsText" text="BANND">
      <formula>NOT(ISERROR(SEARCH("BANND",J454)))</formula>
    </cfRule>
    <cfRule type="expression" dxfId="18035" priority="14636">
      <formula>"'=NOT(ISERROR(VLOOKUP('Banned list'!)"</formula>
    </cfRule>
  </conditionalFormatting>
  <conditionalFormatting sqref="N454">
    <cfRule type="containsText" dxfId="18034" priority="14632" stopIfTrue="1" operator="containsText" text="CHARGE ON ARRIVAL">
      <formula>NOT(ISERROR(SEARCH("CHARGE ON ARRIVAL",N454)))</formula>
    </cfRule>
    <cfRule type="containsText" dxfId="18033" priority="14633" stopIfTrue="1" operator="containsText" text="CHARGE VC ON DAY">
      <formula>NOT(ISERROR(SEARCH("CHARGE VC ON DAY",N454)))</formula>
    </cfRule>
    <cfRule type="containsText" dxfId="18032" priority="14634" stopIfTrue="1" operator="containsText" text="PAID">
      <formula>NOT(ISERROR(SEARCH("PAID",N454)))</formula>
    </cfRule>
  </conditionalFormatting>
  <conditionalFormatting sqref="G455 I455">
    <cfRule type="containsText" dxfId="18031" priority="14605" operator="containsText" text="BANND">
      <formula>NOT(ISERROR(SEARCH("BANND",G455)))</formula>
    </cfRule>
  </conditionalFormatting>
  <conditionalFormatting sqref="J455">
    <cfRule type="containsText" dxfId="18030" priority="14607" operator="containsText" text="bb">
      <formula>NOT(ISERROR(SEARCH("bb",J455)))</formula>
    </cfRule>
    <cfRule type="containsText" dxfId="18029" priority="14608" stopIfTrue="1" operator="containsText" text="booking hc">
      <formula>NOT(ISERROR(SEARCH("booking hc",J455)))</formula>
    </cfRule>
    <cfRule type="containsText" dxfId="18028" priority="14609" operator="containsText" text="expedia vc">
      <formula>NOT(ISERROR(SEARCH("expedia vc",J455)))</formula>
    </cfRule>
    <cfRule type="containsText" dxfId="18027" priority="14610" operator="containsText" text="booking hcn">
      <formula>NOT(ISERROR(SEARCH("booking hcn",J455)))</formula>
    </cfRule>
    <cfRule type="containsText" dxfId="18026" priority="14611" stopIfTrue="1" operator="containsText" text="booking vcd">
      <formula>NOT(ISERROR(SEARCH("booking vcd",J455)))</formula>
    </cfRule>
    <cfRule type="containsText" dxfId="18025" priority="14612" stopIfTrue="1" operator="containsText" text="booking vc">
      <formula>NOT(ISERROR(SEARCH("booking vc",J455)))</formula>
    </cfRule>
  </conditionalFormatting>
  <conditionalFormatting sqref="J455">
    <cfRule type="containsText" dxfId="18024" priority="14606" operator="containsText" text="hw">
      <formula>NOT(ISERROR(SEARCH("hw",J455)))</formula>
    </cfRule>
  </conditionalFormatting>
  <conditionalFormatting sqref="N455">
    <cfRule type="containsText" dxfId="18023" priority="14613" stopIfTrue="1" operator="containsText" text="CHARGE ON ARRIVAL">
      <formula>NOT(ISERROR(SEARCH("CHARGE ON ARRIVAL",N455)))</formula>
    </cfRule>
    <cfRule type="containsText" dxfId="18022" priority="14614" stopIfTrue="1" operator="containsText" text="CHARGE VC ON DAY">
      <formula>NOT(ISERROR(SEARCH("CHARGE VC ON DAY",N455)))</formula>
    </cfRule>
    <cfRule type="containsText" dxfId="18021" priority="14615" stopIfTrue="1" operator="containsText" text="PAID">
      <formula>NOT(ISERROR(SEARCH("PAID",N455)))</formula>
    </cfRule>
  </conditionalFormatting>
  <conditionalFormatting sqref="I456">
    <cfRule type="containsText" dxfId="18020" priority="14594" operator="containsText" text="BANND">
      <formula>NOT(ISERROR(SEARCH("BANND",I456)))</formula>
    </cfRule>
  </conditionalFormatting>
  <conditionalFormatting sqref="J456">
    <cfRule type="containsText" dxfId="18019" priority="14596" operator="containsText" text="bb">
      <formula>NOT(ISERROR(SEARCH("bb",J456)))</formula>
    </cfRule>
    <cfRule type="containsText" dxfId="18018" priority="14597" stopIfTrue="1" operator="containsText" text="booking hc">
      <formula>NOT(ISERROR(SEARCH("booking hc",J456)))</formula>
    </cfRule>
    <cfRule type="containsText" dxfId="18017" priority="14598" operator="containsText" text="expedia vc">
      <formula>NOT(ISERROR(SEARCH("expedia vc",J456)))</formula>
    </cfRule>
    <cfRule type="containsText" dxfId="18016" priority="14599" operator="containsText" text="booking hcn">
      <formula>NOT(ISERROR(SEARCH("booking hcn",J456)))</formula>
    </cfRule>
    <cfRule type="containsText" dxfId="18015" priority="14600" stopIfTrue="1" operator="containsText" text="booking vcd">
      <formula>NOT(ISERROR(SEARCH("booking vcd",J456)))</formula>
    </cfRule>
    <cfRule type="containsText" dxfId="18014" priority="14601" stopIfTrue="1" operator="containsText" text="booking vc">
      <formula>NOT(ISERROR(SEARCH("booking vc",J456)))</formula>
    </cfRule>
  </conditionalFormatting>
  <conditionalFormatting sqref="J456">
    <cfRule type="containsText" dxfId="18013" priority="14595" operator="containsText" text="hw">
      <formula>NOT(ISERROR(SEARCH("hw",J456)))</formula>
    </cfRule>
  </conditionalFormatting>
  <conditionalFormatting sqref="N456">
    <cfRule type="containsText" dxfId="18012" priority="14602" stopIfTrue="1" operator="containsText" text="CHARGE ON ARRIVAL">
      <formula>NOT(ISERROR(SEARCH("CHARGE ON ARRIVAL",N456)))</formula>
    </cfRule>
    <cfRule type="containsText" dxfId="18011" priority="14603" stopIfTrue="1" operator="containsText" text="CHARGE VC ON DAY">
      <formula>NOT(ISERROR(SEARCH("CHARGE VC ON DAY",N456)))</formula>
    </cfRule>
    <cfRule type="containsText" dxfId="18010" priority="14604" stopIfTrue="1" operator="containsText" text="PAID">
      <formula>NOT(ISERROR(SEARCH("PAID",N456)))</formula>
    </cfRule>
  </conditionalFormatting>
  <conditionalFormatting sqref="I457">
    <cfRule type="containsText" dxfId="18009" priority="14583" operator="containsText" text="BANND">
      <formula>NOT(ISERROR(SEARCH("BANND",I457)))</formula>
    </cfRule>
  </conditionalFormatting>
  <conditionalFormatting sqref="J457">
    <cfRule type="containsText" dxfId="18008" priority="14585" operator="containsText" text="bb">
      <formula>NOT(ISERROR(SEARCH("bb",J457)))</formula>
    </cfRule>
    <cfRule type="containsText" dxfId="18007" priority="14586" stopIfTrue="1" operator="containsText" text="booking hc">
      <formula>NOT(ISERROR(SEARCH("booking hc",J457)))</formula>
    </cfRule>
    <cfRule type="containsText" dxfId="18006" priority="14587" operator="containsText" text="expedia vc">
      <formula>NOT(ISERROR(SEARCH("expedia vc",J457)))</formula>
    </cfRule>
    <cfRule type="containsText" dxfId="18005" priority="14588" operator="containsText" text="booking hcn">
      <formula>NOT(ISERROR(SEARCH("booking hcn",J457)))</formula>
    </cfRule>
    <cfRule type="containsText" dxfId="18004" priority="14589" stopIfTrue="1" operator="containsText" text="booking vcd">
      <formula>NOT(ISERROR(SEARCH("booking vcd",J457)))</formula>
    </cfRule>
    <cfRule type="containsText" dxfId="18003" priority="14590" stopIfTrue="1" operator="containsText" text="booking vc">
      <formula>NOT(ISERROR(SEARCH("booking vc",J457)))</formula>
    </cfRule>
  </conditionalFormatting>
  <conditionalFormatting sqref="J457">
    <cfRule type="containsText" dxfId="18002" priority="14584" operator="containsText" text="hw">
      <formula>NOT(ISERROR(SEARCH("hw",J457)))</formula>
    </cfRule>
  </conditionalFormatting>
  <conditionalFormatting sqref="N457">
    <cfRule type="containsText" dxfId="18001" priority="14591" stopIfTrue="1" operator="containsText" text="CHARGE ON ARRIVAL">
      <formula>NOT(ISERROR(SEARCH("CHARGE ON ARRIVAL",N457)))</formula>
    </cfRule>
    <cfRule type="containsText" dxfId="18000" priority="14592" stopIfTrue="1" operator="containsText" text="CHARGE VC ON DAY">
      <formula>NOT(ISERROR(SEARCH("CHARGE VC ON DAY",N457)))</formula>
    </cfRule>
    <cfRule type="containsText" dxfId="17999" priority="14593" stopIfTrue="1" operator="containsText" text="PAID">
      <formula>NOT(ISERROR(SEARCH("PAID",N457)))</formula>
    </cfRule>
  </conditionalFormatting>
  <conditionalFormatting sqref="H458:L458">
    <cfRule type="expression" dxfId="17998" priority="14568">
      <formula>"'=NOT(ISERROR(VLOOKUP('Banned list'!)"</formula>
    </cfRule>
  </conditionalFormatting>
  <conditionalFormatting sqref="J458">
    <cfRule type="containsText" dxfId="17997" priority="14571" operator="containsText" text="bb">
      <formula>NOT(ISERROR(SEARCH("bb",J458)))</formula>
    </cfRule>
    <cfRule type="containsText" dxfId="17996" priority="14572" stopIfTrue="1" operator="containsText" text="booking hc">
      <formula>NOT(ISERROR(SEARCH("booking hc",J458)))</formula>
    </cfRule>
    <cfRule type="containsText" dxfId="17995" priority="14573" operator="containsText" text="expedia vc">
      <formula>NOT(ISERROR(SEARCH("expedia vc",J458)))</formula>
    </cfRule>
    <cfRule type="containsText" dxfId="17994" priority="14574" operator="containsText" text="booking hcn">
      <formula>NOT(ISERROR(SEARCH("booking hcn",J458)))</formula>
    </cfRule>
    <cfRule type="containsText" dxfId="17993" priority="14575" stopIfTrue="1" operator="containsText" text="booking vcd">
      <formula>NOT(ISERROR(SEARCH("booking vcd",J458)))</formula>
    </cfRule>
    <cfRule type="containsText" dxfId="17992" priority="14576" stopIfTrue="1" operator="containsText" text="booking vc">
      <formula>NOT(ISERROR(SEARCH("booking vc",J458)))</formula>
    </cfRule>
  </conditionalFormatting>
  <conditionalFormatting sqref="J458">
    <cfRule type="containsText" dxfId="17991" priority="14570" operator="containsText" text="hw">
      <formula>NOT(ISERROR(SEARCH("hw",J458)))</formula>
    </cfRule>
  </conditionalFormatting>
  <conditionalFormatting sqref="J458">
    <cfRule type="containsText" dxfId="17990" priority="14561" operator="containsText" text="hw">
      <formula>NOT(ISERROR(SEARCH("hw",J458)))</formula>
    </cfRule>
    <cfRule type="containsText" dxfId="17989" priority="14562" operator="containsText" text="bb">
      <formula>NOT(ISERROR(SEARCH("bb",J458)))</formula>
    </cfRule>
    <cfRule type="containsText" dxfId="17988" priority="14563" stopIfTrue="1" operator="containsText" text="booking hc">
      <formula>NOT(ISERROR(SEARCH("booking hc",J458)))</formula>
    </cfRule>
    <cfRule type="containsText" dxfId="17987" priority="14564" operator="containsText" text="expedia vc">
      <formula>NOT(ISERROR(SEARCH("expedia vc",J458)))</formula>
    </cfRule>
    <cfRule type="containsText" dxfId="17986" priority="14565" operator="containsText" text="booking hcn">
      <formula>NOT(ISERROR(SEARCH("booking hcn",J458)))</formula>
    </cfRule>
    <cfRule type="containsText" dxfId="17985" priority="14566" stopIfTrue="1" operator="containsText" text="booking vcd">
      <formula>NOT(ISERROR(SEARCH("booking vcd",J458)))</formula>
    </cfRule>
    <cfRule type="containsText" dxfId="17984" priority="14567" stopIfTrue="1" operator="containsText" text="booking vc">
      <formula>NOT(ISERROR(SEARCH("booking vc",J458)))</formula>
    </cfRule>
  </conditionalFormatting>
  <conditionalFormatting sqref="J458">
    <cfRule type="containsText" dxfId="17983" priority="14580" operator="containsText" text="BANND">
      <formula>NOT(ISERROR(SEARCH("BANND",J458)))</formula>
    </cfRule>
    <cfRule type="expression" dxfId="17982" priority="14581">
      <formula>"'=NOT(ISERROR(VLOOKUP('Banned list'!)"</formula>
    </cfRule>
  </conditionalFormatting>
  <conditionalFormatting sqref="N458">
    <cfRule type="containsText" dxfId="17981" priority="14577" stopIfTrue="1" operator="containsText" text="CHARGE ON ARRIVAL">
      <formula>NOT(ISERROR(SEARCH("CHARGE ON ARRIVAL",N458)))</formula>
    </cfRule>
    <cfRule type="containsText" dxfId="17980" priority="14578" stopIfTrue="1" operator="containsText" text="CHARGE VC ON DAY">
      <formula>NOT(ISERROR(SEARCH("CHARGE VC ON DAY",N458)))</formula>
    </cfRule>
    <cfRule type="containsText" dxfId="17979" priority="14579" stopIfTrue="1" operator="containsText" text="PAID">
      <formula>NOT(ISERROR(SEARCH("PAID",N458)))</formula>
    </cfRule>
  </conditionalFormatting>
  <conditionalFormatting sqref="B459 H459:L459">
    <cfRule type="expression" dxfId="17978" priority="14546">
      <formula>"'=NOT(ISERROR(VLOOKUP('Banned list'!)"</formula>
    </cfRule>
  </conditionalFormatting>
  <conditionalFormatting sqref="J459">
    <cfRule type="containsText" dxfId="17977" priority="14549" operator="containsText" text="bb">
      <formula>NOT(ISERROR(SEARCH("bb",J459)))</formula>
    </cfRule>
    <cfRule type="containsText" dxfId="17976" priority="14550" stopIfTrue="1" operator="containsText" text="booking hc">
      <formula>NOT(ISERROR(SEARCH("booking hc",J459)))</formula>
    </cfRule>
    <cfRule type="containsText" dxfId="17975" priority="14551" operator="containsText" text="expedia vc">
      <formula>NOT(ISERROR(SEARCH("expedia vc",J459)))</formula>
    </cfRule>
    <cfRule type="containsText" dxfId="17974" priority="14552" operator="containsText" text="booking hcn">
      <formula>NOT(ISERROR(SEARCH("booking hcn",J459)))</formula>
    </cfRule>
    <cfRule type="containsText" dxfId="17973" priority="14553" stopIfTrue="1" operator="containsText" text="booking vcd">
      <formula>NOT(ISERROR(SEARCH("booking vcd",J459)))</formula>
    </cfRule>
    <cfRule type="containsText" dxfId="17972" priority="14554" stopIfTrue="1" operator="containsText" text="booking vc">
      <formula>NOT(ISERROR(SEARCH("booking vc",J459)))</formula>
    </cfRule>
  </conditionalFormatting>
  <conditionalFormatting sqref="J459">
    <cfRule type="containsText" dxfId="17971" priority="14548" operator="containsText" text="hw">
      <formula>NOT(ISERROR(SEARCH("hw",J459)))</formula>
    </cfRule>
  </conditionalFormatting>
  <conditionalFormatting sqref="J459">
    <cfRule type="containsText" dxfId="17970" priority="14539" operator="containsText" text="hw">
      <formula>NOT(ISERROR(SEARCH("hw",J459)))</formula>
    </cfRule>
    <cfRule type="containsText" dxfId="17969" priority="14540" operator="containsText" text="bb">
      <formula>NOT(ISERROR(SEARCH("bb",J459)))</formula>
    </cfRule>
    <cfRule type="containsText" dxfId="17968" priority="14541" stopIfTrue="1" operator="containsText" text="booking hc">
      <formula>NOT(ISERROR(SEARCH("booking hc",J459)))</formula>
    </cfRule>
    <cfRule type="containsText" dxfId="17967" priority="14542" operator="containsText" text="expedia vc">
      <formula>NOT(ISERROR(SEARCH("expedia vc",J459)))</formula>
    </cfRule>
    <cfRule type="containsText" dxfId="17966" priority="14543" operator="containsText" text="booking hcn">
      <formula>NOT(ISERROR(SEARCH("booking hcn",J459)))</formula>
    </cfRule>
    <cfRule type="containsText" dxfId="17965" priority="14544" stopIfTrue="1" operator="containsText" text="booking vcd">
      <formula>NOT(ISERROR(SEARCH("booking vcd",J459)))</formula>
    </cfRule>
    <cfRule type="containsText" dxfId="17964" priority="14545" stopIfTrue="1" operator="containsText" text="booking vc">
      <formula>NOT(ISERROR(SEARCH("booking vc",J459)))</formula>
    </cfRule>
  </conditionalFormatting>
  <conditionalFormatting sqref="J459">
    <cfRule type="containsText" dxfId="17963" priority="14558" operator="containsText" text="BANND">
      <formula>NOT(ISERROR(SEARCH("BANND",J459)))</formula>
    </cfRule>
    <cfRule type="expression" dxfId="17962" priority="14559">
      <formula>"'=NOT(ISERROR(VLOOKUP('Banned list'!)"</formula>
    </cfRule>
  </conditionalFormatting>
  <conditionalFormatting sqref="N459">
    <cfRule type="containsText" dxfId="17961" priority="14555" stopIfTrue="1" operator="containsText" text="CHARGE ON ARRIVAL">
      <formula>NOT(ISERROR(SEARCH("CHARGE ON ARRIVAL",N459)))</formula>
    </cfRule>
    <cfRule type="containsText" dxfId="17960" priority="14556" stopIfTrue="1" operator="containsText" text="CHARGE VC ON DAY">
      <formula>NOT(ISERROR(SEARCH("CHARGE VC ON DAY",N459)))</formula>
    </cfRule>
    <cfRule type="containsText" dxfId="17959" priority="14557" stopIfTrue="1" operator="containsText" text="PAID">
      <formula>NOT(ISERROR(SEARCH("PAID",N459)))</formula>
    </cfRule>
  </conditionalFormatting>
  <conditionalFormatting sqref="I460">
    <cfRule type="containsText" dxfId="17958" priority="14528" operator="containsText" text="BANND">
      <formula>NOT(ISERROR(SEARCH("BANND",I460)))</formula>
    </cfRule>
  </conditionalFormatting>
  <conditionalFormatting sqref="J460">
    <cfRule type="containsText" dxfId="17957" priority="14530" operator="containsText" text="bb">
      <formula>NOT(ISERROR(SEARCH("bb",J460)))</formula>
    </cfRule>
    <cfRule type="containsText" dxfId="17956" priority="14531" stopIfTrue="1" operator="containsText" text="booking hc">
      <formula>NOT(ISERROR(SEARCH("booking hc",J460)))</formula>
    </cfRule>
    <cfRule type="containsText" dxfId="17955" priority="14532" operator="containsText" text="expedia vc">
      <formula>NOT(ISERROR(SEARCH("expedia vc",J460)))</formula>
    </cfRule>
    <cfRule type="containsText" dxfId="17954" priority="14533" operator="containsText" text="booking hcn">
      <formula>NOT(ISERROR(SEARCH("booking hcn",J460)))</formula>
    </cfRule>
    <cfRule type="containsText" dxfId="17953" priority="14534" stopIfTrue="1" operator="containsText" text="booking vcd">
      <formula>NOT(ISERROR(SEARCH("booking vcd",J460)))</formula>
    </cfRule>
    <cfRule type="containsText" dxfId="17952" priority="14535" stopIfTrue="1" operator="containsText" text="booking vc">
      <formula>NOT(ISERROR(SEARCH("booking vc",J460)))</formula>
    </cfRule>
  </conditionalFormatting>
  <conditionalFormatting sqref="J460">
    <cfRule type="containsText" dxfId="17951" priority="14529" operator="containsText" text="hw">
      <formula>NOT(ISERROR(SEARCH("hw",J460)))</formula>
    </cfRule>
  </conditionalFormatting>
  <conditionalFormatting sqref="N460">
    <cfRule type="containsText" dxfId="17950" priority="14536" stopIfTrue="1" operator="containsText" text="CHARGE ON ARRIVAL">
      <formula>NOT(ISERROR(SEARCH("CHARGE ON ARRIVAL",N460)))</formula>
    </cfRule>
    <cfRule type="containsText" dxfId="17949" priority="14537" stopIfTrue="1" operator="containsText" text="CHARGE VC ON DAY">
      <formula>NOT(ISERROR(SEARCH("CHARGE VC ON DAY",N460)))</formula>
    </cfRule>
    <cfRule type="containsText" dxfId="17948" priority="14538" stopIfTrue="1" operator="containsText" text="PAID">
      <formula>NOT(ISERROR(SEARCH("PAID",N460)))</formula>
    </cfRule>
  </conditionalFormatting>
  <conditionalFormatting sqref="G461 I461">
    <cfRule type="containsText" dxfId="17947" priority="14517" operator="containsText" text="BANND">
      <formula>NOT(ISERROR(SEARCH("BANND",G461)))</formula>
    </cfRule>
  </conditionalFormatting>
  <conditionalFormatting sqref="J461">
    <cfRule type="containsText" dxfId="17946" priority="14519" operator="containsText" text="bb">
      <formula>NOT(ISERROR(SEARCH("bb",J461)))</formula>
    </cfRule>
    <cfRule type="containsText" dxfId="17945" priority="14520" stopIfTrue="1" operator="containsText" text="booking hc">
      <formula>NOT(ISERROR(SEARCH("booking hc",J461)))</formula>
    </cfRule>
    <cfRule type="containsText" dxfId="17944" priority="14521" operator="containsText" text="expedia vc">
      <formula>NOT(ISERROR(SEARCH("expedia vc",J461)))</formula>
    </cfRule>
    <cfRule type="containsText" dxfId="17943" priority="14522" operator="containsText" text="booking hcn">
      <formula>NOT(ISERROR(SEARCH("booking hcn",J461)))</formula>
    </cfRule>
    <cfRule type="containsText" dxfId="17942" priority="14523" stopIfTrue="1" operator="containsText" text="booking vcd">
      <formula>NOT(ISERROR(SEARCH("booking vcd",J461)))</formula>
    </cfRule>
    <cfRule type="containsText" dxfId="17941" priority="14524" stopIfTrue="1" operator="containsText" text="booking vc">
      <formula>NOT(ISERROR(SEARCH("booking vc",J461)))</formula>
    </cfRule>
  </conditionalFormatting>
  <conditionalFormatting sqref="J461">
    <cfRule type="containsText" dxfId="17940" priority="14518" operator="containsText" text="hw">
      <formula>NOT(ISERROR(SEARCH("hw",J461)))</formula>
    </cfRule>
  </conditionalFormatting>
  <conditionalFormatting sqref="N461">
    <cfRule type="containsText" dxfId="17939" priority="14525" stopIfTrue="1" operator="containsText" text="CHARGE ON ARRIVAL">
      <formula>NOT(ISERROR(SEARCH("CHARGE ON ARRIVAL",N461)))</formula>
    </cfRule>
    <cfRule type="containsText" dxfId="17938" priority="14526" stopIfTrue="1" operator="containsText" text="CHARGE VC ON DAY">
      <formula>NOT(ISERROR(SEARCH("CHARGE VC ON DAY",N461)))</formula>
    </cfRule>
    <cfRule type="containsText" dxfId="17937" priority="14527" stopIfTrue="1" operator="containsText" text="PAID">
      <formula>NOT(ISERROR(SEARCH("PAID",N461)))</formula>
    </cfRule>
  </conditionalFormatting>
  <conditionalFormatting sqref="I462">
    <cfRule type="containsText" dxfId="17936" priority="14506" operator="containsText" text="BANND">
      <formula>NOT(ISERROR(SEARCH("BANND",I462)))</formula>
    </cfRule>
  </conditionalFormatting>
  <conditionalFormatting sqref="J462">
    <cfRule type="containsText" dxfId="17935" priority="14508" operator="containsText" text="bb">
      <formula>NOT(ISERROR(SEARCH("bb",J462)))</formula>
    </cfRule>
    <cfRule type="containsText" dxfId="17934" priority="14509" stopIfTrue="1" operator="containsText" text="booking hc">
      <formula>NOT(ISERROR(SEARCH("booking hc",J462)))</formula>
    </cfRule>
    <cfRule type="containsText" dxfId="17933" priority="14510" operator="containsText" text="expedia vc">
      <formula>NOT(ISERROR(SEARCH("expedia vc",J462)))</formula>
    </cfRule>
    <cfRule type="containsText" dxfId="17932" priority="14511" operator="containsText" text="booking hcn">
      <formula>NOT(ISERROR(SEARCH("booking hcn",J462)))</formula>
    </cfRule>
    <cfRule type="containsText" dxfId="17931" priority="14512" stopIfTrue="1" operator="containsText" text="booking vcd">
      <formula>NOT(ISERROR(SEARCH("booking vcd",J462)))</formula>
    </cfRule>
    <cfRule type="containsText" dxfId="17930" priority="14513" stopIfTrue="1" operator="containsText" text="booking vc">
      <formula>NOT(ISERROR(SEARCH("booking vc",J462)))</formula>
    </cfRule>
  </conditionalFormatting>
  <conditionalFormatting sqref="J462">
    <cfRule type="containsText" dxfId="17929" priority="14507" operator="containsText" text="hw">
      <formula>NOT(ISERROR(SEARCH("hw",J462)))</formula>
    </cfRule>
  </conditionalFormatting>
  <conditionalFormatting sqref="N462">
    <cfRule type="containsText" dxfId="17928" priority="14514" stopIfTrue="1" operator="containsText" text="CHARGE ON ARRIVAL">
      <formula>NOT(ISERROR(SEARCH("CHARGE ON ARRIVAL",N462)))</formula>
    </cfRule>
    <cfRule type="containsText" dxfId="17927" priority="14515" stopIfTrue="1" operator="containsText" text="CHARGE VC ON DAY">
      <formula>NOT(ISERROR(SEARCH("CHARGE VC ON DAY",N462)))</formula>
    </cfRule>
    <cfRule type="containsText" dxfId="17926" priority="14516" stopIfTrue="1" operator="containsText" text="PAID">
      <formula>NOT(ISERROR(SEARCH("PAID",N462)))</formula>
    </cfRule>
  </conditionalFormatting>
  <conditionalFormatting sqref="G464 I464">
    <cfRule type="containsText" dxfId="17925" priority="14495" operator="containsText" text="BANND">
      <formula>NOT(ISERROR(SEARCH("BANND",G464)))</formula>
    </cfRule>
  </conditionalFormatting>
  <conditionalFormatting sqref="J464">
    <cfRule type="containsText" dxfId="17924" priority="14497" operator="containsText" text="bb">
      <formula>NOT(ISERROR(SEARCH("bb",J464)))</formula>
    </cfRule>
    <cfRule type="containsText" dxfId="17923" priority="14498" stopIfTrue="1" operator="containsText" text="booking hc">
      <formula>NOT(ISERROR(SEARCH("booking hc",J464)))</formula>
    </cfRule>
    <cfRule type="containsText" dxfId="17922" priority="14499" operator="containsText" text="expedia vc">
      <formula>NOT(ISERROR(SEARCH("expedia vc",J464)))</formula>
    </cfRule>
    <cfRule type="containsText" dxfId="17921" priority="14500" operator="containsText" text="booking hcn">
      <formula>NOT(ISERROR(SEARCH("booking hcn",J464)))</formula>
    </cfRule>
    <cfRule type="containsText" dxfId="17920" priority="14501" stopIfTrue="1" operator="containsText" text="booking vcd">
      <formula>NOT(ISERROR(SEARCH("booking vcd",J464)))</formula>
    </cfRule>
    <cfRule type="containsText" dxfId="17919" priority="14502" stopIfTrue="1" operator="containsText" text="booking vc">
      <formula>NOT(ISERROR(SEARCH("booking vc",J464)))</formula>
    </cfRule>
  </conditionalFormatting>
  <conditionalFormatting sqref="J464">
    <cfRule type="containsText" dxfId="17918" priority="14496" operator="containsText" text="hw">
      <formula>NOT(ISERROR(SEARCH("hw",J464)))</formula>
    </cfRule>
  </conditionalFormatting>
  <conditionalFormatting sqref="N464">
    <cfRule type="containsText" dxfId="17917" priority="14503" stopIfTrue="1" operator="containsText" text="CHARGE ON ARRIVAL">
      <formula>NOT(ISERROR(SEARCH("CHARGE ON ARRIVAL",N464)))</formula>
    </cfRule>
    <cfRule type="containsText" dxfId="17916" priority="14504" stopIfTrue="1" operator="containsText" text="CHARGE VC ON DAY">
      <formula>NOT(ISERROR(SEARCH("CHARGE VC ON DAY",N464)))</formula>
    </cfRule>
    <cfRule type="containsText" dxfId="17915" priority="14505" stopIfTrue="1" operator="containsText" text="PAID">
      <formula>NOT(ISERROR(SEARCH("PAID",N464)))</formula>
    </cfRule>
  </conditionalFormatting>
  <conditionalFormatting sqref="I463">
    <cfRule type="containsText" dxfId="17914" priority="14484" operator="containsText" text="BANND">
      <formula>NOT(ISERROR(SEARCH("BANND",I463)))</formula>
    </cfRule>
  </conditionalFormatting>
  <conditionalFormatting sqref="J463">
    <cfRule type="containsText" dxfId="17913" priority="14486" operator="containsText" text="bb">
      <formula>NOT(ISERROR(SEARCH("bb",J463)))</formula>
    </cfRule>
    <cfRule type="containsText" dxfId="17912" priority="14487" stopIfTrue="1" operator="containsText" text="booking hc">
      <formula>NOT(ISERROR(SEARCH("booking hc",J463)))</formula>
    </cfRule>
    <cfRule type="containsText" dxfId="17911" priority="14488" operator="containsText" text="expedia vc">
      <formula>NOT(ISERROR(SEARCH("expedia vc",J463)))</formula>
    </cfRule>
    <cfRule type="containsText" dxfId="17910" priority="14489" operator="containsText" text="booking hcn">
      <formula>NOT(ISERROR(SEARCH("booking hcn",J463)))</formula>
    </cfRule>
    <cfRule type="containsText" dxfId="17909" priority="14490" stopIfTrue="1" operator="containsText" text="booking vcd">
      <formula>NOT(ISERROR(SEARCH("booking vcd",J463)))</formula>
    </cfRule>
    <cfRule type="containsText" dxfId="17908" priority="14491" stopIfTrue="1" operator="containsText" text="booking vc">
      <formula>NOT(ISERROR(SEARCH("booking vc",J463)))</formula>
    </cfRule>
  </conditionalFormatting>
  <conditionalFormatting sqref="J463">
    <cfRule type="containsText" dxfId="17907" priority="14485" operator="containsText" text="hw">
      <formula>NOT(ISERROR(SEARCH("hw",J463)))</formula>
    </cfRule>
  </conditionalFormatting>
  <conditionalFormatting sqref="N463">
    <cfRule type="containsText" dxfId="17906" priority="14492" stopIfTrue="1" operator="containsText" text="CHARGE ON ARRIVAL">
      <formula>NOT(ISERROR(SEARCH("CHARGE ON ARRIVAL",N463)))</formula>
    </cfRule>
    <cfRule type="containsText" dxfId="17905" priority="14493" stopIfTrue="1" operator="containsText" text="CHARGE VC ON DAY">
      <formula>NOT(ISERROR(SEARCH("CHARGE VC ON DAY",N463)))</formula>
    </cfRule>
    <cfRule type="containsText" dxfId="17904" priority="14494" stopIfTrue="1" operator="containsText" text="PAID">
      <formula>NOT(ISERROR(SEARCH("PAID",N463)))</formula>
    </cfRule>
  </conditionalFormatting>
  <conditionalFormatting sqref="J465">
    <cfRule type="containsText" dxfId="17903" priority="14475" operator="containsText" text="bb">
      <formula>NOT(ISERROR(SEARCH("bb",J465)))</formula>
    </cfRule>
    <cfRule type="containsText" dxfId="17902" priority="14476" stopIfTrue="1" operator="containsText" text="booking hc">
      <formula>NOT(ISERROR(SEARCH("booking hc",J465)))</formula>
    </cfRule>
    <cfRule type="containsText" dxfId="17901" priority="14477" operator="containsText" text="expedia vc">
      <formula>NOT(ISERROR(SEARCH("expedia vc",J465)))</formula>
    </cfRule>
    <cfRule type="containsText" dxfId="17900" priority="14478" operator="containsText" text="booking hcn">
      <formula>NOT(ISERROR(SEARCH("booking hcn",J465)))</formula>
    </cfRule>
    <cfRule type="containsText" dxfId="17899" priority="14479" stopIfTrue="1" operator="containsText" text="booking vcd">
      <formula>NOT(ISERROR(SEARCH("booking vcd",J465)))</formula>
    </cfRule>
    <cfRule type="containsText" dxfId="17898" priority="14480" stopIfTrue="1" operator="containsText" text="booking vc">
      <formula>NOT(ISERROR(SEARCH("booking vc",J465)))</formula>
    </cfRule>
  </conditionalFormatting>
  <conditionalFormatting sqref="J465">
    <cfRule type="containsText" dxfId="17897" priority="14474" operator="containsText" text="hw">
      <formula>NOT(ISERROR(SEARCH("hw",J465)))</formula>
    </cfRule>
  </conditionalFormatting>
  <conditionalFormatting sqref="N465">
    <cfRule type="containsText" dxfId="17896" priority="14481" stopIfTrue="1" operator="containsText" text="CHARGE ON ARRIVAL">
      <formula>NOT(ISERROR(SEARCH("CHARGE ON ARRIVAL",N465)))</formula>
    </cfRule>
    <cfRule type="containsText" dxfId="17895" priority="14482" stopIfTrue="1" operator="containsText" text="CHARGE VC ON DAY">
      <formula>NOT(ISERROR(SEARCH("CHARGE VC ON DAY",N465)))</formula>
    </cfRule>
    <cfRule type="containsText" dxfId="17894" priority="14483" stopIfTrue="1" operator="containsText" text="PAID">
      <formula>NOT(ISERROR(SEARCH("PAID",N465)))</formula>
    </cfRule>
  </conditionalFormatting>
  <conditionalFormatting sqref="G465">
    <cfRule type="containsText" dxfId="17893" priority="14472" operator="containsText" text="BANND">
      <formula>NOT(ISERROR(SEARCH("BANND",G465)))</formula>
    </cfRule>
  </conditionalFormatting>
  <conditionalFormatting sqref="C465">
    <cfRule type="containsText" dxfId="17892" priority="14470" operator="containsText" text="BANND">
      <formula>NOT(ISERROR(SEARCH("BANND",C465)))</formula>
    </cfRule>
  </conditionalFormatting>
  <conditionalFormatting sqref="B466 H466:L466">
    <cfRule type="expression" dxfId="17891" priority="14455">
      <formula>"'=NOT(ISERROR(VLOOKUP('Banned list'!)"</formula>
    </cfRule>
  </conditionalFormatting>
  <conditionalFormatting sqref="J466">
    <cfRule type="containsText" dxfId="17890" priority="14458" operator="containsText" text="bb">
      <formula>NOT(ISERROR(SEARCH("bb",J466)))</formula>
    </cfRule>
    <cfRule type="containsText" dxfId="17889" priority="14459" stopIfTrue="1" operator="containsText" text="booking hc">
      <formula>NOT(ISERROR(SEARCH("booking hc",J466)))</formula>
    </cfRule>
    <cfRule type="containsText" dxfId="17888" priority="14460" operator="containsText" text="expedia vc">
      <formula>NOT(ISERROR(SEARCH("expedia vc",J466)))</formula>
    </cfRule>
    <cfRule type="containsText" dxfId="17887" priority="14461" operator="containsText" text="booking hcn">
      <formula>NOT(ISERROR(SEARCH("booking hcn",J466)))</formula>
    </cfRule>
    <cfRule type="containsText" dxfId="17886" priority="14462" stopIfTrue="1" operator="containsText" text="booking vcd">
      <formula>NOT(ISERROR(SEARCH("booking vcd",J466)))</formula>
    </cfRule>
    <cfRule type="containsText" dxfId="17885" priority="14463" stopIfTrue="1" operator="containsText" text="booking vc">
      <formula>NOT(ISERROR(SEARCH("booking vc",J466)))</formula>
    </cfRule>
  </conditionalFormatting>
  <conditionalFormatting sqref="J466">
    <cfRule type="containsText" dxfId="17884" priority="14457" operator="containsText" text="hw">
      <formula>NOT(ISERROR(SEARCH("hw",J466)))</formula>
    </cfRule>
  </conditionalFormatting>
  <conditionalFormatting sqref="J466">
    <cfRule type="containsText" dxfId="17883" priority="14448" operator="containsText" text="hw">
      <formula>NOT(ISERROR(SEARCH("hw",J466)))</formula>
    </cfRule>
    <cfRule type="containsText" dxfId="17882" priority="14449" operator="containsText" text="bb">
      <formula>NOT(ISERROR(SEARCH("bb",J466)))</formula>
    </cfRule>
    <cfRule type="containsText" dxfId="17881" priority="14450" stopIfTrue="1" operator="containsText" text="booking hc">
      <formula>NOT(ISERROR(SEARCH("booking hc",J466)))</formula>
    </cfRule>
    <cfRule type="containsText" dxfId="17880" priority="14451" operator="containsText" text="expedia vc">
      <formula>NOT(ISERROR(SEARCH("expedia vc",J466)))</formula>
    </cfRule>
    <cfRule type="containsText" dxfId="17879" priority="14452" operator="containsText" text="booking hcn">
      <formula>NOT(ISERROR(SEARCH("booking hcn",J466)))</formula>
    </cfRule>
    <cfRule type="containsText" dxfId="17878" priority="14453" stopIfTrue="1" operator="containsText" text="booking vcd">
      <formula>NOT(ISERROR(SEARCH("booking vcd",J466)))</formula>
    </cfRule>
    <cfRule type="containsText" dxfId="17877" priority="14454" stopIfTrue="1" operator="containsText" text="booking vc">
      <formula>NOT(ISERROR(SEARCH("booking vc",J466)))</formula>
    </cfRule>
  </conditionalFormatting>
  <conditionalFormatting sqref="J466">
    <cfRule type="containsText" dxfId="17876" priority="14467" operator="containsText" text="BANND">
      <formula>NOT(ISERROR(SEARCH("BANND",J466)))</formula>
    </cfRule>
    <cfRule type="expression" dxfId="17875" priority="14468">
      <formula>"'=NOT(ISERROR(VLOOKUP('Banned list'!)"</formula>
    </cfRule>
  </conditionalFormatting>
  <conditionalFormatting sqref="N466">
    <cfRule type="containsText" dxfId="17874" priority="14464" stopIfTrue="1" operator="containsText" text="CHARGE ON ARRIVAL">
      <formula>NOT(ISERROR(SEARCH("CHARGE ON ARRIVAL",N466)))</formula>
    </cfRule>
    <cfRule type="containsText" dxfId="17873" priority="14465" stopIfTrue="1" operator="containsText" text="CHARGE VC ON DAY">
      <formula>NOT(ISERROR(SEARCH("CHARGE VC ON DAY",N466)))</formula>
    </cfRule>
    <cfRule type="containsText" dxfId="17872" priority="14466" stopIfTrue="1" operator="containsText" text="PAID">
      <formula>NOT(ISERROR(SEARCH("PAID",N466)))</formula>
    </cfRule>
  </conditionalFormatting>
  <conditionalFormatting sqref="I467">
    <cfRule type="containsText" dxfId="17871" priority="14437" operator="containsText" text="BANND">
      <formula>NOT(ISERROR(SEARCH("BANND",I467)))</formula>
    </cfRule>
  </conditionalFormatting>
  <conditionalFormatting sqref="J467">
    <cfRule type="containsText" dxfId="17870" priority="14439" operator="containsText" text="bb">
      <formula>NOT(ISERROR(SEARCH("bb",J467)))</formula>
    </cfRule>
    <cfRule type="containsText" dxfId="17869" priority="14440" stopIfTrue="1" operator="containsText" text="booking hc">
      <formula>NOT(ISERROR(SEARCH("booking hc",J467)))</formula>
    </cfRule>
    <cfRule type="containsText" dxfId="17868" priority="14441" operator="containsText" text="expedia vc">
      <formula>NOT(ISERROR(SEARCH("expedia vc",J467)))</formula>
    </cfRule>
    <cfRule type="containsText" dxfId="17867" priority="14442" operator="containsText" text="booking hcn">
      <formula>NOT(ISERROR(SEARCH("booking hcn",J467)))</formula>
    </cfRule>
    <cfRule type="containsText" dxfId="17866" priority="14443" stopIfTrue="1" operator="containsText" text="booking vcd">
      <formula>NOT(ISERROR(SEARCH("booking vcd",J467)))</formula>
    </cfRule>
    <cfRule type="containsText" dxfId="17865" priority="14444" stopIfTrue="1" operator="containsText" text="booking vc">
      <formula>NOT(ISERROR(SEARCH("booking vc",J467)))</formula>
    </cfRule>
  </conditionalFormatting>
  <conditionalFormatting sqref="J467">
    <cfRule type="containsText" dxfId="17864" priority="14438" operator="containsText" text="hw">
      <formula>NOT(ISERROR(SEARCH("hw",J467)))</formula>
    </cfRule>
  </conditionalFormatting>
  <conditionalFormatting sqref="N467">
    <cfRule type="containsText" dxfId="17863" priority="14445" stopIfTrue="1" operator="containsText" text="CHARGE ON ARRIVAL">
      <formula>NOT(ISERROR(SEARCH("CHARGE ON ARRIVAL",N467)))</formula>
    </cfRule>
    <cfRule type="containsText" dxfId="17862" priority="14446" stopIfTrue="1" operator="containsText" text="CHARGE VC ON DAY">
      <formula>NOT(ISERROR(SEARCH("CHARGE VC ON DAY",N467)))</formula>
    </cfRule>
    <cfRule type="containsText" dxfId="17861" priority="14447" stopIfTrue="1" operator="containsText" text="PAID">
      <formula>NOT(ISERROR(SEARCH("PAID",N467)))</formula>
    </cfRule>
  </conditionalFormatting>
  <conditionalFormatting sqref="G468 I468">
    <cfRule type="containsText" dxfId="17860" priority="14426" operator="containsText" text="BANND">
      <formula>NOT(ISERROR(SEARCH("BANND",G468)))</formula>
    </cfRule>
  </conditionalFormatting>
  <conditionalFormatting sqref="J468">
    <cfRule type="containsText" dxfId="17859" priority="14428" operator="containsText" text="bb">
      <formula>NOT(ISERROR(SEARCH("bb",J468)))</formula>
    </cfRule>
    <cfRule type="containsText" dxfId="17858" priority="14429" stopIfTrue="1" operator="containsText" text="booking hc">
      <formula>NOT(ISERROR(SEARCH("booking hc",J468)))</formula>
    </cfRule>
    <cfRule type="containsText" dxfId="17857" priority="14430" operator="containsText" text="expedia vc">
      <formula>NOT(ISERROR(SEARCH("expedia vc",J468)))</formula>
    </cfRule>
    <cfRule type="containsText" dxfId="17856" priority="14431" operator="containsText" text="booking hcn">
      <formula>NOT(ISERROR(SEARCH("booking hcn",J468)))</formula>
    </cfRule>
    <cfRule type="containsText" dxfId="17855" priority="14432" stopIfTrue="1" operator="containsText" text="booking vcd">
      <formula>NOT(ISERROR(SEARCH("booking vcd",J468)))</formula>
    </cfRule>
    <cfRule type="containsText" dxfId="17854" priority="14433" stopIfTrue="1" operator="containsText" text="booking vc">
      <formula>NOT(ISERROR(SEARCH("booking vc",J468)))</formula>
    </cfRule>
  </conditionalFormatting>
  <conditionalFormatting sqref="J468">
    <cfRule type="containsText" dxfId="17853" priority="14427" operator="containsText" text="hw">
      <formula>NOT(ISERROR(SEARCH("hw",J468)))</formula>
    </cfRule>
  </conditionalFormatting>
  <conditionalFormatting sqref="N468">
    <cfRule type="containsText" dxfId="17852" priority="14434" stopIfTrue="1" operator="containsText" text="CHARGE ON ARRIVAL">
      <formula>NOT(ISERROR(SEARCH("CHARGE ON ARRIVAL",N468)))</formula>
    </cfRule>
    <cfRule type="containsText" dxfId="17851" priority="14435" stopIfTrue="1" operator="containsText" text="CHARGE VC ON DAY">
      <formula>NOT(ISERROR(SEARCH("CHARGE VC ON DAY",N468)))</formula>
    </cfRule>
    <cfRule type="containsText" dxfId="17850" priority="14436" stopIfTrue="1" operator="containsText" text="PAID">
      <formula>NOT(ISERROR(SEARCH("PAID",N468)))</formula>
    </cfRule>
  </conditionalFormatting>
  <conditionalFormatting sqref="I469 G469">
    <cfRule type="containsText" dxfId="17849" priority="14415" operator="containsText" text="BANND">
      <formula>NOT(ISERROR(SEARCH("BANND",G469)))</formula>
    </cfRule>
  </conditionalFormatting>
  <conditionalFormatting sqref="J469">
    <cfRule type="containsText" dxfId="17848" priority="14417" operator="containsText" text="bb">
      <formula>NOT(ISERROR(SEARCH("bb",J469)))</formula>
    </cfRule>
    <cfRule type="containsText" dxfId="17847" priority="14418" stopIfTrue="1" operator="containsText" text="booking hc">
      <formula>NOT(ISERROR(SEARCH("booking hc",J469)))</formula>
    </cfRule>
    <cfRule type="containsText" dxfId="17846" priority="14419" operator="containsText" text="expedia vc">
      <formula>NOT(ISERROR(SEARCH("expedia vc",J469)))</formula>
    </cfRule>
    <cfRule type="containsText" dxfId="17845" priority="14420" operator="containsText" text="booking hcn">
      <formula>NOT(ISERROR(SEARCH("booking hcn",J469)))</formula>
    </cfRule>
    <cfRule type="containsText" dxfId="17844" priority="14421" stopIfTrue="1" operator="containsText" text="booking vcd">
      <formula>NOT(ISERROR(SEARCH("booking vcd",J469)))</formula>
    </cfRule>
    <cfRule type="containsText" dxfId="17843" priority="14422" stopIfTrue="1" operator="containsText" text="booking vc">
      <formula>NOT(ISERROR(SEARCH("booking vc",J469)))</formula>
    </cfRule>
  </conditionalFormatting>
  <conditionalFormatting sqref="J469">
    <cfRule type="containsText" dxfId="17842" priority="14416" operator="containsText" text="hw">
      <formula>NOT(ISERROR(SEARCH("hw",J469)))</formula>
    </cfRule>
  </conditionalFormatting>
  <conditionalFormatting sqref="J469">
    <cfRule type="containsText" dxfId="17841" priority="14408" operator="containsText" text="hw">
      <formula>NOT(ISERROR(SEARCH("hw",J469)))</formula>
    </cfRule>
    <cfRule type="containsText" dxfId="17840" priority="14409" operator="containsText" text="bb">
      <formula>NOT(ISERROR(SEARCH("bb",J469)))</formula>
    </cfRule>
    <cfRule type="containsText" dxfId="17839" priority="14410" stopIfTrue="1" operator="containsText" text="booking hc">
      <formula>NOT(ISERROR(SEARCH("booking hc",J469)))</formula>
    </cfRule>
    <cfRule type="containsText" dxfId="17838" priority="14411" operator="containsText" text="expedia vc">
      <formula>NOT(ISERROR(SEARCH("expedia vc",J469)))</formula>
    </cfRule>
    <cfRule type="containsText" dxfId="17837" priority="14412" operator="containsText" text="booking hcn">
      <formula>NOT(ISERROR(SEARCH("booking hcn",J469)))</formula>
    </cfRule>
    <cfRule type="containsText" dxfId="17836" priority="14413" stopIfTrue="1" operator="containsText" text="booking vcd">
      <formula>NOT(ISERROR(SEARCH("booking vcd",J469)))</formula>
    </cfRule>
    <cfRule type="containsText" dxfId="17835" priority="14414" stopIfTrue="1" operator="containsText" text="booking vc">
      <formula>NOT(ISERROR(SEARCH("booking vc",J469)))</formula>
    </cfRule>
  </conditionalFormatting>
  <conditionalFormatting sqref="N469">
    <cfRule type="containsText" dxfId="17834" priority="14423" stopIfTrue="1" operator="containsText" text="CHARGE ON ARRIVAL">
      <formula>NOT(ISERROR(SEARCH("CHARGE ON ARRIVAL",N469)))</formula>
    </cfRule>
    <cfRule type="containsText" dxfId="17833" priority="14424" stopIfTrue="1" operator="containsText" text="CHARGE VC ON DAY">
      <formula>NOT(ISERROR(SEARCH("CHARGE VC ON DAY",N469)))</formula>
    </cfRule>
    <cfRule type="containsText" dxfId="17832" priority="14425" stopIfTrue="1" operator="containsText" text="PAID">
      <formula>NOT(ISERROR(SEARCH("PAID",N469)))</formula>
    </cfRule>
  </conditionalFormatting>
  <conditionalFormatting sqref="G470 I470">
    <cfRule type="containsText" dxfId="17831" priority="14397" operator="containsText" text="BANND">
      <formula>NOT(ISERROR(SEARCH("BANND",G470)))</formula>
    </cfRule>
  </conditionalFormatting>
  <conditionalFormatting sqref="J470">
    <cfRule type="containsText" dxfId="17830" priority="14399" operator="containsText" text="bb">
      <formula>NOT(ISERROR(SEARCH("bb",J470)))</formula>
    </cfRule>
    <cfRule type="containsText" dxfId="17829" priority="14400" stopIfTrue="1" operator="containsText" text="booking hc">
      <formula>NOT(ISERROR(SEARCH("booking hc",J470)))</formula>
    </cfRule>
    <cfRule type="containsText" dxfId="17828" priority="14401" operator="containsText" text="expedia vc">
      <formula>NOT(ISERROR(SEARCH("expedia vc",J470)))</formula>
    </cfRule>
    <cfRule type="containsText" dxfId="17827" priority="14402" operator="containsText" text="booking hcn">
      <formula>NOT(ISERROR(SEARCH("booking hcn",J470)))</formula>
    </cfRule>
    <cfRule type="containsText" dxfId="17826" priority="14403" stopIfTrue="1" operator="containsText" text="booking vcd">
      <formula>NOT(ISERROR(SEARCH("booking vcd",J470)))</formula>
    </cfRule>
    <cfRule type="containsText" dxfId="17825" priority="14404" stopIfTrue="1" operator="containsText" text="booking vc">
      <formula>NOT(ISERROR(SEARCH("booking vc",J470)))</formula>
    </cfRule>
  </conditionalFormatting>
  <conditionalFormatting sqref="J470">
    <cfRule type="containsText" dxfId="17824" priority="14398" operator="containsText" text="hw">
      <formula>NOT(ISERROR(SEARCH("hw",J470)))</formula>
    </cfRule>
  </conditionalFormatting>
  <conditionalFormatting sqref="N470">
    <cfRule type="containsText" dxfId="17823" priority="14405" stopIfTrue="1" operator="containsText" text="CHARGE ON ARRIVAL">
      <formula>NOT(ISERROR(SEARCH("CHARGE ON ARRIVAL",N470)))</formula>
    </cfRule>
    <cfRule type="containsText" dxfId="17822" priority="14406" stopIfTrue="1" operator="containsText" text="CHARGE VC ON DAY">
      <formula>NOT(ISERROR(SEARCH("CHARGE VC ON DAY",N470)))</formula>
    </cfRule>
    <cfRule type="containsText" dxfId="17821" priority="14407" stopIfTrue="1" operator="containsText" text="PAID">
      <formula>NOT(ISERROR(SEARCH("PAID",N470)))</formula>
    </cfRule>
  </conditionalFormatting>
  <conditionalFormatting sqref="I471">
    <cfRule type="containsText" dxfId="17820" priority="14386" operator="containsText" text="BANND">
      <formula>NOT(ISERROR(SEARCH("BANND",I471)))</formula>
    </cfRule>
  </conditionalFormatting>
  <conditionalFormatting sqref="J471">
    <cfRule type="containsText" dxfId="17819" priority="14388" operator="containsText" text="bb">
      <formula>NOT(ISERROR(SEARCH("bb",J471)))</formula>
    </cfRule>
    <cfRule type="containsText" dxfId="17818" priority="14389" stopIfTrue="1" operator="containsText" text="booking hc">
      <formula>NOT(ISERROR(SEARCH("booking hc",J471)))</formula>
    </cfRule>
    <cfRule type="containsText" dxfId="17817" priority="14390" operator="containsText" text="expedia vc">
      <formula>NOT(ISERROR(SEARCH("expedia vc",J471)))</formula>
    </cfRule>
    <cfRule type="containsText" dxfId="17816" priority="14391" operator="containsText" text="booking hcn">
      <formula>NOT(ISERROR(SEARCH("booking hcn",J471)))</formula>
    </cfRule>
    <cfRule type="containsText" dxfId="17815" priority="14392" stopIfTrue="1" operator="containsText" text="booking vcd">
      <formula>NOT(ISERROR(SEARCH("booking vcd",J471)))</formula>
    </cfRule>
    <cfRule type="containsText" dxfId="17814" priority="14393" stopIfTrue="1" operator="containsText" text="booking vc">
      <formula>NOT(ISERROR(SEARCH("booking vc",J471)))</formula>
    </cfRule>
  </conditionalFormatting>
  <conditionalFormatting sqref="J471">
    <cfRule type="containsText" dxfId="17813" priority="14387" operator="containsText" text="hw">
      <formula>NOT(ISERROR(SEARCH("hw",J471)))</formula>
    </cfRule>
  </conditionalFormatting>
  <conditionalFormatting sqref="N471">
    <cfRule type="containsText" dxfId="17812" priority="14394" stopIfTrue="1" operator="containsText" text="CHARGE ON ARRIVAL">
      <formula>NOT(ISERROR(SEARCH("CHARGE ON ARRIVAL",N471)))</formula>
    </cfRule>
    <cfRule type="containsText" dxfId="17811" priority="14395" stopIfTrue="1" operator="containsText" text="CHARGE VC ON DAY">
      <formula>NOT(ISERROR(SEARCH("CHARGE VC ON DAY",N471)))</formula>
    </cfRule>
    <cfRule type="containsText" dxfId="17810" priority="14396" stopIfTrue="1" operator="containsText" text="PAID">
      <formula>NOT(ISERROR(SEARCH("PAID",N471)))</formula>
    </cfRule>
  </conditionalFormatting>
  <conditionalFormatting sqref="C472:F472">
    <cfRule type="containsText" dxfId="17809" priority="14373" operator="containsText" text="BANND">
      <formula>NOT(ISERROR(SEARCH("BANND",C472)))</formula>
    </cfRule>
  </conditionalFormatting>
  <conditionalFormatting sqref="H472:L472">
    <cfRule type="expression" dxfId="17808" priority="14372">
      <formula>"'=NOT(ISERROR(VLOOKUP('Banned list'!)"</formula>
    </cfRule>
  </conditionalFormatting>
  <conditionalFormatting sqref="J472">
    <cfRule type="containsText" dxfId="17807" priority="14375" operator="containsText" text="bb">
      <formula>NOT(ISERROR(SEARCH("bb",J472)))</formula>
    </cfRule>
    <cfRule type="containsText" dxfId="17806" priority="14376" stopIfTrue="1" operator="containsText" text="booking hc">
      <formula>NOT(ISERROR(SEARCH("booking hc",J472)))</formula>
    </cfRule>
    <cfRule type="containsText" dxfId="17805" priority="14377" operator="containsText" text="expedia vc">
      <formula>NOT(ISERROR(SEARCH("expedia vc",J472)))</formula>
    </cfRule>
    <cfRule type="containsText" dxfId="17804" priority="14378" operator="containsText" text="booking hcn">
      <formula>NOT(ISERROR(SEARCH("booking hcn",J472)))</formula>
    </cfRule>
    <cfRule type="containsText" dxfId="17803" priority="14379" stopIfTrue="1" operator="containsText" text="booking vcd">
      <formula>NOT(ISERROR(SEARCH("booking vcd",J472)))</formula>
    </cfRule>
    <cfRule type="containsText" dxfId="17802" priority="14380" stopIfTrue="1" operator="containsText" text="booking vc">
      <formula>NOT(ISERROR(SEARCH("booking vc",J472)))</formula>
    </cfRule>
  </conditionalFormatting>
  <conditionalFormatting sqref="J472">
    <cfRule type="containsText" dxfId="17801" priority="14374" operator="containsText" text="hw">
      <formula>NOT(ISERROR(SEARCH("hw",J472)))</formula>
    </cfRule>
  </conditionalFormatting>
  <conditionalFormatting sqref="J472">
    <cfRule type="containsText" dxfId="17800" priority="14365" operator="containsText" text="hw">
      <formula>NOT(ISERROR(SEARCH("hw",J472)))</formula>
    </cfRule>
    <cfRule type="containsText" dxfId="17799" priority="14366" operator="containsText" text="bb">
      <formula>NOT(ISERROR(SEARCH("bb",J472)))</formula>
    </cfRule>
    <cfRule type="containsText" dxfId="17798" priority="14367" stopIfTrue="1" operator="containsText" text="booking hc">
      <formula>NOT(ISERROR(SEARCH("booking hc",J472)))</formula>
    </cfRule>
    <cfRule type="containsText" dxfId="17797" priority="14368" operator="containsText" text="expedia vc">
      <formula>NOT(ISERROR(SEARCH("expedia vc",J472)))</formula>
    </cfRule>
    <cfRule type="containsText" dxfId="17796" priority="14369" operator="containsText" text="booking hcn">
      <formula>NOT(ISERROR(SEARCH("booking hcn",J472)))</formula>
    </cfRule>
    <cfRule type="containsText" dxfId="17795" priority="14370" stopIfTrue="1" operator="containsText" text="booking vcd">
      <formula>NOT(ISERROR(SEARCH("booking vcd",J472)))</formula>
    </cfRule>
    <cfRule type="containsText" dxfId="17794" priority="14371" stopIfTrue="1" operator="containsText" text="booking vc">
      <formula>NOT(ISERROR(SEARCH("booking vc",J472)))</formula>
    </cfRule>
  </conditionalFormatting>
  <conditionalFormatting sqref="J472">
    <cfRule type="containsText" dxfId="17793" priority="14384" operator="containsText" text="BANND">
      <formula>NOT(ISERROR(SEARCH("BANND",J472)))</formula>
    </cfRule>
    <cfRule type="expression" dxfId="17792" priority="14385">
      <formula>"'=NOT(ISERROR(VLOOKUP('Banned list'!)"</formula>
    </cfRule>
  </conditionalFormatting>
  <conditionalFormatting sqref="N472">
    <cfRule type="containsText" dxfId="17791" priority="14381" stopIfTrue="1" operator="containsText" text="CHARGE ON ARRIVAL">
      <formula>NOT(ISERROR(SEARCH("CHARGE ON ARRIVAL",N472)))</formula>
    </cfRule>
    <cfRule type="containsText" dxfId="17790" priority="14382" stopIfTrue="1" operator="containsText" text="CHARGE VC ON DAY">
      <formula>NOT(ISERROR(SEARCH("CHARGE VC ON DAY",N472)))</formula>
    </cfRule>
    <cfRule type="containsText" dxfId="17789" priority="14383" stopIfTrue="1" operator="containsText" text="PAID">
      <formula>NOT(ISERROR(SEARCH("PAID",N472)))</formula>
    </cfRule>
  </conditionalFormatting>
  <conditionalFormatting sqref="N472">
    <cfRule type="containsText" dxfId="17788" priority="14352" operator="containsText" text="BANND">
      <formula>NOT(ISERROR(SEARCH("BANND",N472)))</formula>
    </cfRule>
  </conditionalFormatting>
  <conditionalFormatting sqref="J472">
    <cfRule type="containsText" dxfId="17787" priority="14354" operator="containsText" text="bb">
      <formula>NOT(ISERROR(SEARCH("bb",J472)))</formula>
    </cfRule>
    <cfRule type="containsText" dxfId="17786" priority="14355" stopIfTrue="1" operator="containsText" text="booking hc">
      <formula>NOT(ISERROR(SEARCH("booking hc",J472)))</formula>
    </cfRule>
    <cfRule type="containsText" dxfId="17785" priority="14356" operator="containsText" text="expedia vc">
      <formula>NOT(ISERROR(SEARCH("expedia vc",J472)))</formula>
    </cfRule>
    <cfRule type="containsText" dxfId="17784" priority="14357" operator="containsText" text="booking hcn">
      <formula>NOT(ISERROR(SEARCH("booking hcn",J472)))</formula>
    </cfRule>
    <cfRule type="containsText" dxfId="17783" priority="14358" stopIfTrue="1" operator="containsText" text="booking vcd">
      <formula>NOT(ISERROR(SEARCH("booking vcd",J472)))</formula>
    </cfRule>
    <cfRule type="containsText" dxfId="17782" priority="14359" stopIfTrue="1" operator="containsText" text="booking vc">
      <formula>NOT(ISERROR(SEARCH("booking vc",J472)))</formula>
    </cfRule>
  </conditionalFormatting>
  <conditionalFormatting sqref="J472">
    <cfRule type="containsText" dxfId="17781" priority="14353" operator="containsText" text="hw">
      <formula>NOT(ISERROR(SEARCH("hw",J472)))</formula>
    </cfRule>
  </conditionalFormatting>
  <conditionalFormatting sqref="N472">
    <cfRule type="containsText" dxfId="17780" priority="14360" stopIfTrue="1" operator="containsText" text="CHARGE ON ARRIVAL">
      <formula>NOT(ISERROR(SEARCH("CHARGE ON ARRIVAL",N472)))</formula>
    </cfRule>
    <cfRule type="containsText" dxfId="17779" priority="14361" stopIfTrue="1" operator="containsText" text="CHARGE VC ON DAY">
      <formula>NOT(ISERROR(SEARCH("CHARGE VC ON DAY",N472)))</formula>
    </cfRule>
    <cfRule type="containsText" dxfId="17778" priority="14362" stopIfTrue="1" operator="containsText" text="PAID">
      <formula>NOT(ISERROR(SEARCH("PAID",N472)))</formula>
    </cfRule>
  </conditionalFormatting>
  <conditionalFormatting sqref="N472">
    <cfRule type="containsText" dxfId="17777" priority="14349" stopIfTrue="1" operator="containsText" text="CHARGE ON ARRIVAL">
      <formula>NOT(ISERROR(SEARCH("CHARGE ON ARRIVAL",N472)))</formula>
    </cfRule>
    <cfRule type="containsText" dxfId="17776" priority="14350" stopIfTrue="1" operator="containsText" text="CHARGE VC ON DAY">
      <formula>NOT(ISERROR(SEARCH("CHARGE VC ON DAY",N472)))</formula>
    </cfRule>
    <cfRule type="containsText" dxfId="17775" priority="14351" stopIfTrue="1" operator="containsText" text="PAID">
      <formula>NOT(ISERROR(SEARCH("PAID",N472)))</formula>
    </cfRule>
  </conditionalFormatting>
  <conditionalFormatting sqref="J472">
    <cfRule type="containsText" dxfId="17774" priority="14343" operator="containsText" text="bb">
      <formula>NOT(ISERROR(SEARCH("bb",J472)))</formula>
    </cfRule>
    <cfRule type="containsText" dxfId="17773" priority="14344" stopIfTrue="1" operator="containsText" text="booking hc">
      <formula>NOT(ISERROR(SEARCH("booking hc",J472)))</formula>
    </cfRule>
    <cfRule type="containsText" dxfId="17772" priority="14345" operator="containsText" text="expedia vc">
      <formula>NOT(ISERROR(SEARCH("expedia vc",J472)))</formula>
    </cfRule>
    <cfRule type="containsText" dxfId="17771" priority="14346" operator="containsText" text="booking hcn">
      <formula>NOT(ISERROR(SEARCH("booking hcn",J472)))</formula>
    </cfRule>
    <cfRule type="containsText" dxfId="17770" priority="14347" stopIfTrue="1" operator="containsText" text="booking vcd">
      <formula>NOT(ISERROR(SEARCH("booking vcd",J472)))</formula>
    </cfRule>
    <cfRule type="containsText" dxfId="17769" priority="14348" stopIfTrue="1" operator="containsText" text="booking vc">
      <formula>NOT(ISERROR(SEARCH("booking vc",J472)))</formula>
    </cfRule>
  </conditionalFormatting>
  <conditionalFormatting sqref="J472">
    <cfRule type="containsText" dxfId="17768" priority="14342" operator="containsText" text="hw">
      <formula>NOT(ISERROR(SEARCH("hw",J472)))</formula>
    </cfRule>
  </conditionalFormatting>
  <conditionalFormatting sqref="J472">
    <cfRule type="containsText" dxfId="17767" priority="14333" operator="containsText" text="bb">
      <formula>NOT(ISERROR(SEARCH("bb",J472)))</formula>
    </cfRule>
    <cfRule type="containsText" dxfId="17766" priority="14334" stopIfTrue="1" operator="containsText" text="booking hc">
      <formula>NOT(ISERROR(SEARCH("booking hc",J472)))</formula>
    </cfRule>
    <cfRule type="containsText" dxfId="17765" priority="14335" operator="containsText" text="expedia vc">
      <formula>NOT(ISERROR(SEARCH("expedia vc",J472)))</formula>
    </cfRule>
    <cfRule type="containsText" dxfId="17764" priority="14336" operator="containsText" text="booking hcn">
      <formula>NOT(ISERROR(SEARCH("booking hcn",J472)))</formula>
    </cfRule>
    <cfRule type="containsText" dxfId="17763" priority="14337" stopIfTrue="1" operator="containsText" text="booking vcd">
      <formula>NOT(ISERROR(SEARCH("booking vcd",J472)))</formula>
    </cfRule>
    <cfRule type="containsText" dxfId="17762" priority="14338" stopIfTrue="1" operator="containsText" text="booking vc">
      <formula>NOT(ISERROR(SEARCH("booking vc",J472)))</formula>
    </cfRule>
  </conditionalFormatting>
  <conditionalFormatting sqref="J472">
    <cfRule type="containsText" dxfId="17761" priority="14332" operator="containsText" text="hw">
      <formula>NOT(ISERROR(SEARCH("hw",J472)))</formula>
    </cfRule>
  </conditionalFormatting>
  <conditionalFormatting sqref="N472">
    <cfRule type="containsText" dxfId="17760" priority="14339" stopIfTrue="1" operator="containsText" text="CHARGE ON ARRIVAL">
      <formula>NOT(ISERROR(SEARCH("CHARGE ON ARRIVAL",N472)))</formula>
    </cfRule>
    <cfRule type="containsText" dxfId="17759" priority="14340" stopIfTrue="1" operator="containsText" text="CHARGE VC ON DAY">
      <formula>NOT(ISERROR(SEARCH("CHARGE VC ON DAY",N472)))</formula>
    </cfRule>
    <cfRule type="containsText" dxfId="17758" priority="14341" stopIfTrue="1" operator="containsText" text="PAID">
      <formula>NOT(ISERROR(SEARCH("PAID",N472)))</formula>
    </cfRule>
  </conditionalFormatting>
  <conditionalFormatting sqref="G472">
    <cfRule type="containsText" dxfId="17757" priority="14330" operator="containsText" text="BANND">
      <formula>NOT(ISERROR(SEARCH("BANND",G472)))</formula>
    </cfRule>
  </conditionalFormatting>
  <conditionalFormatting sqref="C472">
    <cfRule type="containsText" dxfId="17756" priority="14328" operator="containsText" text="BANND">
      <formula>NOT(ISERROR(SEARCH("BANND",C472)))</formula>
    </cfRule>
  </conditionalFormatting>
  <conditionalFormatting sqref="I473">
    <cfRule type="containsText" dxfId="17755" priority="14317" operator="containsText" text="BANND">
      <formula>NOT(ISERROR(SEARCH("BANND",I473)))</formula>
    </cfRule>
  </conditionalFormatting>
  <conditionalFormatting sqref="J473">
    <cfRule type="containsText" dxfId="17754" priority="14319" operator="containsText" text="bb">
      <formula>NOT(ISERROR(SEARCH("bb",J473)))</formula>
    </cfRule>
    <cfRule type="containsText" dxfId="17753" priority="14320" stopIfTrue="1" operator="containsText" text="booking hc">
      <formula>NOT(ISERROR(SEARCH("booking hc",J473)))</formula>
    </cfRule>
    <cfRule type="containsText" dxfId="17752" priority="14321" operator="containsText" text="expedia vc">
      <formula>NOT(ISERROR(SEARCH("expedia vc",J473)))</formula>
    </cfRule>
    <cfRule type="containsText" dxfId="17751" priority="14322" operator="containsText" text="booking hcn">
      <formula>NOT(ISERROR(SEARCH("booking hcn",J473)))</formula>
    </cfRule>
    <cfRule type="containsText" dxfId="17750" priority="14323" stopIfTrue="1" operator="containsText" text="booking vcd">
      <formula>NOT(ISERROR(SEARCH("booking vcd",J473)))</formula>
    </cfRule>
    <cfRule type="containsText" dxfId="17749" priority="14324" stopIfTrue="1" operator="containsText" text="booking vc">
      <formula>NOT(ISERROR(SEARCH("booking vc",J473)))</formula>
    </cfRule>
  </conditionalFormatting>
  <conditionalFormatting sqref="J473">
    <cfRule type="containsText" dxfId="17748" priority="14318" operator="containsText" text="hw">
      <formula>NOT(ISERROR(SEARCH("hw",J473)))</formula>
    </cfRule>
  </conditionalFormatting>
  <conditionalFormatting sqref="N473">
    <cfRule type="containsText" dxfId="17747" priority="14325" stopIfTrue="1" operator="containsText" text="CHARGE ON ARRIVAL">
      <formula>NOT(ISERROR(SEARCH("CHARGE ON ARRIVAL",N473)))</formula>
    </cfRule>
    <cfRule type="containsText" dxfId="17746" priority="14326" stopIfTrue="1" operator="containsText" text="CHARGE VC ON DAY">
      <formula>NOT(ISERROR(SEARCH("CHARGE VC ON DAY",N473)))</formula>
    </cfRule>
    <cfRule type="containsText" dxfId="17745" priority="14327" stopIfTrue="1" operator="containsText" text="PAID">
      <formula>NOT(ISERROR(SEARCH("PAID",N473)))</formula>
    </cfRule>
  </conditionalFormatting>
  <conditionalFormatting sqref="B474 H474:L474">
    <cfRule type="expression" dxfId="17744" priority="14302">
      <formula>"'=NOT(ISERROR(VLOOKUP('Banned list'!)"</formula>
    </cfRule>
  </conditionalFormatting>
  <conditionalFormatting sqref="J474">
    <cfRule type="containsText" dxfId="17743" priority="14305" operator="containsText" text="bb">
      <formula>NOT(ISERROR(SEARCH("bb",J474)))</formula>
    </cfRule>
    <cfRule type="containsText" dxfId="17742" priority="14306" stopIfTrue="1" operator="containsText" text="booking hc">
      <formula>NOT(ISERROR(SEARCH("booking hc",J474)))</formula>
    </cfRule>
    <cfRule type="containsText" dxfId="17741" priority="14307" operator="containsText" text="expedia vc">
      <formula>NOT(ISERROR(SEARCH("expedia vc",J474)))</formula>
    </cfRule>
    <cfRule type="containsText" dxfId="17740" priority="14308" operator="containsText" text="booking hcn">
      <formula>NOT(ISERROR(SEARCH("booking hcn",J474)))</formula>
    </cfRule>
    <cfRule type="containsText" dxfId="17739" priority="14309" stopIfTrue="1" operator="containsText" text="booking vcd">
      <formula>NOT(ISERROR(SEARCH("booking vcd",J474)))</formula>
    </cfRule>
    <cfRule type="containsText" dxfId="17738" priority="14310" stopIfTrue="1" operator="containsText" text="booking vc">
      <formula>NOT(ISERROR(SEARCH("booking vc",J474)))</formula>
    </cfRule>
  </conditionalFormatting>
  <conditionalFormatting sqref="J474">
    <cfRule type="containsText" dxfId="17737" priority="14304" operator="containsText" text="hw">
      <formula>NOT(ISERROR(SEARCH("hw",J474)))</formula>
    </cfRule>
  </conditionalFormatting>
  <conditionalFormatting sqref="J474">
    <cfRule type="containsText" dxfId="17736" priority="14295" operator="containsText" text="hw">
      <formula>NOT(ISERROR(SEARCH("hw",J474)))</formula>
    </cfRule>
    <cfRule type="containsText" dxfId="17735" priority="14296" operator="containsText" text="bb">
      <formula>NOT(ISERROR(SEARCH("bb",J474)))</formula>
    </cfRule>
    <cfRule type="containsText" dxfId="17734" priority="14297" stopIfTrue="1" operator="containsText" text="booking hc">
      <formula>NOT(ISERROR(SEARCH("booking hc",J474)))</formula>
    </cfRule>
    <cfRule type="containsText" dxfId="17733" priority="14298" operator="containsText" text="expedia vc">
      <formula>NOT(ISERROR(SEARCH("expedia vc",J474)))</formula>
    </cfRule>
    <cfRule type="containsText" dxfId="17732" priority="14299" operator="containsText" text="booking hcn">
      <formula>NOT(ISERROR(SEARCH("booking hcn",J474)))</formula>
    </cfRule>
    <cfRule type="containsText" dxfId="17731" priority="14300" stopIfTrue="1" operator="containsText" text="booking vcd">
      <formula>NOT(ISERROR(SEARCH("booking vcd",J474)))</formula>
    </cfRule>
    <cfRule type="containsText" dxfId="17730" priority="14301" stopIfTrue="1" operator="containsText" text="booking vc">
      <formula>NOT(ISERROR(SEARCH("booking vc",J474)))</formula>
    </cfRule>
  </conditionalFormatting>
  <conditionalFormatting sqref="J474">
    <cfRule type="containsText" dxfId="17729" priority="14314" operator="containsText" text="BANND">
      <formula>NOT(ISERROR(SEARCH("BANND",J474)))</formula>
    </cfRule>
    <cfRule type="expression" dxfId="17728" priority="14315">
      <formula>"'=NOT(ISERROR(VLOOKUP('Banned list'!)"</formula>
    </cfRule>
  </conditionalFormatting>
  <conditionalFormatting sqref="N474">
    <cfRule type="containsText" dxfId="17727" priority="14311" stopIfTrue="1" operator="containsText" text="CHARGE ON ARRIVAL">
      <formula>NOT(ISERROR(SEARCH("CHARGE ON ARRIVAL",N474)))</formula>
    </cfRule>
    <cfRule type="containsText" dxfId="17726" priority="14312" stopIfTrue="1" operator="containsText" text="CHARGE VC ON DAY">
      <formula>NOT(ISERROR(SEARCH("CHARGE VC ON DAY",N474)))</formula>
    </cfRule>
    <cfRule type="containsText" dxfId="17725" priority="14313" stopIfTrue="1" operator="containsText" text="PAID">
      <formula>NOT(ISERROR(SEARCH("PAID",N474)))</formula>
    </cfRule>
  </conditionalFormatting>
  <conditionalFormatting sqref="C475:F475">
    <cfRule type="containsText" dxfId="17724" priority="14282" operator="containsText" text="BANND">
      <formula>NOT(ISERROR(SEARCH("BANND",C475)))</formula>
    </cfRule>
  </conditionalFormatting>
  <conditionalFormatting sqref="H475:L475">
    <cfRule type="expression" dxfId="17723" priority="14281">
      <formula>"'=NOT(ISERROR(VLOOKUP('Banned list'!)"</formula>
    </cfRule>
  </conditionalFormatting>
  <conditionalFormatting sqref="J475">
    <cfRule type="containsText" dxfId="17722" priority="14284" operator="containsText" text="bb">
      <formula>NOT(ISERROR(SEARCH("bb",J475)))</formula>
    </cfRule>
    <cfRule type="containsText" dxfId="17721" priority="14285" stopIfTrue="1" operator="containsText" text="booking hc">
      <formula>NOT(ISERROR(SEARCH("booking hc",J475)))</formula>
    </cfRule>
    <cfRule type="containsText" dxfId="17720" priority="14286" operator="containsText" text="expedia vc">
      <formula>NOT(ISERROR(SEARCH("expedia vc",J475)))</formula>
    </cfRule>
    <cfRule type="containsText" dxfId="17719" priority="14287" operator="containsText" text="booking hcn">
      <formula>NOT(ISERROR(SEARCH("booking hcn",J475)))</formula>
    </cfRule>
    <cfRule type="containsText" dxfId="17718" priority="14288" stopIfTrue="1" operator="containsText" text="booking vcd">
      <formula>NOT(ISERROR(SEARCH("booking vcd",J475)))</formula>
    </cfRule>
    <cfRule type="containsText" dxfId="17717" priority="14289" stopIfTrue="1" operator="containsText" text="booking vc">
      <formula>NOT(ISERROR(SEARCH("booking vc",J475)))</formula>
    </cfRule>
  </conditionalFormatting>
  <conditionalFormatting sqref="J475">
    <cfRule type="containsText" dxfId="17716" priority="14283" operator="containsText" text="hw">
      <formula>NOT(ISERROR(SEARCH("hw",J475)))</formula>
    </cfRule>
  </conditionalFormatting>
  <conditionalFormatting sqref="J475">
    <cfRule type="containsText" dxfId="17715" priority="14274" operator="containsText" text="hw">
      <formula>NOT(ISERROR(SEARCH("hw",J475)))</formula>
    </cfRule>
    <cfRule type="containsText" dxfId="17714" priority="14275" operator="containsText" text="bb">
      <formula>NOT(ISERROR(SEARCH("bb",J475)))</formula>
    </cfRule>
    <cfRule type="containsText" dxfId="17713" priority="14276" stopIfTrue="1" operator="containsText" text="booking hc">
      <formula>NOT(ISERROR(SEARCH("booking hc",J475)))</formula>
    </cfRule>
    <cfRule type="containsText" dxfId="17712" priority="14277" operator="containsText" text="expedia vc">
      <formula>NOT(ISERROR(SEARCH("expedia vc",J475)))</formula>
    </cfRule>
    <cfRule type="containsText" dxfId="17711" priority="14278" operator="containsText" text="booking hcn">
      <formula>NOT(ISERROR(SEARCH("booking hcn",J475)))</formula>
    </cfRule>
    <cfRule type="containsText" dxfId="17710" priority="14279" stopIfTrue="1" operator="containsText" text="booking vcd">
      <formula>NOT(ISERROR(SEARCH("booking vcd",J475)))</formula>
    </cfRule>
    <cfRule type="containsText" dxfId="17709" priority="14280" stopIfTrue="1" operator="containsText" text="booking vc">
      <formula>NOT(ISERROR(SEARCH("booking vc",J475)))</formula>
    </cfRule>
  </conditionalFormatting>
  <conditionalFormatting sqref="J475">
    <cfRule type="containsText" dxfId="17708" priority="14293" operator="containsText" text="BANND">
      <formula>NOT(ISERROR(SEARCH("BANND",J475)))</formula>
    </cfRule>
    <cfRule type="expression" dxfId="17707" priority="14294">
      <formula>"'=NOT(ISERROR(VLOOKUP('Banned list'!)"</formula>
    </cfRule>
  </conditionalFormatting>
  <conditionalFormatting sqref="N475">
    <cfRule type="containsText" dxfId="17706" priority="14290" stopIfTrue="1" operator="containsText" text="CHARGE ON ARRIVAL">
      <formula>NOT(ISERROR(SEARCH("CHARGE ON ARRIVAL",N475)))</formula>
    </cfRule>
    <cfRule type="containsText" dxfId="17705" priority="14291" stopIfTrue="1" operator="containsText" text="CHARGE VC ON DAY">
      <formula>NOT(ISERROR(SEARCH("CHARGE VC ON DAY",N475)))</formula>
    </cfRule>
    <cfRule type="containsText" dxfId="17704" priority="14292" stopIfTrue="1" operator="containsText" text="PAID">
      <formula>NOT(ISERROR(SEARCH("PAID",N475)))</formula>
    </cfRule>
  </conditionalFormatting>
  <conditionalFormatting sqref="N475">
    <cfRule type="containsText" dxfId="17703" priority="14261" operator="containsText" text="BANND">
      <formula>NOT(ISERROR(SEARCH("BANND",N475)))</formula>
    </cfRule>
  </conditionalFormatting>
  <conditionalFormatting sqref="J475">
    <cfRule type="containsText" dxfId="17702" priority="14263" operator="containsText" text="bb">
      <formula>NOT(ISERROR(SEARCH("bb",J475)))</formula>
    </cfRule>
    <cfRule type="containsText" dxfId="17701" priority="14264" stopIfTrue="1" operator="containsText" text="booking hc">
      <formula>NOT(ISERROR(SEARCH("booking hc",J475)))</formula>
    </cfRule>
    <cfRule type="containsText" dxfId="17700" priority="14265" operator="containsText" text="expedia vc">
      <formula>NOT(ISERROR(SEARCH("expedia vc",J475)))</formula>
    </cfRule>
    <cfRule type="containsText" dxfId="17699" priority="14266" operator="containsText" text="booking hcn">
      <formula>NOT(ISERROR(SEARCH("booking hcn",J475)))</formula>
    </cfRule>
    <cfRule type="containsText" dxfId="17698" priority="14267" stopIfTrue="1" operator="containsText" text="booking vcd">
      <formula>NOT(ISERROR(SEARCH("booking vcd",J475)))</formula>
    </cfRule>
    <cfRule type="containsText" dxfId="17697" priority="14268" stopIfTrue="1" operator="containsText" text="booking vc">
      <formula>NOT(ISERROR(SEARCH("booking vc",J475)))</formula>
    </cfRule>
  </conditionalFormatting>
  <conditionalFormatting sqref="J475">
    <cfRule type="containsText" dxfId="17696" priority="14262" operator="containsText" text="hw">
      <formula>NOT(ISERROR(SEARCH("hw",J475)))</formula>
    </cfRule>
  </conditionalFormatting>
  <conditionalFormatting sqref="N475">
    <cfRule type="containsText" dxfId="17695" priority="14269" stopIfTrue="1" operator="containsText" text="CHARGE ON ARRIVAL">
      <formula>NOT(ISERROR(SEARCH("CHARGE ON ARRIVAL",N475)))</formula>
    </cfRule>
    <cfRule type="containsText" dxfId="17694" priority="14270" stopIfTrue="1" operator="containsText" text="CHARGE VC ON DAY">
      <formula>NOT(ISERROR(SEARCH("CHARGE VC ON DAY",N475)))</formula>
    </cfRule>
    <cfRule type="containsText" dxfId="17693" priority="14271" stopIfTrue="1" operator="containsText" text="PAID">
      <formula>NOT(ISERROR(SEARCH("PAID",N475)))</formula>
    </cfRule>
  </conditionalFormatting>
  <conditionalFormatting sqref="N475">
    <cfRule type="containsText" dxfId="17692" priority="14258" stopIfTrue="1" operator="containsText" text="CHARGE ON ARRIVAL">
      <formula>NOT(ISERROR(SEARCH("CHARGE ON ARRIVAL",N475)))</formula>
    </cfRule>
    <cfRule type="containsText" dxfId="17691" priority="14259" stopIfTrue="1" operator="containsText" text="CHARGE VC ON DAY">
      <formula>NOT(ISERROR(SEARCH("CHARGE VC ON DAY",N475)))</formula>
    </cfRule>
    <cfRule type="containsText" dxfId="17690" priority="14260" stopIfTrue="1" operator="containsText" text="PAID">
      <formula>NOT(ISERROR(SEARCH("PAID",N475)))</formula>
    </cfRule>
  </conditionalFormatting>
  <conditionalFormatting sqref="J475">
    <cfRule type="containsText" dxfId="17689" priority="14252" operator="containsText" text="bb">
      <formula>NOT(ISERROR(SEARCH("bb",J475)))</formula>
    </cfRule>
    <cfRule type="containsText" dxfId="17688" priority="14253" stopIfTrue="1" operator="containsText" text="booking hc">
      <formula>NOT(ISERROR(SEARCH("booking hc",J475)))</formula>
    </cfRule>
    <cfRule type="containsText" dxfId="17687" priority="14254" operator="containsText" text="expedia vc">
      <formula>NOT(ISERROR(SEARCH("expedia vc",J475)))</formula>
    </cfRule>
    <cfRule type="containsText" dxfId="17686" priority="14255" operator="containsText" text="booking hcn">
      <formula>NOT(ISERROR(SEARCH("booking hcn",J475)))</formula>
    </cfRule>
    <cfRule type="containsText" dxfId="17685" priority="14256" stopIfTrue="1" operator="containsText" text="booking vcd">
      <formula>NOT(ISERROR(SEARCH("booking vcd",J475)))</formula>
    </cfRule>
    <cfRule type="containsText" dxfId="17684" priority="14257" stopIfTrue="1" operator="containsText" text="booking vc">
      <formula>NOT(ISERROR(SEARCH("booking vc",J475)))</formula>
    </cfRule>
  </conditionalFormatting>
  <conditionalFormatting sqref="J475">
    <cfRule type="containsText" dxfId="17683" priority="14251" operator="containsText" text="hw">
      <formula>NOT(ISERROR(SEARCH("hw",J475)))</formula>
    </cfRule>
  </conditionalFormatting>
  <conditionalFormatting sqref="J475">
    <cfRule type="containsText" dxfId="17682" priority="14242" operator="containsText" text="bb">
      <formula>NOT(ISERROR(SEARCH("bb",J475)))</formula>
    </cfRule>
    <cfRule type="containsText" dxfId="17681" priority="14243" stopIfTrue="1" operator="containsText" text="booking hc">
      <formula>NOT(ISERROR(SEARCH("booking hc",J475)))</formula>
    </cfRule>
    <cfRule type="containsText" dxfId="17680" priority="14244" operator="containsText" text="expedia vc">
      <formula>NOT(ISERROR(SEARCH("expedia vc",J475)))</formula>
    </cfRule>
    <cfRule type="containsText" dxfId="17679" priority="14245" operator="containsText" text="booking hcn">
      <formula>NOT(ISERROR(SEARCH("booking hcn",J475)))</formula>
    </cfRule>
    <cfRule type="containsText" dxfId="17678" priority="14246" stopIfTrue="1" operator="containsText" text="booking vcd">
      <formula>NOT(ISERROR(SEARCH("booking vcd",J475)))</formula>
    </cfRule>
    <cfRule type="containsText" dxfId="17677" priority="14247" stopIfTrue="1" operator="containsText" text="booking vc">
      <formula>NOT(ISERROR(SEARCH("booking vc",J475)))</formula>
    </cfRule>
  </conditionalFormatting>
  <conditionalFormatting sqref="J475">
    <cfRule type="containsText" dxfId="17676" priority="14241" operator="containsText" text="hw">
      <formula>NOT(ISERROR(SEARCH("hw",J475)))</formula>
    </cfRule>
  </conditionalFormatting>
  <conditionalFormatting sqref="N475">
    <cfRule type="containsText" dxfId="17675" priority="14248" stopIfTrue="1" operator="containsText" text="CHARGE ON ARRIVAL">
      <formula>NOT(ISERROR(SEARCH("CHARGE ON ARRIVAL",N475)))</formula>
    </cfRule>
    <cfRule type="containsText" dxfId="17674" priority="14249" stopIfTrue="1" operator="containsText" text="CHARGE VC ON DAY">
      <formula>NOT(ISERROR(SEARCH("CHARGE VC ON DAY",N475)))</formula>
    </cfRule>
    <cfRule type="containsText" dxfId="17673" priority="14250" stopIfTrue="1" operator="containsText" text="PAID">
      <formula>NOT(ISERROR(SEARCH("PAID",N475)))</formula>
    </cfRule>
  </conditionalFormatting>
  <conditionalFormatting sqref="G475">
    <cfRule type="containsText" dxfId="17672" priority="14239" operator="containsText" text="BANND">
      <formula>NOT(ISERROR(SEARCH("BANND",G475)))</formula>
    </cfRule>
  </conditionalFormatting>
  <conditionalFormatting sqref="C475">
    <cfRule type="containsText" dxfId="17671" priority="14237" operator="containsText" text="BANND">
      <formula>NOT(ISERROR(SEARCH("BANND",C475)))</formula>
    </cfRule>
  </conditionalFormatting>
  <conditionalFormatting sqref="C476:F476">
    <cfRule type="containsText" dxfId="17670" priority="14224" operator="containsText" text="BANND">
      <formula>NOT(ISERROR(SEARCH("BANND",C476)))</formula>
    </cfRule>
  </conditionalFormatting>
  <conditionalFormatting sqref="H476:L476">
    <cfRule type="expression" dxfId="17669" priority="14223">
      <formula>"'=NOT(ISERROR(VLOOKUP('Banned list'!)"</formula>
    </cfRule>
  </conditionalFormatting>
  <conditionalFormatting sqref="J476">
    <cfRule type="containsText" dxfId="17668" priority="14226" operator="containsText" text="bb">
      <formula>NOT(ISERROR(SEARCH("bb",J476)))</formula>
    </cfRule>
    <cfRule type="containsText" dxfId="17667" priority="14227" stopIfTrue="1" operator="containsText" text="booking hc">
      <formula>NOT(ISERROR(SEARCH("booking hc",J476)))</formula>
    </cfRule>
    <cfRule type="containsText" dxfId="17666" priority="14228" operator="containsText" text="expedia vc">
      <formula>NOT(ISERROR(SEARCH("expedia vc",J476)))</formula>
    </cfRule>
    <cfRule type="containsText" dxfId="17665" priority="14229" operator="containsText" text="booking hcn">
      <formula>NOT(ISERROR(SEARCH("booking hcn",J476)))</formula>
    </cfRule>
    <cfRule type="containsText" dxfId="17664" priority="14230" stopIfTrue="1" operator="containsText" text="booking vcd">
      <formula>NOT(ISERROR(SEARCH("booking vcd",J476)))</formula>
    </cfRule>
    <cfRule type="containsText" dxfId="17663" priority="14231" stopIfTrue="1" operator="containsText" text="booking vc">
      <formula>NOT(ISERROR(SEARCH("booking vc",J476)))</formula>
    </cfRule>
  </conditionalFormatting>
  <conditionalFormatting sqref="J476">
    <cfRule type="containsText" dxfId="17662" priority="14225" operator="containsText" text="hw">
      <formula>NOT(ISERROR(SEARCH("hw",J476)))</formula>
    </cfRule>
  </conditionalFormatting>
  <conditionalFormatting sqref="J476">
    <cfRule type="containsText" dxfId="17661" priority="14216" operator="containsText" text="hw">
      <formula>NOT(ISERROR(SEARCH("hw",J476)))</formula>
    </cfRule>
    <cfRule type="containsText" dxfId="17660" priority="14217" operator="containsText" text="bb">
      <formula>NOT(ISERROR(SEARCH("bb",J476)))</formula>
    </cfRule>
    <cfRule type="containsText" dxfId="17659" priority="14218" stopIfTrue="1" operator="containsText" text="booking hc">
      <formula>NOT(ISERROR(SEARCH("booking hc",J476)))</formula>
    </cfRule>
    <cfRule type="containsText" dxfId="17658" priority="14219" operator="containsText" text="expedia vc">
      <formula>NOT(ISERROR(SEARCH("expedia vc",J476)))</formula>
    </cfRule>
    <cfRule type="containsText" dxfId="17657" priority="14220" operator="containsText" text="booking hcn">
      <formula>NOT(ISERROR(SEARCH("booking hcn",J476)))</formula>
    </cfRule>
    <cfRule type="containsText" dxfId="17656" priority="14221" stopIfTrue="1" operator="containsText" text="booking vcd">
      <formula>NOT(ISERROR(SEARCH("booking vcd",J476)))</formula>
    </cfRule>
    <cfRule type="containsText" dxfId="17655" priority="14222" stopIfTrue="1" operator="containsText" text="booking vc">
      <formula>NOT(ISERROR(SEARCH("booking vc",J476)))</formula>
    </cfRule>
  </conditionalFormatting>
  <conditionalFormatting sqref="J476">
    <cfRule type="containsText" dxfId="17654" priority="14235" operator="containsText" text="BANND">
      <formula>NOT(ISERROR(SEARCH("BANND",J476)))</formula>
    </cfRule>
    <cfRule type="expression" dxfId="17653" priority="14236">
      <formula>"'=NOT(ISERROR(VLOOKUP('Banned list'!)"</formula>
    </cfRule>
  </conditionalFormatting>
  <conditionalFormatting sqref="N476">
    <cfRule type="containsText" dxfId="17652" priority="14232" stopIfTrue="1" operator="containsText" text="CHARGE ON ARRIVAL">
      <formula>NOT(ISERROR(SEARCH("CHARGE ON ARRIVAL",N476)))</formula>
    </cfRule>
    <cfRule type="containsText" dxfId="17651" priority="14233" stopIfTrue="1" operator="containsText" text="CHARGE VC ON DAY">
      <formula>NOT(ISERROR(SEARCH("CHARGE VC ON DAY",N476)))</formula>
    </cfRule>
    <cfRule type="containsText" dxfId="17650" priority="14234" stopIfTrue="1" operator="containsText" text="PAID">
      <formula>NOT(ISERROR(SEARCH("PAID",N476)))</formula>
    </cfRule>
  </conditionalFormatting>
  <conditionalFormatting sqref="N476">
    <cfRule type="containsText" dxfId="17649" priority="14203" operator="containsText" text="BANND">
      <formula>NOT(ISERROR(SEARCH("BANND",N476)))</formula>
    </cfRule>
  </conditionalFormatting>
  <conditionalFormatting sqref="J476">
    <cfRule type="containsText" dxfId="17648" priority="14205" operator="containsText" text="bb">
      <formula>NOT(ISERROR(SEARCH("bb",J476)))</formula>
    </cfRule>
    <cfRule type="containsText" dxfId="17647" priority="14206" stopIfTrue="1" operator="containsText" text="booking hc">
      <formula>NOT(ISERROR(SEARCH("booking hc",J476)))</formula>
    </cfRule>
    <cfRule type="containsText" dxfId="17646" priority="14207" operator="containsText" text="expedia vc">
      <formula>NOT(ISERROR(SEARCH("expedia vc",J476)))</formula>
    </cfRule>
    <cfRule type="containsText" dxfId="17645" priority="14208" operator="containsText" text="booking hcn">
      <formula>NOT(ISERROR(SEARCH("booking hcn",J476)))</formula>
    </cfRule>
    <cfRule type="containsText" dxfId="17644" priority="14209" stopIfTrue="1" operator="containsText" text="booking vcd">
      <formula>NOT(ISERROR(SEARCH("booking vcd",J476)))</formula>
    </cfRule>
    <cfRule type="containsText" dxfId="17643" priority="14210" stopIfTrue="1" operator="containsText" text="booking vc">
      <formula>NOT(ISERROR(SEARCH("booking vc",J476)))</formula>
    </cfRule>
  </conditionalFormatting>
  <conditionalFormatting sqref="J476">
    <cfRule type="containsText" dxfId="17642" priority="14204" operator="containsText" text="hw">
      <formula>NOT(ISERROR(SEARCH("hw",J476)))</formula>
    </cfRule>
  </conditionalFormatting>
  <conditionalFormatting sqref="N476">
    <cfRule type="containsText" dxfId="17641" priority="14211" stopIfTrue="1" operator="containsText" text="CHARGE ON ARRIVAL">
      <formula>NOT(ISERROR(SEARCH("CHARGE ON ARRIVAL",N476)))</formula>
    </cfRule>
    <cfRule type="containsText" dxfId="17640" priority="14212" stopIfTrue="1" operator="containsText" text="CHARGE VC ON DAY">
      <formula>NOT(ISERROR(SEARCH("CHARGE VC ON DAY",N476)))</formula>
    </cfRule>
    <cfRule type="containsText" dxfId="17639" priority="14213" stopIfTrue="1" operator="containsText" text="PAID">
      <formula>NOT(ISERROR(SEARCH("PAID",N476)))</formula>
    </cfRule>
  </conditionalFormatting>
  <conditionalFormatting sqref="N476">
    <cfRule type="containsText" dxfId="17638" priority="14200" stopIfTrue="1" operator="containsText" text="CHARGE ON ARRIVAL">
      <formula>NOT(ISERROR(SEARCH("CHARGE ON ARRIVAL",N476)))</formula>
    </cfRule>
    <cfRule type="containsText" dxfId="17637" priority="14201" stopIfTrue="1" operator="containsText" text="CHARGE VC ON DAY">
      <formula>NOT(ISERROR(SEARCH("CHARGE VC ON DAY",N476)))</formula>
    </cfRule>
    <cfRule type="containsText" dxfId="17636" priority="14202" stopIfTrue="1" operator="containsText" text="PAID">
      <formula>NOT(ISERROR(SEARCH("PAID",N476)))</formula>
    </cfRule>
  </conditionalFormatting>
  <conditionalFormatting sqref="J476">
    <cfRule type="containsText" dxfId="17635" priority="14194" operator="containsText" text="bb">
      <formula>NOT(ISERROR(SEARCH("bb",J476)))</formula>
    </cfRule>
    <cfRule type="containsText" dxfId="17634" priority="14195" stopIfTrue="1" operator="containsText" text="booking hc">
      <formula>NOT(ISERROR(SEARCH("booking hc",J476)))</formula>
    </cfRule>
    <cfRule type="containsText" dxfId="17633" priority="14196" operator="containsText" text="expedia vc">
      <formula>NOT(ISERROR(SEARCH("expedia vc",J476)))</formula>
    </cfRule>
    <cfRule type="containsText" dxfId="17632" priority="14197" operator="containsText" text="booking hcn">
      <formula>NOT(ISERROR(SEARCH("booking hcn",J476)))</formula>
    </cfRule>
    <cfRule type="containsText" dxfId="17631" priority="14198" stopIfTrue="1" operator="containsText" text="booking vcd">
      <formula>NOT(ISERROR(SEARCH("booking vcd",J476)))</formula>
    </cfRule>
    <cfRule type="containsText" dxfId="17630" priority="14199" stopIfTrue="1" operator="containsText" text="booking vc">
      <formula>NOT(ISERROR(SEARCH("booking vc",J476)))</formula>
    </cfRule>
  </conditionalFormatting>
  <conditionalFormatting sqref="J476">
    <cfRule type="containsText" dxfId="17629" priority="14193" operator="containsText" text="hw">
      <formula>NOT(ISERROR(SEARCH("hw",J476)))</formula>
    </cfRule>
  </conditionalFormatting>
  <conditionalFormatting sqref="J476">
    <cfRule type="containsText" dxfId="17628" priority="14184" operator="containsText" text="bb">
      <formula>NOT(ISERROR(SEARCH("bb",J476)))</formula>
    </cfRule>
    <cfRule type="containsText" dxfId="17627" priority="14185" stopIfTrue="1" operator="containsText" text="booking hc">
      <formula>NOT(ISERROR(SEARCH("booking hc",J476)))</formula>
    </cfRule>
    <cfRule type="containsText" dxfId="17626" priority="14186" operator="containsText" text="expedia vc">
      <formula>NOT(ISERROR(SEARCH("expedia vc",J476)))</formula>
    </cfRule>
    <cfRule type="containsText" dxfId="17625" priority="14187" operator="containsText" text="booking hcn">
      <formula>NOT(ISERROR(SEARCH("booking hcn",J476)))</formula>
    </cfRule>
    <cfRule type="containsText" dxfId="17624" priority="14188" stopIfTrue="1" operator="containsText" text="booking vcd">
      <formula>NOT(ISERROR(SEARCH("booking vcd",J476)))</formula>
    </cfRule>
    <cfRule type="containsText" dxfId="17623" priority="14189" stopIfTrue="1" operator="containsText" text="booking vc">
      <formula>NOT(ISERROR(SEARCH("booking vc",J476)))</formula>
    </cfRule>
  </conditionalFormatting>
  <conditionalFormatting sqref="J476">
    <cfRule type="containsText" dxfId="17622" priority="14183" operator="containsText" text="hw">
      <formula>NOT(ISERROR(SEARCH("hw",J476)))</formula>
    </cfRule>
  </conditionalFormatting>
  <conditionalFormatting sqref="N476">
    <cfRule type="containsText" dxfId="17621" priority="14190" stopIfTrue="1" operator="containsText" text="CHARGE ON ARRIVAL">
      <formula>NOT(ISERROR(SEARCH("CHARGE ON ARRIVAL",N476)))</formula>
    </cfRule>
    <cfRule type="containsText" dxfId="17620" priority="14191" stopIfTrue="1" operator="containsText" text="CHARGE VC ON DAY">
      <formula>NOT(ISERROR(SEARCH("CHARGE VC ON DAY",N476)))</formula>
    </cfRule>
    <cfRule type="containsText" dxfId="17619" priority="14192" stopIfTrue="1" operator="containsText" text="PAID">
      <formula>NOT(ISERROR(SEARCH("PAID",N476)))</formula>
    </cfRule>
  </conditionalFormatting>
  <conditionalFormatting sqref="G476">
    <cfRule type="containsText" dxfId="17618" priority="14181" operator="containsText" text="BANND">
      <formula>NOT(ISERROR(SEARCH("BANND",G476)))</formula>
    </cfRule>
  </conditionalFormatting>
  <conditionalFormatting sqref="C476">
    <cfRule type="containsText" dxfId="17617" priority="14179" operator="containsText" text="BANND">
      <formula>NOT(ISERROR(SEARCH("BANND",C476)))</formula>
    </cfRule>
  </conditionalFormatting>
  <conditionalFormatting sqref="B477 H477:L477">
    <cfRule type="expression" dxfId="17616" priority="14164">
      <formula>"'=NOT(ISERROR(VLOOKUP('Banned list'!)"</formula>
    </cfRule>
  </conditionalFormatting>
  <conditionalFormatting sqref="J477">
    <cfRule type="containsText" dxfId="17615" priority="14167" operator="containsText" text="bb">
      <formula>NOT(ISERROR(SEARCH("bb",J477)))</formula>
    </cfRule>
    <cfRule type="containsText" dxfId="17614" priority="14168" stopIfTrue="1" operator="containsText" text="booking hc">
      <formula>NOT(ISERROR(SEARCH("booking hc",J477)))</formula>
    </cfRule>
    <cfRule type="containsText" dxfId="17613" priority="14169" operator="containsText" text="expedia vc">
      <formula>NOT(ISERROR(SEARCH("expedia vc",J477)))</formula>
    </cfRule>
    <cfRule type="containsText" dxfId="17612" priority="14170" operator="containsText" text="booking hcn">
      <formula>NOT(ISERROR(SEARCH("booking hcn",J477)))</formula>
    </cfRule>
    <cfRule type="containsText" dxfId="17611" priority="14171" stopIfTrue="1" operator="containsText" text="booking vcd">
      <formula>NOT(ISERROR(SEARCH("booking vcd",J477)))</formula>
    </cfRule>
    <cfRule type="containsText" dxfId="17610" priority="14172" stopIfTrue="1" operator="containsText" text="booking vc">
      <formula>NOT(ISERROR(SEARCH("booking vc",J477)))</formula>
    </cfRule>
  </conditionalFormatting>
  <conditionalFormatting sqref="J477">
    <cfRule type="containsText" dxfId="17609" priority="14166" operator="containsText" text="hw">
      <formula>NOT(ISERROR(SEARCH("hw",J477)))</formula>
    </cfRule>
  </conditionalFormatting>
  <conditionalFormatting sqref="J477">
    <cfRule type="containsText" dxfId="17608" priority="14157" operator="containsText" text="hw">
      <formula>NOT(ISERROR(SEARCH("hw",J477)))</formula>
    </cfRule>
    <cfRule type="containsText" dxfId="17607" priority="14158" operator="containsText" text="bb">
      <formula>NOT(ISERROR(SEARCH("bb",J477)))</formula>
    </cfRule>
    <cfRule type="containsText" dxfId="17606" priority="14159" stopIfTrue="1" operator="containsText" text="booking hc">
      <formula>NOT(ISERROR(SEARCH("booking hc",J477)))</formula>
    </cfRule>
    <cfRule type="containsText" dxfId="17605" priority="14160" operator="containsText" text="expedia vc">
      <formula>NOT(ISERROR(SEARCH("expedia vc",J477)))</formula>
    </cfRule>
    <cfRule type="containsText" dxfId="17604" priority="14161" operator="containsText" text="booking hcn">
      <formula>NOT(ISERROR(SEARCH("booking hcn",J477)))</formula>
    </cfRule>
    <cfRule type="containsText" dxfId="17603" priority="14162" stopIfTrue="1" operator="containsText" text="booking vcd">
      <formula>NOT(ISERROR(SEARCH("booking vcd",J477)))</formula>
    </cfRule>
    <cfRule type="containsText" dxfId="17602" priority="14163" stopIfTrue="1" operator="containsText" text="booking vc">
      <formula>NOT(ISERROR(SEARCH("booking vc",J477)))</formula>
    </cfRule>
  </conditionalFormatting>
  <conditionalFormatting sqref="J477">
    <cfRule type="containsText" dxfId="17601" priority="14176" operator="containsText" text="BANND">
      <formula>NOT(ISERROR(SEARCH("BANND",J477)))</formula>
    </cfRule>
    <cfRule type="expression" dxfId="17600" priority="14177">
      <formula>"'=NOT(ISERROR(VLOOKUP('Banned list'!)"</formula>
    </cfRule>
  </conditionalFormatting>
  <conditionalFormatting sqref="N477">
    <cfRule type="containsText" dxfId="17599" priority="14173" stopIfTrue="1" operator="containsText" text="CHARGE ON ARRIVAL">
      <formula>NOT(ISERROR(SEARCH("CHARGE ON ARRIVAL",N477)))</formula>
    </cfRule>
    <cfRule type="containsText" dxfId="17598" priority="14174" stopIfTrue="1" operator="containsText" text="CHARGE VC ON DAY">
      <formula>NOT(ISERROR(SEARCH("CHARGE VC ON DAY",N477)))</formula>
    </cfRule>
    <cfRule type="containsText" dxfId="17597" priority="14175" stopIfTrue="1" operator="containsText" text="PAID">
      <formula>NOT(ISERROR(SEARCH("PAID",N477)))</formula>
    </cfRule>
  </conditionalFormatting>
  <conditionalFormatting sqref="I477">
    <cfRule type="containsText" dxfId="17596" priority="14146" operator="containsText" text="BANND">
      <formula>NOT(ISERROR(SEARCH("BANND",I477)))</formula>
    </cfRule>
  </conditionalFormatting>
  <conditionalFormatting sqref="J477">
    <cfRule type="containsText" dxfId="17595" priority="14148" operator="containsText" text="bb">
      <formula>NOT(ISERROR(SEARCH("bb",J477)))</formula>
    </cfRule>
    <cfRule type="containsText" dxfId="17594" priority="14149" stopIfTrue="1" operator="containsText" text="booking hc">
      <formula>NOT(ISERROR(SEARCH("booking hc",J477)))</formula>
    </cfRule>
    <cfRule type="containsText" dxfId="17593" priority="14150" operator="containsText" text="expedia vc">
      <formula>NOT(ISERROR(SEARCH("expedia vc",J477)))</formula>
    </cfRule>
    <cfRule type="containsText" dxfId="17592" priority="14151" operator="containsText" text="booking hcn">
      <formula>NOT(ISERROR(SEARCH("booking hcn",J477)))</formula>
    </cfRule>
    <cfRule type="containsText" dxfId="17591" priority="14152" stopIfTrue="1" operator="containsText" text="booking vcd">
      <formula>NOT(ISERROR(SEARCH("booking vcd",J477)))</formula>
    </cfRule>
    <cfRule type="containsText" dxfId="17590" priority="14153" stopIfTrue="1" operator="containsText" text="booking vc">
      <formula>NOT(ISERROR(SEARCH("booking vc",J477)))</formula>
    </cfRule>
  </conditionalFormatting>
  <conditionalFormatting sqref="J477">
    <cfRule type="containsText" dxfId="17589" priority="14147" operator="containsText" text="hw">
      <formula>NOT(ISERROR(SEARCH("hw",J477)))</formula>
    </cfRule>
  </conditionalFormatting>
  <conditionalFormatting sqref="N477">
    <cfRule type="containsText" dxfId="17588" priority="14154" stopIfTrue="1" operator="containsText" text="CHARGE ON ARRIVAL">
      <formula>NOT(ISERROR(SEARCH("CHARGE ON ARRIVAL",N477)))</formula>
    </cfRule>
    <cfRule type="containsText" dxfId="17587" priority="14155" stopIfTrue="1" operator="containsText" text="CHARGE VC ON DAY">
      <formula>NOT(ISERROR(SEARCH("CHARGE VC ON DAY",N477)))</formula>
    </cfRule>
    <cfRule type="containsText" dxfId="17586" priority="14156" stopIfTrue="1" operator="containsText" text="PAID">
      <formula>NOT(ISERROR(SEARCH("PAID",N477)))</formula>
    </cfRule>
  </conditionalFormatting>
  <conditionalFormatting sqref="C478:F478">
    <cfRule type="containsText" dxfId="17585" priority="14133" operator="containsText" text="BANND">
      <formula>NOT(ISERROR(SEARCH("BANND",C478)))</formula>
    </cfRule>
  </conditionalFormatting>
  <conditionalFormatting sqref="H478:L478">
    <cfRule type="expression" dxfId="17584" priority="14132">
      <formula>"'=NOT(ISERROR(VLOOKUP('Banned list'!)"</formula>
    </cfRule>
  </conditionalFormatting>
  <conditionalFormatting sqref="J478">
    <cfRule type="containsText" dxfId="17583" priority="14135" operator="containsText" text="bb">
      <formula>NOT(ISERROR(SEARCH("bb",J478)))</formula>
    </cfRule>
    <cfRule type="containsText" dxfId="17582" priority="14136" stopIfTrue="1" operator="containsText" text="booking hc">
      <formula>NOT(ISERROR(SEARCH("booking hc",J478)))</formula>
    </cfRule>
    <cfRule type="containsText" dxfId="17581" priority="14137" operator="containsText" text="expedia vc">
      <formula>NOT(ISERROR(SEARCH("expedia vc",J478)))</formula>
    </cfRule>
    <cfRule type="containsText" dxfId="17580" priority="14138" operator="containsText" text="booking hcn">
      <formula>NOT(ISERROR(SEARCH("booking hcn",J478)))</formula>
    </cfRule>
    <cfRule type="containsText" dxfId="17579" priority="14139" stopIfTrue="1" operator="containsText" text="booking vcd">
      <formula>NOT(ISERROR(SEARCH("booking vcd",J478)))</formula>
    </cfRule>
    <cfRule type="containsText" dxfId="17578" priority="14140" stopIfTrue="1" operator="containsText" text="booking vc">
      <formula>NOT(ISERROR(SEARCH("booking vc",J478)))</formula>
    </cfRule>
  </conditionalFormatting>
  <conditionalFormatting sqref="J478">
    <cfRule type="containsText" dxfId="17577" priority="14134" operator="containsText" text="hw">
      <formula>NOT(ISERROR(SEARCH("hw",J478)))</formula>
    </cfRule>
  </conditionalFormatting>
  <conditionalFormatting sqref="J478">
    <cfRule type="containsText" dxfId="17576" priority="14125" operator="containsText" text="hw">
      <formula>NOT(ISERROR(SEARCH("hw",J478)))</formula>
    </cfRule>
    <cfRule type="containsText" dxfId="17575" priority="14126" operator="containsText" text="bb">
      <formula>NOT(ISERROR(SEARCH("bb",J478)))</formula>
    </cfRule>
    <cfRule type="containsText" dxfId="17574" priority="14127" stopIfTrue="1" operator="containsText" text="booking hc">
      <formula>NOT(ISERROR(SEARCH("booking hc",J478)))</formula>
    </cfRule>
    <cfRule type="containsText" dxfId="17573" priority="14128" operator="containsText" text="expedia vc">
      <formula>NOT(ISERROR(SEARCH("expedia vc",J478)))</formula>
    </cfRule>
    <cfRule type="containsText" dxfId="17572" priority="14129" operator="containsText" text="booking hcn">
      <formula>NOT(ISERROR(SEARCH("booking hcn",J478)))</formula>
    </cfRule>
    <cfRule type="containsText" dxfId="17571" priority="14130" stopIfTrue="1" operator="containsText" text="booking vcd">
      <formula>NOT(ISERROR(SEARCH("booking vcd",J478)))</formula>
    </cfRule>
    <cfRule type="containsText" dxfId="17570" priority="14131" stopIfTrue="1" operator="containsText" text="booking vc">
      <formula>NOT(ISERROR(SEARCH("booking vc",J478)))</formula>
    </cfRule>
  </conditionalFormatting>
  <conditionalFormatting sqref="J478">
    <cfRule type="containsText" dxfId="17569" priority="14144" operator="containsText" text="BANND">
      <formula>NOT(ISERROR(SEARCH("BANND",J478)))</formula>
    </cfRule>
    <cfRule type="expression" dxfId="17568" priority="14145">
      <formula>"'=NOT(ISERROR(VLOOKUP('Banned list'!)"</formula>
    </cfRule>
  </conditionalFormatting>
  <conditionalFormatting sqref="N478">
    <cfRule type="containsText" dxfId="17567" priority="14141" stopIfTrue="1" operator="containsText" text="CHARGE ON ARRIVAL">
      <formula>NOT(ISERROR(SEARCH("CHARGE ON ARRIVAL",N478)))</formula>
    </cfRule>
    <cfRule type="containsText" dxfId="17566" priority="14142" stopIfTrue="1" operator="containsText" text="CHARGE VC ON DAY">
      <formula>NOT(ISERROR(SEARCH("CHARGE VC ON DAY",N478)))</formula>
    </cfRule>
    <cfRule type="containsText" dxfId="17565" priority="14143" stopIfTrue="1" operator="containsText" text="PAID">
      <formula>NOT(ISERROR(SEARCH("PAID",N478)))</formula>
    </cfRule>
  </conditionalFormatting>
  <conditionalFormatting sqref="J478">
    <cfRule type="containsText" dxfId="17564" priority="14115" operator="containsText" text="bb">
      <formula>NOT(ISERROR(SEARCH("bb",J478)))</formula>
    </cfRule>
    <cfRule type="containsText" dxfId="17563" priority="14116" stopIfTrue="1" operator="containsText" text="booking hc">
      <formula>NOT(ISERROR(SEARCH("booking hc",J478)))</formula>
    </cfRule>
    <cfRule type="containsText" dxfId="17562" priority="14117" operator="containsText" text="expedia vc">
      <formula>NOT(ISERROR(SEARCH("expedia vc",J478)))</formula>
    </cfRule>
    <cfRule type="containsText" dxfId="17561" priority="14118" operator="containsText" text="booking hcn">
      <formula>NOT(ISERROR(SEARCH("booking hcn",J478)))</formula>
    </cfRule>
    <cfRule type="containsText" dxfId="17560" priority="14119" stopIfTrue="1" operator="containsText" text="booking vcd">
      <formula>NOT(ISERROR(SEARCH("booking vcd",J478)))</formula>
    </cfRule>
    <cfRule type="containsText" dxfId="17559" priority="14120" stopIfTrue="1" operator="containsText" text="booking vc">
      <formula>NOT(ISERROR(SEARCH("booking vc",J478)))</formula>
    </cfRule>
  </conditionalFormatting>
  <conditionalFormatting sqref="J478">
    <cfRule type="containsText" dxfId="17558" priority="14114" operator="containsText" text="hw">
      <formula>NOT(ISERROR(SEARCH("hw",J478)))</formula>
    </cfRule>
  </conditionalFormatting>
  <conditionalFormatting sqref="N478">
    <cfRule type="containsText" dxfId="17557" priority="14121" stopIfTrue="1" operator="containsText" text="CHARGE ON ARRIVAL">
      <formula>NOT(ISERROR(SEARCH("CHARGE ON ARRIVAL",N478)))</formula>
    </cfRule>
    <cfRule type="containsText" dxfId="17556" priority="14122" stopIfTrue="1" operator="containsText" text="CHARGE VC ON DAY">
      <formula>NOT(ISERROR(SEARCH("CHARGE VC ON DAY",N478)))</formula>
    </cfRule>
    <cfRule type="containsText" dxfId="17555" priority="14123" stopIfTrue="1" operator="containsText" text="PAID">
      <formula>NOT(ISERROR(SEARCH("PAID",N478)))</formula>
    </cfRule>
  </conditionalFormatting>
  <conditionalFormatting sqref="G478">
    <cfRule type="containsText" dxfId="17554" priority="14112" operator="containsText" text="BANND">
      <formula>NOT(ISERROR(SEARCH("BANND",G478)))</formula>
    </cfRule>
  </conditionalFormatting>
  <conditionalFormatting sqref="C478">
    <cfRule type="containsText" dxfId="17553" priority="14110" operator="containsText" text="BANND">
      <formula>NOT(ISERROR(SEARCH("BANND",C478)))</formula>
    </cfRule>
  </conditionalFormatting>
  <conditionalFormatting sqref="G479 I479">
    <cfRule type="containsText" dxfId="17552" priority="14098" operator="containsText" text="BANND">
      <formula>NOT(ISERROR(SEARCH("BANND",G479)))</formula>
    </cfRule>
  </conditionalFormatting>
  <conditionalFormatting sqref="J479">
    <cfRule type="containsText" dxfId="17551" priority="14100" operator="containsText" text="bb">
      <formula>NOT(ISERROR(SEARCH("bb",J479)))</formula>
    </cfRule>
    <cfRule type="containsText" dxfId="17550" priority="14101" stopIfTrue="1" operator="containsText" text="booking hc">
      <formula>NOT(ISERROR(SEARCH("booking hc",J479)))</formula>
    </cfRule>
    <cfRule type="containsText" dxfId="17549" priority="14102" operator="containsText" text="expedia vc">
      <formula>NOT(ISERROR(SEARCH("expedia vc",J479)))</formula>
    </cfRule>
    <cfRule type="containsText" dxfId="17548" priority="14103" operator="containsText" text="booking hcn">
      <formula>NOT(ISERROR(SEARCH("booking hcn",J479)))</formula>
    </cfRule>
    <cfRule type="containsText" dxfId="17547" priority="14104" stopIfTrue="1" operator="containsText" text="booking vcd">
      <formula>NOT(ISERROR(SEARCH("booking vcd",J479)))</formula>
    </cfRule>
    <cfRule type="containsText" dxfId="17546" priority="14105" stopIfTrue="1" operator="containsText" text="booking vc">
      <formula>NOT(ISERROR(SEARCH("booking vc",J479)))</formula>
    </cfRule>
  </conditionalFormatting>
  <conditionalFormatting sqref="J479">
    <cfRule type="containsText" dxfId="17545" priority="14099" operator="containsText" text="hw">
      <formula>NOT(ISERROR(SEARCH("hw",J479)))</formula>
    </cfRule>
  </conditionalFormatting>
  <conditionalFormatting sqref="N479">
    <cfRule type="containsText" dxfId="17544" priority="14106" stopIfTrue="1" operator="containsText" text="CHARGE ON ARRIVAL">
      <formula>NOT(ISERROR(SEARCH("CHARGE ON ARRIVAL",N479)))</formula>
    </cfRule>
    <cfRule type="containsText" dxfId="17543" priority="14107" stopIfTrue="1" operator="containsText" text="CHARGE VC ON DAY">
      <formula>NOT(ISERROR(SEARCH("CHARGE VC ON DAY",N479)))</formula>
    </cfRule>
    <cfRule type="containsText" dxfId="17542" priority="14108" stopIfTrue="1" operator="containsText" text="PAID">
      <formula>NOT(ISERROR(SEARCH("PAID",N479)))</formula>
    </cfRule>
  </conditionalFormatting>
  <conditionalFormatting sqref="G481 I481">
    <cfRule type="containsText" dxfId="17541" priority="14086" operator="containsText" text="BANND">
      <formula>NOT(ISERROR(SEARCH("BANND",G481)))</formula>
    </cfRule>
  </conditionalFormatting>
  <conditionalFormatting sqref="B481">
    <cfRule type="expression" dxfId="17540" priority="14085">
      <formula>"'=NOT(ISERROR(VLOOKUP('Banned list'!)"</formula>
    </cfRule>
  </conditionalFormatting>
  <conditionalFormatting sqref="J481">
    <cfRule type="containsText" dxfId="17539" priority="14088" operator="containsText" text="bb">
      <formula>NOT(ISERROR(SEARCH("bb",J481)))</formula>
    </cfRule>
    <cfRule type="containsText" dxfId="17538" priority="14089" stopIfTrue="1" operator="containsText" text="booking hc">
      <formula>NOT(ISERROR(SEARCH("booking hc",J481)))</formula>
    </cfRule>
    <cfRule type="containsText" dxfId="17537" priority="14090" operator="containsText" text="expedia vc">
      <formula>NOT(ISERROR(SEARCH("expedia vc",J481)))</formula>
    </cfRule>
    <cfRule type="containsText" dxfId="17536" priority="14091" operator="containsText" text="booking hcn">
      <formula>NOT(ISERROR(SEARCH("booking hcn",J481)))</formula>
    </cfRule>
    <cfRule type="containsText" dxfId="17535" priority="14092" stopIfTrue="1" operator="containsText" text="booking vcd">
      <formula>NOT(ISERROR(SEARCH("booking vcd",J481)))</formula>
    </cfRule>
    <cfRule type="containsText" dxfId="17534" priority="14093" stopIfTrue="1" operator="containsText" text="booking vc">
      <formula>NOT(ISERROR(SEARCH("booking vc",J481)))</formula>
    </cfRule>
  </conditionalFormatting>
  <conditionalFormatting sqref="J481">
    <cfRule type="containsText" dxfId="17533" priority="14087" operator="containsText" text="hw">
      <formula>NOT(ISERROR(SEARCH("hw",J481)))</formula>
    </cfRule>
  </conditionalFormatting>
  <conditionalFormatting sqref="J481">
    <cfRule type="containsText" dxfId="17532" priority="14078" operator="containsText" text="hw">
      <formula>NOT(ISERROR(SEARCH("hw",J481)))</formula>
    </cfRule>
    <cfRule type="containsText" dxfId="17531" priority="14079" operator="containsText" text="bb">
      <formula>NOT(ISERROR(SEARCH("bb",J481)))</formula>
    </cfRule>
    <cfRule type="containsText" dxfId="17530" priority="14080" stopIfTrue="1" operator="containsText" text="booking hc">
      <formula>NOT(ISERROR(SEARCH("booking hc",J481)))</formula>
    </cfRule>
    <cfRule type="containsText" dxfId="17529" priority="14081" operator="containsText" text="expedia vc">
      <formula>NOT(ISERROR(SEARCH("expedia vc",J481)))</formula>
    </cfRule>
    <cfRule type="containsText" dxfId="17528" priority="14082" operator="containsText" text="booking hcn">
      <formula>NOT(ISERROR(SEARCH("booking hcn",J481)))</formula>
    </cfRule>
    <cfRule type="containsText" dxfId="17527" priority="14083" stopIfTrue="1" operator="containsText" text="booking vcd">
      <formula>NOT(ISERROR(SEARCH("booking vcd",J481)))</formula>
    </cfRule>
    <cfRule type="containsText" dxfId="17526" priority="14084" stopIfTrue="1" operator="containsText" text="booking vc">
      <formula>NOT(ISERROR(SEARCH("booking vc",J481)))</formula>
    </cfRule>
  </conditionalFormatting>
  <conditionalFormatting sqref="N481">
    <cfRule type="containsText" dxfId="17525" priority="14094" stopIfTrue="1" operator="containsText" text="CHARGE ON ARRIVAL">
      <formula>NOT(ISERROR(SEARCH("CHARGE ON ARRIVAL",N481)))</formula>
    </cfRule>
    <cfRule type="containsText" dxfId="17524" priority="14095" stopIfTrue="1" operator="containsText" text="CHARGE VC ON DAY">
      <formula>NOT(ISERROR(SEARCH("CHARGE VC ON DAY",N481)))</formula>
    </cfRule>
    <cfRule type="containsText" dxfId="17523" priority="14096" stopIfTrue="1" operator="containsText" text="PAID">
      <formula>NOT(ISERROR(SEARCH("PAID",N481)))</formula>
    </cfRule>
  </conditionalFormatting>
  <conditionalFormatting sqref="G482 I482">
    <cfRule type="containsText" dxfId="17522" priority="14064" operator="containsText" text="BANND">
      <formula>NOT(ISERROR(SEARCH("BANND",G482)))</formula>
    </cfRule>
  </conditionalFormatting>
  <conditionalFormatting sqref="B482">
    <cfRule type="expression" dxfId="17521" priority="14063">
      <formula>"'=NOT(ISERROR(VLOOKUP('Banned list'!)"</formula>
    </cfRule>
  </conditionalFormatting>
  <conditionalFormatting sqref="J482">
    <cfRule type="containsText" dxfId="17520" priority="14066" operator="containsText" text="bb">
      <formula>NOT(ISERROR(SEARCH("bb",J482)))</formula>
    </cfRule>
    <cfRule type="containsText" dxfId="17519" priority="14067" stopIfTrue="1" operator="containsText" text="booking hc">
      <formula>NOT(ISERROR(SEARCH("booking hc",J482)))</formula>
    </cfRule>
    <cfRule type="containsText" dxfId="17518" priority="14068" operator="containsText" text="expedia vc">
      <formula>NOT(ISERROR(SEARCH("expedia vc",J482)))</formula>
    </cfRule>
    <cfRule type="containsText" dxfId="17517" priority="14069" operator="containsText" text="booking hcn">
      <formula>NOT(ISERROR(SEARCH("booking hcn",J482)))</formula>
    </cfRule>
    <cfRule type="containsText" dxfId="17516" priority="14070" stopIfTrue="1" operator="containsText" text="booking vcd">
      <formula>NOT(ISERROR(SEARCH("booking vcd",J482)))</formula>
    </cfRule>
    <cfRule type="containsText" dxfId="17515" priority="14071" stopIfTrue="1" operator="containsText" text="booking vc">
      <formula>NOT(ISERROR(SEARCH("booking vc",J482)))</formula>
    </cfRule>
  </conditionalFormatting>
  <conditionalFormatting sqref="J482">
    <cfRule type="containsText" dxfId="17514" priority="14065" operator="containsText" text="hw">
      <formula>NOT(ISERROR(SEARCH("hw",J482)))</formula>
    </cfRule>
  </conditionalFormatting>
  <conditionalFormatting sqref="J482">
    <cfRule type="containsText" dxfId="17513" priority="14056" operator="containsText" text="hw">
      <formula>NOT(ISERROR(SEARCH("hw",J482)))</formula>
    </cfRule>
    <cfRule type="containsText" dxfId="17512" priority="14057" operator="containsText" text="bb">
      <formula>NOT(ISERROR(SEARCH("bb",J482)))</formula>
    </cfRule>
    <cfRule type="containsText" dxfId="17511" priority="14058" stopIfTrue="1" operator="containsText" text="booking hc">
      <formula>NOT(ISERROR(SEARCH("booking hc",J482)))</formula>
    </cfRule>
    <cfRule type="containsText" dxfId="17510" priority="14059" operator="containsText" text="expedia vc">
      <formula>NOT(ISERROR(SEARCH("expedia vc",J482)))</formula>
    </cfRule>
    <cfRule type="containsText" dxfId="17509" priority="14060" operator="containsText" text="booking hcn">
      <formula>NOT(ISERROR(SEARCH("booking hcn",J482)))</formula>
    </cfRule>
    <cfRule type="containsText" dxfId="17508" priority="14061" stopIfTrue="1" operator="containsText" text="booking vcd">
      <formula>NOT(ISERROR(SEARCH("booking vcd",J482)))</formula>
    </cfRule>
    <cfRule type="containsText" dxfId="17507" priority="14062" stopIfTrue="1" operator="containsText" text="booking vc">
      <formula>NOT(ISERROR(SEARCH("booking vc",J482)))</formula>
    </cfRule>
  </conditionalFormatting>
  <conditionalFormatting sqref="J482">
    <cfRule type="containsText" dxfId="17506" priority="14075" operator="containsText" text="BANND">
      <formula>NOT(ISERROR(SEARCH("BANND",J482)))</formula>
    </cfRule>
    <cfRule type="expression" dxfId="17505" priority="14076">
      <formula>"'=NOT(ISERROR(VLOOKUP('Banned list'!)"</formula>
    </cfRule>
  </conditionalFormatting>
  <conditionalFormatting sqref="N482">
    <cfRule type="containsText" dxfId="17504" priority="14072" stopIfTrue="1" operator="containsText" text="CHARGE ON ARRIVAL">
      <formula>NOT(ISERROR(SEARCH("CHARGE ON ARRIVAL",N482)))</formula>
    </cfRule>
    <cfRule type="containsText" dxfId="17503" priority="14073" stopIfTrue="1" operator="containsText" text="CHARGE VC ON DAY">
      <formula>NOT(ISERROR(SEARCH("CHARGE VC ON DAY",N482)))</formula>
    </cfRule>
    <cfRule type="containsText" dxfId="17502" priority="14074" stopIfTrue="1" operator="containsText" text="PAID">
      <formula>NOT(ISERROR(SEARCH("PAID",N482)))</formula>
    </cfRule>
  </conditionalFormatting>
  <conditionalFormatting sqref="P485">
    <cfRule type="containsText" dxfId="17501" priority="14044" operator="containsText" text="BANND">
      <formula>NOT(ISERROR(SEARCH("BANND",P485)))</formula>
    </cfRule>
  </conditionalFormatting>
  <conditionalFormatting sqref="J485">
    <cfRule type="containsText" dxfId="17500" priority="14046" operator="containsText" text="bb">
      <formula>NOT(ISERROR(SEARCH("bb",J485)))</formula>
    </cfRule>
    <cfRule type="containsText" dxfId="17499" priority="14047" stopIfTrue="1" operator="containsText" text="booking hc">
      <formula>NOT(ISERROR(SEARCH("booking hc",J485)))</formula>
    </cfRule>
    <cfRule type="containsText" dxfId="17498" priority="14048" operator="containsText" text="expedia vc">
      <formula>NOT(ISERROR(SEARCH("expedia vc",J485)))</formula>
    </cfRule>
    <cfRule type="containsText" dxfId="17497" priority="14049" operator="containsText" text="booking hcn">
      <formula>NOT(ISERROR(SEARCH("booking hcn",J485)))</formula>
    </cfRule>
    <cfRule type="containsText" dxfId="17496" priority="14050" stopIfTrue="1" operator="containsText" text="booking vcd">
      <formula>NOT(ISERROR(SEARCH("booking vcd",J485)))</formula>
    </cfRule>
    <cfRule type="containsText" dxfId="17495" priority="14051" stopIfTrue="1" operator="containsText" text="booking vc">
      <formula>NOT(ISERROR(SEARCH("booking vc",J485)))</formula>
    </cfRule>
  </conditionalFormatting>
  <conditionalFormatting sqref="J485">
    <cfRule type="containsText" dxfId="17494" priority="14045" operator="containsText" text="hw">
      <formula>NOT(ISERROR(SEARCH("hw",J485)))</formula>
    </cfRule>
  </conditionalFormatting>
  <conditionalFormatting sqref="N485">
    <cfRule type="containsText" dxfId="17493" priority="14052" stopIfTrue="1" operator="containsText" text="CHARGE ON ARRIVAL">
      <formula>NOT(ISERROR(SEARCH("CHARGE ON ARRIVAL",N485)))</formula>
    </cfRule>
    <cfRule type="containsText" dxfId="17492" priority="14053" stopIfTrue="1" operator="containsText" text="CHARGE VC ON DAY">
      <formula>NOT(ISERROR(SEARCH("CHARGE VC ON DAY",N485)))</formula>
    </cfRule>
    <cfRule type="containsText" dxfId="17491" priority="14054" stopIfTrue="1" operator="containsText" text="PAID">
      <formula>NOT(ISERROR(SEARCH("PAID",N485)))</formula>
    </cfRule>
  </conditionalFormatting>
  <conditionalFormatting sqref="I485">
    <cfRule type="containsText" dxfId="17490" priority="14033" operator="containsText" text="BANND">
      <formula>NOT(ISERROR(SEARCH("BANND",I485)))</formula>
    </cfRule>
  </conditionalFormatting>
  <conditionalFormatting sqref="J485">
    <cfRule type="containsText" dxfId="17489" priority="14035" operator="containsText" text="bb">
      <formula>NOT(ISERROR(SEARCH("bb",J485)))</formula>
    </cfRule>
    <cfRule type="containsText" dxfId="17488" priority="14036" stopIfTrue="1" operator="containsText" text="booking hc">
      <formula>NOT(ISERROR(SEARCH("booking hc",J485)))</formula>
    </cfRule>
    <cfRule type="containsText" dxfId="17487" priority="14037" operator="containsText" text="expedia vc">
      <formula>NOT(ISERROR(SEARCH("expedia vc",J485)))</formula>
    </cfRule>
    <cfRule type="containsText" dxfId="17486" priority="14038" operator="containsText" text="booking hcn">
      <formula>NOT(ISERROR(SEARCH("booking hcn",J485)))</formula>
    </cfRule>
    <cfRule type="containsText" dxfId="17485" priority="14039" stopIfTrue="1" operator="containsText" text="booking vcd">
      <formula>NOT(ISERROR(SEARCH("booking vcd",J485)))</formula>
    </cfRule>
    <cfRule type="containsText" dxfId="17484" priority="14040" stopIfTrue="1" operator="containsText" text="booking vc">
      <formula>NOT(ISERROR(SEARCH("booking vc",J485)))</formula>
    </cfRule>
  </conditionalFormatting>
  <conditionalFormatting sqref="J485">
    <cfRule type="containsText" dxfId="17483" priority="14034" operator="containsText" text="hw">
      <formula>NOT(ISERROR(SEARCH("hw",J485)))</formula>
    </cfRule>
  </conditionalFormatting>
  <conditionalFormatting sqref="N485">
    <cfRule type="containsText" dxfId="17482" priority="14041" stopIfTrue="1" operator="containsText" text="CHARGE ON ARRIVAL">
      <formula>NOT(ISERROR(SEARCH("CHARGE ON ARRIVAL",N485)))</formula>
    </cfRule>
    <cfRule type="containsText" dxfId="17481" priority="14042" stopIfTrue="1" operator="containsText" text="CHARGE VC ON DAY">
      <formula>NOT(ISERROR(SEARCH("CHARGE VC ON DAY",N485)))</formula>
    </cfRule>
    <cfRule type="containsText" dxfId="17480" priority="14043" stopIfTrue="1" operator="containsText" text="PAID">
      <formula>NOT(ISERROR(SEARCH("PAID",N485)))</formula>
    </cfRule>
  </conditionalFormatting>
  <conditionalFormatting sqref="H486:L486 B486">
    <cfRule type="expression" dxfId="17479" priority="14018">
      <formula>"'=NOT(ISERROR(VLOOKUP('Banned list'!)"</formula>
    </cfRule>
  </conditionalFormatting>
  <conditionalFormatting sqref="J486">
    <cfRule type="containsText" dxfId="17478" priority="14021" operator="containsText" text="bb">
      <formula>NOT(ISERROR(SEARCH("bb",J486)))</formula>
    </cfRule>
    <cfRule type="containsText" dxfId="17477" priority="14022" stopIfTrue="1" operator="containsText" text="booking hc">
      <formula>NOT(ISERROR(SEARCH("booking hc",J486)))</formula>
    </cfRule>
    <cfRule type="containsText" dxfId="17476" priority="14023" operator="containsText" text="expedia vc">
      <formula>NOT(ISERROR(SEARCH("expedia vc",J486)))</formula>
    </cfRule>
    <cfRule type="containsText" dxfId="17475" priority="14024" operator="containsText" text="booking hcn">
      <formula>NOT(ISERROR(SEARCH("booking hcn",J486)))</formula>
    </cfRule>
    <cfRule type="containsText" dxfId="17474" priority="14025" stopIfTrue="1" operator="containsText" text="booking vcd">
      <formula>NOT(ISERROR(SEARCH("booking vcd",J486)))</formula>
    </cfRule>
    <cfRule type="containsText" dxfId="17473" priority="14026" stopIfTrue="1" operator="containsText" text="booking vc">
      <formula>NOT(ISERROR(SEARCH("booking vc",J486)))</formula>
    </cfRule>
  </conditionalFormatting>
  <conditionalFormatting sqref="J486">
    <cfRule type="containsText" dxfId="17472" priority="14020" operator="containsText" text="hw">
      <formula>NOT(ISERROR(SEARCH("hw",J486)))</formula>
    </cfRule>
  </conditionalFormatting>
  <conditionalFormatting sqref="J486">
    <cfRule type="containsText" dxfId="17471" priority="14011" operator="containsText" text="hw">
      <formula>NOT(ISERROR(SEARCH("hw",J486)))</formula>
    </cfRule>
    <cfRule type="containsText" dxfId="17470" priority="14012" operator="containsText" text="bb">
      <formula>NOT(ISERROR(SEARCH("bb",J486)))</formula>
    </cfRule>
    <cfRule type="containsText" dxfId="17469" priority="14013" stopIfTrue="1" operator="containsText" text="booking hc">
      <formula>NOT(ISERROR(SEARCH("booking hc",J486)))</formula>
    </cfRule>
    <cfRule type="containsText" dxfId="17468" priority="14014" operator="containsText" text="expedia vc">
      <formula>NOT(ISERROR(SEARCH("expedia vc",J486)))</formula>
    </cfRule>
    <cfRule type="containsText" dxfId="17467" priority="14015" operator="containsText" text="booking hcn">
      <formula>NOT(ISERROR(SEARCH("booking hcn",J486)))</formula>
    </cfRule>
    <cfRule type="containsText" dxfId="17466" priority="14016" stopIfTrue="1" operator="containsText" text="booking vcd">
      <formula>NOT(ISERROR(SEARCH("booking vcd",J486)))</formula>
    </cfRule>
    <cfRule type="containsText" dxfId="17465" priority="14017" stopIfTrue="1" operator="containsText" text="booking vc">
      <formula>NOT(ISERROR(SEARCH("booking vc",J486)))</formula>
    </cfRule>
  </conditionalFormatting>
  <conditionalFormatting sqref="J486">
    <cfRule type="containsText" dxfId="17464" priority="14030" operator="containsText" text="BANND">
      <formula>NOT(ISERROR(SEARCH("BANND",J486)))</formula>
    </cfRule>
    <cfRule type="expression" dxfId="17463" priority="14031">
      <formula>"'=NOT(ISERROR(VLOOKUP('Banned list'!)"</formula>
    </cfRule>
  </conditionalFormatting>
  <conditionalFormatting sqref="N486">
    <cfRule type="containsText" dxfId="17462" priority="14027" stopIfTrue="1" operator="containsText" text="CHARGE ON ARRIVAL">
      <formula>NOT(ISERROR(SEARCH("CHARGE ON ARRIVAL",N486)))</formula>
    </cfRule>
    <cfRule type="containsText" dxfId="17461" priority="14028" stopIfTrue="1" operator="containsText" text="CHARGE VC ON DAY">
      <formula>NOT(ISERROR(SEARCH("CHARGE VC ON DAY",N486)))</formula>
    </cfRule>
    <cfRule type="containsText" dxfId="17460" priority="14029" stopIfTrue="1" operator="containsText" text="PAID">
      <formula>NOT(ISERROR(SEARCH("PAID",N486)))</formula>
    </cfRule>
  </conditionalFormatting>
  <conditionalFormatting sqref="I486">
    <cfRule type="containsText" dxfId="17459" priority="14000" operator="containsText" text="BANND">
      <formula>NOT(ISERROR(SEARCH("BANND",I486)))</formula>
    </cfRule>
  </conditionalFormatting>
  <conditionalFormatting sqref="J486">
    <cfRule type="containsText" dxfId="17458" priority="14002" operator="containsText" text="bb">
      <formula>NOT(ISERROR(SEARCH("bb",J486)))</formula>
    </cfRule>
    <cfRule type="containsText" dxfId="17457" priority="14003" stopIfTrue="1" operator="containsText" text="booking hc">
      <formula>NOT(ISERROR(SEARCH("booking hc",J486)))</formula>
    </cfRule>
    <cfRule type="containsText" dxfId="17456" priority="14004" operator="containsText" text="expedia vc">
      <formula>NOT(ISERROR(SEARCH("expedia vc",J486)))</formula>
    </cfRule>
    <cfRule type="containsText" dxfId="17455" priority="14005" operator="containsText" text="booking hcn">
      <formula>NOT(ISERROR(SEARCH("booking hcn",J486)))</formula>
    </cfRule>
    <cfRule type="containsText" dxfId="17454" priority="14006" stopIfTrue="1" operator="containsText" text="booking vcd">
      <formula>NOT(ISERROR(SEARCH("booking vcd",J486)))</formula>
    </cfRule>
    <cfRule type="containsText" dxfId="17453" priority="14007" stopIfTrue="1" operator="containsText" text="booking vc">
      <formula>NOT(ISERROR(SEARCH("booking vc",J486)))</formula>
    </cfRule>
  </conditionalFormatting>
  <conditionalFormatting sqref="J486">
    <cfRule type="containsText" dxfId="17452" priority="14001" operator="containsText" text="hw">
      <formula>NOT(ISERROR(SEARCH("hw",J486)))</formula>
    </cfRule>
  </conditionalFormatting>
  <conditionalFormatting sqref="N486">
    <cfRule type="containsText" dxfId="17451" priority="14008" stopIfTrue="1" operator="containsText" text="CHARGE ON ARRIVAL">
      <formula>NOT(ISERROR(SEARCH("CHARGE ON ARRIVAL",N486)))</formula>
    </cfRule>
    <cfRule type="containsText" dxfId="17450" priority="14009" stopIfTrue="1" operator="containsText" text="CHARGE VC ON DAY">
      <formula>NOT(ISERROR(SEARCH("CHARGE VC ON DAY",N486)))</formula>
    </cfRule>
    <cfRule type="containsText" dxfId="17449" priority="14010" stopIfTrue="1" operator="containsText" text="PAID">
      <formula>NOT(ISERROR(SEARCH("PAID",N486)))</formula>
    </cfRule>
  </conditionalFormatting>
  <conditionalFormatting sqref="I487 G487">
    <cfRule type="containsText" dxfId="17448" priority="13986" operator="containsText" text="BANND">
      <formula>NOT(ISERROR(SEARCH("BANND",G487)))</formula>
    </cfRule>
  </conditionalFormatting>
  <conditionalFormatting sqref="B487">
    <cfRule type="expression" dxfId="17447" priority="13985">
      <formula>"'=NOT(ISERROR(VLOOKUP('Banned list'!)"</formula>
    </cfRule>
  </conditionalFormatting>
  <conditionalFormatting sqref="J487">
    <cfRule type="containsText" dxfId="17446" priority="13988" operator="containsText" text="bb">
      <formula>NOT(ISERROR(SEARCH("bb",J487)))</formula>
    </cfRule>
    <cfRule type="containsText" dxfId="17445" priority="13989" stopIfTrue="1" operator="containsText" text="booking hc">
      <formula>NOT(ISERROR(SEARCH("booking hc",J487)))</formula>
    </cfRule>
    <cfRule type="containsText" dxfId="17444" priority="13990" operator="containsText" text="expedia vc">
      <formula>NOT(ISERROR(SEARCH("expedia vc",J487)))</formula>
    </cfRule>
    <cfRule type="containsText" dxfId="17443" priority="13991" operator="containsText" text="booking hcn">
      <formula>NOT(ISERROR(SEARCH("booking hcn",J487)))</formula>
    </cfRule>
    <cfRule type="containsText" dxfId="17442" priority="13992" stopIfTrue="1" operator="containsText" text="booking vcd">
      <formula>NOT(ISERROR(SEARCH("booking vcd",J487)))</formula>
    </cfRule>
    <cfRule type="containsText" dxfId="17441" priority="13993" stopIfTrue="1" operator="containsText" text="booking vc">
      <formula>NOT(ISERROR(SEARCH("booking vc",J487)))</formula>
    </cfRule>
  </conditionalFormatting>
  <conditionalFormatting sqref="J487">
    <cfRule type="containsText" dxfId="17440" priority="13987" operator="containsText" text="hw">
      <formula>NOT(ISERROR(SEARCH("hw",J487)))</formula>
    </cfRule>
  </conditionalFormatting>
  <conditionalFormatting sqref="J487">
    <cfRule type="containsText" dxfId="17439" priority="13978" operator="containsText" text="hw">
      <formula>NOT(ISERROR(SEARCH("hw",J487)))</formula>
    </cfRule>
    <cfRule type="containsText" dxfId="17438" priority="13979" operator="containsText" text="bb">
      <formula>NOT(ISERROR(SEARCH("bb",J487)))</formula>
    </cfRule>
    <cfRule type="containsText" dxfId="17437" priority="13980" stopIfTrue="1" operator="containsText" text="booking hc">
      <formula>NOT(ISERROR(SEARCH("booking hc",J487)))</formula>
    </cfRule>
    <cfRule type="containsText" dxfId="17436" priority="13981" operator="containsText" text="expedia vc">
      <formula>NOT(ISERROR(SEARCH("expedia vc",J487)))</formula>
    </cfRule>
    <cfRule type="containsText" dxfId="17435" priority="13982" operator="containsText" text="booking hcn">
      <formula>NOT(ISERROR(SEARCH("booking hcn",J487)))</formula>
    </cfRule>
    <cfRule type="containsText" dxfId="17434" priority="13983" stopIfTrue="1" operator="containsText" text="booking vcd">
      <formula>NOT(ISERROR(SEARCH("booking vcd",J487)))</formula>
    </cfRule>
    <cfRule type="containsText" dxfId="17433" priority="13984" stopIfTrue="1" operator="containsText" text="booking vc">
      <formula>NOT(ISERROR(SEARCH("booking vc",J487)))</formula>
    </cfRule>
  </conditionalFormatting>
  <conditionalFormatting sqref="J487">
    <cfRule type="containsText" dxfId="17432" priority="13997" operator="containsText" text="BANND">
      <formula>NOT(ISERROR(SEARCH("BANND",J487)))</formula>
    </cfRule>
    <cfRule type="expression" dxfId="17431" priority="13998">
      <formula>"'=NOT(ISERROR(VLOOKUP('Banned list'!)"</formula>
    </cfRule>
  </conditionalFormatting>
  <conditionalFormatting sqref="N487">
    <cfRule type="containsText" dxfId="17430" priority="13994" stopIfTrue="1" operator="containsText" text="CHARGE ON ARRIVAL">
      <formula>NOT(ISERROR(SEARCH("CHARGE ON ARRIVAL",N487)))</formula>
    </cfRule>
    <cfRule type="containsText" dxfId="17429" priority="13995" stopIfTrue="1" operator="containsText" text="CHARGE VC ON DAY">
      <formula>NOT(ISERROR(SEARCH("CHARGE VC ON DAY",N487)))</formula>
    </cfRule>
    <cfRule type="containsText" dxfId="17428" priority="13996" stopIfTrue="1" operator="containsText" text="PAID">
      <formula>NOT(ISERROR(SEARCH("PAID",N487)))</formula>
    </cfRule>
  </conditionalFormatting>
  <conditionalFormatting sqref="J487">
    <cfRule type="containsText" dxfId="17427" priority="13972" operator="containsText" text="bb">
      <formula>NOT(ISERROR(SEARCH("bb",J487)))</formula>
    </cfRule>
    <cfRule type="containsText" dxfId="17426" priority="13973" stopIfTrue="1" operator="containsText" text="booking hc">
      <formula>NOT(ISERROR(SEARCH("booking hc",J487)))</formula>
    </cfRule>
    <cfRule type="containsText" dxfId="17425" priority="13974" operator="containsText" text="expedia vc">
      <formula>NOT(ISERROR(SEARCH("expedia vc",J487)))</formula>
    </cfRule>
    <cfRule type="containsText" dxfId="17424" priority="13975" operator="containsText" text="booking hcn">
      <formula>NOT(ISERROR(SEARCH("booking hcn",J487)))</formula>
    </cfRule>
    <cfRule type="containsText" dxfId="17423" priority="13976" stopIfTrue="1" operator="containsText" text="booking vcd">
      <formula>NOT(ISERROR(SEARCH("booking vcd",J487)))</formula>
    </cfRule>
    <cfRule type="containsText" dxfId="17422" priority="13977" stopIfTrue="1" operator="containsText" text="booking vc">
      <formula>NOT(ISERROR(SEARCH("booking vc",J487)))</formula>
    </cfRule>
  </conditionalFormatting>
  <conditionalFormatting sqref="J487">
    <cfRule type="containsText" dxfId="17421" priority="13971" operator="containsText" text="hw">
      <formula>NOT(ISERROR(SEARCH("hw",J487)))</formula>
    </cfRule>
  </conditionalFormatting>
  <conditionalFormatting sqref="N487">
    <cfRule type="containsText" dxfId="17420" priority="13968" stopIfTrue="1" operator="containsText" text="CHARGE ON ARRIVAL">
      <formula>NOT(ISERROR(SEARCH("CHARGE ON ARRIVAL",N487)))</formula>
    </cfRule>
    <cfRule type="containsText" dxfId="17419" priority="13969" stopIfTrue="1" operator="containsText" text="CHARGE VC ON DAY">
      <formula>NOT(ISERROR(SEARCH("CHARGE VC ON DAY",N487)))</formula>
    </cfRule>
    <cfRule type="containsText" dxfId="17418" priority="13970" stopIfTrue="1" operator="containsText" text="PAID">
      <formula>NOT(ISERROR(SEARCH("PAID",N487)))</formula>
    </cfRule>
  </conditionalFormatting>
  <conditionalFormatting sqref="H488:L488 B488">
    <cfRule type="expression" dxfId="17417" priority="13953">
      <formula>"'=NOT(ISERROR(VLOOKUP('Banned list'!)"</formula>
    </cfRule>
  </conditionalFormatting>
  <conditionalFormatting sqref="J488">
    <cfRule type="containsText" dxfId="17416" priority="13956" operator="containsText" text="bb">
      <formula>NOT(ISERROR(SEARCH("bb",J488)))</formula>
    </cfRule>
    <cfRule type="containsText" dxfId="17415" priority="13957" stopIfTrue="1" operator="containsText" text="booking hc">
      <formula>NOT(ISERROR(SEARCH("booking hc",J488)))</formula>
    </cfRule>
    <cfRule type="containsText" dxfId="17414" priority="13958" operator="containsText" text="expedia vc">
      <formula>NOT(ISERROR(SEARCH("expedia vc",J488)))</formula>
    </cfRule>
    <cfRule type="containsText" dxfId="17413" priority="13959" operator="containsText" text="booking hcn">
      <formula>NOT(ISERROR(SEARCH("booking hcn",J488)))</formula>
    </cfRule>
    <cfRule type="containsText" dxfId="17412" priority="13960" stopIfTrue="1" operator="containsText" text="booking vcd">
      <formula>NOT(ISERROR(SEARCH("booking vcd",J488)))</formula>
    </cfRule>
    <cfRule type="containsText" dxfId="17411" priority="13961" stopIfTrue="1" operator="containsText" text="booking vc">
      <formula>NOT(ISERROR(SEARCH("booking vc",J488)))</formula>
    </cfRule>
  </conditionalFormatting>
  <conditionalFormatting sqref="J488">
    <cfRule type="containsText" dxfId="17410" priority="13955" operator="containsText" text="hw">
      <formula>NOT(ISERROR(SEARCH("hw",J488)))</formula>
    </cfRule>
  </conditionalFormatting>
  <conditionalFormatting sqref="J488">
    <cfRule type="containsText" dxfId="17409" priority="13946" operator="containsText" text="hw">
      <formula>NOT(ISERROR(SEARCH("hw",J488)))</formula>
    </cfRule>
    <cfRule type="containsText" dxfId="17408" priority="13947" operator="containsText" text="bb">
      <formula>NOT(ISERROR(SEARCH("bb",J488)))</formula>
    </cfRule>
    <cfRule type="containsText" dxfId="17407" priority="13948" stopIfTrue="1" operator="containsText" text="booking hc">
      <formula>NOT(ISERROR(SEARCH("booking hc",J488)))</formula>
    </cfRule>
    <cfRule type="containsText" dxfId="17406" priority="13949" operator="containsText" text="expedia vc">
      <formula>NOT(ISERROR(SEARCH("expedia vc",J488)))</formula>
    </cfRule>
    <cfRule type="containsText" dxfId="17405" priority="13950" operator="containsText" text="booking hcn">
      <formula>NOT(ISERROR(SEARCH("booking hcn",J488)))</formula>
    </cfRule>
    <cfRule type="containsText" dxfId="17404" priority="13951" stopIfTrue="1" operator="containsText" text="booking vcd">
      <formula>NOT(ISERROR(SEARCH("booking vcd",J488)))</formula>
    </cfRule>
    <cfRule type="containsText" dxfId="17403" priority="13952" stopIfTrue="1" operator="containsText" text="booking vc">
      <formula>NOT(ISERROR(SEARCH("booking vc",J488)))</formula>
    </cfRule>
  </conditionalFormatting>
  <conditionalFormatting sqref="J488">
    <cfRule type="containsText" dxfId="17402" priority="13965" operator="containsText" text="BANND">
      <formula>NOT(ISERROR(SEARCH("BANND",J488)))</formula>
    </cfRule>
    <cfRule type="expression" dxfId="17401" priority="13966">
      <formula>"'=NOT(ISERROR(VLOOKUP('Banned list'!)"</formula>
    </cfRule>
  </conditionalFormatting>
  <conditionalFormatting sqref="N488">
    <cfRule type="containsText" dxfId="17400" priority="13962" stopIfTrue="1" operator="containsText" text="CHARGE ON ARRIVAL">
      <formula>NOT(ISERROR(SEARCH("CHARGE ON ARRIVAL",N488)))</formula>
    </cfRule>
    <cfRule type="containsText" dxfId="17399" priority="13963" stopIfTrue="1" operator="containsText" text="CHARGE VC ON DAY">
      <formula>NOT(ISERROR(SEARCH("CHARGE VC ON DAY",N488)))</formula>
    </cfRule>
    <cfRule type="containsText" dxfId="17398" priority="13964" stopIfTrue="1" operator="containsText" text="PAID">
      <formula>NOT(ISERROR(SEARCH("PAID",N488)))</formula>
    </cfRule>
  </conditionalFormatting>
  <conditionalFormatting sqref="H488:L488">
    <cfRule type="expression" dxfId="17397" priority="13943">
      <formula>"'=NOT(ISERROR(VLOOKUP('Banned list'!)"</formula>
    </cfRule>
  </conditionalFormatting>
  <conditionalFormatting sqref="J488">
    <cfRule type="containsText" dxfId="17396" priority="13936" operator="containsText" text="hw">
      <formula>NOT(ISERROR(SEARCH("hw",J488)))</formula>
    </cfRule>
    <cfRule type="containsText" dxfId="17395" priority="13937" operator="containsText" text="bb">
      <formula>NOT(ISERROR(SEARCH("bb",J488)))</formula>
    </cfRule>
    <cfRule type="containsText" dxfId="17394" priority="13938" stopIfTrue="1" operator="containsText" text="booking hc">
      <formula>NOT(ISERROR(SEARCH("booking hc",J488)))</formula>
    </cfRule>
    <cfRule type="containsText" dxfId="17393" priority="13939" operator="containsText" text="expedia vc">
      <formula>NOT(ISERROR(SEARCH("expedia vc",J488)))</formula>
    </cfRule>
    <cfRule type="containsText" dxfId="17392" priority="13940" operator="containsText" text="booking hcn">
      <formula>NOT(ISERROR(SEARCH("booking hcn",J488)))</formula>
    </cfRule>
    <cfRule type="containsText" dxfId="17391" priority="13941" stopIfTrue="1" operator="containsText" text="booking vcd">
      <formula>NOT(ISERROR(SEARCH("booking vcd",J488)))</formula>
    </cfRule>
    <cfRule type="containsText" dxfId="17390" priority="13942" stopIfTrue="1" operator="containsText" text="booking vc">
      <formula>NOT(ISERROR(SEARCH("booking vc",J488)))</formula>
    </cfRule>
  </conditionalFormatting>
  <conditionalFormatting sqref="J488">
    <cfRule type="containsText" dxfId="17389" priority="13944" operator="containsText" text="BANND">
      <formula>NOT(ISERROR(SEARCH("BANND",J488)))</formula>
    </cfRule>
    <cfRule type="expression" dxfId="17388" priority="13945">
      <formula>"'=NOT(ISERROR(VLOOKUP('Banned list'!)"</formula>
    </cfRule>
  </conditionalFormatting>
  <conditionalFormatting sqref="J488">
    <cfRule type="containsText" dxfId="17387" priority="13929" operator="containsText" text="bb">
      <formula>NOT(ISERROR(SEARCH("bb",J488)))</formula>
    </cfRule>
    <cfRule type="containsText" dxfId="17386" priority="13930" stopIfTrue="1" operator="containsText" text="booking hc">
      <formula>NOT(ISERROR(SEARCH("booking hc",J488)))</formula>
    </cfRule>
    <cfRule type="containsText" dxfId="17385" priority="13931" operator="containsText" text="expedia vc">
      <formula>NOT(ISERROR(SEARCH("expedia vc",J488)))</formula>
    </cfRule>
    <cfRule type="containsText" dxfId="17384" priority="13932" operator="containsText" text="booking hcn">
      <formula>NOT(ISERROR(SEARCH("booking hcn",J488)))</formula>
    </cfRule>
    <cfRule type="containsText" dxfId="17383" priority="13933" stopIfTrue="1" operator="containsText" text="booking vcd">
      <formula>NOT(ISERROR(SEARCH("booking vcd",J488)))</formula>
    </cfRule>
    <cfRule type="containsText" dxfId="17382" priority="13934" stopIfTrue="1" operator="containsText" text="booking vc">
      <formula>NOT(ISERROR(SEARCH("booking vc",J488)))</formula>
    </cfRule>
  </conditionalFormatting>
  <conditionalFormatting sqref="J488">
    <cfRule type="containsText" dxfId="17381" priority="13928" operator="containsText" text="hw">
      <formula>NOT(ISERROR(SEARCH("hw",J488)))</formula>
    </cfRule>
  </conditionalFormatting>
  <conditionalFormatting sqref="J488">
    <cfRule type="containsText" dxfId="17380" priority="13922" operator="containsText" text="bb">
      <formula>NOT(ISERROR(SEARCH("bb",J488)))</formula>
    </cfRule>
    <cfRule type="containsText" dxfId="17379" priority="13923" stopIfTrue="1" operator="containsText" text="booking hc">
      <formula>NOT(ISERROR(SEARCH("booking hc",J488)))</formula>
    </cfRule>
    <cfRule type="containsText" dxfId="17378" priority="13924" operator="containsText" text="expedia vc">
      <formula>NOT(ISERROR(SEARCH("expedia vc",J488)))</formula>
    </cfRule>
    <cfRule type="containsText" dxfId="17377" priority="13925" operator="containsText" text="booking hcn">
      <formula>NOT(ISERROR(SEARCH("booking hcn",J488)))</formula>
    </cfRule>
    <cfRule type="containsText" dxfId="17376" priority="13926" stopIfTrue="1" operator="containsText" text="booking vcd">
      <formula>NOT(ISERROR(SEARCH("booking vcd",J488)))</formula>
    </cfRule>
    <cfRule type="containsText" dxfId="17375" priority="13927" stopIfTrue="1" operator="containsText" text="booking vc">
      <formula>NOT(ISERROR(SEARCH("booking vc",J488)))</formula>
    </cfRule>
  </conditionalFormatting>
  <conditionalFormatting sqref="J488">
    <cfRule type="containsText" dxfId="17374" priority="13921" operator="containsText" text="hw">
      <formula>NOT(ISERROR(SEARCH("hw",J488)))</formula>
    </cfRule>
  </conditionalFormatting>
  <conditionalFormatting sqref="J488">
    <cfRule type="containsText" dxfId="17373" priority="13915" operator="containsText" text="bb">
      <formula>NOT(ISERROR(SEARCH("bb",J488)))</formula>
    </cfRule>
    <cfRule type="containsText" dxfId="17372" priority="13916" stopIfTrue="1" operator="containsText" text="booking hc">
      <formula>NOT(ISERROR(SEARCH("booking hc",J488)))</formula>
    </cfRule>
    <cfRule type="containsText" dxfId="17371" priority="13917" operator="containsText" text="expedia vc">
      <formula>NOT(ISERROR(SEARCH("expedia vc",J488)))</formula>
    </cfRule>
    <cfRule type="containsText" dxfId="17370" priority="13918" operator="containsText" text="booking hcn">
      <formula>NOT(ISERROR(SEARCH("booking hcn",J488)))</formula>
    </cfRule>
    <cfRule type="containsText" dxfId="17369" priority="13919" stopIfTrue="1" operator="containsText" text="booking vcd">
      <formula>NOT(ISERROR(SEARCH("booking vcd",J488)))</formula>
    </cfRule>
    <cfRule type="containsText" dxfId="17368" priority="13920" stopIfTrue="1" operator="containsText" text="booking vc">
      <formula>NOT(ISERROR(SEARCH("booking vc",J488)))</formula>
    </cfRule>
  </conditionalFormatting>
  <conditionalFormatting sqref="J488">
    <cfRule type="containsText" dxfId="17367" priority="13914" operator="containsText" text="hw">
      <formula>NOT(ISERROR(SEARCH("hw",J488)))</formula>
    </cfRule>
  </conditionalFormatting>
  <conditionalFormatting sqref="G488">
    <cfRule type="containsText" dxfId="17366" priority="13912" operator="containsText" text="BANND">
      <formula>NOT(ISERROR(SEARCH("BANND",G488)))</formula>
    </cfRule>
  </conditionalFormatting>
  <conditionalFormatting sqref="C488">
    <cfRule type="containsText" dxfId="17365" priority="13910" operator="containsText" text="BANND">
      <formula>NOT(ISERROR(SEARCH("BANND",C488)))</formula>
    </cfRule>
  </conditionalFormatting>
  <conditionalFormatting sqref="I488">
    <cfRule type="containsText" dxfId="17364" priority="13899" operator="containsText" text="BANND">
      <formula>NOT(ISERROR(SEARCH("BANND",I488)))</formula>
    </cfRule>
  </conditionalFormatting>
  <conditionalFormatting sqref="J488">
    <cfRule type="containsText" dxfId="17363" priority="13901" operator="containsText" text="bb">
      <formula>NOT(ISERROR(SEARCH("bb",J488)))</formula>
    </cfRule>
    <cfRule type="containsText" dxfId="17362" priority="13902" stopIfTrue="1" operator="containsText" text="booking hc">
      <formula>NOT(ISERROR(SEARCH("booking hc",J488)))</formula>
    </cfRule>
    <cfRule type="containsText" dxfId="17361" priority="13903" operator="containsText" text="expedia vc">
      <formula>NOT(ISERROR(SEARCH("expedia vc",J488)))</formula>
    </cfRule>
    <cfRule type="containsText" dxfId="17360" priority="13904" operator="containsText" text="booking hcn">
      <formula>NOT(ISERROR(SEARCH("booking hcn",J488)))</formula>
    </cfRule>
    <cfRule type="containsText" dxfId="17359" priority="13905" stopIfTrue="1" operator="containsText" text="booking vcd">
      <formula>NOT(ISERROR(SEARCH("booking vcd",J488)))</formula>
    </cfRule>
    <cfRule type="containsText" dxfId="17358" priority="13906" stopIfTrue="1" operator="containsText" text="booking vc">
      <formula>NOT(ISERROR(SEARCH("booking vc",J488)))</formula>
    </cfRule>
  </conditionalFormatting>
  <conditionalFormatting sqref="J488">
    <cfRule type="containsText" dxfId="17357" priority="13900" operator="containsText" text="hw">
      <formula>NOT(ISERROR(SEARCH("hw",J488)))</formula>
    </cfRule>
  </conditionalFormatting>
  <conditionalFormatting sqref="N488">
    <cfRule type="containsText" dxfId="17356" priority="13907" stopIfTrue="1" operator="containsText" text="CHARGE ON ARRIVAL">
      <formula>NOT(ISERROR(SEARCH("CHARGE ON ARRIVAL",N488)))</formula>
    </cfRule>
    <cfRule type="containsText" dxfId="17355" priority="13908" stopIfTrue="1" operator="containsText" text="CHARGE VC ON DAY">
      <formula>NOT(ISERROR(SEARCH("CHARGE VC ON DAY",N488)))</formula>
    </cfRule>
    <cfRule type="containsText" dxfId="17354" priority="13909" stopIfTrue="1" operator="containsText" text="PAID">
      <formula>NOT(ISERROR(SEARCH("PAID",N488)))</formula>
    </cfRule>
  </conditionalFormatting>
  <conditionalFormatting sqref="G489 I489">
    <cfRule type="containsText" dxfId="17353" priority="13888" operator="containsText" text="BANND">
      <formula>NOT(ISERROR(SEARCH("BANND",G489)))</formula>
    </cfRule>
  </conditionalFormatting>
  <conditionalFormatting sqref="J489">
    <cfRule type="containsText" dxfId="17352" priority="13890" operator="containsText" text="bb">
      <formula>NOT(ISERROR(SEARCH("bb",J489)))</formula>
    </cfRule>
    <cfRule type="containsText" dxfId="17351" priority="13891" stopIfTrue="1" operator="containsText" text="booking hc">
      <formula>NOT(ISERROR(SEARCH("booking hc",J489)))</formula>
    </cfRule>
    <cfRule type="containsText" dxfId="17350" priority="13892" operator="containsText" text="expedia vc">
      <formula>NOT(ISERROR(SEARCH("expedia vc",J489)))</formula>
    </cfRule>
    <cfRule type="containsText" dxfId="17349" priority="13893" operator="containsText" text="booking hcn">
      <formula>NOT(ISERROR(SEARCH("booking hcn",J489)))</formula>
    </cfRule>
    <cfRule type="containsText" dxfId="17348" priority="13894" stopIfTrue="1" operator="containsText" text="booking vcd">
      <formula>NOT(ISERROR(SEARCH("booking vcd",J489)))</formula>
    </cfRule>
    <cfRule type="containsText" dxfId="17347" priority="13895" stopIfTrue="1" operator="containsText" text="booking vc">
      <formula>NOT(ISERROR(SEARCH("booking vc",J489)))</formula>
    </cfRule>
  </conditionalFormatting>
  <conditionalFormatting sqref="J489">
    <cfRule type="containsText" dxfId="17346" priority="13889" operator="containsText" text="hw">
      <formula>NOT(ISERROR(SEARCH("hw",J489)))</formula>
    </cfRule>
  </conditionalFormatting>
  <conditionalFormatting sqref="J489">
    <cfRule type="containsText" dxfId="17345" priority="13881" operator="containsText" text="hw">
      <formula>NOT(ISERROR(SEARCH("hw",J489)))</formula>
    </cfRule>
    <cfRule type="containsText" dxfId="17344" priority="13882" operator="containsText" text="bb">
      <formula>NOT(ISERROR(SEARCH("bb",J489)))</formula>
    </cfRule>
    <cfRule type="containsText" dxfId="17343" priority="13883" stopIfTrue="1" operator="containsText" text="booking hc">
      <formula>NOT(ISERROR(SEARCH("booking hc",J489)))</formula>
    </cfRule>
    <cfRule type="containsText" dxfId="17342" priority="13884" operator="containsText" text="expedia vc">
      <formula>NOT(ISERROR(SEARCH("expedia vc",J489)))</formula>
    </cfRule>
    <cfRule type="containsText" dxfId="17341" priority="13885" operator="containsText" text="booking hcn">
      <formula>NOT(ISERROR(SEARCH("booking hcn",J489)))</formula>
    </cfRule>
    <cfRule type="containsText" dxfId="17340" priority="13886" stopIfTrue="1" operator="containsText" text="booking vcd">
      <formula>NOT(ISERROR(SEARCH("booking vcd",J489)))</formula>
    </cfRule>
    <cfRule type="containsText" dxfId="17339" priority="13887" stopIfTrue="1" operator="containsText" text="booking vc">
      <formula>NOT(ISERROR(SEARCH("booking vc",J489)))</formula>
    </cfRule>
  </conditionalFormatting>
  <conditionalFormatting sqref="N489">
    <cfRule type="containsText" dxfId="17338" priority="13896" stopIfTrue="1" operator="containsText" text="CHARGE ON ARRIVAL">
      <formula>NOT(ISERROR(SEARCH("CHARGE ON ARRIVAL",N489)))</formula>
    </cfRule>
    <cfRule type="containsText" dxfId="17337" priority="13897" stopIfTrue="1" operator="containsText" text="CHARGE VC ON DAY">
      <formula>NOT(ISERROR(SEARCH("CHARGE VC ON DAY",N489)))</formula>
    </cfRule>
    <cfRule type="containsText" dxfId="17336" priority="13898" stopIfTrue="1" operator="containsText" text="PAID">
      <formula>NOT(ISERROR(SEARCH("PAID",N489)))</formula>
    </cfRule>
  </conditionalFormatting>
  <conditionalFormatting sqref="H490:L490 B490">
    <cfRule type="expression" dxfId="17335" priority="13866">
      <formula>"'=NOT(ISERROR(VLOOKUP('Banned list'!)"</formula>
    </cfRule>
  </conditionalFormatting>
  <conditionalFormatting sqref="J490">
    <cfRule type="containsText" dxfId="17334" priority="13869" operator="containsText" text="bb">
      <formula>NOT(ISERROR(SEARCH("bb",J490)))</formula>
    </cfRule>
    <cfRule type="containsText" dxfId="17333" priority="13870" stopIfTrue="1" operator="containsText" text="booking hc">
      <formula>NOT(ISERROR(SEARCH("booking hc",J490)))</formula>
    </cfRule>
    <cfRule type="containsText" dxfId="17332" priority="13871" operator="containsText" text="expedia vc">
      <formula>NOT(ISERROR(SEARCH("expedia vc",J490)))</formula>
    </cfRule>
    <cfRule type="containsText" dxfId="17331" priority="13872" operator="containsText" text="booking hcn">
      <formula>NOT(ISERROR(SEARCH("booking hcn",J490)))</formula>
    </cfRule>
    <cfRule type="containsText" dxfId="17330" priority="13873" stopIfTrue="1" operator="containsText" text="booking vcd">
      <formula>NOT(ISERROR(SEARCH("booking vcd",J490)))</formula>
    </cfRule>
    <cfRule type="containsText" dxfId="17329" priority="13874" stopIfTrue="1" operator="containsText" text="booking vc">
      <formula>NOT(ISERROR(SEARCH("booking vc",J490)))</formula>
    </cfRule>
  </conditionalFormatting>
  <conditionalFormatting sqref="J490">
    <cfRule type="containsText" dxfId="17328" priority="13868" operator="containsText" text="hw">
      <formula>NOT(ISERROR(SEARCH("hw",J490)))</formula>
    </cfRule>
  </conditionalFormatting>
  <conditionalFormatting sqref="J490">
    <cfRule type="containsText" dxfId="17327" priority="13859" operator="containsText" text="hw">
      <formula>NOT(ISERROR(SEARCH("hw",J490)))</formula>
    </cfRule>
    <cfRule type="containsText" dxfId="17326" priority="13860" operator="containsText" text="bb">
      <formula>NOT(ISERROR(SEARCH("bb",J490)))</formula>
    </cfRule>
    <cfRule type="containsText" dxfId="17325" priority="13861" stopIfTrue="1" operator="containsText" text="booking hc">
      <formula>NOT(ISERROR(SEARCH("booking hc",J490)))</formula>
    </cfRule>
    <cfRule type="containsText" dxfId="17324" priority="13862" operator="containsText" text="expedia vc">
      <formula>NOT(ISERROR(SEARCH("expedia vc",J490)))</formula>
    </cfRule>
    <cfRule type="containsText" dxfId="17323" priority="13863" operator="containsText" text="booking hcn">
      <formula>NOT(ISERROR(SEARCH("booking hcn",J490)))</formula>
    </cfRule>
    <cfRule type="containsText" dxfId="17322" priority="13864" stopIfTrue="1" operator="containsText" text="booking vcd">
      <formula>NOT(ISERROR(SEARCH("booking vcd",J490)))</formula>
    </cfRule>
    <cfRule type="containsText" dxfId="17321" priority="13865" stopIfTrue="1" operator="containsText" text="booking vc">
      <formula>NOT(ISERROR(SEARCH("booking vc",J490)))</formula>
    </cfRule>
  </conditionalFormatting>
  <conditionalFormatting sqref="J490">
    <cfRule type="containsText" dxfId="17320" priority="13878" operator="containsText" text="BANND">
      <formula>NOT(ISERROR(SEARCH("BANND",J490)))</formula>
    </cfRule>
    <cfRule type="expression" dxfId="17319" priority="13879">
      <formula>"'=NOT(ISERROR(VLOOKUP('Banned list'!)"</formula>
    </cfRule>
  </conditionalFormatting>
  <conditionalFormatting sqref="N490">
    <cfRule type="containsText" dxfId="17318" priority="13875" stopIfTrue="1" operator="containsText" text="CHARGE ON ARRIVAL">
      <formula>NOT(ISERROR(SEARCH("CHARGE ON ARRIVAL",N490)))</formula>
    </cfRule>
    <cfRule type="containsText" dxfId="17317" priority="13876" stopIfTrue="1" operator="containsText" text="CHARGE VC ON DAY">
      <formula>NOT(ISERROR(SEARCH("CHARGE VC ON DAY",N490)))</formula>
    </cfRule>
    <cfRule type="containsText" dxfId="17316" priority="13877" stopIfTrue="1" operator="containsText" text="PAID">
      <formula>NOT(ISERROR(SEARCH("PAID",N490)))</formula>
    </cfRule>
  </conditionalFormatting>
  <conditionalFormatting sqref="I490">
    <cfRule type="containsText" dxfId="17315" priority="13848" operator="containsText" text="BANND">
      <formula>NOT(ISERROR(SEARCH("BANND",I490)))</formula>
    </cfRule>
  </conditionalFormatting>
  <conditionalFormatting sqref="J490">
    <cfRule type="containsText" dxfId="17314" priority="13850" operator="containsText" text="bb">
      <formula>NOT(ISERROR(SEARCH("bb",J490)))</formula>
    </cfRule>
    <cfRule type="containsText" dxfId="17313" priority="13851" stopIfTrue="1" operator="containsText" text="booking hc">
      <formula>NOT(ISERROR(SEARCH("booking hc",J490)))</formula>
    </cfRule>
    <cfRule type="containsText" dxfId="17312" priority="13852" operator="containsText" text="expedia vc">
      <formula>NOT(ISERROR(SEARCH("expedia vc",J490)))</formula>
    </cfRule>
    <cfRule type="containsText" dxfId="17311" priority="13853" operator="containsText" text="booking hcn">
      <formula>NOT(ISERROR(SEARCH("booking hcn",J490)))</formula>
    </cfRule>
    <cfRule type="containsText" dxfId="17310" priority="13854" stopIfTrue="1" operator="containsText" text="booking vcd">
      <formula>NOT(ISERROR(SEARCH("booking vcd",J490)))</formula>
    </cfRule>
    <cfRule type="containsText" dxfId="17309" priority="13855" stopIfTrue="1" operator="containsText" text="booking vc">
      <formula>NOT(ISERROR(SEARCH("booking vc",J490)))</formula>
    </cfRule>
  </conditionalFormatting>
  <conditionalFormatting sqref="J490">
    <cfRule type="containsText" dxfId="17308" priority="13849" operator="containsText" text="hw">
      <formula>NOT(ISERROR(SEARCH("hw",J490)))</formula>
    </cfRule>
  </conditionalFormatting>
  <conditionalFormatting sqref="N490">
    <cfRule type="containsText" dxfId="17307" priority="13856" stopIfTrue="1" operator="containsText" text="CHARGE ON ARRIVAL">
      <formula>NOT(ISERROR(SEARCH("CHARGE ON ARRIVAL",N490)))</formula>
    </cfRule>
    <cfRule type="containsText" dxfId="17306" priority="13857" stopIfTrue="1" operator="containsText" text="CHARGE VC ON DAY">
      <formula>NOT(ISERROR(SEARCH("CHARGE VC ON DAY",N490)))</formula>
    </cfRule>
    <cfRule type="containsText" dxfId="17305" priority="13858" stopIfTrue="1" operator="containsText" text="PAID">
      <formula>NOT(ISERROR(SEARCH("PAID",N490)))</formula>
    </cfRule>
  </conditionalFormatting>
  <conditionalFormatting sqref="C491:N491">
    <cfRule type="containsText" dxfId="17304" priority="13834" operator="containsText" text="BANND">
      <formula>NOT(ISERROR(SEARCH("BANND",C491)))</formula>
    </cfRule>
  </conditionalFormatting>
  <conditionalFormatting sqref="H491:L491 B491">
    <cfRule type="expression" dxfId="17303" priority="13833">
      <formula>"'=NOT(ISERROR(VLOOKUP('Banned list'!)"</formula>
    </cfRule>
  </conditionalFormatting>
  <conditionalFormatting sqref="J491">
    <cfRule type="containsText" dxfId="17302" priority="13836" operator="containsText" text="bb">
      <formula>NOT(ISERROR(SEARCH("bb",J491)))</formula>
    </cfRule>
    <cfRule type="containsText" dxfId="17301" priority="13837" stopIfTrue="1" operator="containsText" text="booking hc">
      <formula>NOT(ISERROR(SEARCH("booking hc",J491)))</formula>
    </cfRule>
    <cfRule type="containsText" dxfId="17300" priority="13838" operator="containsText" text="expedia vc">
      <formula>NOT(ISERROR(SEARCH("expedia vc",J491)))</formula>
    </cfRule>
    <cfRule type="containsText" dxfId="17299" priority="13839" operator="containsText" text="booking hcn">
      <formula>NOT(ISERROR(SEARCH("booking hcn",J491)))</formula>
    </cfRule>
    <cfRule type="containsText" dxfId="17298" priority="13840" stopIfTrue="1" operator="containsText" text="booking vcd">
      <formula>NOT(ISERROR(SEARCH("booking vcd",J491)))</formula>
    </cfRule>
    <cfRule type="containsText" dxfId="17297" priority="13841" stopIfTrue="1" operator="containsText" text="booking vc">
      <formula>NOT(ISERROR(SEARCH("booking vc",J491)))</formula>
    </cfRule>
  </conditionalFormatting>
  <conditionalFormatting sqref="J491">
    <cfRule type="containsText" dxfId="17296" priority="13835" operator="containsText" text="hw">
      <formula>NOT(ISERROR(SEARCH("hw",J491)))</formula>
    </cfRule>
  </conditionalFormatting>
  <conditionalFormatting sqref="J491">
    <cfRule type="containsText" dxfId="17295" priority="13826" operator="containsText" text="hw">
      <formula>NOT(ISERROR(SEARCH("hw",J491)))</formula>
    </cfRule>
    <cfRule type="containsText" dxfId="17294" priority="13827" operator="containsText" text="bb">
      <formula>NOT(ISERROR(SEARCH("bb",J491)))</formula>
    </cfRule>
    <cfRule type="containsText" dxfId="17293" priority="13828" stopIfTrue="1" operator="containsText" text="booking hc">
      <formula>NOT(ISERROR(SEARCH("booking hc",J491)))</formula>
    </cfRule>
    <cfRule type="containsText" dxfId="17292" priority="13829" operator="containsText" text="expedia vc">
      <formula>NOT(ISERROR(SEARCH("expedia vc",J491)))</formula>
    </cfRule>
    <cfRule type="containsText" dxfId="17291" priority="13830" operator="containsText" text="booking hcn">
      <formula>NOT(ISERROR(SEARCH("booking hcn",J491)))</formula>
    </cfRule>
    <cfRule type="containsText" dxfId="17290" priority="13831" stopIfTrue="1" operator="containsText" text="booking vcd">
      <formula>NOT(ISERROR(SEARCH("booking vcd",J491)))</formula>
    </cfRule>
    <cfRule type="containsText" dxfId="17289" priority="13832" stopIfTrue="1" operator="containsText" text="booking vc">
      <formula>NOT(ISERROR(SEARCH("booking vc",J491)))</formula>
    </cfRule>
  </conditionalFormatting>
  <conditionalFormatting sqref="J491">
    <cfRule type="containsText" dxfId="17288" priority="13845" operator="containsText" text="BANND">
      <formula>NOT(ISERROR(SEARCH("BANND",J491)))</formula>
    </cfRule>
    <cfRule type="expression" dxfId="17287" priority="13846">
      <formula>"'=NOT(ISERROR(VLOOKUP('Banned list'!)"</formula>
    </cfRule>
  </conditionalFormatting>
  <conditionalFormatting sqref="N491">
    <cfRule type="containsText" dxfId="17286" priority="13842" stopIfTrue="1" operator="containsText" text="CHARGE ON ARRIVAL">
      <formula>NOT(ISERROR(SEARCH("CHARGE ON ARRIVAL",N491)))</formula>
    </cfRule>
    <cfRule type="containsText" dxfId="17285" priority="13843" stopIfTrue="1" operator="containsText" text="CHARGE VC ON DAY">
      <formula>NOT(ISERROR(SEARCH("CHARGE VC ON DAY",N491)))</formula>
    </cfRule>
    <cfRule type="containsText" dxfId="17284" priority="13844" stopIfTrue="1" operator="containsText" text="PAID">
      <formula>NOT(ISERROR(SEARCH("PAID",N491)))</formula>
    </cfRule>
  </conditionalFormatting>
  <conditionalFormatting sqref="J491">
    <cfRule type="containsText" dxfId="17283" priority="13820" operator="containsText" text="bb">
      <formula>NOT(ISERROR(SEARCH("bb",J491)))</formula>
    </cfRule>
    <cfRule type="containsText" dxfId="17282" priority="13821" stopIfTrue="1" operator="containsText" text="booking hc">
      <formula>NOT(ISERROR(SEARCH("booking hc",J491)))</formula>
    </cfRule>
    <cfRule type="containsText" dxfId="17281" priority="13822" operator="containsText" text="expedia vc">
      <formula>NOT(ISERROR(SEARCH("expedia vc",J491)))</formula>
    </cfRule>
    <cfRule type="containsText" dxfId="17280" priority="13823" operator="containsText" text="booking hcn">
      <formula>NOT(ISERROR(SEARCH("booking hcn",J491)))</formula>
    </cfRule>
    <cfRule type="containsText" dxfId="17279" priority="13824" stopIfTrue="1" operator="containsText" text="booking vcd">
      <formula>NOT(ISERROR(SEARCH("booking vcd",J491)))</formula>
    </cfRule>
    <cfRule type="containsText" dxfId="17278" priority="13825" stopIfTrue="1" operator="containsText" text="booking vc">
      <formula>NOT(ISERROR(SEARCH("booking vc",J491)))</formula>
    </cfRule>
  </conditionalFormatting>
  <conditionalFormatting sqref="J491">
    <cfRule type="containsText" dxfId="17277" priority="13819" operator="containsText" text="hw">
      <formula>NOT(ISERROR(SEARCH("hw",J491)))</formula>
    </cfRule>
  </conditionalFormatting>
  <conditionalFormatting sqref="N491">
    <cfRule type="containsText" dxfId="17276" priority="13816" stopIfTrue="1" operator="containsText" text="CHARGE ON ARRIVAL">
      <formula>NOT(ISERROR(SEARCH("CHARGE ON ARRIVAL",N491)))</formula>
    </cfRule>
    <cfRule type="containsText" dxfId="17275" priority="13817" stopIfTrue="1" operator="containsText" text="CHARGE VC ON DAY">
      <formula>NOT(ISERROR(SEARCH("CHARGE VC ON DAY",N491)))</formula>
    </cfRule>
    <cfRule type="containsText" dxfId="17274" priority="13818" stopIfTrue="1" operator="containsText" text="PAID">
      <formula>NOT(ISERROR(SEARCH("PAID",N491)))</formula>
    </cfRule>
  </conditionalFormatting>
  <conditionalFormatting sqref="J491">
    <cfRule type="containsText" dxfId="17273" priority="13810" operator="containsText" text="bb">
      <formula>NOT(ISERROR(SEARCH("bb",J491)))</formula>
    </cfRule>
    <cfRule type="containsText" dxfId="17272" priority="13811" stopIfTrue="1" operator="containsText" text="booking hc">
      <formula>NOT(ISERROR(SEARCH("booking hc",J491)))</formula>
    </cfRule>
    <cfRule type="containsText" dxfId="17271" priority="13812" operator="containsText" text="expedia vc">
      <formula>NOT(ISERROR(SEARCH("expedia vc",J491)))</formula>
    </cfRule>
    <cfRule type="containsText" dxfId="17270" priority="13813" operator="containsText" text="booking hcn">
      <formula>NOT(ISERROR(SEARCH("booking hcn",J491)))</formula>
    </cfRule>
    <cfRule type="containsText" dxfId="17269" priority="13814" stopIfTrue="1" operator="containsText" text="booking vcd">
      <formula>NOT(ISERROR(SEARCH("booking vcd",J491)))</formula>
    </cfRule>
    <cfRule type="containsText" dxfId="17268" priority="13815" stopIfTrue="1" operator="containsText" text="booking vc">
      <formula>NOT(ISERROR(SEARCH("booking vc",J491)))</formula>
    </cfRule>
  </conditionalFormatting>
  <conditionalFormatting sqref="J491">
    <cfRule type="containsText" dxfId="17267" priority="13809" operator="containsText" text="hw">
      <formula>NOT(ISERROR(SEARCH("hw",J491)))</formula>
    </cfRule>
  </conditionalFormatting>
  <conditionalFormatting sqref="C492:N492">
    <cfRule type="containsText" dxfId="17266" priority="13795" operator="containsText" text="BANND">
      <formula>NOT(ISERROR(SEARCH("BANND",C492)))</formula>
    </cfRule>
  </conditionalFormatting>
  <conditionalFormatting sqref="H492:L492 B492">
    <cfRule type="expression" dxfId="17265" priority="13794">
      <formula>"'=NOT(ISERROR(VLOOKUP('Banned list'!)"</formula>
    </cfRule>
  </conditionalFormatting>
  <conditionalFormatting sqref="J492">
    <cfRule type="containsText" dxfId="17264" priority="13797" operator="containsText" text="bb">
      <formula>NOT(ISERROR(SEARCH("bb",J492)))</formula>
    </cfRule>
    <cfRule type="containsText" dxfId="17263" priority="13798" stopIfTrue="1" operator="containsText" text="booking hc">
      <formula>NOT(ISERROR(SEARCH("booking hc",J492)))</formula>
    </cfRule>
    <cfRule type="containsText" dxfId="17262" priority="13799" operator="containsText" text="expedia vc">
      <formula>NOT(ISERROR(SEARCH("expedia vc",J492)))</formula>
    </cfRule>
    <cfRule type="containsText" dxfId="17261" priority="13800" operator="containsText" text="booking hcn">
      <formula>NOT(ISERROR(SEARCH("booking hcn",J492)))</formula>
    </cfRule>
    <cfRule type="containsText" dxfId="17260" priority="13801" stopIfTrue="1" operator="containsText" text="booking vcd">
      <formula>NOT(ISERROR(SEARCH("booking vcd",J492)))</formula>
    </cfRule>
    <cfRule type="containsText" dxfId="17259" priority="13802" stopIfTrue="1" operator="containsText" text="booking vc">
      <formula>NOT(ISERROR(SEARCH("booking vc",J492)))</formula>
    </cfRule>
  </conditionalFormatting>
  <conditionalFormatting sqref="J492">
    <cfRule type="containsText" dxfId="17258" priority="13796" operator="containsText" text="hw">
      <formula>NOT(ISERROR(SEARCH("hw",J492)))</formula>
    </cfRule>
  </conditionalFormatting>
  <conditionalFormatting sqref="J492">
    <cfRule type="containsText" dxfId="17257" priority="13787" operator="containsText" text="hw">
      <formula>NOT(ISERROR(SEARCH("hw",J492)))</formula>
    </cfRule>
    <cfRule type="containsText" dxfId="17256" priority="13788" operator="containsText" text="bb">
      <formula>NOT(ISERROR(SEARCH("bb",J492)))</formula>
    </cfRule>
    <cfRule type="containsText" dxfId="17255" priority="13789" stopIfTrue="1" operator="containsText" text="booking hc">
      <formula>NOT(ISERROR(SEARCH("booking hc",J492)))</formula>
    </cfRule>
    <cfRule type="containsText" dxfId="17254" priority="13790" operator="containsText" text="expedia vc">
      <formula>NOT(ISERROR(SEARCH("expedia vc",J492)))</formula>
    </cfRule>
    <cfRule type="containsText" dxfId="17253" priority="13791" operator="containsText" text="booking hcn">
      <formula>NOT(ISERROR(SEARCH("booking hcn",J492)))</formula>
    </cfRule>
    <cfRule type="containsText" dxfId="17252" priority="13792" stopIfTrue="1" operator="containsText" text="booking vcd">
      <formula>NOT(ISERROR(SEARCH("booking vcd",J492)))</formula>
    </cfRule>
    <cfRule type="containsText" dxfId="17251" priority="13793" stopIfTrue="1" operator="containsText" text="booking vc">
      <formula>NOT(ISERROR(SEARCH("booking vc",J492)))</formula>
    </cfRule>
  </conditionalFormatting>
  <conditionalFormatting sqref="J492">
    <cfRule type="containsText" dxfId="17250" priority="13806" operator="containsText" text="BANND">
      <formula>NOT(ISERROR(SEARCH("BANND",J492)))</formula>
    </cfRule>
    <cfRule type="expression" dxfId="17249" priority="13807">
      <formula>"'=NOT(ISERROR(VLOOKUP('Banned list'!)"</formula>
    </cfRule>
  </conditionalFormatting>
  <conditionalFormatting sqref="N492">
    <cfRule type="containsText" dxfId="17248" priority="13803" stopIfTrue="1" operator="containsText" text="CHARGE ON ARRIVAL">
      <formula>NOT(ISERROR(SEARCH("CHARGE ON ARRIVAL",N492)))</formula>
    </cfRule>
    <cfRule type="containsText" dxfId="17247" priority="13804" stopIfTrue="1" operator="containsText" text="CHARGE VC ON DAY">
      <formula>NOT(ISERROR(SEARCH("CHARGE VC ON DAY",N492)))</formula>
    </cfRule>
    <cfRule type="containsText" dxfId="17246" priority="13805" stopIfTrue="1" operator="containsText" text="PAID">
      <formula>NOT(ISERROR(SEARCH("PAID",N492)))</formula>
    </cfRule>
  </conditionalFormatting>
  <conditionalFormatting sqref="J492">
    <cfRule type="containsText" dxfId="17245" priority="13781" operator="containsText" text="bb">
      <formula>NOT(ISERROR(SEARCH("bb",J492)))</formula>
    </cfRule>
    <cfRule type="containsText" dxfId="17244" priority="13782" stopIfTrue="1" operator="containsText" text="booking hc">
      <formula>NOT(ISERROR(SEARCH("booking hc",J492)))</formula>
    </cfRule>
    <cfRule type="containsText" dxfId="17243" priority="13783" operator="containsText" text="expedia vc">
      <formula>NOT(ISERROR(SEARCH("expedia vc",J492)))</formula>
    </cfRule>
    <cfRule type="containsText" dxfId="17242" priority="13784" operator="containsText" text="booking hcn">
      <formula>NOT(ISERROR(SEARCH("booking hcn",J492)))</formula>
    </cfRule>
    <cfRule type="containsText" dxfId="17241" priority="13785" stopIfTrue="1" operator="containsText" text="booking vcd">
      <formula>NOT(ISERROR(SEARCH("booking vcd",J492)))</formula>
    </cfRule>
    <cfRule type="containsText" dxfId="17240" priority="13786" stopIfTrue="1" operator="containsText" text="booking vc">
      <formula>NOT(ISERROR(SEARCH("booking vc",J492)))</formula>
    </cfRule>
  </conditionalFormatting>
  <conditionalFormatting sqref="J492">
    <cfRule type="containsText" dxfId="17239" priority="13780" operator="containsText" text="hw">
      <formula>NOT(ISERROR(SEARCH("hw",J492)))</formula>
    </cfRule>
  </conditionalFormatting>
  <conditionalFormatting sqref="N492">
    <cfRule type="containsText" dxfId="17238" priority="13777" stopIfTrue="1" operator="containsText" text="CHARGE ON ARRIVAL">
      <formula>NOT(ISERROR(SEARCH("CHARGE ON ARRIVAL",N492)))</formula>
    </cfRule>
    <cfRule type="containsText" dxfId="17237" priority="13778" stopIfTrue="1" operator="containsText" text="CHARGE VC ON DAY">
      <formula>NOT(ISERROR(SEARCH("CHARGE VC ON DAY",N492)))</formula>
    </cfRule>
    <cfRule type="containsText" dxfId="17236" priority="13779" stopIfTrue="1" operator="containsText" text="PAID">
      <formula>NOT(ISERROR(SEARCH("PAID",N492)))</formula>
    </cfRule>
  </conditionalFormatting>
  <conditionalFormatting sqref="J492">
    <cfRule type="containsText" dxfId="17235" priority="13771" operator="containsText" text="bb">
      <formula>NOT(ISERROR(SEARCH("bb",J492)))</formula>
    </cfRule>
    <cfRule type="containsText" dxfId="17234" priority="13772" stopIfTrue="1" operator="containsText" text="booking hc">
      <formula>NOT(ISERROR(SEARCH("booking hc",J492)))</formula>
    </cfRule>
    <cfRule type="containsText" dxfId="17233" priority="13773" operator="containsText" text="expedia vc">
      <formula>NOT(ISERROR(SEARCH("expedia vc",J492)))</formula>
    </cfRule>
    <cfRule type="containsText" dxfId="17232" priority="13774" operator="containsText" text="booking hcn">
      <formula>NOT(ISERROR(SEARCH("booking hcn",J492)))</formula>
    </cfRule>
    <cfRule type="containsText" dxfId="17231" priority="13775" stopIfTrue="1" operator="containsText" text="booking vcd">
      <formula>NOT(ISERROR(SEARCH("booking vcd",J492)))</formula>
    </cfRule>
    <cfRule type="containsText" dxfId="17230" priority="13776" stopIfTrue="1" operator="containsText" text="booking vc">
      <formula>NOT(ISERROR(SEARCH("booking vc",J492)))</formula>
    </cfRule>
  </conditionalFormatting>
  <conditionalFormatting sqref="J492">
    <cfRule type="containsText" dxfId="17229" priority="13770" operator="containsText" text="hw">
      <formula>NOT(ISERROR(SEARCH("hw",J492)))</formula>
    </cfRule>
  </conditionalFormatting>
  <conditionalFormatting sqref="C493:N493">
    <cfRule type="containsText" dxfId="17228" priority="13756" operator="containsText" text="BANND">
      <formula>NOT(ISERROR(SEARCH("BANND",C493)))</formula>
    </cfRule>
  </conditionalFormatting>
  <conditionalFormatting sqref="H493:L493 B493">
    <cfRule type="expression" dxfId="17227" priority="13755">
      <formula>"'=NOT(ISERROR(VLOOKUP('Banned list'!)"</formula>
    </cfRule>
  </conditionalFormatting>
  <conditionalFormatting sqref="J493">
    <cfRule type="containsText" dxfId="17226" priority="13758" operator="containsText" text="bb">
      <formula>NOT(ISERROR(SEARCH("bb",J493)))</formula>
    </cfRule>
    <cfRule type="containsText" dxfId="17225" priority="13759" stopIfTrue="1" operator="containsText" text="booking hc">
      <formula>NOT(ISERROR(SEARCH("booking hc",J493)))</formula>
    </cfRule>
    <cfRule type="containsText" dxfId="17224" priority="13760" operator="containsText" text="expedia vc">
      <formula>NOT(ISERROR(SEARCH("expedia vc",J493)))</formula>
    </cfRule>
    <cfRule type="containsText" dxfId="17223" priority="13761" operator="containsText" text="booking hcn">
      <formula>NOT(ISERROR(SEARCH("booking hcn",J493)))</formula>
    </cfRule>
    <cfRule type="containsText" dxfId="17222" priority="13762" stopIfTrue="1" operator="containsText" text="booking vcd">
      <formula>NOT(ISERROR(SEARCH("booking vcd",J493)))</formula>
    </cfRule>
    <cfRule type="containsText" dxfId="17221" priority="13763" stopIfTrue="1" operator="containsText" text="booking vc">
      <formula>NOT(ISERROR(SEARCH("booking vc",J493)))</formula>
    </cfRule>
  </conditionalFormatting>
  <conditionalFormatting sqref="J493">
    <cfRule type="containsText" dxfId="17220" priority="13757" operator="containsText" text="hw">
      <formula>NOT(ISERROR(SEARCH("hw",J493)))</formula>
    </cfRule>
  </conditionalFormatting>
  <conditionalFormatting sqref="J493">
    <cfRule type="containsText" dxfId="17219" priority="13748" operator="containsText" text="hw">
      <formula>NOT(ISERROR(SEARCH("hw",J493)))</formula>
    </cfRule>
    <cfRule type="containsText" dxfId="17218" priority="13749" operator="containsText" text="bb">
      <formula>NOT(ISERROR(SEARCH("bb",J493)))</formula>
    </cfRule>
    <cfRule type="containsText" dxfId="17217" priority="13750" stopIfTrue="1" operator="containsText" text="booking hc">
      <formula>NOT(ISERROR(SEARCH("booking hc",J493)))</formula>
    </cfRule>
    <cfRule type="containsText" dxfId="17216" priority="13751" operator="containsText" text="expedia vc">
      <formula>NOT(ISERROR(SEARCH("expedia vc",J493)))</formula>
    </cfRule>
    <cfRule type="containsText" dxfId="17215" priority="13752" operator="containsText" text="booking hcn">
      <formula>NOT(ISERROR(SEARCH("booking hcn",J493)))</formula>
    </cfRule>
    <cfRule type="containsText" dxfId="17214" priority="13753" stopIfTrue="1" operator="containsText" text="booking vcd">
      <formula>NOT(ISERROR(SEARCH("booking vcd",J493)))</formula>
    </cfRule>
    <cfRule type="containsText" dxfId="17213" priority="13754" stopIfTrue="1" operator="containsText" text="booking vc">
      <formula>NOT(ISERROR(SEARCH("booking vc",J493)))</formula>
    </cfRule>
  </conditionalFormatting>
  <conditionalFormatting sqref="J493">
    <cfRule type="containsText" dxfId="17212" priority="13767" operator="containsText" text="BANND">
      <formula>NOT(ISERROR(SEARCH("BANND",J493)))</formula>
    </cfRule>
    <cfRule type="expression" dxfId="17211" priority="13768">
      <formula>"'=NOT(ISERROR(VLOOKUP('Banned list'!)"</formula>
    </cfRule>
  </conditionalFormatting>
  <conditionalFormatting sqref="N493">
    <cfRule type="containsText" dxfId="17210" priority="13764" stopIfTrue="1" operator="containsText" text="CHARGE ON ARRIVAL">
      <formula>NOT(ISERROR(SEARCH("CHARGE ON ARRIVAL",N493)))</formula>
    </cfRule>
    <cfRule type="containsText" dxfId="17209" priority="13765" stopIfTrue="1" operator="containsText" text="CHARGE VC ON DAY">
      <formula>NOT(ISERROR(SEARCH("CHARGE VC ON DAY",N493)))</formula>
    </cfRule>
    <cfRule type="containsText" dxfId="17208" priority="13766" stopIfTrue="1" operator="containsText" text="PAID">
      <formula>NOT(ISERROR(SEARCH("PAID",N493)))</formula>
    </cfRule>
  </conditionalFormatting>
  <conditionalFormatting sqref="J493">
    <cfRule type="containsText" dxfId="17207" priority="13742" operator="containsText" text="bb">
      <formula>NOT(ISERROR(SEARCH("bb",J493)))</formula>
    </cfRule>
    <cfRule type="containsText" dxfId="17206" priority="13743" stopIfTrue="1" operator="containsText" text="booking hc">
      <formula>NOT(ISERROR(SEARCH("booking hc",J493)))</formula>
    </cfRule>
    <cfRule type="containsText" dxfId="17205" priority="13744" operator="containsText" text="expedia vc">
      <formula>NOT(ISERROR(SEARCH("expedia vc",J493)))</formula>
    </cfRule>
    <cfRule type="containsText" dxfId="17204" priority="13745" operator="containsText" text="booking hcn">
      <formula>NOT(ISERROR(SEARCH("booking hcn",J493)))</formula>
    </cfRule>
    <cfRule type="containsText" dxfId="17203" priority="13746" stopIfTrue="1" operator="containsText" text="booking vcd">
      <formula>NOT(ISERROR(SEARCH("booking vcd",J493)))</formula>
    </cfRule>
    <cfRule type="containsText" dxfId="17202" priority="13747" stopIfTrue="1" operator="containsText" text="booking vc">
      <formula>NOT(ISERROR(SEARCH("booking vc",J493)))</formula>
    </cfRule>
  </conditionalFormatting>
  <conditionalFormatting sqref="J493">
    <cfRule type="containsText" dxfId="17201" priority="13741" operator="containsText" text="hw">
      <formula>NOT(ISERROR(SEARCH("hw",J493)))</formula>
    </cfRule>
  </conditionalFormatting>
  <conditionalFormatting sqref="N493">
    <cfRule type="containsText" dxfId="17200" priority="13738" stopIfTrue="1" operator="containsText" text="CHARGE ON ARRIVAL">
      <formula>NOT(ISERROR(SEARCH("CHARGE ON ARRIVAL",N493)))</formula>
    </cfRule>
    <cfRule type="containsText" dxfId="17199" priority="13739" stopIfTrue="1" operator="containsText" text="CHARGE VC ON DAY">
      <formula>NOT(ISERROR(SEARCH("CHARGE VC ON DAY",N493)))</formula>
    </cfRule>
    <cfRule type="containsText" dxfId="17198" priority="13740" stopIfTrue="1" operator="containsText" text="PAID">
      <formula>NOT(ISERROR(SEARCH("PAID",N493)))</formula>
    </cfRule>
  </conditionalFormatting>
  <conditionalFormatting sqref="J493">
    <cfRule type="containsText" dxfId="17197" priority="13732" operator="containsText" text="bb">
      <formula>NOT(ISERROR(SEARCH("bb",J493)))</formula>
    </cfRule>
    <cfRule type="containsText" dxfId="17196" priority="13733" stopIfTrue="1" operator="containsText" text="booking hc">
      <formula>NOT(ISERROR(SEARCH("booking hc",J493)))</formula>
    </cfRule>
    <cfRule type="containsText" dxfId="17195" priority="13734" operator="containsText" text="expedia vc">
      <formula>NOT(ISERROR(SEARCH("expedia vc",J493)))</formula>
    </cfRule>
    <cfRule type="containsText" dxfId="17194" priority="13735" operator="containsText" text="booking hcn">
      <formula>NOT(ISERROR(SEARCH("booking hcn",J493)))</formula>
    </cfRule>
    <cfRule type="containsText" dxfId="17193" priority="13736" stopIfTrue="1" operator="containsText" text="booking vcd">
      <formula>NOT(ISERROR(SEARCH("booking vcd",J493)))</formula>
    </cfRule>
    <cfRule type="containsText" dxfId="17192" priority="13737" stopIfTrue="1" operator="containsText" text="booking vc">
      <formula>NOT(ISERROR(SEARCH("booking vc",J493)))</formula>
    </cfRule>
  </conditionalFormatting>
  <conditionalFormatting sqref="J493">
    <cfRule type="containsText" dxfId="17191" priority="13731" operator="containsText" text="hw">
      <formula>NOT(ISERROR(SEARCH("hw",J493)))</formula>
    </cfRule>
  </conditionalFormatting>
  <conditionalFormatting sqref="J493">
    <cfRule type="containsText" dxfId="17190" priority="13725" operator="containsText" text="bb">
      <formula>NOT(ISERROR(SEARCH("bb",J493)))</formula>
    </cfRule>
    <cfRule type="containsText" dxfId="17189" priority="13726" stopIfTrue="1" operator="containsText" text="booking hc">
      <formula>NOT(ISERROR(SEARCH("booking hc",J493)))</formula>
    </cfRule>
    <cfRule type="containsText" dxfId="17188" priority="13727" operator="containsText" text="expedia vc">
      <formula>NOT(ISERROR(SEARCH("expedia vc",J493)))</formula>
    </cfRule>
    <cfRule type="containsText" dxfId="17187" priority="13728" operator="containsText" text="booking hcn">
      <formula>NOT(ISERROR(SEARCH("booking hcn",J493)))</formula>
    </cfRule>
    <cfRule type="containsText" dxfId="17186" priority="13729" stopIfTrue="1" operator="containsText" text="booking vcd">
      <formula>NOT(ISERROR(SEARCH("booking vcd",J493)))</formula>
    </cfRule>
    <cfRule type="containsText" dxfId="17185" priority="13730" stopIfTrue="1" operator="containsText" text="booking vc">
      <formula>NOT(ISERROR(SEARCH("booking vc",J493)))</formula>
    </cfRule>
  </conditionalFormatting>
  <conditionalFormatting sqref="J493">
    <cfRule type="containsText" dxfId="17184" priority="13724" operator="containsText" text="hw">
      <formula>NOT(ISERROR(SEARCH("hw",J493)))</formula>
    </cfRule>
  </conditionalFormatting>
  <conditionalFormatting sqref="I494">
    <cfRule type="containsText" dxfId="17183" priority="13713" operator="containsText" text="BANND">
      <formula>NOT(ISERROR(SEARCH("BANND",I494)))</formula>
    </cfRule>
  </conditionalFormatting>
  <conditionalFormatting sqref="B494">
    <cfRule type="expression" dxfId="17182" priority="13712">
      <formula>"'=NOT(ISERROR(VLOOKUP('Banned list'!)"</formula>
    </cfRule>
  </conditionalFormatting>
  <conditionalFormatting sqref="J494">
    <cfRule type="containsText" dxfId="17181" priority="13715" operator="containsText" text="bb">
      <formula>NOT(ISERROR(SEARCH("bb",J494)))</formula>
    </cfRule>
    <cfRule type="containsText" dxfId="17180" priority="13716" stopIfTrue="1" operator="containsText" text="booking hc">
      <formula>NOT(ISERROR(SEARCH("booking hc",J494)))</formula>
    </cfRule>
    <cfRule type="containsText" dxfId="17179" priority="13717" operator="containsText" text="expedia vc">
      <formula>NOT(ISERROR(SEARCH("expedia vc",J494)))</formula>
    </cfRule>
    <cfRule type="containsText" dxfId="17178" priority="13718" operator="containsText" text="booking hcn">
      <formula>NOT(ISERROR(SEARCH("booking hcn",J494)))</formula>
    </cfRule>
    <cfRule type="containsText" dxfId="17177" priority="13719" stopIfTrue="1" operator="containsText" text="booking vcd">
      <formula>NOT(ISERROR(SEARCH("booking vcd",J494)))</formula>
    </cfRule>
    <cfRule type="containsText" dxfId="17176" priority="13720" stopIfTrue="1" operator="containsText" text="booking vc">
      <formula>NOT(ISERROR(SEARCH("booking vc",J494)))</formula>
    </cfRule>
  </conditionalFormatting>
  <conditionalFormatting sqref="J494">
    <cfRule type="containsText" dxfId="17175" priority="13714" operator="containsText" text="hw">
      <formula>NOT(ISERROR(SEARCH("hw",J494)))</formula>
    </cfRule>
  </conditionalFormatting>
  <conditionalFormatting sqref="J494">
    <cfRule type="containsText" dxfId="17174" priority="13705" operator="containsText" text="hw">
      <formula>NOT(ISERROR(SEARCH("hw",J494)))</formula>
    </cfRule>
    <cfRule type="containsText" dxfId="17173" priority="13706" operator="containsText" text="bb">
      <formula>NOT(ISERROR(SEARCH("bb",J494)))</formula>
    </cfRule>
    <cfRule type="containsText" dxfId="17172" priority="13707" stopIfTrue="1" operator="containsText" text="booking hc">
      <formula>NOT(ISERROR(SEARCH("booking hc",J494)))</formula>
    </cfRule>
    <cfRule type="containsText" dxfId="17171" priority="13708" operator="containsText" text="expedia vc">
      <formula>NOT(ISERROR(SEARCH("expedia vc",J494)))</formula>
    </cfRule>
    <cfRule type="containsText" dxfId="17170" priority="13709" operator="containsText" text="booking hcn">
      <formula>NOT(ISERROR(SEARCH("booking hcn",J494)))</formula>
    </cfRule>
    <cfRule type="containsText" dxfId="17169" priority="13710" stopIfTrue="1" operator="containsText" text="booking vcd">
      <formula>NOT(ISERROR(SEARCH("booking vcd",J494)))</formula>
    </cfRule>
    <cfRule type="containsText" dxfId="17168" priority="13711" stopIfTrue="1" operator="containsText" text="booking vc">
      <formula>NOT(ISERROR(SEARCH("booking vc",J494)))</formula>
    </cfRule>
  </conditionalFormatting>
  <conditionalFormatting sqref="N494">
    <cfRule type="containsText" dxfId="17167" priority="13721" stopIfTrue="1" operator="containsText" text="CHARGE ON ARRIVAL">
      <formula>NOT(ISERROR(SEARCH("CHARGE ON ARRIVAL",N494)))</formula>
    </cfRule>
    <cfRule type="containsText" dxfId="17166" priority="13722" stopIfTrue="1" operator="containsText" text="CHARGE VC ON DAY">
      <formula>NOT(ISERROR(SEARCH("CHARGE VC ON DAY",N494)))</formula>
    </cfRule>
    <cfRule type="containsText" dxfId="17165" priority="13723" stopIfTrue="1" operator="containsText" text="PAID">
      <formula>NOT(ISERROR(SEARCH("PAID",N494)))</formula>
    </cfRule>
  </conditionalFormatting>
  <conditionalFormatting sqref="I495">
    <cfRule type="containsText" dxfId="17164" priority="13694" operator="containsText" text="BANND">
      <formula>NOT(ISERROR(SEARCH("BANND",I495)))</formula>
    </cfRule>
  </conditionalFormatting>
  <conditionalFormatting sqref="J495">
    <cfRule type="containsText" dxfId="17163" priority="13696" operator="containsText" text="bb">
      <formula>NOT(ISERROR(SEARCH("bb",J495)))</formula>
    </cfRule>
    <cfRule type="containsText" dxfId="17162" priority="13697" stopIfTrue="1" operator="containsText" text="booking hc">
      <formula>NOT(ISERROR(SEARCH("booking hc",J495)))</formula>
    </cfRule>
    <cfRule type="containsText" dxfId="17161" priority="13698" operator="containsText" text="expedia vc">
      <formula>NOT(ISERROR(SEARCH("expedia vc",J495)))</formula>
    </cfRule>
    <cfRule type="containsText" dxfId="17160" priority="13699" operator="containsText" text="booking hcn">
      <formula>NOT(ISERROR(SEARCH("booking hcn",J495)))</formula>
    </cfRule>
    <cfRule type="containsText" dxfId="17159" priority="13700" stopIfTrue="1" operator="containsText" text="booking vcd">
      <formula>NOT(ISERROR(SEARCH("booking vcd",J495)))</formula>
    </cfRule>
    <cfRule type="containsText" dxfId="17158" priority="13701" stopIfTrue="1" operator="containsText" text="booking vc">
      <formula>NOT(ISERROR(SEARCH("booking vc",J495)))</formula>
    </cfRule>
  </conditionalFormatting>
  <conditionalFormatting sqref="J495">
    <cfRule type="containsText" dxfId="17157" priority="13695" operator="containsText" text="hw">
      <formula>NOT(ISERROR(SEARCH("hw",J495)))</formula>
    </cfRule>
  </conditionalFormatting>
  <conditionalFormatting sqref="J495">
    <cfRule type="containsText" dxfId="17156" priority="13687" operator="containsText" text="hw">
      <formula>NOT(ISERROR(SEARCH("hw",J495)))</formula>
    </cfRule>
    <cfRule type="containsText" dxfId="17155" priority="13688" operator="containsText" text="bb">
      <formula>NOT(ISERROR(SEARCH("bb",J495)))</formula>
    </cfRule>
    <cfRule type="containsText" dxfId="17154" priority="13689" stopIfTrue="1" operator="containsText" text="booking hc">
      <formula>NOT(ISERROR(SEARCH("booking hc",J495)))</formula>
    </cfRule>
    <cfRule type="containsText" dxfId="17153" priority="13690" operator="containsText" text="expedia vc">
      <formula>NOT(ISERROR(SEARCH("expedia vc",J495)))</formula>
    </cfRule>
    <cfRule type="containsText" dxfId="17152" priority="13691" operator="containsText" text="booking hcn">
      <formula>NOT(ISERROR(SEARCH("booking hcn",J495)))</formula>
    </cfRule>
    <cfRule type="containsText" dxfId="17151" priority="13692" stopIfTrue="1" operator="containsText" text="booking vcd">
      <formula>NOT(ISERROR(SEARCH("booking vcd",J495)))</formula>
    </cfRule>
    <cfRule type="containsText" dxfId="17150" priority="13693" stopIfTrue="1" operator="containsText" text="booking vc">
      <formula>NOT(ISERROR(SEARCH("booking vc",J495)))</formula>
    </cfRule>
  </conditionalFormatting>
  <conditionalFormatting sqref="N495">
    <cfRule type="containsText" dxfId="17149" priority="13702" stopIfTrue="1" operator="containsText" text="CHARGE ON ARRIVAL">
      <formula>NOT(ISERROR(SEARCH("CHARGE ON ARRIVAL",N495)))</formula>
    </cfRule>
    <cfRule type="containsText" dxfId="17148" priority="13703" stopIfTrue="1" operator="containsText" text="CHARGE VC ON DAY">
      <formula>NOT(ISERROR(SEARCH("CHARGE VC ON DAY",N495)))</formula>
    </cfRule>
    <cfRule type="containsText" dxfId="17147" priority="13704" stopIfTrue="1" operator="containsText" text="PAID">
      <formula>NOT(ISERROR(SEARCH("PAID",N495)))</formula>
    </cfRule>
  </conditionalFormatting>
  <conditionalFormatting sqref="H496:L496 B496">
    <cfRule type="expression" dxfId="17146" priority="13672">
      <formula>"'=NOT(ISERROR(VLOOKUP('Banned list'!)"</formula>
    </cfRule>
  </conditionalFormatting>
  <conditionalFormatting sqref="J496">
    <cfRule type="containsText" dxfId="17145" priority="13675" operator="containsText" text="bb">
      <formula>NOT(ISERROR(SEARCH("bb",J496)))</formula>
    </cfRule>
    <cfRule type="containsText" dxfId="17144" priority="13676" stopIfTrue="1" operator="containsText" text="booking hc">
      <formula>NOT(ISERROR(SEARCH("booking hc",J496)))</formula>
    </cfRule>
    <cfRule type="containsText" dxfId="17143" priority="13677" operator="containsText" text="expedia vc">
      <formula>NOT(ISERROR(SEARCH("expedia vc",J496)))</formula>
    </cfRule>
    <cfRule type="containsText" dxfId="17142" priority="13678" operator="containsText" text="booking hcn">
      <formula>NOT(ISERROR(SEARCH("booking hcn",J496)))</formula>
    </cfRule>
    <cfRule type="containsText" dxfId="17141" priority="13679" stopIfTrue="1" operator="containsText" text="booking vcd">
      <formula>NOT(ISERROR(SEARCH("booking vcd",J496)))</formula>
    </cfRule>
    <cfRule type="containsText" dxfId="17140" priority="13680" stopIfTrue="1" operator="containsText" text="booking vc">
      <formula>NOT(ISERROR(SEARCH("booking vc",J496)))</formula>
    </cfRule>
  </conditionalFormatting>
  <conditionalFormatting sqref="J496">
    <cfRule type="containsText" dxfId="17139" priority="13674" operator="containsText" text="hw">
      <formula>NOT(ISERROR(SEARCH("hw",J496)))</formula>
    </cfRule>
  </conditionalFormatting>
  <conditionalFormatting sqref="J496">
    <cfRule type="containsText" dxfId="17138" priority="13665" operator="containsText" text="hw">
      <formula>NOT(ISERROR(SEARCH("hw",J496)))</formula>
    </cfRule>
    <cfRule type="containsText" dxfId="17137" priority="13666" operator="containsText" text="bb">
      <formula>NOT(ISERROR(SEARCH("bb",J496)))</formula>
    </cfRule>
    <cfRule type="containsText" dxfId="17136" priority="13667" stopIfTrue="1" operator="containsText" text="booking hc">
      <formula>NOT(ISERROR(SEARCH("booking hc",J496)))</formula>
    </cfRule>
    <cfRule type="containsText" dxfId="17135" priority="13668" operator="containsText" text="expedia vc">
      <formula>NOT(ISERROR(SEARCH("expedia vc",J496)))</formula>
    </cfRule>
    <cfRule type="containsText" dxfId="17134" priority="13669" operator="containsText" text="booking hcn">
      <formula>NOT(ISERROR(SEARCH("booking hcn",J496)))</formula>
    </cfRule>
    <cfRule type="containsText" dxfId="17133" priority="13670" stopIfTrue="1" operator="containsText" text="booking vcd">
      <formula>NOT(ISERROR(SEARCH("booking vcd",J496)))</formula>
    </cfRule>
    <cfRule type="containsText" dxfId="17132" priority="13671" stopIfTrue="1" operator="containsText" text="booking vc">
      <formula>NOT(ISERROR(SEARCH("booking vc",J496)))</formula>
    </cfRule>
  </conditionalFormatting>
  <conditionalFormatting sqref="J496">
    <cfRule type="containsText" dxfId="17131" priority="13684" operator="containsText" text="BANND">
      <formula>NOT(ISERROR(SEARCH("BANND",J496)))</formula>
    </cfRule>
    <cfRule type="expression" dxfId="17130" priority="13685">
      <formula>"'=NOT(ISERROR(VLOOKUP('Banned list'!)"</formula>
    </cfRule>
  </conditionalFormatting>
  <conditionalFormatting sqref="N496">
    <cfRule type="containsText" dxfId="17129" priority="13681" stopIfTrue="1" operator="containsText" text="CHARGE ON ARRIVAL">
      <formula>NOT(ISERROR(SEARCH("CHARGE ON ARRIVAL",N496)))</formula>
    </cfRule>
    <cfRule type="containsText" dxfId="17128" priority="13682" stopIfTrue="1" operator="containsText" text="CHARGE VC ON DAY">
      <formula>NOT(ISERROR(SEARCH("CHARGE VC ON DAY",N496)))</formula>
    </cfRule>
    <cfRule type="containsText" dxfId="17127" priority="13683" stopIfTrue="1" operator="containsText" text="PAID">
      <formula>NOT(ISERROR(SEARCH("PAID",N496)))</formula>
    </cfRule>
  </conditionalFormatting>
  <conditionalFormatting sqref="I496">
    <cfRule type="containsText" dxfId="17126" priority="13654" operator="containsText" text="BANND">
      <formula>NOT(ISERROR(SEARCH("BANND",I496)))</formula>
    </cfRule>
  </conditionalFormatting>
  <conditionalFormatting sqref="J496">
    <cfRule type="containsText" dxfId="17125" priority="13656" operator="containsText" text="bb">
      <formula>NOT(ISERROR(SEARCH("bb",J496)))</formula>
    </cfRule>
    <cfRule type="containsText" dxfId="17124" priority="13657" stopIfTrue="1" operator="containsText" text="booking hc">
      <formula>NOT(ISERROR(SEARCH("booking hc",J496)))</formula>
    </cfRule>
    <cfRule type="containsText" dxfId="17123" priority="13658" operator="containsText" text="expedia vc">
      <formula>NOT(ISERROR(SEARCH("expedia vc",J496)))</formula>
    </cfRule>
    <cfRule type="containsText" dxfId="17122" priority="13659" operator="containsText" text="booking hcn">
      <formula>NOT(ISERROR(SEARCH("booking hcn",J496)))</formula>
    </cfRule>
    <cfRule type="containsText" dxfId="17121" priority="13660" stopIfTrue="1" operator="containsText" text="booking vcd">
      <formula>NOT(ISERROR(SEARCH("booking vcd",J496)))</formula>
    </cfRule>
    <cfRule type="containsText" dxfId="17120" priority="13661" stopIfTrue="1" operator="containsText" text="booking vc">
      <formula>NOT(ISERROR(SEARCH("booking vc",J496)))</formula>
    </cfRule>
  </conditionalFormatting>
  <conditionalFormatting sqref="J496">
    <cfRule type="containsText" dxfId="17119" priority="13655" operator="containsText" text="hw">
      <formula>NOT(ISERROR(SEARCH("hw",J496)))</formula>
    </cfRule>
  </conditionalFormatting>
  <conditionalFormatting sqref="N496">
    <cfRule type="containsText" dxfId="17118" priority="13662" stopIfTrue="1" operator="containsText" text="CHARGE ON ARRIVAL">
      <formula>NOT(ISERROR(SEARCH("CHARGE ON ARRIVAL",N496)))</formula>
    </cfRule>
    <cfRule type="containsText" dxfId="17117" priority="13663" stopIfTrue="1" operator="containsText" text="CHARGE VC ON DAY">
      <formula>NOT(ISERROR(SEARCH("CHARGE VC ON DAY",N496)))</formula>
    </cfRule>
    <cfRule type="containsText" dxfId="17116" priority="13664" stopIfTrue="1" operator="containsText" text="PAID">
      <formula>NOT(ISERROR(SEARCH("PAID",N496)))</formula>
    </cfRule>
  </conditionalFormatting>
  <conditionalFormatting sqref="G497 I497">
    <cfRule type="containsText" dxfId="17115" priority="13640" operator="containsText" text="BANND">
      <formula>NOT(ISERROR(SEARCH("BANND",G497)))</formula>
    </cfRule>
  </conditionalFormatting>
  <conditionalFormatting sqref="B497">
    <cfRule type="expression" dxfId="17114" priority="13639">
      <formula>"'=NOT(ISERROR(VLOOKUP('Banned list'!)"</formula>
    </cfRule>
  </conditionalFormatting>
  <conditionalFormatting sqref="J497">
    <cfRule type="containsText" dxfId="17113" priority="13642" operator="containsText" text="bb">
      <formula>NOT(ISERROR(SEARCH("bb",J497)))</formula>
    </cfRule>
    <cfRule type="containsText" dxfId="17112" priority="13643" stopIfTrue="1" operator="containsText" text="booking hc">
      <formula>NOT(ISERROR(SEARCH("booking hc",J497)))</formula>
    </cfRule>
    <cfRule type="containsText" dxfId="17111" priority="13644" operator="containsText" text="expedia vc">
      <formula>NOT(ISERROR(SEARCH("expedia vc",J497)))</formula>
    </cfRule>
    <cfRule type="containsText" dxfId="17110" priority="13645" operator="containsText" text="booking hcn">
      <formula>NOT(ISERROR(SEARCH("booking hcn",J497)))</formula>
    </cfRule>
    <cfRule type="containsText" dxfId="17109" priority="13646" stopIfTrue="1" operator="containsText" text="booking vcd">
      <formula>NOT(ISERROR(SEARCH("booking vcd",J497)))</formula>
    </cfRule>
    <cfRule type="containsText" dxfId="17108" priority="13647" stopIfTrue="1" operator="containsText" text="booking vc">
      <formula>NOT(ISERROR(SEARCH("booking vc",J497)))</formula>
    </cfRule>
  </conditionalFormatting>
  <conditionalFormatting sqref="J497">
    <cfRule type="containsText" dxfId="17107" priority="13641" operator="containsText" text="hw">
      <formula>NOT(ISERROR(SEARCH("hw",J497)))</formula>
    </cfRule>
  </conditionalFormatting>
  <conditionalFormatting sqref="J497">
    <cfRule type="containsText" dxfId="17106" priority="13632" operator="containsText" text="hw">
      <formula>NOT(ISERROR(SEARCH("hw",J497)))</formula>
    </cfRule>
    <cfRule type="containsText" dxfId="17105" priority="13633" operator="containsText" text="bb">
      <formula>NOT(ISERROR(SEARCH("bb",J497)))</formula>
    </cfRule>
    <cfRule type="containsText" dxfId="17104" priority="13634" stopIfTrue="1" operator="containsText" text="booking hc">
      <formula>NOT(ISERROR(SEARCH("booking hc",J497)))</formula>
    </cfRule>
    <cfRule type="containsText" dxfId="17103" priority="13635" operator="containsText" text="expedia vc">
      <formula>NOT(ISERROR(SEARCH("expedia vc",J497)))</formula>
    </cfRule>
    <cfRule type="containsText" dxfId="17102" priority="13636" operator="containsText" text="booking hcn">
      <formula>NOT(ISERROR(SEARCH("booking hcn",J497)))</formula>
    </cfRule>
    <cfRule type="containsText" dxfId="17101" priority="13637" stopIfTrue="1" operator="containsText" text="booking vcd">
      <formula>NOT(ISERROR(SEARCH("booking vcd",J497)))</formula>
    </cfRule>
    <cfRule type="containsText" dxfId="17100" priority="13638" stopIfTrue="1" operator="containsText" text="booking vc">
      <formula>NOT(ISERROR(SEARCH("booking vc",J497)))</formula>
    </cfRule>
  </conditionalFormatting>
  <conditionalFormatting sqref="J497">
    <cfRule type="containsText" dxfId="17099" priority="13651" operator="containsText" text="BANND">
      <formula>NOT(ISERROR(SEARCH("BANND",J497)))</formula>
    </cfRule>
    <cfRule type="expression" dxfId="17098" priority="13652">
      <formula>"'=NOT(ISERROR(VLOOKUP('Banned list'!)"</formula>
    </cfRule>
  </conditionalFormatting>
  <conditionalFormatting sqref="N497">
    <cfRule type="containsText" dxfId="17097" priority="13648" stopIfTrue="1" operator="containsText" text="CHARGE ON ARRIVAL">
      <formula>NOT(ISERROR(SEARCH("CHARGE ON ARRIVAL",N497)))</formula>
    </cfRule>
    <cfRule type="containsText" dxfId="17096" priority="13649" stopIfTrue="1" operator="containsText" text="CHARGE VC ON DAY">
      <formula>NOT(ISERROR(SEARCH("CHARGE VC ON DAY",N497)))</formula>
    </cfRule>
    <cfRule type="containsText" dxfId="17095" priority="13650" stopIfTrue="1" operator="containsText" text="PAID">
      <formula>NOT(ISERROR(SEARCH("PAID",N497)))</formula>
    </cfRule>
  </conditionalFormatting>
  <conditionalFormatting sqref="J497">
    <cfRule type="containsText" dxfId="17094" priority="13626" operator="containsText" text="bb">
      <formula>NOT(ISERROR(SEARCH("bb",J497)))</formula>
    </cfRule>
    <cfRule type="containsText" dxfId="17093" priority="13627" stopIfTrue="1" operator="containsText" text="booking hc">
      <formula>NOT(ISERROR(SEARCH("booking hc",J497)))</formula>
    </cfRule>
    <cfRule type="containsText" dxfId="17092" priority="13628" operator="containsText" text="expedia vc">
      <formula>NOT(ISERROR(SEARCH("expedia vc",J497)))</formula>
    </cfRule>
    <cfRule type="containsText" dxfId="17091" priority="13629" operator="containsText" text="booking hcn">
      <formula>NOT(ISERROR(SEARCH("booking hcn",J497)))</formula>
    </cfRule>
    <cfRule type="containsText" dxfId="17090" priority="13630" stopIfTrue="1" operator="containsText" text="booking vcd">
      <formula>NOT(ISERROR(SEARCH("booking vcd",J497)))</formula>
    </cfRule>
    <cfRule type="containsText" dxfId="17089" priority="13631" stopIfTrue="1" operator="containsText" text="booking vc">
      <formula>NOT(ISERROR(SEARCH("booking vc",J497)))</formula>
    </cfRule>
  </conditionalFormatting>
  <conditionalFormatting sqref="J497">
    <cfRule type="containsText" dxfId="17088" priority="13625" operator="containsText" text="hw">
      <formula>NOT(ISERROR(SEARCH("hw",J497)))</formula>
    </cfRule>
  </conditionalFormatting>
  <conditionalFormatting sqref="N497">
    <cfRule type="containsText" dxfId="17087" priority="13622" stopIfTrue="1" operator="containsText" text="CHARGE ON ARRIVAL">
      <formula>NOT(ISERROR(SEARCH("CHARGE ON ARRIVAL",N497)))</formula>
    </cfRule>
    <cfRule type="containsText" dxfId="17086" priority="13623" stopIfTrue="1" operator="containsText" text="CHARGE VC ON DAY">
      <formula>NOT(ISERROR(SEARCH("CHARGE VC ON DAY",N497)))</formula>
    </cfRule>
    <cfRule type="containsText" dxfId="17085" priority="13624" stopIfTrue="1" operator="containsText" text="PAID">
      <formula>NOT(ISERROR(SEARCH("PAID",N497)))</formula>
    </cfRule>
  </conditionalFormatting>
  <conditionalFormatting sqref="J497">
    <cfRule type="containsText" dxfId="17084" priority="13616" operator="containsText" text="bb">
      <formula>NOT(ISERROR(SEARCH("bb",J497)))</formula>
    </cfRule>
    <cfRule type="containsText" dxfId="17083" priority="13617" stopIfTrue="1" operator="containsText" text="booking hc">
      <formula>NOT(ISERROR(SEARCH("booking hc",J497)))</formula>
    </cfRule>
    <cfRule type="containsText" dxfId="17082" priority="13618" operator="containsText" text="expedia vc">
      <formula>NOT(ISERROR(SEARCH("expedia vc",J497)))</formula>
    </cfRule>
    <cfRule type="containsText" dxfId="17081" priority="13619" operator="containsText" text="booking hcn">
      <formula>NOT(ISERROR(SEARCH("booking hcn",J497)))</formula>
    </cfRule>
    <cfRule type="containsText" dxfId="17080" priority="13620" stopIfTrue="1" operator="containsText" text="booking vcd">
      <formula>NOT(ISERROR(SEARCH("booking vcd",J497)))</formula>
    </cfRule>
    <cfRule type="containsText" dxfId="17079" priority="13621" stopIfTrue="1" operator="containsText" text="booking vc">
      <formula>NOT(ISERROR(SEARCH("booking vc",J497)))</formula>
    </cfRule>
  </conditionalFormatting>
  <conditionalFormatting sqref="J497">
    <cfRule type="containsText" dxfId="17078" priority="13615" operator="containsText" text="hw">
      <formula>NOT(ISERROR(SEARCH("hw",J497)))</formula>
    </cfRule>
  </conditionalFormatting>
  <conditionalFormatting sqref="I498 G498">
    <cfRule type="containsText" dxfId="17077" priority="13601" operator="containsText" text="BANND">
      <formula>NOT(ISERROR(SEARCH("BANND",G498)))</formula>
    </cfRule>
  </conditionalFormatting>
  <conditionalFormatting sqref="B498">
    <cfRule type="expression" dxfId="17076" priority="13600">
      <formula>"'=NOT(ISERROR(VLOOKUP('Banned list'!)"</formula>
    </cfRule>
  </conditionalFormatting>
  <conditionalFormatting sqref="J498">
    <cfRule type="containsText" dxfId="17075" priority="13603" operator="containsText" text="bb">
      <formula>NOT(ISERROR(SEARCH("bb",J498)))</formula>
    </cfRule>
    <cfRule type="containsText" dxfId="17074" priority="13604" stopIfTrue="1" operator="containsText" text="booking hc">
      <formula>NOT(ISERROR(SEARCH("booking hc",J498)))</formula>
    </cfRule>
    <cfRule type="containsText" dxfId="17073" priority="13605" operator="containsText" text="expedia vc">
      <formula>NOT(ISERROR(SEARCH("expedia vc",J498)))</formula>
    </cfRule>
    <cfRule type="containsText" dxfId="17072" priority="13606" operator="containsText" text="booking hcn">
      <formula>NOT(ISERROR(SEARCH("booking hcn",J498)))</formula>
    </cfRule>
    <cfRule type="containsText" dxfId="17071" priority="13607" stopIfTrue="1" operator="containsText" text="booking vcd">
      <formula>NOT(ISERROR(SEARCH("booking vcd",J498)))</formula>
    </cfRule>
    <cfRule type="containsText" dxfId="17070" priority="13608" stopIfTrue="1" operator="containsText" text="booking vc">
      <formula>NOT(ISERROR(SEARCH("booking vc",J498)))</formula>
    </cfRule>
  </conditionalFormatting>
  <conditionalFormatting sqref="J498">
    <cfRule type="containsText" dxfId="17069" priority="13602" operator="containsText" text="hw">
      <formula>NOT(ISERROR(SEARCH("hw",J498)))</formula>
    </cfRule>
  </conditionalFormatting>
  <conditionalFormatting sqref="J498">
    <cfRule type="containsText" dxfId="17068" priority="13593" operator="containsText" text="hw">
      <formula>NOT(ISERROR(SEARCH("hw",J498)))</formula>
    </cfRule>
    <cfRule type="containsText" dxfId="17067" priority="13594" operator="containsText" text="bb">
      <formula>NOT(ISERROR(SEARCH("bb",J498)))</formula>
    </cfRule>
    <cfRule type="containsText" dxfId="17066" priority="13595" stopIfTrue="1" operator="containsText" text="booking hc">
      <formula>NOT(ISERROR(SEARCH("booking hc",J498)))</formula>
    </cfRule>
    <cfRule type="containsText" dxfId="17065" priority="13596" operator="containsText" text="expedia vc">
      <formula>NOT(ISERROR(SEARCH("expedia vc",J498)))</formula>
    </cfRule>
    <cfRule type="containsText" dxfId="17064" priority="13597" operator="containsText" text="booking hcn">
      <formula>NOT(ISERROR(SEARCH("booking hcn",J498)))</formula>
    </cfRule>
    <cfRule type="containsText" dxfId="17063" priority="13598" stopIfTrue="1" operator="containsText" text="booking vcd">
      <formula>NOT(ISERROR(SEARCH("booking vcd",J498)))</formula>
    </cfRule>
    <cfRule type="containsText" dxfId="17062" priority="13599" stopIfTrue="1" operator="containsText" text="booking vc">
      <formula>NOT(ISERROR(SEARCH("booking vc",J498)))</formula>
    </cfRule>
  </conditionalFormatting>
  <conditionalFormatting sqref="J498">
    <cfRule type="containsText" dxfId="17061" priority="13612" operator="containsText" text="BANND">
      <formula>NOT(ISERROR(SEARCH("BANND",J498)))</formula>
    </cfRule>
    <cfRule type="expression" dxfId="17060" priority="13613">
      <formula>"'=NOT(ISERROR(VLOOKUP('Banned list'!)"</formula>
    </cfRule>
  </conditionalFormatting>
  <conditionalFormatting sqref="N498">
    <cfRule type="containsText" dxfId="17059" priority="13609" stopIfTrue="1" operator="containsText" text="CHARGE ON ARRIVAL">
      <formula>NOT(ISERROR(SEARCH("CHARGE ON ARRIVAL",N498)))</formula>
    </cfRule>
    <cfRule type="containsText" dxfId="17058" priority="13610" stopIfTrue="1" operator="containsText" text="CHARGE VC ON DAY">
      <formula>NOT(ISERROR(SEARCH("CHARGE VC ON DAY",N498)))</formula>
    </cfRule>
    <cfRule type="containsText" dxfId="17057" priority="13611" stopIfTrue="1" operator="containsText" text="PAID">
      <formula>NOT(ISERROR(SEARCH("PAID",N498)))</formula>
    </cfRule>
  </conditionalFormatting>
  <conditionalFormatting sqref="J498">
    <cfRule type="containsText" dxfId="17056" priority="13587" operator="containsText" text="bb">
      <formula>NOT(ISERROR(SEARCH("bb",J498)))</formula>
    </cfRule>
    <cfRule type="containsText" dxfId="17055" priority="13588" stopIfTrue="1" operator="containsText" text="booking hc">
      <formula>NOT(ISERROR(SEARCH("booking hc",J498)))</formula>
    </cfRule>
    <cfRule type="containsText" dxfId="17054" priority="13589" operator="containsText" text="expedia vc">
      <formula>NOT(ISERROR(SEARCH("expedia vc",J498)))</formula>
    </cfRule>
    <cfRule type="containsText" dxfId="17053" priority="13590" operator="containsText" text="booking hcn">
      <formula>NOT(ISERROR(SEARCH("booking hcn",J498)))</formula>
    </cfRule>
    <cfRule type="containsText" dxfId="17052" priority="13591" stopIfTrue="1" operator="containsText" text="booking vcd">
      <formula>NOT(ISERROR(SEARCH("booking vcd",J498)))</formula>
    </cfRule>
    <cfRule type="containsText" dxfId="17051" priority="13592" stopIfTrue="1" operator="containsText" text="booking vc">
      <formula>NOT(ISERROR(SEARCH("booking vc",J498)))</formula>
    </cfRule>
  </conditionalFormatting>
  <conditionalFormatting sqref="J498">
    <cfRule type="containsText" dxfId="17050" priority="13586" operator="containsText" text="hw">
      <formula>NOT(ISERROR(SEARCH("hw",J498)))</formula>
    </cfRule>
  </conditionalFormatting>
  <conditionalFormatting sqref="N498">
    <cfRule type="containsText" dxfId="17049" priority="13583" stopIfTrue="1" operator="containsText" text="CHARGE ON ARRIVAL">
      <formula>NOT(ISERROR(SEARCH("CHARGE ON ARRIVAL",N498)))</formula>
    </cfRule>
    <cfRule type="containsText" dxfId="17048" priority="13584" stopIfTrue="1" operator="containsText" text="CHARGE VC ON DAY">
      <formula>NOT(ISERROR(SEARCH("CHARGE VC ON DAY",N498)))</formula>
    </cfRule>
    <cfRule type="containsText" dxfId="17047" priority="13585" stopIfTrue="1" operator="containsText" text="PAID">
      <formula>NOT(ISERROR(SEARCH("PAID",N498)))</formula>
    </cfRule>
  </conditionalFormatting>
  <conditionalFormatting sqref="J498">
    <cfRule type="containsText" dxfId="17046" priority="13577" operator="containsText" text="bb">
      <formula>NOT(ISERROR(SEARCH("bb",J498)))</formula>
    </cfRule>
    <cfRule type="containsText" dxfId="17045" priority="13578" stopIfTrue="1" operator="containsText" text="booking hc">
      <formula>NOT(ISERROR(SEARCH("booking hc",J498)))</formula>
    </cfRule>
    <cfRule type="containsText" dxfId="17044" priority="13579" operator="containsText" text="expedia vc">
      <formula>NOT(ISERROR(SEARCH("expedia vc",J498)))</formula>
    </cfRule>
    <cfRule type="containsText" dxfId="17043" priority="13580" operator="containsText" text="booking hcn">
      <formula>NOT(ISERROR(SEARCH("booking hcn",J498)))</formula>
    </cfRule>
    <cfRule type="containsText" dxfId="17042" priority="13581" stopIfTrue="1" operator="containsText" text="booking vcd">
      <formula>NOT(ISERROR(SEARCH("booking vcd",J498)))</formula>
    </cfRule>
    <cfRule type="containsText" dxfId="17041" priority="13582" stopIfTrue="1" operator="containsText" text="booking vc">
      <formula>NOT(ISERROR(SEARCH("booking vc",J498)))</formula>
    </cfRule>
  </conditionalFormatting>
  <conditionalFormatting sqref="J498">
    <cfRule type="containsText" dxfId="17040" priority="13576" operator="containsText" text="hw">
      <formula>NOT(ISERROR(SEARCH("hw",J498)))</formula>
    </cfRule>
  </conditionalFormatting>
  <conditionalFormatting sqref="H499:L499 B499">
    <cfRule type="expression" dxfId="17039" priority="13561">
      <formula>"'=NOT(ISERROR(VLOOKUP('Banned list'!)"</formula>
    </cfRule>
  </conditionalFormatting>
  <conditionalFormatting sqref="J499">
    <cfRule type="containsText" dxfId="17038" priority="13564" operator="containsText" text="bb">
      <formula>NOT(ISERROR(SEARCH("bb",J499)))</formula>
    </cfRule>
    <cfRule type="containsText" dxfId="17037" priority="13565" stopIfTrue="1" operator="containsText" text="booking hc">
      <formula>NOT(ISERROR(SEARCH("booking hc",J499)))</formula>
    </cfRule>
    <cfRule type="containsText" dxfId="17036" priority="13566" operator="containsText" text="expedia vc">
      <formula>NOT(ISERROR(SEARCH("expedia vc",J499)))</formula>
    </cfRule>
    <cfRule type="containsText" dxfId="17035" priority="13567" operator="containsText" text="booking hcn">
      <formula>NOT(ISERROR(SEARCH("booking hcn",J499)))</formula>
    </cfRule>
    <cfRule type="containsText" dxfId="17034" priority="13568" stopIfTrue="1" operator="containsText" text="booking vcd">
      <formula>NOT(ISERROR(SEARCH("booking vcd",J499)))</formula>
    </cfRule>
    <cfRule type="containsText" dxfId="17033" priority="13569" stopIfTrue="1" operator="containsText" text="booking vc">
      <formula>NOT(ISERROR(SEARCH("booking vc",J499)))</formula>
    </cfRule>
  </conditionalFormatting>
  <conditionalFormatting sqref="J499">
    <cfRule type="containsText" dxfId="17032" priority="13563" operator="containsText" text="hw">
      <formula>NOT(ISERROR(SEARCH("hw",J499)))</formula>
    </cfRule>
  </conditionalFormatting>
  <conditionalFormatting sqref="J499">
    <cfRule type="containsText" dxfId="17031" priority="13554" operator="containsText" text="hw">
      <formula>NOT(ISERROR(SEARCH("hw",J499)))</formula>
    </cfRule>
    <cfRule type="containsText" dxfId="17030" priority="13555" operator="containsText" text="bb">
      <formula>NOT(ISERROR(SEARCH("bb",J499)))</formula>
    </cfRule>
    <cfRule type="containsText" dxfId="17029" priority="13556" stopIfTrue="1" operator="containsText" text="booking hc">
      <formula>NOT(ISERROR(SEARCH("booking hc",J499)))</formula>
    </cfRule>
    <cfRule type="containsText" dxfId="17028" priority="13557" operator="containsText" text="expedia vc">
      <formula>NOT(ISERROR(SEARCH("expedia vc",J499)))</formula>
    </cfRule>
    <cfRule type="containsText" dxfId="17027" priority="13558" operator="containsText" text="booking hcn">
      <formula>NOT(ISERROR(SEARCH("booking hcn",J499)))</formula>
    </cfRule>
    <cfRule type="containsText" dxfId="17026" priority="13559" stopIfTrue="1" operator="containsText" text="booking vcd">
      <formula>NOT(ISERROR(SEARCH("booking vcd",J499)))</formula>
    </cfRule>
    <cfRule type="containsText" dxfId="17025" priority="13560" stopIfTrue="1" operator="containsText" text="booking vc">
      <formula>NOT(ISERROR(SEARCH("booking vc",J499)))</formula>
    </cfRule>
  </conditionalFormatting>
  <conditionalFormatting sqref="J499">
    <cfRule type="containsText" dxfId="17024" priority="13573" operator="containsText" text="BANND">
      <formula>NOT(ISERROR(SEARCH("BANND",J499)))</formula>
    </cfRule>
    <cfRule type="expression" dxfId="17023" priority="13574">
      <formula>"'=NOT(ISERROR(VLOOKUP('Banned list'!)"</formula>
    </cfRule>
  </conditionalFormatting>
  <conditionalFormatting sqref="N499">
    <cfRule type="containsText" dxfId="17022" priority="13570" stopIfTrue="1" operator="containsText" text="CHARGE ON ARRIVAL">
      <formula>NOT(ISERROR(SEARCH("CHARGE ON ARRIVAL",N499)))</formula>
    </cfRule>
    <cfRule type="containsText" dxfId="17021" priority="13571" stopIfTrue="1" operator="containsText" text="CHARGE VC ON DAY">
      <formula>NOT(ISERROR(SEARCH("CHARGE VC ON DAY",N499)))</formula>
    </cfRule>
    <cfRule type="containsText" dxfId="17020" priority="13572" stopIfTrue="1" operator="containsText" text="PAID">
      <formula>NOT(ISERROR(SEARCH("PAID",N499)))</formula>
    </cfRule>
  </conditionalFormatting>
  <conditionalFormatting sqref="H499:L499">
    <cfRule type="expression" dxfId="17019" priority="13551">
      <formula>"'=NOT(ISERROR(VLOOKUP('Banned list'!)"</formula>
    </cfRule>
  </conditionalFormatting>
  <conditionalFormatting sqref="J499">
    <cfRule type="containsText" dxfId="17018" priority="13544" operator="containsText" text="hw">
      <formula>NOT(ISERROR(SEARCH("hw",J499)))</formula>
    </cfRule>
    <cfRule type="containsText" dxfId="17017" priority="13545" operator="containsText" text="bb">
      <formula>NOT(ISERROR(SEARCH("bb",J499)))</formula>
    </cfRule>
    <cfRule type="containsText" dxfId="17016" priority="13546" stopIfTrue="1" operator="containsText" text="booking hc">
      <formula>NOT(ISERROR(SEARCH("booking hc",J499)))</formula>
    </cfRule>
    <cfRule type="containsText" dxfId="17015" priority="13547" operator="containsText" text="expedia vc">
      <formula>NOT(ISERROR(SEARCH("expedia vc",J499)))</formula>
    </cfRule>
    <cfRule type="containsText" dxfId="17014" priority="13548" operator="containsText" text="booking hcn">
      <formula>NOT(ISERROR(SEARCH("booking hcn",J499)))</formula>
    </cfRule>
    <cfRule type="containsText" dxfId="17013" priority="13549" stopIfTrue="1" operator="containsText" text="booking vcd">
      <formula>NOT(ISERROR(SEARCH("booking vcd",J499)))</formula>
    </cfRule>
    <cfRule type="containsText" dxfId="17012" priority="13550" stopIfTrue="1" operator="containsText" text="booking vc">
      <formula>NOT(ISERROR(SEARCH("booking vc",J499)))</formula>
    </cfRule>
  </conditionalFormatting>
  <conditionalFormatting sqref="J499">
    <cfRule type="containsText" dxfId="17011" priority="13552" operator="containsText" text="BANND">
      <formula>NOT(ISERROR(SEARCH("BANND",J499)))</formula>
    </cfRule>
    <cfRule type="expression" dxfId="17010" priority="13553">
      <formula>"'=NOT(ISERROR(VLOOKUP('Banned list'!)"</formula>
    </cfRule>
  </conditionalFormatting>
  <conditionalFormatting sqref="J499">
    <cfRule type="containsText" dxfId="17009" priority="13537" operator="containsText" text="bb">
      <formula>NOT(ISERROR(SEARCH("bb",J499)))</formula>
    </cfRule>
    <cfRule type="containsText" dxfId="17008" priority="13538" stopIfTrue="1" operator="containsText" text="booking hc">
      <formula>NOT(ISERROR(SEARCH("booking hc",J499)))</formula>
    </cfRule>
    <cfRule type="containsText" dxfId="17007" priority="13539" operator="containsText" text="expedia vc">
      <formula>NOT(ISERROR(SEARCH("expedia vc",J499)))</formula>
    </cfRule>
    <cfRule type="containsText" dxfId="17006" priority="13540" operator="containsText" text="booking hcn">
      <formula>NOT(ISERROR(SEARCH("booking hcn",J499)))</formula>
    </cfRule>
    <cfRule type="containsText" dxfId="17005" priority="13541" stopIfTrue="1" operator="containsText" text="booking vcd">
      <formula>NOT(ISERROR(SEARCH("booking vcd",J499)))</formula>
    </cfRule>
    <cfRule type="containsText" dxfId="17004" priority="13542" stopIfTrue="1" operator="containsText" text="booking vc">
      <formula>NOT(ISERROR(SEARCH("booking vc",J499)))</formula>
    </cfRule>
  </conditionalFormatting>
  <conditionalFormatting sqref="J499">
    <cfRule type="containsText" dxfId="17003" priority="13536" operator="containsText" text="hw">
      <formula>NOT(ISERROR(SEARCH("hw",J499)))</formula>
    </cfRule>
  </conditionalFormatting>
  <conditionalFormatting sqref="J499">
    <cfRule type="containsText" dxfId="17002" priority="13530" operator="containsText" text="bb">
      <formula>NOT(ISERROR(SEARCH("bb",J499)))</formula>
    </cfRule>
    <cfRule type="containsText" dxfId="17001" priority="13531" stopIfTrue="1" operator="containsText" text="booking hc">
      <formula>NOT(ISERROR(SEARCH("booking hc",J499)))</formula>
    </cfRule>
    <cfRule type="containsText" dxfId="17000" priority="13532" operator="containsText" text="expedia vc">
      <formula>NOT(ISERROR(SEARCH("expedia vc",J499)))</formula>
    </cfRule>
    <cfRule type="containsText" dxfId="16999" priority="13533" operator="containsText" text="booking hcn">
      <formula>NOT(ISERROR(SEARCH("booking hcn",J499)))</formula>
    </cfRule>
    <cfRule type="containsText" dxfId="16998" priority="13534" stopIfTrue="1" operator="containsText" text="booking vcd">
      <formula>NOT(ISERROR(SEARCH("booking vcd",J499)))</formula>
    </cfRule>
    <cfRule type="containsText" dxfId="16997" priority="13535" stopIfTrue="1" operator="containsText" text="booking vc">
      <formula>NOT(ISERROR(SEARCH("booking vc",J499)))</formula>
    </cfRule>
  </conditionalFormatting>
  <conditionalFormatting sqref="J499">
    <cfRule type="containsText" dxfId="16996" priority="13529" operator="containsText" text="hw">
      <formula>NOT(ISERROR(SEARCH("hw",J499)))</formula>
    </cfRule>
  </conditionalFormatting>
  <conditionalFormatting sqref="J499">
    <cfRule type="containsText" dxfId="16995" priority="13523" operator="containsText" text="bb">
      <formula>NOT(ISERROR(SEARCH("bb",J499)))</formula>
    </cfRule>
    <cfRule type="containsText" dxfId="16994" priority="13524" stopIfTrue="1" operator="containsText" text="booking hc">
      <formula>NOT(ISERROR(SEARCH("booking hc",J499)))</formula>
    </cfRule>
    <cfRule type="containsText" dxfId="16993" priority="13525" operator="containsText" text="expedia vc">
      <formula>NOT(ISERROR(SEARCH("expedia vc",J499)))</formula>
    </cfRule>
    <cfRule type="containsText" dxfId="16992" priority="13526" operator="containsText" text="booking hcn">
      <formula>NOT(ISERROR(SEARCH("booking hcn",J499)))</formula>
    </cfRule>
    <cfRule type="containsText" dxfId="16991" priority="13527" stopIfTrue="1" operator="containsText" text="booking vcd">
      <formula>NOT(ISERROR(SEARCH("booking vcd",J499)))</formula>
    </cfRule>
    <cfRule type="containsText" dxfId="16990" priority="13528" stopIfTrue="1" operator="containsText" text="booking vc">
      <formula>NOT(ISERROR(SEARCH("booking vc",J499)))</formula>
    </cfRule>
  </conditionalFormatting>
  <conditionalFormatting sqref="J499">
    <cfRule type="containsText" dxfId="16989" priority="13522" operator="containsText" text="hw">
      <formula>NOT(ISERROR(SEARCH("hw",J499)))</formula>
    </cfRule>
  </conditionalFormatting>
  <conditionalFormatting sqref="G499">
    <cfRule type="containsText" dxfId="16988" priority="13520" operator="containsText" text="BANND">
      <formula>NOT(ISERROR(SEARCH("BANND",G499)))</formula>
    </cfRule>
  </conditionalFormatting>
  <conditionalFormatting sqref="C499">
    <cfRule type="containsText" dxfId="16987" priority="13518" operator="containsText" text="BANND">
      <formula>NOT(ISERROR(SEARCH("BANND",C499)))</formula>
    </cfRule>
  </conditionalFormatting>
  <conditionalFormatting sqref="I499">
    <cfRule type="containsText" dxfId="16986" priority="13507" operator="containsText" text="BANND">
      <formula>NOT(ISERROR(SEARCH("BANND",I499)))</formula>
    </cfRule>
  </conditionalFormatting>
  <conditionalFormatting sqref="J499">
    <cfRule type="containsText" dxfId="16985" priority="13509" operator="containsText" text="bb">
      <formula>NOT(ISERROR(SEARCH("bb",J499)))</formula>
    </cfRule>
    <cfRule type="containsText" dxfId="16984" priority="13510" stopIfTrue="1" operator="containsText" text="booking hc">
      <formula>NOT(ISERROR(SEARCH("booking hc",J499)))</formula>
    </cfRule>
    <cfRule type="containsText" dxfId="16983" priority="13511" operator="containsText" text="expedia vc">
      <formula>NOT(ISERROR(SEARCH("expedia vc",J499)))</formula>
    </cfRule>
    <cfRule type="containsText" dxfId="16982" priority="13512" operator="containsText" text="booking hcn">
      <formula>NOT(ISERROR(SEARCH("booking hcn",J499)))</formula>
    </cfRule>
    <cfRule type="containsText" dxfId="16981" priority="13513" stopIfTrue="1" operator="containsText" text="booking vcd">
      <formula>NOT(ISERROR(SEARCH("booking vcd",J499)))</formula>
    </cfRule>
    <cfRule type="containsText" dxfId="16980" priority="13514" stopIfTrue="1" operator="containsText" text="booking vc">
      <formula>NOT(ISERROR(SEARCH("booking vc",J499)))</formula>
    </cfRule>
  </conditionalFormatting>
  <conditionalFormatting sqref="J499">
    <cfRule type="containsText" dxfId="16979" priority="13508" operator="containsText" text="hw">
      <formula>NOT(ISERROR(SEARCH("hw",J499)))</formula>
    </cfRule>
  </conditionalFormatting>
  <conditionalFormatting sqref="N499">
    <cfRule type="containsText" dxfId="16978" priority="13515" stopIfTrue="1" operator="containsText" text="CHARGE ON ARRIVAL">
      <formula>NOT(ISERROR(SEARCH("CHARGE ON ARRIVAL",N499)))</formula>
    </cfRule>
    <cfRule type="containsText" dxfId="16977" priority="13516" stopIfTrue="1" operator="containsText" text="CHARGE VC ON DAY">
      <formula>NOT(ISERROR(SEARCH("CHARGE VC ON DAY",N499)))</formula>
    </cfRule>
    <cfRule type="containsText" dxfId="16976" priority="13517" stopIfTrue="1" operator="containsText" text="PAID">
      <formula>NOT(ISERROR(SEARCH("PAID",N499)))</formula>
    </cfRule>
  </conditionalFormatting>
  <conditionalFormatting sqref="H500:L500 B500">
    <cfRule type="expression" dxfId="16975" priority="13492">
      <formula>"'=NOT(ISERROR(VLOOKUP('Banned list'!)"</formula>
    </cfRule>
  </conditionalFormatting>
  <conditionalFormatting sqref="J500">
    <cfRule type="containsText" dxfId="16974" priority="13495" operator="containsText" text="bb">
      <formula>NOT(ISERROR(SEARCH("bb",J500)))</formula>
    </cfRule>
    <cfRule type="containsText" dxfId="16973" priority="13496" stopIfTrue="1" operator="containsText" text="booking hc">
      <formula>NOT(ISERROR(SEARCH("booking hc",J500)))</formula>
    </cfRule>
    <cfRule type="containsText" dxfId="16972" priority="13497" operator="containsText" text="expedia vc">
      <formula>NOT(ISERROR(SEARCH("expedia vc",J500)))</formula>
    </cfRule>
    <cfRule type="containsText" dxfId="16971" priority="13498" operator="containsText" text="booking hcn">
      <formula>NOT(ISERROR(SEARCH("booking hcn",J500)))</formula>
    </cfRule>
    <cfRule type="containsText" dxfId="16970" priority="13499" stopIfTrue="1" operator="containsText" text="booking vcd">
      <formula>NOT(ISERROR(SEARCH("booking vcd",J500)))</formula>
    </cfRule>
    <cfRule type="containsText" dxfId="16969" priority="13500" stopIfTrue="1" operator="containsText" text="booking vc">
      <formula>NOT(ISERROR(SEARCH("booking vc",J500)))</formula>
    </cfRule>
  </conditionalFormatting>
  <conditionalFormatting sqref="J500">
    <cfRule type="containsText" dxfId="16968" priority="13494" operator="containsText" text="hw">
      <formula>NOT(ISERROR(SEARCH("hw",J500)))</formula>
    </cfRule>
  </conditionalFormatting>
  <conditionalFormatting sqref="J500">
    <cfRule type="containsText" dxfId="16967" priority="13485" operator="containsText" text="hw">
      <formula>NOT(ISERROR(SEARCH("hw",J500)))</formula>
    </cfRule>
    <cfRule type="containsText" dxfId="16966" priority="13486" operator="containsText" text="bb">
      <formula>NOT(ISERROR(SEARCH("bb",J500)))</formula>
    </cfRule>
    <cfRule type="containsText" dxfId="16965" priority="13487" stopIfTrue="1" operator="containsText" text="booking hc">
      <formula>NOT(ISERROR(SEARCH("booking hc",J500)))</formula>
    </cfRule>
    <cfRule type="containsText" dxfId="16964" priority="13488" operator="containsText" text="expedia vc">
      <formula>NOT(ISERROR(SEARCH("expedia vc",J500)))</formula>
    </cfRule>
    <cfRule type="containsText" dxfId="16963" priority="13489" operator="containsText" text="booking hcn">
      <formula>NOT(ISERROR(SEARCH("booking hcn",J500)))</formula>
    </cfRule>
    <cfRule type="containsText" dxfId="16962" priority="13490" stopIfTrue="1" operator="containsText" text="booking vcd">
      <formula>NOT(ISERROR(SEARCH("booking vcd",J500)))</formula>
    </cfRule>
    <cfRule type="containsText" dxfId="16961" priority="13491" stopIfTrue="1" operator="containsText" text="booking vc">
      <formula>NOT(ISERROR(SEARCH("booking vc",J500)))</formula>
    </cfRule>
  </conditionalFormatting>
  <conditionalFormatting sqref="J500">
    <cfRule type="containsText" dxfId="16960" priority="13504" operator="containsText" text="BANND">
      <formula>NOT(ISERROR(SEARCH("BANND",J500)))</formula>
    </cfRule>
    <cfRule type="expression" dxfId="16959" priority="13505">
      <formula>"'=NOT(ISERROR(VLOOKUP('Banned list'!)"</formula>
    </cfRule>
  </conditionalFormatting>
  <conditionalFormatting sqref="N500">
    <cfRule type="containsText" dxfId="16958" priority="13501" stopIfTrue="1" operator="containsText" text="CHARGE ON ARRIVAL">
      <formula>NOT(ISERROR(SEARCH("CHARGE ON ARRIVAL",N500)))</formula>
    </cfRule>
    <cfRule type="containsText" dxfId="16957" priority="13502" stopIfTrue="1" operator="containsText" text="CHARGE VC ON DAY">
      <formula>NOT(ISERROR(SEARCH("CHARGE VC ON DAY",N500)))</formula>
    </cfRule>
    <cfRule type="containsText" dxfId="16956" priority="13503" stopIfTrue="1" operator="containsText" text="PAID">
      <formula>NOT(ISERROR(SEARCH("PAID",N500)))</formula>
    </cfRule>
  </conditionalFormatting>
  <conditionalFormatting sqref="I500">
    <cfRule type="containsText" dxfId="16955" priority="13474" operator="containsText" text="BANND">
      <formula>NOT(ISERROR(SEARCH("BANND",I500)))</formula>
    </cfRule>
  </conditionalFormatting>
  <conditionalFormatting sqref="J500">
    <cfRule type="containsText" dxfId="16954" priority="13476" operator="containsText" text="bb">
      <formula>NOT(ISERROR(SEARCH("bb",J500)))</formula>
    </cfRule>
    <cfRule type="containsText" dxfId="16953" priority="13477" stopIfTrue="1" operator="containsText" text="booking hc">
      <formula>NOT(ISERROR(SEARCH("booking hc",J500)))</formula>
    </cfRule>
    <cfRule type="containsText" dxfId="16952" priority="13478" operator="containsText" text="expedia vc">
      <formula>NOT(ISERROR(SEARCH("expedia vc",J500)))</formula>
    </cfRule>
    <cfRule type="containsText" dxfId="16951" priority="13479" operator="containsText" text="booking hcn">
      <formula>NOT(ISERROR(SEARCH("booking hcn",J500)))</formula>
    </cfRule>
    <cfRule type="containsText" dxfId="16950" priority="13480" stopIfTrue="1" operator="containsText" text="booking vcd">
      <formula>NOT(ISERROR(SEARCH("booking vcd",J500)))</formula>
    </cfRule>
    <cfRule type="containsText" dxfId="16949" priority="13481" stopIfTrue="1" operator="containsText" text="booking vc">
      <formula>NOT(ISERROR(SEARCH("booking vc",J500)))</formula>
    </cfRule>
  </conditionalFormatting>
  <conditionalFormatting sqref="J500">
    <cfRule type="containsText" dxfId="16948" priority="13475" operator="containsText" text="hw">
      <formula>NOT(ISERROR(SEARCH("hw",J500)))</formula>
    </cfRule>
  </conditionalFormatting>
  <conditionalFormatting sqref="N500">
    <cfRule type="containsText" dxfId="16947" priority="13482" stopIfTrue="1" operator="containsText" text="CHARGE ON ARRIVAL">
      <formula>NOT(ISERROR(SEARCH("CHARGE ON ARRIVAL",N500)))</formula>
    </cfRule>
    <cfRule type="containsText" dxfId="16946" priority="13483" stopIfTrue="1" operator="containsText" text="CHARGE VC ON DAY">
      <formula>NOT(ISERROR(SEARCH("CHARGE VC ON DAY",N500)))</formula>
    </cfRule>
    <cfRule type="containsText" dxfId="16945" priority="13484" stopIfTrue="1" operator="containsText" text="PAID">
      <formula>NOT(ISERROR(SEARCH("PAID",N500)))</formula>
    </cfRule>
  </conditionalFormatting>
  <conditionalFormatting sqref="B501:F501 H501:L501">
    <cfRule type="expression" dxfId="16944" priority="13459">
      <formula>"'=NOT(ISERROR(VLOOKUP('Banned list'!)"</formula>
    </cfRule>
  </conditionalFormatting>
  <conditionalFormatting sqref="J501">
    <cfRule type="containsText" dxfId="16943" priority="13462" operator="containsText" text="bb">
      <formula>NOT(ISERROR(SEARCH("bb",J501)))</formula>
    </cfRule>
    <cfRule type="containsText" dxfId="16942" priority="13463" stopIfTrue="1" operator="containsText" text="booking hc">
      <formula>NOT(ISERROR(SEARCH("booking hc",J501)))</formula>
    </cfRule>
    <cfRule type="containsText" dxfId="16941" priority="13464" operator="containsText" text="expedia vc">
      <formula>NOT(ISERROR(SEARCH("expedia vc",J501)))</formula>
    </cfRule>
    <cfRule type="containsText" dxfId="16940" priority="13465" operator="containsText" text="booking hcn">
      <formula>NOT(ISERROR(SEARCH("booking hcn",J501)))</formula>
    </cfRule>
    <cfRule type="containsText" dxfId="16939" priority="13466" stopIfTrue="1" operator="containsText" text="booking vcd">
      <formula>NOT(ISERROR(SEARCH("booking vcd",J501)))</formula>
    </cfRule>
    <cfRule type="containsText" dxfId="16938" priority="13467" stopIfTrue="1" operator="containsText" text="booking vc">
      <formula>NOT(ISERROR(SEARCH("booking vc",J501)))</formula>
    </cfRule>
  </conditionalFormatting>
  <conditionalFormatting sqref="J501">
    <cfRule type="containsText" dxfId="16937" priority="13461" operator="containsText" text="hw">
      <formula>NOT(ISERROR(SEARCH("hw",J501)))</formula>
    </cfRule>
  </conditionalFormatting>
  <conditionalFormatting sqref="J501">
    <cfRule type="containsText" dxfId="16936" priority="13452" operator="containsText" text="hw">
      <formula>NOT(ISERROR(SEARCH("hw",J501)))</formula>
    </cfRule>
    <cfRule type="containsText" dxfId="16935" priority="13453" operator="containsText" text="bb">
      <formula>NOT(ISERROR(SEARCH("bb",J501)))</formula>
    </cfRule>
    <cfRule type="containsText" dxfId="16934" priority="13454" stopIfTrue="1" operator="containsText" text="booking hc">
      <formula>NOT(ISERROR(SEARCH("booking hc",J501)))</formula>
    </cfRule>
    <cfRule type="containsText" dxfId="16933" priority="13455" operator="containsText" text="expedia vc">
      <formula>NOT(ISERROR(SEARCH("expedia vc",J501)))</formula>
    </cfRule>
    <cfRule type="containsText" dxfId="16932" priority="13456" operator="containsText" text="booking hcn">
      <formula>NOT(ISERROR(SEARCH("booking hcn",J501)))</formula>
    </cfRule>
    <cfRule type="containsText" dxfId="16931" priority="13457" stopIfTrue="1" operator="containsText" text="booking vcd">
      <formula>NOT(ISERROR(SEARCH("booking vcd",J501)))</formula>
    </cfRule>
    <cfRule type="containsText" dxfId="16930" priority="13458" stopIfTrue="1" operator="containsText" text="booking vc">
      <formula>NOT(ISERROR(SEARCH("booking vc",J501)))</formula>
    </cfRule>
  </conditionalFormatting>
  <conditionalFormatting sqref="J501">
    <cfRule type="containsText" dxfId="16929" priority="13471" operator="containsText" text="BANND">
      <formula>NOT(ISERROR(SEARCH("BANND",J501)))</formula>
    </cfRule>
    <cfRule type="expression" dxfId="16928" priority="13472">
      <formula>"'=NOT(ISERROR(VLOOKUP('Banned list'!)"</formula>
    </cfRule>
  </conditionalFormatting>
  <conditionalFormatting sqref="N501">
    <cfRule type="containsText" dxfId="16927" priority="13468" stopIfTrue="1" operator="containsText" text="CHARGE ON ARRIVAL">
      <formula>NOT(ISERROR(SEARCH("CHARGE ON ARRIVAL",N501)))</formula>
    </cfRule>
    <cfRule type="containsText" dxfId="16926" priority="13469" stopIfTrue="1" operator="containsText" text="CHARGE VC ON DAY">
      <formula>NOT(ISERROR(SEARCH("CHARGE VC ON DAY",N501)))</formula>
    </cfRule>
    <cfRule type="containsText" dxfId="16925" priority="13470" stopIfTrue="1" operator="containsText" text="PAID">
      <formula>NOT(ISERROR(SEARCH("PAID",N501)))</formula>
    </cfRule>
  </conditionalFormatting>
  <conditionalFormatting sqref="C502:N502">
    <cfRule type="containsText" dxfId="16924" priority="13438" operator="containsText" text="BANND">
      <formula>NOT(ISERROR(SEARCH("BANND",C502)))</formula>
    </cfRule>
  </conditionalFormatting>
  <conditionalFormatting sqref="H502:L502 B502">
    <cfRule type="expression" dxfId="16923" priority="13437">
      <formula>"'=NOT(ISERROR(VLOOKUP('Banned list'!)"</formula>
    </cfRule>
  </conditionalFormatting>
  <conditionalFormatting sqref="J502">
    <cfRule type="containsText" dxfId="16922" priority="13440" operator="containsText" text="bb">
      <formula>NOT(ISERROR(SEARCH("bb",J502)))</formula>
    </cfRule>
    <cfRule type="containsText" dxfId="16921" priority="13441" stopIfTrue="1" operator="containsText" text="booking hc">
      <formula>NOT(ISERROR(SEARCH("booking hc",J502)))</formula>
    </cfRule>
    <cfRule type="containsText" dxfId="16920" priority="13442" operator="containsText" text="expedia vc">
      <formula>NOT(ISERROR(SEARCH("expedia vc",J502)))</formula>
    </cfRule>
    <cfRule type="containsText" dxfId="16919" priority="13443" operator="containsText" text="booking hcn">
      <formula>NOT(ISERROR(SEARCH("booking hcn",J502)))</formula>
    </cfRule>
    <cfRule type="containsText" dxfId="16918" priority="13444" stopIfTrue="1" operator="containsText" text="booking vcd">
      <formula>NOT(ISERROR(SEARCH("booking vcd",J502)))</formula>
    </cfRule>
    <cfRule type="containsText" dxfId="16917" priority="13445" stopIfTrue="1" operator="containsText" text="booking vc">
      <formula>NOT(ISERROR(SEARCH("booking vc",J502)))</formula>
    </cfRule>
  </conditionalFormatting>
  <conditionalFormatting sqref="J502">
    <cfRule type="containsText" dxfId="16916" priority="13439" operator="containsText" text="hw">
      <formula>NOT(ISERROR(SEARCH("hw",J502)))</formula>
    </cfRule>
  </conditionalFormatting>
  <conditionalFormatting sqref="J502">
    <cfRule type="containsText" dxfId="16915" priority="13430" operator="containsText" text="hw">
      <formula>NOT(ISERROR(SEARCH("hw",J502)))</formula>
    </cfRule>
    <cfRule type="containsText" dxfId="16914" priority="13431" operator="containsText" text="bb">
      <formula>NOT(ISERROR(SEARCH("bb",J502)))</formula>
    </cfRule>
    <cfRule type="containsText" dxfId="16913" priority="13432" stopIfTrue="1" operator="containsText" text="booking hc">
      <formula>NOT(ISERROR(SEARCH("booking hc",J502)))</formula>
    </cfRule>
    <cfRule type="containsText" dxfId="16912" priority="13433" operator="containsText" text="expedia vc">
      <formula>NOT(ISERROR(SEARCH("expedia vc",J502)))</formula>
    </cfRule>
    <cfRule type="containsText" dxfId="16911" priority="13434" operator="containsText" text="booking hcn">
      <formula>NOT(ISERROR(SEARCH("booking hcn",J502)))</formula>
    </cfRule>
    <cfRule type="containsText" dxfId="16910" priority="13435" stopIfTrue="1" operator="containsText" text="booking vcd">
      <formula>NOT(ISERROR(SEARCH("booking vcd",J502)))</formula>
    </cfRule>
    <cfRule type="containsText" dxfId="16909" priority="13436" stopIfTrue="1" operator="containsText" text="booking vc">
      <formula>NOT(ISERROR(SEARCH("booking vc",J502)))</formula>
    </cfRule>
  </conditionalFormatting>
  <conditionalFormatting sqref="J502">
    <cfRule type="containsText" dxfId="16908" priority="13449" operator="containsText" text="BANND">
      <formula>NOT(ISERROR(SEARCH("BANND",J502)))</formula>
    </cfRule>
    <cfRule type="expression" dxfId="16907" priority="13450">
      <formula>"'=NOT(ISERROR(VLOOKUP('Banned list'!)"</formula>
    </cfRule>
  </conditionalFormatting>
  <conditionalFormatting sqref="N502">
    <cfRule type="containsText" dxfId="16906" priority="13446" stopIfTrue="1" operator="containsText" text="CHARGE ON ARRIVAL">
      <formula>NOT(ISERROR(SEARCH("CHARGE ON ARRIVAL",N502)))</formula>
    </cfRule>
    <cfRule type="containsText" dxfId="16905" priority="13447" stopIfTrue="1" operator="containsText" text="CHARGE VC ON DAY">
      <formula>NOT(ISERROR(SEARCH("CHARGE VC ON DAY",N502)))</formula>
    </cfRule>
    <cfRule type="containsText" dxfId="16904" priority="13448" stopIfTrue="1" operator="containsText" text="PAID">
      <formula>NOT(ISERROR(SEARCH("PAID",N502)))</formula>
    </cfRule>
  </conditionalFormatting>
  <conditionalFormatting sqref="J502">
    <cfRule type="containsText" dxfId="16903" priority="13424" operator="containsText" text="bb">
      <formula>NOT(ISERROR(SEARCH("bb",J502)))</formula>
    </cfRule>
    <cfRule type="containsText" dxfId="16902" priority="13425" stopIfTrue="1" operator="containsText" text="booking hc">
      <formula>NOT(ISERROR(SEARCH("booking hc",J502)))</formula>
    </cfRule>
    <cfRule type="containsText" dxfId="16901" priority="13426" operator="containsText" text="expedia vc">
      <formula>NOT(ISERROR(SEARCH("expedia vc",J502)))</formula>
    </cfRule>
    <cfRule type="containsText" dxfId="16900" priority="13427" operator="containsText" text="booking hcn">
      <formula>NOT(ISERROR(SEARCH("booking hcn",J502)))</formula>
    </cfRule>
    <cfRule type="containsText" dxfId="16899" priority="13428" stopIfTrue="1" operator="containsText" text="booking vcd">
      <formula>NOT(ISERROR(SEARCH("booking vcd",J502)))</formula>
    </cfRule>
    <cfRule type="containsText" dxfId="16898" priority="13429" stopIfTrue="1" operator="containsText" text="booking vc">
      <formula>NOT(ISERROR(SEARCH("booking vc",J502)))</formula>
    </cfRule>
  </conditionalFormatting>
  <conditionalFormatting sqref="J502">
    <cfRule type="containsText" dxfId="16897" priority="13423" operator="containsText" text="hw">
      <formula>NOT(ISERROR(SEARCH("hw",J502)))</formula>
    </cfRule>
  </conditionalFormatting>
  <conditionalFormatting sqref="N502">
    <cfRule type="containsText" dxfId="16896" priority="13420" stopIfTrue="1" operator="containsText" text="CHARGE ON ARRIVAL">
      <formula>NOT(ISERROR(SEARCH("CHARGE ON ARRIVAL",N502)))</formula>
    </cfRule>
    <cfRule type="containsText" dxfId="16895" priority="13421" stopIfTrue="1" operator="containsText" text="CHARGE VC ON DAY">
      <formula>NOT(ISERROR(SEARCH("CHARGE VC ON DAY",N502)))</formula>
    </cfRule>
    <cfRule type="containsText" dxfId="16894" priority="13422" stopIfTrue="1" operator="containsText" text="PAID">
      <formula>NOT(ISERROR(SEARCH("PAID",N502)))</formula>
    </cfRule>
  </conditionalFormatting>
  <conditionalFormatting sqref="J502">
    <cfRule type="containsText" dxfId="16893" priority="13414" operator="containsText" text="bb">
      <formula>NOT(ISERROR(SEARCH("bb",J502)))</formula>
    </cfRule>
    <cfRule type="containsText" dxfId="16892" priority="13415" stopIfTrue="1" operator="containsText" text="booking hc">
      <formula>NOT(ISERROR(SEARCH("booking hc",J502)))</formula>
    </cfRule>
    <cfRule type="containsText" dxfId="16891" priority="13416" operator="containsText" text="expedia vc">
      <formula>NOT(ISERROR(SEARCH("expedia vc",J502)))</formula>
    </cfRule>
    <cfRule type="containsText" dxfId="16890" priority="13417" operator="containsText" text="booking hcn">
      <formula>NOT(ISERROR(SEARCH("booking hcn",J502)))</formula>
    </cfRule>
    <cfRule type="containsText" dxfId="16889" priority="13418" stopIfTrue="1" operator="containsText" text="booking vcd">
      <formula>NOT(ISERROR(SEARCH("booking vcd",J502)))</formula>
    </cfRule>
    <cfRule type="containsText" dxfId="16888" priority="13419" stopIfTrue="1" operator="containsText" text="booking vc">
      <formula>NOT(ISERROR(SEARCH("booking vc",J502)))</formula>
    </cfRule>
  </conditionalFormatting>
  <conditionalFormatting sqref="J502">
    <cfRule type="containsText" dxfId="16887" priority="13413" operator="containsText" text="hw">
      <formula>NOT(ISERROR(SEARCH("hw",J502)))</formula>
    </cfRule>
  </conditionalFormatting>
  <conditionalFormatting sqref="J503">
    <cfRule type="containsText" dxfId="16886" priority="13404" operator="containsText" text="bb">
      <formula>NOT(ISERROR(SEARCH("bb",J503)))</formula>
    </cfRule>
    <cfRule type="containsText" dxfId="16885" priority="13405" stopIfTrue="1" operator="containsText" text="booking hc">
      <formula>NOT(ISERROR(SEARCH("booking hc",J503)))</formula>
    </cfRule>
    <cfRule type="containsText" dxfId="16884" priority="13406" operator="containsText" text="expedia vc">
      <formula>NOT(ISERROR(SEARCH("expedia vc",J503)))</formula>
    </cfRule>
    <cfRule type="containsText" dxfId="16883" priority="13407" operator="containsText" text="booking hcn">
      <formula>NOT(ISERROR(SEARCH("booking hcn",J503)))</formula>
    </cfRule>
    <cfRule type="containsText" dxfId="16882" priority="13408" stopIfTrue="1" operator="containsText" text="booking vcd">
      <formula>NOT(ISERROR(SEARCH("booking vcd",J503)))</formula>
    </cfRule>
    <cfRule type="containsText" dxfId="16881" priority="13409" stopIfTrue="1" operator="containsText" text="booking vc">
      <formula>NOT(ISERROR(SEARCH("booking vc",J503)))</formula>
    </cfRule>
  </conditionalFormatting>
  <conditionalFormatting sqref="J503">
    <cfRule type="containsText" dxfId="16880" priority="13403" operator="containsText" text="hw">
      <formula>NOT(ISERROR(SEARCH("hw",J503)))</formula>
    </cfRule>
  </conditionalFormatting>
  <conditionalFormatting sqref="N503">
    <cfRule type="containsText" dxfId="16879" priority="13410" stopIfTrue="1" operator="containsText" text="CHARGE ON ARRIVAL">
      <formula>NOT(ISERROR(SEARCH("CHARGE ON ARRIVAL",N503)))</formula>
    </cfRule>
    <cfRule type="containsText" dxfId="16878" priority="13411" stopIfTrue="1" operator="containsText" text="CHARGE VC ON DAY">
      <formula>NOT(ISERROR(SEARCH("CHARGE VC ON DAY",N503)))</formula>
    </cfRule>
    <cfRule type="containsText" dxfId="16877" priority="13412" stopIfTrue="1" operator="containsText" text="PAID">
      <formula>NOT(ISERROR(SEARCH("PAID",N503)))</formula>
    </cfRule>
  </conditionalFormatting>
  <conditionalFormatting sqref="I504 G504">
    <cfRule type="containsText" dxfId="16876" priority="13389" operator="containsText" text="BANND">
      <formula>NOT(ISERROR(SEARCH("BANND",G504)))</formula>
    </cfRule>
  </conditionalFormatting>
  <conditionalFormatting sqref="B504">
    <cfRule type="expression" dxfId="16875" priority="13388">
      <formula>"'=NOT(ISERROR(VLOOKUP('Banned list'!)"</formula>
    </cfRule>
  </conditionalFormatting>
  <conditionalFormatting sqref="J504">
    <cfRule type="containsText" dxfId="16874" priority="13391" operator="containsText" text="bb">
      <formula>NOT(ISERROR(SEARCH("bb",J504)))</formula>
    </cfRule>
    <cfRule type="containsText" dxfId="16873" priority="13392" stopIfTrue="1" operator="containsText" text="booking hc">
      <formula>NOT(ISERROR(SEARCH("booking hc",J504)))</formula>
    </cfRule>
    <cfRule type="containsText" dxfId="16872" priority="13393" operator="containsText" text="expedia vc">
      <formula>NOT(ISERROR(SEARCH("expedia vc",J504)))</formula>
    </cfRule>
    <cfRule type="containsText" dxfId="16871" priority="13394" operator="containsText" text="booking hcn">
      <formula>NOT(ISERROR(SEARCH("booking hcn",J504)))</formula>
    </cfRule>
    <cfRule type="containsText" dxfId="16870" priority="13395" stopIfTrue="1" operator="containsText" text="booking vcd">
      <formula>NOT(ISERROR(SEARCH("booking vcd",J504)))</formula>
    </cfRule>
    <cfRule type="containsText" dxfId="16869" priority="13396" stopIfTrue="1" operator="containsText" text="booking vc">
      <formula>NOT(ISERROR(SEARCH("booking vc",J504)))</formula>
    </cfRule>
  </conditionalFormatting>
  <conditionalFormatting sqref="J504">
    <cfRule type="containsText" dxfId="16868" priority="13390" operator="containsText" text="hw">
      <formula>NOT(ISERROR(SEARCH("hw",J504)))</formula>
    </cfRule>
  </conditionalFormatting>
  <conditionalFormatting sqref="J504">
    <cfRule type="containsText" dxfId="16867" priority="13381" operator="containsText" text="hw">
      <formula>NOT(ISERROR(SEARCH("hw",J504)))</formula>
    </cfRule>
    <cfRule type="containsText" dxfId="16866" priority="13382" operator="containsText" text="bb">
      <formula>NOT(ISERROR(SEARCH("bb",J504)))</formula>
    </cfRule>
    <cfRule type="containsText" dxfId="16865" priority="13383" stopIfTrue="1" operator="containsText" text="booking hc">
      <formula>NOT(ISERROR(SEARCH("booking hc",J504)))</formula>
    </cfRule>
    <cfRule type="containsText" dxfId="16864" priority="13384" operator="containsText" text="expedia vc">
      <formula>NOT(ISERROR(SEARCH("expedia vc",J504)))</formula>
    </cfRule>
    <cfRule type="containsText" dxfId="16863" priority="13385" operator="containsText" text="booking hcn">
      <formula>NOT(ISERROR(SEARCH("booking hcn",J504)))</formula>
    </cfRule>
    <cfRule type="containsText" dxfId="16862" priority="13386" stopIfTrue="1" operator="containsText" text="booking vcd">
      <formula>NOT(ISERROR(SEARCH("booking vcd",J504)))</formula>
    </cfRule>
    <cfRule type="containsText" dxfId="16861" priority="13387" stopIfTrue="1" operator="containsText" text="booking vc">
      <formula>NOT(ISERROR(SEARCH("booking vc",J504)))</formula>
    </cfRule>
  </conditionalFormatting>
  <conditionalFormatting sqref="J504">
    <cfRule type="containsText" dxfId="16860" priority="13400" operator="containsText" text="BANND">
      <formula>NOT(ISERROR(SEARCH("BANND",J504)))</formula>
    </cfRule>
    <cfRule type="expression" dxfId="16859" priority="13401">
      <formula>"'=NOT(ISERROR(VLOOKUP('Banned list'!)"</formula>
    </cfRule>
  </conditionalFormatting>
  <conditionalFormatting sqref="N504">
    <cfRule type="containsText" dxfId="16858" priority="13397" stopIfTrue="1" operator="containsText" text="CHARGE ON ARRIVAL">
      <formula>NOT(ISERROR(SEARCH("CHARGE ON ARRIVAL",N504)))</formula>
    </cfRule>
    <cfRule type="containsText" dxfId="16857" priority="13398" stopIfTrue="1" operator="containsText" text="CHARGE VC ON DAY">
      <formula>NOT(ISERROR(SEARCH("CHARGE VC ON DAY",N504)))</formula>
    </cfRule>
    <cfRule type="containsText" dxfId="16856" priority="13399" stopIfTrue="1" operator="containsText" text="PAID">
      <formula>NOT(ISERROR(SEARCH("PAID",N504)))</formula>
    </cfRule>
  </conditionalFormatting>
  <conditionalFormatting sqref="J504">
    <cfRule type="containsText" dxfId="16855" priority="13375" operator="containsText" text="bb">
      <formula>NOT(ISERROR(SEARCH("bb",J504)))</formula>
    </cfRule>
    <cfRule type="containsText" dxfId="16854" priority="13376" stopIfTrue="1" operator="containsText" text="booking hc">
      <formula>NOT(ISERROR(SEARCH("booking hc",J504)))</formula>
    </cfRule>
    <cfRule type="containsText" dxfId="16853" priority="13377" operator="containsText" text="expedia vc">
      <formula>NOT(ISERROR(SEARCH("expedia vc",J504)))</formula>
    </cfRule>
    <cfRule type="containsText" dxfId="16852" priority="13378" operator="containsText" text="booking hcn">
      <formula>NOT(ISERROR(SEARCH("booking hcn",J504)))</formula>
    </cfRule>
    <cfRule type="containsText" dxfId="16851" priority="13379" stopIfTrue="1" operator="containsText" text="booking vcd">
      <formula>NOT(ISERROR(SEARCH("booking vcd",J504)))</formula>
    </cfRule>
    <cfRule type="containsText" dxfId="16850" priority="13380" stopIfTrue="1" operator="containsText" text="booking vc">
      <formula>NOT(ISERROR(SEARCH("booking vc",J504)))</formula>
    </cfRule>
  </conditionalFormatting>
  <conditionalFormatting sqref="J504">
    <cfRule type="containsText" dxfId="16849" priority="13374" operator="containsText" text="hw">
      <formula>NOT(ISERROR(SEARCH("hw",J504)))</formula>
    </cfRule>
  </conditionalFormatting>
  <conditionalFormatting sqref="N504">
    <cfRule type="containsText" dxfId="16848" priority="13371" stopIfTrue="1" operator="containsText" text="CHARGE ON ARRIVAL">
      <formula>NOT(ISERROR(SEARCH("CHARGE ON ARRIVAL",N504)))</formula>
    </cfRule>
    <cfRule type="containsText" dxfId="16847" priority="13372" stopIfTrue="1" operator="containsText" text="CHARGE VC ON DAY">
      <formula>NOT(ISERROR(SEARCH("CHARGE VC ON DAY",N504)))</formula>
    </cfRule>
    <cfRule type="containsText" dxfId="16846" priority="13373" stopIfTrue="1" operator="containsText" text="PAID">
      <formula>NOT(ISERROR(SEARCH("PAID",N504)))</formula>
    </cfRule>
  </conditionalFormatting>
  <conditionalFormatting sqref="J504">
    <cfRule type="containsText" dxfId="16845" priority="13365" operator="containsText" text="bb">
      <formula>NOT(ISERROR(SEARCH("bb",J504)))</formula>
    </cfRule>
    <cfRule type="containsText" dxfId="16844" priority="13366" stopIfTrue="1" operator="containsText" text="booking hc">
      <formula>NOT(ISERROR(SEARCH("booking hc",J504)))</formula>
    </cfRule>
    <cfRule type="containsText" dxfId="16843" priority="13367" operator="containsText" text="expedia vc">
      <formula>NOT(ISERROR(SEARCH("expedia vc",J504)))</formula>
    </cfRule>
    <cfRule type="containsText" dxfId="16842" priority="13368" operator="containsText" text="booking hcn">
      <formula>NOT(ISERROR(SEARCH("booking hcn",J504)))</formula>
    </cfRule>
    <cfRule type="containsText" dxfId="16841" priority="13369" stopIfTrue="1" operator="containsText" text="booking vcd">
      <formula>NOT(ISERROR(SEARCH("booking vcd",J504)))</formula>
    </cfRule>
    <cfRule type="containsText" dxfId="16840" priority="13370" stopIfTrue="1" operator="containsText" text="booking vc">
      <formula>NOT(ISERROR(SEARCH("booking vc",J504)))</formula>
    </cfRule>
  </conditionalFormatting>
  <conditionalFormatting sqref="J504">
    <cfRule type="containsText" dxfId="16839" priority="13364" operator="containsText" text="hw">
      <formula>NOT(ISERROR(SEARCH("hw",J504)))</formula>
    </cfRule>
  </conditionalFormatting>
  <conditionalFormatting sqref="G505 I505">
    <cfRule type="containsText" dxfId="16838" priority="13351" operator="containsText" text="BANND">
      <formula>NOT(ISERROR(SEARCH("BANND",G505)))</formula>
    </cfRule>
  </conditionalFormatting>
  <conditionalFormatting sqref="B505">
    <cfRule type="expression" dxfId="16837" priority="13350">
      <formula>"'=NOT(ISERROR(VLOOKUP('Banned list'!)"</formula>
    </cfRule>
  </conditionalFormatting>
  <conditionalFormatting sqref="J505">
    <cfRule type="containsText" dxfId="16836" priority="13353" operator="containsText" text="bb">
      <formula>NOT(ISERROR(SEARCH("bb",J505)))</formula>
    </cfRule>
    <cfRule type="containsText" dxfId="16835" priority="13354" stopIfTrue="1" operator="containsText" text="booking hc">
      <formula>NOT(ISERROR(SEARCH("booking hc",J505)))</formula>
    </cfRule>
    <cfRule type="containsText" dxfId="16834" priority="13355" operator="containsText" text="expedia vc">
      <formula>NOT(ISERROR(SEARCH("expedia vc",J505)))</formula>
    </cfRule>
    <cfRule type="containsText" dxfId="16833" priority="13356" operator="containsText" text="booking hcn">
      <formula>NOT(ISERROR(SEARCH("booking hcn",J505)))</formula>
    </cfRule>
    <cfRule type="containsText" dxfId="16832" priority="13357" stopIfTrue="1" operator="containsText" text="booking vcd">
      <formula>NOT(ISERROR(SEARCH("booking vcd",J505)))</formula>
    </cfRule>
    <cfRule type="containsText" dxfId="16831" priority="13358" stopIfTrue="1" operator="containsText" text="booking vc">
      <formula>NOT(ISERROR(SEARCH("booking vc",J505)))</formula>
    </cfRule>
  </conditionalFormatting>
  <conditionalFormatting sqref="J505">
    <cfRule type="containsText" dxfId="16830" priority="13352" operator="containsText" text="hw">
      <formula>NOT(ISERROR(SEARCH("hw",J505)))</formula>
    </cfRule>
  </conditionalFormatting>
  <conditionalFormatting sqref="J505">
    <cfRule type="containsText" dxfId="16829" priority="13343" operator="containsText" text="hw">
      <formula>NOT(ISERROR(SEARCH("hw",J505)))</formula>
    </cfRule>
    <cfRule type="containsText" dxfId="16828" priority="13344" operator="containsText" text="bb">
      <formula>NOT(ISERROR(SEARCH("bb",J505)))</formula>
    </cfRule>
    <cfRule type="containsText" dxfId="16827" priority="13345" stopIfTrue="1" operator="containsText" text="booking hc">
      <formula>NOT(ISERROR(SEARCH("booking hc",J505)))</formula>
    </cfRule>
    <cfRule type="containsText" dxfId="16826" priority="13346" operator="containsText" text="expedia vc">
      <formula>NOT(ISERROR(SEARCH("expedia vc",J505)))</formula>
    </cfRule>
    <cfRule type="containsText" dxfId="16825" priority="13347" operator="containsText" text="booking hcn">
      <formula>NOT(ISERROR(SEARCH("booking hcn",J505)))</formula>
    </cfRule>
    <cfRule type="containsText" dxfId="16824" priority="13348" stopIfTrue="1" operator="containsText" text="booking vcd">
      <formula>NOT(ISERROR(SEARCH("booking vcd",J505)))</formula>
    </cfRule>
    <cfRule type="containsText" dxfId="16823" priority="13349" stopIfTrue="1" operator="containsText" text="booking vc">
      <formula>NOT(ISERROR(SEARCH("booking vc",J505)))</formula>
    </cfRule>
  </conditionalFormatting>
  <conditionalFormatting sqref="J505">
    <cfRule type="containsText" dxfId="16822" priority="13362" operator="containsText" text="BANND">
      <formula>NOT(ISERROR(SEARCH("BANND",J505)))</formula>
    </cfRule>
    <cfRule type="expression" dxfId="16821" priority="13363">
      <formula>"'=NOT(ISERROR(VLOOKUP('Banned list'!)"</formula>
    </cfRule>
  </conditionalFormatting>
  <conditionalFormatting sqref="N505">
    <cfRule type="containsText" dxfId="16820" priority="13359" stopIfTrue="1" operator="containsText" text="CHARGE ON ARRIVAL">
      <formula>NOT(ISERROR(SEARCH("CHARGE ON ARRIVAL",N505)))</formula>
    </cfRule>
    <cfRule type="containsText" dxfId="16819" priority="13360" stopIfTrue="1" operator="containsText" text="CHARGE VC ON DAY">
      <formula>NOT(ISERROR(SEARCH("CHARGE VC ON DAY",N505)))</formula>
    </cfRule>
    <cfRule type="containsText" dxfId="16818" priority="13361" stopIfTrue="1" operator="containsText" text="PAID">
      <formula>NOT(ISERROR(SEARCH("PAID",N505)))</formula>
    </cfRule>
  </conditionalFormatting>
  <conditionalFormatting sqref="G506 I506">
    <cfRule type="containsText" dxfId="16817" priority="13329" operator="containsText" text="BANND">
      <formula>NOT(ISERROR(SEARCH("BANND",G506)))</formula>
    </cfRule>
  </conditionalFormatting>
  <conditionalFormatting sqref="B506">
    <cfRule type="expression" dxfId="16816" priority="13328">
      <formula>"'=NOT(ISERROR(VLOOKUP('Banned list'!)"</formula>
    </cfRule>
  </conditionalFormatting>
  <conditionalFormatting sqref="J506">
    <cfRule type="containsText" dxfId="16815" priority="13331" operator="containsText" text="bb">
      <formula>NOT(ISERROR(SEARCH("bb",J506)))</formula>
    </cfRule>
    <cfRule type="containsText" dxfId="16814" priority="13332" stopIfTrue="1" operator="containsText" text="booking hc">
      <formula>NOT(ISERROR(SEARCH("booking hc",J506)))</formula>
    </cfRule>
    <cfRule type="containsText" dxfId="16813" priority="13333" operator="containsText" text="expedia vc">
      <formula>NOT(ISERROR(SEARCH("expedia vc",J506)))</formula>
    </cfRule>
    <cfRule type="containsText" dxfId="16812" priority="13334" operator="containsText" text="booking hcn">
      <formula>NOT(ISERROR(SEARCH("booking hcn",J506)))</formula>
    </cfRule>
    <cfRule type="containsText" dxfId="16811" priority="13335" stopIfTrue="1" operator="containsText" text="booking vcd">
      <formula>NOT(ISERROR(SEARCH("booking vcd",J506)))</formula>
    </cfRule>
    <cfRule type="containsText" dxfId="16810" priority="13336" stopIfTrue="1" operator="containsText" text="booking vc">
      <formula>NOT(ISERROR(SEARCH("booking vc",J506)))</formula>
    </cfRule>
  </conditionalFormatting>
  <conditionalFormatting sqref="J506">
    <cfRule type="containsText" dxfId="16809" priority="13330" operator="containsText" text="hw">
      <formula>NOT(ISERROR(SEARCH("hw",J506)))</formula>
    </cfRule>
  </conditionalFormatting>
  <conditionalFormatting sqref="J506">
    <cfRule type="containsText" dxfId="16808" priority="13321" operator="containsText" text="hw">
      <formula>NOT(ISERROR(SEARCH("hw",J506)))</formula>
    </cfRule>
    <cfRule type="containsText" dxfId="16807" priority="13322" operator="containsText" text="bb">
      <formula>NOT(ISERROR(SEARCH("bb",J506)))</formula>
    </cfRule>
    <cfRule type="containsText" dxfId="16806" priority="13323" stopIfTrue="1" operator="containsText" text="booking hc">
      <formula>NOT(ISERROR(SEARCH("booking hc",J506)))</formula>
    </cfRule>
    <cfRule type="containsText" dxfId="16805" priority="13324" operator="containsText" text="expedia vc">
      <formula>NOT(ISERROR(SEARCH("expedia vc",J506)))</formula>
    </cfRule>
    <cfRule type="containsText" dxfId="16804" priority="13325" operator="containsText" text="booking hcn">
      <formula>NOT(ISERROR(SEARCH("booking hcn",J506)))</formula>
    </cfRule>
    <cfRule type="containsText" dxfId="16803" priority="13326" stopIfTrue="1" operator="containsText" text="booking vcd">
      <formula>NOT(ISERROR(SEARCH("booking vcd",J506)))</formula>
    </cfRule>
    <cfRule type="containsText" dxfId="16802" priority="13327" stopIfTrue="1" operator="containsText" text="booking vc">
      <formula>NOT(ISERROR(SEARCH("booking vc",J506)))</formula>
    </cfRule>
  </conditionalFormatting>
  <conditionalFormatting sqref="J506">
    <cfRule type="containsText" dxfId="16801" priority="13340" operator="containsText" text="BANND">
      <formula>NOT(ISERROR(SEARCH("BANND",J506)))</formula>
    </cfRule>
    <cfRule type="expression" dxfId="16800" priority="13341">
      <formula>"'=NOT(ISERROR(VLOOKUP('Banned list'!)"</formula>
    </cfRule>
  </conditionalFormatting>
  <conditionalFormatting sqref="N506">
    <cfRule type="containsText" dxfId="16799" priority="13337" stopIfTrue="1" operator="containsText" text="CHARGE ON ARRIVAL">
      <formula>NOT(ISERROR(SEARCH("CHARGE ON ARRIVAL",N506)))</formula>
    </cfRule>
    <cfRule type="containsText" dxfId="16798" priority="13338" stopIfTrue="1" operator="containsText" text="CHARGE VC ON DAY">
      <formula>NOT(ISERROR(SEARCH("CHARGE VC ON DAY",N506)))</formula>
    </cfRule>
    <cfRule type="containsText" dxfId="16797" priority="13339" stopIfTrue="1" operator="containsText" text="PAID">
      <formula>NOT(ISERROR(SEARCH("PAID",N506)))</formula>
    </cfRule>
  </conditionalFormatting>
  <conditionalFormatting sqref="J506">
    <cfRule type="containsText" dxfId="16796" priority="13315" operator="containsText" text="bb">
      <formula>NOT(ISERROR(SEARCH("bb",J506)))</formula>
    </cfRule>
    <cfRule type="containsText" dxfId="16795" priority="13316" stopIfTrue="1" operator="containsText" text="booking hc">
      <formula>NOT(ISERROR(SEARCH("booking hc",J506)))</formula>
    </cfRule>
    <cfRule type="containsText" dxfId="16794" priority="13317" operator="containsText" text="expedia vc">
      <formula>NOT(ISERROR(SEARCH("expedia vc",J506)))</formula>
    </cfRule>
    <cfRule type="containsText" dxfId="16793" priority="13318" operator="containsText" text="booking hcn">
      <formula>NOT(ISERROR(SEARCH("booking hcn",J506)))</formula>
    </cfRule>
    <cfRule type="containsText" dxfId="16792" priority="13319" stopIfTrue="1" operator="containsText" text="booking vcd">
      <formula>NOT(ISERROR(SEARCH("booking vcd",J506)))</formula>
    </cfRule>
    <cfRule type="containsText" dxfId="16791" priority="13320" stopIfTrue="1" operator="containsText" text="booking vc">
      <formula>NOT(ISERROR(SEARCH("booking vc",J506)))</formula>
    </cfRule>
  </conditionalFormatting>
  <conditionalFormatting sqref="J506">
    <cfRule type="containsText" dxfId="16790" priority="13314" operator="containsText" text="hw">
      <formula>NOT(ISERROR(SEARCH("hw",J506)))</formula>
    </cfRule>
  </conditionalFormatting>
  <conditionalFormatting sqref="N506">
    <cfRule type="containsText" dxfId="16789" priority="13311" stopIfTrue="1" operator="containsText" text="CHARGE ON ARRIVAL">
      <formula>NOT(ISERROR(SEARCH("CHARGE ON ARRIVAL",N506)))</formula>
    </cfRule>
    <cfRule type="containsText" dxfId="16788" priority="13312" stopIfTrue="1" operator="containsText" text="CHARGE VC ON DAY">
      <formula>NOT(ISERROR(SEARCH("CHARGE VC ON DAY",N506)))</formula>
    </cfRule>
    <cfRule type="containsText" dxfId="16787" priority="13313" stopIfTrue="1" operator="containsText" text="PAID">
      <formula>NOT(ISERROR(SEARCH("PAID",N506)))</formula>
    </cfRule>
  </conditionalFormatting>
  <conditionalFormatting sqref="J506">
    <cfRule type="containsText" dxfId="16786" priority="13305" operator="containsText" text="bb">
      <formula>NOT(ISERROR(SEARCH("bb",J506)))</formula>
    </cfRule>
    <cfRule type="containsText" dxfId="16785" priority="13306" stopIfTrue="1" operator="containsText" text="booking hc">
      <formula>NOT(ISERROR(SEARCH("booking hc",J506)))</formula>
    </cfRule>
    <cfRule type="containsText" dxfId="16784" priority="13307" operator="containsText" text="expedia vc">
      <formula>NOT(ISERROR(SEARCH("expedia vc",J506)))</formula>
    </cfRule>
    <cfRule type="containsText" dxfId="16783" priority="13308" operator="containsText" text="booking hcn">
      <formula>NOT(ISERROR(SEARCH("booking hcn",J506)))</formula>
    </cfRule>
    <cfRule type="containsText" dxfId="16782" priority="13309" stopIfTrue="1" operator="containsText" text="booking vcd">
      <formula>NOT(ISERROR(SEARCH("booking vcd",J506)))</formula>
    </cfRule>
    <cfRule type="containsText" dxfId="16781" priority="13310" stopIfTrue="1" operator="containsText" text="booking vc">
      <formula>NOT(ISERROR(SEARCH("booking vc",J506)))</formula>
    </cfRule>
  </conditionalFormatting>
  <conditionalFormatting sqref="J506">
    <cfRule type="containsText" dxfId="16780" priority="13304" operator="containsText" text="hw">
      <formula>NOT(ISERROR(SEARCH("hw",J506)))</formula>
    </cfRule>
  </conditionalFormatting>
  <conditionalFormatting sqref="I507">
    <cfRule type="containsText" dxfId="16779" priority="13293" operator="containsText" text="BANND">
      <formula>NOT(ISERROR(SEARCH("BANND",I507)))</formula>
    </cfRule>
  </conditionalFormatting>
  <conditionalFormatting sqref="J507">
    <cfRule type="containsText" dxfId="16778" priority="13295" operator="containsText" text="bb">
      <formula>NOT(ISERROR(SEARCH("bb",J507)))</formula>
    </cfRule>
    <cfRule type="containsText" dxfId="16777" priority="13296" stopIfTrue="1" operator="containsText" text="booking hc">
      <formula>NOT(ISERROR(SEARCH("booking hc",J507)))</formula>
    </cfRule>
    <cfRule type="containsText" dxfId="16776" priority="13297" operator="containsText" text="expedia vc">
      <formula>NOT(ISERROR(SEARCH("expedia vc",J507)))</formula>
    </cfRule>
    <cfRule type="containsText" dxfId="16775" priority="13298" operator="containsText" text="booking hcn">
      <formula>NOT(ISERROR(SEARCH("booking hcn",J507)))</formula>
    </cfRule>
    <cfRule type="containsText" dxfId="16774" priority="13299" stopIfTrue="1" operator="containsText" text="booking vcd">
      <formula>NOT(ISERROR(SEARCH("booking vcd",J507)))</formula>
    </cfRule>
    <cfRule type="containsText" dxfId="16773" priority="13300" stopIfTrue="1" operator="containsText" text="booking vc">
      <formula>NOT(ISERROR(SEARCH("booking vc",J507)))</formula>
    </cfRule>
  </conditionalFormatting>
  <conditionalFormatting sqref="J507">
    <cfRule type="containsText" dxfId="16772" priority="13294" operator="containsText" text="hw">
      <formula>NOT(ISERROR(SEARCH("hw",J507)))</formula>
    </cfRule>
  </conditionalFormatting>
  <conditionalFormatting sqref="N507">
    <cfRule type="containsText" dxfId="16771" priority="13301" stopIfTrue="1" operator="containsText" text="CHARGE ON ARRIVAL">
      <formula>NOT(ISERROR(SEARCH("CHARGE ON ARRIVAL",N507)))</formula>
    </cfRule>
    <cfRule type="containsText" dxfId="16770" priority="13302" stopIfTrue="1" operator="containsText" text="CHARGE VC ON DAY">
      <formula>NOT(ISERROR(SEARCH("CHARGE VC ON DAY",N507)))</formula>
    </cfRule>
    <cfRule type="containsText" dxfId="16769" priority="13303" stopIfTrue="1" operator="containsText" text="PAID">
      <formula>NOT(ISERROR(SEARCH("PAID",N507)))</formula>
    </cfRule>
  </conditionalFormatting>
  <conditionalFormatting sqref="B508:F508 H508:L508">
    <cfRule type="expression" dxfId="16768" priority="13278">
      <formula>"'=NOT(ISERROR(VLOOKUP('Banned list'!)"</formula>
    </cfRule>
  </conditionalFormatting>
  <conditionalFormatting sqref="J508">
    <cfRule type="containsText" dxfId="16767" priority="13281" operator="containsText" text="bb">
      <formula>NOT(ISERROR(SEARCH("bb",J508)))</formula>
    </cfRule>
    <cfRule type="containsText" dxfId="16766" priority="13282" stopIfTrue="1" operator="containsText" text="booking hc">
      <formula>NOT(ISERROR(SEARCH("booking hc",J508)))</formula>
    </cfRule>
    <cfRule type="containsText" dxfId="16765" priority="13283" operator="containsText" text="expedia vc">
      <formula>NOT(ISERROR(SEARCH("expedia vc",J508)))</formula>
    </cfRule>
    <cfRule type="containsText" dxfId="16764" priority="13284" operator="containsText" text="booking hcn">
      <formula>NOT(ISERROR(SEARCH("booking hcn",J508)))</formula>
    </cfRule>
    <cfRule type="containsText" dxfId="16763" priority="13285" stopIfTrue="1" operator="containsText" text="booking vcd">
      <formula>NOT(ISERROR(SEARCH("booking vcd",J508)))</formula>
    </cfRule>
    <cfRule type="containsText" dxfId="16762" priority="13286" stopIfTrue="1" operator="containsText" text="booking vc">
      <formula>NOT(ISERROR(SEARCH("booking vc",J508)))</formula>
    </cfRule>
  </conditionalFormatting>
  <conditionalFormatting sqref="J508">
    <cfRule type="containsText" dxfId="16761" priority="13280" operator="containsText" text="hw">
      <formula>NOT(ISERROR(SEARCH("hw",J508)))</formula>
    </cfRule>
  </conditionalFormatting>
  <conditionalFormatting sqref="J508">
    <cfRule type="containsText" dxfId="16760" priority="13271" operator="containsText" text="hw">
      <formula>NOT(ISERROR(SEARCH("hw",J508)))</formula>
    </cfRule>
    <cfRule type="containsText" dxfId="16759" priority="13272" operator="containsText" text="bb">
      <formula>NOT(ISERROR(SEARCH("bb",J508)))</formula>
    </cfRule>
    <cfRule type="containsText" dxfId="16758" priority="13273" stopIfTrue="1" operator="containsText" text="booking hc">
      <formula>NOT(ISERROR(SEARCH("booking hc",J508)))</formula>
    </cfRule>
    <cfRule type="containsText" dxfId="16757" priority="13274" operator="containsText" text="expedia vc">
      <formula>NOT(ISERROR(SEARCH("expedia vc",J508)))</formula>
    </cfRule>
    <cfRule type="containsText" dxfId="16756" priority="13275" operator="containsText" text="booking hcn">
      <formula>NOT(ISERROR(SEARCH("booking hcn",J508)))</formula>
    </cfRule>
    <cfRule type="containsText" dxfId="16755" priority="13276" stopIfTrue="1" operator="containsText" text="booking vcd">
      <formula>NOT(ISERROR(SEARCH("booking vcd",J508)))</formula>
    </cfRule>
    <cfRule type="containsText" dxfId="16754" priority="13277" stopIfTrue="1" operator="containsText" text="booking vc">
      <formula>NOT(ISERROR(SEARCH("booking vc",J508)))</formula>
    </cfRule>
  </conditionalFormatting>
  <conditionalFormatting sqref="J508">
    <cfRule type="containsText" dxfId="16753" priority="13290" operator="containsText" text="BANND">
      <formula>NOT(ISERROR(SEARCH("BANND",J508)))</formula>
    </cfRule>
    <cfRule type="expression" dxfId="16752" priority="13291">
      <formula>"'=NOT(ISERROR(VLOOKUP('Banned list'!)"</formula>
    </cfRule>
  </conditionalFormatting>
  <conditionalFormatting sqref="N508">
    <cfRule type="containsText" dxfId="16751" priority="13287" stopIfTrue="1" operator="containsText" text="CHARGE ON ARRIVAL">
      <formula>NOT(ISERROR(SEARCH("CHARGE ON ARRIVAL",N508)))</formula>
    </cfRule>
    <cfRule type="containsText" dxfId="16750" priority="13288" stopIfTrue="1" operator="containsText" text="CHARGE VC ON DAY">
      <formula>NOT(ISERROR(SEARCH("CHARGE VC ON DAY",N508)))</formula>
    </cfRule>
    <cfRule type="containsText" dxfId="16749" priority="13289" stopIfTrue="1" operator="containsText" text="PAID">
      <formula>NOT(ISERROR(SEARCH("PAID",N508)))</formula>
    </cfRule>
  </conditionalFormatting>
  <conditionalFormatting sqref="G509 I509">
    <cfRule type="containsText" dxfId="16748" priority="13260" operator="containsText" text="BANND">
      <formula>NOT(ISERROR(SEARCH("BANND",G509)))</formula>
    </cfRule>
  </conditionalFormatting>
  <conditionalFormatting sqref="J509">
    <cfRule type="containsText" dxfId="16747" priority="13262" operator="containsText" text="bb">
      <formula>NOT(ISERROR(SEARCH("bb",J509)))</formula>
    </cfRule>
    <cfRule type="containsText" dxfId="16746" priority="13263" stopIfTrue="1" operator="containsText" text="booking hc">
      <formula>NOT(ISERROR(SEARCH("booking hc",J509)))</formula>
    </cfRule>
    <cfRule type="containsText" dxfId="16745" priority="13264" operator="containsText" text="expedia vc">
      <formula>NOT(ISERROR(SEARCH("expedia vc",J509)))</formula>
    </cfRule>
    <cfRule type="containsText" dxfId="16744" priority="13265" operator="containsText" text="booking hcn">
      <formula>NOT(ISERROR(SEARCH("booking hcn",J509)))</formula>
    </cfRule>
    <cfRule type="containsText" dxfId="16743" priority="13266" stopIfTrue="1" operator="containsText" text="booking vcd">
      <formula>NOT(ISERROR(SEARCH("booking vcd",J509)))</formula>
    </cfRule>
    <cfRule type="containsText" dxfId="16742" priority="13267" stopIfTrue="1" operator="containsText" text="booking vc">
      <formula>NOT(ISERROR(SEARCH("booking vc",J509)))</formula>
    </cfRule>
  </conditionalFormatting>
  <conditionalFormatting sqref="J509">
    <cfRule type="containsText" dxfId="16741" priority="13261" operator="containsText" text="hw">
      <formula>NOT(ISERROR(SEARCH("hw",J509)))</formula>
    </cfRule>
  </conditionalFormatting>
  <conditionalFormatting sqref="J509">
    <cfRule type="containsText" dxfId="16740" priority="13253" operator="containsText" text="hw">
      <formula>NOT(ISERROR(SEARCH("hw",J509)))</formula>
    </cfRule>
    <cfRule type="containsText" dxfId="16739" priority="13254" operator="containsText" text="bb">
      <formula>NOT(ISERROR(SEARCH("bb",J509)))</formula>
    </cfRule>
    <cfRule type="containsText" dxfId="16738" priority="13255" stopIfTrue="1" operator="containsText" text="booking hc">
      <formula>NOT(ISERROR(SEARCH("booking hc",J509)))</formula>
    </cfRule>
    <cfRule type="containsText" dxfId="16737" priority="13256" operator="containsText" text="expedia vc">
      <formula>NOT(ISERROR(SEARCH("expedia vc",J509)))</formula>
    </cfRule>
    <cfRule type="containsText" dxfId="16736" priority="13257" operator="containsText" text="booking hcn">
      <formula>NOT(ISERROR(SEARCH("booking hcn",J509)))</formula>
    </cfRule>
    <cfRule type="containsText" dxfId="16735" priority="13258" stopIfTrue="1" operator="containsText" text="booking vcd">
      <formula>NOT(ISERROR(SEARCH("booking vcd",J509)))</formula>
    </cfRule>
    <cfRule type="containsText" dxfId="16734" priority="13259" stopIfTrue="1" operator="containsText" text="booking vc">
      <formula>NOT(ISERROR(SEARCH("booking vc",J509)))</formula>
    </cfRule>
  </conditionalFormatting>
  <conditionalFormatting sqref="N509">
    <cfRule type="containsText" dxfId="16733" priority="13268" stopIfTrue="1" operator="containsText" text="CHARGE ON ARRIVAL">
      <formula>NOT(ISERROR(SEARCH("CHARGE ON ARRIVAL",N509)))</formula>
    </cfRule>
    <cfRule type="containsText" dxfId="16732" priority="13269" stopIfTrue="1" operator="containsText" text="CHARGE VC ON DAY">
      <formula>NOT(ISERROR(SEARCH("CHARGE VC ON DAY",N509)))</formula>
    </cfRule>
    <cfRule type="containsText" dxfId="16731" priority="13270" stopIfTrue="1" operator="containsText" text="PAID">
      <formula>NOT(ISERROR(SEARCH("PAID",N509)))</formula>
    </cfRule>
  </conditionalFormatting>
  <conditionalFormatting sqref="C510:N510">
    <cfRule type="containsText" dxfId="16730" priority="13239" operator="containsText" text="BANND">
      <formula>NOT(ISERROR(SEARCH("BANND",C510)))</formula>
    </cfRule>
  </conditionalFormatting>
  <conditionalFormatting sqref="H510:L510 B510">
    <cfRule type="expression" dxfId="16729" priority="13238">
      <formula>"'=NOT(ISERROR(VLOOKUP('Banned list'!)"</formula>
    </cfRule>
  </conditionalFormatting>
  <conditionalFormatting sqref="J510">
    <cfRule type="containsText" dxfId="16728" priority="13241" operator="containsText" text="bb">
      <formula>NOT(ISERROR(SEARCH("bb",J510)))</formula>
    </cfRule>
    <cfRule type="containsText" dxfId="16727" priority="13242" stopIfTrue="1" operator="containsText" text="booking hc">
      <formula>NOT(ISERROR(SEARCH("booking hc",J510)))</formula>
    </cfRule>
    <cfRule type="containsText" dxfId="16726" priority="13243" operator="containsText" text="expedia vc">
      <formula>NOT(ISERROR(SEARCH("expedia vc",J510)))</formula>
    </cfRule>
    <cfRule type="containsText" dxfId="16725" priority="13244" operator="containsText" text="booking hcn">
      <formula>NOT(ISERROR(SEARCH("booking hcn",J510)))</formula>
    </cfRule>
    <cfRule type="containsText" dxfId="16724" priority="13245" stopIfTrue="1" operator="containsText" text="booking vcd">
      <formula>NOT(ISERROR(SEARCH("booking vcd",J510)))</formula>
    </cfRule>
    <cfRule type="containsText" dxfId="16723" priority="13246" stopIfTrue="1" operator="containsText" text="booking vc">
      <formula>NOT(ISERROR(SEARCH("booking vc",J510)))</formula>
    </cfRule>
  </conditionalFormatting>
  <conditionalFormatting sqref="J510">
    <cfRule type="containsText" dxfId="16722" priority="13240" operator="containsText" text="hw">
      <formula>NOT(ISERROR(SEARCH("hw",J510)))</formula>
    </cfRule>
  </conditionalFormatting>
  <conditionalFormatting sqref="J510">
    <cfRule type="containsText" dxfId="16721" priority="13231" operator="containsText" text="hw">
      <formula>NOT(ISERROR(SEARCH("hw",J510)))</formula>
    </cfRule>
    <cfRule type="containsText" dxfId="16720" priority="13232" operator="containsText" text="bb">
      <formula>NOT(ISERROR(SEARCH("bb",J510)))</formula>
    </cfRule>
    <cfRule type="containsText" dxfId="16719" priority="13233" stopIfTrue="1" operator="containsText" text="booking hc">
      <formula>NOT(ISERROR(SEARCH("booking hc",J510)))</formula>
    </cfRule>
    <cfRule type="containsText" dxfId="16718" priority="13234" operator="containsText" text="expedia vc">
      <formula>NOT(ISERROR(SEARCH("expedia vc",J510)))</formula>
    </cfRule>
    <cfRule type="containsText" dxfId="16717" priority="13235" operator="containsText" text="booking hcn">
      <formula>NOT(ISERROR(SEARCH("booking hcn",J510)))</formula>
    </cfRule>
    <cfRule type="containsText" dxfId="16716" priority="13236" stopIfTrue="1" operator="containsText" text="booking vcd">
      <formula>NOT(ISERROR(SEARCH("booking vcd",J510)))</formula>
    </cfRule>
    <cfRule type="containsText" dxfId="16715" priority="13237" stopIfTrue="1" operator="containsText" text="booking vc">
      <formula>NOT(ISERROR(SEARCH("booking vc",J510)))</formula>
    </cfRule>
  </conditionalFormatting>
  <conditionalFormatting sqref="J510">
    <cfRule type="containsText" dxfId="16714" priority="13250" operator="containsText" text="BANND">
      <formula>NOT(ISERROR(SEARCH("BANND",J510)))</formula>
    </cfRule>
    <cfRule type="expression" dxfId="16713" priority="13251">
      <formula>"'=NOT(ISERROR(VLOOKUP('Banned list'!)"</formula>
    </cfRule>
  </conditionalFormatting>
  <conditionalFormatting sqref="N510">
    <cfRule type="containsText" dxfId="16712" priority="13247" stopIfTrue="1" operator="containsText" text="CHARGE ON ARRIVAL">
      <formula>NOT(ISERROR(SEARCH("CHARGE ON ARRIVAL",N510)))</formula>
    </cfRule>
    <cfRule type="containsText" dxfId="16711" priority="13248" stopIfTrue="1" operator="containsText" text="CHARGE VC ON DAY">
      <formula>NOT(ISERROR(SEARCH("CHARGE VC ON DAY",N510)))</formula>
    </cfRule>
    <cfRule type="containsText" dxfId="16710" priority="13249" stopIfTrue="1" operator="containsText" text="PAID">
      <formula>NOT(ISERROR(SEARCH("PAID",N510)))</formula>
    </cfRule>
  </conditionalFormatting>
  <conditionalFormatting sqref="I510">
    <cfRule type="containsText" dxfId="16709" priority="13220" operator="containsText" text="BANND">
      <formula>NOT(ISERROR(SEARCH("BANND",I510)))</formula>
    </cfRule>
  </conditionalFormatting>
  <conditionalFormatting sqref="J510">
    <cfRule type="containsText" dxfId="16708" priority="13222" operator="containsText" text="bb">
      <formula>NOT(ISERROR(SEARCH("bb",J510)))</formula>
    </cfRule>
    <cfRule type="containsText" dxfId="16707" priority="13223" stopIfTrue="1" operator="containsText" text="booking hc">
      <formula>NOT(ISERROR(SEARCH("booking hc",J510)))</formula>
    </cfRule>
    <cfRule type="containsText" dxfId="16706" priority="13224" operator="containsText" text="expedia vc">
      <formula>NOT(ISERROR(SEARCH("expedia vc",J510)))</formula>
    </cfRule>
    <cfRule type="containsText" dxfId="16705" priority="13225" operator="containsText" text="booking hcn">
      <formula>NOT(ISERROR(SEARCH("booking hcn",J510)))</formula>
    </cfRule>
    <cfRule type="containsText" dxfId="16704" priority="13226" stopIfTrue="1" operator="containsText" text="booking vcd">
      <formula>NOT(ISERROR(SEARCH("booking vcd",J510)))</formula>
    </cfRule>
    <cfRule type="containsText" dxfId="16703" priority="13227" stopIfTrue="1" operator="containsText" text="booking vc">
      <formula>NOT(ISERROR(SEARCH("booking vc",J510)))</formula>
    </cfRule>
  </conditionalFormatting>
  <conditionalFormatting sqref="J510">
    <cfRule type="containsText" dxfId="16702" priority="13221" operator="containsText" text="hw">
      <formula>NOT(ISERROR(SEARCH("hw",J510)))</formula>
    </cfRule>
  </conditionalFormatting>
  <conditionalFormatting sqref="N510">
    <cfRule type="containsText" dxfId="16701" priority="13228" stopIfTrue="1" operator="containsText" text="CHARGE ON ARRIVAL">
      <formula>NOT(ISERROR(SEARCH("CHARGE ON ARRIVAL",N510)))</formula>
    </cfRule>
    <cfRule type="containsText" dxfId="16700" priority="13229" stopIfTrue="1" operator="containsText" text="CHARGE VC ON DAY">
      <formula>NOT(ISERROR(SEARCH("CHARGE VC ON DAY",N510)))</formula>
    </cfRule>
    <cfRule type="containsText" dxfId="16699" priority="13230" stopIfTrue="1" operator="containsText" text="PAID">
      <formula>NOT(ISERROR(SEARCH("PAID",N510)))</formula>
    </cfRule>
  </conditionalFormatting>
  <conditionalFormatting sqref="I512:J512">
    <cfRule type="containsText" dxfId="16698" priority="13206" operator="containsText" text="BANND">
      <formula>NOT(ISERROR(SEARCH("BANND",I512)))</formula>
    </cfRule>
  </conditionalFormatting>
  <conditionalFormatting sqref="J512">
    <cfRule type="expression" dxfId="16697" priority="13205">
      <formula>"'=NOT(ISERROR(VLOOKUP('Banned list'!)"</formula>
    </cfRule>
  </conditionalFormatting>
  <conditionalFormatting sqref="J512">
    <cfRule type="containsText" dxfId="16696" priority="13208" operator="containsText" text="bb">
      <formula>NOT(ISERROR(SEARCH("bb",J512)))</formula>
    </cfRule>
    <cfRule type="containsText" dxfId="16695" priority="13209" stopIfTrue="1" operator="containsText" text="booking hc">
      <formula>NOT(ISERROR(SEARCH("booking hc",J512)))</formula>
    </cfRule>
    <cfRule type="containsText" dxfId="16694" priority="13210" operator="containsText" text="expedia vc">
      <formula>NOT(ISERROR(SEARCH("expedia vc",J512)))</formula>
    </cfRule>
    <cfRule type="containsText" dxfId="16693" priority="13211" operator="containsText" text="booking hcn">
      <formula>NOT(ISERROR(SEARCH("booking hcn",J512)))</formula>
    </cfRule>
    <cfRule type="containsText" dxfId="16692" priority="13212" stopIfTrue="1" operator="containsText" text="booking vcd">
      <formula>NOT(ISERROR(SEARCH("booking vcd",J512)))</formula>
    </cfRule>
    <cfRule type="containsText" dxfId="16691" priority="13213" stopIfTrue="1" operator="containsText" text="booking vc">
      <formula>NOT(ISERROR(SEARCH("booking vc",J512)))</formula>
    </cfRule>
  </conditionalFormatting>
  <conditionalFormatting sqref="J512">
    <cfRule type="containsText" dxfId="16690" priority="13207" operator="containsText" text="hw">
      <formula>NOT(ISERROR(SEARCH("hw",J512)))</formula>
    </cfRule>
  </conditionalFormatting>
  <conditionalFormatting sqref="J512">
    <cfRule type="containsText" dxfId="16689" priority="13198" operator="containsText" text="hw">
      <formula>NOT(ISERROR(SEARCH("hw",J512)))</formula>
    </cfRule>
    <cfRule type="containsText" dxfId="16688" priority="13199" operator="containsText" text="bb">
      <formula>NOT(ISERROR(SEARCH("bb",J512)))</formula>
    </cfRule>
    <cfRule type="containsText" dxfId="16687" priority="13200" stopIfTrue="1" operator="containsText" text="booking hc">
      <formula>NOT(ISERROR(SEARCH("booking hc",J512)))</formula>
    </cfRule>
    <cfRule type="containsText" dxfId="16686" priority="13201" operator="containsText" text="expedia vc">
      <formula>NOT(ISERROR(SEARCH("expedia vc",J512)))</formula>
    </cfRule>
    <cfRule type="containsText" dxfId="16685" priority="13202" operator="containsText" text="booking hcn">
      <formula>NOT(ISERROR(SEARCH("booking hcn",J512)))</formula>
    </cfRule>
    <cfRule type="containsText" dxfId="16684" priority="13203" stopIfTrue="1" operator="containsText" text="booking vcd">
      <formula>NOT(ISERROR(SEARCH("booking vcd",J512)))</formula>
    </cfRule>
    <cfRule type="containsText" dxfId="16683" priority="13204" stopIfTrue="1" operator="containsText" text="booking vc">
      <formula>NOT(ISERROR(SEARCH("booking vc",J512)))</formula>
    </cfRule>
  </conditionalFormatting>
  <conditionalFormatting sqref="J512">
    <cfRule type="containsText" dxfId="16682" priority="13217" operator="containsText" text="BANND">
      <formula>NOT(ISERROR(SEARCH("BANND",J512)))</formula>
    </cfRule>
    <cfRule type="expression" dxfId="16681" priority="13218">
      <formula>"'=NOT(ISERROR(VLOOKUP('Banned list'!)"</formula>
    </cfRule>
  </conditionalFormatting>
  <conditionalFormatting sqref="N512">
    <cfRule type="containsText" dxfId="16680" priority="13214" stopIfTrue="1" operator="containsText" text="CHARGE ON ARRIVAL">
      <formula>NOT(ISERROR(SEARCH("CHARGE ON ARRIVAL",N512)))</formula>
    </cfRule>
    <cfRule type="containsText" dxfId="16679" priority="13215" stopIfTrue="1" operator="containsText" text="CHARGE VC ON DAY">
      <formula>NOT(ISERROR(SEARCH("CHARGE VC ON DAY",N512)))</formula>
    </cfRule>
    <cfRule type="containsText" dxfId="16678" priority="13216" stopIfTrue="1" operator="containsText" text="PAID">
      <formula>NOT(ISERROR(SEARCH("PAID",N512)))</formula>
    </cfRule>
  </conditionalFormatting>
  <conditionalFormatting sqref="J513">
    <cfRule type="containsText" dxfId="16677" priority="13189" operator="containsText" text="bb">
      <formula>NOT(ISERROR(SEARCH("bb",J513)))</formula>
    </cfRule>
    <cfRule type="containsText" dxfId="16676" priority="13190" stopIfTrue="1" operator="containsText" text="booking hc">
      <formula>NOT(ISERROR(SEARCH("booking hc",J513)))</formula>
    </cfRule>
    <cfRule type="containsText" dxfId="16675" priority="13191" operator="containsText" text="expedia vc">
      <formula>NOT(ISERROR(SEARCH("expedia vc",J513)))</formula>
    </cfRule>
    <cfRule type="containsText" dxfId="16674" priority="13192" operator="containsText" text="booking hcn">
      <formula>NOT(ISERROR(SEARCH("booking hcn",J513)))</formula>
    </cfRule>
    <cfRule type="containsText" dxfId="16673" priority="13193" stopIfTrue="1" operator="containsText" text="booking vcd">
      <formula>NOT(ISERROR(SEARCH("booking vcd",J513)))</formula>
    </cfRule>
    <cfRule type="containsText" dxfId="16672" priority="13194" stopIfTrue="1" operator="containsText" text="booking vc">
      <formula>NOT(ISERROR(SEARCH("booking vc",J513)))</formula>
    </cfRule>
  </conditionalFormatting>
  <conditionalFormatting sqref="J513">
    <cfRule type="containsText" dxfId="16671" priority="13188" operator="containsText" text="hw">
      <formula>NOT(ISERROR(SEARCH("hw",J513)))</formula>
    </cfRule>
  </conditionalFormatting>
  <conditionalFormatting sqref="J513">
    <cfRule type="containsText" dxfId="16670" priority="13181" operator="containsText" text="hw">
      <formula>NOT(ISERROR(SEARCH("hw",J513)))</formula>
    </cfRule>
    <cfRule type="containsText" dxfId="16669" priority="13182" operator="containsText" text="bb">
      <formula>NOT(ISERROR(SEARCH("bb",J513)))</formula>
    </cfRule>
    <cfRule type="containsText" dxfId="16668" priority="13183" stopIfTrue="1" operator="containsText" text="booking hc">
      <formula>NOT(ISERROR(SEARCH("booking hc",J513)))</formula>
    </cfRule>
    <cfRule type="containsText" dxfId="16667" priority="13184" operator="containsText" text="expedia vc">
      <formula>NOT(ISERROR(SEARCH("expedia vc",J513)))</formula>
    </cfRule>
    <cfRule type="containsText" dxfId="16666" priority="13185" operator="containsText" text="booking hcn">
      <formula>NOT(ISERROR(SEARCH("booking hcn",J513)))</formula>
    </cfRule>
    <cfRule type="containsText" dxfId="16665" priority="13186" stopIfTrue="1" operator="containsText" text="booking vcd">
      <formula>NOT(ISERROR(SEARCH("booking vcd",J513)))</formula>
    </cfRule>
    <cfRule type="containsText" dxfId="16664" priority="13187" stopIfTrue="1" operator="containsText" text="booking vc">
      <formula>NOT(ISERROR(SEARCH("booking vc",J513)))</formula>
    </cfRule>
  </conditionalFormatting>
  <conditionalFormatting sqref="N513">
    <cfRule type="containsText" dxfId="16663" priority="13195" stopIfTrue="1" operator="containsText" text="CHARGE ON ARRIVAL">
      <formula>NOT(ISERROR(SEARCH("CHARGE ON ARRIVAL",N513)))</formula>
    </cfRule>
    <cfRule type="containsText" dxfId="16662" priority="13196" stopIfTrue="1" operator="containsText" text="CHARGE VC ON DAY">
      <formula>NOT(ISERROR(SEARCH("CHARGE VC ON DAY",N513)))</formula>
    </cfRule>
    <cfRule type="containsText" dxfId="16661" priority="13197" stopIfTrue="1" operator="containsText" text="PAID">
      <formula>NOT(ISERROR(SEARCH("PAID",N513)))</formula>
    </cfRule>
  </conditionalFormatting>
  <conditionalFormatting sqref="N513">
    <cfRule type="containsText" dxfId="16660" priority="13178" stopIfTrue="1" operator="containsText" text="CHARGE ON ARRIVAL">
      <formula>NOT(ISERROR(SEARCH("CHARGE ON ARRIVAL",N513)))</formula>
    </cfRule>
    <cfRule type="containsText" dxfId="16659" priority="13179" stopIfTrue="1" operator="containsText" text="CHARGE VC ON DAY">
      <formula>NOT(ISERROR(SEARCH("CHARGE VC ON DAY",N513)))</formula>
    </cfRule>
    <cfRule type="containsText" dxfId="16658" priority="13180" stopIfTrue="1" operator="containsText" text="PAID">
      <formula>NOT(ISERROR(SEARCH("PAID",N513)))</formula>
    </cfRule>
  </conditionalFormatting>
  <conditionalFormatting sqref="N513">
    <cfRule type="containsText" dxfId="16657" priority="13175" stopIfTrue="1" operator="containsText" text="CHARGE ON ARRIVAL">
      <formula>NOT(ISERROR(SEARCH("CHARGE ON ARRIVAL",N513)))</formula>
    </cfRule>
    <cfRule type="containsText" dxfId="16656" priority="13176" stopIfTrue="1" operator="containsText" text="CHARGE VC ON DAY">
      <formula>NOT(ISERROR(SEARCH("CHARGE VC ON DAY",N513)))</formula>
    </cfRule>
    <cfRule type="containsText" dxfId="16655" priority="13177" stopIfTrue="1" operator="containsText" text="PAID">
      <formula>NOT(ISERROR(SEARCH("PAID",N513)))</formula>
    </cfRule>
  </conditionalFormatting>
  <conditionalFormatting sqref="I513">
    <cfRule type="containsText" dxfId="16654" priority="13164" operator="containsText" text="BANND">
      <formula>NOT(ISERROR(SEARCH("BANND",I513)))</formula>
    </cfRule>
  </conditionalFormatting>
  <conditionalFormatting sqref="J513">
    <cfRule type="containsText" dxfId="16653" priority="13166" operator="containsText" text="bb">
      <formula>NOT(ISERROR(SEARCH("bb",J513)))</formula>
    </cfRule>
    <cfRule type="containsText" dxfId="16652" priority="13167" stopIfTrue="1" operator="containsText" text="booking hc">
      <formula>NOT(ISERROR(SEARCH("booking hc",J513)))</formula>
    </cfRule>
    <cfRule type="containsText" dxfId="16651" priority="13168" operator="containsText" text="expedia vc">
      <formula>NOT(ISERROR(SEARCH("expedia vc",J513)))</formula>
    </cfRule>
    <cfRule type="containsText" dxfId="16650" priority="13169" operator="containsText" text="booking hcn">
      <formula>NOT(ISERROR(SEARCH("booking hcn",J513)))</formula>
    </cfRule>
    <cfRule type="containsText" dxfId="16649" priority="13170" stopIfTrue="1" operator="containsText" text="booking vcd">
      <formula>NOT(ISERROR(SEARCH("booking vcd",J513)))</formula>
    </cfRule>
    <cfRule type="containsText" dxfId="16648" priority="13171" stopIfTrue="1" operator="containsText" text="booking vc">
      <formula>NOT(ISERROR(SEARCH("booking vc",J513)))</formula>
    </cfRule>
  </conditionalFormatting>
  <conditionalFormatting sqref="J513">
    <cfRule type="containsText" dxfId="16647" priority="13165" operator="containsText" text="hw">
      <formula>NOT(ISERROR(SEARCH("hw",J513)))</formula>
    </cfRule>
  </conditionalFormatting>
  <conditionalFormatting sqref="N513">
    <cfRule type="containsText" dxfId="16646" priority="13172" stopIfTrue="1" operator="containsText" text="CHARGE ON ARRIVAL">
      <formula>NOT(ISERROR(SEARCH("CHARGE ON ARRIVAL",N513)))</formula>
    </cfRule>
    <cfRule type="containsText" dxfId="16645" priority="13173" stopIfTrue="1" operator="containsText" text="CHARGE VC ON DAY">
      <formula>NOT(ISERROR(SEARCH("CHARGE VC ON DAY",N513)))</formula>
    </cfRule>
    <cfRule type="containsText" dxfId="16644" priority="13174" stopIfTrue="1" operator="containsText" text="PAID">
      <formula>NOT(ISERROR(SEARCH("PAID",N513)))</formula>
    </cfRule>
  </conditionalFormatting>
  <conditionalFormatting sqref="I514">
    <cfRule type="containsText" dxfId="16643" priority="13153" operator="containsText" text="BANND">
      <formula>NOT(ISERROR(SEARCH("BANND",I514)))</formula>
    </cfRule>
  </conditionalFormatting>
  <conditionalFormatting sqref="J514">
    <cfRule type="containsText" dxfId="16642" priority="13155" operator="containsText" text="bb">
      <formula>NOT(ISERROR(SEARCH("bb",J514)))</formula>
    </cfRule>
    <cfRule type="containsText" dxfId="16641" priority="13156" stopIfTrue="1" operator="containsText" text="booking hc">
      <formula>NOT(ISERROR(SEARCH("booking hc",J514)))</formula>
    </cfRule>
    <cfRule type="containsText" dxfId="16640" priority="13157" operator="containsText" text="expedia vc">
      <formula>NOT(ISERROR(SEARCH("expedia vc",J514)))</formula>
    </cfRule>
    <cfRule type="containsText" dxfId="16639" priority="13158" operator="containsText" text="booking hcn">
      <formula>NOT(ISERROR(SEARCH("booking hcn",J514)))</formula>
    </cfRule>
    <cfRule type="containsText" dxfId="16638" priority="13159" stopIfTrue="1" operator="containsText" text="booking vcd">
      <formula>NOT(ISERROR(SEARCH("booking vcd",J514)))</formula>
    </cfRule>
    <cfRule type="containsText" dxfId="16637" priority="13160" stopIfTrue="1" operator="containsText" text="booking vc">
      <formula>NOT(ISERROR(SEARCH("booking vc",J514)))</formula>
    </cfRule>
  </conditionalFormatting>
  <conditionalFormatting sqref="J514">
    <cfRule type="containsText" dxfId="16636" priority="13154" operator="containsText" text="hw">
      <formula>NOT(ISERROR(SEARCH("hw",J514)))</formula>
    </cfRule>
  </conditionalFormatting>
  <conditionalFormatting sqref="J514">
    <cfRule type="containsText" dxfId="16635" priority="13146" operator="containsText" text="hw">
      <formula>NOT(ISERROR(SEARCH("hw",J514)))</formula>
    </cfRule>
    <cfRule type="containsText" dxfId="16634" priority="13147" operator="containsText" text="bb">
      <formula>NOT(ISERROR(SEARCH("bb",J514)))</formula>
    </cfRule>
    <cfRule type="containsText" dxfId="16633" priority="13148" stopIfTrue="1" operator="containsText" text="booking hc">
      <formula>NOT(ISERROR(SEARCH("booking hc",J514)))</formula>
    </cfRule>
    <cfRule type="containsText" dxfId="16632" priority="13149" operator="containsText" text="expedia vc">
      <formula>NOT(ISERROR(SEARCH("expedia vc",J514)))</formula>
    </cfRule>
    <cfRule type="containsText" dxfId="16631" priority="13150" operator="containsText" text="booking hcn">
      <formula>NOT(ISERROR(SEARCH("booking hcn",J514)))</formula>
    </cfRule>
    <cfRule type="containsText" dxfId="16630" priority="13151" stopIfTrue="1" operator="containsText" text="booking vcd">
      <formula>NOT(ISERROR(SEARCH("booking vcd",J514)))</formula>
    </cfRule>
    <cfRule type="containsText" dxfId="16629" priority="13152" stopIfTrue="1" operator="containsText" text="booking vc">
      <formula>NOT(ISERROR(SEARCH("booking vc",J514)))</formula>
    </cfRule>
  </conditionalFormatting>
  <conditionalFormatting sqref="N514">
    <cfRule type="containsText" dxfId="16628" priority="13161" stopIfTrue="1" operator="containsText" text="CHARGE ON ARRIVAL">
      <formula>NOT(ISERROR(SEARCH("CHARGE ON ARRIVAL",N514)))</formula>
    </cfRule>
    <cfRule type="containsText" dxfId="16627" priority="13162" stopIfTrue="1" operator="containsText" text="CHARGE VC ON DAY">
      <formula>NOT(ISERROR(SEARCH("CHARGE VC ON DAY",N514)))</formula>
    </cfRule>
    <cfRule type="containsText" dxfId="16626" priority="13163" stopIfTrue="1" operator="containsText" text="PAID">
      <formula>NOT(ISERROR(SEARCH("PAID",N514)))</formula>
    </cfRule>
  </conditionalFormatting>
  <conditionalFormatting sqref="J515">
    <cfRule type="containsText" dxfId="16625" priority="13137" operator="containsText" text="bb">
      <formula>NOT(ISERROR(SEARCH("bb",J515)))</formula>
    </cfRule>
    <cfRule type="containsText" dxfId="16624" priority="13138" stopIfTrue="1" operator="containsText" text="booking hc">
      <formula>NOT(ISERROR(SEARCH("booking hc",J515)))</formula>
    </cfRule>
    <cfRule type="containsText" dxfId="16623" priority="13139" operator="containsText" text="expedia vc">
      <formula>NOT(ISERROR(SEARCH("expedia vc",J515)))</formula>
    </cfRule>
    <cfRule type="containsText" dxfId="16622" priority="13140" operator="containsText" text="booking hcn">
      <formula>NOT(ISERROR(SEARCH("booking hcn",J515)))</formula>
    </cfRule>
    <cfRule type="containsText" dxfId="16621" priority="13141" stopIfTrue="1" operator="containsText" text="booking vcd">
      <formula>NOT(ISERROR(SEARCH("booking vcd",J515)))</formula>
    </cfRule>
    <cfRule type="containsText" dxfId="16620" priority="13142" stopIfTrue="1" operator="containsText" text="booking vc">
      <formula>NOT(ISERROR(SEARCH("booking vc",J515)))</formula>
    </cfRule>
  </conditionalFormatting>
  <conditionalFormatting sqref="J515">
    <cfRule type="containsText" dxfId="16619" priority="13136" operator="containsText" text="hw">
      <formula>NOT(ISERROR(SEARCH("hw",J515)))</formula>
    </cfRule>
  </conditionalFormatting>
  <conditionalFormatting sqref="J515">
    <cfRule type="containsText" dxfId="16618" priority="13129" operator="containsText" text="hw">
      <formula>NOT(ISERROR(SEARCH("hw",J515)))</formula>
    </cfRule>
    <cfRule type="containsText" dxfId="16617" priority="13130" operator="containsText" text="bb">
      <formula>NOT(ISERROR(SEARCH("bb",J515)))</formula>
    </cfRule>
    <cfRule type="containsText" dxfId="16616" priority="13131" stopIfTrue="1" operator="containsText" text="booking hc">
      <formula>NOT(ISERROR(SEARCH("booking hc",J515)))</formula>
    </cfRule>
    <cfRule type="containsText" dxfId="16615" priority="13132" operator="containsText" text="expedia vc">
      <formula>NOT(ISERROR(SEARCH("expedia vc",J515)))</formula>
    </cfRule>
    <cfRule type="containsText" dxfId="16614" priority="13133" operator="containsText" text="booking hcn">
      <formula>NOT(ISERROR(SEARCH("booking hcn",J515)))</formula>
    </cfRule>
    <cfRule type="containsText" dxfId="16613" priority="13134" stopIfTrue="1" operator="containsText" text="booking vcd">
      <formula>NOT(ISERROR(SEARCH("booking vcd",J515)))</formula>
    </cfRule>
    <cfRule type="containsText" dxfId="16612" priority="13135" stopIfTrue="1" operator="containsText" text="booking vc">
      <formula>NOT(ISERROR(SEARCH("booking vc",J515)))</formula>
    </cfRule>
  </conditionalFormatting>
  <conditionalFormatting sqref="N515">
    <cfRule type="containsText" dxfId="16611" priority="13143" stopIfTrue="1" operator="containsText" text="CHARGE ON ARRIVAL">
      <formula>NOT(ISERROR(SEARCH("CHARGE ON ARRIVAL",N515)))</formula>
    </cfRule>
    <cfRule type="containsText" dxfId="16610" priority="13144" stopIfTrue="1" operator="containsText" text="CHARGE VC ON DAY">
      <formula>NOT(ISERROR(SEARCH("CHARGE VC ON DAY",N515)))</formula>
    </cfRule>
    <cfRule type="containsText" dxfId="16609" priority="13145" stopIfTrue="1" operator="containsText" text="PAID">
      <formula>NOT(ISERROR(SEARCH("PAID",N515)))</formula>
    </cfRule>
  </conditionalFormatting>
  <conditionalFormatting sqref="N515">
    <cfRule type="containsText" dxfId="16608" priority="13126" stopIfTrue="1" operator="containsText" text="CHARGE ON ARRIVAL">
      <formula>NOT(ISERROR(SEARCH("CHARGE ON ARRIVAL",N515)))</formula>
    </cfRule>
    <cfRule type="containsText" dxfId="16607" priority="13127" stopIfTrue="1" operator="containsText" text="CHARGE VC ON DAY">
      <formula>NOT(ISERROR(SEARCH("CHARGE VC ON DAY",N515)))</formula>
    </cfRule>
    <cfRule type="containsText" dxfId="16606" priority="13128" stopIfTrue="1" operator="containsText" text="PAID">
      <formula>NOT(ISERROR(SEARCH("PAID",N515)))</formula>
    </cfRule>
  </conditionalFormatting>
  <conditionalFormatting sqref="N515">
    <cfRule type="containsText" dxfId="16605" priority="13123" stopIfTrue="1" operator="containsText" text="CHARGE ON ARRIVAL">
      <formula>NOT(ISERROR(SEARCH("CHARGE ON ARRIVAL",N515)))</formula>
    </cfRule>
    <cfRule type="containsText" dxfId="16604" priority="13124" stopIfTrue="1" operator="containsText" text="CHARGE VC ON DAY">
      <formula>NOT(ISERROR(SEARCH("CHARGE VC ON DAY",N515)))</formula>
    </cfRule>
    <cfRule type="containsText" dxfId="16603" priority="13125" stopIfTrue="1" operator="containsText" text="PAID">
      <formula>NOT(ISERROR(SEARCH("PAID",N515)))</formula>
    </cfRule>
  </conditionalFormatting>
  <conditionalFormatting sqref="I515">
    <cfRule type="containsText" dxfId="16602" priority="13112" operator="containsText" text="BANND">
      <formula>NOT(ISERROR(SEARCH("BANND",I515)))</formula>
    </cfRule>
  </conditionalFormatting>
  <conditionalFormatting sqref="J515">
    <cfRule type="containsText" dxfId="16601" priority="13114" operator="containsText" text="bb">
      <formula>NOT(ISERROR(SEARCH("bb",J515)))</formula>
    </cfRule>
    <cfRule type="containsText" dxfId="16600" priority="13115" stopIfTrue="1" operator="containsText" text="booking hc">
      <formula>NOT(ISERROR(SEARCH("booking hc",J515)))</formula>
    </cfRule>
    <cfRule type="containsText" dxfId="16599" priority="13116" operator="containsText" text="expedia vc">
      <formula>NOT(ISERROR(SEARCH("expedia vc",J515)))</formula>
    </cfRule>
    <cfRule type="containsText" dxfId="16598" priority="13117" operator="containsText" text="booking hcn">
      <formula>NOT(ISERROR(SEARCH("booking hcn",J515)))</formula>
    </cfRule>
    <cfRule type="containsText" dxfId="16597" priority="13118" stopIfTrue="1" operator="containsText" text="booking vcd">
      <formula>NOT(ISERROR(SEARCH("booking vcd",J515)))</formula>
    </cfRule>
    <cfRule type="containsText" dxfId="16596" priority="13119" stopIfTrue="1" operator="containsText" text="booking vc">
      <formula>NOT(ISERROR(SEARCH("booking vc",J515)))</formula>
    </cfRule>
  </conditionalFormatting>
  <conditionalFormatting sqref="J515">
    <cfRule type="containsText" dxfId="16595" priority="13113" operator="containsText" text="hw">
      <formula>NOT(ISERROR(SEARCH("hw",J515)))</formula>
    </cfRule>
  </conditionalFormatting>
  <conditionalFormatting sqref="N515">
    <cfRule type="containsText" dxfId="16594" priority="13120" stopIfTrue="1" operator="containsText" text="CHARGE ON ARRIVAL">
      <formula>NOT(ISERROR(SEARCH("CHARGE ON ARRIVAL",N515)))</formula>
    </cfRule>
    <cfRule type="containsText" dxfId="16593" priority="13121" stopIfTrue="1" operator="containsText" text="CHARGE VC ON DAY">
      <formula>NOT(ISERROR(SEARCH("CHARGE VC ON DAY",N515)))</formula>
    </cfRule>
    <cfRule type="containsText" dxfId="16592" priority="13122" stopIfTrue="1" operator="containsText" text="PAID">
      <formula>NOT(ISERROR(SEARCH("PAID",N515)))</formula>
    </cfRule>
  </conditionalFormatting>
  <conditionalFormatting sqref="G516 I516">
    <cfRule type="containsText" dxfId="16591" priority="13098" operator="containsText" text="BANND">
      <formula>NOT(ISERROR(SEARCH("BANND",G516)))</formula>
    </cfRule>
  </conditionalFormatting>
  <conditionalFormatting sqref="B516">
    <cfRule type="expression" dxfId="16590" priority="13097">
      <formula>"'=NOT(ISERROR(VLOOKUP('Banned list'!)"</formula>
    </cfRule>
  </conditionalFormatting>
  <conditionalFormatting sqref="J516">
    <cfRule type="containsText" dxfId="16589" priority="13100" operator="containsText" text="bb">
      <formula>NOT(ISERROR(SEARCH("bb",J516)))</formula>
    </cfRule>
    <cfRule type="containsText" dxfId="16588" priority="13101" stopIfTrue="1" operator="containsText" text="booking hc">
      <formula>NOT(ISERROR(SEARCH("booking hc",J516)))</formula>
    </cfRule>
    <cfRule type="containsText" dxfId="16587" priority="13102" operator="containsText" text="expedia vc">
      <formula>NOT(ISERROR(SEARCH("expedia vc",J516)))</formula>
    </cfRule>
    <cfRule type="containsText" dxfId="16586" priority="13103" operator="containsText" text="booking hcn">
      <formula>NOT(ISERROR(SEARCH("booking hcn",J516)))</formula>
    </cfRule>
    <cfRule type="containsText" dxfId="16585" priority="13104" stopIfTrue="1" operator="containsText" text="booking vcd">
      <formula>NOT(ISERROR(SEARCH("booking vcd",J516)))</formula>
    </cfRule>
    <cfRule type="containsText" dxfId="16584" priority="13105" stopIfTrue="1" operator="containsText" text="booking vc">
      <formula>NOT(ISERROR(SEARCH("booking vc",J516)))</formula>
    </cfRule>
  </conditionalFormatting>
  <conditionalFormatting sqref="J516">
    <cfRule type="containsText" dxfId="16583" priority="13099" operator="containsText" text="hw">
      <formula>NOT(ISERROR(SEARCH("hw",J516)))</formula>
    </cfRule>
  </conditionalFormatting>
  <conditionalFormatting sqref="J516">
    <cfRule type="containsText" dxfId="16582" priority="13090" operator="containsText" text="hw">
      <formula>NOT(ISERROR(SEARCH("hw",J516)))</formula>
    </cfRule>
    <cfRule type="containsText" dxfId="16581" priority="13091" operator="containsText" text="bb">
      <formula>NOT(ISERROR(SEARCH("bb",J516)))</formula>
    </cfRule>
    <cfRule type="containsText" dxfId="16580" priority="13092" stopIfTrue="1" operator="containsText" text="booking hc">
      <formula>NOT(ISERROR(SEARCH("booking hc",J516)))</formula>
    </cfRule>
    <cfRule type="containsText" dxfId="16579" priority="13093" operator="containsText" text="expedia vc">
      <formula>NOT(ISERROR(SEARCH("expedia vc",J516)))</formula>
    </cfRule>
    <cfRule type="containsText" dxfId="16578" priority="13094" operator="containsText" text="booking hcn">
      <formula>NOT(ISERROR(SEARCH("booking hcn",J516)))</formula>
    </cfRule>
    <cfRule type="containsText" dxfId="16577" priority="13095" stopIfTrue="1" operator="containsText" text="booking vcd">
      <formula>NOT(ISERROR(SEARCH("booking vcd",J516)))</formula>
    </cfRule>
    <cfRule type="containsText" dxfId="16576" priority="13096" stopIfTrue="1" operator="containsText" text="booking vc">
      <formula>NOT(ISERROR(SEARCH("booking vc",J516)))</formula>
    </cfRule>
  </conditionalFormatting>
  <conditionalFormatting sqref="J516">
    <cfRule type="containsText" dxfId="16575" priority="13109" operator="containsText" text="BANND">
      <formula>NOT(ISERROR(SEARCH("BANND",J516)))</formula>
    </cfRule>
    <cfRule type="expression" dxfId="16574" priority="13110">
      <formula>"'=NOT(ISERROR(VLOOKUP('Banned list'!)"</formula>
    </cfRule>
  </conditionalFormatting>
  <conditionalFormatting sqref="N516">
    <cfRule type="containsText" dxfId="16573" priority="13106" stopIfTrue="1" operator="containsText" text="CHARGE ON ARRIVAL">
      <formula>NOT(ISERROR(SEARCH("CHARGE ON ARRIVAL",N516)))</formula>
    </cfRule>
    <cfRule type="containsText" dxfId="16572" priority="13107" stopIfTrue="1" operator="containsText" text="CHARGE VC ON DAY">
      <formula>NOT(ISERROR(SEARCH("CHARGE VC ON DAY",N516)))</formula>
    </cfRule>
    <cfRule type="containsText" dxfId="16571" priority="13108" stopIfTrue="1" operator="containsText" text="PAID">
      <formula>NOT(ISERROR(SEARCH("PAID",N516)))</formula>
    </cfRule>
  </conditionalFormatting>
  <conditionalFormatting sqref="J516">
    <cfRule type="containsText" dxfId="16570" priority="13084" operator="containsText" text="bb">
      <formula>NOT(ISERROR(SEARCH("bb",J516)))</formula>
    </cfRule>
    <cfRule type="containsText" dxfId="16569" priority="13085" stopIfTrue="1" operator="containsText" text="booking hc">
      <formula>NOT(ISERROR(SEARCH("booking hc",J516)))</formula>
    </cfRule>
    <cfRule type="containsText" dxfId="16568" priority="13086" operator="containsText" text="expedia vc">
      <formula>NOT(ISERROR(SEARCH("expedia vc",J516)))</formula>
    </cfRule>
    <cfRule type="containsText" dxfId="16567" priority="13087" operator="containsText" text="booking hcn">
      <formula>NOT(ISERROR(SEARCH("booking hcn",J516)))</formula>
    </cfRule>
    <cfRule type="containsText" dxfId="16566" priority="13088" stopIfTrue="1" operator="containsText" text="booking vcd">
      <formula>NOT(ISERROR(SEARCH("booking vcd",J516)))</formula>
    </cfRule>
    <cfRule type="containsText" dxfId="16565" priority="13089" stopIfTrue="1" operator="containsText" text="booking vc">
      <formula>NOT(ISERROR(SEARCH("booking vc",J516)))</formula>
    </cfRule>
  </conditionalFormatting>
  <conditionalFormatting sqref="J516">
    <cfRule type="containsText" dxfId="16564" priority="13083" operator="containsText" text="hw">
      <formula>NOT(ISERROR(SEARCH("hw",J516)))</formula>
    </cfRule>
  </conditionalFormatting>
  <conditionalFormatting sqref="N516">
    <cfRule type="containsText" dxfId="16563" priority="13080" stopIfTrue="1" operator="containsText" text="CHARGE ON ARRIVAL">
      <formula>NOT(ISERROR(SEARCH("CHARGE ON ARRIVAL",N516)))</formula>
    </cfRule>
    <cfRule type="containsText" dxfId="16562" priority="13081" stopIfTrue="1" operator="containsText" text="CHARGE VC ON DAY">
      <formula>NOT(ISERROR(SEARCH("CHARGE VC ON DAY",N516)))</formula>
    </cfRule>
    <cfRule type="containsText" dxfId="16561" priority="13082" stopIfTrue="1" operator="containsText" text="PAID">
      <formula>NOT(ISERROR(SEARCH("PAID",N516)))</formula>
    </cfRule>
  </conditionalFormatting>
  <conditionalFormatting sqref="J516">
    <cfRule type="containsText" dxfId="16560" priority="13074" operator="containsText" text="bb">
      <formula>NOT(ISERROR(SEARCH("bb",J516)))</formula>
    </cfRule>
    <cfRule type="containsText" dxfId="16559" priority="13075" stopIfTrue="1" operator="containsText" text="booking hc">
      <formula>NOT(ISERROR(SEARCH("booking hc",J516)))</formula>
    </cfRule>
    <cfRule type="containsText" dxfId="16558" priority="13076" operator="containsText" text="expedia vc">
      <formula>NOT(ISERROR(SEARCH("expedia vc",J516)))</formula>
    </cfRule>
    <cfRule type="containsText" dxfId="16557" priority="13077" operator="containsText" text="booking hcn">
      <formula>NOT(ISERROR(SEARCH("booking hcn",J516)))</formula>
    </cfRule>
    <cfRule type="containsText" dxfId="16556" priority="13078" stopIfTrue="1" operator="containsText" text="booking vcd">
      <formula>NOT(ISERROR(SEARCH("booking vcd",J516)))</formula>
    </cfRule>
    <cfRule type="containsText" dxfId="16555" priority="13079" stopIfTrue="1" operator="containsText" text="booking vc">
      <formula>NOT(ISERROR(SEARCH("booking vc",J516)))</formula>
    </cfRule>
  </conditionalFormatting>
  <conditionalFormatting sqref="J516">
    <cfRule type="containsText" dxfId="16554" priority="13073" operator="containsText" text="hw">
      <formula>NOT(ISERROR(SEARCH("hw",J516)))</formula>
    </cfRule>
  </conditionalFormatting>
  <conditionalFormatting sqref="J518">
    <cfRule type="containsText" dxfId="16553" priority="13064" operator="containsText" text="bb">
      <formula>NOT(ISERROR(SEARCH("bb",J518)))</formula>
    </cfRule>
    <cfRule type="containsText" dxfId="16552" priority="13065" stopIfTrue="1" operator="containsText" text="booking hc">
      <formula>NOT(ISERROR(SEARCH("booking hc",J518)))</formula>
    </cfRule>
    <cfRule type="containsText" dxfId="16551" priority="13066" operator="containsText" text="expedia vc">
      <formula>NOT(ISERROR(SEARCH("expedia vc",J518)))</formula>
    </cfRule>
    <cfRule type="containsText" dxfId="16550" priority="13067" operator="containsText" text="booking hcn">
      <formula>NOT(ISERROR(SEARCH("booking hcn",J518)))</formula>
    </cfRule>
    <cfRule type="containsText" dxfId="16549" priority="13068" stopIfTrue="1" operator="containsText" text="booking vcd">
      <formula>NOT(ISERROR(SEARCH("booking vcd",J518)))</formula>
    </cfRule>
    <cfRule type="containsText" dxfId="16548" priority="13069" stopIfTrue="1" operator="containsText" text="booking vc">
      <formula>NOT(ISERROR(SEARCH("booking vc",J518)))</formula>
    </cfRule>
  </conditionalFormatting>
  <conditionalFormatting sqref="J518">
    <cfRule type="containsText" dxfId="16547" priority="13063" operator="containsText" text="hw">
      <formula>NOT(ISERROR(SEARCH("hw",J518)))</formula>
    </cfRule>
  </conditionalFormatting>
  <conditionalFormatting sqref="J518">
    <cfRule type="containsText" dxfId="16546" priority="13056" operator="containsText" text="hw">
      <formula>NOT(ISERROR(SEARCH("hw",J518)))</formula>
    </cfRule>
    <cfRule type="containsText" dxfId="16545" priority="13057" operator="containsText" text="bb">
      <formula>NOT(ISERROR(SEARCH("bb",J518)))</formula>
    </cfRule>
    <cfRule type="containsText" dxfId="16544" priority="13058" stopIfTrue="1" operator="containsText" text="booking hc">
      <formula>NOT(ISERROR(SEARCH("booking hc",J518)))</formula>
    </cfRule>
    <cfRule type="containsText" dxfId="16543" priority="13059" operator="containsText" text="expedia vc">
      <formula>NOT(ISERROR(SEARCH("expedia vc",J518)))</formula>
    </cfRule>
    <cfRule type="containsText" dxfId="16542" priority="13060" operator="containsText" text="booking hcn">
      <formula>NOT(ISERROR(SEARCH("booking hcn",J518)))</formula>
    </cfRule>
    <cfRule type="containsText" dxfId="16541" priority="13061" stopIfTrue="1" operator="containsText" text="booking vcd">
      <formula>NOT(ISERROR(SEARCH("booking vcd",J518)))</formula>
    </cfRule>
    <cfRule type="containsText" dxfId="16540" priority="13062" stopIfTrue="1" operator="containsText" text="booking vc">
      <formula>NOT(ISERROR(SEARCH("booking vc",J518)))</formula>
    </cfRule>
  </conditionalFormatting>
  <conditionalFormatting sqref="N518">
    <cfRule type="containsText" dxfId="16539" priority="13070" stopIfTrue="1" operator="containsText" text="CHARGE ON ARRIVAL">
      <formula>NOT(ISERROR(SEARCH("CHARGE ON ARRIVAL",N518)))</formula>
    </cfRule>
    <cfRule type="containsText" dxfId="16538" priority="13071" stopIfTrue="1" operator="containsText" text="CHARGE VC ON DAY">
      <formula>NOT(ISERROR(SEARCH("CHARGE VC ON DAY",N518)))</formula>
    </cfRule>
    <cfRule type="containsText" dxfId="16537" priority="13072" stopIfTrue="1" operator="containsText" text="PAID">
      <formula>NOT(ISERROR(SEARCH("PAID",N518)))</formula>
    </cfRule>
  </conditionalFormatting>
  <conditionalFormatting sqref="N518">
    <cfRule type="containsText" dxfId="16536" priority="13053" stopIfTrue="1" operator="containsText" text="CHARGE ON ARRIVAL">
      <formula>NOT(ISERROR(SEARCH("CHARGE ON ARRIVAL",N518)))</formula>
    </cfRule>
    <cfRule type="containsText" dxfId="16535" priority="13054" stopIfTrue="1" operator="containsText" text="CHARGE VC ON DAY">
      <formula>NOT(ISERROR(SEARCH("CHARGE VC ON DAY",N518)))</formula>
    </cfRule>
    <cfRule type="containsText" dxfId="16534" priority="13055" stopIfTrue="1" operator="containsText" text="PAID">
      <formula>NOT(ISERROR(SEARCH("PAID",N518)))</formula>
    </cfRule>
  </conditionalFormatting>
  <conditionalFormatting sqref="N518">
    <cfRule type="containsText" dxfId="16533" priority="13050" stopIfTrue="1" operator="containsText" text="CHARGE ON ARRIVAL">
      <formula>NOT(ISERROR(SEARCH("CHARGE ON ARRIVAL",N518)))</formula>
    </cfRule>
    <cfRule type="containsText" dxfId="16532" priority="13051" stopIfTrue="1" operator="containsText" text="CHARGE VC ON DAY">
      <formula>NOT(ISERROR(SEARCH("CHARGE VC ON DAY",N518)))</formula>
    </cfRule>
    <cfRule type="containsText" dxfId="16531" priority="13052" stopIfTrue="1" operator="containsText" text="PAID">
      <formula>NOT(ISERROR(SEARCH("PAID",N518)))</formula>
    </cfRule>
  </conditionalFormatting>
  <conditionalFormatting sqref="I518">
    <cfRule type="containsText" dxfId="16530" priority="13039" operator="containsText" text="BANND">
      <formula>NOT(ISERROR(SEARCH("BANND",I518)))</formula>
    </cfRule>
  </conditionalFormatting>
  <conditionalFormatting sqref="J518">
    <cfRule type="containsText" dxfId="16529" priority="13041" operator="containsText" text="bb">
      <formula>NOT(ISERROR(SEARCH("bb",J518)))</formula>
    </cfRule>
    <cfRule type="containsText" dxfId="16528" priority="13042" stopIfTrue="1" operator="containsText" text="booking hc">
      <formula>NOT(ISERROR(SEARCH("booking hc",J518)))</formula>
    </cfRule>
    <cfRule type="containsText" dxfId="16527" priority="13043" operator="containsText" text="expedia vc">
      <formula>NOT(ISERROR(SEARCH("expedia vc",J518)))</formula>
    </cfRule>
    <cfRule type="containsText" dxfId="16526" priority="13044" operator="containsText" text="booking hcn">
      <formula>NOT(ISERROR(SEARCH("booking hcn",J518)))</formula>
    </cfRule>
    <cfRule type="containsText" dxfId="16525" priority="13045" stopIfTrue="1" operator="containsText" text="booking vcd">
      <formula>NOT(ISERROR(SEARCH("booking vcd",J518)))</formula>
    </cfRule>
    <cfRule type="containsText" dxfId="16524" priority="13046" stopIfTrue="1" operator="containsText" text="booking vc">
      <formula>NOT(ISERROR(SEARCH("booking vc",J518)))</formula>
    </cfRule>
  </conditionalFormatting>
  <conditionalFormatting sqref="J518">
    <cfRule type="containsText" dxfId="16523" priority="13040" operator="containsText" text="hw">
      <formula>NOT(ISERROR(SEARCH("hw",J518)))</formula>
    </cfRule>
  </conditionalFormatting>
  <conditionalFormatting sqref="N518">
    <cfRule type="containsText" dxfId="16522" priority="13047" stopIfTrue="1" operator="containsText" text="CHARGE ON ARRIVAL">
      <formula>NOT(ISERROR(SEARCH("CHARGE ON ARRIVAL",N518)))</formula>
    </cfRule>
    <cfRule type="containsText" dxfId="16521" priority="13048" stopIfTrue="1" operator="containsText" text="CHARGE VC ON DAY">
      <formula>NOT(ISERROR(SEARCH("CHARGE VC ON DAY",N518)))</formula>
    </cfRule>
    <cfRule type="containsText" dxfId="16520" priority="13049" stopIfTrue="1" operator="containsText" text="PAID">
      <formula>NOT(ISERROR(SEARCH("PAID",N518)))</formula>
    </cfRule>
  </conditionalFormatting>
  <conditionalFormatting sqref="J519">
    <cfRule type="containsText" dxfId="16519" priority="13030" operator="containsText" text="bb">
      <formula>NOT(ISERROR(SEARCH("bb",J519)))</formula>
    </cfRule>
    <cfRule type="containsText" dxfId="16518" priority="13031" stopIfTrue="1" operator="containsText" text="booking hc">
      <formula>NOT(ISERROR(SEARCH("booking hc",J519)))</formula>
    </cfRule>
    <cfRule type="containsText" dxfId="16517" priority="13032" operator="containsText" text="expedia vc">
      <formula>NOT(ISERROR(SEARCH("expedia vc",J519)))</formula>
    </cfRule>
    <cfRule type="containsText" dxfId="16516" priority="13033" operator="containsText" text="booking hcn">
      <formula>NOT(ISERROR(SEARCH("booking hcn",J519)))</formula>
    </cfRule>
    <cfRule type="containsText" dxfId="16515" priority="13034" stopIfTrue="1" operator="containsText" text="booking vcd">
      <formula>NOT(ISERROR(SEARCH("booking vcd",J519)))</formula>
    </cfRule>
    <cfRule type="containsText" dxfId="16514" priority="13035" stopIfTrue="1" operator="containsText" text="booking vc">
      <formula>NOT(ISERROR(SEARCH("booking vc",J519)))</formula>
    </cfRule>
  </conditionalFormatting>
  <conditionalFormatting sqref="J519">
    <cfRule type="containsText" dxfId="16513" priority="13029" operator="containsText" text="hw">
      <formula>NOT(ISERROR(SEARCH("hw",J519)))</formula>
    </cfRule>
  </conditionalFormatting>
  <conditionalFormatting sqref="J519">
    <cfRule type="containsText" dxfId="16512" priority="13022" operator="containsText" text="hw">
      <formula>NOT(ISERROR(SEARCH("hw",J519)))</formula>
    </cfRule>
    <cfRule type="containsText" dxfId="16511" priority="13023" operator="containsText" text="bb">
      <formula>NOT(ISERROR(SEARCH("bb",J519)))</formula>
    </cfRule>
    <cfRule type="containsText" dxfId="16510" priority="13024" stopIfTrue="1" operator="containsText" text="booking hc">
      <formula>NOT(ISERROR(SEARCH("booking hc",J519)))</formula>
    </cfRule>
    <cfRule type="containsText" dxfId="16509" priority="13025" operator="containsText" text="expedia vc">
      <formula>NOT(ISERROR(SEARCH("expedia vc",J519)))</formula>
    </cfRule>
    <cfRule type="containsText" dxfId="16508" priority="13026" operator="containsText" text="booking hcn">
      <formula>NOT(ISERROR(SEARCH("booking hcn",J519)))</formula>
    </cfRule>
    <cfRule type="containsText" dxfId="16507" priority="13027" stopIfTrue="1" operator="containsText" text="booking vcd">
      <formula>NOT(ISERROR(SEARCH("booking vcd",J519)))</formula>
    </cfRule>
    <cfRule type="containsText" dxfId="16506" priority="13028" stopIfTrue="1" operator="containsText" text="booking vc">
      <formula>NOT(ISERROR(SEARCH("booking vc",J519)))</formula>
    </cfRule>
  </conditionalFormatting>
  <conditionalFormatting sqref="N519">
    <cfRule type="containsText" dxfId="16505" priority="13036" stopIfTrue="1" operator="containsText" text="CHARGE ON ARRIVAL">
      <formula>NOT(ISERROR(SEARCH("CHARGE ON ARRIVAL",N519)))</formula>
    </cfRule>
    <cfRule type="containsText" dxfId="16504" priority="13037" stopIfTrue="1" operator="containsText" text="CHARGE VC ON DAY">
      <formula>NOT(ISERROR(SEARCH("CHARGE VC ON DAY",N519)))</formula>
    </cfRule>
    <cfRule type="containsText" dxfId="16503" priority="13038" stopIfTrue="1" operator="containsText" text="PAID">
      <formula>NOT(ISERROR(SEARCH("PAID",N519)))</formula>
    </cfRule>
  </conditionalFormatting>
  <conditionalFormatting sqref="N519">
    <cfRule type="containsText" dxfId="16502" priority="13019" stopIfTrue="1" operator="containsText" text="CHARGE ON ARRIVAL">
      <formula>NOT(ISERROR(SEARCH("CHARGE ON ARRIVAL",N519)))</formula>
    </cfRule>
    <cfRule type="containsText" dxfId="16501" priority="13020" stopIfTrue="1" operator="containsText" text="CHARGE VC ON DAY">
      <formula>NOT(ISERROR(SEARCH("CHARGE VC ON DAY",N519)))</formula>
    </cfRule>
    <cfRule type="containsText" dxfId="16500" priority="13021" stopIfTrue="1" operator="containsText" text="PAID">
      <formula>NOT(ISERROR(SEARCH("PAID",N519)))</formula>
    </cfRule>
  </conditionalFormatting>
  <conditionalFormatting sqref="N519">
    <cfRule type="containsText" dxfId="16499" priority="13016" stopIfTrue="1" operator="containsText" text="CHARGE ON ARRIVAL">
      <formula>NOT(ISERROR(SEARCH("CHARGE ON ARRIVAL",N519)))</formula>
    </cfRule>
    <cfRule type="containsText" dxfId="16498" priority="13017" stopIfTrue="1" operator="containsText" text="CHARGE VC ON DAY">
      <formula>NOT(ISERROR(SEARCH("CHARGE VC ON DAY",N519)))</formula>
    </cfRule>
    <cfRule type="containsText" dxfId="16497" priority="13018" stopIfTrue="1" operator="containsText" text="PAID">
      <formula>NOT(ISERROR(SEARCH("PAID",N519)))</formula>
    </cfRule>
  </conditionalFormatting>
  <conditionalFormatting sqref="I519">
    <cfRule type="containsText" dxfId="16496" priority="13005" operator="containsText" text="BANND">
      <formula>NOT(ISERROR(SEARCH("BANND",I519)))</formula>
    </cfRule>
  </conditionalFormatting>
  <conditionalFormatting sqref="J519">
    <cfRule type="containsText" dxfId="16495" priority="13007" operator="containsText" text="bb">
      <formula>NOT(ISERROR(SEARCH("bb",J519)))</formula>
    </cfRule>
    <cfRule type="containsText" dxfId="16494" priority="13008" stopIfTrue="1" operator="containsText" text="booking hc">
      <formula>NOT(ISERROR(SEARCH("booking hc",J519)))</formula>
    </cfRule>
    <cfRule type="containsText" dxfId="16493" priority="13009" operator="containsText" text="expedia vc">
      <formula>NOT(ISERROR(SEARCH("expedia vc",J519)))</formula>
    </cfRule>
    <cfRule type="containsText" dxfId="16492" priority="13010" operator="containsText" text="booking hcn">
      <formula>NOT(ISERROR(SEARCH("booking hcn",J519)))</formula>
    </cfRule>
    <cfRule type="containsText" dxfId="16491" priority="13011" stopIfTrue="1" operator="containsText" text="booking vcd">
      <formula>NOT(ISERROR(SEARCH("booking vcd",J519)))</formula>
    </cfRule>
    <cfRule type="containsText" dxfId="16490" priority="13012" stopIfTrue="1" operator="containsText" text="booking vc">
      <formula>NOT(ISERROR(SEARCH("booking vc",J519)))</formula>
    </cfRule>
  </conditionalFormatting>
  <conditionalFormatting sqref="J519">
    <cfRule type="containsText" dxfId="16489" priority="13006" operator="containsText" text="hw">
      <formula>NOT(ISERROR(SEARCH("hw",J519)))</formula>
    </cfRule>
  </conditionalFormatting>
  <conditionalFormatting sqref="N519">
    <cfRule type="containsText" dxfId="16488" priority="13013" stopIfTrue="1" operator="containsText" text="CHARGE ON ARRIVAL">
      <formula>NOT(ISERROR(SEARCH("CHARGE ON ARRIVAL",N519)))</formula>
    </cfRule>
    <cfRule type="containsText" dxfId="16487" priority="13014" stopIfTrue="1" operator="containsText" text="CHARGE VC ON DAY">
      <formula>NOT(ISERROR(SEARCH("CHARGE VC ON DAY",N519)))</formula>
    </cfRule>
    <cfRule type="containsText" dxfId="16486" priority="13015" stopIfTrue="1" operator="containsText" text="PAID">
      <formula>NOT(ISERROR(SEARCH("PAID",N519)))</formula>
    </cfRule>
  </conditionalFormatting>
  <conditionalFormatting sqref="N520 P520">
    <cfRule type="containsText" dxfId="16485" priority="12993" operator="containsText" text="BANND">
      <formula>NOT(ISERROR(SEARCH("BANND",N520)))</formula>
    </cfRule>
  </conditionalFormatting>
  <conditionalFormatting sqref="J520">
    <cfRule type="containsText" dxfId="16484" priority="12995" operator="containsText" text="bb">
      <formula>NOT(ISERROR(SEARCH("bb",J520)))</formula>
    </cfRule>
    <cfRule type="containsText" dxfId="16483" priority="12996" stopIfTrue="1" operator="containsText" text="booking hc">
      <formula>NOT(ISERROR(SEARCH("booking hc",J520)))</formula>
    </cfRule>
    <cfRule type="containsText" dxfId="16482" priority="12997" operator="containsText" text="expedia vc">
      <formula>NOT(ISERROR(SEARCH("expedia vc",J520)))</formula>
    </cfRule>
    <cfRule type="containsText" dxfId="16481" priority="12998" operator="containsText" text="booking hcn">
      <formula>NOT(ISERROR(SEARCH("booking hcn",J520)))</formula>
    </cfRule>
    <cfRule type="containsText" dxfId="16480" priority="12999" stopIfTrue="1" operator="containsText" text="booking vcd">
      <formula>NOT(ISERROR(SEARCH("booking vcd",J520)))</formula>
    </cfRule>
    <cfRule type="containsText" dxfId="16479" priority="13000" stopIfTrue="1" operator="containsText" text="booking vc">
      <formula>NOT(ISERROR(SEARCH("booking vc",J520)))</formula>
    </cfRule>
  </conditionalFormatting>
  <conditionalFormatting sqref="J520">
    <cfRule type="containsText" dxfId="16478" priority="12994" operator="containsText" text="hw">
      <formula>NOT(ISERROR(SEARCH("hw",J520)))</formula>
    </cfRule>
  </conditionalFormatting>
  <conditionalFormatting sqref="J520">
    <cfRule type="containsText" dxfId="16477" priority="12986" operator="containsText" text="hw">
      <formula>NOT(ISERROR(SEARCH("hw",J520)))</formula>
    </cfRule>
    <cfRule type="containsText" dxfId="16476" priority="12987" operator="containsText" text="bb">
      <formula>NOT(ISERROR(SEARCH("bb",J520)))</formula>
    </cfRule>
    <cfRule type="containsText" dxfId="16475" priority="12988" stopIfTrue="1" operator="containsText" text="booking hc">
      <formula>NOT(ISERROR(SEARCH("booking hc",J520)))</formula>
    </cfRule>
    <cfRule type="containsText" dxfId="16474" priority="12989" operator="containsText" text="expedia vc">
      <formula>NOT(ISERROR(SEARCH("expedia vc",J520)))</formula>
    </cfRule>
    <cfRule type="containsText" dxfId="16473" priority="12990" operator="containsText" text="booking hcn">
      <formula>NOT(ISERROR(SEARCH("booking hcn",J520)))</formula>
    </cfRule>
    <cfRule type="containsText" dxfId="16472" priority="12991" stopIfTrue="1" operator="containsText" text="booking vcd">
      <formula>NOT(ISERROR(SEARCH("booking vcd",J520)))</formula>
    </cfRule>
    <cfRule type="containsText" dxfId="16471" priority="12992" stopIfTrue="1" operator="containsText" text="booking vc">
      <formula>NOT(ISERROR(SEARCH("booking vc",J520)))</formula>
    </cfRule>
  </conditionalFormatting>
  <conditionalFormatting sqref="N520">
    <cfRule type="containsText" dxfId="16470" priority="13001" stopIfTrue="1" operator="containsText" text="CHARGE ON ARRIVAL">
      <formula>NOT(ISERROR(SEARCH("CHARGE ON ARRIVAL",N520)))</formula>
    </cfRule>
    <cfRule type="containsText" dxfId="16469" priority="13002" stopIfTrue="1" operator="containsText" text="CHARGE VC ON DAY">
      <formula>NOT(ISERROR(SEARCH("CHARGE VC ON DAY",N520)))</formula>
    </cfRule>
    <cfRule type="containsText" dxfId="16468" priority="13003" stopIfTrue="1" operator="containsText" text="PAID">
      <formula>NOT(ISERROR(SEARCH("PAID",N520)))</formula>
    </cfRule>
  </conditionalFormatting>
  <conditionalFormatting sqref="N520">
    <cfRule type="containsText" dxfId="16467" priority="12983" stopIfTrue="1" operator="containsText" text="CHARGE ON ARRIVAL">
      <formula>NOT(ISERROR(SEARCH("CHARGE ON ARRIVAL",N520)))</formula>
    </cfRule>
    <cfRule type="containsText" dxfId="16466" priority="12984" stopIfTrue="1" operator="containsText" text="CHARGE VC ON DAY">
      <formula>NOT(ISERROR(SEARCH("CHARGE VC ON DAY",N520)))</formula>
    </cfRule>
    <cfRule type="containsText" dxfId="16465" priority="12985" stopIfTrue="1" operator="containsText" text="PAID">
      <formula>NOT(ISERROR(SEARCH("PAID",N520)))</formula>
    </cfRule>
  </conditionalFormatting>
  <conditionalFormatting sqref="N520">
    <cfRule type="containsText" dxfId="16464" priority="12980" stopIfTrue="1" operator="containsText" text="CHARGE ON ARRIVAL">
      <formula>NOT(ISERROR(SEARCH("CHARGE ON ARRIVAL",N520)))</formula>
    </cfRule>
    <cfRule type="containsText" dxfId="16463" priority="12981" stopIfTrue="1" operator="containsText" text="CHARGE VC ON DAY">
      <formula>NOT(ISERROR(SEARCH("CHARGE VC ON DAY",N520)))</formula>
    </cfRule>
    <cfRule type="containsText" dxfId="16462" priority="12982" stopIfTrue="1" operator="containsText" text="PAID">
      <formula>NOT(ISERROR(SEARCH("PAID",N520)))</formula>
    </cfRule>
  </conditionalFormatting>
  <conditionalFormatting sqref="I520">
    <cfRule type="containsText" dxfId="16461" priority="12969" operator="containsText" text="BANND">
      <formula>NOT(ISERROR(SEARCH("BANND",I520)))</formula>
    </cfRule>
  </conditionalFormatting>
  <conditionalFormatting sqref="J520">
    <cfRule type="containsText" dxfId="16460" priority="12971" operator="containsText" text="bb">
      <formula>NOT(ISERROR(SEARCH("bb",J520)))</formula>
    </cfRule>
    <cfRule type="containsText" dxfId="16459" priority="12972" stopIfTrue="1" operator="containsText" text="booking hc">
      <formula>NOT(ISERROR(SEARCH("booking hc",J520)))</formula>
    </cfRule>
    <cfRule type="containsText" dxfId="16458" priority="12973" operator="containsText" text="expedia vc">
      <formula>NOT(ISERROR(SEARCH("expedia vc",J520)))</formula>
    </cfRule>
    <cfRule type="containsText" dxfId="16457" priority="12974" operator="containsText" text="booking hcn">
      <formula>NOT(ISERROR(SEARCH("booking hcn",J520)))</formula>
    </cfRule>
    <cfRule type="containsText" dxfId="16456" priority="12975" stopIfTrue="1" operator="containsText" text="booking vcd">
      <formula>NOT(ISERROR(SEARCH("booking vcd",J520)))</formula>
    </cfRule>
    <cfRule type="containsText" dxfId="16455" priority="12976" stopIfTrue="1" operator="containsText" text="booking vc">
      <formula>NOT(ISERROR(SEARCH("booking vc",J520)))</formula>
    </cfRule>
  </conditionalFormatting>
  <conditionalFormatting sqref="J520">
    <cfRule type="containsText" dxfId="16454" priority="12970" operator="containsText" text="hw">
      <formula>NOT(ISERROR(SEARCH("hw",J520)))</formula>
    </cfRule>
  </conditionalFormatting>
  <conditionalFormatting sqref="N520">
    <cfRule type="containsText" dxfId="16453" priority="12977" stopIfTrue="1" operator="containsText" text="CHARGE ON ARRIVAL">
      <formula>NOT(ISERROR(SEARCH("CHARGE ON ARRIVAL",N520)))</formula>
    </cfRule>
    <cfRule type="containsText" dxfId="16452" priority="12978" stopIfTrue="1" operator="containsText" text="CHARGE VC ON DAY">
      <formula>NOT(ISERROR(SEARCH("CHARGE VC ON DAY",N520)))</formula>
    </cfRule>
    <cfRule type="containsText" dxfId="16451" priority="12979" stopIfTrue="1" operator="containsText" text="PAID">
      <formula>NOT(ISERROR(SEARCH("PAID",N520)))</formula>
    </cfRule>
  </conditionalFormatting>
  <conditionalFormatting sqref="I521:J521">
    <cfRule type="containsText" dxfId="16450" priority="12955" operator="containsText" text="BANND">
      <formula>NOT(ISERROR(SEARCH("BANND",I521)))</formula>
    </cfRule>
  </conditionalFormatting>
  <conditionalFormatting sqref="J521">
    <cfRule type="expression" dxfId="16449" priority="12954">
      <formula>"'=NOT(ISERROR(VLOOKUP('Banned list'!)"</formula>
    </cfRule>
  </conditionalFormatting>
  <conditionalFormatting sqref="J521">
    <cfRule type="containsText" dxfId="16448" priority="12957" operator="containsText" text="bb">
      <formula>NOT(ISERROR(SEARCH("bb",J521)))</formula>
    </cfRule>
    <cfRule type="containsText" dxfId="16447" priority="12958" stopIfTrue="1" operator="containsText" text="booking hc">
      <formula>NOT(ISERROR(SEARCH("booking hc",J521)))</formula>
    </cfRule>
    <cfRule type="containsText" dxfId="16446" priority="12959" operator="containsText" text="expedia vc">
      <formula>NOT(ISERROR(SEARCH("expedia vc",J521)))</formula>
    </cfRule>
    <cfRule type="containsText" dxfId="16445" priority="12960" operator="containsText" text="booking hcn">
      <formula>NOT(ISERROR(SEARCH("booking hcn",J521)))</formula>
    </cfRule>
    <cfRule type="containsText" dxfId="16444" priority="12961" stopIfTrue="1" operator="containsText" text="booking vcd">
      <formula>NOT(ISERROR(SEARCH("booking vcd",J521)))</formula>
    </cfRule>
    <cfRule type="containsText" dxfId="16443" priority="12962" stopIfTrue="1" operator="containsText" text="booking vc">
      <formula>NOT(ISERROR(SEARCH("booking vc",J521)))</formula>
    </cfRule>
  </conditionalFormatting>
  <conditionalFormatting sqref="J521">
    <cfRule type="containsText" dxfId="16442" priority="12956" operator="containsText" text="hw">
      <formula>NOT(ISERROR(SEARCH("hw",J521)))</formula>
    </cfRule>
  </conditionalFormatting>
  <conditionalFormatting sqref="J521">
    <cfRule type="containsText" dxfId="16441" priority="12947" operator="containsText" text="hw">
      <formula>NOT(ISERROR(SEARCH("hw",J521)))</formula>
    </cfRule>
    <cfRule type="containsText" dxfId="16440" priority="12948" operator="containsText" text="bb">
      <formula>NOT(ISERROR(SEARCH("bb",J521)))</formula>
    </cfRule>
    <cfRule type="containsText" dxfId="16439" priority="12949" stopIfTrue="1" operator="containsText" text="booking hc">
      <formula>NOT(ISERROR(SEARCH("booking hc",J521)))</formula>
    </cfRule>
    <cfRule type="containsText" dxfId="16438" priority="12950" operator="containsText" text="expedia vc">
      <formula>NOT(ISERROR(SEARCH("expedia vc",J521)))</formula>
    </cfRule>
    <cfRule type="containsText" dxfId="16437" priority="12951" operator="containsText" text="booking hcn">
      <formula>NOT(ISERROR(SEARCH("booking hcn",J521)))</formula>
    </cfRule>
    <cfRule type="containsText" dxfId="16436" priority="12952" stopIfTrue="1" operator="containsText" text="booking vcd">
      <formula>NOT(ISERROR(SEARCH("booking vcd",J521)))</formula>
    </cfRule>
    <cfRule type="containsText" dxfId="16435" priority="12953" stopIfTrue="1" operator="containsText" text="booking vc">
      <formula>NOT(ISERROR(SEARCH("booking vc",J521)))</formula>
    </cfRule>
  </conditionalFormatting>
  <conditionalFormatting sqref="J521">
    <cfRule type="containsText" dxfId="16434" priority="12966" operator="containsText" text="BANND">
      <formula>NOT(ISERROR(SEARCH("BANND",J521)))</formula>
    </cfRule>
    <cfRule type="expression" dxfId="16433" priority="12967">
      <formula>"'=NOT(ISERROR(VLOOKUP('Banned list'!)"</formula>
    </cfRule>
  </conditionalFormatting>
  <conditionalFormatting sqref="N521">
    <cfRule type="containsText" dxfId="16432" priority="12963" stopIfTrue="1" operator="containsText" text="CHARGE ON ARRIVAL">
      <formula>NOT(ISERROR(SEARCH("CHARGE ON ARRIVAL",N521)))</formula>
    </cfRule>
    <cfRule type="containsText" dxfId="16431" priority="12964" stopIfTrue="1" operator="containsText" text="CHARGE VC ON DAY">
      <formula>NOT(ISERROR(SEARCH("CHARGE VC ON DAY",N521)))</formula>
    </cfRule>
    <cfRule type="containsText" dxfId="16430" priority="12965" stopIfTrue="1" operator="containsText" text="PAID">
      <formula>NOT(ISERROR(SEARCH("PAID",N521)))</formula>
    </cfRule>
  </conditionalFormatting>
  <conditionalFormatting sqref="J522">
    <cfRule type="containsText" dxfId="16429" priority="12938" operator="containsText" text="bb">
      <formula>NOT(ISERROR(SEARCH("bb",J522)))</formula>
    </cfRule>
    <cfRule type="containsText" dxfId="16428" priority="12939" stopIfTrue="1" operator="containsText" text="booking hc">
      <formula>NOT(ISERROR(SEARCH("booking hc",J522)))</formula>
    </cfRule>
    <cfRule type="containsText" dxfId="16427" priority="12940" operator="containsText" text="expedia vc">
      <formula>NOT(ISERROR(SEARCH("expedia vc",J522)))</formula>
    </cfRule>
    <cfRule type="containsText" dxfId="16426" priority="12941" operator="containsText" text="booking hcn">
      <formula>NOT(ISERROR(SEARCH("booking hcn",J522)))</formula>
    </cfRule>
    <cfRule type="containsText" dxfId="16425" priority="12942" stopIfTrue="1" operator="containsText" text="booking vcd">
      <formula>NOT(ISERROR(SEARCH("booking vcd",J522)))</formula>
    </cfRule>
    <cfRule type="containsText" dxfId="16424" priority="12943" stopIfTrue="1" operator="containsText" text="booking vc">
      <formula>NOT(ISERROR(SEARCH("booking vc",J522)))</formula>
    </cfRule>
  </conditionalFormatting>
  <conditionalFormatting sqref="J522">
    <cfRule type="containsText" dxfId="16423" priority="12937" operator="containsText" text="hw">
      <formula>NOT(ISERROR(SEARCH("hw",J522)))</formula>
    </cfRule>
  </conditionalFormatting>
  <conditionalFormatting sqref="N522">
    <cfRule type="containsText" dxfId="16422" priority="12944" stopIfTrue="1" operator="containsText" text="CHARGE ON ARRIVAL">
      <formula>NOT(ISERROR(SEARCH("CHARGE ON ARRIVAL",N522)))</formula>
    </cfRule>
    <cfRule type="containsText" dxfId="16421" priority="12945" stopIfTrue="1" operator="containsText" text="CHARGE VC ON DAY">
      <formula>NOT(ISERROR(SEARCH("CHARGE VC ON DAY",N522)))</formula>
    </cfRule>
    <cfRule type="containsText" dxfId="16420" priority="12946" stopIfTrue="1" operator="containsText" text="PAID">
      <formula>NOT(ISERROR(SEARCH("PAID",N522)))</formula>
    </cfRule>
  </conditionalFormatting>
  <conditionalFormatting sqref="N523 P523">
    <cfRule type="containsText" dxfId="16419" priority="12925" operator="containsText" text="BANND">
      <formula>NOT(ISERROR(SEARCH("BANND",N523)))</formula>
    </cfRule>
  </conditionalFormatting>
  <conditionalFormatting sqref="J523">
    <cfRule type="containsText" dxfId="16418" priority="12927" operator="containsText" text="bb">
      <formula>NOT(ISERROR(SEARCH("bb",J523)))</formula>
    </cfRule>
    <cfRule type="containsText" dxfId="16417" priority="12928" stopIfTrue="1" operator="containsText" text="booking hc">
      <formula>NOT(ISERROR(SEARCH("booking hc",J523)))</formula>
    </cfRule>
    <cfRule type="containsText" dxfId="16416" priority="12929" operator="containsText" text="expedia vc">
      <formula>NOT(ISERROR(SEARCH("expedia vc",J523)))</formula>
    </cfRule>
    <cfRule type="containsText" dxfId="16415" priority="12930" operator="containsText" text="booking hcn">
      <formula>NOT(ISERROR(SEARCH("booking hcn",J523)))</formula>
    </cfRule>
    <cfRule type="containsText" dxfId="16414" priority="12931" stopIfTrue="1" operator="containsText" text="booking vcd">
      <formula>NOT(ISERROR(SEARCH("booking vcd",J523)))</formula>
    </cfRule>
    <cfRule type="containsText" dxfId="16413" priority="12932" stopIfTrue="1" operator="containsText" text="booking vc">
      <formula>NOT(ISERROR(SEARCH("booking vc",J523)))</formula>
    </cfRule>
  </conditionalFormatting>
  <conditionalFormatting sqref="J523">
    <cfRule type="containsText" dxfId="16412" priority="12926" operator="containsText" text="hw">
      <formula>NOT(ISERROR(SEARCH("hw",J523)))</formula>
    </cfRule>
  </conditionalFormatting>
  <conditionalFormatting sqref="J523">
    <cfRule type="containsText" dxfId="16411" priority="12918" operator="containsText" text="hw">
      <formula>NOT(ISERROR(SEARCH("hw",J523)))</formula>
    </cfRule>
    <cfRule type="containsText" dxfId="16410" priority="12919" operator="containsText" text="bb">
      <formula>NOT(ISERROR(SEARCH("bb",J523)))</formula>
    </cfRule>
    <cfRule type="containsText" dxfId="16409" priority="12920" stopIfTrue="1" operator="containsText" text="booking hc">
      <formula>NOT(ISERROR(SEARCH("booking hc",J523)))</formula>
    </cfRule>
    <cfRule type="containsText" dxfId="16408" priority="12921" operator="containsText" text="expedia vc">
      <formula>NOT(ISERROR(SEARCH("expedia vc",J523)))</formula>
    </cfRule>
    <cfRule type="containsText" dxfId="16407" priority="12922" operator="containsText" text="booking hcn">
      <formula>NOT(ISERROR(SEARCH("booking hcn",J523)))</formula>
    </cfRule>
    <cfRule type="containsText" dxfId="16406" priority="12923" stopIfTrue="1" operator="containsText" text="booking vcd">
      <formula>NOT(ISERROR(SEARCH("booking vcd",J523)))</formula>
    </cfRule>
    <cfRule type="containsText" dxfId="16405" priority="12924" stopIfTrue="1" operator="containsText" text="booking vc">
      <formula>NOT(ISERROR(SEARCH("booking vc",J523)))</formula>
    </cfRule>
  </conditionalFormatting>
  <conditionalFormatting sqref="N523">
    <cfRule type="containsText" dxfId="16404" priority="12933" stopIfTrue="1" operator="containsText" text="CHARGE ON ARRIVAL">
      <formula>NOT(ISERROR(SEARCH("CHARGE ON ARRIVAL",N523)))</formula>
    </cfRule>
    <cfRule type="containsText" dxfId="16403" priority="12934" stopIfTrue="1" operator="containsText" text="CHARGE VC ON DAY">
      <formula>NOT(ISERROR(SEARCH("CHARGE VC ON DAY",N523)))</formula>
    </cfRule>
    <cfRule type="containsText" dxfId="16402" priority="12935" stopIfTrue="1" operator="containsText" text="PAID">
      <formula>NOT(ISERROR(SEARCH("PAID",N523)))</formula>
    </cfRule>
  </conditionalFormatting>
  <conditionalFormatting sqref="N523">
    <cfRule type="containsText" dxfId="16401" priority="12915" stopIfTrue="1" operator="containsText" text="CHARGE ON ARRIVAL">
      <formula>NOT(ISERROR(SEARCH("CHARGE ON ARRIVAL",N523)))</formula>
    </cfRule>
    <cfRule type="containsText" dxfId="16400" priority="12916" stopIfTrue="1" operator="containsText" text="CHARGE VC ON DAY">
      <formula>NOT(ISERROR(SEARCH("CHARGE VC ON DAY",N523)))</formula>
    </cfRule>
    <cfRule type="containsText" dxfId="16399" priority="12917" stopIfTrue="1" operator="containsText" text="PAID">
      <formula>NOT(ISERROR(SEARCH("PAID",N523)))</formula>
    </cfRule>
  </conditionalFormatting>
  <conditionalFormatting sqref="N523">
    <cfRule type="containsText" dxfId="16398" priority="12912" stopIfTrue="1" operator="containsText" text="CHARGE ON ARRIVAL">
      <formula>NOT(ISERROR(SEARCH("CHARGE ON ARRIVAL",N523)))</formula>
    </cfRule>
    <cfRule type="containsText" dxfId="16397" priority="12913" stopIfTrue="1" operator="containsText" text="CHARGE VC ON DAY">
      <formula>NOT(ISERROR(SEARCH("CHARGE VC ON DAY",N523)))</formula>
    </cfRule>
    <cfRule type="containsText" dxfId="16396" priority="12914" stopIfTrue="1" operator="containsText" text="PAID">
      <formula>NOT(ISERROR(SEARCH("PAID",N523)))</formula>
    </cfRule>
  </conditionalFormatting>
  <conditionalFormatting sqref="I523">
    <cfRule type="containsText" dxfId="16395" priority="12901" operator="containsText" text="BANND">
      <formula>NOT(ISERROR(SEARCH("BANND",I523)))</formula>
    </cfRule>
  </conditionalFormatting>
  <conditionalFormatting sqref="J523">
    <cfRule type="containsText" dxfId="16394" priority="12903" operator="containsText" text="bb">
      <formula>NOT(ISERROR(SEARCH("bb",J523)))</formula>
    </cfRule>
    <cfRule type="containsText" dxfId="16393" priority="12904" stopIfTrue="1" operator="containsText" text="booking hc">
      <formula>NOT(ISERROR(SEARCH("booking hc",J523)))</formula>
    </cfRule>
    <cfRule type="containsText" dxfId="16392" priority="12905" operator="containsText" text="expedia vc">
      <formula>NOT(ISERROR(SEARCH("expedia vc",J523)))</formula>
    </cfRule>
    <cfRule type="containsText" dxfId="16391" priority="12906" operator="containsText" text="booking hcn">
      <formula>NOT(ISERROR(SEARCH("booking hcn",J523)))</formula>
    </cfRule>
    <cfRule type="containsText" dxfId="16390" priority="12907" stopIfTrue="1" operator="containsText" text="booking vcd">
      <formula>NOT(ISERROR(SEARCH("booking vcd",J523)))</formula>
    </cfRule>
    <cfRule type="containsText" dxfId="16389" priority="12908" stopIfTrue="1" operator="containsText" text="booking vc">
      <formula>NOT(ISERROR(SEARCH("booking vc",J523)))</formula>
    </cfRule>
  </conditionalFormatting>
  <conditionalFormatting sqref="J523">
    <cfRule type="containsText" dxfId="16388" priority="12902" operator="containsText" text="hw">
      <formula>NOT(ISERROR(SEARCH("hw",J523)))</formula>
    </cfRule>
  </conditionalFormatting>
  <conditionalFormatting sqref="N523">
    <cfRule type="containsText" dxfId="16387" priority="12909" stopIfTrue="1" operator="containsText" text="CHARGE ON ARRIVAL">
      <formula>NOT(ISERROR(SEARCH("CHARGE ON ARRIVAL",N523)))</formula>
    </cfRule>
    <cfRule type="containsText" dxfId="16386" priority="12910" stopIfTrue="1" operator="containsText" text="CHARGE VC ON DAY">
      <formula>NOT(ISERROR(SEARCH("CHARGE VC ON DAY",N523)))</formula>
    </cfRule>
    <cfRule type="containsText" dxfId="16385" priority="12911" stopIfTrue="1" operator="containsText" text="PAID">
      <formula>NOT(ISERROR(SEARCH("PAID",N523)))</formula>
    </cfRule>
  </conditionalFormatting>
  <conditionalFormatting sqref="I524">
    <cfRule type="containsText" dxfId="16384" priority="12890" operator="containsText" text="BANND">
      <formula>NOT(ISERROR(SEARCH("BANND",I524)))</formula>
    </cfRule>
  </conditionalFormatting>
  <conditionalFormatting sqref="J524">
    <cfRule type="containsText" dxfId="16383" priority="12892" operator="containsText" text="bb">
      <formula>NOT(ISERROR(SEARCH("bb",J524)))</formula>
    </cfRule>
    <cfRule type="containsText" dxfId="16382" priority="12893" stopIfTrue="1" operator="containsText" text="booking hc">
      <formula>NOT(ISERROR(SEARCH("booking hc",J524)))</formula>
    </cfRule>
    <cfRule type="containsText" dxfId="16381" priority="12894" operator="containsText" text="expedia vc">
      <formula>NOT(ISERROR(SEARCH("expedia vc",J524)))</formula>
    </cfRule>
    <cfRule type="containsText" dxfId="16380" priority="12895" operator="containsText" text="booking hcn">
      <formula>NOT(ISERROR(SEARCH("booking hcn",J524)))</formula>
    </cfRule>
    <cfRule type="containsText" dxfId="16379" priority="12896" stopIfTrue="1" operator="containsText" text="booking vcd">
      <formula>NOT(ISERROR(SEARCH("booking vcd",J524)))</formula>
    </cfRule>
    <cfRule type="containsText" dxfId="16378" priority="12897" stopIfTrue="1" operator="containsText" text="booking vc">
      <formula>NOT(ISERROR(SEARCH("booking vc",J524)))</formula>
    </cfRule>
  </conditionalFormatting>
  <conditionalFormatting sqref="J524">
    <cfRule type="containsText" dxfId="16377" priority="12891" operator="containsText" text="hw">
      <formula>NOT(ISERROR(SEARCH("hw",J524)))</formula>
    </cfRule>
  </conditionalFormatting>
  <conditionalFormatting sqref="J524">
    <cfRule type="containsText" dxfId="16376" priority="12883" operator="containsText" text="hw">
      <formula>NOT(ISERROR(SEARCH("hw",J524)))</formula>
    </cfRule>
    <cfRule type="containsText" dxfId="16375" priority="12884" operator="containsText" text="bb">
      <formula>NOT(ISERROR(SEARCH("bb",J524)))</formula>
    </cfRule>
    <cfRule type="containsText" dxfId="16374" priority="12885" stopIfTrue="1" operator="containsText" text="booking hc">
      <formula>NOT(ISERROR(SEARCH("booking hc",J524)))</formula>
    </cfRule>
    <cfRule type="containsText" dxfId="16373" priority="12886" operator="containsText" text="expedia vc">
      <formula>NOT(ISERROR(SEARCH("expedia vc",J524)))</formula>
    </cfRule>
    <cfRule type="containsText" dxfId="16372" priority="12887" operator="containsText" text="booking hcn">
      <formula>NOT(ISERROR(SEARCH("booking hcn",J524)))</formula>
    </cfRule>
    <cfRule type="containsText" dxfId="16371" priority="12888" stopIfTrue="1" operator="containsText" text="booking vcd">
      <formula>NOT(ISERROR(SEARCH("booking vcd",J524)))</formula>
    </cfRule>
    <cfRule type="containsText" dxfId="16370" priority="12889" stopIfTrue="1" operator="containsText" text="booking vc">
      <formula>NOT(ISERROR(SEARCH("booking vc",J524)))</formula>
    </cfRule>
  </conditionalFormatting>
  <conditionalFormatting sqref="N524">
    <cfRule type="containsText" dxfId="16369" priority="12898" stopIfTrue="1" operator="containsText" text="CHARGE ON ARRIVAL">
      <formula>NOT(ISERROR(SEARCH("CHARGE ON ARRIVAL",N524)))</formula>
    </cfRule>
    <cfRule type="containsText" dxfId="16368" priority="12899" stopIfTrue="1" operator="containsText" text="CHARGE VC ON DAY">
      <formula>NOT(ISERROR(SEARCH("CHARGE VC ON DAY",N524)))</formula>
    </cfRule>
    <cfRule type="containsText" dxfId="16367" priority="12900" stopIfTrue="1" operator="containsText" text="PAID">
      <formula>NOT(ISERROR(SEARCH("PAID",N524)))</formula>
    </cfRule>
  </conditionalFormatting>
  <conditionalFormatting sqref="I524:J524">
    <cfRule type="containsText" dxfId="16366" priority="12879" operator="containsText" text="BANND">
      <formula>NOT(ISERROR(SEARCH("BANND",I524)))</formula>
    </cfRule>
  </conditionalFormatting>
  <conditionalFormatting sqref="J524">
    <cfRule type="expression" dxfId="16365" priority="12878">
      <formula>"'=NOT(ISERROR(VLOOKUP('Banned list'!)"</formula>
    </cfRule>
  </conditionalFormatting>
  <conditionalFormatting sqref="J524">
    <cfRule type="containsText" dxfId="16364" priority="12871" operator="containsText" text="hw">
      <formula>NOT(ISERROR(SEARCH("hw",J524)))</formula>
    </cfRule>
    <cfRule type="containsText" dxfId="16363" priority="12872" operator="containsText" text="bb">
      <formula>NOT(ISERROR(SEARCH("bb",J524)))</formula>
    </cfRule>
    <cfRule type="containsText" dxfId="16362" priority="12873" stopIfTrue="1" operator="containsText" text="booking hc">
      <formula>NOT(ISERROR(SEARCH("booking hc",J524)))</formula>
    </cfRule>
    <cfRule type="containsText" dxfId="16361" priority="12874" operator="containsText" text="expedia vc">
      <formula>NOT(ISERROR(SEARCH("expedia vc",J524)))</formula>
    </cfRule>
    <cfRule type="containsText" dxfId="16360" priority="12875" operator="containsText" text="booking hcn">
      <formula>NOT(ISERROR(SEARCH("booking hcn",J524)))</formula>
    </cfRule>
    <cfRule type="containsText" dxfId="16359" priority="12876" stopIfTrue="1" operator="containsText" text="booking vcd">
      <formula>NOT(ISERROR(SEARCH("booking vcd",J524)))</formula>
    </cfRule>
    <cfRule type="containsText" dxfId="16358" priority="12877" stopIfTrue="1" operator="containsText" text="booking vc">
      <formula>NOT(ISERROR(SEARCH("booking vc",J524)))</formula>
    </cfRule>
  </conditionalFormatting>
  <conditionalFormatting sqref="J524">
    <cfRule type="containsText" dxfId="16357" priority="12880" operator="containsText" text="BANND">
      <formula>NOT(ISERROR(SEARCH("BANND",J524)))</formula>
    </cfRule>
    <cfRule type="expression" dxfId="16356" priority="12881">
      <formula>"'=NOT(ISERROR(VLOOKUP('Banned list'!)"</formula>
    </cfRule>
  </conditionalFormatting>
  <conditionalFormatting sqref="I525">
    <cfRule type="containsText" dxfId="16355" priority="12860" operator="containsText" text="BANND">
      <formula>NOT(ISERROR(SEARCH("BANND",I525)))</formula>
    </cfRule>
  </conditionalFormatting>
  <conditionalFormatting sqref="J525">
    <cfRule type="containsText" dxfId="16354" priority="12862" operator="containsText" text="bb">
      <formula>NOT(ISERROR(SEARCH("bb",J525)))</formula>
    </cfRule>
    <cfRule type="containsText" dxfId="16353" priority="12863" stopIfTrue="1" operator="containsText" text="booking hc">
      <formula>NOT(ISERROR(SEARCH("booking hc",J525)))</formula>
    </cfRule>
    <cfRule type="containsText" dxfId="16352" priority="12864" operator="containsText" text="expedia vc">
      <formula>NOT(ISERROR(SEARCH("expedia vc",J525)))</formula>
    </cfRule>
    <cfRule type="containsText" dxfId="16351" priority="12865" operator="containsText" text="booking hcn">
      <formula>NOT(ISERROR(SEARCH("booking hcn",J525)))</formula>
    </cfRule>
    <cfRule type="containsText" dxfId="16350" priority="12866" stopIfTrue="1" operator="containsText" text="booking vcd">
      <formula>NOT(ISERROR(SEARCH("booking vcd",J525)))</formula>
    </cfRule>
    <cfRule type="containsText" dxfId="16349" priority="12867" stopIfTrue="1" operator="containsText" text="booking vc">
      <formula>NOT(ISERROR(SEARCH("booking vc",J525)))</formula>
    </cfRule>
  </conditionalFormatting>
  <conditionalFormatting sqref="J525">
    <cfRule type="containsText" dxfId="16348" priority="12861" operator="containsText" text="hw">
      <formula>NOT(ISERROR(SEARCH("hw",J525)))</formula>
    </cfRule>
  </conditionalFormatting>
  <conditionalFormatting sqref="J525">
    <cfRule type="containsText" dxfId="16347" priority="12853" operator="containsText" text="hw">
      <formula>NOT(ISERROR(SEARCH("hw",J525)))</formula>
    </cfRule>
    <cfRule type="containsText" dxfId="16346" priority="12854" operator="containsText" text="bb">
      <formula>NOT(ISERROR(SEARCH("bb",J525)))</formula>
    </cfRule>
    <cfRule type="containsText" dxfId="16345" priority="12855" stopIfTrue="1" operator="containsText" text="booking hc">
      <formula>NOT(ISERROR(SEARCH("booking hc",J525)))</formula>
    </cfRule>
    <cfRule type="containsText" dxfId="16344" priority="12856" operator="containsText" text="expedia vc">
      <formula>NOT(ISERROR(SEARCH("expedia vc",J525)))</formula>
    </cfRule>
    <cfRule type="containsText" dxfId="16343" priority="12857" operator="containsText" text="booking hcn">
      <formula>NOT(ISERROR(SEARCH("booking hcn",J525)))</formula>
    </cfRule>
    <cfRule type="containsText" dxfId="16342" priority="12858" stopIfTrue="1" operator="containsText" text="booking vcd">
      <formula>NOT(ISERROR(SEARCH("booking vcd",J525)))</formula>
    </cfRule>
    <cfRule type="containsText" dxfId="16341" priority="12859" stopIfTrue="1" operator="containsText" text="booking vc">
      <formula>NOT(ISERROR(SEARCH("booking vc",J525)))</formula>
    </cfRule>
  </conditionalFormatting>
  <conditionalFormatting sqref="N525">
    <cfRule type="containsText" dxfId="16340" priority="12868" stopIfTrue="1" operator="containsText" text="CHARGE ON ARRIVAL">
      <formula>NOT(ISERROR(SEARCH("CHARGE ON ARRIVAL",N525)))</formula>
    </cfRule>
    <cfRule type="containsText" dxfId="16339" priority="12869" stopIfTrue="1" operator="containsText" text="CHARGE VC ON DAY">
      <formula>NOT(ISERROR(SEARCH("CHARGE VC ON DAY",N525)))</formula>
    </cfRule>
    <cfRule type="containsText" dxfId="16338" priority="12870" stopIfTrue="1" operator="containsText" text="PAID">
      <formula>NOT(ISERROR(SEARCH("PAID",N525)))</formula>
    </cfRule>
  </conditionalFormatting>
  <conditionalFormatting sqref="I526">
    <cfRule type="containsText" dxfId="16337" priority="12842" operator="containsText" text="BANND">
      <formula>NOT(ISERROR(SEARCH("BANND",I526)))</formula>
    </cfRule>
  </conditionalFormatting>
  <conditionalFormatting sqref="J526">
    <cfRule type="containsText" dxfId="16336" priority="12844" operator="containsText" text="bb">
      <formula>NOT(ISERROR(SEARCH("bb",J526)))</formula>
    </cfRule>
    <cfRule type="containsText" dxfId="16335" priority="12845" stopIfTrue="1" operator="containsText" text="booking hc">
      <formula>NOT(ISERROR(SEARCH("booking hc",J526)))</formula>
    </cfRule>
    <cfRule type="containsText" dxfId="16334" priority="12846" operator="containsText" text="expedia vc">
      <formula>NOT(ISERROR(SEARCH("expedia vc",J526)))</formula>
    </cfRule>
    <cfRule type="containsText" dxfId="16333" priority="12847" operator="containsText" text="booking hcn">
      <formula>NOT(ISERROR(SEARCH("booking hcn",J526)))</formula>
    </cfRule>
    <cfRule type="containsText" dxfId="16332" priority="12848" stopIfTrue="1" operator="containsText" text="booking vcd">
      <formula>NOT(ISERROR(SEARCH("booking vcd",J526)))</formula>
    </cfRule>
    <cfRule type="containsText" dxfId="16331" priority="12849" stopIfTrue="1" operator="containsText" text="booking vc">
      <formula>NOT(ISERROR(SEARCH("booking vc",J526)))</formula>
    </cfRule>
  </conditionalFormatting>
  <conditionalFormatting sqref="J526">
    <cfRule type="containsText" dxfId="16330" priority="12843" operator="containsText" text="hw">
      <formula>NOT(ISERROR(SEARCH("hw",J526)))</formula>
    </cfRule>
  </conditionalFormatting>
  <conditionalFormatting sqref="J526">
    <cfRule type="containsText" dxfId="16329" priority="12835" operator="containsText" text="hw">
      <formula>NOT(ISERROR(SEARCH("hw",J526)))</formula>
    </cfRule>
    <cfRule type="containsText" dxfId="16328" priority="12836" operator="containsText" text="bb">
      <formula>NOT(ISERROR(SEARCH("bb",J526)))</formula>
    </cfRule>
    <cfRule type="containsText" dxfId="16327" priority="12837" stopIfTrue="1" operator="containsText" text="booking hc">
      <formula>NOT(ISERROR(SEARCH("booking hc",J526)))</formula>
    </cfRule>
    <cfRule type="containsText" dxfId="16326" priority="12838" operator="containsText" text="expedia vc">
      <formula>NOT(ISERROR(SEARCH("expedia vc",J526)))</formula>
    </cfRule>
    <cfRule type="containsText" dxfId="16325" priority="12839" operator="containsText" text="booking hcn">
      <formula>NOT(ISERROR(SEARCH("booking hcn",J526)))</formula>
    </cfRule>
    <cfRule type="containsText" dxfId="16324" priority="12840" stopIfTrue="1" operator="containsText" text="booking vcd">
      <formula>NOT(ISERROR(SEARCH("booking vcd",J526)))</formula>
    </cfRule>
    <cfRule type="containsText" dxfId="16323" priority="12841" stopIfTrue="1" operator="containsText" text="booking vc">
      <formula>NOT(ISERROR(SEARCH("booking vc",J526)))</formula>
    </cfRule>
  </conditionalFormatting>
  <conditionalFormatting sqref="N526">
    <cfRule type="containsText" dxfId="16322" priority="12850" stopIfTrue="1" operator="containsText" text="CHARGE ON ARRIVAL">
      <formula>NOT(ISERROR(SEARCH("CHARGE ON ARRIVAL",N526)))</formula>
    </cfRule>
    <cfRule type="containsText" dxfId="16321" priority="12851" stopIfTrue="1" operator="containsText" text="CHARGE VC ON DAY">
      <formula>NOT(ISERROR(SEARCH("CHARGE VC ON DAY",N526)))</formula>
    </cfRule>
    <cfRule type="containsText" dxfId="16320" priority="12852" stopIfTrue="1" operator="containsText" text="PAID">
      <formula>NOT(ISERROR(SEARCH("PAID",N526)))</formula>
    </cfRule>
  </conditionalFormatting>
  <conditionalFormatting sqref="I527">
    <cfRule type="containsText" dxfId="16319" priority="12824" operator="containsText" text="BANND">
      <formula>NOT(ISERROR(SEARCH("BANND",I527)))</formula>
    </cfRule>
  </conditionalFormatting>
  <conditionalFormatting sqref="J527">
    <cfRule type="containsText" dxfId="16318" priority="12826" operator="containsText" text="bb">
      <formula>NOT(ISERROR(SEARCH("bb",J527)))</formula>
    </cfRule>
    <cfRule type="containsText" dxfId="16317" priority="12827" stopIfTrue="1" operator="containsText" text="booking hc">
      <formula>NOT(ISERROR(SEARCH("booking hc",J527)))</formula>
    </cfRule>
    <cfRule type="containsText" dxfId="16316" priority="12828" operator="containsText" text="expedia vc">
      <formula>NOT(ISERROR(SEARCH("expedia vc",J527)))</formula>
    </cfRule>
    <cfRule type="containsText" dxfId="16315" priority="12829" operator="containsText" text="booking hcn">
      <formula>NOT(ISERROR(SEARCH("booking hcn",J527)))</formula>
    </cfRule>
    <cfRule type="containsText" dxfId="16314" priority="12830" stopIfTrue="1" operator="containsText" text="booking vcd">
      <formula>NOT(ISERROR(SEARCH("booking vcd",J527)))</formula>
    </cfRule>
    <cfRule type="containsText" dxfId="16313" priority="12831" stopIfTrue="1" operator="containsText" text="booking vc">
      <formula>NOT(ISERROR(SEARCH("booking vc",J527)))</formula>
    </cfRule>
  </conditionalFormatting>
  <conditionalFormatting sqref="J527">
    <cfRule type="containsText" dxfId="16312" priority="12825" operator="containsText" text="hw">
      <formula>NOT(ISERROR(SEARCH("hw",J527)))</formula>
    </cfRule>
  </conditionalFormatting>
  <conditionalFormatting sqref="J527">
    <cfRule type="containsText" dxfId="16311" priority="12817" operator="containsText" text="hw">
      <formula>NOT(ISERROR(SEARCH("hw",J527)))</formula>
    </cfRule>
    <cfRule type="containsText" dxfId="16310" priority="12818" operator="containsText" text="bb">
      <formula>NOT(ISERROR(SEARCH("bb",J527)))</formula>
    </cfRule>
    <cfRule type="containsText" dxfId="16309" priority="12819" stopIfTrue="1" operator="containsText" text="booking hc">
      <formula>NOT(ISERROR(SEARCH("booking hc",J527)))</formula>
    </cfRule>
    <cfRule type="containsText" dxfId="16308" priority="12820" operator="containsText" text="expedia vc">
      <formula>NOT(ISERROR(SEARCH("expedia vc",J527)))</formula>
    </cfRule>
    <cfRule type="containsText" dxfId="16307" priority="12821" operator="containsText" text="booking hcn">
      <formula>NOT(ISERROR(SEARCH("booking hcn",J527)))</formula>
    </cfRule>
    <cfRule type="containsText" dxfId="16306" priority="12822" stopIfTrue="1" operator="containsText" text="booking vcd">
      <formula>NOT(ISERROR(SEARCH("booking vcd",J527)))</formula>
    </cfRule>
    <cfRule type="containsText" dxfId="16305" priority="12823" stopIfTrue="1" operator="containsText" text="booking vc">
      <formula>NOT(ISERROR(SEARCH("booking vc",J527)))</formula>
    </cfRule>
  </conditionalFormatting>
  <conditionalFormatting sqref="N527">
    <cfRule type="containsText" dxfId="16304" priority="12832" stopIfTrue="1" operator="containsText" text="CHARGE ON ARRIVAL">
      <formula>NOT(ISERROR(SEARCH("CHARGE ON ARRIVAL",N527)))</formula>
    </cfRule>
    <cfRule type="containsText" dxfId="16303" priority="12833" stopIfTrue="1" operator="containsText" text="CHARGE VC ON DAY">
      <formula>NOT(ISERROR(SEARCH("CHARGE VC ON DAY",N527)))</formula>
    </cfRule>
    <cfRule type="containsText" dxfId="16302" priority="12834" stopIfTrue="1" operator="containsText" text="PAID">
      <formula>NOT(ISERROR(SEARCH("PAID",N527)))</formula>
    </cfRule>
  </conditionalFormatting>
  <conditionalFormatting sqref="N528 P528">
    <cfRule type="containsText" dxfId="16301" priority="12805" operator="containsText" text="BANND">
      <formula>NOT(ISERROR(SEARCH("BANND",N528)))</formula>
    </cfRule>
  </conditionalFormatting>
  <conditionalFormatting sqref="J528">
    <cfRule type="containsText" dxfId="16300" priority="12807" operator="containsText" text="bb">
      <formula>NOT(ISERROR(SEARCH("bb",J528)))</formula>
    </cfRule>
    <cfRule type="containsText" dxfId="16299" priority="12808" stopIfTrue="1" operator="containsText" text="booking hc">
      <formula>NOT(ISERROR(SEARCH("booking hc",J528)))</formula>
    </cfRule>
    <cfRule type="containsText" dxfId="16298" priority="12809" operator="containsText" text="expedia vc">
      <formula>NOT(ISERROR(SEARCH("expedia vc",J528)))</formula>
    </cfRule>
    <cfRule type="containsText" dxfId="16297" priority="12810" operator="containsText" text="booking hcn">
      <formula>NOT(ISERROR(SEARCH("booking hcn",J528)))</formula>
    </cfRule>
    <cfRule type="containsText" dxfId="16296" priority="12811" stopIfTrue="1" operator="containsText" text="booking vcd">
      <formula>NOT(ISERROR(SEARCH("booking vcd",J528)))</formula>
    </cfRule>
    <cfRule type="containsText" dxfId="16295" priority="12812" stopIfTrue="1" operator="containsText" text="booking vc">
      <formula>NOT(ISERROR(SEARCH("booking vc",J528)))</formula>
    </cfRule>
  </conditionalFormatting>
  <conditionalFormatting sqref="J528">
    <cfRule type="containsText" dxfId="16294" priority="12806" operator="containsText" text="hw">
      <formula>NOT(ISERROR(SEARCH("hw",J528)))</formula>
    </cfRule>
  </conditionalFormatting>
  <conditionalFormatting sqref="J528">
    <cfRule type="containsText" dxfId="16293" priority="12798" operator="containsText" text="hw">
      <formula>NOT(ISERROR(SEARCH("hw",J528)))</formula>
    </cfRule>
    <cfRule type="containsText" dxfId="16292" priority="12799" operator="containsText" text="bb">
      <formula>NOT(ISERROR(SEARCH("bb",J528)))</formula>
    </cfRule>
    <cfRule type="containsText" dxfId="16291" priority="12800" stopIfTrue="1" operator="containsText" text="booking hc">
      <formula>NOT(ISERROR(SEARCH("booking hc",J528)))</formula>
    </cfRule>
    <cfRule type="containsText" dxfId="16290" priority="12801" operator="containsText" text="expedia vc">
      <formula>NOT(ISERROR(SEARCH("expedia vc",J528)))</formula>
    </cfRule>
    <cfRule type="containsText" dxfId="16289" priority="12802" operator="containsText" text="booking hcn">
      <formula>NOT(ISERROR(SEARCH("booking hcn",J528)))</formula>
    </cfRule>
    <cfRule type="containsText" dxfId="16288" priority="12803" stopIfTrue="1" operator="containsText" text="booking vcd">
      <formula>NOT(ISERROR(SEARCH("booking vcd",J528)))</formula>
    </cfRule>
    <cfRule type="containsText" dxfId="16287" priority="12804" stopIfTrue="1" operator="containsText" text="booking vc">
      <formula>NOT(ISERROR(SEARCH("booking vc",J528)))</formula>
    </cfRule>
  </conditionalFormatting>
  <conditionalFormatting sqref="N528">
    <cfRule type="containsText" dxfId="16286" priority="12813" stopIfTrue="1" operator="containsText" text="CHARGE ON ARRIVAL">
      <formula>NOT(ISERROR(SEARCH("CHARGE ON ARRIVAL",N528)))</formula>
    </cfRule>
    <cfRule type="containsText" dxfId="16285" priority="12814" stopIfTrue="1" operator="containsText" text="CHARGE VC ON DAY">
      <formula>NOT(ISERROR(SEARCH("CHARGE VC ON DAY",N528)))</formula>
    </cfRule>
    <cfRule type="containsText" dxfId="16284" priority="12815" stopIfTrue="1" operator="containsText" text="PAID">
      <formula>NOT(ISERROR(SEARCH("PAID",N528)))</formula>
    </cfRule>
  </conditionalFormatting>
  <conditionalFormatting sqref="N528">
    <cfRule type="containsText" dxfId="16283" priority="12795" stopIfTrue="1" operator="containsText" text="CHARGE ON ARRIVAL">
      <formula>NOT(ISERROR(SEARCH("CHARGE ON ARRIVAL",N528)))</formula>
    </cfRule>
    <cfRule type="containsText" dxfId="16282" priority="12796" stopIfTrue="1" operator="containsText" text="CHARGE VC ON DAY">
      <formula>NOT(ISERROR(SEARCH("CHARGE VC ON DAY",N528)))</formula>
    </cfRule>
    <cfRule type="containsText" dxfId="16281" priority="12797" stopIfTrue="1" operator="containsText" text="PAID">
      <formula>NOT(ISERROR(SEARCH("PAID",N528)))</formula>
    </cfRule>
  </conditionalFormatting>
  <conditionalFormatting sqref="N528">
    <cfRule type="containsText" dxfId="16280" priority="12792" stopIfTrue="1" operator="containsText" text="CHARGE ON ARRIVAL">
      <formula>NOT(ISERROR(SEARCH("CHARGE ON ARRIVAL",N528)))</formula>
    </cfRule>
    <cfRule type="containsText" dxfId="16279" priority="12793" stopIfTrue="1" operator="containsText" text="CHARGE VC ON DAY">
      <formula>NOT(ISERROR(SEARCH("CHARGE VC ON DAY",N528)))</formula>
    </cfRule>
    <cfRule type="containsText" dxfId="16278" priority="12794" stopIfTrue="1" operator="containsText" text="PAID">
      <formula>NOT(ISERROR(SEARCH("PAID",N528)))</formula>
    </cfRule>
  </conditionalFormatting>
  <conditionalFormatting sqref="I528">
    <cfRule type="containsText" dxfId="16277" priority="12781" operator="containsText" text="BANND">
      <formula>NOT(ISERROR(SEARCH("BANND",I528)))</formula>
    </cfRule>
  </conditionalFormatting>
  <conditionalFormatting sqref="J528">
    <cfRule type="containsText" dxfId="16276" priority="12783" operator="containsText" text="bb">
      <formula>NOT(ISERROR(SEARCH("bb",J528)))</formula>
    </cfRule>
    <cfRule type="containsText" dxfId="16275" priority="12784" stopIfTrue="1" operator="containsText" text="booking hc">
      <formula>NOT(ISERROR(SEARCH("booking hc",J528)))</formula>
    </cfRule>
    <cfRule type="containsText" dxfId="16274" priority="12785" operator="containsText" text="expedia vc">
      <formula>NOT(ISERROR(SEARCH("expedia vc",J528)))</formula>
    </cfRule>
    <cfRule type="containsText" dxfId="16273" priority="12786" operator="containsText" text="booking hcn">
      <formula>NOT(ISERROR(SEARCH("booking hcn",J528)))</formula>
    </cfRule>
    <cfRule type="containsText" dxfId="16272" priority="12787" stopIfTrue="1" operator="containsText" text="booking vcd">
      <formula>NOT(ISERROR(SEARCH("booking vcd",J528)))</formula>
    </cfRule>
    <cfRule type="containsText" dxfId="16271" priority="12788" stopIfTrue="1" operator="containsText" text="booking vc">
      <formula>NOT(ISERROR(SEARCH("booking vc",J528)))</formula>
    </cfRule>
  </conditionalFormatting>
  <conditionalFormatting sqref="J528">
    <cfRule type="containsText" dxfId="16270" priority="12782" operator="containsText" text="hw">
      <formula>NOT(ISERROR(SEARCH("hw",J528)))</formula>
    </cfRule>
  </conditionalFormatting>
  <conditionalFormatting sqref="N528">
    <cfRule type="containsText" dxfId="16269" priority="12789" stopIfTrue="1" operator="containsText" text="CHARGE ON ARRIVAL">
      <formula>NOT(ISERROR(SEARCH("CHARGE ON ARRIVAL",N528)))</formula>
    </cfRule>
    <cfRule type="containsText" dxfId="16268" priority="12790" stopIfTrue="1" operator="containsText" text="CHARGE VC ON DAY">
      <formula>NOT(ISERROR(SEARCH("CHARGE VC ON DAY",N528)))</formula>
    </cfRule>
    <cfRule type="containsText" dxfId="16267" priority="12791" stopIfTrue="1" operator="containsText" text="PAID">
      <formula>NOT(ISERROR(SEARCH("PAID",N528)))</formula>
    </cfRule>
  </conditionalFormatting>
  <conditionalFormatting sqref="I529 G529">
    <cfRule type="containsText" dxfId="16266" priority="12770" operator="containsText" text="BANND">
      <formula>NOT(ISERROR(SEARCH("BANND",G529)))</formula>
    </cfRule>
  </conditionalFormatting>
  <conditionalFormatting sqref="J529">
    <cfRule type="containsText" dxfId="16265" priority="12772" operator="containsText" text="bb">
      <formula>NOT(ISERROR(SEARCH("bb",J529)))</formula>
    </cfRule>
    <cfRule type="containsText" dxfId="16264" priority="12773" stopIfTrue="1" operator="containsText" text="booking hc">
      <formula>NOT(ISERROR(SEARCH("booking hc",J529)))</formula>
    </cfRule>
    <cfRule type="containsText" dxfId="16263" priority="12774" operator="containsText" text="expedia vc">
      <formula>NOT(ISERROR(SEARCH("expedia vc",J529)))</formula>
    </cfRule>
    <cfRule type="containsText" dxfId="16262" priority="12775" operator="containsText" text="booking hcn">
      <formula>NOT(ISERROR(SEARCH("booking hcn",J529)))</formula>
    </cfRule>
    <cfRule type="containsText" dxfId="16261" priority="12776" stopIfTrue="1" operator="containsText" text="booking vcd">
      <formula>NOT(ISERROR(SEARCH("booking vcd",J529)))</formula>
    </cfRule>
    <cfRule type="containsText" dxfId="16260" priority="12777" stopIfTrue="1" operator="containsText" text="booking vc">
      <formula>NOT(ISERROR(SEARCH("booking vc",J529)))</formula>
    </cfRule>
  </conditionalFormatting>
  <conditionalFormatting sqref="J529">
    <cfRule type="containsText" dxfId="16259" priority="12771" operator="containsText" text="hw">
      <formula>NOT(ISERROR(SEARCH("hw",J529)))</formula>
    </cfRule>
  </conditionalFormatting>
  <conditionalFormatting sqref="J529">
    <cfRule type="containsText" dxfId="16258" priority="12763" operator="containsText" text="hw">
      <formula>NOT(ISERROR(SEARCH("hw",J529)))</formula>
    </cfRule>
    <cfRule type="containsText" dxfId="16257" priority="12764" operator="containsText" text="bb">
      <formula>NOT(ISERROR(SEARCH("bb",J529)))</formula>
    </cfRule>
    <cfRule type="containsText" dxfId="16256" priority="12765" stopIfTrue="1" operator="containsText" text="booking hc">
      <formula>NOT(ISERROR(SEARCH("booking hc",J529)))</formula>
    </cfRule>
    <cfRule type="containsText" dxfId="16255" priority="12766" operator="containsText" text="expedia vc">
      <formula>NOT(ISERROR(SEARCH("expedia vc",J529)))</formula>
    </cfRule>
    <cfRule type="containsText" dxfId="16254" priority="12767" operator="containsText" text="booking hcn">
      <formula>NOT(ISERROR(SEARCH("booking hcn",J529)))</formula>
    </cfRule>
    <cfRule type="containsText" dxfId="16253" priority="12768" stopIfTrue="1" operator="containsText" text="booking vcd">
      <formula>NOT(ISERROR(SEARCH("booking vcd",J529)))</formula>
    </cfRule>
    <cfRule type="containsText" dxfId="16252" priority="12769" stopIfTrue="1" operator="containsText" text="booking vc">
      <formula>NOT(ISERROR(SEARCH("booking vc",J529)))</formula>
    </cfRule>
  </conditionalFormatting>
  <conditionalFormatting sqref="N529">
    <cfRule type="containsText" dxfId="16251" priority="12778" stopIfTrue="1" operator="containsText" text="CHARGE ON ARRIVAL">
      <formula>NOT(ISERROR(SEARCH("CHARGE ON ARRIVAL",N529)))</formula>
    </cfRule>
    <cfRule type="containsText" dxfId="16250" priority="12779" stopIfTrue="1" operator="containsText" text="CHARGE VC ON DAY">
      <formula>NOT(ISERROR(SEARCH("CHARGE VC ON DAY",N529)))</formula>
    </cfRule>
    <cfRule type="containsText" dxfId="16249" priority="12780" stopIfTrue="1" operator="containsText" text="PAID">
      <formula>NOT(ISERROR(SEARCH("PAID",N529)))</formula>
    </cfRule>
  </conditionalFormatting>
  <conditionalFormatting sqref="G530 I530">
    <cfRule type="containsText" dxfId="16248" priority="12752" operator="containsText" text="BANND">
      <formula>NOT(ISERROR(SEARCH("BANND",G530)))</formula>
    </cfRule>
  </conditionalFormatting>
  <conditionalFormatting sqref="J530">
    <cfRule type="containsText" dxfId="16247" priority="12754" operator="containsText" text="bb">
      <formula>NOT(ISERROR(SEARCH("bb",J530)))</formula>
    </cfRule>
    <cfRule type="containsText" dxfId="16246" priority="12755" stopIfTrue="1" operator="containsText" text="booking hc">
      <formula>NOT(ISERROR(SEARCH("booking hc",J530)))</formula>
    </cfRule>
    <cfRule type="containsText" dxfId="16245" priority="12756" operator="containsText" text="expedia vc">
      <formula>NOT(ISERROR(SEARCH("expedia vc",J530)))</formula>
    </cfRule>
    <cfRule type="containsText" dxfId="16244" priority="12757" operator="containsText" text="booking hcn">
      <formula>NOT(ISERROR(SEARCH("booking hcn",J530)))</formula>
    </cfRule>
    <cfRule type="containsText" dxfId="16243" priority="12758" stopIfTrue="1" operator="containsText" text="booking vcd">
      <formula>NOT(ISERROR(SEARCH("booking vcd",J530)))</formula>
    </cfRule>
    <cfRule type="containsText" dxfId="16242" priority="12759" stopIfTrue="1" operator="containsText" text="booking vc">
      <formula>NOT(ISERROR(SEARCH("booking vc",J530)))</formula>
    </cfRule>
  </conditionalFormatting>
  <conditionalFormatting sqref="J530">
    <cfRule type="containsText" dxfId="16241" priority="12753" operator="containsText" text="hw">
      <formula>NOT(ISERROR(SEARCH("hw",J530)))</formula>
    </cfRule>
  </conditionalFormatting>
  <conditionalFormatting sqref="J530">
    <cfRule type="containsText" dxfId="16240" priority="12745" operator="containsText" text="hw">
      <formula>NOT(ISERROR(SEARCH("hw",J530)))</formula>
    </cfRule>
    <cfRule type="containsText" dxfId="16239" priority="12746" operator="containsText" text="bb">
      <formula>NOT(ISERROR(SEARCH("bb",J530)))</formula>
    </cfRule>
    <cfRule type="containsText" dxfId="16238" priority="12747" stopIfTrue="1" operator="containsText" text="booking hc">
      <formula>NOT(ISERROR(SEARCH("booking hc",J530)))</formula>
    </cfRule>
    <cfRule type="containsText" dxfId="16237" priority="12748" operator="containsText" text="expedia vc">
      <formula>NOT(ISERROR(SEARCH("expedia vc",J530)))</formula>
    </cfRule>
    <cfRule type="containsText" dxfId="16236" priority="12749" operator="containsText" text="booking hcn">
      <formula>NOT(ISERROR(SEARCH("booking hcn",J530)))</formula>
    </cfRule>
    <cfRule type="containsText" dxfId="16235" priority="12750" stopIfTrue="1" operator="containsText" text="booking vcd">
      <formula>NOT(ISERROR(SEARCH("booking vcd",J530)))</formula>
    </cfRule>
    <cfRule type="containsText" dxfId="16234" priority="12751" stopIfTrue="1" operator="containsText" text="booking vc">
      <formula>NOT(ISERROR(SEARCH("booking vc",J530)))</formula>
    </cfRule>
  </conditionalFormatting>
  <conditionalFormatting sqref="N530">
    <cfRule type="containsText" dxfId="16233" priority="12760" stopIfTrue="1" operator="containsText" text="CHARGE ON ARRIVAL">
      <formula>NOT(ISERROR(SEARCH("CHARGE ON ARRIVAL",N530)))</formula>
    </cfRule>
    <cfRule type="containsText" dxfId="16232" priority="12761" stopIfTrue="1" operator="containsText" text="CHARGE VC ON DAY">
      <formula>NOT(ISERROR(SEARCH("CHARGE VC ON DAY",N530)))</formula>
    </cfRule>
    <cfRule type="containsText" dxfId="16231" priority="12762" stopIfTrue="1" operator="containsText" text="PAID">
      <formula>NOT(ISERROR(SEARCH("PAID",N530)))</formula>
    </cfRule>
  </conditionalFormatting>
  <conditionalFormatting sqref="J531">
    <cfRule type="containsText" dxfId="16230" priority="12736" operator="containsText" text="bb">
      <formula>NOT(ISERROR(SEARCH("bb",J531)))</formula>
    </cfRule>
    <cfRule type="containsText" dxfId="16229" priority="12737" stopIfTrue="1" operator="containsText" text="booking hc">
      <formula>NOT(ISERROR(SEARCH("booking hc",J531)))</formula>
    </cfRule>
    <cfRule type="containsText" dxfId="16228" priority="12738" operator="containsText" text="expedia vc">
      <formula>NOT(ISERROR(SEARCH("expedia vc",J531)))</formula>
    </cfRule>
    <cfRule type="containsText" dxfId="16227" priority="12739" operator="containsText" text="booking hcn">
      <formula>NOT(ISERROR(SEARCH("booking hcn",J531)))</formula>
    </cfRule>
    <cfRule type="containsText" dxfId="16226" priority="12740" stopIfTrue="1" operator="containsText" text="booking vcd">
      <formula>NOT(ISERROR(SEARCH("booking vcd",J531)))</formula>
    </cfRule>
    <cfRule type="containsText" dxfId="16225" priority="12741" stopIfTrue="1" operator="containsText" text="booking vc">
      <formula>NOT(ISERROR(SEARCH("booking vc",J531)))</formula>
    </cfRule>
  </conditionalFormatting>
  <conditionalFormatting sqref="J531">
    <cfRule type="containsText" dxfId="16224" priority="12735" operator="containsText" text="hw">
      <formula>NOT(ISERROR(SEARCH("hw",J531)))</formula>
    </cfRule>
  </conditionalFormatting>
  <conditionalFormatting sqref="J531">
    <cfRule type="containsText" dxfId="16223" priority="12728" operator="containsText" text="hw">
      <formula>NOT(ISERROR(SEARCH("hw",J531)))</formula>
    </cfRule>
    <cfRule type="containsText" dxfId="16222" priority="12729" operator="containsText" text="bb">
      <formula>NOT(ISERROR(SEARCH("bb",J531)))</formula>
    </cfRule>
    <cfRule type="containsText" dxfId="16221" priority="12730" stopIfTrue="1" operator="containsText" text="booking hc">
      <formula>NOT(ISERROR(SEARCH("booking hc",J531)))</formula>
    </cfRule>
    <cfRule type="containsText" dxfId="16220" priority="12731" operator="containsText" text="expedia vc">
      <formula>NOT(ISERROR(SEARCH("expedia vc",J531)))</formula>
    </cfRule>
    <cfRule type="containsText" dxfId="16219" priority="12732" operator="containsText" text="booking hcn">
      <formula>NOT(ISERROR(SEARCH("booking hcn",J531)))</formula>
    </cfRule>
    <cfRule type="containsText" dxfId="16218" priority="12733" stopIfTrue="1" operator="containsText" text="booking vcd">
      <formula>NOT(ISERROR(SEARCH("booking vcd",J531)))</formula>
    </cfRule>
    <cfRule type="containsText" dxfId="16217" priority="12734" stopIfTrue="1" operator="containsText" text="booking vc">
      <formula>NOT(ISERROR(SEARCH("booking vc",J531)))</formula>
    </cfRule>
  </conditionalFormatting>
  <conditionalFormatting sqref="N531">
    <cfRule type="containsText" dxfId="16216" priority="12742" stopIfTrue="1" operator="containsText" text="CHARGE ON ARRIVAL">
      <formula>NOT(ISERROR(SEARCH("CHARGE ON ARRIVAL",N531)))</formula>
    </cfRule>
    <cfRule type="containsText" dxfId="16215" priority="12743" stopIfTrue="1" operator="containsText" text="CHARGE VC ON DAY">
      <formula>NOT(ISERROR(SEARCH("CHARGE VC ON DAY",N531)))</formula>
    </cfRule>
    <cfRule type="containsText" dxfId="16214" priority="12744" stopIfTrue="1" operator="containsText" text="PAID">
      <formula>NOT(ISERROR(SEARCH("PAID",N531)))</formula>
    </cfRule>
  </conditionalFormatting>
  <conditionalFormatting sqref="N532 I532:J532">
    <cfRule type="containsText" dxfId="16213" priority="12714" operator="containsText" text="BANND">
      <formula>NOT(ISERROR(SEARCH("BANND",I532)))</formula>
    </cfRule>
  </conditionalFormatting>
  <conditionalFormatting sqref="J532">
    <cfRule type="expression" dxfId="16212" priority="12713">
      <formula>"'=NOT(ISERROR(VLOOKUP('Banned list'!)"</formula>
    </cfRule>
  </conditionalFormatting>
  <conditionalFormatting sqref="J532">
    <cfRule type="containsText" dxfId="16211" priority="12716" operator="containsText" text="bb">
      <formula>NOT(ISERROR(SEARCH("bb",J532)))</formula>
    </cfRule>
    <cfRule type="containsText" dxfId="16210" priority="12717" stopIfTrue="1" operator="containsText" text="booking hc">
      <formula>NOT(ISERROR(SEARCH("booking hc",J532)))</formula>
    </cfRule>
    <cfRule type="containsText" dxfId="16209" priority="12718" operator="containsText" text="expedia vc">
      <formula>NOT(ISERROR(SEARCH("expedia vc",J532)))</formula>
    </cfRule>
    <cfRule type="containsText" dxfId="16208" priority="12719" operator="containsText" text="booking hcn">
      <formula>NOT(ISERROR(SEARCH("booking hcn",J532)))</formula>
    </cfRule>
    <cfRule type="containsText" dxfId="16207" priority="12720" stopIfTrue="1" operator="containsText" text="booking vcd">
      <formula>NOT(ISERROR(SEARCH("booking vcd",J532)))</formula>
    </cfRule>
    <cfRule type="containsText" dxfId="16206" priority="12721" stopIfTrue="1" operator="containsText" text="booking vc">
      <formula>NOT(ISERROR(SEARCH("booking vc",J532)))</formula>
    </cfRule>
  </conditionalFormatting>
  <conditionalFormatting sqref="J532">
    <cfRule type="containsText" dxfId="16205" priority="12715" operator="containsText" text="hw">
      <formula>NOT(ISERROR(SEARCH("hw",J532)))</formula>
    </cfRule>
  </conditionalFormatting>
  <conditionalFormatting sqref="J532">
    <cfRule type="containsText" dxfId="16204" priority="12706" operator="containsText" text="hw">
      <formula>NOT(ISERROR(SEARCH("hw",J532)))</formula>
    </cfRule>
    <cfRule type="containsText" dxfId="16203" priority="12707" operator="containsText" text="bb">
      <formula>NOT(ISERROR(SEARCH("bb",J532)))</formula>
    </cfRule>
    <cfRule type="containsText" dxfId="16202" priority="12708" stopIfTrue="1" operator="containsText" text="booking hc">
      <formula>NOT(ISERROR(SEARCH("booking hc",J532)))</formula>
    </cfRule>
    <cfRule type="containsText" dxfId="16201" priority="12709" operator="containsText" text="expedia vc">
      <formula>NOT(ISERROR(SEARCH("expedia vc",J532)))</formula>
    </cfRule>
    <cfRule type="containsText" dxfId="16200" priority="12710" operator="containsText" text="booking hcn">
      <formula>NOT(ISERROR(SEARCH("booking hcn",J532)))</formula>
    </cfRule>
    <cfRule type="containsText" dxfId="16199" priority="12711" stopIfTrue="1" operator="containsText" text="booking vcd">
      <formula>NOT(ISERROR(SEARCH("booking vcd",J532)))</formula>
    </cfRule>
    <cfRule type="containsText" dxfId="16198" priority="12712" stopIfTrue="1" operator="containsText" text="booking vc">
      <formula>NOT(ISERROR(SEARCH("booking vc",J532)))</formula>
    </cfRule>
  </conditionalFormatting>
  <conditionalFormatting sqref="J532">
    <cfRule type="containsText" dxfId="16197" priority="12725" operator="containsText" text="BANND">
      <formula>NOT(ISERROR(SEARCH("BANND",J532)))</formula>
    </cfRule>
    <cfRule type="expression" dxfId="16196" priority="12726">
      <formula>"'=NOT(ISERROR(VLOOKUP('Banned list'!)"</formula>
    </cfRule>
  </conditionalFormatting>
  <conditionalFormatting sqref="N532">
    <cfRule type="containsText" dxfId="16195" priority="12722" stopIfTrue="1" operator="containsText" text="CHARGE ON ARRIVAL">
      <formula>NOT(ISERROR(SEARCH("CHARGE ON ARRIVAL",N532)))</formula>
    </cfRule>
    <cfRule type="containsText" dxfId="16194" priority="12723" stopIfTrue="1" operator="containsText" text="CHARGE VC ON DAY">
      <formula>NOT(ISERROR(SEARCH("CHARGE VC ON DAY",N532)))</formula>
    </cfRule>
    <cfRule type="containsText" dxfId="16193" priority="12724" stopIfTrue="1" operator="containsText" text="PAID">
      <formula>NOT(ISERROR(SEARCH("PAID",N532)))</formula>
    </cfRule>
  </conditionalFormatting>
  <conditionalFormatting sqref="I533">
    <cfRule type="containsText" dxfId="16192" priority="12695" operator="containsText" text="BANND">
      <formula>NOT(ISERROR(SEARCH("BANND",I533)))</formula>
    </cfRule>
  </conditionalFormatting>
  <conditionalFormatting sqref="J533">
    <cfRule type="containsText" dxfId="16191" priority="12697" operator="containsText" text="bb">
      <formula>NOT(ISERROR(SEARCH("bb",J533)))</formula>
    </cfRule>
    <cfRule type="containsText" dxfId="16190" priority="12698" stopIfTrue="1" operator="containsText" text="booking hc">
      <formula>NOT(ISERROR(SEARCH("booking hc",J533)))</formula>
    </cfRule>
    <cfRule type="containsText" dxfId="16189" priority="12699" operator="containsText" text="expedia vc">
      <formula>NOT(ISERROR(SEARCH("expedia vc",J533)))</formula>
    </cfRule>
    <cfRule type="containsText" dxfId="16188" priority="12700" operator="containsText" text="booking hcn">
      <formula>NOT(ISERROR(SEARCH("booking hcn",J533)))</formula>
    </cfRule>
    <cfRule type="containsText" dxfId="16187" priority="12701" stopIfTrue="1" operator="containsText" text="booking vcd">
      <formula>NOT(ISERROR(SEARCH("booking vcd",J533)))</formula>
    </cfRule>
    <cfRule type="containsText" dxfId="16186" priority="12702" stopIfTrue="1" operator="containsText" text="booking vc">
      <formula>NOT(ISERROR(SEARCH("booking vc",J533)))</formula>
    </cfRule>
  </conditionalFormatting>
  <conditionalFormatting sqref="J533">
    <cfRule type="containsText" dxfId="16185" priority="12696" operator="containsText" text="hw">
      <formula>NOT(ISERROR(SEARCH("hw",J533)))</formula>
    </cfRule>
  </conditionalFormatting>
  <conditionalFormatting sqref="J533">
    <cfRule type="containsText" dxfId="16184" priority="12688" operator="containsText" text="hw">
      <formula>NOT(ISERROR(SEARCH("hw",J533)))</formula>
    </cfRule>
    <cfRule type="containsText" dxfId="16183" priority="12689" operator="containsText" text="bb">
      <formula>NOT(ISERROR(SEARCH("bb",J533)))</formula>
    </cfRule>
    <cfRule type="containsText" dxfId="16182" priority="12690" stopIfTrue="1" operator="containsText" text="booking hc">
      <formula>NOT(ISERROR(SEARCH("booking hc",J533)))</formula>
    </cfRule>
    <cfRule type="containsText" dxfId="16181" priority="12691" operator="containsText" text="expedia vc">
      <formula>NOT(ISERROR(SEARCH("expedia vc",J533)))</formula>
    </cfRule>
    <cfRule type="containsText" dxfId="16180" priority="12692" operator="containsText" text="booking hcn">
      <formula>NOT(ISERROR(SEARCH("booking hcn",J533)))</formula>
    </cfRule>
    <cfRule type="containsText" dxfId="16179" priority="12693" stopIfTrue="1" operator="containsText" text="booking vcd">
      <formula>NOT(ISERROR(SEARCH("booking vcd",J533)))</formula>
    </cfRule>
    <cfRule type="containsText" dxfId="16178" priority="12694" stopIfTrue="1" operator="containsText" text="booking vc">
      <formula>NOT(ISERROR(SEARCH("booking vc",J533)))</formula>
    </cfRule>
  </conditionalFormatting>
  <conditionalFormatting sqref="N533">
    <cfRule type="containsText" dxfId="16177" priority="12703" stopIfTrue="1" operator="containsText" text="CHARGE ON ARRIVAL">
      <formula>NOT(ISERROR(SEARCH("CHARGE ON ARRIVAL",N533)))</formula>
    </cfRule>
    <cfRule type="containsText" dxfId="16176" priority="12704" stopIfTrue="1" operator="containsText" text="CHARGE VC ON DAY">
      <formula>NOT(ISERROR(SEARCH("CHARGE VC ON DAY",N533)))</formula>
    </cfRule>
    <cfRule type="containsText" dxfId="16175" priority="12705" stopIfTrue="1" operator="containsText" text="PAID">
      <formula>NOT(ISERROR(SEARCH("PAID",N533)))</formula>
    </cfRule>
  </conditionalFormatting>
  <conditionalFormatting sqref="I534:J534 N534">
    <cfRule type="containsText" dxfId="16174" priority="12674" operator="containsText" text="BANND">
      <formula>NOT(ISERROR(SEARCH("BANND",I534)))</formula>
    </cfRule>
  </conditionalFormatting>
  <conditionalFormatting sqref="J534">
    <cfRule type="expression" dxfId="16173" priority="12673">
      <formula>"'=NOT(ISERROR(VLOOKUP('Banned list'!)"</formula>
    </cfRule>
  </conditionalFormatting>
  <conditionalFormatting sqref="J534">
    <cfRule type="containsText" dxfId="16172" priority="12676" operator="containsText" text="bb">
      <formula>NOT(ISERROR(SEARCH("bb",J534)))</formula>
    </cfRule>
    <cfRule type="containsText" dxfId="16171" priority="12677" stopIfTrue="1" operator="containsText" text="booking hc">
      <formula>NOT(ISERROR(SEARCH("booking hc",J534)))</formula>
    </cfRule>
    <cfRule type="containsText" dxfId="16170" priority="12678" operator="containsText" text="expedia vc">
      <formula>NOT(ISERROR(SEARCH("expedia vc",J534)))</formula>
    </cfRule>
    <cfRule type="containsText" dxfId="16169" priority="12679" operator="containsText" text="booking hcn">
      <formula>NOT(ISERROR(SEARCH("booking hcn",J534)))</formula>
    </cfRule>
    <cfRule type="containsText" dxfId="16168" priority="12680" stopIfTrue="1" operator="containsText" text="booking vcd">
      <formula>NOT(ISERROR(SEARCH("booking vcd",J534)))</formula>
    </cfRule>
    <cfRule type="containsText" dxfId="16167" priority="12681" stopIfTrue="1" operator="containsText" text="booking vc">
      <formula>NOT(ISERROR(SEARCH("booking vc",J534)))</formula>
    </cfRule>
  </conditionalFormatting>
  <conditionalFormatting sqref="J534">
    <cfRule type="containsText" dxfId="16166" priority="12675" operator="containsText" text="hw">
      <formula>NOT(ISERROR(SEARCH("hw",J534)))</formula>
    </cfRule>
  </conditionalFormatting>
  <conditionalFormatting sqref="J534">
    <cfRule type="containsText" dxfId="16165" priority="12666" operator="containsText" text="hw">
      <formula>NOT(ISERROR(SEARCH("hw",J534)))</formula>
    </cfRule>
    <cfRule type="containsText" dxfId="16164" priority="12667" operator="containsText" text="bb">
      <formula>NOT(ISERROR(SEARCH("bb",J534)))</formula>
    </cfRule>
    <cfRule type="containsText" dxfId="16163" priority="12668" stopIfTrue="1" operator="containsText" text="booking hc">
      <formula>NOT(ISERROR(SEARCH("booking hc",J534)))</formula>
    </cfRule>
    <cfRule type="containsText" dxfId="16162" priority="12669" operator="containsText" text="expedia vc">
      <formula>NOT(ISERROR(SEARCH("expedia vc",J534)))</formula>
    </cfRule>
    <cfRule type="containsText" dxfId="16161" priority="12670" operator="containsText" text="booking hcn">
      <formula>NOT(ISERROR(SEARCH("booking hcn",J534)))</formula>
    </cfRule>
    <cfRule type="containsText" dxfId="16160" priority="12671" stopIfTrue="1" operator="containsText" text="booking vcd">
      <formula>NOT(ISERROR(SEARCH("booking vcd",J534)))</formula>
    </cfRule>
    <cfRule type="containsText" dxfId="16159" priority="12672" stopIfTrue="1" operator="containsText" text="booking vc">
      <formula>NOT(ISERROR(SEARCH("booking vc",J534)))</formula>
    </cfRule>
  </conditionalFormatting>
  <conditionalFormatting sqref="J534">
    <cfRule type="containsText" dxfId="16158" priority="12685" operator="containsText" text="BANND">
      <formula>NOT(ISERROR(SEARCH("BANND",J534)))</formula>
    </cfRule>
    <cfRule type="expression" dxfId="16157" priority="12686">
      <formula>"'=NOT(ISERROR(VLOOKUP('Banned list'!)"</formula>
    </cfRule>
  </conditionalFormatting>
  <conditionalFormatting sqref="N534">
    <cfRule type="containsText" dxfId="16156" priority="12682" stopIfTrue="1" operator="containsText" text="CHARGE ON ARRIVAL">
      <formula>NOT(ISERROR(SEARCH("CHARGE ON ARRIVAL",N534)))</formula>
    </cfRule>
    <cfRule type="containsText" dxfId="16155" priority="12683" stopIfTrue="1" operator="containsText" text="CHARGE VC ON DAY">
      <formula>NOT(ISERROR(SEARCH("CHARGE VC ON DAY",N534)))</formula>
    </cfRule>
    <cfRule type="containsText" dxfId="16154" priority="12684" stopIfTrue="1" operator="containsText" text="PAID">
      <formula>NOT(ISERROR(SEARCH("PAID",N534)))</formula>
    </cfRule>
  </conditionalFormatting>
  <conditionalFormatting sqref="G535 I535">
    <cfRule type="containsText" dxfId="16153" priority="12655" operator="containsText" text="BANND">
      <formula>NOT(ISERROR(SEARCH("BANND",G535)))</formula>
    </cfRule>
  </conditionalFormatting>
  <conditionalFormatting sqref="J535">
    <cfRule type="containsText" dxfId="16152" priority="12657" operator="containsText" text="bb">
      <formula>NOT(ISERROR(SEARCH("bb",J535)))</formula>
    </cfRule>
    <cfRule type="containsText" dxfId="16151" priority="12658" stopIfTrue="1" operator="containsText" text="booking hc">
      <formula>NOT(ISERROR(SEARCH("booking hc",J535)))</formula>
    </cfRule>
    <cfRule type="containsText" dxfId="16150" priority="12659" operator="containsText" text="expedia vc">
      <formula>NOT(ISERROR(SEARCH("expedia vc",J535)))</formula>
    </cfRule>
    <cfRule type="containsText" dxfId="16149" priority="12660" operator="containsText" text="booking hcn">
      <formula>NOT(ISERROR(SEARCH("booking hcn",J535)))</formula>
    </cfRule>
    <cfRule type="containsText" dxfId="16148" priority="12661" stopIfTrue="1" operator="containsText" text="booking vcd">
      <formula>NOT(ISERROR(SEARCH("booking vcd",J535)))</formula>
    </cfRule>
    <cfRule type="containsText" dxfId="16147" priority="12662" stopIfTrue="1" operator="containsText" text="booking vc">
      <formula>NOT(ISERROR(SEARCH("booking vc",J535)))</formula>
    </cfRule>
  </conditionalFormatting>
  <conditionalFormatting sqref="J535">
    <cfRule type="containsText" dxfId="16146" priority="12656" operator="containsText" text="hw">
      <formula>NOT(ISERROR(SEARCH("hw",J535)))</formula>
    </cfRule>
  </conditionalFormatting>
  <conditionalFormatting sqref="J535">
    <cfRule type="containsText" dxfId="16145" priority="12648" operator="containsText" text="hw">
      <formula>NOT(ISERROR(SEARCH("hw",J535)))</formula>
    </cfRule>
    <cfRule type="containsText" dxfId="16144" priority="12649" operator="containsText" text="bb">
      <formula>NOT(ISERROR(SEARCH("bb",J535)))</formula>
    </cfRule>
    <cfRule type="containsText" dxfId="16143" priority="12650" stopIfTrue="1" operator="containsText" text="booking hc">
      <formula>NOT(ISERROR(SEARCH("booking hc",J535)))</formula>
    </cfRule>
    <cfRule type="containsText" dxfId="16142" priority="12651" operator="containsText" text="expedia vc">
      <formula>NOT(ISERROR(SEARCH("expedia vc",J535)))</formula>
    </cfRule>
    <cfRule type="containsText" dxfId="16141" priority="12652" operator="containsText" text="booking hcn">
      <formula>NOT(ISERROR(SEARCH("booking hcn",J535)))</formula>
    </cfRule>
    <cfRule type="containsText" dxfId="16140" priority="12653" stopIfTrue="1" operator="containsText" text="booking vcd">
      <formula>NOT(ISERROR(SEARCH("booking vcd",J535)))</formula>
    </cfRule>
    <cfRule type="containsText" dxfId="16139" priority="12654" stopIfTrue="1" operator="containsText" text="booking vc">
      <formula>NOT(ISERROR(SEARCH("booking vc",J535)))</formula>
    </cfRule>
  </conditionalFormatting>
  <conditionalFormatting sqref="N535">
    <cfRule type="containsText" dxfId="16138" priority="12663" stopIfTrue="1" operator="containsText" text="CHARGE ON ARRIVAL">
      <formula>NOT(ISERROR(SEARCH("CHARGE ON ARRIVAL",N535)))</formula>
    </cfRule>
    <cfRule type="containsText" dxfId="16137" priority="12664" stopIfTrue="1" operator="containsText" text="CHARGE VC ON DAY">
      <formula>NOT(ISERROR(SEARCH("CHARGE VC ON DAY",N535)))</formula>
    </cfRule>
    <cfRule type="containsText" dxfId="16136" priority="12665" stopIfTrue="1" operator="containsText" text="PAID">
      <formula>NOT(ISERROR(SEARCH("PAID",N535)))</formula>
    </cfRule>
  </conditionalFormatting>
  <conditionalFormatting sqref="I536">
    <cfRule type="containsText" dxfId="16135" priority="12637" operator="containsText" text="BANND">
      <formula>NOT(ISERROR(SEARCH("BANND",I536)))</formula>
    </cfRule>
  </conditionalFormatting>
  <conditionalFormatting sqref="J536">
    <cfRule type="containsText" dxfId="16134" priority="12639" operator="containsText" text="bb">
      <formula>NOT(ISERROR(SEARCH("bb",J536)))</formula>
    </cfRule>
    <cfRule type="containsText" dxfId="16133" priority="12640" stopIfTrue="1" operator="containsText" text="booking hc">
      <formula>NOT(ISERROR(SEARCH("booking hc",J536)))</formula>
    </cfRule>
    <cfRule type="containsText" dxfId="16132" priority="12641" operator="containsText" text="expedia vc">
      <formula>NOT(ISERROR(SEARCH("expedia vc",J536)))</formula>
    </cfRule>
    <cfRule type="containsText" dxfId="16131" priority="12642" operator="containsText" text="booking hcn">
      <formula>NOT(ISERROR(SEARCH("booking hcn",J536)))</formula>
    </cfRule>
    <cfRule type="containsText" dxfId="16130" priority="12643" stopIfTrue="1" operator="containsText" text="booking vcd">
      <formula>NOT(ISERROR(SEARCH("booking vcd",J536)))</formula>
    </cfRule>
    <cfRule type="containsText" dxfId="16129" priority="12644" stopIfTrue="1" operator="containsText" text="booking vc">
      <formula>NOT(ISERROR(SEARCH("booking vc",J536)))</formula>
    </cfRule>
  </conditionalFormatting>
  <conditionalFormatting sqref="J536">
    <cfRule type="containsText" dxfId="16128" priority="12638" operator="containsText" text="hw">
      <formula>NOT(ISERROR(SEARCH("hw",J536)))</formula>
    </cfRule>
  </conditionalFormatting>
  <conditionalFormatting sqref="J536">
    <cfRule type="containsText" dxfId="16127" priority="12630" operator="containsText" text="hw">
      <formula>NOT(ISERROR(SEARCH("hw",J536)))</formula>
    </cfRule>
    <cfRule type="containsText" dxfId="16126" priority="12631" operator="containsText" text="bb">
      <formula>NOT(ISERROR(SEARCH("bb",J536)))</formula>
    </cfRule>
    <cfRule type="containsText" dxfId="16125" priority="12632" stopIfTrue="1" operator="containsText" text="booking hc">
      <formula>NOT(ISERROR(SEARCH("booking hc",J536)))</formula>
    </cfRule>
    <cfRule type="containsText" dxfId="16124" priority="12633" operator="containsText" text="expedia vc">
      <formula>NOT(ISERROR(SEARCH("expedia vc",J536)))</formula>
    </cfRule>
    <cfRule type="containsText" dxfId="16123" priority="12634" operator="containsText" text="booking hcn">
      <formula>NOT(ISERROR(SEARCH("booking hcn",J536)))</formula>
    </cfRule>
    <cfRule type="containsText" dxfId="16122" priority="12635" stopIfTrue="1" operator="containsText" text="booking vcd">
      <formula>NOT(ISERROR(SEARCH("booking vcd",J536)))</formula>
    </cfRule>
    <cfRule type="containsText" dxfId="16121" priority="12636" stopIfTrue="1" operator="containsText" text="booking vc">
      <formula>NOT(ISERROR(SEARCH("booking vc",J536)))</formula>
    </cfRule>
  </conditionalFormatting>
  <conditionalFormatting sqref="N536">
    <cfRule type="containsText" dxfId="16120" priority="12645" stopIfTrue="1" operator="containsText" text="CHARGE ON ARRIVAL">
      <formula>NOT(ISERROR(SEARCH("CHARGE ON ARRIVAL",N536)))</formula>
    </cfRule>
    <cfRule type="containsText" dxfId="16119" priority="12646" stopIfTrue="1" operator="containsText" text="CHARGE VC ON DAY">
      <formula>NOT(ISERROR(SEARCH("CHARGE VC ON DAY",N536)))</formula>
    </cfRule>
    <cfRule type="containsText" dxfId="16118" priority="12647" stopIfTrue="1" operator="containsText" text="PAID">
      <formula>NOT(ISERROR(SEARCH("PAID",N536)))</formula>
    </cfRule>
  </conditionalFormatting>
  <conditionalFormatting sqref="I537:J537">
    <cfRule type="containsText" dxfId="16117" priority="12616" operator="containsText" text="BANND">
      <formula>NOT(ISERROR(SEARCH("BANND",I537)))</formula>
    </cfRule>
  </conditionalFormatting>
  <conditionalFormatting sqref="J537">
    <cfRule type="expression" dxfId="16116" priority="12615">
      <formula>"'=NOT(ISERROR(VLOOKUP('Banned list'!)"</formula>
    </cfRule>
  </conditionalFormatting>
  <conditionalFormatting sqref="J537">
    <cfRule type="containsText" dxfId="16115" priority="12618" operator="containsText" text="bb">
      <formula>NOT(ISERROR(SEARCH("bb",J537)))</formula>
    </cfRule>
    <cfRule type="containsText" dxfId="16114" priority="12619" stopIfTrue="1" operator="containsText" text="booking hc">
      <formula>NOT(ISERROR(SEARCH("booking hc",J537)))</formula>
    </cfRule>
    <cfRule type="containsText" dxfId="16113" priority="12620" operator="containsText" text="expedia vc">
      <formula>NOT(ISERROR(SEARCH("expedia vc",J537)))</formula>
    </cfRule>
    <cfRule type="containsText" dxfId="16112" priority="12621" operator="containsText" text="booking hcn">
      <formula>NOT(ISERROR(SEARCH("booking hcn",J537)))</formula>
    </cfRule>
    <cfRule type="containsText" dxfId="16111" priority="12622" stopIfTrue="1" operator="containsText" text="booking vcd">
      <formula>NOT(ISERROR(SEARCH("booking vcd",J537)))</formula>
    </cfRule>
    <cfRule type="containsText" dxfId="16110" priority="12623" stopIfTrue="1" operator="containsText" text="booking vc">
      <formula>NOT(ISERROR(SEARCH("booking vc",J537)))</formula>
    </cfRule>
  </conditionalFormatting>
  <conditionalFormatting sqref="J537">
    <cfRule type="containsText" dxfId="16109" priority="12617" operator="containsText" text="hw">
      <formula>NOT(ISERROR(SEARCH("hw",J537)))</formula>
    </cfRule>
  </conditionalFormatting>
  <conditionalFormatting sqref="J537">
    <cfRule type="containsText" dxfId="16108" priority="12608" operator="containsText" text="hw">
      <formula>NOT(ISERROR(SEARCH("hw",J537)))</formula>
    </cfRule>
    <cfRule type="containsText" dxfId="16107" priority="12609" operator="containsText" text="bb">
      <formula>NOT(ISERROR(SEARCH("bb",J537)))</formula>
    </cfRule>
    <cfRule type="containsText" dxfId="16106" priority="12610" stopIfTrue="1" operator="containsText" text="booking hc">
      <formula>NOT(ISERROR(SEARCH("booking hc",J537)))</formula>
    </cfRule>
    <cfRule type="containsText" dxfId="16105" priority="12611" operator="containsText" text="expedia vc">
      <formula>NOT(ISERROR(SEARCH("expedia vc",J537)))</formula>
    </cfRule>
    <cfRule type="containsText" dxfId="16104" priority="12612" operator="containsText" text="booking hcn">
      <formula>NOT(ISERROR(SEARCH("booking hcn",J537)))</formula>
    </cfRule>
    <cfRule type="containsText" dxfId="16103" priority="12613" stopIfTrue="1" operator="containsText" text="booking vcd">
      <formula>NOT(ISERROR(SEARCH("booking vcd",J537)))</formula>
    </cfRule>
    <cfRule type="containsText" dxfId="16102" priority="12614" stopIfTrue="1" operator="containsText" text="booking vc">
      <formula>NOT(ISERROR(SEARCH("booking vc",J537)))</formula>
    </cfRule>
  </conditionalFormatting>
  <conditionalFormatting sqref="J537">
    <cfRule type="containsText" dxfId="16101" priority="12627" operator="containsText" text="BANND">
      <formula>NOT(ISERROR(SEARCH("BANND",J537)))</formula>
    </cfRule>
    <cfRule type="expression" dxfId="16100" priority="12628">
      <formula>"'=NOT(ISERROR(VLOOKUP('Banned list'!)"</formula>
    </cfRule>
  </conditionalFormatting>
  <conditionalFormatting sqref="N537">
    <cfRule type="containsText" dxfId="16099" priority="12624" stopIfTrue="1" operator="containsText" text="CHARGE ON ARRIVAL">
      <formula>NOT(ISERROR(SEARCH("CHARGE ON ARRIVAL",N537)))</formula>
    </cfRule>
    <cfRule type="containsText" dxfId="16098" priority="12625" stopIfTrue="1" operator="containsText" text="CHARGE VC ON DAY">
      <formula>NOT(ISERROR(SEARCH("CHARGE VC ON DAY",N537)))</formula>
    </cfRule>
    <cfRule type="containsText" dxfId="16097" priority="12626" stopIfTrue="1" operator="containsText" text="PAID">
      <formula>NOT(ISERROR(SEARCH("PAID",N537)))</formula>
    </cfRule>
  </conditionalFormatting>
  <conditionalFormatting sqref="N538 I538:J538">
    <cfRule type="containsText" dxfId="16096" priority="12594" operator="containsText" text="BANND">
      <formula>NOT(ISERROR(SEARCH("BANND",I538)))</formula>
    </cfRule>
  </conditionalFormatting>
  <conditionalFormatting sqref="J538">
    <cfRule type="expression" dxfId="16095" priority="12593">
      <formula>"'=NOT(ISERROR(VLOOKUP('Banned list'!)"</formula>
    </cfRule>
  </conditionalFormatting>
  <conditionalFormatting sqref="J538">
    <cfRule type="containsText" dxfId="16094" priority="12596" operator="containsText" text="bb">
      <formula>NOT(ISERROR(SEARCH("bb",J538)))</formula>
    </cfRule>
    <cfRule type="containsText" dxfId="16093" priority="12597" stopIfTrue="1" operator="containsText" text="booking hc">
      <formula>NOT(ISERROR(SEARCH("booking hc",J538)))</formula>
    </cfRule>
    <cfRule type="containsText" dxfId="16092" priority="12598" operator="containsText" text="expedia vc">
      <formula>NOT(ISERROR(SEARCH("expedia vc",J538)))</formula>
    </cfRule>
    <cfRule type="containsText" dxfId="16091" priority="12599" operator="containsText" text="booking hcn">
      <formula>NOT(ISERROR(SEARCH("booking hcn",J538)))</formula>
    </cfRule>
    <cfRule type="containsText" dxfId="16090" priority="12600" stopIfTrue="1" operator="containsText" text="booking vcd">
      <formula>NOT(ISERROR(SEARCH("booking vcd",J538)))</formula>
    </cfRule>
    <cfRule type="containsText" dxfId="16089" priority="12601" stopIfTrue="1" operator="containsText" text="booking vc">
      <formula>NOT(ISERROR(SEARCH("booking vc",J538)))</formula>
    </cfRule>
  </conditionalFormatting>
  <conditionalFormatting sqref="J538">
    <cfRule type="containsText" dxfId="16088" priority="12595" operator="containsText" text="hw">
      <formula>NOT(ISERROR(SEARCH("hw",J538)))</formula>
    </cfRule>
  </conditionalFormatting>
  <conditionalFormatting sqref="J538">
    <cfRule type="containsText" dxfId="16087" priority="12586" operator="containsText" text="hw">
      <formula>NOT(ISERROR(SEARCH("hw",J538)))</formula>
    </cfRule>
    <cfRule type="containsText" dxfId="16086" priority="12587" operator="containsText" text="bb">
      <formula>NOT(ISERROR(SEARCH("bb",J538)))</formula>
    </cfRule>
    <cfRule type="containsText" dxfId="16085" priority="12588" stopIfTrue="1" operator="containsText" text="booking hc">
      <formula>NOT(ISERROR(SEARCH("booking hc",J538)))</formula>
    </cfRule>
    <cfRule type="containsText" dxfId="16084" priority="12589" operator="containsText" text="expedia vc">
      <formula>NOT(ISERROR(SEARCH("expedia vc",J538)))</formula>
    </cfRule>
    <cfRule type="containsText" dxfId="16083" priority="12590" operator="containsText" text="booking hcn">
      <formula>NOT(ISERROR(SEARCH("booking hcn",J538)))</formula>
    </cfRule>
    <cfRule type="containsText" dxfId="16082" priority="12591" stopIfTrue="1" operator="containsText" text="booking vcd">
      <formula>NOT(ISERROR(SEARCH("booking vcd",J538)))</formula>
    </cfRule>
    <cfRule type="containsText" dxfId="16081" priority="12592" stopIfTrue="1" operator="containsText" text="booking vc">
      <formula>NOT(ISERROR(SEARCH("booking vc",J538)))</formula>
    </cfRule>
  </conditionalFormatting>
  <conditionalFormatting sqref="J538">
    <cfRule type="containsText" dxfId="16080" priority="12605" operator="containsText" text="BANND">
      <formula>NOT(ISERROR(SEARCH("BANND",J538)))</formula>
    </cfRule>
    <cfRule type="expression" dxfId="16079" priority="12606">
      <formula>"'=NOT(ISERROR(VLOOKUP('Banned list'!)"</formula>
    </cfRule>
  </conditionalFormatting>
  <conditionalFormatting sqref="N538">
    <cfRule type="containsText" dxfId="16078" priority="12602" stopIfTrue="1" operator="containsText" text="CHARGE ON ARRIVAL">
      <formula>NOT(ISERROR(SEARCH("CHARGE ON ARRIVAL",N538)))</formula>
    </cfRule>
    <cfRule type="containsText" dxfId="16077" priority="12603" stopIfTrue="1" operator="containsText" text="CHARGE VC ON DAY">
      <formula>NOT(ISERROR(SEARCH("CHARGE VC ON DAY",N538)))</formula>
    </cfRule>
    <cfRule type="containsText" dxfId="16076" priority="12604" stopIfTrue="1" operator="containsText" text="PAID">
      <formula>NOT(ISERROR(SEARCH("PAID",N538)))</formula>
    </cfRule>
  </conditionalFormatting>
  <conditionalFormatting sqref="I539 G539">
    <cfRule type="containsText" dxfId="16075" priority="12575" operator="containsText" text="BANND">
      <formula>NOT(ISERROR(SEARCH("BANND",G539)))</formula>
    </cfRule>
  </conditionalFormatting>
  <conditionalFormatting sqref="J539">
    <cfRule type="containsText" dxfId="16074" priority="12577" operator="containsText" text="bb">
      <formula>NOT(ISERROR(SEARCH("bb",J539)))</formula>
    </cfRule>
    <cfRule type="containsText" dxfId="16073" priority="12578" stopIfTrue="1" operator="containsText" text="booking hc">
      <formula>NOT(ISERROR(SEARCH("booking hc",J539)))</formula>
    </cfRule>
    <cfRule type="containsText" dxfId="16072" priority="12579" operator="containsText" text="expedia vc">
      <formula>NOT(ISERROR(SEARCH("expedia vc",J539)))</formula>
    </cfRule>
    <cfRule type="containsText" dxfId="16071" priority="12580" operator="containsText" text="booking hcn">
      <formula>NOT(ISERROR(SEARCH("booking hcn",J539)))</formula>
    </cfRule>
    <cfRule type="containsText" dxfId="16070" priority="12581" stopIfTrue="1" operator="containsText" text="booking vcd">
      <formula>NOT(ISERROR(SEARCH("booking vcd",J539)))</formula>
    </cfRule>
    <cfRule type="containsText" dxfId="16069" priority="12582" stopIfTrue="1" operator="containsText" text="booking vc">
      <formula>NOT(ISERROR(SEARCH("booking vc",J539)))</formula>
    </cfRule>
  </conditionalFormatting>
  <conditionalFormatting sqref="J539">
    <cfRule type="containsText" dxfId="16068" priority="12576" operator="containsText" text="hw">
      <formula>NOT(ISERROR(SEARCH("hw",J539)))</formula>
    </cfRule>
  </conditionalFormatting>
  <conditionalFormatting sqref="J539">
    <cfRule type="containsText" dxfId="16067" priority="12568" operator="containsText" text="hw">
      <formula>NOT(ISERROR(SEARCH("hw",J539)))</formula>
    </cfRule>
    <cfRule type="containsText" dxfId="16066" priority="12569" operator="containsText" text="bb">
      <formula>NOT(ISERROR(SEARCH("bb",J539)))</formula>
    </cfRule>
    <cfRule type="containsText" dxfId="16065" priority="12570" stopIfTrue="1" operator="containsText" text="booking hc">
      <formula>NOT(ISERROR(SEARCH("booking hc",J539)))</formula>
    </cfRule>
    <cfRule type="containsText" dxfId="16064" priority="12571" operator="containsText" text="expedia vc">
      <formula>NOT(ISERROR(SEARCH("expedia vc",J539)))</formula>
    </cfRule>
    <cfRule type="containsText" dxfId="16063" priority="12572" operator="containsText" text="booking hcn">
      <formula>NOT(ISERROR(SEARCH("booking hcn",J539)))</formula>
    </cfRule>
    <cfRule type="containsText" dxfId="16062" priority="12573" stopIfTrue="1" operator="containsText" text="booking vcd">
      <formula>NOT(ISERROR(SEARCH("booking vcd",J539)))</formula>
    </cfRule>
    <cfRule type="containsText" dxfId="16061" priority="12574" stopIfTrue="1" operator="containsText" text="booking vc">
      <formula>NOT(ISERROR(SEARCH("booking vc",J539)))</formula>
    </cfRule>
  </conditionalFormatting>
  <conditionalFormatting sqref="N539">
    <cfRule type="containsText" dxfId="16060" priority="12583" stopIfTrue="1" operator="containsText" text="CHARGE ON ARRIVAL">
      <formula>NOT(ISERROR(SEARCH("CHARGE ON ARRIVAL",N539)))</formula>
    </cfRule>
    <cfRule type="containsText" dxfId="16059" priority="12584" stopIfTrue="1" operator="containsText" text="CHARGE VC ON DAY">
      <formula>NOT(ISERROR(SEARCH("CHARGE VC ON DAY",N539)))</formula>
    </cfRule>
    <cfRule type="containsText" dxfId="16058" priority="12585" stopIfTrue="1" operator="containsText" text="PAID">
      <formula>NOT(ISERROR(SEARCH("PAID",N539)))</formula>
    </cfRule>
  </conditionalFormatting>
  <conditionalFormatting sqref="I540">
    <cfRule type="containsText" dxfId="16057" priority="12557" operator="containsText" text="BANND">
      <formula>NOT(ISERROR(SEARCH("BANND",I540)))</formula>
    </cfRule>
  </conditionalFormatting>
  <conditionalFormatting sqref="J540">
    <cfRule type="containsText" dxfId="16056" priority="12559" operator="containsText" text="bb">
      <formula>NOT(ISERROR(SEARCH("bb",J540)))</formula>
    </cfRule>
    <cfRule type="containsText" dxfId="16055" priority="12560" stopIfTrue="1" operator="containsText" text="booking hc">
      <formula>NOT(ISERROR(SEARCH("booking hc",J540)))</formula>
    </cfRule>
    <cfRule type="containsText" dxfId="16054" priority="12561" operator="containsText" text="expedia vc">
      <formula>NOT(ISERROR(SEARCH("expedia vc",J540)))</formula>
    </cfRule>
    <cfRule type="containsText" dxfId="16053" priority="12562" operator="containsText" text="booking hcn">
      <formula>NOT(ISERROR(SEARCH("booking hcn",J540)))</formula>
    </cfRule>
    <cfRule type="containsText" dxfId="16052" priority="12563" stopIfTrue="1" operator="containsText" text="booking vcd">
      <formula>NOT(ISERROR(SEARCH("booking vcd",J540)))</formula>
    </cfRule>
    <cfRule type="containsText" dxfId="16051" priority="12564" stopIfTrue="1" operator="containsText" text="booking vc">
      <formula>NOT(ISERROR(SEARCH("booking vc",J540)))</formula>
    </cfRule>
  </conditionalFormatting>
  <conditionalFormatting sqref="J540">
    <cfRule type="containsText" dxfId="16050" priority="12558" operator="containsText" text="hw">
      <formula>NOT(ISERROR(SEARCH("hw",J540)))</formula>
    </cfRule>
  </conditionalFormatting>
  <conditionalFormatting sqref="J540">
    <cfRule type="containsText" dxfId="16049" priority="12550" operator="containsText" text="hw">
      <formula>NOT(ISERROR(SEARCH("hw",J540)))</formula>
    </cfRule>
    <cfRule type="containsText" dxfId="16048" priority="12551" operator="containsText" text="bb">
      <formula>NOT(ISERROR(SEARCH("bb",J540)))</formula>
    </cfRule>
    <cfRule type="containsText" dxfId="16047" priority="12552" stopIfTrue="1" operator="containsText" text="booking hc">
      <formula>NOT(ISERROR(SEARCH("booking hc",J540)))</formula>
    </cfRule>
    <cfRule type="containsText" dxfId="16046" priority="12553" operator="containsText" text="expedia vc">
      <formula>NOT(ISERROR(SEARCH("expedia vc",J540)))</formula>
    </cfRule>
    <cfRule type="containsText" dxfId="16045" priority="12554" operator="containsText" text="booking hcn">
      <formula>NOT(ISERROR(SEARCH("booking hcn",J540)))</formula>
    </cfRule>
    <cfRule type="containsText" dxfId="16044" priority="12555" stopIfTrue="1" operator="containsText" text="booking vcd">
      <formula>NOT(ISERROR(SEARCH("booking vcd",J540)))</formula>
    </cfRule>
    <cfRule type="containsText" dxfId="16043" priority="12556" stopIfTrue="1" operator="containsText" text="booking vc">
      <formula>NOT(ISERROR(SEARCH("booking vc",J540)))</formula>
    </cfRule>
  </conditionalFormatting>
  <conditionalFormatting sqref="N540">
    <cfRule type="containsText" dxfId="16042" priority="12565" stopIfTrue="1" operator="containsText" text="CHARGE ON ARRIVAL">
      <formula>NOT(ISERROR(SEARCH("CHARGE ON ARRIVAL",N540)))</formula>
    </cfRule>
    <cfRule type="containsText" dxfId="16041" priority="12566" stopIfTrue="1" operator="containsText" text="CHARGE VC ON DAY">
      <formula>NOT(ISERROR(SEARCH("CHARGE VC ON DAY",N540)))</formula>
    </cfRule>
    <cfRule type="containsText" dxfId="16040" priority="12567" stopIfTrue="1" operator="containsText" text="PAID">
      <formula>NOT(ISERROR(SEARCH("PAID",N540)))</formula>
    </cfRule>
  </conditionalFormatting>
  <conditionalFormatting sqref="I541">
    <cfRule type="containsText" dxfId="16039" priority="12539" operator="containsText" text="BANND">
      <formula>NOT(ISERROR(SEARCH("BANND",I541)))</formula>
    </cfRule>
  </conditionalFormatting>
  <conditionalFormatting sqref="J541">
    <cfRule type="containsText" dxfId="16038" priority="12541" operator="containsText" text="bb">
      <formula>NOT(ISERROR(SEARCH("bb",J541)))</formula>
    </cfRule>
    <cfRule type="containsText" dxfId="16037" priority="12542" stopIfTrue="1" operator="containsText" text="booking hc">
      <formula>NOT(ISERROR(SEARCH("booking hc",J541)))</formula>
    </cfRule>
    <cfRule type="containsText" dxfId="16036" priority="12543" operator="containsText" text="expedia vc">
      <formula>NOT(ISERROR(SEARCH("expedia vc",J541)))</formula>
    </cfRule>
    <cfRule type="containsText" dxfId="16035" priority="12544" operator="containsText" text="booking hcn">
      <formula>NOT(ISERROR(SEARCH("booking hcn",J541)))</formula>
    </cfRule>
    <cfRule type="containsText" dxfId="16034" priority="12545" stopIfTrue="1" operator="containsText" text="booking vcd">
      <formula>NOT(ISERROR(SEARCH("booking vcd",J541)))</formula>
    </cfRule>
    <cfRule type="containsText" dxfId="16033" priority="12546" stopIfTrue="1" operator="containsText" text="booking vc">
      <formula>NOT(ISERROR(SEARCH("booking vc",J541)))</formula>
    </cfRule>
  </conditionalFormatting>
  <conditionalFormatting sqref="J541">
    <cfRule type="containsText" dxfId="16032" priority="12540" operator="containsText" text="hw">
      <formula>NOT(ISERROR(SEARCH("hw",J541)))</formula>
    </cfRule>
  </conditionalFormatting>
  <conditionalFormatting sqref="N541">
    <cfRule type="containsText" dxfId="16031" priority="12547" stopIfTrue="1" operator="containsText" text="CHARGE ON ARRIVAL">
      <formula>NOT(ISERROR(SEARCH("CHARGE ON ARRIVAL",N541)))</formula>
    </cfRule>
    <cfRule type="containsText" dxfId="16030" priority="12548" stopIfTrue="1" operator="containsText" text="CHARGE VC ON DAY">
      <formula>NOT(ISERROR(SEARCH("CHARGE VC ON DAY",N541)))</formula>
    </cfRule>
    <cfRule type="containsText" dxfId="16029" priority="12549" stopIfTrue="1" operator="containsText" text="PAID">
      <formula>NOT(ISERROR(SEARCH("PAID",N541)))</formula>
    </cfRule>
  </conditionalFormatting>
  <conditionalFormatting sqref="I542 G542">
    <cfRule type="containsText" dxfId="16028" priority="12525" operator="containsText" text="BANND">
      <formula>NOT(ISERROR(SEARCH("BANND",G542)))</formula>
    </cfRule>
  </conditionalFormatting>
  <conditionalFormatting sqref="B542">
    <cfRule type="expression" dxfId="16027" priority="12524">
      <formula>"'=NOT(ISERROR(VLOOKUP('Banned list'!)"</formula>
    </cfRule>
  </conditionalFormatting>
  <conditionalFormatting sqref="J542">
    <cfRule type="containsText" dxfId="16026" priority="12527" operator="containsText" text="bb">
      <formula>NOT(ISERROR(SEARCH("bb",J542)))</formula>
    </cfRule>
    <cfRule type="containsText" dxfId="16025" priority="12528" stopIfTrue="1" operator="containsText" text="booking hc">
      <formula>NOT(ISERROR(SEARCH("booking hc",J542)))</formula>
    </cfRule>
    <cfRule type="containsText" dxfId="16024" priority="12529" operator="containsText" text="expedia vc">
      <formula>NOT(ISERROR(SEARCH("expedia vc",J542)))</formula>
    </cfRule>
    <cfRule type="containsText" dxfId="16023" priority="12530" operator="containsText" text="booking hcn">
      <formula>NOT(ISERROR(SEARCH("booking hcn",J542)))</formula>
    </cfRule>
    <cfRule type="containsText" dxfId="16022" priority="12531" stopIfTrue="1" operator="containsText" text="booking vcd">
      <formula>NOT(ISERROR(SEARCH("booking vcd",J542)))</formula>
    </cfRule>
    <cfRule type="containsText" dxfId="16021" priority="12532" stopIfTrue="1" operator="containsText" text="booking vc">
      <formula>NOT(ISERROR(SEARCH("booking vc",J542)))</formula>
    </cfRule>
  </conditionalFormatting>
  <conditionalFormatting sqref="J542">
    <cfRule type="containsText" dxfId="16020" priority="12526" operator="containsText" text="hw">
      <formula>NOT(ISERROR(SEARCH("hw",J542)))</formula>
    </cfRule>
  </conditionalFormatting>
  <conditionalFormatting sqref="J542">
    <cfRule type="containsText" dxfId="16019" priority="12517" operator="containsText" text="hw">
      <formula>NOT(ISERROR(SEARCH("hw",J542)))</formula>
    </cfRule>
    <cfRule type="containsText" dxfId="16018" priority="12518" operator="containsText" text="bb">
      <formula>NOT(ISERROR(SEARCH("bb",J542)))</formula>
    </cfRule>
    <cfRule type="containsText" dxfId="16017" priority="12519" stopIfTrue="1" operator="containsText" text="booking hc">
      <formula>NOT(ISERROR(SEARCH("booking hc",J542)))</formula>
    </cfRule>
    <cfRule type="containsText" dxfId="16016" priority="12520" operator="containsText" text="expedia vc">
      <formula>NOT(ISERROR(SEARCH("expedia vc",J542)))</formula>
    </cfRule>
    <cfRule type="containsText" dxfId="16015" priority="12521" operator="containsText" text="booking hcn">
      <formula>NOT(ISERROR(SEARCH("booking hcn",J542)))</formula>
    </cfRule>
    <cfRule type="containsText" dxfId="16014" priority="12522" stopIfTrue="1" operator="containsText" text="booking vcd">
      <formula>NOT(ISERROR(SEARCH("booking vcd",J542)))</formula>
    </cfRule>
    <cfRule type="containsText" dxfId="16013" priority="12523" stopIfTrue="1" operator="containsText" text="booking vc">
      <formula>NOT(ISERROR(SEARCH("booking vc",J542)))</formula>
    </cfRule>
  </conditionalFormatting>
  <conditionalFormatting sqref="J542">
    <cfRule type="containsText" dxfId="16012" priority="12536" operator="containsText" text="BANND">
      <formula>NOT(ISERROR(SEARCH("BANND",J542)))</formula>
    </cfRule>
    <cfRule type="expression" dxfId="16011" priority="12537">
      <formula>"'=NOT(ISERROR(VLOOKUP('Banned list'!)"</formula>
    </cfRule>
  </conditionalFormatting>
  <conditionalFormatting sqref="N542">
    <cfRule type="containsText" dxfId="16010" priority="12533" stopIfTrue="1" operator="containsText" text="CHARGE ON ARRIVAL">
      <formula>NOT(ISERROR(SEARCH("CHARGE ON ARRIVAL",N542)))</formula>
    </cfRule>
    <cfRule type="containsText" dxfId="16009" priority="12534" stopIfTrue="1" operator="containsText" text="CHARGE VC ON DAY">
      <formula>NOT(ISERROR(SEARCH("CHARGE VC ON DAY",N542)))</formula>
    </cfRule>
    <cfRule type="containsText" dxfId="16008" priority="12535" stopIfTrue="1" operator="containsText" text="PAID">
      <formula>NOT(ISERROR(SEARCH("PAID",N542)))</formula>
    </cfRule>
  </conditionalFormatting>
  <conditionalFormatting sqref="J542">
    <cfRule type="containsText" dxfId="16007" priority="12511" operator="containsText" text="bb">
      <formula>NOT(ISERROR(SEARCH("bb",J542)))</formula>
    </cfRule>
    <cfRule type="containsText" dxfId="16006" priority="12512" stopIfTrue="1" operator="containsText" text="booking hc">
      <formula>NOT(ISERROR(SEARCH("booking hc",J542)))</formula>
    </cfRule>
    <cfRule type="containsText" dxfId="16005" priority="12513" operator="containsText" text="expedia vc">
      <formula>NOT(ISERROR(SEARCH("expedia vc",J542)))</formula>
    </cfRule>
    <cfRule type="containsText" dxfId="16004" priority="12514" operator="containsText" text="booking hcn">
      <formula>NOT(ISERROR(SEARCH("booking hcn",J542)))</formula>
    </cfRule>
    <cfRule type="containsText" dxfId="16003" priority="12515" stopIfTrue="1" operator="containsText" text="booking vcd">
      <formula>NOT(ISERROR(SEARCH("booking vcd",J542)))</formula>
    </cfRule>
    <cfRule type="containsText" dxfId="16002" priority="12516" stopIfTrue="1" operator="containsText" text="booking vc">
      <formula>NOT(ISERROR(SEARCH("booking vc",J542)))</formula>
    </cfRule>
  </conditionalFormatting>
  <conditionalFormatting sqref="J542">
    <cfRule type="containsText" dxfId="16001" priority="12510" operator="containsText" text="hw">
      <formula>NOT(ISERROR(SEARCH("hw",J542)))</formula>
    </cfRule>
  </conditionalFormatting>
  <conditionalFormatting sqref="N542">
    <cfRule type="containsText" dxfId="16000" priority="12507" stopIfTrue="1" operator="containsText" text="CHARGE ON ARRIVAL">
      <formula>NOT(ISERROR(SEARCH("CHARGE ON ARRIVAL",N542)))</formula>
    </cfRule>
    <cfRule type="containsText" dxfId="15999" priority="12508" stopIfTrue="1" operator="containsText" text="CHARGE VC ON DAY">
      <formula>NOT(ISERROR(SEARCH("CHARGE VC ON DAY",N542)))</formula>
    </cfRule>
    <cfRule type="containsText" dxfId="15998" priority="12509" stopIfTrue="1" operator="containsText" text="PAID">
      <formula>NOT(ISERROR(SEARCH("PAID",N542)))</formula>
    </cfRule>
  </conditionalFormatting>
  <conditionalFormatting sqref="J542">
    <cfRule type="containsText" dxfId="15997" priority="12501" operator="containsText" text="bb">
      <formula>NOT(ISERROR(SEARCH("bb",J542)))</formula>
    </cfRule>
    <cfRule type="containsText" dxfId="15996" priority="12502" stopIfTrue="1" operator="containsText" text="booking hc">
      <formula>NOT(ISERROR(SEARCH("booking hc",J542)))</formula>
    </cfRule>
    <cfRule type="containsText" dxfId="15995" priority="12503" operator="containsText" text="expedia vc">
      <formula>NOT(ISERROR(SEARCH("expedia vc",J542)))</formula>
    </cfRule>
    <cfRule type="containsText" dxfId="15994" priority="12504" operator="containsText" text="booking hcn">
      <formula>NOT(ISERROR(SEARCH("booking hcn",J542)))</formula>
    </cfRule>
    <cfRule type="containsText" dxfId="15993" priority="12505" stopIfTrue="1" operator="containsText" text="booking vcd">
      <formula>NOT(ISERROR(SEARCH("booking vcd",J542)))</formula>
    </cfRule>
    <cfRule type="containsText" dxfId="15992" priority="12506" stopIfTrue="1" operator="containsText" text="booking vc">
      <formula>NOT(ISERROR(SEARCH("booking vc",J542)))</formula>
    </cfRule>
  </conditionalFormatting>
  <conditionalFormatting sqref="J542">
    <cfRule type="containsText" dxfId="15991" priority="12500" operator="containsText" text="hw">
      <formula>NOT(ISERROR(SEARCH("hw",J542)))</formula>
    </cfRule>
  </conditionalFormatting>
  <conditionalFormatting sqref="I543:J543">
    <cfRule type="containsText" dxfId="15990" priority="12486" operator="containsText" text="BANND">
      <formula>NOT(ISERROR(SEARCH("BANND",I543)))</formula>
    </cfRule>
  </conditionalFormatting>
  <conditionalFormatting sqref="J543">
    <cfRule type="expression" dxfId="15989" priority="12485">
      <formula>"'=NOT(ISERROR(VLOOKUP('Banned list'!)"</formula>
    </cfRule>
  </conditionalFormatting>
  <conditionalFormatting sqref="J543">
    <cfRule type="containsText" dxfId="15988" priority="12488" operator="containsText" text="bb">
      <formula>NOT(ISERROR(SEARCH("bb",J543)))</formula>
    </cfRule>
    <cfRule type="containsText" dxfId="15987" priority="12489" stopIfTrue="1" operator="containsText" text="booking hc">
      <formula>NOT(ISERROR(SEARCH("booking hc",J543)))</formula>
    </cfRule>
    <cfRule type="containsText" dxfId="15986" priority="12490" operator="containsText" text="expedia vc">
      <formula>NOT(ISERROR(SEARCH("expedia vc",J543)))</formula>
    </cfRule>
    <cfRule type="containsText" dxfId="15985" priority="12491" operator="containsText" text="booking hcn">
      <formula>NOT(ISERROR(SEARCH("booking hcn",J543)))</formula>
    </cfRule>
    <cfRule type="containsText" dxfId="15984" priority="12492" stopIfTrue="1" operator="containsText" text="booking vcd">
      <formula>NOT(ISERROR(SEARCH("booking vcd",J543)))</formula>
    </cfRule>
    <cfRule type="containsText" dxfId="15983" priority="12493" stopIfTrue="1" operator="containsText" text="booking vc">
      <formula>NOT(ISERROR(SEARCH("booking vc",J543)))</formula>
    </cfRule>
  </conditionalFormatting>
  <conditionalFormatting sqref="J543">
    <cfRule type="containsText" dxfId="15982" priority="12487" operator="containsText" text="hw">
      <formula>NOT(ISERROR(SEARCH("hw",J543)))</formula>
    </cfRule>
  </conditionalFormatting>
  <conditionalFormatting sqref="J543">
    <cfRule type="containsText" dxfId="15981" priority="12478" operator="containsText" text="hw">
      <formula>NOT(ISERROR(SEARCH("hw",J543)))</formula>
    </cfRule>
    <cfRule type="containsText" dxfId="15980" priority="12479" operator="containsText" text="bb">
      <formula>NOT(ISERROR(SEARCH("bb",J543)))</formula>
    </cfRule>
    <cfRule type="containsText" dxfId="15979" priority="12480" stopIfTrue="1" operator="containsText" text="booking hc">
      <formula>NOT(ISERROR(SEARCH("booking hc",J543)))</formula>
    </cfRule>
    <cfRule type="containsText" dxfId="15978" priority="12481" operator="containsText" text="expedia vc">
      <formula>NOT(ISERROR(SEARCH("expedia vc",J543)))</formula>
    </cfRule>
    <cfRule type="containsText" dxfId="15977" priority="12482" operator="containsText" text="booking hcn">
      <formula>NOT(ISERROR(SEARCH("booking hcn",J543)))</formula>
    </cfRule>
    <cfRule type="containsText" dxfId="15976" priority="12483" stopIfTrue="1" operator="containsText" text="booking vcd">
      <formula>NOT(ISERROR(SEARCH("booking vcd",J543)))</formula>
    </cfRule>
    <cfRule type="containsText" dxfId="15975" priority="12484" stopIfTrue="1" operator="containsText" text="booking vc">
      <formula>NOT(ISERROR(SEARCH("booking vc",J543)))</formula>
    </cfRule>
  </conditionalFormatting>
  <conditionalFormatting sqref="J543">
    <cfRule type="containsText" dxfId="15974" priority="12497" operator="containsText" text="BANND">
      <formula>NOT(ISERROR(SEARCH("BANND",J543)))</formula>
    </cfRule>
    <cfRule type="expression" dxfId="15973" priority="12498">
      <formula>"'=NOT(ISERROR(VLOOKUP('Banned list'!)"</formula>
    </cfRule>
  </conditionalFormatting>
  <conditionalFormatting sqref="N543">
    <cfRule type="containsText" dxfId="15972" priority="12494" stopIfTrue="1" operator="containsText" text="CHARGE ON ARRIVAL">
      <formula>NOT(ISERROR(SEARCH("CHARGE ON ARRIVAL",N543)))</formula>
    </cfRule>
    <cfRule type="containsText" dxfId="15971" priority="12495" stopIfTrue="1" operator="containsText" text="CHARGE VC ON DAY">
      <formula>NOT(ISERROR(SEARCH("CHARGE VC ON DAY",N543)))</formula>
    </cfRule>
    <cfRule type="containsText" dxfId="15970" priority="12496" stopIfTrue="1" operator="containsText" text="PAID">
      <formula>NOT(ISERROR(SEARCH("PAID",N543)))</formula>
    </cfRule>
  </conditionalFormatting>
  <conditionalFormatting sqref="J544">
    <cfRule type="expression" dxfId="15969" priority="12463">
      <formula>"'=NOT(ISERROR(VLOOKUP('Banned list'!)"</formula>
    </cfRule>
  </conditionalFormatting>
  <conditionalFormatting sqref="J544">
    <cfRule type="containsText" dxfId="15968" priority="12466" operator="containsText" text="bb">
      <formula>NOT(ISERROR(SEARCH("bb",J544)))</formula>
    </cfRule>
    <cfRule type="containsText" dxfId="15967" priority="12467" stopIfTrue="1" operator="containsText" text="booking hc">
      <formula>NOT(ISERROR(SEARCH("booking hc",J544)))</formula>
    </cfRule>
    <cfRule type="containsText" dxfId="15966" priority="12468" operator="containsText" text="expedia vc">
      <formula>NOT(ISERROR(SEARCH("expedia vc",J544)))</formula>
    </cfRule>
    <cfRule type="containsText" dxfId="15965" priority="12469" operator="containsText" text="booking hcn">
      <formula>NOT(ISERROR(SEARCH("booking hcn",J544)))</formula>
    </cfRule>
    <cfRule type="containsText" dxfId="15964" priority="12470" stopIfTrue="1" operator="containsText" text="booking vcd">
      <formula>NOT(ISERROR(SEARCH("booking vcd",J544)))</formula>
    </cfRule>
    <cfRule type="containsText" dxfId="15963" priority="12471" stopIfTrue="1" operator="containsText" text="booking vc">
      <formula>NOT(ISERROR(SEARCH("booking vc",J544)))</formula>
    </cfRule>
  </conditionalFormatting>
  <conditionalFormatting sqref="J544">
    <cfRule type="containsText" dxfId="15962" priority="12465" operator="containsText" text="hw">
      <formula>NOT(ISERROR(SEARCH("hw",J544)))</formula>
    </cfRule>
  </conditionalFormatting>
  <conditionalFormatting sqref="J544">
    <cfRule type="containsText" dxfId="15961" priority="12456" operator="containsText" text="hw">
      <formula>NOT(ISERROR(SEARCH("hw",J544)))</formula>
    </cfRule>
    <cfRule type="containsText" dxfId="15960" priority="12457" operator="containsText" text="bb">
      <formula>NOT(ISERROR(SEARCH("bb",J544)))</formula>
    </cfRule>
    <cfRule type="containsText" dxfId="15959" priority="12458" stopIfTrue="1" operator="containsText" text="booking hc">
      <formula>NOT(ISERROR(SEARCH("booking hc",J544)))</formula>
    </cfRule>
    <cfRule type="containsText" dxfId="15958" priority="12459" operator="containsText" text="expedia vc">
      <formula>NOT(ISERROR(SEARCH("expedia vc",J544)))</formula>
    </cfRule>
    <cfRule type="containsText" dxfId="15957" priority="12460" operator="containsText" text="booking hcn">
      <formula>NOT(ISERROR(SEARCH("booking hcn",J544)))</formula>
    </cfRule>
    <cfRule type="containsText" dxfId="15956" priority="12461" stopIfTrue="1" operator="containsText" text="booking vcd">
      <formula>NOT(ISERROR(SEARCH("booking vcd",J544)))</formula>
    </cfRule>
    <cfRule type="containsText" dxfId="15955" priority="12462" stopIfTrue="1" operator="containsText" text="booking vc">
      <formula>NOT(ISERROR(SEARCH("booking vc",J544)))</formula>
    </cfRule>
  </conditionalFormatting>
  <conditionalFormatting sqref="J544">
    <cfRule type="containsText" dxfId="15954" priority="12475" operator="containsText" text="BANND">
      <formula>NOT(ISERROR(SEARCH("BANND",J544)))</formula>
    </cfRule>
    <cfRule type="expression" dxfId="15953" priority="12476">
      <formula>"'=NOT(ISERROR(VLOOKUP('Banned list'!)"</formula>
    </cfRule>
  </conditionalFormatting>
  <conditionalFormatting sqref="N544">
    <cfRule type="containsText" dxfId="15952" priority="12472" stopIfTrue="1" operator="containsText" text="CHARGE ON ARRIVAL">
      <formula>NOT(ISERROR(SEARCH("CHARGE ON ARRIVAL",N544)))</formula>
    </cfRule>
    <cfRule type="containsText" dxfId="15951" priority="12473" stopIfTrue="1" operator="containsText" text="CHARGE VC ON DAY">
      <formula>NOT(ISERROR(SEARCH("CHARGE VC ON DAY",N544)))</formula>
    </cfRule>
    <cfRule type="containsText" dxfId="15950" priority="12474" stopIfTrue="1" operator="containsText" text="PAID">
      <formula>NOT(ISERROR(SEARCH("PAID",N544)))</formula>
    </cfRule>
  </conditionalFormatting>
  <conditionalFormatting sqref="H544:L544">
    <cfRule type="expression" dxfId="15949" priority="12453">
      <formula>"'=NOT(ISERROR(VLOOKUP('Banned list'!)"</formula>
    </cfRule>
  </conditionalFormatting>
  <conditionalFormatting sqref="J544">
    <cfRule type="containsText" dxfId="15948" priority="12446" operator="containsText" text="hw">
      <formula>NOT(ISERROR(SEARCH("hw",J544)))</formula>
    </cfRule>
    <cfRule type="containsText" dxfId="15947" priority="12447" operator="containsText" text="bb">
      <formula>NOT(ISERROR(SEARCH("bb",J544)))</formula>
    </cfRule>
    <cfRule type="containsText" dxfId="15946" priority="12448" stopIfTrue="1" operator="containsText" text="booking hc">
      <formula>NOT(ISERROR(SEARCH("booking hc",J544)))</formula>
    </cfRule>
    <cfRule type="containsText" dxfId="15945" priority="12449" operator="containsText" text="expedia vc">
      <formula>NOT(ISERROR(SEARCH("expedia vc",J544)))</formula>
    </cfRule>
    <cfRule type="containsText" dxfId="15944" priority="12450" operator="containsText" text="booking hcn">
      <formula>NOT(ISERROR(SEARCH("booking hcn",J544)))</formula>
    </cfRule>
    <cfRule type="containsText" dxfId="15943" priority="12451" stopIfTrue="1" operator="containsText" text="booking vcd">
      <formula>NOT(ISERROR(SEARCH("booking vcd",J544)))</formula>
    </cfRule>
    <cfRule type="containsText" dxfId="15942" priority="12452" stopIfTrue="1" operator="containsText" text="booking vc">
      <formula>NOT(ISERROR(SEARCH("booking vc",J544)))</formula>
    </cfRule>
  </conditionalFormatting>
  <conditionalFormatting sqref="J544">
    <cfRule type="containsText" dxfId="15941" priority="12454" operator="containsText" text="BANND">
      <formula>NOT(ISERROR(SEARCH("BANND",J544)))</formula>
    </cfRule>
    <cfRule type="expression" dxfId="15940" priority="12455">
      <formula>"'=NOT(ISERROR(VLOOKUP('Banned list'!)"</formula>
    </cfRule>
  </conditionalFormatting>
  <conditionalFormatting sqref="I544">
    <cfRule type="containsText" dxfId="15939" priority="12435" operator="containsText" text="BANND">
      <formula>NOT(ISERROR(SEARCH("BANND",I544)))</formula>
    </cfRule>
  </conditionalFormatting>
  <conditionalFormatting sqref="J544">
    <cfRule type="containsText" dxfId="15938" priority="12437" operator="containsText" text="bb">
      <formula>NOT(ISERROR(SEARCH("bb",J544)))</formula>
    </cfRule>
    <cfRule type="containsText" dxfId="15937" priority="12438" stopIfTrue="1" operator="containsText" text="booking hc">
      <formula>NOT(ISERROR(SEARCH("booking hc",J544)))</formula>
    </cfRule>
    <cfRule type="containsText" dxfId="15936" priority="12439" operator="containsText" text="expedia vc">
      <formula>NOT(ISERROR(SEARCH("expedia vc",J544)))</formula>
    </cfRule>
    <cfRule type="containsText" dxfId="15935" priority="12440" operator="containsText" text="booking hcn">
      <formula>NOT(ISERROR(SEARCH("booking hcn",J544)))</formula>
    </cfRule>
    <cfRule type="containsText" dxfId="15934" priority="12441" stopIfTrue="1" operator="containsText" text="booking vcd">
      <formula>NOT(ISERROR(SEARCH("booking vcd",J544)))</formula>
    </cfRule>
    <cfRule type="containsText" dxfId="15933" priority="12442" stopIfTrue="1" operator="containsText" text="booking vc">
      <formula>NOT(ISERROR(SEARCH("booking vc",J544)))</formula>
    </cfRule>
  </conditionalFormatting>
  <conditionalFormatting sqref="J544">
    <cfRule type="containsText" dxfId="15932" priority="12436" operator="containsText" text="hw">
      <formula>NOT(ISERROR(SEARCH("hw",J544)))</formula>
    </cfRule>
  </conditionalFormatting>
  <conditionalFormatting sqref="N544">
    <cfRule type="containsText" dxfId="15931" priority="12443" stopIfTrue="1" operator="containsText" text="CHARGE ON ARRIVAL">
      <formula>NOT(ISERROR(SEARCH("CHARGE ON ARRIVAL",N544)))</formula>
    </cfRule>
    <cfRule type="containsText" dxfId="15930" priority="12444" stopIfTrue="1" operator="containsText" text="CHARGE VC ON DAY">
      <formula>NOT(ISERROR(SEARCH("CHARGE VC ON DAY",N544)))</formula>
    </cfRule>
    <cfRule type="containsText" dxfId="15929" priority="12445" stopIfTrue="1" operator="containsText" text="PAID">
      <formula>NOT(ISERROR(SEARCH("PAID",N544)))</formula>
    </cfRule>
  </conditionalFormatting>
  <conditionalFormatting sqref="I545">
    <cfRule type="containsText" dxfId="15928" priority="12424" operator="containsText" text="BANND">
      <formula>NOT(ISERROR(SEARCH("BANND",I545)))</formula>
    </cfRule>
  </conditionalFormatting>
  <conditionalFormatting sqref="J545">
    <cfRule type="containsText" dxfId="15927" priority="12426" operator="containsText" text="bb">
      <formula>NOT(ISERROR(SEARCH("bb",J545)))</formula>
    </cfRule>
    <cfRule type="containsText" dxfId="15926" priority="12427" stopIfTrue="1" operator="containsText" text="booking hc">
      <formula>NOT(ISERROR(SEARCH("booking hc",J545)))</formula>
    </cfRule>
    <cfRule type="containsText" dxfId="15925" priority="12428" operator="containsText" text="expedia vc">
      <formula>NOT(ISERROR(SEARCH("expedia vc",J545)))</formula>
    </cfRule>
    <cfRule type="containsText" dxfId="15924" priority="12429" operator="containsText" text="booking hcn">
      <formula>NOT(ISERROR(SEARCH("booking hcn",J545)))</formula>
    </cfRule>
    <cfRule type="containsText" dxfId="15923" priority="12430" stopIfTrue="1" operator="containsText" text="booking vcd">
      <formula>NOT(ISERROR(SEARCH("booking vcd",J545)))</formula>
    </cfRule>
    <cfRule type="containsText" dxfId="15922" priority="12431" stopIfTrue="1" operator="containsText" text="booking vc">
      <formula>NOT(ISERROR(SEARCH("booking vc",J545)))</formula>
    </cfRule>
  </conditionalFormatting>
  <conditionalFormatting sqref="J545">
    <cfRule type="containsText" dxfId="15921" priority="12425" operator="containsText" text="hw">
      <formula>NOT(ISERROR(SEARCH("hw",J545)))</formula>
    </cfRule>
  </conditionalFormatting>
  <conditionalFormatting sqref="J545">
    <cfRule type="containsText" dxfId="15920" priority="12417" operator="containsText" text="hw">
      <formula>NOT(ISERROR(SEARCH("hw",J545)))</formula>
    </cfRule>
    <cfRule type="containsText" dxfId="15919" priority="12418" operator="containsText" text="bb">
      <formula>NOT(ISERROR(SEARCH("bb",J545)))</formula>
    </cfRule>
    <cfRule type="containsText" dxfId="15918" priority="12419" stopIfTrue="1" operator="containsText" text="booking hc">
      <formula>NOT(ISERROR(SEARCH("booking hc",J545)))</formula>
    </cfRule>
    <cfRule type="containsText" dxfId="15917" priority="12420" operator="containsText" text="expedia vc">
      <formula>NOT(ISERROR(SEARCH("expedia vc",J545)))</formula>
    </cfRule>
    <cfRule type="containsText" dxfId="15916" priority="12421" operator="containsText" text="booking hcn">
      <formula>NOT(ISERROR(SEARCH("booking hcn",J545)))</formula>
    </cfRule>
    <cfRule type="containsText" dxfId="15915" priority="12422" stopIfTrue="1" operator="containsText" text="booking vcd">
      <formula>NOT(ISERROR(SEARCH("booking vcd",J545)))</formula>
    </cfRule>
    <cfRule type="containsText" dxfId="15914" priority="12423" stopIfTrue="1" operator="containsText" text="booking vc">
      <formula>NOT(ISERROR(SEARCH("booking vc",J545)))</formula>
    </cfRule>
  </conditionalFormatting>
  <conditionalFormatting sqref="N545">
    <cfRule type="containsText" dxfId="15913" priority="12432" stopIfTrue="1" operator="containsText" text="CHARGE ON ARRIVAL">
      <formula>NOT(ISERROR(SEARCH("CHARGE ON ARRIVAL",N545)))</formula>
    </cfRule>
    <cfRule type="containsText" dxfId="15912" priority="12433" stopIfTrue="1" operator="containsText" text="CHARGE VC ON DAY">
      <formula>NOT(ISERROR(SEARCH("CHARGE VC ON DAY",N545)))</formula>
    </cfRule>
    <cfRule type="containsText" dxfId="15911" priority="12434" stopIfTrue="1" operator="containsText" text="PAID">
      <formula>NOT(ISERROR(SEARCH("PAID",N545)))</formula>
    </cfRule>
  </conditionalFormatting>
  <conditionalFormatting sqref="I546">
    <cfRule type="containsText" dxfId="15910" priority="12406" operator="containsText" text="BANND">
      <formula>NOT(ISERROR(SEARCH("BANND",I546)))</formula>
    </cfRule>
  </conditionalFormatting>
  <conditionalFormatting sqref="J546">
    <cfRule type="containsText" dxfId="15909" priority="12408" operator="containsText" text="bb">
      <formula>NOT(ISERROR(SEARCH("bb",J546)))</formula>
    </cfRule>
    <cfRule type="containsText" dxfId="15908" priority="12409" stopIfTrue="1" operator="containsText" text="booking hc">
      <formula>NOT(ISERROR(SEARCH("booking hc",J546)))</formula>
    </cfRule>
    <cfRule type="containsText" dxfId="15907" priority="12410" operator="containsText" text="expedia vc">
      <formula>NOT(ISERROR(SEARCH("expedia vc",J546)))</formula>
    </cfRule>
    <cfRule type="containsText" dxfId="15906" priority="12411" operator="containsText" text="booking hcn">
      <formula>NOT(ISERROR(SEARCH("booking hcn",J546)))</formula>
    </cfRule>
    <cfRule type="containsText" dxfId="15905" priority="12412" stopIfTrue="1" operator="containsText" text="booking vcd">
      <formula>NOT(ISERROR(SEARCH("booking vcd",J546)))</formula>
    </cfRule>
    <cfRule type="containsText" dxfId="15904" priority="12413" stopIfTrue="1" operator="containsText" text="booking vc">
      <formula>NOT(ISERROR(SEARCH("booking vc",J546)))</formula>
    </cfRule>
  </conditionalFormatting>
  <conditionalFormatting sqref="J546">
    <cfRule type="containsText" dxfId="15903" priority="12407" operator="containsText" text="hw">
      <formula>NOT(ISERROR(SEARCH("hw",J546)))</formula>
    </cfRule>
  </conditionalFormatting>
  <conditionalFormatting sqref="J546">
    <cfRule type="containsText" dxfId="15902" priority="12399" operator="containsText" text="hw">
      <formula>NOT(ISERROR(SEARCH("hw",J546)))</formula>
    </cfRule>
    <cfRule type="containsText" dxfId="15901" priority="12400" operator="containsText" text="bb">
      <formula>NOT(ISERROR(SEARCH("bb",J546)))</formula>
    </cfRule>
    <cfRule type="containsText" dxfId="15900" priority="12401" stopIfTrue="1" operator="containsText" text="booking hc">
      <formula>NOT(ISERROR(SEARCH("booking hc",J546)))</formula>
    </cfRule>
    <cfRule type="containsText" dxfId="15899" priority="12402" operator="containsText" text="expedia vc">
      <formula>NOT(ISERROR(SEARCH("expedia vc",J546)))</formula>
    </cfRule>
    <cfRule type="containsText" dxfId="15898" priority="12403" operator="containsText" text="booking hcn">
      <formula>NOT(ISERROR(SEARCH("booking hcn",J546)))</formula>
    </cfRule>
    <cfRule type="containsText" dxfId="15897" priority="12404" stopIfTrue="1" operator="containsText" text="booking vcd">
      <formula>NOT(ISERROR(SEARCH("booking vcd",J546)))</formula>
    </cfRule>
    <cfRule type="containsText" dxfId="15896" priority="12405" stopIfTrue="1" operator="containsText" text="booking vc">
      <formula>NOT(ISERROR(SEARCH("booking vc",J546)))</formula>
    </cfRule>
  </conditionalFormatting>
  <conditionalFormatting sqref="N546">
    <cfRule type="containsText" dxfId="15895" priority="12414" stopIfTrue="1" operator="containsText" text="CHARGE ON ARRIVAL">
      <formula>NOT(ISERROR(SEARCH("CHARGE ON ARRIVAL",N546)))</formula>
    </cfRule>
    <cfRule type="containsText" dxfId="15894" priority="12415" stopIfTrue="1" operator="containsText" text="CHARGE VC ON DAY">
      <formula>NOT(ISERROR(SEARCH("CHARGE VC ON DAY",N546)))</formula>
    </cfRule>
    <cfRule type="containsText" dxfId="15893" priority="12416" stopIfTrue="1" operator="containsText" text="PAID">
      <formula>NOT(ISERROR(SEARCH("PAID",N546)))</formula>
    </cfRule>
  </conditionalFormatting>
  <conditionalFormatting sqref="I547:J547">
    <cfRule type="containsText" dxfId="15892" priority="12385" operator="containsText" text="BANND">
      <formula>NOT(ISERROR(SEARCH("BANND",I547)))</formula>
    </cfRule>
  </conditionalFormatting>
  <conditionalFormatting sqref="J547">
    <cfRule type="expression" dxfId="15891" priority="12384">
      <formula>"'=NOT(ISERROR(VLOOKUP('Banned list'!)"</formula>
    </cfRule>
  </conditionalFormatting>
  <conditionalFormatting sqref="J547">
    <cfRule type="containsText" dxfId="15890" priority="12387" operator="containsText" text="bb">
      <formula>NOT(ISERROR(SEARCH("bb",J547)))</formula>
    </cfRule>
    <cfRule type="containsText" dxfId="15889" priority="12388" stopIfTrue="1" operator="containsText" text="booking hc">
      <formula>NOT(ISERROR(SEARCH("booking hc",J547)))</formula>
    </cfRule>
    <cfRule type="containsText" dxfId="15888" priority="12389" operator="containsText" text="expedia vc">
      <formula>NOT(ISERROR(SEARCH("expedia vc",J547)))</formula>
    </cfRule>
    <cfRule type="containsText" dxfId="15887" priority="12390" operator="containsText" text="booking hcn">
      <formula>NOT(ISERROR(SEARCH("booking hcn",J547)))</formula>
    </cfRule>
    <cfRule type="containsText" dxfId="15886" priority="12391" stopIfTrue="1" operator="containsText" text="booking vcd">
      <formula>NOT(ISERROR(SEARCH("booking vcd",J547)))</formula>
    </cfRule>
    <cfRule type="containsText" dxfId="15885" priority="12392" stopIfTrue="1" operator="containsText" text="booking vc">
      <formula>NOT(ISERROR(SEARCH("booking vc",J547)))</formula>
    </cfRule>
  </conditionalFormatting>
  <conditionalFormatting sqref="J547">
    <cfRule type="containsText" dxfId="15884" priority="12386" operator="containsText" text="hw">
      <formula>NOT(ISERROR(SEARCH("hw",J547)))</formula>
    </cfRule>
  </conditionalFormatting>
  <conditionalFormatting sqref="J547">
    <cfRule type="containsText" dxfId="15883" priority="12377" operator="containsText" text="hw">
      <formula>NOT(ISERROR(SEARCH("hw",J547)))</formula>
    </cfRule>
    <cfRule type="containsText" dxfId="15882" priority="12378" operator="containsText" text="bb">
      <formula>NOT(ISERROR(SEARCH("bb",J547)))</formula>
    </cfRule>
    <cfRule type="containsText" dxfId="15881" priority="12379" stopIfTrue="1" operator="containsText" text="booking hc">
      <formula>NOT(ISERROR(SEARCH("booking hc",J547)))</formula>
    </cfRule>
    <cfRule type="containsText" dxfId="15880" priority="12380" operator="containsText" text="expedia vc">
      <formula>NOT(ISERROR(SEARCH("expedia vc",J547)))</formula>
    </cfRule>
    <cfRule type="containsText" dxfId="15879" priority="12381" operator="containsText" text="booking hcn">
      <formula>NOT(ISERROR(SEARCH("booking hcn",J547)))</formula>
    </cfRule>
    <cfRule type="containsText" dxfId="15878" priority="12382" stopIfTrue="1" operator="containsText" text="booking vcd">
      <formula>NOT(ISERROR(SEARCH("booking vcd",J547)))</formula>
    </cfRule>
    <cfRule type="containsText" dxfId="15877" priority="12383" stopIfTrue="1" operator="containsText" text="booking vc">
      <formula>NOT(ISERROR(SEARCH("booking vc",J547)))</formula>
    </cfRule>
  </conditionalFormatting>
  <conditionalFormatting sqref="J547">
    <cfRule type="containsText" dxfId="15876" priority="12396" operator="containsText" text="BANND">
      <formula>NOT(ISERROR(SEARCH("BANND",J547)))</formula>
    </cfRule>
    <cfRule type="expression" dxfId="15875" priority="12397">
      <formula>"'=NOT(ISERROR(VLOOKUP('Banned list'!)"</formula>
    </cfRule>
  </conditionalFormatting>
  <conditionalFormatting sqref="N547">
    <cfRule type="containsText" dxfId="15874" priority="12393" stopIfTrue="1" operator="containsText" text="CHARGE ON ARRIVAL">
      <formula>NOT(ISERROR(SEARCH("CHARGE ON ARRIVAL",N547)))</formula>
    </cfRule>
    <cfRule type="containsText" dxfId="15873" priority="12394" stopIfTrue="1" operator="containsText" text="CHARGE VC ON DAY">
      <formula>NOT(ISERROR(SEARCH("CHARGE VC ON DAY",N547)))</formula>
    </cfRule>
    <cfRule type="containsText" dxfId="15872" priority="12395" stopIfTrue="1" operator="containsText" text="PAID">
      <formula>NOT(ISERROR(SEARCH("PAID",N547)))</formula>
    </cfRule>
  </conditionalFormatting>
  <conditionalFormatting sqref="I548:J548">
    <cfRule type="containsText" dxfId="15871" priority="12363" operator="containsText" text="BANND">
      <formula>NOT(ISERROR(SEARCH("BANND",I548)))</formula>
    </cfRule>
  </conditionalFormatting>
  <conditionalFormatting sqref="J548">
    <cfRule type="expression" dxfId="15870" priority="12362">
      <formula>"'=NOT(ISERROR(VLOOKUP('Banned list'!)"</formula>
    </cfRule>
  </conditionalFormatting>
  <conditionalFormatting sqref="J548">
    <cfRule type="containsText" dxfId="15869" priority="12365" operator="containsText" text="bb">
      <formula>NOT(ISERROR(SEARCH("bb",J548)))</formula>
    </cfRule>
    <cfRule type="containsText" dxfId="15868" priority="12366" stopIfTrue="1" operator="containsText" text="booking hc">
      <formula>NOT(ISERROR(SEARCH("booking hc",J548)))</formula>
    </cfRule>
    <cfRule type="containsText" dxfId="15867" priority="12367" operator="containsText" text="expedia vc">
      <formula>NOT(ISERROR(SEARCH("expedia vc",J548)))</formula>
    </cfRule>
    <cfRule type="containsText" dxfId="15866" priority="12368" operator="containsText" text="booking hcn">
      <formula>NOT(ISERROR(SEARCH("booking hcn",J548)))</formula>
    </cfRule>
    <cfRule type="containsText" dxfId="15865" priority="12369" stopIfTrue="1" operator="containsText" text="booking vcd">
      <formula>NOT(ISERROR(SEARCH("booking vcd",J548)))</formula>
    </cfRule>
    <cfRule type="containsText" dxfId="15864" priority="12370" stopIfTrue="1" operator="containsText" text="booking vc">
      <formula>NOT(ISERROR(SEARCH("booking vc",J548)))</formula>
    </cfRule>
  </conditionalFormatting>
  <conditionalFormatting sqref="J548">
    <cfRule type="containsText" dxfId="15863" priority="12364" operator="containsText" text="hw">
      <formula>NOT(ISERROR(SEARCH("hw",J548)))</formula>
    </cfRule>
  </conditionalFormatting>
  <conditionalFormatting sqref="J548">
    <cfRule type="containsText" dxfId="15862" priority="12355" operator="containsText" text="hw">
      <formula>NOT(ISERROR(SEARCH("hw",J548)))</formula>
    </cfRule>
    <cfRule type="containsText" dxfId="15861" priority="12356" operator="containsText" text="bb">
      <formula>NOT(ISERROR(SEARCH("bb",J548)))</formula>
    </cfRule>
    <cfRule type="containsText" dxfId="15860" priority="12357" stopIfTrue="1" operator="containsText" text="booking hc">
      <formula>NOT(ISERROR(SEARCH("booking hc",J548)))</formula>
    </cfRule>
    <cfRule type="containsText" dxfId="15859" priority="12358" operator="containsText" text="expedia vc">
      <formula>NOT(ISERROR(SEARCH("expedia vc",J548)))</formula>
    </cfRule>
    <cfRule type="containsText" dxfId="15858" priority="12359" operator="containsText" text="booking hcn">
      <formula>NOT(ISERROR(SEARCH("booking hcn",J548)))</formula>
    </cfRule>
    <cfRule type="containsText" dxfId="15857" priority="12360" stopIfTrue="1" operator="containsText" text="booking vcd">
      <formula>NOT(ISERROR(SEARCH("booking vcd",J548)))</formula>
    </cfRule>
    <cfRule type="containsText" dxfId="15856" priority="12361" stopIfTrue="1" operator="containsText" text="booking vc">
      <formula>NOT(ISERROR(SEARCH("booking vc",J548)))</formula>
    </cfRule>
  </conditionalFormatting>
  <conditionalFormatting sqref="J548">
    <cfRule type="containsText" dxfId="15855" priority="12374" operator="containsText" text="BANND">
      <formula>NOT(ISERROR(SEARCH("BANND",J548)))</formula>
    </cfRule>
    <cfRule type="expression" dxfId="15854" priority="12375">
      <formula>"'=NOT(ISERROR(VLOOKUP('Banned list'!)"</formula>
    </cfRule>
  </conditionalFormatting>
  <conditionalFormatting sqref="N548">
    <cfRule type="containsText" dxfId="15853" priority="12371" stopIfTrue="1" operator="containsText" text="CHARGE ON ARRIVAL">
      <formula>NOT(ISERROR(SEARCH("CHARGE ON ARRIVAL",N548)))</formula>
    </cfRule>
    <cfRule type="containsText" dxfId="15852" priority="12372" stopIfTrue="1" operator="containsText" text="CHARGE VC ON DAY">
      <formula>NOT(ISERROR(SEARCH("CHARGE VC ON DAY",N548)))</formula>
    </cfRule>
    <cfRule type="containsText" dxfId="15851" priority="12373" stopIfTrue="1" operator="containsText" text="PAID">
      <formula>NOT(ISERROR(SEARCH("PAID",N548)))</formula>
    </cfRule>
  </conditionalFormatting>
  <conditionalFormatting sqref="J549">
    <cfRule type="expression" dxfId="15850" priority="12340">
      <formula>"'=NOT(ISERROR(VLOOKUP('Banned list'!)"</formula>
    </cfRule>
  </conditionalFormatting>
  <conditionalFormatting sqref="J549">
    <cfRule type="containsText" dxfId="15849" priority="12343" operator="containsText" text="bb">
      <formula>NOT(ISERROR(SEARCH("bb",J549)))</formula>
    </cfRule>
    <cfRule type="containsText" dxfId="15848" priority="12344" stopIfTrue="1" operator="containsText" text="booking hc">
      <formula>NOT(ISERROR(SEARCH("booking hc",J549)))</formula>
    </cfRule>
    <cfRule type="containsText" dxfId="15847" priority="12345" operator="containsText" text="expedia vc">
      <formula>NOT(ISERROR(SEARCH("expedia vc",J549)))</formula>
    </cfRule>
    <cfRule type="containsText" dxfId="15846" priority="12346" operator="containsText" text="booking hcn">
      <formula>NOT(ISERROR(SEARCH("booking hcn",J549)))</formula>
    </cfRule>
    <cfRule type="containsText" dxfId="15845" priority="12347" stopIfTrue="1" operator="containsText" text="booking vcd">
      <formula>NOT(ISERROR(SEARCH("booking vcd",J549)))</formula>
    </cfRule>
    <cfRule type="containsText" dxfId="15844" priority="12348" stopIfTrue="1" operator="containsText" text="booking vc">
      <formula>NOT(ISERROR(SEARCH("booking vc",J549)))</formula>
    </cfRule>
  </conditionalFormatting>
  <conditionalFormatting sqref="J549">
    <cfRule type="containsText" dxfId="15843" priority="12342" operator="containsText" text="hw">
      <formula>NOT(ISERROR(SEARCH("hw",J549)))</formula>
    </cfRule>
  </conditionalFormatting>
  <conditionalFormatting sqref="J549">
    <cfRule type="containsText" dxfId="15842" priority="12333" operator="containsText" text="hw">
      <formula>NOT(ISERROR(SEARCH("hw",J549)))</formula>
    </cfRule>
    <cfRule type="containsText" dxfId="15841" priority="12334" operator="containsText" text="bb">
      <formula>NOT(ISERROR(SEARCH("bb",J549)))</formula>
    </cfRule>
    <cfRule type="containsText" dxfId="15840" priority="12335" stopIfTrue="1" operator="containsText" text="booking hc">
      <formula>NOT(ISERROR(SEARCH("booking hc",J549)))</formula>
    </cfRule>
    <cfRule type="containsText" dxfId="15839" priority="12336" operator="containsText" text="expedia vc">
      <formula>NOT(ISERROR(SEARCH("expedia vc",J549)))</formula>
    </cfRule>
    <cfRule type="containsText" dxfId="15838" priority="12337" operator="containsText" text="booking hcn">
      <formula>NOT(ISERROR(SEARCH("booking hcn",J549)))</formula>
    </cfRule>
    <cfRule type="containsText" dxfId="15837" priority="12338" stopIfTrue="1" operator="containsText" text="booking vcd">
      <formula>NOT(ISERROR(SEARCH("booking vcd",J549)))</formula>
    </cfRule>
    <cfRule type="containsText" dxfId="15836" priority="12339" stopIfTrue="1" operator="containsText" text="booking vc">
      <formula>NOT(ISERROR(SEARCH("booking vc",J549)))</formula>
    </cfRule>
  </conditionalFormatting>
  <conditionalFormatting sqref="J549">
    <cfRule type="containsText" dxfId="15835" priority="12352" operator="containsText" text="BANND">
      <formula>NOT(ISERROR(SEARCH("BANND",J549)))</formula>
    </cfRule>
    <cfRule type="expression" dxfId="15834" priority="12353">
      <formula>"'=NOT(ISERROR(VLOOKUP('Banned list'!)"</formula>
    </cfRule>
  </conditionalFormatting>
  <conditionalFormatting sqref="N549">
    <cfRule type="containsText" dxfId="15833" priority="12349" stopIfTrue="1" operator="containsText" text="CHARGE ON ARRIVAL">
      <formula>NOT(ISERROR(SEARCH("CHARGE ON ARRIVAL",N549)))</formula>
    </cfRule>
    <cfRule type="containsText" dxfId="15832" priority="12350" stopIfTrue="1" operator="containsText" text="CHARGE VC ON DAY">
      <formula>NOT(ISERROR(SEARCH("CHARGE VC ON DAY",N549)))</formula>
    </cfRule>
    <cfRule type="containsText" dxfId="15831" priority="12351" stopIfTrue="1" operator="containsText" text="PAID">
      <formula>NOT(ISERROR(SEARCH("PAID",N549)))</formula>
    </cfRule>
  </conditionalFormatting>
  <conditionalFormatting sqref="H549:L549">
    <cfRule type="expression" dxfId="15830" priority="12330">
      <formula>"'=NOT(ISERROR(VLOOKUP('Banned list'!)"</formula>
    </cfRule>
  </conditionalFormatting>
  <conditionalFormatting sqref="J549">
    <cfRule type="containsText" dxfId="15829" priority="12323" operator="containsText" text="hw">
      <formula>NOT(ISERROR(SEARCH("hw",J549)))</formula>
    </cfRule>
    <cfRule type="containsText" dxfId="15828" priority="12324" operator="containsText" text="bb">
      <formula>NOT(ISERROR(SEARCH("bb",J549)))</formula>
    </cfRule>
    <cfRule type="containsText" dxfId="15827" priority="12325" stopIfTrue="1" operator="containsText" text="booking hc">
      <formula>NOT(ISERROR(SEARCH("booking hc",J549)))</formula>
    </cfRule>
    <cfRule type="containsText" dxfId="15826" priority="12326" operator="containsText" text="expedia vc">
      <formula>NOT(ISERROR(SEARCH("expedia vc",J549)))</formula>
    </cfRule>
    <cfRule type="containsText" dxfId="15825" priority="12327" operator="containsText" text="booking hcn">
      <formula>NOT(ISERROR(SEARCH("booking hcn",J549)))</formula>
    </cfRule>
    <cfRule type="containsText" dxfId="15824" priority="12328" stopIfTrue="1" operator="containsText" text="booking vcd">
      <formula>NOT(ISERROR(SEARCH("booking vcd",J549)))</formula>
    </cfRule>
    <cfRule type="containsText" dxfId="15823" priority="12329" stopIfTrue="1" operator="containsText" text="booking vc">
      <formula>NOT(ISERROR(SEARCH("booking vc",J549)))</formula>
    </cfRule>
  </conditionalFormatting>
  <conditionalFormatting sqref="J549">
    <cfRule type="containsText" dxfId="15822" priority="12331" operator="containsText" text="BANND">
      <formula>NOT(ISERROR(SEARCH("BANND",J549)))</formula>
    </cfRule>
    <cfRule type="expression" dxfId="15821" priority="12332">
      <formula>"'=NOT(ISERROR(VLOOKUP('Banned list'!)"</formula>
    </cfRule>
  </conditionalFormatting>
  <conditionalFormatting sqref="I549">
    <cfRule type="containsText" dxfId="15820" priority="12312" operator="containsText" text="BANND">
      <formula>NOT(ISERROR(SEARCH("BANND",I549)))</formula>
    </cfRule>
  </conditionalFormatting>
  <conditionalFormatting sqref="J549">
    <cfRule type="containsText" dxfId="15819" priority="12314" operator="containsText" text="bb">
      <formula>NOT(ISERROR(SEARCH("bb",J549)))</formula>
    </cfRule>
    <cfRule type="containsText" dxfId="15818" priority="12315" stopIfTrue="1" operator="containsText" text="booking hc">
      <formula>NOT(ISERROR(SEARCH("booking hc",J549)))</formula>
    </cfRule>
    <cfRule type="containsText" dxfId="15817" priority="12316" operator="containsText" text="expedia vc">
      <formula>NOT(ISERROR(SEARCH("expedia vc",J549)))</formula>
    </cfRule>
    <cfRule type="containsText" dxfId="15816" priority="12317" operator="containsText" text="booking hcn">
      <formula>NOT(ISERROR(SEARCH("booking hcn",J549)))</formula>
    </cfRule>
    <cfRule type="containsText" dxfId="15815" priority="12318" stopIfTrue="1" operator="containsText" text="booking vcd">
      <formula>NOT(ISERROR(SEARCH("booking vcd",J549)))</formula>
    </cfRule>
    <cfRule type="containsText" dxfId="15814" priority="12319" stopIfTrue="1" operator="containsText" text="booking vc">
      <formula>NOT(ISERROR(SEARCH("booking vc",J549)))</formula>
    </cfRule>
  </conditionalFormatting>
  <conditionalFormatting sqref="J549">
    <cfRule type="containsText" dxfId="15813" priority="12313" operator="containsText" text="hw">
      <formula>NOT(ISERROR(SEARCH("hw",J549)))</formula>
    </cfRule>
  </conditionalFormatting>
  <conditionalFormatting sqref="N549">
    <cfRule type="containsText" dxfId="15812" priority="12320" stopIfTrue="1" operator="containsText" text="CHARGE ON ARRIVAL">
      <formula>NOT(ISERROR(SEARCH("CHARGE ON ARRIVAL",N549)))</formula>
    </cfRule>
    <cfRule type="containsText" dxfId="15811" priority="12321" stopIfTrue="1" operator="containsText" text="CHARGE VC ON DAY">
      <formula>NOT(ISERROR(SEARCH("CHARGE VC ON DAY",N549)))</formula>
    </cfRule>
    <cfRule type="containsText" dxfId="15810" priority="12322" stopIfTrue="1" operator="containsText" text="PAID">
      <formula>NOT(ISERROR(SEARCH("PAID",N549)))</formula>
    </cfRule>
  </conditionalFormatting>
  <conditionalFormatting sqref="I550">
    <cfRule type="containsText" dxfId="15809" priority="12299" operator="containsText" text="BANND">
      <formula>NOT(ISERROR(SEARCH("BANND",I550)))</formula>
    </cfRule>
  </conditionalFormatting>
  <conditionalFormatting sqref="J550">
    <cfRule type="containsText" dxfId="15808" priority="12301" operator="containsText" text="bb">
      <formula>NOT(ISERROR(SEARCH("bb",J550)))</formula>
    </cfRule>
    <cfRule type="containsText" dxfId="15807" priority="12302" stopIfTrue="1" operator="containsText" text="booking hc">
      <formula>NOT(ISERROR(SEARCH("booking hc",J550)))</formula>
    </cfRule>
    <cfRule type="containsText" dxfId="15806" priority="12303" operator="containsText" text="expedia vc">
      <formula>NOT(ISERROR(SEARCH("expedia vc",J550)))</formula>
    </cfRule>
    <cfRule type="containsText" dxfId="15805" priority="12304" operator="containsText" text="booking hcn">
      <formula>NOT(ISERROR(SEARCH("booking hcn",J550)))</formula>
    </cfRule>
    <cfRule type="containsText" dxfId="15804" priority="12305" stopIfTrue="1" operator="containsText" text="booking vcd">
      <formula>NOT(ISERROR(SEARCH("booking vcd",J550)))</formula>
    </cfRule>
    <cfRule type="containsText" dxfId="15803" priority="12306" stopIfTrue="1" operator="containsText" text="booking vc">
      <formula>NOT(ISERROR(SEARCH("booking vc",J550)))</formula>
    </cfRule>
  </conditionalFormatting>
  <conditionalFormatting sqref="J550">
    <cfRule type="containsText" dxfId="15802" priority="12300" operator="containsText" text="hw">
      <formula>NOT(ISERROR(SEARCH("hw",J550)))</formula>
    </cfRule>
  </conditionalFormatting>
  <conditionalFormatting sqref="J550">
    <cfRule type="containsText" dxfId="15801" priority="12292" operator="containsText" text="hw">
      <formula>NOT(ISERROR(SEARCH("hw",J550)))</formula>
    </cfRule>
    <cfRule type="containsText" dxfId="15800" priority="12293" operator="containsText" text="bb">
      <formula>NOT(ISERROR(SEARCH("bb",J550)))</formula>
    </cfRule>
    <cfRule type="containsText" dxfId="15799" priority="12294" stopIfTrue="1" operator="containsText" text="booking hc">
      <formula>NOT(ISERROR(SEARCH("booking hc",J550)))</formula>
    </cfRule>
    <cfRule type="containsText" dxfId="15798" priority="12295" operator="containsText" text="expedia vc">
      <formula>NOT(ISERROR(SEARCH("expedia vc",J550)))</formula>
    </cfRule>
    <cfRule type="containsText" dxfId="15797" priority="12296" operator="containsText" text="booking hcn">
      <formula>NOT(ISERROR(SEARCH("booking hcn",J550)))</formula>
    </cfRule>
    <cfRule type="containsText" dxfId="15796" priority="12297" stopIfTrue="1" operator="containsText" text="booking vcd">
      <formula>NOT(ISERROR(SEARCH("booking vcd",J550)))</formula>
    </cfRule>
    <cfRule type="containsText" dxfId="15795" priority="12298" stopIfTrue="1" operator="containsText" text="booking vc">
      <formula>NOT(ISERROR(SEARCH("booking vc",J550)))</formula>
    </cfRule>
  </conditionalFormatting>
  <conditionalFormatting sqref="J550">
    <cfRule type="containsText" dxfId="15794" priority="12310" operator="containsText" text="BANND">
      <formula>NOT(ISERROR(SEARCH("BANND",J550)))</formula>
    </cfRule>
    <cfRule type="expression" dxfId="15793" priority="12311">
      <formula>"'=NOT(ISERROR(VLOOKUP('Banned list'!)"</formula>
    </cfRule>
  </conditionalFormatting>
  <conditionalFormatting sqref="N550">
    <cfRule type="containsText" dxfId="15792" priority="12307" stopIfTrue="1" operator="containsText" text="CHARGE ON ARRIVAL">
      <formula>NOT(ISERROR(SEARCH("CHARGE ON ARRIVAL",N550)))</formula>
    </cfRule>
    <cfRule type="containsText" dxfId="15791" priority="12308" stopIfTrue="1" operator="containsText" text="CHARGE VC ON DAY">
      <formula>NOT(ISERROR(SEARCH("CHARGE VC ON DAY",N550)))</formula>
    </cfRule>
    <cfRule type="containsText" dxfId="15790" priority="12309" stopIfTrue="1" operator="containsText" text="PAID">
      <formula>NOT(ISERROR(SEARCH("PAID",N550)))</formula>
    </cfRule>
  </conditionalFormatting>
  <conditionalFormatting sqref="I552">
    <cfRule type="containsText" dxfId="15789" priority="12281" operator="containsText" text="BANND">
      <formula>NOT(ISERROR(SEARCH("BANND",I552)))</formula>
    </cfRule>
  </conditionalFormatting>
  <conditionalFormatting sqref="J552">
    <cfRule type="containsText" dxfId="15788" priority="12283" operator="containsText" text="bb">
      <formula>NOT(ISERROR(SEARCH("bb",J552)))</formula>
    </cfRule>
    <cfRule type="containsText" dxfId="15787" priority="12284" stopIfTrue="1" operator="containsText" text="booking hc">
      <formula>NOT(ISERROR(SEARCH("booking hc",J552)))</formula>
    </cfRule>
    <cfRule type="containsText" dxfId="15786" priority="12285" operator="containsText" text="expedia vc">
      <formula>NOT(ISERROR(SEARCH("expedia vc",J552)))</formula>
    </cfRule>
    <cfRule type="containsText" dxfId="15785" priority="12286" operator="containsText" text="booking hcn">
      <formula>NOT(ISERROR(SEARCH("booking hcn",J552)))</formula>
    </cfRule>
    <cfRule type="containsText" dxfId="15784" priority="12287" stopIfTrue="1" operator="containsText" text="booking vcd">
      <formula>NOT(ISERROR(SEARCH("booking vcd",J552)))</formula>
    </cfRule>
    <cfRule type="containsText" dxfId="15783" priority="12288" stopIfTrue="1" operator="containsText" text="booking vc">
      <formula>NOT(ISERROR(SEARCH("booking vc",J552)))</formula>
    </cfRule>
  </conditionalFormatting>
  <conditionalFormatting sqref="J552">
    <cfRule type="containsText" dxfId="15782" priority="12282" operator="containsText" text="hw">
      <formula>NOT(ISERROR(SEARCH("hw",J552)))</formula>
    </cfRule>
  </conditionalFormatting>
  <conditionalFormatting sqref="J552">
    <cfRule type="containsText" dxfId="15781" priority="12274" operator="containsText" text="hw">
      <formula>NOT(ISERROR(SEARCH("hw",J552)))</formula>
    </cfRule>
    <cfRule type="containsText" dxfId="15780" priority="12275" operator="containsText" text="bb">
      <formula>NOT(ISERROR(SEARCH("bb",J552)))</formula>
    </cfRule>
    <cfRule type="containsText" dxfId="15779" priority="12276" stopIfTrue="1" operator="containsText" text="booking hc">
      <formula>NOT(ISERROR(SEARCH("booking hc",J552)))</formula>
    </cfRule>
    <cfRule type="containsText" dxfId="15778" priority="12277" operator="containsText" text="expedia vc">
      <formula>NOT(ISERROR(SEARCH("expedia vc",J552)))</formula>
    </cfRule>
    <cfRule type="containsText" dxfId="15777" priority="12278" operator="containsText" text="booking hcn">
      <formula>NOT(ISERROR(SEARCH("booking hcn",J552)))</formula>
    </cfRule>
    <cfRule type="containsText" dxfId="15776" priority="12279" stopIfTrue="1" operator="containsText" text="booking vcd">
      <formula>NOT(ISERROR(SEARCH("booking vcd",J552)))</formula>
    </cfRule>
    <cfRule type="containsText" dxfId="15775" priority="12280" stopIfTrue="1" operator="containsText" text="booking vc">
      <formula>NOT(ISERROR(SEARCH("booking vc",J552)))</formula>
    </cfRule>
  </conditionalFormatting>
  <conditionalFormatting sqref="N552">
    <cfRule type="containsText" dxfId="15774" priority="12289" stopIfTrue="1" operator="containsText" text="CHARGE ON ARRIVAL">
      <formula>NOT(ISERROR(SEARCH("CHARGE ON ARRIVAL",N552)))</formula>
    </cfRule>
    <cfRule type="containsText" dxfId="15773" priority="12290" stopIfTrue="1" operator="containsText" text="CHARGE VC ON DAY">
      <formula>NOT(ISERROR(SEARCH("CHARGE VC ON DAY",N552)))</formula>
    </cfRule>
    <cfRule type="containsText" dxfId="15772" priority="12291" stopIfTrue="1" operator="containsText" text="PAID">
      <formula>NOT(ISERROR(SEARCH("PAID",N552)))</formula>
    </cfRule>
  </conditionalFormatting>
  <conditionalFormatting sqref="N552">
    <cfRule type="containsText" dxfId="15771" priority="12271" stopIfTrue="1" operator="containsText" text="CHARGE ON ARRIVAL">
      <formula>NOT(ISERROR(SEARCH("CHARGE ON ARRIVAL",N552)))</formula>
    </cfRule>
    <cfRule type="containsText" dxfId="15770" priority="12272" stopIfTrue="1" operator="containsText" text="CHARGE VC ON DAY">
      <formula>NOT(ISERROR(SEARCH("CHARGE VC ON DAY",N552)))</formula>
    </cfRule>
    <cfRule type="containsText" dxfId="15769" priority="12273" stopIfTrue="1" operator="containsText" text="PAID">
      <formula>NOT(ISERROR(SEARCH("PAID",N552)))</formula>
    </cfRule>
  </conditionalFormatting>
  <conditionalFormatting sqref="J553">
    <cfRule type="containsText" dxfId="15768" priority="12262" operator="containsText" text="bb">
      <formula>NOT(ISERROR(SEARCH("bb",J553)))</formula>
    </cfRule>
    <cfRule type="containsText" dxfId="15767" priority="12263" stopIfTrue="1" operator="containsText" text="booking hc">
      <formula>NOT(ISERROR(SEARCH("booking hc",J553)))</formula>
    </cfRule>
    <cfRule type="containsText" dxfId="15766" priority="12264" operator="containsText" text="expedia vc">
      <formula>NOT(ISERROR(SEARCH("expedia vc",J553)))</formula>
    </cfRule>
    <cfRule type="containsText" dxfId="15765" priority="12265" operator="containsText" text="booking hcn">
      <formula>NOT(ISERROR(SEARCH("booking hcn",J553)))</formula>
    </cfRule>
    <cfRule type="containsText" dxfId="15764" priority="12266" stopIfTrue="1" operator="containsText" text="booking vcd">
      <formula>NOT(ISERROR(SEARCH("booking vcd",J553)))</formula>
    </cfRule>
    <cfRule type="containsText" dxfId="15763" priority="12267" stopIfTrue="1" operator="containsText" text="booking vc">
      <formula>NOT(ISERROR(SEARCH("booking vc",J553)))</formula>
    </cfRule>
  </conditionalFormatting>
  <conditionalFormatting sqref="J553">
    <cfRule type="containsText" dxfId="15762" priority="12261" operator="containsText" text="hw">
      <formula>NOT(ISERROR(SEARCH("hw",J553)))</formula>
    </cfRule>
  </conditionalFormatting>
  <conditionalFormatting sqref="N553">
    <cfRule type="containsText" dxfId="15761" priority="12268" stopIfTrue="1" operator="containsText" text="CHARGE ON ARRIVAL">
      <formula>NOT(ISERROR(SEARCH("CHARGE ON ARRIVAL",N553)))</formula>
    </cfRule>
    <cfRule type="containsText" dxfId="15760" priority="12269" stopIfTrue="1" operator="containsText" text="CHARGE VC ON DAY">
      <formula>NOT(ISERROR(SEARCH("CHARGE VC ON DAY",N553)))</formula>
    </cfRule>
    <cfRule type="containsText" dxfId="15759" priority="12270" stopIfTrue="1" operator="containsText" text="PAID">
      <formula>NOT(ISERROR(SEARCH("PAID",N553)))</formula>
    </cfRule>
  </conditionalFormatting>
  <conditionalFormatting sqref="N554 I554:J554">
    <cfRule type="containsText" dxfId="15758" priority="12247" operator="containsText" text="BANND">
      <formula>NOT(ISERROR(SEARCH("BANND",I554)))</formula>
    </cfRule>
  </conditionalFormatting>
  <conditionalFormatting sqref="J554">
    <cfRule type="expression" dxfId="15757" priority="12246">
      <formula>"'=NOT(ISERROR(VLOOKUP('Banned list'!)"</formula>
    </cfRule>
  </conditionalFormatting>
  <conditionalFormatting sqref="J554">
    <cfRule type="containsText" dxfId="15756" priority="12249" operator="containsText" text="bb">
      <formula>NOT(ISERROR(SEARCH("bb",J554)))</formula>
    </cfRule>
    <cfRule type="containsText" dxfId="15755" priority="12250" stopIfTrue="1" operator="containsText" text="booking hc">
      <formula>NOT(ISERROR(SEARCH("booking hc",J554)))</formula>
    </cfRule>
    <cfRule type="containsText" dxfId="15754" priority="12251" operator="containsText" text="expedia vc">
      <formula>NOT(ISERROR(SEARCH("expedia vc",J554)))</formula>
    </cfRule>
    <cfRule type="containsText" dxfId="15753" priority="12252" operator="containsText" text="booking hcn">
      <formula>NOT(ISERROR(SEARCH("booking hcn",J554)))</formula>
    </cfRule>
    <cfRule type="containsText" dxfId="15752" priority="12253" stopIfTrue="1" operator="containsText" text="booking vcd">
      <formula>NOT(ISERROR(SEARCH("booking vcd",J554)))</formula>
    </cfRule>
    <cfRule type="containsText" dxfId="15751" priority="12254" stopIfTrue="1" operator="containsText" text="booking vc">
      <formula>NOT(ISERROR(SEARCH("booking vc",J554)))</formula>
    </cfRule>
  </conditionalFormatting>
  <conditionalFormatting sqref="J554">
    <cfRule type="containsText" dxfId="15750" priority="12248" operator="containsText" text="hw">
      <formula>NOT(ISERROR(SEARCH("hw",J554)))</formula>
    </cfRule>
  </conditionalFormatting>
  <conditionalFormatting sqref="J554">
    <cfRule type="containsText" dxfId="15749" priority="12239" operator="containsText" text="hw">
      <formula>NOT(ISERROR(SEARCH("hw",J554)))</formula>
    </cfRule>
    <cfRule type="containsText" dxfId="15748" priority="12240" operator="containsText" text="bb">
      <formula>NOT(ISERROR(SEARCH("bb",J554)))</formula>
    </cfRule>
    <cfRule type="containsText" dxfId="15747" priority="12241" stopIfTrue="1" operator="containsText" text="booking hc">
      <formula>NOT(ISERROR(SEARCH("booking hc",J554)))</formula>
    </cfRule>
    <cfRule type="containsText" dxfId="15746" priority="12242" operator="containsText" text="expedia vc">
      <formula>NOT(ISERROR(SEARCH("expedia vc",J554)))</formula>
    </cfRule>
    <cfRule type="containsText" dxfId="15745" priority="12243" operator="containsText" text="booking hcn">
      <formula>NOT(ISERROR(SEARCH("booking hcn",J554)))</formula>
    </cfRule>
    <cfRule type="containsText" dxfId="15744" priority="12244" stopIfTrue="1" operator="containsText" text="booking vcd">
      <formula>NOT(ISERROR(SEARCH("booking vcd",J554)))</formula>
    </cfRule>
    <cfRule type="containsText" dxfId="15743" priority="12245" stopIfTrue="1" operator="containsText" text="booking vc">
      <formula>NOT(ISERROR(SEARCH("booking vc",J554)))</formula>
    </cfRule>
  </conditionalFormatting>
  <conditionalFormatting sqref="J554">
    <cfRule type="containsText" dxfId="15742" priority="12258" operator="containsText" text="BANND">
      <formula>NOT(ISERROR(SEARCH("BANND",J554)))</formula>
    </cfRule>
    <cfRule type="expression" dxfId="15741" priority="12259">
      <formula>"'=NOT(ISERROR(VLOOKUP('Banned list'!)"</formula>
    </cfRule>
  </conditionalFormatting>
  <conditionalFormatting sqref="N554">
    <cfRule type="containsText" dxfId="15740" priority="12255" stopIfTrue="1" operator="containsText" text="CHARGE ON ARRIVAL">
      <formula>NOT(ISERROR(SEARCH("CHARGE ON ARRIVAL",N554)))</formula>
    </cfRule>
    <cfRule type="containsText" dxfId="15739" priority="12256" stopIfTrue="1" operator="containsText" text="CHARGE VC ON DAY">
      <formula>NOT(ISERROR(SEARCH("CHARGE VC ON DAY",N554)))</formula>
    </cfRule>
    <cfRule type="containsText" dxfId="15738" priority="12257" stopIfTrue="1" operator="containsText" text="PAID">
      <formula>NOT(ISERROR(SEARCH("PAID",N554)))</formula>
    </cfRule>
  </conditionalFormatting>
  <conditionalFormatting sqref="N557 P557">
    <cfRule type="containsText" dxfId="15737" priority="12227" operator="containsText" text="BANND">
      <formula>NOT(ISERROR(SEARCH("BANND",N557)))</formula>
    </cfRule>
  </conditionalFormatting>
  <conditionalFormatting sqref="J557">
    <cfRule type="containsText" dxfId="15736" priority="12229" operator="containsText" text="bb">
      <formula>NOT(ISERROR(SEARCH("bb",J557)))</formula>
    </cfRule>
    <cfRule type="containsText" dxfId="15735" priority="12230" stopIfTrue="1" operator="containsText" text="booking hc">
      <formula>NOT(ISERROR(SEARCH("booking hc",J557)))</formula>
    </cfRule>
    <cfRule type="containsText" dxfId="15734" priority="12231" operator="containsText" text="expedia vc">
      <formula>NOT(ISERROR(SEARCH("expedia vc",J557)))</formula>
    </cfRule>
    <cfRule type="containsText" dxfId="15733" priority="12232" operator="containsText" text="booking hcn">
      <formula>NOT(ISERROR(SEARCH("booking hcn",J557)))</formula>
    </cfRule>
    <cfRule type="containsText" dxfId="15732" priority="12233" stopIfTrue="1" operator="containsText" text="booking vcd">
      <formula>NOT(ISERROR(SEARCH("booking vcd",J557)))</formula>
    </cfRule>
    <cfRule type="containsText" dxfId="15731" priority="12234" stopIfTrue="1" operator="containsText" text="booking vc">
      <formula>NOT(ISERROR(SEARCH("booking vc",J557)))</formula>
    </cfRule>
  </conditionalFormatting>
  <conditionalFormatting sqref="J557">
    <cfRule type="containsText" dxfId="15730" priority="12228" operator="containsText" text="hw">
      <formula>NOT(ISERROR(SEARCH("hw",J557)))</formula>
    </cfRule>
  </conditionalFormatting>
  <conditionalFormatting sqref="N557">
    <cfRule type="containsText" dxfId="15729" priority="12235" stopIfTrue="1" operator="containsText" text="CHARGE ON ARRIVAL">
      <formula>NOT(ISERROR(SEARCH("CHARGE ON ARRIVAL",N557)))</formula>
    </cfRule>
    <cfRule type="containsText" dxfId="15728" priority="12236" stopIfTrue="1" operator="containsText" text="CHARGE VC ON DAY">
      <formula>NOT(ISERROR(SEARCH("CHARGE VC ON DAY",N557)))</formula>
    </cfRule>
    <cfRule type="containsText" dxfId="15727" priority="12237" stopIfTrue="1" operator="containsText" text="PAID">
      <formula>NOT(ISERROR(SEARCH("PAID",N557)))</formula>
    </cfRule>
  </conditionalFormatting>
  <conditionalFormatting sqref="N558 I558:J558">
    <cfRule type="containsText" dxfId="15726" priority="12213" operator="containsText" text="BANND">
      <formula>NOT(ISERROR(SEARCH("BANND",I558)))</formula>
    </cfRule>
  </conditionalFormatting>
  <conditionalFormatting sqref="J558">
    <cfRule type="expression" dxfId="15725" priority="12212">
      <formula>"'=NOT(ISERROR(VLOOKUP('Banned list'!)"</formula>
    </cfRule>
  </conditionalFormatting>
  <conditionalFormatting sqref="J558">
    <cfRule type="containsText" dxfId="15724" priority="12215" operator="containsText" text="bb">
      <formula>NOT(ISERROR(SEARCH("bb",J558)))</formula>
    </cfRule>
    <cfRule type="containsText" dxfId="15723" priority="12216" stopIfTrue="1" operator="containsText" text="booking hc">
      <formula>NOT(ISERROR(SEARCH("booking hc",J558)))</formula>
    </cfRule>
    <cfRule type="containsText" dxfId="15722" priority="12217" operator="containsText" text="expedia vc">
      <formula>NOT(ISERROR(SEARCH("expedia vc",J558)))</formula>
    </cfRule>
    <cfRule type="containsText" dxfId="15721" priority="12218" operator="containsText" text="booking hcn">
      <formula>NOT(ISERROR(SEARCH("booking hcn",J558)))</formula>
    </cfRule>
    <cfRule type="containsText" dxfId="15720" priority="12219" stopIfTrue="1" operator="containsText" text="booking vcd">
      <formula>NOT(ISERROR(SEARCH("booking vcd",J558)))</formula>
    </cfRule>
    <cfRule type="containsText" dxfId="15719" priority="12220" stopIfTrue="1" operator="containsText" text="booking vc">
      <formula>NOT(ISERROR(SEARCH("booking vc",J558)))</formula>
    </cfRule>
  </conditionalFormatting>
  <conditionalFormatting sqref="J558">
    <cfRule type="containsText" dxfId="15718" priority="12214" operator="containsText" text="hw">
      <formula>NOT(ISERROR(SEARCH("hw",J558)))</formula>
    </cfRule>
  </conditionalFormatting>
  <conditionalFormatting sqref="J558">
    <cfRule type="containsText" dxfId="15717" priority="12205" operator="containsText" text="hw">
      <formula>NOT(ISERROR(SEARCH("hw",J558)))</formula>
    </cfRule>
    <cfRule type="containsText" dxfId="15716" priority="12206" operator="containsText" text="bb">
      <formula>NOT(ISERROR(SEARCH("bb",J558)))</formula>
    </cfRule>
    <cfRule type="containsText" dxfId="15715" priority="12207" stopIfTrue="1" operator="containsText" text="booking hc">
      <formula>NOT(ISERROR(SEARCH("booking hc",J558)))</formula>
    </cfRule>
    <cfRule type="containsText" dxfId="15714" priority="12208" operator="containsText" text="expedia vc">
      <formula>NOT(ISERROR(SEARCH("expedia vc",J558)))</formula>
    </cfRule>
    <cfRule type="containsText" dxfId="15713" priority="12209" operator="containsText" text="booking hcn">
      <formula>NOT(ISERROR(SEARCH("booking hcn",J558)))</formula>
    </cfRule>
    <cfRule type="containsText" dxfId="15712" priority="12210" stopIfTrue="1" operator="containsText" text="booking vcd">
      <formula>NOT(ISERROR(SEARCH("booking vcd",J558)))</formula>
    </cfRule>
    <cfRule type="containsText" dxfId="15711" priority="12211" stopIfTrue="1" operator="containsText" text="booking vc">
      <formula>NOT(ISERROR(SEARCH("booking vc",J558)))</formula>
    </cfRule>
  </conditionalFormatting>
  <conditionalFormatting sqref="J558">
    <cfRule type="containsText" dxfId="15710" priority="12224" operator="containsText" text="BANND">
      <formula>NOT(ISERROR(SEARCH("BANND",J558)))</formula>
    </cfRule>
    <cfRule type="expression" dxfId="15709" priority="12225">
      <formula>"'=NOT(ISERROR(VLOOKUP('Banned list'!)"</formula>
    </cfRule>
  </conditionalFormatting>
  <conditionalFormatting sqref="N558">
    <cfRule type="containsText" dxfId="15708" priority="12221" stopIfTrue="1" operator="containsText" text="CHARGE ON ARRIVAL">
      <formula>NOT(ISERROR(SEARCH("CHARGE ON ARRIVAL",N558)))</formula>
    </cfRule>
    <cfRule type="containsText" dxfId="15707" priority="12222" stopIfTrue="1" operator="containsText" text="CHARGE VC ON DAY">
      <formula>NOT(ISERROR(SEARCH("CHARGE VC ON DAY",N558)))</formula>
    </cfRule>
    <cfRule type="containsText" dxfId="15706" priority="12223" stopIfTrue="1" operator="containsText" text="PAID">
      <formula>NOT(ISERROR(SEARCH("PAID",N558)))</formula>
    </cfRule>
  </conditionalFormatting>
  <conditionalFormatting sqref="G559 I559:L559">
    <cfRule type="containsText" dxfId="15705" priority="12189" operator="containsText" text="BANND">
      <formula>NOT(ISERROR(SEARCH("BANND",G559)))</formula>
    </cfRule>
  </conditionalFormatting>
  <conditionalFormatting sqref="H559 J559:L559 B559:F559">
    <cfRule type="expression" dxfId="15704" priority="12188">
      <formula>"'=NOT(ISERROR(VLOOKUP('Banned list'!)"</formula>
    </cfRule>
  </conditionalFormatting>
  <conditionalFormatting sqref="J559">
    <cfRule type="containsText" dxfId="15703" priority="12191" operator="containsText" text="bb">
      <formula>NOT(ISERROR(SEARCH("bb",J559)))</formula>
    </cfRule>
    <cfRule type="containsText" dxfId="15702" priority="12192" stopIfTrue="1" operator="containsText" text="booking hc">
      <formula>NOT(ISERROR(SEARCH("booking hc",J559)))</formula>
    </cfRule>
    <cfRule type="containsText" dxfId="15701" priority="12193" operator="containsText" text="expedia vc">
      <formula>NOT(ISERROR(SEARCH("expedia vc",J559)))</formula>
    </cfRule>
    <cfRule type="containsText" dxfId="15700" priority="12194" operator="containsText" text="booking hcn">
      <formula>NOT(ISERROR(SEARCH("booking hcn",J559)))</formula>
    </cfRule>
    <cfRule type="containsText" dxfId="15699" priority="12195" stopIfTrue="1" operator="containsText" text="booking vcd">
      <formula>NOT(ISERROR(SEARCH("booking vcd",J559)))</formula>
    </cfRule>
    <cfRule type="containsText" dxfId="15698" priority="12196" stopIfTrue="1" operator="containsText" text="booking vc">
      <formula>NOT(ISERROR(SEARCH("booking vc",J559)))</formula>
    </cfRule>
  </conditionalFormatting>
  <conditionalFormatting sqref="J559">
    <cfRule type="containsText" dxfId="15697" priority="12190" operator="containsText" text="hw">
      <formula>NOT(ISERROR(SEARCH("hw",J559)))</formula>
    </cfRule>
  </conditionalFormatting>
  <conditionalFormatting sqref="J559">
    <cfRule type="containsText" dxfId="15696" priority="12181" operator="containsText" text="hw">
      <formula>NOT(ISERROR(SEARCH("hw",J559)))</formula>
    </cfRule>
    <cfRule type="containsText" dxfId="15695" priority="12182" operator="containsText" text="bb">
      <formula>NOT(ISERROR(SEARCH("bb",J559)))</formula>
    </cfRule>
    <cfRule type="containsText" dxfId="15694" priority="12183" stopIfTrue="1" operator="containsText" text="booking hc">
      <formula>NOT(ISERROR(SEARCH("booking hc",J559)))</formula>
    </cfRule>
    <cfRule type="containsText" dxfId="15693" priority="12184" operator="containsText" text="expedia vc">
      <formula>NOT(ISERROR(SEARCH("expedia vc",J559)))</formula>
    </cfRule>
    <cfRule type="containsText" dxfId="15692" priority="12185" operator="containsText" text="booking hcn">
      <formula>NOT(ISERROR(SEARCH("booking hcn",J559)))</formula>
    </cfRule>
    <cfRule type="containsText" dxfId="15691" priority="12186" stopIfTrue="1" operator="containsText" text="booking vcd">
      <formula>NOT(ISERROR(SEARCH("booking vcd",J559)))</formula>
    </cfRule>
    <cfRule type="containsText" dxfId="15690" priority="12187" stopIfTrue="1" operator="containsText" text="booking vc">
      <formula>NOT(ISERROR(SEARCH("booking vc",J559)))</formula>
    </cfRule>
  </conditionalFormatting>
  <conditionalFormatting sqref="J559">
    <cfRule type="containsText" dxfId="15689" priority="12200" operator="containsText" text="BANND">
      <formula>NOT(ISERROR(SEARCH("BANND",J559)))</formula>
    </cfRule>
    <cfRule type="expression" dxfId="15688" priority="12201">
      <formula>"'=NOT(ISERROR(VLOOKUP('Banned list'!)"</formula>
    </cfRule>
  </conditionalFormatting>
  <conditionalFormatting sqref="N559">
    <cfRule type="containsText" dxfId="15687" priority="12197" stopIfTrue="1" operator="containsText" text="CHARGE ON ARRIVAL">
      <formula>NOT(ISERROR(SEARCH("CHARGE ON ARRIVAL",N559)))</formula>
    </cfRule>
    <cfRule type="containsText" dxfId="15686" priority="12198" stopIfTrue="1" operator="containsText" text="CHARGE VC ON DAY">
      <formula>NOT(ISERROR(SEARCH("CHARGE VC ON DAY",N559)))</formula>
    </cfRule>
    <cfRule type="containsText" dxfId="15685" priority="12199" stopIfTrue="1" operator="containsText" text="PAID">
      <formula>NOT(ISERROR(SEARCH("PAID",N559)))</formula>
    </cfRule>
  </conditionalFormatting>
  <conditionalFormatting sqref="N559">
    <cfRule type="containsText" dxfId="15684" priority="12178" stopIfTrue="1" operator="containsText" text="CHARGE ON ARRIVAL">
      <formula>NOT(ISERROR(SEARCH("CHARGE ON ARRIVAL",N559)))</formula>
    </cfRule>
    <cfRule type="containsText" dxfId="15683" priority="12179" stopIfTrue="1" operator="containsText" text="CHARGE VC ON DAY">
      <formula>NOT(ISERROR(SEARCH("CHARGE VC ON DAY",N559)))</formula>
    </cfRule>
    <cfRule type="containsText" dxfId="15682" priority="12180" stopIfTrue="1" operator="containsText" text="PAID">
      <formula>NOT(ISERROR(SEARCH("PAID",N559)))</formula>
    </cfRule>
  </conditionalFormatting>
  <conditionalFormatting sqref="I560:J560 N560">
    <cfRule type="containsText" dxfId="15681" priority="12164" operator="containsText" text="BANND">
      <formula>NOT(ISERROR(SEARCH("BANND",I560)))</formula>
    </cfRule>
  </conditionalFormatting>
  <conditionalFormatting sqref="J560">
    <cfRule type="expression" dxfId="15680" priority="12163">
      <formula>"'=NOT(ISERROR(VLOOKUP('Banned list'!)"</formula>
    </cfRule>
  </conditionalFormatting>
  <conditionalFormatting sqref="J560">
    <cfRule type="containsText" dxfId="15679" priority="12166" operator="containsText" text="bb">
      <formula>NOT(ISERROR(SEARCH("bb",J560)))</formula>
    </cfRule>
    <cfRule type="containsText" dxfId="15678" priority="12167" stopIfTrue="1" operator="containsText" text="booking hc">
      <formula>NOT(ISERROR(SEARCH("booking hc",J560)))</formula>
    </cfRule>
    <cfRule type="containsText" dxfId="15677" priority="12168" operator="containsText" text="expedia vc">
      <formula>NOT(ISERROR(SEARCH("expedia vc",J560)))</formula>
    </cfRule>
    <cfRule type="containsText" dxfId="15676" priority="12169" operator="containsText" text="booking hcn">
      <formula>NOT(ISERROR(SEARCH("booking hcn",J560)))</formula>
    </cfRule>
    <cfRule type="containsText" dxfId="15675" priority="12170" stopIfTrue="1" operator="containsText" text="booking vcd">
      <formula>NOT(ISERROR(SEARCH("booking vcd",J560)))</formula>
    </cfRule>
    <cfRule type="containsText" dxfId="15674" priority="12171" stopIfTrue="1" operator="containsText" text="booking vc">
      <formula>NOT(ISERROR(SEARCH("booking vc",J560)))</formula>
    </cfRule>
  </conditionalFormatting>
  <conditionalFormatting sqref="J560">
    <cfRule type="containsText" dxfId="15673" priority="12165" operator="containsText" text="hw">
      <formula>NOT(ISERROR(SEARCH("hw",J560)))</formula>
    </cfRule>
  </conditionalFormatting>
  <conditionalFormatting sqref="J560">
    <cfRule type="containsText" dxfId="15672" priority="12156" operator="containsText" text="hw">
      <formula>NOT(ISERROR(SEARCH("hw",J560)))</formula>
    </cfRule>
    <cfRule type="containsText" dxfId="15671" priority="12157" operator="containsText" text="bb">
      <formula>NOT(ISERROR(SEARCH("bb",J560)))</formula>
    </cfRule>
    <cfRule type="containsText" dxfId="15670" priority="12158" stopIfTrue="1" operator="containsText" text="booking hc">
      <formula>NOT(ISERROR(SEARCH("booking hc",J560)))</formula>
    </cfRule>
    <cfRule type="containsText" dxfId="15669" priority="12159" operator="containsText" text="expedia vc">
      <formula>NOT(ISERROR(SEARCH("expedia vc",J560)))</formula>
    </cfRule>
    <cfRule type="containsText" dxfId="15668" priority="12160" operator="containsText" text="booking hcn">
      <formula>NOT(ISERROR(SEARCH("booking hcn",J560)))</formula>
    </cfRule>
    <cfRule type="containsText" dxfId="15667" priority="12161" stopIfTrue="1" operator="containsText" text="booking vcd">
      <formula>NOT(ISERROR(SEARCH("booking vcd",J560)))</formula>
    </cfRule>
    <cfRule type="containsText" dxfId="15666" priority="12162" stopIfTrue="1" operator="containsText" text="booking vc">
      <formula>NOT(ISERROR(SEARCH("booking vc",J560)))</formula>
    </cfRule>
  </conditionalFormatting>
  <conditionalFormatting sqref="J560">
    <cfRule type="containsText" dxfId="15665" priority="12175" operator="containsText" text="BANND">
      <formula>NOT(ISERROR(SEARCH("BANND",J560)))</formula>
    </cfRule>
    <cfRule type="expression" dxfId="15664" priority="12176">
      <formula>"'=NOT(ISERROR(VLOOKUP('Banned list'!)"</formula>
    </cfRule>
  </conditionalFormatting>
  <conditionalFormatting sqref="N560">
    <cfRule type="containsText" dxfId="15663" priority="12172" stopIfTrue="1" operator="containsText" text="CHARGE ON ARRIVAL">
      <formula>NOT(ISERROR(SEARCH("CHARGE ON ARRIVAL",N560)))</formula>
    </cfRule>
    <cfRule type="containsText" dxfId="15662" priority="12173" stopIfTrue="1" operator="containsText" text="CHARGE VC ON DAY">
      <formula>NOT(ISERROR(SEARCH("CHARGE VC ON DAY",N560)))</formula>
    </cfRule>
    <cfRule type="containsText" dxfId="15661" priority="12174" stopIfTrue="1" operator="containsText" text="PAID">
      <formula>NOT(ISERROR(SEARCH("PAID",N560)))</formula>
    </cfRule>
  </conditionalFormatting>
  <conditionalFormatting sqref="N561 P561">
    <cfRule type="containsText" dxfId="15660" priority="12144" operator="containsText" text="BANND">
      <formula>NOT(ISERROR(SEARCH("BANND",N561)))</formula>
    </cfRule>
  </conditionalFormatting>
  <conditionalFormatting sqref="J561">
    <cfRule type="containsText" dxfId="15659" priority="12146" operator="containsText" text="bb">
      <formula>NOT(ISERROR(SEARCH("bb",J561)))</formula>
    </cfRule>
    <cfRule type="containsText" dxfId="15658" priority="12147" stopIfTrue="1" operator="containsText" text="booking hc">
      <formula>NOT(ISERROR(SEARCH("booking hc",J561)))</formula>
    </cfRule>
    <cfRule type="containsText" dxfId="15657" priority="12148" operator="containsText" text="expedia vc">
      <formula>NOT(ISERROR(SEARCH("expedia vc",J561)))</formula>
    </cfRule>
    <cfRule type="containsText" dxfId="15656" priority="12149" operator="containsText" text="booking hcn">
      <formula>NOT(ISERROR(SEARCH("booking hcn",J561)))</formula>
    </cfRule>
    <cfRule type="containsText" dxfId="15655" priority="12150" stopIfTrue="1" operator="containsText" text="booking vcd">
      <formula>NOT(ISERROR(SEARCH("booking vcd",J561)))</formula>
    </cfRule>
    <cfRule type="containsText" dxfId="15654" priority="12151" stopIfTrue="1" operator="containsText" text="booking vc">
      <formula>NOT(ISERROR(SEARCH("booking vc",J561)))</formula>
    </cfRule>
  </conditionalFormatting>
  <conditionalFormatting sqref="J561">
    <cfRule type="containsText" dxfId="15653" priority="12145" operator="containsText" text="hw">
      <formula>NOT(ISERROR(SEARCH("hw",J561)))</formula>
    </cfRule>
  </conditionalFormatting>
  <conditionalFormatting sqref="J561">
    <cfRule type="containsText" dxfId="15652" priority="12137" operator="containsText" text="hw">
      <formula>NOT(ISERROR(SEARCH("hw",J561)))</formula>
    </cfRule>
    <cfRule type="containsText" dxfId="15651" priority="12138" operator="containsText" text="bb">
      <formula>NOT(ISERROR(SEARCH("bb",J561)))</formula>
    </cfRule>
    <cfRule type="containsText" dxfId="15650" priority="12139" stopIfTrue="1" operator="containsText" text="booking hc">
      <formula>NOT(ISERROR(SEARCH("booking hc",J561)))</formula>
    </cfRule>
    <cfRule type="containsText" dxfId="15649" priority="12140" operator="containsText" text="expedia vc">
      <formula>NOT(ISERROR(SEARCH("expedia vc",J561)))</formula>
    </cfRule>
    <cfRule type="containsText" dxfId="15648" priority="12141" operator="containsText" text="booking hcn">
      <formula>NOT(ISERROR(SEARCH("booking hcn",J561)))</formula>
    </cfRule>
    <cfRule type="containsText" dxfId="15647" priority="12142" stopIfTrue="1" operator="containsText" text="booking vcd">
      <formula>NOT(ISERROR(SEARCH("booking vcd",J561)))</formula>
    </cfRule>
    <cfRule type="containsText" dxfId="15646" priority="12143" stopIfTrue="1" operator="containsText" text="booking vc">
      <formula>NOT(ISERROR(SEARCH("booking vc",J561)))</formula>
    </cfRule>
  </conditionalFormatting>
  <conditionalFormatting sqref="N561">
    <cfRule type="containsText" dxfId="15645" priority="12152" stopIfTrue="1" operator="containsText" text="CHARGE ON ARRIVAL">
      <formula>NOT(ISERROR(SEARCH("CHARGE ON ARRIVAL",N561)))</formula>
    </cfRule>
    <cfRule type="containsText" dxfId="15644" priority="12153" stopIfTrue="1" operator="containsText" text="CHARGE VC ON DAY">
      <formula>NOT(ISERROR(SEARCH("CHARGE VC ON DAY",N561)))</formula>
    </cfRule>
    <cfRule type="containsText" dxfId="15643" priority="12154" stopIfTrue="1" operator="containsText" text="PAID">
      <formula>NOT(ISERROR(SEARCH("PAID",N561)))</formula>
    </cfRule>
  </conditionalFormatting>
  <conditionalFormatting sqref="I562:J562 N562">
    <cfRule type="containsText" dxfId="15642" priority="12123" operator="containsText" text="BANND">
      <formula>NOT(ISERROR(SEARCH("BANND",I562)))</formula>
    </cfRule>
  </conditionalFormatting>
  <conditionalFormatting sqref="J562">
    <cfRule type="expression" dxfId="15641" priority="12122">
      <formula>"'=NOT(ISERROR(VLOOKUP('Banned list'!)"</formula>
    </cfRule>
  </conditionalFormatting>
  <conditionalFormatting sqref="J562">
    <cfRule type="containsText" dxfId="15640" priority="12125" operator="containsText" text="bb">
      <formula>NOT(ISERROR(SEARCH("bb",J562)))</formula>
    </cfRule>
    <cfRule type="containsText" dxfId="15639" priority="12126" stopIfTrue="1" operator="containsText" text="booking hc">
      <formula>NOT(ISERROR(SEARCH("booking hc",J562)))</formula>
    </cfRule>
    <cfRule type="containsText" dxfId="15638" priority="12127" operator="containsText" text="expedia vc">
      <formula>NOT(ISERROR(SEARCH("expedia vc",J562)))</formula>
    </cfRule>
    <cfRule type="containsText" dxfId="15637" priority="12128" operator="containsText" text="booking hcn">
      <formula>NOT(ISERROR(SEARCH("booking hcn",J562)))</formula>
    </cfRule>
    <cfRule type="containsText" dxfId="15636" priority="12129" stopIfTrue="1" operator="containsText" text="booking vcd">
      <formula>NOT(ISERROR(SEARCH("booking vcd",J562)))</formula>
    </cfRule>
    <cfRule type="containsText" dxfId="15635" priority="12130" stopIfTrue="1" operator="containsText" text="booking vc">
      <formula>NOT(ISERROR(SEARCH("booking vc",J562)))</formula>
    </cfRule>
  </conditionalFormatting>
  <conditionalFormatting sqref="J562">
    <cfRule type="containsText" dxfId="15634" priority="12124" operator="containsText" text="hw">
      <formula>NOT(ISERROR(SEARCH("hw",J562)))</formula>
    </cfRule>
  </conditionalFormatting>
  <conditionalFormatting sqref="J562">
    <cfRule type="containsText" dxfId="15633" priority="12115" operator="containsText" text="hw">
      <formula>NOT(ISERROR(SEARCH("hw",J562)))</formula>
    </cfRule>
    <cfRule type="containsText" dxfId="15632" priority="12116" operator="containsText" text="bb">
      <formula>NOT(ISERROR(SEARCH("bb",J562)))</formula>
    </cfRule>
    <cfRule type="containsText" dxfId="15631" priority="12117" stopIfTrue="1" operator="containsText" text="booking hc">
      <formula>NOT(ISERROR(SEARCH("booking hc",J562)))</formula>
    </cfRule>
    <cfRule type="containsText" dxfId="15630" priority="12118" operator="containsText" text="expedia vc">
      <formula>NOT(ISERROR(SEARCH("expedia vc",J562)))</formula>
    </cfRule>
    <cfRule type="containsText" dxfId="15629" priority="12119" operator="containsText" text="booking hcn">
      <formula>NOT(ISERROR(SEARCH("booking hcn",J562)))</formula>
    </cfRule>
    <cfRule type="containsText" dxfId="15628" priority="12120" stopIfTrue="1" operator="containsText" text="booking vcd">
      <formula>NOT(ISERROR(SEARCH("booking vcd",J562)))</formula>
    </cfRule>
    <cfRule type="containsText" dxfId="15627" priority="12121" stopIfTrue="1" operator="containsText" text="booking vc">
      <formula>NOT(ISERROR(SEARCH("booking vc",J562)))</formula>
    </cfRule>
  </conditionalFormatting>
  <conditionalFormatting sqref="J562">
    <cfRule type="containsText" dxfId="15626" priority="12134" operator="containsText" text="BANND">
      <formula>NOT(ISERROR(SEARCH("BANND",J562)))</formula>
    </cfRule>
    <cfRule type="expression" dxfId="15625" priority="12135">
      <formula>"'=NOT(ISERROR(VLOOKUP('Banned list'!)"</formula>
    </cfRule>
  </conditionalFormatting>
  <conditionalFormatting sqref="N562">
    <cfRule type="containsText" dxfId="15624" priority="12131" stopIfTrue="1" operator="containsText" text="CHARGE ON ARRIVAL">
      <formula>NOT(ISERROR(SEARCH("CHARGE ON ARRIVAL",N562)))</formula>
    </cfRule>
    <cfRule type="containsText" dxfId="15623" priority="12132" stopIfTrue="1" operator="containsText" text="CHARGE VC ON DAY">
      <formula>NOT(ISERROR(SEARCH("CHARGE VC ON DAY",N562)))</formula>
    </cfRule>
    <cfRule type="containsText" dxfId="15622" priority="12133" stopIfTrue="1" operator="containsText" text="PAID">
      <formula>NOT(ISERROR(SEARCH("PAID",N562)))</formula>
    </cfRule>
  </conditionalFormatting>
  <conditionalFormatting sqref="P563 N563">
    <cfRule type="containsText" dxfId="15621" priority="12103" operator="containsText" text="BANND">
      <formula>NOT(ISERROR(SEARCH("BANND",N563)))</formula>
    </cfRule>
  </conditionalFormatting>
  <conditionalFormatting sqref="J563">
    <cfRule type="containsText" dxfId="15620" priority="12105" operator="containsText" text="bb">
      <formula>NOT(ISERROR(SEARCH("bb",J563)))</formula>
    </cfRule>
    <cfRule type="containsText" dxfId="15619" priority="12106" stopIfTrue="1" operator="containsText" text="booking hc">
      <formula>NOT(ISERROR(SEARCH("booking hc",J563)))</formula>
    </cfRule>
    <cfRule type="containsText" dxfId="15618" priority="12107" operator="containsText" text="expedia vc">
      <formula>NOT(ISERROR(SEARCH("expedia vc",J563)))</formula>
    </cfRule>
    <cfRule type="containsText" dxfId="15617" priority="12108" operator="containsText" text="booking hcn">
      <formula>NOT(ISERROR(SEARCH("booking hcn",J563)))</formula>
    </cfRule>
    <cfRule type="containsText" dxfId="15616" priority="12109" stopIfTrue="1" operator="containsText" text="booking vcd">
      <formula>NOT(ISERROR(SEARCH("booking vcd",J563)))</formula>
    </cfRule>
    <cfRule type="containsText" dxfId="15615" priority="12110" stopIfTrue="1" operator="containsText" text="booking vc">
      <formula>NOT(ISERROR(SEARCH("booking vc",J563)))</formula>
    </cfRule>
  </conditionalFormatting>
  <conditionalFormatting sqref="J563">
    <cfRule type="containsText" dxfId="15614" priority="12104" operator="containsText" text="hw">
      <formula>NOT(ISERROR(SEARCH("hw",J563)))</formula>
    </cfRule>
  </conditionalFormatting>
  <conditionalFormatting sqref="J563">
    <cfRule type="containsText" dxfId="15613" priority="12096" operator="containsText" text="hw">
      <formula>NOT(ISERROR(SEARCH("hw",J563)))</formula>
    </cfRule>
    <cfRule type="containsText" dxfId="15612" priority="12097" operator="containsText" text="bb">
      <formula>NOT(ISERROR(SEARCH("bb",J563)))</formula>
    </cfRule>
    <cfRule type="containsText" dxfId="15611" priority="12098" stopIfTrue="1" operator="containsText" text="booking hc">
      <formula>NOT(ISERROR(SEARCH("booking hc",J563)))</formula>
    </cfRule>
    <cfRule type="containsText" dxfId="15610" priority="12099" operator="containsText" text="expedia vc">
      <formula>NOT(ISERROR(SEARCH("expedia vc",J563)))</formula>
    </cfRule>
    <cfRule type="containsText" dxfId="15609" priority="12100" operator="containsText" text="booking hcn">
      <formula>NOT(ISERROR(SEARCH("booking hcn",J563)))</formula>
    </cfRule>
    <cfRule type="containsText" dxfId="15608" priority="12101" stopIfTrue="1" operator="containsText" text="booking vcd">
      <formula>NOT(ISERROR(SEARCH("booking vcd",J563)))</formula>
    </cfRule>
    <cfRule type="containsText" dxfId="15607" priority="12102" stopIfTrue="1" operator="containsText" text="booking vc">
      <formula>NOT(ISERROR(SEARCH("booking vc",J563)))</formula>
    </cfRule>
  </conditionalFormatting>
  <conditionalFormatting sqref="N563">
    <cfRule type="containsText" dxfId="15606" priority="12111" stopIfTrue="1" operator="containsText" text="CHARGE ON ARRIVAL">
      <formula>NOT(ISERROR(SEARCH("CHARGE ON ARRIVAL",N563)))</formula>
    </cfRule>
    <cfRule type="containsText" dxfId="15605" priority="12112" stopIfTrue="1" operator="containsText" text="CHARGE VC ON DAY">
      <formula>NOT(ISERROR(SEARCH("CHARGE VC ON DAY",N563)))</formula>
    </cfRule>
    <cfRule type="containsText" dxfId="15604" priority="12113" stopIfTrue="1" operator="containsText" text="PAID">
      <formula>NOT(ISERROR(SEARCH("PAID",N563)))</formula>
    </cfRule>
  </conditionalFormatting>
  <conditionalFormatting sqref="N563">
    <cfRule type="containsText" dxfId="15603" priority="12093" stopIfTrue="1" operator="containsText" text="CHARGE ON ARRIVAL">
      <formula>NOT(ISERROR(SEARCH("CHARGE ON ARRIVAL",N563)))</formula>
    </cfRule>
    <cfRule type="containsText" dxfId="15602" priority="12094" stopIfTrue="1" operator="containsText" text="CHARGE VC ON DAY">
      <formula>NOT(ISERROR(SEARCH("CHARGE VC ON DAY",N563)))</formula>
    </cfRule>
    <cfRule type="containsText" dxfId="15601" priority="12095" stopIfTrue="1" operator="containsText" text="PAID">
      <formula>NOT(ISERROR(SEARCH("PAID",N563)))</formula>
    </cfRule>
  </conditionalFormatting>
  <conditionalFormatting sqref="N564 I564:J564">
    <cfRule type="containsText" dxfId="15600" priority="12079" operator="containsText" text="BANND">
      <formula>NOT(ISERROR(SEARCH("BANND",I564)))</formula>
    </cfRule>
  </conditionalFormatting>
  <conditionalFormatting sqref="J564">
    <cfRule type="expression" dxfId="15599" priority="12078">
      <formula>"'=NOT(ISERROR(VLOOKUP('Banned list'!)"</formula>
    </cfRule>
  </conditionalFormatting>
  <conditionalFormatting sqref="J564">
    <cfRule type="containsText" dxfId="15598" priority="12081" operator="containsText" text="bb">
      <formula>NOT(ISERROR(SEARCH("bb",J564)))</formula>
    </cfRule>
    <cfRule type="containsText" dxfId="15597" priority="12082" stopIfTrue="1" operator="containsText" text="booking hc">
      <formula>NOT(ISERROR(SEARCH("booking hc",J564)))</formula>
    </cfRule>
    <cfRule type="containsText" dxfId="15596" priority="12083" operator="containsText" text="expedia vc">
      <formula>NOT(ISERROR(SEARCH("expedia vc",J564)))</formula>
    </cfRule>
    <cfRule type="containsText" dxfId="15595" priority="12084" operator="containsText" text="booking hcn">
      <formula>NOT(ISERROR(SEARCH("booking hcn",J564)))</formula>
    </cfRule>
    <cfRule type="containsText" dxfId="15594" priority="12085" stopIfTrue="1" operator="containsText" text="booking vcd">
      <formula>NOT(ISERROR(SEARCH("booking vcd",J564)))</formula>
    </cfRule>
    <cfRule type="containsText" dxfId="15593" priority="12086" stopIfTrue="1" operator="containsText" text="booking vc">
      <formula>NOT(ISERROR(SEARCH("booking vc",J564)))</formula>
    </cfRule>
  </conditionalFormatting>
  <conditionalFormatting sqref="J564">
    <cfRule type="containsText" dxfId="15592" priority="12080" operator="containsText" text="hw">
      <formula>NOT(ISERROR(SEARCH("hw",J564)))</formula>
    </cfRule>
  </conditionalFormatting>
  <conditionalFormatting sqref="J564">
    <cfRule type="containsText" dxfId="15591" priority="12071" operator="containsText" text="hw">
      <formula>NOT(ISERROR(SEARCH("hw",J564)))</formula>
    </cfRule>
    <cfRule type="containsText" dxfId="15590" priority="12072" operator="containsText" text="bb">
      <formula>NOT(ISERROR(SEARCH("bb",J564)))</formula>
    </cfRule>
    <cfRule type="containsText" dxfId="15589" priority="12073" stopIfTrue="1" operator="containsText" text="booking hc">
      <formula>NOT(ISERROR(SEARCH("booking hc",J564)))</formula>
    </cfRule>
    <cfRule type="containsText" dxfId="15588" priority="12074" operator="containsText" text="expedia vc">
      <formula>NOT(ISERROR(SEARCH("expedia vc",J564)))</formula>
    </cfRule>
    <cfRule type="containsText" dxfId="15587" priority="12075" operator="containsText" text="booking hcn">
      <formula>NOT(ISERROR(SEARCH("booking hcn",J564)))</formula>
    </cfRule>
    <cfRule type="containsText" dxfId="15586" priority="12076" stopIfTrue="1" operator="containsText" text="booking vcd">
      <formula>NOT(ISERROR(SEARCH("booking vcd",J564)))</formula>
    </cfRule>
    <cfRule type="containsText" dxfId="15585" priority="12077" stopIfTrue="1" operator="containsText" text="booking vc">
      <formula>NOT(ISERROR(SEARCH("booking vc",J564)))</formula>
    </cfRule>
  </conditionalFormatting>
  <conditionalFormatting sqref="J564">
    <cfRule type="containsText" dxfId="15584" priority="12090" operator="containsText" text="BANND">
      <formula>NOT(ISERROR(SEARCH("BANND",J564)))</formula>
    </cfRule>
    <cfRule type="expression" dxfId="15583" priority="12091">
      <formula>"'=NOT(ISERROR(VLOOKUP('Banned list'!)"</formula>
    </cfRule>
  </conditionalFormatting>
  <conditionalFormatting sqref="N564">
    <cfRule type="containsText" dxfId="15582" priority="12087" stopIfTrue="1" operator="containsText" text="CHARGE ON ARRIVAL">
      <formula>NOT(ISERROR(SEARCH("CHARGE ON ARRIVAL",N564)))</formula>
    </cfRule>
    <cfRule type="containsText" dxfId="15581" priority="12088" stopIfTrue="1" operator="containsText" text="CHARGE VC ON DAY">
      <formula>NOT(ISERROR(SEARCH("CHARGE VC ON DAY",N564)))</formula>
    </cfRule>
    <cfRule type="containsText" dxfId="15580" priority="12089" stopIfTrue="1" operator="containsText" text="PAID">
      <formula>NOT(ISERROR(SEARCH("PAID",N564)))</formula>
    </cfRule>
  </conditionalFormatting>
  <conditionalFormatting sqref="J565">
    <cfRule type="containsText" dxfId="15579" priority="12061" operator="containsText" text="bb">
      <formula>NOT(ISERROR(SEARCH("bb",J565)))</formula>
    </cfRule>
    <cfRule type="containsText" dxfId="15578" priority="12062" stopIfTrue="1" operator="containsText" text="booking hc">
      <formula>NOT(ISERROR(SEARCH("booking hc",J565)))</formula>
    </cfRule>
    <cfRule type="containsText" dxfId="15577" priority="12063" operator="containsText" text="expedia vc">
      <formula>NOT(ISERROR(SEARCH("expedia vc",J565)))</formula>
    </cfRule>
    <cfRule type="containsText" dxfId="15576" priority="12064" operator="containsText" text="booking hcn">
      <formula>NOT(ISERROR(SEARCH("booking hcn",J565)))</formula>
    </cfRule>
    <cfRule type="containsText" dxfId="15575" priority="12065" stopIfTrue="1" operator="containsText" text="booking vcd">
      <formula>NOT(ISERROR(SEARCH("booking vcd",J565)))</formula>
    </cfRule>
    <cfRule type="containsText" dxfId="15574" priority="12066" stopIfTrue="1" operator="containsText" text="booking vc">
      <formula>NOT(ISERROR(SEARCH("booking vc",J565)))</formula>
    </cfRule>
  </conditionalFormatting>
  <conditionalFormatting sqref="J565">
    <cfRule type="containsText" dxfId="15573" priority="12060" operator="containsText" text="hw">
      <formula>NOT(ISERROR(SEARCH("hw",J565)))</formula>
    </cfRule>
  </conditionalFormatting>
  <conditionalFormatting sqref="N565">
    <cfRule type="containsText" dxfId="15572" priority="12067" stopIfTrue="1" operator="containsText" text="CHARGE ON ARRIVAL">
      <formula>NOT(ISERROR(SEARCH("CHARGE ON ARRIVAL",N565)))</formula>
    </cfRule>
    <cfRule type="containsText" dxfId="15571" priority="12068" stopIfTrue="1" operator="containsText" text="CHARGE VC ON DAY">
      <formula>NOT(ISERROR(SEARCH("CHARGE VC ON DAY",N565)))</formula>
    </cfRule>
    <cfRule type="containsText" dxfId="15570" priority="12069" stopIfTrue="1" operator="containsText" text="PAID">
      <formula>NOT(ISERROR(SEARCH("PAID",N565)))</formula>
    </cfRule>
  </conditionalFormatting>
  <conditionalFormatting sqref="B565:F565 H565:L565">
    <cfRule type="expression" dxfId="15569" priority="12056">
      <formula>"'=NOT(ISERROR(VLOOKUP('Banned list'!)"</formula>
    </cfRule>
  </conditionalFormatting>
  <conditionalFormatting sqref="J565">
    <cfRule type="containsText" dxfId="15568" priority="12049" operator="containsText" text="hw">
      <formula>NOT(ISERROR(SEARCH("hw",J565)))</formula>
    </cfRule>
    <cfRule type="containsText" dxfId="15567" priority="12050" operator="containsText" text="bb">
      <formula>NOT(ISERROR(SEARCH("bb",J565)))</formula>
    </cfRule>
    <cfRule type="containsText" dxfId="15566" priority="12051" stopIfTrue="1" operator="containsText" text="booking hc">
      <formula>NOT(ISERROR(SEARCH("booking hc",J565)))</formula>
    </cfRule>
    <cfRule type="containsText" dxfId="15565" priority="12052" operator="containsText" text="expedia vc">
      <formula>NOT(ISERROR(SEARCH("expedia vc",J565)))</formula>
    </cfRule>
    <cfRule type="containsText" dxfId="15564" priority="12053" operator="containsText" text="booking hcn">
      <formula>NOT(ISERROR(SEARCH("booking hcn",J565)))</formula>
    </cfRule>
    <cfRule type="containsText" dxfId="15563" priority="12054" stopIfTrue="1" operator="containsText" text="booking vcd">
      <formula>NOT(ISERROR(SEARCH("booking vcd",J565)))</formula>
    </cfRule>
    <cfRule type="containsText" dxfId="15562" priority="12055" stopIfTrue="1" operator="containsText" text="booking vc">
      <formula>NOT(ISERROR(SEARCH("booking vc",J565)))</formula>
    </cfRule>
  </conditionalFormatting>
  <conditionalFormatting sqref="J565">
    <cfRule type="containsText" dxfId="15561" priority="12057" operator="containsText" text="BANND">
      <formula>NOT(ISERROR(SEARCH("BANND",J565)))</formula>
    </cfRule>
    <cfRule type="expression" dxfId="15560" priority="12058">
      <formula>"'=NOT(ISERROR(VLOOKUP('Banned list'!)"</formula>
    </cfRule>
  </conditionalFormatting>
  <conditionalFormatting sqref="I566:J566 N566">
    <cfRule type="containsText" dxfId="15559" priority="12035" operator="containsText" text="BANND">
      <formula>NOT(ISERROR(SEARCH("BANND",I566)))</formula>
    </cfRule>
  </conditionalFormatting>
  <conditionalFormatting sqref="J566">
    <cfRule type="expression" dxfId="15558" priority="12034">
      <formula>"'=NOT(ISERROR(VLOOKUP('Banned list'!)"</formula>
    </cfRule>
  </conditionalFormatting>
  <conditionalFormatting sqref="J566">
    <cfRule type="containsText" dxfId="15557" priority="12037" operator="containsText" text="bb">
      <formula>NOT(ISERROR(SEARCH("bb",J566)))</formula>
    </cfRule>
    <cfRule type="containsText" dxfId="15556" priority="12038" stopIfTrue="1" operator="containsText" text="booking hc">
      <formula>NOT(ISERROR(SEARCH("booking hc",J566)))</formula>
    </cfRule>
    <cfRule type="containsText" dxfId="15555" priority="12039" operator="containsText" text="expedia vc">
      <formula>NOT(ISERROR(SEARCH("expedia vc",J566)))</formula>
    </cfRule>
    <cfRule type="containsText" dxfId="15554" priority="12040" operator="containsText" text="booking hcn">
      <formula>NOT(ISERROR(SEARCH("booking hcn",J566)))</formula>
    </cfRule>
    <cfRule type="containsText" dxfId="15553" priority="12041" stopIfTrue="1" operator="containsText" text="booking vcd">
      <formula>NOT(ISERROR(SEARCH("booking vcd",J566)))</formula>
    </cfRule>
    <cfRule type="containsText" dxfId="15552" priority="12042" stopIfTrue="1" operator="containsText" text="booking vc">
      <formula>NOT(ISERROR(SEARCH("booking vc",J566)))</formula>
    </cfRule>
  </conditionalFormatting>
  <conditionalFormatting sqref="J566">
    <cfRule type="containsText" dxfId="15551" priority="12036" operator="containsText" text="hw">
      <formula>NOT(ISERROR(SEARCH("hw",J566)))</formula>
    </cfRule>
  </conditionalFormatting>
  <conditionalFormatting sqref="J566">
    <cfRule type="containsText" dxfId="15550" priority="12027" operator="containsText" text="hw">
      <formula>NOT(ISERROR(SEARCH("hw",J566)))</formula>
    </cfRule>
    <cfRule type="containsText" dxfId="15549" priority="12028" operator="containsText" text="bb">
      <formula>NOT(ISERROR(SEARCH("bb",J566)))</formula>
    </cfRule>
    <cfRule type="containsText" dxfId="15548" priority="12029" stopIfTrue="1" operator="containsText" text="booking hc">
      <formula>NOT(ISERROR(SEARCH("booking hc",J566)))</formula>
    </cfRule>
    <cfRule type="containsText" dxfId="15547" priority="12030" operator="containsText" text="expedia vc">
      <formula>NOT(ISERROR(SEARCH("expedia vc",J566)))</formula>
    </cfRule>
    <cfRule type="containsText" dxfId="15546" priority="12031" operator="containsText" text="booking hcn">
      <formula>NOT(ISERROR(SEARCH("booking hcn",J566)))</formula>
    </cfRule>
    <cfRule type="containsText" dxfId="15545" priority="12032" stopIfTrue="1" operator="containsText" text="booking vcd">
      <formula>NOT(ISERROR(SEARCH("booking vcd",J566)))</formula>
    </cfRule>
    <cfRule type="containsText" dxfId="15544" priority="12033" stopIfTrue="1" operator="containsText" text="booking vc">
      <formula>NOT(ISERROR(SEARCH("booking vc",J566)))</formula>
    </cfRule>
  </conditionalFormatting>
  <conditionalFormatting sqref="J566">
    <cfRule type="containsText" dxfId="15543" priority="12046" operator="containsText" text="BANND">
      <formula>NOT(ISERROR(SEARCH("BANND",J566)))</formula>
    </cfRule>
    <cfRule type="expression" dxfId="15542" priority="12047">
      <formula>"'=NOT(ISERROR(VLOOKUP('Banned list'!)"</formula>
    </cfRule>
  </conditionalFormatting>
  <conditionalFormatting sqref="N566">
    <cfRule type="containsText" dxfId="15541" priority="12043" stopIfTrue="1" operator="containsText" text="CHARGE ON ARRIVAL">
      <formula>NOT(ISERROR(SEARCH("CHARGE ON ARRIVAL",N566)))</formula>
    </cfRule>
    <cfRule type="containsText" dxfId="15540" priority="12044" stopIfTrue="1" operator="containsText" text="CHARGE VC ON DAY">
      <formula>NOT(ISERROR(SEARCH("CHARGE VC ON DAY",N566)))</formula>
    </cfRule>
    <cfRule type="containsText" dxfId="15539" priority="12045" stopIfTrue="1" operator="containsText" text="PAID">
      <formula>NOT(ISERROR(SEARCH("PAID",N566)))</formula>
    </cfRule>
  </conditionalFormatting>
  <conditionalFormatting sqref="P567 N567">
    <cfRule type="containsText" dxfId="15538" priority="12015" operator="containsText" text="BANND">
      <formula>NOT(ISERROR(SEARCH("BANND",N567)))</formula>
    </cfRule>
  </conditionalFormatting>
  <conditionalFormatting sqref="J567">
    <cfRule type="containsText" dxfId="15537" priority="12017" operator="containsText" text="bb">
      <formula>NOT(ISERROR(SEARCH("bb",J567)))</formula>
    </cfRule>
    <cfRule type="containsText" dxfId="15536" priority="12018" stopIfTrue="1" operator="containsText" text="booking hc">
      <formula>NOT(ISERROR(SEARCH("booking hc",J567)))</formula>
    </cfRule>
    <cfRule type="containsText" dxfId="15535" priority="12019" operator="containsText" text="expedia vc">
      <formula>NOT(ISERROR(SEARCH("expedia vc",J567)))</formula>
    </cfRule>
    <cfRule type="containsText" dxfId="15534" priority="12020" operator="containsText" text="booking hcn">
      <formula>NOT(ISERROR(SEARCH("booking hcn",J567)))</formula>
    </cfRule>
    <cfRule type="containsText" dxfId="15533" priority="12021" stopIfTrue="1" operator="containsText" text="booking vcd">
      <formula>NOT(ISERROR(SEARCH("booking vcd",J567)))</formula>
    </cfRule>
    <cfRule type="containsText" dxfId="15532" priority="12022" stopIfTrue="1" operator="containsText" text="booking vc">
      <formula>NOT(ISERROR(SEARCH("booking vc",J567)))</formula>
    </cfRule>
  </conditionalFormatting>
  <conditionalFormatting sqref="J567">
    <cfRule type="containsText" dxfId="15531" priority="12016" operator="containsText" text="hw">
      <formula>NOT(ISERROR(SEARCH("hw",J567)))</formula>
    </cfRule>
  </conditionalFormatting>
  <conditionalFormatting sqref="N567">
    <cfRule type="containsText" dxfId="15530" priority="12023" stopIfTrue="1" operator="containsText" text="CHARGE ON ARRIVAL">
      <formula>NOT(ISERROR(SEARCH("CHARGE ON ARRIVAL",N567)))</formula>
    </cfRule>
    <cfRule type="containsText" dxfId="15529" priority="12024" stopIfTrue="1" operator="containsText" text="CHARGE VC ON DAY">
      <formula>NOT(ISERROR(SEARCH("CHARGE VC ON DAY",N567)))</formula>
    </cfRule>
    <cfRule type="containsText" dxfId="15528" priority="12025" stopIfTrue="1" operator="containsText" text="PAID">
      <formula>NOT(ISERROR(SEARCH("PAID",N567)))</formula>
    </cfRule>
  </conditionalFormatting>
  <conditionalFormatting sqref="I568:J569 N568:N569">
    <cfRule type="containsText" dxfId="15527" priority="12001" operator="containsText" text="BANND">
      <formula>NOT(ISERROR(SEARCH("BANND",I568)))</formula>
    </cfRule>
  </conditionalFormatting>
  <conditionalFormatting sqref="J568:J569">
    <cfRule type="expression" dxfId="15526" priority="12000">
      <formula>"'=NOT(ISERROR(VLOOKUP('Banned list'!)"</formula>
    </cfRule>
  </conditionalFormatting>
  <conditionalFormatting sqref="J568:J569">
    <cfRule type="containsText" dxfId="15525" priority="12003" operator="containsText" text="bb">
      <formula>NOT(ISERROR(SEARCH("bb",J568)))</formula>
    </cfRule>
    <cfRule type="containsText" dxfId="15524" priority="12004" stopIfTrue="1" operator="containsText" text="booking hc">
      <formula>NOT(ISERROR(SEARCH("booking hc",J568)))</formula>
    </cfRule>
    <cfRule type="containsText" dxfId="15523" priority="12005" operator="containsText" text="expedia vc">
      <formula>NOT(ISERROR(SEARCH("expedia vc",J568)))</formula>
    </cfRule>
    <cfRule type="containsText" dxfId="15522" priority="12006" operator="containsText" text="booking hcn">
      <formula>NOT(ISERROR(SEARCH("booking hcn",J568)))</formula>
    </cfRule>
    <cfRule type="containsText" dxfId="15521" priority="12007" stopIfTrue="1" operator="containsText" text="booking vcd">
      <formula>NOT(ISERROR(SEARCH("booking vcd",J568)))</formula>
    </cfRule>
    <cfRule type="containsText" dxfId="15520" priority="12008" stopIfTrue="1" operator="containsText" text="booking vc">
      <formula>NOT(ISERROR(SEARCH("booking vc",J568)))</formula>
    </cfRule>
  </conditionalFormatting>
  <conditionalFormatting sqref="J568:J569">
    <cfRule type="containsText" dxfId="15519" priority="12002" operator="containsText" text="hw">
      <formula>NOT(ISERROR(SEARCH("hw",J568)))</formula>
    </cfRule>
  </conditionalFormatting>
  <conditionalFormatting sqref="J568:J569">
    <cfRule type="containsText" dxfId="15518" priority="11993" operator="containsText" text="hw">
      <formula>NOT(ISERROR(SEARCH("hw",J568)))</formula>
    </cfRule>
    <cfRule type="containsText" dxfId="15517" priority="11994" operator="containsText" text="bb">
      <formula>NOT(ISERROR(SEARCH("bb",J568)))</formula>
    </cfRule>
    <cfRule type="containsText" dxfId="15516" priority="11995" stopIfTrue="1" operator="containsText" text="booking hc">
      <formula>NOT(ISERROR(SEARCH("booking hc",J568)))</formula>
    </cfRule>
    <cfRule type="containsText" dxfId="15515" priority="11996" operator="containsText" text="expedia vc">
      <formula>NOT(ISERROR(SEARCH("expedia vc",J568)))</formula>
    </cfRule>
    <cfRule type="containsText" dxfId="15514" priority="11997" operator="containsText" text="booking hcn">
      <formula>NOT(ISERROR(SEARCH("booking hcn",J568)))</formula>
    </cfRule>
    <cfRule type="containsText" dxfId="15513" priority="11998" stopIfTrue="1" operator="containsText" text="booking vcd">
      <formula>NOT(ISERROR(SEARCH("booking vcd",J568)))</formula>
    </cfRule>
    <cfRule type="containsText" dxfId="15512" priority="11999" stopIfTrue="1" operator="containsText" text="booking vc">
      <formula>NOT(ISERROR(SEARCH("booking vc",J568)))</formula>
    </cfRule>
  </conditionalFormatting>
  <conditionalFormatting sqref="J568:J569">
    <cfRule type="containsText" dxfId="15511" priority="12012" operator="containsText" text="BANND">
      <formula>NOT(ISERROR(SEARCH("BANND",J568)))</formula>
    </cfRule>
    <cfRule type="expression" dxfId="15510" priority="12013">
      <formula>"'=NOT(ISERROR(VLOOKUP('Banned list'!)"</formula>
    </cfRule>
  </conditionalFormatting>
  <conditionalFormatting sqref="N568:N569">
    <cfRule type="containsText" dxfId="15509" priority="12009" stopIfTrue="1" operator="containsText" text="CHARGE ON ARRIVAL">
      <formula>NOT(ISERROR(SEARCH("CHARGE ON ARRIVAL",N568)))</formula>
    </cfRule>
    <cfRule type="containsText" dxfId="15508" priority="12010" stopIfTrue="1" operator="containsText" text="CHARGE VC ON DAY">
      <formula>NOT(ISERROR(SEARCH("CHARGE VC ON DAY",N568)))</formula>
    </cfRule>
    <cfRule type="containsText" dxfId="15507" priority="12011" stopIfTrue="1" operator="containsText" text="PAID">
      <formula>NOT(ISERROR(SEARCH("PAID",N568)))</formula>
    </cfRule>
  </conditionalFormatting>
  <conditionalFormatting sqref="I569:J569 N569">
    <cfRule type="containsText" dxfId="15506" priority="11977" operator="containsText" text="BANND">
      <formula>NOT(ISERROR(SEARCH("BANND",I569)))</formula>
    </cfRule>
  </conditionalFormatting>
  <conditionalFormatting sqref="J569">
    <cfRule type="expression" dxfId="15505" priority="11976">
      <formula>"'=NOT(ISERROR(VLOOKUP('Banned list'!)"</formula>
    </cfRule>
  </conditionalFormatting>
  <conditionalFormatting sqref="J569">
    <cfRule type="containsText" dxfId="15504" priority="11979" operator="containsText" text="bb">
      <formula>NOT(ISERROR(SEARCH("bb",J569)))</formula>
    </cfRule>
    <cfRule type="containsText" dxfId="15503" priority="11980" stopIfTrue="1" operator="containsText" text="booking hc">
      <formula>NOT(ISERROR(SEARCH("booking hc",J569)))</formula>
    </cfRule>
    <cfRule type="containsText" dxfId="15502" priority="11981" operator="containsText" text="expedia vc">
      <formula>NOT(ISERROR(SEARCH("expedia vc",J569)))</formula>
    </cfRule>
    <cfRule type="containsText" dxfId="15501" priority="11982" operator="containsText" text="booking hcn">
      <formula>NOT(ISERROR(SEARCH("booking hcn",J569)))</formula>
    </cfRule>
    <cfRule type="containsText" dxfId="15500" priority="11983" stopIfTrue="1" operator="containsText" text="booking vcd">
      <formula>NOT(ISERROR(SEARCH("booking vcd",J569)))</formula>
    </cfRule>
    <cfRule type="containsText" dxfId="15499" priority="11984" stopIfTrue="1" operator="containsText" text="booking vc">
      <formula>NOT(ISERROR(SEARCH("booking vc",J569)))</formula>
    </cfRule>
  </conditionalFormatting>
  <conditionalFormatting sqref="J569">
    <cfRule type="containsText" dxfId="15498" priority="11978" operator="containsText" text="hw">
      <formula>NOT(ISERROR(SEARCH("hw",J569)))</formula>
    </cfRule>
  </conditionalFormatting>
  <conditionalFormatting sqref="J569">
    <cfRule type="containsText" dxfId="15497" priority="11969" operator="containsText" text="hw">
      <formula>NOT(ISERROR(SEARCH("hw",J569)))</formula>
    </cfRule>
    <cfRule type="containsText" dxfId="15496" priority="11970" operator="containsText" text="bb">
      <formula>NOT(ISERROR(SEARCH("bb",J569)))</formula>
    </cfRule>
    <cfRule type="containsText" dxfId="15495" priority="11971" stopIfTrue="1" operator="containsText" text="booking hc">
      <formula>NOT(ISERROR(SEARCH("booking hc",J569)))</formula>
    </cfRule>
    <cfRule type="containsText" dxfId="15494" priority="11972" operator="containsText" text="expedia vc">
      <formula>NOT(ISERROR(SEARCH("expedia vc",J569)))</formula>
    </cfRule>
    <cfRule type="containsText" dxfId="15493" priority="11973" operator="containsText" text="booking hcn">
      <formula>NOT(ISERROR(SEARCH("booking hcn",J569)))</formula>
    </cfRule>
    <cfRule type="containsText" dxfId="15492" priority="11974" stopIfTrue="1" operator="containsText" text="booking vcd">
      <formula>NOT(ISERROR(SEARCH("booking vcd",J569)))</formula>
    </cfRule>
    <cfRule type="containsText" dxfId="15491" priority="11975" stopIfTrue="1" operator="containsText" text="booking vc">
      <formula>NOT(ISERROR(SEARCH("booking vc",J569)))</formula>
    </cfRule>
  </conditionalFormatting>
  <conditionalFormatting sqref="J569">
    <cfRule type="containsText" dxfId="15490" priority="11988" operator="containsText" text="BANND">
      <formula>NOT(ISERROR(SEARCH("BANND",J569)))</formula>
    </cfRule>
    <cfRule type="expression" dxfId="15489" priority="11989">
      <formula>"'=NOT(ISERROR(VLOOKUP('Banned list'!)"</formula>
    </cfRule>
  </conditionalFormatting>
  <conditionalFormatting sqref="N569">
    <cfRule type="containsText" dxfId="15488" priority="11985" stopIfTrue="1" operator="containsText" text="CHARGE ON ARRIVAL">
      <formula>NOT(ISERROR(SEARCH("CHARGE ON ARRIVAL",N569)))</formula>
    </cfRule>
    <cfRule type="containsText" dxfId="15487" priority="11986" stopIfTrue="1" operator="containsText" text="CHARGE VC ON DAY">
      <formula>NOT(ISERROR(SEARCH("CHARGE VC ON DAY",N569)))</formula>
    </cfRule>
    <cfRule type="containsText" dxfId="15486" priority="11987" stopIfTrue="1" operator="containsText" text="PAID">
      <formula>NOT(ISERROR(SEARCH("PAID",N569)))</formula>
    </cfRule>
  </conditionalFormatting>
  <conditionalFormatting sqref="I570:J570 N570">
    <cfRule type="containsText" dxfId="15485" priority="11955" operator="containsText" text="BANND">
      <formula>NOT(ISERROR(SEARCH("BANND",I570)))</formula>
    </cfRule>
  </conditionalFormatting>
  <conditionalFormatting sqref="J570">
    <cfRule type="expression" dxfId="15484" priority="11954">
      <formula>"'=NOT(ISERROR(VLOOKUP('Banned list'!)"</formula>
    </cfRule>
  </conditionalFormatting>
  <conditionalFormatting sqref="J570">
    <cfRule type="containsText" dxfId="15483" priority="11957" operator="containsText" text="bb">
      <formula>NOT(ISERROR(SEARCH("bb",J570)))</formula>
    </cfRule>
    <cfRule type="containsText" dxfId="15482" priority="11958" stopIfTrue="1" operator="containsText" text="booking hc">
      <formula>NOT(ISERROR(SEARCH("booking hc",J570)))</formula>
    </cfRule>
    <cfRule type="containsText" dxfId="15481" priority="11959" operator="containsText" text="expedia vc">
      <formula>NOT(ISERROR(SEARCH("expedia vc",J570)))</formula>
    </cfRule>
    <cfRule type="containsText" dxfId="15480" priority="11960" operator="containsText" text="booking hcn">
      <formula>NOT(ISERROR(SEARCH("booking hcn",J570)))</formula>
    </cfRule>
    <cfRule type="containsText" dxfId="15479" priority="11961" stopIfTrue="1" operator="containsText" text="booking vcd">
      <formula>NOT(ISERROR(SEARCH("booking vcd",J570)))</formula>
    </cfRule>
    <cfRule type="containsText" dxfId="15478" priority="11962" stopIfTrue="1" operator="containsText" text="booking vc">
      <formula>NOT(ISERROR(SEARCH("booking vc",J570)))</formula>
    </cfRule>
  </conditionalFormatting>
  <conditionalFormatting sqref="J570">
    <cfRule type="containsText" dxfId="15477" priority="11956" operator="containsText" text="hw">
      <formula>NOT(ISERROR(SEARCH("hw",J570)))</formula>
    </cfRule>
  </conditionalFormatting>
  <conditionalFormatting sqref="J570">
    <cfRule type="containsText" dxfId="15476" priority="11947" operator="containsText" text="hw">
      <formula>NOT(ISERROR(SEARCH("hw",J570)))</formula>
    </cfRule>
    <cfRule type="containsText" dxfId="15475" priority="11948" operator="containsText" text="bb">
      <formula>NOT(ISERROR(SEARCH("bb",J570)))</formula>
    </cfRule>
    <cfRule type="containsText" dxfId="15474" priority="11949" stopIfTrue="1" operator="containsText" text="booking hc">
      <formula>NOT(ISERROR(SEARCH("booking hc",J570)))</formula>
    </cfRule>
    <cfRule type="containsText" dxfId="15473" priority="11950" operator="containsText" text="expedia vc">
      <formula>NOT(ISERROR(SEARCH("expedia vc",J570)))</formula>
    </cfRule>
    <cfRule type="containsText" dxfId="15472" priority="11951" operator="containsText" text="booking hcn">
      <formula>NOT(ISERROR(SEARCH("booking hcn",J570)))</formula>
    </cfRule>
    <cfRule type="containsText" dxfId="15471" priority="11952" stopIfTrue="1" operator="containsText" text="booking vcd">
      <formula>NOT(ISERROR(SEARCH("booking vcd",J570)))</formula>
    </cfRule>
    <cfRule type="containsText" dxfId="15470" priority="11953" stopIfTrue="1" operator="containsText" text="booking vc">
      <formula>NOT(ISERROR(SEARCH("booking vc",J570)))</formula>
    </cfRule>
  </conditionalFormatting>
  <conditionalFormatting sqref="J570">
    <cfRule type="containsText" dxfId="15469" priority="11966" operator="containsText" text="BANND">
      <formula>NOT(ISERROR(SEARCH("BANND",J570)))</formula>
    </cfRule>
    <cfRule type="expression" dxfId="15468" priority="11967">
      <formula>"'=NOT(ISERROR(VLOOKUP('Banned list'!)"</formula>
    </cfRule>
  </conditionalFormatting>
  <conditionalFormatting sqref="N570">
    <cfRule type="containsText" dxfId="15467" priority="11963" stopIfTrue="1" operator="containsText" text="CHARGE ON ARRIVAL">
      <formula>NOT(ISERROR(SEARCH("CHARGE ON ARRIVAL",N570)))</formula>
    </cfRule>
    <cfRule type="containsText" dxfId="15466" priority="11964" stopIfTrue="1" operator="containsText" text="CHARGE VC ON DAY">
      <formula>NOT(ISERROR(SEARCH("CHARGE VC ON DAY",N570)))</formula>
    </cfRule>
    <cfRule type="containsText" dxfId="15465" priority="11965" stopIfTrue="1" operator="containsText" text="PAID">
      <formula>NOT(ISERROR(SEARCH("PAID",N570)))</formula>
    </cfRule>
  </conditionalFormatting>
  <conditionalFormatting sqref="P571 N571">
    <cfRule type="containsText" dxfId="15464" priority="11935" operator="containsText" text="BANND">
      <formula>NOT(ISERROR(SEARCH("BANND",N571)))</formula>
    </cfRule>
  </conditionalFormatting>
  <conditionalFormatting sqref="J571">
    <cfRule type="containsText" dxfId="15463" priority="11937" operator="containsText" text="bb">
      <formula>NOT(ISERROR(SEARCH("bb",J571)))</formula>
    </cfRule>
    <cfRule type="containsText" dxfId="15462" priority="11938" stopIfTrue="1" operator="containsText" text="booking hc">
      <formula>NOT(ISERROR(SEARCH("booking hc",J571)))</formula>
    </cfRule>
    <cfRule type="containsText" dxfId="15461" priority="11939" operator="containsText" text="expedia vc">
      <formula>NOT(ISERROR(SEARCH("expedia vc",J571)))</formula>
    </cfRule>
    <cfRule type="containsText" dxfId="15460" priority="11940" operator="containsText" text="booking hcn">
      <formula>NOT(ISERROR(SEARCH("booking hcn",J571)))</formula>
    </cfRule>
    <cfRule type="containsText" dxfId="15459" priority="11941" stopIfTrue="1" operator="containsText" text="booking vcd">
      <formula>NOT(ISERROR(SEARCH("booking vcd",J571)))</formula>
    </cfRule>
    <cfRule type="containsText" dxfId="15458" priority="11942" stopIfTrue="1" operator="containsText" text="booking vc">
      <formula>NOT(ISERROR(SEARCH("booking vc",J571)))</formula>
    </cfRule>
  </conditionalFormatting>
  <conditionalFormatting sqref="J571">
    <cfRule type="containsText" dxfId="15457" priority="11936" operator="containsText" text="hw">
      <formula>NOT(ISERROR(SEARCH("hw",J571)))</formula>
    </cfRule>
  </conditionalFormatting>
  <conditionalFormatting sqref="J571">
    <cfRule type="containsText" dxfId="15456" priority="11928" operator="containsText" text="hw">
      <formula>NOT(ISERROR(SEARCH("hw",J571)))</formula>
    </cfRule>
    <cfRule type="containsText" dxfId="15455" priority="11929" operator="containsText" text="bb">
      <formula>NOT(ISERROR(SEARCH("bb",J571)))</formula>
    </cfRule>
    <cfRule type="containsText" dxfId="15454" priority="11930" stopIfTrue="1" operator="containsText" text="booking hc">
      <formula>NOT(ISERROR(SEARCH("booking hc",J571)))</formula>
    </cfRule>
    <cfRule type="containsText" dxfId="15453" priority="11931" operator="containsText" text="expedia vc">
      <formula>NOT(ISERROR(SEARCH("expedia vc",J571)))</formula>
    </cfRule>
    <cfRule type="containsText" dxfId="15452" priority="11932" operator="containsText" text="booking hcn">
      <formula>NOT(ISERROR(SEARCH("booking hcn",J571)))</formula>
    </cfRule>
    <cfRule type="containsText" dxfId="15451" priority="11933" stopIfTrue="1" operator="containsText" text="booking vcd">
      <formula>NOT(ISERROR(SEARCH("booking vcd",J571)))</formula>
    </cfRule>
    <cfRule type="containsText" dxfId="15450" priority="11934" stopIfTrue="1" operator="containsText" text="booking vc">
      <formula>NOT(ISERROR(SEARCH("booking vc",J571)))</formula>
    </cfRule>
  </conditionalFormatting>
  <conditionalFormatting sqref="N571">
    <cfRule type="containsText" dxfId="15449" priority="11943" stopIfTrue="1" operator="containsText" text="CHARGE ON ARRIVAL">
      <formula>NOT(ISERROR(SEARCH("CHARGE ON ARRIVAL",N571)))</formula>
    </cfRule>
    <cfRule type="containsText" dxfId="15448" priority="11944" stopIfTrue="1" operator="containsText" text="CHARGE VC ON DAY">
      <formula>NOT(ISERROR(SEARCH("CHARGE VC ON DAY",N571)))</formula>
    </cfRule>
    <cfRule type="containsText" dxfId="15447" priority="11945" stopIfTrue="1" operator="containsText" text="PAID">
      <formula>NOT(ISERROR(SEARCH("PAID",N571)))</formula>
    </cfRule>
  </conditionalFormatting>
  <conditionalFormatting sqref="N572 P572">
    <cfRule type="containsText" dxfId="15446" priority="11916" operator="containsText" text="BANND">
      <formula>NOT(ISERROR(SEARCH("BANND",N572)))</formula>
    </cfRule>
  </conditionalFormatting>
  <conditionalFormatting sqref="J572">
    <cfRule type="containsText" dxfId="15445" priority="11918" operator="containsText" text="bb">
      <formula>NOT(ISERROR(SEARCH("bb",J572)))</formula>
    </cfRule>
    <cfRule type="containsText" dxfId="15444" priority="11919" stopIfTrue="1" operator="containsText" text="booking hc">
      <formula>NOT(ISERROR(SEARCH("booking hc",J572)))</formula>
    </cfRule>
    <cfRule type="containsText" dxfId="15443" priority="11920" operator="containsText" text="expedia vc">
      <formula>NOT(ISERROR(SEARCH("expedia vc",J572)))</formula>
    </cfRule>
    <cfRule type="containsText" dxfId="15442" priority="11921" operator="containsText" text="booking hcn">
      <formula>NOT(ISERROR(SEARCH("booking hcn",J572)))</formula>
    </cfRule>
    <cfRule type="containsText" dxfId="15441" priority="11922" stopIfTrue="1" operator="containsText" text="booking vcd">
      <formula>NOT(ISERROR(SEARCH("booking vcd",J572)))</formula>
    </cfRule>
    <cfRule type="containsText" dxfId="15440" priority="11923" stopIfTrue="1" operator="containsText" text="booking vc">
      <formula>NOT(ISERROR(SEARCH("booking vc",J572)))</formula>
    </cfRule>
  </conditionalFormatting>
  <conditionalFormatting sqref="J572">
    <cfRule type="containsText" dxfId="15439" priority="11917" operator="containsText" text="hw">
      <formula>NOT(ISERROR(SEARCH("hw",J572)))</formula>
    </cfRule>
  </conditionalFormatting>
  <conditionalFormatting sqref="N572">
    <cfRule type="containsText" dxfId="15438" priority="11924" stopIfTrue="1" operator="containsText" text="CHARGE ON ARRIVAL">
      <formula>NOT(ISERROR(SEARCH("CHARGE ON ARRIVAL",N572)))</formula>
    </cfRule>
    <cfRule type="containsText" dxfId="15437" priority="11925" stopIfTrue="1" operator="containsText" text="CHARGE VC ON DAY">
      <formula>NOT(ISERROR(SEARCH("CHARGE VC ON DAY",N572)))</formula>
    </cfRule>
    <cfRule type="containsText" dxfId="15436" priority="11926" stopIfTrue="1" operator="containsText" text="PAID">
      <formula>NOT(ISERROR(SEARCH("PAID",N572)))</formula>
    </cfRule>
  </conditionalFormatting>
  <conditionalFormatting sqref="I573:J573 N573">
    <cfRule type="containsText" dxfId="15435" priority="11902" operator="containsText" text="BANND">
      <formula>NOT(ISERROR(SEARCH("BANND",I573)))</formula>
    </cfRule>
  </conditionalFormatting>
  <conditionalFormatting sqref="J573">
    <cfRule type="expression" dxfId="15434" priority="11901">
      <formula>"'=NOT(ISERROR(VLOOKUP('Banned list'!)"</formula>
    </cfRule>
  </conditionalFormatting>
  <conditionalFormatting sqref="J573">
    <cfRule type="containsText" dxfId="15433" priority="11904" operator="containsText" text="bb">
      <formula>NOT(ISERROR(SEARCH("bb",J573)))</formula>
    </cfRule>
    <cfRule type="containsText" dxfId="15432" priority="11905" stopIfTrue="1" operator="containsText" text="booking hc">
      <formula>NOT(ISERROR(SEARCH("booking hc",J573)))</formula>
    </cfRule>
    <cfRule type="containsText" dxfId="15431" priority="11906" operator="containsText" text="expedia vc">
      <formula>NOT(ISERROR(SEARCH("expedia vc",J573)))</formula>
    </cfRule>
    <cfRule type="containsText" dxfId="15430" priority="11907" operator="containsText" text="booking hcn">
      <formula>NOT(ISERROR(SEARCH("booking hcn",J573)))</formula>
    </cfRule>
    <cfRule type="containsText" dxfId="15429" priority="11908" stopIfTrue="1" operator="containsText" text="booking vcd">
      <formula>NOT(ISERROR(SEARCH("booking vcd",J573)))</formula>
    </cfRule>
    <cfRule type="containsText" dxfId="15428" priority="11909" stopIfTrue="1" operator="containsText" text="booking vc">
      <formula>NOT(ISERROR(SEARCH("booking vc",J573)))</formula>
    </cfRule>
  </conditionalFormatting>
  <conditionalFormatting sqref="J573">
    <cfRule type="containsText" dxfId="15427" priority="11903" operator="containsText" text="hw">
      <formula>NOT(ISERROR(SEARCH("hw",J573)))</formula>
    </cfRule>
  </conditionalFormatting>
  <conditionalFormatting sqref="J573">
    <cfRule type="containsText" dxfId="15426" priority="11894" operator="containsText" text="hw">
      <formula>NOT(ISERROR(SEARCH("hw",J573)))</formula>
    </cfRule>
    <cfRule type="containsText" dxfId="15425" priority="11895" operator="containsText" text="bb">
      <formula>NOT(ISERROR(SEARCH("bb",J573)))</formula>
    </cfRule>
    <cfRule type="containsText" dxfId="15424" priority="11896" stopIfTrue="1" operator="containsText" text="booking hc">
      <formula>NOT(ISERROR(SEARCH("booking hc",J573)))</formula>
    </cfRule>
    <cfRule type="containsText" dxfId="15423" priority="11897" operator="containsText" text="expedia vc">
      <formula>NOT(ISERROR(SEARCH("expedia vc",J573)))</formula>
    </cfRule>
    <cfRule type="containsText" dxfId="15422" priority="11898" operator="containsText" text="booking hcn">
      <formula>NOT(ISERROR(SEARCH("booking hcn",J573)))</formula>
    </cfRule>
    <cfRule type="containsText" dxfId="15421" priority="11899" stopIfTrue="1" operator="containsText" text="booking vcd">
      <formula>NOT(ISERROR(SEARCH("booking vcd",J573)))</formula>
    </cfRule>
    <cfRule type="containsText" dxfId="15420" priority="11900" stopIfTrue="1" operator="containsText" text="booking vc">
      <formula>NOT(ISERROR(SEARCH("booking vc",J573)))</formula>
    </cfRule>
  </conditionalFormatting>
  <conditionalFormatting sqref="J573">
    <cfRule type="containsText" dxfId="15419" priority="11913" operator="containsText" text="BANND">
      <formula>NOT(ISERROR(SEARCH("BANND",J573)))</formula>
    </cfRule>
    <cfRule type="expression" dxfId="15418" priority="11914">
      <formula>"'=NOT(ISERROR(VLOOKUP('Banned list'!)"</formula>
    </cfRule>
  </conditionalFormatting>
  <conditionalFormatting sqref="N573">
    <cfRule type="containsText" dxfId="15417" priority="11910" stopIfTrue="1" operator="containsText" text="CHARGE ON ARRIVAL">
      <formula>NOT(ISERROR(SEARCH("CHARGE ON ARRIVAL",N573)))</formula>
    </cfRule>
    <cfRule type="containsText" dxfId="15416" priority="11911" stopIfTrue="1" operator="containsText" text="CHARGE VC ON DAY">
      <formula>NOT(ISERROR(SEARCH("CHARGE VC ON DAY",N573)))</formula>
    </cfRule>
    <cfRule type="containsText" dxfId="15415" priority="11912" stopIfTrue="1" operator="containsText" text="PAID">
      <formula>NOT(ISERROR(SEARCH("PAID",N573)))</formula>
    </cfRule>
  </conditionalFormatting>
  <conditionalFormatting sqref="P574 N574">
    <cfRule type="containsText" dxfId="15414" priority="11880" operator="containsText" text="BANND">
      <formula>NOT(ISERROR(SEARCH("BANND",N574)))</formula>
    </cfRule>
  </conditionalFormatting>
  <conditionalFormatting sqref="J574">
    <cfRule type="containsText" dxfId="15413" priority="11882" operator="containsText" text="bb">
      <formula>NOT(ISERROR(SEARCH("bb",J574)))</formula>
    </cfRule>
    <cfRule type="containsText" dxfId="15412" priority="11883" stopIfTrue="1" operator="containsText" text="booking hc">
      <formula>NOT(ISERROR(SEARCH("booking hc",J574)))</formula>
    </cfRule>
    <cfRule type="containsText" dxfId="15411" priority="11884" operator="containsText" text="expedia vc">
      <formula>NOT(ISERROR(SEARCH("expedia vc",J574)))</formula>
    </cfRule>
    <cfRule type="containsText" dxfId="15410" priority="11885" operator="containsText" text="booking hcn">
      <formula>NOT(ISERROR(SEARCH("booking hcn",J574)))</formula>
    </cfRule>
    <cfRule type="containsText" dxfId="15409" priority="11886" stopIfTrue="1" operator="containsText" text="booking vcd">
      <formula>NOT(ISERROR(SEARCH("booking vcd",J574)))</formula>
    </cfRule>
    <cfRule type="containsText" dxfId="15408" priority="11887" stopIfTrue="1" operator="containsText" text="booking vc">
      <formula>NOT(ISERROR(SEARCH("booking vc",J574)))</formula>
    </cfRule>
  </conditionalFormatting>
  <conditionalFormatting sqref="J574">
    <cfRule type="containsText" dxfId="15407" priority="11881" operator="containsText" text="hw">
      <formula>NOT(ISERROR(SEARCH("hw",J574)))</formula>
    </cfRule>
  </conditionalFormatting>
  <conditionalFormatting sqref="N574">
    <cfRule type="containsText" dxfId="15406" priority="11888" stopIfTrue="1" operator="containsText" text="CHARGE ON ARRIVAL">
      <formula>NOT(ISERROR(SEARCH("CHARGE ON ARRIVAL",N574)))</formula>
    </cfRule>
    <cfRule type="containsText" dxfId="15405" priority="11889" stopIfTrue="1" operator="containsText" text="CHARGE VC ON DAY">
      <formula>NOT(ISERROR(SEARCH("CHARGE VC ON DAY",N574)))</formula>
    </cfRule>
    <cfRule type="containsText" dxfId="15404" priority="11890" stopIfTrue="1" operator="containsText" text="PAID">
      <formula>NOT(ISERROR(SEARCH("PAID",N574)))</formula>
    </cfRule>
  </conditionalFormatting>
  <conditionalFormatting sqref="P576 N576">
    <cfRule type="containsText" dxfId="15403" priority="11868" operator="containsText" text="BANND">
      <formula>NOT(ISERROR(SEARCH("BANND",N576)))</formula>
    </cfRule>
  </conditionalFormatting>
  <conditionalFormatting sqref="J576">
    <cfRule type="containsText" dxfId="15402" priority="11870" operator="containsText" text="bb">
      <formula>NOT(ISERROR(SEARCH("bb",J576)))</formula>
    </cfRule>
    <cfRule type="containsText" dxfId="15401" priority="11871" stopIfTrue="1" operator="containsText" text="booking hc">
      <formula>NOT(ISERROR(SEARCH("booking hc",J576)))</formula>
    </cfRule>
    <cfRule type="containsText" dxfId="15400" priority="11872" operator="containsText" text="expedia vc">
      <formula>NOT(ISERROR(SEARCH("expedia vc",J576)))</formula>
    </cfRule>
    <cfRule type="containsText" dxfId="15399" priority="11873" operator="containsText" text="booking hcn">
      <formula>NOT(ISERROR(SEARCH("booking hcn",J576)))</formula>
    </cfRule>
    <cfRule type="containsText" dxfId="15398" priority="11874" stopIfTrue="1" operator="containsText" text="booking vcd">
      <formula>NOT(ISERROR(SEARCH("booking vcd",J576)))</formula>
    </cfRule>
    <cfRule type="containsText" dxfId="15397" priority="11875" stopIfTrue="1" operator="containsText" text="booking vc">
      <formula>NOT(ISERROR(SEARCH("booking vc",J576)))</formula>
    </cfRule>
  </conditionalFormatting>
  <conditionalFormatting sqref="J576">
    <cfRule type="containsText" dxfId="15396" priority="11869" operator="containsText" text="hw">
      <formula>NOT(ISERROR(SEARCH("hw",J576)))</formula>
    </cfRule>
  </conditionalFormatting>
  <conditionalFormatting sqref="N576">
    <cfRule type="containsText" dxfId="15395" priority="11876" stopIfTrue="1" operator="containsText" text="CHARGE ON ARRIVAL">
      <formula>NOT(ISERROR(SEARCH("CHARGE ON ARRIVAL",N576)))</formula>
    </cfRule>
    <cfRule type="containsText" dxfId="15394" priority="11877" stopIfTrue="1" operator="containsText" text="CHARGE VC ON DAY">
      <formula>NOT(ISERROR(SEARCH("CHARGE VC ON DAY",N576)))</formula>
    </cfRule>
    <cfRule type="containsText" dxfId="15393" priority="11878" stopIfTrue="1" operator="containsText" text="PAID">
      <formula>NOT(ISERROR(SEARCH("PAID",N576)))</formula>
    </cfRule>
  </conditionalFormatting>
  <conditionalFormatting sqref="I577 P577">
    <cfRule type="containsText" dxfId="15392" priority="11856" operator="containsText" text="BANND">
      <formula>NOT(ISERROR(SEARCH("BANND",I577)))</formula>
    </cfRule>
  </conditionalFormatting>
  <conditionalFormatting sqref="J577">
    <cfRule type="containsText" dxfId="15391" priority="11858" operator="containsText" text="bb">
      <formula>NOT(ISERROR(SEARCH("bb",J577)))</formula>
    </cfRule>
    <cfRule type="containsText" dxfId="15390" priority="11859" stopIfTrue="1" operator="containsText" text="booking hc">
      <formula>NOT(ISERROR(SEARCH("booking hc",J577)))</formula>
    </cfRule>
    <cfRule type="containsText" dxfId="15389" priority="11860" operator="containsText" text="expedia vc">
      <formula>NOT(ISERROR(SEARCH("expedia vc",J577)))</formula>
    </cfRule>
    <cfRule type="containsText" dxfId="15388" priority="11861" operator="containsText" text="booking hcn">
      <formula>NOT(ISERROR(SEARCH("booking hcn",J577)))</formula>
    </cfRule>
    <cfRule type="containsText" dxfId="15387" priority="11862" stopIfTrue="1" operator="containsText" text="booking vcd">
      <formula>NOT(ISERROR(SEARCH("booking vcd",J577)))</formula>
    </cfRule>
    <cfRule type="containsText" dxfId="15386" priority="11863" stopIfTrue="1" operator="containsText" text="booking vc">
      <formula>NOT(ISERROR(SEARCH("booking vc",J577)))</formula>
    </cfRule>
  </conditionalFormatting>
  <conditionalFormatting sqref="J577">
    <cfRule type="containsText" dxfId="15385" priority="11857" operator="containsText" text="hw">
      <formula>NOT(ISERROR(SEARCH("hw",J577)))</formula>
    </cfRule>
  </conditionalFormatting>
  <conditionalFormatting sqref="J577">
    <cfRule type="containsText" dxfId="15384" priority="11849" operator="containsText" text="hw">
      <formula>NOT(ISERROR(SEARCH("hw",J577)))</formula>
    </cfRule>
    <cfRule type="containsText" dxfId="15383" priority="11850" operator="containsText" text="bb">
      <formula>NOT(ISERROR(SEARCH("bb",J577)))</formula>
    </cfRule>
    <cfRule type="containsText" dxfId="15382" priority="11851" stopIfTrue="1" operator="containsText" text="booking hc">
      <formula>NOT(ISERROR(SEARCH("booking hc",J577)))</formula>
    </cfRule>
    <cfRule type="containsText" dxfId="15381" priority="11852" operator="containsText" text="expedia vc">
      <formula>NOT(ISERROR(SEARCH("expedia vc",J577)))</formula>
    </cfRule>
    <cfRule type="containsText" dxfId="15380" priority="11853" operator="containsText" text="booking hcn">
      <formula>NOT(ISERROR(SEARCH("booking hcn",J577)))</formula>
    </cfRule>
    <cfRule type="containsText" dxfId="15379" priority="11854" stopIfTrue="1" operator="containsText" text="booking vcd">
      <formula>NOT(ISERROR(SEARCH("booking vcd",J577)))</formula>
    </cfRule>
    <cfRule type="containsText" dxfId="15378" priority="11855" stopIfTrue="1" operator="containsText" text="booking vc">
      <formula>NOT(ISERROR(SEARCH("booking vc",J577)))</formula>
    </cfRule>
  </conditionalFormatting>
  <conditionalFormatting sqref="N577">
    <cfRule type="containsText" dxfId="15377" priority="11864" stopIfTrue="1" operator="containsText" text="CHARGE ON ARRIVAL">
      <formula>NOT(ISERROR(SEARCH("CHARGE ON ARRIVAL",N577)))</formula>
    </cfRule>
    <cfRule type="containsText" dxfId="15376" priority="11865" stopIfTrue="1" operator="containsText" text="CHARGE VC ON DAY">
      <formula>NOT(ISERROR(SEARCH("CHARGE VC ON DAY",N577)))</formula>
    </cfRule>
    <cfRule type="containsText" dxfId="15375" priority="11866" stopIfTrue="1" operator="containsText" text="PAID">
      <formula>NOT(ISERROR(SEARCH("PAID",N577)))</formula>
    </cfRule>
  </conditionalFormatting>
  <conditionalFormatting sqref="I578:J578 N578">
    <cfRule type="containsText" dxfId="15374" priority="11835" operator="containsText" text="BANND">
      <formula>NOT(ISERROR(SEARCH("BANND",I578)))</formula>
    </cfRule>
  </conditionalFormatting>
  <conditionalFormatting sqref="J578">
    <cfRule type="expression" dxfId="15373" priority="11834">
      <formula>"'=NOT(ISERROR(VLOOKUP('Banned list'!)"</formula>
    </cfRule>
  </conditionalFormatting>
  <conditionalFormatting sqref="J578">
    <cfRule type="containsText" dxfId="15372" priority="11837" operator="containsText" text="bb">
      <formula>NOT(ISERROR(SEARCH("bb",J578)))</formula>
    </cfRule>
    <cfRule type="containsText" dxfId="15371" priority="11838" stopIfTrue="1" operator="containsText" text="booking hc">
      <formula>NOT(ISERROR(SEARCH("booking hc",J578)))</formula>
    </cfRule>
    <cfRule type="containsText" dxfId="15370" priority="11839" operator="containsText" text="expedia vc">
      <formula>NOT(ISERROR(SEARCH("expedia vc",J578)))</formula>
    </cfRule>
    <cfRule type="containsText" dxfId="15369" priority="11840" operator="containsText" text="booking hcn">
      <formula>NOT(ISERROR(SEARCH("booking hcn",J578)))</formula>
    </cfRule>
    <cfRule type="containsText" dxfId="15368" priority="11841" stopIfTrue="1" operator="containsText" text="booking vcd">
      <formula>NOT(ISERROR(SEARCH("booking vcd",J578)))</formula>
    </cfRule>
    <cfRule type="containsText" dxfId="15367" priority="11842" stopIfTrue="1" operator="containsText" text="booking vc">
      <formula>NOT(ISERROR(SEARCH("booking vc",J578)))</formula>
    </cfRule>
  </conditionalFormatting>
  <conditionalFormatting sqref="J578">
    <cfRule type="containsText" dxfId="15366" priority="11836" operator="containsText" text="hw">
      <formula>NOT(ISERROR(SEARCH("hw",J578)))</formula>
    </cfRule>
  </conditionalFormatting>
  <conditionalFormatting sqref="J578">
    <cfRule type="containsText" dxfId="15365" priority="11827" operator="containsText" text="hw">
      <formula>NOT(ISERROR(SEARCH("hw",J578)))</formula>
    </cfRule>
    <cfRule type="containsText" dxfId="15364" priority="11828" operator="containsText" text="bb">
      <formula>NOT(ISERROR(SEARCH("bb",J578)))</formula>
    </cfRule>
    <cfRule type="containsText" dxfId="15363" priority="11829" stopIfTrue="1" operator="containsText" text="booking hc">
      <formula>NOT(ISERROR(SEARCH("booking hc",J578)))</formula>
    </cfRule>
    <cfRule type="containsText" dxfId="15362" priority="11830" operator="containsText" text="expedia vc">
      <formula>NOT(ISERROR(SEARCH("expedia vc",J578)))</formula>
    </cfRule>
    <cfRule type="containsText" dxfId="15361" priority="11831" operator="containsText" text="booking hcn">
      <formula>NOT(ISERROR(SEARCH("booking hcn",J578)))</formula>
    </cfRule>
    <cfRule type="containsText" dxfId="15360" priority="11832" stopIfTrue="1" operator="containsText" text="booking vcd">
      <formula>NOT(ISERROR(SEARCH("booking vcd",J578)))</formula>
    </cfRule>
    <cfRule type="containsText" dxfId="15359" priority="11833" stopIfTrue="1" operator="containsText" text="booking vc">
      <formula>NOT(ISERROR(SEARCH("booking vc",J578)))</formula>
    </cfRule>
  </conditionalFormatting>
  <conditionalFormatting sqref="J578">
    <cfRule type="containsText" dxfId="15358" priority="11846" operator="containsText" text="BANND">
      <formula>NOT(ISERROR(SEARCH("BANND",J578)))</formula>
    </cfRule>
    <cfRule type="expression" dxfId="15357" priority="11847">
      <formula>"'=NOT(ISERROR(VLOOKUP('Banned list'!)"</formula>
    </cfRule>
  </conditionalFormatting>
  <conditionalFormatting sqref="N578">
    <cfRule type="containsText" dxfId="15356" priority="11843" stopIfTrue="1" operator="containsText" text="CHARGE ON ARRIVAL">
      <formula>NOT(ISERROR(SEARCH("CHARGE ON ARRIVAL",N578)))</formula>
    </cfRule>
    <cfRule type="containsText" dxfId="15355" priority="11844" stopIfTrue="1" operator="containsText" text="CHARGE VC ON DAY">
      <formula>NOT(ISERROR(SEARCH("CHARGE VC ON DAY",N578)))</formula>
    </cfRule>
    <cfRule type="containsText" dxfId="15354" priority="11845" stopIfTrue="1" operator="containsText" text="PAID">
      <formula>NOT(ISERROR(SEARCH("PAID",N578)))</formula>
    </cfRule>
  </conditionalFormatting>
  <conditionalFormatting sqref="P579 N579">
    <cfRule type="containsText" dxfId="15353" priority="11815" operator="containsText" text="BANND">
      <formula>NOT(ISERROR(SEARCH("BANND",N579)))</formula>
    </cfRule>
  </conditionalFormatting>
  <conditionalFormatting sqref="J579">
    <cfRule type="containsText" dxfId="15352" priority="11817" operator="containsText" text="bb">
      <formula>NOT(ISERROR(SEARCH("bb",J579)))</formula>
    </cfRule>
    <cfRule type="containsText" dxfId="15351" priority="11818" stopIfTrue="1" operator="containsText" text="booking hc">
      <formula>NOT(ISERROR(SEARCH("booking hc",J579)))</formula>
    </cfRule>
    <cfRule type="containsText" dxfId="15350" priority="11819" operator="containsText" text="expedia vc">
      <formula>NOT(ISERROR(SEARCH("expedia vc",J579)))</formula>
    </cfRule>
    <cfRule type="containsText" dxfId="15349" priority="11820" operator="containsText" text="booking hcn">
      <formula>NOT(ISERROR(SEARCH("booking hcn",J579)))</formula>
    </cfRule>
    <cfRule type="containsText" dxfId="15348" priority="11821" stopIfTrue="1" operator="containsText" text="booking vcd">
      <formula>NOT(ISERROR(SEARCH("booking vcd",J579)))</formula>
    </cfRule>
    <cfRule type="containsText" dxfId="15347" priority="11822" stopIfTrue="1" operator="containsText" text="booking vc">
      <formula>NOT(ISERROR(SEARCH("booking vc",J579)))</formula>
    </cfRule>
  </conditionalFormatting>
  <conditionalFormatting sqref="J579">
    <cfRule type="containsText" dxfId="15346" priority="11816" operator="containsText" text="hw">
      <formula>NOT(ISERROR(SEARCH("hw",J579)))</formula>
    </cfRule>
  </conditionalFormatting>
  <conditionalFormatting sqref="J579">
    <cfRule type="containsText" dxfId="15345" priority="11808" operator="containsText" text="hw">
      <formula>NOT(ISERROR(SEARCH("hw",J579)))</formula>
    </cfRule>
    <cfRule type="containsText" dxfId="15344" priority="11809" operator="containsText" text="bb">
      <formula>NOT(ISERROR(SEARCH("bb",J579)))</formula>
    </cfRule>
    <cfRule type="containsText" dxfId="15343" priority="11810" stopIfTrue="1" operator="containsText" text="booking hc">
      <formula>NOT(ISERROR(SEARCH("booking hc",J579)))</formula>
    </cfRule>
    <cfRule type="containsText" dxfId="15342" priority="11811" operator="containsText" text="expedia vc">
      <formula>NOT(ISERROR(SEARCH("expedia vc",J579)))</formula>
    </cfRule>
    <cfRule type="containsText" dxfId="15341" priority="11812" operator="containsText" text="booking hcn">
      <formula>NOT(ISERROR(SEARCH("booking hcn",J579)))</formula>
    </cfRule>
    <cfRule type="containsText" dxfId="15340" priority="11813" stopIfTrue="1" operator="containsText" text="booking vcd">
      <formula>NOT(ISERROR(SEARCH("booking vcd",J579)))</formula>
    </cfRule>
    <cfRule type="containsText" dxfId="15339" priority="11814" stopIfTrue="1" operator="containsText" text="booking vc">
      <formula>NOT(ISERROR(SEARCH("booking vc",J579)))</formula>
    </cfRule>
  </conditionalFormatting>
  <conditionalFormatting sqref="N579">
    <cfRule type="containsText" dxfId="15338" priority="11823" stopIfTrue="1" operator="containsText" text="CHARGE ON ARRIVAL">
      <formula>NOT(ISERROR(SEARCH("CHARGE ON ARRIVAL",N579)))</formula>
    </cfRule>
    <cfRule type="containsText" dxfId="15337" priority="11824" stopIfTrue="1" operator="containsText" text="CHARGE VC ON DAY">
      <formula>NOT(ISERROR(SEARCH("CHARGE VC ON DAY",N579)))</formula>
    </cfRule>
    <cfRule type="containsText" dxfId="15336" priority="11825" stopIfTrue="1" operator="containsText" text="PAID">
      <formula>NOT(ISERROR(SEARCH("PAID",N579)))</formula>
    </cfRule>
  </conditionalFormatting>
  <conditionalFormatting sqref="N580 P580">
    <cfRule type="containsText" dxfId="15335" priority="11796" operator="containsText" text="BANND">
      <formula>NOT(ISERROR(SEARCH("BANND",N580)))</formula>
    </cfRule>
  </conditionalFormatting>
  <conditionalFormatting sqref="J580">
    <cfRule type="containsText" dxfId="15334" priority="11798" operator="containsText" text="bb">
      <formula>NOT(ISERROR(SEARCH("bb",J580)))</formula>
    </cfRule>
    <cfRule type="containsText" dxfId="15333" priority="11799" stopIfTrue="1" operator="containsText" text="booking hc">
      <formula>NOT(ISERROR(SEARCH("booking hc",J580)))</formula>
    </cfRule>
    <cfRule type="containsText" dxfId="15332" priority="11800" operator="containsText" text="expedia vc">
      <formula>NOT(ISERROR(SEARCH("expedia vc",J580)))</formula>
    </cfRule>
    <cfRule type="containsText" dxfId="15331" priority="11801" operator="containsText" text="booking hcn">
      <formula>NOT(ISERROR(SEARCH("booking hcn",J580)))</formula>
    </cfRule>
    <cfRule type="containsText" dxfId="15330" priority="11802" stopIfTrue="1" operator="containsText" text="booking vcd">
      <formula>NOT(ISERROR(SEARCH("booking vcd",J580)))</formula>
    </cfRule>
    <cfRule type="containsText" dxfId="15329" priority="11803" stopIfTrue="1" operator="containsText" text="booking vc">
      <formula>NOT(ISERROR(SEARCH("booking vc",J580)))</formula>
    </cfRule>
  </conditionalFormatting>
  <conditionalFormatting sqref="J580">
    <cfRule type="containsText" dxfId="15328" priority="11797" operator="containsText" text="hw">
      <formula>NOT(ISERROR(SEARCH("hw",J580)))</formula>
    </cfRule>
  </conditionalFormatting>
  <conditionalFormatting sqref="J580">
    <cfRule type="containsText" dxfId="15327" priority="11789" operator="containsText" text="hw">
      <formula>NOT(ISERROR(SEARCH("hw",J580)))</formula>
    </cfRule>
    <cfRule type="containsText" dxfId="15326" priority="11790" operator="containsText" text="bb">
      <formula>NOT(ISERROR(SEARCH("bb",J580)))</formula>
    </cfRule>
    <cfRule type="containsText" dxfId="15325" priority="11791" stopIfTrue="1" operator="containsText" text="booking hc">
      <formula>NOT(ISERROR(SEARCH("booking hc",J580)))</formula>
    </cfRule>
    <cfRule type="containsText" dxfId="15324" priority="11792" operator="containsText" text="expedia vc">
      <formula>NOT(ISERROR(SEARCH("expedia vc",J580)))</formula>
    </cfRule>
    <cfRule type="containsText" dxfId="15323" priority="11793" operator="containsText" text="booking hcn">
      <formula>NOT(ISERROR(SEARCH("booking hcn",J580)))</formula>
    </cfRule>
    <cfRule type="containsText" dxfId="15322" priority="11794" stopIfTrue="1" operator="containsText" text="booking vcd">
      <formula>NOT(ISERROR(SEARCH("booking vcd",J580)))</formula>
    </cfRule>
    <cfRule type="containsText" dxfId="15321" priority="11795" stopIfTrue="1" operator="containsText" text="booking vc">
      <formula>NOT(ISERROR(SEARCH("booking vc",J580)))</formula>
    </cfRule>
  </conditionalFormatting>
  <conditionalFormatting sqref="N580">
    <cfRule type="containsText" dxfId="15320" priority="11804" stopIfTrue="1" operator="containsText" text="CHARGE ON ARRIVAL">
      <formula>NOT(ISERROR(SEARCH("CHARGE ON ARRIVAL",N580)))</formula>
    </cfRule>
    <cfRule type="containsText" dxfId="15319" priority="11805" stopIfTrue="1" operator="containsText" text="CHARGE VC ON DAY">
      <formula>NOT(ISERROR(SEARCH("CHARGE VC ON DAY",N580)))</formula>
    </cfRule>
    <cfRule type="containsText" dxfId="15318" priority="11806" stopIfTrue="1" operator="containsText" text="PAID">
      <formula>NOT(ISERROR(SEARCH("PAID",N580)))</formula>
    </cfRule>
  </conditionalFormatting>
  <conditionalFormatting sqref="I581:J581 N581">
    <cfRule type="containsText" dxfId="15317" priority="11775" operator="containsText" text="BANND">
      <formula>NOT(ISERROR(SEARCH("BANND",I581)))</formula>
    </cfRule>
  </conditionalFormatting>
  <conditionalFormatting sqref="J581">
    <cfRule type="expression" dxfId="15316" priority="11774">
      <formula>"'=NOT(ISERROR(VLOOKUP('Banned list'!)"</formula>
    </cfRule>
  </conditionalFormatting>
  <conditionalFormatting sqref="J581">
    <cfRule type="containsText" dxfId="15315" priority="11777" operator="containsText" text="bb">
      <formula>NOT(ISERROR(SEARCH("bb",J581)))</formula>
    </cfRule>
    <cfRule type="containsText" dxfId="15314" priority="11778" stopIfTrue="1" operator="containsText" text="booking hc">
      <formula>NOT(ISERROR(SEARCH("booking hc",J581)))</formula>
    </cfRule>
    <cfRule type="containsText" dxfId="15313" priority="11779" operator="containsText" text="expedia vc">
      <formula>NOT(ISERROR(SEARCH("expedia vc",J581)))</formula>
    </cfRule>
    <cfRule type="containsText" dxfId="15312" priority="11780" operator="containsText" text="booking hcn">
      <formula>NOT(ISERROR(SEARCH("booking hcn",J581)))</formula>
    </cfRule>
    <cfRule type="containsText" dxfId="15311" priority="11781" stopIfTrue="1" operator="containsText" text="booking vcd">
      <formula>NOT(ISERROR(SEARCH("booking vcd",J581)))</formula>
    </cfRule>
    <cfRule type="containsText" dxfId="15310" priority="11782" stopIfTrue="1" operator="containsText" text="booking vc">
      <formula>NOT(ISERROR(SEARCH("booking vc",J581)))</formula>
    </cfRule>
  </conditionalFormatting>
  <conditionalFormatting sqref="J581">
    <cfRule type="containsText" dxfId="15309" priority="11776" operator="containsText" text="hw">
      <formula>NOT(ISERROR(SEARCH("hw",J581)))</formula>
    </cfRule>
  </conditionalFormatting>
  <conditionalFormatting sqref="J581">
    <cfRule type="containsText" dxfId="15308" priority="11767" operator="containsText" text="hw">
      <formula>NOT(ISERROR(SEARCH("hw",J581)))</formula>
    </cfRule>
    <cfRule type="containsText" dxfId="15307" priority="11768" operator="containsText" text="bb">
      <formula>NOT(ISERROR(SEARCH("bb",J581)))</formula>
    </cfRule>
    <cfRule type="containsText" dxfId="15306" priority="11769" stopIfTrue="1" operator="containsText" text="booking hc">
      <formula>NOT(ISERROR(SEARCH("booking hc",J581)))</formula>
    </cfRule>
    <cfRule type="containsText" dxfId="15305" priority="11770" operator="containsText" text="expedia vc">
      <formula>NOT(ISERROR(SEARCH("expedia vc",J581)))</formula>
    </cfRule>
    <cfRule type="containsText" dxfId="15304" priority="11771" operator="containsText" text="booking hcn">
      <formula>NOT(ISERROR(SEARCH("booking hcn",J581)))</formula>
    </cfRule>
    <cfRule type="containsText" dxfId="15303" priority="11772" stopIfTrue="1" operator="containsText" text="booking vcd">
      <formula>NOT(ISERROR(SEARCH("booking vcd",J581)))</formula>
    </cfRule>
    <cfRule type="containsText" dxfId="15302" priority="11773" stopIfTrue="1" operator="containsText" text="booking vc">
      <formula>NOT(ISERROR(SEARCH("booking vc",J581)))</formula>
    </cfRule>
  </conditionalFormatting>
  <conditionalFormatting sqref="J581">
    <cfRule type="containsText" dxfId="15301" priority="11786" operator="containsText" text="BANND">
      <formula>NOT(ISERROR(SEARCH("BANND",J581)))</formula>
    </cfRule>
    <cfRule type="expression" dxfId="15300" priority="11787">
      <formula>"'=NOT(ISERROR(VLOOKUP('Banned list'!)"</formula>
    </cfRule>
  </conditionalFormatting>
  <conditionalFormatting sqref="N581">
    <cfRule type="containsText" dxfId="15299" priority="11783" stopIfTrue="1" operator="containsText" text="CHARGE ON ARRIVAL">
      <formula>NOT(ISERROR(SEARCH("CHARGE ON ARRIVAL",N581)))</formula>
    </cfRule>
    <cfRule type="containsText" dxfId="15298" priority="11784" stopIfTrue="1" operator="containsText" text="CHARGE VC ON DAY">
      <formula>NOT(ISERROR(SEARCH("CHARGE VC ON DAY",N581)))</formula>
    </cfRule>
    <cfRule type="containsText" dxfId="15297" priority="11785" stopIfTrue="1" operator="containsText" text="PAID">
      <formula>NOT(ISERROR(SEARCH("PAID",N581)))</formula>
    </cfRule>
  </conditionalFormatting>
  <conditionalFormatting sqref="I582:L582 G582">
    <cfRule type="containsText" dxfId="15296" priority="11753" operator="containsText" text="BANND">
      <formula>NOT(ISERROR(SEARCH("BANND",G582)))</formula>
    </cfRule>
  </conditionalFormatting>
  <conditionalFormatting sqref="B582:F582 J582:L582 H582">
    <cfRule type="expression" dxfId="15295" priority="11752">
      <formula>"'=NOT(ISERROR(VLOOKUP('Banned list'!)"</formula>
    </cfRule>
  </conditionalFormatting>
  <conditionalFormatting sqref="J582">
    <cfRule type="containsText" dxfId="15294" priority="11755" operator="containsText" text="bb">
      <formula>NOT(ISERROR(SEARCH("bb",J582)))</formula>
    </cfRule>
    <cfRule type="containsText" dxfId="15293" priority="11756" stopIfTrue="1" operator="containsText" text="booking hc">
      <formula>NOT(ISERROR(SEARCH("booking hc",J582)))</formula>
    </cfRule>
    <cfRule type="containsText" dxfId="15292" priority="11757" operator="containsText" text="expedia vc">
      <formula>NOT(ISERROR(SEARCH("expedia vc",J582)))</formula>
    </cfRule>
    <cfRule type="containsText" dxfId="15291" priority="11758" operator="containsText" text="booking hcn">
      <formula>NOT(ISERROR(SEARCH("booking hcn",J582)))</formula>
    </cfRule>
    <cfRule type="containsText" dxfId="15290" priority="11759" stopIfTrue="1" operator="containsText" text="booking vcd">
      <formula>NOT(ISERROR(SEARCH("booking vcd",J582)))</formula>
    </cfRule>
    <cfRule type="containsText" dxfId="15289" priority="11760" stopIfTrue="1" operator="containsText" text="booking vc">
      <formula>NOT(ISERROR(SEARCH("booking vc",J582)))</formula>
    </cfRule>
  </conditionalFormatting>
  <conditionalFormatting sqref="J582">
    <cfRule type="containsText" dxfId="15288" priority="11754" operator="containsText" text="hw">
      <formula>NOT(ISERROR(SEARCH("hw",J582)))</formula>
    </cfRule>
  </conditionalFormatting>
  <conditionalFormatting sqref="J582">
    <cfRule type="containsText" dxfId="15287" priority="11745" operator="containsText" text="hw">
      <formula>NOT(ISERROR(SEARCH("hw",J582)))</formula>
    </cfRule>
    <cfRule type="containsText" dxfId="15286" priority="11746" operator="containsText" text="bb">
      <formula>NOT(ISERROR(SEARCH("bb",J582)))</formula>
    </cfRule>
    <cfRule type="containsText" dxfId="15285" priority="11747" stopIfTrue="1" operator="containsText" text="booking hc">
      <formula>NOT(ISERROR(SEARCH("booking hc",J582)))</formula>
    </cfRule>
    <cfRule type="containsText" dxfId="15284" priority="11748" operator="containsText" text="expedia vc">
      <formula>NOT(ISERROR(SEARCH("expedia vc",J582)))</formula>
    </cfRule>
    <cfRule type="containsText" dxfId="15283" priority="11749" operator="containsText" text="booking hcn">
      <formula>NOT(ISERROR(SEARCH("booking hcn",J582)))</formula>
    </cfRule>
    <cfRule type="containsText" dxfId="15282" priority="11750" stopIfTrue="1" operator="containsText" text="booking vcd">
      <formula>NOT(ISERROR(SEARCH("booking vcd",J582)))</formula>
    </cfRule>
    <cfRule type="containsText" dxfId="15281" priority="11751" stopIfTrue="1" operator="containsText" text="booking vc">
      <formula>NOT(ISERROR(SEARCH("booking vc",J582)))</formula>
    </cfRule>
  </conditionalFormatting>
  <conditionalFormatting sqref="J582">
    <cfRule type="containsText" dxfId="15280" priority="11764" operator="containsText" text="BANND">
      <formula>NOT(ISERROR(SEARCH("BANND",J582)))</formula>
    </cfRule>
    <cfRule type="expression" dxfId="15279" priority="11765">
      <formula>"'=NOT(ISERROR(VLOOKUP('Banned list'!)"</formula>
    </cfRule>
  </conditionalFormatting>
  <conditionalFormatting sqref="N582">
    <cfRule type="containsText" dxfId="15278" priority="11761" stopIfTrue="1" operator="containsText" text="CHARGE ON ARRIVAL">
      <formula>NOT(ISERROR(SEARCH("CHARGE ON ARRIVAL",N582)))</formula>
    </cfRule>
    <cfRule type="containsText" dxfId="15277" priority="11762" stopIfTrue="1" operator="containsText" text="CHARGE VC ON DAY">
      <formula>NOT(ISERROR(SEARCH("CHARGE VC ON DAY",N582)))</formula>
    </cfRule>
    <cfRule type="containsText" dxfId="15276" priority="11763" stopIfTrue="1" operator="containsText" text="PAID">
      <formula>NOT(ISERROR(SEARCH("PAID",N582)))</formula>
    </cfRule>
  </conditionalFormatting>
  <conditionalFormatting sqref="N582">
    <cfRule type="containsText" dxfId="15275" priority="11742" stopIfTrue="1" operator="containsText" text="CHARGE ON ARRIVAL">
      <formula>NOT(ISERROR(SEARCH("CHARGE ON ARRIVAL",N582)))</formula>
    </cfRule>
    <cfRule type="containsText" dxfId="15274" priority="11743" stopIfTrue="1" operator="containsText" text="CHARGE VC ON DAY">
      <formula>NOT(ISERROR(SEARCH("CHARGE VC ON DAY",N582)))</formula>
    </cfRule>
    <cfRule type="containsText" dxfId="15273" priority="11744" stopIfTrue="1" operator="containsText" text="PAID">
      <formula>NOT(ISERROR(SEARCH("PAID",N582)))</formula>
    </cfRule>
  </conditionalFormatting>
  <conditionalFormatting sqref="I583:L583 G583 P584 N584">
    <cfRule type="containsText" dxfId="15272" priority="11728" operator="containsText" text="BANND">
      <formula>NOT(ISERROR(SEARCH("BANND",G583)))</formula>
    </cfRule>
  </conditionalFormatting>
  <conditionalFormatting sqref="B583:F583 J583:L583 H583">
    <cfRule type="expression" dxfId="15271" priority="11727">
      <formula>"'=NOT(ISERROR(VLOOKUP('Banned list'!)"</formula>
    </cfRule>
  </conditionalFormatting>
  <conditionalFormatting sqref="J583:J584">
    <cfRule type="containsText" dxfId="15270" priority="11730" operator="containsText" text="bb">
      <formula>NOT(ISERROR(SEARCH("bb",J583)))</formula>
    </cfRule>
    <cfRule type="containsText" dxfId="15269" priority="11731" stopIfTrue="1" operator="containsText" text="booking hc">
      <formula>NOT(ISERROR(SEARCH("booking hc",J583)))</formula>
    </cfRule>
    <cfRule type="containsText" dxfId="15268" priority="11732" operator="containsText" text="expedia vc">
      <formula>NOT(ISERROR(SEARCH("expedia vc",J583)))</formula>
    </cfRule>
    <cfRule type="containsText" dxfId="15267" priority="11733" operator="containsText" text="booking hcn">
      <formula>NOT(ISERROR(SEARCH("booking hcn",J583)))</formula>
    </cfRule>
    <cfRule type="containsText" dxfId="15266" priority="11734" stopIfTrue="1" operator="containsText" text="booking vcd">
      <formula>NOT(ISERROR(SEARCH("booking vcd",J583)))</formula>
    </cfRule>
    <cfRule type="containsText" dxfId="15265" priority="11735" stopIfTrue="1" operator="containsText" text="booking vc">
      <formula>NOT(ISERROR(SEARCH("booking vc",J583)))</formula>
    </cfRule>
  </conditionalFormatting>
  <conditionalFormatting sqref="J583:J584">
    <cfRule type="containsText" dxfId="15264" priority="11729" operator="containsText" text="hw">
      <formula>NOT(ISERROR(SEARCH("hw",J583)))</formula>
    </cfRule>
  </conditionalFormatting>
  <conditionalFormatting sqref="J583">
    <cfRule type="containsText" dxfId="15263" priority="11720" operator="containsText" text="hw">
      <formula>NOT(ISERROR(SEARCH("hw",J583)))</formula>
    </cfRule>
    <cfRule type="containsText" dxfId="15262" priority="11721" operator="containsText" text="bb">
      <formula>NOT(ISERROR(SEARCH("bb",J583)))</formula>
    </cfRule>
    <cfRule type="containsText" dxfId="15261" priority="11722" stopIfTrue="1" operator="containsText" text="booking hc">
      <formula>NOT(ISERROR(SEARCH("booking hc",J583)))</formula>
    </cfRule>
    <cfRule type="containsText" dxfId="15260" priority="11723" operator="containsText" text="expedia vc">
      <formula>NOT(ISERROR(SEARCH("expedia vc",J583)))</formula>
    </cfRule>
    <cfRule type="containsText" dxfId="15259" priority="11724" operator="containsText" text="booking hcn">
      <formula>NOT(ISERROR(SEARCH("booking hcn",J583)))</formula>
    </cfRule>
    <cfRule type="containsText" dxfId="15258" priority="11725" stopIfTrue="1" operator="containsText" text="booking vcd">
      <formula>NOT(ISERROR(SEARCH("booking vcd",J583)))</formula>
    </cfRule>
    <cfRule type="containsText" dxfId="15257" priority="11726" stopIfTrue="1" operator="containsText" text="booking vc">
      <formula>NOT(ISERROR(SEARCH("booking vc",J583)))</formula>
    </cfRule>
  </conditionalFormatting>
  <conditionalFormatting sqref="J583">
    <cfRule type="containsText" dxfId="15256" priority="11739" operator="containsText" text="BANND">
      <formula>NOT(ISERROR(SEARCH("BANND",J583)))</formula>
    </cfRule>
    <cfRule type="expression" dxfId="15255" priority="11740">
      <formula>"'=NOT(ISERROR(VLOOKUP('Banned list'!)"</formula>
    </cfRule>
  </conditionalFormatting>
  <conditionalFormatting sqref="N583:N584">
    <cfRule type="containsText" dxfId="15254" priority="11736" stopIfTrue="1" operator="containsText" text="CHARGE ON ARRIVAL">
      <formula>NOT(ISERROR(SEARCH("CHARGE ON ARRIVAL",N583)))</formula>
    </cfRule>
    <cfRule type="containsText" dxfId="15253" priority="11737" stopIfTrue="1" operator="containsText" text="CHARGE VC ON DAY">
      <formula>NOT(ISERROR(SEARCH("CHARGE VC ON DAY",N583)))</formula>
    </cfRule>
    <cfRule type="containsText" dxfId="15252" priority="11738" stopIfTrue="1" operator="containsText" text="PAID">
      <formula>NOT(ISERROR(SEARCH("PAID",N583)))</formula>
    </cfRule>
  </conditionalFormatting>
  <conditionalFormatting sqref="N583">
    <cfRule type="containsText" dxfId="15251" priority="11717" stopIfTrue="1" operator="containsText" text="CHARGE ON ARRIVAL">
      <formula>NOT(ISERROR(SEARCH("CHARGE ON ARRIVAL",N583)))</formula>
    </cfRule>
    <cfRule type="containsText" dxfId="15250" priority="11718" stopIfTrue="1" operator="containsText" text="CHARGE VC ON DAY">
      <formula>NOT(ISERROR(SEARCH("CHARGE VC ON DAY",N583)))</formula>
    </cfRule>
    <cfRule type="containsText" dxfId="15249" priority="11719" stopIfTrue="1" operator="containsText" text="PAID">
      <formula>NOT(ISERROR(SEARCH("PAID",N583)))</formula>
    </cfRule>
  </conditionalFormatting>
  <conditionalFormatting sqref="I585:J585 N585">
    <cfRule type="containsText" dxfId="15248" priority="11703" operator="containsText" text="BANND">
      <formula>NOT(ISERROR(SEARCH("BANND",I585)))</formula>
    </cfRule>
  </conditionalFormatting>
  <conditionalFormatting sqref="J585">
    <cfRule type="expression" dxfId="15247" priority="11702">
      <formula>"'=NOT(ISERROR(VLOOKUP('Banned list'!)"</formula>
    </cfRule>
  </conditionalFormatting>
  <conditionalFormatting sqref="J585">
    <cfRule type="containsText" dxfId="15246" priority="11705" operator="containsText" text="bb">
      <formula>NOT(ISERROR(SEARCH("bb",J585)))</formula>
    </cfRule>
    <cfRule type="containsText" dxfId="15245" priority="11706" stopIfTrue="1" operator="containsText" text="booking hc">
      <formula>NOT(ISERROR(SEARCH("booking hc",J585)))</formula>
    </cfRule>
    <cfRule type="containsText" dxfId="15244" priority="11707" operator="containsText" text="expedia vc">
      <formula>NOT(ISERROR(SEARCH("expedia vc",J585)))</formula>
    </cfRule>
    <cfRule type="containsText" dxfId="15243" priority="11708" operator="containsText" text="booking hcn">
      <formula>NOT(ISERROR(SEARCH("booking hcn",J585)))</formula>
    </cfRule>
    <cfRule type="containsText" dxfId="15242" priority="11709" stopIfTrue="1" operator="containsText" text="booking vcd">
      <formula>NOT(ISERROR(SEARCH("booking vcd",J585)))</formula>
    </cfRule>
    <cfRule type="containsText" dxfId="15241" priority="11710" stopIfTrue="1" operator="containsText" text="booking vc">
      <formula>NOT(ISERROR(SEARCH("booking vc",J585)))</formula>
    </cfRule>
  </conditionalFormatting>
  <conditionalFormatting sqref="J585">
    <cfRule type="containsText" dxfId="15240" priority="11704" operator="containsText" text="hw">
      <formula>NOT(ISERROR(SEARCH("hw",J585)))</formula>
    </cfRule>
  </conditionalFormatting>
  <conditionalFormatting sqref="J585">
    <cfRule type="containsText" dxfId="15239" priority="11695" operator="containsText" text="hw">
      <formula>NOT(ISERROR(SEARCH("hw",J585)))</formula>
    </cfRule>
    <cfRule type="containsText" dxfId="15238" priority="11696" operator="containsText" text="bb">
      <formula>NOT(ISERROR(SEARCH("bb",J585)))</formula>
    </cfRule>
    <cfRule type="containsText" dxfId="15237" priority="11697" stopIfTrue="1" operator="containsText" text="booking hc">
      <formula>NOT(ISERROR(SEARCH("booking hc",J585)))</formula>
    </cfRule>
    <cfRule type="containsText" dxfId="15236" priority="11698" operator="containsText" text="expedia vc">
      <formula>NOT(ISERROR(SEARCH("expedia vc",J585)))</formula>
    </cfRule>
    <cfRule type="containsText" dxfId="15235" priority="11699" operator="containsText" text="booking hcn">
      <formula>NOT(ISERROR(SEARCH("booking hcn",J585)))</formula>
    </cfRule>
    <cfRule type="containsText" dxfId="15234" priority="11700" stopIfTrue="1" operator="containsText" text="booking vcd">
      <formula>NOT(ISERROR(SEARCH("booking vcd",J585)))</formula>
    </cfRule>
    <cfRule type="containsText" dxfId="15233" priority="11701" stopIfTrue="1" operator="containsText" text="booking vc">
      <formula>NOT(ISERROR(SEARCH("booking vc",J585)))</formula>
    </cfRule>
  </conditionalFormatting>
  <conditionalFormatting sqref="J585">
    <cfRule type="containsText" dxfId="15232" priority="11714" operator="containsText" text="BANND">
      <formula>NOT(ISERROR(SEARCH("BANND",J585)))</formula>
    </cfRule>
    <cfRule type="expression" dxfId="15231" priority="11715">
      <formula>"'=NOT(ISERROR(VLOOKUP('Banned list'!)"</formula>
    </cfRule>
  </conditionalFormatting>
  <conditionalFormatting sqref="N585">
    <cfRule type="containsText" dxfId="15230" priority="11711" stopIfTrue="1" operator="containsText" text="CHARGE ON ARRIVAL">
      <formula>NOT(ISERROR(SEARCH("CHARGE ON ARRIVAL",N585)))</formula>
    </cfRule>
    <cfRule type="containsText" dxfId="15229" priority="11712" stopIfTrue="1" operator="containsText" text="CHARGE VC ON DAY">
      <formula>NOT(ISERROR(SEARCH("CHARGE VC ON DAY",N585)))</formula>
    </cfRule>
    <cfRule type="containsText" dxfId="15228" priority="11713" stopIfTrue="1" operator="containsText" text="PAID">
      <formula>NOT(ISERROR(SEARCH("PAID",N585)))</formula>
    </cfRule>
  </conditionalFormatting>
  <conditionalFormatting sqref="P586 N586">
    <cfRule type="containsText" dxfId="15227" priority="11683" operator="containsText" text="BANND">
      <formula>NOT(ISERROR(SEARCH("BANND",N586)))</formula>
    </cfRule>
  </conditionalFormatting>
  <conditionalFormatting sqref="J586">
    <cfRule type="containsText" dxfId="15226" priority="11685" operator="containsText" text="bb">
      <formula>NOT(ISERROR(SEARCH("bb",J586)))</formula>
    </cfRule>
    <cfRule type="containsText" dxfId="15225" priority="11686" stopIfTrue="1" operator="containsText" text="booking hc">
      <formula>NOT(ISERROR(SEARCH("booking hc",J586)))</formula>
    </cfRule>
    <cfRule type="containsText" dxfId="15224" priority="11687" operator="containsText" text="expedia vc">
      <formula>NOT(ISERROR(SEARCH("expedia vc",J586)))</formula>
    </cfRule>
    <cfRule type="containsText" dxfId="15223" priority="11688" operator="containsText" text="booking hcn">
      <formula>NOT(ISERROR(SEARCH("booking hcn",J586)))</formula>
    </cfRule>
    <cfRule type="containsText" dxfId="15222" priority="11689" stopIfTrue="1" operator="containsText" text="booking vcd">
      <formula>NOT(ISERROR(SEARCH("booking vcd",J586)))</formula>
    </cfRule>
    <cfRule type="containsText" dxfId="15221" priority="11690" stopIfTrue="1" operator="containsText" text="booking vc">
      <formula>NOT(ISERROR(SEARCH("booking vc",J586)))</formula>
    </cfRule>
  </conditionalFormatting>
  <conditionalFormatting sqref="J586">
    <cfRule type="containsText" dxfId="15220" priority="11684" operator="containsText" text="hw">
      <formula>NOT(ISERROR(SEARCH("hw",J586)))</formula>
    </cfRule>
  </conditionalFormatting>
  <conditionalFormatting sqref="J586">
    <cfRule type="containsText" dxfId="15219" priority="11676" operator="containsText" text="hw">
      <formula>NOT(ISERROR(SEARCH("hw",J586)))</formula>
    </cfRule>
    <cfRule type="containsText" dxfId="15218" priority="11677" operator="containsText" text="bb">
      <formula>NOT(ISERROR(SEARCH("bb",J586)))</formula>
    </cfRule>
    <cfRule type="containsText" dxfId="15217" priority="11678" stopIfTrue="1" operator="containsText" text="booking hc">
      <formula>NOT(ISERROR(SEARCH("booking hc",J586)))</formula>
    </cfRule>
    <cfRule type="containsText" dxfId="15216" priority="11679" operator="containsText" text="expedia vc">
      <formula>NOT(ISERROR(SEARCH("expedia vc",J586)))</formula>
    </cfRule>
    <cfRule type="containsText" dxfId="15215" priority="11680" operator="containsText" text="booking hcn">
      <formula>NOT(ISERROR(SEARCH("booking hcn",J586)))</formula>
    </cfRule>
    <cfRule type="containsText" dxfId="15214" priority="11681" stopIfTrue="1" operator="containsText" text="booking vcd">
      <formula>NOT(ISERROR(SEARCH("booking vcd",J586)))</formula>
    </cfRule>
    <cfRule type="containsText" dxfId="15213" priority="11682" stopIfTrue="1" operator="containsText" text="booking vc">
      <formula>NOT(ISERROR(SEARCH("booking vc",J586)))</formula>
    </cfRule>
  </conditionalFormatting>
  <conditionalFormatting sqref="N586">
    <cfRule type="containsText" dxfId="15212" priority="11691" stopIfTrue="1" operator="containsText" text="CHARGE ON ARRIVAL">
      <formula>NOT(ISERROR(SEARCH("CHARGE ON ARRIVAL",N586)))</formula>
    </cfRule>
    <cfRule type="containsText" dxfId="15211" priority="11692" stopIfTrue="1" operator="containsText" text="CHARGE VC ON DAY">
      <formula>NOT(ISERROR(SEARCH("CHARGE VC ON DAY",N586)))</formula>
    </cfRule>
    <cfRule type="containsText" dxfId="15210" priority="11693" stopIfTrue="1" operator="containsText" text="PAID">
      <formula>NOT(ISERROR(SEARCH("PAID",N586)))</formula>
    </cfRule>
  </conditionalFormatting>
  <conditionalFormatting sqref="C587:L587">
    <cfRule type="containsText" dxfId="15209" priority="11662" operator="containsText" text="BANND">
      <formula>NOT(ISERROR(SEARCH("BANND",C587)))</formula>
    </cfRule>
  </conditionalFormatting>
  <conditionalFormatting sqref="H587:L587">
    <cfRule type="expression" dxfId="15208" priority="11661">
      <formula>"'=NOT(ISERROR(VLOOKUP('Banned list'!)"</formula>
    </cfRule>
  </conditionalFormatting>
  <conditionalFormatting sqref="J587">
    <cfRule type="containsText" dxfId="15207" priority="11664" operator="containsText" text="bb">
      <formula>NOT(ISERROR(SEARCH("bb",J587)))</formula>
    </cfRule>
    <cfRule type="containsText" dxfId="15206" priority="11665" stopIfTrue="1" operator="containsText" text="booking hc">
      <formula>NOT(ISERROR(SEARCH("booking hc",J587)))</formula>
    </cfRule>
    <cfRule type="containsText" dxfId="15205" priority="11666" operator="containsText" text="expedia vc">
      <formula>NOT(ISERROR(SEARCH("expedia vc",J587)))</formula>
    </cfRule>
    <cfRule type="containsText" dxfId="15204" priority="11667" operator="containsText" text="booking hcn">
      <formula>NOT(ISERROR(SEARCH("booking hcn",J587)))</formula>
    </cfRule>
    <cfRule type="containsText" dxfId="15203" priority="11668" stopIfTrue="1" operator="containsText" text="booking vcd">
      <formula>NOT(ISERROR(SEARCH("booking vcd",J587)))</formula>
    </cfRule>
    <cfRule type="containsText" dxfId="15202" priority="11669" stopIfTrue="1" operator="containsText" text="booking vc">
      <formula>NOT(ISERROR(SEARCH("booking vc",J587)))</formula>
    </cfRule>
  </conditionalFormatting>
  <conditionalFormatting sqref="J587">
    <cfRule type="containsText" dxfId="15201" priority="11663" operator="containsText" text="hw">
      <formula>NOT(ISERROR(SEARCH("hw",J587)))</formula>
    </cfRule>
  </conditionalFormatting>
  <conditionalFormatting sqref="J587">
    <cfRule type="containsText" dxfId="15200" priority="11654" operator="containsText" text="hw">
      <formula>NOT(ISERROR(SEARCH("hw",J587)))</formula>
    </cfRule>
    <cfRule type="containsText" dxfId="15199" priority="11655" operator="containsText" text="bb">
      <formula>NOT(ISERROR(SEARCH("bb",J587)))</formula>
    </cfRule>
    <cfRule type="containsText" dxfId="15198" priority="11656" stopIfTrue="1" operator="containsText" text="booking hc">
      <formula>NOT(ISERROR(SEARCH("booking hc",J587)))</formula>
    </cfRule>
    <cfRule type="containsText" dxfId="15197" priority="11657" operator="containsText" text="expedia vc">
      <formula>NOT(ISERROR(SEARCH("expedia vc",J587)))</formula>
    </cfRule>
    <cfRule type="containsText" dxfId="15196" priority="11658" operator="containsText" text="booking hcn">
      <formula>NOT(ISERROR(SEARCH("booking hcn",J587)))</formula>
    </cfRule>
    <cfRule type="containsText" dxfId="15195" priority="11659" stopIfTrue="1" operator="containsText" text="booking vcd">
      <formula>NOT(ISERROR(SEARCH("booking vcd",J587)))</formula>
    </cfRule>
    <cfRule type="containsText" dxfId="15194" priority="11660" stopIfTrue="1" operator="containsText" text="booking vc">
      <formula>NOT(ISERROR(SEARCH("booking vc",J587)))</formula>
    </cfRule>
  </conditionalFormatting>
  <conditionalFormatting sqref="J587">
    <cfRule type="containsText" dxfId="15193" priority="11673" operator="containsText" text="BANND">
      <formula>NOT(ISERROR(SEARCH("BANND",J587)))</formula>
    </cfRule>
    <cfRule type="expression" dxfId="15192" priority="11674">
      <formula>"'=NOT(ISERROR(VLOOKUP('Banned list'!)"</formula>
    </cfRule>
  </conditionalFormatting>
  <conditionalFormatting sqref="N587">
    <cfRule type="containsText" dxfId="15191" priority="11670" stopIfTrue="1" operator="containsText" text="CHARGE ON ARRIVAL">
      <formula>NOT(ISERROR(SEARCH("CHARGE ON ARRIVAL",N587)))</formula>
    </cfRule>
    <cfRule type="containsText" dxfId="15190" priority="11671" stopIfTrue="1" operator="containsText" text="CHARGE VC ON DAY">
      <formula>NOT(ISERROR(SEARCH("CHARGE VC ON DAY",N587)))</formula>
    </cfRule>
    <cfRule type="containsText" dxfId="15189" priority="11672" stopIfTrue="1" operator="containsText" text="PAID">
      <formula>NOT(ISERROR(SEARCH("PAID",N587)))</formula>
    </cfRule>
  </conditionalFormatting>
  <conditionalFormatting sqref="I588:J588 N588">
    <cfRule type="containsText" dxfId="15188" priority="11640" operator="containsText" text="BANND">
      <formula>NOT(ISERROR(SEARCH("BANND",I588)))</formula>
    </cfRule>
  </conditionalFormatting>
  <conditionalFormatting sqref="J588">
    <cfRule type="expression" dxfId="15187" priority="11639">
      <formula>"'=NOT(ISERROR(VLOOKUP('Banned list'!)"</formula>
    </cfRule>
  </conditionalFormatting>
  <conditionalFormatting sqref="J588">
    <cfRule type="containsText" dxfId="15186" priority="11642" operator="containsText" text="bb">
      <formula>NOT(ISERROR(SEARCH("bb",J588)))</formula>
    </cfRule>
    <cfRule type="containsText" dxfId="15185" priority="11643" stopIfTrue="1" operator="containsText" text="booking hc">
      <formula>NOT(ISERROR(SEARCH("booking hc",J588)))</formula>
    </cfRule>
    <cfRule type="containsText" dxfId="15184" priority="11644" operator="containsText" text="expedia vc">
      <formula>NOT(ISERROR(SEARCH("expedia vc",J588)))</formula>
    </cfRule>
    <cfRule type="containsText" dxfId="15183" priority="11645" operator="containsText" text="booking hcn">
      <formula>NOT(ISERROR(SEARCH("booking hcn",J588)))</formula>
    </cfRule>
    <cfRule type="containsText" dxfId="15182" priority="11646" stopIfTrue="1" operator="containsText" text="booking vcd">
      <formula>NOT(ISERROR(SEARCH("booking vcd",J588)))</formula>
    </cfRule>
    <cfRule type="containsText" dxfId="15181" priority="11647" stopIfTrue="1" operator="containsText" text="booking vc">
      <formula>NOT(ISERROR(SEARCH("booking vc",J588)))</formula>
    </cfRule>
  </conditionalFormatting>
  <conditionalFormatting sqref="J588">
    <cfRule type="containsText" dxfId="15180" priority="11641" operator="containsText" text="hw">
      <formula>NOT(ISERROR(SEARCH("hw",J588)))</formula>
    </cfRule>
  </conditionalFormatting>
  <conditionalFormatting sqref="J588">
    <cfRule type="containsText" dxfId="15179" priority="11632" operator="containsText" text="hw">
      <formula>NOT(ISERROR(SEARCH("hw",J588)))</formula>
    </cfRule>
    <cfRule type="containsText" dxfId="15178" priority="11633" operator="containsText" text="bb">
      <formula>NOT(ISERROR(SEARCH("bb",J588)))</formula>
    </cfRule>
    <cfRule type="containsText" dxfId="15177" priority="11634" stopIfTrue="1" operator="containsText" text="booking hc">
      <formula>NOT(ISERROR(SEARCH("booking hc",J588)))</formula>
    </cfRule>
    <cfRule type="containsText" dxfId="15176" priority="11635" operator="containsText" text="expedia vc">
      <formula>NOT(ISERROR(SEARCH("expedia vc",J588)))</formula>
    </cfRule>
    <cfRule type="containsText" dxfId="15175" priority="11636" operator="containsText" text="booking hcn">
      <formula>NOT(ISERROR(SEARCH("booking hcn",J588)))</formula>
    </cfRule>
    <cfRule type="containsText" dxfId="15174" priority="11637" stopIfTrue="1" operator="containsText" text="booking vcd">
      <formula>NOT(ISERROR(SEARCH("booking vcd",J588)))</formula>
    </cfRule>
    <cfRule type="containsText" dxfId="15173" priority="11638" stopIfTrue="1" operator="containsText" text="booking vc">
      <formula>NOT(ISERROR(SEARCH("booking vc",J588)))</formula>
    </cfRule>
  </conditionalFormatting>
  <conditionalFormatting sqref="J588">
    <cfRule type="containsText" dxfId="15172" priority="11651" operator="containsText" text="BANND">
      <formula>NOT(ISERROR(SEARCH("BANND",J588)))</formula>
    </cfRule>
    <cfRule type="expression" dxfId="15171" priority="11652">
      <formula>"'=NOT(ISERROR(VLOOKUP('Banned list'!)"</formula>
    </cfRule>
  </conditionalFormatting>
  <conditionalFormatting sqref="N588">
    <cfRule type="containsText" dxfId="15170" priority="11648" stopIfTrue="1" operator="containsText" text="CHARGE ON ARRIVAL">
      <formula>NOT(ISERROR(SEARCH("CHARGE ON ARRIVAL",N588)))</formula>
    </cfRule>
    <cfRule type="containsText" dxfId="15169" priority="11649" stopIfTrue="1" operator="containsText" text="CHARGE VC ON DAY">
      <formula>NOT(ISERROR(SEARCH("CHARGE VC ON DAY",N588)))</formula>
    </cfRule>
    <cfRule type="containsText" dxfId="15168" priority="11650" stopIfTrue="1" operator="containsText" text="PAID">
      <formula>NOT(ISERROR(SEARCH("PAID",N588)))</formula>
    </cfRule>
  </conditionalFormatting>
  <conditionalFormatting sqref="C589:F589">
    <cfRule type="containsText" dxfId="15167" priority="11618" operator="containsText" text="BANND">
      <formula>NOT(ISERROR(SEARCH("BANND",C589)))</formula>
    </cfRule>
  </conditionalFormatting>
  <conditionalFormatting sqref="H589:L589">
    <cfRule type="expression" dxfId="15166" priority="11617">
      <formula>"'=NOT(ISERROR(VLOOKUP('Banned list'!)"</formula>
    </cfRule>
  </conditionalFormatting>
  <conditionalFormatting sqref="J589">
    <cfRule type="containsText" dxfId="15165" priority="11620" operator="containsText" text="bb">
      <formula>NOT(ISERROR(SEARCH("bb",J589)))</formula>
    </cfRule>
    <cfRule type="containsText" dxfId="15164" priority="11621" stopIfTrue="1" operator="containsText" text="booking hc">
      <formula>NOT(ISERROR(SEARCH("booking hc",J589)))</formula>
    </cfRule>
    <cfRule type="containsText" dxfId="15163" priority="11622" operator="containsText" text="expedia vc">
      <formula>NOT(ISERROR(SEARCH("expedia vc",J589)))</formula>
    </cfRule>
    <cfRule type="containsText" dxfId="15162" priority="11623" operator="containsText" text="booking hcn">
      <formula>NOT(ISERROR(SEARCH("booking hcn",J589)))</formula>
    </cfRule>
    <cfRule type="containsText" dxfId="15161" priority="11624" stopIfTrue="1" operator="containsText" text="booking vcd">
      <formula>NOT(ISERROR(SEARCH("booking vcd",J589)))</formula>
    </cfRule>
    <cfRule type="containsText" dxfId="15160" priority="11625" stopIfTrue="1" operator="containsText" text="booking vc">
      <formula>NOT(ISERROR(SEARCH("booking vc",J589)))</formula>
    </cfRule>
  </conditionalFormatting>
  <conditionalFormatting sqref="J589">
    <cfRule type="containsText" dxfId="15159" priority="11619" operator="containsText" text="hw">
      <formula>NOT(ISERROR(SEARCH("hw",J589)))</formula>
    </cfRule>
  </conditionalFormatting>
  <conditionalFormatting sqref="J589">
    <cfRule type="containsText" dxfId="15158" priority="11610" operator="containsText" text="hw">
      <formula>NOT(ISERROR(SEARCH("hw",J589)))</formula>
    </cfRule>
    <cfRule type="containsText" dxfId="15157" priority="11611" operator="containsText" text="bb">
      <formula>NOT(ISERROR(SEARCH("bb",J589)))</formula>
    </cfRule>
    <cfRule type="containsText" dxfId="15156" priority="11612" stopIfTrue="1" operator="containsText" text="booking hc">
      <formula>NOT(ISERROR(SEARCH("booking hc",J589)))</formula>
    </cfRule>
    <cfRule type="containsText" dxfId="15155" priority="11613" operator="containsText" text="expedia vc">
      <formula>NOT(ISERROR(SEARCH("expedia vc",J589)))</formula>
    </cfRule>
    <cfRule type="containsText" dxfId="15154" priority="11614" operator="containsText" text="booking hcn">
      <formula>NOT(ISERROR(SEARCH("booking hcn",J589)))</formula>
    </cfRule>
    <cfRule type="containsText" dxfId="15153" priority="11615" stopIfTrue="1" operator="containsText" text="booking vcd">
      <formula>NOT(ISERROR(SEARCH("booking vcd",J589)))</formula>
    </cfRule>
    <cfRule type="containsText" dxfId="15152" priority="11616" stopIfTrue="1" operator="containsText" text="booking vc">
      <formula>NOT(ISERROR(SEARCH("booking vc",J589)))</formula>
    </cfRule>
  </conditionalFormatting>
  <conditionalFormatting sqref="J589">
    <cfRule type="containsText" dxfId="15151" priority="11629" operator="containsText" text="BANND">
      <formula>NOT(ISERROR(SEARCH("BANND",J589)))</formula>
    </cfRule>
    <cfRule type="expression" dxfId="15150" priority="11630">
      <formula>"'=NOT(ISERROR(VLOOKUP('Banned list'!)"</formula>
    </cfRule>
  </conditionalFormatting>
  <conditionalFormatting sqref="N589">
    <cfRule type="containsText" dxfId="15149" priority="11626" stopIfTrue="1" operator="containsText" text="CHARGE ON ARRIVAL">
      <formula>NOT(ISERROR(SEARCH("CHARGE ON ARRIVAL",N589)))</formula>
    </cfRule>
    <cfRule type="containsText" dxfId="15148" priority="11627" stopIfTrue="1" operator="containsText" text="CHARGE VC ON DAY">
      <formula>NOT(ISERROR(SEARCH("CHARGE VC ON DAY",N589)))</formula>
    </cfRule>
    <cfRule type="containsText" dxfId="15147" priority="11628" stopIfTrue="1" operator="containsText" text="PAID">
      <formula>NOT(ISERROR(SEARCH("PAID",N589)))</formula>
    </cfRule>
  </conditionalFormatting>
  <conditionalFormatting sqref="C591:F591">
    <cfRule type="containsText" dxfId="15146" priority="11596" operator="containsText" text="BANND">
      <formula>NOT(ISERROR(SEARCH("BANND",C591)))</formula>
    </cfRule>
  </conditionalFormatting>
  <conditionalFormatting sqref="H591:L591">
    <cfRule type="expression" dxfId="15145" priority="11595">
      <formula>"'=NOT(ISERROR(VLOOKUP('Banned list'!)"</formula>
    </cfRule>
  </conditionalFormatting>
  <conditionalFormatting sqref="J591">
    <cfRule type="containsText" dxfId="15144" priority="11598" operator="containsText" text="bb">
      <formula>NOT(ISERROR(SEARCH("bb",J591)))</formula>
    </cfRule>
    <cfRule type="containsText" dxfId="15143" priority="11599" stopIfTrue="1" operator="containsText" text="booking hc">
      <formula>NOT(ISERROR(SEARCH("booking hc",J591)))</formula>
    </cfRule>
    <cfRule type="containsText" dxfId="15142" priority="11600" operator="containsText" text="expedia vc">
      <formula>NOT(ISERROR(SEARCH("expedia vc",J591)))</formula>
    </cfRule>
    <cfRule type="containsText" dxfId="15141" priority="11601" operator="containsText" text="booking hcn">
      <formula>NOT(ISERROR(SEARCH("booking hcn",J591)))</formula>
    </cfRule>
    <cfRule type="containsText" dxfId="15140" priority="11602" stopIfTrue="1" operator="containsText" text="booking vcd">
      <formula>NOT(ISERROR(SEARCH("booking vcd",J591)))</formula>
    </cfRule>
    <cfRule type="containsText" dxfId="15139" priority="11603" stopIfTrue="1" operator="containsText" text="booking vc">
      <formula>NOT(ISERROR(SEARCH("booking vc",J591)))</formula>
    </cfRule>
  </conditionalFormatting>
  <conditionalFormatting sqref="J591">
    <cfRule type="containsText" dxfId="15138" priority="11597" operator="containsText" text="hw">
      <formula>NOT(ISERROR(SEARCH("hw",J591)))</formula>
    </cfRule>
  </conditionalFormatting>
  <conditionalFormatting sqref="J591">
    <cfRule type="containsText" dxfId="15137" priority="11588" operator="containsText" text="hw">
      <formula>NOT(ISERROR(SEARCH("hw",J591)))</formula>
    </cfRule>
    <cfRule type="containsText" dxfId="15136" priority="11589" operator="containsText" text="bb">
      <formula>NOT(ISERROR(SEARCH("bb",J591)))</formula>
    </cfRule>
    <cfRule type="containsText" dxfId="15135" priority="11590" stopIfTrue="1" operator="containsText" text="booking hc">
      <formula>NOT(ISERROR(SEARCH("booking hc",J591)))</formula>
    </cfRule>
    <cfRule type="containsText" dxfId="15134" priority="11591" operator="containsText" text="expedia vc">
      <formula>NOT(ISERROR(SEARCH("expedia vc",J591)))</formula>
    </cfRule>
    <cfRule type="containsText" dxfId="15133" priority="11592" operator="containsText" text="booking hcn">
      <formula>NOT(ISERROR(SEARCH("booking hcn",J591)))</formula>
    </cfRule>
    <cfRule type="containsText" dxfId="15132" priority="11593" stopIfTrue="1" operator="containsText" text="booking vcd">
      <formula>NOT(ISERROR(SEARCH("booking vcd",J591)))</formula>
    </cfRule>
    <cfRule type="containsText" dxfId="15131" priority="11594" stopIfTrue="1" operator="containsText" text="booking vc">
      <formula>NOT(ISERROR(SEARCH("booking vc",J591)))</formula>
    </cfRule>
  </conditionalFormatting>
  <conditionalFormatting sqref="J591">
    <cfRule type="containsText" dxfId="15130" priority="11607" operator="containsText" text="BANND">
      <formula>NOT(ISERROR(SEARCH("BANND",J591)))</formula>
    </cfRule>
    <cfRule type="expression" dxfId="15129" priority="11608">
      <formula>"'=NOT(ISERROR(VLOOKUP('Banned list'!)"</formula>
    </cfRule>
  </conditionalFormatting>
  <conditionalFormatting sqref="N591">
    <cfRule type="containsText" dxfId="15128" priority="11604" stopIfTrue="1" operator="containsText" text="CHARGE ON ARRIVAL">
      <formula>NOT(ISERROR(SEARCH("CHARGE ON ARRIVAL",N591)))</formula>
    </cfRule>
    <cfRule type="containsText" dxfId="15127" priority="11605" stopIfTrue="1" operator="containsText" text="CHARGE VC ON DAY">
      <formula>NOT(ISERROR(SEARCH("CHARGE VC ON DAY",N591)))</formula>
    </cfRule>
    <cfRule type="containsText" dxfId="15126" priority="11606" stopIfTrue="1" operator="containsText" text="PAID">
      <formula>NOT(ISERROR(SEARCH("PAID",N591)))</formula>
    </cfRule>
  </conditionalFormatting>
  <conditionalFormatting sqref="C592:F592">
    <cfRule type="containsText" dxfId="15125" priority="11574" operator="containsText" text="BANND">
      <formula>NOT(ISERROR(SEARCH("BANND",C592)))</formula>
    </cfRule>
  </conditionalFormatting>
  <conditionalFormatting sqref="H592:L592">
    <cfRule type="expression" dxfId="15124" priority="11573">
      <formula>"'=NOT(ISERROR(VLOOKUP('Banned list'!)"</formula>
    </cfRule>
  </conditionalFormatting>
  <conditionalFormatting sqref="J592">
    <cfRule type="containsText" dxfId="15123" priority="11576" operator="containsText" text="bb">
      <formula>NOT(ISERROR(SEARCH("bb",J592)))</formula>
    </cfRule>
    <cfRule type="containsText" dxfId="15122" priority="11577" stopIfTrue="1" operator="containsText" text="booking hc">
      <formula>NOT(ISERROR(SEARCH("booking hc",J592)))</formula>
    </cfRule>
    <cfRule type="containsText" dxfId="15121" priority="11578" operator="containsText" text="expedia vc">
      <formula>NOT(ISERROR(SEARCH("expedia vc",J592)))</formula>
    </cfRule>
    <cfRule type="containsText" dxfId="15120" priority="11579" operator="containsText" text="booking hcn">
      <formula>NOT(ISERROR(SEARCH("booking hcn",J592)))</formula>
    </cfRule>
    <cfRule type="containsText" dxfId="15119" priority="11580" stopIfTrue="1" operator="containsText" text="booking vcd">
      <formula>NOT(ISERROR(SEARCH("booking vcd",J592)))</formula>
    </cfRule>
    <cfRule type="containsText" dxfId="15118" priority="11581" stopIfTrue="1" operator="containsText" text="booking vc">
      <formula>NOT(ISERROR(SEARCH("booking vc",J592)))</formula>
    </cfRule>
  </conditionalFormatting>
  <conditionalFormatting sqref="J592">
    <cfRule type="containsText" dxfId="15117" priority="11575" operator="containsText" text="hw">
      <formula>NOT(ISERROR(SEARCH("hw",J592)))</formula>
    </cfRule>
  </conditionalFormatting>
  <conditionalFormatting sqref="J592">
    <cfRule type="containsText" dxfId="15116" priority="11566" operator="containsText" text="hw">
      <formula>NOT(ISERROR(SEARCH("hw",J592)))</formula>
    </cfRule>
    <cfRule type="containsText" dxfId="15115" priority="11567" operator="containsText" text="bb">
      <formula>NOT(ISERROR(SEARCH("bb",J592)))</formula>
    </cfRule>
    <cfRule type="containsText" dxfId="15114" priority="11568" stopIfTrue="1" operator="containsText" text="booking hc">
      <formula>NOT(ISERROR(SEARCH("booking hc",J592)))</formula>
    </cfRule>
    <cfRule type="containsText" dxfId="15113" priority="11569" operator="containsText" text="expedia vc">
      <formula>NOT(ISERROR(SEARCH("expedia vc",J592)))</formula>
    </cfRule>
    <cfRule type="containsText" dxfId="15112" priority="11570" operator="containsText" text="booking hcn">
      <formula>NOT(ISERROR(SEARCH("booking hcn",J592)))</formula>
    </cfRule>
    <cfRule type="containsText" dxfId="15111" priority="11571" stopIfTrue="1" operator="containsText" text="booking vcd">
      <formula>NOT(ISERROR(SEARCH("booking vcd",J592)))</formula>
    </cfRule>
    <cfRule type="containsText" dxfId="15110" priority="11572" stopIfTrue="1" operator="containsText" text="booking vc">
      <formula>NOT(ISERROR(SEARCH("booking vc",J592)))</formula>
    </cfRule>
  </conditionalFormatting>
  <conditionalFormatting sqref="J592">
    <cfRule type="containsText" dxfId="15109" priority="11585" operator="containsText" text="BANND">
      <formula>NOT(ISERROR(SEARCH("BANND",J592)))</formula>
    </cfRule>
    <cfRule type="expression" dxfId="15108" priority="11586">
      <formula>"'=NOT(ISERROR(VLOOKUP('Banned list'!)"</formula>
    </cfRule>
  </conditionalFormatting>
  <conditionalFormatting sqref="N592">
    <cfRule type="containsText" dxfId="15107" priority="11582" stopIfTrue="1" operator="containsText" text="CHARGE ON ARRIVAL">
      <formula>NOT(ISERROR(SEARCH("CHARGE ON ARRIVAL",N592)))</formula>
    </cfRule>
    <cfRule type="containsText" dxfId="15106" priority="11583" stopIfTrue="1" operator="containsText" text="CHARGE VC ON DAY">
      <formula>NOT(ISERROR(SEARCH("CHARGE VC ON DAY",N592)))</formula>
    </cfRule>
    <cfRule type="containsText" dxfId="15105" priority="11584" stopIfTrue="1" operator="containsText" text="PAID">
      <formula>NOT(ISERROR(SEARCH("PAID",N592)))</formula>
    </cfRule>
  </conditionalFormatting>
  <conditionalFormatting sqref="I595:J595 N595">
    <cfRule type="containsText" dxfId="15104" priority="11552" operator="containsText" text="BANND">
      <formula>NOT(ISERROR(SEARCH("BANND",I595)))</formula>
    </cfRule>
  </conditionalFormatting>
  <conditionalFormatting sqref="J595">
    <cfRule type="expression" dxfId="15103" priority="11551">
      <formula>"'=NOT(ISERROR(VLOOKUP('Banned list'!)"</formula>
    </cfRule>
  </conditionalFormatting>
  <conditionalFormatting sqref="J595">
    <cfRule type="containsText" dxfId="15102" priority="11554" operator="containsText" text="bb">
      <formula>NOT(ISERROR(SEARCH("bb",J595)))</formula>
    </cfRule>
    <cfRule type="containsText" dxfId="15101" priority="11555" stopIfTrue="1" operator="containsText" text="booking hc">
      <formula>NOT(ISERROR(SEARCH("booking hc",J595)))</formula>
    </cfRule>
    <cfRule type="containsText" dxfId="15100" priority="11556" operator="containsText" text="expedia vc">
      <formula>NOT(ISERROR(SEARCH("expedia vc",J595)))</formula>
    </cfRule>
    <cfRule type="containsText" dxfId="15099" priority="11557" operator="containsText" text="booking hcn">
      <formula>NOT(ISERROR(SEARCH("booking hcn",J595)))</formula>
    </cfRule>
    <cfRule type="containsText" dxfId="15098" priority="11558" stopIfTrue="1" operator="containsText" text="booking vcd">
      <formula>NOT(ISERROR(SEARCH("booking vcd",J595)))</formula>
    </cfRule>
    <cfRule type="containsText" dxfId="15097" priority="11559" stopIfTrue="1" operator="containsText" text="booking vc">
      <formula>NOT(ISERROR(SEARCH("booking vc",J595)))</formula>
    </cfRule>
  </conditionalFormatting>
  <conditionalFormatting sqref="J595">
    <cfRule type="containsText" dxfId="15096" priority="11553" operator="containsText" text="hw">
      <formula>NOT(ISERROR(SEARCH("hw",J595)))</formula>
    </cfRule>
  </conditionalFormatting>
  <conditionalFormatting sqref="J595">
    <cfRule type="containsText" dxfId="15095" priority="11544" operator="containsText" text="hw">
      <formula>NOT(ISERROR(SEARCH("hw",J595)))</formula>
    </cfRule>
    <cfRule type="containsText" dxfId="15094" priority="11545" operator="containsText" text="bb">
      <formula>NOT(ISERROR(SEARCH("bb",J595)))</formula>
    </cfRule>
    <cfRule type="containsText" dxfId="15093" priority="11546" stopIfTrue="1" operator="containsText" text="booking hc">
      <formula>NOT(ISERROR(SEARCH("booking hc",J595)))</formula>
    </cfRule>
    <cfRule type="containsText" dxfId="15092" priority="11547" operator="containsText" text="expedia vc">
      <formula>NOT(ISERROR(SEARCH("expedia vc",J595)))</formula>
    </cfRule>
    <cfRule type="containsText" dxfId="15091" priority="11548" operator="containsText" text="booking hcn">
      <formula>NOT(ISERROR(SEARCH("booking hcn",J595)))</formula>
    </cfRule>
    <cfRule type="containsText" dxfId="15090" priority="11549" stopIfTrue="1" operator="containsText" text="booking vcd">
      <formula>NOT(ISERROR(SEARCH("booking vcd",J595)))</formula>
    </cfRule>
    <cfRule type="containsText" dxfId="15089" priority="11550" stopIfTrue="1" operator="containsText" text="booking vc">
      <formula>NOT(ISERROR(SEARCH("booking vc",J595)))</formula>
    </cfRule>
  </conditionalFormatting>
  <conditionalFormatting sqref="J595">
    <cfRule type="containsText" dxfId="15088" priority="11563" operator="containsText" text="BANND">
      <formula>NOT(ISERROR(SEARCH("BANND",J595)))</formula>
    </cfRule>
    <cfRule type="expression" dxfId="15087" priority="11564">
      <formula>"'=NOT(ISERROR(VLOOKUP('Banned list'!)"</formula>
    </cfRule>
  </conditionalFormatting>
  <conditionalFormatting sqref="N595">
    <cfRule type="containsText" dxfId="15086" priority="11560" stopIfTrue="1" operator="containsText" text="CHARGE ON ARRIVAL">
      <formula>NOT(ISERROR(SEARCH("CHARGE ON ARRIVAL",N595)))</formula>
    </cfRule>
    <cfRule type="containsText" dxfId="15085" priority="11561" stopIfTrue="1" operator="containsText" text="CHARGE VC ON DAY">
      <formula>NOT(ISERROR(SEARCH("CHARGE VC ON DAY",N595)))</formula>
    </cfRule>
    <cfRule type="containsText" dxfId="15084" priority="11562" stopIfTrue="1" operator="containsText" text="PAID">
      <formula>NOT(ISERROR(SEARCH("PAID",N595)))</formula>
    </cfRule>
  </conditionalFormatting>
  <conditionalFormatting sqref="N596">
    <cfRule type="containsText" dxfId="15083" priority="11539" operator="containsText" text="BANND">
      <formula>NOT(ISERROR(SEARCH("BANND",N596)))</formula>
    </cfRule>
  </conditionalFormatting>
  <conditionalFormatting sqref="N596">
    <cfRule type="containsText" dxfId="15082" priority="11540" stopIfTrue="1" operator="containsText" text="CHARGE ON ARRIVAL">
      <formula>NOT(ISERROR(SEARCH("CHARGE ON ARRIVAL",N596)))</formula>
    </cfRule>
    <cfRule type="containsText" dxfId="15081" priority="11541" stopIfTrue="1" operator="containsText" text="CHARGE VC ON DAY">
      <formula>NOT(ISERROR(SEARCH("CHARGE VC ON DAY",N596)))</formula>
    </cfRule>
    <cfRule type="containsText" dxfId="15080" priority="11542" stopIfTrue="1" operator="containsText" text="PAID">
      <formula>NOT(ISERROR(SEARCH("PAID",N596)))</formula>
    </cfRule>
  </conditionalFormatting>
  <conditionalFormatting sqref="C596:D596">
    <cfRule type="containsText" dxfId="15079" priority="11537" operator="containsText" text="BANND">
      <formula>NOT(ISERROR(SEARCH("BANND",C596)))</formula>
    </cfRule>
  </conditionalFormatting>
  <conditionalFormatting sqref="C597:F597">
    <cfRule type="containsText" dxfId="15078" priority="11523" operator="containsText" text="BANND">
      <formula>NOT(ISERROR(SEARCH("BANND",C597)))</formula>
    </cfRule>
  </conditionalFormatting>
  <conditionalFormatting sqref="B597:F597 H597:L597">
    <cfRule type="expression" dxfId="15077" priority="11522">
      <formula>"'=NOT(ISERROR(VLOOKUP('Banned list'!)"</formula>
    </cfRule>
  </conditionalFormatting>
  <conditionalFormatting sqref="J597">
    <cfRule type="containsText" dxfId="15076" priority="11525" operator="containsText" text="bb">
      <formula>NOT(ISERROR(SEARCH("bb",J597)))</formula>
    </cfRule>
    <cfRule type="containsText" dxfId="15075" priority="11526" stopIfTrue="1" operator="containsText" text="booking hc">
      <formula>NOT(ISERROR(SEARCH("booking hc",J597)))</formula>
    </cfRule>
    <cfRule type="containsText" dxfId="15074" priority="11527" operator="containsText" text="expedia vc">
      <formula>NOT(ISERROR(SEARCH("expedia vc",J597)))</formula>
    </cfRule>
    <cfRule type="containsText" dxfId="15073" priority="11528" operator="containsText" text="booking hcn">
      <formula>NOT(ISERROR(SEARCH("booking hcn",J597)))</formula>
    </cfRule>
    <cfRule type="containsText" dxfId="15072" priority="11529" stopIfTrue="1" operator="containsText" text="booking vcd">
      <formula>NOT(ISERROR(SEARCH("booking vcd",J597)))</formula>
    </cfRule>
    <cfRule type="containsText" dxfId="15071" priority="11530" stopIfTrue="1" operator="containsText" text="booking vc">
      <formula>NOT(ISERROR(SEARCH("booking vc",J597)))</formula>
    </cfRule>
  </conditionalFormatting>
  <conditionalFormatting sqref="J597">
    <cfRule type="containsText" dxfId="15070" priority="11524" operator="containsText" text="hw">
      <formula>NOT(ISERROR(SEARCH("hw",J597)))</formula>
    </cfRule>
  </conditionalFormatting>
  <conditionalFormatting sqref="J597">
    <cfRule type="containsText" dxfId="15069" priority="11515" operator="containsText" text="hw">
      <formula>NOT(ISERROR(SEARCH("hw",J597)))</formula>
    </cfRule>
    <cfRule type="containsText" dxfId="15068" priority="11516" operator="containsText" text="bb">
      <formula>NOT(ISERROR(SEARCH("bb",J597)))</formula>
    </cfRule>
    <cfRule type="containsText" dxfId="15067" priority="11517" stopIfTrue="1" operator="containsText" text="booking hc">
      <formula>NOT(ISERROR(SEARCH("booking hc",J597)))</formula>
    </cfRule>
    <cfRule type="containsText" dxfId="15066" priority="11518" operator="containsText" text="expedia vc">
      <formula>NOT(ISERROR(SEARCH("expedia vc",J597)))</formula>
    </cfRule>
    <cfRule type="containsText" dxfId="15065" priority="11519" operator="containsText" text="booking hcn">
      <formula>NOT(ISERROR(SEARCH("booking hcn",J597)))</formula>
    </cfRule>
    <cfRule type="containsText" dxfId="15064" priority="11520" stopIfTrue="1" operator="containsText" text="booking vcd">
      <formula>NOT(ISERROR(SEARCH("booking vcd",J597)))</formula>
    </cfRule>
    <cfRule type="containsText" dxfId="15063" priority="11521" stopIfTrue="1" operator="containsText" text="booking vc">
      <formula>NOT(ISERROR(SEARCH("booking vc",J597)))</formula>
    </cfRule>
  </conditionalFormatting>
  <conditionalFormatting sqref="J597">
    <cfRule type="containsText" dxfId="15062" priority="11534" operator="containsText" text="BANND">
      <formula>NOT(ISERROR(SEARCH("BANND",J597)))</formula>
    </cfRule>
    <cfRule type="expression" dxfId="15061" priority="11535">
      <formula>"'=NOT(ISERROR(VLOOKUP('Banned list'!)"</formula>
    </cfRule>
  </conditionalFormatting>
  <conditionalFormatting sqref="N597">
    <cfRule type="containsText" dxfId="15060" priority="11531" stopIfTrue="1" operator="containsText" text="CHARGE ON ARRIVAL">
      <formula>NOT(ISERROR(SEARCH("CHARGE ON ARRIVAL",N597)))</formula>
    </cfRule>
    <cfRule type="containsText" dxfId="15059" priority="11532" stopIfTrue="1" operator="containsText" text="CHARGE VC ON DAY">
      <formula>NOT(ISERROR(SEARCH("CHARGE VC ON DAY",N597)))</formula>
    </cfRule>
    <cfRule type="containsText" dxfId="15058" priority="11533" stopIfTrue="1" operator="containsText" text="PAID">
      <formula>NOT(ISERROR(SEARCH("PAID",N597)))</formula>
    </cfRule>
  </conditionalFormatting>
  <conditionalFormatting sqref="C598:F598">
    <cfRule type="containsText" dxfId="15057" priority="11501" operator="containsText" text="BANND">
      <formula>NOT(ISERROR(SEARCH("BANND",C598)))</formula>
    </cfRule>
  </conditionalFormatting>
  <conditionalFormatting sqref="H598:L598">
    <cfRule type="expression" dxfId="15056" priority="11500">
      <formula>"'=NOT(ISERROR(VLOOKUP('Banned list'!)"</formula>
    </cfRule>
  </conditionalFormatting>
  <conditionalFormatting sqref="J598">
    <cfRule type="containsText" dxfId="15055" priority="11503" operator="containsText" text="bb">
      <formula>NOT(ISERROR(SEARCH("bb",J598)))</formula>
    </cfRule>
    <cfRule type="containsText" dxfId="15054" priority="11504" stopIfTrue="1" operator="containsText" text="booking hc">
      <formula>NOT(ISERROR(SEARCH("booking hc",J598)))</formula>
    </cfRule>
    <cfRule type="containsText" dxfId="15053" priority="11505" operator="containsText" text="expedia vc">
      <formula>NOT(ISERROR(SEARCH("expedia vc",J598)))</formula>
    </cfRule>
    <cfRule type="containsText" dxfId="15052" priority="11506" operator="containsText" text="booking hcn">
      <formula>NOT(ISERROR(SEARCH("booking hcn",J598)))</formula>
    </cfRule>
    <cfRule type="containsText" dxfId="15051" priority="11507" stopIfTrue="1" operator="containsText" text="booking vcd">
      <formula>NOT(ISERROR(SEARCH("booking vcd",J598)))</formula>
    </cfRule>
    <cfRule type="containsText" dxfId="15050" priority="11508" stopIfTrue="1" operator="containsText" text="booking vc">
      <formula>NOT(ISERROR(SEARCH("booking vc",J598)))</formula>
    </cfRule>
  </conditionalFormatting>
  <conditionalFormatting sqref="J598">
    <cfRule type="containsText" dxfId="15049" priority="11502" operator="containsText" text="hw">
      <formula>NOT(ISERROR(SEARCH("hw",J598)))</formula>
    </cfRule>
  </conditionalFormatting>
  <conditionalFormatting sqref="J598">
    <cfRule type="containsText" dxfId="15048" priority="11493" operator="containsText" text="hw">
      <formula>NOT(ISERROR(SEARCH("hw",J598)))</formula>
    </cfRule>
    <cfRule type="containsText" dxfId="15047" priority="11494" operator="containsText" text="bb">
      <formula>NOT(ISERROR(SEARCH("bb",J598)))</formula>
    </cfRule>
    <cfRule type="containsText" dxfId="15046" priority="11495" stopIfTrue="1" operator="containsText" text="booking hc">
      <formula>NOT(ISERROR(SEARCH("booking hc",J598)))</formula>
    </cfRule>
    <cfRule type="containsText" dxfId="15045" priority="11496" operator="containsText" text="expedia vc">
      <formula>NOT(ISERROR(SEARCH("expedia vc",J598)))</formula>
    </cfRule>
    <cfRule type="containsText" dxfId="15044" priority="11497" operator="containsText" text="booking hcn">
      <formula>NOT(ISERROR(SEARCH("booking hcn",J598)))</formula>
    </cfRule>
    <cfRule type="containsText" dxfId="15043" priority="11498" stopIfTrue="1" operator="containsText" text="booking vcd">
      <formula>NOT(ISERROR(SEARCH("booking vcd",J598)))</formula>
    </cfRule>
    <cfRule type="containsText" dxfId="15042" priority="11499" stopIfTrue="1" operator="containsText" text="booking vc">
      <formula>NOT(ISERROR(SEARCH("booking vc",J598)))</formula>
    </cfRule>
  </conditionalFormatting>
  <conditionalFormatting sqref="J598">
    <cfRule type="containsText" dxfId="15041" priority="11512" operator="containsText" text="BANND">
      <formula>NOT(ISERROR(SEARCH("BANND",J598)))</formula>
    </cfRule>
    <cfRule type="expression" dxfId="15040" priority="11513">
      <formula>"'=NOT(ISERROR(VLOOKUP('Banned list'!)"</formula>
    </cfRule>
  </conditionalFormatting>
  <conditionalFormatting sqref="N598">
    <cfRule type="containsText" dxfId="15039" priority="11509" stopIfTrue="1" operator="containsText" text="CHARGE ON ARRIVAL">
      <formula>NOT(ISERROR(SEARCH("CHARGE ON ARRIVAL",N598)))</formula>
    </cfRule>
    <cfRule type="containsText" dxfId="15038" priority="11510" stopIfTrue="1" operator="containsText" text="CHARGE VC ON DAY">
      <formula>NOT(ISERROR(SEARCH("CHARGE VC ON DAY",N598)))</formula>
    </cfRule>
    <cfRule type="containsText" dxfId="15037" priority="11511" stopIfTrue="1" operator="containsText" text="PAID">
      <formula>NOT(ISERROR(SEARCH("PAID",N598)))</formula>
    </cfRule>
  </conditionalFormatting>
  <conditionalFormatting sqref="C599:F599">
    <cfRule type="containsText" dxfId="15036" priority="11479" operator="containsText" text="BANND">
      <formula>NOT(ISERROR(SEARCH("BANND",C599)))</formula>
    </cfRule>
  </conditionalFormatting>
  <conditionalFormatting sqref="H599:L599">
    <cfRule type="expression" dxfId="15035" priority="11478">
      <formula>"'=NOT(ISERROR(VLOOKUP('Banned list'!)"</formula>
    </cfRule>
  </conditionalFormatting>
  <conditionalFormatting sqref="J599">
    <cfRule type="containsText" dxfId="15034" priority="11481" operator="containsText" text="bb">
      <formula>NOT(ISERROR(SEARCH("bb",J599)))</formula>
    </cfRule>
    <cfRule type="containsText" dxfId="15033" priority="11482" stopIfTrue="1" operator="containsText" text="booking hc">
      <formula>NOT(ISERROR(SEARCH("booking hc",J599)))</formula>
    </cfRule>
    <cfRule type="containsText" dxfId="15032" priority="11483" operator="containsText" text="expedia vc">
      <formula>NOT(ISERROR(SEARCH("expedia vc",J599)))</formula>
    </cfRule>
    <cfRule type="containsText" dxfId="15031" priority="11484" operator="containsText" text="booking hcn">
      <formula>NOT(ISERROR(SEARCH("booking hcn",J599)))</formula>
    </cfRule>
    <cfRule type="containsText" dxfId="15030" priority="11485" stopIfTrue="1" operator="containsText" text="booking vcd">
      <formula>NOT(ISERROR(SEARCH("booking vcd",J599)))</formula>
    </cfRule>
    <cfRule type="containsText" dxfId="15029" priority="11486" stopIfTrue="1" operator="containsText" text="booking vc">
      <formula>NOT(ISERROR(SEARCH("booking vc",J599)))</formula>
    </cfRule>
  </conditionalFormatting>
  <conditionalFormatting sqref="J599">
    <cfRule type="containsText" dxfId="15028" priority="11480" operator="containsText" text="hw">
      <formula>NOT(ISERROR(SEARCH("hw",J599)))</formula>
    </cfRule>
  </conditionalFormatting>
  <conditionalFormatting sqref="J599">
    <cfRule type="containsText" dxfId="15027" priority="11471" operator="containsText" text="hw">
      <formula>NOT(ISERROR(SEARCH("hw",J599)))</formula>
    </cfRule>
    <cfRule type="containsText" dxfId="15026" priority="11472" operator="containsText" text="bb">
      <formula>NOT(ISERROR(SEARCH("bb",J599)))</formula>
    </cfRule>
    <cfRule type="containsText" dxfId="15025" priority="11473" stopIfTrue="1" operator="containsText" text="booking hc">
      <formula>NOT(ISERROR(SEARCH("booking hc",J599)))</formula>
    </cfRule>
    <cfRule type="containsText" dxfId="15024" priority="11474" operator="containsText" text="expedia vc">
      <formula>NOT(ISERROR(SEARCH("expedia vc",J599)))</formula>
    </cfRule>
    <cfRule type="containsText" dxfId="15023" priority="11475" operator="containsText" text="booking hcn">
      <formula>NOT(ISERROR(SEARCH("booking hcn",J599)))</formula>
    </cfRule>
    <cfRule type="containsText" dxfId="15022" priority="11476" stopIfTrue="1" operator="containsText" text="booking vcd">
      <formula>NOT(ISERROR(SEARCH("booking vcd",J599)))</formula>
    </cfRule>
    <cfRule type="containsText" dxfId="15021" priority="11477" stopIfTrue="1" operator="containsText" text="booking vc">
      <formula>NOT(ISERROR(SEARCH("booking vc",J599)))</formula>
    </cfRule>
  </conditionalFormatting>
  <conditionalFormatting sqref="J599">
    <cfRule type="containsText" dxfId="15020" priority="11490" operator="containsText" text="BANND">
      <formula>NOT(ISERROR(SEARCH("BANND",J599)))</formula>
    </cfRule>
    <cfRule type="expression" dxfId="15019" priority="11491">
      <formula>"'=NOT(ISERROR(VLOOKUP('Banned list'!)"</formula>
    </cfRule>
  </conditionalFormatting>
  <conditionalFormatting sqref="N599">
    <cfRule type="containsText" dxfId="15018" priority="11487" stopIfTrue="1" operator="containsText" text="CHARGE ON ARRIVAL">
      <formula>NOT(ISERROR(SEARCH("CHARGE ON ARRIVAL",N599)))</formula>
    </cfRule>
    <cfRule type="containsText" dxfId="15017" priority="11488" stopIfTrue="1" operator="containsText" text="CHARGE VC ON DAY">
      <formula>NOT(ISERROR(SEARCH("CHARGE VC ON DAY",N599)))</formula>
    </cfRule>
    <cfRule type="containsText" dxfId="15016" priority="11489" stopIfTrue="1" operator="containsText" text="PAID">
      <formula>NOT(ISERROR(SEARCH("PAID",N599)))</formula>
    </cfRule>
  </conditionalFormatting>
  <conditionalFormatting sqref="I600 N600">
    <cfRule type="containsText" dxfId="15015" priority="11459" operator="containsText" text="BANND">
      <formula>NOT(ISERROR(SEARCH("BANND",I600)))</formula>
    </cfRule>
  </conditionalFormatting>
  <conditionalFormatting sqref="J600">
    <cfRule type="containsText" dxfId="15014" priority="11461" operator="containsText" text="bb">
      <formula>NOT(ISERROR(SEARCH("bb",J600)))</formula>
    </cfRule>
    <cfRule type="containsText" dxfId="15013" priority="11462" stopIfTrue="1" operator="containsText" text="booking hc">
      <formula>NOT(ISERROR(SEARCH("booking hc",J600)))</formula>
    </cfRule>
    <cfRule type="containsText" dxfId="15012" priority="11463" operator="containsText" text="expedia vc">
      <formula>NOT(ISERROR(SEARCH("expedia vc",J600)))</formula>
    </cfRule>
    <cfRule type="containsText" dxfId="15011" priority="11464" operator="containsText" text="booking hcn">
      <formula>NOT(ISERROR(SEARCH("booking hcn",J600)))</formula>
    </cfRule>
    <cfRule type="containsText" dxfId="15010" priority="11465" stopIfTrue="1" operator="containsText" text="booking vcd">
      <formula>NOT(ISERROR(SEARCH("booking vcd",J600)))</formula>
    </cfRule>
    <cfRule type="containsText" dxfId="15009" priority="11466" stopIfTrue="1" operator="containsText" text="booking vc">
      <formula>NOT(ISERROR(SEARCH("booking vc",J600)))</formula>
    </cfRule>
  </conditionalFormatting>
  <conditionalFormatting sqref="J600">
    <cfRule type="containsText" dxfId="15008" priority="11460" operator="containsText" text="hw">
      <formula>NOT(ISERROR(SEARCH("hw",J600)))</formula>
    </cfRule>
  </conditionalFormatting>
  <conditionalFormatting sqref="J600">
    <cfRule type="containsText" dxfId="15007" priority="11452" operator="containsText" text="hw">
      <formula>NOT(ISERROR(SEARCH("hw",J600)))</formula>
    </cfRule>
    <cfRule type="containsText" dxfId="15006" priority="11453" operator="containsText" text="bb">
      <formula>NOT(ISERROR(SEARCH("bb",J600)))</formula>
    </cfRule>
    <cfRule type="containsText" dxfId="15005" priority="11454" stopIfTrue="1" operator="containsText" text="booking hc">
      <formula>NOT(ISERROR(SEARCH("booking hc",J600)))</formula>
    </cfRule>
    <cfRule type="containsText" dxfId="15004" priority="11455" operator="containsText" text="expedia vc">
      <formula>NOT(ISERROR(SEARCH("expedia vc",J600)))</formula>
    </cfRule>
    <cfRule type="containsText" dxfId="15003" priority="11456" operator="containsText" text="booking hcn">
      <formula>NOT(ISERROR(SEARCH("booking hcn",J600)))</formula>
    </cfRule>
    <cfRule type="containsText" dxfId="15002" priority="11457" stopIfTrue="1" operator="containsText" text="booking vcd">
      <formula>NOT(ISERROR(SEARCH("booking vcd",J600)))</formula>
    </cfRule>
    <cfRule type="containsText" dxfId="15001" priority="11458" stopIfTrue="1" operator="containsText" text="booking vc">
      <formula>NOT(ISERROR(SEARCH("booking vc",J600)))</formula>
    </cfRule>
  </conditionalFormatting>
  <conditionalFormatting sqref="N600">
    <cfRule type="containsText" dxfId="15000" priority="11467" stopIfTrue="1" operator="containsText" text="CHARGE ON ARRIVAL">
      <formula>NOT(ISERROR(SEARCH("CHARGE ON ARRIVAL",N600)))</formula>
    </cfRule>
    <cfRule type="containsText" dxfId="14999" priority="11468" stopIfTrue="1" operator="containsText" text="CHARGE VC ON DAY">
      <formula>NOT(ISERROR(SEARCH("CHARGE VC ON DAY",N600)))</formula>
    </cfRule>
    <cfRule type="containsText" dxfId="14998" priority="11469" stopIfTrue="1" operator="containsText" text="PAID">
      <formula>NOT(ISERROR(SEARCH("PAID",N600)))</formula>
    </cfRule>
  </conditionalFormatting>
  <conditionalFormatting sqref="B601:F601 H601:L601">
    <cfRule type="expression" dxfId="14997" priority="11437">
      <formula>"'=NOT(ISERROR(VLOOKUP('Banned list'!)"</formula>
    </cfRule>
  </conditionalFormatting>
  <conditionalFormatting sqref="J601">
    <cfRule type="containsText" dxfId="14996" priority="11440" operator="containsText" text="bb">
      <formula>NOT(ISERROR(SEARCH("bb",J601)))</formula>
    </cfRule>
    <cfRule type="containsText" dxfId="14995" priority="11441" stopIfTrue="1" operator="containsText" text="booking hc">
      <formula>NOT(ISERROR(SEARCH("booking hc",J601)))</formula>
    </cfRule>
    <cfRule type="containsText" dxfId="14994" priority="11442" operator="containsText" text="expedia vc">
      <formula>NOT(ISERROR(SEARCH("expedia vc",J601)))</formula>
    </cfRule>
    <cfRule type="containsText" dxfId="14993" priority="11443" operator="containsText" text="booking hcn">
      <formula>NOT(ISERROR(SEARCH("booking hcn",J601)))</formula>
    </cfRule>
    <cfRule type="containsText" dxfId="14992" priority="11444" stopIfTrue="1" operator="containsText" text="booking vcd">
      <formula>NOT(ISERROR(SEARCH("booking vcd",J601)))</formula>
    </cfRule>
    <cfRule type="containsText" dxfId="14991" priority="11445" stopIfTrue="1" operator="containsText" text="booking vc">
      <formula>NOT(ISERROR(SEARCH("booking vc",J601)))</formula>
    </cfRule>
  </conditionalFormatting>
  <conditionalFormatting sqref="J601">
    <cfRule type="containsText" dxfId="14990" priority="11439" operator="containsText" text="hw">
      <formula>NOT(ISERROR(SEARCH("hw",J601)))</formula>
    </cfRule>
  </conditionalFormatting>
  <conditionalFormatting sqref="J601">
    <cfRule type="containsText" dxfId="14989" priority="11430" operator="containsText" text="hw">
      <formula>NOT(ISERROR(SEARCH("hw",J601)))</formula>
    </cfRule>
    <cfRule type="containsText" dxfId="14988" priority="11431" operator="containsText" text="bb">
      <formula>NOT(ISERROR(SEARCH("bb",J601)))</formula>
    </cfRule>
    <cfRule type="containsText" dxfId="14987" priority="11432" stopIfTrue="1" operator="containsText" text="booking hc">
      <formula>NOT(ISERROR(SEARCH("booking hc",J601)))</formula>
    </cfRule>
    <cfRule type="containsText" dxfId="14986" priority="11433" operator="containsText" text="expedia vc">
      <formula>NOT(ISERROR(SEARCH("expedia vc",J601)))</formula>
    </cfRule>
    <cfRule type="containsText" dxfId="14985" priority="11434" operator="containsText" text="booking hcn">
      <formula>NOT(ISERROR(SEARCH("booking hcn",J601)))</formula>
    </cfRule>
    <cfRule type="containsText" dxfId="14984" priority="11435" stopIfTrue="1" operator="containsText" text="booking vcd">
      <formula>NOT(ISERROR(SEARCH("booking vcd",J601)))</formula>
    </cfRule>
    <cfRule type="containsText" dxfId="14983" priority="11436" stopIfTrue="1" operator="containsText" text="booking vc">
      <formula>NOT(ISERROR(SEARCH("booking vc",J601)))</formula>
    </cfRule>
  </conditionalFormatting>
  <conditionalFormatting sqref="J601">
    <cfRule type="containsText" dxfId="14982" priority="11449" operator="containsText" text="BANND">
      <formula>NOT(ISERROR(SEARCH("BANND",J601)))</formula>
    </cfRule>
    <cfRule type="expression" dxfId="14981" priority="11450">
      <formula>"'=NOT(ISERROR(VLOOKUP('Banned list'!)"</formula>
    </cfRule>
  </conditionalFormatting>
  <conditionalFormatting sqref="N601">
    <cfRule type="containsText" dxfId="14980" priority="11446" stopIfTrue="1" operator="containsText" text="CHARGE ON ARRIVAL">
      <formula>NOT(ISERROR(SEARCH("CHARGE ON ARRIVAL",N601)))</formula>
    </cfRule>
    <cfRule type="containsText" dxfId="14979" priority="11447" stopIfTrue="1" operator="containsText" text="CHARGE VC ON DAY">
      <formula>NOT(ISERROR(SEARCH("CHARGE VC ON DAY",N601)))</formula>
    </cfRule>
    <cfRule type="containsText" dxfId="14978" priority="11448" stopIfTrue="1" operator="containsText" text="PAID">
      <formula>NOT(ISERROR(SEARCH("PAID",N601)))</formula>
    </cfRule>
  </conditionalFormatting>
  <conditionalFormatting sqref="H602:L602 B602:F602">
    <cfRule type="expression" dxfId="14977" priority="11415">
      <formula>"'=NOT(ISERROR(VLOOKUP('Banned list'!)"</formula>
    </cfRule>
  </conditionalFormatting>
  <conditionalFormatting sqref="J602">
    <cfRule type="containsText" dxfId="14976" priority="11418" operator="containsText" text="bb">
      <formula>NOT(ISERROR(SEARCH("bb",J602)))</formula>
    </cfRule>
    <cfRule type="containsText" dxfId="14975" priority="11419" stopIfTrue="1" operator="containsText" text="booking hc">
      <formula>NOT(ISERROR(SEARCH("booking hc",J602)))</formula>
    </cfRule>
    <cfRule type="containsText" dxfId="14974" priority="11420" operator="containsText" text="expedia vc">
      <formula>NOT(ISERROR(SEARCH("expedia vc",J602)))</formula>
    </cfRule>
    <cfRule type="containsText" dxfId="14973" priority="11421" operator="containsText" text="booking hcn">
      <formula>NOT(ISERROR(SEARCH("booking hcn",J602)))</formula>
    </cfRule>
    <cfRule type="containsText" dxfId="14972" priority="11422" stopIfTrue="1" operator="containsText" text="booking vcd">
      <formula>NOT(ISERROR(SEARCH("booking vcd",J602)))</formula>
    </cfRule>
    <cfRule type="containsText" dxfId="14971" priority="11423" stopIfTrue="1" operator="containsText" text="booking vc">
      <formula>NOT(ISERROR(SEARCH("booking vc",J602)))</formula>
    </cfRule>
  </conditionalFormatting>
  <conditionalFormatting sqref="J602">
    <cfRule type="containsText" dxfId="14970" priority="11417" operator="containsText" text="hw">
      <formula>NOT(ISERROR(SEARCH("hw",J602)))</formula>
    </cfRule>
  </conditionalFormatting>
  <conditionalFormatting sqref="J602">
    <cfRule type="containsText" dxfId="14969" priority="11408" operator="containsText" text="hw">
      <formula>NOT(ISERROR(SEARCH("hw",J602)))</formula>
    </cfRule>
    <cfRule type="containsText" dxfId="14968" priority="11409" operator="containsText" text="bb">
      <formula>NOT(ISERROR(SEARCH("bb",J602)))</formula>
    </cfRule>
    <cfRule type="containsText" dxfId="14967" priority="11410" stopIfTrue="1" operator="containsText" text="booking hc">
      <formula>NOT(ISERROR(SEARCH("booking hc",J602)))</formula>
    </cfRule>
    <cfRule type="containsText" dxfId="14966" priority="11411" operator="containsText" text="expedia vc">
      <formula>NOT(ISERROR(SEARCH("expedia vc",J602)))</formula>
    </cfRule>
    <cfRule type="containsText" dxfId="14965" priority="11412" operator="containsText" text="booking hcn">
      <formula>NOT(ISERROR(SEARCH("booking hcn",J602)))</formula>
    </cfRule>
    <cfRule type="containsText" dxfId="14964" priority="11413" stopIfTrue="1" operator="containsText" text="booking vcd">
      <formula>NOT(ISERROR(SEARCH("booking vcd",J602)))</formula>
    </cfRule>
    <cfRule type="containsText" dxfId="14963" priority="11414" stopIfTrue="1" operator="containsText" text="booking vc">
      <formula>NOT(ISERROR(SEARCH("booking vc",J602)))</formula>
    </cfRule>
  </conditionalFormatting>
  <conditionalFormatting sqref="J602">
    <cfRule type="containsText" dxfId="14962" priority="11427" operator="containsText" text="BANND">
      <formula>NOT(ISERROR(SEARCH("BANND",J602)))</formula>
    </cfRule>
    <cfRule type="expression" dxfId="14961" priority="11428">
      <formula>"'=NOT(ISERROR(VLOOKUP('Banned list'!)"</formula>
    </cfRule>
  </conditionalFormatting>
  <conditionalFormatting sqref="N602">
    <cfRule type="containsText" dxfId="14960" priority="11424" stopIfTrue="1" operator="containsText" text="CHARGE ON ARRIVAL">
      <formula>NOT(ISERROR(SEARCH("CHARGE ON ARRIVAL",N602)))</formula>
    </cfRule>
    <cfRule type="containsText" dxfId="14959" priority="11425" stopIfTrue="1" operator="containsText" text="CHARGE VC ON DAY">
      <formula>NOT(ISERROR(SEARCH("CHARGE VC ON DAY",N602)))</formula>
    </cfRule>
    <cfRule type="containsText" dxfId="14958" priority="11426" stopIfTrue="1" operator="containsText" text="PAID">
      <formula>NOT(ISERROR(SEARCH("PAID",N602)))</formula>
    </cfRule>
  </conditionalFormatting>
  <conditionalFormatting sqref="B603:F603 H603:L603">
    <cfRule type="expression" dxfId="14957" priority="11393">
      <formula>"'=NOT(ISERROR(VLOOKUP('Banned list'!)"</formula>
    </cfRule>
  </conditionalFormatting>
  <conditionalFormatting sqref="J603">
    <cfRule type="containsText" dxfId="14956" priority="11396" operator="containsText" text="bb">
      <formula>NOT(ISERROR(SEARCH("bb",J603)))</formula>
    </cfRule>
    <cfRule type="containsText" dxfId="14955" priority="11397" stopIfTrue="1" operator="containsText" text="booking hc">
      <formula>NOT(ISERROR(SEARCH("booking hc",J603)))</formula>
    </cfRule>
    <cfRule type="containsText" dxfId="14954" priority="11398" operator="containsText" text="expedia vc">
      <formula>NOT(ISERROR(SEARCH("expedia vc",J603)))</formula>
    </cfRule>
    <cfRule type="containsText" dxfId="14953" priority="11399" operator="containsText" text="booking hcn">
      <formula>NOT(ISERROR(SEARCH("booking hcn",J603)))</formula>
    </cfRule>
    <cfRule type="containsText" dxfId="14952" priority="11400" stopIfTrue="1" operator="containsText" text="booking vcd">
      <formula>NOT(ISERROR(SEARCH("booking vcd",J603)))</formula>
    </cfRule>
    <cfRule type="containsText" dxfId="14951" priority="11401" stopIfTrue="1" operator="containsText" text="booking vc">
      <formula>NOT(ISERROR(SEARCH("booking vc",J603)))</formula>
    </cfRule>
  </conditionalFormatting>
  <conditionalFormatting sqref="J603">
    <cfRule type="containsText" dxfId="14950" priority="11395" operator="containsText" text="hw">
      <formula>NOT(ISERROR(SEARCH("hw",J603)))</formula>
    </cfRule>
  </conditionalFormatting>
  <conditionalFormatting sqref="J603">
    <cfRule type="containsText" dxfId="14949" priority="11386" operator="containsText" text="hw">
      <formula>NOT(ISERROR(SEARCH("hw",J603)))</formula>
    </cfRule>
    <cfRule type="containsText" dxfId="14948" priority="11387" operator="containsText" text="bb">
      <formula>NOT(ISERROR(SEARCH("bb",J603)))</formula>
    </cfRule>
    <cfRule type="containsText" dxfId="14947" priority="11388" stopIfTrue="1" operator="containsText" text="booking hc">
      <formula>NOT(ISERROR(SEARCH("booking hc",J603)))</formula>
    </cfRule>
    <cfRule type="containsText" dxfId="14946" priority="11389" operator="containsText" text="expedia vc">
      <formula>NOT(ISERROR(SEARCH("expedia vc",J603)))</formula>
    </cfRule>
    <cfRule type="containsText" dxfId="14945" priority="11390" operator="containsText" text="booking hcn">
      <formula>NOT(ISERROR(SEARCH("booking hcn",J603)))</formula>
    </cfRule>
    <cfRule type="containsText" dxfId="14944" priority="11391" stopIfTrue="1" operator="containsText" text="booking vcd">
      <formula>NOT(ISERROR(SEARCH("booking vcd",J603)))</formula>
    </cfRule>
    <cfRule type="containsText" dxfId="14943" priority="11392" stopIfTrue="1" operator="containsText" text="booking vc">
      <formula>NOT(ISERROR(SEARCH("booking vc",J603)))</formula>
    </cfRule>
  </conditionalFormatting>
  <conditionalFormatting sqref="J603">
    <cfRule type="containsText" dxfId="14942" priority="11405" operator="containsText" text="BANND">
      <formula>NOT(ISERROR(SEARCH("BANND",J603)))</formula>
    </cfRule>
    <cfRule type="expression" dxfId="14941" priority="11406">
      <formula>"'=NOT(ISERROR(VLOOKUP('Banned list'!)"</formula>
    </cfRule>
  </conditionalFormatting>
  <conditionalFormatting sqref="N603">
    <cfRule type="containsText" dxfId="14940" priority="11402" stopIfTrue="1" operator="containsText" text="CHARGE ON ARRIVAL">
      <formula>NOT(ISERROR(SEARCH("CHARGE ON ARRIVAL",N603)))</formula>
    </cfRule>
    <cfRule type="containsText" dxfId="14939" priority="11403" stopIfTrue="1" operator="containsText" text="CHARGE VC ON DAY">
      <formula>NOT(ISERROR(SEARCH("CHARGE VC ON DAY",N603)))</formula>
    </cfRule>
    <cfRule type="containsText" dxfId="14938" priority="11404" stopIfTrue="1" operator="containsText" text="PAID">
      <formula>NOT(ISERROR(SEARCH("PAID",N603)))</formula>
    </cfRule>
  </conditionalFormatting>
  <conditionalFormatting sqref="H604:L604 B604:F604">
    <cfRule type="expression" dxfId="14937" priority="11371">
      <formula>"'=NOT(ISERROR(VLOOKUP('Banned list'!)"</formula>
    </cfRule>
  </conditionalFormatting>
  <conditionalFormatting sqref="J604">
    <cfRule type="containsText" dxfId="14936" priority="11374" operator="containsText" text="bb">
      <formula>NOT(ISERROR(SEARCH("bb",J604)))</formula>
    </cfRule>
    <cfRule type="containsText" dxfId="14935" priority="11375" stopIfTrue="1" operator="containsText" text="booking hc">
      <formula>NOT(ISERROR(SEARCH("booking hc",J604)))</formula>
    </cfRule>
    <cfRule type="containsText" dxfId="14934" priority="11376" operator="containsText" text="expedia vc">
      <formula>NOT(ISERROR(SEARCH("expedia vc",J604)))</formula>
    </cfRule>
    <cfRule type="containsText" dxfId="14933" priority="11377" operator="containsText" text="booking hcn">
      <formula>NOT(ISERROR(SEARCH("booking hcn",J604)))</formula>
    </cfRule>
    <cfRule type="containsText" dxfId="14932" priority="11378" stopIfTrue="1" operator="containsText" text="booking vcd">
      <formula>NOT(ISERROR(SEARCH("booking vcd",J604)))</formula>
    </cfRule>
    <cfRule type="containsText" dxfId="14931" priority="11379" stopIfTrue="1" operator="containsText" text="booking vc">
      <formula>NOT(ISERROR(SEARCH("booking vc",J604)))</formula>
    </cfRule>
  </conditionalFormatting>
  <conditionalFormatting sqref="J604">
    <cfRule type="containsText" dxfId="14930" priority="11373" operator="containsText" text="hw">
      <formula>NOT(ISERROR(SEARCH("hw",J604)))</formula>
    </cfRule>
  </conditionalFormatting>
  <conditionalFormatting sqref="J604">
    <cfRule type="containsText" dxfId="14929" priority="11364" operator="containsText" text="hw">
      <formula>NOT(ISERROR(SEARCH("hw",J604)))</formula>
    </cfRule>
    <cfRule type="containsText" dxfId="14928" priority="11365" operator="containsText" text="bb">
      <formula>NOT(ISERROR(SEARCH("bb",J604)))</formula>
    </cfRule>
    <cfRule type="containsText" dxfId="14927" priority="11366" stopIfTrue="1" operator="containsText" text="booking hc">
      <formula>NOT(ISERROR(SEARCH("booking hc",J604)))</formula>
    </cfRule>
    <cfRule type="containsText" dxfId="14926" priority="11367" operator="containsText" text="expedia vc">
      <formula>NOT(ISERROR(SEARCH("expedia vc",J604)))</formula>
    </cfRule>
    <cfRule type="containsText" dxfId="14925" priority="11368" operator="containsText" text="booking hcn">
      <formula>NOT(ISERROR(SEARCH("booking hcn",J604)))</formula>
    </cfRule>
    <cfRule type="containsText" dxfId="14924" priority="11369" stopIfTrue="1" operator="containsText" text="booking vcd">
      <formula>NOT(ISERROR(SEARCH("booking vcd",J604)))</formula>
    </cfRule>
    <cfRule type="containsText" dxfId="14923" priority="11370" stopIfTrue="1" operator="containsText" text="booking vc">
      <formula>NOT(ISERROR(SEARCH("booking vc",J604)))</formula>
    </cfRule>
  </conditionalFormatting>
  <conditionalFormatting sqref="J604">
    <cfRule type="containsText" dxfId="14922" priority="11383" operator="containsText" text="BANND">
      <formula>NOT(ISERROR(SEARCH("BANND",J604)))</formula>
    </cfRule>
    <cfRule type="expression" dxfId="14921" priority="11384">
      <formula>"'=NOT(ISERROR(VLOOKUP('Banned list'!)"</formula>
    </cfRule>
  </conditionalFormatting>
  <conditionalFormatting sqref="N604">
    <cfRule type="containsText" dxfId="14920" priority="11380" stopIfTrue="1" operator="containsText" text="CHARGE ON ARRIVAL">
      <formula>NOT(ISERROR(SEARCH("CHARGE ON ARRIVAL",N604)))</formula>
    </cfRule>
    <cfRule type="containsText" dxfId="14919" priority="11381" stopIfTrue="1" operator="containsText" text="CHARGE VC ON DAY">
      <formula>NOT(ISERROR(SEARCH("CHARGE VC ON DAY",N604)))</formula>
    </cfRule>
    <cfRule type="containsText" dxfId="14918" priority="11382" stopIfTrue="1" operator="containsText" text="PAID">
      <formula>NOT(ISERROR(SEARCH("PAID",N604)))</formula>
    </cfRule>
  </conditionalFormatting>
  <conditionalFormatting sqref="C605:F605">
    <cfRule type="containsText" dxfId="14917" priority="11350" operator="containsText" text="BANND">
      <formula>NOT(ISERROR(SEARCH("BANND",C605)))</formula>
    </cfRule>
  </conditionalFormatting>
  <conditionalFormatting sqref="H605:L605">
    <cfRule type="expression" dxfId="14916" priority="11349">
      <formula>"'=NOT(ISERROR(VLOOKUP('Banned list'!)"</formula>
    </cfRule>
  </conditionalFormatting>
  <conditionalFormatting sqref="J605">
    <cfRule type="containsText" dxfId="14915" priority="11352" operator="containsText" text="bb">
      <formula>NOT(ISERROR(SEARCH("bb",J605)))</formula>
    </cfRule>
    <cfRule type="containsText" dxfId="14914" priority="11353" stopIfTrue="1" operator="containsText" text="booking hc">
      <formula>NOT(ISERROR(SEARCH("booking hc",J605)))</formula>
    </cfRule>
    <cfRule type="containsText" dxfId="14913" priority="11354" operator="containsText" text="expedia vc">
      <formula>NOT(ISERROR(SEARCH("expedia vc",J605)))</formula>
    </cfRule>
    <cfRule type="containsText" dxfId="14912" priority="11355" operator="containsText" text="booking hcn">
      <formula>NOT(ISERROR(SEARCH("booking hcn",J605)))</formula>
    </cfRule>
    <cfRule type="containsText" dxfId="14911" priority="11356" stopIfTrue="1" operator="containsText" text="booking vcd">
      <formula>NOT(ISERROR(SEARCH("booking vcd",J605)))</formula>
    </cfRule>
    <cfRule type="containsText" dxfId="14910" priority="11357" stopIfTrue="1" operator="containsText" text="booking vc">
      <formula>NOT(ISERROR(SEARCH("booking vc",J605)))</formula>
    </cfRule>
  </conditionalFormatting>
  <conditionalFormatting sqref="J605">
    <cfRule type="containsText" dxfId="14909" priority="11351" operator="containsText" text="hw">
      <formula>NOT(ISERROR(SEARCH("hw",J605)))</formula>
    </cfRule>
  </conditionalFormatting>
  <conditionalFormatting sqref="J605">
    <cfRule type="containsText" dxfId="14908" priority="11342" operator="containsText" text="hw">
      <formula>NOT(ISERROR(SEARCH("hw",J605)))</formula>
    </cfRule>
    <cfRule type="containsText" dxfId="14907" priority="11343" operator="containsText" text="bb">
      <formula>NOT(ISERROR(SEARCH("bb",J605)))</formula>
    </cfRule>
    <cfRule type="containsText" dxfId="14906" priority="11344" stopIfTrue="1" operator="containsText" text="booking hc">
      <formula>NOT(ISERROR(SEARCH("booking hc",J605)))</formula>
    </cfRule>
    <cfRule type="containsText" dxfId="14905" priority="11345" operator="containsText" text="expedia vc">
      <formula>NOT(ISERROR(SEARCH("expedia vc",J605)))</formula>
    </cfRule>
    <cfRule type="containsText" dxfId="14904" priority="11346" operator="containsText" text="booking hcn">
      <formula>NOT(ISERROR(SEARCH("booking hcn",J605)))</formula>
    </cfRule>
    <cfRule type="containsText" dxfId="14903" priority="11347" stopIfTrue="1" operator="containsText" text="booking vcd">
      <formula>NOT(ISERROR(SEARCH("booking vcd",J605)))</formula>
    </cfRule>
    <cfRule type="containsText" dxfId="14902" priority="11348" stopIfTrue="1" operator="containsText" text="booking vc">
      <formula>NOT(ISERROR(SEARCH("booking vc",J605)))</formula>
    </cfRule>
  </conditionalFormatting>
  <conditionalFormatting sqref="J605">
    <cfRule type="containsText" dxfId="14901" priority="11361" operator="containsText" text="BANND">
      <formula>NOT(ISERROR(SEARCH("BANND",J605)))</formula>
    </cfRule>
    <cfRule type="expression" dxfId="14900" priority="11362">
      <formula>"'=NOT(ISERROR(VLOOKUP('Banned list'!)"</formula>
    </cfRule>
  </conditionalFormatting>
  <conditionalFormatting sqref="N605">
    <cfRule type="containsText" dxfId="14899" priority="11358" stopIfTrue="1" operator="containsText" text="CHARGE ON ARRIVAL">
      <formula>NOT(ISERROR(SEARCH("CHARGE ON ARRIVAL",N605)))</formula>
    </cfRule>
    <cfRule type="containsText" dxfId="14898" priority="11359" stopIfTrue="1" operator="containsText" text="CHARGE VC ON DAY">
      <formula>NOT(ISERROR(SEARCH("CHARGE VC ON DAY",N605)))</formula>
    </cfRule>
    <cfRule type="containsText" dxfId="14897" priority="11360" stopIfTrue="1" operator="containsText" text="PAID">
      <formula>NOT(ISERROR(SEARCH("PAID",N605)))</formula>
    </cfRule>
  </conditionalFormatting>
  <conditionalFormatting sqref="C606:F606">
    <cfRule type="containsText" dxfId="14896" priority="11328" operator="containsText" text="BANND">
      <formula>NOT(ISERROR(SEARCH("BANND",C606)))</formula>
    </cfRule>
  </conditionalFormatting>
  <conditionalFormatting sqref="H606:L606">
    <cfRule type="expression" dxfId="14895" priority="11327">
      <formula>"'=NOT(ISERROR(VLOOKUP('Banned list'!)"</formula>
    </cfRule>
  </conditionalFormatting>
  <conditionalFormatting sqref="J606">
    <cfRule type="containsText" dxfId="14894" priority="11330" operator="containsText" text="bb">
      <formula>NOT(ISERROR(SEARCH("bb",J606)))</formula>
    </cfRule>
    <cfRule type="containsText" dxfId="14893" priority="11331" stopIfTrue="1" operator="containsText" text="booking hc">
      <formula>NOT(ISERROR(SEARCH("booking hc",J606)))</formula>
    </cfRule>
    <cfRule type="containsText" dxfId="14892" priority="11332" operator="containsText" text="expedia vc">
      <formula>NOT(ISERROR(SEARCH("expedia vc",J606)))</formula>
    </cfRule>
    <cfRule type="containsText" dxfId="14891" priority="11333" operator="containsText" text="booking hcn">
      <formula>NOT(ISERROR(SEARCH("booking hcn",J606)))</formula>
    </cfRule>
    <cfRule type="containsText" dxfId="14890" priority="11334" stopIfTrue="1" operator="containsText" text="booking vcd">
      <formula>NOT(ISERROR(SEARCH("booking vcd",J606)))</formula>
    </cfRule>
    <cfRule type="containsText" dxfId="14889" priority="11335" stopIfTrue="1" operator="containsText" text="booking vc">
      <formula>NOT(ISERROR(SEARCH("booking vc",J606)))</formula>
    </cfRule>
  </conditionalFormatting>
  <conditionalFormatting sqref="J606">
    <cfRule type="containsText" dxfId="14888" priority="11329" operator="containsText" text="hw">
      <formula>NOT(ISERROR(SEARCH("hw",J606)))</formula>
    </cfRule>
  </conditionalFormatting>
  <conditionalFormatting sqref="J606">
    <cfRule type="containsText" dxfId="14887" priority="11320" operator="containsText" text="hw">
      <formula>NOT(ISERROR(SEARCH("hw",J606)))</formula>
    </cfRule>
    <cfRule type="containsText" dxfId="14886" priority="11321" operator="containsText" text="bb">
      <formula>NOT(ISERROR(SEARCH("bb",J606)))</formula>
    </cfRule>
    <cfRule type="containsText" dxfId="14885" priority="11322" stopIfTrue="1" operator="containsText" text="booking hc">
      <formula>NOT(ISERROR(SEARCH("booking hc",J606)))</formula>
    </cfRule>
    <cfRule type="containsText" dxfId="14884" priority="11323" operator="containsText" text="expedia vc">
      <formula>NOT(ISERROR(SEARCH("expedia vc",J606)))</formula>
    </cfRule>
    <cfRule type="containsText" dxfId="14883" priority="11324" operator="containsText" text="booking hcn">
      <formula>NOT(ISERROR(SEARCH("booking hcn",J606)))</formula>
    </cfRule>
    <cfRule type="containsText" dxfId="14882" priority="11325" stopIfTrue="1" operator="containsText" text="booking vcd">
      <formula>NOT(ISERROR(SEARCH("booking vcd",J606)))</formula>
    </cfRule>
    <cfRule type="containsText" dxfId="14881" priority="11326" stopIfTrue="1" operator="containsText" text="booking vc">
      <formula>NOT(ISERROR(SEARCH("booking vc",J606)))</formula>
    </cfRule>
  </conditionalFormatting>
  <conditionalFormatting sqref="J606">
    <cfRule type="containsText" dxfId="14880" priority="11339" operator="containsText" text="BANND">
      <formula>NOT(ISERROR(SEARCH("BANND",J606)))</formula>
    </cfRule>
    <cfRule type="expression" dxfId="14879" priority="11340">
      <formula>"'=NOT(ISERROR(VLOOKUP('Banned list'!)"</formula>
    </cfRule>
  </conditionalFormatting>
  <conditionalFormatting sqref="N606">
    <cfRule type="containsText" dxfId="14878" priority="11336" stopIfTrue="1" operator="containsText" text="CHARGE ON ARRIVAL">
      <formula>NOT(ISERROR(SEARCH("CHARGE ON ARRIVAL",N606)))</formula>
    </cfRule>
    <cfRule type="containsText" dxfId="14877" priority="11337" stopIfTrue="1" operator="containsText" text="CHARGE VC ON DAY">
      <formula>NOT(ISERROR(SEARCH("CHARGE VC ON DAY",N606)))</formula>
    </cfRule>
    <cfRule type="containsText" dxfId="14876" priority="11338" stopIfTrue="1" operator="containsText" text="PAID">
      <formula>NOT(ISERROR(SEARCH("PAID",N606)))</formula>
    </cfRule>
  </conditionalFormatting>
  <conditionalFormatting sqref="I607:J607 N607">
    <cfRule type="containsText" dxfId="14875" priority="11306" operator="containsText" text="BANND">
      <formula>NOT(ISERROR(SEARCH("BANND",I607)))</formula>
    </cfRule>
  </conditionalFormatting>
  <conditionalFormatting sqref="J607">
    <cfRule type="expression" dxfId="14874" priority="11305">
      <formula>"'=NOT(ISERROR(VLOOKUP('Banned list'!)"</formula>
    </cfRule>
  </conditionalFormatting>
  <conditionalFormatting sqref="J607">
    <cfRule type="containsText" dxfId="14873" priority="11308" operator="containsText" text="bb">
      <formula>NOT(ISERROR(SEARCH("bb",J607)))</formula>
    </cfRule>
    <cfRule type="containsText" dxfId="14872" priority="11309" stopIfTrue="1" operator="containsText" text="booking hc">
      <formula>NOT(ISERROR(SEARCH("booking hc",J607)))</formula>
    </cfRule>
    <cfRule type="containsText" dxfId="14871" priority="11310" operator="containsText" text="expedia vc">
      <formula>NOT(ISERROR(SEARCH("expedia vc",J607)))</formula>
    </cfRule>
    <cfRule type="containsText" dxfId="14870" priority="11311" operator="containsText" text="booking hcn">
      <formula>NOT(ISERROR(SEARCH("booking hcn",J607)))</formula>
    </cfRule>
    <cfRule type="containsText" dxfId="14869" priority="11312" stopIfTrue="1" operator="containsText" text="booking vcd">
      <formula>NOT(ISERROR(SEARCH("booking vcd",J607)))</formula>
    </cfRule>
    <cfRule type="containsText" dxfId="14868" priority="11313" stopIfTrue="1" operator="containsText" text="booking vc">
      <formula>NOT(ISERROR(SEARCH("booking vc",J607)))</formula>
    </cfRule>
  </conditionalFormatting>
  <conditionalFormatting sqref="J607">
    <cfRule type="containsText" dxfId="14867" priority="11307" operator="containsText" text="hw">
      <formula>NOT(ISERROR(SEARCH("hw",J607)))</formula>
    </cfRule>
  </conditionalFormatting>
  <conditionalFormatting sqref="J607">
    <cfRule type="containsText" dxfId="14866" priority="11298" operator="containsText" text="hw">
      <formula>NOT(ISERROR(SEARCH("hw",J607)))</formula>
    </cfRule>
    <cfRule type="containsText" dxfId="14865" priority="11299" operator="containsText" text="bb">
      <formula>NOT(ISERROR(SEARCH("bb",J607)))</formula>
    </cfRule>
    <cfRule type="containsText" dxfId="14864" priority="11300" stopIfTrue="1" operator="containsText" text="booking hc">
      <formula>NOT(ISERROR(SEARCH("booking hc",J607)))</formula>
    </cfRule>
    <cfRule type="containsText" dxfId="14863" priority="11301" operator="containsText" text="expedia vc">
      <formula>NOT(ISERROR(SEARCH("expedia vc",J607)))</formula>
    </cfRule>
    <cfRule type="containsText" dxfId="14862" priority="11302" operator="containsText" text="booking hcn">
      <formula>NOT(ISERROR(SEARCH("booking hcn",J607)))</formula>
    </cfRule>
    <cfRule type="containsText" dxfId="14861" priority="11303" stopIfTrue="1" operator="containsText" text="booking vcd">
      <formula>NOT(ISERROR(SEARCH("booking vcd",J607)))</formula>
    </cfRule>
    <cfRule type="containsText" dxfId="14860" priority="11304" stopIfTrue="1" operator="containsText" text="booking vc">
      <formula>NOT(ISERROR(SEARCH("booking vc",J607)))</formula>
    </cfRule>
  </conditionalFormatting>
  <conditionalFormatting sqref="J607">
    <cfRule type="containsText" dxfId="14859" priority="11317" operator="containsText" text="BANND">
      <formula>NOT(ISERROR(SEARCH("BANND",J607)))</formula>
    </cfRule>
    <cfRule type="expression" dxfId="14858" priority="11318">
      <formula>"'=NOT(ISERROR(VLOOKUP('Banned list'!)"</formula>
    </cfRule>
  </conditionalFormatting>
  <conditionalFormatting sqref="N607">
    <cfRule type="containsText" dxfId="14857" priority="11314" stopIfTrue="1" operator="containsText" text="CHARGE ON ARRIVAL">
      <formula>NOT(ISERROR(SEARCH("CHARGE ON ARRIVAL",N607)))</formula>
    </cfRule>
    <cfRule type="containsText" dxfId="14856" priority="11315" stopIfTrue="1" operator="containsText" text="CHARGE VC ON DAY">
      <formula>NOT(ISERROR(SEARCH("CHARGE VC ON DAY",N607)))</formula>
    </cfRule>
    <cfRule type="containsText" dxfId="14855" priority="11316" stopIfTrue="1" operator="containsText" text="PAID">
      <formula>NOT(ISERROR(SEARCH("PAID",N607)))</formula>
    </cfRule>
  </conditionalFormatting>
  <conditionalFormatting sqref="B608:F608 H608:L608">
    <cfRule type="expression" dxfId="14854" priority="11283">
      <formula>"'=NOT(ISERROR(VLOOKUP('Banned list'!)"</formula>
    </cfRule>
  </conditionalFormatting>
  <conditionalFormatting sqref="J608">
    <cfRule type="containsText" dxfId="14853" priority="11286" operator="containsText" text="bb">
      <formula>NOT(ISERROR(SEARCH("bb",J608)))</formula>
    </cfRule>
    <cfRule type="containsText" dxfId="14852" priority="11287" stopIfTrue="1" operator="containsText" text="booking hc">
      <formula>NOT(ISERROR(SEARCH("booking hc",J608)))</formula>
    </cfRule>
    <cfRule type="containsText" dxfId="14851" priority="11288" operator="containsText" text="expedia vc">
      <formula>NOT(ISERROR(SEARCH("expedia vc",J608)))</formula>
    </cfRule>
    <cfRule type="containsText" dxfId="14850" priority="11289" operator="containsText" text="booking hcn">
      <formula>NOT(ISERROR(SEARCH("booking hcn",J608)))</formula>
    </cfRule>
    <cfRule type="containsText" dxfId="14849" priority="11290" stopIfTrue="1" operator="containsText" text="booking vcd">
      <formula>NOT(ISERROR(SEARCH("booking vcd",J608)))</formula>
    </cfRule>
    <cfRule type="containsText" dxfId="14848" priority="11291" stopIfTrue="1" operator="containsText" text="booking vc">
      <formula>NOT(ISERROR(SEARCH("booking vc",J608)))</formula>
    </cfRule>
  </conditionalFormatting>
  <conditionalFormatting sqref="J608">
    <cfRule type="containsText" dxfId="14847" priority="11285" operator="containsText" text="hw">
      <formula>NOT(ISERROR(SEARCH("hw",J608)))</formula>
    </cfRule>
  </conditionalFormatting>
  <conditionalFormatting sqref="J608">
    <cfRule type="containsText" dxfId="14846" priority="11276" operator="containsText" text="hw">
      <formula>NOT(ISERROR(SEARCH("hw",J608)))</formula>
    </cfRule>
    <cfRule type="containsText" dxfId="14845" priority="11277" operator="containsText" text="bb">
      <formula>NOT(ISERROR(SEARCH("bb",J608)))</formula>
    </cfRule>
    <cfRule type="containsText" dxfId="14844" priority="11278" stopIfTrue="1" operator="containsText" text="booking hc">
      <formula>NOT(ISERROR(SEARCH("booking hc",J608)))</formula>
    </cfRule>
    <cfRule type="containsText" dxfId="14843" priority="11279" operator="containsText" text="expedia vc">
      <formula>NOT(ISERROR(SEARCH("expedia vc",J608)))</formula>
    </cfRule>
    <cfRule type="containsText" dxfId="14842" priority="11280" operator="containsText" text="booking hcn">
      <formula>NOT(ISERROR(SEARCH("booking hcn",J608)))</formula>
    </cfRule>
    <cfRule type="containsText" dxfId="14841" priority="11281" stopIfTrue="1" operator="containsText" text="booking vcd">
      <formula>NOT(ISERROR(SEARCH("booking vcd",J608)))</formula>
    </cfRule>
    <cfRule type="containsText" dxfId="14840" priority="11282" stopIfTrue="1" operator="containsText" text="booking vc">
      <formula>NOT(ISERROR(SEARCH("booking vc",J608)))</formula>
    </cfRule>
  </conditionalFormatting>
  <conditionalFormatting sqref="J608">
    <cfRule type="containsText" dxfId="14839" priority="11295" operator="containsText" text="BANND">
      <formula>NOT(ISERROR(SEARCH("BANND",J608)))</formula>
    </cfRule>
    <cfRule type="expression" dxfId="14838" priority="11296">
      <formula>"'=NOT(ISERROR(VLOOKUP('Banned list'!)"</formula>
    </cfRule>
  </conditionalFormatting>
  <conditionalFormatting sqref="N608">
    <cfRule type="containsText" dxfId="14837" priority="11292" stopIfTrue="1" operator="containsText" text="CHARGE ON ARRIVAL">
      <formula>NOT(ISERROR(SEARCH("CHARGE ON ARRIVAL",N608)))</formula>
    </cfRule>
    <cfRule type="containsText" dxfId="14836" priority="11293" stopIfTrue="1" operator="containsText" text="CHARGE VC ON DAY">
      <formula>NOT(ISERROR(SEARCH("CHARGE VC ON DAY",N608)))</formula>
    </cfRule>
    <cfRule type="containsText" dxfId="14835" priority="11294" stopIfTrue="1" operator="containsText" text="PAID">
      <formula>NOT(ISERROR(SEARCH("PAID",N608)))</formula>
    </cfRule>
  </conditionalFormatting>
  <conditionalFormatting sqref="N609">
    <cfRule type="containsText" dxfId="14834" priority="11271" operator="containsText" text="BANND">
      <formula>NOT(ISERROR(SEARCH("BANND",N609)))</formula>
    </cfRule>
  </conditionalFormatting>
  <conditionalFormatting sqref="N609">
    <cfRule type="containsText" dxfId="14833" priority="11272" stopIfTrue="1" operator="containsText" text="CHARGE ON ARRIVAL">
      <formula>NOT(ISERROR(SEARCH("CHARGE ON ARRIVAL",N609)))</formula>
    </cfRule>
    <cfRule type="containsText" dxfId="14832" priority="11273" stopIfTrue="1" operator="containsText" text="CHARGE VC ON DAY">
      <formula>NOT(ISERROR(SEARCH("CHARGE VC ON DAY",N609)))</formula>
    </cfRule>
    <cfRule type="containsText" dxfId="14831" priority="11274" stopIfTrue="1" operator="containsText" text="PAID">
      <formula>NOT(ISERROR(SEARCH("PAID",N609)))</formula>
    </cfRule>
  </conditionalFormatting>
  <conditionalFormatting sqref="C610:F610">
    <cfRule type="containsText" dxfId="14830" priority="11257" operator="containsText" text="BANND">
      <formula>NOT(ISERROR(SEARCH("BANND",C610)))</formula>
    </cfRule>
  </conditionalFormatting>
  <conditionalFormatting sqref="B610:F610 H610:L610">
    <cfRule type="expression" dxfId="14829" priority="11256">
      <formula>"'=NOT(ISERROR(VLOOKUP('Banned list'!)"</formula>
    </cfRule>
  </conditionalFormatting>
  <conditionalFormatting sqref="J610">
    <cfRule type="containsText" dxfId="14828" priority="11259" operator="containsText" text="bb">
      <formula>NOT(ISERROR(SEARCH("bb",J610)))</formula>
    </cfRule>
    <cfRule type="containsText" dxfId="14827" priority="11260" stopIfTrue="1" operator="containsText" text="booking hc">
      <formula>NOT(ISERROR(SEARCH("booking hc",J610)))</formula>
    </cfRule>
    <cfRule type="containsText" dxfId="14826" priority="11261" operator="containsText" text="expedia vc">
      <formula>NOT(ISERROR(SEARCH("expedia vc",J610)))</formula>
    </cfRule>
    <cfRule type="containsText" dxfId="14825" priority="11262" operator="containsText" text="booking hcn">
      <formula>NOT(ISERROR(SEARCH("booking hcn",J610)))</formula>
    </cfRule>
    <cfRule type="containsText" dxfId="14824" priority="11263" stopIfTrue="1" operator="containsText" text="booking vcd">
      <formula>NOT(ISERROR(SEARCH("booking vcd",J610)))</formula>
    </cfRule>
    <cfRule type="containsText" dxfId="14823" priority="11264" stopIfTrue="1" operator="containsText" text="booking vc">
      <formula>NOT(ISERROR(SEARCH("booking vc",J610)))</formula>
    </cfRule>
  </conditionalFormatting>
  <conditionalFormatting sqref="J610">
    <cfRule type="containsText" dxfId="14822" priority="11258" operator="containsText" text="hw">
      <formula>NOT(ISERROR(SEARCH("hw",J610)))</formula>
    </cfRule>
  </conditionalFormatting>
  <conditionalFormatting sqref="J610">
    <cfRule type="containsText" dxfId="14821" priority="11249" operator="containsText" text="hw">
      <formula>NOT(ISERROR(SEARCH("hw",J610)))</formula>
    </cfRule>
    <cfRule type="containsText" dxfId="14820" priority="11250" operator="containsText" text="bb">
      <formula>NOT(ISERROR(SEARCH("bb",J610)))</formula>
    </cfRule>
    <cfRule type="containsText" dxfId="14819" priority="11251" stopIfTrue="1" operator="containsText" text="booking hc">
      <formula>NOT(ISERROR(SEARCH("booking hc",J610)))</formula>
    </cfRule>
    <cfRule type="containsText" dxfId="14818" priority="11252" operator="containsText" text="expedia vc">
      <formula>NOT(ISERROR(SEARCH("expedia vc",J610)))</formula>
    </cfRule>
    <cfRule type="containsText" dxfId="14817" priority="11253" operator="containsText" text="booking hcn">
      <formula>NOT(ISERROR(SEARCH("booking hcn",J610)))</formula>
    </cfRule>
    <cfRule type="containsText" dxfId="14816" priority="11254" stopIfTrue="1" operator="containsText" text="booking vcd">
      <formula>NOT(ISERROR(SEARCH("booking vcd",J610)))</formula>
    </cfRule>
    <cfRule type="containsText" dxfId="14815" priority="11255" stopIfTrue="1" operator="containsText" text="booking vc">
      <formula>NOT(ISERROR(SEARCH("booking vc",J610)))</formula>
    </cfRule>
  </conditionalFormatting>
  <conditionalFormatting sqref="J610">
    <cfRule type="containsText" dxfId="14814" priority="11268" operator="containsText" text="BANND">
      <formula>NOT(ISERROR(SEARCH("BANND",J610)))</formula>
    </cfRule>
    <cfRule type="expression" dxfId="14813" priority="11269">
      <formula>"'=NOT(ISERROR(VLOOKUP('Banned list'!)"</formula>
    </cfRule>
  </conditionalFormatting>
  <conditionalFormatting sqref="N610">
    <cfRule type="containsText" dxfId="14812" priority="11265" stopIfTrue="1" operator="containsText" text="CHARGE ON ARRIVAL">
      <formula>NOT(ISERROR(SEARCH("CHARGE ON ARRIVAL",N610)))</formula>
    </cfRule>
    <cfRule type="containsText" dxfId="14811" priority="11266" stopIfTrue="1" operator="containsText" text="CHARGE VC ON DAY">
      <formula>NOT(ISERROR(SEARCH("CHARGE VC ON DAY",N610)))</formula>
    </cfRule>
    <cfRule type="containsText" dxfId="14810" priority="11267" stopIfTrue="1" operator="containsText" text="PAID">
      <formula>NOT(ISERROR(SEARCH("PAID",N610)))</formula>
    </cfRule>
  </conditionalFormatting>
  <conditionalFormatting sqref="J611">
    <cfRule type="containsText" dxfId="14809" priority="11238" operator="containsText" text="bb">
      <formula>NOT(ISERROR(SEARCH("bb",J611)))</formula>
    </cfRule>
    <cfRule type="containsText" dxfId="14808" priority="11239" stopIfTrue="1" operator="containsText" text="booking hc">
      <formula>NOT(ISERROR(SEARCH("booking hc",J611)))</formula>
    </cfRule>
    <cfRule type="containsText" dxfId="14807" priority="11240" operator="containsText" text="expedia vc">
      <formula>NOT(ISERROR(SEARCH("expedia vc",J611)))</formula>
    </cfRule>
    <cfRule type="containsText" dxfId="14806" priority="11241" operator="containsText" text="booking hcn">
      <formula>NOT(ISERROR(SEARCH("booking hcn",J611)))</formula>
    </cfRule>
    <cfRule type="containsText" dxfId="14805" priority="11242" stopIfTrue="1" operator="containsText" text="booking vcd">
      <formula>NOT(ISERROR(SEARCH("booking vcd",J611)))</formula>
    </cfRule>
    <cfRule type="containsText" dxfId="14804" priority="11243" stopIfTrue="1" operator="containsText" text="booking vc">
      <formula>NOT(ISERROR(SEARCH("booking vc",J611)))</formula>
    </cfRule>
  </conditionalFormatting>
  <conditionalFormatting sqref="J611">
    <cfRule type="containsText" dxfId="14803" priority="11237" operator="containsText" text="hw">
      <formula>NOT(ISERROR(SEARCH("hw",J611)))</formula>
    </cfRule>
  </conditionalFormatting>
  <conditionalFormatting sqref="J611">
    <cfRule type="containsText" dxfId="14802" priority="11230" operator="containsText" text="hw">
      <formula>NOT(ISERROR(SEARCH("hw",J611)))</formula>
    </cfRule>
    <cfRule type="containsText" dxfId="14801" priority="11231" operator="containsText" text="bb">
      <formula>NOT(ISERROR(SEARCH("bb",J611)))</formula>
    </cfRule>
    <cfRule type="containsText" dxfId="14800" priority="11232" stopIfTrue="1" operator="containsText" text="booking hc">
      <formula>NOT(ISERROR(SEARCH("booking hc",J611)))</formula>
    </cfRule>
    <cfRule type="containsText" dxfId="14799" priority="11233" operator="containsText" text="expedia vc">
      <formula>NOT(ISERROR(SEARCH("expedia vc",J611)))</formula>
    </cfRule>
    <cfRule type="containsText" dxfId="14798" priority="11234" operator="containsText" text="booking hcn">
      <formula>NOT(ISERROR(SEARCH("booking hcn",J611)))</formula>
    </cfRule>
    <cfRule type="containsText" dxfId="14797" priority="11235" stopIfTrue="1" operator="containsText" text="booking vcd">
      <formula>NOT(ISERROR(SEARCH("booking vcd",J611)))</formula>
    </cfRule>
    <cfRule type="containsText" dxfId="14796" priority="11236" stopIfTrue="1" operator="containsText" text="booking vc">
      <formula>NOT(ISERROR(SEARCH("booking vc",J611)))</formula>
    </cfRule>
  </conditionalFormatting>
  <conditionalFormatting sqref="J611">
    <cfRule type="containsText" dxfId="14795" priority="11247" operator="containsText" text="BANND">
      <formula>NOT(ISERROR(SEARCH("BANND",J611)))</formula>
    </cfRule>
    <cfRule type="expression" dxfId="14794" priority="11248">
      <formula>"'=NOT(ISERROR(VLOOKUP('Banned list'!)"</formula>
    </cfRule>
  </conditionalFormatting>
  <conditionalFormatting sqref="N611">
    <cfRule type="containsText" dxfId="14793" priority="11244" stopIfTrue="1" operator="containsText" text="CHARGE ON ARRIVAL">
      <formula>NOT(ISERROR(SEARCH("CHARGE ON ARRIVAL",N611)))</formula>
    </cfRule>
    <cfRule type="containsText" dxfId="14792" priority="11245" stopIfTrue="1" operator="containsText" text="CHARGE VC ON DAY">
      <formula>NOT(ISERROR(SEARCH("CHARGE VC ON DAY",N611)))</formula>
    </cfRule>
    <cfRule type="containsText" dxfId="14791" priority="11246" stopIfTrue="1" operator="containsText" text="PAID">
      <formula>NOT(ISERROR(SEARCH("PAID",N611)))</formula>
    </cfRule>
  </conditionalFormatting>
  <conditionalFormatting sqref="C611:F611">
    <cfRule type="containsText" dxfId="14790" priority="11228" operator="containsText" text="BANND">
      <formula>NOT(ISERROR(SEARCH("BANND",C611)))</formula>
    </cfRule>
  </conditionalFormatting>
  <conditionalFormatting sqref="H611:L611">
    <cfRule type="expression" dxfId="14789" priority="11227">
      <formula>"'=NOT(ISERROR(VLOOKUP('Banned list'!)"</formula>
    </cfRule>
  </conditionalFormatting>
  <conditionalFormatting sqref="C612:F612">
    <cfRule type="containsText" dxfId="14788" priority="11213" operator="containsText" text="BANND">
      <formula>NOT(ISERROR(SEARCH("BANND",C612)))</formula>
    </cfRule>
  </conditionalFormatting>
  <conditionalFormatting sqref="H612:L612">
    <cfRule type="expression" dxfId="14787" priority="11212">
      <formula>"'=NOT(ISERROR(VLOOKUP('Banned list'!)"</formula>
    </cfRule>
  </conditionalFormatting>
  <conditionalFormatting sqref="J612">
    <cfRule type="containsText" dxfId="14786" priority="11215" operator="containsText" text="bb">
      <formula>NOT(ISERROR(SEARCH("bb",J612)))</formula>
    </cfRule>
    <cfRule type="containsText" dxfId="14785" priority="11216" stopIfTrue="1" operator="containsText" text="booking hc">
      <formula>NOT(ISERROR(SEARCH("booking hc",J612)))</formula>
    </cfRule>
    <cfRule type="containsText" dxfId="14784" priority="11217" operator="containsText" text="expedia vc">
      <formula>NOT(ISERROR(SEARCH("expedia vc",J612)))</formula>
    </cfRule>
    <cfRule type="containsText" dxfId="14783" priority="11218" operator="containsText" text="booking hcn">
      <formula>NOT(ISERROR(SEARCH("booking hcn",J612)))</formula>
    </cfRule>
    <cfRule type="containsText" dxfId="14782" priority="11219" stopIfTrue="1" operator="containsText" text="booking vcd">
      <formula>NOT(ISERROR(SEARCH("booking vcd",J612)))</formula>
    </cfRule>
    <cfRule type="containsText" dxfId="14781" priority="11220" stopIfTrue="1" operator="containsText" text="booking vc">
      <formula>NOT(ISERROR(SEARCH("booking vc",J612)))</formula>
    </cfRule>
  </conditionalFormatting>
  <conditionalFormatting sqref="J612">
    <cfRule type="containsText" dxfId="14780" priority="11214" operator="containsText" text="hw">
      <formula>NOT(ISERROR(SEARCH("hw",J612)))</formula>
    </cfRule>
  </conditionalFormatting>
  <conditionalFormatting sqref="J612">
    <cfRule type="containsText" dxfId="14779" priority="11205" operator="containsText" text="hw">
      <formula>NOT(ISERROR(SEARCH("hw",J612)))</formula>
    </cfRule>
    <cfRule type="containsText" dxfId="14778" priority="11206" operator="containsText" text="bb">
      <formula>NOT(ISERROR(SEARCH("bb",J612)))</formula>
    </cfRule>
    <cfRule type="containsText" dxfId="14777" priority="11207" stopIfTrue="1" operator="containsText" text="booking hc">
      <formula>NOT(ISERROR(SEARCH("booking hc",J612)))</formula>
    </cfRule>
    <cfRule type="containsText" dxfId="14776" priority="11208" operator="containsText" text="expedia vc">
      <formula>NOT(ISERROR(SEARCH("expedia vc",J612)))</formula>
    </cfRule>
    <cfRule type="containsText" dxfId="14775" priority="11209" operator="containsText" text="booking hcn">
      <formula>NOT(ISERROR(SEARCH("booking hcn",J612)))</formula>
    </cfRule>
    <cfRule type="containsText" dxfId="14774" priority="11210" stopIfTrue="1" operator="containsText" text="booking vcd">
      <formula>NOT(ISERROR(SEARCH("booking vcd",J612)))</formula>
    </cfRule>
    <cfRule type="containsText" dxfId="14773" priority="11211" stopIfTrue="1" operator="containsText" text="booking vc">
      <formula>NOT(ISERROR(SEARCH("booking vc",J612)))</formula>
    </cfRule>
  </conditionalFormatting>
  <conditionalFormatting sqref="J612">
    <cfRule type="containsText" dxfId="14772" priority="11224" operator="containsText" text="BANND">
      <formula>NOT(ISERROR(SEARCH("BANND",J612)))</formula>
    </cfRule>
    <cfRule type="expression" dxfId="14771" priority="11225">
      <formula>"'=NOT(ISERROR(VLOOKUP('Banned list'!)"</formula>
    </cfRule>
  </conditionalFormatting>
  <conditionalFormatting sqref="N612">
    <cfRule type="containsText" dxfId="14770" priority="11221" stopIfTrue="1" operator="containsText" text="CHARGE ON ARRIVAL">
      <formula>NOT(ISERROR(SEARCH("CHARGE ON ARRIVAL",N612)))</formula>
    </cfRule>
    <cfRule type="containsText" dxfId="14769" priority="11222" stopIfTrue="1" operator="containsText" text="CHARGE VC ON DAY">
      <formula>NOT(ISERROR(SEARCH("CHARGE VC ON DAY",N612)))</formula>
    </cfRule>
    <cfRule type="containsText" dxfId="14768" priority="11223" stopIfTrue="1" operator="containsText" text="PAID">
      <formula>NOT(ISERROR(SEARCH("PAID",N612)))</formula>
    </cfRule>
  </conditionalFormatting>
  <conditionalFormatting sqref="C613:F613">
    <cfRule type="containsText" dxfId="14767" priority="11191" operator="containsText" text="BANND">
      <formula>NOT(ISERROR(SEARCH("BANND",C613)))</formula>
    </cfRule>
  </conditionalFormatting>
  <conditionalFormatting sqref="H613:L613">
    <cfRule type="expression" dxfId="14766" priority="11190">
      <formula>"'=NOT(ISERROR(VLOOKUP('Banned list'!)"</formula>
    </cfRule>
  </conditionalFormatting>
  <conditionalFormatting sqref="J613">
    <cfRule type="containsText" dxfId="14765" priority="11193" operator="containsText" text="bb">
      <formula>NOT(ISERROR(SEARCH("bb",J613)))</formula>
    </cfRule>
    <cfRule type="containsText" dxfId="14764" priority="11194" stopIfTrue="1" operator="containsText" text="booking hc">
      <formula>NOT(ISERROR(SEARCH("booking hc",J613)))</formula>
    </cfRule>
    <cfRule type="containsText" dxfId="14763" priority="11195" operator="containsText" text="expedia vc">
      <formula>NOT(ISERROR(SEARCH("expedia vc",J613)))</formula>
    </cfRule>
    <cfRule type="containsText" dxfId="14762" priority="11196" operator="containsText" text="booking hcn">
      <formula>NOT(ISERROR(SEARCH("booking hcn",J613)))</formula>
    </cfRule>
    <cfRule type="containsText" dxfId="14761" priority="11197" stopIfTrue="1" operator="containsText" text="booking vcd">
      <formula>NOT(ISERROR(SEARCH("booking vcd",J613)))</formula>
    </cfRule>
    <cfRule type="containsText" dxfId="14760" priority="11198" stopIfTrue="1" operator="containsText" text="booking vc">
      <formula>NOT(ISERROR(SEARCH("booking vc",J613)))</formula>
    </cfRule>
  </conditionalFormatting>
  <conditionalFormatting sqref="J613">
    <cfRule type="containsText" dxfId="14759" priority="11192" operator="containsText" text="hw">
      <formula>NOT(ISERROR(SEARCH("hw",J613)))</formula>
    </cfRule>
  </conditionalFormatting>
  <conditionalFormatting sqref="J613">
    <cfRule type="containsText" dxfId="14758" priority="11183" operator="containsText" text="hw">
      <formula>NOT(ISERROR(SEARCH("hw",J613)))</formula>
    </cfRule>
    <cfRule type="containsText" dxfId="14757" priority="11184" operator="containsText" text="bb">
      <formula>NOT(ISERROR(SEARCH("bb",J613)))</formula>
    </cfRule>
    <cfRule type="containsText" dxfId="14756" priority="11185" stopIfTrue="1" operator="containsText" text="booking hc">
      <formula>NOT(ISERROR(SEARCH("booking hc",J613)))</formula>
    </cfRule>
    <cfRule type="containsText" dxfId="14755" priority="11186" operator="containsText" text="expedia vc">
      <formula>NOT(ISERROR(SEARCH("expedia vc",J613)))</formula>
    </cfRule>
    <cfRule type="containsText" dxfId="14754" priority="11187" operator="containsText" text="booking hcn">
      <formula>NOT(ISERROR(SEARCH("booking hcn",J613)))</formula>
    </cfRule>
    <cfRule type="containsText" dxfId="14753" priority="11188" stopIfTrue="1" operator="containsText" text="booking vcd">
      <formula>NOT(ISERROR(SEARCH("booking vcd",J613)))</formula>
    </cfRule>
    <cfRule type="containsText" dxfId="14752" priority="11189" stopIfTrue="1" operator="containsText" text="booking vc">
      <formula>NOT(ISERROR(SEARCH("booking vc",J613)))</formula>
    </cfRule>
  </conditionalFormatting>
  <conditionalFormatting sqref="J613">
    <cfRule type="containsText" dxfId="14751" priority="11202" operator="containsText" text="BANND">
      <formula>NOT(ISERROR(SEARCH("BANND",J613)))</formula>
    </cfRule>
    <cfRule type="expression" dxfId="14750" priority="11203">
      <formula>"'=NOT(ISERROR(VLOOKUP('Banned list'!)"</formula>
    </cfRule>
  </conditionalFormatting>
  <conditionalFormatting sqref="N613">
    <cfRule type="containsText" dxfId="14749" priority="11199" stopIfTrue="1" operator="containsText" text="CHARGE ON ARRIVAL">
      <formula>NOT(ISERROR(SEARCH("CHARGE ON ARRIVAL",N613)))</formula>
    </cfRule>
    <cfRule type="containsText" dxfId="14748" priority="11200" stopIfTrue="1" operator="containsText" text="CHARGE VC ON DAY">
      <formula>NOT(ISERROR(SEARCH("CHARGE VC ON DAY",N613)))</formula>
    </cfRule>
    <cfRule type="containsText" dxfId="14747" priority="11201" stopIfTrue="1" operator="containsText" text="PAID">
      <formula>NOT(ISERROR(SEARCH("PAID",N613)))</formula>
    </cfRule>
  </conditionalFormatting>
  <conditionalFormatting sqref="H614:L614">
    <cfRule type="expression" dxfId="14746" priority="11168">
      <formula>"'=NOT(ISERROR(VLOOKUP('Banned list'!)"</formula>
    </cfRule>
  </conditionalFormatting>
  <conditionalFormatting sqref="J614">
    <cfRule type="containsText" dxfId="14745" priority="11171" operator="containsText" text="bb">
      <formula>NOT(ISERROR(SEARCH("bb",J614)))</formula>
    </cfRule>
    <cfRule type="containsText" dxfId="14744" priority="11172" stopIfTrue="1" operator="containsText" text="booking hc">
      <formula>NOT(ISERROR(SEARCH("booking hc",J614)))</formula>
    </cfRule>
    <cfRule type="containsText" dxfId="14743" priority="11173" operator="containsText" text="expedia vc">
      <formula>NOT(ISERROR(SEARCH("expedia vc",J614)))</formula>
    </cfRule>
    <cfRule type="containsText" dxfId="14742" priority="11174" operator="containsText" text="booking hcn">
      <formula>NOT(ISERROR(SEARCH("booking hcn",J614)))</formula>
    </cfRule>
    <cfRule type="containsText" dxfId="14741" priority="11175" stopIfTrue="1" operator="containsText" text="booking vcd">
      <formula>NOT(ISERROR(SEARCH("booking vcd",J614)))</formula>
    </cfRule>
    <cfRule type="containsText" dxfId="14740" priority="11176" stopIfTrue="1" operator="containsText" text="booking vc">
      <formula>NOT(ISERROR(SEARCH("booking vc",J614)))</formula>
    </cfRule>
  </conditionalFormatting>
  <conditionalFormatting sqref="J614">
    <cfRule type="containsText" dxfId="14739" priority="11170" operator="containsText" text="hw">
      <formula>NOT(ISERROR(SEARCH("hw",J614)))</formula>
    </cfRule>
  </conditionalFormatting>
  <conditionalFormatting sqref="J614">
    <cfRule type="containsText" dxfId="14738" priority="11161" operator="containsText" text="hw">
      <formula>NOT(ISERROR(SEARCH("hw",J614)))</formula>
    </cfRule>
    <cfRule type="containsText" dxfId="14737" priority="11162" operator="containsText" text="bb">
      <formula>NOT(ISERROR(SEARCH("bb",J614)))</formula>
    </cfRule>
    <cfRule type="containsText" dxfId="14736" priority="11163" stopIfTrue="1" operator="containsText" text="booking hc">
      <formula>NOT(ISERROR(SEARCH("booking hc",J614)))</formula>
    </cfRule>
    <cfRule type="containsText" dxfId="14735" priority="11164" operator="containsText" text="expedia vc">
      <formula>NOT(ISERROR(SEARCH("expedia vc",J614)))</formula>
    </cfRule>
    <cfRule type="containsText" dxfId="14734" priority="11165" operator="containsText" text="booking hcn">
      <formula>NOT(ISERROR(SEARCH("booking hcn",J614)))</formula>
    </cfRule>
    <cfRule type="containsText" dxfId="14733" priority="11166" stopIfTrue="1" operator="containsText" text="booking vcd">
      <formula>NOT(ISERROR(SEARCH("booking vcd",J614)))</formula>
    </cfRule>
    <cfRule type="containsText" dxfId="14732" priority="11167" stopIfTrue="1" operator="containsText" text="booking vc">
      <formula>NOT(ISERROR(SEARCH("booking vc",J614)))</formula>
    </cfRule>
  </conditionalFormatting>
  <conditionalFormatting sqref="J614">
    <cfRule type="containsText" dxfId="14731" priority="11180" operator="containsText" text="BANND">
      <formula>NOT(ISERROR(SEARCH("BANND",J614)))</formula>
    </cfRule>
    <cfRule type="expression" dxfId="14730" priority="11181">
      <formula>"'=NOT(ISERROR(VLOOKUP('Banned list'!)"</formula>
    </cfRule>
  </conditionalFormatting>
  <conditionalFormatting sqref="N614">
    <cfRule type="containsText" dxfId="14729" priority="11177" stopIfTrue="1" operator="containsText" text="CHARGE ON ARRIVAL">
      <formula>NOT(ISERROR(SEARCH("CHARGE ON ARRIVAL",N614)))</formula>
    </cfRule>
    <cfRule type="containsText" dxfId="14728" priority="11178" stopIfTrue="1" operator="containsText" text="CHARGE VC ON DAY">
      <formula>NOT(ISERROR(SEARCH("CHARGE VC ON DAY",N614)))</formula>
    </cfRule>
    <cfRule type="containsText" dxfId="14727" priority="11179" stopIfTrue="1" operator="containsText" text="PAID">
      <formula>NOT(ISERROR(SEARCH("PAID",N614)))</formula>
    </cfRule>
  </conditionalFormatting>
  <conditionalFormatting sqref="C615:F615">
    <cfRule type="containsText" dxfId="14726" priority="11147" operator="containsText" text="BANND">
      <formula>NOT(ISERROR(SEARCH("BANND",C615)))</formula>
    </cfRule>
  </conditionalFormatting>
  <conditionalFormatting sqref="H615:L615">
    <cfRule type="expression" dxfId="14725" priority="11146">
      <formula>"'=NOT(ISERROR(VLOOKUP('Banned list'!)"</formula>
    </cfRule>
  </conditionalFormatting>
  <conditionalFormatting sqref="J615">
    <cfRule type="containsText" dxfId="14724" priority="11149" operator="containsText" text="bb">
      <formula>NOT(ISERROR(SEARCH("bb",J615)))</formula>
    </cfRule>
    <cfRule type="containsText" dxfId="14723" priority="11150" stopIfTrue="1" operator="containsText" text="booking hc">
      <formula>NOT(ISERROR(SEARCH("booking hc",J615)))</formula>
    </cfRule>
    <cfRule type="containsText" dxfId="14722" priority="11151" operator="containsText" text="expedia vc">
      <formula>NOT(ISERROR(SEARCH("expedia vc",J615)))</formula>
    </cfRule>
    <cfRule type="containsText" dxfId="14721" priority="11152" operator="containsText" text="booking hcn">
      <formula>NOT(ISERROR(SEARCH("booking hcn",J615)))</formula>
    </cfRule>
    <cfRule type="containsText" dxfId="14720" priority="11153" stopIfTrue="1" operator="containsText" text="booking vcd">
      <formula>NOT(ISERROR(SEARCH("booking vcd",J615)))</formula>
    </cfRule>
    <cfRule type="containsText" dxfId="14719" priority="11154" stopIfTrue="1" operator="containsText" text="booking vc">
      <formula>NOT(ISERROR(SEARCH("booking vc",J615)))</formula>
    </cfRule>
  </conditionalFormatting>
  <conditionalFormatting sqref="J615">
    <cfRule type="containsText" dxfId="14718" priority="11148" operator="containsText" text="hw">
      <formula>NOT(ISERROR(SEARCH("hw",J615)))</formula>
    </cfRule>
  </conditionalFormatting>
  <conditionalFormatting sqref="J615">
    <cfRule type="containsText" dxfId="14717" priority="11139" operator="containsText" text="hw">
      <formula>NOT(ISERROR(SEARCH("hw",J615)))</formula>
    </cfRule>
    <cfRule type="containsText" dxfId="14716" priority="11140" operator="containsText" text="bb">
      <formula>NOT(ISERROR(SEARCH("bb",J615)))</formula>
    </cfRule>
    <cfRule type="containsText" dxfId="14715" priority="11141" stopIfTrue="1" operator="containsText" text="booking hc">
      <formula>NOT(ISERROR(SEARCH("booking hc",J615)))</formula>
    </cfRule>
    <cfRule type="containsText" dxfId="14714" priority="11142" operator="containsText" text="expedia vc">
      <formula>NOT(ISERROR(SEARCH("expedia vc",J615)))</formula>
    </cfRule>
    <cfRule type="containsText" dxfId="14713" priority="11143" operator="containsText" text="booking hcn">
      <formula>NOT(ISERROR(SEARCH("booking hcn",J615)))</formula>
    </cfRule>
    <cfRule type="containsText" dxfId="14712" priority="11144" stopIfTrue="1" operator="containsText" text="booking vcd">
      <formula>NOT(ISERROR(SEARCH("booking vcd",J615)))</formula>
    </cfRule>
    <cfRule type="containsText" dxfId="14711" priority="11145" stopIfTrue="1" operator="containsText" text="booking vc">
      <formula>NOT(ISERROR(SEARCH("booking vc",J615)))</formula>
    </cfRule>
  </conditionalFormatting>
  <conditionalFormatting sqref="J615">
    <cfRule type="containsText" dxfId="14710" priority="11158" operator="containsText" text="BANND">
      <formula>NOT(ISERROR(SEARCH("BANND",J615)))</formula>
    </cfRule>
    <cfRule type="expression" dxfId="14709" priority="11159">
      <formula>"'=NOT(ISERROR(VLOOKUP('Banned list'!)"</formula>
    </cfRule>
  </conditionalFormatting>
  <conditionalFormatting sqref="N615">
    <cfRule type="containsText" dxfId="14708" priority="11155" stopIfTrue="1" operator="containsText" text="CHARGE ON ARRIVAL">
      <formula>NOT(ISERROR(SEARCH("CHARGE ON ARRIVAL",N615)))</formula>
    </cfRule>
    <cfRule type="containsText" dxfId="14707" priority="11156" stopIfTrue="1" operator="containsText" text="CHARGE VC ON DAY">
      <formula>NOT(ISERROR(SEARCH("CHARGE VC ON DAY",N615)))</formula>
    </cfRule>
    <cfRule type="containsText" dxfId="14706" priority="11157" stopIfTrue="1" operator="containsText" text="PAID">
      <formula>NOT(ISERROR(SEARCH("PAID",N615)))</formula>
    </cfRule>
  </conditionalFormatting>
  <conditionalFormatting sqref="H617:L617">
    <cfRule type="expression" dxfId="14705" priority="11114">
      <formula>"'=NOT(ISERROR(VLOOKUP('Banned list'!)"</formula>
    </cfRule>
  </conditionalFormatting>
  <conditionalFormatting sqref="J617">
    <cfRule type="containsText" dxfId="14704" priority="11117" operator="containsText" text="bb">
      <formula>NOT(ISERROR(SEARCH("bb",J617)))</formula>
    </cfRule>
    <cfRule type="containsText" dxfId="14703" priority="11118" stopIfTrue="1" operator="containsText" text="booking hc">
      <formula>NOT(ISERROR(SEARCH("booking hc",J617)))</formula>
    </cfRule>
    <cfRule type="containsText" dxfId="14702" priority="11119" operator="containsText" text="expedia vc">
      <formula>NOT(ISERROR(SEARCH("expedia vc",J617)))</formula>
    </cfRule>
    <cfRule type="containsText" dxfId="14701" priority="11120" operator="containsText" text="booking hcn">
      <formula>NOT(ISERROR(SEARCH("booking hcn",J617)))</formula>
    </cfRule>
    <cfRule type="containsText" dxfId="14700" priority="11121" stopIfTrue="1" operator="containsText" text="booking vcd">
      <formula>NOT(ISERROR(SEARCH("booking vcd",J617)))</formula>
    </cfRule>
    <cfRule type="containsText" dxfId="14699" priority="11122" stopIfTrue="1" operator="containsText" text="booking vc">
      <formula>NOT(ISERROR(SEARCH("booking vc",J617)))</formula>
    </cfRule>
  </conditionalFormatting>
  <conditionalFormatting sqref="J617">
    <cfRule type="containsText" dxfId="14698" priority="11116" operator="containsText" text="hw">
      <formula>NOT(ISERROR(SEARCH("hw",J617)))</formula>
    </cfRule>
  </conditionalFormatting>
  <conditionalFormatting sqref="J617">
    <cfRule type="containsText" dxfId="14697" priority="11107" operator="containsText" text="hw">
      <formula>NOT(ISERROR(SEARCH("hw",J617)))</formula>
    </cfRule>
    <cfRule type="containsText" dxfId="14696" priority="11108" operator="containsText" text="bb">
      <formula>NOT(ISERROR(SEARCH("bb",J617)))</formula>
    </cfRule>
    <cfRule type="containsText" dxfId="14695" priority="11109" stopIfTrue="1" operator="containsText" text="booking hc">
      <formula>NOT(ISERROR(SEARCH("booking hc",J617)))</formula>
    </cfRule>
    <cfRule type="containsText" dxfId="14694" priority="11110" operator="containsText" text="expedia vc">
      <formula>NOT(ISERROR(SEARCH("expedia vc",J617)))</formula>
    </cfRule>
    <cfRule type="containsText" dxfId="14693" priority="11111" operator="containsText" text="booking hcn">
      <formula>NOT(ISERROR(SEARCH("booking hcn",J617)))</formula>
    </cfRule>
    <cfRule type="containsText" dxfId="14692" priority="11112" stopIfTrue="1" operator="containsText" text="booking vcd">
      <formula>NOT(ISERROR(SEARCH("booking vcd",J617)))</formula>
    </cfRule>
    <cfRule type="containsText" dxfId="14691" priority="11113" stopIfTrue="1" operator="containsText" text="booking vc">
      <formula>NOT(ISERROR(SEARCH("booking vc",J617)))</formula>
    </cfRule>
  </conditionalFormatting>
  <conditionalFormatting sqref="J617">
    <cfRule type="containsText" dxfId="14690" priority="11126" operator="containsText" text="BANND">
      <formula>NOT(ISERROR(SEARCH("BANND",J617)))</formula>
    </cfRule>
    <cfRule type="expression" dxfId="14689" priority="11127">
      <formula>"'=NOT(ISERROR(VLOOKUP('Banned list'!)"</formula>
    </cfRule>
  </conditionalFormatting>
  <conditionalFormatting sqref="N617">
    <cfRule type="containsText" dxfId="14688" priority="11123" stopIfTrue="1" operator="containsText" text="CHARGE ON ARRIVAL">
      <formula>NOT(ISERROR(SEARCH("CHARGE ON ARRIVAL",N617)))</formula>
    </cfRule>
    <cfRule type="containsText" dxfId="14687" priority="11124" stopIfTrue="1" operator="containsText" text="CHARGE VC ON DAY">
      <formula>NOT(ISERROR(SEARCH("CHARGE VC ON DAY",N617)))</formula>
    </cfRule>
    <cfRule type="containsText" dxfId="14686" priority="11125" stopIfTrue="1" operator="containsText" text="PAID">
      <formula>NOT(ISERROR(SEARCH("PAID",N617)))</formula>
    </cfRule>
  </conditionalFormatting>
  <conditionalFormatting sqref="B618:F618 H618:L618">
    <cfRule type="expression" dxfId="14685" priority="11092">
      <formula>"'=NOT(ISERROR(VLOOKUP('Banned list'!)"</formula>
    </cfRule>
  </conditionalFormatting>
  <conditionalFormatting sqref="J618">
    <cfRule type="containsText" dxfId="14684" priority="11095" operator="containsText" text="bb">
      <formula>NOT(ISERROR(SEARCH("bb",J618)))</formula>
    </cfRule>
    <cfRule type="containsText" dxfId="14683" priority="11096" stopIfTrue="1" operator="containsText" text="booking hc">
      <formula>NOT(ISERROR(SEARCH("booking hc",J618)))</formula>
    </cfRule>
    <cfRule type="containsText" dxfId="14682" priority="11097" operator="containsText" text="expedia vc">
      <formula>NOT(ISERROR(SEARCH("expedia vc",J618)))</formula>
    </cfRule>
    <cfRule type="containsText" dxfId="14681" priority="11098" operator="containsText" text="booking hcn">
      <formula>NOT(ISERROR(SEARCH("booking hcn",J618)))</formula>
    </cfRule>
    <cfRule type="containsText" dxfId="14680" priority="11099" stopIfTrue="1" operator="containsText" text="booking vcd">
      <formula>NOT(ISERROR(SEARCH("booking vcd",J618)))</formula>
    </cfRule>
    <cfRule type="containsText" dxfId="14679" priority="11100" stopIfTrue="1" operator="containsText" text="booking vc">
      <formula>NOT(ISERROR(SEARCH("booking vc",J618)))</formula>
    </cfRule>
  </conditionalFormatting>
  <conditionalFormatting sqref="J618">
    <cfRule type="containsText" dxfId="14678" priority="11094" operator="containsText" text="hw">
      <formula>NOT(ISERROR(SEARCH("hw",J618)))</formula>
    </cfRule>
  </conditionalFormatting>
  <conditionalFormatting sqref="J618">
    <cfRule type="containsText" dxfId="14677" priority="11085" operator="containsText" text="hw">
      <formula>NOT(ISERROR(SEARCH("hw",J618)))</formula>
    </cfRule>
    <cfRule type="containsText" dxfId="14676" priority="11086" operator="containsText" text="bb">
      <formula>NOT(ISERROR(SEARCH("bb",J618)))</formula>
    </cfRule>
    <cfRule type="containsText" dxfId="14675" priority="11087" stopIfTrue="1" operator="containsText" text="booking hc">
      <formula>NOT(ISERROR(SEARCH("booking hc",J618)))</formula>
    </cfRule>
    <cfRule type="containsText" dxfId="14674" priority="11088" operator="containsText" text="expedia vc">
      <formula>NOT(ISERROR(SEARCH("expedia vc",J618)))</formula>
    </cfRule>
    <cfRule type="containsText" dxfId="14673" priority="11089" operator="containsText" text="booking hcn">
      <formula>NOT(ISERROR(SEARCH("booking hcn",J618)))</formula>
    </cfRule>
    <cfRule type="containsText" dxfId="14672" priority="11090" stopIfTrue="1" operator="containsText" text="booking vcd">
      <formula>NOT(ISERROR(SEARCH("booking vcd",J618)))</formula>
    </cfRule>
    <cfRule type="containsText" dxfId="14671" priority="11091" stopIfTrue="1" operator="containsText" text="booking vc">
      <formula>NOT(ISERROR(SEARCH("booking vc",J618)))</formula>
    </cfRule>
  </conditionalFormatting>
  <conditionalFormatting sqref="J618">
    <cfRule type="containsText" dxfId="14670" priority="11104" operator="containsText" text="BANND">
      <formula>NOT(ISERROR(SEARCH("BANND",J618)))</formula>
    </cfRule>
    <cfRule type="expression" dxfId="14669" priority="11105">
      <formula>"'=NOT(ISERROR(VLOOKUP('Banned list'!)"</formula>
    </cfRule>
  </conditionalFormatting>
  <conditionalFormatting sqref="N618">
    <cfRule type="containsText" dxfId="14668" priority="11101" stopIfTrue="1" operator="containsText" text="CHARGE ON ARRIVAL">
      <formula>NOT(ISERROR(SEARCH("CHARGE ON ARRIVAL",N618)))</formula>
    </cfRule>
    <cfRule type="containsText" dxfId="14667" priority="11102" stopIfTrue="1" operator="containsText" text="CHARGE VC ON DAY">
      <formula>NOT(ISERROR(SEARCH("CHARGE VC ON DAY",N618)))</formula>
    </cfRule>
    <cfRule type="containsText" dxfId="14666" priority="11103" stopIfTrue="1" operator="containsText" text="PAID">
      <formula>NOT(ISERROR(SEARCH("PAID",N618)))</formula>
    </cfRule>
  </conditionalFormatting>
  <conditionalFormatting sqref="B619:D619 H619:L619">
    <cfRule type="expression" dxfId="14665" priority="11070">
      <formula>"'=NOT(ISERROR(VLOOKUP('Banned list'!)"</formula>
    </cfRule>
  </conditionalFormatting>
  <conditionalFormatting sqref="J619">
    <cfRule type="containsText" dxfId="14664" priority="11073" operator="containsText" text="bb">
      <formula>NOT(ISERROR(SEARCH("bb",J619)))</formula>
    </cfRule>
    <cfRule type="containsText" dxfId="14663" priority="11074" stopIfTrue="1" operator="containsText" text="booking hc">
      <formula>NOT(ISERROR(SEARCH("booking hc",J619)))</formula>
    </cfRule>
    <cfRule type="containsText" dxfId="14662" priority="11075" operator="containsText" text="expedia vc">
      <formula>NOT(ISERROR(SEARCH("expedia vc",J619)))</formula>
    </cfRule>
    <cfRule type="containsText" dxfId="14661" priority="11076" operator="containsText" text="booking hcn">
      <formula>NOT(ISERROR(SEARCH("booking hcn",J619)))</formula>
    </cfRule>
    <cfRule type="containsText" dxfId="14660" priority="11077" stopIfTrue="1" operator="containsText" text="booking vcd">
      <formula>NOT(ISERROR(SEARCH("booking vcd",J619)))</formula>
    </cfRule>
    <cfRule type="containsText" dxfId="14659" priority="11078" stopIfTrue="1" operator="containsText" text="booking vc">
      <formula>NOT(ISERROR(SEARCH("booking vc",J619)))</formula>
    </cfRule>
  </conditionalFormatting>
  <conditionalFormatting sqref="J619">
    <cfRule type="containsText" dxfId="14658" priority="11072" operator="containsText" text="hw">
      <formula>NOT(ISERROR(SEARCH("hw",J619)))</formula>
    </cfRule>
  </conditionalFormatting>
  <conditionalFormatting sqref="J619">
    <cfRule type="containsText" dxfId="14657" priority="11063" operator="containsText" text="hw">
      <formula>NOT(ISERROR(SEARCH("hw",J619)))</formula>
    </cfRule>
    <cfRule type="containsText" dxfId="14656" priority="11064" operator="containsText" text="bb">
      <formula>NOT(ISERROR(SEARCH("bb",J619)))</formula>
    </cfRule>
    <cfRule type="containsText" dxfId="14655" priority="11065" stopIfTrue="1" operator="containsText" text="booking hc">
      <formula>NOT(ISERROR(SEARCH("booking hc",J619)))</formula>
    </cfRule>
    <cfRule type="containsText" dxfId="14654" priority="11066" operator="containsText" text="expedia vc">
      <formula>NOT(ISERROR(SEARCH("expedia vc",J619)))</formula>
    </cfRule>
    <cfRule type="containsText" dxfId="14653" priority="11067" operator="containsText" text="booking hcn">
      <formula>NOT(ISERROR(SEARCH("booking hcn",J619)))</formula>
    </cfRule>
    <cfRule type="containsText" dxfId="14652" priority="11068" stopIfTrue="1" operator="containsText" text="booking vcd">
      <formula>NOT(ISERROR(SEARCH("booking vcd",J619)))</formula>
    </cfRule>
    <cfRule type="containsText" dxfId="14651" priority="11069" stopIfTrue="1" operator="containsText" text="booking vc">
      <formula>NOT(ISERROR(SEARCH("booking vc",J619)))</formula>
    </cfRule>
  </conditionalFormatting>
  <conditionalFormatting sqref="J619">
    <cfRule type="containsText" dxfId="14650" priority="11082" operator="containsText" text="BANND">
      <formula>NOT(ISERROR(SEARCH("BANND",J619)))</formula>
    </cfRule>
    <cfRule type="expression" dxfId="14649" priority="11083">
      <formula>"'=NOT(ISERROR(VLOOKUP('Banned list'!)"</formula>
    </cfRule>
  </conditionalFormatting>
  <conditionalFormatting sqref="N619">
    <cfRule type="containsText" dxfId="14648" priority="11079" stopIfTrue="1" operator="containsText" text="CHARGE ON ARRIVAL">
      <formula>NOT(ISERROR(SEARCH("CHARGE ON ARRIVAL",N619)))</formula>
    </cfRule>
    <cfRule type="containsText" dxfId="14647" priority="11080" stopIfTrue="1" operator="containsText" text="CHARGE VC ON DAY">
      <formula>NOT(ISERROR(SEARCH("CHARGE VC ON DAY",N619)))</formula>
    </cfRule>
    <cfRule type="containsText" dxfId="14646" priority="11081" stopIfTrue="1" operator="containsText" text="PAID">
      <formula>NOT(ISERROR(SEARCH("PAID",N619)))</formula>
    </cfRule>
  </conditionalFormatting>
  <conditionalFormatting sqref="B621:F621 H621:L621">
    <cfRule type="expression" dxfId="14645" priority="11048">
      <formula>"'=NOT(ISERROR(VLOOKUP('Banned list'!)"</formula>
    </cfRule>
  </conditionalFormatting>
  <conditionalFormatting sqref="J621">
    <cfRule type="containsText" dxfId="14644" priority="11051" operator="containsText" text="bb">
      <formula>NOT(ISERROR(SEARCH("bb",J621)))</formula>
    </cfRule>
    <cfRule type="containsText" dxfId="14643" priority="11052" stopIfTrue="1" operator="containsText" text="booking hc">
      <formula>NOT(ISERROR(SEARCH("booking hc",J621)))</formula>
    </cfRule>
    <cfRule type="containsText" dxfId="14642" priority="11053" operator="containsText" text="expedia vc">
      <formula>NOT(ISERROR(SEARCH("expedia vc",J621)))</formula>
    </cfRule>
    <cfRule type="containsText" dxfId="14641" priority="11054" operator="containsText" text="booking hcn">
      <formula>NOT(ISERROR(SEARCH("booking hcn",J621)))</formula>
    </cfRule>
    <cfRule type="containsText" dxfId="14640" priority="11055" stopIfTrue="1" operator="containsText" text="booking vcd">
      <formula>NOT(ISERROR(SEARCH("booking vcd",J621)))</formula>
    </cfRule>
    <cfRule type="containsText" dxfId="14639" priority="11056" stopIfTrue="1" operator="containsText" text="booking vc">
      <formula>NOT(ISERROR(SEARCH("booking vc",J621)))</formula>
    </cfRule>
  </conditionalFormatting>
  <conditionalFormatting sqref="J621">
    <cfRule type="containsText" dxfId="14638" priority="11050" operator="containsText" text="hw">
      <formula>NOT(ISERROR(SEARCH("hw",J621)))</formula>
    </cfRule>
  </conditionalFormatting>
  <conditionalFormatting sqref="J621">
    <cfRule type="containsText" dxfId="14637" priority="11041" operator="containsText" text="hw">
      <formula>NOT(ISERROR(SEARCH("hw",J621)))</formula>
    </cfRule>
    <cfRule type="containsText" dxfId="14636" priority="11042" operator="containsText" text="bb">
      <formula>NOT(ISERROR(SEARCH("bb",J621)))</formula>
    </cfRule>
    <cfRule type="containsText" dxfId="14635" priority="11043" stopIfTrue="1" operator="containsText" text="booking hc">
      <formula>NOT(ISERROR(SEARCH("booking hc",J621)))</formula>
    </cfRule>
    <cfRule type="containsText" dxfId="14634" priority="11044" operator="containsText" text="expedia vc">
      <formula>NOT(ISERROR(SEARCH("expedia vc",J621)))</formula>
    </cfRule>
    <cfRule type="containsText" dxfId="14633" priority="11045" operator="containsText" text="booking hcn">
      <formula>NOT(ISERROR(SEARCH("booking hcn",J621)))</formula>
    </cfRule>
    <cfRule type="containsText" dxfId="14632" priority="11046" stopIfTrue="1" operator="containsText" text="booking vcd">
      <formula>NOT(ISERROR(SEARCH("booking vcd",J621)))</formula>
    </cfRule>
    <cfRule type="containsText" dxfId="14631" priority="11047" stopIfTrue="1" operator="containsText" text="booking vc">
      <formula>NOT(ISERROR(SEARCH("booking vc",J621)))</formula>
    </cfRule>
  </conditionalFormatting>
  <conditionalFormatting sqref="J621">
    <cfRule type="containsText" dxfId="14630" priority="11060" operator="containsText" text="BANND">
      <formula>NOT(ISERROR(SEARCH("BANND",J621)))</formula>
    </cfRule>
    <cfRule type="expression" dxfId="14629" priority="11061">
      <formula>"'=NOT(ISERROR(VLOOKUP('Banned list'!)"</formula>
    </cfRule>
  </conditionalFormatting>
  <conditionalFormatting sqref="N621">
    <cfRule type="containsText" dxfId="14628" priority="11057" stopIfTrue="1" operator="containsText" text="CHARGE ON ARRIVAL">
      <formula>NOT(ISERROR(SEARCH("CHARGE ON ARRIVAL",N621)))</formula>
    </cfRule>
    <cfRule type="containsText" dxfId="14627" priority="11058" stopIfTrue="1" operator="containsText" text="CHARGE VC ON DAY">
      <formula>NOT(ISERROR(SEARCH("CHARGE VC ON DAY",N621)))</formula>
    </cfRule>
    <cfRule type="containsText" dxfId="14626" priority="11059" stopIfTrue="1" operator="containsText" text="PAID">
      <formula>NOT(ISERROR(SEARCH("PAID",N621)))</formula>
    </cfRule>
  </conditionalFormatting>
  <conditionalFormatting sqref="B622:D622 H622:L622">
    <cfRule type="expression" dxfId="14625" priority="11026">
      <formula>"'=NOT(ISERROR(VLOOKUP('Banned list'!)"</formula>
    </cfRule>
  </conditionalFormatting>
  <conditionalFormatting sqref="J622">
    <cfRule type="containsText" dxfId="14624" priority="11029" operator="containsText" text="bb">
      <formula>NOT(ISERROR(SEARCH("bb",J622)))</formula>
    </cfRule>
    <cfRule type="containsText" dxfId="14623" priority="11030" stopIfTrue="1" operator="containsText" text="booking hc">
      <formula>NOT(ISERROR(SEARCH("booking hc",J622)))</formula>
    </cfRule>
    <cfRule type="containsText" dxfId="14622" priority="11031" operator="containsText" text="expedia vc">
      <formula>NOT(ISERROR(SEARCH("expedia vc",J622)))</formula>
    </cfRule>
    <cfRule type="containsText" dxfId="14621" priority="11032" operator="containsText" text="booking hcn">
      <formula>NOT(ISERROR(SEARCH("booking hcn",J622)))</formula>
    </cfRule>
    <cfRule type="containsText" dxfId="14620" priority="11033" stopIfTrue="1" operator="containsText" text="booking vcd">
      <formula>NOT(ISERROR(SEARCH("booking vcd",J622)))</formula>
    </cfRule>
    <cfRule type="containsText" dxfId="14619" priority="11034" stopIfTrue="1" operator="containsText" text="booking vc">
      <formula>NOT(ISERROR(SEARCH("booking vc",J622)))</formula>
    </cfRule>
  </conditionalFormatting>
  <conditionalFormatting sqref="J622">
    <cfRule type="containsText" dxfId="14618" priority="11028" operator="containsText" text="hw">
      <formula>NOT(ISERROR(SEARCH("hw",J622)))</formula>
    </cfRule>
  </conditionalFormatting>
  <conditionalFormatting sqref="J622">
    <cfRule type="containsText" dxfId="14617" priority="11019" operator="containsText" text="hw">
      <formula>NOT(ISERROR(SEARCH("hw",J622)))</formula>
    </cfRule>
    <cfRule type="containsText" dxfId="14616" priority="11020" operator="containsText" text="bb">
      <formula>NOT(ISERROR(SEARCH("bb",J622)))</formula>
    </cfRule>
    <cfRule type="containsText" dxfId="14615" priority="11021" stopIfTrue="1" operator="containsText" text="booking hc">
      <formula>NOT(ISERROR(SEARCH("booking hc",J622)))</formula>
    </cfRule>
    <cfRule type="containsText" dxfId="14614" priority="11022" operator="containsText" text="expedia vc">
      <formula>NOT(ISERROR(SEARCH("expedia vc",J622)))</formula>
    </cfRule>
    <cfRule type="containsText" dxfId="14613" priority="11023" operator="containsText" text="booking hcn">
      <formula>NOT(ISERROR(SEARCH("booking hcn",J622)))</formula>
    </cfRule>
    <cfRule type="containsText" dxfId="14612" priority="11024" stopIfTrue="1" operator="containsText" text="booking vcd">
      <formula>NOT(ISERROR(SEARCH("booking vcd",J622)))</formula>
    </cfRule>
    <cfRule type="containsText" dxfId="14611" priority="11025" stopIfTrue="1" operator="containsText" text="booking vc">
      <formula>NOT(ISERROR(SEARCH("booking vc",J622)))</formula>
    </cfRule>
  </conditionalFormatting>
  <conditionalFormatting sqref="J622">
    <cfRule type="containsText" dxfId="14610" priority="11038" operator="containsText" text="BANND">
      <formula>NOT(ISERROR(SEARCH("BANND",J622)))</formula>
    </cfRule>
    <cfRule type="expression" dxfId="14609" priority="11039">
      <formula>"'=NOT(ISERROR(VLOOKUP('Banned list'!)"</formula>
    </cfRule>
  </conditionalFormatting>
  <conditionalFormatting sqref="N622">
    <cfRule type="containsText" dxfId="14608" priority="11035" stopIfTrue="1" operator="containsText" text="CHARGE ON ARRIVAL">
      <formula>NOT(ISERROR(SEARCH("CHARGE ON ARRIVAL",N622)))</formula>
    </cfRule>
    <cfRule type="containsText" dxfId="14607" priority="11036" stopIfTrue="1" operator="containsText" text="CHARGE VC ON DAY">
      <formula>NOT(ISERROR(SEARCH("CHARGE VC ON DAY",N622)))</formula>
    </cfRule>
    <cfRule type="containsText" dxfId="14606" priority="11037" stopIfTrue="1" operator="containsText" text="PAID">
      <formula>NOT(ISERROR(SEARCH("PAID",N622)))</formula>
    </cfRule>
  </conditionalFormatting>
  <conditionalFormatting sqref="B623:D623 H623:L623">
    <cfRule type="expression" dxfId="14605" priority="11004">
      <formula>"'=NOT(ISERROR(VLOOKUP('Banned list'!)"</formula>
    </cfRule>
  </conditionalFormatting>
  <conditionalFormatting sqref="J623">
    <cfRule type="containsText" dxfId="14604" priority="11007" operator="containsText" text="bb">
      <formula>NOT(ISERROR(SEARCH("bb",J623)))</formula>
    </cfRule>
    <cfRule type="containsText" dxfId="14603" priority="11008" stopIfTrue="1" operator="containsText" text="booking hc">
      <formula>NOT(ISERROR(SEARCH("booking hc",J623)))</formula>
    </cfRule>
    <cfRule type="containsText" dxfId="14602" priority="11009" operator="containsText" text="expedia vc">
      <formula>NOT(ISERROR(SEARCH("expedia vc",J623)))</formula>
    </cfRule>
    <cfRule type="containsText" dxfId="14601" priority="11010" operator="containsText" text="booking hcn">
      <formula>NOT(ISERROR(SEARCH("booking hcn",J623)))</formula>
    </cfRule>
    <cfRule type="containsText" dxfId="14600" priority="11011" stopIfTrue="1" operator="containsText" text="booking vcd">
      <formula>NOT(ISERROR(SEARCH("booking vcd",J623)))</formula>
    </cfRule>
    <cfRule type="containsText" dxfId="14599" priority="11012" stopIfTrue="1" operator="containsText" text="booking vc">
      <formula>NOT(ISERROR(SEARCH("booking vc",J623)))</formula>
    </cfRule>
  </conditionalFormatting>
  <conditionalFormatting sqref="J623">
    <cfRule type="containsText" dxfId="14598" priority="11006" operator="containsText" text="hw">
      <formula>NOT(ISERROR(SEARCH("hw",J623)))</formula>
    </cfRule>
  </conditionalFormatting>
  <conditionalFormatting sqref="J623">
    <cfRule type="containsText" dxfId="14597" priority="10997" operator="containsText" text="hw">
      <formula>NOT(ISERROR(SEARCH("hw",J623)))</formula>
    </cfRule>
    <cfRule type="containsText" dxfId="14596" priority="10998" operator="containsText" text="bb">
      <formula>NOT(ISERROR(SEARCH("bb",J623)))</formula>
    </cfRule>
    <cfRule type="containsText" dxfId="14595" priority="10999" stopIfTrue="1" operator="containsText" text="booking hc">
      <formula>NOT(ISERROR(SEARCH("booking hc",J623)))</formula>
    </cfRule>
    <cfRule type="containsText" dxfId="14594" priority="11000" operator="containsText" text="expedia vc">
      <formula>NOT(ISERROR(SEARCH("expedia vc",J623)))</formula>
    </cfRule>
    <cfRule type="containsText" dxfId="14593" priority="11001" operator="containsText" text="booking hcn">
      <formula>NOT(ISERROR(SEARCH("booking hcn",J623)))</formula>
    </cfRule>
    <cfRule type="containsText" dxfId="14592" priority="11002" stopIfTrue="1" operator="containsText" text="booking vcd">
      <formula>NOT(ISERROR(SEARCH("booking vcd",J623)))</formula>
    </cfRule>
    <cfRule type="containsText" dxfId="14591" priority="11003" stopIfTrue="1" operator="containsText" text="booking vc">
      <formula>NOT(ISERROR(SEARCH("booking vc",J623)))</formula>
    </cfRule>
  </conditionalFormatting>
  <conditionalFormatting sqref="J623">
    <cfRule type="containsText" dxfId="14590" priority="11016" operator="containsText" text="BANND">
      <formula>NOT(ISERROR(SEARCH("BANND",J623)))</formula>
    </cfRule>
    <cfRule type="expression" dxfId="14589" priority="11017">
      <formula>"'=NOT(ISERROR(VLOOKUP('Banned list'!)"</formula>
    </cfRule>
  </conditionalFormatting>
  <conditionalFormatting sqref="N623">
    <cfRule type="containsText" dxfId="14588" priority="11013" stopIfTrue="1" operator="containsText" text="CHARGE ON ARRIVAL">
      <formula>NOT(ISERROR(SEARCH("CHARGE ON ARRIVAL",N623)))</formula>
    </cfRule>
    <cfRule type="containsText" dxfId="14587" priority="11014" stopIfTrue="1" operator="containsText" text="CHARGE VC ON DAY">
      <formula>NOT(ISERROR(SEARCH("CHARGE VC ON DAY",N623)))</formula>
    </cfRule>
    <cfRule type="containsText" dxfId="14586" priority="11015" stopIfTrue="1" operator="containsText" text="PAID">
      <formula>NOT(ISERROR(SEARCH("PAID",N623)))</formula>
    </cfRule>
  </conditionalFormatting>
  <conditionalFormatting sqref="H624:L624 B624:D624">
    <cfRule type="expression" dxfId="14585" priority="10982">
      <formula>"'=NOT(ISERROR(VLOOKUP('Banned list'!)"</formula>
    </cfRule>
  </conditionalFormatting>
  <conditionalFormatting sqref="J624">
    <cfRule type="containsText" dxfId="14584" priority="10985" operator="containsText" text="bb">
      <formula>NOT(ISERROR(SEARCH("bb",J624)))</formula>
    </cfRule>
    <cfRule type="containsText" dxfId="14583" priority="10986" stopIfTrue="1" operator="containsText" text="booking hc">
      <formula>NOT(ISERROR(SEARCH("booking hc",J624)))</formula>
    </cfRule>
    <cfRule type="containsText" dxfId="14582" priority="10987" operator="containsText" text="expedia vc">
      <formula>NOT(ISERROR(SEARCH("expedia vc",J624)))</formula>
    </cfRule>
    <cfRule type="containsText" dxfId="14581" priority="10988" operator="containsText" text="booking hcn">
      <formula>NOT(ISERROR(SEARCH("booking hcn",J624)))</formula>
    </cfRule>
    <cfRule type="containsText" dxfId="14580" priority="10989" stopIfTrue="1" operator="containsText" text="booking vcd">
      <formula>NOT(ISERROR(SEARCH("booking vcd",J624)))</formula>
    </cfRule>
    <cfRule type="containsText" dxfId="14579" priority="10990" stopIfTrue="1" operator="containsText" text="booking vc">
      <formula>NOT(ISERROR(SEARCH("booking vc",J624)))</formula>
    </cfRule>
  </conditionalFormatting>
  <conditionalFormatting sqref="J624">
    <cfRule type="containsText" dxfId="14578" priority="10984" operator="containsText" text="hw">
      <formula>NOT(ISERROR(SEARCH("hw",J624)))</formula>
    </cfRule>
  </conditionalFormatting>
  <conditionalFormatting sqref="J624">
    <cfRule type="containsText" dxfId="14577" priority="10975" operator="containsText" text="hw">
      <formula>NOT(ISERROR(SEARCH("hw",J624)))</formula>
    </cfRule>
    <cfRule type="containsText" dxfId="14576" priority="10976" operator="containsText" text="bb">
      <formula>NOT(ISERROR(SEARCH("bb",J624)))</formula>
    </cfRule>
    <cfRule type="containsText" dxfId="14575" priority="10977" stopIfTrue="1" operator="containsText" text="booking hc">
      <formula>NOT(ISERROR(SEARCH("booking hc",J624)))</formula>
    </cfRule>
    <cfRule type="containsText" dxfId="14574" priority="10978" operator="containsText" text="expedia vc">
      <formula>NOT(ISERROR(SEARCH("expedia vc",J624)))</formula>
    </cfRule>
    <cfRule type="containsText" dxfId="14573" priority="10979" operator="containsText" text="booking hcn">
      <formula>NOT(ISERROR(SEARCH("booking hcn",J624)))</formula>
    </cfRule>
    <cfRule type="containsText" dxfId="14572" priority="10980" stopIfTrue="1" operator="containsText" text="booking vcd">
      <formula>NOT(ISERROR(SEARCH("booking vcd",J624)))</formula>
    </cfRule>
    <cfRule type="containsText" dxfId="14571" priority="10981" stopIfTrue="1" operator="containsText" text="booking vc">
      <formula>NOT(ISERROR(SEARCH("booking vc",J624)))</formula>
    </cfRule>
  </conditionalFormatting>
  <conditionalFormatting sqref="J624">
    <cfRule type="containsText" dxfId="14570" priority="10994" operator="containsText" text="BANND">
      <formula>NOT(ISERROR(SEARCH("BANND",J624)))</formula>
    </cfRule>
    <cfRule type="expression" dxfId="14569" priority="10995">
      <formula>"'=NOT(ISERROR(VLOOKUP('Banned list'!)"</formula>
    </cfRule>
  </conditionalFormatting>
  <conditionalFormatting sqref="N624">
    <cfRule type="containsText" dxfId="14568" priority="10991" stopIfTrue="1" operator="containsText" text="CHARGE ON ARRIVAL">
      <formula>NOT(ISERROR(SEARCH("CHARGE ON ARRIVAL",N624)))</formula>
    </cfRule>
    <cfRule type="containsText" dxfId="14567" priority="10992" stopIfTrue="1" operator="containsText" text="CHARGE VC ON DAY">
      <formula>NOT(ISERROR(SEARCH("CHARGE VC ON DAY",N624)))</formula>
    </cfRule>
    <cfRule type="containsText" dxfId="14566" priority="10993" stopIfTrue="1" operator="containsText" text="PAID">
      <formula>NOT(ISERROR(SEARCH("PAID",N624)))</formula>
    </cfRule>
  </conditionalFormatting>
  <conditionalFormatting sqref="B625:D625 H625:L625">
    <cfRule type="expression" dxfId="14565" priority="10960">
      <formula>"'=NOT(ISERROR(VLOOKUP('Banned list'!)"</formula>
    </cfRule>
  </conditionalFormatting>
  <conditionalFormatting sqref="J625">
    <cfRule type="containsText" dxfId="14564" priority="10963" operator="containsText" text="bb">
      <formula>NOT(ISERROR(SEARCH("bb",J625)))</formula>
    </cfRule>
    <cfRule type="containsText" dxfId="14563" priority="10964" stopIfTrue="1" operator="containsText" text="booking hc">
      <formula>NOT(ISERROR(SEARCH("booking hc",J625)))</formula>
    </cfRule>
    <cfRule type="containsText" dxfId="14562" priority="10965" operator="containsText" text="expedia vc">
      <formula>NOT(ISERROR(SEARCH("expedia vc",J625)))</formula>
    </cfRule>
    <cfRule type="containsText" dxfId="14561" priority="10966" operator="containsText" text="booking hcn">
      <formula>NOT(ISERROR(SEARCH("booking hcn",J625)))</formula>
    </cfRule>
    <cfRule type="containsText" dxfId="14560" priority="10967" stopIfTrue="1" operator="containsText" text="booking vcd">
      <formula>NOT(ISERROR(SEARCH("booking vcd",J625)))</formula>
    </cfRule>
    <cfRule type="containsText" dxfId="14559" priority="10968" stopIfTrue="1" operator="containsText" text="booking vc">
      <formula>NOT(ISERROR(SEARCH("booking vc",J625)))</formula>
    </cfRule>
  </conditionalFormatting>
  <conditionalFormatting sqref="J625">
    <cfRule type="containsText" dxfId="14558" priority="10962" operator="containsText" text="hw">
      <formula>NOT(ISERROR(SEARCH("hw",J625)))</formula>
    </cfRule>
  </conditionalFormatting>
  <conditionalFormatting sqref="J625">
    <cfRule type="containsText" dxfId="14557" priority="10953" operator="containsText" text="hw">
      <formula>NOT(ISERROR(SEARCH("hw",J625)))</formula>
    </cfRule>
    <cfRule type="containsText" dxfId="14556" priority="10954" operator="containsText" text="bb">
      <formula>NOT(ISERROR(SEARCH("bb",J625)))</formula>
    </cfRule>
    <cfRule type="containsText" dxfId="14555" priority="10955" stopIfTrue="1" operator="containsText" text="booking hc">
      <formula>NOT(ISERROR(SEARCH("booking hc",J625)))</formula>
    </cfRule>
    <cfRule type="containsText" dxfId="14554" priority="10956" operator="containsText" text="expedia vc">
      <formula>NOT(ISERROR(SEARCH("expedia vc",J625)))</formula>
    </cfRule>
    <cfRule type="containsText" dxfId="14553" priority="10957" operator="containsText" text="booking hcn">
      <formula>NOT(ISERROR(SEARCH("booking hcn",J625)))</formula>
    </cfRule>
    <cfRule type="containsText" dxfId="14552" priority="10958" stopIfTrue="1" operator="containsText" text="booking vcd">
      <formula>NOT(ISERROR(SEARCH("booking vcd",J625)))</formula>
    </cfRule>
    <cfRule type="containsText" dxfId="14551" priority="10959" stopIfTrue="1" operator="containsText" text="booking vc">
      <formula>NOT(ISERROR(SEARCH("booking vc",J625)))</formula>
    </cfRule>
  </conditionalFormatting>
  <conditionalFormatting sqref="J625">
    <cfRule type="containsText" dxfId="14550" priority="10972" operator="containsText" text="BANND">
      <formula>NOT(ISERROR(SEARCH("BANND",J625)))</formula>
    </cfRule>
    <cfRule type="expression" dxfId="14549" priority="10973">
      <formula>"'=NOT(ISERROR(VLOOKUP('Banned list'!)"</formula>
    </cfRule>
  </conditionalFormatting>
  <conditionalFormatting sqref="N625">
    <cfRule type="containsText" dxfId="14548" priority="10969" stopIfTrue="1" operator="containsText" text="CHARGE ON ARRIVAL">
      <formula>NOT(ISERROR(SEARCH("CHARGE ON ARRIVAL",N625)))</formula>
    </cfRule>
    <cfRule type="containsText" dxfId="14547" priority="10970" stopIfTrue="1" operator="containsText" text="CHARGE VC ON DAY">
      <formula>NOT(ISERROR(SEARCH("CHARGE VC ON DAY",N625)))</formula>
    </cfRule>
    <cfRule type="containsText" dxfId="14546" priority="10971" stopIfTrue="1" operator="containsText" text="PAID">
      <formula>NOT(ISERROR(SEARCH("PAID",N625)))</formula>
    </cfRule>
  </conditionalFormatting>
  <conditionalFormatting sqref="B626:D626 H626:L626">
    <cfRule type="expression" dxfId="14545" priority="10938">
      <formula>"'=NOT(ISERROR(VLOOKUP('Banned list'!)"</formula>
    </cfRule>
  </conditionalFormatting>
  <conditionalFormatting sqref="J626">
    <cfRule type="containsText" dxfId="14544" priority="10941" operator="containsText" text="bb">
      <formula>NOT(ISERROR(SEARCH("bb",J626)))</formula>
    </cfRule>
    <cfRule type="containsText" dxfId="14543" priority="10942" stopIfTrue="1" operator="containsText" text="booking hc">
      <formula>NOT(ISERROR(SEARCH("booking hc",J626)))</formula>
    </cfRule>
    <cfRule type="containsText" dxfId="14542" priority="10943" operator="containsText" text="expedia vc">
      <formula>NOT(ISERROR(SEARCH("expedia vc",J626)))</formula>
    </cfRule>
    <cfRule type="containsText" dxfId="14541" priority="10944" operator="containsText" text="booking hcn">
      <formula>NOT(ISERROR(SEARCH("booking hcn",J626)))</formula>
    </cfRule>
    <cfRule type="containsText" dxfId="14540" priority="10945" stopIfTrue="1" operator="containsText" text="booking vcd">
      <formula>NOT(ISERROR(SEARCH("booking vcd",J626)))</formula>
    </cfRule>
    <cfRule type="containsText" dxfId="14539" priority="10946" stopIfTrue="1" operator="containsText" text="booking vc">
      <formula>NOT(ISERROR(SEARCH("booking vc",J626)))</formula>
    </cfRule>
  </conditionalFormatting>
  <conditionalFormatting sqref="J626">
    <cfRule type="containsText" dxfId="14538" priority="10940" operator="containsText" text="hw">
      <formula>NOT(ISERROR(SEARCH("hw",J626)))</formula>
    </cfRule>
  </conditionalFormatting>
  <conditionalFormatting sqref="J626">
    <cfRule type="containsText" dxfId="14537" priority="10931" operator="containsText" text="hw">
      <formula>NOT(ISERROR(SEARCH("hw",J626)))</formula>
    </cfRule>
    <cfRule type="containsText" dxfId="14536" priority="10932" operator="containsText" text="bb">
      <formula>NOT(ISERROR(SEARCH("bb",J626)))</formula>
    </cfRule>
    <cfRule type="containsText" dxfId="14535" priority="10933" stopIfTrue="1" operator="containsText" text="booking hc">
      <formula>NOT(ISERROR(SEARCH("booking hc",J626)))</formula>
    </cfRule>
    <cfRule type="containsText" dxfId="14534" priority="10934" operator="containsText" text="expedia vc">
      <formula>NOT(ISERROR(SEARCH("expedia vc",J626)))</formula>
    </cfRule>
    <cfRule type="containsText" dxfId="14533" priority="10935" operator="containsText" text="booking hcn">
      <formula>NOT(ISERROR(SEARCH("booking hcn",J626)))</formula>
    </cfRule>
    <cfRule type="containsText" dxfId="14532" priority="10936" stopIfTrue="1" operator="containsText" text="booking vcd">
      <formula>NOT(ISERROR(SEARCH("booking vcd",J626)))</formula>
    </cfRule>
    <cfRule type="containsText" dxfId="14531" priority="10937" stopIfTrue="1" operator="containsText" text="booking vc">
      <formula>NOT(ISERROR(SEARCH("booking vc",J626)))</formula>
    </cfRule>
  </conditionalFormatting>
  <conditionalFormatting sqref="J626">
    <cfRule type="containsText" dxfId="14530" priority="10950" operator="containsText" text="BANND">
      <formula>NOT(ISERROR(SEARCH("BANND",J626)))</formula>
    </cfRule>
    <cfRule type="expression" dxfId="14529" priority="10951">
      <formula>"'=NOT(ISERROR(VLOOKUP('Banned list'!)"</formula>
    </cfRule>
  </conditionalFormatting>
  <conditionalFormatting sqref="N626">
    <cfRule type="containsText" dxfId="14528" priority="10947" stopIfTrue="1" operator="containsText" text="CHARGE ON ARRIVAL">
      <formula>NOT(ISERROR(SEARCH("CHARGE ON ARRIVAL",N626)))</formula>
    </cfRule>
    <cfRule type="containsText" dxfId="14527" priority="10948" stopIfTrue="1" operator="containsText" text="CHARGE VC ON DAY">
      <formula>NOT(ISERROR(SEARCH("CHARGE VC ON DAY",N626)))</formula>
    </cfRule>
    <cfRule type="containsText" dxfId="14526" priority="10949" stopIfTrue="1" operator="containsText" text="PAID">
      <formula>NOT(ISERROR(SEARCH("PAID",N626)))</formula>
    </cfRule>
  </conditionalFormatting>
  <conditionalFormatting sqref="B627:D627 H627:L627">
    <cfRule type="expression" dxfId="14525" priority="10916">
      <formula>"'=NOT(ISERROR(VLOOKUP('Banned list'!)"</formula>
    </cfRule>
  </conditionalFormatting>
  <conditionalFormatting sqref="J627">
    <cfRule type="containsText" dxfId="14524" priority="10919" operator="containsText" text="bb">
      <formula>NOT(ISERROR(SEARCH("bb",J627)))</formula>
    </cfRule>
    <cfRule type="containsText" dxfId="14523" priority="10920" stopIfTrue="1" operator="containsText" text="booking hc">
      <formula>NOT(ISERROR(SEARCH("booking hc",J627)))</formula>
    </cfRule>
    <cfRule type="containsText" dxfId="14522" priority="10921" operator="containsText" text="expedia vc">
      <formula>NOT(ISERROR(SEARCH("expedia vc",J627)))</formula>
    </cfRule>
    <cfRule type="containsText" dxfId="14521" priority="10922" operator="containsText" text="booking hcn">
      <formula>NOT(ISERROR(SEARCH("booking hcn",J627)))</formula>
    </cfRule>
    <cfRule type="containsText" dxfId="14520" priority="10923" stopIfTrue="1" operator="containsText" text="booking vcd">
      <formula>NOT(ISERROR(SEARCH("booking vcd",J627)))</formula>
    </cfRule>
    <cfRule type="containsText" dxfId="14519" priority="10924" stopIfTrue="1" operator="containsText" text="booking vc">
      <formula>NOT(ISERROR(SEARCH("booking vc",J627)))</formula>
    </cfRule>
  </conditionalFormatting>
  <conditionalFormatting sqref="J627">
    <cfRule type="containsText" dxfId="14518" priority="10918" operator="containsText" text="hw">
      <formula>NOT(ISERROR(SEARCH("hw",J627)))</formula>
    </cfRule>
  </conditionalFormatting>
  <conditionalFormatting sqref="J627">
    <cfRule type="containsText" dxfId="14517" priority="10909" operator="containsText" text="hw">
      <formula>NOT(ISERROR(SEARCH("hw",J627)))</formula>
    </cfRule>
    <cfRule type="containsText" dxfId="14516" priority="10910" operator="containsText" text="bb">
      <formula>NOT(ISERROR(SEARCH("bb",J627)))</formula>
    </cfRule>
    <cfRule type="containsText" dxfId="14515" priority="10911" stopIfTrue="1" operator="containsText" text="booking hc">
      <formula>NOT(ISERROR(SEARCH("booking hc",J627)))</formula>
    </cfRule>
    <cfRule type="containsText" dxfId="14514" priority="10912" operator="containsText" text="expedia vc">
      <formula>NOT(ISERROR(SEARCH("expedia vc",J627)))</formula>
    </cfRule>
    <cfRule type="containsText" dxfId="14513" priority="10913" operator="containsText" text="booking hcn">
      <formula>NOT(ISERROR(SEARCH("booking hcn",J627)))</formula>
    </cfRule>
    <cfRule type="containsText" dxfId="14512" priority="10914" stopIfTrue="1" operator="containsText" text="booking vcd">
      <formula>NOT(ISERROR(SEARCH("booking vcd",J627)))</formula>
    </cfRule>
    <cfRule type="containsText" dxfId="14511" priority="10915" stopIfTrue="1" operator="containsText" text="booking vc">
      <formula>NOT(ISERROR(SEARCH("booking vc",J627)))</formula>
    </cfRule>
  </conditionalFormatting>
  <conditionalFormatting sqref="J627">
    <cfRule type="containsText" dxfId="14510" priority="10928" operator="containsText" text="BANND">
      <formula>NOT(ISERROR(SEARCH("BANND",J627)))</formula>
    </cfRule>
    <cfRule type="expression" dxfId="14509" priority="10929">
      <formula>"'=NOT(ISERROR(VLOOKUP('Banned list'!)"</formula>
    </cfRule>
  </conditionalFormatting>
  <conditionalFormatting sqref="N627">
    <cfRule type="containsText" dxfId="14508" priority="10925" stopIfTrue="1" operator="containsText" text="CHARGE ON ARRIVAL">
      <formula>NOT(ISERROR(SEARCH("CHARGE ON ARRIVAL",N627)))</formula>
    </cfRule>
    <cfRule type="containsText" dxfId="14507" priority="10926" stopIfTrue="1" operator="containsText" text="CHARGE VC ON DAY">
      <formula>NOT(ISERROR(SEARCH("CHARGE VC ON DAY",N627)))</formula>
    </cfRule>
    <cfRule type="containsText" dxfId="14506" priority="10927" stopIfTrue="1" operator="containsText" text="PAID">
      <formula>NOT(ISERROR(SEARCH("PAID",N627)))</formula>
    </cfRule>
  </conditionalFormatting>
  <conditionalFormatting sqref="B628:F628 H628:L628">
    <cfRule type="expression" dxfId="14505" priority="10894">
      <formula>"'=NOT(ISERROR(VLOOKUP('Banned list'!)"</formula>
    </cfRule>
  </conditionalFormatting>
  <conditionalFormatting sqref="J628">
    <cfRule type="containsText" dxfId="14504" priority="10897" operator="containsText" text="bb">
      <formula>NOT(ISERROR(SEARCH("bb",J628)))</formula>
    </cfRule>
    <cfRule type="containsText" dxfId="14503" priority="10898" stopIfTrue="1" operator="containsText" text="booking hc">
      <formula>NOT(ISERROR(SEARCH("booking hc",J628)))</formula>
    </cfRule>
    <cfRule type="containsText" dxfId="14502" priority="10899" operator="containsText" text="expedia vc">
      <formula>NOT(ISERROR(SEARCH("expedia vc",J628)))</formula>
    </cfRule>
    <cfRule type="containsText" dxfId="14501" priority="10900" operator="containsText" text="booking hcn">
      <formula>NOT(ISERROR(SEARCH("booking hcn",J628)))</formula>
    </cfRule>
    <cfRule type="containsText" dxfId="14500" priority="10901" stopIfTrue="1" operator="containsText" text="booking vcd">
      <formula>NOT(ISERROR(SEARCH("booking vcd",J628)))</formula>
    </cfRule>
    <cfRule type="containsText" dxfId="14499" priority="10902" stopIfTrue="1" operator="containsText" text="booking vc">
      <formula>NOT(ISERROR(SEARCH("booking vc",J628)))</formula>
    </cfRule>
  </conditionalFormatting>
  <conditionalFormatting sqref="J628">
    <cfRule type="containsText" dxfId="14498" priority="10896" operator="containsText" text="hw">
      <formula>NOT(ISERROR(SEARCH("hw",J628)))</formula>
    </cfRule>
  </conditionalFormatting>
  <conditionalFormatting sqref="J628">
    <cfRule type="containsText" dxfId="14497" priority="10887" operator="containsText" text="hw">
      <formula>NOT(ISERROR(SEARCH("hw",J628)))</formula>
    </cfRule>
    <cfRule type="containsText" dxfId="14496" priority="10888" operator="containsText" text="bb">
      <formula>NOT(ISERROR(SEARCH("bb",J628)))</formula>
    </cfRule>
    <cfRule type="containsText" dxfId="14495" priority="10889" stopIfTrue="1" operator="containsText" text="booking hc">
      <formula>NOT(ISERROR(SEARCH("booking hc",J628)))</formula>
    </cfRule>
    <cfRule type="containsText" dxfId="14494" priority="10890" operator="containsText" text="expedia vc">
      <formula>NOT(ISERROR(SEARCH("expedia vc",J628)))</formula>
    </cfRule>
    <cfRule type="containsText" dxfId="14493" priority="10891" operator="containsText" text="booking hcn">
      <formula>NOT(ISERROR(SEARCH("booking hcn",J628)))</formula>
    </cfRule>
    <cfRule type="containsText" dxfId="14492" priority="10892" stopIfTrue="1" operator="containsText" text="booking vcd">
      <formula>NOT(ISERROR(SEARCH("booking vcd",J628)))</formula>
    </cfRule>
    <cfRule type="containsText" dxfId="14491" priority="10893" stopIfTrue="1" operator="containsText" text="booking vc">
      <formula>NOT(ISERROR(SEARCH("booking vc",J628)))</formula>
    </cfRule>
  </conditionalFormatting>
  <conditionalFormatting sqref="J628">
    <cfRule type="containsText" dxfId="14490" priority="10906" operator="containsText" text="BANND">
      <formula>NOT(ISERROR(SEARCH("BANND",J628)))</formula>
    </cfRule>
    <cfRule type="expression" dxfId="14489" priority="10907">
      <formula>"'=NOT(ISERROR(VLOOKUP('Banned list'!)"</formula>
    </cfRule>
  </conditionalFormatting>
  <conditionalFormatting sqref="N628">
    <cfRule type="containsText" dxfId="14488" priority="10903" stopIfTrue="1" operator="containsText" text="CHARGE ON ARRIVAL">
      <formula>NOT(ISERROR(SEARCH("CHARGE ON ARRIVAL",N628)))</formula>
    </cfRule>
    <cfRule type="containsText" dxfId="14487" priority="10904" stopIfTrue="1" operator="containsText" text="CHARGE VC ON DAY">
      <formula>NOT(ISERROR(SEARCH("CHARGE VC ON DAY",N628)))</formula>
    </cfRule>
    <cfRule type="containsText" dxfId="14486" priority="10905" stopIfTrue="1" operator="containsText" text="PAID">
      <formula>NOT(ISERROR(SEARCH("PAID",N628)))</formula>
    </cfRule>
  </conditionalFormatting>
  <conditionalFormatting sqref="H628:L628">
    <cfRule type="expression" dxfId="14485" priority="10884">
      <formula>"'=NOT(ISERROR(VLOOKUP('Banned list'!)"</formula>
    </cfRule>
  </conditionalFormatting>
  <conditionalFormatting sqref="J628">
    <cfRule type="containsText" dxfId="14484" priority="10877" operator="containsText" text="hw">
      <formula>NOT(ISERROR(SEARCH("hw",J628)))</formula>
    </cfRule>
    <cfRule type="containsText" dxfId="14483" priority="10878" operator="containsText" text="bb">
      <formula>NOT(ISERROR(SEARCH("bb",J628)))</formula>
    </cfRule>
    <cfRule type="containsText" dxfId="14482" priority="10879" stopIfTrue="1" operator="containsText" text="booking hc">
      <formula>NOT(ISERROR(SEARCH("booking hc",J628)))</formula>
    </cfRule>
    <cfRule type="containsText" dxfId="14481" priority="10880" operator="containsText" text="expedia vc">
      <formula>NOT(ISERROR(SEARCH("expedia vc",J628)))</formula>
    </cfRule>
    <cfRule type="containsText" dxfId="14480" priority="10881" operator="containsText" text="booking hcn">
      <formula>NOT(ISERROR(SEARCH("booking hcn",J628)))</formula>
    </cfRule>
    <cfRule type="containsText" dxfId="14479" priority="10882" stopIfTrue="1" operator="containsText" text="booking vcd">
      <formula>NOT(ISERROR(SEARCH("booking vcd",J628)))</formula>
    </cfRule>
    <cfRule type="containsText" dxfId="14478" priority="10883" stopIfTrue="1" operator="containsText" text="booking vc">
      <formula>NOT(ISERROR(SEARCH("booking vc",J628)))</formula>
    </cfRule>
  </conditionalFormatting>
  <conditionalFormatting sqref="J628">
    <cfRule type="containsText" dxfId="14477" priority="10885" operator="containsText" text="BANND">
      <formula>NOT(ISERROR(SEARCH("BANND",J628)))</formula>
    </cfRule>
    <cfRule type="expression" dxfId="14476" priority="10886">
      <formula>"'=NOT(ISERROR(VLOOKUP('Banned list'!)"</formula>
    </cfRule>
  </conditionalFormatting>
  <conditionalFormatting sqref="C628:F628">
    <cfRule type="containsText" dxfId="14475" priority="10873" operator="containsText" text="BANND">
      <formula>NOT(ISERROR(SEARCH("BANND",C628)))</formula>
    </cfRule>
  </conditionalFormatting>
  <conditionalFormatting sqref="H628:L628">
    <cfRule type="expression" dxfId="14474" priority="10872">
      <formula>"'=NOT(ISERROR(VLOOKUP('Banned list'!)"</formula>
    </cfRule>
  </conditionalFormatting>
  <conditionalFormatting sqref="J628">
    <cfRule type="containsText" dxfId="14473" priority="10865" operator="containsText" text="hw">
      <formula>NOT(ISERROR(SEARCH("hw",J628)))</formula>
    </cfRule>
    <cfRule type="containsText" dxfId="14472" priority="10866" operator="containsText" text="bb">
      <formula>NOT(ISERROR(SEARCH("bb",J628)))</formula>
    </cfRule>
    <cfRule type="containsText" dxfId="14471" priority="10867" stopIfTrue="1" operator="containsText" text="booking hc">
      <formula>NOT(ISERROR(SEARCH("booking hc",J628)))</formula>
    </cfRule>
    <cfRule type="containsText" dxfId="14470" priority="10868" operator="containsText" text="expedia vc">
      <formula>NOT(ISERROR(SEARCH("expedia vc",J628)))</formula>
    </cfRule>
    <cfRule type="containsText" dxfId="14469" priority="10869" operator="containsText" text="booking hcn">
      <formula>NOT(ISERROR(SEARCH("booking hcn",J628)))</formula>
    </cfRule>
    <cfRule type="containsText" dxfId="14468" priority="10870" stopIfTrue="1" operator="containsText" text="booking vcd">
      <formula>NOT(ISERROR(SEARCH("booking vcd",J628)))</formula>
    </cfRule>
    <cfRule type="containsText" dxfId="14467" priority="10871" stopIfTrue="1" operator="containsText" text="booking vc">
      <formula>NOT(ISERROR(SEARCH("booking vc",J628)))</formula>
    </cfRule>
  </conditionalFormatting>
  <conditionalFormatting sqref="J628">
    <cfRule type="containsText" dxfId="14466" priority="10874" operator="containsText" text="BANND">
      <formula>NOT(ISERROR(SEARCH("BANND",J628)))</formula>
    </cfRule>
    <cfRule type="expression" dxfId="14465" priority="10875">
      <formula>"'=NOT(ISERROR(VLOOKUP('Banned list'!)"</formula>
    </cfRule>
  </conditionalFormatting>
  <conditionalFormatting sqref="B629:D629 H629:L629">
    <cfRule type="expression" dxfId="14464" priority="10850">
      <formula>"'=NOT(ISERROR(VLOOKUP('Banned list'!)"</formula>
    </cfRule>
  </conditionalFormatting>
  <conditionalFormatting sqref="J629">
    <cfRule type="containsText" dxfId="14463" priority="10853" operator="containsText" text="bb">
      <formula>NOT(ISERROR(SEARCH("bb",J629)))</formula>
    </cfRule>
    <cfRule type="containsText" dxfId="14462" priority="10854" stopIfTrue="1" operator="containsText" text="booking hc">
      <formula>NOT(ISERROR(SEARCH("booking hc",J629)))</formula>
    </cfRule>
    <cfRule type="containsText" dxfId="14461" priority="10855" operator="containsText" text="expedia vc">
      <formula>NOT(ISERROR(SEARCH("expedia vc",J629)))</formula>
    </cfRule>
    <cfRule type="containsText" dxfId="14460" priority="10856" operator="containsText" text="booking hcn">
      <formula>NOT(ISERROR(SEARCH("booking hcn",J629)))</formula>
    </cfRule>
    <cfRule type="containsText" dxfId="14459" priority="10857" stopIfTrue="1" operator="containsText" text="booking vcd">
      <formula>NOT(ISERROR(SEARCH("booking vcd",J629)))</formula>
    </cfRule>
    <cfRule type="containsText" dxfId="14458" priority="10858" stopIfTrue="1" operator="containsText" text="booking vc">
      <formula>NOT(ISERROR(SEARCH("booking vc",J629)))</formula>
    </cfRule>
  </conditionalFormatting>
  <conditionalFormatting sqref="J629">
    <cfRule type="containsText" dxfId="14457" priority="10852" operator="containsText" text="hw">
      <formula>NOT(ISERROR(SEARCH("hw",J629)))</formula>
    </cfRule>
  </conditionalFormatting>
  <conditionalFormatting sqref="J629">
    <cfRule type="containsText" dxfId="14456" priority="10843" operator="containsText" text="hw">
      <formula>NOT(ISERROR(SEARCH("hw",J629)))</formula>
    </cfRule>
    <cfRule type="containsText" dxfId="14455" priority="10844" operator="containsText" text="bb">
      <formula>NOT(ISERROR(SEARCH("bb",J629)))</formula>
    </cfRule>
    <cfRule type="containsText" dxfId="14454" priority="10845" stopIfTrue="1" operator="containsText" text="booking hc">
      <formula>NOT(ISERROR(SEARCH("booking hc",J629)))</formula>
    </cfRule>
    <cfRule type="containsText" dxfId="14453" priority="10846" operator="containsText" text="expedia vc">
      <formula>NOT(ISERROR(SEARCH("expedia vc",J629)))</formula>
    </cfRule>
    <cfRule type="containsText" dxfId="14452" priority="10847" operator="containsText" text="booking hcn">
      <formula>NOT(ISERROR(SEARCH("booking hcn",J629)))</formula>
    </cfRule>
    <cfRule type="containsText" dxfId="14451" priority="10848" stopIfTrue="1" operator="containsText" text="booking vcd">
      <formula>NOT(ISERROR(SEARCH("booking vcd",J629)))</formula>
    </cfRule>
    <cfRule type="containsText" dxfId="14450" priority="10849" stopIfTrue="1" operator="containsText" text="booking vc">
      <formula>NOT(ISERROR(SEARCH("booking vc",J629)))</formula>
    </cfRule>
  </conditionalFormatting>
  <conditionalFormatting sqref="J629">
    <cfRule type="containsText" dxfId="14449" priority="10862" operator="containsText" text="BANND">
      <formula>NOT(ISERROR(SEARCH("BANND",J629)))</formula>
    </cfRule>
    <cfRule type="expression" dxfId="14448" priority="10863">
      <formula>"'=NOT(ISERROR(VLOOKUP('Banned list'!)"</formula>
    </cfRule>
  </conditionalFormatting>
  <conditionalFormatting sqref="N629">
    <cfRule type="containsText" dxfId="14447" priority="10859" stopIfTrue="1" operator="containsText" text="CHARGE ON ARRIVAL">
      <formula>NOT(ISERROR(SEARCH("CHARGE ON ARRIVAL",N629)))</formula>
    </cfRule>
    <cfRule type="containsText" dxfId="14446" priority="10860" stopIfTrue="1" operator="containsText" text="CHARGE VC ON DAY">
      <formula>NOT(ISERROR(SEARCH("CHARGE VC ON DAY",N629)))</formula>
    </cfRule>
    <cfRule type="containsText" dxfId="14445" priority="10861" stopIfTrue="1" operator="containsText" text="PAID">
      <formula>NOT(ISERROR(SEARCH("PAID",N629)))</formula>
    </cfRule>
  </conditionalFormatting>
  <conditionalFormatting sqref="H630:L630 B630:F630">
    <cfRule type="expression" dxfId="14444" priority="10828">
      <formula>"'=NOT(ISERROR(VLOOKUP('Banned list'!)"</formula>
    </cfRule>
  </conditionalFormatting>
  <conditionalFormatting sqref="J630">
    <cfRule type="containsText" dxfId="14443" priority="10831" operator="containsText" text="bb">
      <formula>NOT(ISERROR(SEARCH("bb",J630)))</formula>
    </cfRule>
    <cfRule type="containsText" dxfId="14442" priority="10832" stopIfTrue="1" operator="containsText" text="booking hc">
      <formula>NOT(ISERROR(SEARCH("booking hc",J630)))</formula>
    </cfRule>
    <cfRule type="containsText" dxfId="14441" priority="10833" operator="containsText" text="expedia vc">
      <formula>NOT(ISERROR(SEARCH("expedia vc",J630)))</formula>
    </cfRule>
    <cfRule type="containsText" dxfId="14440" priority="10834" operator="containsText" text="booking hcn">
      <formula>NOT(ISERROR(SEARCH("booking hcn",J630)))</formula>
    </cfRule>
    <cfRule type="containsText" dxfId="14439" priority="10835" stopIfTrue="1" operator="containsText" text="booking vcd">
      <formula>NOT(ISERROR(SEARCH("booking vcd",J630)))</formula>
    </cfRule>
    <cfRule type="containsText" dxfId="14438" priority="10836" stopIfTrue="1" operator="containsText" text="booking vc">
      <formula>NOT(ISERROR(SEARCH("booking vc",J630)))</formula>
    </cfRule>
  </conditionalFormatting>
  <conditionalFormatting sqref="J630">
    <cfRule type="containsText" dxfId="14437" priority="10830" operator="containsText" text="hw">
      <formula>NOT(ISERROR(SEARCH("hw",J630)))</formula>
    </cfRule>
  </conditionalFormatting>
  <conditionalFormatting sqref="J630">
    <cfRule type="containsText" dxfId="14436" priority="10821" operator="containsText" text="hw">
      <formula>NOT(ISERROR(SEARCH("hw",J630)))</formula>
    </cfRule>
    <cfRule type="containsText" dxfId="14435" priority="10822" operator="containsText" text="bb">
      <formula>NOT(ISERROR(SEARCH("bb",J630)))</formula>
    </cfRule>
    <cfRule type="containsText" dxfId="14434" priority="10823" stopIfTrue="1" operator="containsText" text="booking hc">
      <formula>NOT(ISERROR(SEARCH("booking hc",J630)))</formula>
    </cfRule>
    <cfRule type="containsText" dxfId="14433" priority="10824" operator="containsText" text="expedia vc">
      <formula>NOT(ISERROR(SEARCH("expedia vc",J630)))</formula>
    </cfRule>
    <cfRule type="containsText" dxfId="14432" priority="10825" operator="containsText" text="booking hcn">
      <formula>NOT(ISERROR(SEARCH("booking hcn",J630)))</formula>
    </cfRule>
    <cfRule type="containsText" dxfId="14431" priority="10826" stopIfTrue="1" operator="containsText" text="booking vcd">
      <formula>NOT(ISERROR(SEARCH("booking vcd",J630)))</formula>
    </cfRule>
    <cfRule type="containsText" dxfId="14430" priority="10827" stopIfTrue="1" operator="containsText" text="booking vc">
      <formula>NOT(ISERROR(SEARCH("booking vc",J630)))</formula>
    </cfRule>
  </conditionalFormatting>
  <conditionalFormatting sqref="J630">
    <cfRule type="containsText" dxfId="14429" priority="10840" operator="containsText" text="BANND">
      <formula>NOT(ISERROR(SEARCH("BANND",J630)))</formula>
    </cfRule>
    <cfRule type="expression" dxfId="14428" priority="10841">
      <formula>"'=NOT(ISERROR(VLOOKUP('Banned list'!)"</formula>
    </cfRule>
  </conditionalFormatting>
  <conditionalFormatting sqref="N630">
    <cfRule type="containsText" dxfId="14427" priority="10837" stopIfTrue="1" operator="containsText" text="CHARGE ON ARRIVAL">
      <formula>NOT(ISERROR(SEARCH("CHARGE ON ARRIVAL",N630)))</formula>
    </cfRule>
    <cfRule type="containsText" dxfId="14426" priority="10838" stopIfTrue="1" operator="containsText" text="CHARGE VC ON DAY">
      <formula>NOT(ISERROR(SEARCH("CHARGE VC ON DAY",N630)))</formula>
    </cfRule>
    <cfRule type="containsText" dxfId="14425" priority="10839" stopIfTrue="1" operator="containsText" text="PAID">
      <formula>NOT(ISERROR(SEARCH("PAID",N630)))</formula>
    </cfRule>
  </conditionalFormatting>
  <conditionalFormatting sqref="B631:F631 H631:L631">
    <cfRule type="expression" dxfId="14424" priority="10806">
      <formula>"'=NOT(ISERROR(VLOOKUP('Banned list'!)"</formula>
    </cfRule>
  </conditionalFormatting>
  <conditionalFormatting sqref="J631">
    <cfRule type="containsText" dxfId="14423" priority="10809" operator="containsText" text="bb">
      <formula>NOT(ISERROR(SEARCH("bb",J631)))</formula>
    </cfRule>
    <cfRule type="containsText" dxfId="14422" priority="10810" stopIfTrue="1" operator="containsText" text="booking hc">
      <formula>NOT(ISERROR(SEARCH("booking hc",J631)))</formula>
    </cfRule>
    <cfRule type="containsText" dxfId="14421" priority="10811" operator="containsText" text="expedia vc">
      <formula>NOT(ISERROR(SEARCH("expedia vc",J631)))</formula>
    </cfRule>
    <cfRule type="containsText" dxfId="14420" priority="10812" operator="containsText" text="booking hcn">
      <formula>NOT(ISERROR(SEARCH("booking hcn",J631)))</formula>
    </cfRule>
    <cfRule type="containsText" dxfId="14419" priority="10813" stopIfTrue="1" operator="containsText" text="booking vcd">
      <formula>NOT(ISERROR(SEARCH("booking vcd",J631)))</formula>
    </cfRule>
    <cfRule type="containsText" dxfId="14418" priority="10814" stopIfTrue="1" operator="containsText" text="booking vc">
      <formula>NOT(ISERROR(SEARCH("booking vc",J631)))</formula>
    </cfRule>
  </conditionalFormatting>
  <conditionalFormatting sqref="J631">
    <cfRule type="containsText" dxfId="14417" priority="10808" operator="containsText" text="hw">
      <formula>NOT(ISERROR(SEARCH("hw",J631)))</formula>
    </cfRule>
  </conditionalFormatting>
  <conditionalFormatting sqref="J631">
    <cfRule type="containsText" dxfId="14416" priority="10799" operator="containsText" text="hw">
      <formula>NOT(ISERROR(SEARCH("hw",J631)))</formula>
    </cfRule>
    <cfRule type="containsText" dxfId="14415" priority="10800" operator="containsText" text="bb">
      <formula>NOT(ISERROR(SEARCH("bb",J631)))</formula>
    </cfRule>
    <cfRule type="containsText" dxfId="14414" priority="10801" stopIfTrue="1" operator="containsText" text="booking hc">
      <formula>NOT(ISERROR(SEARCH("booking hc",J631)))</formula>
    </cfRule>
    <cfRule type="containsText" dxfId="14413" priority="10802" operator="containsText" text="expedia vc">
      <formula>NOT(ISERROR(SEARCH("expedia vc",J631)))</formula>
    </cfRule>
    <cfRule type="containsText" dxfId="14412" priority="10803" operator="containsText" text="booking hcn">
      <formula>NOT(ISERROR(SEARCH("booking hcn",J631)))</formula>
    </cfRule>
    <cfRule type="containsText" dxfId="14411" priority="10804" stopIfTrue="1" operator="containsText" text="booking vcd">
      <formula>NOT(ISERROR(SEARCH("booking vcd",J631)))</formula>
    </cfRule>
    <cfRule type="containsText" dxfId="14410" priority="10805" stopIfTrue="1" operator="containsText" text="booking vc">
      <formula>NOT(ISERROR(SEARCH("booking vc",J631)))</formula>
    </cfRule>
  </conditionalFormatting>
  <conditionalFormatting sqref="J631">
    <cfRule type="containsText" dxfId="14409" priority="10818" operator="containsText" text="BANND">
      <formula>NOT(ISERROR(SEARCH("BANND",J631)))</formula>
    </cfRule>
    <cfRule type="expression" dxfId="14408" priority="10819">
      <formula>"'=NOT(ISERROR(VLOOKUP('Banned list'!)"</formula>
    </cfRule>
  </conditionalFormatting>
  <conditionalFormatting sqref="N631">
    <cfRule type="containsText" dxfId="14407" priority="10815" stopIfTrue="1" operator="containsText" text="CHARGE ON ARRIVAL">
      <formula>NOT(ISERROR(SEARCH("CHARGE ON ARRIVAL",N631)))</formula>
    </cfRule>
    <cfRule type="containsText" dxfId="14406" priority="10816" stopIfTrue="1" operator="containsText" text="CHARGE VC ON DAY">
      <formula>NOT(ISERROR(SEARCH("CHARGE VC ON DAY",N631)))</formula>
    </cfRule>
    <cfRule type="containsText" dxfId="14405" priority="10817" stopIfTrue="1" operator="containsText" text="PAID">
      <formula>NOT(ISERROR(SEARCH("PAID",N631)))</formula>
    </cfRule>
  </conditionalFormatting>
  <conditionalFormatting sqref="B632:D632 H632:L632">
    <cfRule type="expression" dxfId="14404" priority="10784">
      <formula>"'=NOT(ISERROR(VLOOKUP('Banned list'!)"</formula>
    </cfRule>
  </conditionalFormatting>
  <conditionalFormatting sqref="J632">
    <cfRule type="containsText" dxfId="14403" priority="10787" operator="containsText" text="bb">
      <formula>NOT(ISERROR(SEARCH("bb",J632)))</formula>
    </cfRule>
    <cfRule type="containsText" dxfId="14402" priority="10788" stopIfTrue="1" operator="containsText" text="booking hc">
      <formula>NOT(ISERROR(SEARCH("booking hc",J632)))</formula>
    </cfRule>
    <cfRule type="containsText" dxfId="14401" priority="10789" operator="containsText" text="expedia vc">
      <formula>NOT(ISERROR(SEARCH("expedia vc",J632)))</formula>
    </cfRule>
    <cfRule type="containsText" dxfId="14400" priority="10790" operator="containsText" text="booking hcn">
      <formula>NOT(ISERROR(SEARCH("booking hcn",J632)))</formula>
    </cfRule>
    <cfRule type="containsText" dxfId="14399" priority="10791" stopIfTrue="1" operator="containsText" text="booking vcd">
      <formula>NOT(ISERROR(SEARCH("booking vcd",J632)))</formula>
    </cfRule>
    <cfRule type="containsText" dxfId="14398" priority="10792" stopIfTrue="1" operator="containsText" text="booking vc">
      <formula>NOT(ISERROR(SEARCH("booking vc",J632)))</formula>
    </cfRule>
  </conditionalFormatting>
  <conditionalFormatting sqref="J632">
    <cfRule type="containsText" dxfId="14397" priority="10786" operator="containsText" text="hw">
      <formula>NOT(ISERROR(SEARCH("hw",J632)))</formula>
    </cfRule>
  </conditionalFormatting>
  <conditionalFormatting sqref="J632">
    <cfRule type="containsText" dxfId="14396" priority="10777" operator="containsText" text="hw">
      <formula>NOT(ISERROR(SEARCH("hw",J632)))</formula>
    </cfRule>
    <cfRule type="containsText" dxfId="14395" priority="10778" operator="containsText" text="bb">
      <formula>NOT(ISERROR(SEARCH("bb",J632)))</formula>
    </cfRule>
    <cfRule type="containsText" dxfId="14394" priority="10779" stopIfTrue="1" operator="containsText" text="booking hc">
      <formula>NOT(ISERROR(SEARCH("booking hc",J632)))</formula>
    </cfRule>
    <cfRule type="containsText" dxfId="14393" priority="10780" operator="containsText" text="expedia vc">
      <formula>NOT(ISERROR(SEARCH("expedia vc",J632)))</formula>
    </cfRule>
    <cfRule type="containsText" dxfId="14392" priority="10781" operator="containsText" text="booking hcn">
      <formula>NOT(ISERROR(SEARCH("booking hcn",J632)))</formula>
    </cfRule>
    <cfRule type="containsText" dxfId="14391" priority="10782" stopIfTrue="1" operator="containsText" text="booking vcd">
      <formula>NOT(ISERROR(SEARCH("booking vcd",J632)))</formula>
    </cfRule>
    <cfRule type="containsText" dxfId="14390" priority="10783" stopIfTrue="1" operator="containsText" text="booking vc">
      <formula>NOT(ISERROR(SEARCH("booking vc",J632)))</formula>
    </cfRule>
  </conditionalFormatting>
  <conditionalFormatting sqref="J632">
    <cfRule type="containsText" dxfId="14389" priority="10796" operator="containsText" text="BANND">
      <formula>NOT(ISERROR(SEARCH("BANND",J632)))</formula>
    </cfRule>
    <cfRule type="expression" dxfId="14388" priority="10797">
      <formula>"'=NOT(ISERROR(VLOOKUP('Banned list'!)"</formula>
    </cfRule>
  </conditionalFormatting>
  <conditionalFormatting sqref="N632">
    <cfRule type="containsText" dxfId="14387" priority="10793" stopIfTrue="1" operator="containsText" text="CHARGE ON ARRIVAL">
      <formula>NOT(ISERROR(SEARCH("CHARGE ON ARRIVAL",N632)))</formula>
    </cfRule>
    <cfRule type="containsText" dxfId="14386" priority="10794" stopIfTrue="1" operator="containsText" text="CHARGE VC ON DAY">
      <formula>NOT(ISERROR(SEARCH("CHARGE VC ON DAY",N632)))</formula>
    </cfRule>
    <cfRule type="containsText" dxfId="14385" priority="10795" stopIfTrue="1" operator="containsText" text="PAID">
      <formula>NOT(ISERROR(SEARCH("PAID",N632)))</formula>
    </cfRule>
  </conditionalFormatting>
  <conditionalFormatting sqref="B633:F633 H633:L633">
    <cfRule type="expression" dxfId="14384" priority="10762">
      <formula>"'=NOT(ISERROR(VLOOKUP('Banned list'!)"</formula>
    </cfRule>
  </conditionalFormatting>
  <conditionalFormatting sqref="J633">
    <cfRule type="containsText" dxfId="14383" priority="10765" operator="containsText" text="bb">
      <formula>NOT(ISERROR(SEARCH("bb",J633)))</formula>
    </cfRule>
    <cfRule type="containsText" dxfId="14382" priority="10766" stopIfTrue="1" operator="containsText" text="booking hc">
      <formula>NOT(ISERROR(SEARCH("booking hc",J633)))</formula>
    </cfRule>
    <cfRule type="containsText" dxfId="14381" priority="10767" operator="containsText" text="expedia vc">
      <formula>NOT(ISERROR(SEARCH("expedia vc",J633)))</formula>
    </cfRule>
    <cfRule type="containsText" dxfId="14380" priority="10768" operator="containsText" text="booking hcn">
      <formula>NOT(ISERROR(SEARCH("booking hcn",J633)))</formula>
    </cfRule>
    <cfRule type="containsText" dxfId="14379" priority="10769" stopIfTrue="1" operator="containsText" text="booking vcd">
      <formula>NOT(ISERROR(SEARCH("booking vcd",J633)))</formula>
    </cfRule>
    <cfRule type="containsText" dxfId="14378" priority="10770" stopIfTrue="1" operator="containsText" text="booking vc">
      <formula>NOT(ISERROR(SEARCH("booking vc",J633)))</formula>
    </cfRule>
  </conditionalFormatting>
  <conditionalFormatting sqref="J633">
    <cfRule type="containsText" dxfId="14377" priority="10764" operator="containsText" text="hw">
      <formula>NOT(ISERROR(SEARCH("hw",J633)))</formula>
    </cfRule>
  </conditionalFormatting>
  <conditionalFormatting sqref="J633">
    <cfRule type="containsText" dxfId="14376" priority="10755" operator="containsText" text="hw">
      <formula>NOT(ISERROR(SEARCH("hw",J633)))</formula>
    </cfRule>
    <cfRule type="containsText" dxfId="14375" priority="10756" operator="containsText" text="bb">
      <formula>NOT(ISERROR(SEARCH("bb",J633)))</formula>
    </cfRule>
    <cfRule type="containsText" dxfId="14374" priority="10757" stopIfTrue="1" operator="containsText" text="booking hc">
      <formula>NOT(ISERROR(SEARCH("booking hc",J633)))</formula>
    </cfRule>
    <cfRule type="containsText" dxfId="14373" priority="10758" operator="containsText" text="expedia vc">
      <formula>NOT(ISERROR(SEARCH("expedia vc",J633)))</formula>
    </cfRule>
    <cfRule type="containsText" dxfId="14372" priority="10759" operator="containsText" text="booking hcn">
      <formula>NOT(ISERROR(SEARCH("booking hcn",J633)))</formula>
    </cfRule>
    <cfRule type="containsText" dxfId="14371" priority="10760" stopIfTrue="1" operator="containsText" text="booking vcd">
      <formula>NOT(ISERROR(SEARCH("booking vcd",J633)))</formula>
    </cfRule>
    <cfRule type="containsText" dxfId="14370" priority="10761" stopIfTrue="1" operator="containsText" text="booking vc">
      <formula>NOT(ISERROR(SEARCH("booking vc",J633)))</formula>
    </cfRule>
  </conditionalFormatting>
  <conditionalFormatting sqref="J633">
    <cfRule type="containsText" dxfId="14369" priority="10774" operator="containsText" text="BANND">
      <formula>NOT(ISERROR(SEARCH("BANND",J633)))</formula>
    </cfRule>
    <cfRule type="expression" dxfId="14368" priority="10775">
      <formula>"'=NOT(ISERROR(VLOOKUP('Banned list'!)"</formula>
    </cfRule>
  </conditionalFormatting>
  <conditionalFormatting sqref="N633">
    <cfRule type="containsText" dxfId="14367" priority="10771" stopIfTrue="1" operator="containsText" text="CHARGE ON ARRIVAL">
      <formula>NOT(ISERROR(SEARCH("CHARGE ON ARRIVAL",N633)))</formula>
    </cfRule>
    <cfRule type="containsText" dxfId="14366" priority="10772" stopIfTrue="1" operator="containsText" text="CHARGE VC ON DAY">
      <formula>NOT(ISERROR(SEARCH("CHARGE VC ON DAY",N633)))</formula>
    </cfRule>
    <cfRule type="containsText" dxfId="14365" priority="10773" stopIfTrue="1" operator="containsText" text="PAID">
      <formula>NOT(ISERROR(SEARCH("PAID",N633)))</formula>
    </cfRule>
  </conditionalFormatting>
  <conditionalFormatting sqref="B634:D634 H634:L634">
    <cfRule type="expression" dxfId="14364" priority="10740">
      <formula>"'=NOT(ISERROR(VLOOKUP('Banned list'!)"</formula>
    </cfRule>
  </conditionalFormatting>
  <conditionalFormatting sqref="J634">
    <cfRule type="containsText" dxfId="14363" priority="10743" operator="containsText" text="bb">
      <formula>NOT(ISERROR(SEARCH("bb",J634)))</formula>
    </cfRule>
    <cfRule type="containsText" dxfId="14362" priority="10744" stopIfTrue="1" operator="containsText" text="booking hc">
      <formula>NOT(ISERROR(SEARCH("booking hc",J634)))</formula>
    </cfRule>
    <cfRule type="containsText" dxfId="14361" priority="10745" operator="containsText" text="expedia vc">
      <formula>NOT(ISERROR(SEARCH("expedia vc",J634)))</formula>
    </cfRule>
    <cfRule type="containsText" dxfId="14360" priority="10746" operator="containsText" text="booking hcn">
      <formula>NOT(ISERROR(SEARCH("booking hcn",J634)))</formula>
    </cfRule>
    <cfRule type="containsText" dxfId="14359" priority="10747" stopIfTrue="1" operator="containsText" text="booking vcd">
      <formula>NOT(ISERROR(SEARCH("booking vcd",J634)))</formula>
    </cfRule>
    <cfRule type="containsText" dxfId="14358" priority="10748" stopIfTrue="1" operator="containsText" text="booking vc">
      <formula>NOT(ISERROR(SEARCH("booking vc",J634)))</formula>
    </cfRule>
  </conditionalFormatting>
  <conditionalFormatting sqref="J634">
    <cfRule type="containsText" dxfId="14357" priority="10742" operator="containsText" text="hw">
      <formula>NOT(ISERROR(SEARCH("hw",J634)))</formula>
    </cfRule>
  </conditionalFormatting>
  <conditionalFormatting sqref="J634">
    <cfRule type="containsText" dxfId="14356" priority="10733" operator="containsText" text="hw">
      <formula>NOT(ISERROR(SEARCH("hw",J634)))</formula>
    </cfRule>
    <cfRule type="containsText" dxfId="14355" priority="10734" operator="containsText" text="bb">
      <formula>NOT(ISERROR(SEARCH("bb",J634)))</formula>
    </cfRule>
    <cfRule type="containsText" dxfId="14354" priority="10735" stopIfTrue="1" operator="containsText" text="booking hc">
      <formula>NOT(ISERROR(SEARCH("booking hc",J634)))</formula>
    </cfRule>
    <cfRule type="containsText" dxfId="14353" priority="10736" operator="containsText" text="expedia vc">
      <formula>NOT(ISERROR(SEARCH("expedia vc",J634)))</formula>
    </cfRule>
    <cfRule type="containsText" dxfId="14352" priority="10737" operator="containsText" text="booking hcn">
      <formula>NOT(ISERROR(SEARCH("booking hcn",J634)))</formula>
    </cfRule>
    <cfRule type="containsText" dxfId="14351" priority="10738" stopIfTrue="1" operator="containsText" text="booking vcd">
      <formula>NOT(ISERROR(SEARCH("booking vcd",J634)))</formula>
    </cfRule>
    <cfRule type="containsText" dxfId="14350" priority="10739" stopIfTrue="1" operator="containsText" text="booking vc">
      <formula>NOT(ISERROR(SEARCH("booking vc",J634)))</formula>
    </cfRule>
  </conditionalFormatting>
  <conditionalFormatting sqref="J634">
    <cfRule type="containsText" dxfId="14349" priority="10752" operator="containsText" text="BANND">
      <formula>NOT(ISERROR(SEARCH("BANND",J634)))</formula>
    </cfRule>
    <cfRule type="expression" dxfId="14348" priority="10753">
      <formula>"'=NOT(ISERROR(VLOOKUP('Banned list'!)"</formula>
    </cfRule>
  </conditionalFormatting>
  <conditionalFormatting sqref="N634">
    <cfRule type="containsText" dxfId="14347" priority="10749" stopIfTrue="1" operator="containsText" text="CHARGE ON ARRIVAL">
      <formula>NOT(ISERROR(SEARCH("CHARGE ON ARRIVAL",N634)))</formula>
    </cfRule>
    <cfRule type="containsText" dxfId="14346" priority="10750" stopIfTrue="1" operator="containsText" text="CHARGE VC ON DAY">
      <formula>NOT(ISERROR(SEARCH("CHARGE VC ON DAY",N634)))</formula>
    </cfRule>
    <cfRule type="containsText" dxfId="14345" priority="10751" stopIfTrue="1" operator="containsText" text="PAID">
      <formula>NOT(ISERROR(SEARCH("PAID",N634)))</formula>
    </cfRule>
  </conditionalFormatting>
  <conditionalFormatting sqref="H635:L635 B635:D635">
    <cfRule type="expression" dxfId="14344" priority="10718">
      <formula>"'=NOT(ISERROR(VLOOKUP('Banned list'!)"</formula>
    </cfRule>
  </conditionalFormatting>
  <conditionalFormatting sqref="J635">
    <cfRule type="containsText" dxfId="14343" priority="10721" operator="containsText" text="bb">
      <formula>NOT(ISERROR(SEARCH("bb",J635)))</formula>
    </cfRule>
    <cfRule type="containsText" dxfId="14342" priority="10722" stopIfTrue="1" operator="containsText" text="booking hc">
      <formula>NOT(ISERROR(SEARCH("booking hc",J635)))</formula>
    </cfRule>
    <cfRule type="containsText" dxfId="14341" priority="10723" operator="containsText" text="expedia vc">
      <formula>NOT(ISERROR(SEARCH("expedia vc",J635)))</formula>
    </cfRule>
    <cfRule type="containsText" dxfId="14340" priority="10724" operator="containsText" text="booking hcn">
      <formula>NOT(ISERROR(SEARCH("booking hcn",J635)))</formula>
    </cfRule>
    <cfRule type="containsText" dxfId="14339" priority="10725" stopIfTrue="1" operator="containsText" text="booking vcd">
      <formula>NOT(ISERROR(SEARCH("booking vcd",J635)))</formula>
    </cfRule>
    <cfRule type="containsText" dxfId="14338" priority="10726" stopIfTrue="1" operator="containsText" text="booking vc">
      <formula>NOT(ISERROR(SEARCH("booking vc",J635)))</formula>
    </cfRule>
  </conditionalFormatting>
  <conditionalFormatting sqref="J635">
    <cfRule type="containsText" dxfId="14337" priority="10720" operator="containsText" text="hw">
      <formula>NOT(ISERROR(SEARCH("hw",J635)))</formula>
    </cfRule>
  </conditionalFormatting>
  <conditionalFormatting sqref="J635">
    <cfRule type="containsText" dxfId="14336" priority="10711" operator="containsText" text="hw">
      <formula>NOT(ISERROR(SEARCH("hw",J635)))</formula>
    </cfRule>
    <cfRule type="containsText" dxfId="14335" priority="10712" operator="containsText" text="bb">
      <formula>NOT(ISERROR(SEARCH("bb",J635)))</formula>
    </cfRule>
    <cfRule type="containsText" dxfId="14334" priority="10713" stopIfTrue="1" operator="containsText" text="booking hc">
      <formula>NOT(ISERROR(SEARCH("booking hc",J635)))</formula>
    </cfRule>
    <cfRule type="containsText" dxfId="14333" priority="10714" operator="containsText" text="expedia vc">
      <formula>NOT(ISERROR(SEARCH("expedia vc",J635)))</formula>
    </cfRule>
    <cfRule type="containsText" dxfId="14332" priority="10715" operator="containsText" text="booking hcn">
      <formula>NOT(ISERROR(SEARCH("booking hcn",J635)))</formula>
    </cfRule>
    <cfRule type="containsText" dxfId="14331" priority="10716" stopIfTrue="1" operator="containsText" text="booking vcd">
      <formula>NOT(ISERROR(SEARCH("booking vcd",J635)))</formula>
    </cfRule>
    <cfRule type="containsText" dxfId="14330" priority="10717" stopIfTrue="1" operator="containsText" text="booking vc">
      <formula>NOT(ISERROR(SEARCH("booking vc",J635)))</formula>
    </cfRule>
  </conditionalFormatting>
  <conditionalFormatting sqref="J635">
    <cfRule type="containsText" dxfId="14329" priority="10730" operator="containsText" text="BANND">
      <formula>NOT(ISERROR(SEARCH("BANND",J635)))</formula>
    </cfRule>
    <cfRule type="expression" dxfId="14328" priority="10731">
      <formula>"'=NOT(ISERROR(VLOOKUP('Banned list'!)"</formula>
    </cfRule>
  </conditionalFormatting>
  <conditionalFormatting sqref="N635">
    <cfRule type="containsText" dxfId="14327" priority="10727" stopIfTrue="1" operator="containsText" text="CHARGE ON ARRIVAL">
      <formula>NOT(ISERROR(SEARCH("CHARGE ON ARRIVAL",N635)))</formula>
    </cfRule>
    <cfRule type="containsText" dxfId="14326" priority="10728" stopIfTrue="1" operator="containsText" text="CHARGE VC ON DAY">
      <formula>NOT(ISERROR(SEARCH("CHARGE VC ON DAY",N635)))</formula>
    </cfRule>
    <cfRule type="containsText" dxfId="14325" priority="10729" stopIfTrue="1" operator="containsText" text="PAID">
      <formula>NOT(ISERROR(SEARCH("PAID",N635)))</formula>
    </cfRule>
  </conditionalFormatting>
  <conditionalFormatting sqref="H636:L636">
    <cfRule type="expression" dxfId="14324" priority="10696">
      <formula>"'=NOT(ISERROR(VLOOKUP('Banned list'!)"</formula>
    </cfRule>
  </conditionalFormatting>
  <conditionalFormatting sqref="J636">
    <cfRule type="containsText" dxfId="14323" priority="10699" operator="containsText" text="bb">
      <formula>NOT(ISERROR(SEARCH("bb",J636)))</formula>
    </cfRule>
    <cfRule type="containsText" dxfId="14322" priority="10700" stopIfTrue="1" operator="containsText" text="booking hc">
      <formula>NOT(ISERROR(SEARCH("booking hc",J636)))</formula>
    </cfRule>
    <cfRule type="containsText" dxfId="14321" priority="10701" operator="containsText" text="expedia vc">
      <formula>NOT(ISERROR(SEARCH("expedia vc",J636)))</formula>
    </cfRule>
    <cfRule type="containsText" dxfId="14320" priority="10702" operator="containsText" text="booking hcn">
      <formula>NOT(ISERROR(SEARCH("booking hcn",J636)))</formula>
    </cfRule>
    <cfRule type="containsText" dxfId="14319" priority="10703" stopIfTrue="1" operator="containsText" text="booking vcd">
      <formula>NOT(ISERROR(SEARCH("booking vcd",J636)))</formula>
    </cfRule>
    <cfRule type="containsText" dxfId="14318" priority="10704" stopIfTrue="1" operator="containsText" text="booking vc">
      <formula>NOT(ISERROR(SEARCH("booking vc",J636)))</formula>
    </cfRule>
  </conditionalFormatting>
  <conditionalFormatting sqref="J636">
    <cfRule type="containsText" dxfId="14317" priority="10698" operator="containsText" text="hw">
      <formula>NOT(ISERROR(SEARCH("hw",J636)))</formula>
    </cfRule>
  </conditionalFormatting>
  <conditionalFormatting sqref="J636">
    <cfRule type="containsText" dxfId="14316" priority="10689" operator="containsText" text="hw">
      <formula>NOT(ISERROR(SEARCH("hw",J636)))</formula>
    </cfRule>
    <cfRule type="containsText" dxfId="14315" priority="10690" operator="containsText" text="bb">
      <formula>NOT(ISERROR(SEARCH("bb",J636)))</formula>
    </cfRule>
    <cfRule type="containsText" dxfId="14314" priority="10691" stopIfTrue="1" operator="containsText" text="booking hc">
      <formula>NOT(ISERROR(SEARCH("booking hc",J636)))</formula>
    </cfRule>
    <cfRule type="containsText" dxfId="14313" priority="10692" operator="containsText" text="expedia vc">
      <formula>NOT(ISERROR(SEARCH("expedia vc",J636)))</formula>
    </cfRule>
    <cfRule type="containsText" dxfId="14312" priority="10693" operator="containsText" text="booking hcn">
      <formula>NOT(ISERROR(SEARCH("booking hcn",J636)))</formula>
    </cfRule>
    <cfRule type="containsText" dxfId="14311" priority="10694" stopIfTrue="1" operator="containsText" text="booking vcd">
      <formula>NOT(ISERROR(SEARCH("booking vcd",J636)))</formula>
    </cfRule>
    <cfRule type="containsText" dxfId="14310" priority="10695" stopIfTrue="1" operator="containsText" text="booking vc">
      <formula>NOT(ISERROR(SEARCH("booking vc",J636)))</formula>
    </cfRule>
  </conditionalFormatting>
  <conditionalFormatting sqref="J636">
    <cfRule type="containsText" dxfId="14309" priority="10708" operator="containsText" text="BANND">
      <formula>NOT(ISERROR(SEARCH("BANND",J636)))</formula>
    </cfRule>
    <cfRule type="expression" dxfId="14308" priority="10709">
      <formula>"'=NOT(ISERROR(VLOOKUP('Banned list'!)"</formula>
    </cfRule>
  </conditionalFormatting>
  <conditionalFormatting sqref="N636">
    <cfRule type="containsText" dxfId="14307" priority="10705" stopIfTrue="1" operator="containsText" text="CHARGE ON ARRIVAL">
      <formula>NOT(ISERROR(SEARCH("CHARGE ON ARRIVAL",N636)))</formula>
    </cfRule>
    <cfRule type="containsText" dxfId="14306" priority="10706" stopIfTrue="1" operator="containsText" text="CHARGE VC ON DAY">
      <formula>NOT(ISERROR(SEARCH("CHARGE VC ON DAY",N636)))</formula>
    </cfRule>
    <cfRule type="containsText" dxfId="14305" priority="10707" stopIfTrue="1" operator="containsText" text="PAID">
      <formula>NOT(ISERROR(SEARCH("PAID",N636)))</formula>
    </cfRule>
  </conditionalFormatting>
  <conditionalFormatting sqref="B637:F637 H637:L637">
    <cfRule type="expression" dxfId="14304" priority="10674">
      <formula>"'=NOT(ISERROR(VLOOKUP('Banned list'!)"</formula>
    </cfRule>
  </conditionalFormatting>
  <conditionalFormatting sqref="J637">
    <cfRule type="containsText" dxfId="14303" priority="10677" operator="containsText" text="bb">
      <formula>NOT(ISERROR(SEARCH("bb",J637)))</formula>
    </cfRule>
    <cfRule type="containsText" dxfId="14302" priority="10678" stopIfTrue="1" operator="containsText" text="booking hc">
      <formula>NOT(ISERROR(SEARCH("booking hc",J637)))</formula>
    </cfRule>
    <cfRule type="containsText" dxfId="14301" priority="10679" operator="containsText" text="expedia vc">
      <formula>NOT(ISERROR(SEARCH("expedia vc",J637)))</formula>
    </cfRule>
    <cfRule type="containsText" dxfId="14300" priority="10680" operator="containsText" text="booking hcn">
      <formula>NOT(ISERROR(SEARCH("booking hcn",J637)))</formula>
    </cfRule>
    <cfRule type="containsText" dxfId="14299" priority="10681" stopIfTrue="1" operator="containsText" text="booking vcd">
      <formula>NOT(ISERROR(SEARCH("booking vcd",J637)))</formula>
    </cfRule>
    <cfRule type="containsText" dxfId="14298" priority="10682" stopIfTrue="1" operator="containsText" text="booking vc">
      <formula>NOT(ISERROR(SEARCH("booking vc",J637)))</formula>
    </cfRule>
  </conditionalFormatting>
  <conditionalFormatting sqref="J637">
    <cfRule type="containsText" dxfId="14297" priority="10676" operator="containsText" text="hw">
      <formula>NOT(ISERROR(SEARCH("hw",J637)))</formula>
    </cfRule>
  </conditionalFormatting>
  <conditionalFormatting sqref="J637">
    <cfRule type="containsText" dxfId="14296" priority="10667" operator="containsText" text="hw">
      <formula>NOT(ISERROR(SEARCH("hw",J637)))</formula>
    </cfRule>
    <cfRule type="containsText" dxfId="14295" priority="10668" operator="containsText" text="bb">
      <formula>NOT(ISERROR(SEARCH("bb",J637)))</formula>
    </cfRule>
    <cfRule type="containsText" dxfId="14294" priority="10669" stopIfTrue="1" operator="containsText" text="booking hc">
      <formula>NOT(ISERROR(SEARCH("booking hc",J637)))</formula>
    </cfRule>
    <cfRule type="containsText" dxfId="14293" priority="10670" operator="containsText" text="expedia vc">
      <formula>NOT(ISERROR(SEARCH("expedia vc",J637)))</formula>
    </cfRule>
    <cfRule type="containsText" dxfId="14292" priority="10671" operator="containsText" text="booking hcn">
      <formula>NOT(ISERROR(SEARCH("booking hcn",J637)))</formula>
    </cfRule>
    <cfRule type="containsText" dxfId="14291" priority="10672" stopIfTrue="1" operator="containsText" text="booking vcd">
      <formula>NOT(ISERROR(SEARCH("booking vcd",J637)))</formula>
    </cfRule>
    <cfRule type="containsText" dxfId="14290" priority="10673" stopIfTrue="1" operator="containsText" text="booking vc">
      <formula>NOT(ISERROR(SEARCH("booking vc",J637)))</formula>
    </cfRule>
  </conditionalFormatting>
  <conditionalFormatting sqref="J637">
    <cfRule type="containsText" dxfId="14289" priority="10686" operator="containsText" text="BANND">
      <formula>NOT(ISERROR(SEARCH("BANND",J637)))</formula>
    </cfRule>
    <cfRule type="expression" dxfId="14288" priority="10687">
      <formula>"'=NOT(ISERROR(VLOOKUP('Banned list'!)"</formula>
    </cfRule>
  </conditionalFormatting>
  <conditionalFormatting sqref="N637">
    <cfRule type="containsText" dxfId="14287" priority="10683" stopIfTrue="1" operator="containsText" text="CHARGE ON ARRIVAL">
      <formula>NOT(ISERROR(SEARCH("CHARGE ON ARRIVAL",N637)))</formula>
    </cfRule>
    <cfRule type="containsText" dxfId="14286" priority="10684" stopIfTrue="1" operator="containsText" text="CHARGE VC ON DAY">
      <formula>NOT(ISERROR(SEARCH("CHARGE VC ON DAY",N637)))</formula>
    </cfRule>
    <cfRule type="containsText" dxfId="14285" priority="10685" stopIfTrue="1" operator="containsText" text="PAID">
      <formula>NOT(ISERROR(SEARCH("PAID",N637)))</formula>
    </cfRule>
  </conditionalFormatting>
  <conditionalFormatting sqref="B638:F638 H638:L638">
    <cfRule type="expression" dxfId="14284" priority="10652">
      <formula>"'=NOT(ISERROR(VLOOKUP('Banned list'!)"</formula>
    </cfRule>
  </conditionalFormatting>
  <conditionalFormatting sqref="J638">
    <cfRule type="containsText" dxfId="14283" priority="10655" operator="containsText" text="bb">
      <formula>NOT(ISERROR(SEARCH("bb",J638)))</formula>
    </cfRule>
    <cfRule type="containsText" dxfId="14282" priority="10656" stopIfTrue="1" operator="containsText" text="booking hc">
      <formula>NOT(ISERROR(SEARCH("booking hc",J638)))</formula>
    </cfRule>
    <cfRule type="containsText" dxfId="14281" priority="10657" operator="containsText" text="expedia vc">
      <formula>NOT(ISERROR(SEARCH("expedia vc",J638)))</formula>
    </cfRule>
    <cfRule type="containsText" dxfId="14280" priority="10658" operator="containsText" text="booking hcn">
      <formula>NOT(ISERROR(SEARCH("booking hcn",J638)))</formula>
    </cfRule>
    <cfRule type="containsText" dxfId="14279" priority="10659" stopIfTrue="1" operator="containsText" text="booking vcd">
      <formula>NOT(ISERROR(SEARCH("booking vcd",J638)))</formula>
    </cfRule>
    <cfRule type="containsText" dxfId="14278" priority="10660" stopIfTrue="1" operator="containsText" text="booking vc">
      <formula>NOT(ISERROR(SEARCH("booking vc",J638)))</formula>
    </cfRule>
  </conditionalFormatting>
  <conditionalFormatting sqref="J638">
    <cfRule type="containsText" dxfId="14277" priority="10654" operator="containsText" text="hw">
      <formula>NOT(ISERROR(SEARCH("hw",J638)))</formula>
    </cfRule>
  </conditionalFormatting>
  <conditionalFormatting sqref="J638">
    <cfRule type="containsText" dxfId="14276" priority="10645" operator="containsText" text="hw">
      <formula>NOT(ISERROR(SEARCH("hw",J638)))</formula>
    </cfRule>
    <cfRule type="containsText" dxfId="14275" priority="10646" operator="containsText" text="bb">
      <formula>NOT(ISERROR(SEARCH("bb",J638)))</formula>
    </cfRule>
    <cfRule type="containsText" dxfId="14274" priority="10647" stopIfTrue="1" operator="containsText" text="booking hc">
      <formula>NOT(ISERROR(SEARCH("booking hc",J638)))</formula>
    </cfRule>
    <cfRule type="containsText" dxfId="14273" priority="10648" operator="containsText" text="expedia vc">
      <formula>NOT(ISERROR(SEARCH("expedia vc",J638)))</formula>
    </cfRule>
    <cfRule type="containsText" dxfId="14272" priority="10649" operator="containsText" text="booking hcn">
      <formula>NOT(ISERROR(SEARCH("booking hcn",J638)))</formula>
    </cfRule>
    <cfRule type="containsText" dxfId="14271" priority="10650" stopIfTrue="1" operator="containsText" text="booking vcd">
      <formula>NOT(ISERROR(SEARCH("booking vcd",J638)))</formula>
    </cfRule>
    <cfRule type="containsText" dxfId="14270" priority="10651" stopIfTrue="1" operator="containsText" text="booking vc">
      <formula>NOT(ISERROR(SEARCH("booking vc",J638)))</formula>
    </cfRule>
  </conditionalFormatting>
  <conditionalFormatting sqref="J638">
    <cfRule type="containsText" dxfId="14269" priority="10664" operator="containsText" text="BANND">
      <formula>NOT(ISERROR(SEARCH("BANND",J638)))</formula>
    </cfRule>
    <cfRule type="expression" dxfId="14268" priority="10665">
      <formula>"'=NOT(ISERROR(VLOOKUP('Banned list'!)"</formula>
    </cfRule>
  </conditionalFormatting>
  <conditionalFormatting sqref="N638">
    <cfRule type="containsText" dxfId="14267" priority="10661" stopIfTrue="1" operator="containsText" text="CHARGE ON ARRIVAL">
      <formula>NOT(ISERROR(SEARCH("CHARGE ON ARRIVAL",N638)))</formula>
    </cfRule>
    <cfRule type="containsText" dxfId="14266" priority="10662" stopIfTrue="1" operator="containsText" text="CHARGE VC ON DAY">
      <formula>NOT(ISERROR(SEARCH("CHARGE VC ON DAY",N638)))</formula>
    </cfRule>
    <cfRule type="containsText" dxfId="14265" priority="10663" stopIfTrue="1" operator="containsText" text="PAID">
      <formula>NOT(ISERROR(SEARCH("PAID",N638)))</formula>
    </cfRule>
  </conditionalFormatting>
  <conditionalFormatting sqref="H638:L638">
    <cfRule type="expression" dxfId="14264" priority="10642">
      <formula>"'=NOT(ISERROR(VLOOKUP('Banned list'!)"</formula>
    </cfRule>
  </conditionalFormatting>
  <conditionalFormatting sqref="J638">
    <cfRule type="containsText" dxfId="14263" priority="10635" operator="containsText" text="hw">
      <formula>NOT(ISERROR(SEARCH("hw",J638)))</formula>
    </cfRule>
    <cfRule type="containsText" dxfId="14262" priority="10636" operator="containsText" text="bb">
      <formula>NOT(ISERROR(SEARCH("bb",J638)))</formula>
    </cfRule>
    <cfRule type="containsText" dxfId="14261" priority="10637" stopIfTrue="1" operator="containsText" text="booking hc">
      <formula>NOT(ISERROR(SEARCH("booking hc",J638)))</formula>
    </cfRule>
    <cfRule type="containsText" dxfId="14260" priority="10638" operator="containsText" text="expedia vc">
      <formula>NOT(ISERROR(SEARCH("expedia vc",J638)))</formula>
    </cfRule>
    <cfRule type="containsText" dxfId="14259" priority="10639" operator="containsText" text="booking hcn">
      <formula>NOT(ISERROR(SEARCH("booking hcn",J638)))</formula>
    </cfRule>
    <cfRule type="containsText" dxfId="14258" priority="10640" stopIfTrue="1" operator="containsText" text="booking vcd">
      <formula>NOT(ISERROR(SEARCH("booking vcd",J638)))</formula>
    </cfRule>
    <cfRule type="containsText" dxfId="14257" priority="10641" stopIfTrue="1" operator="containsText" text="booking vc">
      <formula>NOT(ISERROR(SEARCH("booking vc",J638)))</formula>
    </cfRule>
  </conditionalFormatting>
  <conditionalFormatting sqref="J638">
    <cfRule type="containsText" dxfId="14256" priority="10643" operator="containsText" text="BANND">
      <formula>NOT(ISERROR(SEARCH("BANND",J638)))</formula>
    </cfRule>
    <cfRule type="expression" dxfId="14255" priority="10644">
      <formula>"'=NOT(ISERROR(VLOOKUP('Banned list'!)"</formula>
    </cfRule>
  </conditionalFormatting>
  <conditionalFormatting sqref="C638:F638">
    <cfRule type="containsText" dxfId="14254" priority="10631" operator="containsText" text="BANND">
      <formula>NOT(ISERROR(SEARCH("BANND",C638)))</formula>
    </cfRule>
  </conditionalFormatting>
  <conditionalFormatting sqref="H638:L638">
    <cfRule type="expression" dxfId="14253" priority="10630">
      <formula>"'=NOT(ISERROR(VLOOKUP('Banned list'!)"</formula>
    </cfRule>
  </conditionalFormatting>
  <conditionalFormatting sqref="J638">
    <cfRule type="containsText" dxfId="14252" priority="10623" operator="containsText" text="hw">
      <formula>NOT(ISERROR(SEARCH("hw",J638)))</formula>
    </cfRule>
    <cfRule type="containsText" dxfId="14251" priority="10624" operator="containsText" text="bb">
      <formula>NOT(ISERROR(SEARCH("bb",J638)))</formula>
    </cfRule>
    <cfRule type="containsText" dxfId="14250" priority="10625" stopIfTrue="1" operator="containsText" text="booking hc">
      <formula>NOT(ISERROR(SEARCH("booking hc",J638)))</formula>
    </cfRule>
    <cfRule type="containsText" dxfId="14249" priority="10626" operator="containsText" text="expedia vc">
      <formula>NOT(ISERROR(SEARCH("expedia vc",J638)))</formula>
    </cfRule>
    <cfRule type="containsText" dxfId="14248" priority="10627" operator="containsText" text="booking hcn">
      <formula>NOT(ISERROR(SEARCH("booking hcn",J638)))</formula>
    </cfRule>
    <cfRule type="containsText" dxfId="14247" priority="10628" stopIfTrue="1" operator="containsText" text="booking vcd">
      <formula>NOT(ISERROR(SEARCH("booking vcd",J638)))</formula>
    </cfRule>
    <cfRule type="containsText" dxfId="14246" priority="10629" stopIfTrue="1" operator="containsText" text="booking vc">
      <formula>NOT(ISERROR(SEARCH("booking vc",J638)))</formula>
    </cfRule>
  </conditionalFormatting>
  <conditionalFormatting sqref="J638">
    <cfRule type="containsText" dxfId="14245" priority="10632" operator="containsText" text="BANND">
      <formula>NOT(ISERROR(SEARCH("BANND",J638)))</formula>
    </cfRule>
    <cfRule type="expression" dxfId="14244" priority="10633">
      <formula>"'=NOT(ISERROR(VLOOKUP('Banned list'!)"</formula>
    </cfRule>
  </conditionalFormatting>
  <conditionalFormatting sqref="H639:L639 B639:F639">
    <cfRule type="expression" dxfId="14243" priority="10608">
      <formula>"'=NOT(ISERROR(VLOOKUP('Banned list'!)"</formula>
    </cfRule>
  </conditionalFormatting>
  <conditionalFormatting sqref="J639">
    <cfRule type="containsText" dxfId="14242" priority="10611" operator="containsText" text="bb">
      <formula>NOT(ISERROR(SEARCH("bb",J639)))</formula>
    </cfRule>
    <cfRule type="containsText" dxfId="14241" priority="10612" stopIfTrue="1" operator="containsText" text="booking hc">
      <formula>NOT(ISERROR(SEARCH("booking hc",J639)))</formula>
    </cfRule>
    <cfRule type="containsText" dxfId="14240" priority="10613" operator="containsText" text="expedia vc">
      <formula>NOT(ISERROR(SEARCH("expedia vc",J639)))</formula>
    </cfRule>
    <cfRule type="containsText" dxfId="14239" priority="10614" operator="containsText" text="booking hcn">
      <formula>NOT(ISERROR(SEARCH("booking hcn",J639)))</formula>
    </cfRule>
    <cfRule type="containsText" dxfId="14238" priority="10615" stopIfTrue="1" operator="containsText" text="booking vcd">
      <formula>NOT(ISERROR(SEARCH("booking vcd",J639)))</formula>
    </cfRule>
    <cfRule type="containsText" dxfId="14237" priority="10616" stopIfTrue="1" operator="containsText" text="booking vc">
      <formula>NOT(ISERROR(SEARCH("booking vc",J639)))</formula>
    </cfRule>
  </conditionalFormatting>
  <conditionalFormatting sqref="J639">
    <cfRule type="containsText" dxfId="14236" priority="10610" operator="containsText" text="hw">
      <formula>NOT(ISERROR(SEARCH("hw",J639)))</formula>
    </cfRule>
  </conditionalFormatting>
  <conditionalFormatting sqref="J639">
    <cfRule type="containsText" dxfId="14235" priority="10601" operator="containsText" text="hw">
      <formula>NOT(ISERROR(SEARCH("hw",J639)))</formula>
    </cfRule>
    <cfRule type="containsText" dxfId="14234" priority="10602" operator="containsText" text="bb">
      <formula>NOT(ISERROR(SEARCH("bb",J639)))</formula>
    </cfRule>
    <cfRule type="containsText" dxfId="14233" priority="10603" stopIfTrue="1" operator="containsText" text="booking hc">
      <formula>NOT(ISERROR(SEARCH("booking hc",J639)))</formula>
    </cfRule>
    <cfRule type="containsText" dxfId="14232" priority="10604" operator="containsText" text="expedia vc">
      <formula>NOT(ISERROR(SEARCH("expedia vc",J639)))</formula>
    </cfRule>
    <cfRule type="containsText" dxfId="14231" priority="10605" operator="containsText" text="booking hcn">
      <formula>NOT(ISERROR(SEARCH("booking hcn",J639)))</formula>
    </cfRule>
    <cfRule type="containsText" dxfId="14230" priority="10606" stopIfTrue="1" operator="containsText" text="booking vcd">
      <formula>NOT(ISERROR(SEARCH("booking vcd",J639)))</formula>
    </cfRule>
    <cfRule type="containsText" dxfId="14229" priority="10607" stopIfTrue="1" operator="containsText" text="booking vc">
      <formula>NOT(ISERROR(SEARCH("booking vc",J639)))</formula>
    </cfRule>
  </conditionalFormatting>
  <conditionalFormatting sqref="J639">
    <cfRule type="containsText" dxfId="14228" priority="10620" operator="containsText" text="BANND">
      <formula>NOT(ISERROR(SEARCH("BANND",J639)))</formula>
    </cfRule>
    <cfRule type="expression" dxfId="14227" priority="10621">
      <formula>"'=NOT(ISERROR(VLOOKUP('Banned list'!)"</formula>
    </cfRule>
  </conditionalFormatting>
  <conditionalFormatting sqref="N639">
    <cfRule type="containsText" dxfId="14226" priority="10617" stopIfTrue="1" operator="containsText" text="CHARGE ON ARRIVAL">
      <formula>NOT(ISERROR(SEARCH("CHARGE ON ARRIVAL",N639)))</formula>
    </cfRule>
    <cfRule type="containsText" dxfId="14225" priority="10618" stopIfTrue="1" operator="containsText" text="CHARGE VC ON DAY">
      <formula>NOT(ISERROR(SEARCH("CHARGE VC ON DAY",N639)))</formula>
    </cfRule>
    <cfRule type="containsText" dxfId="14224" priority="10619" stopIfTrue="1" operator="containsText" text="PAID">
      <formula>NOT(ISERROR(SEARCH("PAID",N639)))</formula>
    </cfRule>
  </conditionalFormatting>
  <conditionalFormatting sqref="H639:L639">
    <cfRule type="expression" dxfId="14223" priority="10598">
      <formula>"'=NOT(ISERROR(VLOOKUP('Banned list'!)"</formula>
    </cfRule>
  </conditionalFormatting>
  <conditionalFormatting sqref="J639">
    <cfRule type="containsText" dxfId="14222" priority="10591" operator="containsText" text="hw">
      <formula>NOT(ISERROR(SEARCH("hw",J639)))</formula>
    </cfRule>
    <cfRule type="containsText" dxfId="14221" priority="10592" operator="containsText" text="bb">
      <formula>NOT(ISERROR(SEARCH("bb",J639)))</formula>
    </cfRule>
    <cfRule type="containsText" dxfId="14220" priority="10593" stopIfTrue="1" operator="containsText" text="booking hc">
      <formula>NOT(ISERROR(SEARCH("booking hc",J639)))</formula>
    </cfRule>
    <cfRule type="containsText" dxfId="14219" priority="10594" operator="containsText" text="expedia vc">
      <formula>NOT(ISERROR(SEARCH("expedia vc",J639)))</formula>
    </cfRule>
    <cfRule type="containsText" dxfId="14218" priority="10595" operator="containsText" text="booking hcn">
      <formula>NOT(ISERROR(SEARCH("booking hcn",J639)))</formula>
    </cfRule>
    <cfRule type="containsText" dxfId="14217" priority="10596" stopIfTrue="1" operator="containsText" text="booking vcd">
      <formula>NOT(ISERROR(SEARCH("booking vcd",J639)))</formula>
    </cfRule>
    <cfRule type="containsText" dxfId="14216" priority="10597" stopIfTrue="1" operator="containsText" text="booking vc">
      <formula>NOT(ISERROR(SEARCH("booking vc",J639)))</formula>
    </cfRule>
  </conditionalFormatting>
  <conditionalFormatting sqref="J639">
    <cfRule type="containsText" dxfId="14215" priority="10599" operator="containsText" text="BANND">
      <formula>NOT(ISERROR(SEARCH("BANND",J639)))</formula>
    </cfRule>
    <cfRule type="expression" dxfId="14214" priority="10600">
      <formula>"'=NOT(ISERROR(VLOOKUP('Banned list'!)"</formula>
    </cfRule>
  </conditionalFormatting>
  <conditionalFormatting sqref="C639:F639">
    <cfRule type="containsText" dxfId="14213" priority="10587" operator="containsText" text="BANND">
      <formula>NOT(ISERROR(SEARCH("BANND",C639)))</formula>
    </cfRule>
  </conditionalFormatting>
  <conditionalFormatting sqref="H639:L639">
    <cfRule type="expression" dxfId="14212" priority="10586">
      <formula>"'=NOT(ISERROR(VLOOKUP('Banned list'!)"</formula>
    </cfRule>
  </conditionalFormatting>
  <conditionalFormatting sqref="J639">
    <cfRule type="containsText" dxfId="14211" priority="10579" operator="containsText" text="hw">
      <formula>NOT(ISERROR(SEARCH("hw",J639)))</formula>
    </cfRule>
    <cfRule type="containsText" dxfId="14210" priority="10580" operator="containsText" text="bb">
      <formula>NOT(ISERROR(SEARCH("bb",J639)))</formula>
    </cfRule>
    <cfRule type="containsText" dxfId="14209" priority="10581" stopIfTrue="1" operator="containsText" text="booking hc">
      <formula>NOT(ISERROR(SEARCH("booking hc",J639)))</formula>
    </cfRule>
    <cfRule type="containsText" dxfId="14208" priority="10582" operator="containsText" text="expedia vc">
      <formula>NOT(ISERROR(SEARCH("expedia vc",J639)))</formula>
    </cfRule>
    <cfRule type="containsText" dxfId="14207" priority="10583" operator="containsText" text="booking hcn">
      <formula>NOT(ISERROR(SEARCH("booking hcn",J639)))</formula>
    </cfRule>
    <cfRule type="containsText" dxfId="14206" priority="10584" stopIfTrue="1" operator="containsText" text="booking vcd">
      <formula>NOT(ISERROR(SEARCH("booking vcd",J639)))</formula>
    </cfRule>
    <cfRule type="containsText" dxfId="14205" priority="10585" stopIfTrue="1" operator="containsText" text="booking vc">
      <formula>NOT(ISERROR(SEARCH("booking vc",J639)))</formula>
    </cfRule>
  </conditionalFormatting>
  <conditionalFormatting sqref="J639">
    <cfRule type="containsText" dxfId="14204" priority="10588" operator="containsText" text="BANND">
      <formula>NOT(ISERROR(SEARCH("BANND",J639)))</formula>
    </cfRule>
    <cfRule type="expression" dxfId="14203" priority="10589">
      <formula>"'=NOT(ISERROR(VLOOKUP('Banned list'!)"</formula>
    </cfRule>
  </conditionalFormatting>
  <conditionalFormatting sqref="B640:F640 H640:L640">
    <cfRule type="expression" dxfId="14202" priority="10564">
      <formula>"'=NOT(ISERROR(VLOOKUP('Banned list'!)"</formula>
    </cfRule>
  </conditionalFormatting>
  <conditionalFormatting sqref="J640">
    <cfRule type="containsText" dxfId="14201" priority="10567" operator="containsText" text="bb">
      <formula>NOT(ISERROR(SEARCH("bb",J640)))</formula>
    </cfRule>
    <cfRule type="containsText" dxfId="14200" priority="10568" stopIfTrue="1" operator="containsText" text="booking hc">
      <formula>NOT(ISERROR(SEARCH("booking hc",J640)))</formula>
    </cfRule>
    <cfRule type="containsText" dxfId="14199" priority="10569" operator="containsText" text="expedia vc">
      <formula>NOT(ISERROR(SEARCH("expedia vc",J640)))</formula>
    </cfRule>
    <cfRule type="containsText" dxfId="14198" priority="10570" operator="containsText" text="booking hcn">
      <formula>NOT(ISERROR(SEARCH("booking hcn",J640)))</formula>
    </cfRule>
    <cfRule type="containsText" dxfId="14197" priority="10571" stopIfTrue="1" operator="containsText" text="booking vcd">
      <formula>NOT(ISERROR(SEARCH("booking vcd",J640)))</formula>
    </cfRule>
    <cfRule type="containsText" dxfId="14196" priority="10572" stopIfTrue="1" operator="containsText" text="booking vc">
      <formula>NOT(ISERROR(SEARCH("booking vc",J640)))</formula>
    </cfRule>
  </conditionalFormatting>
  <conditionalFormatting sqref="J640">
    <cfRule type="containsText" dxfId="14195" priority="10566" operator="containsText" text="hw">
      <formula>NOT(ISERROR(SEARCH("hw",J640)))</formula>
    </cfRule>
  </conditionalFormatting>
  <conditionalFormatting sqref="J640">
    <cfRule type="containsText" dxfId="14194" priority="10557" operator="containsText" text="hw">
      <formula>NOT(ISERROR(SEARCH("hw",J640)))</formula>
    </cfRule>
    <cfRule type="containsText" dxfId="14193" priority="10558" operator="containsText" text="bb">
      <formula>NOT(ISERROR(SEARCH("bb",J640)))</formula>
    </cfRule>
    <cfRule type="containsText" dxfId="14192" priority="10559" stopIfTrue="1" operator="containsText" text="booking hc">
      <formula>NOT(ISERROR(SEARCH("booking hc",J640)))</formula>
    </cfRule>
    <cfRule type="containsText" dxfId="14191" priority="10560" operator="containsText" text="expedia vc">
      <formula>NOT(ISERROR(SEARCH("expedia vc",J640)))</formula>
    </cfRule>
    <cfRule type="containsText" dxfId="14190" priority="10561" operator="containsText" text="booking hcn">
      <formula>NOT(ISERROR(SEARCH("booking hcn",J640)))</formula>
    </cfRule>
    <cfRule type="containsText" dxfId="14189" priority="10562" stopIfTrue="1" operator="containsText" text="booking vcd">
      <formula>NOT(ISERROR(SEARCH("booking vcd",J640)))</formula>
    </cfRule>
    <cfRule type="containsText" dxfId="14188" priority="10563" stopIfTrue="1" operator="containsText" text="booking vc">
      <formula>NOT(ISERROR(SEARCH("booking vc",J640)))</formula>
    </cfRule>
  </conditionalFormatting>
  <conditionalFormatting sqref="J640">
    <cfRule type="containsText" dxfId="14187" priority="10576" operator="containsText" text="BANND">
      <formula>NOT(ISERROR(SEARCH("BANND",J640)))</formula>
    </cfRule>
    <cfRule type="expression" dxfId="14186" priority="10577">
      <formula>"'=NOT(ISERROR(VLOOKUP('Banned list'!)"</formula>
    </cfRule>
  </conditionalFormatting>
  <conditionalFormatting sqref="N640">
    <cfRule type="containsText" dxfId="14185" priority="10573" stopIfTrue="1" operator="containsText" text="CHARGE ON ARRIVAL">
      <formula>NOT(ISERROR(SEARCH("CHARGE ON ARRIVAL",N640)))</formula>
    </cfRule>
    <cfRule type="containsText" dxfId="14184" priority="10574" stopIfTrue="1" operator="containsText" text="CHARGE VC ON DAY">
      <formula>NOT(ISERROR(SEARCH("CHARGE VC ON DAY",N640)))</formula>
    </cfRule>
    <cfRule type="containsText" dxfId="14183" priority="10575" stopIfTrue="1" operator="containsText" text="PAID">
      <formula>NOT(ISERROR(SEARCH("PAID",N640)))</formula>
    </cfRule>
  </conditionalFormatting>
  <conditionalFormatting sqref="H640:L640">
    <cfRule type="expression" dxfId="14182" priority="10554">
      <formula>"'=NOT(ISERROR(VLOOKUP('Banned list'!)"</formula>
    </cfRule>
  </conditionalFormatting>
  <conditionalFormatting sqref="J640">
    <cfRule type="containsText" dxfId="14181" priority="10547" operator="containsText" text="hw">
      <formula>NOT(ISERROR(SEARCH("hw",J640)))</formula>
    </cfRule>
    <cfRule type="containsText" dxfId="14180" priority="10548" operator="containsText" text="bb">
      <formula>NOT(ISERROR(SEARCH("bb",J640)))</formula>
    </cfRule>
    <cfRule type="containsText" dxfId="14179" priority="10549" stopIfTrue="1" operator="containsText" text="booking hc">
      <formula>NOT(ISERROR(SEARCH("booking hc",J640)))</formula>
    </cfRule>
    <cfRule type="containsText" dxfId="14178" priority="10550" operator="containsText" text="expedia vc">
      <formula>NOT(ISERROR(SEARCH("expedia vc",J640)))</formula>
    </cfRule>
    <cfRule type="containsText" dxfId="14177" priority="10551" operator="containsText" text="booking hcn">
      <formula>NOT(ISERROR(SEARCH("booking hcn",J640)))</formula>
    </cfRule>
    <cfRule type="containsText" dxfId="14176" priority="10552" stopIfTrue="1" operator="containsText" text="booking vcd">
      <formula>NOT(ISERROR(SEARCH("booking vcd",J640)))</formula>
    </cfRule>
    <cfRule type="containsText" dxfId="14175" priority="10553" stopIfTrue="1" operator="containsText" text="booking vc">
      <formula>NOT(ISERROR(SEARCH("booking vc",J640)))</formula>
    </cfRule>
  </conditionalFormatting>
  <conditionalFormatting sqref="J640">
    <cfRule type="containsText" dxfId="14174" priority="10555" operator="containsText" text="BANND">
      <formula>NOT(ISERROR(SEARCH("BANND",J640)))</formula>
    </cfRule>
    <cfRule type="expression" dxfId="14173" priority="10556">
      <formula>"'=NOT(ISERROR(VLOOKUP('Banned list'!)"</formula>
    </cfRule>
  </conditionalFormatting>
  <conditionalFormatting sqref="C640:F640">
    <cfRule type="containsText" dxfId="14172" priority="10543" operator="containsText" text="BANND">
      <formula>NOT(ISERROR(SEARCH("BANND",C640)))</formula>
    </cfRule>
  </conditionalFormatting>
  <conditionalFormatting sqref="H640:L640">
    <cfRule type="expression" dxfId="14171" priority="10542">
      <formula>"'=NOT(ISERROR(VLOOKUP('Banned list'!)"</formula>
    </cfRule>
  </conditionalFormatting>
  <conditionalFormatting sqref="J640">
    <cfRule type="containsText" dxfId="14170" priority="10535" operator="containsText" text="hw">
      <formula>NOT(ISERROR(SEARCH("hw",J640)))</formula>
    </cfRule>
    <cfRule type="containsText" dxfId="14169" priority="10536" operator="containsText" text="bb">
      <formula>NOT(ISERROR(SEARCH("bb",J640)))</formula>
    </cfRule>
    <cfRule type="containsText" dxfId="14168" priority="10537" stopIfTrue="1" operator="containsText" text="booking hc">
      <formula>NOT(ISERROR(SEARCH("booking hc",J640)))</formula>
    </cfRule>
    <cfRule type="containsText" dxfId="14167" priority="10538" operator="containsText" text="expedia vc">
      <formula>NOT(ISERROR(SEARCH("expedia vc",J640)))</formula>
    </cfRule>
    <cfRule type="containsText" dxfId="14166" priority="10539" operator="containsText" text="booking hcn">
      <formula>NOT(ISERROR(SEARCH("booking hcn",J640)))</formula>
    </cfRule>
    <cfRule type="containsText" dxfId="14165" priority="10540" stopIfTrue="1" operator="containsText" text="booking vcd">
      <formula>NOT(ISERROR(SEARCH("booking vcd",J640)))</formula>
    </cfRule>
    <cfRule type="containsText" dxfId="14164" priority="10541" stopIfTrue="1" operator="containsText" text="booking vc">
      <formula>NOT(ISERROR(SEARCH("booking vc",J640)))</formula>
    </cfRule>
  </conditionalFormatting>
  <conditionalFormatting sqref="J640">
    <cfRule type="containsText" dxfId="14163" priority="10544" operator="containsText" text="BANND">
      <formula>NOT(ISERROR(SEARCH("BANND",J640)))</formula>
    </cfRule>
    <cfRule type="expression" dxfId="14162" priority="10545">
      <formula>"'=NOT(ISERROR(VLOOKUP('Banned list'!)"</formula>
    </cfRule>
  </conditionalFormatting>
  <conditionalFormatting sqref="B641:F641 H641:L641">
    <cfRule type="expression" dxfId="14161" priority="10520">
      <formula>"'=NOT(ISERROR(VLOOKUP('Banned list'!)"</formula>
    </cfRule>
  </conditionalFormatting>
  <conditionalFormatting sqref="J641">
    <cfRule type="containsText" dxfId="14160" priority="10523" operator="containsText" text="bb">
      <formula>NOT(ISERROR(SEARCH("bb",J641)))</formula>
    </cfRule>
    <cfRule type="containsText" dxfId="14159" priority="10524" stopIfTrue="1" operator="containsText" text="booking hc">
      <formula>NOT(ISERROR(SEARCH("booking hc",J641)))</formula>
    </cfRule>
    <cfRule type="containsText" dxfId="14158" priority="10525" operator="containsText" text="expedia vc">
      <formula>NOT(ISERROR(SEARCH("expedia vc",J641)))</formula>
    </cfRule>
    <cfRule type="containsText" dxfId="14157" priority="10526" operator="containsText" text="booking hcn">
      <formula>NOT(ISERROR(SEARCH("booking hcn",J641)))</formula>
    </cfRule>
    <cfRule type="containsText" dxfId="14156" priority="10527" stopIfTrue="1" operator="containsText" text="booking vcd">
      <formula>NOT(ISERROR(SEARCH("booking vcd",J641)))</formula>
    </cfRule>
    <cfRule type="containsText" dxfId="14155" priority="10528" stopIfTrue="1" operator="containsText" text="booking vc">
      <formula>NOT(ISERROR(SEARCH("booking vc",J641)))</formula>
    </cfRule>
  </conditionalFormatting>
  <conditionalFormatting sqref="J641">
    <cfRule type="containsText" dxfId="14154" priority="10522" operator="containsText" text="hw">
      <formula>NOT(ISERROR(SEARCH("hw",J641)))</formula>
    </cfRule>
  </conditionalFormatting>
  <conditionalFormatting sqref="J641">
    <cfRule type="containsText" dxfId="14153" priority="10513" operator="containsText" text="hw">
      <formula>NOT(ISERROR(SEARCH("hw",J641)))</formula>
    </cfRule>
    <cfRule type="containsText" dxfId="14152" priority="10514" operator="containsText" text="bb">
      <formula>NOT(ISERROR(SEARCH("bb",J641)))</formula>
    </cfRule>
    <cfRule type="containsText" dxfId="14151" priority="10515" stopIfTrue="1" operator="containsText" text="booking hc">
      <formula>NOT(ISERROR(SEARCH("booking hc",J641)))</formula>
    </cfRule>
    <cfRule type="containsText" dxfId="14150" priority="10516" operator="containsText" text="expedia vc">
      <formula>NOT(ISERROR(SEARCH("expedia vc",J641)))</formula>
    </cfRule>
    <cfRule type="containsText" dxfId="14149" priority="10517" operator="containsText" text="booking hcn">
      <formula>NOT(ISERROR(SEARCH("booking hcn",J641)))</formula>
    </cfRule>
    <cfRule type="containsText" dxfId="14148" priority="10518" stopIfTrue="1" operator="containsText" text="booking vcd">
      <formula>NOT(ISERROR(SEARCH("booking vcd",J641)))</formula>
    </cfRule>
    <cfRule type="containsText" dxfId="14147" priority="10519" stopIfTrue="1" operator="containsText" text="booking vc">
      <formula>NOT(ISERROR(SEARCH("booking vc",J641)))</formula>
    </cfRule>
  </conditionalFormatting>
  <conditionalFormatting sqref="J641">
    <cfRule type="containsText" dxfId="14146" priority="10532" operator="containsText" text="BANND">
      <formula>NOT(ISERROR(SEARCH("BANND",J641)))</formula>
    </cfRule>
    <cfRule type="expression" dxfId="14145" priority="10533">
      <formula>"'=NOT(ISERROR(VLOOKUP('Banned list'!)"</formula>
    </cfRule>
  </conditionalFormatting>
  <conditionalFormatting sqref="N641:O641">
    <cfRule type="containsText" dxfId="14144" priority="10529" stopIfTrue="1" operator="containsText" text="CHARGE ON ARRIVAL">
      <formula>NOT(ISERROR(SEARCH("CHARGE ON ARRIVAL",N641)))</formula>
    </cfRule>
    <cfRule type="containsText" dxfId="14143" priority="10530" stopIfTrue="1" operator="containsText" text="CHARGE VC ON DAY">
      <formula>NOT(ISERROR(SEARCH("CHARGE VC ON DAY",N641)))</formula>
    </cfRule>
    <cfRule type="containsText" dxfId="14142" priority="10531" stopIfTrue="1" operator="containsText" text="PAID">
      <formula>NOT(ISERROR(SEARCH("PAID",N641)))</formula>
    </cfRule>
  </conditionalFormatting>
  <conditionalFormatting sqref="J641">
    <cfRule type="expression" dxfId="14141" priority="10510">
      <formula>"'=NOT(ISERROR(VLOOKUP('Banned list'!)"</formula>
    </cfRule>
  </conditionalFormatting>
  <conditionalFormatting sqref="J641">
    <cfRule type="containsText" dxfId="14140" priority="10503" operator="containsText" text="hw">
      <formula>NOT(ISERROR(SEARCH("hw",J641)))</formula>
    </cfRule>
    <cfRule type="containsText" dxfId="14139" priority="10504" operator="containsText" text="bb">
      <formula>NOT(ISERROR(SEARCH("bb",J641)))</formula>
    </cfRule>
    <cfRule type="containsText" dxfId="14138" priority="10505" stopIfTrue="1" operator="containsText" text="booking hc">
      <formula>NOT(ISERROR(SEARCH("booking hc",J641)))</formula>
    </cfRule>
    <cfRule type="containsText" dxfId="14137" priority="10506" operator="containsText" text="expedia vc">
      <formula>NOT(ISERROR(SEARCH("expedia vc",J641)))</formula>
    </cfRule>
    <cfRule type="containsText" dxfId="14136" priority="10507" operator="containsText" text="booking hcn">
      <formula>NOT(ISERROR(SEARCH("booking hcn",J641)))</formula>
    </cfRule>
    <cfRule type="containsText" dxfId="14135" priority="10508" stopIfTrue="1" operator="containsText" text="booking vcd">
      <formula>NOT(ISERROR(SEARCH("booking vcd",J641)))</formula>
    </cfRule>
    <cfRule type="containsText" dxfId="14134" priority="10509" stopIfTrue="1" operator="containsText" text="booking vc">
      <formula>NOT(ISERROR(SEARCH("booking vc",J641)))</formula>
    </cfRule>
  </conditionalFormatting>
  <conditionalFormatting sqref="J641">
    <cfRule type="containsText" dxfId="14133" priority="10511" operator="containsText" text="BANND">
      <formula>NOT(ISERROR(SEARCH("BANND",J641)))</formula>
    </cfRule>
    <cfRule type="expression" dxfId="14132" priority="10512">
      <formula>"'=NOT(ISERROR(VLOOKUP('Banned list'!)"</formula>
    </cfRule>
  </conditionalFormatting>
  <conditionalFormatting sqref="B642:F642 H642:L642">
    <cfRule type="expression" dxfId="14131" priority="10488">
      <formula>"'=NOT(ISERROR(VLOOKUP('Banned list'!)"</formula>
    </cfRule>
  </conditionalFormatting>
  <conditionalFormatting sqref="J642">
    <cfRule type="containsText" dxfId="14130" priority="10491" operator="containsText" text="bb">
      <formula>NOT(ISERROR(SEARCH("bb",J642)))</formula>
    </cfRule>
    <cfRule type="containsText" dxfId="14129" priority="10492" stopIfTrue="1" operator="containsText" text="booking hc">
      <formula>NOT(ISERROR(SEARCH("booking hc",J642)))</formula>
    </cfRule>
    <cfRule type="containsText" dxfId="14128" priority="10493" operator="containsText" text="expedia vc">
      <formula>NOT(ISERROR(SEARCH("expedia vc",J642)))</formula>
    </cfRule>
    <cfRule type="containsText" dxfId="14127" priority="10494" operator="containsText" text="booking hcn">
      <formula>NOT(ISERROR(SEARCH("booking hcn",J642)))</formula>
    </cfRule>
    <cfRule type="containsText" dxfId="14126" priority="10495" stopIfTrue="1" operator="containsText" text="booking vcd">
      <formula>NOT(ISERROR(SEARCH("booking vcd",J642)))</formula>
    </cfRule>
    <cfRule type="containsText" dxfId="14125" priority="10496" stopIfTrue="1" operator="containsText" text="booking vc">
      <formula>NOT(ISERROR(SEARCH("booking vc",J642)))</formula>
    </cfRule>
  </conditionalFormatting>
  <conditionalFormatting sqref="J642">
    <cfRule type="containsText" dxfId="14124" priority="10490" operator="containsText" text="hw">
      <formula>NOT(ISERROR(SEARCH("hw",J642)))</formula>
    </cfRule>
  </conditionalFormatting>
  <conditionalFormatting sqref="J642">
    <cfRule type="containsText" dxfId="14123" priority="10481" operator="containsText" text="hw">
      <formula>NOT(ISERROR(SEARCH("hw",J642)))</formula>
    </cfRule>
    <cfRule type="containsText" dxfId="14122" priority="10482" operator="containsText" text="bb">
      <formula>NOT(ISERROR(SEARCH("bb",J642)))</formula>
    </cfRule>
    <cfRule type="containsText" dxfId="14121" priority="10483" stopIfTrue="1" operator="containsText" text="booking hc">
      <formula>NOT(ISERROR(SEARCH("booking hc",J642)))</formula>
    </cfRule>
    <cfRule type="containsText" dxfId="14120" priority="10484" operator="containsText" text="expedia vc">
      <formula>NOT(ISERROR(SEARCH("expedia vc",J642)))</formula>
    </cfRule>
    <cfRule type="containsText" dxfId="14119" priority="10485" operator="containsText" text="booking hcn">
      <formula>NOT(ISERROR(SEARCH("booking hcn",J642)))</formula>
    </cfRule>
    <cfRule type="containsText" dxfId="14118" priority="10486" stopIfTrue="1" operator="containsText" text="booking vcd">
      <formula>NOT(ISERROR(SEARCH("booking vcd",J642)))</formula>
    </cfRule>
    <cfRule type="containsText" dxfId="14117" priority="10487" stopIfTrue="1" operator="containsText" text="booking vc">
      <formula>NOT(ISERROR(SEARCH("booking vc",J642)))</formula>
    </cfRule>
  </conditionalFormatting>
  <conditionalFormatting sqref="J642">
    <cfRule type="containsText" dxfId="14116" priority="10500" operator="containsText" text="BANND">
      <formula>NOT(ISERROR(SEARCH("BANND",J642)))</formula>
    </cfRule>
    <cfRule type="expression" dxfId="14115" priority="10501">
      <formula>"'=NOT(ISERROR(VLOOKUP('Banned list'!)"</formula>
    </cfRule>
  </conditionalFormatting>
  <conditionalFormatting sqref="N642">
    <cfRule type="containsText" dxfId="14114" priority="10497" stopIfTrue="1" operator="containsText" text="CHARGE ON ARRIVAL">
      <formula>NOT(ISERROR(SEARCH("CHARGE ON ARRIVAL",N642)))</formula>
    </cfRule>
    <cfRule type="containsText" dxfId="14113" priority="10498" stopIfTrue="1" operator="containsText" text="CHARGE VC ON DAY">
      <formula>NOT(ISERROR(SEARCH("CHARGE VC ON DAY",N642)))</formula>
    </cfRule>
    <cfRule type="containsText" dxfId="14112" priority="10499" stopIfTrue="1" operator="containsText" text="PAID">
      <formula>NOT(ISERROR(SEARCH("PAID",N642)))</formula>
    </cfRule>
  </conditionalFormatting>
  <conditionalFormatting sqref="B643:D643 H643:L643">
    <cfRule type="expression" dxfId="14111" priority="10466">
      <formula>"'=NOT(ISERROR(VLOOKUP('Banned list'!)"</formula>
    </cfRule>
  </conditionalFormatting>
  <conditionalFormatting sqref="J643">
    <cfRule type="containsText" dxfId="14110" priority="10469" operator="containsText" text="bb">
      <formula>NOT(ISERROR(SEARCH("bb",J643)))</formula>
    </cfRule>
    <cfRule type="containsText" dxfId="14109" priority="10470" stopIfTrue="1" operator="containsText" text="booking hc">
      <formula>NOT(ISERROR(SEARCH("booking hc",J643)))</formula>
    </cfRule>
    <cfRule type="containsText" dxfId="14108" priority="10471" operator="containsText" text="expedia vc">
      <formula>NOT(ISERROR(SEARCH("expedia vc",J643)))</formula>
    </cfRule>
    <cfRule type="containsText" dxfId="14107" priority="10472" operator="containsText" text="booking hcn">
      <formula>NOT(ISERROR(SEARCH("booking hcn",J643)))</formula>
    </cfRule>
    <cfRule type="containsText" dxfId="14106" priority="10473" stopIfTrue="1" operator="containsText" text="booking vcd">
      <formula>NOT(ISERROR(SEARCH("booking vcd",J643)))</formula>
    </cfRule>
    <cfRule type="containsText" dxfId="14105" priority="10474" stopIfTrue="1" operator="containsText" text="booking vc">
      <formula>NOT(ISERROR(SEARCH("booking vc",J643)))</formula>
    </cfRule>
  </conditionalFormatting>
  <conditionalFormatting sqref="J643">
    <cfRule type="containsText" dxfId="14104" priority="10468" operator="containsText" text="hw">
      <formula>NOT(ISERROR(SEARCH("hw",J643)))</formula>
    </cfRule>
  </conditionalFormatting>
  <conditionalFormatting sqref="J643">
    <cfRule type="containsText" dxfId="14103" priority="10459" operator="containsText" text="hw">
      <formula>NOT(ISERROR(SEARCH("hw",J643)))</formula>
    </cfRule>
    <cfRule type="containsText" dxfId="14102" priority="10460" operator="containsText" text="bb">
      <formula>NOT(ISERROR(SEARCH("bb",J643)))</formula>
    </cfRule>
    <cfRule type="containsText" dxfId="14101" priority="10461" stopIfTrue="1" operator="containsText" text="booking hc">
      <formula>NOT(ISERROR(SEARCH("booking hc",J643)))</formula>
    </cfRule>
    <cfRule type="containsText" dxfId="14100" priority="10462" operator="containsText" text="expedia vc">
      <formula>NOT(ISERROR(SEARCH("expedia vc",J643)))</formula>
    </cfRule>
    <cfRule type="containsText" dxfId="14099" priority="10463" operator="containsText" text="booking hcn">
      <formula>NOT(ISERROR(SEARCH("booking hcn",J643)))</formula>
    </cfRule>
    <cfRule type="containsText" dxfId="14098" priority="10464" stopIfTrue="1" operator="containsText" text="booking vcd">
      <formula>NOT(ISERROR(SEARCH("booking vcd",J643)))</formula>
    </cfRule>
    <cfRule type="containsText" dxfId="14097" priority="10465" stopIfTrue="1" operator="containsText" text="booking vc">
      <formula>NOT(ISERROR(SEARCH("booking vc",J643)))</formula>
    </cfRule>
  </conditionalFormatting>
  <conditionalFormatting sqref="J643">
    <cfRule type="containsText" dxfId="14096" priority="10478" operator="containsText" text="BANND">
      <formula>NOT(ISERROR(SEARCH("BANND",J643)))</formula>
    </cfRule>
    <cfRule type="expression" dxfId="14095" priority="10479">
      <formula>"'=NOT(ISERROR(VLOOKUP('Banned list'!)"</formula>
    </cfRule>
  </conditionalFormatting>
  <conditionalFormatting sqref="N643">
    <cfRule type="containsText" dxfId="14094" priority="10475" stopIfTrue="1" operator="containsText" text="CHARGE ON ARRIVAL">
      <formula>NOT(ISERROR(SEARCH("CHARGE ON ARRIVAL",N643)))</formula>
    </cfRule>
    <cfRule type="containsText" dxfId="14093" priority="10476" stopIfTrue="1" operator="containsText" text="CHARGE VC ON DAY">
      <formula>NOT(ISERROR(SEARCH("CHARGE VC ON DAY",N643)))</formula>
    </cfRule>
    <cfRule type="containsText" dxfId="14092" priority="10477" stopIfTrue="1" operator="containsText" text="PAID">
      <formula>NOT(ISERROR(SEARCH("PAID",N643)))</formula>
    </cfRule>
  </conditionalFormatting>
  <conditionalFormatting sqref="B644:F644 H644:L644">
    <cfRule type="expression" dxfId="14091" priority="10444">
      <formula>"'=NOT(ISERROR(VLOOKUP('Banned list'!)"</formula>
    </cfRule>
  </conditionalFormatting>
  <conditionalFormatting sqref="J644">
    <cfRule type="containsText" dxfId="14090" priority="10447" operator="containsText" text="bb">
      <formula>NOT(ISERROR(SEARCH("bb",J644)))</formula>
    </cfRule>
    <cfRule type="containsText" dxfId="14089" priority="10448" stopIfTrue="1" operator="containsText" text="booking hc">
      <formula>NOT(ISERROR(SEARCH("booking hc",J644)))</formula>
    </cfRule>
    <cfRule type="containsText" dxfId="14088" priority="10449" operator="containsText" text="expedia vc">
      <formula>NOT(ISERROR(SEARCH("expedia vc",J644)))</formula>
    </cfRule>
    <cfRule type="containsText" dxfId="14087" priority="10450" operator="containsText" text="booking hcn">
      <formula>NOT(ISERROR(SEARCH("booking hcn",J644)))</formula>
    </cfRule>
    <cfRule type="containsText" dxfId="14086" priority="10451" stopIfTrue="1" operator="containsText" text="booking vcd">
      <formula>NOT(ISERROR(SEARCH("booking vcd",J644)))</formula>
    </cfRule>
    <cfRule type="containsText" dxfId="14085" priority="10452" stopIfTrue="1" operator="containsText" text="booking vc">
      <formula>NOT(ISERROR(SEARCH("booking vc",J644)))</formula>
    </cfRule>
  </conditionalFormatting>
  <conditionalFormatting sqref="J644">
    <cfRule type="containsText" dxfId="14084" priority="10446" operator="containsText" text="hw">
      <formula>NOT(ISERROR(SEARCH("hw",J644)))</formula>
    </cfRule>
  </conditionalFormatting>
  <conditionalFormatting sqref="J644">
    <cfRule type="containsText" dxfId="14083" priority="10437" operator="containsText" text="hw">
      <formula>NOT(ISERROR(SEARCH("hw",J644)))</formula>
    </cfRule>
    <cfRule type="containsText" dxfId="14082" priority="10438" operator="containsText" text="bb">
      <formula>NOT(ISERROR(SEARCH("bb",J644)))</formula>
    </cfRule>
    <cfRule type="containsText" dxfId="14081" priority="10439" stopIfTrue="1" operator="containsText" text="booking hc">
      <formula>NOT(ISERROR(SEARCH("booking hc",J644)))</formula>
    </cfRule>
    <cfRule type="containsText" dxfId="14080" priority="10440" operator="containsText" text="expedia vc">
      <formula>NOT(ISERROR(SEARCH("expedia vc",J644)))</formula>
    </cfRule>
    <cfRule type="containsText" dxfId="14079" priority="10441" operator="containsText" text="booking hcn">
      <formula>NOT(ISERROR(SEARCH("booking hcn",J644)))</formula>
    </cfRule>
    <cfRule type="containsText" dxfId="14078" priority="10442" stopIfTrue="1" operator="containsText" text="booking vcd">
      <formula>NOT(ISERROR(SEARCH("booking vcd",J644)))</formula>
    </cfRule>
    <cfRule type="containsText" dxfId="14077" priority="10443" stopIfTrue="1" operator="containsText" text="booking vc">
      <formula>NOT(ISERROR(SEARCH("booking vc",J644)))</formula>
    </cfRule>
  </conditionalFormatting>
  <conditionalFormatting sqref="J644">
    <cfRule type="containsText" dxfId="14076" priority="10456" operator="containsText" text="BANND">
      <formula>NOT(ISERROR(SEARCH("BANND",J644)))</formula>
    </cfRule>
    <cfRule type="expression" dxfId="14075" priority="10457">
      <formula>"'=NOT(ISERROR(VLOOKUP('Banned list'!)"</formula>
    </cfRule>
  </conditionalFormatting>
  <conditionalFormatting sqref="N644">
    <cfRule type="containsText" dxfId="14074" priority="10453" stopIfTrue="1" operator="containsText" text="CHARGE ON ARRIVAL">
      <formula>NOT(ISERROR(SEARCH("CHARGE ON ARRIVAL",N644)))</formula>
    </cfRule>
    <cfRule type="containsText" dxfId="14073" priority="10454" stopIfTrue="1" operator="containsText" text="CHARGE VC ON DAY">
      <formula>NOT(ISERROR(SEARCH("CHARGE VC ON DAY",N644)))</formula>
    </cfRule>
    <cfRule type="containsText" dxfId="14072" priority="10455" stopIfTrue="1" operator="containsText" text="PAID">
      <formula>NOT(ISERROR(SEARCH("PAID",N644)))</formula>
    </cfRule>
  </conditionalFormatting>
  <conditionalFormatting sqref="H644:L644">
    <cfRule type="expression" dxfId="14071" priority="10434">
      <formula>"'=NOT(ISERROR(VLOOKUP('Banned list'!)"</formula>
    </cfRule>
  </conditionalFormatting>
  <conditionalFormatting sqref="J644">
    <cfRule type="containsText" dxfId="14070" priority="10427" operator="containsText" text="hw">
      <formula>NOT(ISERROR(SEARCH("hw",J644)))</formula>
    </cfRule>
    <cfRule type="containsText" dxfId="14069" priority="10428" operator="containsText" text="bb">
      <formula>NOT(ISERROR(SEARCH("bb",J644)))</formula>
    </cfRule>
    <cfRule type="containsText" dxfId="14068" priority="10429" stopIfTrue="1" operator="containsText" text="booking hc">
      <formula>NOT(ISERROR(SEARCH("booking hc",J644)))</formula>
    </cfRule>
    <cfRule type="containsText" dxfId="14067" priority="10430" operator="containsText" text="expedia vc">
      <formula>NOT(ISERROR(SEARCH("expedia vc",J644)))</formula>
    </cfRule>
    <cfRule type="containsText" dxfId="14066" priority="10431" operator="containsText" text="booking hcn">
      <formula>NOT(ISERROR(SEARCH("booking hcn",J644)))</formula>
    </cfRule>
    <cfRule type="containsText" dxfId="14065" priority="10432" stopIfTrue="1" operator="containsText" text="booking vcd">
      <formula>NOT(ISERROR(SEARCH("booking vcd",J644)))</formula>
    </cfRule>
    <cfRule type="containsText" dxfId="14064" priority="10433" stopIfTrue="1" operator="containsText" text="booking vc">
      <formula>NOT(ISERROR(SEARCH("booking vc",J644)))</formula>
    </cfRule>
  </conditionalFormatting>
  <conditionalFormatting sqref="J644">
    <cfRule type="containsText" dxfId="14063" priority="10435" operator="containsText" text="BANND">
      <formula>NOT(ISERROR(SEARCH("BANND",J644)))</formula>
    </cfRule>
    <cfRule type="expression" dxfId="14062" priority="10436">
      <formula>"'=NOT(ISERROR(VLOOKUP('Banned list'!)"</formula>
    </cfRule>
  </conditionalFormatting>
  <conditionalFormatting sqref="C644:F644">
    <cfRule type="containsText" dxfId="14061" priority="10423" operator="containsText" text="BANND">
      <formula>NOT(ISERROR(SEARCH("BANND",C644)))</formula>
    </cfRule>
  </conditionalFormatting>
  <conditionalFormatting sqref="H644:L644">
    <cfRule type="expression" dxfId="14060" priority="10422">
      <formula>"'=NOT(ISERROR(VLOOKUP('Banned list'!)"</formula>
    </cfRule>
  </conditionalFormatting>
  <conditionalFormatting sqref="J644">
    <cfRule type="containsText" dxfId="14059" priority="10415" operator="containsText" text="hw">
      <formula>NOT(ISERROR(SEARCH("hw",J644)))</formula>
    </cfRule>
    <cfRule type="containsText" dxfId="14058" priority="10416" operator="containsText" text="bb">
      <formula>NOT(ISERROR(SEARCH("bb",J644)))</formula>
    </cfRule>
    <cfRule type="containsText" dxfId="14057" priority="10417" stopIfTrue="1" operator="containsText" text="booking hc">
      <formula>NOT(ISERROR(SEARCH("booking hc",J644)))</formula>
    </cfRule>
    <cfRule type="containsText" dxfId="14056" priority="10418" operator="containsText" text="expedia vc">
      <formula>NOT(ISERROR(SEARCH("expedia vc",J644)))</formula>
    </cfRule>
    <cfRule type="containsText" dxfId="14055" priority="10419" operator="containsText" text="booking hcn">
      <formula>NOT(ISERROR(SEARCH("booking hcn",J644)))</formula>
    </cfRule>
    <cfRule type="containsText" dxfId="14054" priority="10420" stopIfTrue="1" operator="containsText" text="booking vcd">
      <formula>NOT(ISERROR(SEARCH("booking vcd",J644)))</formula>
    </cfRule>
    <cfRule type="containsText" dxfId="14053" priority="10421" stopIfTrue="1" operator="containsText" text="booking vc">
      <formula>NOT(ISERROR(SEARCH("booking vc",J644)))</formula>
    </cfRule>
  </conditionalFormatting>
  <conditionalFormatting sqref="J644">
    <cfRule type="containsText" dxfId="14052" priority="10424" operator="containsText" text="BANND">
      <formula>NOT(ISERROR(SEARCH("BANND",J644)))</formula>
    </cfRule>
    <cfRule type="expression" dxfId="14051" priority="10425">
      <formula>"'=NOT(ISERROR(VLOOKUP('Banned list'!)"</formula>
    </cfRule>
  </conditionalFormatting>
  <conditionalFormatting sqref="B645:F645 H645:L645">
    <cfRule type="expression" dxfId="14050" priority="10400">
      <formula>"'=NOT(ISERROR(VLOOKUP('Banned list'!)"</formula>
    </cfRule>
  </conditionalFormatting>
  <conditionalFormatting sqref="J645">
    <cfRule type="containsText" dxfId="14049" priority="10403" operator="containsText" text="bb">
      <formula>NOT(ISERROR(SEARCH("bb",J645)))</formula>
    </cfRule>
    <cfRule type="containsText" dxfId="14048" priority="10404" stopIfTrue="1" operator="containsText" text="booking hc">
      <formula>NOT(ISERROR(SEARCH("booking hc",J645)))</formula>
    </cfRule>
    <cfRule type="containsText" dxfId="14047" priority="10405" operator="containsText" text="expedia vc">
      <formula>NOT(ISERROR(SEARCH("expedia vc",J645)))</formula>
    </cfRule>
    <cfRule type="containsText" dxfId="14046" priority="10406" operator="containsText" text="booking hcn">
      <formula>NOT(ISERROR(SEARCH("booking hcn",J645)))</formula>
    </cfRule>
    <cfRule type="containsText" dxfId="14045" priority="10407" stopIfTrue="1" operator="containsText" text="booking vcd">
      <formula>NOT(ISERROR(SEARCH("booking vcd",J645)))</formula>
    </cfRule>
    <cfRule type="containsText" dxfId="14044" priority="10408" stopIfTrue="1" operator="containsText" text="booking vc">
      <formula>NOT(ISERROR(SEARCH("booking vc",J645)))</formula>
    </cfRule>
  </conditionalFormatting>
  <conditionalFormatting sqref="J645">
    <cfRule type="containsText" dxfId="14043" priority="10402" operator="containsText" text="hw">
      <formula>NOT(ISERROR(SEARCH("hw",J645)))</formula>
    </cfRule>
  </conditionalFormatting>
  <conditionalFormatting sqref="J645">
    <cfRule type="containsText" dxfId="14042" priority="10393" operator="containsText" text="hw">
      <formula>NOT(ISERROR(SEARCH("hw",J645)))</formula>
    </cfRule>
    <cfRule type="containsText" dxfId="14041" priority="10394" operator="containsText" text="bb">
      <formula>NOT(ISERROR(SEARCH("bb",J645)))</formula>
    </cfRule>
    <cfRule type="containsText" dxfId="14040" priority="10395" stopIfTrue="1" operator="containsText" text="booking hc">
      <formula>NOT(ISERROR(SEARCH("booking hc",J645)))</formula>
    </cfRule>
    <cfRule type="containsText" dxfId="14039" priority="10396" operator="containsText" text="expedia vc">
      <formula>NOT(ISERROR(SEARCH("expedia vc",J645)))</formula>
    </cfRule>
    <cfRule type="containsText" dxfId="14038" priority="10397" operator="containsText" text="booking hcn">
      <formula>NOT(ISERROR(SEARCH("booking hcn",J645)))</formula>
    </cfRule>
    <cfRule type="containsText" dxfId="14037" priority="10398" stopIfTrue="1" operator="containsText" text="booking vcd">
      <formula>NOT(ISERROR(SEARCH("booking vcd",J645)))</formula>
    </cfRule>
    <cfRule type="containsText" dxfId="14036" priority="10399" stopIfTrue="1" operator="containsText" text="booking vc">
      <formula>NOT(ISERROR(SEARCH("booking vc",J645)))</formula>
    </cfRule>
  </conditionalFormatting>
  <conditionalFormatting sqref="J645">
    <cfRule type="containsText" dxfId="14035" priority="10412" operator="containsText" text="BANND">
      <formula>NOT(ISERROR(SEARCH("BANND",J645)))</formula>
    </cfRule>
    <cfRule type="expression" dxfId="14034" priority="10413">
      <formula>"'=NOT(ISERROR(VLOOKUP('Banned list'!)"</formula>
    </cfRule>
  </conditionalFormatting>
  <conditionalFormatting sqref="N645">
    <cfRule type="containsText" dxfId="14033" priority="10409" stopIfTrue="1" operator="containsText" text="CHARGE ON ARRIVAL">
      <formula>NOT(ISERROR(SEARCH("CHARGE ON ARRIVAL",N645)))</formula>
    </cfRule>
    <cfRule type="containsText" dxfId="14032" priority="10410" stopIfTrue="1" operator="containsText" text="CHARGE VC ON DAY">
      <formula>NOT(ISERROR(SEARCH("CHARGE VC ON DAY",N645)))</formula>
    </cfRule>
    <cfRule type="containsText" dxfId="14031" priority="10411" stopIfTrue="1" operator="containsText" text="PAID">
      <formula>NOT(ISERROR(SEARCH("PAID",N645)))</formula>
    </cfRule>
  </conditionalFormatting>
  <conditionalFormatting sqref="C645:F645">
    <cfRule type="containsText" dxfId="14030" priority="10389" operator="containsText" text="BANND">
      <formula>NOT(ISERROR(SEARCH("BANND",C645)))</formula>
    </cfRule>
  </conditionalFormatting>
  <conditionalFormatting sqref="H645:L645">
    <cfRule type="expression" dxfId="14029" priority="10388">
      <formula>"'=NOT(ISERROR(VLOOKUP('Banned list'!)"</formula>
    </cfRule>
  </conditionalFormatting>
  <conditionalFormatting sqref="J645">
    <cfRule type="containsText" dxfId="14028" priority="10381" operator="containsText" text="hw">
      <formula>NOT(ISERROR(SEARCH("hw",J645)))</formula>
    </cfRule>
    <cfRule type="containsText" dxfId="14027" priority="10382" operator="containsText" text="bb">
      <formula>NOT(ISERROR(SEARCH("bb",J645)))</formula>
    </cfRule>
    <cfRule type="containsText" dxfId="14026" priority="10383" stopIfTrue="1" operator="containsText" text="booking hc">
      <formula>NOT(ISERROR(SEARCH("booking hc",J645)))</formula>
    </cfRule>
    <cfRule type="containsText" dxfId="14025" priority="10384" operator="containsText" text="expedia vc">
      <formula>NOT(ISERROR(SEARCH("expedia vc",J645)))</formula>
    </cfRule>
    <cfRule type="containsText" dxfId="14024" priority="10385" operator="containsText" text="booking hcn">
      <formula>NOT(ISERROR(SEARCH("booking hcn",J645)))</formula>
    </cfRule>
    <cfRule type="containsText" dxfId="14023" priority="10386" stopIfTrue="1" operator="containsText" text="booking vcd">
      <formula>NOT(ISERROR(SEARCH("booking vcd",J645)))</formula>
    </cfRule>
    <cfRule type="containsText" dxfId="14022" priority="10387" stopIfTrue="1" operator="containsText" text="booking vc">
      <formula>NOT(ISERROR(SEARCH("booking vc",J645)))</formula>
    </cfRule>
  </conditionalFormatting>
  <conditionalFormatting sqref="J645">
    <cfRule type="containsText" dxfId="14021" priority="10390" operator="containsText" text="BANND">
      <formula>NOT(ISERROR(SEARCH("BANND",J645)))</formula>
    </cfRule>
    <cfRule type="expression" dxfId="14020" priority="10391">
      <formula>"'=NOT(ISERROR(VLOOKUP('Banned list'!)"</formula>
    </cfRule>
  </conditionalFormatting>
  <conditionalFormatting sqref="B646:F646 H646:L646">
    <cfRule type="expression" dxfId="14019" priority="10344">
      <formula>"'=NOT(ISERROR(VLOOKUP('Banned list'!)"</formula>
    </cfRule>
  </conditionalFormatting>
  <conditionalFormatting sqref="J646">
    <cfRule type="containsText" dxfId="14018" priority="10347" operator="containsText" text="bb">
      <formula>NOT(ISERROR(SEARCH("bb",J646)))</formula>
    </cfRule>
    <cfRule type="containsText" dxfId="14017" priority="10348" stopIfTrue="1" operator="containsText" text="booking hc">
      <formula>NOT(ISERROR(SEARCH("booking hc",J646)))</formula>
    </cfRule>
    <cfRule type="containsText" dxfId="14016" priority="10349" operator="containsText" text="expedia vc">
      <formula>NOT(ISERROR(SEARCH("expedia vc",J646)))</formula>
    </cfRule>
    <cfRule type="containsText" dxfId="14015" priority="10350" operator="containsText" text="booking hcn">
      <formula>NOT(ISERROR(SEARCH("booking hcn",J646)))</formula>
    </cfRule>
    <cfRule type="containsText" dxfId="14014" priority="10351" stopIfTrue="1" operator="containsText" text="booking vcd">
      <formula>NOT(ISERROR(SEARCH("booking vcd",J646)))</formula>
    </cfRule>
    <cfRule type="containsText" dxfId="14013" priority="10352" stopIfTrue="1" operator="containsText" text="booking vc">
      <formula>NOT(ISERROR(SEARCH("booking vc",J646)))</formula>
    </cfRule>
  </conditionalFormatting>
  <conditionalFormatting sqref="J646">
    <cfRule type="containsText" dxfId="14012" priority="10346" operator="containsText" text="hw">
      <formula>NOT(ISERROR(SEARCH("hw",J646)))</formula>
    </cfRule>
  </conditionalFormatting>
  <conditionalFormatting sqref="J646">
    <cfRule type="containsText" dxfId="14011" priority="10337" operator="containsText" text="hw">
      <formula>NOT(ISERROR(SEARCH("hw",J646)))</formula>
    </cfRule>
    <cfRule type="containsText" dxfId="14010" priority="10338" operator="containsText" text="bb">
      <formula>NOT(ISERROR(SEARCH("bb",J646)))</formula>
    </cfRule>
    <cfRule type="containsText" dxfId="14009" priority="10339" stopIfTrue="1" operator="containsText" text="booking hc">
      <formula>NOT(ISERROR(SEARCH("booking hc",J646)))</formula>
    </cfRule>
    <cfRule type="containsText" dxfId="14008" priority="10340" operator="containsText" text="expedia vc">
      <formula>NOT(ISERROR(SEARCH("expedia vc",J646)))</formula>
    </cfRule>
    <cfRule type="containsText" dxfId="14007" priority="10341" operator="containsText" text="booking hcn">
      <formula>NOT(ISERROR(SEARCH("booking hcn",J646)))</formula>
    </cfRule>
    <cfRule type="containsText" dxfId="14006" priority="10342" stopIfTrue="1" operator="containsText" text="booking vcd">
      <formula>NOT(ISERROR(SEARCH("booking vcd",J646)))</formula>
    </cfRule>
    <cfRule type="containsText" dxfId="14005" priority="10343" stopIfTrue="1" operator="containsText" text="booking vc">
      <formula>NOT(ISERROR(SEARCH("booking vc",J646)))</formula>
    </cfRule>
  </conditionalFormatting>
  <conditionalFormatting sqref="J646">
    <cfRule type="containsText" dxfId="14004" priority="10356" operator="containsText" text="BANND">
      <formula>NOT(ISERROR(SEARCH("BANND",J646)))</formula>
    </cfRule>
    <cfRule type="expression" dxfId="14003" priority="10357">
      <formula>"'=NOT(ISERROR(VLOOKUP('Banned list'!)"</formula>
    </cfRule>
  </conditionalFormatting>
  <conditionalFormatting sqref="N646">
    <cfRule type="containsText" dxfId="14002" priority="10353" stopIfTrue="1" operator="containsText" text="CHARGE ON ARRIVAL">
      <formula>NOT(ISERROR(SEARCH("CHARGE ON ARRIVAL",N646)))</formula>
    </cfRule>
    <cfRule type="containsText" dxfId="14001" priority="10354" stopIfTrue="1" operator="containsText" text="CHARGE VC ON DAY">
      <formula>NOT(ISERROR(SEARCH("CHARGE VC ON DAY",N646)))</formula>
    </cfRule>
    <cfRule type="containsText" dxfId="14000" priority="10355" stopIfTrue="1" operator="containsText" text="PAID">
      <formula>NOT(ISERROR(SEARCH("PAID",N646)))</formula>
    </cfRule>
  </conditionalFormatting>
  <conditionalFormatting sqref="H646:L646">
    <cfRule type="expression" dxfId="13999" priority="10334">
      <formula>"'=NOT(ISERROR(VLOOKUP('Banned list'!)"</formula>
    </cfRule>
  </conditionalFormatting>
  <conditionalFormatting sqref="J646">
    <cfRule type="containsText" dxfId="13998" priority="10327" operator="containsText" text="hw">
      <formula>NOT(ISERROR(SEARCH("hw",J646)))</formula>
    </cfRule>
    <cfRule type="containsText" dxfId="13997" priority="10328" operator="containsText" text="bb">
      <formula>NOT(ISERROR(SEARCH("bb",J646)))</formula>
    </cfRule>
    <cfRule type="containsText" dxfId="13996" priority="10329" stopIfTrue="1" operator="containsText" text="booking hc">
      <formula>NOT(ISERROR(SEARCH("booking hc",J646)))</formula>
    </cfRule>
    <cfRule type="containsText" dxfId="13995" priority="10330" operator="containsText" text="expedia vc">
      <formula>NOT(ISERROR(SEARCH("expedia vc",J646)))</formula>
    </cfRule>
    <cfRule type="containsText" dxfId="13994" priority="10331" operator="containsText" text="booking hcn">
      <formula>NOT(ISERROR(SEARCH("booking hcn",J646)))</formula>
    </cfRule>
    <cfRule type="containsText" dxfId="13993" priority="10332" stopIfTrue="1" operator="containsText" text="booking vcd">
      <formula>NOT(ISERROR(SEARCH("booking vcd",J646)))</formula>
    </cfRule>
    <cfRule type="containsText" dxfId="13992" priority="10333" stopIfTrue="1" operator="containsText" text="booking vc">
      <formula>NOT(ISERROR(SEARCH("booking vc",J646)))</formula>
    </cfRule>
  </conditionalFormatting>
  <conditionalFormatting sqref="J646">
    <cfRule type="containsText" dxfId="13991" priority="10335" operator="containsText" text="BANND">
      <formula>NOT(ISERROR(SEARCH("BANND",J646)))</formula>
    </cfRule>
    <cfRule type="expression" dxfId="13990" priority="10336">
      <formula>"'=NOT(ISERROR(VLOOKUP('Banned list'!)"</formula>
    </cfRule>
  </conditionalFormatting>
  <conditionalFormatting sqref="C646:F646">
    <cfRule type="containsText" dxfId="13989" priority="10323" operator="containsText" text="BANND">
      <formula>NOT(ISERROR(SEARCH("BANND",C646)))</formula>
    </cfRule>
  </conditionalFormatting>
  <conditionalFormatting sqref="H646:L646">
    <cfRule type="expression" dxfId="13988" priority="10322">
      <formula>"'=NOT(ISERROR(VLOOKUP('Banned list'!)"</formula>
    </cfRule>
  </conditionalFormatting>
  <conditionalFormatting sqref="J646">
    <cfRule type="containsText" dxfId="13987" priority="10315" operator="containsText" text="hw">
      <formula>NOT(ISERROR(SEARCH("hw",J646)))</formula>
    </cfRule>
    <cfRule type="containsText" dxfId="13986" priority="10316" operator="containsText" text="bb">
      <formula>NOT(ISERROR(SEARCH("bb",J646)))</formula>
    </cfRule>
    <cfRule type="containsText" dxfId="13985" priority="10317" stopIfTrue="1" operator="containsText" text="booking hc">
      <formula>NOT(ISERROR(SEARCH("booking hc",J646)))</formula>
    </cfRule>
    <cfRule type="containsText" dxfId="13984" priority="10318" operator="containsText" text="expedia vc">
      <formula>NOT(ISERROR(SEARCH("expedia vc",J646)))</formula>
    </cfRule>
    <cfRule type="containsText" dxfId="13983" priority="10319" operator="containsText" text="booking hcn">
      <formula>NOT(ISERROR(SEARCH("booking hcn",J646)))</formula>
    </cfRule>
    <cfRule type="containsText" dxfId="13982" priority="10320" stopIfTrue="1" operator="containsText" text="booking vcd">
      <formula>NOT(ISERROR(SEARCH("booking vcd",J646)))</formula>
    </cfRule>
    <cfRule type="containsText" dxfId="13981" priority="10321" stopIfTrue="1" operator="containsText" text="booking vc">
      <formula>NOT(ISERROR(SEARCH("booking vc",J646)))</formula>
    </cfRule>
  </conditionalFormatting>
  <conditionalFormatting sqref="J646">
    <cfRule type="containsText" dxfId="13980" priority="10324" operator="containsText" text="BANND">
      <formula>NOT(ISERROR(SEARCH("BANND",J646)))</formula>
    </cfRule>
    <cfRule type="expression" dxfId="13979" priority="10325">
      <formula>"'=NOT(ISERROR(VLOOKUP('Banned list'!)"</formula>
    </cfRule>
  </conditionalFormatting>
  <conditionalFormatting sqref="H647:L647">
    <cfRule type="expression" dxfId="13978" priority="10300">
      <formula>"'=NOT(ISERROR(VLOOKUP('Banned list'!)"</formula>
    </cfRule>
  </conditionalFormatting>
  <conditionalFormatting sqref="J647">
    <cfRule type="containsText" dxfId="13977" priority="10303" operator="containsText" text="bb">
      <formula>NOT(ISERROR(SEARCH("bb",J647)))</formula>
    </cfRule>
    <cfRule type="containsText" dxfId="13976" priority="10304" stopIfTrue="1" operator="containsText" text="booking hc">
      <formula>NOT(ISERROR(SEARCH("booking hc",J647)))</formula>
    </cfRule>
    <cfRule type="containsText" dxfId="13975" priority="10305" operator="containsText" text="expedia vc">
      <formula>NOT(ISERROR(SEARCH("expedia vc",J647)))</formula>
    </cfRule>
    <cfRule type="containsText" dxfId="13974" priority="10306" operator="containsText" text="booking hcn">
      <formula>NOT(ISERROR(SEARCH("booking hcn",J647)))</formula>
    </cfRule>
    <cfRule type="containsText" dxfId="13973" priority="10307" stopIfTrue="1" operator="containsText" text="booking vcd">
      <formula>NOT(ISERROR(SEARCH("booking vcd",J647)))</formula>
    </cfRule>
    <cfRule type="containsText" dxfId="13972" priority="10308" stopIfTrue="1" operator="containsText" text="booking vc">
      <formula>NOT(ISERROR(SEARCH("booking vc",J647)))</formula>
    </cfRule>
  </conditionalFormatting>
  <conditionalFormatting sqref="J647">
    <cfRule type="containsText" dxfId="13971" priority="10302" operator="containsText" text="hw">
      <formula>NOT(ISERROR(SEARCH("hw",J647)))</formula>
    </cfRule>
  </conditionalFormatting>
  <conditionalFormatting sqref="J647">
    <cfRule type="containsText" dxfId="13970" priority="10293" operator="containsText" text="hw">
      <formula>NOT(ISERROR(SEARCH("hw",J647)))</formula>
    </cfRule>
    <cfRule type="containsText" dxfId="13969" priority="10294" operator="containsText" text="bb">
      <formula>NOT(ISERROR(SEARCH("bb",J647)))</formula>
    </cfRule>
    <cfRule type="containsText" dxfId="13968" priority="10295" stopIfTrue="1" operator="containsText" text="booking hc">
      <formula>NOT(ISERROR(SEARCH("booking hc",J647)))</formula>
    </cfRule>
    <cfRule type="containsText" dxfId="13967" priority="10296" operator="containsText" text="expedia vc">
      <formula>NOT(ISERROR(SEARCH("expedia vc",J647)))</formula>
    </cfRule>
    <cfRule type="containsText" dxfId="13966" priority="10297" operator="containsText" text="booking hcn">
      <formula>NOT(ISERROR(SEARCH("booking hcn",J647)))</formula>
    </cfRule>
    <cfRule type="containsText" dxfId="13965" priority="10298" stopIfTrue="1" operator="containsText" text="booking vcd">
      <formula>NOT(ISERROR(SEARCH("booking vcd",J647)))</formula>
    </cfRule>
    <cfRule type="containsText" dxfId="13964" priority="10299" stopIfTrue="1" operator="containsText" text="booking vc">
      <formula>NOT(ISERROR(SEARCH("booking vc",J647)))</formula>
    </cfRule>
  </conditionalFormatting>
  <conditionalFormatting sqref="J647">
    <cfRule type="containsText" dxfId="13963" priority="10312" operator="containsText" text="BANND">
      <formula>NOT(ISERROR(SEARCH("BANND",J647)))</formula>
    </cfRule>
    <cfRule type="expression" dxfId="13962" priority="10313">
      <formula>"'=NOT(ISERROR(VLOOKUP('Banned list'!)"</formula>
    </cfRule>
  </conditionalFormatting>
  <conditionalFormatting sqref="N647">
    <cfRule type="containsText" dxfId="13961" priority="10309" stopIfTrue="1" operator="containsText" text="CHARGE ON ARRIVAL">
      <formula>NOT(ISERROR(SEARCH("CHARGE ON ARRIVAL",N647)))</formula>
    </cfRule>
    <cfRule type="containsText" dxfId="13960" priority="10310" stopIfTrue="1" operator="containsText" text="CHARGE VC ON DAY">
      <formula>NOT(ISERROR(SEARCH("CHARGE VC ON DAY",N647)))</formula>
    </cfRule>
    <cfRule type="containsText" dxfId="13959" priority="10311" stopIfTrue="1" operator="containsText" text="PAID">
      <formula>NOT(ISERROR(SEARCH("PAID",N647)))</formula>
    </cfRule>
  </conditionalFormatting>
  <conditionalFormatting sqref="B648:D648 H648:L648">
    <cfRule type="expression" dxfId="13958" priority="10278">
      <formula>"'=NOT(ISERROR(VLOOKUP('Banned list'!)"</formula>
    </cfRule>
  </conditionalFormatting>
  <conditionalFormatting sqref="J648">
    <cfRule type="containsText" dxfId="13957" priority="10281" operator="containsText" text="bb">
      <formula>NOT(ISERROR(SEARCH("bb",J648)))</formula>
    </cfRule>
    <cfRule type="containsText" dxfId="13956" priority="10282" stopIfTrue="1" operator="containsText" text="booking hc">
      <formula>NOT(ISERROR(SEARCH("booking hc",J648)))</formula>
    </cfRule>
    <cfRule type="containsText" dxfId="13955" priority="10283" operator="containsText" text="expedia vc">
      <formula>NOT(ISERROR(SEARCH("expedia vc",J648)))</formula>
    </cfRule>
    <cfRule type="containsText" dxfId="13954" priority="10284" operator="containsText" text="booking hcn">
      <formula>NOT(ISERROR(SEARCH("booking hcn",J648)))</formula>
    </cfRule>
    <cfRule type="containsText" dxfId="13953" priority="10285" stopIfTrue="1" operator="containsText" text="booking vcd">
      <formula>NOT(ISERROR(SEARCH("booking vcd",J648)))</formula>
    </cfRule>
    <cfRule type="containsText" dxfId="13952" priority="10286" stopIfTrue="1" operator="containsText" text="booking vc">
      <formula>NOT(ISERROR(SEARCH("booking vc",J648)))</formula>
    </cfRule>
  </conditionalFormatting>
  <conditionalFormatting sqref="J648">
    <cfRule type="containsText" dxfId="13951" priority="10280" operator="containsText" text="hw">
      <formula>NOT(ISERROR(SEARCH("hw",J648)))</formula>
    </cfRule>
  </conditionalFormatting>
  <conditionalFormatting sqref="J648">
    <cfRule type="containsText" dxfId="13950" priority="10271" operator="containsText" text="hw">
      <formula>NOT(ISERROR(SEARCH("hw",J648)))</formula>
    </cfRule>
    <cfRule type="containsText" dxfId="13949" priority="10272" operator="containsText" text="bb">
      <formula>NOT(ISERROR(SEARCH("bb",J648)))</formula>
    </cfRule>
    <cfRule type="containsText" dxfId="13948" priority="10273" stopIfTrue="1" operator="containsText" text="booking hc">
      <formula>NOT(ISERROR(SEARCH("booking hc",J648)))</formula>
    </cfRule>
    <cfRule type="containsText" dxfId="13947" priority="10274" operator="containsText" text="expedia vc">
      <formula>NOT(ISERROR(SEARCH("expedia vc",J648)))</formula>
    </cfRule>
    <cfRule type="containsText" dxfId="13946" priority="10275" operator="containsText" text="booking hcn">
      <formula>NOT(ISERROR(SEARCH("booking hcn",J648)))</formula>
    </cfRule>
    <cfRule type="containsText" dxfId="13945" priority="10276" stopIfTrue="1" operator="containsText" text="booking vcd">
      <formula>NOT(ISERROR(SEARCH("booking vcd",J648)))</formula>
    </cfRule>
    <cfRule type="containsText" dxfId="13944" priority="10277" stopIfTrue="1" operator="containsText" text="booking vc">
      <formula>NOT(ISERROR(SEARCH("booking vc",J648)))</formula>
    </cfRule>
  </conditionalFormatting>
  <conditionalFormatting sqref="J648">
    <cfRule type="containsText" dxfId="13943" priority="10290" operator="containsText" text="BANND">
      <formula>NOT(ISERROR(SEARCH("BANND",J648)))</formula>
    </cfRule>
    <cfRule type="expression" dxfId="13942" priority="10291">
      <formula>"'=NOT(ISERROR(VLOOKUP('Banned list'!)"</formula>
    </cfRule>
  </conditionalFormatting>
  <conditionalFormatting sqref="N648">
    <cfRule type="containsText" dxfId="13941" priority="10287" stopIfTrue="1" operator="containsText" text="CHARGE ON ARRIVAL">
      <formula>NOT(ISERROR(SEARCH("CHARGE ON ARRIVAL",N648)))</formula>
    </cfRule>
    <cfRule type="containsText" dxfId="13940" priority="10288" stopIfTrue="1" operator="containsText" text="CHARGE VC ON DAY">
      <formula>NOT(ISERROR(SEARCH("CHARGE VC ON DAY",N648)))</formula>
    </cfRule>
    <cfRule type="containsText" dxfId="13939" priority="10289" stopIfTrue="1" operator="containsText" text="PAID">
      <formula>NOT(ISERROR(SEARCH("PAID",N648)))</formula>
    </cfRule>
  </conditionalFormatting>
  <conditionalFormatting sqref="B649:D649 H649:L649">
    <cfRule type="expression" dxfId="13938" priority="10256">
      <formula>"'=NOT(ISERROR(VLOOKUP('Banned list'!)"</formula>
    </cfRule>
  </conditionalFormatting>
  <conditionalFormatting sqref="J649">
    <cfRule type="containsText" dxfId="13937" priority="10259" operator="containsText" text="bb">
      <formula>NOT(ISERROR(SEARCH("bb",J649)))</formula>
    </cfRule>
    <cfRule type="containsText" dxfId="13936" priority="10260" stopIfTrue="1" operator="containsText" text="booking hc">
      <formula>NOT(ISERROR(SEARCH("booking hc",J649)))</formula>
    </cfRule>
    <cfRule type="containsText" dxfId="13935" priority="10261" operator="containsText" text="expedia vc">
      <formula>NOT(ISERROR(SEARCH("expedia vc",J649)))</formula>
    </cfRule>
    <cfRule type="containsText" dxfId="13934" priority="10262" operator="containsText" text="booking hcn">
      <formula>NOT(ISERROR(SEARCH("booking hcn",J649)))</formula>
    </cfRule>
    <cfRule type="containsText" dxfId="13933" priority="10263" stopIfTrue="1" operator="containsText" text="booking vcd">
      <formula>NOT(ISERROR(SEARCH("booking vcd",J649)))</formula>
    </cfRule>
    <cfRule type="containsText" dxfId="13932" priority="10264" stopIfTrue="1" operator="containsText" text="booking vc">
      <formula>NOT(ISERROR(SEARCH("booking vc",J649)))</formula>
    </cfRule>
  </conditionalFormatting>
  <conditionalFormatting sqref="J649">
    <cfRule type="containsText" dxfId="13931" priority="10258" operator="containsText" text="hw">
      <formula>NOT(ISERROR(SEARCH("hw",J649)))</formula>
    </cfRule>
  </conditionalFormatting>
  <conditionalFormatting sqref="J649">
    <cfRule type="containsText" dxfId="13930" priority="10249" operator="containsText" text="hw">
      <formula>NOT(ISERROR(SEARCH("hw",J649)))</formula>
    </cfRule>
    <cfRule type="containsText" dxfId="13929" priority="10250" operator="containsText" text="bb">
      <formula>NOT(ISERROR(SEARCH("bb",J649)))</formula>
    </cfRule>
    <cfRule type="containsText" dxfId="13928" priority="10251" stopIfTrue="1" operator="containsText" text="booking hc">
      <formula>NOT(ISERROR(SEARCH("booking hc",J649)))</formula>
    </cfRule>
    <cfRule type="containsText" dxfId="13927" priority="10252" operator="containsText" text="expedia vc">
      <formula>NOT(ISERROR(SEARCH("expedia vc",J649)))</formula>
    </cfRule>
    <cfRule type="containsText" dxfId="13926" priority="10253" operator="containsText" text="booking hcn">
      <formula>NOT(ISERROR(SEARCH("booking hcn",J649)))</formula>
    </cfRule>
    <cfRule type="containsText" dxfId="13925" priority="10254" stopIfTrue="1" operator="containsText" text="booking vcd">
      <formula>NOT(ISERROR(SEARCH("booking vcd",J649)))</formula>
    </cfRule>
    <cfRule type="containsText" dxfId="13924" priority="10255" stopIfTrue="1" operator="containsText" text="booking vc">
      <formula>NOT(ISERROR(SEARCH("booking vc",J649)))</formula>
    </cfRule>
  </conditionalFormatting>
  <conditionalFormatting sqref="J649">
    <cfRule type="containsText" dxfId="13923" priority="10268" operator="containsText" text="BANND">
      <formula>NOT(ISERROR(SEARCH("BANND",J649)))</formula>
    </cfRule>
    <cfRule type="expression" dxfId="13922" priority="10269">
      <formula>"'=NOT(ISERROR(VLOOKUP('Banned list'!)"</formula>
    </cfRule>
  </conditionalFormatting>
  <conditionalFormatting sqref="N649">
    <cfRule type="containsText" dxfId="13921" priority="10265" stopIfTrue="1" operator="containsText" text="CHARGE ON ARRIVAL">
      <formula>NOT(ISERROR(SEARCH("CHARGE ON ARRIVAL",N649)))</formula>
    </cfRule>
    <cfRule type="containsText" dxfId="13920" priority="10266" stopIfTrue="1" operator="containsText" text="CHARGE VC ON DAY">
      <formula>NOT(ISERROR(SEARCH("CHARGE VC ON DAY",N649)))</formula>
    </cfRule>
    <cfRule type="containsText" dxfId="13919" priority="10267" stopIfTrue="1" operator="containsText" text="PAID">
      <formula>NOT(ISERROR(SEARCH("PAID",N649)))</formula>
    </cfRule>
  </conditionalFormatting>
  <conditionalFormatting sqref="B651:F651 H651:L651">
    <cfRule type="expression" dxfId="13918" priority="10234">
      <formula>"'=NOT(ISERROR(VLOOKUP('Banned list'!)"</formula>
    </cfRule>
  </conditionalFormatting>
  <conditionalFormatting sqref="J651">
    <cfRule type="containsText" dxfId="13917" priority="10237" operator="containsText" text="bb">
      <formula>NOT(ISERROR(SEARCH("bb",J651)))</formula>
    </cfRule>
    <cfRule type="containsText" dxfId="13916" priority="10238" stopIfTrue="1" operator="containsText" text="booking hc">
      <formula>NOT(ISERROR(SEARCH("booking hc",J651)))</formula>
    </cfRule>
    <cfRule type="containsText" dxfId="13915" priority="10239" operator="containsText" text="expedia vc">
      <formula>NOT(ISERROR(SEARCH("expedia vc",J651)))</formula>
    </cfRule>
    <cfRule type="containsText" dxfId="13914" priority="10240" operator="containsText" text="booking hcn">
      <formula>NOT(ISERROR(SEARCH("booking hcn",J651)))</formula>
    </cfRule>
    <cfRule type="containsText" dxfId="13913" priority="10241" stopIfTrue="1" operator="containsText" text="booking vcd">
      <formula>NOT(ISERROR(SEARCH("booking vcd",J651)))</formula>
    </cfRule>
    <cfRule type="containsText" dxfId="13912" priority="10242" stopIfTrue="1" operator="containsText" text="booking vc">
      <formula>NOT(ISERROR(SEARCH("booking vc",J651)))</formula>
    </cfRule>
  </conditionalFormatting>
  <conditionalFormatting sqref="J651">
    <cfRule type="containsText" dxfId="13911" priority="10236" operator="containsText" text="hw">
      <formula>NOT(ISERROR(SEARCH("hw",J651)))</formula>
    </cfRule>
  </conditionalFormatting>
  <conditionalFormatting sqref="J651">
    <cfRule type="containsText" dxfId="13910" priority="10227" operator="containsText" text="hw">
      <formula>NOT(ISERROR(SEARCH("hw",J651)))</formula>
    </cfRule>
    <cfRule type="containsText" dxfId="13909" priority="10228" operator="containsText" text="bb">
      <formula>NOT(ISERROR(SEARCH("bb",J651)))</formula>
    </cfRule>
    <cfRule type="containsText" dxfId="13908" priority="10229" stopIfTrue="1" operator="containsText" text="booking hc">
      <formula>NOT(ISERROR(SEARCH("booking hc",J651)))</formula>
    </cfRule>
    <cfRule type="containsText" dxfId="13907" priority="10230" operator="containsText" text="expedia vc">
      <formula>NOT(ISERROR(SEARCH("expedia vc",J651)))</formula>
    </cfRule>
    <cfRule type="containsText" dxfId="13906" priority="10231" operator="containsText" text="booking hcn">
      <formula>NOT(ISERROR(SEARCH("booking hcn",J651)))</formula>
    </cfRule>
    <cfRule type="containsText" dxfId="13905" priority="10232" stopIfTrue="1" operator="containsText" text="booking vcd">
      <formula>NOT(ISERROR(SEARCH("booking vcd",J651)))</formula>
    </cfRule>
    <cfRule type="containsText" dxfId="13904" priority="10233" stopIfTrue="1" operator="containsText" text="booking vc">
      <formula>NOT(ISERROR(SEARCH("booking vc",J651)))</formula>
    </cfRule>
  </conditionalFormatting>
  <conditionalFormatting sqref="J651">
    <cfRule type="containsText" dxfId="13903" priority="10246" operator="containsText" text="BANND">
      <formula>NOT(ISERROR(SEARCH("BANND",J651)))</formula>
    </cfRule>
    <cfRule type="expression" dxfId="13902" priority="10247">
      <formula>"'=NOT(ISERROR(VLOOKUP('Banned list'!)"</formula>
    </cfRule>
  </conditionalFormatting>
  <conditionalFormatting sqref="N651">
    <cfRule type="containsText" dxfId="13901" priority="10243" stopIfTrue="1" operator="containsText" text="CHARGE ON ARRIVAL">
      <formula>NOT(ISERROR(SEARCH("CHARGE ON ARRIVAL",N651)))</formula>
    </cfRule>
    <cfRule type="containsText" dxfId="13900" priority="10244" stopIfTrue="1" operator="containsText" text="CHARGE VC ON DAY">
      <formula>NOT(ISERROR(SEARCH("CHARGE VC ON DAY",N651)))</formula>
    </cfRule>
    <cfRule type="containsText" dxfId="13899" priority="10245" stopIfTrue="1" operator="containsText" text="PAID">
      <formula>NOT(ISERROR(SEARCH("PAID",N651)))</formula>
    </cfRule>
  </conditionalFormatting>
  <conditionalFormatting sqref="H651:L651">
    <cfRule type="expression" dxfId="13898" priority="10224">
      <formula>"'=NOT(ISERROR(VLOOKUP('Banned list'!)"</formula>
    </cfRule>
  </conditionalFormatting>
  <conditionalFormatting sqref="J651">
    <cfRule type="containsText" dxfId="13897" priority="10217" operator="containsText" text="hw">
      <formula>NOT(ISERROR(SEARCH("hw",J651)))</formula>
    </cfRule>
    <cfRule type="containsText" dxfId="13896" priority="10218" operator="containsText" text="bb">
      <formula>NOT(ISERROR(SEARCH("bb",J651)))</formula>
    </cfRule>
    <cfRule type="containsText" dxfId="13895" priority="10219" stopIfTrue="1" operator="containsText" text="booking hc">
      <formula>NOT(ISERROR(SEARCH("booking hc",J651)))</formula>
    </cfRule>
    <cfRule type="containsText" dxfId="13894" priority="10220" operator="containsText" text="expedia vc">
      <formula>NOT(ISERROR(SEARCH("expedia vc",J651)))</formula>
    </cfRule>
    <cfRule type="containsText" dxfId="13893" priority="10221" operator="containsText" text="booking hcn">
      <formula>NOT(ISERROR(SEARCH("booking hcn",J651)))</formula>
    </cfRule>
    <cfRule type="containsText" dxfId="13892" priority="10222" stopIfTrue="1" operator="containsText" text="booking vcd">
      <formula>NOT(ISERROR(SEARCH("booking vcd",J651)))</formula>
    </cfRule>
    <cfRule type="containsText" dxfId="13891" priority="10223" stopIfTrue="1" operator="containsText" text="booking vc">
      <formula>NOT(ISERROR(SEARCH("booking vc",J651)))</formula>
    </cfRule>
  </conditionalFormatting>
  <conditionalFormatting sqref="J651">
    <cfRule type="containsText" dxfId="13890" priority="10225" operator="containsText" text="BANND">
      <formula>NOT(ISERROR(SEARCH("BANND",J651)))</formula>
    </cfRule>
    <cfRule type="expression" dxfId="13889" priority="10226">
      <formula>"'=NOT(ISERROR(VLOOKUP('Banned list'!)"</formula>
    </cfRule>
  </conditionalFormatting>
  <conditionalFormatting sqref="C651:F651 H651:O651">
    <cfRule type="containsText" dxfId="13888" priority="10213" operator="containsText" text="BANND">
      <formula>NOT(ISERROR(SEARCH("BANND",C651)))</formula>
    </cfRule>
  </conditionalFormatting>
  <conditionalFormatting sqref="H651:L651">
    <cfRule type="expression" dxfId="13887" priority="10212">
      <formula>"'=NOT(ISERROR(VLOOKUP('Banned list'!)"</formula>
    </cfRule>
  </conditionalFormatting>
  <conditionalFormatting sqref="J651">
    <cfRule type="containsText" dxfId="13886" priority="10205" operator="containsText" text="hw">
      <formula>NOT(ISERROR(SEARCH("hw",J651)))</formula>
    </cfRule>
    <cfRule type="containsText" dxfId="13885" priority="10206" operator="containsText" text="bb">
      <formula>NOT(ISERROR(SEARCH("bb",J651)))</formula>
    </cfRule>
    <cfRule type="containsText" dxfId="13884" priority="10207" stopIfTrue="1" operator="containsText" text="booking hc">
      <formula>NOT(ISERROR(SEARCH("booking hc",J651)))</formula>
    </cfRule>
    <cfRule type="containsText" dxfId="13883" priority="10208" operator="containsText" text="expedia vc">
      <formula>NOT(ISERROR(SEARCH("expedia vc",J651)))</formula>
    </cfRule>
    <cfRule type="containsText" dxfId="13882" priority="10209" operator="containsText" text="booking hcn">
      <formula>NOT(ISERROR(SEARCH("booking hcn",J651)))</formula>
    </cfRule>
    <cfRule type="containsText" dxfId="13881" priority="10210" stopIfTrue="1" operator="containsText" text="booking vcd">
      <formula>NOT(ISERROR(SEARCH("booking vcd",J651)))</formula>
    </cfRule>
    <cfRule type="containsText" dxfId="13880" priority="10211" stopIfTrue="1" operator="containsText" text="booking vc">
      <formula>NOT(ISERROR(SEARCH("booking vc",J651)))</formula>
    </cfRule>
  </conditionalFormatting>
  <conditionalFormatting sqref="J651">
    <cfRule type="containsText" dxfId="13879" priority="10214" operator="containsText" text="BANND">
      <formula>NOT(ISERROR(SEARCH("BANND",J651)))</formula>
    </cfRule>
    <cfRule type="expression" dxfId="13878" priority="10215">
      <formula>"'=NOT(ISERROR(VLOOKUP('Banned list'!)"</formula>
    </cfRule>
  </conditionalFormatting>
  <conditionalFormatting sqref="C652:F652">
    <cfRule type="containsText" dxfId="13877" priority="10191" operator="containsText" text="BANND">
      <formula>NOT(ISERROR(SEARCH("BANND",C652)))</formula>
    </cfRule>
  </conditionalFormatting>
  <conditionalFormatting sqref="H652:L652">
    <cfRule type="expression" dxfId="13876" priority="10190">
      <formula>"'=NOT(ISERROR(VLOOKUP('Banned list'!)"</formula>
    </cfRule>
  </conditionalFormatting>
  <conditionalFormatting sqref="J652">
    <cfRule type="containsText" dxfId="13875" priority="10193" operator="containsText" text="bb">
      <formula>NOT(ISERROR(SEARCH("bb",J652)))</formula>
    </cfRule>
    <cfRule type="containsText" dxfId="13874" priority="10194" stopIfTrue="1" operator="containsText" text="booking hc">
      <formula>NOT(ISERROR(SEARCH("booking hc",J652)))</formula>
    </cfRule>
    <cfRule type="containsText" dxfId="13873" priority="10195" operator="containsText" text="expedia vc">
      <formula>NOT(ISERROR(SEARCH("expedia vc",J652)))</formula>
    </cfRule>
    <cfRule type="containsText" dxfId="13872" priority="10196" operator="containsText" text="booking hcn">
      <formula>NOT(ISERROR(SEARCH("booking hcn",J652)))</formula>
    </cfRule>
    <cfRule type="containsText" dxfId="13871" priority="10197" stopIfTrue="1" operator="containsText" text="booking vcd">
      <formula>NOT(ISERROR(SEARCH("booking vcd",J652)))</formula>
    </cfRule>
    <cfRule type="containsText" dxfId="13870" priority="10198" stopIfTrue="1" operator="containsText" text="booking vc">
      <formula>NOT(ISERROR(SEARCH("booking vc",J652)))</formula>
    </cfRule>
  </conditionalFormatting>
  <conditionalFormatting sqref="J652">
    <cfRule type="containsText" dxfId="13869" priority="10192" operator="containsText" text="hw">
      <formula>NOT(ISERROR(SEARCH("hw",J652)))</formula>
    </cfRule>
  </conditionalFormatting>
  <conditionalFormatting sqref="J652">
    <cfRule type="containsText" dxfId="13868" priority="10183" operator="containsText" text="hw">
      <formula>NOT(ISERROR(SEARCH("hw",J652)))</formula>
    </cfRule>
    <cfRule type="containsText" dxfId="13867" priority="10184" operator="containsText" text="bb">
      <formula>NOT(ISERROR(SEARCH("bb",J652)))</formula>
    </cfRule>
    <cfRule type="containsText" dxfId="13866" priority="10185" stopIfTrue="1" operator="containsText" text="booking hc">
      <formula>NOT(ISERROR(SEARCH("booking hc",J652)))</formula>
    </cfRule>
    <cfRule type="containsText" dxfId="13865" priority="10186" operator="containsText" text="expedia vc">
      <formula>NOT(ISERROR(SEARCH("expedia vc",J652)))</formula>
    </cfRule>
    <cfRule type="containsText" dxfId="13864" priority="10187" operator="containsText" text="booking hcn">
      <formula>NOT(ISERROR(SEARCH("booking hcn",J652)))</formula>
    </cfRule>
    <cfRule type="containsText" dxfId="13863" priority="10188" stopIfTrue="1" operator="containsText" text="booking vcd">
      <formula>NOT(ISERROR(SEARCH("booking vcd",J652)))</formula>
    </cfRule>
    <cfRule type="containsText" dxfId="13862" priority="10189" stopIfTrue="1" operator="containsText" text="booking vc">
      <formula>NOT(ISERROR(SEARCH("booking vc",J652)))</formula>
    </cfRule>
  </conditionalFormatting>
  <conditionalFormatting sqref="J652">
    <cfRule type="containsText" dxfId="13861" priority="10202" operator="containsText" text="BANND">
      <formula>NOT(ISERROR(SEARCH("BANND",J652)))</formula>
    </cfRule>
    <cfRule type="expression" dxfId="13860" priority="10203">
      <formula>"'=NOT(ISERROR(VLOOKUP('Banned list'!)"</formula>
    </cfRule>
  </conditionalFormatting>
  <conditionalFormatting sqref="N652">
    <cfRule type="containsText" dxfId="13859" priority="10199" stopIfTrue="1" operator="containsText" text="CHARGE ON ARRIVAL">
      <formula>NOT(ISERROR(SEARCH("CHARGE ON ARRIVAL",N652)))</formula>
    </cfRule>
    <cfRule type="containsText" dxfId="13858" priority="10200" stopIfTrue="1" operator="containsText" text="CHARGE VC ON DAY">
      <formula>NOT(ISERROR(SEARCH("CHARGE VC ON DAY",N652)))</formula>
    </cfRule>
    <cfRule type="containsText" dxfId="13857" priority="10201" stopIfTrue="1" operator="containsText" text="PAID">
      <formula>NOT(ISERROR(SEARCH("PAID",N652)))</formula>
    </cfRule>
  </conditionalFormatting>
  <conditionalFormatting sqref="G652">
    <cfRule type="containsText" dxfId="13856" priority="10181" operator="containsText" text="BANND">
      <formula>NOT(ISERROR(SEARCH("BANND",G652)))</formula>
    </cfRule>
  </conditionalFormatting>
  <conditionalFormatting sqref="B654 H654:L654">
    <cfRule type="expression" dxfId="13855" priority="10166">
      <formula>"'=NOT(ISERROR(VLOOKUP('Banned list'!)"</formula>
    </cfRule>
  </conditionalFormatting>
  <conditionalFormatting sqref="J654">
    <cfRule type="containsText" dxfId="13854" priority="10169" operator="containsText" text="bb">
      <formula>NOT(ISERROR(SEARCH("bb",J654)))</formula>
    </cfRule>
    <cfRule type="containsText" dxfId="13853" priority="10170" stopIfTrue="1" operator="containsText" text="booking hc">
      <formula>NOT(ISERROR(SEARCH("booking hc",J654)))</formula>
    </cfRule>
    <cfRule type="containsText" dxfId="13852" priority="10171" operator="containsText" text="expedia vc">
      <formula>NOT(ISERROR(SEARCH("expedia vc",J654)))</formula>
    </cfRule>
    <cfRule type="containsText" dxfId="13851" priority="10172" operator="containsText" text="booking hcn">
      <formula>NOT(ISERROR(SEARCH("booking hcn",J654)))</formula>
    </cfRule>
    <cfRule type="containsText" dxfId="13850" priority="10173" stopIfTrue="1" operator="containsText" text="booking vcd">
      <formula>NOT(ISERROR(SEARCH("booking vcd",J654)))</formula>
    </cfRule>
    <cfRule type="containsText" dxfId="13849" priority="10174" stopIfTrue="1" operator="containsText" text="booking vc">
      <formula>NOT(ISERROR(SEARCH("booking vc",J654)))</formula>
    </cfRule>
  </conditionalFormatting>
  <conditionalFormatting sqref="J654">
    <cfRule type="containsText" dxfId="13848" priority="10168" operator="containsText" text="hw">
      <formula>NOT(ISERROR(SEARCH("hw",J654)))</formula>
    </cfRule>
  </conditionalFormatting>
  <conditionalFormatting sqref="J654">
    <cfRule type="containsText" dxfId="13847" priority="10159" operator="containsText" text="hw">
      <formula>NOT(ISERROR(SEARCH("hw",J654)))</formula>
    </cfRule>
    <cfRule type="containsText" dxfId="13846" priority="10160" operator="containsText" text="bb">
      <formula>NOT(ISERROR(SEARCH("bb",J654)))</formula>
    </cfRule>
    <cfRule type="containsText" dxfId="13845" priority="10161" stopIfTrue="1" operator="containsText" text="booking hc">
      <formula>NOT(ISERROR(SEARCH("booking hc",J654)))</formula>
    </cfRule>
    <cfRule type="containsText" dxfId="13844" priority="10162" operator="containsText" text="expedia vc">
      <formula>NOT(ISERROR(SEARCH("expedia vc",J654)))</formula>
    </cfRule>
    <cfRule type="containsText" dxfId="13843" priority="10163" operator="containsText" text="booking hcn">
      <formula>NOT(ISERROR(SEARCH("booking hcn",J654)))</formula>
    </cfRule>
    <cfRule type="containsText" dxfId="13842" priority="10164" stopIfTrue="1" operator="containsText" text="booking vcd">
      <formula>NOT(ISERROR(SEARCH("booking vcd",J654)))</formula>
    </cfRule>
    <cfRule type="containsText" dxfId="13841" priority="10165" stopIfTrue="1" operator="containsText" text="booking vc">
      <formula>NOT(ISERROR(SEARCH("booking vc",J654)))</formula>
    </cfRule>
  </conditionalFormatting>
  <conditionalFormatting sqref="J654">
    <cfRule type="containsText" dxfId="13840" priority="10178" operator="containsText" text="BANND">
      <formula>NOT(ISERROR(SEARCH("BANND",J654)))</formula>
    </cfRule>
    <cfRule type="expression" dxfId="13839" priority="10179">
      <formula>"'=NOT(ISERROR(VLOOKUP('Banned list'!)"</formula>
    </cfRule>
  </conditionalFormatting>
  <conditionalFormatting sqref="N654">
    <cfRule type="containsText" dxfId="13838" priority="10175" stopIfTrue="1" operator="containsText" text="CHARGE ON ARRIVAL">
      <formula>NOT(ISERROR(SEARCH("CHARGE ON ARRIVAL",N654)))</formula>
    </cfRule>
    <cfRule type="containsText" dxfId="13837" priority="10176" stopIfTrue="1" operator="containsText" text="CHARGE VC ON DAY">
      <formula>NOT(ISERROR(SEARCH("CHARGE VC ON DAY",N654)))</formula>
    </cfRule>
    <cfRule type="containsText" dxfId="13836" priority="10177" stopIfTrue="1" operator="containsText" text="PAID">
      <formula>NOT(ISERROR(SEARCH("PAID",N654)))</formula>
    </cfRule>
  </conditionalFormatting>
  <conditionalFormatting sqref="J654">
    <cfRule type="containsText" dxfId="13835" priority="10153" operator="containsText" text="bb">
      <formula>NOT(ISERROR(SEARCH("bb",J654)))</formula>
    </cfRule>
    <cfRule type="containsText" dxfId="13834" priority="10154" stopIfTrue="1" operator="containsText" text="booking hc">
      <formula>NOT(ISERROR(SEARCH("booking hc",J654)))</formula>
    </cfRule>
    <cfRule type="containsText" dxfId="13833" priority="10155" operator="containsText" text="expedia vc">
      <formula>NOT(ISERROR(SEARCH("expedia vc",J654)))</formula>
    </cfRule>
    <cfRule type="containsText" dxfId="13832" priority="10156" operator="containsText" text="booking hcn">
      <formula>NOT(ISERROR(SEARCH("booking hcn",J654)))</formula>
    </cfRule>
    <cfRule type="containsText" dxfId="13831" priority="10157" stopIfTrue="1" operator="containsText" text="booking vcd">
      <formula>NOT(ISERROR(SEARCH("booking vcd",J654)))</formula>
    </cfRule>
    <cfRule type="containsText" dxfId="13830" priority="10158" stopIfTrue="1" operator="containsText" text="booking vc">
      <formula>NOT(ISERROR(SEARCH("booking vc",J654)))</formula>
    </cfRule>
  </conditionalFormatting>
  <conditionalFormatting sqref="J654">
    <cfRule type="containsText" dxfId="13829" priority="10152" operator="containsText" text="hw">
      <formula>NOT(ISERROR(SEARCH("hw",J654)))</formula>
    </cfRule>
  </conditionalFormatting>
  <conditionalFormatting sqref="B655 H655:L655">
    <cfRule type="expression" dxfId="13828" priority="10137">
      <formula>"'=NOT(ISERROR(VLOOKUP('Banned list'!)"</formula>
    </cfRule>
  </conditionalFormatting>
  <conditionalFormatting sqref="J655">
    <cfRule type="containsText" dxfId="13827" priority="10140" operator="containsText" text="bb">
      <formula>NOT(ISERROR(SEARCH("bb",J655)))</formula>
    </cfRule>
    <cfRule type="containsText" dxfId="13826" priority="10141" stopIfTrue="1" operator="containsText" text="booking hc">
      <formula>NOT(ISERROR(SEARCH("booking hc",J655)))</formula>
    </cfRule>
    <cfRule type="containsText" dxfId="13825" priority="10142" operator="containsText" text="expedia vc">
      <formula>NOT(ISERROR(SEARCH("expedia vc",J655)))</formula>
    </cfRule>
    <cfRule type="containsText" dxfId="13824" priority="10143" operator="containsText" text="booking hcn">
      <formula>NOT(ISERROR(SEARCH("booking hcn",J655)))</formula>
    </cfRule>
    <cfRule type="containsText" dxfId="13823" priority="10144" stopIfTrue="1" operator="containsText" text="booking vcd">
      <formula>NOT(ISERROR(SEARCH("booking vcd",J655)))</formula>
    </cfRule>
    <cfRule type="containsText" dxfId="13822" priority="10145" stopIfTrue="1" operator="containsText" text="booking vc">
      <formula>NOT(ISERROR(SEARCH("booking vc",J655)))</formula>
    </cfRule>
  </conditionalFormatting>
  <conditionalFormatting sqref="J655">
    <cfRule type="containsText" dxfId="13821" priority="10139" operator="containsText" text="hw">
      <formula>NOT(ISERROR(SEARCH("hw",J655)))</formula>
    </cfRule>
  </conditionalFormatting>
  <conditionalFormatting sqref="J655">
    <cfRule type="containsText" dxfId="13820" priority="10130" operator="containsText" text="hw">
      <formula>NOT(ISERROR(SEARCH("hw",J655)))</formula>
    </cfRule>
    <cfRule type="containsText" dxfId="13819" priority="10131" operator="containsText" text="bb">
      <formula>NOT(ISERROR(SEARCH("bb",J655)))</formula>
    </cfRule>
    <cfRule type="containsText" dxfId="13818" priority="10132" stopIfTrue="1" operator="containsText" text="booking hc">
      <formula>NOT(ISERROR(SEARCH("booking hc",J655)))</formula>
    </cfRule>
    <cfRule type="containsText" dxfId="13817" priority="10133" operator="containsText" text="expedia vc">
      <formula>NOT(ISERROR(SEARCH("expedia vc",J655)))</formula>
    </cfRule>
    <cfRule type="containsText" dxfId="13816" priority="10134" operator="containsText" text="booking hcn">
      <formula>NOT(ISERROR(SEARCH("booking hcn",J655)))</formula>
    </cfRule>
    <cfRule type="containsText" dxfId="13815" priority="10135" stopIfTrue="1" operator="containsText" text="booking vcd">
      <formula>NOT(ISERROR(SEARCH("booking vcd",J655)))</formula>
    </cfRule>
    <cfRule type="containsText" dxfId="13814" priority="10136" stopIfTrue="1" operator="containsText" text="booking vc">
      <formula>NOT(ISERROR(SEARCH("booking vc",J655)))</formula>
    </cfRule>
  </conditionalFormatting>
  <conditionalFormatting sqref="J655">
    <cfRule type="containsText" dxfId="13813" priority="10149" operator="containsText" text="BANND">
      <formula>NOT(ISERROR(SEARCH("BANND",J655)))</formula>
    </cfRule>
    <cfRule type="expression" dxfId="13812" priority="10150">
      <formula>"'=NOT(ISERROR(VLOOKUP('Banned list'!)"</formula>
    </cfRule>
  </conditionalFormatting>
  <conditionalFormatting sqref="N655">
    <cfRule type="containsText" dxfId="13811" priority="10146" stopIfTrue="1" operator="containsText" text="CHARGE ON ARRIVAL">
      <formula>NOT(ISERROR(SEARCH("CHARGE ON ARRIVAL",N655)))</formula>
    </cfRule>
    <cfRule type="containsText" dxfId="13810" priority="10147" stopIfTrue="1" operator="containsText" text="CHARGE VC ON DAY">
      <formula>NOT(ISERROR(SEARCH("CHARGE VC ON DAY",N655)))</formula>
    </cfRule>
    <cfRule type="containsText" dxfId="13809" priority="10148" stopIfTrue="1" operator="containsText" text="PAID">
      <formula>NOT(ISERROR(SEARCH("PAID",N655)))</formula>
    </cfRule>
  </conditionalFormatting>
  <conditionalFormatting sqref="J655">
    <cfRule type="containsText" dxfId="13808" priority="10124" operator="containsText" text="bb">
      <formula>NOT(ISERROR(SEARCH("bb",J655)))</formula>
    </cfRule>
    <cfRule type="containsText" dxfId="13807" priority="10125" stopIfTrue="1" operator="containsText" text="booking hc">
      <formula>NOT(ISERROR(SEARCH("booking hc",J655)))</formula>
    </cfRule>
    <cfRule type="containsText" dxfId="13806" priority="10126" operator="containsText" text="expedia vc">
      <formula>NOT(ISERROR(SEARCH("expedia vc",J655)))</formula>
    </cfRule>
    <cfRule type="containsText" dxfId="13805" priority="10127" operator="containsText" text="booking hcn">
      <formula>NOT(ISERROR(SEARCH("booking hcn",J655)))</formula>
    </cfRule>
    <cfRule type="containsText" dxfId="13804" priority="10128" stopIfTrue="1" operator="containsText" text="booking vcd">
      <formula>NOT(ISERROR(SEARCH("booking vcd",J655)))</formula>
    </cfRule>
    <cfRule type="containsText" dxfId="13803" priority="10129" stopIfTrue="1" operator="containsText" text="booking vc">
      <formula>NOT(ISERROR(SEARCH("booking vc",J655)))</formula>
    </cfRule>
  </conditionalFormatting>
  <conditionalFormatting sqref="J655">
    <cfRule type="containsText" dxfId="13802" priority="10123" operator="containsText" text="hw">
      <formula>NOT(ISERROR(SEARCH("hw",J655)))</formula>
    </cfRule>
  </conditionalFormatting>
  <conditionalFormatting sqref="H656:L656">
    <cfRule type="expression" dxfId="13801" priority="10108">
      <formula>"'=NOT(ISERROR(VLOOKUP('Banned list'!)"</formula>
    </cfRule>
  </conditionalFormatting>
  <conditionalFormatting sqref="J656">
    <cfRule type="containsText" dxfId="13800" priority="10111" operator="containsText" text="bb">
      <formula>NOT(ISERROR(SEARCH("bb",J656)))</formula>
    </cfRule>
    <cfRule type="containsText" dxfId="13799" priority="10112" stopIfTrue="1" operator="containsText" text="booking hc">
      <formula>NOT(ISERROR(SEARCH("booking hc",J656)))</formula>
    </cfRule>
    <cfRule type="containsText" dxfId="13798" priority="10113" operator="containsText" text="expedia vc">
      <formula>NOT(ISERROR(SEARCH("expedia vc",J656)))</formula>
    </cfRule>
    <cfRule type="containsText" dxfId="13797" priority="10114" operator="containsText" text="booking hcn">
      <formula>NOT(ISERROR(SEARCH("booking hcn",J656)))</formula>
    </cfRule>
    <cfRule type="containsText" dxfId="13796" priority="10115" stopIfTrue="1" operator="containsText" text="booking vcd">
      <formula>NOT(ISERROR(SEARCH("booking vcd",J656)))</formula>
    </cfRule>
    <cfRule type="containsText" dxfId="13795" priority="10116" stopIfTrue="1" operator="containsText" text="booking vc">
      <formula>NOT(ISERROR(SEARCH("booking vc",J656)))</formula>
    </cfRule>
  </conditionalFormatting>
  <conditionalFormatting sqref="J656">
    <cfRule type="containsText" dxfId="13794" priority="10110" operator="containsText" text="hw">
      <formula>NOT(ISERROR(SEARCH("hw",J656)))</formula>
    </cfRule>
  </conditionalFormatting>
  <conditionalFormatting sqref="J656">
    <cfRule type="containsText" dxfId="13793" priority="10101" operator="containsText" text="hw">
      <formula>NOT(ISERROR(SEARCH("hw",J656)))</formula>
    </cfRule>
    <cfRule type="containsText" dxfId="13792" priority="10102" operator="containsText" text="bb">
      <formula>NOT(ISERROR(SEARCH("bb",J656)))</formula>
    </cfRule>
    <cfRule type="containsText" dxfId="13791" priority="10103" stopIfTrue="1" operator="containsText" text="booking hc">
      <formula>NOT(ISERROR(SEARCH("booking hc",J656)))</formula>
    </cfRule>
    <cfRule type="containsText" dxfId="13790" priority="10104" operator="containsText" text="expedia vc">
      <formula>NOT(ISERROR(SEARCH("expedia vc",J656)))</formula>
    </cfRule>
    <cfRule type="containsText" dxfId="13789" priority="10105" operator="containsText" text="booking hcn">
      <formula>NOT(ISERROR(SEARCH("booking hcn",J656)))</formula>
    </cfRule>
    <cfRule type="containsText" dxfId="13788" priority="10106" stopIfTrue="1" operator="containsText" text="booking vcd">
      <formula>NOT(ISERROR(SEARCH("booking vcd",J656)))</formula>
    </cfRule>
    <cfRule type="containsText" dxfId="13787" priority="10107" stopIfTrue="1" operator="containsText" text="booking vc">
      <formula>NOT(ISERROR(SEARCH("booking vc",J656)))</formula>
    </cfRule>
  </conditionalFormatting>
  <conditionalFormatting sqref="J656">
    <cfRule type="containsText" dxfId="13786" priority="10120" operator="containsText" text="BANND">
      <formula>NOT(ISERROR(SEARCH("BANND",J656)))</formula>
    </cfRule>
    <cfRule type="expression" dxfId="13785" priority="10121">
      <formula>"'=NOT(ISERROR(VLOOKUP('Banned list'!)"</formula>
    </cfRule>
  </conditionalFormatting>
  <conditionalFormatting sqref="N656">
    <cfRule type="containsText" dxfId="13784" priority="10117" stopIfTrue="1" operator="containsText" text="CHARGE ON ARRIVAL">
      <formula>NOT(ISERROR(SEARCH("CHARGE ON ARRIVAL",N656)))</formula>
    </cfRule>
    <cfRule type="containsText" dxfId="13783" priority="10118" stopIfTrue="1" operator="containsText" text="CHARGE VC ON DAY">
      <formula>NOT(ISERROR(SEARCH("CHARGE VC ON DAY",N656)))</formula>
    </cfRule>
    <cfRule type="containsText" dxfId="13782" priority="10119" stopIfTrue="1" operator="containsText" text="PAID">
      <formula>NOT(ISERROR(SEARCH("PAID",N656)))</formula>
    </cfRule>
  </conditionalFormatting>
  <conditionalFormatting sqref="B657:F657 H657:L657">
    <cfRule type="expression" dxfId="13781" priority="10086">
      <formula>"'=NOT(ISERROR(VLOOKUP('Banned list'!)"</formula>
    </cfRule>
  </conditionalFormatting>
  <conditionalFormatting sqref="J657">
    <cfRule type="containsText" dxfId="13780" priority="10089" operator="containsText" text="bb">
      <formula>NOT(ISERROR(SEARCH("bb",J657)))</formula>
    </cfRule>
    <cfRule type="containsText" dxfId="13779" priority="10090" stopIfTrue="1" operator="containsText" text="booking hc">
      <formula>NOT(ISERROR(SEARCH("booking hc",J657)))</formula>
    </cfRule>
    <cfRule type="containsText" dxfId="13778" priority="10091" operator="containsText" text="expedia vc">
      <formula>NOT(ISERROR(SEARCH("expedia vc",J657)))</formula>
    </cfRule>
    <cfRule type="containsText" dxfId="13777" priority="10092" operator="containsText" text="booking hcn">
      <formula>NOT(ISERROR(SEARCH("booking hcn",J657)))</formula>
    </cfRule>
    <cfRule type="containsText" dxfId="13776" priority="10093" stopIfTrue="1" operator="containsText" text="booking vcd">
      <formula>NOT(ISERROR(SEARCH("booking vcd",J657)))</formula>
    </cfRule>
    <cfRule type="containsText" dxfId="13775" priority="10094" stopIfTrue="1" operator="containsText" text="booking vc">
      <formula>NOT(ISERROR(SEARCH("booking vc",J657)))</formula>
    </cfRule>
  </conditionalFormatting>
  <conditionalFormatting sqref="J657">
    <cfRule type="containsText" dxfId="13774" priority="10088" operator="containsText" text="hw">
      <formula>NOT(ISERROR(SEARCH("hw",J657)))</formula>
    </cfRule>
  </conditionalFormatting>
  <conditionalFormatting sqref="J657">
    <cfRule type="containsText" dxfId="13773" priority="10079" operator="containsText" text="hw">
      <formula>NOT(ISERROR(SEARCH("hw",J657)))</formula>
    </cfRule>
    <cfRule type="containsText" dxfId="13772" priority="10080" operator="containsText" text="bb">
      <formula>NOT(ISERROR(SEARCH("bb",J657)))</formula>
    </cfRule>
    <cfRule type="containsText" dxfId="13771" priority="10081" stopIfTrue="1" operator="containsText" text="booking hc">
      <formula>NOT(ISERROR(SEARCH("booking hc",J657)))</formula>
    </cfRule>
    <cfRule type="containsText" dxfId="13770" priority="10082" operator="containsText" text="expedia vc">
      <formula>NOT(ISERROR(SEARCH("expedia vc",J657)))</formula>
    </cfRule>
    <cfRule type="containsText" dxfId="13769" priority="10083" operator="containsText" text="booking hcn">
      <formula>NOT(ISERROR(SEARCH("booking hcn",J657)))</formula>
    </cfRule>
    <cfRule type="containsText" dxfId="13768" priority="10084" stopIfTrue="1" operator="containsText" text="booking vcd">
      <formula>NOT(ISERROR(SEARCH("booking vcd",J657)))</formula>
    </cfRule>
    <cfRule type="containsText" dxfId="13767" priority="10085" stopIfTrue="1" operator="containsText" text="booking vc">
      <formula>NOT(ISERROR(SEARCH("booking vc",J657)))</formula>
    </cfRule>
  </conditionalFormatting>
  <conditionalFormatting sqref="J657">
    <cfRule type="containsText" dxfId="13766" priority="10098" operator="containsText" text="BANND">
      <formula>NOT(ISERROR(SEARCH("BANND",J657)))</formula>
    </cfRule>
    <cfRule type="expression" dxfId="13765" priority="10099">
      <formula>"'=NOT(ISERROR(VLOOKUP('Banned list'!)"</formula>
    </cfRule>
  </conditionalFormatting>
  <conditionalFormatting sqref="N657:O657">
    <cfRule type="containsText" dxfId="13764" priority="10095" stopIfTrue="1" operator="containsText" text="CHARGE ON ARRIVAL">
      <formula>NOT(ISERROR(SEARCH("CHARGE ON ARRIVAL",N657)))</formula>
    </cfRule>
    <cfRule type="containsText" dxfId="13763" priority="10096" stopIfTrue="1" operator="containsText" text="CHARGE VC ON DAY">
      <formula>NOT(ISERROR(SEARCH("CHARGE VC ON DAY",N657)))</formula>
    </cfRule>
    <cfRule type="containsText" dxfId="13762" priority="10097" stopIfTrue="1" operator="containsText" text="PAID">
      <formula>NOT(ISERROR(SEARCH("PAID",N657)))</formula>
    </cfRule>
  </conditionalFormatting>
  <conditionalFormatting sqref="H657:L657">
    <cfRule type="expression" dxfId="13761" priority="10074">
      <formula>"'=NOT(ISERROR(VLOOKUP('Banned list'!)"</formula>
    </cfRule>
  </conditionalFormatting>
  <conditionalFormatting sqref="J657">
    <cfRule type="containsText" dxfId="13760" priority="10067" operator="containsText" text="hw">
      <formula>NOT(ISERROR(SEARCH("hw",J657)))</formula>
    </cfRule>
    <cfRule type="containsText" dxfId="13759" priority="10068" operator="containsText" text="bb">
      <formula>NOT(ISERROR(SEARCH("bb",J657)))</formula>
    </cfRule>
    <cfRule type="containsText" dxfId="13758" priority="10069" stopIfTrue="1" operator="containsText" text="booking hc">
      <formula>NOT(ISERROR(SEARCH("booking hc",J657)))</formula>
    </cfRule>
    <cfRule type="containsText" dxfId="13757" priority="10070" operator="containsText" text="expedia vc">
      <formula>NOT(ISERROR(SEARCH("expedia vc",J657)))</formula>
    </cfRule>
    <cfRule type="containsText" dxfId="13756" priority="10071" operator="containsText" text="booking hcn">
      <formula>NOT(ISERROR(SEARCH("booking hcn",J657)))</formula>
    </cfRule>
    <cfRule type="containsText" dxfId="13755" priority="10072" stopIfTrue="1" operator="containsText" text="booking vcd">
      <formula>NOT(ISERROR(SEARCH("booking vcd",J657)))</formula>
    </cfRule>
    <cfRule type="containsText" dxfId="13754" priority="10073" stopIfTrue="1" operator="containsText" text="booking vc">
      <formula>NOT(ISERROR(SEARCH("booking vc",J657)))</formula>
    </cfRule>
  </conditionalFormatting>
  <conditionalFormatting sqref="J657">
    <cfRule type="containsText" dxfId="13753" priority="10075" operator="containsText" text="BANND">
      <formula>NOT(ISERROR(SEARCH("BANND",J657)))</formula>
    </cfRule>
    <cfRule type="expression" dxfId="13752" priority="10076">
      <formula>"'=NOT(ISERROR(VLOOKUP('Banned list'!)"</formula>
    </cfRule>
  </conditionalFormatting>
  <conditionalFormatting sqref="H657:O657 C657:F657">
    <cfRule type="containsText" dxfId="13751" priority="10063" operator="containsText" text="BANND">
      <formula>NOT(ISERROR(SEARCH("BANND",C657)))</formula>
    </cfRule>
  </conditionalFormatting>
  <conditionalFormatting sqref="H657:L657">
    <cfRule type="expression" dxfId="13750" priority="10062">
      <formula>"'=NOT(ISERROR(VLOOKUP('Banned list'!)"</formula>
    </cfRule>
  </conditionalFormatting>
  <conditionalFormatting sqref="J657">
    <cfRule type="containsText" dxfId="13749" priority="10055" operator="containsText" text="hw">
      <formula>NOT(ISERROR(SEARCH("hw",J657)))</formula>
    </cfRule>
    <cfRule type="containsText" dxfId="13748" priority="10056" operator="containsText" text="bb">
      <formula>NOT(ISERROR(SEARCH("bb",J657)))</formula>
    </cfRule>
    <cfRule type="containsText" dxfId="13747" priority="10057" stopIfTrue="1" operator="containsText" text="booking hc">
      <formula>NOT(ISERROR(SEARCH("booking hc",J657)))</formula>
    </cfRule>
    <cfRule type="containsText" dxfId="13746" priority="10058" operator="containsText" text="expedia vc">
      <formula>NOT(ISERROR(SEARCH("expedia vc",J657)))</formula>
    </cfRule>
    <cfRule type="containsText" dxfId="13745" priority="10059" operator="containsText" text="booking hcn">
      <formula>NOT(ISERROR(SEARCH("booking hcn",J657)))</formula>
    </cfRule>
    <cfRule type="containsText" dxfId="13744" priority="10060" stopIfTrue="1" operator="containsText" text="booking vcd">
      <formula>NOT(ISERROR(SEARCH("booking vcd",J657)))</formula>
    </cfRule>
    <cfRule type="containsText" dxfId="13743" priority="10061" stopIfTrue="1" operator="containsText" text="booking vc">
      <formula>NOT(ISERROR(SEARCH("booking vc",J657)))</formula>
    </cfRule>
  </conditionalFormatting>
  <conditionalFormatting sqref="J657">
    <cfRule type="containsText" dxfId="13742" priority="10064" operator="containsText" text="BANND">
      <formula>NOT(ISERROR(SEARCH("BANND",J657)))</formula>
    </cfRule>
    <cfRule type="expression" dxfId="13741" priority="10065">
      <formula>"'=NOT(ISERROR(VLOOKUP('Banned list'!)"</formula>
    </cfRule>
  </conditionalFormatting>
  <conditionalFormatting sqref="H658:L658">
    <cfRule type="expression" dxfId="13740" priority="10040">
      <formula>"'=NOT(ISERROR(VLOOKUP('Banned list'!)"</formula>
    </cfRule>
  </conditionalFormatting>
  <conditionalFormatting sqref="J658">
    <cfRule type="containsText" dxfId="13739" priority="10043" operator="containsText" text="bb">
      <formula>NOT(ISERROR(SEARCH("bb",J658)))</formula>
    </cfRule>
    <cfRule type="containsText" dxfId="13738" priority="10044" stopIfTrue="1" operator="containsText" text="booking hc">
      <formula>NOT(ISERROR(SEARCH("booking hc",J658)))</formula>
    </cfRule>
    <cfRule type="containsText" dxfId="13737" priority="10045" operator="containsText" text="expedia vc">
      <formula>NOT(ISERROR(SEARCH("expedia vc",J658)))</formula>
    </cfRule>
    <cfRule type="containsText" dxfId="13736" priority="10046" operator="containsText" text="booking hcn">
      <formula>NOT(ISERROR(SEARCH("booking hcn",J658)))</formula>
    </cfRule>
    <cfRule type="containsText" dxfId="13735" priority="10047" stopIfTrue="1" operator="containsText" text="booking vcd">
      <formula>NOT(ISERROR(SEARCH("booking vcd",J658)))</formula>
    </cfRule>
    <cfRule type="containsText" dxfId="13734" priority="10048" stopIfTrue="1" operator="containsText" text="booking vc">
      <formula>NOT(ISERROR(SEARCH("booking vc",J658)))</formula>
    </cfRule>
  </conditionalFormatting>
  <conditionalFormatting sqref="J658">
    <cfRule type="containsText" dxfId="13733" priority="10042" operator="containsText" text="hw">
      <formula>NOT(ISERROR(SEARCH("hw",J658)))</formula>
    </cfRule>
  </conditionalFormatting>
  <conditionalFormatting sqref="J658">
    <cfRule type="containsText" dxfId="13732" priority="10033" operator="containsText" text="hw">
      <formula>NOT(ISERROR(SEARCH("hw",J658)))</formula>
    </cfRule>
    <cfRule type="containsText" dxfId="13731" priority="10034" operator="containsText" text="bb">
      <formula>NOT(ISERROR(SEARCH("bb",J658)))</formula>
    </cfRule>
    <cfRule type="containsText" dxfId="13730" priority="10035" stopIfTrue="1" operator="containsText" text="booking hc">
      <formula>NOT(ISERROR(SEARCH("booking hc",J658)))</formula>
    </cfRule>
    <cfRule type="containsText" dxfId="13729" priority="10036" operator="containsText" text="expedia vc">
      <formula>NOT(ISERROR(SEARCH("expedia vc",J658)))</formula>
    </cfRule>
    <cfRule type="containsText" dxfId="13728" priority="10037" operator="containsText" text="booking hcn">
      <formula>NOT(ISERROR(SEARCH("booking hcn",J658)))</formula>
    </cfRule>
    <cfRule type="containsText" dxfId="13727" priority="10038" stopIfTrue="1" operator="containsText" text="booking vcd">
      <formula>NOT(ISERROR(SEARCH("booking vcd",J658)))</formula>
    </cfRule>
    <cfRule type="containsText" dxfId="13726" priority="10039" stopIfTrue="1" operator="containsText" text="booking vc">
      <formula>NOT(ISERROR(SEARCH("booking vc",J658)))</formula>
    </cfRule>
  </conditionalFormatting>
  <conditionalFormatting sqref="J658">
    <cfRule type="containsText" dxfId="13725" priority="10052" operator="containsText" text="BANND">
      <formula>NOT(ISERROR(SEARCH("BANND",J658)))</formula>
    </cfRule>
    <cfRule type="expression" dxfId="13724" priority="10053">
      <formula>"'=NOT(ISERROR(VLOOKUP('Banned list'!)"</formula>
    </cfRule>
  </conditionalFormatting>
  <conditionalFormatting sqref="N658">
    <cfRule type="containsText" dxfId="13723" priority="10049" stopIfTrue="1" operator="containsText" text="CHARGE ON ARRIVAL">
      <formula>NOT(ISERROR(SEARCH("CHARGE ON ARRIVAL",N658)))</formula>
    </cfRule>
    <cfRule type="containsText" dxfId="13722" priority="10050" stopIfTrue="1" operator="containsText" text="CHARGE VC ON DAY">
      <formula>NOT(ISERROR(SEARCH("CHARGE VC ON DAY",N658)))</formula>
    </cfRule>
    <cfRule type="containsText" dxfId="13721" priority="10051" stopIfTrue="1" operator="containsText" text="PAID">
      <formula>NOT(ISERROR(SEARCH("PAID",N658)))</formula>
    </cfRule>
  </conditionalFormatting>
  <conditionalFormatting sqref="H659:L659">
    <cfRule type="expression" dxfId="13720" priority="10018">
      <formula>"'=NOT(ISERROR(VLOOKUP('Banned list'!)"</formula>
    </cfRule>
  </conditionalFormatting>
  <conditionalFormatting sqref="J659">
    <cfRule type="containsText" dxfId="13719" priority="10021" operator="containsText" text="bb">
      <formula>NOT(ISERROR(SEARCH("bb",J659)))</formula>
    </cfRule>
    <cfRule type="containsText" dxfId="13718" priority="10022" stopIfTrue="1" operator="containsText" text="booking hc">
      <formula>NOT(ISERROR(SEARCH("booking hc",J659)))</formula>
    </cfRule>
    <cfRule type="containsText" dxfId="13717" priority="10023" operator="containsText" text="expedia vc">
      <formula>NOT(ISERROR(SEARCH("expedia vc",J659)))</formula>
    </cfRule>
    <cfRule type="containsText" dxfId="13716" priority="10024" operator="containsText" text="booking hcn">
      <formula>NOT(ISERROR(SEARCH("booking hcn",J659)))</formula>
    </cfRule>
    <cfRule type="containsText" dxfId="13715" priority="10025" stopIfTrue="1" operator="containsText" text="booking vcd">
      <formula>NOT(ISERROR(SEARCH("booking vcd",J659)))</formula>
    </cfRule>
    <cfRule type="containsText" dxfId="13714" priority="10026" stopIfTrue="1" operator="containsText" text="booking vc">
      <formula>NOT(ISERROR(SEARCH("booking vc",J659)))</formula>
    </cfRule>
  </conditionalFormatting>
  <conditionalFormatting sqref="J659">
    <cfRule type="containsText" dxfId="13713" priority="10020" operator="containsText" text="hw">
      <formula>NOT(ISERROR(SEARCH("hw",J659)))</formula>
    </cfRule>
  </conditionalFormatting>
  <conditionalFormatting sqref="J659">
    <cfRule type="containsText" dxfId="13712" priority="10011" operator="containsText" text="hw">
      <formula>NOT(ISERROR(SEARCH("hw",J659)))</formula>
    </cfRule>
    <cfRule type="containsText" dxfId="13711" priority="10012" operator="containsText" text="bb">
      <formula>NOT(ISERROR(SEARCH("bb",J659)))</formula>
    </cfRule>
    <cfRule type="containsText" dxfId="13710" priority="10013" stopIfTrue="1" operator="containsText" text="booking hc">
      <formula>NOT(ISERROR(SEARCH("booking hc",J659)))</formula>
    </cfRule>
    <cfRule type="containsText" dxfId="13709" priority="10014" operator="containsText" text="expedia vc">
      <formula>NOT(ISERROR(SEARCH("expedia vc",J659)))</formula>
    </cfRule>
    <cfRule type="containsText" dxfId="13708" priority="10015" operator="containsText" text="booking hcn">
      <formula>NOT(ISERROR(SEARCH("booking hcn",J659)))</formula>
    </cfRule>
    <cfRule type="containsText" dxfId="13707" priority="10016" stopIfTrue="1" operator="containsText" text="booking vcd">
      <formula>NOT(ISERROR(SEARCH("booking vcd",J659)))</formula>
    </cfRule>
    <cfRule type="containsText" dxfId="13706" priority="10017" stopIfTrue="1" operator="containsText" text="booking vc">
      <formula>NOT(ISERROR(SEARCH("booking vc",J659)))</formula>
    </cfRule>
  </conditionalFormatting>
  <conditionalFormatting sqref="J659">
    <cfRule type="containsText" dxfId="13705" priority="10030" operator="containsText" text="BANND">
      <formula>NOT(ISERROR(SEARCH("BANND",J659)))</formula>
    </cfRule>
    <cfRule type="expression" dxfId="13704" priority="10031">
      <formula>"'=NOT(ISERROR(VLOOKUP('Banned list'!)"</formula>
    </cfRule>
  </conditionalFormatting>
  <conditionalFormatting sqref="N659">
    <cfRule type="containsText" dxfId="13703" priority="10027" stopIfTrue="1" operator="containsText" text="CHARGE ON ARRIVAL">
      <formula>NOT(ISERROR(SEARCH("CHARGE ON ARRIVAL",N659)))</formula>
    </cfRule>
    <cfRule type="containsText" dxfId="13702" priority="10028" stopIfTrue="1" operator="containsText" text="CHARGE VC ON DAY">
      <formula>NOT(ISERROR(SEARCH("CHARGE VC ON DAY",N659)))</formula>
    </cfRule>
    <cfRule type="containsText" dxfId="13701" priority="10029" stopIfTrue="1" operator="containsText" text="PAID">
      <formula>NOT(ISERROR(SEARCH("PAID",N659)))</formula>
    </cfRule>
  </conditionalFormatting>
  <conditionalFormatting sqref="H660:L660">
    <cfRule type="expression" dxfId="13700" priority="9996">
      <formula>"'=NOT(ISERROR(VLOOKUP('Banned list'!)"</formula>
    </cfRule>
  </conditionalFormatting>
  <conditionalFormatting sqref="J660">
    <cfRule type="containsText" dxfId="13699" priority="9999" operator="containsText" text="bb">
      <formula>NOT(ISERROR(SEARCH("bb",J660)))</formula>
    </cfRule>
    <cfRule type="containsText" dxfId="13698" priority="10000" stopIfTrue="1" operator="containsText" text="booking hc">
      <formula>NOT(ISERROR(SEARCH("booking hc",J660)))</formula>
    </cfRule>
    <cfRule type="containsText" dxfId="13697" priority="10001" operator="containsText" text="expedia vc">
      <formula>NOT(ISERROR(SEARCH("expedia vc",J660)))</formula>
    </cfRule>
    <cfRule type="containsText" dxfId="13696" priority="10002" operator="containsText" text="booking hcn">
      <formula>NOT(ISERROR(SEARCH("booking hcn",J660)))</formula>
    </cfRule>
    <cfRule type="containsText" dxfId="13695" priority="10003" stopIfTrue="1" operator="containsText" text="booking vcd">
      <formula>NOT(ISERROR(SEARCH("booking vcd",J660)))</formula>
    </cfRule>
    <cfRule type="containsText" dxfId="13694" priority="10004" stopIfTrue="1" operator="containsText" text="booking vc">
      <formula>NOT(ISERROR(SEARCH("booking vc",J660)))</formula>
    </cfRule>
  </conditionalFormatting>
  <conditionalFormatting sqref="J660">
    <cfRule type="containsText" dxfId="13693" priority="9998" operator="containsText" text="hw">
      <formula>NOT(ISERROR(SEARCH("hw",J660)))</formula>
    </cfRule>
  </conditionalFormatting>
  <conditionalFormatting sqref="J660">
    <cfRule type="containsText" dxfId="13692" priority="9989" operator="containsText" text="hw">
      <formula>NOT(ISERROR(SEARCH("hw",J660)))</formula>
    </cfRule>
    <cfRule type="containsText" dxfId="13691" priority="9990" operator="containsText" text="bb">
      <formula>NOT(ISERROR(SEARCH("bb",J660)))</formula>
    </cfRule>
    <cfRule type="containsText" dxfId="13690" priority="9991" stopIfTrue="1" operator="containsText" text="booking hc">
      <formula>NOT(ISERROR(SEARCH("booking hc",J660)))</formula>
    </cfRule>
    <cfRule type="containsText" dxfId="13689" priority="9992" operator="containsText" text="expedia vc">
      <formula>NOT(ISERROR(SEARCH("expedia vc",J660)))</formula>
    </cfRule>
    <cfRule type="containsText" dxfId="13688" priority="9993" operator="containsText" text="booking hcn">
      <formula>NOT(ISERROR(SEARCH("booking hcn",J660)))</formula>
    </cfRule>
    <cfRule type="containsText" dxfId="13687" priority="9994" stopIfTrue="1" operator="containsText" text="booking vcd">
      <formula>NOT(ISERROR(SEARCH("booking vcd",J660)))</formula>
    </cfRule>
    <cfRule type="containsText" dxfId="13686" priority="9995" stopIfTrue="1" operator="containsText" text="booking vc">
      <formula>NOT(ISERROR(SEARCH("booking vc",J660)))</formula>
    </cfRule>
  </conditionalFormatting>
  <conditionalFormatting sqref="J660">
    <cfRule type="containsText" dxfId="13685" priority="10008" operator="containsText" text="BANND">
      <formula>NOT(ISERROR(SEARCH("BANND",J660)))</formula>
    </cfRule>
    <cfRule type="expression" dxfId="13684" priority="10009">
      <formula>"'=NOT(ISERROR(VLOOKUP('Banned list'!)"</formula>
    </cfRule>
  </conditionalFormatting>
  <conditionalFormatting sqref="N660">
    <cfRule type="containsText" dxfId="13683" priority="10005" stopIfTrue="1" operator="containsText" text="CHARGE ON ARRIVAL">
      <formula>NOT(ISERROR(SEARCH("CHARGE ON ARRIVAL",N660)))</formula>
    </cfRule>
    <cfRule type="containsText" dxfId="13682" priority="10006" stopIfTrue="1" operator="containsText" text="CHARGE VC ON DAY">
      <formula>NOT(ISERROR(SEARCH("CHARGE VC ON DAY",N660)))</formula>
    </cfRule>
    <cfRule type="containsText" dxfId="13681" priority="10007" stopIfTrue="1" operator="containsText" text="PAID">
      <formula>NOT(ISERROR(SEARCH("PAID",N660)))</formula>
    </cfRule>
  </conditionalFormatting>
  <conditionalFormatting sqref="H661:L661">
    <cfRule type="expression" dxfId="13680" priority="9974">
      <formula>"'=NOT(ISERROR(VLOOKUP('Banned list'!)"</formula>
    </cfRule>
  </conditionalFormatting>
  <conditionalFormatting sqref="J661">
    <cfRule type="containsText" dxfId="13679" priority="9977" operator="containsText" text="bb">
      <formula>NOT(ISERROR(SEARCH("bb",J661)))</formula>
    </cfRule>
    <cfRule type="containsText" dxfId="13678" priority="9978" stopIfTrue="1" operator="containsText" text="booking hc">
      <formula>NOT(ISERROR(SEARCH("booking hc",J661)))</formula>
    </cfRule>
    <cfRule type="containsText" dxfId="13677" priority="9979" operator="containsText" text="expedia vc">
      <formula>NOT(ISERROR(SEARCH("expedia vc",J661)))</formula>
    </cfRule>
    <cfRule type="containsText" dxfId="13676" priority="9980" operator="containsText" text="booking hcn">
      <formula>NOT(ISERROR(SEARCH("booking hcn",J661)))</formula>
    </cfRule>
    <cfRule type="containsText" dxfId="13675" priority="9981" stopIfTrue="1" operator="containsText" text="booking vcd">
      <formula>NOT(ISERROR(SEARCH("booking vcd",J661)))</formula>
    </cfRule>
    <cfRule type="containsText" dxfId="13674" priority="9982" stopIfTrue="1" operator="containsText" text="booking vc">
      <formula>NOT(ISERROR(SEARCH("booking vc",J661)))</formula>
    </cfRule>
  </conditionalFormatting>
  <conditionalFormatting sqref="J661">
    <cfRule type="containsText" dxfId="13673" priority="9976" operator="containsText" text="hw">
      <formula>NOT(ISERROR(SEARCH("hw",J661)))</formula>
    </cfRule>
  </conditionalFormatting>
  <conditionalFormatting sqref="J661">
    <cfRule type="containsText" dxfId="13672" priority="9967" operator="containsText" text="hw">
      <formula>NOT(ISERROR(SEARCH("hw",J661)))</formula>
    </cfRule>
    <cfRule type="containsText" dxfId="13671" priority="9968" operator="containsText" text="bb">
      <formula>NOT(ISERROR(SEARCH("bb",J661)))</formula>
    </cfRule>
    <cfRule type="containsText" dxfId="13670" priority="9969" stopIfTrue="1" operator="containsText" text="booking hc">
      <formula>NOT(ISERROR(SEARCH("booking hc",J661)))</formula>
    </cfRule>
    <cfRule type="containsText" dxfId="13669" priority="9970" operator="containsText" text="expedia vc">
      <formula>NOT(ISERROR(SEARCH("expedia vc",J661)))</formula>
    </cfRule>
    <cfRule type="containsText" dxfId="13668" priority="9971" operator="containsText" text="booking hcn">
      <formula>NOT(ISERROR(SEARCH("booking hcn",J661)))</formula>
    </cfRule>
    <cfRule type="containsText" dxfId="13667" priority="9972" stopIfTrue="1" operator="containsText" text="booking vcd">
      <formula>NOT(ISERROR(SEARCH("booking vcd",J661)))</formula>
    </cfRule>
    <cfRule type="containsText" dxfId="13666" priority="9973" stopIfTrue="1" operator="containsText" text="booking vc">
      <formula>NOT(ISERROR(SEARCH("booking vc",J661)))</formula>
    </cfRule>
  </conditionalFormatting>
  <conditionalFormatting sqref="J661">
    <cfRule type="containsText" dxfId="13665" priority="9986" operator="containsText" text="BANND">
      <formula>NOT(ISERROR(SEARCH("BANND",J661)))</formula>
    </cfRule>
    <cfRule type="expression" dxfId="13664" priority="9987">
      <formula>"'=NOT(ISERROR(VLOOKUP('Banned list'!)"</formula>
    </cfRule>
  </conditionalFormatting>
  <conditionalFormatting sqref="N661">
    <cfRule type="containsText" dxfId="13663" priority="9983" stopIfTrue="1" operator="containsText" text="CHARGE ON ARRIVAL">
      <formula>NOT(ISERROR(SEARCH("CHARGE ON ARRIVAL",N661)))</formula>
    </cfRule>
    <cfRule type="containsText" dxfId="13662" priority="9984" stopIfTrue="1" operator="containsText" text="CHARGE VC ON DAY">
      <formula>NOT(ISERROR(SEARCH("CHARGE VC ON DAY",N661)))</formula>
    </cfRule>
    <cfRule type="containsText" dxfId="13661" priority="9985" stopIfTrue="1" operator="containsText" text="PAID">
      <formula>NOT(ISERROR(SEARCH("PAID",N661)))</formula>
    </cfRule>
  </conditionalFormatting>
  <conditionalFormatting sqref="B662:F662 H662:L662">
    <cfRule type="expression" dxfId="13660" priority="9952">
      <formula>"'=NOT(ISERROR(VLOOKUP('Banned list'!)"</formula>
    </cfRule>
  </conditionalFormatting>
  <conditionalFormatting sqref="J662">
    <cfRule type="containsText" dxfId="13659" priority="9955" operator="containsText" text="bb">
      <formula>NOT(ISERROR(SEARCH("bb",J662)))</formula>
    </cfRule>
    <cfRule type="containsText" dxfId="13658" priority="9956" stopIfTrue="1" operator="containsText" text="booking hc">
      <formula>NOT(ISERROR(SEARCH("booking hc",J662)))</formula>
    </cfRule>
    <cfRule type="containsText" dxfId="13657" priority="9957" operator="containsText" text="expedia vc">
      <formula>NOT(ISERROR(SEARCH("expedia vc",J662)))</formula>
    </cfRule>
    <cfRule type="containsText" dxfId="13656" priority="9958" operator="containsText" text="booking hcn">
      <formula>NOT(ISERROR(SEARCH("booking hcn",J662)))</formula>
    </cfRule>
    <cfRule type="containsText" dxfId="13655" priority="9959" stopIfTrue="1" operator="containsText" text="booking vcd">
      <formula>NOT(ISERROR(SEARCH("booking vcd",J662)))</formula>
    </cfRule>
    <cfRule type="containsText" dxfId="13654" priority="9960" stopIfTrue="1" operator="containsText" text="booking vc">
      <formula>NOT(ISERROR(SEARCH("booking vc",J662)))</formula>
    </cfRule>
  </conditionalFormatting>
  <conditionalFormatting sqref="J662">
    <cfRule type="containsText" dxfId="13653" priority="9954" operator="containsText" text="hw">
      <formula>NOT(ISERROR(SEARCH("hw",J662)))</formula>
    </cfRule>
  </conditionalFormatting>
  <conditionalFormatting sqref="J662">
    <cfRule type="containsText" dxfId="13652" priority="9945" operator="containsText" text="hw">
      <formula>NOT(ISERROR(SEARCH("hw",J662)))</formula>
    </cfRule>
    <cfRule type="containsText" dxfId="13651" priority="9946" operator="containsText" text="bb">
      <formula>NOT(ISERROR(SEARCH("bb",J662)))</formula>
    </cfRule>
    <cfRule type="containsText" dxfId="13650" priority="9947" stopIfTrue="1" operator="containsText" text="booking hc">
      <formula>NOT(ISERROR(SEARCH("booking hc",J662)))</formula>
    </cfRule>
    <cfRule type="containsText" dxfId="13649" priority="9948" operator="containsText" text="expedia vc">
      <formula>NOT(ISERROR(SEARCH("expedia vc",J662)))</formula>
    </cfRule>
    <cfRule type="containsText" dxfId="13648" priority="9949" operator="containsText" text="booking hcn">
      <formula>NOT(ISERROR(SEARCH("booking hcn",J662)))</formula>
    </cfRule>
    <cfRule type="containsText" dxfId="13647" priority="9950" stopIfTrue="1" operator="containsText" text="booking vcd">
      <formula>NOT(ISERROR(SEARCH("booking vcd",J662)))</formula>
    </cfRule>
    <cfRule type="containsText" dxfId="13646" priority="9951" stopIfTrue="1" operator="containsText" text="booking vc">
      <formula>NOT(ISERROR(SEARCH("booking vc",J662)))</formula>
    </cfRule>
  </conditionalFormatting>
  <conditionalFormatting sqref="J662">
    <cfRule type="containsText" dxfId="13645" priority="9964" operator="containsText" text="BANND">
      <formula>NOT(ISERROR(SEARCH("BANND",J662)))</formula>
    </cfRule>
    <cfRule type="expression" dxfId="13644" priority="9965">
      <formula>"'=NOT(ISERROR(VLOOKUP('Banned list'!)"</formula>
    </cfRule>
  </conditionalFormatting>
  <conditionalFormatting sqref="N662:O662">
    <cfRule type="containsText" dxfId="13643" priority="9961" stopIfTrue="1" operator="containsText" text="CHARGE ON ARRIVAL">
      <formula>NOT(ISERROR(SEARCH("CHARGE ON ARRIVAL",N662)))</formula>
    </cfRule>
    <cfRule type="containsText" dxfId="13642" priority="9962" stopIfTrue="1" operator="containsText" text="CHARGE VC ON DAY">
      <formula>NOT(ISERROR(SEARCH("CHARGE VC ON DAY",N662)))</formula>
    </cfRule>
    <cfRule type="containsText" dxfId="13641" priority="9963" stopIfTrue="1" operator="containsText" text="PAID">
      <formula>NOT(ISERROR(SEARCH("PAID",N662)))</formula>
    </cfRule>
  </conditionalFormatting>
  <conditionalFormatting sqref="H662:L662">
    <cfRule type="expression" dxfId="13640" priority="9940">
      <formula>"'=NOT(ISERROR(VLOOKUP('Banned list'!)"</formula>
    </cfRule>
  </conditionalFormatting>
  <conditionalFormatting sqref="J662">
    <cfRule type="containsText" dxfId="13639" priority="9933" operator="containsText" text="hw">
      <formula>NOT(ISERROR(SEARCH("hw",J662)))</formula>
    </cfRule>
    <cfRule type="containsText" dxfId="13638" priority="9934" operator="containsText" text="bb">
      <formula>NOT(ISERROR(SEARCH("bb",J662)))</formula>
    </cfRule>
    <cfRule type="containsText" dxfId="13637" priority="9935" stopIfTrue="1" operator="containsText" text="booking hc">
      <formula>NOT(ISERROR(SEARCH("booking hc",J662)))</formula>
    </cfRule>
    <cfRule type="containsText" dxfId="13636" priority="9936" operator="containsText" text="expedia vc">
      <formula>NOT(ISERROR(SEARCH("expedia vc",J662)))</formula>
    </cfRule>
    <cfRule type="containsText" dxfId="13635" priority="9937" operator="containsText" text="booking hcn">
      <formula>NOT(ISERROR(SEARCH("booking hcn",J662)))</formula>
    </cfRule>
    <cfRule type="containsText" dxfId="13634" priority="9938" stopIfTrue="1" operator="containsText" text="booking vcd">
      <formula>NOT(ISERROR(SEARCH("booking vcd",J662)))</formula>
    </cfRule>
    <cfRule type="containsText" dxfId="13633" priority="9939" stopIfTrue="1" operator="containsText" text="booking vc">
      <formula>NOT(ISERROR(SEARCH("booking vc",J662)))</formula>
    </cfRule>
  </conditionalFormatting>
  <conditionalFormatting sqref="J662">
    <cfRule type="containsText" dxfId="13632" priority="9941" operator="containsText" text="BANND">
      <formula>NOT(ISERROR(SEARCH("BANND",J662)))</formula>
    </cfRule>
    <cfRule type="expression" dxfId="13631" priority="9942">
      <formula>"'=NOT(ISERROR(VLOOKUP('Banned list'!)"</formula>
    </cfRule>
  </conditionalFormatting>
  <conditionalFormatting sqref="C662:F662 H662:O662">
    <cfRule type="containsText" dxfId="13630" priority="9929" operator="containsText" text="BANND">
      <formula>NOT(ISERROR(SEARCH("BANND",C662)))</formula>
    </cfRule>
  </conditionalFormatting>
  <conditionalFormatting sqref="H662:L662">
    <cfRule type="expression" dxfId="13629" priority="9928">
      <formula>"'=NOT(ISERROR(VLOOKUP('Banned list'!)"</formula>
    </cfRule>
  </conditionalFormatting>
  <conditionalFormatting sqref="J662">
    <cfRule type="containsText" dxfId="13628" priority="9921" operator="containsText" text="hw">
      <formula>NOT(ISERROR(SEARCH("hw",J662)))</formula>
    </cfRule>
    <cfRule type="containsText" dxfId="13627" priority="9922" operator="containsText" text="bb">
      <formula>NOT(ISERROR(SEARCH("bb",J662)))</formula>
    </cfRule>
    <cfRule type="containsText" dxfId="13626" priority="9923" stopIfTrue="1" operator="containsText" text="booking hc">
      <formula>NOT(ISERROR(SEARCH("booking hc",J662)))</formula>
    </cfRule>
    <cfRule type="containsText" dxfId="13625" priority="9924" operator="containsText" text="expedia vc">
      <formula>NOT(ISERROR(SEARCH("expedia vc",J662)))</formula>
    </cfRule>
    <cfRule type="containsText" dxfId="13624" priority="9925" operator="containsText" text="booking hcn">
      <formula>NOT(ISERROR(SEARCH("booking hcn",J662)))</formula>
    </cfRule>
    <cfRule type="containsText" dxfId="13623" priority="9926" stopIfTrue="1" operator="containsText" text="booking vcd">
      <formula>NOT(ISERROR(SEARCH("booking vcd",J662)))</formula>
    </cfRule>
    <cfRule type="containsText" dxfId="13622" priority="9927" stopIfTrue="1" operator="containsText" text="booking vc">
      <formula>NOT(ISERROR(SEARCH("booking vc",J662)))</formula>
    </cfRule>
  </conditionalFormatting>
  <conditionalFormatting sqref="J662">
    <cfRule type="containsText" dxfId="13621" priority="9930" operator="containsText" text="BANND">
      <formula>NOT(ISERROR(SEARCH("BANND",J662)))</formula>
    </cfRule>
    <cfRule type="expression" dxfId="13620" priority="9931">
      <formula>"'=NOT(ISERROR(VLOOKUP('Banned list'!)"</formula>
    </cfRule>
  </conditionalFormatting>
  <conditionalFormatting sqref="H663:L663 B663:F663">
    <cfRule type="expression" dxfId="13619" priority="9906">
      <formula>"'=NOT(ISERROR(VLOOKUP('Banned list'!)"</formula>
    </cfRule>
  </conditionalFormatting>
  <conditionalFormatting sqref="J663">
    <cfRule type="containsText" dxfId="13618" priority="9909" operator="containsText" text="bb">
      <formula>NOT(ISERROR(SEARCH("bb",J663)))</formula>
    </cfRule>
    <cfRule type="containsText" dxfId="13617" priority="9910" stopIfTrue="1" operator="containsText" text="booking hc">
      <formula>NOT(ISERROR(SEARCH("booking hc",J663)))</formula>
    </cfRule>
    <cfRule type="containsText" dxfId="13616" priority="9911" operator="containsText" text="expedia vc">
      <formula>NOT(ISERROR(SEARCH("expedia vc",J663)))</formula>
    </cfRule>
    <cfRule type="containsText" dxfId="13615" priority="9912" operator="containsText" text="booking hcn">
      <formula>NOT(ISERROR(SEARCH("booking hcn",J663)))</formula>
    </cfRule>
    <cfRule type="containsText" dxfId="13614" priority="9913" stopIfTrue="1" operator="containsText" text="booking vcd">
      <formula>NOT(ISERROR(SEARCH("booking vcd",J663)))</formula>
    </cfRule>
    <cfRule type="containsText" dxfId="13613" priority="9914" stopIfTrue="1" operator="containsText" text="booking vc">
      <formula>NOT(ISERROR(SEARCH("booking vc",J663)))</formula>
    </cfRule>
  </conditionalFormatting>
  <conditionalFormatting sqref="J663">
    <cfRule type="containsText" dxfId="13612" priority="9908" operator="containsText" text="hw">
      <formula>NOT(ISERROR(SEARCH("hw",J663)))</formula>
    </cfRule>
  </conditionalFormatting>
  <conditionalFormatting sqref="J663">
    <cfRule type="containsText" dxfId="13611" priority="9899" operator="containsText" text="hw">
      <formula>NOT(ISERROR(SEARCH("hw",J663)))</formula>
    </cfRule>
    <cfRule type="containsText" dxfId="13610" priority="9900" operator="containsText" text="bb">
      <formula>NOT(ISERROR(SEARCH("bb",J663)))</formula>
    </cfRule>
    <cfRule type="containsText" dxfId="13609" priority="9901" stopIfTrue="1" operator="containsText" text="booking hc">
      <formula>NOT(ISERROR(SEARCH("booking hc",J663)))</formula>
    </cfRule>
    <cfRule type="containsText" dxfId="13608" priority="9902" operator="containsText" text="expedia vc">
      <formula>NOT(ISERROR(SEARCH("expedia vc",J663)))</formula>
    </cfRule>
    <cfRule type="containsText" dxfId="13607" priority="9903" operator="containsText" text="booking hcn">
      <formula>NOT(ISERROR(SEARCH("booking hcn",J663)))</formula>
    </cfRule>
    <cfRule type="containsText" dxfId="13606" priority="9904" stopIfTrue="1" operator="containsText" text="booking vcd">
      <formula>NOT(ISERROR(SEARCH("booking vcd",J663)))</formula>
    </cfRule>
    <cfRule type="containsText" dxfId="13605" priority="9905" stopIfTrue="1" operator="containsText" text="booking vc">
      <formula>NOT(ISERROR(SEARCH("booking vc",J663)))</formula>
    </cfRule>
  </conditionalFormatting>
  <conditionalFormatting sqref="J663">
    <cfRule type="containsText" dxfId="13604" priority="9918" operator="containsText" text="BANND">
      <formula>NOT(ISERROR(SEARCH("BANND",J663)))</formula>
    </cfRule>
    <cfRule type="expression" dxfId="13603" priority="9919">
      <formula>"'=NOT(ISERROR(VLOOKUP('Banned list'!)"</formula>
    </cfRule>
  </conditionalFormatting>
  <conditionalFormatting sqref="N663">
    <cfRule type="containsText" dxfId="13602" priority="9915" stopIfTrue="1" operator="containsText" text="CHARGE ON ARRIVAL">
      <formula>NOT(ISERROR(SEARCH("CHARGE ON ARRIVAL",N663)))</formula>
    </cfRule>
    <cfRule type="containsText" dxfId="13601" priority="9916" stopIfTrue="1" operator="containsText" text="CHARGE VC ON DAY">
      <formula>NOT(ISERROR(SEARCH("CHARGE VC ON DAY",N663)))</formula>
    </cfRule>
    <cfRule type="containsText" dxfId="13600" priority="9917" stopIfTrue="1" operator="containsText" text="PAID">
      <formula>NOT(ISERROR(SEARCH("PAID",N663)))</formula>
    </cfRule>
  </conditionalFormatting>
  <conditionalFormatting sqref="J663">
    <cfRule type="containsText" dxfId="13599" priority="9890" operator="containsText" text="hw">
      <formula>NOT(ISERROR(SEARCH("hw",J663)))</formula>
    </cfRule>
    <cfRule type="containsText" dxfId="13598" priority="9891" operator="containsText" text="bb">
      <formula>NOT(ISERROR(SEARCH("bb",J663)))</formula>
    </cfRule>
    <cfRule type="containsText" dxfId="13597" priority="9892" stopIfTrue="1" operator="containsText" text="booking hc">
      <formula>NOT(ISERROR(SEARCH("booking hc",J663)))</formula>
    </cfRule>
    <cfRule type="containsText" dxfId="13596" priority="9893" operator="containsText" text="expedia vc">
      <formula>NOT(ISERROR(SEARCH("expedia vc",J663)))</formula>
    </cfRule>
    <cfRule type="containsText" dxfId="13595" priority="9894" operator="containsText" text="booking hcn">
      <formula>NOT(ISERROR(SEARCH("booking hcn",J663)))</formula>
    </cfRule>
    <cfRule type="containsText" dxfId="13594" priority="9895" stopIfTrue="1" operator="containsText" text="booking vcd">
      <formula>NOT(ISERROR(SEARCH("booking vcd",J663)))</formula>
    </cfRule>
    <cfRule type="containsText" dxfId="13593" priority="9896" stopIfTrue="1" operator="containsText" text="booking vc">
      <formula>NOT(ISERROR(SEARCH("booking vc",J663)))</formula>
    </cfRule>
  </conditionalFormatting>
  <conditionalFormatting sqref="J663">
    <cfRule type="containsText" dxfId="13592" priority="9897" operator="containsText" text="BANND">
      <formula>NOT(ISERROR(SEARCH("BANND",J663)))</formula>
    </cfRule>
    <cfRule type="expression" dxfId="13591" priority="9898">
      <formula>"'=NOT(ISERROR(VLOOKUP('Banned list'!)"</formula>
    </cfRule>
  </conditionalFormatting>
  <conditionalFormatting sqref="J663">
    <cfRule type="containsText" dxfId="13590" priority="9881" operator="containsText" text="hw">
      <formula>NOT(ISERROR(SEARCH("hw",J663)))</formula>
    </cfRule>
    <cfRule type="containsText" dxfId="13589" priority="9882" operator="containsText" text="bb">
      <formula>NOT(ISERROR(SEARCH("bb",J663)))</formula>
    </cfRule>
    <cfRule type="containsText" dxfId="13588" priority="9883" stopIfTrue="1" operator="containsText" text="booking hc">
      <formula>NOT(ISERROR(SEARCH("booking hc",J663)))</formula>
    </cfRule>
    <cfRule type="containsText" dxfId="13587" priority="9884" operator="containsText" text="expedia vc">
      <formula>NOT(ISERROR(SEARCH("expedia vc",J663)))</formula>
    </cfRule>
    <cfRule type="containsText" dxfId="13586" priority="9885" operator="containsText" text="booking hcn">
      <formula>NOT(ISERROR(SEARCH("booking hcn",J663)))</formula>
    </cfRule>
    <cfRule type="containsText" dxfId="13585" priority="9886" stopIfTrue="1" operator="containsText" text="booking vcd">
      <formula>NOT(ISERROR(SEARCH("booking vcd",J663)))</formula>
    </cfRule>
    <cfRule type="containsText" dxfId="13584" priority="9887" stopIfTrue="1" operator="containsText" text="booking vc">
      <formula>NOT(ISERROR(SEARCH("booking vc",J663)))</formula>
    </cfRule>
  </conditionalFormatting>
  <conditionalFormatting sqref="J663">
    <cfRule type="containsText" dxfId="13583" priority="9888" operator="containsText" text="BANND">
      <formula>NOT(ISERROR(SEARCH("BANND",J663)))</formula>
    </cfRule>
    <cfRule type="expression" dxfId="13582" priority="9889">
      <formula>"'=NOT(ISERROR(VLOOKUP('Banned list'!)"</formula>
    </cfRule>
  </conditionalFormatting>
  <conditionalFormatting sqref="H663:L663">
    <cfRule type="expression" dxfId="13581" priority="9880">
      <formula>"'=NOT(ISERROR(VLOOKUP('Banned list'!)"</formula>
    </cfRule>
  </conditionalFormatting>
  <conditionalFormatting sqref="H663:O663 C663:F663">
    <cfRule type="containsText" dxfId="13580" priority="9878" operator="containsText" text="BANND">
      <formula>NOT(ISERROR(SEARCH("BANND",C663)))</formula>
    </cfRule>
  </conditionalFormatting>
  <conditionalFormatting sqref="H663:L663">
    <cfRule type="expression" dxfId="13579" priority="9877">
      <formula>"'=NOT(ISERROR(VLOOKUP('Banned list'!)"</formula>
    </cfRule>
  </conditionalFormatting>
  <conditionalFormatting sqref="H664:L664">
    <cfRule type="expression" dxfId="13578" priority="9862">
      <formula>"'=NOT(ISERROR(VLOOKUP('Banned list'!)"</formula>
    </cfRule>
  </conditionalFormatting>
  <conditionalFormatting sqref="J664">
    <cfRule type="containsText" dxfId="13577" priority="9865" operator="containsText" text="bb">
      <formula>NOT(ISERROR(SEARCH("bb",J664)))</formula>
    </cfRule>
    <cfRule type="containsText" dxfId="13576" priority="9866" stopIfTrue="1" operator="containsText" text="booking hc">
      <formula>NOT(ISERROR(SEARCH("booking hc",J664)))</formula>
    </cfRule>
    <cfRule type="containsText" dxfId="13575" priority="9867" operator="containsText" text="expedia vc">
      <formula>NOT(ISERROR(SEARCH("expedia vc",J664)))</formula>
    </cfRule>
    <cfRule type="containsText" dxfId="13574" priority="9868" operator="containsText" text="booking hcn">
      <formula>NOT(ISERROR(SEARCH("booking hcn",J664)))</formula>
    </cfRule>
    <cfRule type="containsText" dxfId="13573" priority="9869" stopIfTrue="1" operator="containsText" text="booking vcd">
      <formula>NOT(ISERROR(SEARCH("booking vcd",J664)))</formula>
    </cfRule>
    <cfRule type="containsText" dxfId="13572" priority="9870" stopIfTrue="1" operator="containsText" text="booking vc">
      <formula>NOT(ISERROR(SEARCH("booking vc",J664)))</formula>
    </cfRule>
  </conditionalFormatting>
  <conditionalFormatting sqref="J664">
    <cfRule type="containsText" dxfId="13571" priority="9864" operator="containsText" text="hw">
      <formula>NOT(ISERROR(SEARCH("hw",J664)))</formula>
    </cfRule>
  </conditionalFormatting>
  <conditionalFormatting sqref="J664">
    <cfRule type="containsText" dxfId="13570" priority="9855" operator="containsText" text="hw">
      <formula>NOT(ISERROR(SEARCH("hw",J664)))</formula>
    </cfRule>
    <cfRule type="containsText" dxfId="13569" priority="9856" operator="containsText" text="bb">
      <formula>NOT(ISERROR(SEARCH("bb",J664)))</formula>
    </cfRule>
    <cfRule type="containsText" dxfId="13568" priority="9857" stopIfTrue="1" operator="containsText" text="booking hc">
      <formula>NOT(ISERROR(SEARCH("booking hc",J664)))</formula>
    </cfRule>
    <cfRule type="containsText" dxfId="13567" priority="9858" operator="containsText" text="expedia vc">
      <formula>NOT(ISERROR(SEARCH("expedia vc",J664)))</formula>
    </cfRule>
    <cfRule type="containsText" dxfId="13566" priority="9859" operator="containsText" text="booking hcn">
      <formula>NOT(ISERROR(SEARCH("booking hcn",J664)))</formula>
    </cfRule>
    <cfRule type="containsText" dxfId="13565" priority="9860" stopIfTrue="1" operator="containsText" text="booking vcd">
      <formula>NOT(ISERROR(SEARCH("booking vcd",J664)))</formula>
    </cfRule>
    <cfRule type="containsText" dxfId="13564" priority="9861" stopIfTrue="1" operator="containsText" text="booking vc">
      <formula>NOT(ISERROR(SEARCH("booking vc",J664)))</formula>
    </cfRule>
  </conditionalFormatting>
  <conditionalFormatting sqref="J664">
    <cfRule type="containsText" dxfId="13563" priority="9874" operator="containsText" text="BANND">
      <formula>NOT(ISERROR(SEARCH("BANND",J664)))</formula>
    </cfRule>
    <cfRule type="expression" dxfId="13562" priority="9875">
      <formula>"'=NOT(ISERROR(VLOOKUP('Banned list'!)"</formula>
    </cfRule>
  </conditionalFormatting>
  <conditionalFormatting sqref="N664">
    <cfRule type="containsText" dxfId="13561" priority="9871" stopIfTrue="1" operator="containsText" text="CHARGE ON ARRIVAL">
      <formula>NOT(ISERROR(SEARCH("CHARGE ON ARRIVAL",N664)))</formula>
    </cfRule>
    <cfRule type="containsText" dxfId="13560" priority="9872" stopIfTrue="1" operator="containsText" text="CHARGE VC ON DAY">
      <formula>NOT(ISERROR(SEARCH("CHARGE VC ON DAY",N664)))</formula>
    </cfRule>
    <cfRule type="containsText" dxfId="13559" priority="9873" stopIfTrue="1" operator="containsText" text="PAID">
      <formula>NOT(ISERROR(SEARCH("PAID",N664)))</formula>
    </cfRule>
  </conditionalFormatting>
  <conditionalFormatting sqref="B665:F665 H665:L665">
    <cfRule type="expression" dxfId="13558" priority="9840">
      <formula>"'=NOT(ISERROR(VLOOKUP('Banned list'!)"</formula>
    </cfRule>
  </conditionalFormatting>
  <conditionalFormatting sqref="J665">
    <cfRule type="containsText" dxfId="13557" priority="9843" operator="containsText" text="bb">
      <formula>NOT(ISERROR(SEARCH("bb",J665)))</formula>
    </cfRule>
    <cfRule type="containsText" dxfId="13556" priority="9844" stopIfTrue="1" operator="containsText" text="booking hc">
      <formula>NOT(ISERROR(SEARCH("booking hc",J665)))</formula>
    </cfRule>
    <cfRule type="containsText" dxfId="13555" priority="9845" operator="containsText" text="expedia vc">
      <formula>NOT(ISERROR(SEARCH("expedia vc",J665)))</formula>
    </cfRule>
    <cfRule type="containsText" dxfId="13554" priority="9846" operator="containsText" text="booking hcn">
      <formula>NOT(ISERROR(SEARCH("booking hcn",J665)))</formula>
    </cfRule>
    <cfRule type="containsText" dxfId="13553" priority="9847" stopIfTrue="1" operator="containsText" text="booking vcd">
      <formula>NOT(ISERROR(SEARCH("booking vcd",J665)))</formula>
    </cfRule>
    <cfRule type="containsText" dxfId="13552" priority="9848" stopIfTrue="1" operator="containsText" text="booking vc">
      <formula>NOT(ISERROR(SEARCH("booking vc",J665)))</formula>
    </cfRule>
  </conditionalFormatting>
  <conditionalFormatting sqref="J665">
    <cfRule type="containsText" dxfId="13551" priority="9842" operator="containsText" text="hw">
      <formula>NOT(ISERROR(SEARCH("hw",J665)))</formula>
    </cfRule>
  </conditionalFormatting>
  <conditionalFormatting sqref="J665">
    <cfRule type="containsText" dxfId="13550" priority="9833" operator="containsText" text="hw">
      <formula>NOT(ISERROR(SEARCH("hw",J665)))</formula>
    </cfRule>
    <cfRule type="containsText" dxfId="13549" priority="9834" operator="containsText" text="bb">
      <formula>NOT(ISERROR(SEARCH("bb",J665)))</formula>
    </cfRule>
    <cfRule type="containsText" dxfId="13548" priority="9835" stopIfTrue="1" operator="containsText" text="booking hc">
      <formula>NOT(ISERROR(SEARCH("booking hc",J665)))</formula>
    </cfRule>
    <cfRule type="containsText" dxfId="13547" priority="9836" operator="containsText" text="expedia vc">
      <formula>NOT(ISERROR(SEARCH("expedia vc",J665)))</formula>
    </cfRule>
    <cfRule type="containsText" dxfId="13546" priority="9837" operator="containsText" text="booking hcn">
      <formula>NOT(ISERROR(SEARCH("booking hcn",J665)))</formula>
    </cfRule>
    <cfRule type="containsText" dxfId="13545" priority="9838" stopIfTrue="1" operator="containsText" text="booking vcd">
      <formula>NOT(ISERROR(SEARCH("booking vcd",J665)))</formula>
    </cfRule>
    <cfRule type="containsText" dxfId="13544" priority="9839" stopIfTrue="1" operator="containsText" text="booking vc">
      <formula>NOT(ISERROR(SEARCH("booking vc",J665)))</formula>
    </cfRule>
  </conditionalFormatting>
  <conditionalFormatting sqref="J665">
    <cfRule type="containsText" dxfId="13543" priority="9852" operator="containsText" text="BANND">
      <formula>NOT(ISERROR(SEARCH("BANND",J665)))</formula>
    </cfRule>
    <cfRule type="expression" dxfId="13542" priority="9853">
      <formula>"'=NOT(ISERROR(VLOOKUP('Banned list'!)"</formula>
    </cfRule>
  </conditionalFormatting>
  <conditionalFormatting sqref="N665">
    <cfRule type="containsText" dxfId="13541" priority="9849" stopIfTrue="1" operator="containsText" text="CHARGE ON ARRIVAL">
      <formula>NOT(ISERROR(SEARCH("CHARGE ON ARRIVAL",N665)))</formula>
    </cfRule>
    <cfRule type="containsText" dxfId="13540" priority="9850" stopIfTrue="1" operator="containsText" text="CHARGE VC ON DAY">
      <formula>NOT(ISERROR(SEARCH("CHARGE VC ON DAY",N665)))</formula>
    </cfRule>
    <cfRule type="containsText" dxfId="13539" priority="9851" stopIfTrue="1" operator="containsText" text="PAID">
      <formula>NOT(ISERROR(SEARCH("PAID",N665)))</formula>
    </cfRule>
  </conditionalFormatting>
  <conditionalFormatting sqref="C665:F665 H665:N665">
    <cfRule type="containsText" dxfId="13538" priority="9831" operator="containsText" text="BANND">
      <formula>NOT(ISERROR(SEARCH("BANND",C665)))</formula>
    </cfRule>
  </conditionalFormatting>
  <conditionalFormatting sqref="H665:L665">
    <cfRule type="expression" dxfId="13537" priority="9828">
      <formula>"'=NOT(ISERROR(VLOOKUP('Banned list'!)"</formula>
    </cfRule>
  </conditionalFormatting>
  <conditionalFormatting sqref="J665">
    <cfRule type="containsText" dxfId="13536" priority="9821" operator="containsText" text="hw">
      <formula>NOT(ISERROR(SEARCH("hw",J665)))</formula>
    </cfRule>
    <cfRule type="containsText" dxfId="13535" priority="9822" operator="containsText" text="bb">
      <formula>NOT(ISERROR(SEARCH("bb",J665)))</formula>
    </cfRule>
    <cfRule type="containsText" dxfId="13534" priority="9823" stopIfTrue="1" operator="containsText" text="booking hc">
      <formula>NOT(ISERROR(SEARCH("booking hc",J665)))</formula>
    </cfRule>
    <cfRule type="containsText" dxfId="13533" priority="9824" operator="containsText" text="expedia vc">
      <formula>NOT(ISERROR(SEARCH("expedia vc",J665)))</formula>
    </cfRule>
    <cfRule type="containsText" dxfId="13532" priority="9825" operator="containsText" text="booking hcn">
      <formula>NOT(ISERROR(SEARCH("booking hcn",J665)))</formula>
    </cfRule>
    <cfRule type="containsText" dxfId="13531" priority="9826" stopIfTrue="1" operator="containsText" text="booking vcd">
      <formula>NOT(ISERROR(SEARCH("booking vcd",J665)))</formula>
    </cfRule>
    <cfRule type="containsText" dxfId="13530" priority="9827" stopIfTrue="1" operator="containsText" text="booking vc">
      <formula>NOT(ISERROR(SEARCH("booking vc",J665)))</formula>
    </cfRule>
  </conditionalFormatting>
  <conditionalFormatting sqref="J665">
    <cfRule type="containsText" dxfId="13529" priority="9829" operator="containsText" text="BANND">
      <formula>NOT(ISERROR(SEARCH("BANND",J665)))</formula>
    </cfRule>
    <cfRule type="expression" dxfId="13528" priority="9830">
      <formula>"'=NOT(ISERROR(VLOOKUP('Banned list'!)"</formula>
    </cfRule>
  </conditionalFormatting>
  <conditionalFormatting sqref="H665:O665 C665:F665">
    <cfRule type="containsText" dxfId="13527" priority="9817" operator="containsText" text="BANND">
      <formula>NOT(ISERROR(SEARCH("BANND",C665)))</formula>
    </cfRule>
  </conditionalFormatting>
  <conditionalFormatting sqref="H665:L665">
    <cfRule type="expression" dxfId="13526" priority="9816">
      <formula>"'=NOT(ISERROR(VLOOKUP('Banned list'!)"</formula>
    </cfRule>
  </conditionalFormatting>
  <conditionalFormatting sqref="J665">
    <cfRule type="containsText" dxfId="13525" priority="9809" operator="containsText" text="hw">
      <formula>NOT(ISERROR(SEARCH("hw",J665)))</formula>
    </cfRule>
    <cfRule type="containsText" dxfId="13524" priority="9810" operator="containsText" text="bb">
      <formula>NOT(ISERROR(SEARCH("bb",J665)))</formula>
    </cfRule>
    <cfRule type="containsText" dxfId="13523" priority="9811" stopIfTrue="1" operator="containsText" text="booking hc">
      <formula>NOT(ISERROR(SEARCH("booking hc",J665)))</formula>
    </cfRule>
    <cfRule type="containsText" dxfId="13522" priority="9812" operator="containsText" text="expedia vc">
      <formula>NOT(ISERROR(SEARCH("expedia vc",J665)))</formula>
    </cfRule>
    <cfRule type="containsText" dxfId="13521" priority="9813" operator="containsText" text="booking hcn">
      <formula>NOT(ISERROR(SEARCH("booking hcn",J665)))</formula>
    </cfRule>
    <cfRule type="containsText" dxfId="13520" priority="9814" stopIfTrue="1" operator="containsText" text="booking vcd">
      <formula>NOT(ISERROR(SEARCH("booking vcd",J665)))</formula>
    </cfRule>
    <cfRule type="containsText" dxfId="13519" priority="9815" stopIfTrue="1" operator="containsText" text="booking vc">
      <formula>NOT(ISERROR(SEARCH("booking vc",J665)))</formula>
    </cfRule>
  </conditionalFormatting>
  <conditionalFormatting sqref="J665">
    <cfRule type="containsText" dxfId="13518" priority="9818" operator="containsText" text="BANND">
      <formula>NOT(ISERROR(SEARCH("BANND",J665)))</formula>
    </cfRule>
    <cfRule type="expression" dxfId="13517" priority="9819">
      <formula>"'=NOT(ISERROR(VLOOKUP('Banned list'!)"</formula>
    </cfRule>
  </conditionalFormatting>
  <conditionalFormatting sqref="B666:D666 H666:L666">
    <cfRule type="expression" dxfId="13516" priority="9794">
      <formula>"'=NOT(ISERROR(VLOOKUP('Banned list'!)"</formula>
    </cfRule>
  </conditionalFormatting>
  <conditionalFormatting sqref="J666">
    <cfRule type="containsText" dxfId="13515" priority="9797" operator="containsText" text="bb">
      <formula>NOT(ISERROR(SEARCH("bb",J666)))</formula>
    </cfRule>
    <cfRule type="containsText" dxfId="13514" priority="9798" stopIfTrue="1" operator="containsText" text="booking hc">
      <formula>NOT(ISERROR(SEARCH("booking hc",J666)))</formula>
    </cfRule>
    <cfRule type="containsText" dxfId="13513" priority="9799" operator="containsText" text="expedia vc">
      <formula>NOT(ISERROR(SEARCH("expedia vc",J666)))</formula>
    </cfRule>
    <cfRule type="containsText" dxfId="13512" priority="9800" operator="containsText" text="booking hcn">
      <formula>NOT(ISERROR(SEARCH("booking hcn",J666)))</formula>
    </cfRule>
    <cfRule type="containsText" dxfId="13511" priority="9801" stopIfTrue="1" operator="containsText" text="booking vcd">
      <formula>NOT(ISERROR(SEARCH("booking vcd",J666)))</formula>
    </cfRule>
    <cfRule type="containsText" dxfId="13510" priority="9802" stopIfTrue="1" operator="containsText" text="booking vc">
      <formula>NOT(ISERROR(SEARCH("booking vc",J666)))</formula>
    </cfRule>
  </conditionalFormatting>
  <conditionalFormatting sqref="J666">
    <cfRule type="containsText" dxfId="13509" priority="9796" operator="containsText" text="hw">
      <formula>NOT(ISERROR(SEARCH("hw",J666)))</formula>
    </cfRule>
  </conditionalFormatting>
  <conditionalFormatting sqref="J666">
    <cfRule type="containsText" dxfId="13508" priority="9787" operator="containsText" text="hw">
      <formula>NOT(ISERROR(SEARCH("hw",J666)))</formula>
    </cfRule>
    <cfRule type="containsText" dxfId="13507" priority="9788" operator="containsText" text="bb">
      <formula>NOT(ISERROR(SEARCH("bb",J666)))</formula>
    </cfRule>
    <cfRule type="containsText" dxfId="13506" priority="9789" stopIfTrue="1" operator="containsText" text="booking hc">
      <formula>NOT(ISERROR(SEARCH("booking hc",J666)))</formula>
    </cfRule>
    <cfRule type="containsText" dxfId="13505" priority="9790" operator="containsText" text="expedia vc">
      <formula>NOT(ISERROR(SEARCH("expedia vc",J666)))</formula>
    </cfRule>
    <cfRule type="containsText" dxfId="13504" priority="9791" operator="containsText" text="booking hcn">
      <formula>NOT(ISERROR(SEARCH("booking hcn",J666)))</formula>
    </cfRule>
    <cfRule type="containsText" dxfId="13503" priority="9792" stopIfTrue="1" operator="containsText" text="booking vcd">
      <formula>NOT(ISERROR(SEARCH("booking vcd",J666)))</formula>
    </cfRule>
    <cfRule type="containsText" dxfId="13502" priority="9793" stopIfTrue="1" operator="containsText" text="booking vc">
      <formula>NOT(ISERROR(SEARCH("booking vc",J666)))</formula>
    </cfRule>
  </conditionalFormatting>
  <conditionalFormatting sqref="J666">
    <cfRule type="containsText" dxfId="13501" priority="9806" operator="containsText" text="BANND">
      <formula>NOT(ISERROR(SEARCH("BANND",J666)))</formula>
    </cfRule>
    <cfRule type="expression" dxfId="13500" priority="9807">
      <formula>"'=NOT(ISERROR(VLOOKUP('Banned list'!)"</formula>
    </cfRule>
  </conditionalFormatting>
  <conditionalFormatting sqref="N666">
    <cfRule type="containsText" dxfId="13499" priority="9803" stopIfTrue="1" operator="containsText" text="CHARGE ON ARRIVAL">
      <formula>NOT(ISERROR(SEARCH("CHARGE ON ARRIVAL",N666)))</formula>
    </cfRule>
    <cfRule type="containsText" dxfId="13498" priority="9804" stopIfTrue="1" operator="containsText" text="CHARGE VC ON DAY">
      <formula>NOT(ISERROR(SEARCH("CHARGE VC ON DAY",N666)))</formula>
    </cfRule>
    <cfRule type="containsText" dxfId="13497" priority="9805" stopIfTrue="1" operator="containsText" text="PAID">
      <formula>NOT(ISERROR(SEARCH("PAID",N666)))</formula>
    </cfRule>
  </conditionalFormatting>
  <conditionalFormatting sqref="J666">
    <cfRule type="containsText" dxfId="13496" priority="9781" operator="containsText" text="bb">
      <formula>NOT(ISERROR(SEARCH("bb",J666)))</formula>
    </cfRule>
    <cfRule type="containsText" dxfId="13495" priority="9782" stopIfTrue="1" operator="containsText" text="booking hc">
      <formula>NOT(ISERROR(SEARCH("booking hc",J666)))</formula>
    </cfRule>
    <cfRule type="containsText" dxfId="13494" priority="9783" operator="containsText" text="expedia vc">
      <formula>NOT(ISERROR(SEARCH("expedia vc",J666)))</formula>
    </cfRule>
    <cfRule type="containsText" dxfId="13493" priority="9784" operator="containsText" text="booking hcn">
      <formula>NOT(ISERROR(SEARCH("booking hcn",J666)))</formula>
    </cfRule>
    <cfRule type="containsText" dxfId="13492" priority="9785" stopIfTrue="1" operator="containsText" text="booking vcd">
      <formula>NOT(ISERROR(SEARCH("booking vcd",J666)))</formula>
    </cfRule>
    <cfRule type="containsText" dxfId="13491" priority="9786" stopIfTrue="1" operator="containsText" text="booking vc">
      <formula>NOT(ISERROR(SEARCH("booking vc",J666)))</formula>
    </cfRule>
  </conditionalFormatting>
  <conditionalFormatting sqref="J666">
    <cfRule type="containsText" dxfId="13490" priority="9780" operator="containsText" text="hw">
      <formula>NOT(ISERROR(SEARCH("hw",J666)))</formula>
    </cfRule>
  </conditionalFormatting>
  <conditionalFormatting sqref="H667:L667">
    <cfRule type="expression" dxfId="13489" priority="9765">
      <formula>"'=NOT(ISERROR(VLOOKUP('Banned list'!)"</formula>
    </cfRule>
  </conditionalFormatting>
  <conditionalFormatting sqref="J667">
    <cfRule type="containsText" dxfId="13488" priority="9768" operator="containsText" text="bb">
      <formula>NOT(ISERROR(SEARCH("bb",J667)))</formula>
    </cfRule>
    <cfRule type="containsText" dxfId="13487" priority="9769" stopIfTrue="1" operator="containsText" text="booking hc">
      <formula>NOT(ISERROR(SEARCH("booking hc",J667)))</formula>
    </cfRule>
    <cfRule type="containsText" dxfId="13486" priority="9770" operator="containsText" text="expedia vc">
      <formula>NOT(ISERROR(SEARCH("expedia vc",J667)))</formula>
    </cfRule>
    <cfRule type="containsText" dxfId="13485" priority="9771" operator="containsText" text="booking hcn">
      <formula>NOT(ISERROR(SEARCH("booking hcn",J667)))</formula>
    </cfRule>
    <cfRule type="containsText" dxfId="13484" priority="9772" stopIfTrue="1" operator="containsText" text="booking vcd">
      <formula>NOT(ISERROR(SEARCH("booking vcd",J667)))</formula>
    </cfRule>
    <cfRule type="containsText" dxfId="13483" priority="9773" stopIfTrue="1" operator="containsText" text="booking vc">
      <formula>NOT(ISERROR(SEARCH("booking vc",J667)))</formula>
    </cfRule>
  </conditionalFormatting>
  <conditionalFormatting sqref="J667">
    <cfRule type="containsText" dxfId="13482" priority="9767" operator="containsText" text="hw">
      <formula>NOT(ISERROR(SEARCH("hw",J667)))</formula>
    </cfRule>
  </conditionalFormatting>
  <conditionalFormatting sqref="J667">
    <cfRule type="containsText" dxfId="13481" priority="9758" operator="containsText" text="hw">
      <formula>NOT(ISERROR(SEARCH("hw",J667)))</formula>
    </cfRule>
    <cfRule type="containsText" dxfId="13480" priority="9759" operator="containsText" text="bb">
      <formula>NOT(ISERROR(SEARCH("bb",J667)))</formula>
    </cfRule>
    <cfRule type="containsText" dxfId="13479" priority="9760" stopIfTrue="1" operator="containsText" text="booking hc">
      <formula>NOT(ISERROR(SEARCH("booking hc",J667)))</formula>
    </cfRule>
    <cfRule type="containsText" dxfId="13478" priority="9761" operator="containsText" text="expedia vc">
      <formula>NOT(ISERROR(SEARCH("expedia vc",J667)))</formula>
    </cfRule>
    <cfRule type="containsText" dxfId="13477" priority="9762" operator="containsText" text="booking hcn">
      <formula>NOT(ISERROR(SEARCH("booking hcn",J667)))</formula>
    </cfRule>
    <cfRule type="containsText" dxfId="13476" priority="9763" stopIfTrue="1" operator="containsText" text="booking vcd">
      <formula>NOT(ISERROR(SEARCH("booking vcd",J667)))</formula>
    </cfRule>
    <cfRule type="containsText" dxfId="13475" priority="9764" stopIfTrue="1" operator="containsText" text="booking vc">
      <formula>NOT(ISERROR(SEARCH("booking vc",J667)))</formula>
    </cfRule>
  </conditionalFormatting>
  <conditionalFormatting sqref="J667">
    <cfRule type="containsText" dxfId="13474" priority="9777" operator="containsText" text="BANND">
      <formula>NOT(ISERROR(SEARCH("BANND",J667)))</formula>
    </cfRule>
    <cfRule type="expression" dxfId="13473" priority="9778">
      <formula>"'=NOT(ISERROR(VLOOKUP('Banned list'!)"</formula>
    </cfRule>
  </conditionalFormatting>
  <conditionalFormatting sqref="N667">
    <cfRule type="containsText" dxfId="13472" priority="9774" stopIfTrue="1" operator="containsText" text="CHARGE ON ARRIVAL">
      <formula>NOT(ISERROR(SEARCH("CHARGE ON ARRIVAL",N667)))</formula>
    </cfRule>
    <cfRule type="containsText" dxfId="13471" priority="9775" stopIfTrue="1" operator="containsText" text="CHARGE VC ON DAY">
      <formula>NOT(ISERROR(SEARCH("CHARGE VC ON DAY",N667)))</formula>
    </cfRule>
    <cfRule type="containsText" dxfId="13470" priority="9776" stopIfTrue="1" operator="containsText" text="PAID">
      <formula>NOT(ISERROR(SEARCH("PAID",N667)))</formula>
    </cfRule>
  </conditionalFormatting>
  <conditionalFormatting sqref="H668:L668 B668:F668">
    <cfRule type="expression" dxfId="13469" priority="9743">
      <formula>"'=NOT(ISERROR(VLOOKUP('Banned list'!)"</formula>
    </cfRule>
  </conditionalFormatting>
  <conditionalFormatting sqref="J668">
    <cfRule type="containsText" dxfId="13468" priority="9746" operator="containsText" text="bb">
      <formula>NOT(ISERROR(SEARCH("bb",J668)))</formula>
    </cfRule>
    <cfRule type="containsText" dxfId="13467" priority="9747" stopIfTrue="1" operator="containsText" text="booking hc">
      <formula>NOT(ISERROR(SEARCH("booking hc",J668)))</formula>
    </cfRule>
    <cfRule type="containsText" dxfId="13466" priority="9748" operator="containsText" text="expedia vc">
      <formula>NOT(ISERROR(SEARCH("expedia vc",J668)))</formula>
    </cfRule>
    <cfRule type="containsText" dxfId="13465" priority="9749" operator="containsText" text="booking hcn">
      <formula>NOT(ISERROR(SEARCH("booking hcn",J668)))</formula>
    </cfRule>
    <cfRule type="containsText" dxfId="13464" priority="9750" stopIfTrue="1" operator="containsText" text="booking vcd">
      <formula>NOT(ISERROR(SEARCH("booking vcd",J668)))</formula>
    </cfRule>
    <cfRule type="containsText" dxfId="13463" priority="9751" stopIfTrue="1" operator="containsText" text="booking vc">
      <formula>NOT(ISERROR(SEARCH("booking vc",J668)))</formula>
    </cfRule>
  </conditionalFormatting>
  <conditionalFormatting sqref="J668">
    <cfRule type="containsText" dxfId="13462" priority="9745" operator="containsText" text="hw">
      <formula>NOT(ISERROR(SEARCH("hw",J668)))</formula>
    </cfRule>
  </conditionalFormatting>
  <conditionalFormatting sqref="J668">
    <cfRule type="containsText" dxfId="13461" priority="9736" operator="containsText" text="hw">
      <formula>NOT(ISERROR(SEARCH("hw",J668)))</formula>
    </cfRule>
    <cfRule type="containsText" dxfId="13460" priority="9737" operator="containsText" text="bb">
      <formula>NOT(ISERROR(SEARCH("bb",J668)))</formula>
    </cfRule>
    <cfRule type="containsText" dxfId="13459" priority="9738" stopIfTrue="1" operator="containsText" text="booking hc">
      <formula>NOT(ISERROR(SEARCH("booking hc",J668)))</formula>
    </cfRule>
    <cfRule type="containsText" dxfId="13458" priority="9739" operator="containsText" text="expedia vc">
      <formula>NOT(ISERROR(SEARCH("expedia vc",J668)))</formula>
    </cfRule>
    <cfRule type="containsText" dxfId="13457" priority="9740" operator="containsText" text="booking hcn">
      <formula>NOT(ISERROR(SEARCH("booking hcn",J668)))</formula>
    </cfRule>
    <cfRule type="containsText" dxfId="13456" priority="9741" stopIfTrue="1" operator="containsText" text="booking vcd">
      <formula>NOT(ISERROR(SEARCH("booking vcd",J668)))</formula>
    </cfRule>
    <cfRule type="containsText" dxfId="13455" priority="9742" stopIfTrue="1" operator="containsText" text="booking vc">
      <formula>NOT(ISERROR(SEARCH("booking vc",J668)))</formula>
    </cfRule>
  </conditionalFormatting>
  <conditionalFormatting sqref="J668">
    <cfRule type="containsText" dxfId="13454" priority="9755" operator="containsText" text="BANND">
      <formula>NOT(ISERROR(SEARCH("BANND",J668)))</formula>
    </cfRule>
    <cfRule type="expression" dxfId="13453" priority="9756">
      <formula>"'=NOT(ISERROR(VLOOKUP('Banned list'!)"</formula>
    </cfRule>
  </conditionalFormatting>
  <conditionalFormatting sqref="N668:O668">
    <cfRule type="containsText" dxfId="13452" priority="9752" stopIfTrue="1" operator="containsText" text="CHARGE ON ARRIVAL">
      <formula>NOT(ISERROR(SEARCH("CHARGE ON ARRIVAL",N668)))</formula>
    </cfRule>
    <cfRule type="containsText" dxfId="13451" priority="9753" stopIfTrue="1" operator="containsText" text="CHARGE VC ON DAY">
      <formula>NOT(ISERROR(SEARCH("CHARGE VC ON DAY",N668)))</formula>
    </cfRule>
    <cfRule type="containsText" dxfId="13450" priority="9754" stopIfTrue="1" operator="containsText" text="PAID">
      <formula>NOT(ISERROR(SEARCH("PAID",N668)))</formula>
    </cfRule>
  </conditionalFormatting>
  <conditionalFormatting sqref="H668:L668">
    <cfRule type="expression" dxfId="13449" priority="9731">
      <formula>"'=NOT(ISERROR(VLOOKUP('Banned list'!)"</formula>
    </cfRule>
  </conditionalFormatting>
  <conditionalFormatting sqref="J668">
    <cfRule type="containsText" dxfId="13448" priority="9724" operator="containsText" text="hw">
      <formula>NOT(ISERROR(SEARCH("hw",J668)))</formula>
    </cfRule>
    <cfRule type="containsText" dxfId="13447" priority="9725" operator="containsText" text="bb">
      <formula>NOT(ISERROR(SEARCH("bb",J668)))</formula>
    </cfRule>
    <cfRule type="containsText" dxfId="13446" priority="9726" stopIfTrue="1" operator="containsText" text="booking hc">
      <formula>NOT(ISERROR(SEARCH("booking hc",J668)))</formula>
    </cfRule>
    <cfRule type="containsText" dxfId="13445" priority="9727" operator="containsText" text="expedia vc">
      <formula>NOT(ISERROR(SEARCH("expedia vc",J668)))</formula>
    </cfRule>
    <cfRule type="containsText" dxfId="13444" priority="9728" operator="containsText" text="booking hcn">
      <formula>NOT(ISERROR(SEARCH("booking hcn",J668)))</formula>
    </cfRule>
    <cfRule type="containsText" dxfId="13443" priority="9729" stopIfTrue="1" operator="containsText" text="booking vcd">
      <formula>NOT(ISERROR(SEARCH("booking vcd",J668)))</formula>
    </cfRule>
    <cfRule type="containsText" dxfId="13442" priority="9730" stopIfTrue="1" operator="containsText" text="booking vc">
      <formula>NOT(ISERROR(SEARCH("booking vc",J668)))</formula>
    </cfRule>
  </conditionalFormatting>
  <conditionalFormatting sqref="J668">
    <cfRule type="containsText" dxfId="13441" priority="9732" operator="containsText" text="BANND">
      <formula>NOT(ISERROR(SEARCH("BANND",J668)))</formula>
    </cfRule>
    <cfRule type="expression" dxfId="13440" priority="9733">
      <formula>"'=NOT(ISERROR(VLOOKUP('Banned list'!)"</formula>
    </cfRule>
  </conditionalFormatting>
  <conditionalFormatting sqref="C668:F668 H668:O668">
    <cfRule type="containsText" dxfId="13439" priority="9720" operator="containsText" text="BANND">
      <formula>NOT(ISERROR(SEARCH("BANND",C668)))</formula>
    </cfRule>
  </conditionalFormatting>
  <conditionalFormatting sqref="H668:L668">
    <cfRule type="expression" dxfId="13438" priority="9719">
      <formula>"'=NOT(ISERROR(VLOOKUP('Banned list'!)"</formula>
    </cfRule>
  </conditionalFormatting>
  <conditionalFormatting sqref="J668">
    <cfRule type="containsText" dxfId="13437" priority="9712" operator="containsText" text="hw">
      <formula>NOT(ISERROR(SEARCH("hw",J668)))</formula>
    </cfRule>
    <cfRule type="containsText" dxfId="13436" priority="9713" operator="containsText" text="bb">
      <formula>NOT(ISERROR(SEARCH("bb",J668)))</formula>
    </cfRule>
    <cfRule type="containsText" dxfId="13435" priority="9714" stopIfTrue="1" operator="containsText" text="booking hc">
      <formula>NOT(ISERROR(SEARCH("booking hc",J668)))</formula>
    </cfRule>
    <cfRule type="containsText" dxfId="13434" priority="9715" operator="containsText" text="expedia vc">
      <formula>NOT(ISERROR(SEARCH("expedia vc",J668)))</formula>
    </cfRule>
    <cfRule type="containsText" dxfId="13433" priority="9716" operator="containsText" text="booking hcn">
      <formula>NOT(ISERROR(SEARCH("booking hcn",J668)))</formula>
    </cfRule>
    <cfRule type="containsText" dxfId="13432" priority="9717" stopIfTrue="1" operator="containsText" text="booking vcd">
      <formula>NOT(ISERROR(SEARCH("booking vcd",J668)))</formula>
    </cfRule>
    <cfRule type="containsText" dxfId="13431" priority="9718" stopIfTrue="1" operator="containsText" text="booking vc">
      <formula>NOT(ISERROR(SEARCH("booking vc",J668)))</formula>
    </cfRule>
  </conditionalFormatting>
  <conditionalFormatting sqref="J668">
    <cfRule type="containsText" dxfId="13430" priority="9721" operator="containsText" text="BANND">
      <formula>NOT(ISERROR(SEARCH("BANND",J668)))</formula>
    </cfRule>
    <cfRule type="expression" dxfId="13429" priority="9722">
      <formula>"'=NOT(ISERROR(VLOOKUP('Banned list'!)"</formula>
    </cfRule>
  </conditionalFormatting>
  <conditionalFormatting sqref="B669 H669:L669">
    <cfRule type="expression" dxfId="13428" priority="9697">
      <formula>"'=NOT(ISERROR(VLOOKUP('Banned list'!)"</formula>
    </cfRule>
  </conditionalFormatting>
  <conditionalFormatting sqref="J669">
    <cfRule type="containsText" dxfId="13427" priority="9700" operator="containsText" text="bb">
      <formula>NOT(ISERROR(SEARCH("bb",J669)))</formula>
    </cfRule>
    <cfRule type="containsText" dxfId="13426" priority="9701" stopIfTrue="1" operator="containsText" text="booking hc">
      <formula>NOT(ISERROR(SEARCH("booking hc",J669)))</formula>
    </cfRule>
    <cfRule type="containsText" dxfId="13425" priority="9702" operator="containsText" text="expedia vc">
      <formula>NOT(ISERROR(SEARCH("expedia vc",J669)))</formula>
    </cfRule>
    <cfRule type="containsText" dxfId="13424" priority="9703" operator="containsText" text="booking hcn">
      <formula>NOT(ISERROR(SEARCH("booking hcn",J669)))</formula>
    </cfRule>
    <cfRule type="containsText" dxfId="13423" priority="9704" stopIfTrue="1" operator="containsText" text="booking vcd">
      <formula>NOT(ISERROR(SEARCH("booking vcd",J669)))</formula>
    </cfRule>
    <cfRule type="containsText" dxfId="13422" priority="9705" stopIfTrue="1" operator="containsText" text="booking vc">
      <formula>NOT(ISERROR(SEARCH("booking vc",J669)))</formula>
    </cfRule>
  </conditionalFormatting>
  <conditionalFormatting sqref="J669">
    <cfRule type="containsText" dxfId="13421" priority="9699" operator="containsText" text="hw">
      <formula>NOT(ISERROR(SEARCH("hw",J669)))</formula>
    </cfRule>
  </conditionalFormatting>
  <conditionalFormatting sqref="J669">
    <cfRule type="containsText" dxfId="13420" priority="9690" operator="containsText" text="hw">
      <formula>NOT(ISERROR(SEARCH("hw",J669)))</formula>
    </cfRule>
    <cfRule type="containsText" dxfId="13419" priority="9691" operator="containsText" text="bb">
      <formula>NOT(ISERROR(SEARCH("bb",J669)))</formula>
    </cfRule>
    <cfRule type="containsText" dxfId="13418" priority="9692" stopIfTrue="1" operator="containsText" text="booking hc">
      <formula>NOT(ISERROR(SEARCH("booking hc",J669)))</formula>
    </cfRule>
    <cfRule type="containsText" dxfId="13417" priority="9693" operator="containsText" text="expedia vc">
      <formula>NOT(ISERROR(SEARCH("expedia vc",J669)))</formula>
    </cfRule>
    <cfRule type="containsText" dxfId="13416" priority="9694" operator="containsText" text="booking hcn">
      <formula>NOT(ISERROR(SEARCH("booking hcn",J669)))</formula>
    </cfRule>
    <cfRule type="containsText" dxfId="13415" priority="9695" stopIfTrue="1" operator="containsText" text="booking vcd">
      <formula>NOT(ISERROR(SEARCH("booking vcd",J669)))</formula>
    </cfRule>
    <cfRule type="containsText" dxfId="13414" priority="9696" stopIfTrue="1" operator="containsText" text="booking vc">
      <formula>NOT(ISERROR(SEARCH("booking vc",J669)))</formula>
    </cfRule>
  </conditionalFormatting>
  <conditionalFormatting sqref="J669">
    <cfRule type="containsText" dxfId="13413" priority="9709" operator="containsText" text="BANND">
      <formula>NOT(ISERROR(SEARCH("BANND",J669)))</formula>
    </cfRule>
    <cfRule type="expression" dxfId="13412" priority="9710">
      <formula>"'=NOT(ISERROR(VLOOKUP('Banned list'!)"</formula>
    </cfRule>
  </conditionalFormatting>
  <conditionalFormatting sqref="N669">
    <cfRule type="containsText" dxfId="13411" priority="9706" stopIfTrue="1" operator="containsText" text="CHARGE ON ARRIVAL">
      <formula>NOT(ISERROR(SEARCH("CHARGE ON ARRIVAL",N669)))</formula>
    </cfRule>
    <cfRule type="containsText" dxfId="13410" priority="9707" stopIfTrue="1" operator="containsText" text="CHARGE VC ON DAY">
      <formula>NOT(ISERROR(SEARCH("CHARGE VC ON DAY",N669)))</formula>
    </cfRule>
    <cfRule type="containsText" dxfId="13409" priority="9708" stopIfTrue="1" operator="containsText" text="PAID">
      <formula>NOT(ISERROR(SEARCH("PAID",N669)))</formula>
    </cfRule>
  </conditionalFormatting>
  <conditionalFormatting sqref="J669">
    <cfRule type="containsText" dxfId="13408" priority="9684" operator="containsText" text="bb">
      <formula>NOT(ISERROR(SEARCH("bb",J669)))</formula>
    </cfRule>
    <cfRule type="containsText" dxfId="13407" priority="9685" stopIfTrue="1" operator="containsText" text="booking hc">
      <formula>NOT(ISERROR(SEARCH("booking hc",J669)))</formula>
    </cfRule>
    <cfRule type="containsText" dxfId="13406" priority="9686" operator="containsText" text="expedia vc">
      <formula>NOT(ISERROR(SEARCH("expedia vc",J669)))</formula>
    </cfRule>
    <cfRule type="containsText" dxfId="13405" priority="9687" operator="containsText" text="booking hcn">
      <formula>NOT(ISERROR(SEARCH("booking hcn",J669)))</formula>
    </cfRule>
    <cfRule type="containsText" dxfId="13404" priority="9688" stopIfTrue="1" operator="containsText" text="booking vcd">
      <formula>NOT(ISERROR(SEARCH("booking vcd",J669)))</formula>
    </cfRule>
    <cfRule type="containsText" dxfId="13403" priority="9689" stopIfTrue="1" operator="containsText" text="booking vc">
      <formula>NOT(ISERROR(SEARCH("booking vc",J669)))</formula>
    </cfRule>
  </conditionalFormatting>
  <conditionalFormatting sqref="J669">
    <cfRule type="containsText" dxfId="13402" priority="9683" operator="containsText" text="hw">
      <formula>NOT(ISERROR(SEARCH("hw",J669)))</formula>
    </cfRule>
  </conditionalFormatting>
  <conditionalFormatting sqref="H670:L670">
    <cfRule type="expression" dxfId="13401" priority="9668">
      <formula>"'=NOT(ISERROR(VLOOKUP('Banned list'!)"</formula>
    </cfRule>
  </conditionalFormatting>
  <conditionalFormatting sqref="J670">
    <cfRule type="containsText" dxfId="13400" priority="9671" operator="containsText" text="bb">
      <formula>NOT(ISERROR(SEARCH("bb",J670)))</formula>
    </cfRule>
    <cfRule type="containsText" dxfId="13399" priority="9672" stopIfTrue="1" operator="containsText" text="booking hc">
      <formula>NOT(ISERROR(SEARCH("booking hc",J670)))</formula>
    </cfRule>
    <cfRule type="containsText" dxfId="13398" priority="9673" operator="containsText" text="expedia vc">
      <formula>NOT(ISERROR(SEARCH("expedia vc",J670)))</formula>
    </cfRule>
    <cfRule type="containsText" dxfId="13397" priority="9674" operator="containsText" text="booking hcn">
      <formula>NOT(ISERROR(SEARCH("booking hcn",J670)))</formula>
    </cfRule>
    <cfRule type="containsText" dxfId="13396" priority="9675" stopIfTrue="1" operator="containsText" text="booking vcd">
      <formula>NOT(ISERROR(SEARCH("booking vcd",J670)))</formula>
    </cfRule>
    <cfRule type="containsText" dxfId="13395" priority="9676" stopIfTrue="1" operator="containsText" text="booking vc">
      <formula>NOT(ISERROR(SEARCH("booking vc",J670)))</formula>
    </cfRule>
  </conditionalFormatting>
  <conditionalFormatting sqref="J670">
    <cfRule type="containsText" dxfId="13394" priority="9670" operator="containsText" text="hw">
      <formula>NOT(ISERROR(SEARCH("hw",J670)))</formula>
    </cfRule>
  </conditionalFormatting>
  <conditionalFormatting sqref="J670">
    <cfRule type="containsText" dxfId="13393" priority="9661" operator="containsText" text="hw">
      <formula>NOT(ISERROR(SEARCH("hw",J670)))</formula>
    </cfRule>
    <cfRule type="containsText" dxfId="13392" priority="9662" operator="containsText" text="bb">
      <formula>NOT(ISERROR(SEARCH("bb",J670)))</formula>
    </cfRule>
    <cfRule type="containsText" dxfId="13391" priority="9663" stopIfTrue="1" operator="containsText" text="booking hc">
      <formula>NOT(ISERROR(SEARCH("booking hc",J670)))</formula>
    </cfRule>
    <cfRule type="containsText" dxfId="13390" priority="9664" operator="containsText" text="expedia vc">
      <formula>NOT(ISERROR(SEARCH("expedia vc",J670)))</formula>
    </cfRule>
    <cfRule type="containsText" dxfId="13389" priority="9665" operator="containsText" text="booking hcn">
      <formula>NOT(ISERROR(SEARCH("booking hcn",J670)))</formula>
    </cfRule>
    <cfRule type="containsText" dxfId="13388" priority="9666" stopIfTrue="1" operator="containsText" text="booking vcd">
      <formula>NOT(ISERROR(SEARCH("booking vcd",J670)))</formula>
    </cfRule>
    <cfRule type="containsText" dxfId="13387" priority="9667" stopIfTrue="1" operator="containsText" text="booking vc">
      <formula>NOT(ISERROR(SEARCH("booking vc",J670)))</formula>
    </cfRule>
  </conditionalFormatting>
  <conditionalFormatting sqref="J670">
    <cfRule type="containsText" dxfId="13386" priority="9680" operator="containsText" text="BANND">
      <formula>NOT(ISERROR(SEARCH("BANND",J670)))</formula>
    </cfRule>
    <cfRule type="expression" dxfId="13385" priority="9681">
      <formula>"'=NOT(ISERROR(VLOOKUP('Banned list'!)"</formula>
    </cfRule>
  </conditionalFormatting>
  <conditionalFormatting sqref="N670">
    <cfRule type="containsText" dxfId="13384" priority="9677" stopIfTrue="1" operator="containsText" text="CHARGE ON ARRIVAL">
      <formula>NOT(ISERROR(SEARCH("CHARGE ON ARRIVAL",N670)))</formula>
    </cfRule>
    <cfRule type="containsText" dxfId="13383" priority="9678" stopIfTrue="1" operator="containsText" text="CHARGE VC ON DAY">
      <formula>NOT(ISERROR(SEARCH("CHARGE VC ON DAY",N670)))</formula>
    </cfRule>
    <cfRule type="containsText" dxfId="13382" priority="9679" stopIfTrue="1" operator="containsText" text="PAID">
      <formula>NOT(ISERROR(SEARCH("PAID",N670)))</formula>
    </cfRule>
  </conditionalFormatting>
  <conditionalFormatting sqref="J671">
    <cfRule type="containsText" dxfId="13381" priority="9652" operator="containsText" text="bb">
      <formula>NOT(ISERROR(SEARCH("bb",J671)))</formula>
    </cfRule>
    <cfRule type="containsText" dxfId="13380" priority="9653" stopIfTrue="1" operator="containsText" text="booking hc">
      <formula>NOT(ISERROR(SEARCH("booking hc",J671)))</formula>
    </cfRule>
    <cfRule type="containsText" dxfId="13379" priority="9654" operator="containsText" text="expedia vc">
      <formula>NOT(ISERROR(SEARCH("expedia vc",J671)))</formula>
    </cfRule>
    <cfRule type="containsText" dxfId="13378" priority="9655" operator="containsText" text="booking hcn">
      <formula>NOT(ISERROR(SEARCH("booking hcn",J671)))</formula>
    </cfRule>
    <cfRule type="containsText" dxfId="13377" priority="9656" stopIfTrue="1" operator="containsText" text="booking vcd">
      <formula>NOT(ISERROR(SEARCH("booking vcd",J671)))</formula>
    </cfRule>
    <cfRule type="containsText" dxfId="13376" priority="9657" stopIfTrue="1" operator="containsText" text="booking vc">
      <formula>NOT(ISERROR(SEARCH("booking vc",J671)))</formula>
    </cfRule>
  </conditionalFormatting>
  <conditionalFormatting sqref="J671">
    <cfRule type="containsText" dxfId="13375" priority="9651" operator="containsText" text="hw">
      <formula>NOT(ISERROR(SEARCH("hw",J671)))</formula>
    </cfRule>
  </conditionalFormatting>
  <conditionalFormatting sqref="N671">
    <cfRule type="containsText" dxfId="13374" priority="9658" stopIfTrue="1" operator="containsText" text="CHARGE ON ARRIVAL">
      <formula>NOT(ISERROR(SEARCH("CHARGE ON ARRIVAL",N671)))</formula>
    </cfRule>
    <cfRule type="containsText" dxfId="13373" priority="9659" stopIfTrue="1" operator="containsText" text="CHARGE VC ON DAY">
      <formula>NOT(ISERROR(SEARCH("CHARGE VC ON DAY",N671)))</formula>
    </cfRule>
    <cfRule type="containsText" dxfId="13372" priority="9660" stopIfTrue="1" operator="containsText" text="PAID">
      <formula>NOT(ISERROR(SEARCH("PAID",N671)))</formula>
    </cfRule>
  </conditionalFormatting>
  <conditionalFormatting sqref="J672">
    <cfRule type="containsText" dxfId="13371" priority="9642" operator="containsText" text="bb">
      <formula>NOT(ISERROR(SEARCH("bb",J672)))</formula>
    </cfRule>
    <cfRule type="containsText" dxfId="13370" priority="9643" stopIfTrue="1" operator="containsText" text="booking hc">
      <formula>NOT(ISERROR(SEARCH("booking hc",J672)))</formula>
    </cfRule>
    <cfRule type="containsText" dxfId="13369" priority="9644" operator="containsText" text="expedia vc">
      <formula>NOT(ISERROR(SEARCH("expedia vc",J672)))</formula>
    </cfRule>
    <cfRule type="containsText" dxfId="13368" priority="9645" operator="containsText" text="booking hcn">
      <formula>NOT(ISERROR(SEARCH("booking hcn",J672)))</formula>
    </cfRule>
    <cfRule type="containsText" dxfId="13367" priority="9646" stopIfTrue="1" operator="containsText" text="booking vcd">
      <formula>NOT(ISERROR(SEARCH("booking vcd",J672)))</formula>
    </cfRule>
    <cfRule type="containsText" dxfId="13366" priority="9647" stopIfTrue="1" operator="containsText" text="booking vc">
      <formula>NOT(ISERROR(SEARCH("booking vc",J672)))</formula>
    </cfRule>
  </conditionalFormatting>
  <conditionalFormatting sqref="J672">
    <cfRule type="containsText" dxfId="13365" priority="9641" operator="containsText" text="hw">
      <formula>NOT(ISERROR(SEARCH("hw",J672)))</formula>
    </cfRule>
  </conditionalFormatting>
  <conditionalFormatting sqref="N672">
    <cfRule type="containsText" dxfId="13364" priority="9648" stopIfTrue="1" operator="containsText" text="CHARGE ON ARRIVAL">
      <formula>NOT(ISERROR(SEARCH("CHARGE ON ARRIVAL",N672)))</formula>
    </cfRule>
    <cfRule type="containsText" dxfId="13363" priority="9649" stopIfTrue="1" operator="containsText" text="CHARGE VC ON DAY">
      <formula>NOT(ISERROR(SEARCH("CHARGE VC ON DAY",N672)))</formula>
    </cfRule>
    <cfRule type="containsText" dxfId="13362" priority="9650" stopIfTrue="1" operator="containsText" text="PAID">
      <formula>NOT(ISERROR(SEARCH("PAID",N672)))</formula>
    </cfRule>
  </conditionalFormatting>
  <conditionalFormatting sqref="H674:L674">
    <cfRule type="expression" dxfId="13361" priority="9626">
      <formula>"'=NOT(ISERROR(VLOOKUP('Banned list'!)"</formula>
    </cfRule>
  </conditionalFormatting>
  <conditionalFormatting sqref="J674">
    <cfRule type="containsText" dxfId="13360" priority="9629" operator="containsText" text="bb">
      <formula>NOT(ISERROR(SEARCH("bb",J674)))</formula>
    </cfRule>
    <cfRule type="containsText" dxfId="13359" priority="9630" stopIfTrue="1" operator="containsText" text="booking hc">
      <formula>NOT(ISERROR(SEARCH("booking hc",J674)))</formula>
    </cfRule>
    <cfRule type="containsText" dxfId="13358" priority="9631" operator="containsText" text="expedia vc">
      <formula>NOT(ISERROR(SEARCH("expedia vc",J674)))</formula>
    </cfRule>
    <cfRule type="containsText" dxfId="13357" priority="9632" operator="containsText" text="booking hcn">
      <formula>NOT(ISERROR(SEARCH("booking hcn",J674)))</formula>
    </cfRule>
    <cfRule type="containsText" dxfId="13356" priority="9633" stopIfTrue="1" operator="containsText" text="booking vcd">
      <formula>NOT(ISERROR(SEARCH("booking vcd",J674)))</formula>
    </cfRule>
    <cfRule type="containsText" dxfId="13355" priority="9634" stopIfTrue="1" operator="containsText" text="booking vc">
      <formula>NOT(ISERROR(SEARCH("booking vc",J674)))</formula>
    </cfRule>
  </conditionalFormatting>
  <conditionalFormatting sqref="J674">
    <cfRule type="containsText" dxfId="13354" priority="9628" operator="containsText" text="hw">
      <formula>NOT(ISERROR(SEARCH("hw",J674)))</formula>
    </cfRule>
  </conditionalFormatting>
  <conditionalFormatting sqref="J674">
    <cfRule type="containsText" dxfId="13353" priority="9619" operator="containsText" text="hw">
      <formula>NOT(ISERROR(SEARCH("hw",J674)))</formula>
    </cfRule>
    <cfRule type="containsText" dxfId="13352" priority="9620" operator="containsText" text="bb">
      <formula>NOT(ISERROR(SEARCH("bb",J674)))</formula>
    </cfRule>
    <cfRule type="containsText" dxfId="13351" priority="9621" stopIfTrue="1" operator="containsText" text="booking hc">
      <formula>NOT(ISERROR(SEARCH("booking hc",J674)))</formula>
    </cfRule>
    <cfRule type="containsText" dxfId="13350" priority="9622" operator="containsText" text="expedia vc">
      <formula>NOT(ISERROR(SEARCH("expedia vc",J674)))</formula>
    </cfRule>
    <cfRule type="containsText" dxfId="13349" priority="9623" operator="containsText" text="booking hcn">
      <formula>NOT(ISERROR(SEARCH("booking hcn",J674)))</formula>
    </cfRule>
    <cfRule type="containsText" dxfId="13348" priority="9624" stopIfTrue="1" operator="containsText" text="booking vcd">
      <formula>NOT(ISERROR(SEARCH("booking vcd",J674)))</formula>
    </cfRule>
    <cfRule type="containsText" dxfId="13347" priority="9625" stopIfTrue="1" operator="containsText" text="booking vc">
      <formula>NOT(ISERROR(SEARCH("booking vc",J674)))</formula>
    </cfRule>
  </conditionalFormatting>
  <conditionalFormatting sqref="J674">
    <cfRule type="containsText" dxfId="13346" priority="9638" operator="containsText" text="BANND">
      <formula>NOT(ISERROR(SEARCH("BANND",J674)))</formula>
    </cfRule>
    <cfRule type="expression" dxfId="13345" priority="9639">
      <formula>"'=NOT(ISERROR(VLOOKUP('Banned list'!)"</formula>
    </cfRule>
  </conditionalFormatting>
  <conditionalFormatting sqref="N674">
    <cfRule type="containsText" dxfId="13344" priority="9635" stopIfTrue="1" operator="containsText" text="CHARGE ON ARRIVAL">
      <formula>NOT(ISERROR(SEARCH("CHARGE ON ARRIVAL",N674)))</formula>
    </cfRule>
    <cfRule type="containsText" dxfId="13343" priority="9636" stopIfTrue="1" operator="containsText" text="CHARGE VC ON DAY">
      <formula>NOT(ISERROR(SEARCH("CHARGE VC ON DAY",N674)))</formula>
    </cfRule>
    <cfRule type="containsText" dxfId="13342" priority="9637" stopIfTrue="1" operator="containsText" text="PAID">
      <formula>NOT(ISERROR(SEARCH("PAID",N674)))</formula>
    </cfRule>
  </conditionalFormatting>
  <conditionalFormatting sqref="J674">
    <cfRule type="containsText" dxfId="13341" priority="9617" operator="containsText" text="BANND">
      <formula>NOT(ISERROR(SEARCH("BANND",J674)))</formula>
    </cfRule>
  </conditionalFormatting>
  <conditionalFormatting sqref="J674">
    <cfRule type="expression" dxfId="13340" priority="9614">
      <formula>"'=NOT(ISERROR(VLOOKUP('Banned list'!)"</formula>
    </cfRule>
  </conditionalFormatting>
  <conditionalFormatting sqref="J674">
    <cfRule type="containsText" dxfId="13339" priority="9607" operator="containsText" text="hw">
      <formula>NOT(ISERROR(SEARCH("hw",J674)))</formula>
    </cfRule>
    <cfRule type="containsText" dxfId="13338" priority="9608" operator="containsText" text="bb">
      <formula>NOT(ISERROR(SEARCH("bb",J674)))</formula>
    </cfRule>
    <cfRule type="containsText" dxfId="13337" priority="9609" stopIfTrue="1" operator="containsText" text="booking hc">
      <formula>NOT(ISERROR(SEARCH("booking hc",J674)))</formula>
    </cfRule>
    <cfRule type="containsText" dxfId="13336" priority="9610" operator="containsText" text="expedia vc">
      <formula>NOT(ISERROR(SEARCH("expedia vc",J674)))</formula>
    </cfRule>
    <cfRule type="containsText" dxfId="13335" priority="9611" operator="containsText" text="booking hcn">
      <formula>NOT(ISERROR(SEARCH("booking hcn",J674)))</formula>
    </cfRule>
    <cfRule type="containsText" dxfId="13334" priority="9612" stopIfTrue="1" operator="containsText" text="booking vcd">
      <formula>NOT(ISERROR(SEARCH("booking vcd",J674)))</formula>
    </cfRule>
    <cfRule type="containsText" dxfId="13333" priority="9613" stopIfTrue="1" operator="containsText" text="booking vc">
      <formula>NOT(ISERROR(SEARCH("booking vc",J674)))</formula>
    </cfRule>
  </conditionalFormatting>
  <conditionalFormatting sqref="J674">
    <cfRule type="containsText" dxfId="13332" priority="9615" operator="containsText" text="BANND">
      <formula>NOT(ISERROR(SEARCH("BANND",J674)))</formula>
    </cfRule>
    <cfRule type="expression" dxfId="13331" priority="9616">
      <formula>"'=NOT(ISERROR(VLOOKUP('Banned list'!)"</formula>
    </cfRule>
  </conditionalFormatting>
  <conditionalFormatting sqref="B675:D675 H675:L675">
    <cfRule type="expression" dxfId="13330" priority="9592">
      <formula>"'=NOT(ISERROR(VLOOKUP('Banned list'!)"</formula>
    </cfRule>
  </conditionalFormatting>
  <conditionalFormatting sqref="J675">
    <cfRule type="containsText" dxfId="13329" priority="9595" operator="containsText" text="bb">
      <formula>NOT(ISERROR(SEARCH("bb",J675)))</formula>
    </cfRule>
    <cfRule type="containsText" dxfId="13328" priority="9596" stopIfTrue="1" operator="containsText" text="booking hc">
      <formula>NOT(ISERROR(SEARCH("booking hc",J675)))</formula>
    </cfRule>
    <cfRule type="containsText" dxfId="13327" priority="9597" operator="containsText" text="expedia vc">
      <formula>NOT(ISERROR(SEARCH("expedia vc",J675)))</formula>
    </cfRule>
    <cfRule type="containsText" dxfId="13326" priority="9598" operator="containsText" text="booking hcn">
      <formula>NOT(ISERROR(SEARCH("booking hcn",J675)))</formula>
    </cfRule>
    <cfRule type="containsText" dxfId="13325" priority="9599" stopIfTrue="1" operator="containsText" text="booking vcd">
      <formula>NOT(ISERROR(SEARCH("booking vcd",J675)))</formula>
    </cfRule>
    <cfRule type="containsText" dxfId="13324" priority="9600" stopIfTrue="1" operator="containsText" text="booking vc">
      <formula>NOT(ISERROR(SEARCH("booking vc",J675)))</formula>
    </cfRule>
  </conditionalFormatting>
  <conditionalFormatting sqref="J675">
    <cfRule type="containsText" dxfId="13323" priority="9594" operator="containsText" text="hw">
      <formula>NOT(ISERROR(SEARCH("hw",J675)))</formula>
    </cfRule>
  </conditionalFormatting>
  <conditionalFormatting sqref="J675">
    <cfRule type="containsText" dxfId="13322" priority="9585" operator="containsText" text="hw">
      <formula>NOT(ISERROR(SEARCH("hw",J675)))</formula>
    </cfRule>
    <cfRule type="containsText" dxfId="13321" priority="9586" operator="containsText" text="bb">
      <formula>NOT(ISERROR(SEARCH("bb",J675)))</formula>
    </cfRule>
    <cfRule type="containsText" dxfId="13320" priority="9587" stopIfTrue="1" operator="containsText" text="booking hc">
      <formula>NOT(ISERROR(SEARCH("booking hc",J675)))</formula>
    </cfRule>
    <cfRule type="containsText" dxfId="13319" priority="9588" operator="containsText" text="expedia vc">
      <formula>NOT(ISERROR(SEARCH("expedia vc",J675)))</formula>
    </cfRule>
    <cfRule type="containsText" dxfId="13318" priority="9589" operator="containsText" text="booking hcn">
      <formula>NOT(ISERROR(SEARCH("booking hcn",J675)))</formula>
    </cfRule>
    <cfRule type="containsText" dxfId="13317" priority="9590" stopIfTrue="1" operator="containsText" text="booking vcd">
      <formula>NOT(ISERROR(SEARCH("booking vcd",J675)))</formula>
    </cfRule>
    <cfRule type="containsText" dxfId="13316" priority="9591" stopIfTrue="1" operator="containsText" text="booking vc">
      <formula>NOT(ISERROR(SEARCH("booking vc",J675)))</formula>
    </cfRule>
  </conditionalFormatting>
  <conditionalFormatting sqref="J675">
    <cfRule type="containsText" dxfId="13315" priority="9604" operator="containsText" text="BANND">
      <formula>NOT(ISERROR(SEARCH("BANND",J675)))</formula>
    </cfRule>
    <cfRule type="expression" dxfId="13314" priority="9605">
      <formula>"'=NOT(ISERROR(VLOOKUP('Banned list'!)"</formula>
    </cfRule>
  </conditionalFormatting>
  <conditionalFormatting sqref="N675">
    <cfRule type="containsText" dxfId="13313" priority="9601" stopIfTrue="1" operator="containsText" text="CHARGE ON ARRIVAL">
      <formula>NOT(ISERROR(SEARCH("CHARGE ON ARRIVAL",N675)))</formula>
    </cfRule>
    <cfRule type="containsText" dxfId="13312" priority="9602" stopIfTrue="1" operator="containsText" text="CHARGE VC ON DAY">
      <formula>NOT(ISERROR(SEARCH("CHARGE VC ON DAY",N675)))</formula>
    </cfRule>
    <cfRule type="containsText" dxfId="13311" priority="9603" stopIfTrue="1" operator="containsText" text="PAID">
      <formula>NOT(ISERROR(SEARCH("PAID",N675)))</formula>
    </cfRule>
  </conditionalFormatting>
  <conditionalFormatting sqref="B676:F676 H676:L676">
    <cfRule type="expression" dxfId="13310" priority="9570">
      <formula>"'=NOT(ISERROR(VLOOKUP('Banned list'!)"</formula>
    </cfRule>
  </conditionalFormatting>
  <conditionalFormatting sqref="J676">
    <cfRule type="containsText" dxfId="13309" priority="9573" operator="containsText" text="bb">
      <formula>NOT(ISERROR(SEARCH("bb",J676)))</formula>
    </cfRule>
    <cfRule type="containsText" dxfId="13308" priority="9574" stopIfTrue="1" operator="containsText" text="booking hc">
      <formula>NOT(ISERROR(SEARCH("booking hc",J676)))</formula>
    </cfRule>
    <cfRule type="containsText" dxfId="13307" priority="9575" operator="containsText" text="expedia vc">
      <formula>NOT(ISERROR(SEARCH("expedia vc",J676)))</formula>
    </cfRule>
    <cfRule type="containsText" dxfId="13306" priority="9576" operator="containsText" text="booking hcn">
      <formula>NOT(ISERROR(SEARCH("booking hcn",J676)))</formula>
    </cfRule>
    <cfRule type="containsText" dxfId="13305" priority="9577" stopIfTrue="1" operator="containsText" text="booking vcd">
      <formula>NOT(ISERROR(SEARCH("booking vcd",J676)))</formula>
    </cfRule>
    <cfRule type="containsText" dxfId="13304" priority="9578" stopIfTrue="1" operator="containsText" text="booking vc">
      <formula>NOT(ISERROR(SEARCH("booking vc",J676)))</formula>
    </cfRule>
  </conditionalFormatting>
  <conditionalFormatting sqref="J676">
    <cfRule type="containsText" dxfId="13303" priority="9572" operator="containsText" text="hw">
      <formula>NOT(ISERROR(SEARCH("hw",J676)))</formula>
    </cfRule>
  </conditionalFormatting>
  <conditionalFormatting sqref="J676">
    <cfRule type="containsText" dxfId="13302" priority="9563" operator="containsText" text="hw">
      <formula>NOT(ISERROR(SEARCH("hw",J676)))</formula>
    </cfRule>
    <cfRule type="containsText" dxfId="13301" priority="9564" operator="containsText" text="bb">
      <formula>NOT(ISERROR(SEARCH("bb",J676)))</formula>
    </cfRule>
    <cfRule type="containsText" dxfId="13300" priority="9565" stopIfTrue="1" operator="containsText" text="booking hc">
      <formula>NOT(ISERROR(SEARCH("booking hc",J676)))</formula>
    </cfRule>
    <cfRule type="containsText" dxfId="13299" priority="9566" operator="containsText" text="expedia vc">
      <formula>NOT(ISERROR(SEARCH("expedia vc",J676)))</formula>
    </cfRule>
    <cfRule type="containsText" dxfId="13298" priority="9567" operator="containsText" text="booking hcn">
      <formula>NOT(ISERROR(SEARCH("booking hcn",J676)))</formula>
    </cfRule>
    <cfRule type="containsText" dxfId="13297" priority="9568" stopIfTrue="1" operator="containsText" text="booking vcd">
      <formula>NOT(ISERROR(SEARCH("booking vcd",J676)))</formula>
    </cfRule>
    <cfRule type="containsText" dxfId="13296" priority="9569" stopIfTrue="1" operator="containsText" text="booking vc">
      <formula>NOT(ISERROR(SEARCH("booking vc",J676)))</formula>
    </cfRule>
  </conditionalFormatting>
  <conditionalFormatting sqref="J676">
    <cfRule type="containsText" dxfId="13295" priority="9582" operator="containsText" text="BANND">
      <formula>NOT(ISERROR(SEARCH("BANND",J676)))</formula>
    </cfRule>
    <cfRule type="expression" dxfId="13294" priority="9583">
      <formula>"'=NOT(ISERROR(VLOOKUP('Banned list'!)"</formula>
    </cfRule>
  </conditionalFormatting>
  <conditionalFormatting sqref="N676">
    <cfRule type="containsText" dxfId="13293" priority="9579" stopIfTrue="1" operator="containsText" text="CHARGE ON ARRIVAL">
      <formula>NOT(ISERROR(SEARCH("CHARGE ON ARRIVAL",N676)))</formula>
    </cfRule>
    <cfRule type="containsText" dxfId="13292" priority="9580" stopIfTrue="1" operator="containsText" text="CHARGE VC ON DAY">
      <formula>NOT(ISERROR(SEARCH("CHARGE VC ON DAY",N676)))</formula>
    </cfRule>
    <cfRule type="containsText" dxfId="13291" priority="9581" stopIfTrue="1" operator="containsText" text="PAID">
      <formula>NOT(ISERROR(SEARCH("PAID",N676)))</formula>
    </cfRule>
  </conditionalFormatting>
  <conditionalFormatting sqref="H676:L676">
    <cfRule type="expression" dxfId="13290" priority="9560">
      <formula>"'=NOT(ISERROR(VLOOKUP('Banned list'!)"</formula>
    </cfRule>
  </conditionalFormatting>
  <conditionalFormatting sqref="J676">
    <cfRule type="containsText" dxfId="13289" priority="9553" operator="containsText" text="hw">
      <formula>NOT(ISERROR(SEARCH("hw",J676)))</formula>
    </cfRule>
    <cfRule type="containsText" dxfId="13288" priority="9554" operator="containsText" text="bb">
      <formula>NOT(ISERROR(SEARCH("bb",J676)))</formula>
    </cfRule>
    <cfRule type="containsText" dxfId="13287" priority="9555" stopIfTrue="1" operator="containsText" text="booking hc">
      <formula>NOT(ISERROR(SEARCH("booking hc",J676)))</formula>
    </cfRule>
    <cfRule type="containsText" dxfId="13286" priority="9556" operator="containsText" text="expedia vc">
      <formula>NOT(ISERROR(SEARCH("expedia vc",J676)))</formula>
    </cfRule>
    <cfRule type="containsText" dxfId="13285" priority="9557" operator="containsText" text="booking hcn">
      <formula>NOT(ISERROR(SEARCH("booking hcn",J676)))</formula>
    </cfRule>
    <cfRule type="containsText" dxfId="13284" priority="9558" stopIfTrue="1" operator="containsText" text="booking vcd">
      <formula>NOT(ISERROR(SEARCH("booking vcd",J676)))</formula>
    </cfRule>
    <cfRule type="containsText" dxfId="13283" priority="9559" stopIfTrue="1" operator="containsText" text="booking vc">
      <formula>NOT(ISERROR(SEARCH("booking vc",J676)))</formula>
    </cfRule>
  </conditionalFormatting>
  <conditionalFormatting sqref="J676">
    <cfRule type="containsText" dxfId="13282" priority="9561" operator="containsText" text="BANND">
      <formula>NOT(ISERROR(SEARCH("BANND",J676)))</formula>
    </cfRule>
    <cfRule type="expression" dxfId="13281" priority="9562">
      <formula>"'=NOT(ISERROR(VLOOKUP('Banned list'!)"</formula>
    </cfRule>
  </conditionalFormatting>
  <conditionalFormatting sqref="C676:F676">
    <cfRule type="containsText" dxfId="13280" priority="9549" operator="containsText" text="BANND">
      <formula>NOT(ISERROR(SEARCH("BANND",C676)))</formula>
    </cfRule>
  </conditionalFormatting>
  <conditionalFormatting sqref="H676:L676">
    <cfRule type="expression" dxfId="13279" priority="9548">
      <formula>"'=NOT(ISERROR(VLOOKUP('Banned list'!)"</formula>
    </cfRule>
  </conditionalFormatting>
  <conditionalFormatting sqref="J676">
    <cfRule type="containsText" dxfId="13278" priority="9541" operator="containsText" text="hw">
      <formula>NOT(ISERROR(SEARCH("hw",J676)))</formula>
    </cfRule>
    <cfRule type="containsText" dxfId="13277" priority="9542" operator="containsText" text="bb">
      <formula>NOT(ISERROR(SEARCH("bb",J676)))</formula>
    </cfRule>
    <cfRule type="containsText" dxfId="13276" priority="9543" stopIfTrue="1" operator="containsText" text="booking hc">
      <formula>NOT(ISERROR(SEARCH("booking hc",J676)))</formula>
    </cfRule>
    <cfRule type="containsText" dxfId="13275" priority="9544" operator="containsText" text="expedia vc">
      <formula>NOT(ISERROR(SEARCH("expedia vc",J676)))</formula>
    </cfRule>
    <cfRule type="containsText" dxfId="13274" priority="9545" operator="containsText" text="booking hcn">
      <formula>NOT(ISERROR(SEARCH("booking hcn",J676)))</formula>
    </cfRule>
    <cfRule type="containsText" dxfId="13273" priority="9546" stopIfTrue="1" operator="containsText" text="booking vcd">
      <formula>NOT(ISERROR(SEARCH("booking vcd",J676)))</formula>
    </cfRule>
    <cfRule type="containsText" dxfId="13272" priority="9547" stopIfTrue="1" operator="containsText" text="booking vc">
      <formula>NOT(ISERROR(SEARCH("booking vc",J676)))</formula>
    </cfRule>
  </conditionalFormatting>
  <conditionalFormatting sqref="J676">
    <cfRule type="containsText" dxfId="13271" priority="9550" operator="containsText" text="BANND">
      <formula>NOT(ISERROR(SEARCH("BANND",J676)))</formula>
    </cfRule>
    <cfRule type="expression" dxfId="13270" priority="9551">
      <formula>"'=NOT(ISERROR(VLOOKUP('Banned list'!)"</formula>
    </cfRule>
  </conditionalFormatting>
  <conditionalFormatting sqref="H677:L677">
    <cfRule type="expression" dxfId="13269" priority="9526">
      <formula>"'=NOT(ISERROR(VLOOKUP('Banned list'!)"</formula>
    </cfRule>
  </conditionalFormatting>
  <conditionalFormatting sqref="J677">
    <cfRule type="containsText" dxfId="13268" priority="9529" operator="containsText" text="bb">
      <formula>NOT(ISERROR(SEARCH("bb",J677)))</formula>
    </cfRule>
    <cfRule type="containsText" dxfId="13267" priority="9530" stopIfTrue="1" operator="containsText" text="booking hc">
      <formula>NOT(ISERROR(SEARCH("booking hc",J677)))</formula>
    </cfRule>
    <cfRule type="containsText" dxfId="13266" priority="9531" operator="containsText" text="expedia vc">
      <formula>NOT(ISERROR(SEARCH("expedia vc",J677)))</formula>
    </cfRule>
    <cfRule type="containsText" dxfId="13265" priority="9532" operator="containsText" text="booking hcn">
      <formula>NOT(ISERROR(SEARCH("booking hcn",J677)))</formula>
    </cfRule>
    <cfRule type="containsText" dxfId="13264" priority="9533" stopIfTrue="1" operator="containsText" text="booking vcd">
      <formula>NOT(ISERROR(SEARCH("booking vcd",J677)))</formula>
    </cfRule>
    <cfRule type="containsText" dxfId="13263" priority="9534" stopIfTrue="1" operator="containsText" text="booking vc">
      <formula>NOT(ISERROR(SEARCH("booking vc",J677)))</formula>
    </cfRule>
  </conditionalFormatting>
  <conditionalFormatting sqref="J677">
    <cfRule type="containsText" dxfId="13262" priority="9528" operator="containsText" text="hw">
      <formula>NOT(ISERROR(SEARCH("hw",J677)))</formula>
    </cfRule>
  </conditionalFormatting>
  <conditionalFormatting sqref="J677">
    <cfRule type="containsText" dxfId="13261" priority="9519" operator="containsText" text="hw">
      <formula>NOT(ISERROR(SEARCH("hw",J677)))</formula>
    </cfRule>
    <cfRule type="containsText" dxfId="13260" priority="9520" operator="containsText" text="bb">
      <formula>NOT(ISERROR(SEARCH("bb",J677)))</formula>
    </cfRule>
    <cfRule type="containsText" dxfId="13259" priority="9521" stopIfTrue="1" operator="containsText" text="booking hc">
      <formula>NOT(ISERROR(SEARCH("booking hc",J677)))</formula>
    </cfRule>
    <cfRule type="containsText" dxfId="13258" priority="9522" operator="containsText" text="expedia vc">
      <formula>NOT(ISERROR(SEARCH("expedia vc",J677)))</formula>
    </cfRule>
    <cfRule type="containsText" dxfId="13257" priority="9523" operator="containsText" text="booking hcn">
      <formula>NOT(ISERROR(SEARCH("booking hcn",J677)))</formula>
    </cfRule>
    <cfRule type="containsText" dxfId="13256" priority="9524" stopIfTrue="1" operator="containsText" text="booking vcd">
      <formula>NOT(ISERROR(SEARCH("booking vcd",J677)))</formula>
    </cfRule>
    <cfRule type="containsText" dxfId="13255" priority="9525" stopIfTrue="1" operator="containsText" text="booking vc">
      <formula>NOT(ISERROR(SEARCH("booking vc",J677)))</formula>
    </cfRule>
  </conditionalFormatting>
  <conditionalFormatting sqref="J677">
    <cfRule type="containsText" dxfId="13254" priority="9538" operator="containsText" text="BANND">
      <formula>NOT(ISERROR(SEARCH("BANND",J677)))</formula>
    </cfRule>
    <cfRule type="expression" dxfId="13253" priority="9539">
      <formula>"'=NOT(ISERROR(VLOOKUP('Banned list'!)"</formula>
    </cfRule>
  </conditionalFormatting>
  <conditionalFormatting sqref="N677">
    <cfRule type="containsText" dxfId="13252" priority="9535" stopIfTrue="1" operator="containsText" text="CHARGE ON ARRIVAL">
      <formula>NOT(ISERROR(SEARCH("CHARGE ON ARRIVAL",N677)))</formula>
    </cfRule>
    <cfRule type="containsText" dxfId="13251" priority="9536" stopIfTrue="1" operator="containsText" text="CHARGE VC ON DAY">
      <formula>NOT(ISERROR(SEARCH("CHARGE VC ON DAY",N677)))</formula>
    </cfRule>
    <cfRule type="containsText" dxfId="13250" priority="9537" stopIfTrue="1" operator="containsText" text="PAID">
      <formula>NOT(ISERROR(SEARCH("PAID",N677)))</formula>
    </cfRule>
  </conditionalFormatting>
  <conditionalFormatting sqref="H678:L678">
    <cfRule type="expression" dxfId="13249" priority="9504">
      <formula>"'=NOT(ISERROR(VLOOKUP('Banned list'!)"</formula>
    </cfRule>
  </conditionalFormatting>
  <conditionalFormatting sqref="J678">
    <cfRule type="containsText" dxfId="13248" priority="9507" operator="containsText" text="bb">
      <formula>NOT(ISERROR(SEARCH("bb",J678)))</formula>
    </cfRule>
    <cfRule type="containsText" dxfId="13247" priority="9508" stopIfTrue="1" operator="containsText" text="booking hc">
      <formula>NOT(ISERROR(SEARCH("booking hc",J678)))</formula>
    </cfRule>
    <cfRule type="containsText" dxfId="13246" priority="9509" operator="containsText" text="expedia vc">
      <formula>NOT(ISERROR(SEARCH("expedia vc",J678)))</formula>
    </cfRule>
    <cfRule type="containsText" dxfId="13245" priority="9510" operator="containsText" text="booking hcn">
      <formula>NOT(ISERROR(SEARCH("booking hcn",J678)))</formula>
    </cfRule>
    <cfRule type="containsText" dxfId="13244" priority="9511" stopIfTrue="1" operator="containsText" text="booking vcd">
      <formula>NOT(ISERROR(SEARCH("booking vcd",J678)))</formula>
    </cfRule>
    <cfRule type="containsText" dxfId="13243" priority="9512" stopIfTrue="1" operator="containsText" text="booking vc">
      <formula>NOT(ISERROR(SEARCH("booking vc",J678)))</formula>
    </cfRule>
  </conditionalFormatting>
  <conditionalFormatting sqref="J678">
    <cfRule type="containsText" dxfId="13242" priority="9506" operator="containsText" text="hw">
      <formula>NOT(ISERROR(SEARCH("hw",J678)))</formula>
    </cfRule>
  </conditionalFormatting>
  <conditionalFormatting sqref="J678">
    <cfRule type="containsText" dxfId="13241" priority="9497" operator="containsText" text="hw">
      <formula>NOT(ISERROR(SEARCH("hw",J678)))</formula>
    </cfRule>
    <cfRule type="containsText" dxfId="13240" priority="9498" operator="containsText" text="bb">
      <formula>NOT(ISERROR(SEARCH("bb",J678)))</formula>
    </cfRule>
    <cfRule type="containsText" dxfId="13239" priority="9499" stopIfTrue="1" operator="containsText" text="booking hc">
      <formula>NOT(ISERROR(SEARCH("booking hc",J678)))</formula>
    </cfRule>
    <cfRule type="containsText" dxfId="13238" priority="9500" operator="containsText" text="expedia vc">
      <formula>NOT(ISERROR(SEARCH("expedia vc",J678)))</formula>
    </cfRule>
    <cfRule type="containsText" dxfId="13237" priority="9501" operator="containsText" text="booking hcn">
      <formula>NOT(ISERROR(SEARCH("booking hcn",J678)))</formula>
    </cfRule>
    <cfRule type="containsText" dxfId="13236" priority="9502" stopIfTrue="1" operator="containsText" text="booking vcd">
      <formula>NOT(ISERROR(SEARCH("booking vcd",J678)))</formula>
    </cfRule>
    <cfRule type="containsText" dxfId="13235" priority="9503" stopIfTrue="1" operator="containsText" text="booking vc">
      <formula>NOT(ISERROR(SEARCH("booking vc",J678)))</formula>
    </cfRule>
  </conditionalFormatting>
  <conditionalFormatting sqref="J678">
    <cfRule type="containsText" dxfId="13234" priority="9516" operator="containsText" text="BANND">
      <formula>NOT(ISERROR(SEARCH("BANND",J678)))</formula>
    </cfRule>
    <cfRule type="expression" dxfId="13233" priority="9517">
      <formula>"'=NOT(ISERROR(VLOOKUP('Banned list'!)"</formula>
    </cfRule>
  </conditionalFormatting>
  <conditionalFormatting sqref="N678">
    <cfRule type="containsText" dxfId="13232" priority="9513" stopIfTrue="1" operator="containsText" text="CHARGE ON ARRIVAL">
      <formula>NOT(ISERROR(SEARCH("CHARGE ON ARRIVAL",N678)))</formula>
    </cfRule>
    <cfRule type="containsText" dxfId="13231" priority="9514" stopIfTrue="1" operator="containsText" text="CHARGE VC ON DAY">
      <formula>NOT(ISERROR(SEARCH("CHARGE VC ON DAY",N678)))</formula>
    </cfRule>
    <cfRule type="containsText" dxfId="13230" priority="9515" stopIfTrue="1" operator="containsText" text="PAID">
      <formula>NOT(ISERROR(SEARCH("PAID",N678)))</formula>
    </cfRule>
  </conditionalFormatting>
  <conditionalFormatting sqref="B680:F680 H680:L680">
    <cfRule type="expression" dxfId="13229" priority="9482">
      <formula>"'=NOT(ISERROR(VLOOKUP('Banned list'!)"</formula>
    </cfRule>
  </conditionalFormatting>
  <conditionalFormatting sqref="J680">
    <cfRule type="containsText" dxfId="13228" priority="9485" operator="containsText" text="bb">
      <formula>NOT(ISERROR(SEARCH("bb",J680)))</formula>
    </cfRule>
    <cfRule type="containsText" dxfId="13227" priority="9486" stopIfTrue="1" operator="containsText" text="booking hc">
      <formula>NOT(ISERROR(SEARCH("booking hc",J680)))</formula>
    </cfRule>
    <cfRule type="containsText" dxfId="13226" priority="9487" operator="containsText" text="expedia vc">
      <formula>NOT(ISERROR(SEARCH("expedia vc",J680)))</formula>
    </cfRule>
    <cfRule type="containsText" dxfId="13225" priority="9488" operator="containsText" text="booking hcn">
      <formula>NOT(ISERROR(SEARCH("booking hcn",J680)))</formula>
    </cfRule>
    <cfRule type="containsText" dxfId="13224" priority="9489" stopIfTrue="1" operator="containsText" text="booking vcd">
      <formula>NOT(ISERROR(SEARCH("booking vcd",J680)))</formula>
    </cfRule>
    <cfRule type="containsText" dxfId="13223" priority="9490" stopIfTrue="1" operator="containsText" text="booking vc">
      <formula>NOT(ISERROR(SEARCH("booking vc",J680)))</formula>
    </cfRule>
  </conditionalFormatting>
  <conditionalFormatting sqref="J680">
    <cfRule type="containsText" dxfId="13222" priority="9484" operator="containsText" text="hw">
      <formula>NOT(ISERROR(SEARCH("hw",J680)))</formula>
    </cfRule>
  </conditionalFormatting>
  <conditionalFormatting sqref="J680">
    <cfRule type="containsText" dxfId="13221" priority="9475" operator="containsText" text="hw">
      <formula>NOT(ISERROR(SEARCH("hw",J680)))</formula>
    </cfRule>
    <cfRule type="containsText" dxfId="13220" priority="9476" operator="containsText" text="bb">
      <formula>NOT(ISERROR(SEARCH("bb",J680)))</formula>
    </cfRule>
    <cfRule type="containsText" dxfId="13219" priority="9477" stopIfTrue="1" operator="containsText" text="booking hc">
      <formula>NOT(ISERROR(SEARCH("booking hc",J680)))</formula>
    </cfRule>
    <cfRule type="containsText" dxfId="13218" priority="9478" operator="containsText" text="expedia vc">
      <formula>NOT(ISERROR(SEARCH("expedia vc",J680)))</formula>
    </cfRule>
    <cfRule type="containsText" dxfId="13217" priority="9479" operator="containsText" text="booking hcn">
      <formula>NOT(ISERROR(SEARCH("booking hcn",J680)))</formula>
    </cfRule>
    <cfRule type="containsText" dxfId="13216" priority="9480" stopIfTrue="1" operator="containsText" text="booking vcd">
      <formula>NOT(ISERROR(SEARCH("booking vcd",J680)))</formula>
    </cfRule>
    <cfRule type="containsText" dxfId="13215" priority="9481" stopIfTrue="1" operator="containsText" text="booking vc">
      <formula>NOT(ISERROR(SEARCH("booking vc",J680)))</formula>
    </cfRule>
  </conditionalFormatting>
  <conditionalFormatting sqref="J680">
    <cfRule type="containsText" dxfId="13214" priority="9494" operator="containsText" text="BANND">
      <formula>NOT(ISERROR(SEARCH("BANND",J680)))</formula>
    </cfRule>
    <cfRule type="expression" dxfId="13213" priority="9495">
      <formula>"'=NOT(ISERROR(VLOOKUP('Banned list'!)"</formula>
    </cfRule>
  </conditionalFormatting>
  <conditionalFormatting sqref="N680">
    <cfRule type="containsText" dxfId="13212" priority="9491" stopIfTrue="1" operator="containsText" text="CHARGE ON ARRIVAL">
      <formula>NOT(ISERROR(SEARCH("CHARGE ON ARRIVAL",N680)))</formula>
    </cfRule>
    <cfRule type="containsText" dxfId="13211" priority="9492" stopIfTrue="1" operator="containsText" text="CHARGE VC ON DAY">
      <formula>NOT(ISERROR(SEARCH("CHARGE VC ON DAY",N680)))</formula>
    </cfRule>
    <cfRule type="containsText" dxfId="13210" priority="9493" stopIfTrue="1" operator="containsText" text="PAID">
      <formula>NOT(ISERROR(SEARCH("PAID",N680)))</formula>
    </cfRule>
  </conditionalFormatting>
  <conditionalFormatting sqref="H681:L681">
    <cfRule type="expression" dxfId="13209" priority="9460">
      <formula>"'=NOT(ISERROR(VLOOKUP('Banned list'!)"</formula>
    </cfRule>
  </conditionalFormatting>
  <conditionalFormatting sqref="J681">
    <cfRule type="containsText" dxfId="13208" priority="9463" operator="containsText" text="bb">
      <formula>NOT(ISERROR(SEARCH("bb",J681)))</formula>
    </cfRule>
    <cfRule type="containsText" dxfId="13207" priority="9464" stopIfTrue="1" operator="containsText" text="booking hc">
      <formula>NOT(ISERROR(SEARCH("booking hc",J681)))</formula>
    </cfRule>
    <cfRule type="containsText" dxfId="13206" priority="9465" operator="containsText" text="expedia vc">
      <formula>NOT(ISERROR(SEARCH("expedia vc",J681)))</formula>
    </cfRule>
    <cfRule type="containsText" dxfId="13205" priority="9466" operator="containsText" text="booking hcn">
      <formula>NOT(ISERROR(SEARCH("booking hcn",J681)))</formula>
    </cfRule>
    <cfRule type="containsText" dxfId="13204" priority="9467" stopIfTrue="1" operator="containsText" text="booking vcd">
      <formula>NOT(ISERROR(SEARCH("booking vcd",J681)))</formula>
    </cfRule>
    <cfRule type="containsText" dxfId="13203" priority="9468" stopIfTrue="1" operator="containsText" text="booking vc">
      <formula>NOT(ISERROR(SEARCH("booking vc",J681)))</formula>
    </cfRule>
  </conditionalFormatting>
  <conditionalFormatting sqref="J681">
    <cfRule type="containsText" dxfId="13202" priority="9462" operator="containsText" text="hw">
      <formula>NOT(ISERROR(SEARCH("hw",J681)))</formula>
    </cfRule>
  </conditionalFormatting>
  <conditionalFormatting sqref="J681">
    <cfRule type="containsText" dxfId="13201" priority="9453" operator="containsText" text="hw">
      <formula>NOT(ISERROR(SEARCH("hw",J681)))</formula>
    </cfRule>
    <cfRule type="containsText" dxfId="13200" priority="9454" operator="containsText" text="bb">
      <formula>NOT(ISERROR(SEARCH("bb",J681)))</formula>
    </cfRule>
    <cfRule type="containsText" dxfId="13199" priority="9455" stopIfTrue="1" operator="containsText" text="booking hc">
      <formula>NOT(ISERROR(SEARCH("booking hc",J681)))</formula>
    </cfRule>
    <cfRule type="containsText" dxfId="13198" priority="9456" operator="containsText" text="expedia vc">
      <formula>NOT(ISERROR(SEARCH("expedia vc",J681)))</formula>
    </cfRule>
    <cfRule type="containsText" dxfId="13197" priority="9457" operator="containsText" text="booking hcn">
      <formula>NOT(ISERROR(SEARCH("booking hcn",J681)))</formula>
    </cfRule>
    <cfRule type="containsText" dxfId="13196" priority="9458" stopIfTrue="1" operator="containsText" text="booking vcd">
      <formula>NOT(ISERROR(SEARCH("booking vcd",J681)))</formula>
    </cfRule>
    <cfRule type="containsText" dxfId="13195" priority="9459" stopIfTrue="1" operator="containsText" text="booking vc">
      <formula>NOT(ISERROR(SEARCH("booking vc",J681)))</formula>
    </cfRule>
  </conditionalFormatting>
  <conditionalFormatting sqref="J681">
    <cfRule type="containsText" dxfId="13194" priority="9472" operator="containsText" text="BANND">
      <formula>NOT(ISERROR(SEARCH("BANND",J681)))</formula>
    </cfRule>
    <cfRule type="expression" dxfId="13193" priority="9473">
      <formula>"'=NOT(ISERROR(VLOOKUP('Banned list'!)"</formula>
    </cfRule>
  </conditionalFormatting>
  <conditionalFormatting sqref="N681">
    <cfRule type="containsText" dxfId="13192" priority="9469" stopIfTrue="1" operator="containsText" text="CHARGE ON ARRIVAL">
      <formula>NOT(ISERROR(SEARCH("CHARGE ON ARRIVAL",N681)))</formula>
    </cfRule>
    <cfRule type="containsText" dxfId="13191" priority="9470" stopIfTrue="1" operator="containsText" text="CHARGE VC ON DAY">
      <formula>NOT(ISERROR(SEARCH("CHARGE VC ON DAY",N681)))</formula>
    </cfRule>
    <cfRule type="containsText" dxfId="13190" priority="9471" stopIfTrue="1" operator="containsText" text="PAID">
      <formula>NOT(ISERROR(SEARCH("PAID",N681)))</formula>
    </cfRule>
  </conditionalFormatting>
  <conditionalFormatting sqref="H682:L682">
    <cfRule type="expression" dxfId="13189" priority="9438">
      <formula>"'=NOT(ISERROR(VLOOKUP('Banned list'!)"</formula>
    </cfRule>
  </conditionalFormatting>
  <conditionalFormatting sqref="J682">
    <cfRule type="containsText" dxfId="13188" priority="9441" operator="containsText" text="bb">
      <formula>NOT(ISERROR(SEARCH("bb",J682)))</formula>
    </cfRule>
    <cfRule type="containsText" dxfId="13187" priority="9442" stopIfTrue="1" operator="containsText" text="booking hc">
      <formula>NOT(ISERROR(SEARCH("booking hc",J682)))</formula>
    </cfRule>
    <cfRule type="containsText" dxfId="13186" priority="9443" operator="containsText" text="expedia vc">
      <formula>NOT(ISERROR(SEARCH("expedia vc",J682)))</formula>
    </cfRule>
    <cfRule type="containsText" dxfId="13185" priority="9444" operator="containsText" text="booking hcn">
      <formula>NOT(ISERROR(SEARCH("booking hcn",J682)))</formula>
    </cfRule>
    <cfRule type="containsText" dxfId="13184" priority="9445" stopIfTrue="1" operator="containsText" text="booking vcd">
      <formula>NOT(ISERROR(SEARCH("booking vcd",J682)))</formula>
    </cfRule>
    <cfRule type="containsText" dxfId="13183" priority="9446" stopIfTrue="1" operator="containsText" text="booking vc">
      <formula>NOT(ISERROR(SEARCH("booking vc",J682)))</formula>
    </cfRule>
  </conditionalFormatting>
  <conditionalFormatting sqref="J682">
    <cfRule type="containsText" dxfId="13182" priority="9440" operator="containsText" text="hw">
      <formula>NOT(ISERROR(SEARCH("hw",J682)))</formula>
    </cfRule>
  </conditionalFormatting>
  <conditionalFormatting sqref="J682">
    <cfRule type="containsText" dxfId="13181" priority="9431" operator="containsText" text="hw">
      <formula>NOT(ISERROR(SEARCH("hw",J682)))</formula>
    </cfRule>
    <cfRule type="containsText" dxfId="13180" priority="9432" operator="containsText" text="bb">
      <formula>NOT(ISERROR(SEARCH("bb",J682)))</formula>
    </cfRule>
    <cfRule type="containsText" dxfId="13179" priority="9433" stopIfTrue="1" operator="containsText" text="booking hc">
      <formula>NOT(ISERROR(SEARCH("booking hc",J682)))</formula>
    </cfRule>
    <cfRule type="containsText" dxfId="13178" priority="9434" operator="containsText" text="expedia vc">
      <formula>NOT(ISERROR(SEARCH("expedia vc",J682)))</formula>
    </cfRule>
    <cfRule type="containsText" dxfId="13177" priority="9435" operator="containsText" text="booking hcn">
      <formula>NOT(ISERROR(SEARCH("booking hcn",J682)))</formula>
    </cfRule>
    <cfRule type="containsText" dxfId="13176" priority="9436" stopIfTrue="1" operator="containsText" text="booking vcd">
      <formula>NOT(ISERROR(SEARCH("booking vcd",J682)))</formula>
    </cfRule>
    <cfRule type="containsText" dxfId="13175" priority="9437" stopIfTrue="1" operator="containsText" text="booking vc">
      <formula>NOT(ISERROR(SEARCH("booking vc",J682)))</formula>
    </cfRule>
  </conditionalFormatting>
  <conditionalFormatting sqref="J682">
    <cfRule type="containsText" dxfId="13174" priority="9450" operator="containsText" text="BANND">
      <formula>NOT(ISERROR(SEARCH("BANND",J682)))</formula>
    </cfRule>
    <cfRule type="expression" dxfId="13173" priority="9451">
      <formula>"'=NOT(ISERROR(VLOOKUP('Banned list'!)"</formula>
    </cfRule>
  </conditionalFormatting>
  <conditionalFormatting sqref="N682">
    <cfRule type="containsText" dxfId="13172" priority="9447" stopIfTrue="1" operator="containsText" text="CHARGE ON ARRIVAL">
      <formula>NOT(ISERROR(SEARCH("CHARGE ON ARRIVAL",N682)))</formula>
    </cfRule>
    <cfRule type="containsText" dxfId="13171" priority="9448" stopIfTrue="1" operator="containsText" text="CHARGE VC ON DAY">
      <formula>NOT(ISERROR(SEARCH("CHARGE VC ON DAY",N682)))</formula>
    </cfRule>
    <cfRule type="containsText" dxfId="13170" priority="9449" stopIfTrue="1" operator="containsText" text="PAID">
      <formula>NOT(ISERROR(SEARCH("PAID",N682)))</formula>
    </cfRule>
  </conditionalFormatting>
  <conditionalFormatting sqref="B683:D683 H683:L683">
    <cfRule type="expression" dxfId="13169" priority="9416">
      <formula>"'=NOT(ISERROR(VLOOKUP('Banned list'!)"</formula>
    </cfRule>
  </conditionalFormatting>
  <conditionalFormatting sqref="J683">
    <cfRule type="containsText" dxfId="13168" priority="9419" operator="containsText" text="bb">
      <formula>NOT(ISERROR(SEARCH("bb",J683)))</formula>
    </cfRule>
    <cfRule type="containsText" dxfId="13167" priority="9420" stopIfTrue="1" operator="containsText" text="booking hc">
      <formula>NOT(ISERROR(SEARCH("booking hc",J683)))</formula>
    </cfRule>
    <cfRule type="containsText" dxfId="13166" priority="9421" operator="containsText" text="expedia vc">
      <formula>NOT(ISERROR(SEARCH("expedia vc",J683)))</formula>
    </cfRule>
    <cfRule type="containsText" dxfId="13165" priority="9422" operator="containsText" text="booking hcn">
      <formula>NOT(ISERROR(SEARCH("booking hcn",J683)))</formula>
    </cfRule>
    <cfRule type="containsText" dxfId="13164" priority="9423" stopIfTrue="1" operator="containsText" text="booking vcd">
      <formula>NOT(ISERROR(SEARCH("booking vcd",J683)))</formula>
    </cfRule>
    <cfRule type="containsText" dxfId="13163" priority="9424" stopIfTrue="1" operator="containsText" text="booking vc">
      <formula>NOT(ISERROR(SEARCH("booking vc",J683)))</formula>
    </cfRule>
  </conditionalFormatting>
  <conditionalFormatting sqref="J683">
    <cfRule type="containsText" dxfId="13162" priority="9418" operator="containsText" text="hw">
      <formula>NOT(ISERROR(SEARCH("hw",J683)))</formula>
    </cfRule>
  </conditionalFormatting>
  <conditionalFormatting sqref="J683">
    <cfRule type="containsText" dxfId="13161" priority="9409" operator="containsText" text="hw">
      <formula>NOT(ISERROR(SEARCH("hw",J683)))</formula>
    </cfRule>
    <cfRule type="containsText" dxfId="13160" priority="9410" operator="containsText" text="bb">
      <formula>NOT(ISERROR(SEARCH("bb",J683)))</formula>
    </cfRule>
    <cfRule type="containsText" dxfId="13159" priority="9411" stopIfTrue="1" operator="containsText" text="booking hc">
      <formula>NOT(ISERROR(SEARCH("booking hc",J683)))</formula>
    </cfRule>
    <cfRule type="containsText" dxfId="13158" priority="9412" operator="containsText" text="expedia vc">
      <formula>NOT(ISERROR(SEARCH("expedia vc",J683)))</formula>
    </cfRule>
    <cfRule type="containsText" dxfId="13157" priority="9413" operator="containsText" text="booking hcn">
      <formula>NOT(ISERROR(SEARCH("booking hcn",J683)))</formula>
    </cfRule>
    <cfRule type="containsText" dxfId="13156" priority="9414" stopIfTrue="1" operator="containsText" text="booking vcd">
      <formula>NOT(ISERROR(SEARCH("booking vcd",J683)))</formula>
    </cfRule>
    <cfRule type="containsText" dxfId="13155" priority="9415" stopIfTrue="1" operator="containsText" text="booking vc">
      <formula>NOT(ISERROR(SEARCH("booking vc",J683)))</formula>
    </cfRule>
  </conditionalFormatting>
  <conditionalFormatting sqref="J683">
    <cfRule type="containsText" dxfId="13154" priority="9428" operator="containsText" text="BANND">
      <formula>NOT(ISERROR(SEARCH("BANND",J683)))</formula>
    </cfRule>
    <cfRule type="expression" dxfId="13153" priority="9429">
      <formula>"'=NOT(ISERROR(VLOOKUP('Banned list'!)"</formula>
    </cfRule>
  </conditionalFormatting>
  <conditionalFormatting sqref="N683">
    <cfRule type="containsText" dxfId="13152" priority="9425" stopIfTrue="1" operator="containsText" text="CHARGE ON ARRIVAL">
      <formula>NOT(ISERROR(SEARCH("CHARGE ON ARRIVAL",N683)))</formula>
    </cfRule>
    <cfRule type="containsText" dxfId="13151" priority="9426" stopIfTrue="1" operator="containsText" text="CHARGE VC ON DAY">
      <formula>NOT(ISERROR(SEARCH("CHARGE VC ON DAY",N683)))</formula>
    </cfRule>
    <cfRule type="containsText" dxfId="13150" priority="9427" stopIfTrue="1" operator="containsText" text="PAID">
      <formula>NOT(ISERROR(SEARCH("PAID",N683)))</formula>
    </cfRule>
  </conditionalFormatting>
  <conditionalFormatting sqref="N683">
    <cfRule type="containsText" dxfId="13149" priority="9407" operator="containsText" text="BANND">
      <formula>NOT(ISERROR(SEARCH("BANND",N683)))</formula>
    </cfRule>
  </conditionalFormatting>
  <conditionalFormatting sqref="N683">
    <cfRule type="containsText" dxfId="13148" priority="9405" operator="containsText" text="BANND">
      <formula>NOT(ISERROR(SEARCH("BANND",N683)))</formula>
    </cfRule>
  </conditionalFormatting>
  <conditionalFormatting sqref="H684:L684">
    <cfRule type="expression" dxfId="13147" priority="9390">
      <formula>"'=NOT(ISERROR(VLOOKUP('Banned list'!)"</formula>
    </cfRule>
  </conditionalFormatting>
  <conditionalFormatting sqref="J684">
    <cfRule type="containsText" dxfId="13146" priority="9393" operator="containsText" text="bb">
      <formula>NOT(ISERROR(SEARCH("bb",J684)))</formula>
    </cfRule>
    <cfRule type="containsText" dxfId="13145" priority="9394" stopIfTrue="1" operator="containsText" text="booking hc">
      <formula>NOT(ISERROR(SEARCH("booking hc",J684)))</formula>
    </cfRule>
    <cfRule type="containsText" dxfId="13144" priority="9395" operator="containsText" text="expedia vc">
      <formula>NOT(ISERROR(SEARCH("expedia vc",J684)))</formula>
    </cfRule>
    <cfRule type="containsText" dxfId="13143" priority="9396" operator="containsText" text="booking hcn">
      <formula>NOT(ISERROR(SEARCH("booking hcn",J684)))</formula>
    </cfRule>
    <cfRule type="containsText" dxfId="13142" priority="9397" stopIfTrue="1" operator="containsText" text="booking vcd">
      <formula>NOT(ISERROR(SEARCH("booking vcd",J684)))</formula>
    </cfRule>
    <cfRule type="containsText" dxfId="13141" priority="9398" stopIfTrue="1" operator="containsText" text="booking vc">
      <formula>NOT(ISERROR(SEARCH("booking vc",J684)))</formula>
    </cfRule>
  </conditionalFormatting>
  <conditionalFormatting sqref="J684">
    <cfRule type="containsText" dxfId="13140" priority="9392" operator="containsText" text="hw">
      <formula>NOT(ISERROR(SEARCH("hw",J684)))</formula>
    </cfRule>
  </conditionalFormatting>
  <conditionalFormatting sqref="J684">
    <cfRule type="containsText" dxfId="13139" priority="9383" operator="containsText" text="hw">
      <formula>NOT(ISERROR(SEARCH("hw",J684)))</formula>
    </cfRule>
    <cfRule type="containsText" dxfId="13138" priority="9384" operator="containsText" text="bb">
      <formula>NOT(ISERROR(SEARCH("bb",J684)))</formula>
    </cfRule>
    <cfRule type="containsText" dxfId="13137" priority="9385" stopIfTrue="1" operator="containsText" text="booking hc">
      <formula>NOT(ISERROR(SEARCH("booking hc",J684)))</formula>
    </cfRule>
    <cfRule type="containsText" dxfId="13136" priority="9386" operator="containsText" text="expedia vc">
      <formula>NOT(ISERROR(SEARCH("expedia vc",J684)))</formula>
    </cfRule>
    <cfRule type="containsText" dxfId="13135" priority="9387" operator="containsText" text="booking hcn">
      <formula>NOT(ISERROR(SEARCH("booking hcn",J684)))</formula>
    </cfRule>
    <cfRule type="containsText" dxfId="13134" priority="9388" stopIfTrue="1" operator="containsText" text="booking vcd">
      <formula>NOT(ISERROR(SEARCH("booking vcd",J684)))</formula>
    </cfRule>
    <cfRule type="containsText" dxfId="13133" priority="9389" stopIfTrue="1" operator="containsText" text="booking vc">
      <formula>NOT(ISERROR(SEARCH("booking vc",J684)))</formula>
    </cfRule>
  </conditionalFormatting>
  <conditionalFormatting sqref="J684">
    <cfRule type="containsText" dxfId="13132" priority="9402" operator="containsText" text="BANND">
      <formula>NOT(ISERROR(SEARCH("BANND",J684)))</formula>
    </cfRule>
    <cfRule type="expression" dxfId="13131" priority="9403">
      <formula>"'=NOT(ISERROR(VLOOKUP('Banned list'!)"</formula>
    </cfRule>
  </conditionalFormatting>
  <conditionalFormatting sqref="N684">
    <cfRule type="containsText" dxfId="13130" priority="9399" stopIfTrue="1" operator="containsText" text="CHARGE ON ARRIVAL">
      <formula>NOT(ISERROR(SEARCH("CHARGE ON ARRIVAL",N684)))</formula>
    </cfRule>
    <cfRule type="containsText" dxfId="13129" priority="9400" stopIfTrue="1" operator="containsText" text="CHARGE VC ON DAY">
      <formula>NOT(ISERROR(SEARCH("CHARGE VC ON DAY",N684)))</formula>
    </cfRule>
    <cfRule type="containsText" dxfId="13128" priority="9401" stopIfTrue="1" operator="containsText" text="PAID">
      <formula>NOT(ISERROR(SEARCH("PAID",N684)))</formula>
    </cfRule>
  </conditionalFormatting>
  <conditionalFormatting sqref="H685:L685">
    <cfRule type="expression" dxfId="13127" priority="9368">
      <formula>"'=NOT(ISERROR(VLOOKUP('Banned list'!)"</formula>
    </cfRule>
  </conditionalFormatting>
  <conditionalFormatting sqref="J685">
    <cfRule type="containsText" dxfId="13126" priority="9371" operator="containsText" text="bb">
      <formula>NOT(ISERROR(SEARCH("bb",J685)))</formula>
    </cfRule>
    <cfRule type="containsText" dxfId="13125" priority="9372" stopIfTrue="1" operator="containsText" text="booking hc">
      <formula>NOT(ISERROR(SEARCH("booking hc",J685)))</formula>
    </cfRule>
    <cfRule type="containsText" dxfId="13124" priority="9373" operator="containsText" text="expedia vc">
      <formula>NOT(ISERROR(SEARCH("expedia vc",J685)))</formula>
    </cfRule>
    <cfRule type="containsText" dxfId="13123" priority="9374" operator="containsText" text="booking hcn">
      <formula>NOT(ISERROR(SEARCH("booking hcn",J685)))</formula>
    </cfRule>
    <cfRule type="containsText" dxfId="13122" priority="9375" stopIfTrue="1" operator="containsText" text="booking vcd">
      <formula>NOT(ISERROR(SEARCH("booking vcd",J685)))</formula>
    </cfRule>
    <cfRule type="containsText" dxfId="13121" priority="9376" stopIfTrue="1" operator="containsText" text="booking vc">
      <formula>NOT(ISERROR(SEARCH("booking vc",J685)))</formula>
    </cfRule>
  </conditionalFormatting>
  <conditionalFormatting sqref="J685">
    <cfRule type="containsText" dxfId="13120" priority="9370" operator="containsText" text="hw">
      <formula>NOT(ISERROR(SEARCH("hw",J685)))</formula>
    </cfRule>
  </conditionalFormatting>
  <conditionalFormatting sqref="J685">
    <cfRule type="containsText" dxfId="13119" priority="9361" operator="containsText" text="hw">
      <formula>NOT(ISERROR(SEARCH("hw",J685)))</formula>
    </cfRule>
    <cfRule type="containsText" dxfId="13118" priority="9362" operator="containsText" text="bb">
      <formula>NOT(ISERROR(SEARCH("bb",J685)))</formula>
    </cfRule>
    <cfRule type="containsText" dxfId="13117" priority="9363" stopIfTrue="1" operator="containsText" text="booking hc">
      <formula>NOT(ISERROR(SEARCH("booking hc",J685)))</formula>
    </cfRule>
    <cfRule type="containsText" dxfId="13116" priority="9364" operator="containsText" text="expedia vc">
      <formula>NOT(ISERROR(SEARCH("expedia vc",J685)))</formula>
    </cfRule>
    <cfRule type="containsText" dxfId="13115" priority="9365" operator="containsText" text="booking hcn">
      <formula>NOT(ISERROR(SEARCH("booking hcn",J685)))</formula>
    </cfRule>
    <cfRule type="containsText" dxfId="13114" priority="9366" stopIfTrue="1" operator="containsText" text="booking vcd">
      <formula>NOT(ISERROR(SEARCH("booking vcd",J685)))</formula>
    </cfRule>
    <cfRule type="containsText" dxfId="13113" priority="9367" stopIfTrue="1" operator="containsText" text="booking vc">
      <formula>NOT(ISERROR(SEARCH("booking vc",J685)))</formula>
    </cfRule>
  </conditionalFormatting>
  <conditionalFormatting sqref="J685">
    <cfRule type="containsText" dxfId="13112" priority="9380" operator="containsText" text="BANND">
      <formula>NOT(ISERROR(SEARCH("BANND",J685)))</formula>
    </cfRule>
    <cfRule type="expression" dxfId="13111" priority="9381">
      <formula>"'=NOT(ISERROR(VLOOKUP('Banned list'!)"</formula>
    </cfRule>
  </conditionalFormatting>
  <conditionalFormatting sqref="N685">
    <cfRule type="containsText" dxfId="13110" priority="9377" stopIfTrue="1" operator="containsText" text="CHARGE ON ARRIVAL">
      <formula>NOT(ISERROR(SEARCH("CHARGE ON ARRIVAL",N685)))</formula>
    </cfRule>
    <cfRule type="containsText" dxfId="13109" priority="9378" stopIfTrue="1" operator="containsText" text="CHARGE VC ON DAY">
      <formula>NOT(ISERROR(SEARCH("CHARGE VC ON DAY",N685)))</formula>
    </cfRule>
    <cfRule type="containsText" dxfId="13108" priority="9379" stopIfTrue="1" operator="containsText" text="PAID">
      <formula>NOT(ISERROR(SEARCH("PAID",N685)))</formula>
    </cfRule>
  </conditionalFormatting>
  <conditionalFormatting sqref="B686:F686 H686:L686">
    <cfRule type="expression" dxfId="13107" priority="9346">
      <formula>"'=NOT(ISERROR(VLOOKUP('Banned list'!)"</formula>
    </cfRule>
  </conditionalFormatting>
  <conditionalFormatting sqref="J686">
    <cfRule type="containsText" dxfId="13106" priority="9349" operator="containsText" text="bb">
      <formula>NOT(ISERROR(SEARCH("bb",J686)))</formula>
    </cfRule>
    <cfRule type="containsText" dxfId="13105" priority="9350" stopIfTrue="1" operator="containsText" text="booking hc">
      <formula>NOT(ISERROR(SEARCH("booking hc",J686)))</formula>
    </cfRule>
    <cfRule type="containsText" dxfId="13104" priority="9351" operator="containsText" text="expedia vc">
      <formula>NOT(ISERROR(SEARCH("expedia vc",J686)))</formula>
    </cfRule>
    <cfRule type="containsText" dxfId="13103" priority="9352" operator="containsText" text="booking hcn">
      <formula>NOT(ISERROR(SEARCH("booking hcn",J686)))</formula>
    </cfRule>
    <cfRule type="containsText" dxfId="13102" priority="9353" stopIfTrue="1" operator="containsText" text="booking vcd">
      <formula>NOT(ISERROR(SEARCH("booking vcd",J686)))</formula>
    </cfRule>
    <cfRule type="containsText" dxfId="13101" priority="9354" stopIfTrue="1" operator="containsText" text="booking vc">
      <formula>NOT(ISERROR(SEARCH("booking vc",J686)))</formula>
    </cfRule>
  </conditionalFormatting>
  <conditionalFormatting sqref="J686">
    <cfRule type="containsText" dxfId="13100" priority="9348" operator="containsText" text="hw">
      <formula>NOT(ISERROR(SEARCH("hw",J686)))</formula>
    </cfRule>
  </conditionalFormatting>
  <conditionalFormatting sqref="J686">
    <cfRule type="containsText" dxfId="13099" priority="9339" operator="containsText" text="hw">
      <formula>NOT(ISERROR(SEARCH("hw",J686)))</formula>
    </cfRule>
    <cfRule type="containsText" dxfId="13098" priority="9340" operator="containsText" text="bb">
      <formula>NOT(ISERROR(SEARCH("bb",J686)))</formula>
    </cfRule>
    <cfRule type="containsText" dxfId="13097" priority="9341" stopIfTrue="1" operator="containsText" text="booking hc">
      <formula>NOT(ISERROR(SEARCH("booking hc",J686)))</formula>
    </cfRule>
    <cfRule type="containsText" dxfId="13096" priority="9342" operator="containsText" text="expedia vc">
      <formula>NOT(ISERROR(SEARCH("expedia vc",J686)))</formula>
    </cfRule>
    <cfRule type="containsText" dxfId="13095" priority="9343" operator="containsText" text="booking hcn">
      <formula>NOT(ISERROR(SEARCH("booking hcn",J686)))</formula>
    </cfRule>
    <cfRule type="containsText" dxfId="13094" priority="9344" stopIfTrue="1" operator="containsText" text="booking vcd">
      <formula>NOT(ISERROR(SEARCH("booking vcd",J686)))</formula>
    </cfRule>
    <cfRule type="containsText" dxfId="13093" priority="9345" stopIfTrue="1" operator="containsText" text="booking vc">
      <formula>NOT(ISERROR(SEARCH("booking vc",J686)))</formula>
    </cfRule>
  </conditionalFormatting>
  <conditionalFormatting sqref="J686">
    <cfRule type="containsText" dxfId="13092" priority="9358" operator="containsText" text="BANND">
      <formula>NOT(ISERROR(SEARCH("BANND",J686)))</formula>
    </cfRule>
    <cfRule type="expression" dxfId="13091" priority="9359">
      <formula>"'=NOT(ISERROR(VLOOKUP('Banned list'!)"</formula>
    </cfRule>
  </conditionalFormatting>
  <conditionalFormatting sqref="N686">
    <cfRule type="containsText" dxfId="13090" priority="9355" stopIfTrue="1" operator="containsText" text="CHARGE ON ARRIVAL">
      <formula>NOT(ISERROR(SEARCH("CHARGE ON ARRIVAL",N686)))</formula>
    </cfRule>
    <cfRule type="containsText" dxfId="13089" priority="9356" stopIfTrue="1" operator="containsText" text="CHARGE VC ON DAY">
      <formula>NOT(ISERROR(SEARCH("CHARGE VC ON DAY",N686)))</formula>
    </cfRule>
    <cfRule type="containsText" dxfId="13088" priority="9357" stopIfTrue="1" operator="containsText" text="PAID">
      <formula>NOT(ISERROR(SEARCH("PAID",N686)))</formula>
    </cfRule>
  </conditionalFormatting>
  <conditionalFormatting sqref="H686:N686">
    <cfRule type="containsText" dxfId="13087" priority="9337" operator="containsText" text="BANND">
      <formula>NOT(ISERROR(SEARCH("BANND",H686)))</formula>
    </cfRule>
  </conditionalFormatting>
  <conditionalFormatting sqref="H687:L688">
    <cfRule type="expression" dxfId="13086" priority="9322">
      <formula>"'=NOT(ISERROR(VLOOKUP('Banned list'!)"</formula>
    </cfRule>
  </conditionalFormatting>
  <conditionalFormatting sqref="J687:J688">
    <cfRule type="containsText" dxfId="13085" priority="9325" operator="containsText" text="bb">
      <formula>NOT(ISERROR(SEARCH("bb",J687)))</formula>
    </cfRule>
    <cfRule type="containsText" dxfId="13084" priority="9326" stopIfTrue="1" operator="containsText" text="booking hc">
      <formula>NOT(ISERROR(SEARCH("booking hc",J687)))</formula>
    </cfRule>
    <cfRule type="containsText" dxfId="13083" priority="9327" operator="containsText" text="expedia vc">
      <formula>NOT(ISERROR(SEARCH("expedia vc",J687)))</formula>
    </cfRule>
    <cfRule type="containsText" dxfId="13082" priority="9328" operator="containsText" text="booking hcn">
      <formula>NOT(ISERROR(SEARCH("booking hcn",J687)))</formula>
    </cfRule>
    <cfRule type="containsText" dxfId="13081" priority="9329" stopIfTrue="1" operator="containsText" text="booking vcd">
      <formula>NOT(ISERROR(SEARCH("booking vcd",J687)))</formula>
    </cfRule>
    <cfRule type="containsText" dxfId="13080" priority="9330" stopIfTrue="1" operator="containsText" text="booking vc">
      <formula>NOT(ISERROR(SEARCH("booking vc",J687)))</formula>
    </cfRule>
  </conditionalFormatting>
  <conditionalFormatting sqref="J687:J688">
    <cfRule type="containsText" dxfId="13079" priority="9324" operator="containsText" text="hw">
      <formula>NOT(ISERROR(SEARCH("hw",J687)))</formula>
    </cfRule>
  </conditionalFormatting>
  <conditionalFormatting sqref="J687:J688">
    <cfRule type="containsText" dxfId="13078" priority="9315" operator="containsText" text="hw">
      <formula>NOT(ISERROR(SEARCH("hw",J687)))</formula>
    </cfRule>
    <cfRule type="containsText" dxfId="13077" priority="9316" operator="containsText" text="bb">
      <formula>NOT(ISERROR(SEARCH("bb",J687)))</formula>
    </cfRule>
    <cfRule type="containsText" dxfId="13076" priority="9317" stopIfTrue="1" operator="containsText" text="booking hc">
      <formula>NOT(ISERROR(SEARCH("booking hc",J687)))</formula>
    </cfRule>
    <cfRule type="containsText" dxfId="13075" priority="9318" operator="containsText" text="expedia vc">
      <formula>NOT(ISERROR(SEARCH("expedia vc",J687)))</formula>
    </cfRule>
    <cfRule type="containsText" dxfId="13074" priority="9319" operator="containsText" text="booking hcn">
      <formula>NOT(ISERROR(SEARCH("booking hcn",J687)))</formula>
    </cfRule>
    <cfRule type="containsText" dxfId="13073" priority="9320" stopIfTrue="1" operator="containsText" text="booking vcd">
      <formula>NOT(ISERROR(SEARCH("booking vcd",J687)))</formula>
    </cfRule>
    <cfRule type="containsText" dxfId="13072" priority="9321" stopIfTrue="1" operator="containsText" text="booking vc">
      <formula>NOT(ISERROR(SEARCH("booking vc",J687)))</formula>
    </cfRule>
  </conditionalFormatting>
  <conditionalFormatting sqref="J687:J688">
    <cfRule type="containsText" dxfId="13071" priority="9334" operator="containsText" text="BANND">
      <formula>NOT(ISERROR(SEARCH("BANND",J687)))</formula>
    </cfRule>
    <cfRule type="expression" dxfId="13070" priority="9335">
      <formula>"'=NOT(ISERROR(VLOOKUP('Banned list'!)"</formula>
    </cfRule>
  </conditionalFormatting>
  <conditionalFormatting sqref="N687:N688">
    <cfRule type="containsText" dxfId="13069" priority="9331" stopIfTrue="1" operator="containsText" text="CHARGE ON ARRIVAL">
      <formula>NOT(ISERROR(SEARCH("CHARGE ON ARRIVAL",N687)))</formula>
    </cfRule>
    <cfRule type="containsText" dxfId="13068" priority="9332" stopIfTrue="1" operator="containsText" text="CHARGE VC ON DAY">
      <formula>NOT(ISERROR(SEARCH("CHARGE VC ON DAY",N687)))</formula>
    </cfRule>
    <cfRule type="containsText" dxfId="13067" priority="9333" stopIfTrue="1" operator="containsText" text="PAID">
      <formula>NOT(ISERROR(SEARCH("PAID",N687)))</formula>
    </cfRule>
  </conditionalFormatting>
  <conditionalFormatting sqref="H689:L689">
    <cfRule type="expression" dxfId="13066" priority="9300">
      <formula>"'=NOT(ISERROR(VLOOKUP('Banned list'!)"</formula>
    </cfRule>
  </conditionalFormatting>
  <conditionalFormatting sqref="J689">
    <cfRule type="containsText" dxfId="13065" priority="9303" operator="containsText" text="bb">
      <formula>NOT(ISERROR(SEARCH("bb",J689)))</formula>
    </cfRule>
    <cfRule type="containsText" dxfId="13064" priority="9304" stopIfTrue="1" operator="containsText" text="booking hc">
      <formula>NOT(ISERROR(SEARCH("booking hc",J689)))</formula>
    </cfRule>
    <cfRule type="containsText" dxfId="13063" priority="9305" operator="containsText" text="expedia vc">
      <formula>NOT(ISERROR(SEARCH("expedia vc",J689)))</formula>
    </cfRule>
    <cfRule type="containsText" dxfId="13062" priority="9306" operator="containsText" text="booking hcn">
      <formula>NOT(ISERROR(SEARCH("booking hcn",J689)))</formula>
    </cfRule>
    <cfRule type="containsText" dxfId="13061" priority="9307" stopIfTrue="1" operator="containsText" text="booking vcd">
      <formula>NOT(ISERROR(SEARCH("booking vcd",J689)))</formula>
    </cfRule>
    <cfRule type="containsText" dxfId="13060" priority="9308" stopIfTrue="1" operator="containsText" text="booking vc">
      <formula>NOT(ISERROR(SEARCH("booking vc",J689)))</formula>
    </cfRule>
  </conditionalFormatting>
  <conditionalFormatting sqref="J689">
    <cfRule type="containsText" dxfId="13059" priority="9302" operator="containsText" text="hw">
      <formula>NOT(ISERROR(SEARCH("hw",J689)))</formula>
    </cfRule>
  </conditionalFormatting>
  <conditionalFormatting sqref="J689">
    <cfRule type="containsText" dxfId="13058" priority="9293" operator="containsText" text="hw">
      <formula>NOT(ISERROR(SEARCH("hw",J689)))</formula>
    </cfRule>
    <cfRule type="containsText" dxfId="13057" priority="9294" operator="containsText" text="bb">
      <formula>NOT(ISERROR(SEARCH("bb",J689)))</formula>
    </cfRule>
    <cfRule type="containsText" dxfId="13056" priority="9295" stopIfTrue="1" operator="containsText" text="booking hc">
      <formula>NOT(ISERROR(SEARCH("booking hc",J689)))</formula>
    </cfRule>
    <cfRule type="containsText" dxfId="13055" priority="9296" operator="containsText" text="expedia vc">
      <formula>NOT(ISERROR(SEARCH("expedia vc",J689)))</formula>
    </cfRule>
    <cfRule type="containsText" dxfId="13054" priority="9297" operator="containsText" text="booking hcn">
      <formula>NOT(ISERROR(SEARCH("booking hcn",J689)))</formula>
    </cfRule>
    <cfRule type="containsText" dxfId="13053" priority="9298" stopIfTrue="1" operator="containsText" text="booking vcd">
      <formula>NOT(ISERROR(SEARCH("booking vcd",J689)))</formula>
    </cfRule>
    <cfRule type="containsText" dxfId="13052" priority="9299" stopIfTrue="1" operator="containsText" text="booking vc">
      <formula>NOT(ISERROR(SEARCH("booking vc",J689)))</formula>
    </cfRule>
  </conditionalFormatting>
  <conditionalFormatting sqref="J689">
    <cfRule type="containsText" dxfId="13051" priority="9312" operator="containsText" text="BANND">
      <formula>NOT(ISERROR(SEARCH("BANND",J689)))</formula>
    </cfRule>
    <cfRule type="expression" dxfId="13050" priority="9313">
      <formula>"'=NOT(ISERROR(VLOOKUP('Banned list'!)"</formula>
    </cfRule>
  </conditionalFormatting>
  <conditionalFormatting sqref="N689">
    <cfRule type="containsText" dxfId="13049" priority="9309" stopIfTrue="1" operator="containsText" text="CHARGE ON ARRIVAL">
      <formula>NOT(ISERROR(SEARCH("CHARGE ON ARRIVAL",N689)))</formula>
    </cfRule>
    <cfRule type="containsText" dxfId="13048" priority="9310" stopIfTrue="1" operator="containsText" text="CHARGE VC ON DAY">
      <formula>NOT(ISERROR(SEARCH("CHARGE VC ON DAY",N689)))</formula>
    </cfRule>
    <cfRule type="containsText" dxfId="13047" priority="9311" stopIfTrue="1" operator="containsText" text="PAID">
      <formula>NOT(ISERROR(SEARCH("PAID",N689)))</formula>
    </cfRule>
  </conditionalFormatting>
  <conditionalFormatting sqref="H690:L690">
    <cfRule type="expression" dxfId="13046" priority="9278">
      <formula>"'=NOT(ISERROR(VLOOKUP('Banned list'!)"</formula>
    </cfRule>
  </conditionalFormatting>
  <conditionalFormatting sqref="J690">
    <cfRule type="containsText" dxfId="13045" priority="9281" operator="containsText" text="bb">
      <formula>NOT(ISERROR(SEARCH("bb",J690)))</formula>
    </cfRule>
    <cfRule type="containsText" dxfId="13044" priority="9282" stopIfTrue="1" operator="containsText" text="booking hc">
      <formula>NOT(ISERROR(SEARCH("booking hc",J690)))</formula>
    </cfRule>
    <cfRule type="containsText" dxfId="13043" priority="9283" operator="containsText" text="expedia vc">
      <formula>NOT(ISERROR(SEARCH("expedia vc",J690)))</formula>
    </cfRule>
    <cfRule type="containsText" dxfId="13042" priority="9284" operator="containsText" text="booking hcn">
      <formula>NOT(ISERROR(SEARCH("booking hcn",J690)))</formula>
    </cfRule>
    <cfRule type="containsText" dxfId="13041" priority="9285" stopIfTrue="1" operator="containsText" text="booking vcd">
      <formula>NOT(ISERROR(SEARCH("booking vcd",J690)))</formula>
    </cfRule>
    <cfRule type="containsText" dxfId="13040" priority="9286" stopIfTrue="1" operator="containsText" text="booking vc">
      <formula>NOT(ISERROR(SEARCH("booking vc",J690)))</formula>
    </cfRule>
  </conditionalFormatting>
  <conditionalFormatting sqref="J690">
    <cfRule type="containsText" dxfId="13039" priority="9280" operator="containsText" text="hw">
      <formula>NOT(ISERROR(SEARCH("hw",J690)))</formula>
    </cfRule>
  </conditionalFormatting>
  <conditionalFormatting sqref="J690">
    <cfRule type="containsText" dxfId="13038" priority="9271" operator="containsText" text="hw">
      <formula>NOT(ISERROR(SEARCH("hw",J690)))</formula>
    </cfRule>
    <cfRule type="containsText" dxfId="13037" priority="9272" operator="containsText" text="bb">
      <formula>NOT(ISERROR(SEARCH("bb",J690)))</formula>
    </cfRule>
    <cfRule type="containsText" dxfId="13036" priority="9273" stopIfTrue="1" operator="containsText" text="booking hc">
      <formula>NOT(ISERROR(SEARCH("booking hc",J690)))</formula>
    </cfRule>
    <cfRule type="containsText" dxfId="13035" priority="9274" operator="containsText" text="expedia vc">
      <formula>NOT(ISERROR(SEARCH("expedia vc",J690)))</formula>
    </cfRule>
    <cfRule type="containsText" dxfId="13034" priority="9275" operator="containsText" text="booking hcn">
      <formula>NOT(ISERROR(SEARCH("booking hcn",J690)))</formula>
    </cfRule>
    <cfRule type="containsText" dxfId="13033" priority="9276" stopIfTrue="1" operator="containsText" text="booking vcd">
      <formula>NOT(ISERROR(SEARCH("booking vcd",J690)))</formula>
    </cfRule>
    <cfRule type="containsText" dxfId="13032" priority="9277" stopIfTrue="1" operator="containsText" text="booking vc">
      <formula>NOT(ISERROR(SEARCH("booking vc",J690)))</formula>
    </cfRule>
  </conditionalFormatting>
  <conditionalFormatting sqref="J690">
    <cfRule type="containsText" dxfId="13031" priority="9290" operator="containsText" text="BANND">
      <formula>NOT(ISERROR(SEARCH("BANND",J690)))</formula>
    </cfRule>
    <cfRule type="expression" dxfId="13030" priority="9291">
      <formula>"'=NOT(ISERROR(VLOOKUP('Banned list'!)"</formula>
    </cfRule>
  </conditionalFormatting>
  <conditionalFormatting sqref="N690">
    <cfRule type="containsText" dxfId="13029" priority="9287" stopIfTrue="1" operator="containsText" text="CHARGE ON ARRIVAL">
      <formula>NOT(ISERROR(SEARCH("CHARGE ON ARRIVAL",N690)))</formula>
    </cfRule>
    <cfRule type="containsText" dxfId="13028" priority="9288" stopIfTrue="1" operator="containsText" text="CHARGE VC ON DAY">
      <formula>NOT(ISERROR(SEARCH("CHARGE VC ON DAY",N690)))</formula>
    </cfRule>
    <cfRule type="containsText" dxfId="13027" priority="9289" stopIfTrue="1" operator="containsText" text="PAID">
      <formula>NOT(ISERROR(SEARCH("PAID",N690)))</formula>
    </cfRule>
  </conditionalFormatting>
  <conditionalFormatting sqref="H691:L691">
    <cfRule type="expression" dxfId="13026" priority="9256">
      <formula>"'=NOT(ISERROR(VLOOKUP('Banned list'!)"</formula>
    </cfRule>
  </conditionalFormatting>
  <conditionalFormatting sqref="J691">
    <cfRule type="containsText" dxfId="13025" priority="9259" operator="containsText" text="bb">
      <formula>NOT(ISERROR(SEARCH("bb",J691)))</formula>
    </cfRule>
    <cfRule type="containsText" dxfId="13024" priority="9260" stopIfTrue="1" operator="containsText" text="booking hc">
      <formula>NOT(ISERROR(SEARCH("booking hc",J691)))</formula>
    </cfRule>
    <cfRule type="containsText" dxfId="13023" priority="9261" operator="containsText" text="expedia vc">
      <formula>NOT(ISERROR(SEARCH("expedia vc",J691)))</formula>
    </cfRule>
    <cfRule type="containsText" dxfId="13022" priority="9262" operator="containsText" text="booking hcn">
      <formula>NOT(ISERROR(SEARCH("booking hcn",J691)))</formula>
    </cfRule>
    <cfRule type="containsText" dxfId="13021" priority="9263" stopIfTrue="1" operator="containsText" text="booking vcd">
      <formula>NOT(ISERROR(SEARCH("booking vcd",J691)))</formula>
    </cfRule>
    <cfRule type="containsText" dxfId="13020" priority="9264" stopIfTrue="1" operator="containsText" text="booking vc">
      <formula>NOT(ISERROR(SEARCH("booking vc",J691)))</formula>
    </cfRule>
  </conditionalFormatting>
  <conditionalFormatting sqref="J691">
    <cfRule type="containsText" dxfId="13019" priority="9258" operator="containsText" text="hw">
      <formula>NOT(ISERROR(SEARCH("hw",J691)))</formula>
    </cfRule>
  </conditionalFormatting>
  <conditionalFormatting sqref="J691">
    <cfRule type="containsText" dxfId="13018" priority="9249" operator="containsText" text="hw">
      <formula>NOT(ISERROR(SEARCH("hw",J691)))</formula>
    </cfRule>
    <cfRule type="containsText" dxfId="13017" priority="9250" operator="containsText" text="bb">
      <formula>NOT(ISERROR(SEARCH("bb",J691)))</formula>
    </cfRule>
    <cfRule type="containsText" dxfId="13016" priority="9251" stopIfTrue="1" operator="containsText" text="booking hc">
      <formula>NOT(ISERROR(SEARCH("booking hc",J691)))</formula>
    </cfRule>
    <cfRule type="containsText" dxfId="13015" priority="9252" operator="containsText" text="expedia vc">
      <formula>NOT(ISERROR(SEARCH("expedia vc",J691)))</formula>
    </cfRule>
    <cfRule type="containsText" dxfId="13014" priority="9253" operator="containsText" text="booking hcn">
      <formula>NOT(ISERROR(SEARCH("booking hcn",J691)))</formula>
    </cfRule>
    <cfRule type="containsText" dxfId="13013" priority="9254" stopIfTrue="1" operator="containsText" text="booking vcd">
      <formula>NOT(ISERROR(SEARCH("booking vcd",J691)))</formula>
    </cfRule>
    <cfRule type="containsText" dxfId="13012" priority="9255" stopIfTrue="1" operator="containsText" text="booking vc">
      <formula>NOT(ISERROR(SEARCH("booking vc",J691)))</formula>
    </cfRule>
  </conditionalFormatting>
  <conditionalFormatting sqref="J691">
    <cfRule type="containsText" dxfId="13011" priority="9268" operator="containsText" text="BANND">
      <formula>NOT(ISERROR(SEARCH("BANND",J691)))</formula>
    </cfRule>
    <cfRule type="expression" dxfId="13010" priority="9269">
      <formula>"'=NOT(ISERROR(VLOOKUP('Banned list'!)"</formula>
    </cfRule>
  </conditionalFormatting>
  <conditionalFormatting sqref="N691">
    <cfRule type="containsText" dxfId="13009" priority="9265" stopIfTrue="1" operator="containsText" text="CHARGE ON ARRIVAL">
      <formula>NOT(ISERROR(SEARCH("CHARGE ON ARRIVAL",N691)))</formula>
    </cfRule>
    <cfRule type="containsText" dxfId="13008" priority="9266" stopIfTrue="1" operator="containsText" text="CHARGE VC ON DAY">
      <formula>NOT(ISERROR(SEARCH("CHARGE VC ON DAY",N691)))</formula>
    </cfRule>
    <cfRule type="containsText" dxfId="13007" priority="9267" stopIfTrue="1" operator="containsText" text="PAID">
      <formula>NOT(ISERROR(SEARCH("PAID",N691)))</formula>
    </cfRule>
  </conditionalFormatting>
  <conditionalFormatting sqref="B692:F692 H692:L692">
    <cfRule type="expression" dxfId="13006" priority="9234">
      <formula>"'=NOT(ISERROR(VLOOKUP('Banned list'!)"</formula>
    </cfRule>
  </conditionalFormatting>
  <conditionalFormatting sqref="J692">
    <cfRule type="containsText" dxfId="13005" priority="9237" operator="containsText" text="bb">
      <formula>NOT(ISERROR(SEARCH("bb",J692)))</formula>
    </cfRule>
    <cfRule type="containsText" dxfId="13004" priority="9238" stopIfTrue="1" operator="containsText" text="booking hc">
      <formula>NOT(ISERROR(SEARCH("booking hc",J692)))</formula>
    </cfRule>
    <cfRule type="containsText" dxfId="13003" priority="9239" operator="containsText" text="expedia vc">
      <formula>NOT(ISERROR(SEARCH("expedia vc",J692)))</formula>
    </cfRule>
    <cfRule type="containsText" dxfId="13002" priority="9240" operator="containsText" text="booking hcn">
      <formula>NOT(ISERROR(SEARCH("booking hcn",J692)))</formula>
    </cfRule>
    <cfRule type="containsText" dxfId="13001" priority="9241" stopIfTrue="1" operator="containsText" text="booking vcd">
      <formula>NOT(ISERROR(SEARCH("booking vcd",J692)))</formula>
    </cfRule>
    <cfRule type="containsText" dxfId="13000" priority="9242" stopIfTrue="1" operator="containsText" text="booking vc">
      <formula>NOT(ISERROR(SEARCH("booking vc",J692)))</formula>
    </cfRule>
  </conditionalFormatting>
  <conditionalFormatting sqref="J692">
    <cfRule type="containsText" dxfId="12999" priority="9236" operator="containsText" text="hw">
      <formula>NOT(ISERROR(SEARCH("hw",J692)))</formula>
    </cfRule>
  </conditionalFormatting>
  <conditionalFormatting sqref="J692">
    <cfRule type="containsText" dxfId="12998" priority="9227" operator="containsText" text="hw">
      <formula>NOT(ISERROR(SEARCH("hw",J692)))</formula>
    </cfRule>
    <cfRule type="containsText" dxfId="12997" priority="9228" operator="containsText" text="bb">
      <formula>NOT(ISERROR(SEARCH("bb",J692)))</formula>
    </cfRule>
    <cfRule type="containsText" dxfId="12996" priority="9229" stopIfTrue="1" operator="containsText" text="booking hc">
      <formula>NOT(ISERROR(SEARCH("booking hc",J692)))</formula>
    </cfRule>
    <cfRule type="containsText" dxfId="12995" priority="9230" operator="containsText" text="expedia vc">
      <formula>NOT(ISERROR(SEARCH("expedia vc",J692)))</formula>
    </cfRule>
    <cfRule type="containsText" dxfId="12994" priority="9231" operator="containsText" text="booking hcn">
      <formula>NOT(ISERROR(SEARCH("booking hcn",J692)))</formula>
    </cfRule>
    <cfRule type="containsText" dxfId="12993" priority="9232" stopIfTrue="1" operator="containsText" text="booking vcd">
      <formula>NOT(ISERROR(SEARCH("booking vcd",J692)))</formula>
    </cfRule>
    <cfRule type="containsText" dxfId="12992" priority="9233" stopIfTrue="1" operator="containsText" text="booking vc">
      <formula>NOT(ISERROR(SEARCH("booking vc",J692)))</formula>
    </cfRule>
  </conditionalFormatting>
  <conditionalFormatting sqref="J692">
    <cfRule type="containsText" dxfId="12991" priority="9246" operator="containsText" text="BANND">
      <formula>NOT(ISERROR(SEARCH("BANND",J692)))</formula>
    </cfRule>
    <cfRule type="expression" dxfId="12990" priority="9247">
      <formula>"'=NOT(ISERROR(VLOOKUP('Banned list'!)"</formula>
    </cfRule>
  </conditionalFormatting>
  <conditionalFormatting sqref="N692">
    <cfRule type="containsText" dxfId="12989" priority="9243" stopIfTrue="1" operator="containsText" text="CHARGE ON ARRIVAL">
      <formula>NOT(ISERROR(SEARCH("CHARGE ON ARRIVAL",N692)))</formula>
    </cfRule>
    <cfRule type="containsText" dxfId="12988" priority="9244" stopIfTrue="1" operator="containsText" text="CHARGE VC ON DAY">
      <formula>NOT(ISERROR(SEARCH("CHARGE VC ON DAY",N692)))</formula>
    </cfRule>
    <cfRule type="containsText" dxfId="12987" priority="9245" stopIfTrue="1" operator="containsText" text="PAID">
      <formula>NOT(ISERROR(SEARCH("PAID",N692)))</formula>
    </cfRule>
  </conditionalFormatting>
  <conditionalFormatting sqref="H693:L693">
    <cfRule type="expression" dxfId="12986" priority="9212">
      <formula>"'=NOT(ISERROR(VLOOKUP('Banned list'!)"</formula>
    </cfRule>
  </conditionalFormatting>
  <conditionalFormatting sqref="J693">
    <cfRule type="containsText" dxfId="12985" priority="9215" operator="containsText" text="bb">
      <formula>NOT(ISERROR(SEARCH("bb",J693)))</formula>
    </cfRule>
    <cfRule type="containsText" dxfId="12984" priority="9216" stopIfTrue="1" operator="containsText" text="booking hc">
      <formula>NOT(ISERROR(SEARCH("booking hc",J693)))</formula>
    </cfRule>
    <cfRule type="containsText" dxfId="12983" priority="9217" operator="containsText" text="expedia vc">
      <formula>NOT(ISERROR(SEARCH("expedia vc",J693)))</formula>
    </cfRule>
    <cfRule type="containsText" dxfId="12982" priority="9218" operator="containsText" text="booking hcn">
      <formula>NOT(ISERROR(SEARCH("booking hcn",J693)))</formula>
    </cfRule>
    <cfRule type="containsText" dxfId="12981" priority="9219" stopIfTrue="1" operator="containsText" text="booking vcd">
      <formula>NOT(ISERROR(SEARCH("booking vcd",J693)))</formula>
    </cfRule>
    <cfRule type="containsText" dxfId="12980" priority="9220" stopIfTrue="1" operator="containsText" text="booking vc">
      <formula>NOT(ISERROR(SEARCH("booking vc",J693)))</formula>
    </cfRule>
  </conditionalFormatting>
  <conditionalFormatting sqref="J693">
    <cfRule type="containsText" dxfId="12979" priority="9214" operator="containsText" text="hw">
      <formula>NOT(ISERROR(SEARCH("hw",J693)))</formula>
    </cfRule>
  </conditionalFormatting>
  <conditionalFormatting sqref="J693">
    <cfRule type="containsText" dxfId="12978" priority="9205" operator="containsText" text="hw">
      <formula>NOT(ISERROR(SEARCH("hw",J693)))</formula>
    </cfRule>
    <cfRule type="containsText" dxfId="12977" priority="9206" operator="containsText" text="bb">
      <formula>NOT(ISERROR(SEARCH("bb",J693)))</formula>
    </cfRule>
    <cfRule type="containsText" dxfId="12976" priority="9207" stopIfTrue="1" operator="containsText" text="booking hc">
      <formula>NOT(ISERROR(SEARCH("booking hc",J693)))</formula>
    </cfRule>
    <cfRule type="containsText" dxfId="12975" priority="9208" operator="containsText" text="expedia vc">
      <formula>NOT(ISERROR(SEARCH("expedia vc",J693)))</formula>
    </cfRule>
    <cfRule type="containsText" dxfId="12974" priority="9209" operator="containsText" text="booking hcn">
      <formula>NOT(ISERROR(SEARCH("booking hcn",J693)))</formula>
    </cfRule>
    <cfRule type="containsText" dxfId="12973" priority="9210" stopIfTrue="1" operator="containsText" text="booking vcd">
      <formula>NOT(ISERROR(SEARCH("booking vcd",J693)))</formula>
    </cfRule>
    <cfRule type="containsText" dxfId="12972" priority="9211" stopIfTrue="1" operator="containsText" text="booking vc">
      <formula>NOT(ISERROR(SEARCH("booking vc",J693)))</formula>
    </cfRule>
  </conditionalFormatting>
  <conditionalFormatting sqref="J693">
    <cfRule type="containsText" dxfId="12971" priority="9224" operator="containsText" text="BANND">
      <formula>NOT(ISERROR(SEARCH("BANND",J693)))</formula>
    </cfRule>
    <cfRule type="expression" dxfId="12970" priority="9225">
      <formula>"'=NOT(ISERROR(VLOOKUP('Banned list'!)"</formula>
    </cfRule>
  </conditionalFormatting>
  <conditionalFormatting sqref="N693">
    <cfRule type="containsText" dxfId="12969" priority="9221" stopIfTrue="1" operator="containsText" text="CHARGE ON ARRIVAL">
      <formula>NOT(ISERROR(SEARCH("CHARGE ON ARRIVAL",N693)))</formula>
    </cfRule>
    <cfRule type="containsText" dxfId="12968" priority="9222" stopIfTrue="1" operator="containsText" text="CHARGE VC ON DAY">
      <formula>NOT(ISERROR(SEARCH("CHARGE VC ON DAY",N693)))</formula>
    </cfRule>
    <cfRule type="containsText" dxfId="12967" priority="9223" stopIfTrue="1" operator="containsText" text="PAID">
      <formula>NOT(ISERROR(SEARCH("PAID",N693)))</formula>
    </cfRule>
  </conditionalFormatting>
  <conditionalFormatting sqref="H694:L694">
    <cfRule type="expression" dxfId="12966" priority="9190">
      <formula>"'=NOT(ISERROR(VLOOKUP('Banned list'!)"</formula>
    </cfRule>
  </conditionalFormatting>
  <conditionalFormatting sqref="J694">
    <cfRule type="containsText" dxfId="12965" priority="9193" operator="containsText" text="bb">
      <formula>NOT(ISERROR(SEARCH("bb",J694)))</formula>
    </cfRule>
    <cfRule type="containsText" dxfId="12964" priority="9194" stopIfTrue="1" operator="containsText" text="booking hc">
      <formula>NOT(ISERROR(SEARCH("booking hc",J694)))</formula>
    </cfRule>
    <cfRule type="containsText" dxfId="12963" priority="9195" operator="containsText" text="expedia vc">
      <formula>NOT(ISERROR(SEARCH("expedia vc",J694)))</formula>
    </cfRule>
    <cfRule type="containsText" dxfId="12962" priority="9196" operator="containsText" text="booking hcn">
      <formula>NOT(ISERROR(SEARCH("booking hcn",J694)))</formula>
    </cfRule>
    <cfRule type="containsText" dxfId="12961" priority="9197" stopIfTrue="1" operator="containsText" text="booking vcd">
      <formula>NOT(ISERROR(SEARCH("booking vcd",J694)))</formula>
    </cfRule>
    <cfRule type="containsText" dxfId="12960" priority="9198" stopIfTrue="1" operator="containsText" text="booking vc">
      <formula>NOT(ISERROR(SEARCH("booking vc",J694)))</formula>
    </cfRule>
  </conditionalFormatting>
  <conditionalFormatting sqref="J694">
    <cfRule type="containsText" dxfId="12959" priority="9192" operator="containsText" text="hw">
      <formula>NOT(ISERROR(SEARCH("hw",J694)))</formula>
    </cfRule>
  </conditionalFormatting>
  <conditionalFormatting sqref="J694">
    <cfRule type="containsText" dxfId="12958" priority="9183" operator="containsText" text="hw">
      <formula>NOT(ISERROR(SEARCH("hw",J694)))</formula>
    </cfRule>
    <cfRule type="containsText" dxfId="12957" priority="9184" operator="containsText" text="bb">
      <formula>NOT(ISERROR(SEARCH("bb",J694)))</formula>
    </cfRule>
    <cfRule type="containsText" dxfId="12956" priority="9185" stopIfTrue="1" operator="containsText" text="booking hc">
      <formula>NOT(ISERROR(SEARCH("booking hc",J694)))</formula>
    </cfRule>
    <cfRule type="containsText" dxfId="12955" priority="9186" operator="containsText" text="expedia vc">
      <formula>NOT(ISERROR(SEARCH("expedia vc",J694)))</formula>
    </cfRule>
    <cfRule type="containsText" dxfId="12954" priority="9187" operator="containsText" text="booking hcn">
      <formula>NOT(ISERROR(SEARCH("booking hcn",J694)))</formula>
    </cfRule>
    <cfRule type="containsText" dxfId="12953" priority="9188" stopIfTrue="1" operator="containsText" text="booking vcd">
      <formula>NOT(ISERROR(SEARCH("booking vcd",J694)))</formula>
    </cfRule>
    <cfRule type="containsText" dxfId="12952" priority="9189" stopIfTrue="1" operator="containsText" text="booking vc">
      <formula>NOT(ISERROR(SEARCH("booking vc",J694)))</formula>
    </cfRule>
  </conditionalFormatting>
  <conditionalFormatting sqref="J694">
    <cfRule type="containsText" dxfId="12951" priority="9202" operator="containsText" text="BANND">
      <formula>NOT(ISERROR(SEARCH("BANND",J694)))</formula>
    </cfRule>
    <cfRule type="expression" dxfId="12950" priority="9203">
      <formula>"'=NOT(ISERROR(VLOOKUP('Banned list'!)"</formula>
    </cfRule>
  </conditionalFormatting>
  <conditionalFormatting sqref="N694">
    <cfRule type="containsText" dxfId="12949" priority="9199" stopIfTrue="1" operator="containsText" text="CHARGE ON ARRIVAL">
      <formula>NOT(ISERROR(SEARCH("CHARGE ON ARRIVAL",N694)))</formula>
    </cfRule>
    <cfRule type="containsText" dxfId="12948" priority="9200" stopIfTrue="1" operator="containsText" text="CHARGE VC ON DAY">
      <formula>NOT(ISERROR(SEARCH("CHARGE VC ON DAY",N694)))</formula>
    </cfRule>
    <cfRule type="containsText" dxfId="12947" priority="9201" stopIfTrue="1" operator="containsText" text="PAID">
      <formula>NOT(ISERROR(SEARCH("PAID",N694)))</formula>
    </cfRule>
  </conditionalFormatting>
  <conditionalFormatting sqref="B695:D695 H695:L695">
    <cfRule type="expression" dxfId="12946" priority="9168">
      <formula>"'=NOT(ISERROR(VLOOKUP('Banned list'!)"</formula>
    </cfRule>
  </conditionalFormatting>
  <conditionalFormatting sqref="J695">
    <cfRule type="containsText" dxfId="12945" priority="9171" operator="containsText" text="bb">
      <formula>NOT(ISERROR(SEARCH("bb",J695)))</formula>
    </cfRule>
    <cfRule type="containsText" dxfId="12944" priority="9172" stopIfTrue="1" operator="containsText" text="booking hc">
      <formula>NOT(ISERROR(SEARCH("booking hc",J695)))</formula>
    </cfRule>
    <cfRule type="containsText" dxfId="12943" priority="9173" operator="containsText" text="expedia vc">
      <formula>NOT(ISERROR(SEARCH("expedia vc",J695)))</formula>
    </cfRule>
    <cfRule type="containsText" dxfId="12942" priority="9174" operator="containsText" text="booking hcn">
      <formula>NOT(ISERROR(SEARCH("booking hcn",J695)))</formula>
    </cfRule>
    <cfRule type="containsText" dxfId="12941" priority="9175" stopIfTrue="1" operator="containsText" text="booking vcd">
      <formula>NOT(ISERROR(SEARCH("booking vcd",J695)))</formula>
    </cfRule>
    <cfRule type="containsText" dxfId="12940" priority="9176" stopIfTrue="1" operator="containsText" text="booking vc">
      <formula>NOT(ISERROR(SEARCH("booking vc",J695)))</formula>
    </cfRule>
  </conditionalFormatting>
  <conditionalFormatting sqref="J695">
    <cfRule type="containsText" dxfId="12939" priority="9170" operator="containsText" text="hw">
      <formula>NOT(ISERROR(SEARCH("hw",J695)))</formula>
    </cfRule>
  </conditionalFormatting>
  <conditionalFormatting sqref="J695">
    <cfRule type="containsText" dxfId="12938" priority="9161" operator="containsText" text="hw">
      <formula>NOT(ISERROR(SEARCH("hw",J695)))</formula>
    </cfRule>
    <cfRule type="containsText" dxfId="12937" priority="9162" operator="containsText" text="bb">
      <formula>NOT(ISERROR(SEARCH("bb",J695)))</formula>
    </cfRule>
    <cfRule type="containsText" dxfId="12936" priority="9163" stopIfTrue="1" operator="containsText" text="booking hc">
      <formula>NOT(ISERROR(SEARCH("booking hc",J695)))</formula>
    </cfRule>
    <cfRule type="containsText" dxfId="12935" priority="9164" operator="containsText" text="expedia vc">
      <formula>NOT(ISERROR(SEARCH("expedia vc",J695)))</formula>
    </cfRule>
    <cfRule type="containsText" dxfId="12934" priority="9165" operator="containsText" text="booking hcn">
      <formula>NOT(ISERROR(SEARCH("booking hcn",J695)))</formula>
    </cfRule>
    <cfRule type="containsText" dxfId="12933" priority="9166" stopIfTrue="1" operator="containsText" text="booking vcd">
      <formula>NOT(ISERROR(SEARCH("booking vcd",J695)))</formula>
    </cfRule>
    <cfRule type="containsText" dxfId="12932" priority="9167" stopIfTrue="1" operator="containsText" text="booking vc">
      <formula>NOT(ISERROR(SEARCH("booking vc",J695)))</formula>
    </cfRule>
  </conditionalFormatting>
  <conditionalFormatting sqref="J695">
    <cfRule type="containsText" dxfId="12931" priority="9180" operator="containsText" text="BANND">
      <formula>NOT(ISERROR(SEARCH("BANND",J695)))</formula>
    </cfRule>
    <cfRule type="expression" dxfId="12930" priority="9181">
      <formula>"'=NOT(ISERROR(VLOOKUP('Banned list'!)"</formula>
    </cfRule>
  </conditionalFormatting>
  <conditionalFormatting sqref="N695">
    <cfRule type="containsText" dxfId="12929" priority="9177" stopIfTrue="1" operator="containsText" text="CHARGE ON ARRIVAL">
      <formula>NOT(ISERROR(SEARCH("CHARGE ON ARRIVAL",N695)))</formula>
    </cfRule>
    <cfRule type="containsText" dxfId="12928" priority="9178" stopIfTrue="1" operator="containsText" text="CHARGE VC ON DAY">
      <formula>NOT(ISERROR(SEARCH("CHARGE VC ON DAY",N695)))</formula>
    </cfRule>
    <cfRule type="containsText" dxfId="12927" priority="9179" stopIfTrue="1" operator="containsText" text="PAID">
      <formula>NOT(ISERROR(SEARCH("PAID",N695)))</formula>
    </cfRule>
  </conditionalFormatting>
  <conditionalFormatting sqref="H696:L696">
    <cfRule type="expression" dxfId="12926" priority="9146">
      <formula>"'=NOT(ISERROR(VLOOKUP('Banned list'!)"</formula>
    </cfRule>
  </conditionalFormatting>
  <conditionalFormatting sqref="J696">
    <cfRule type="containsText" dxfId="12925" priority="9149" operator="containsText" text="bb">
      <formula>NOT(ISERROR(SEARCH("bb",J696)))</formula>
    </cfRule>
    <cfRule type="containsText" dxfId="12924" priority="9150" stopIfTrue="1" operator="containsText" text="booking hc">
      <formula>NOT(ISERROR(SEARCH("booking hc",J696)))</formula>
    </cfRule>
    <cfRule type="containsText" dxfId="12923" priority="9151" operator="containsText" text="expedia vc">
      <formula>NOT(ISERROR(SEARCH("expedia vc",J696)))</formula>
    </cfRule>
    <cfRule type="containsText" dxfId="12922" priority="9152" operator="containsText" text="booking hcn">
      <formula>NOT(ISERROR(SEARCH("booking hcn",J696)))</formula>
    </cfRule>
    <cfRule type="containsText" dxfId="12921" priority="9153" stopIfTrue="1" operator="containsText" text="booking vcd">
      <formula>NOT(ISERROR(SEARCH("booking vcd",J696)))</formula>
    </cfRule>
    <cfRule type="containsText" dxfId="12920" priority="9154" stopIfTrue="1" operator="containsText" text="booking vc">
      <formula>NOT(ISERROR(SEARCH("booking vc",J696)))</formula>
    </cfRule>
  </conditionalFormatting>
  <conditionalFormatting sqref="J696">
    <cfRule type="containsText" dxfId="12919" priority="9148" operator="containsText" text="hw">
      <formula>NOT(ISERROR(SEARCH("hw",J696)))</formula>
    </cfRule>
  </conditionalFormatting>
  <conditionalFormatting sqref="J696">
    <cfRule type="containsText" dxfId="12918" priority="9139" operator="containsText" text="hw">
      <formula>NOT(ISERROR(SEARCH("hw",J696)))</formula>
    </cfRule>
    <cfRule type="containsText" dxfId="12917" priority="9140" operator="containsText" text="bb">
      <formula>NOT(ISERROR(SEARCH("bb",J696)))</formula>
    </cfRule>
    <cfRule type="containsText" dxfId="12916" priority="9141" stopIfTrue="1" operator="containsText" text="booking hc">
      <formula>NOT(ISERROR(SEARCH("booking hc",J696)))</formula>
    </cfRule>
    <cfRule type="containsText" dxfId="12915" priority="9142" operator="containsText" text="expedia vc">
      <formula>NOT(ISERROR(SEARCH("expedia vc",J696)))</formula>
    </cfRule>
    <cfRule type="containsText" dxfId="12914" priority="9143" operator="containsText" text="booking hcn">
      <formula>NOT(ISERROR(SEARCH("booking hcn",J696)))</formula>
    </cfRule>
    <cfRule type="containsText" dxfId="12913" priority="9144" stopIfTrue="1" operator="containsText" text="booking vcd">
      <formula>NOT(ISERROR(SEARCH("booking vcd",J696)))</formula>
    </cfRule>
    <cfRule type="containsText" dxfId="12912" priority="9145" stopIfTrue="1" operator="containsText" text="booking vc">
      <formula>NOT(ISERROR(SEARCH("booking vc",J696)))</formula>
    </cfRule>
  </conditionalFormatting>
  <conditionalFormatting sqref="J696">
    <cfRule type="containsText" dxfId="12911" priority="9158" operator="containsText" text="BANND">
      <formula>NOT(ISERROR(SEARCH("BANND",J696)))</formula>
    </cfRule>
    <cfRule type="expression" dxfId="12910" priority="9159">
      <formula>"'=NOT(ISERROR(VLOOKUP('Banned list'!)"</formula>
    </cfRule>
  </conditionalFormatting>
  <conditionalFormatting sqref="N696">
    <cfRule type="containsText" dxfId="12909" priority="9155" stopIfTrue="1" operator="containsText" text="CHARGE ON ARRIVAL">
      <formula>NOT(ISERROR(SEARCH("CHARGE ON ARRIVAL",N696)))</formula>
    </cfRule>
    <cfRule type="containsText" dxfId="12908" priority="9156" stopIfTrue="1" operator="containsText" text="CHARGE VC ON DAY">
      <formula>NOT(ISERROR(SEARCH("CHARGE VC ON DAY",N696)))</formula>
    </cfRule>
    <cfRule type="containsText" dxfId="12907" priority="9157" stopIfTrue="1" operator="containsText" text="PAID">
      <formula>NOT(ISERROR(SEARCH("PAID",N696)))</formula>
    </cfRule>
  </conditionalFormatting>
  <conditionalFormatting sqref="B697:D697 H697:L697">
    <cfRule type="expression" dxfId="12906" priority="9124">
      <formula>"'=NOT(ISERROR(VLOOKUP('Banned list'!)"</formula>
    </cfRule>
  </conditionalFormatting>
  <conditionalFormatting sqref="J697">
    <cfRule type="containsText" dxfId="12905" priority="9127" operator="containsText" text="bb">
      <formula>NOT(ISERROR(SEARCH("bb",J697)))</formula>
    </cfRule>
    <cfRule type="containsText" dxfId="12904" priority="9128" stopIfTrue="1" operator="containsText" text="booking hc">
      <formula>NOT(ISERROR(SEARCH("booking hc",J697)))</formula>
    </cfRule>
    <cfRule type="containsText" dxfId="12903" priority="9129" operator="containsText" text="expedia vc">
      <formula>NOT(ISERROR(SEARCH("expedia vc",J697)))</formula>
    </cfRule>
    <cfRule type="containsText" dxfId="12902" priority="9130" operator="containsText" text="booking hcn">
      <formula>NOT(ISERROR(SEARCH("booking hcn",J697)))</formula>
    </cfRule>
    <cfRule type="containsText" dxfId="12901" priority="9131" stopIfTrue="1" operator="containsText" text="booking vcd">
      <formula>NOT(ISERROR(SEARCH("booking vcd",J697)))</formula>
    </cfRule>
    <cfRule type="containsText" dxfId="12900" priority="9132" stopIfTrue="1" operator="containsText" text="booking vc">
      <formula>NOT(ISERROR(SEARCH("booking vc",J697)))</formula>
    </cfRule>
  </conditionalFormatting>
  <conditionalFormatting sqref="J697">
    <cfRule type="containsText" dxfId="12899" priority="9126" operator="containsText" text="hw">
      <formula>NOT(ISERROR(SEARCH("hw",J697)))</formula>
    </cfRule>
  </conditionalFormatting>
  <conditionalFormatting sqref="J697">
    <cfRule type="containsText" dxfId="12898" priority="9117" operator="containsText" text="hw">
      <formula>NOT(ISERROR(SEARCH("hw",J697)))</formula>
    </cfRule>
    <cfRule type="containsText" dxfId="12897" priority="9118" operator="containsText" text="bb">
      <formula>NOT(ISERROR(SEARCH("bb",J697)))</formula>
    </cfRule>
    <cfRule type="containsText" dxfId="12896" priority="9119" stopIfTrue="1" operator="containsText" text="booking hc">
      <formula>NOT(ISERROR(SEARCH("booking hc",J697)))</formula>
    </cfRule>
    <cfRule type="containsText" dxfId="12895" priority="9120" operator="containsText" text="expedia vc">
      <formula>NOT(ISERROR(SEARCH("expedia vc",J697)))</formula>
    </cfRule>
    <cfRule type="containsText" dxfId="12894" priority="9121" operator="containsText" text="booking hcn">
      <formula>NOT(ISERROR(SEARCH("booking hcn",J697)))</formula>
    </cfRule>
    <cfRule type="containsText" dxfId="12893" priority="9122" stopIfTrue="1" operator="containsText" text="booking vcd">
      <formula>NOT(ISERROR(SEARCH("booking vcd",J697)))</formula>
    </cfRule>
    <cfRule type="containsText" dxfId="12892" priority="9123" stopIfTrue="1" operator="containsText" text="booking vc">
      <formula>NOT(ISERROR(SEARCH("booking vc",J697)))</formula>
    </cfRule>
  </conditionalFormatting>
  <conditionalFormatting sqref="J697">
    <cfRule type="containsText" dxfId="12891" priority="9136" operator="containsText" text="BANND">
      <formula>NOT(ISERROR(SEARCH("BANND",J697)))</formula>
    </cfRule>
    <cfRule type="expression" dxfId="12890" priority="9137">
      <formula>"'=NOT(ISERROR(VLOOKUP('Banned list'!)"</formula>
    </cfRule>
  </conditionalFormatting>
  <conditionalFormatting sqref="N697">
    <cfRule type="containsText" dxfId="12889" priority="9133" stopIfTrue="1" operator="containsText" text="CHARGE ON ARRIVAL">
      <formula>NOT(ISERROR(SEARCH("CHARGE ON ARRIVAL",N697)))</formula>
    </cfRule>
    <cfRule type="containsText" dxfId="12888" priority="9134" stopIfTrue="1" operator="containsText" text="CHARGE VC ON DAY">
      <formula>NOT(ISERROR(SEARCH("CHARGE VC ON DAY",N697)))</formula>
    </cfRule>
    <cfRule type="containsText" dxfId="12887" priority="9135" stopIfTrue="1" operator="containsText" text="PAID">
      <formula>NOT(ISERROR(SEARCH("PAID",N697)))</formula>
    </cfRule>
  </conditionalFormatting>
  <conditionalFormatting sqref="N697">
    <cfRule type="containsText" dxfId="12886" priority="9115" operator="containsText" text="BANND">
      <formula>NOT(ISERROR(SEARCH("BANND",N697)))</formula>
    </cfRule>
  </conditionalFormatting>
  <conditionalFormatting sqref="H698:L698">
    <cfRule type="expression" dxfId="12885" priority="9100">
      <formula>"'=NOT(ISERROR(VLOOKUP('Banned list'!)"</formula>
    </cfRule>
  </conditionalFormatting>
  <conditionalFormatting sqref="J698">
    <cfRule type="containsText" dxfId="12884" priority="9103" operator="containsText" text="bb">
      <formula>NOT(ISERROR(SEARCH("bb",J698)))</formula>
    </cfRule>
    <cfRule type="containsText" dxfId="12883" priority="9104" stopIfTrue="1" operator="containsText" text="booking hc">
      <formula>NOT(ISERROR(SEARCH("booking hc",J698)))</formula>
    </cfRule>
    <cfRule type="containsText" dxfId="12882" priority="9105" operator="containsText" text="expedia vc">
      <formula>NOT(ISERROR(SEARCH("expedia vc",J698)))</formula>
    </cfRule>
    <cfRule type="containsText" dxfId="12881" priority="9106" operator="containsText" text="booking hcn">
      <formula>NOT(ISERROR(SEARCH("booking hcn",J698)))</formula>
    </cfRule>
    <cfRule type="containsText" dxfId="12880" priority="9107" stopIfTrue="1" operator="containsText" text="booking vcd">
      <formula>NOT(ISERROR(SEARCH("booking vcd",J698)))</formula>
    </cfRule>
    <cfRule type="containsText" dxfId="12879" priority="9108" stopIfTrue="1" operator="containsText" text="booking vc">
      <formula>NOT(ISERROR(SEARCH("booking vc",J698)))</formula>
    </cfRule>
  </conditionalFormatting>
  <conditionalFormatting sqref="J698">
    <cfRule type="containsText" dxfId="12878" priority="9102" operator="containsText" text="hw">
      <formula>NOT(ISERROR(SEARCH("hw",J698)))</formula>
    </cfRule>
  </conditionalFormatting>
  <conditionalFormatting sqref="J698">
    <cfRule type="containsText" dxfId="12877" priority="9093" operator="containsText" text="hw">
      <formula>NOT(ISERROR(SEARCH("hw",J698)))</formula>
    </cfRule>
    <cfRule type="containsText" dxfId="12876" priority="9094" operator="containsText" text="bb">
      <formula>NOT(ISERROR(SEARCH("bb",J698)))</formula>
    </cfRule>
    <cfRule type="containsText" dxfId="12875" priority="9095" stopIfTrue="1" operator="containsText" text="booking hc">
      <formula>NOT(ISERROR(SEARCH("booking hc",J698)))</formula>
    </cfRule>
    <cfRule type="containsText" dxfId="12874" priority="9096" operator="containsText" text="expedia vc">
      <formula>NOT(ISERROR(SEARCH("expedia vc",J698)))</formula>
    </cfRule>
    <cfRule type="containsText" dxfId="12873" priority="9097" operator="containsText" text="booking hcn">
      <formula>NOT(ISERROR(SEARCH("booking hcn",J698)))</formula>
    </cfRule>
    <cfRule type="containsText" dxfId="12872" priority="9098" stopIfTrue="1" operator="containsText" text="booking vcd">
      <formula>NOT(ISERROR(SEARCH("booking vcd",J698)))</formula>
    </cfRule>
    <cfRule type="containsText" dxfId="12871" priority="9099" stopIfTrue="1" operator="containsText" text="booking vc">
      <formula>NOT(ISERROR(SEARCH("booking vc",J698)))</formula>
    </cfRule>
  </conditionalFormatting>
  <conditionalFormatting sqref="J698">
    <cfRule type="containsText" dxfId="12870" priority="9112" operator="containsText" text="BANND">
      <formula>NOT(ISERROR(SEARCH("BANND",J698)))</formula>
    </cfRule>
    <cfRule type="expression" dxfId="12869" priority="9113">
      <formula>"'=NOT(ISERROR(VLOOKUP('Banned list'!)"</formula>
    </cfRule>
  </conditionalFormatting>
  <conditionalFormatting sqref="N698">
    <cfRule type="containsText" dxfId="12868" priority="9109" stopIfTrue="1" operator="containsText" text="CHARGE ON ARRIVAL">
      <formula>NOT(ISERROR(SEARCH("CHARGE ON ARRIVAL",N698)))</formula>
    </cfRule>
    <cfRule type="containsText" dxfId="12867" priority="9110" stopIfTrue="1" operator="containsText" text="CHARGE VC ON DAY">
      <formula>NOT(ISERROR(SEARCH("CHARGE VC ON DAY",N698)))</formula>
    </cfRule>
    <cfRule type="containsText" dxfId="12866" priority="9111" stopIfTrue="1" operator="containsText" text="PAID">
      <formula>NOT(ISERROR(SEARCH("PAID",N698)))</formula>
    </cfRule>
  </conditionalFormatting>
  <conditionalFormatting sqref="B699:F699 H699:L699">
    <cfRule type="expression" dxfId="12865" priority="9078">
      <formula>"'=NOT(ISERROR(VLOOKUP('Banned list'!)"</formula>
    </cfRule>
  </conditionalFormatting>
  <conditionalFormatting sqref="J699">
    <cfRule type="containsText" dxfId="12864" priority="9081" operator="containsText" text="bb">
      <formula>NOT(ISERROR(SEARCH("bb",J699)))</formula>
    </cfRule>
    <cfRule type="containsText" dxfId="12863" priority="9082" stopIfTrue="1" operator="containsText" text="booking hc">
      <formula>NOT(ISERROR(SEARCH("booking hc",J699)))</formula>
    </cfRule>
    <cfRule type="containsText" dxfId="12862" priority="9083" operator="containsText" text="expedia vc">
      <formula>NOT(ISERROR(SEARCH("expedia vc",J699)))</formula>
    </cfRule>
    <cfRule type="containsText" dxfId="12861" priority="9084" operator="containsText" text="booking hcn">
      <formula>NOT(ISERROR(SEARCH("booking hcn",J699)))</formula>
    </cfRule>
    <cfRule type="containsText" dxfId="12860" priority="9085" stopIfTrue="1" operator="containsText" text="booking vcd">
      <formula>NOT(ISERROR(SEARCH("booking vcd",J699)))</formula>
    </cfRule>
    <cfRule type="containsText" dxfId="12859" priority="9086" stopIfTrue="1" operator="containsText" text="booking vc">
      <formula>NOT(ISERROR(SEARCH("booking vc",J699)))</formula>
    </cfRule>
  </conditionalFormatting>
  <conditionalFormatting sqref="J699">
    <cfRule type="containsText" dxfId="12858" priority="9080" operator="containsText" text="hw">
      <formula>NOT(ISERROR(SEARCH("hw",J699)))</formula>
    </cfRule>
  </conditionalFormatting>
  <conditionalFormatting sqref="J699">
    <cfRule type="containsText" dxfId="12857" priority="9071" operator="containsText" text="hw">
      <formula>NOT(ISERROR(SEARCH("hw",J699)))</formula>
    </cfRule>
    <cfRule type="containsText" dxfId="12856" priority="9072" operator="containsText" text="bb">
      <formula>NOT(ISERROR(SEARCH("bb",J699)))</formula>
    </cfRule>
    <cfRule type="containsText" dxfId="12855" priority="9073" stopIfTrue="1" operator="containsText" text="booking hc">
      <formula>NOT(ISERROR(SEARCH("booking hc",J699)))</formula>
    </cfRule>
    <cfRule type="containsText" dxfId="12854" priority="9074" operator="containsText" text="expedia vc">
      <formula>NOT(ISERROR(SEARCH("expedia vc",J699)))</formula>
    </cfRule>
    <cfRule type="containsText" dxfId="12853" priority="9075" operator="containsText" text="booking hcn">
      <formula>NOT(ISERROR(SEARCH("booking hcn",J699)))</formula>
    </cfRule>
    <cfRule type="containsText" dxfId="12852" priority="9076" stopIfTrue="1" operator="containsText" text="booking vcd">
      <formula>NOT(ISERROR(SEARCH("booking vcd",J699)))</formula>
    </cfRule>
    <cfRule type="containsText" dxfId="12851" priority="9077" stopIfTrue="1" operator="containsText" text="booking vc">
      <formula>NOT(ISERROR(SEARCH("booking vc",J699)))</formula>
    </cfRule>
  </conditionalFormatting>
  <conditionalFormatting sqref="J699">
    <cfRule type="containsText" dxfId="12850" priority="9090" operator="containsText" text="BANND">
      <formula>NOT(ISERROR(SEARCH("BANND",J699)))</formula>
    </cfRule>
    <cfRule type="expression" dxfId="12849" priority="9091">
      <formula>"'=NOT(ISERROR(VLOOKUP('Banned list'!)"</formula>
    </cfRule>
  </conditionalFormatting>
  <conditionalFormatting sqref="N699">
    <cfRule type="containsText" dxfId="12848" priority="9087" stopIfTrue="1" operator="containsText" text="CHARGE ON ARRIVAL">
      <formula>NOT(ISERROR(SEARCH("CHARGE ON ARRIVAL",N699)))</formula>
    </cfRule>
    <cfRule type="containsText" dxfId="12847" priority="9088" stopIfTrue="1" operator="containsText" text="CHARGE VC ON DAY">
      <formula>NOT(ISERROR(SEARCH("CHARGE VC ON DAY",N699)))</formula>
    </cfRule>
    <cfRule type="containsText" dxfId="12846" priority="9089" stopIfTrue="1" operator="containsText" text="PAID">
      <formula>NOT(ISERROR(SEARCH("PAID",N699)))</formula>
    </cfRule>
  </conditionalFormatting>
  <conditionalFormatting sqref="C699:F699">
    <cfRule type="containsText" dxfId="12845" priority="9067" operator="containsText" text="BANND">
      <formula>NOT(ISERROR(SEARCH("BANND",C699)))</formula>
    </cfRule>
  </conditionalFormatting>
  <conditionalFormatting sqref="H699:L699">
    <cfRule type="expression" dxfId="12844" priority="9066">
      <formula>"'=NOT(ISERROR(VLOOKUP('Banned list'!)"</formula>
    </cfRule>
  </conditionalFormatting>
  <conditionalFormatting sqref="J699">
    <cfRule type="containsText" dxfId="12843" priority="9059" operator="containsText" text="hw">
      <formula>NOT(ISERROR(SEARCH("hw",J699)))</formula>
    </cfRule>
    <cfRule type="containsText" dxfId="12842" priority="9060" operator="containsText" text="bb">
      <formula>NOT(ISERROR(SEARCH("bb",J699)))</formula>
    </cfRule>
    <cfRule type="containsText" dxfId="12841" priority="9061" stopIfTrue="1" operator="containsText" text="booking hc">
      <formula>NOT(ISERROR(SEARCH("booking hc",J699)))</formula>
    </cfRule>
    <cfRule type="containsText" dxfId="12840" priority="9062" operator="containsText" text="expedia vc">
      <formula>NOT(ISERROR(SEARCH("expedia vc",J699)))</formula>
    </cfRule>
    <cfRule type="containsText" dxfId="12839" priority="9063" operator="containsText" text="booking hcn">
      <formula>NOT(ISERROR(SEARCH("booking hcn",J699)))</formula>
    </cfRule>
    <cfRule type="containsText" dxfId="12838" priority="9064" stopIfTrue="1" operator="containsText" text="booking vcd">
      <formula>NOT(ISERROR(SEARCH("booking vcd",J699)))</formula>
    </cfRule>
    <cfRule type="containsText" dxfId="12837" priority="9065" stopIfTrue="1" operator="containsText" text="booking vc">
      <formula>NOT(ISERROR(SEARCH("booking vc",J699)))</formula>
    </cfRule>
  </conditionalFormatting>
  <conditionalFormatting sqref="J699">
    <cfRule type="containsText" dxfId="12836" priority="9068" operator="containsText" text="BANND">
      <formula>NOT(ISERROR(SEARCH("BANND",J699)))</formula>
    </cfRule>
    <cfRule type="expression" dxfId="12835" priority="9069">
      <formula>"'=NOT(ISERROR(VLOOKUP('Banned list'!)"</formula>
    </cfRule>
  </conditionalFormatting>
  <conditionalFormatting sqref="H699:L699">
    <cfRule type="expression" dxfId="12834" priority="9056">
      <formula>"'=NOT(ISERROR(VLOOKUP('Banned list'!)"</formula>
    </cfRule>
  </conditionalFormatting>
  <conditionalFormatting sqref="J699">
    <cfRule type="containsText" dxfId="12833" priority="9049" operator="containsText" text="hw">
      <formula>NOT(ISERROR(SEARCH("hw",J699)))</formula>
    </cfRule>
    <cfRule type="containsText" dxfId="12832" priority="9050" operator="containsText" text="bb">
      <formula>NOT(ISERROR(SEARCH("bb",J699)))</formula>
    </cfRule>
    <cfRule type="containsText" dxfId="12831" priority="9051" stopIfTrue="1" operator="containsText" text="booking hc">
      <formula>NOT(ISERROR(SEARCH("booking hc",J699)))</formula>
    </cfRule>
    <cfRule type="containsText" dxfId="12830" priority="9052" operator="containsText" text="expedia vc">
      <formula>NOT(ISERROR(SEARCH("expedia vc",J699)))</formula>
    </cfRule>
    <cfRule type="containsText" dxfId="12829" priority="9053" operator="containsText" text="booking hcn">
      <formula>NOT(ISERROR(SEARCH("booking hcn",J699)))</formula>
    </cfRule>
    <cfRule type="containsText" dxfId="12828" priority="9054" stopIfTrue="1" operator="containsText" text="booking vcd">
      <formula>NOT(ISERROR(SEARCH("booking vcd",J699)))</formula>
    </cfRule>
    <cfRule type="containsText" dxfId="12827" priority="9055" stopIfTrue="1" operator="containsText" text="booking vc">
      <formula>NOT(ISERROR(SEARCH("booking vc",J699)))</formula>
    </cfRule>
  </conditionalFormatting>
  <conditionalFormatting sqref="J699">
    <cfRule type="containsText" dxfId="12826" priority="9057" operator="containsText" text="BANND">
      <formula>NOT(ISERROR(SEARCH("BANND",J699)))</formula>
    </cfRule>
    <cfRule type="expression" dxfId="12825" priority="9058">
      <formula>"'=NOT(ISERROR(VLOOKUP('Banned list'!)"</formula>
    </cfRule>
  </conditionalFormatting>
  <conditionalFormatting sqref="C699:F699">
    <cfRule type="containsText" dxfId="12824" priority="9045" operator="containsText" text="BANND">
      <formula>NOT(ISERROR(SEARCH("BANND",C699)))</formula>
    </cfRule>
  </conditionalFormatting>
  <conditionalFormatting sqref="H699:L699">
    <cfRule type="expression" dxfId="12823" priority="9044">
      <formula>"'=NOT(ISERROR(VLOOKUP('Banned list'!)"</formula>
    </cfRule>
  </conditionalFormatting>
  <conditionalFormatting sqref="J699">
    <cfRule type="containsText" dxfId="12822" priority="9037" operator="containsText" text="hw">
      <formula>NOT(ISERROR(SEARCH("hw",J699)))</formula>
    </cfRule>
    <cfRule type="containsText" dxfId="12821" priority="9038" operator="containsText" text="bb">
      <formula>NOT(ISERROR(SEARCH("bb",J699)))</formula>
    </cfRule>
    <cfRule type="containsText" dxfId="12820" priority="9039" stopIfTrue="1" operator="containsText" text="booking hc">
      <formula>NOT(ISERROR(SEARCH("booking hc",J699)))</formula>
    </cfRule>
    <cfRule type="containsText" dxfId="12819" priority="9040" operator="containsText" text="expedia vc">
      <formula>NOT(ISERROR(SEARCH("expedia vc",J699)))</formula>
    </cfRule>
    <cfRule type="containsText" dxfId="12818" priority="9041" operator="containsText" text="booking hcn">
      <formula>NOT(ISERROR(SEARCH("booking hcn",J699)))</formula>
    </cfRule>
    <cfRule type="containsText" dxfId="12817" priority="9042" stopIfTrue="1" operator="containsText" text="booking vcd">
      <formula>NOT(ISERROR(SEARCH("booking vcd",J699)))</formula>
    </cfRule>
    <cfRule type="containsText" dxfId="12816" priority="9043" stopIfTrue="1" operator="containsText" text="booking vc">
      <formula>NOT(ISERROR(SEARCH("booking vc",J699)))</formula>
    </cfRule>
  </conditionalFormatting>
  <conditionalFormatting sqref="J699">
    <cfRule type="containsText" dxfId="12815" priority="9046" operator="containsText" text="BANND">
      <formula>NOT(ISERROR(SEARCH("BANND",J699)))</formula>
    </cfRule>
    <cfRule type="expression" dxfId="12814" priority="9047">
      <formula>"'=NOT(ISERROR(VLOOKUP('Banned list'!)"</formula>
    </cfRule>
  </conditionalFormatting>
  <conditionalFormatting sqref="H700:L700">
    <cfRule type="expression" dxfId="12813" priority="9022">
      <formula>"'=NOT(ISERROR(VLOOKUP('Banned list'!)"</formula>
    </cfRule>
  </conditionalFormatting>
  <conditionalFormatting sqref="J700">
    <cfRule type="containsText" dxfId="12812" priority="9025" operator="containsText" text="bb">
      <formula>NOT(ISERROR(SEARCH("bb",J700)))</formula>
    </cfRule>
    <cfRule type="containsText" dxfId="12811" priority="9026" stopIfTrue="1" operator="containsText" text="booking hc">
      <formula>NOT(ISERROR(SEARCH("booking hc",J700)))</formula>
    </cfRule>
    <cfRule type="containsText" dxfId="12810" priority="9027" operator="containsText" text="expedia vc">
      <formula>NOT(ISERROR(SEARCH("expedia vc",J700)))</formula>
    </cfRule>
    <cfRule type="containsText" dxfId="12809" priority="9028" operator="containsText" text="booking hcn">
      <formula>NOT(ISERROR(SEARCH("booking hcn",J700)))</formula>
    </cfRule>
    <cfRule type="containsText" dxfId="12808" priority="9029" stopIfTrue="1" operator="containsText" text="booking vcd">
      <formula>NOT(ISERROR(SEARCH("booking vcd",J700)))</formula>
    </cfRule>
    <cfRule type="containsText" dxfId="12807" priority="9030" stopIfTrue="1" operator="containsText" text="booking vc">
      <formula>NOT(ISERROR(SEARCH("booking vc",J700)))</formula>
    </cfRule>
  </conditionalFormatting>
  <conditionalFormatting sqref="J700">
    <cfRule type="containsText" dxfId="12806" priority="9024" operator="containsText" text="hw">
      <formula>NOT(ISERROR(SEARCH("hw",J700)))</formula>
    </cfRule>
  </conditionalFormatting>
  <conditionalFormatting sqref="J700">
    <cfRule type="containsText" dxfId="12805" priority="9015" operator="containsText" text="hw">
      <formula>NOT(ISERROR(SEARCH("hw",J700)))</formula>
    </cfRule>
    <cfRule type="containsText" dxfId="12804" priority="9016" operator="containsText" text="bb">
      <formula>NOT(ISERROR(SEARCH("bb",J700)))</formula>
    </cfRule>
    <cfRule type="containsText" dxfId="12803" priority="9017" stopIfTrue="1" operator="containsText" text="booking hc">
      <formula>NOT(ISERROR(SEARCH("booking hc",J700)))</formula>
    </cfRule>
    <cfRule type="containsText" dxfId="12802" priority="9018" operator="containsText" text="expedia vc">
      <formula>NOT(ISERROR(SEARCH("expedia vc",J700)))</formula>
    </cfRule>
    <cfRule type="containsText" dxfId="12801" priority="9019" operator="containsText" text="booking hcn">
      <formula>NOT(ISERROR(SEARCH("booking hcn",J700)))</formula>
    </cfRule>
    <cfRule type="containsText" dxfId="12800" priority="9020" stopIfTrue="1" operator="containsText" text="booking vcd">
      <formula>NOT(ISERROR(SEARCH("booking vcd",J700)))</formula>
    </cfRule>
    <cfRule type="containsText" dxfId="12799" priority="9021" stopIfTrue="1" operator="containsText" text="booking vc">
      <formula>NOT(ISERROR(SEARCH("booking vc",J700)))</formula>
    </cfRule>
  </conditionalFormatting>
  <conditionalFormatting sqref="J700">
    <cfRule type="containsText" dxfId="12798" priority="9034" operator="containsText" text="BANND">
      <formula>NOT(ISERROR(SEARCH("BANND",J700)))</formula>
    </cfRule>
    <cfRule type="expression" dxfId="12797" priority="9035">
      <formula>"'=NOT(ISERROR(VLOOKUP('Banned list'!)"</formula>
    </cfRule>
  </conditionalFormatting>
  <conditionalFormatting sqref="N700">
    <cfRule type="containsText" dxfId="12796" priority="9031" stopIfTrue="1" operator="containsText" text="CHARGE ON ARRIVAL">
      <formula>NOT(ISERROR(SEARCH("CHARGE ON ARRIVAL",N700)))</formula>
    </cfRule>
    <cfRule type="containsText" dxfId="12795" priority="9032" stopIfTrue="1" operator="containsText" text="CHARGE VC ON DAY">
      <formula>NOT(ISERROR(SEARCH("CHARGE VC ON DAY",N700)))</formula>
    </cfRule>
    <cfRule type="containsText" dxfId="12794" priority="9033" stopIfTrue="1" operator="containsText" text="PAID">
      <formula>NOT(ISERROR(SEARCH("PAID",N700)))</formula>
    </cfRule>
  </conditionalFormatting>
  <conditionalFormatting sqref="B701:F701 H701:L701">
    <cfRule type="expression" dxfId="12793" priority="9000">
      <formula>"'=NOT(ISERROR(VLOOKUP('Banned list'!)"</formula>
    </cfRule>
  </conditionalFormatting>
  <conditionalFormatting sqref="J701">
    <cfRule type="containsText" dxfId="12792" priority="9003" operator="containsText" text="bb">
      <formula>NOT(ISERROR(SEARCH("bb",J701)))</formula>
    </cfRule>
    <cfRule type="containsText" dxfId="12791" priority="9004" stopIfTrue="1" operator="containsText" text="booking hc">
      <formula>NOT(ISERROR(SEARCH("booking hc",J701)))</formula>
    </cfRule>
    <cfRule type="containsText" dxfId="12790" priority="9005" operator="containsText" text="expedia vc">
      <formula>NOT(ISERROR(SEARCH("expedia vc",J701)))</formula>
    </cfRule>
    <cfRule type="containsText" dxfId="12789" priority="9006" operator="containsText" text="booking hcn">
      <formula>NOT(ISERROR(SEARCH("booking hcn",J701)))</formula>
    </cfRule>
    <cfRule type="containsText" dxfId="12788" priority="9007" stopIfTrue="1" operator="containsText" text="booking vcd">
      <formula>NOT(ISERROR(SEARCH("booking vcd",J701)))</formula>
    </cfRule>
    <cfRule type="containsText" dxfId="12787" priority="9008" stopIfTrue="1" operator="containsText" text="booking vc">
      <formula>NOT(ISERROR(SEARCH("booking vc",J701)))</formula>
    </cfRule>
  </conditionalFormatting>
  <conditionalFormatting sqref="J701">
    <cfRule type="containsText" dxfId="12786" priority="9002" operator="containsText" text="hw">
      <formula>NOT(ISERROR(SEARCH("hw",J701)))</formula>
    </cfRule>
  </conditionalFormatting>
  <conditionalFormatting sqref="J701">
    <cfRule type="containsText" dxfId="12785" priority="8993" operator="containsText" text="hw">
      <formula>NOT(ISERROR(SEARCH("hw",J701)))</formula>
    </cfRule>
    <cfRule type="containsText" dxfId="12784" priority="8994" operator="containsText" text="bb">
      <formula>NOT(ISERROR(SEARCH("bb",J701)))</formula>
    </cfRule>
    <cfRule type="containsText" dxfId="12783" priority="8995" stopIfTrue="1" operator="containsText" text="booking hc">
      <formula>NOT(ISERROR(SEARCH("booking hc",J701)))</formula>
    </cfRule>
    <cfRule type="containsText" dxfId="12782" priority="8996" operator="containsText" text="expedia vc">
      <formula>NOT(ISERROR(SEARCH("expedia vc",J701)))</formula>
    </cfRule>
    <cfRule type="containsText" dxfId="12781" priority="8997" operator="containsText" text="booking hcn">
      <formula>NOT(ISERROR(SEARCH("booking hcn",J701)))</formula>
    </cfRule>
    <cfRule type="containsText" dxfId="12780" priority="8998" stopIfTrue="1" operator="containsText" text="booking vcd">
      <formula>NOT(ISERROR(SEARCH("booking vcd",J701)))</formula>
    </cfRule>
    <cfRule type="containsText" dxfId="12779" priority="8999" stopIfTrue="1" operator="containsText" text="booking vc">
      <formula>NOT(ISERROR(SEARCH("booking vc",J701)))</formula>
    </cfRule>
  </conditionalFormatting>
  <conditionalFormatting sqref="J701">
    <cfRule type="containsText" dxfId="12778" priority="9012" operator="containsText" text="BANND">
      <formula>NOT(ISERROR(SEARCH("BANND",J701)))</formula>
    </cfRule>
    <cfRule type="expression" dxfId="12777" priority="9013">
      <formula>"'=NOT(ISERROR(VLOOKUP('Banned list'!)"</formula>
    </cfRule>
  </conditionalFormatting>
  <conditionalFormatting sqref="N701">
    <cfRule type="containsText" dxfId="12776" priority="9009" stopIfTrue="1" operator="containsText" text="CHARGE ON ARRIVAL">
      <formula>NOT(ISERROR(SEARCH("CHARGE ON ARRIVAL",N701)))</formula>
    </cfRule>
    <cfRule type="containsText" dxfId="12775" priority="9010" stopIfTrue="1" operator="containsText" text="CHARGE VC ON DAY">
      <formula>NOT(ISERROR(SEARCH("CHARGE VC ON DAY",N701)))</formula>
    </cfRule>
    <cfRule type="containsText" dxfId="12774" priority="9011" stopIfTrue="1" operator="containsText" text="PAID">
      <formula>NOT(ISERROR(SEARCH("PAID",N701)))</formula>
    </cfRule>
  </conditionalFormatting>
  <conditionalFormatting sqref="C701:F701">
    <cfRule type="containsText" dxfId="12773" priority="8989" operator="containsText" text="BANND">
      <formula>NOT(ISERROR(SEARCH("BANND",C701)))</formula>
    </cfRule>
  </conditionalFormatting>
  <conditionalFormatting sqref="H701:L701">
    <cfRule type="expression" dxfId="12772" priority="8988">
      <formula>"'=NOT(ISERROR(VLOOKUP('Banned list'!)"</formula>
    </cfRule>
  </conditionalFormatting>
  <conditionalFormatting sqref="J701">
    <cfRule type="containsText" dxfId="12771" priority="8981" operator="containsText" text="hw">
      <formula>NOT(ISERROR(SEARCH("hw",J701)))</formula>
    </cfRule>
    <cfRule type="containsText" dxfId="12770" priority="8982" operator="containsText" text="bb">
      <formula>NOT(ISERROR(SEARCH("bb",J701)))</formula>
    </cfRule>
    <cfRule type="containsText" dxfId="12769" priority="8983" stopIfTrue="1" operator="containsText" text="booking hc">
      <formula>NOT(ISERROR(SEARCH("booking hc",J701)))</formula>
    </cfRule>
    <cfRule type="containsText" dxfId="12768" priority="8984" operator="containsText" text="expedia vc">
      <formula>NOT(ISERROR(SEARCH("expedia vc",J701)))</formula>
    </cfRule>
    <cfRule type="containsText" dxfId="12767" priority="8985" operator="containsText" text="booking hcn">
      <formula>NOT(ISERROR(SEARCH("booking hcn",J701)))</formula>
    </cfRule>
    <cfRule type="containsText" dxfId="12766" priority="8986" stopIfTrue="1" operator="containsText" text="booking vcd">
      <formula>NOT(ISERROR(SEARCH("booking vcd",J701)))</formula>
    </cfRule>
    <cfRule type="containsText" dxfId="12765" priority="8987" stopIfTrue="1" operator="containsText" text="booking vc">
      <formula>NOT(ISERROR(SEARCH("booking vc",J701)))</formula>
    </cfRule>
  </conditionalFormatting>
  <conditionalFormatting sqref="J701">
    <cfRule type="containsText" dxfId="12764" priority="8990" operator="containsText" text="BANND">
      <formula>NOT(ISERROR(SEARCH("BANND",J701)))</formula>
    </cfRule>
    <cfRule type="expression" dxfId="12763" priority="8991">
      <formula>"'=NOT(ISERROR(VLOOKUP('Banned list'!)"</formula>
    </cfRule>
  </conditionalFormatting>
  <conditionalFormatting sqref="H701:L701">
    <cfRule type="expression" dxfId="12762" priority="8978">
      <formula>"'=NOT(ISERROR(VLOOKUP('Banned list'!)"</formula>
    </cfRule>
  </conditionalFormatting>
  <conditionalFormatting sqref="J701">
    <cfRule type="containsText" dxfId="12761" priority="8971" operator="containsText" text="hw">
      <formula>NOT(ISERROR(SEARCH("hw",J701)))</formula>
    </cfRule>
    <cfRule type="containsText" dxfId="12760" priority="8972" operator="containsText" text="bb">
      <formula>NOT(ISERROR(SEARCH("bb",J701)))</formula>
    </cfRule>
    <cfRule type="containsText" dxfId="12759" priority="8973" stopIfTrue="1" operator="containsText" text="booking hc">
      <formula>NOT(ISERROR(SEARCH("booking hc",J701)))</formula>
    </cfRule>
    <cfRule type="containsText" dxfId="12758" priority="8974" operator="containsText" text="expedia vc">
      <formula>NOT(ISERROR(SEARCH("expedia vc",J701)))</formula>
    </cfRule>
    <cfRule type="containsText" dxfId="12757" priority="8975" operator="containsText" text="booking hcn">
      <formula>NOT(ISERROR(SEARCH("booking hcn",J701)))</formula>
    </cfRule>
    <cfRule type="containsText" dxfId="12756" priority="8976" stopIfTrue="1" operator="containsText" text="booking vcd">
      <formula>NOT(ISERROR(SEARCH("booking vcd",J701)))</formula>
    </cfRule>
    <cfRule type="containsText" dxfId="12755" priority="8977" stopIfTrue="1" operator="containsText" text="booking vc">
      <formula>NOT(ISERROR(SEARCH("booking vc",J701)))</formula>
    </cfRule>
  </conditionalFormatting>
  <conditionalFormatting sqref="J701">
    <cfRule type="containsText" dxfId="12754" priority="8979" operator="containsText" text="BANND">
      <formula>NOT(ISERROR(SEARCH("BANND",J701)))</formula>
    </cfRule>
    <cfRule type="expression" dxfId="12753" priority="8980">
      <formula>"'=NOT(ISERROR(VLOOKUP('Banned list'!)"</formula>
    </cfRule>
  </conditionalFormatting>
  <conditionalFormatting sqref="C701:F701">
    <cfRule type="containsText" dxfId="12752" priority="8967" operator="containsText" text="BANND">
      <formula>NOT(ISERROR(SEARCH("BANND",C701)))</formula>
    </cfRule>
  </conditionalFormatting>
  <conditionalFormatting sqref="H701:L701">
    <cfRule type="expression" dxfId="12751" priority="8966">
      <formula>"'=NOT(ISERROR(VLOOKUP('Banned list'!)"</formula>
    </cfRule>
  </conditionalFormatting>
  <conditionalFormatting sqref="J701">
    <cfRule type="containsText" dxfId="12750" priority="8959" operator="containsText" text="hw">
      <formula>NOT(ISERROR(SEARCH("hw",J701)))</formula>
    </cfRule>
    <cfRule type="containsText" dxfId="12749" priority="8960" operator="containsText" text="bb">
      <formula>NOT(ISERROR(SEARCH("bb",J701)))</formula>
    </cfRule>
    <cfRule type="containsText" dxfId="12748" priority="8961" stopIfTrue="1" operator="containsText" text="booking hc">
      <formula>NOT(ISERROR(SEARCH("booking hc",J701)))</formula>
    </cfRule>
    <cfRule type="containsText" dxfId="12747" priority="8962" operator="containsText" text="expedia vc">
      <formula>NOT(ISERROR(SEARCH("expedia vc",J701)))</formula>
    </cfRule>
    <cfRule type="containsText" dxfId="12746" priority="8963" operator="containsText" text="booking hcn">
      <formula>NOT(ISERROR(SEARCH("booking hcn",J701)))</formula>
    </cfRule>
    <cfRule type="containsText" dxfId="12745" priority="8964" stopIfTrue="1" operator="containsText" text="booking vcd">
      <formula>NOT(ISERROR(SEARCH("booking vcd",J701)))</formula>
    </cfRule>
    <cfRule type="containsText" dxfId="12744" priority="8965" stopIfTrue="1" operator="containsText" text="booking vc">
      <formula>NOT(ISERROR(SEARCH("booking vc",J701)))</formula>
    </cfRule>
  </conditionalFormatting>
  <conditionalFormatting sqref="J701">
    <cfRule type="containsText" dxfId="12743" priority="8968" operator="containsText" text="BANND">
      <formula>NOT(ISERROR(SEARCH("BANND",J701)))</formula>
    </cfRule>
    <cfRule type="expression" dxfId="12742" priority="8969">
      <formula>"'=NOT(ISERROR(VLOOKUP('Banned list'!)"</formula>
    </cfRule>
  </conditionalFormatting>
  <conditionalFormatting sqref="H702:L702">
    <cfRule type="expression" dxfId="12741" priority="8944">
      <formula>"'=NOT(ISERROR(VLOOKUP('Banned list'!)"</formula>
    </cfRule>
  </conditionalFormatting>
  <conditionalFormatting sqref="J702">
    <cfRule type="containsText" dxfId="12740" priority="8947" operator="containsText" text="bb">
      <formula>NOT(ISERROR(SEARCH("bb",J702)))</formula>
    </cfRule>
    <cfRule type="containsText" dxfId="12739" priority="8948" stopIfTrue="1" operator="containsText" text="booking hc">
      <formula>NOT(ISERROR(SEARCH("booking hc",J702)))</formula>
    </cfRule>
    <cfRule type="containsText" dxfId="12738" priority="8949" operator="containsText" text="expedia vc">
      <formula>NOT(ISERROR(SEARCH("expedia vc",J702)))</formula>
    </cfRule>
    <cfRule type="containsText" dxfId="12737" priority="8950" operator="containsText" text="booking hcn">
      <formula>NOT(ISERROR(SEARCH("booking hcn",J702)))</formula>
    </cfRule>
    <cfRule type="containsText" dxfId="12736" priority="8951" stopIfTrue="1" operator="containsText" text="booking vcd">
      <formula>NOT(ISERROR(SEARCH("booking vcd",J702)))</formula>
    </cfRule>
    <cfRule type="containsText" dxfId="12735" priority="8952" stopIfTrue="1" operator="containsText" text="booking vc">
      <formula>NOT(ISERROR(SEARCH("booking vc",J702)))</formula>
    </cfRule>
  </conditionalFormatting>
  <conditionalFormatting sqref="J702">
    <cfRule type="containsText" dxfId="12734" priority="8946" operator="containsText" text="hw">
      <formula>NOT(ISERROR(SEARCH("hw",J702)))</formula>
    </cfRule>
  </conditionalFormatting>
  <conditionalFormatting sqref="J702">
    <cfRule type="containsText" dxfId="12733" priority="8937" operator="containsText" text="hw">
      <formula>NOT(ISERROR(SEARCH("hw",J702)))</formula>
    </cfRule>
    <cfRule type="containsText" dxfId="12732" priority="8938" operator="containsText" text="bb">
      <formula>NOT(ISERROR(SEARCH("bb",J702)))</formula>
    </cfRule>
    <cfRule type="containsText" dxfId="12731" priority="8939" stopIfTrue="1" operator="containsText" text="booking hc">
      <formula>NOT(ISERROR(SEARCH("booking hc",J702)))</formula>
    </cfRule>
    <cfRule type="containsText" dxfId="12730" priority="8940" operator="containsText" text="expedia vc">
      <formula>NOT(ISERROR(SEARCH("expedia vc",J702)))</formula>
    </cfRule>
    <cfRule type="containsText" dxfId="12729" priority="8941" operator="containsText" text="booking hcn">
      <formula>NOT(ISERROR(SEARCH("booking hcn",J702)))</formula>
    </cfRule>
    <cfRule type="containsText" dxfId="12728" priority="8942" stopIfTrue="1" operator="containsText" text="booking vcd">
      <formula>NOT(ISERROR(SEARCH("booking vcd",J702)))</formula>
    </cfRule>
    <cfRule type="containsText" dxfId="12727" priority="8943" stopIfTrue="1" operator="containsText" text="booking vc">
      <formula>NOT(ISERROR(SEARCH("booking vc",J702)))</formula>
    </cfRule>
  </conditionalFormatting>
  <conditionalFormatting sqref="J702">
    <cfRule type="containsText" dxfId="12726" priority="8956" operator="containsText" text="BANND">
      <formula>NOT(ISERROR(SEARCH("BANND",J702)))</formula>
    </cfRule>
    <cfRule type="expression" dxfId="12725" priority="8957">
      <formula>"'=NOT(ISERROR(VLOOKUP('Banned list'!)"</formula>
    </cfRule>
  </conditionalFormatting>
  <conditionalFormatting sqref="N702">
    <cfRule type="containsText" dxfId="12724" priority="8953" stopIfTrue="1" operator="containsText" text="CHARGE ON ARRIVAL">
      <formula>NOT(ISERROR(SEARCH("CHARGE ON ARRIVAL",N702)))</formula>
    </cfRule>
    <cfRule type="containsText" dxfId="12723" priority="8954" stopIfTrue="1" operator="containsText" text="CHARGE VC ON DAY">
      <formula>NOT(ISERROR(SEARCH("CHARGE VC ON DAY",N702)))</formula>
    </cfRule>
    <cfRule type="containsText" dxfId="12722" priority="8955" stopIfTrue="1" operator="containsText" text="PAID">
      <formula>NOT(ISERROR(SEARCH("PAID",N702)))</formula>
    </cfRule>
  </conditionalFormatting>
  <conditionalFormatting sqref="J702">
    <cfRule type="containsText" dxfId="12721" priority="8935" operator="containsText" text="BANND">
      <formula>NOT(ISERROR(SEARCH("BANND",J702)))</formula>
    </cfRule>
  </conditionalFormatting>
  <conditionalFormatting sqref="J702">
    <cfRule type="expression" dxfId="12720" priority="8932">
      <formula>"'=NOT(ISERROR(VLOOKUP('Banned list'!)"</formula>
    </cfRule>
  </conditionalFormatting>
  <conditionalFormatting sqref="J702">
    <cfRule type="containsText" dxfId="12719" priority="8925" operator="containsText" text="hw">
      <formula>NOT(ISERROR(SEARCH("hw",J702)))</formula>
    </cfRule>
    <cfRule type="containsText" dxfId="12718" priority="8926" operator="containsText" text="bb">
      <formula>NOT(ISERROR(SEARCH("bb",J702)))</formula>
    </cfRule>
    <cfRule type="containsText" dxfId="12717" priority="8927" stopIfTrue="1" operator="containsText" text="booking hc">
      <formula>NOT(ISERROR(SEARCH("booking hc",J702)))</formula>
    </cfRule>
    <cfRule type="containsText" dxfId="12716" priority="8928" operator="containsText" text="expedia vc">
      <formula>NOT(ISERROR(SEARCH("expedia vc",J702)))</formula>
    </cfRule>
    <cfRule type="containsText" dxfId="12715" priority="8929" operator="containsText" text="booking hcn">
      <formula>NOT(ISERROR(SEARCH("booking hcn",J702)))</formula>
    </cfRule>
    <cfRule type="containsText" dxfId="12714" priority="8930" stopIfTrue="1" operator="containsText" text="booking vcd">
      <formula>NOT(ISERROR(SEARCH("booking vcd",J702)))</formula>
    </cfRule>
    <cfRule type="containsText" dxfId="12713" priority="8931" stopIfTrue="1" operator="containsText" text="booking vc">
      <formula>NOT(ISERROR(SEARCH("booking vc",J702)))</formula>
    </cfRule>
  </conditionalFormatting>
  <conditionalFormatting sqref="J702">
    <cfRule type="containsText" dxfId="12712" priority="8933" operator="containsText" text="BANND">
      <formula>NOT(ISERROR(SEARCH("BANND",J702)))</formula>
    </cfRule>
    <cfRule type="expression" dxfId="12711" priority="8934">
      <formula>"'=NOT(ISERROR(VLOOKUP('Banned list'!)"</formula>
    </cfRule>
  </conditionalFormatting>
  <conditionalFormatting sqref="B703:F703 H703:L703">
    <cfRule type="expression" dxfId="12710" priority="8910">
      <formula>"'=NOT(ISERROR(VLOOKUP('Banned list'!)"</formula>
    </cfRule>
  </conditionalFormatting>
  <conditionalFormatting sqref="J703">
    <cfRule type="containsText" dxfId="12709" priority="8913" operator="containsText" text="bb">
      <formula>NOT(ISERROR(SEARCH("bb",J703)))</formula>
    </cfRule>
    <cfRule type="containsText" dxfId="12708" priority="8914" stopIfTrue="1" operator="containsText" text="booking hc">
      <formula>NOT(ISERROR(SEARCH("booking hc",J703)))</formula>
    </cfRule>
    <cfRule type="containsText" dxfId="12707" priority="8915" operator="containsText" text="expedia vc">
      <formula>NOT(ISERROR(SEARCH("expedia vc",J703)))</formula>
    </cfRule>
    <cfRule type="containsText" dxfId="12706" priority="8916" operator="containsText" text="booking hcn">
      <formula>NOT(ISERROR(SEARCH("booking hcn",J703)))</formula>
    </cfRule>
    <cfRule type="containsText" dxfId="12705" priority="8917" stopIfTrue="1" operator="containsText" text="booking vcd">
      <formula>NOT(ISERROR(SEARCH("booking vcd",J703)))</formula>
    </cfRule>
    <cfRule type="containsText" dxfId="12704" priority="8918" stopIfTrue="1" operator="containsText" text="booking vc">
      <formula>NOT(ISERROR(SEARCH("booking vc",J703)))</formula>
    </cfRule>
  </conditionalFormatting>
  <conditionalFormatting sqref="J703">
    <cfRule type="containsText" dxfId="12703" priority="8912" operator="containsText" text="hw">
      <formula>NOT(ISERROR(SEARCH("hw",J703)))</formula>
    </cfRule>
  </conditionalFormatting>
  <conditionalFormatting sqref="J703">
    <cfRule type="containsText" dxfId="12702" priority="8903" operator="containsText" text="hw">
      <formula>NOT(ISERROR(SEARCH("hw",J703)))</formula>
    </cfRule>
    <cfRule type="containsText" dxfId="12701" priority="8904" operator="containsText" text="bb">
      <formula>NOT(ISERROR(SEARCH("bb",J703)))</formula>
    </cfRule>
    <cfRule type="containsText" dxfId="12700" priority="8905" stopIfTrue="1" operator="containsText" text="booking hc">
      <formula>NOT(ISERROR(SEARCH("booking hc",J703)))</formula>
    </cfRule>
    <cfRule type="containsText" dxfId="12699" priority="8906" operator="containsText" text="expedia vc">
      <formula>NOT(ISERROR(SEARCH("expedia vc",J703)))</formula>
    </cfRule>
    <cfRule type="containsText" dxfId="12698" priority="8907" operator="containsText" text="booking hcn">
      <formula>NOT(ISERROR(SEARCH("booking hcn",J703)))</formula>
    </cfRule>
    <cfRule type="containsText" dxfId="12697" priority="8908" stopIfTrue="1" operator="containsText" text="booking vcd">
      <formula>NOT(ISERROR(SEARCH("booking vcd",J703)))</formula>
    </cfRule>
    <cfRule type="containsText" dxfId="12696" priority="8909" stopIfTrue="1" operator="containsText" text="booking vc">
      <formula>NOT(ISERROR(SEARCH("booking vc",J703)))</formula>
    </cfRule>
  </conditionalFormatting>
  <conditionalFormatting sqref="J703">
    <cfRule type="containsText" dxfId="12695" priority="8922" operator="containsText" text="BANND">
      <formula>NOT(ISERROR(SEARCH("BANND",J703)))</formula>
    </cfRule>
    <cfRule type="expression" dxfId="12694" priority="8923">
      <formula>"'=NOT(ISERROR(VLOOKUP('Banned list'!)"</formula>
    </cfRule>
  </conditionalFormatting>
  <conditionalFormatting sqref="N703">
    <cfRule type="containsText" dxfId="12693" priority="8919" stopIfTrue="1" operator="containsText" text="CHARGE ON ARRIVAL">
      <formula>NOT(ISERROR(SEARCH("CHARGE ON ARRIVAL",N703)))</formula>
    </cfRule>
    <cfRule type="containsText" dxfId="12692" priority="8920" stopIfTrue="1" operator="containsText" text="CHARGE VC ON DAY">
      <formula>NOT(ISERROR(SEARCH("CHARGE VC ON DAY",N703)))</formula>
    </cfRule>
    <cfRule type="containsText" dxfId="12691" priority="8921" stopIfTrue="1" operator="containsText" text="PAID">
      <formula>NOT(ISERROR(SEARCH("PAID",N703)))</formula>
    </cfRule>
  </conditionalFormatting>
  <conditionalFormatting sqref="C703:F703 H703:N703">
    <cfRule type="containsText" dxfId="12690" priority="8901" operator="containsText" text="BANND">
      <formula>NOT(ISERROR(SEARCH("BANND",C703)))</formula>
    </cfRule>
  </conditionalFormatting>
  <conditionalFormatting sqref="H703:L703">
    <cfRule type="expression" dxfId="12689" priority="8898">
      <formula>"'=NOT(ISERROR(VLOOKUP('Banned list'!)"</formula>
    </cfRule>
  </conditionalFormatting>
  <conditionalFormatting sqref="J703">
    <cfRule type="containsText" dxfId="12688" priority="8891" operator="containsText" text="hw">
      <formula>NOT(ISERROR(SEARCH("hw",J703)))</formula>
    </cfRule>
    <cfRule type="containsText" dxfId="12687" priority="8892" operator="containsText" text="bb">
      <formula>NOT(ISERROR(SEARCH("bb",J703)))</formula>
    </cfRule>
    <cfRule type="containsText" dxfId="12686" priority="8893" stopIfTrue="1" operator="containsText" text="booking hc">
      <formula>NOT(ISERROR(SEARCH("booking hc",J703)))</formula>
    </cfRule>
    <cfRule type="containsText" dxfId="12685" priority="8894" operator="containsText" text="expedia vc">
      <formula>NOT(ISERROR(SEARCH("expedia vc",J703)))</formula>
    </cfRule>
    <cfRule type="containsText" dxfId="12684" priority="8895" operator="containsText" text="booking hcn">
      <formula>NOT(ISERROR(SEARCH("booking hcn",J703)))</formula>
    </cfRule>
    <cfRule type="containsText" dxfId="12683" priority="8896" stopIfTrue="1" operator="containsText" text="booking vcd">
      <formula>NOT(ISERROR(SEARCH("booking vcd",J703)))</formula>
    </cfRule>
    <cfRule type="containsText" dxfId="12682" priority="8897" stopIfTrue="1" operator="containsText" text="booking vc">
      <formula>NOT(ISERROR(SEARCH("booking vc",J703)))</formula>
    </cfRule>
  </conditionalFormatting>
  <conditionalFormatting sqref="J703">
    <cfRule type="containsText" dxfId="12681" priority="8899" operator="containsText" text="BANND">
      <formula>NOT(ISERROR(SEARCH("BANND",J703)))</formula>
    </cfRule>
    <cfRule type="expression" dxfId="12680" priority="8900">
      <formula>"'=NOT(ISERROR(VLOOKUP('Banned list'!)"</formula>
    </cfRule>
  </conditionalFormatting>
  <conditionalFormatting sqref="C703:F703 H703:O703">
    <cfRule type="containsText" dxfId="12679" priority="8887" operator="containsText" text="BANND">
      <formula>NOT(ISERROR(SEARCH("BANND",C703)))</formula>
    </cfRule>
  </conditionalFormatting>
  <conditionalFormatting sqref="H703:L703">
    <cfRule type="expression" dxfId="12678" priority="8886">
      <formula>"'=NOT(ISERROR(VLOOKUP('Banned list'!)"</formula>
    </cfRule>
  </conditionalFormatting>
  <conditionalFormatting sqref="J703">
    <cfRule type="containsText" dxfId="12677" priority="8879" operator="containsText" text="hw">
      <formula>NOT(ISERROR(SEARCH("hw",J703)))</formula>
    </cfRule>
    <cfRule type="containsText" dxfId="12676" priority="8880" operator="containsText" text="bb">
      <formula>NOT(ISERROR(SEARCH("bb",J703)))</formula>
    </cfRule>
    <cfRule type="containsText" dxfId="12675" priority="8881" stopIfTrue="1" operator="containsText" text="booking hc">
      <formula>NOT(ISERROR(SEARCH("booking hc",J703)))</formula>
    </cfRule>
    <cfRule type="containsText" dxfId="12674" priority="8882" operator="containsText" text="expedia vc">
      <formula>NOT(ISERROR(SEARCH("expedia vc",J703)))</formula>
    </cfRule>
    <cfRule type="containsText" dxfId="12673" priority="8883" operator="containsText" text="booking hcn">
      <formula>NOT(ISERROR(SEARCH("booking hcn",J703)))</formula>
    </cfRule>
    <cfRule type="containsText" dxfId="12672" priority="8884" stopIfTrue="1" operator="containsText" text="booking vcd">
      <formula>NOT(ISERROR(SEARCH("booking vcd",J703)))</formula>
    </cfRule>
    <cfRule type="containsText" dxfId="12671" priority="8885" stopIfTrue="1" operator="containsText" text="booking vc">
      <formula>NOT(ISERROR(SEARCH("booking vc",J703)))</formula>
    </cfRule>
  </conditionalFormatting>
  <conditionalFormatting sqref="J703">
    <cfRule type="containsText" dxfId="12670" priority="8888" operator="containsText" text="BANND">
      <formula>NOT(ISERROR(SEARCH("BANND",J703)))</formula>
    </cfRule>
    <cfRule type="expression" dxfId="12669" priority="8889">
      <formula>"'=NOT(ISERROR(VLOOKUP('Banned list'!)"</formula>
    </cfRule>
  </conditionalFormatting>
  <conditionalFormatting sqref="B704:F704 H704:L704">
    <cfRule type="expression" dxfId="12668" priority="8864">
      <formula>"'=NOT(ISERROR(VLOOKUP('Banned list'!)"</formula>
    </cfRule>
  </conditionalFormatting>
  <conditionalFormatting sqref="J704">
    <cfRule type="containsText" dxfId="12667" priority="8867" operator="containsText" text="bb">
      <formula>NOT(ISERROR(SEARCH("bb",J704)))</formula>
    </cfRule>
    <cfRule type="containsText" dxfId="12666" priority="8868" stopIfTrue="1" operator="containsText" text="booking hc">
      <formula>NOT(ISERROR(SEARCH("booking hc",J704)))</formula>
    </cfRule>
    <cfRule type="containsText" dxfId="12665" priority="8869" operator="containsText" text="expedia vc">
      <formula>NOT(ISERROR(SEARCH("expedia vc",J704)))</formula>
    </cfRule>
    <cfRule type="containsText" dxfId="12664" priority="8870" operator="containsText" text="booking hcn">
      <formula>NOT(ISERROR(SEARCH("booking hcn",J704)))</formula>
    </cfRule>
    <cfRule type="containsText" dxfId="12663" priority="8871" stopIfTrue="1" operator="containsText" text="booking vcd">
      <formula>NOT(ISERROR(SEARCH("booking vcd",J704)))</formula>
    </cfRule>
    <cfRule type="containsText" dxfId="12662" priority="8872" stopIfTrue="1" operator="containsText" text="booking vc">
      <formula>NOT(ISERROR(SEARCH("booking vc",J704)))</formula>
    </cfRule>
  </conditionalFormatting>
  <conditionalFormatting sqref="J704">
    <cfRule type="containsText" dxfId="12661" priority="8866" operator="containsText" text="hw">
      <formula>NOT(ISERROR(SEARCH("hw",J704)))</formula>
    </cfRule>
  </conditionalFormatting>
  <conditionalFormatting sqref="J704">
    <cfRule type="containsText" dxfId="12660" priority="8857" operator="containsText" text="hw">
      <formula>NOT(ISERROR(SEARCH("hw",J704)))</formula>
    </cfRule>
    <cfRule type="containsText" dxfId="12659" priority="8858" operator="containsText" text="bb">
      <formula>NOT(ISERROR(SEARCH("bb",J704)))</formula>
    </cfRule>
    <cfRule type="containsText" dxfId="12658" priority="8859" stopIfTrue="1" operator="containsText" text="booking hc">
      <formula>NOT(ISERROR(SEARCH("booking hc",J704)))</formula>
    </cfRule>
    <cfRule type="containsText" dxfId="12657" priority="8860" operator="containsText" text="expedia vc">
      <formula>NOT(ISERROR(SEARCH("expedia vc",J704)))</formula>
    </cfRule>
    <cfRule type="containsText" dxfId="12656" priority="8861" operator="containsText" text="booking hcn">
      <formula>NOT(ISERROR(SEARCH("booking hcn",J704)))</formula>
    </cfRule>
    <cfRule type="containsText" dxfId="12655" priority="8862" stopIfTrue="1" operator="containsText" text="booking vcd">
      <formula>NOT(ISERROR(SEARCH("booking vcd",J704)))</formula>
    </cfRule>
    <cfRule type="containsText" dxfId="12654" priority="8863" stopIfTrue="1" operator="containsText" text="booking vc">
      <formula>NOT(ISERROR(SEARCH("booking vc",J704)))</formula>
    </cfRule>
  </conditionalFormatting>
  <conditionalFormatting sqref="J704">
    <cfRule type="containsText" dxfId="12653" priority="8876" operator="containsText" text="BANND">
      <formula>NOT(ISERROR(SEARCH("BANND",J704)))</formula>
    </cfRule>
    <cfRule type="expression" dxfId="12652" priority="8877">
      <formula>"'=NOT(ISERROR(VLOOKUP('Banned list'!)"</formula>
    </cfRule>
  </conditionalFormatting>
  <conditionalFormatting sqref="N704">
    <cfRule type="containsText" dxfId="12651" priority="8873" stopIfTrue="1" operator="containsText" text="CHARGE ON ARRIVAL">
      <formula>NOT(ISERROR(SEARCH("CHARGE ON ARRIVAL",N704)))</formula>
    </cfRule>
    <cfRule type="containsText" dxfId="12650" priority="8874" stopIfTrue="1" operator="containsText" text="CHARGE VC ON DAY">
      <formula>NOT(ISERROR(SEARCH("CHARGE VC ON DAY",N704)))</formula>
    </cfRule>
    <cfRule type="containsText" dxfId="12649" priority="8875" stopIfTrue="1" operator="containsText" text="PAID">
      <formula>NOT(ISERROR(SEARCH("PAID",N704)))</formula>
    </cfRule>
  </conditionalFormatting>
  <conditionalFormatting sqref="H704:L704">
    <cfRule type="expression" dxfId="12648" priority="8854">
      <formula>"'=NOT(ISERROR(VLOOKUP('Banned list'!)"</formula>
    </cfRule>
  </conditionalFormatting>
  <conditionalFormatting sqref="J704">
    <cfRule type="containsText" dxfId="12647" priority="8847" operator="containsText" text="hw">
      <formula>NOT(ISERROR(SEARCH("hw",J704)))</formula>
    </cfRule>
    <cfRule type="containsText" dxfId="12646" priority="8848" operator="containsText" text="bb">
      <formula>NOT(ISERROR(SEARCH("bb",J704)))</formula>
    </cfRule>
    <cfRule type="containsText" dxfId="12645" priority="8849" stopIfTrue="1" operator="containsText" text="booking hc">
      <formula>NOT(ISERROR(SEARCH("booking hc",J704)))</formula>
    </cfRule>
    <cfRule type="containsText" dxfId="12644" priority="8850" operator="containsText" text="expedia vc">
      <formula>NOT(ISERROR(SEARCH("expedia vc",J704)))</formula>
    </cfRule>
    <cfRule type="containsText" dxfId="12643" priority="8851" operator="containsText" text="booking hcn">
      <formula>NOT(ISERROR(SEARCH("booking hcn",J704)))</formula>
    </cfRule>
    <cfRule type="containsText" dxfId="12642" priority="8852" stopIfTrue="1" operator="containsText" text="booking vcd">
      <formula>NOT(ISERROR(SEARCH("booking vcd",J704)))</formula>
    </cfRule>
    <cfRule type="containsText" dxfId="12641" priority="8853" stopIfTrue="1" operator="containsText" text="booking vc">
      <formula>NOT(ISERROR(SEARCH("booking vc",J704)))</formula>
    </cfRule>
  </conditionalFormatting>
  <conditionalFormatting sqref="J704">
    <cfRule type="containsText" dxfId="12640" priority="8855" operator="containsText" text="BANND">
      <formula>NOT(ISERROR(SEARCH("BANND",J704)))</formula>
    </cfRule>
    <cfRule type="expression" dxfId="12639" priority="8856">
      <formula>"'=NOT(ISERROR(VLOOKUP('Banned list'!)"</formula>
    </cfRule>
  </conditionalFormatting>
  <conditionalFormatting sqref="C704:F704">
    <cfRule type="containsText" dxfId="12638" priority="8843" operator="containsText" text="BANND">
      <formula>NOT(ISERROR(SEARCH("BANND",C704)))</formula>
    </cfRule>
  </conditionalFormatting>
  <conditionalFormatting sqref="H704:L704">
    <cfRule type="expression" dxfId="12637" priority="8842">
      <formula>"'=NOT(ISERROR(VLOOKUP('Banned list'!)"</formula>
    </cfRule>
  </conditionalFormatting>
  <conditionalFormatting sqref="J704">
    <cfRule type="containsText" dxfId="12636" priority="8835" operator="containsText" text="hw">
      <formula>NOT(ISERROR(SEARCH("hw",J704)))</formula>
    </cfRule>
    <cfRule type="containsText" dxfId="12635" priority="8836" operator="containsText" text="bb">
      <formula>NOT(ISERROR(SEARCH("bb",J704)))</formula>
    </cfRule>
    <cfRule type="containsText" dxfId="12634" priority="8837" stopIfTrue="1" operator="containsText" text="booking hc">
      <formula>NOT(ISERROR(SEARCH("booking hc",J704)))</formula>
    </cfRule>
    <cfRule type="containsText" dxfId="12633" priority="8838" operator="containsText" text="expedia vc">
      <formula>NOT(ISERROR(SEARCH("expedia vc",J704)))</formula>
    </cfRule>
    <cfRule type="containsText" dxfId="12632" priority="8839" operator="containsText" text="booking hcn">
      <formula>NOT(ISERROR(SEARCH("booking hcn",J704)))</formula>
    </cfRule>
    <cfRule type="containsText" dxfId="12631" priority="8840" stopIfTrue="1" operator="containsText" text="booking vcd">
      <formula>NOT(ISERROR(SEARCH("booking vcd",J704)))</formula>
    </cfRule>
    <cfRule type="containsText" dxfId="12630" priority="8841" stopIfTrue="1" operator="containsText" text="booking vc">
      <formula>NOT(ISERROR(SEARCH("booking vc",J704)))</formula>
    </cfRule>
  </conditionalFormatting>
  <conditionalFormatting sqref="J704">
    <cfRule type="containsText" dxfId="12629" priority="8844" operator="containsText" text="BANND">
      <formula>NOT(ISERROR(SEARCH("BANND",J704)))</formula>
    </cfRule>
    <cfRule type="expression" dxfId="12628" priority="8845">
      <formula>"'=NOT(ISERROR(VLOOKUP('Banned list'!)"</formula>
    </cfRule>
  </conditionalFormatting>
  <conditionalFormatting sqref="B705:D705 H705:L705">
    <cfRule type="expression" dxfId="12627" priority="8820">
      <formula>"'=NOT(ISERROR(VLOOKUP('Banned list'!)"</formula>
    </cfRule>
  </conditionalFormatting>
  <conditionalFormatting sqref="J705">
    <cfRule type="containsText" dxfId="12626" priority="8823" operator="containsText" text="bb">
      <formula>NOT(ISERROR(SEARCH("bb",J705)))</formula>
    </cfRule>
    <cfRule type="containsText" dxfId="12625" priority="8824" stopIfTrue="1" operator="containsText" text="booking hc">
      <formula>NOT(ISERROR(SEARCH("booking hc",J705)))</formula>
    </cfRule>
    <cfRule type="containsText" dxfId="12624" priority="8825" operator="containsText" text="expedia vc">
      <formula>NOT(ISERROR(SEARCH("expedia vc",J705)))</formula>
    </cfRule>
    <cfRule type="containsText" dxfId="12623" priority="8826" operator="containsText" text="booking hcn">
      <formula>NOT(ISERROR(SEARCH("booking hcn",J705)))</formula>
    </cfRule>
    <cfRule type="containsText" dxfId="12622" priority="8827" stopIfTrue="1" operator="containsText" text="booking vcd">
      <formula>NOT(ISERROR(SEARCH("booking vcd",J705)))</formula>
    </cfRule>
    <cfRule type="containsText" dxfId="12621" priority="8828" stopIfTrue="1" operator="containsText" text="booking vc">
      <formula>NOT(ISERROR(SEARCH("booking vc",J705)))</formula>
    </cfRule>
  </conditionalFormatting>
  <conditionalFormatting sqref="J705">
    <cfRule type="containsText" dxfId="12620" priority="8822" operator="containsText" text="hw">
      <formula>NOT(ISERROR(SEARCH("hw",J705)))</formula>
    </cfRule>
  </conditionalFormatting>
  <conditionalFormatting sqref="J705">
    <cfRule type="containsText" dxfId="12619" priority="8813" operator="containsText" text="hw">
      <formula>NOT(ISERROR(SEARCH("hw",J705)))</formula>
    </cfRule>
    <cfRule type="containsText" dxfId="12618" priority="8814" operator="containsText" text="bb">
      <formula>NOT(ISERROR(SEARCH("bb",J705)))</formula>
    </cfRule>
    <cfRule type="containsText" dxfId="12617" priority="8815" stopIfTrue="1" operator="containsText" text="booking hc">
      <formula>NOT(ISERROR(SEARCH("booking hc",J705)))</formula>
    </cfRule>
    <cfRule type="containsText" dxfId="12616" priority="8816" operator="containsText" text="expedia vc">
      <formula>NOT(ISERROR(SEARCH("expedia vc",J705)))</formula>
    </cfRule>
    <cfRule type="containsText" dxfId="12615" priority="8817" operator="containsText" text="booking hcn">
      <formula>NOT(ISERROR(SEARCH("booking hcn",J705)))</formula>
    </cfRule>
    <cfRule type="containsText" dxfId="12614" priority="8818" stopIfTrue="1" operator="containsText" text="booking vcd">
      <formula>NOT(ISERROR(SEARCH("booking vcd",J705)))</formula>
    </cfRule>
    <cfRule type="containsText" dxfId="12613" priority="8819" stopIfTrue="1" operator="containsText" text="booking vc">
      <formula>NOT(ISERROR(SEARCH("booking vc",J705)))</formula>
    </cfRule>
  </conditionalFormatting>
  <conditionalFormatting sqref="J705">
    <cfRule type="containsText" dxfId="12612" priority="8832" operator="containsText" text="BANND">
      <formula>NOT(ISERROR(SEARCH("BANND",J705)))</formula>
    </cfRule>
    <cfRule type="expression" dxfId="12611" priority="8833">
      <formula>"'=NOT(ISERROR(VLOOKUP('Banned list'!)"</formula>
    </cfRule>
  </conditionalFormatting>
  <conditionalFormatting sqref="N705">
    <cfRule type="containsText" dxfId="12610" priority="8829" stopIfTrue="1" operator="containsText" text="CHARGE ON ARRIVAL">
      <formula>NOT(ISERROR(SEARCH("CHARGE ON ARRIVAL",N705)))</formula>
    </cfRule>
    <cfRule type="containsText" dxfId="12609" priority="8830" stopIfTrue="1" operator="containsText" text="CHARGE VC ON DAY">
      <formula>NOT(ISERROR(SEARCH("CHARGE VC ON DAY",N705)))</formula>
    </cfRule>
    <cfRule type="containsText" dxfId="12608" priority="8831" stopIfTrue="1" operator="containsText" text="PAID">
      <formula>NOT(ISERROR(SEARCH("PAID",N705)))</formula>
    </cfRule>
  </conditionalFormatting>
  <conditionalFormatting sqref="N705">
    <cfRule type="containsText" dxfId="12607" priority="8811" operator="containsText" text="BANND">
      <formula>NOT(ISERROR(SEARCH("BANND",N705)))</formula>
    </cfRule>
  </conditionalFormatting>
  <conditionalFormatting sqref="N706">
    <cfRule type="containsText" dxfId="12606" priority="8808" stopIfTrue="1" operator="containsText" text="CHARGE ON ARRIVAL">
      <formula>NOT(ISERROR(SEARCH("CHARGE ON ARRIVAL",N706)))</formula>
    </cfRule>
    <cfRule type="containsText" dxfId="12605" priority="8809" stopIfTrue="1" operator="containsText" text="CHARGE VC ON DAY">
      <formula>NOT(ISERROR(SEARCH("CHARGE VC ON DAY",N706)))</formula>
    </cfRule>
    <cfRule type="containsText" dxfId="12604" priority="8810" stopIfTrue="1" operator="containsText" text="PAID">
      <formula>NOT(ISERROR(SEARCH("PAID",N706)))</formula>
    </cfRule>
  </conditionalFormatting>
  <conditionalFormatting sqref="C706:M706">
    <cfRule type="containsText" dxfId="12603" priority="8794" operator="containsText" text="BANND">
      <formula>NOT(ISERROR(SEARCH("BANND",C706)))</formula>
    </cfRule>
  </conditionalFormatting>
  <conditionalFormatting sqref="H706:L706 B706:F706">
    <cfRule type="expression" dxfId="12602" priority="8793">
      <formula>"'=NOT(ISERROR(VLOOKUP('Banned list'!)"</formula>
    </cfRule>
  </conditionalFormatting>
  <conditionalFormatting sqref="J706">
    <cfRule type="containsText" dxfId="12601" priority="8796" operator="containsText" text="bb">
      <formula>NOT(ISERROR(SEARCH("bb",J706)))</formula>
    </cfRule>
    <cfRule type="containsText" dxfId="12600" priority="8797" stopIfTrue="1" operator="containsText" text="booking hc">
      <formula>NOT(ISERROR(SEARCH("booking hc",J706)))</formula>
    </cfRule>
    <cfRule type="containsText" dxfId="12599" priority="8798" operator="containsText" text="expedia vc">
      <formula>NOT(ISERROR(SEARCH("expedia vc",J706)))</formula>
    </cfRule>
    <cfRule type="containsText" dxfId="12598" priority="8799" operator="containsText" text="booking hcn">
      <formula>NOT(ISERROR(SEARCH("booking hcn",J706)))</formula>
    </cfRule>
    <cfRule type="containsText" dxfId="12597" priority="8800" stopIfTrue="1" operator="containsText" text="booking vcd">
      <formula>NOT(ISERROR(SEARCH("booking vcd",J706)))</formula>
    </cfRule>
    <cfRule type="containsText" dxfId="12596" priority="8801" stopIfTrue="1" operator="containsText" text="booking vc">
      <formula>NOT(ISERROR(SEARCH("booking vc",J706)))</formula>
    </cfRule>
  </conditionalFormatting>
  <conditionalFormatting sqref="J706">
    <cfRule type="containsText" dxfId="12595" priority="8795" operator="containsText" text="hw">
      <formula>NOT(ISERROR(SEARCH("hw",J706)))</formula>
    </cfRule>
  </conditionalFormatting>
  <conditionalFormatting sqref="J706">
    <cfRule type="containsText" dxfId="12594" priority="8786" operator="containsText" text="hw">
      <formula>NOT(ISERROR(SEARCH("hw",J706)))</formula>
    </cfRule>
    <cfRule type="containsText" dxfId="12593" priority="8787" operator="containsText" text="bb">
      <formula>NOT(ISERROR(SEARCH("bb",J706)))</formula>
    </cfRule>
    <cfRule type="containsText" dxfId="12592" priority="8788" stopIfTrue="1" operator="containsText" text="booking hc">
      <formula>NOT(ISERROR(SEARCH("booking hc",J706)))</formula>
    </cfRule>
    <cfRule type="containsText" dxfId="12591" priority="8789" operator="containsText" text="expedia vc">
      <formula>NOT(ISERROR(SEARCH("expedia vc",J706)))</formula>
    </cfRule>
    <cfRule type="containsText" dxfId="12590" priority="8790" operator="containsText" text="booking hcn">
      <formula>NOT(ISERROR(SEARCH("booking hcn",J706)))</formula>
    </cfRule>
    <cfRule type="containsText" dxfId="12589" priority="8791" stopIfTrue="1" operator="containsText" text="booking vcd">
      <formula>NOT(ISERROR(SEARCH("booking vcd",J706)))</formula>
    </cfRule>
    <cfRule type="containsText" dxfId="12588" priority="8792" stopIfTrue="1" operator="containsText" text="booking vc">
      <formula>NOT(ISERROR(SEARCH("booking vc",J706)))</formula>
    </cfRule>
  </conditionalFormatting>
  <conditionalFormatting sqref="J706">
    <cfRule type="containsText" dxfId="12587" priority="8805" operator="containsText" text="BANND">
      <formula>NOT(ISERROR(SEARCH("BANND",J706)))</formula>
    </cfRule>
    <cfRule type="expression" dxfId="12586" priority="8806">
      <formula>"'=NOT(ISERROR(VLOOKUP('Banned list'!)"</formula>
    </cfRule>
  </conditionalFormatting>
  <conditionalFormatting sqref="O706">
    <cfRule type="containsText" dxfId="12585" priority="8802" stopIfTrue="1" operator="containsText" text="CHARGE ON ARRIVAL">
      <formula>NOT(ISERROR(SEARCH("CHARGE ON ARRIVAL",O706)))</formula>
    </cfRule>
    <cfRule type="containsText" dxfId="12584" priority="8803" stopIfTrue="1" operator="containsText" text="CHARGE VC ON DAY">
      <formula>NOT(ISERROR(SEARCH("CHARGE VC ON DAY",O706)))</formula>
    </cfRule>
    <cfRule type="containsText" dxfId="12583" priority="8804" stopIfTrue="1" operator="containsText" text="PAID">
      <formula>NOT(ISERROR(SEARCH("PAID",O706)))</formula>
    </cfRule>
  </conditionalFormatting>
  <conditionalFormatting sqref="C706:M706">
    <cfRule type="containsText" dxfId="12582" priority="8784" operator="containsText" text="BANND">
      <formula>NOT(ISERROR(SEARCH("BANND",C706)))</formula>
    </cfRule>
  </conditionalFormatting>
  <conditionalFormatting sqref="H706:L706">
    <cfRule type="expression" dxfId="12581" priority="8781">
      <formula>"'=NOT(ISERROR(VLOOKUP('Banned list'!)"</formula>
    </cfRule>
  </conditionalFormatting>
  <conditionalFormatting sqref="J706">
    <cfRule type="containsText" dxfId="12580" priority="8774" operator="containsText" text="hw">
      <formula>NOT(ISERROR(SEARCH("hw",J706)))</formula>
    </cfRule>
    <cfRule type="containsText" dxfId="12579" priority="8775" operator="containsText" text="bb">
      <formula>NOT(ISERROR(SEARCH("bb",J706)))</formula>
    </cfRule>
    <cfRule type="containsText" dxfId="12578" priority="8776" stopIfTrue="1" operator="containsText" text="booking hc">
      <formula>NOT(ISERROR(SEARCH("booking hc",J706)))</formula>
    </cfRule>
    <cfRule type="containsText" dxfId="12577" priority="8777" operator="containsText" text="expedia vc">
      <formula>NOT(ISERROR(SEARCH("expedia vc",J706)))</formula>
    </cfRule>
    <cfRule type="containsText" dxfId="12576" priority="8778" operator="containsText" text="booking hcn">
      <formula>NOT(ISERROR(SEARCH("booking hcn",J706)))</formula>
    </cfRule>
    <cfRule type="containsText" dxfId="12575" priority="8779" stopIfTrue="1" operator="containsText" text="booking vcd">
      <formula>NOT(ISERROR(SEARCH("booking vcd",J706)))</formula>
    </cfRule>
    <cfRule type="containsText" dxfId="12574" priority="8780" stopIfTrue="1" operator="containsText" text="booking vc">
      <formula>NOT(ISERROR(SEARCH("booking vc",J706)))</formula>
    </cfRule>
  </conditionalFormatting>
  <conditionalFormatting sqref="J706">
    <cfRule type="containsText" dxfId="12573" priority="8782" operator="containsText" text="BANND">
      <formula>NOT(ISERROR(SEARCH("BANND",J706)))</formula>
    </cfRule>
    <cfRule type="expression" dxfId="12572" priority="8783">
      <formula>"'=NOT(ISERROR(VLOOKUP('Banned list'!)"</formula>
    </cfRule>
  </conditionalFormatting>
  <conditionalFormatting sqref="C706:F706 H706:M706 O706">
    <cfRule type="containsText" dxfId="12571" priority="8770" operator="containsText" text="BANND">
      <formula>NOT(ISERROR(SEARCH("BANND",C706)))</formula>
    </cfRule>
  </conditionalFormatting>
  <conditionalFormatting sqref="H706:L706">
    <cfRule type="expression" dxfId="12570" priority="8769">
      <formula>"'=NOT(ISERROR(VLOOKUP('Banned list'!)"</formula>
    </cfRule>
  </conditionalFormatting>
  <conditionalFormatting sqref="J706">
    <cfRule type="containsText" dxfId="12569" priority="8762" operator="containsText" text="hw">
      <formula>NOT(ISERROR(SEARCH("hw",J706)))</formula>
    </cfRule>
    <cfRule type="containsText" dxfId="12568" priority="8763" operator="containsText" text="bb">
      <formula>NOT(ISERROR(SEARCH("bb",J706)))</formula>
    </cfRule>
    <cfRule type="containsText" dxfId="12567" priority="8764" stopIfTrue="1" operator="containsText" text="booking hc">
      <formula>NOT(ISERROR(SEARCH("booking hc",J706)))</formula>
    </cfRule>
    <cfRule type="containsText" dxfId="12566" priority="8765" operator="containsText" text="expedia vc">
      <formula>NOT(ISERROR(SEARCH("expedia vc",J706)))</formula>
    </cfRule>
    <cfRule type="containsText" dxfId="12565" priority="8766" operator="containsText" text="booking hcn">
      <formula>NOT(ISERROR(SEARCH("booking hcn",J706)))</formula>
    </cfRule>
    <cfRule type="containsText" dxfId="12564" priority="8767" stopIfTrue="1" operator="containsText" text="booking vcd">
      <formula>NOT(ISERROR(SEARCH("booking vcd",J706)))</formula>
    </cfRule>
    <cfRule type="containsText" dxfId="12563" priority="8768" stopIfTrue="1" operator="containsText" text="booking vc">
      <formula>NOT(ISERROR(SEARCH("booking vc",J706)))</formula>
    </cfRule>
  </conditionalFormatting>
  <conditionalFormatting sqref="J706">
    <cfRule type="containsText" dxfId="12562" priority="8771" operator="containsText" text="BANND">
      <formula>NOT(ISERROR(SEARCH("BANND",J706)))</formula>
    </cfRule>
    <cfRule type="expression" dxfId="12561" priority="8772">
      <formula>"'=NOT(ISERROR(VLOOKUP('Banned list'!)"</formula>
    </cfRule>
  </conditionalFormatting>
  <conditionalFormatting sqref="N706">
    <cfRule type="containsText" dxfId="12560" priority="8760" operator="containsText" text="BANND">
      <formula>NOT(ISERROR(SEARCH("BANND",N706)))</formula>
    </cfRule>
  </conditionalFormatting>
  <conditionalFormatting sqref="H707:L707">
    <cfRule type="expression" dxfId="12559" priority="8745">
      <formula>"'=NOT(ISERROR(VLOOKUP('Banned list'!)"</formula>
    </cfRule>
  </conditionalFormatting>
  <conditionalFormatting sqref="J707">
    <cfRule type="containsText" dxfId="12558" priority="8748" operator="containsText" text="bb">
      <formula>NOT(ISERROR(SEARCH("bb",J707)))</formula>
    </cfRule>
    <cfRule type="containsText" dxfId="12557" priority="8749" stopIfTrue="1" operator="containsText" text="booking hc">
      <formula>NOT(ISERROR(SEARCH("booking hc",J707)))</formula>
    </cfRule>
    <cfRule type="containsText" dxfId="12556" priority="8750" operator="containsText" text="expedia vc">
      <formula>NOT(ISERROR(SEARCH("expedia vc",J707)))</formula>
    </cfRule>
    <cfRule type="containsText" dxfId="12555" priority="8751" operator="containsText" text="booking hcn">
      <formula>NOT(ISERROR(SEARCH("booking hcn",J707)))</formula>
    </cfRule>
    <cfRule type="containsText" dxfId="12554" priority="8752" stopIfTrue="1" operator="containsText" text="booking vcd">
      <formula>NOT(ISERROR(SEARCH("booking vcd",J707)))</formula>
    </cfRule>
    <cfRule type="containsText" dxfId="12553" priority="8753" stopIfTrue="1" operator="containsText" text="booking vc">
      <formula>NOT(ISERROR(SEARCH("booking vc",J707)))</formula>
    </cfRule>
  </conditionalFormatting>
  <conditionalFormatting sqref="J707">
    <cfRule type="containsText" dxfId="12552" priority="8747" operator="containsText" text="hw">
      <formula>NOT(ISERROR(SEARCH("hw",J707)))</formula>
    </cfRule>
  </conditionalFormatting>
  <conditionalFormatting sqref="J707">
    <cfRule type="containsText" dxfId="12551" priority="8738" operator="containsText" text="hw">
      <formula>NOT(ISERROR(SEARCH("hw",J707)))</formula>
    </cfRule>
    <cfRule type="containsText" dxfId="12550" priority="8739" operator="containsText" text="bb">
      <formula>NOT(ISERROR(SEARCH("bb",J707)))</formula>
    </cfRule>
    <cfRule type="containsText" dxfId="12549" priority="8740" stopIfTrue="1" operator="containsText" text="booking hc">
      <formula>NOT(ISERROR(SEARCH("booking hc",J707)))</formula>
    </cfRule>
    <cfRule type="containsText" dxfId="12548" priority="8741" operator="containsText" text="expedia vc">
      <formula>NOT(ISERROR(SEARCH("expedia vc",J707)))</formula>
    </cfRule>
    <cfRule type="containsText" dxfId="12547" priority="8742" operator="containsText" text="booking hcn">
      <formula>NOT(ISERROR(SEARCH("booking hcn",J707)))</formula>
    </cfRule>
    <cfRule type="containsText" dxfId="12546" priority="8743" stopIfTrue="1" operator="containsText" text="booking vcd">
      <formula>NOT(ISERROR(SEARCH("booking vcd",J707)))</formula>
    </cfRule>
    <cfRule type="containsText" dxfId="12545" priority="8744" stopIfTrue="1" operator="containsText" text="booking vc">
      <formula>NOT(ISERROR(SEARCH("booking vc",J707)))</formula>
    </cfRule>
  </conditionalFormatting>
  <conditionalFormatting sqref="J707">
    <cfRule type="containsText" dxfId="12544" priority="8757" operator="containsText" text="BANND">
      <formula>NOT(ISERROR(SEARCH("BANND",J707)))</formula>
    </cfRule>
    <cfRule type="expression" dxfId="12543" priority="8758">
      <formula>"'=NOT(ISERROR(VLOOKUP('Banned list'!)"</formula>
    </cfRule>
  </conditionalFormatting>
  <conditionalFormatting sqref="N707">
    <cfRule type="containsText" dxfId="12542" priority="8754" stopIfTrue="1" operator="containsText" text="CHARGE ON ARRIVAL">
      <formula>NOT(ISERROR(SEARCH("CHARGE ON ARRIVAL",N707)))</formula>
    </cfRule>
    <cfRule type="containsText" dxfId="12541" priority="8755" stopIfTrue="1" operator="containsText" text="CHARGE VC ON DAY">
      <formula>NOT(ISERROR(SEARCH("CHARGE VC ON DAY",N707)))</formula>
    </cfRule>
    <cfRule type="containsText" dxfId="12540" priority="8756" stopIfTrue="1" operator="containsText" text="PAID">
      <formula>NOT(ISERROR(SEARCH("PAID",N707)))</formula>
    </cfRule>
  </conditionalFormatting>
  <conditionalFormatting sqref="B708:F708 H708:L708">
    <cfRule type="expression" dxfId="12539" priority="8723">
      <formula>"'=NOT(ISERROR(VLOOKUP('Banned list'!)"</formula>
    </cfRule>
  </conditionalFormatting>
  <conditionalFormatting sqref="J708">
    <cfRule type="containsText" dxfId="12538" priority="8726" operator="containsText" text="bb">
      <formula>NOT(ISERROR(SEARCH("bb",J708)))</formula>
    </cfRule>
    <cfRule type="containsText" dxfId="12537" priority="8727" stopIfTrue="1" operator="containsText" text="booking hc">
      <formula>NOT(ISERROR(SEARCH("booking hc",J708)))</formula>
    </cfRule>
    <cfRule type="containsText" dxfId="12536" priority="8728" operator="containsText" text="expedia vc">
      <formula>NOT(ISERROR(SEARCH("expedia vc",J708)))</formula>
    </cfRule>
    <cfRule type="containsText" dxfId="12535" priority="8729" operator="containsText" text="booking hcn">
      <formula>NOT(ISERROR(SEARCH("booking hcn",J708)))</formula>
    </cfRule>
    <cfRule type="containsText" dxfId="12534" priority="8730" stopIfTrue="1" operator="containsText" text="booking vcd">
      <formula>NOT(ISERROR(SEARCH("booking vcd",J708)))</formula>
    </cfRule>
    <cfRule type="containsText" dxfId="12533" priority="8731" stopIfTrue="1" operator="containsText" text="booking vc">
      <formula>NOT(ISERROR(SEARCH("booking vc",J708)))</formula>
    </cfRule>
  </conditionalFormatting>
  <conditionalFormatting sqref="J708">
    <cfRule type="containsText" dxfId="12532" priority="8725" operator="containsText" text="hw">
      <formula>NOT(ISERROR(SEARCH("hw",J708)))</formula>
    </cfRule>
  </conditionalFormatting>
  <conditionalFormatting sqref="J708">
    <cfRule type="containsText" dxfId="12531" priority="8716" operator="containsText" text="hw">
      <formula>NOT(ISERROR(SEARCH("hw",J708)))</formula>
    </cfRule>
    <cfRule type="containsText" dxfId="12530" priority="8717" operator="containsText" text="bb">
      <formula>NOT(ISERROR(SEARCH("bb",J708)))</formula>
    </cfRule>
    <cfRule type="containsText" dxfId="12529" priority="8718" stopIfTrue="1" operator="containsText" text="booking hc">
      <formula>NOT(ISERROR(SEARCH("booking hc",J708)))</formula>
    </cfRule>
    <cfRule type="containsText" dxfId="12528" priority="8719" operator="containsText" text="expedia vc">
      <formula>NOT(ISERROR(SEARCH("expedia vc",J708)))</formula>
    </cfRule>
    <cfRule type="containsText" dxfId="12527" priority="8720" operator="containsText" text="booking hcn">
      <formula>NOT(ISERROR(SEARCH("booking hcn",J708)))</formula>
    </cfRule>
    <cfRule type="containsText" dxfId="12526" priority="8721" stopIfTrue="1" operator="containsText" text="booking vcd">
      <formula>NOT(ISERROR(SEARCH("booking vcd",J708)))</formula>
    </cfRule>
    <cfRule type="containsText" dxfId="12525" priority="8722" stopIfTrue="1" operator="containsText" text="booking vc">
      <formula>NOT(ISERROR(SEARCH("booking vc",J708)))</formula>
    </cfRule>
  </conditionalFormatting>
  <conditionalFormatting sqref="J708">
    <cfRule type="containsText" dxfId="12524" priority="8735" operator="containsText" text="BANND">
      <formula>NOT(ISERROR(SEARCH("BANND",J708)))</formula>
    </cfRule>
    <cfRule type="expression" dxfId="12523" priority="8736">
      <formula>"'=NOT(ISERROR(VLOOKUP('Banned list'!)"</formula>
    </cfRule>
  </conditionalFormatting>
  <conditionalFormatting sqref="N708">
    <cfRule type="containsText" dxfId="12522" priority="8732" stopIfTrue="1" operator="containsText" text="CHARGE ON ARRIVAL">
      <formula>NOT(ISERROR(SEARCH("CHARGE ON ARRIVAL",N708)))</formula>
    </cfRule>
    <cfRule type="containsText" dxfId="12521" priority="8733" stopIfTrue="1" operator="containsText" text="CHARGE VC ON DAY">
      <formula>NOT(ISERROR(SEARCH("CHARGE VC ON DAY",N708)))</formula>
    </cfRule>
    <cfRule type="containsText" dxfId="12520" priority="8734" stopIfTrue="1" operator="containsText" text="PAID">
      <formula>NOT(ISERROR(SEARCH("PAID",N708)))</formula>
    </cfRule>
  </conditionalFormatting>
  <conditionalFormatting sqref="H709:L709">
    <cfRule type="expression" dxfId="12519" priority="8701">
      <formula>"'=NOT(ISERROR(VLOOKUP('Banned list'!)"</formula>
    </cfRule>
  </conditionalFormatting>
  <conditionalFormatting sqref="J709">
    <cfRule type="containsText" dxfId="12518" priority="8704" operator="containsText" text="bb">
      <formula>NOT(ISERROR(SEARCH("bb",J709)))</formula>
    </cfRule>
    <cfRule type="containsText" dxfId="12517" priority="8705" stopIfTrue="1" operator="containsText" text="booking hc">
      <formula>NOT(ISERROR(SEARCH("booking hc",J709)))</formula>
    </cfRule>
    <cfRule type="containsText" dxfId="12516" priority="8706" operator="containsText" text="expedia vc">
      <formula>NOT(ISERROR(SEARCH("expedia vc",J709)))</formula>
    </cfRule>
    <cfRule type="containsText" dxfId="12515" priority="8707" operator="containsText" text="booking hcn">
      <formula>NOT(ISERROR(SEARCH("booking hcn",J709)))</formula>
    </cfRule>
    <cfRule type="containsText" dxfId="12514" priority="8708" stopIfTrue="1" operator="containsText" text="booking vcd">
      <formula>NOT(ISERROR(SEARCH("booking vcd",J709)))</formula>
    </cfRule>
    <cfRule type="containsText" dxfId="12513" priority="8709" stopIfTrue="1" operator="containsText" text="booking vc">
      <formula>NOT(ISERROR(SEARCH("booking vc",J709)))</formula>
    </cfRule>
  </conditionalFormatting>
  <conditionalFormatting sqref="J709">
    <cfRule type="containsText" dxfId="12512" priority="8703" operator="containsText" text="hw">
      <formula>NOT(ISERROR(SEARCH("hw",J709)))</formula>
    </cfRule>
  </conditionalFormatting>
  <conditionalFormatting sqref="J709">
    <cfRule type="containsText" dxfId="12511" priority="8694" operator="containsText" text="hw">
      <formula>NOT(ISERROR(SEARCH("hw",J709)))</formula>
    </cfRule>
    <cfRule type="containsText" dxfId="12510" priority="8695" operator="containsText" text="bb">
      <formula>NOT(ISERROR(SEARCH("bb",J709)))</formula>
    </cfRule>
    <cfRule type="containsText" dxfId="12509" priority="8696" stopIfTrue="1" operator="containsText" text="booking hc">
      <formula>NOT(ISERROR(SEARCH("booking hc",J709)))</formula>
    </cfRule>
    <cfRule type="containsText" dxfId="12508" priority="8697" operator="containsText" text="expedia vc">
      <formula>NOT(ISERROR(SEARCH("expedia vc",J709)))</formula>
    </cfRule>
    <cfRule type="containsText" dxfId="12507" priority="8698" operator="containsText" text="booking hcn">
      <formula>NOT(ISERROR(SEARCH("booking hcn",J709)))</formula>
    </cfRule>
    <cfRule type="containsText" dxfId="12506" priority="8699" stopIfTrue="1" operator="containsText" text="booking vcd">
      <formula>NOT(ISERROR(SEARCH("booking vcd",J709)))</formula>
    </cfRule>
    <cfRule type="containsText" dxfId="12505" priority="8700" stopIfTrue="1" operator="containsText" text="booking vc">
      <formula>NOT(ISERROR(SEARCH("booking vc",J709)))</formula>
    </cfRule>
  </conditionalFormatting>
  <conditionalFormatting sqref="J709">
    <cfRule type="containsText" dxfId="12504" priority="8713" operator="containsText" text="BANND">
      <formula>NOT(ISERROR(SEARCH("BANND",J709)))</formula>
    </cfRule>
    <cfRule type="expression" dxfId="12503" priority="8714">
      <formula>"'=NOT(ISERROR(VLOOKUP('Banned list'!)"</formula>
    </cfRule>
  </conditionalFormatting>
  <conditionalFormatting sqref="N709">
    <cfRule type="containsText" dxfId="12502" priority="8710" stopIfTrue="1" operator="containsText" text="CHARGE ON ARRIVAL">
      <formula>NOT(ISERROR(SEARCH("CHARGE ON ARRIVAL",N709)))</formula>
    </cfRule>
    <cfRule type="containsText" dxfId="12501" priority="8711" stopIfTrue="1" operator="containsText" text="CHARGE VC ON DAY">
      <formula>NOT(ISERROR(SEARCH("CHARGE VC ON DAY",N709)))</formula>
    </cfRule>
    <cfRule type="containsText" dxfId="12500" priority="8712" stopIfTrue="1" operator="containsText" text="PAID">
      <formula>NOT(ISERROR(SEARCH("PAID",N709)))</formula>
    </cfRule>
  </conditionalFormatting>
  <conditionalFormatting sqref="C710:H710">
    <cfRule type="containsText" dxfId="12499" priority="8680" operator="containsText" text="BANND">
      <formula>NOT(ISERROR(SEARCH("BANND",C710)))</formula>
    </cfRule>
  </conditionalFormatting>
  <conditionalFormatting sqref="H710 J710:L710">
    <cfRule type="expression" dxfId="12498" priority="8679">
      <formula>"'=NOT(ISERROR(VLOOKUP('Banned list'!)"</formula>
    </cfRule>
  </conditionalFormatting>
  <conditionalFormatting sqref="J710">
    <cfRule type="containsText" dxfId="12497" priority="8682" operator="containsText" text="bb">
      <formula>NOT(ISERROR(SEARCH("bb",J710)))</formula>
    </cfRule>
    <cfRule type="containsText" dxfId="12496" priority="8683" stopIfTrue="1" operator="containsText" text="booking hc">
      <formula>NOT(ISERROR(SEARCH("booking hc",J710)))</formula>
    </cfRule>
    <cfRule type="containsText" dxfId="12495" priority="8684" operator="containsText" text="expedia vc">
      <formula>NOT(ISERROR(SEARCH("expedia vc",J710)))</formula>
    </cfRule>
    <cfRule type="containsText" dxfId="12494" priority="8685" operator="containsText" text="booking hcn">
      <formula>NOT(ISERROR(SEARCH("booking hcn",J710)))</formula>
    </cfRule>
    <cfRule type="containsText" dxfId="12493" priority="8686" stopIfTrue="1" operator="containsText" text="booking vcd">
      <formula>NOT(ISERROR(SEARCH("booking vcd",J710)))</formula>
    </cfRule>
    <cfRule type="containsText" dxfId="12492" priority="8687" stopIfTrue="1" operator="containsText" text="booking vc">
      <formula>NOT(ISERROR(SEARCH("booking vc",J710)))</formula>
    </cfRule>
  </conditionalFormatting>
  <conditionalFormatting sqref="J710">
    <cfRule type="containsText" dxfId="12491" priority="8681" operator="containsText" text="hw">
      <formula>NOT(ISERROR(SEARCH("hw",J710)))</formula>
    </cfRule>
  </conditionalFormatting>
  <conditionalFormatting sqref="J710">
    <cfRule type="containsText" dxfId="12490" priority="8672" operator="containsText" text="hw">
      <formula>NOT(ISERROR(SEARCH("hw",J710)))</formula>
    </cfRule>
    <cfRule type="containsText" dxfId="12489" priority="8673" operator="containsText" text="bb">
      <formula>NOT(ISERROR(SEARCH("bb",J710)))</formula>
    </cfRule>
    <cfRule type="containsText" dxfId="12488" priority="8674" stopIfTrue="1" operator="containsText" text="booking hc">
      <formula>NOT(ISERROR(SEARCH("booking hc",J710)))</formula>
    </cfRule>
    <cfRule type="containsText" dxfId="12487" priority="8675" operator="containsText" text="expedia vc">
      <formula>NOT(ISERROR(SEARCH("expedia vc",J710)))</formula>
    </cfRule>
    <cfRule type="containsText" dxfId="12486" priority="8676" operator="containsText" text="booking hcn">
      <formula>NOT(ISERROR(SEARCH("booking hcn",J710)))</formula>
    </cfRule>
    <cfRule type="containsText" dxfId="12485" priority="8677" stopIfTrue="1" operator="containsText" text="booking vcd">
      <formula>NOT(ISERROR(SEARCH("booking vcd",J710)))</formula>
    </cfRule>
    <cfRule type="containsText" dxfId="12484" priority="8678" stopIfTrue="1" operator="containsText" text="booking vc">
      <formula>NOT(ISERROR(SEARCH("booking vc",J710)))</formula>
    </cfRule>
  </conditionalFormatting>
  <conditionalFormatting sqref="J710">
    <cfRule type="containsText" dxfId="12483" priority="8691" operator="containsText" text="BANND">
      <formula>NOT(ISERROR(SEARCH("BANND",J710)))</formula>
    </cfRule>
    <cfRule type="expression" dxfId="12482" priority="8692">
      <formula>"'=NOT(ISERROR(VLOOKUP('Banned list'!)"</formula>
    </cfRule>
  </conditionalFormatting>
  <conditionalFormatting sqref="N710">
    <cfRule type="containsText" dxfId="12481" priority="8688" stopIfTrue="1" operator="containsText" text="CHARGE ON ARRIVAL">
      <formula>NOT(ISERROR(SEARCH("CHARGE ON ARRIVAL",N710)))</formula>
    </cfRule>
    <cfRule type="containsText" dxfId="12480" priority="8689" stopIfTrue="1" operator="containsText" text="CHARGE VC ON DAY">
      <formula>NOT(ISERROR(SEARCH("CHARGE VC ON DAY",N710)))</formula>
    </cfRule>
    <cfRule type="containsText" dxfId="12479" priority="8690" stopIfTrue="1" operator="containsText" text="PAID">
      <formula>NOT(ISERROR(SEARCH("PAID",N710)))</formula>
    </cfRule>
  </conditionalFormatting>
  <conditionalFormatting sqref="H711:L711">
    <cfRule type="expression" dxfId="12478" priority="8657">
      <formula>"'=NOT(ISERROR(VLOOKUP('Banned list'!)"</formula>
    </cfRule>
  </conditionalFormatting>
  <conditionalFormatting sqref="J711">
    <cfRule type="containsText" dxfId="12477" priority="8660" operator="containsText" text="bb">
      <formula>NOT(ISERROR(SEARCH("bb",J711)))</formula>
    </cfRule>
    <cfRule type="containsText" dxfId="12476" priority="8661" stopIfTrue="1" operator="containsText" text="booking hc">
      <formula>NOT(ISERROR(SEARCH("booking hc",J711)))</formula>
    </cfRule>
    <cfRule type="containsText" dxfId="12475" priority="8662" operator="containsText" text="expedia vc">
      <formula>NOT(ISERROR(SEARCH("expedia vc",J711)))</formula>
    </cfRule>
    <cfRule type="containsText" dxfId="12474" priority="8663" operator="containsText" text="booking hcn">
      <formula>NOT(ISERROR(SEARCH("booking hcn",J711)))</formula>
    </cfRule>
    <cfRule type="containsText" dxfId="12473" priority="8664" stopIfTrue="1" operator="containsText" text="booking vcd">
      <formula>NOT(ISERROR(SEARCH("booking vcd",J711)))</formula>
    </cfRule>
    <cfRule type="containsText" dxfId="12472" priority="8665" stopIfTrue="1" operator="containsText" text="booking vc">
      <formula>NOT(ISERROR(SEARCH("booking vc",J711)))</formula>
    </cfRule>
  </conditionalFormatting>
  <conditionalFormatting sqref="J711">
    <cfRule type="containsText" dxfId="12471" priority="8659" operator="containsText" text="hw">
      <formula>NOT(ISERROR(SEARCH("hw",J711)))</formula>
    </cfRule>
  </conditionalFormatting>
  <conditionalFormatting sqref="J711">
    <cfRule type="containsText" dxfId="12470" priority="8650" operator="containsText" text="hw">
      <formula>NOT(ISERROR(SEARCH("hw",J711)))</formula>
    </cfRule>
    <cfRule type="containsText" dxfId="12469" priority="8651" operator="containsText" text="bb">
      <formula>NOT(ISERROR(SEARCH("bb",J711)))</formula>
    </cfRule>
    <cfRule type="containsText" dxfId="12468" priority="8652" stopIfTrue="1" operator="containsText" text="booking hc">
      <formula>NOT(ISERROR(SEARCH("booking hc",J711)))</formula>
    </cfRule>
    <cfRule type="containsText" dxfId="12467" priority="8653" operator="containsText" text="expedia vc">
      <formula>NOT(ISERROR(SEARCH("expedia vc",J711)))</formula>
    </cfRule>
    <cfRule type="containsText" dxfId="12466" priority="8654" operator="containsText" text="booking hcn">
      <formula>NOT(ISERROR(SEARCH("booking hcn",J711)))</formula>
    </cfRule>
    <cfRule type="containsText" dxfId="12465" priority="8655" stopIfTrue="1" operator="containsText" text="booking vcd">
      <formula>NOT(ISERROR(SEARCH("booking vcd",J711)))</formula>
    </cfRule>
    <cfRule type="containsText" dxfId="12464" priority="8656" stopIfTrue="1" operator="containsText" text="booking vc">
      <formula>NOT(ISERROR(SEARCH("booking vc",J711)))</formula>
    </cfRule>
  </conditionalFormatting>
  <conditionalFormatting sqref="J711">
    <cfRule type="containsText" dxfId="12463" priority="8669" operator="containsText" text="BANND">
      <formula>NOT(ISERROR(SEARCH("BANND",J711)))</formula>
    </cfRule>
    <cfRule type="expression" dxfId="12462" priority="8670">
      <formula>"'=NOT(ISERROR(VLOOKUP('Banned list'!)"</formula>
    </cfRule>
  </conditionalFormatting>
  <conditionalFormatting sqref="N711">
    <cfRule type="containsText" dxfId="12461" priority="8666" stopIfTrue="1" operator="containsText" text="CHARGE ON ARRIVAL">
      <formula>NOT(ISERROR(SEARCH("CHARGE ON ARRIVAL",N711)))</formula>
    </cfRule>
    <cfRule type="containsText" dxfId="12460" priority="8667" stopIfTrue="1" operator="containsText" text="CHARGE VC ON DAY">
      <formula>NOT(ISERROR(SEARCH("CHARGE VC ON DAY",N711)))</formula>
    </cfRule>
    <cfRule type="containsText" dxfId="12459" priority="8668" stopIfTrue="1" operator="containsText" text="PAID">
      <formula>NOT(ISERROR(SEARCH("PAID",N711)))</formula>
    </cfRule>
  </conditionalFormatting>
  <conditionalFormatting sqref="I710">
    <cfRule type="containsText" dxfId="12458" priority="8648" operator="containsText" text="BANND">
      <formula>NOT(ISERROR(SEARCH("BANND",I710)))</formula>
    </cfRule>
  </conditionalFormatting>
  <conditionalFormatting sqref="I710">
    <cfRule type="expression" dxfId="12457" priority="8647">
      <formula>"'=NOT(ISERROR(VLOOKUP('Banned list'!)"</formula>
    </cfRule>
  </conditionalFormatting>
  <conditionalFormatting sqref="H712:L712">
    <cfRule type="expression" dxfId="12456" priority="8632">
      <formula>"'=NOT(ISERROR(VLOOKUP('Banned list'!)"</formula>
    </cfRule>
  </conditionalFormatting>
  <conditionalFormatting sqref="J712">
    <cfRule type="containsText" dxfId="12455" priority="8635" operator="containsText" text="bb">
      <formula>NOT(ISERROR(SEARCH("bb",J712)))</formula>
    </cfRule>
    <cfRule type="containsText" dxfId="12454" priority="8636" stopIfTrue="1" operator="containsText" text="booking hc">
      <formula>NOT(ISERROR(SEARCH("booking hc",J712)))</formula>
    </cfRule>
    <cfRule type="containsText" dxfId="12453" priority="8637" operator="containsText" text="expedia vc">
      <formula>NOT(ISERROR(SEARCH("expedia vc",J712)))</formula>
    </cfRule>
    <cfRule type="containsText" dxfId="12452" priority="8638" operator="containsText" text="booking hcn">
      <formula>NOT(ISERROR(SEARCH("booking hcn",J712)))</formula>
    </cfRule>
    <cfRule type="containsText" dxfId="12451" priority="8639" stopIfTrue="1" operator="containsText" text="booking vcd">
      <formula>NOT(ISERROR(SEARCH("booking vcd",J712)))</formula>
    </cfRule>
    <cfRule type="containsText" dxfId="12450" priority="8640" stopIfTrue="1" operator="containsText" text="booking vc">
      <formula>NOT(ISERROR(SEARCH("booking vc",J712)))</formula>
    </cfRule>
  </conditionalFormatting>
  <conditionalFormatting sqref="J712">
    <cfRule type="containsText" dxfId="12449" priority="8634" operator="containsText" text="hw">
      <formula>NOT(ISERROR(SEARCH("hw",J712)))</formula>
    </cfRule>
  </conditionalFormatting>
  <conditionalFormatting sqref="J712">
    <cfRule type="containsText" dxfId="12448" priority="8625" operator="containsText" text="hw">
      <formula>NOT(ISERROR(SEARCH("hw",J712)))</formula>
    </cfRule>
    <cfRule type="containsText" dxfId="12447" priority="8626" operator="containsText" text="bb">
      <formula>NOT(ISERROR(SEARCH("bb",J712)))</formula>
    </cfRule>
    <cfRule type="containsText" dxfId="12446" priority="8627" stopIfTrue="1" operator="containsText" text="booking hc">
      <formula>NOT(ISERROR(SEARCH("booking hc",J712)))</formula>
    </cfRule>
    <cfRule type="containsText" dxfId="12445" priority="8628" operator="containsText" text="expedia vc">
      <formula>NOT(ISERROR(SEARCH("expedia vc",J712)))</formula>
    </cfRule>
    <cfRule type="containsText" dxfId="12444" priority="8629" operator="containsText" text="booking hcn">
      <formula>NOT(ISERROR(SEARCH("booking hcn",J712)))</formula>
    </cfRule>
    <cfRule type="containsText" dxfId="12443" priority="8630" stopIfTrue="1" operator="containsText" text="booking vcd">
      <formula>NOT(ISERROR(SEARCH("booking vcd",J712)))</formula>
    </cfRule>
    <cfRule type="containsText" dxfId="12442" priority="8631" stopIfTrue="1" operator="containsText" text="booking vc">
      <formula>NOT(ISERROR(SEARCH("booking vc",J712)))</formula>
    </cfRule>
  </conditionalFormatting>
  <conditionalFormatting sqref="J712">
    <cfRule type="containsText" dxfId="12441" priority="8644" operator="containsText" text="BANND">
      <formula>NOT(ISERROR(SEARCH("BANND",J712)))</formula>
    </cfRule>
    <cfRule type="expression" dxfId="12440" priority="8645">
      <formula>"'=NOT(ISERROR(VLOOKUP('Banned list'!)"</formula>
    </cfRule>
  </conditionalFormatting>
  <conditionalFormatting sqref="N712">
    <cfRule type="containsText" dxfId="12439" priority="8641" stopIfTrue="1" operator="containsText" text="CHARGE ON ARRIVAL">
      <formula>NOT(ISERROR(SEARCH("CHARGE ON ARRIVAL",N712)))</formula>
    </cfRule>
    <cfRule type="containsText" dxfId="12438" priority="8642" stopIfTrue="1" operator="containsText" text="CHARGE VC ON DAY">
      <formula>NOT(ISERROR(SEARCH("CHARGE VC ON DAY",N712)))</formula>
    </cfRule>
    <cfRule type="containsText" dxfId="12437" priority="8643" stopIfTrue="1" operator="containsText" text="PAID">
      <formula>NOT(ISERROR(SEARCH("PAID",N712)))</formula>
    </cfRule>
  </conditionalFormatting>
  <conditionalFormatting sqref="B713:F713 H713:L713">
    <cfRule type="expression" dxfId="12436" priority="8610">
      <formula>"'=NOT(ISERROR(VLOOKUP('Banned list'!)"</formula>
    </cfRule>
  </conditionalFormatting>
  <conditionalFormatting sqref="J713">
    <cfRule type="containsText" dxfId="12435" priority="8613" operator="containsText" text="bb">
      <formula>NOT(ISERROR(SEARCH("bb",J713)))</formula>
    </cfRule>
    <cfRule type="containsText" dxfId="12434" priority="8614" stopIfTrue="1" operator="containsText" text="booking hc">
      <formula>NOT(ISERROR(SEARCH("booking hc",J713)))</formula>
    </cfRule>
    <cfRule type="containsText" dxfId="12433" priority="8615" operator="containsText" text="expedia vc">
      <formula>NOT(ISERROR(SEARCH("expedia vc",J713)))</formula>
    </cfRule>
    <cfRule type="containsText" dxfId="12432" priority="8616" operator="containsText" text="booking hcn">
      <formula>NOT(ISERROR(SEARCH("booking hcn",J713)))</formula>
    </cfRule>
    <cfRule type="containsText" dxfId="12431" priority="8617" stopIfTrue="1" operator="containsText" text="booking vcd">
      <formula>NOT(ISERROR(SEARCH("booking vcd",J713)))</formula>
    </cfRule>
    <cfRule type="containsText" dxfId="12430" priority="8618" stopIfTrue="1" operator="containsText" text="booking vc">
      <formula>NOT(ISERROR(SEARCH("booking vc",J713)))</formula>
    </cfRule>
  </conditionalFormatting>
  <conditionalFormatting sqref="J713">
    <cfRule type="containsText" dxfId="12429" priority="8612" operator="containsText" text="hw">
      <formula>NOT(ISERROR(SEARCH("hw",J713)))</formula>
    </cfRule>
  </conditionalFormatting>
  <conditionalFormatting sqref="J713">
    <cfRule type="containsText" dxfId="12428" priority="8603" operator="containsText" text="hw">
      <formula>NOT(ISERROR(SEARCH("hw",J713)))</formula>
    </cfRule>
    <cfRule type="containsText" dxfId="12427" priority="8604" operator="containsText" text="bb">
      <formula>NOT(ISERROR(SEARCH("bb",J713)))</formula>
    </cfRule>
    <cfRule type="containsText" dxfId="12426" priority="8605" stopIfTrue="1" operator="containsText" text="booking hc">
      <formula>NOT(ISERROR(SEARCH("booking hc",J713)))</formula>
    </cfRule>
    <cfRule type="containsText" dxfId="12425" priority="8606" operator="containsText" text="expedia vc">
      <formula>NOT(ISERROR(SEARCH("expedia vc",J713)))</formula>
    </cfRule>
    <cfRule type="containsText" dxfId="12424" priority="8607" operator="containsText" text="booking hcn">
      <formula>NOT(ISERROR(SEARCH("booking hcn",J713)))</formula>
    </cfRule>
    <cfRule type="containsText" dxfId="12423" priority="8608" stopIfTrue="1" operator="containsText" text="booking vcd">
      <formula>NOT(ISERROR(SEARCH("booking vcd",J713)))</formula>
    </cfRule>
    <cfRule type="containsText" dxfId="12422" priority="8609" stopIfTrue="1" operator="containsText" text="booking vc">
      <formula>NOT(ISERROR(SEARCH("booking vc",J713)))</formula>
    </cfRule>
  </conditionalFormatting>
  <conditionalFormatting sqref="J713">
    <cfRule type="containsText" dxfId="12421" priority="8622" operator="containsText" text="BANND">
      <formula>NOT(ISERROR(SEARCH("BANND",J713)))</formula>
    </cfRule>
    <cfRule type="expression" dxfId="12420" priority="8623">
      <formula>"'=NOT(ISERROR(VLOOKUP('Banned list'!)"</formula>
    </cfRule>
  </conditionalFormatting>
  <conditionalFormatting sqref="N713">
    <cfRule type="containsText" dxfId="12419" priority="8619" stopIfTrue="1" operator="containsText" text="CHARGE ON ARRIVAL">
      <formula>NOT(ISERROR(SEARCH("CHARGE ON ARRIVAL",N713)))</formula>
    </cfRule>
    <cfRule type="containsText" dxfId="12418" priority="8620" stopIfTrue="1" operator="containsText" text="CHARGE VC ON DAY">
      <formula>NOT(ISERROR(SEARCH("CHARGE VC ON DAY",N713)))</formula>
    </cfRule>
    <cfRule type="containsText" dxfId="12417" priority="8621" stopIfTrue="1" operator="containsText" text="PAID">
      <formula>NOT(ISERROR(SEARCH("PAID",N713)))</formula>
    </cfRule>
  </conditionalFormatting>
  <conditionalFormatting sqref="H714:L714">
    <cfRule type="expression" dxfId="12416" priority="8588">
      <formula>"'=NOT(ISERROR(VLOOKUP('Banned list'!)"</formula>
    </cfRule>
  </conditionalFormatting>
  <conditionalFormatting sqref="J714">
    <cfRule type="containsText" dxfId="12415" priority="8591" operator="containsText" text="bb">
      <formula>NOT(ISERROR(SEARCH("bb",J714)))</formula>
    </cfRule>
    <cfRule type="containsText" dxfId="12414" priority="8592" stopIfTrue="1" operator="containsText" text="booking hc">
      <formula>NOT(ISERROR(SEARCH("booking hc",J714)))</formula>
    </cfRule>
    <cfRule type="containsText" dxfId="12413" priority="8593" operator="containsText" text="expedia vc">
      <formula>NOT(ISERROR(SEARCH("expedia vc",J714)))</formula>
    </cfRule>
    <cfRule type="containsText" dxfId="12412" priority="8594" operator="containsText" text="booking hcn">
      <formula>NOT(ISERROR(SEARCH("booking hcn",J714)))</formula>
    </cfRule>
    <cfRule type="containsText" dxfId="12411" priority="8595" stopIfTrue="1" operator="containsText" text="booking vcd">
      <formula>NOT(ISERROR(SEARCH("booking vcd",J714)))</formula>
    </cfRule>
    <cfRule type="containsText" dxfId="12410" priority="8596" stopIfTrue="1" operator="containsText" text="booking vc">
      <formula>NOT(ISERROR(SEARCH("booking vc",J714)))</formula>
    </cfRule>
  </conditionalFormatting>
  <conditionalFormatting sqref="J714">
    <cfRule type="containsText" dxfId="12409" priority="8590" operator="containsText" text="hw">
      <formula>NOT(ISERROR(SEARCH("hw",J714)))</formula>
    </cfRule>
  </conditionalFormatting>
  <conditionalFormatting sqref="J714">
    <cfRule type="containsText" dxfId="12408" priority="8581" operator="containsText" text="hw">
      <formula>NOT(ISERROR(SEARCH("hw",J714)))</formula>
    </cfRule>
    <cfRule type="containsText" dxfId="12407" priority="8582" operator="containsText" text="bb">
      <formula>NOT(ISERROR(SEARCH("bb",J714)))</formula>
    </cfRule>
    <cfRule type="containsText" dxfId="12406" priority="8583" stopIfTrue="1" operator="containsText" text="booking hc">
      <formula>NOT(ISERROR(SEARCH("booking hc",J714)))</formula>
    </cfRule>
    <cfRule type="containsText" dxfId="12405" priority="8584" operator="containsText" text="expedia vc">
      <formula>NOT(ISERROR(SEARCH("expedia vc",J714)))</formula>
    </cfRule>
    <cfRule type="containsText" dxfId="12404" priority="8585" operator="containsText" text="booking hcn">
      <formula>NOT(ISERROR(SEARCH("booking hcn",J714)))</formula>
    </cfRule>
    <cfRule type="containsText" dxfId="12403" priority="8586" stopIfTrue="1" operator="containsText" text="booking vcd">
      <formula>NOT(ISERROR(SEARCH("booking vcd",J714)))</formula>
    </cfRule>
    <cfRule type="containsText" dxfId="12402" priority="8587" stopIfTrue="1" operator="containsText" text="booking vc">
      <formula>NOT(ISERROR(SEARCH("booking vc",J714)))</formula>
    </cfRule>
  </conditionalFormatting>
  <conditionalFormatting sqref="J714">
    <cfRule type="containsText" dxfId="12401" priority="8600" operator="containsText" text="BANND">
      <formula>NOT(ISERROR(SEARCH("BANND",J714)))</formula>
    </cfRule>
    <cfRule type="expression" dxfId="12400" priority="8601">
      <formula>"'=NOT(ISERROR(VLOOKUP('Banned list'!)"</formula>
    </cfRule>
  </conditionalFormatting>
  <conditionalFormatting sqref="N714">
    <cfRule type="containsText" dxfId="12399" priority="8597" stopIfTrue="1" operator="containsText" text="CHARGE ON ARRIVAL">
      <formula>NOT(ISERROR(SEARCH("CHARGE ON ARRIVAL",N714)))</formula>
    </cfRule>
    <cfRule type="containsText" dxfId="12398" priority="8598" stopIfTrue="1" operator="containsText" text="CHARGE VC ON DAY">
      <formula>NOT(ISERROR(SEARCH("CHARGE VC ON DAY",N714)))</formula>
    </cfRule>
    <cfRule type="containsText" dxfId="12397" priority="8599" stopIfTrue="1" operator="containsText" text="PAID">
      <formula>NOT(ISERROR(SEARCH("PAID",N714)))</formula>
    </cfRule>
  </conditionalFormatting>
  <conditionalFormatting sqref="B716:F716 H716:L716">
    <cfRule type="expression" dxfId="12396" priority="8566">
      <formula>"'=NOT(ISERROR(VLOOKUP('Banned list'!)"</formula>
    </cfRule>
  </conditionalFormatting>
  <conditionalFormatting sqref="J716">
    <cfRule type="containsText" dxfId="12395" priority="8569" operator="containsText" text="bb">
      <formula>NOT(ISERROR(SEARCH("bb",J716)))</formula>
    </cfRule>
    <cfRule type="containsText" dxfId="12394" priority="8570" stopIfTrue="1" operator="containsText" text="booking hc">
      <formula>NOT(ISERROR(SEARCH("booking hc",J716)))</formula>
    </cfRule>
    <cfRule type="containsText" dxfId="12393" priority="8571" operator="containsText" text="expedia vc">
      <formula>NOT(ISERROR(SEARCH("expedia vc",J716)))</formula>
    </cfRule>
    <cfRule type="containsText" dxfId="12392" priority="8572" operator="containsText" text="booking hcn">
      <formula>NOT(ISERROR(SEARCH("booking hcn",J716)))</formula>
    </cfRule>
    <cfRule type="containsText" dxfId="12391" priority="8573" stopIfTrue="1" operator="containsText" text="booking vcd">
      <formula>NOT(ISERROR(SEARCH("booking vcd",J716)))</formula>
    </cfRule>
    <cfRule type="containsText" dxfId="12390" priority="8574" stopIfTrue="1" operator="containsText" text="booking vc">
      <formula>NOT(ISERROR(SEARCH("booking vc",J716)))</formula>
    </cfRule>
  </conditionalFormatting>
  <conditionalFormatting sqref="J716">
    <cfRule type="containsText" dxfId="12389" priority="8568" operator="containsText" text="hw">
      <formula>NOT(ISERROR(SEARCH("hw",J716)))</formula>
    </cfRule>
  </conditionalFormatting>
  <conditionalFormatting sqref="J716">
    <cfRule type="containsText" dxfId="12388" priority="8559" operator="containsText" text="hw">
      <formula>NOT(ISERROR(SEARCH("hw",J716)))</formula>
    </cfRule>
    <cfRule type="containsText" dxfId="12387" priority="8560" operator="containsText" text="bb">
      <formula>NOT(ISERROR(SEARCH("bb",J716)))</formula>
    </cfRule>
    <cfRule type="containsText" dxfId="12386" priority="8561" stopIfTrue="1" operator="containsText" text="booking hc">
      <formula>NOT(ISERROR(SEARCH("booking hc",J716)))</formula>
    </cfRule>
    <cfRule type="containsText" dxfId="12385" priority="8562" operator="containsText" text="expedia vc">
      <formula>NOT(ISERROR(SEARCH("expedia vc",J716)))</formula>
    </cfRule>
    <cfRule type="containsText" dxfId="12384" priority="8563" operator="containsText" text="booking hcn">
      <formula>NOT(ISERROR(SEARCH("booking hcn",J716)))</formula>
    </cfRule>
    <cfRule type="containsText" dxfId="12383" priority="8564" stopIfTrue="1" operator="containsText" text="booking vcd">
      <formula>NOT(ISERROR(SEARCH("booking vcd",J716)))</formula>
    </cfRule>
    <cfRule type="containsText" dxfId="12382" priority="8565" stopIfTrue="1" operator="containsText" text="booking vc">
      <formula>NOT(ISERROR(SEARCH("booking vc",J716)))</formula>
    </cfRule>
  </conditionalFormatting>
  <conditionalFormatting sqref="J716">
    <cfRule type="containsText" dxfId="12381" priority="8578" operator="containsText" text="BANND">
      <formula>NOT(ISERROR(SEARCH("BANND",J716)))</formula>
    </cfRule>
    <cfRule type="expression" dxfId="12380" priority="8579">
      <formula>"'=NOT(ISERROR(VLOOKUP('Banned list'!)"</formula>
    </cfRule>
  </conditionalFormatting>
  <conditionalFormatting sqref="N716">
    <cfRule type="containsText" dxfId="12379" priority="8575" stopIfTrue="1" operator="containsText" text="CHARGE ON ARRIVAL">
      <formula>NOT(ISERROR(SEARCH("CHARGE ON ARRIVAL",N716)))</formula>
    </cfRule>
    <cfRule type="containsText" dxfId="12378" priority="8576" stopIfTrue="1" operator="containsText" text="CHARGE VC ON DAY">
      <formula>NOT(ISERROR(SEARCH("CHARGE VC ON DAY",N716)))</formula>
    </cfRule>
    <cfRule type="containsText" dxfId="12377" priority="8577" stopIfTrue="1" operator="containsText" text="PAID">
      <formula>NOT(ISERROR(SEARCH("PAID",N716)))</formula>
    </cfRule>
  </conditionalFormatting>
  <conditionalFormatting sqref="B717:F717 H717:L717">
    <cfRule type="expression" dxfId="12376" priority="8544">
      <formula>"'=NOT(ISERROR(VLOOKUP('Banned list'!)"</formula>
    </cfRule>
  </conditionalFormatting>
  <conditionalFormatting sqref="J717">
    <cfRule type="containsText" dxfId="12375" priority="8547" operator="containsText" text="bb">
      <formula>NOT(ISERROR(SEARCH("bb",J717)))</formula>
    </cfRule>
    <cfRule type="containsText" dxfId="12374" priority="8548" stopIfTrue="1" operator="containsText" text="booking hc">
      <formula>NOT(ISERROR(SEARCH("booking hc",J717)))</formula>
    </cfRule>
    <cfRule type="containsText" dxfId="12373" priority="8549" operator="containsText" text="expedia vc">
      <formula>NOT(ISERROR(SEARCH("expedia vc",J717)))</formula>
    </cfRule>
    <cfRule type="containsText" dxfId="12372" priority="8550" operator="containsText" text="booking hcn">
      <formula>NOT(ISERROR(SEARCH("booking hcn",J717)))</formula>
    </cfRule>
    <cfRule type="containsText" dxfId="12371" priority="8551" stopIfTrue="1" operator="containsText" text="booking vcd">
      <formula>NOT(ISERROR(SEARCH("booking vcd",J717)))</formula>
    </cfRule>
    <cfRule type="containsText" dxfId="12370" priority="8552" stopIfTrue="1" operator="containsText" text="booking vc">
      <formula>NOT(ISERROR(SEARCH("booking vc",J717)))</formula>
    </cfRule>
  </conditionalFormatting>
  <conditionalFormatting sqref="J717">
    <cfRule type="containsText" dxfId="12369" priority="8546" operator="containsText" text="hw">
      <formula>NOT(ISERROR(SEARCH("hw",J717)))</formula>
    </cfRule>
  </conditionalFormatting>
  <conditionalFormatting sqref="J717">
    <cfRule type="containsText" dxfId="12368" priority="8537" operator="containsText" text="hw">
      <formula>NOT(ISERROR(SEARCH("hw",J717)))</formula>
    </cfRule>
    <cfRule type="containsText" dxfId="12367" priority="8538" operator="containsText" text="bb">
      <formula>NOT(ISERROR(SEARCH("bb",J717)))</formula>
    </cfRule>
    <cfRule type="containsText" dxfId="12366" priority="8539" stopIfTrue="1" operator="containsText" text="booking hc">
      <formula>NOT(ISERROR(SEARCH("booking hc",J717)))</formula>
    </cfRule>
    <cfRule type="containsText" dxfId="12365" priority="8540" operator="containsText" text="expedia vc">
      <formula>NOT(ISERROR(SEARCH("expedia vc",J717)))</formula>
    </cfRule>
    <cfRule type="containsText" dxfId="12364" priority="8541" operator="containsText" text="booking hcn">
      <formula>NOT(ISERROR(SEARCH("booking hcn",J717)))</formula>
    </cfRule>
    <cfRule type="containsText" dxfId="12363" priority="8542" stopIfTrue="1" operator="containsText" text="booking vcd">
      <formula>NOT(ISERROR(SEARCH("booking vcd",J717)))</formula>
    </cfRule>
    <cfRule type="containsText" dxfId="12362" priority="8543" stopIfTrue="1" operator="containsText" text="booking vc">
      <formula>NOT(ISERROR(SEARCH("booking vc",J717)))</formula>
    </cfRule>
  </conditionalFormatting>
  <conditionalFormatting sqref="J717">
    <cfRule type="containsText" dxfId="12361" priority="8556" operator="containsText" text="BANND">
      <formula>NOT(ISERROR(SEARCH("BANND",J717)))</formula>
    </cfRule>
    <cfRule type="expression" dxfId="12360" priority="8557">
      <formula>"'=NOT(ISERROR(VLOOKUP('Banned list'!)"</formula>
    </cfRule>
  </conditionalFormatting>
  <conditionalFormatting sqref="N717">
    <cfRule type="containsText" dxfId="12359" priority="8553" stopIfTrue="1" operator="containsText" text="CHARGE ON ARRIVAL">
      <formula>NOT(ISERROR(SEARCH("CHARGE ON ARRIVAL",N717)))</formula>
    </cfRule>
    <cfRule type="containsText" dxfId="12358" priority="8554" stopIfTrue="1" operator="containsText" text="CHARGE VC ON DAY">
      <formula>NOT(ISERROR(SEARCH("CHARGE VC ON DAY",N717)))</formula>
    </cfRule>
    <cfRule type="containsText" dxfId="12357" priority="8555" stopIfTrue="1" operator="containsText" text="PAID">
      <formula>NOT(ISERROR(SEARCH("PAID",N717)))</formula>
    </cfRule>
  </conditionalFormatting>
  <conditionalFormatting sqref="B718:F718 H718:L718">
    <cfRule type="expression" dxfId="12356" priority="8522">
      <formula>"'=NOT(ISERROR(VLOOKUP('Banned list'!)"</formula>
    </cfRule>
  </conditionalFormatting>
  <conditionalFormatting sqref="J718">
    <cfRule type="containsText" dxfId="12355" priority="8525" operator="containsText" text="bb">
      <formula>NOT(ISERROR(SEARCH("bb",J718)))</formula>
    </cfRule>
    <cfRule type="containsText" dxfId="12354" priority="8526" stopIfTrue="1" operator="containsText" text="booking hc">
      <formula>NOT(ISERROR(SEARCH("booking hc",J718)))</formula>
    </cfRule>
    <cfRule type="containsText" dxfId="12353" priority="8527" operator="containsText" text="expedia vc">
      <formula>NOT(ISERROR(SEARCH("expedia vc",J718)))</formula>
    </cfRule>
    <cfRule type="containsText" dxfId="12352" priority="8528" operator="containsText" text="booking hcn">
      <formula>NOT(ISERROR(SEARCH("booking hcn",J718)))</formula>
    </cfRule>
    <cfRule type="containsText" dxfId="12351" priority="8529" stopIfTrue="1" operator="containsText" text="booking vcd">
      <formula>NOT(ISERROR(SEARCH("booking vcd",J718)))</formula>
    </cfRule>
    <cfRule type="containsText" dxfId="12350" priority="8530" stopIfTrue="1" operator="containsText" text="booking vc">
      <formula>NOT(ISERROR(SEARCH("booking vc",J718)))</formula>
    </cfRule>
  </conditionalFormatting>
  <conditionalFormatting sqref="J718">
    <cfRule type="containsText" dxfId="12349" priority="8524" operator="containsText" text="hw">
      <formula>NOT(ISERROR(SEARCH("hw",J718)))</formula>
    </cfRule>
  </conditionalFormatting>
  <conditionalFormatting sqref="J718">
    <cfRule type="containsText" dxfId="12348" priority="8515" operator="containsText" text="hw">
      <formula>NOT(ISERROR(SEARCH("hw",J718)))</formula>
    </cfRule>
    <cfRule type="containsText" dxfId="12347" priority="8516" operator="containsText" text="bb">
      <formula>NOT(ISERROR(SEARCH("bb",J718)))</formula>
    </cfRule>
    <cfRule type="containsText" dxfId="12346" priority="8517" stopIfTrue="1" operator="containsText" text="booking hc">
      <formula>NOT(ISERROR(SEARCH("booking hc",J718)))</formula>
    </cfRule>
    <cfRule type="containsText" dxfId="12345" priority="8518" operator="containsText" text="expedia vc">
      <formula>NOT(ISERROR(SEARCH("expedia vc",J718)))</formula>
    </cfRule>
    <cfRule type="containsText" dxfId="12344" priority="8519" operator="containsText" text="booking hcn">
      <formula>NOT(ISERROR(SEARCH("booking hcn",J718)))</formula>
    </cfRule>
    <cfRule type="containsText" dxfId="12343" priority="8520" stopIfTrue="1" operator="containsText" text="booking vcd">
      <formula>NOT(ISERROR(SEARCH("booking vcd",J718)))</formula>
    </cfRule>
    <cfRule type="containsText" dxfId="12342" priority="8521" stopIfTrue="1" operator="containsText" text="booking vc">
      <formula>NOT(ISERROR(SEARCH("booking vc",J718)))</formula>
    </cfRule>
  </conditionalFormatting>
  <conditionalFormatting sqref="J718">
    <cfRule type="containsText" dxfId="12341" priority="8534" operator="containsText" text="BANND">
      <formula>NOT(ISERROR(SEARCH("BANND",J718)))</formula>
    </cfRule>
    <cfRule type="expression" dxfId="12340" priority="8535">
      <formula>"'=NOT(ISERROR(VLOOKUP('Banned list'!)"</formula>
    </cfRule>
  </conditionalFormatting>
  <conditionalFormatting sqref="N718">
    <cfRule type="containsText" dxfId="12339" priority="8531" stopIfTrue="1" operator="containsText" text="CHARGE ON ARRIVAL">
      <formula>NOT(ISERROR(SEARCH("CHARGE ON ARRIVAL",N718)))</formula>
    </cfRule>
    <cfRule type="containsText" dxfId="12338" priority="8532" stopIfTrue="1" operator="containsText" text="CHARGE VC ON DAY">
      <formula>NOT(ISERROR(SEARCH("CHARGE VC ON DAY",N718)))</formula>
    </cfRule>
    <cfRule type="containsText" dxfId="12337" priority="8533" stopIfTrue="1" operator="containsText" text="PAID">
      <formula>NOT(ISERROR(SEARCH("PAID",N718)))</formula>
    </cfRule>
  </conditionalFormatting>
  <conditionalFormatting sqref="H719:L719">
    <cfRule type="expression" dxfId="12336" priority="8500">
      <formula>"'=NOT(ISERROR(VLOOKUP('Banned list'!)"</formula>
    </cfRule>
  </conditionalFormatting>
  <conditionalFormatting sqref="J719">
    <cfRule type="containsText" dxfId="12335" priority="8503" operator="containsText" text="bb">
      <formula>NOT(ISERROR(SEARCH("bb",J719)))</formula>
    </cfRule>
    <cfRule type="containsText" dxfId="12334" priority="8504" stopIfTrue="1" operator="containsText" text="booking hc">
      <formula>NOT(ISERROR(SEARCH("booking hc",J719)))</formula>
    </cfRule>
    <cfRule type="containsText" dxfId="12333" priority="8505" operator="containsText" text="expedia vc">
      <formula>NOT(ISERROR(SEARCH("expedia vc",J719)))</formula>
    </cfRule>
    <cfRule type="containsText" dxfId="12332" priority="8506" operator="containsText" text="booking hcn">
      <formula>NOT(ISERROR(SEARCH("booking hcn",J719)))</formula>
    </cfRule>
    <cfRule type="containsText" dxfId="12331" priority="8507" stopIfTrue="1" operator="containsText" text="booking vcd">
      <formula>NOT(ISERROR(SEARCH("booking vcd",J719)))</formula>
    </cfRule>
    <cfRule type="containsText" dxfId="12330" priority="8508" stopIfTrue="1" operator="containsText" text="booking vc">
      <formula>NOT(ISERROR(SEARCH("booking vc",J719)))</formula>
    </cfRule>
  </conditionalFormatting>
  <conditionalFormatting sqref="J719">
    <cfRule type="containsText" dxfId="12329" priority="8502" operator="containsText" text="hw">
      <formula>NOT(ISERROR(SEARCH("hw",J719)))</formula>
    </cfRule>
  </conditionalFormatting>
  <conditionalFormatting sqref="J719">
    <cfRule type="containsText" dxfId="12328" priority="8493" operator="containsText" text="hw">
      <formula>NOT(ISERROR(SEARCH("hw",J719)))</formula>
    </cfRule>
    <cfRule type="containsText" dxfId="12327" priority="8494" operator="containsText" text="bb">
      <formula>NOT(ISERROR(SEARCH("bb",J719)))</formula>
    </cfRule>
    <cfRule type="containsText" dxfId="12326" priority="8495" stopIfTrue="1" operator="containsText" text="booking hc">
      <formula>NOT(ISERROR(SEARCH("booking hc",J719)))</formula>
    </cfRule>
    <cfRule type="containsText" dxfId="12325" priority="8496" operator="containsText" text="expedia vc">
      <formula>NOT(ISERROR(SEARCH("expedia vc",J719)))</formula>
    </cfRule>
    <cfRule type="containsText" dxfId="12324" priority="8497" operator="containsText" text="booking hcn">
      <formula>NOT(ISERROR(SEARCH("booking hcn",J719)))</formula>
    </cfRule>
    <cfRule type="containsText" dxfId="12323" priority="8498" stopIfTrue="1" operator="containsText" text="booking vcd">
      <formula>NOT(ISERROR(SEARCH("booking vcd",J719)))</formula>
    </cfRule>
    <cfRule type="containsText" dxfId="12322" priority="8499" stopIfTrue="1" operator="containsText" text="booking vc">
      <formula>NOT(ISERROR(SEARCH("booking vc",J719)))</formula>
    </cfRule>
  </conditionalFormatting>
  <conditionalFormatting sqref="J719">
    <cfRule type="containsText" dxfId="12321" priority="8512" operator="containsText" text="BANND">
      <formula>NOT(ISERROR(SEARCH("BANND",J719)))</formula>
    </cfRule>
    <cfRule type="expression" dxfId="12320" priority="8513">
      <formula>"'=NOT(ISERROR(VLOOKUP('Banned list'!)"</formula>
    </cfRule>
  </conditionalFormatting>
  <conditionalFormatting sqref="N719">
    <cfRule type="containsText" dxfId="12319" priority="8509" stopIfTrue="1" operator="containsText" text="CHARGE ON ARRIVAL">
      <formula>NOT(ISERROR(SEARCH("CHARGE ON ARRIVAL",N719)))</formula>
    </cfRule>
    <cfRule type="containsText" dxfId="12318" priority="8510" stopIfTrue="1" operator="containsText" text="CHARGE VC ON DAY">
      <formula>NOT(ISERROR(SEARCH("CHARGE VC ON DAY",N719)))</formula>
    </cfRule>
    <cfRule type="containsText" dxfId="12317" priority="8511" stopIfTrue="1" operator="containsText" text="PAID">
      <formula>NOT(ISERROR(SEARCH("PAID",N719)))</formula>
    </cfRule>
  </conditionalFormatting>
  <conditionalFormatting sqref="B720:F720 H720:L720">
    <cfRule type="expression" dxfId="12316" priority="8478">
      <formula>"'=NOT(ISERROR(VLOOKUP('Banned list'!)"</formula>
    </cfRule>
  </conditionalFormatting>
  <conditionalFormatting sqref="J720">
    <cfRule type="containsText" dxfId="12315" priority="8481" operator="containsText" text="bb">
      <formula>NOT(ISERROR(SEARCH("bb",J720)))</formula>
    </cfRule>
    <cfRule type="containsText" dxfId="12314" priority="8482" stopIfTrue="1" operator="containsText" text="booking hc">
      <formula>NOT(ISERROR(SEARCH("booking hc",J720)))</formula>
    </cfRule>
    <cfRule type="containsText" dxfId="12313" priority="8483" operator="containsText" text="expedia vc">
      <formula>NOT(ISERROR(SEARCH("expedia vc",J720)))</formula>
    </cfRule>
    <cfRule type="containsText" dxfId="12312" priority="8484" operator="containsText" text="booking hcn">
      <formula>NOT(ISERROR(SEARCH("booking hcn",J720)))</formula>
    </cfRule>
    <cfRule type="containsText" dxfId="12311" priority="8485" stopIfTrue="1" operator="containsText" text="booking vcd">
      <formula>NOT(ISERROR(SEARCH("booking vcd",J720)))</formula>
    </cfRule>
    <cfRule type="containsText" dxfId="12310" priority="8486" stopIfTrue="1" operator="containsText" text="booking vc">
      <formula>NOT(ISERROR(SEARCH("booking vc",J720)))</formula>
    </cfRule>
  </conditionalFormatting>
  <conditionalFormatting sqref="J720">
    <cfRule type="containsText" dxfId="12309" priority="8480" operator="containsText" text="hw">
      <formula>NOT(ISERROR(SEARCH("hw",J720)))</formula>
    </cfRule>
  </conditionalFormatting>
  <conditionalFormatting sqref="J720">
    <cfRule type="containsText" dxfId="12308" priority="8471" operator="containsText" text="hw">
      <formula>NOT(ISERROR(SEARCH("hw",J720)))</formula>
    </cfRule>
    <cfRule type="containsText" dxfId="12307" priority="8472" operator="containsText" text="bb">
      <formula>NOT(ISERROR(SEARCH("bb",J720)))</formula>
    </cfRule>
    <cfRule type="containsText" dxfId="12306" priority="8473" stopIfTrue="1" operator="containsText" text="booking hc">
      <formula>NOT(ISERROR(SEARCH("booking hc",J720)))</formula>
    </cfRule>
    <cfRule type="containsText" dxfId="12305" priority="8474" operator="containsText" text="expedia vc">
      <formula>NOT(ISERROR(SEARCH("expedia vc",J720)))</formula>
    </cfRule>
    <cfRule type="containsText" dxfId="12304" priority="8475" operator="containsText" text="booking hcn">
      <formula>NOT(ISERROR(SEARCH("booking hcn",J720)))</formula>
    </cfRule>
    <cfRule type="containsText" dxfId="12303" priority="8476" stopIfTrue="1" operator="containsText" text="booking vcd">
      <formula>NOT(ISERROR(SEARCH("booking vcd",J720)))</formula>
    </cfRule>
    <cfRule type="containsText" dxfId="12302" priority="8477" stopIfTrue="1" operator="containsText" text="booking vc">
      <formula>NOT(ISERROR(SEARCH("booking vc",J720)))</formula>
    </cfRule>
  </conditionalFormatting>
  <conditionalFormatting sqref="J720">
    <cfRule type="containsText" dxfId="12301" priority="8490" operator="containsText" text="BANND">
      <formula>NOT(ISERROR(SEARCH("BANND",J720)))</formula>
    </cfRule>
    <cfRule type="expression" dxfId="12300" priority="8491">
      <formula>"'=NOT(ISERROR(VLOOKUP('Banned list'!)"</formula>
    </cfRule>
  </conditionalFormatting>
  <conditionalFormatting sqref="N720">
    <cfRule type="containsText" dxfId="12299" priority="8487" stopIfTrue="1" operator="containsText" text="CHARGE ON ARRIVAL">
      <formula>NOT(ISERROR(SEARCH("CHARGE ON ARRIVAL",N720)))</formula>
    </cfRule>
    <cfRule type="containsText" dxfId="12298" priority="8488" stopIfTrue="1" operator="containsText" text="CHARGE VC ON DAY">
      <formula>NOT(ISERROR(SEARCH("CHARGE VC ON DAY",N720)))</formula>
    </cfRule>
    <cfRule type="containsText" dxfId="12297" priority="8489" stopIfTrue="1" operator="containsText" text="PAID">
      <formula>NOT(ISERROR(SEARCH("PAID",N720)))</formula>
    </cfRule>
  </conditionalFormatting>
  <conditionalFormatting sqref="B721:F721 H721:L721">
    <cfRule type="expression" dxfId="12296" priority="8456">
      <formula>"'=NOT(ISERROR(VLOOKUP('Banned list'!)"</formula>
    </cfRule>
  </conditionalFormatting>
  <conditionalFormatting sqref="J721">
    <cfRule type="containsText" dxfId="12295" priority="8459" operator="containsText" text="bb">
      <formula>NOT(ISERROR(SEARCH("bb",J721)))</formula>
    </cfRule>
    <cfRule type="containsText" dxfId="12294" priority="8460" stopIfTrue="1" operator="containsText" text="booking hc">
      <formula>NOT(ISERROR(SEARCH("booking hc",J721)))</formula>
    </cfRule>
    <cfRule type="containsText" dxfId="12293" priority="8461" operator="containsText" text="expedia vc">
      <formula>NOT(ISERROR(SEARCH("expedia vc",J721)))</formula>
    </cfRule>
    <cfRule type="containsText" dxfId="12292" priority="8462" operator="containsText" text="booking hcn">
      <formula>NOT(ISERROR(SEARCH("booking hcn",J721)))</formula>
    </cfRule>
    <cfRule type="containsText" dxfId="12291" priority="8463" stopIfTrue="1" operator="containsText" text="booking vcd">
      <formula>NOT(ISERROR(SEARCH("booking vcd",J721)))</formula>
    </cfRule>
    <cfRule type="containsText" dxfId="12290" priority="8464" stopIfTrue="1" operator="containsText" text="booking vc">
      <formula>NOT(ISERROR(SEARCH("booking vc",J721)))</formula>
    </cfRule>
  </conditionalFormatting>
  <conditionalFormatting sqref="J721">
    <cfRule type="containsText" dxfId="12289" priority="8458" operator="containsText" text="hw">
      <formula>NOT(ISERROR(SEARCH("hw",J721)))</formula>
    </cfRule>
  </conditionalFormatting>
  <conditionalFormatting sqref="J721">
    <cfRule type="containsText" dxfId="12288" priority="8449" operator="containsText" text="hw">
      <formula>NOT(ISERROR(SEARCH("hw",J721)))</formula>
    </cfRule>
    <cfRule type="containsText" dxfId="12287" priority="8450" operator="containsText" text="bb">
      <formula>NOT(ISERROR(SEARCH("bb",J721)))</formula>
    </cfRule>
    <cfRule type="containsText" dxfId="12286" priority="8451" stopIfTrue="1" operator="containsText" text="booking hc">
      <formula>NOT(ISERROR(SEARCH("booking hc",J721)))</formula>
    </cfRule>
    <cfRule type="containsText" dxfId="12285" priority="8452" operator="containsText" text="expedia vc">
      <formula>NOT(ISERROR(SEARCH("expedia vc",J721)))</formula>
    </cfRule>
    <cfRule type="containsText" dxfId="12284" priority="8453" operator="containsText" text="booking hcn">
      <formula>NOT(ISERROR(SEARCH("booking hcn",J721)))</formula>
    </cfRule>
    <cfRule type="containsText" dxfId="12283" priority="8454" stopIfTrue="1" operator="containsText" text="booking vcd">
      <formula>NOT(ISERROR(SEARCH("booking vcd",J721)))</formula>
    </cfRule>
    <cfRule type="containsText" dxfId="12282" priority="8455" stopIfTrue="1" operator="containsText" text="booking vc">
      <formula>NOT(ISERROR(SEARCH("booking vc",J721)))</formula>
    </cfRule>
  </conditionalFormatting>
  <conditionalFormatting sqref="J721">
    <cfRule type="containsText" dxfId="12281" priority="8468" operator="containsText" text="BANND">
      <formula>NOT(ISERROR(SEARCH("BANND",J721)))</formula>
    </cfRule>
    <cfRule type="expression" dxfId="12280" priority="8469">
      <formula>"'=NOT(ISERROR(VLOOKUP('Banned list'!)"</formula>
    </cfRule>
  </conditionalFormatting>
  <conditionalFormatting sqref="N721">
    <cfRule type="containsText" dxfId="12279" priority="8465" stopIfTrue="1" operator="containsText" text="CHARGE ON ARRIVAL">
      <formula>NOT(ISERROR(SEARCH("CHARGE ON ARRIVAL",N721)))</formula>
    </cfRule>
    <cfRule type="containsText" dxfId="12278" priority="8466" stopIfTrue="1" operator="containsText" text="CHARGE VC ON DAY">
      <formula>NOT(ISERROR(SEARCH("CHARGE VC ON DAY",N721)))</formula>
    </cfRule>
    <cfRule type="containsText" dxfId="12277" priority="8467" stopIfTrue="1" operator="containsText" text="PAID">
      <formula>NOT(ISERROR(SEARCH("PAID",N721)))</formula>
    </cfRule>
  </conditionalFormatting>
  <conditionalFormatting sqref="B721">
    <cfRule type="expression" dxfId="12276" priority="8448">
      <formula>"'=NOT(ISERROR(VLOOKUP('Banned list'!)"</formula>
    </cfRule>
  </conditionalFormatting>
  <conditionalFormatting sqref="H722:L722">
    <cfRule type="expression" dxfId="12275" priority="8433">
      <formula>"'=NOT(ISERROR(VLOOKUP('Banned list'!)"</formula>
    </cfRule>
  </conditionalFormatting>
  <conditionalFormatting sqref="J722">
    <cfRule type="containsText" dxfId="12274" priority="8436" operator="containsText" text="bb">
      <formula>NOT(ISERROR(SEARCH("bb",J722)))</formula>
    </cfRule>
    <cfRule type="containsText" dxfId="12273" priority="8437" stopIfTrue="1" operator="containsText" text="booking hc">
      <formula>NOT(ISERROR(SEARCH("booking hc",J722)))</formula>
    </cfRule>
    <cfRule type="containsText" dxfId="12272" priority="8438" operator="containsText" text="expedia vc">
      <formula>NOT(ISERROR(SEARCH("expedia vc",J722)))</formula>
    </cfRule>
    <cfRule type="containsText" dxfId="12271" priority="8439" operator="containsText" text="booking hcn">
      <formula>NOT(ISERROR(SEARCH("booking hcn",J722)))</formula>
    </cfRule>
    <cfRule type="containsText" dxfId="12270" priority="8440" stopIfTrue="1" operator="containsText" text="booking vcd">
      <formula>NOT(ISERROR(SEARCH("booking vcd",J722)))</formula>
    </cfRule>
    <cfRule type="containsText" dxfId="12269" priority="8441" stopIfTrue="1" operator="containsText" text="booking vc">
      <formula>NOT(ISERROR(SEARCH("booking vc",J722)))</formula>
    </cfRule>
  </conditionalFormatting>
  <conditionalFormatting sqref="J722">
    <cfRule type="containsText" dxfId="12268" priority="8435" operator="containsText" text="hw">
      <formula>NOT(ISERROR(SEARCH("hw",J722)))</formula>
    </cfRule>
  </conditionalFormatting>
  <conditionalFormatting sqref="J722">
    <cfRule type="containsText" dxfId="12267" priority="8426" operator="containsText" text="hw">
      <formula>NOT(ISERROR(SEARCH("hw",J722)))</formula>
    </cfRule>
    <cfRule type="containsText" dxfId="12266" priority="8427" operator="containsText" text="bb">
      <formula>NOT(ISERROR(SEARCH("bb",J722)))</formula>
    </cfRule>
    <cfRule type="containsText" dxfId="12265" priority="8428" stopIfTrue="1" operator="containsText" text="booking hc">
      <formula>NOT(ISERROR(SEARCH("booking hc",J722)))</formula>
    </cfRule>
    <cfRule type="containsText" dxfId="12264" priority="8429" operator="containsText" text="expedia vc">
      <formula>NOT(ISERROR(SEARCH("expedia vc",J722)))</formula>
    </cfRule>
    <cfRule type="containsText" dxfId="12263" priority="8430" operator="containsText" text="booking hcn">
      <formula>NOT(ISERROR(SEARCH("booking hcn",J722)))</formula>
    </cfRule>
    <cfRule type="containsText" dxfId="12262" priority="8431" stopIfTrue="1" operator="containsText" text="booking vcd">
      <formula>NOT(ISERROR(SEARCH("booking vcd",J722)))</formula>
    </cfRule>
    <cfRule type="containsText" dxfId="12261" priority="8432" stopIfTrue="1" operator="containsText" text="booking vc">
      <formula>NOT(ISERROR(SEARCH("booking vc",J722)))</formula>
    </cfRule>
  </conditionalFormatting>
  <conditionalFormatting sqref="J722">
    <cfRule type="containsText" dxfId="12260" priority="8445" operator="containsText" text="BANND">
      <formula>NOT(ISERROR(SEARCH("BANND",J722)))</formula>
    </cfRule>
    <cfRule type="expression" dxfId="12259" priority="8446">
      <formula>"'=NOT(ISERROR(VLOOKUP('Banned list'!)"</formula>
    </cfRule>
  </conditionalFormatting>
  <conditionalFormatting sqref="N722">
    <cfRule type="containsText" dxfId="12258" priority="8442" stopIfTrue="1" operator="containsText" text="CHARGE ON ARRIVAL">
      <formula>NOT(ISERROR(SEARCH("CHARGE ON ARRIVAL",N722)))</formula>
    </cfRule>
    <cfRule type="containsText" dxfId="12257" priority="8443" stopIfTrue="1" operator="containsText" text="CHARGE VC ON DAY">
      <formula>NOT(ISERROR(SEARCH("CHARGE VC ON DAY",N722)))</formula>
    </cfRule>
    <cfRule type="containsText" dxfId="12256" priority="8444" stopIfTrue="1" operator="containsText" text="PAID">
      <formula>NOT(ISERROR(SEARCH("PAID",N722)))</formula>
    </cfRule>
  </conditionalFormatting>
  <conditionalFormatting sqref="H723:L723">
    <cfRule type="expression" dxfId="12255" priority="8411">
      <formula>"'=NOT(ISERROR(VLOOKUP('Banned list'!)"</formula>
    </cfRule>
  </conditionalFormatting>
  <conditionalFormatting sqref="J723">
    <cfRule type="containsText" dxfId="12254" priority="8414" operator="containsText" text="bb">
      <formula>NOT(ISERROR(SEARCH("bb",J723)))</formula>
    </cfRule>
    <cfRule type="containsText" dxfId="12253" priority="8415" stopIfTrue="1" operator="containsText" text="booking hc">
      <formula>NOT(ISERROR(SEARCH("booking hc",J723)))</formula>
    </cfRule>
    <cfRule type="containsText" dxfId="12252" priority="8416" operator="containsText" text="expedia vc">
      <formula>NOT(ISERROR(SEARCH("expedia vc",J723)))</formula>
    </cfRule>
    <cfRule type="containsText" dxfId="12251" priority="8417" operator="containsText" text="booking hcn">
      <formula>NOT(ISERROR(SEARCH("booking hcn",J723)))</formula>
    </cfRule>
    <cfRule type="containsText" dxfId="12250" priority="8418" stopIfTrue="1" operator="containsText" text="booking vcd">
      <formula>NOT(ISERROR(SEARCH("booking vcd",J723)))</formula>
    </cfRule>
    <cfRule type="containsText" dxfId="12249" priority="8419" stopIfTrue="1" operator="containsText" text="booking vc">
      <formula>NOT(ISERROR(SEARCH("booking vc",J723)))</formula>
    </cfRule>
  </conditionalFormatting>
  <conditionalFormatting sqref="J723">
    <cfRule type="containsText" dxfId="12248" priority="8413" operator="containsText" text="hw">
      <formula>NOT(ISERROR(SEARCH("hw",J723)))</formula>
    </cfRule>
  </conditionalFormatting>
  <conditionalFormatting sqref="J723">
    <cfRule type="containsText" dxfId="12247" priority="8404" operator="containsText" text="hw">
      <formula>NOT(ISERROR(SEARCH("hw",J723)))</formula>
    </cfRule>
    <cfRule type="containsText" dxfId="12246" priority="8405" operator="containsText" text="bb">
      <formula>NOT(ISERROR(SEARCH("bb",J723)))</formula>
    </cfRule>
    <cfRule type="containsText" dxfId="12245" priority="8406" stopIfTrue="1" operator="containsText" text="booking hc">
      <formula>NOT(ISERROR(SEARCH("booking hc",J723)))</formula>
    </cfRule>
    <cfRule type="containsText" dxfId="12244" priority="8407" operator="containsText" text="expedia vc">
      <formula>NOT(ISERROR(SEARCH("expedia vc",J723)))</formula>
    </cfRule>
    <cfRule type="containsText" dxfId="12243" priority="8408" operator="containsText" text="booking hcn">
      <formula>NOT(ISERROR(SEARCH("booking hcn",J723)))</formula>
    </cfRule>
    <cfRule type="containsText" dxfId="12242" priority="8409" stopIfTrue="1" operator="containsText" text="booking vcd">
      <formula>NOT(ISERROR(SEARCH("booking vcd",J723)))</formula>
    </cfRule>
    <cfRule type="containsText" dxfId="12241" priority="8410" stopIfTrue="1" operator="containsText" text="booking vc">
      <formula>NOT(ISERROR(SEARCH("booking vc",J723)))</formula>
    </cfRule>
  </conditionalFormatting>
  <conditionalFormatting sqref="J723">
    <cfRule type="containsText" dxfId="12240" priority="8423" operator="containsText" text="BANND">
      <formula>NOT(ISERROR(SEARCH("BANND",J723)))</formula>
    </cfRule>
    <cfRule type="expression" dxfId="12239" priority="8424">
      <formula>"'=NOT(ISERROR(VLOOKUP('Banned list'!)"</formula>
    </cfRule>
  </conditionalFormatting>
  <conditionalFormatting sqref="N723">
    <cfRule type="containsText" dxfId="12238" priority="8420" stopIfTrue="1" operator="containsText" text="CHARGE ON ARRIVAL">
      <formula>NOT(ISERROR(SEARCH("CHARGE ON ARRIVAL",N723)))</formula>
    </cfRule>
    <cfRule type="containsText" dxfId="12237" priority="8421" stopIfTrue="1" operator="containsText" text="CHARGE VC ON DAY">
      <formula>NOT(ISERROR(SEARCH("CHARGE VC ON DAY",N723)))</formula>
    </cfRule>
    <cfRule type="containsText" dxfId="12236" priority="8422" stopIfTrue="1" operator="containsText" text="PAID">
      <formula>NOT(ISERROR(SEARCH("PAID",N723)))</formula>
    </cfRule>
  </conditionalFormatting>
  <conditionalFormatting sqref="J724">
    <cfRule type="containsText" dxfId="12235" priority="8393" operator="containsText" text="bb">
      <formula>NOT(ISERROR(SEARCH("bb",J724)))</formula>
    </cfRule>
    <cfRule type="containsText" dxfId="12234" priority="8394" stopIfTrue="1" operator="containsText" text="booking hc">
      <formula>NOT(ISERROR(SEARCH("booking hc",J724)))</formula>
    </cfRule>
    <cfRule type="containsText" dxfId="12233" priority="8395" operator="containsText" text="expedia vc">
      <formula>NOT(ISERROR(SEARCH("expedia vc",J724)))</formula>
    </cfRule>
    <cfRule type="containsText" dxfId="12232" priority="8396" operator="containsText" text="booking hcn">
      <formula>NOT(ISERROR(SEARCH("booking hcn",J724)))</formula>
    </cfRule>
    <cfRule type="containsText" dxfId="12231" priority="8397" stopIfTrue="1" operator="containsText" text="booking vcd">
      <formula>NOT(ISERROR(SEARCH("booking vcd",J724)))</formula>
    </cfRule>
    <cfRule type="containsText" dxfId="12230" priority="8398" stopIfTrue="1" operator="containsText" text="booking vc">
      <formula>NOT(ISERROR(SEARCH("booking vc",J724)))</formula>
    </cfRule>
  </conditionalFormatting>
  <conditionalFormatting sqref="J724">
    <cfRule type="containsText" dxfId="12229" priority="8392" operator="containsText" text="hw">
      <formula>NOT(ISERROR(SEARCH("hw",J724)))</formula>
    </cfRule>
  </conditionalFormatting>
  <conditionalFormatting sqref="J724">
    <cfRule type="containsText" dxfId="12228" priority="8385" operator="containsText" text="hw">
      <formula>NOT(ISERROR(SEARCH("hw",J724)))</formula>
    </cfRule>
    <cfRule type="containsText" dxfId="12227" priority="8386" operator="containsText" text="bb">
      <formula>NOT(ISERROR(SEARCH("bb",J724)))</formula>
    </cfRule>
    <cfRule type="containsText" dxfId="12226" priority="8387" stopIfTrue="1" operator="containsText" text="booking hc">
      <formula>NOT(ISERROR(SEARCH("booking hc",J724)))</formula>
    </cfRule>
    <cfRule type="containsText" dxfId="12225" priority="8388" operator="containsText" text="expedia vc">
      <formula>NOT(ISERROR(SEARCH("expedia vc",J724)))</formula>
    </cfRule>
    <cfRule type="containsText" dxfId="12224" priority="8389" operator="containsText" text="booking hcn">
      <formula>NOT(ISERROR(SEARCH("booking hcn",J724)))</formula>
    </cfRule>
    <cfRule type="containsText" dxfId="12223" priority="8390" stopIfTrue="1" operator="containsText" text="booking vcd">
      <formula>NOT(ISERROR(SEARCH("booking vcd",J724)))</formula>
    </cfRule>
    <cfRule type="containsText" dxfId="12222" priority="8391" stopIfTrue="1" operator="containsText" text="booking vc">
      <formula>NOT(ISERROR(SEARCH("booking vc",J724)))</formula>
    </cfRule>
  </conditionalFormatting>
  <conditionalFormatting sqref="J724">
    <cfRule type="containsText" dxfId="12221" priority="8402" operator="containsText" text="BANND">
      <formula>NOT(ISERROR(SEARCH("BANND",J724)))</formula>
    </cfRule>
    <cfRule type="expression" dxfId="12220" priority="8403">
      <formula>"'=NOT(ISERROR(VLOOKUP('Banned list'!)"</formula>
    </cfRule>
  </conditionalFormatting>
  <conditionalFormatting sqref="N724">
    <cfRule type="containsText" dxfId="12219" priority="8399" stopIfTrue="1" operator="containsText" text="CHARGE ON ARRIVAL">
      <formula>NOT(ISERROR(SEARCH("CHARGE ON ARRIVAL",N724)))</formula>
    </cfRule>
    <cfRule type="containsText" dxfId="12218" priority="8400" stopIfTrue="1" operator="containsText" text="CHARGE VC ON DAY">
      <formula>NOT(ISERROR(SEARCH("CHARGE VC ON DAY",N724)))</formula>
    </cfRule>
    <cfRule type="containsText" dxfId="12217" priority="8401" stopIfTrue="1" operator="containsText" text="PAID">
      <formula>NOT(ISERROR(SEARCH("PAID",N724)))</formula>
    </cfRule>
  </conditionalFormatting>
  <conditionalFormatting sqref="J725">
    <cfRule type="containsText" dxfId="12216" priority="8374" operator="containsText" text="bb">
      <formula>NOT(ISERROR(SEARCH("bb",J725)))</formula>
    </cfRule>
    <cfRule type="containsText" dxfId="12215" priority="8375" stopIfTrue="1" operator="containsText" text="booking hc">
      <formula>NOT(ISERROR(SEARCH("booking hc",J725)))</formula>
    </cfRule>
    <cfRule type="containsText" dxfId="12214" priority="8376" operator="containsText" text="expedia vc">
      <formula>NOT(ISERROR(SEARCH("expedia vc",J725)))</formula>
    </cfRule>
    <cfRule type="containsText" dxfId="12213" priority="8377" operator="containsText" text="booking hcn">
      <formula>NOT(ISERROR(SEARCH("booking hcn",J725)))</formula>
    </cfRule>
    <cfRule type="containsText" dxfId="12212" priority="8378" stopIfTrue="1" operator="containsText" text="booking vcd">
      <formula>NOT(ISERROR(SEARCH("booking vcd",J725)))</formula>
    </cfRule>
    <cfRule type="containsText" dxfId="12211" priority="8379" stopIfTrue="1" operator="containsText" text="booking vc">
      <formula>NOT(ISERROR(SEARCH("booking vc",J725)))</formula>
    </cfRule>
  </conditionalFormatting>
  <conditionalFormatting sqref="J725">
    <cfRule type="containsText" dxfId="12210" priority="8373" operator="containsText" text="hw">
      <formula>NOT(ISERROR(SEARCH("hw",J725)))</formula>
    </cfRule>
  </conditionalFormatting>
  <conditionalFormatting sqref="J725">
    <cfRule type="containsText" dxfId="12209" priority="8366" operator="containsText" text="hw">
      <formula>NOT(ISERROR(SEARCH("hw",J725)))</formula>
    </cfRule>
    <cfRule type="containsText" dxfId="12208" priority="8367" operator="containsText" text="bb">
      <formula>NOT(ISERROR(SEARCH("bb",J725)))</formula>
    </cfRule>
    <cfRule type="containsText" dxfId="12207" priority="8368" stopIfTrue="1" operator="containsText" text="booking hc">
      <formula>NOT(ISERROR(SEARCH("booking hc",J725)))</formula>
    </cfRule>
    <cfRule type="containsText" dxfId="12206" priority="8369" operator="containsText" text="expedia vc">
      <formula>NOT(ISERROR(SEARCH("expedia vc",J725)))</formula>
    </cfRule>
    <cfRule type="containsText" dxfId="12205" priority="8370" operator="containsText" text="booking hcn">
      <formula>NOT(ISERROR(SEARCH("booking hcn",J725)))</formula>
    </cfRule>
    <cfRule type="containsText" dxfId="12204" priority="8371" stopIfTrue="1" operator="containsText" text="booking vcd">
      <formula>NOT(ISERROR(SEARCH("booking vcd",J725)))</formula>
    </cfRule>
    <cfRule type="containsText" dxfId="12203" priority="8372" stopIfTrue="1" operator="containsText" text="booking vc">
      <formula>NOT(ISERROR(SEARCH("booking vc",J725)))</formula>
    </cfRule>
  </conditionalFormatting>
  <conditionalFormatting sqref="J725">
    <cfRule type="containsText" dxfId="12202" priority="8383" operator="containsText" text="BANND">
      <formula>NOT(ISERROR(SEARCH("BANND",J725)))</formula>
    </cfRule>
    <cfRule type="expression" dxfId="12201" priority="8384">
      <formula>"'=NOT(ISERROR(VLOOKUP('Banned list'!)"</formula>
    </cfRule>
  </conditionalFormatting>
  <conditionalFormatting sqref="N725">
    <cfRule type="containsText" dxfId="12200" priority="8380" stopIfTrue="1" operator="containsText" text="CHARGE ON ARRIVAL">
      <formula>NOT(ISERROR(SEARCH("CHARGE ON ARRIVAL",N725)))</formula>
    </cfRule>
    <cfRule type="containsText" dxfId="12199" priority="8381" stopIfTrue="1" operator="containsText" text="CHARGE VC ON DAY">
      <formula>NOT(ISERROR(SEARCH("CHARGE VC ON DAY",N725)))</formula>
    </cfRule>
    <cfRule type="containsText" dxfId="12198" priority="8382" stopIfTrue="1" operator="containsText" text="PAID">
      <formula>NOT(ISERROR(SEARCH("PAID",N725)))</formula>
    </cfRule>
  </conditionalFormatting>
  <conditionalFormatting sqref="B725:F725 H725:L725">
    <cfRule type="expression" dxfId="12197" priority="8363">
      <formula>"'=NOT(ISERROR(VLOOKUP('Banned list'!)"</formula>
    </cfRule>
  </conditionalFormatting>
  <conditionalFormatting sqref="H725:L725">
    <cfRule type="expression" dxfId="12196" priority="8360">
      <formula>"'=NOT(ISERROR(VLOOKUP('Banned list'!)"</formula>
    </cfRule>
  </conditionalFormatting>
  <conditionalFormatting sqref="J725">
    <cfRule type="containsText" dxfId="12195" priority="8353" operator="containsText" text="hw">
      <formula>NOT(ISERROR(SEARCH("hw",J725)))</formula>
    </cfRule>
    <cfRule type="containsText" dxfId="12194" priority="8354" operator="containsText" text="bb">
      <formula>NOT(ISERROR(SEARCH("bb",J725)))</formula>
    </cfRule>
    <cfRule type="containsText" dxfId="12193" priority="8355" stopIfTrue="1" operator="containsText" text="booking hc">
      <formula>NOT(ISERROR(SEARCH("booking hc",J725)))</formula>
    </cfRule>
    <cfRule type="containsText" dxfId="12192" priority="8356" operator="containsText" text="expedia vc">
      <formula>NOT(ISERROR(SEARCH("expedia vc",J725)))</formula>
    </cfRule>
    <cfRule type="containsText" dxfId="12191" priority="8357" operator="containsText" text="booking hcn">
      <formula>NOT(ISERROR(SEARCH("booking hcn",J725)))</formula>
    </cfRule>
    <cfRule type="containsText" dxfId="12190" priority="8358" stopIfTrue="1" operator="containsText" text="booking vcd">
      <formula>NOT(ISERROR(SEARCH("booking vcd",J725)))</formula>
    </cfRule>
    <cfRule type="containsText" dxfId="12189" priority="8359" stopIfTrue="1" operator="containsText" text="booking vc">
      <formula>NOT(ISERROR(SEARCH("booking vc",J725)))</formula>
    </cfRule>
  </conditionalFormatting>
  <conditionalFormatting sqref="J725">
    <cfRule type="containsText" dxfId="12188" priority="8361" operator="containsText" text="BANND">
      <formula>NOT(ISERROR(SEARCH("BANND",J725)))</formula>
    </cfRule>
    <cfRule type="expression" dxfId="12187" priority="8362">
      <formula>"'=NOT(ISERROR(VLOOKUP('Banned list'!)"</formula>
    </cfRule>
  </conditionalFormatting>
  <conditionalFormatting sqref="C725:F725">
    <cfRule type="containsText" dxfId="12186" priority="8349" operator="containsText" text="BANND">
      <formula>NOT(ISERROR(SEARCH("BANND",C725)))</formula>
    </cfRule>
  </conditionalFormatting>
  <conditionalFormatting sqref="H725:L725">
    <cfRule type="expression" dxfId="12185" priority="8348">
      <formula>"'=NOT(ISERROR(VLOOKUP('Banned list'!)"</formula>
    </cfRule>
  </conditionalFormatting>
  <conditionalFormatting sqref="J725">
    <cfRule type="containsText" dxfId="12184" priority="8341" operator="containsText" text="hw">
      <formula>NOT(ISERROR(SEARCH("hw",J725)))</formula>
    </cfRule>
    <cfRule type="containsText" dxfId="12183" priority="8342" operator="containsText" text="bb">
      <formula>NOT(ISERROR(SEARCH("bb",J725)))</formula>
    </cfRule>
    <cfRule type="containsText" dxfId="12182" priority="8343" stopIfTrue="1" operator="containsText" text="booking hc">
      <formula>NOT(ISERROR(SEARCH("booking hc",J725)))</formula>
    </cfRule>
    <cfRule type="containsText" dxfId="12181" priority="8344" operator="containsText" text="expedia vc">
      <formula>NOT(ISERROR(SEARCH("expedia vc",J725)))</formula>
    </cfRule>
    <cfRule type="containsText" dxfId="12180" priority="8345" operator="containsText" text="booking hcn">
      <formula>NOT(ISERROR(SEARCH("booking hcn",J725)))</formula>
    </cfRule>
    <cfRule type="containsText" dxfId="12179" priority="8346" stopIfTrue="1" operator="containsText" text="booking vcd">
      <formula>NOT(ISERROR(SEARCH("booking vcd",J725)))</formula>
    </cfRule>
    <cfRule type="containsText" dxfId="12178" priority="8347" stopIfTrue="1" operator="containsText" text="booking vc">
      <formula>NOT(ISERROR(SEARCH("booking vc",J725)))</formula>
    </cfRule>
  </conditionalFormatting>
  <conditionalFormatting sqref="J725">
    <cfRule type="containsText" dxfId="12177" priority="8350" operator="containsText" text="BANND">
      <formula>NOT(ISERROR(SEARCH("BANND",J725)))</formula>
    </cfRule>
    <cfRule type="expression" dxfId="12176" priority="8351">
      <formula>"'=NOT(ISERROR(VLOOKUP('Banned list'!)"</formula>
    </cfRule>
  </conditionalFormatting>
  <conditionalFormatting sqref="B726:F726 H726:L726">
    <cfRule type="expression" dxfId="12175" priority="8326">
      <formula>"'=NOT(ISERROR(VLOOKUP('Banned list'!)"</formula>
    </cfRule>
  </conditionalFormatting>
  <conditionalFormatting sqref="J726">
    <cfRule type="containsText" dxfId="12174" priority="8329" operator="containsText" text="bb">
      <formula>NOT(ISERROR(SEARCH("bb",J726)))</formula>
    </cfRule>
    <cfRule type="containsText" dxfId="12173" priority="8330" stopIfTrue="1" operator="containsText" text="booking hc">
      <formula>NOT(ISERROR(SEARCH("booking hc",J726)))</formula>
    </cfRule>
    <cfRule type="containsText" dxfId="12172" priority="8331" operator="containsText" text="expedia vc">
      <formula>NOT(ISERROR(SEARCH("expedia vc",J726)))</formula>
    </cfRule>
    <cfRule type="containsText" dxfId="12171" priority="8332" operator="containsText" text="booking hcn">
      <formula>NOT(ISERROR(SEARCH("booking hcn",J726)))</formula>
    </cfRule>
    <cfRule type="containsText" dxfId="12170" priority="8333" stopIfTrue="1" operator="containsText" text="booking vcd">
      <formula>NOT(ISERROR(SEARCH("booking vcd",J726)))</formula>
    </cfRule>
    <cfRule type="containsText" dxfId="12169" priority="8334" stopIfTrue="1" operator="containsText" text="booking vc">
      <formula>NOT(ISERROR(SEARCH("booking vc",J726)))</formula>
    </cfRule>
  </conditionalFormatting>
  <conditionalFormatting sqref="J726">
    <cfRule type="containsText" dxfId="12168" priority="8328" operator="containsText" text="hw">
      <formula>NOT(ISERROR(SEARCH("hw",J726)))</formula>
    </cfRule>
  </conditionalFormatting>
  <conditionalFormatting sqref="J726">
    <cfRule type="containsText" dxfId="12167" priority="8319" operator="containsText" text="hw">
      <formula>NOT(ISERROR(SEARCH("hw",J726)))</formula>
    </cfRule>
    <cfRule type="containsText" dxfId="12166" priority="8320" operator="containsText" text="bb">
      <formula>NOT(ISERROR(SEARCH("bb",J726)))</formula>
    </cfRule>
    <cfRule type="containsText" dxfId="12165" priority="8321" stopIfTrue="1" operator="containsText" text="booking hc">
      <formula>NOT(ISERROR(SEARCH("booking hc",J726)))</formula>
    </cfRule>
    <cfRule type="containsText" dxfId="12164" priority="8322" operator="containsText" text="expedia vc">
      <formula>NOT(ISERROR(SEARCH("expedia vc",J726)))</formula>
    </cfRule>
    <cfRule type="containsText" dxfId="12163" priority="8323" operator="containsText" text="booking hcn">
      <formula>NOT(ISERROR(SEARCH("booking hcn",J726)))</formula>
    </cfRule>
    <cfRule type="containsText" dxfId="12162" priority="8324" stopIfTrue="1" operator="containsText" text="booking vcd">
      <formula>NOT(ISERROR(SEARCH("booking vcd",J726)))</formula>
    </cfRule>
    <cfRule type="containsText" dxfId="12161" priority="8325" stopIfTrue="1" operator="containsText" text="booking vc">
      <formula>NOT(ISERROR(SEARCH("booking vc",J726)))</formula>
    </cfRule>
  </conditionalFormatting>
  <conditionalFormatting sqref="J726">
    <cfRule type="containsText" dxfId="12160" priority="8338" operator="containsText" text="BANND">
      <formula>NOT(ISERROR(SEARCH("BANND",J726)))</formula>
    </cfRule>
    <cfRule type="expression" dxfId="12159" priority="8339">
      <formula>"'=NOT(ISERROR(VLOOKUP('Banned list'!)"</formula>
    </cfRule>
  </conditionalFormatting>
  <conditionalFormatting sqref="N726">
    <cfRule type="containsText" dxfId="12158" priority="8335" stopIfTrue="1" operator="containsText" text="CHARGE ON ARRIVAL">
      <formula>NOT(ISERROR(SEARCH("CHARGE ON ARRIVAL",N726)))</formula>
    </cfRule>
    <cfRule type="containsText" dxfId="12157" priority="8336" stopIfTrue="1" operator="containsText" text="CHARGE VC ON DAY">
      <formula>NOT(ISERROR(SEARCH("CHARGE VC ON DAY",N726)))</formula>
    </cfRule>
    <cfRule type="containsText" dxfId="12156" priority="8337" stopIfTrue="1" operator="containsText" text="PAID">
      <formula>NOT(ISERROR(SEARCH("PAID",N726)))</formula>
    </cfRule>
  </conditionalFormatting>
  <conditionalFormatting sqref="B727:F727 H727:L727">
    <cfRule type="expression" dxfId="12155" priority="8304">
      <formula>"'=NOT(ISERROR(VLOOKUP('Banned list'!)"</formula>
    </cfRule>
  </conditionalFormatting>
  <conditionalFormatting sqref="J727">
    <cfRule type="containsText" dxfId="12154" priority="8307" operator="containsText" text="bb">
      <formula>NOT(ISERROR(SEARCH("bb",J727)))</formula>
    </cfRule>
    <cfRule type="containsText" dxfId="12153" priority="8308" stopIfTrue="1" operator="containsText" text="booking hc">
      <formula>NOT(ISERROR(SEARCH("booking hc",J727)))</formula>
    </cfRule>
    <cfRule type="containsText" dxfId="12152" priority="8309" operator="containsText" text="expedia vc">
      <formula>NOT(ISERROR(SEARCH("expedia vc",J727)))</formula>
    </cfRule>
    <cfRule type="containsText" dxfId="12151" priority="8310" operator="containsText" text="booking hcn">
      <formula>NOT(ISERROR(SEARCH("booking hcn",J727)))</formula>
    </cfRule>
    <cfRule type="containsText" dxfId="12150" priority="8311" stopIfTrue="1" operator="containsText" text="booking vcd">
      <formula>NOT(ISERROR(SEARCH("booking vcd",J727)))</formula>
    </cfRule>
    <cfRule type="containsText" dxfId="12149" priority="8312" stopIfTrue="1" operator="containsText" text="booking vc">
      <formula>NOT(ISERROR(SEARCH("booking vc",J727)))</formula>
    </cfRule>
  </conditionalFormatting>
  <conditionalFormatting sqref="J727">
    <cfRule type="containsText" dxfId="12148" priority="8306" operator="containsText" text="hw">
      <formula>NOT(ISERROR(SEARCH("hw",J727)))</formula>
    </cfRule>
  </conditionalFormatting>
  <conditionalFormatting sqref="J727">
    <cfRule type="containsText" dxfId="12147" priority="8297" operator="containsText" text="hw">
      <formula>NOT(ISERROR(SEARCH("hw",J727)))</formula>
    </cfRule>
    <cfRule type="containsText" dxfId="12146" priority="8298" operator="containsText" text="bb">
      <formula>NOT(ISERROR(SEARCH("bb",J727)))</formula>
    </cfRule>
    <cfRule type="containsText" dxfId="12145" priority="8299" stopIfTrue="1" operator="containsText" text="booking hc">
      <formula>NOT(ISERROR(SEARCH("booking hc",J727)))</formula>
    </cfRule>
    <cfRule type="containsText" dxfId="12144" priority="8300" operator="containsText" text="expedia vc">
      <formula>NOT(ISERROR(SEARCH("expedia vc",J727)))</formula>
    </cfRule>
    <cfRule type="containsText" dxfId="12143" priority="8301" operator="containsText" text="booking hcn">
      <formula>NOT(ISERROR(SEARCH("booking hcn",J727)))</formula>
    </cfRule>
    <cfRule type="containsText" dxfId="12142" priority="8302" stopIfTrue="1" operator="containsText" text="booking vcd">
      <formula>NOT(ISERROR(SEARCH("booking vcd",J727)))</formula>
    </cfRule>
    <cfRule type="containsText" dxfId="12141" priority="8303" stopIfTrue="1" operator="containsText" text="booking vc">
      <formula>NOT(ISERROR(SEARCH("booking vc",J727)))</formula>
    </cfRule>
  </conditionalFormatting>
  <conditionalFormatting sqref="J727">
    <cfRule type="containsText" dxfId="12140" priority="8316" operator="containsText" text="BANND">
      <formula>NOT(ISERROR(SEARCH("BANND",J727)))</formula>
    </cfRule>
    <cfRule type="expression" dxfId="12139" priority="8317">
      <formula>"'=NOT(ISERROR(VLOOKUP('Banned list'!)"</formula>
    </cfRule>
  </conditionalFormatting>
  <conditionalFormatting sqref="N727">
    <cfRule type="containsText" dxfId="12138" priority="8313" stopIfTrue="1" operator="containsText" text="CHARGE ON ARRIVAL">
      <formula>NOT(ISERROR(SEARCH("CHARGE ON ARRIVAL",N727)))</formula>
    </cfRule>
    <cfRule type="containsText" dxfId="12137" priority="8314" stopIfTrue="1" operator="containsText" text="CHARGE VC ON DAY">
      <formula>NOT(ISERROR(SEARCH("CHARGE VC ON DAY",N727)))</formula>
    </cfRule>
    <cfRule type="containsText" dxfId="12136" priority="8315" stopIfTrue="1" operator="containsText" text="PAID">
      <formula>NOT(ISERROR(SEARCH("PAID",N727)))</formula>
    </cfRule>
  </conditionalFormatting>
  <conditionalFormatting sqref="H727:L727">
    <cfRule type="expression" dxfId="12135" priority="8294">
      <formula>"'=NOT(ISERROR(VLOOKUP('Banned list'!)"</formula>
    </cfRule>
  </conditionalFormatting>
  <conditionalFormatting sqref="J727">
    <cfRule type="containsText" dxfId="12134" priority="8287" operator="containsText" text="hw">
      <formula>NOT(ISERROR(SEARCH("hw",J727)))</formula>
    </cfRule>
    <cfRule type="containsText" dxfId="12133" priority="8288" operator="containsText" text="bb">
      <formula>NOT(ISERROR(SEARCH("bb",J727)))</formula>
    </cfRule>
    <cfRule type="containsText" dxfId="12132" priority="8289" stopIfTrue="1" operator="containsText" text="booking hc">
      <formula>NOT(ISERROR(SEARCH("booking hc",J727)))</formula>
    </cfRule>
    <cfRule type="containsText" dxfId="12131" priority="8290" operator="containsText" text="expedia vc">
      <formula>NOT(ISERROR(SEARCH("expedia vc",J727)))</formula>
    </cfRule>
    <cfRule type="containsText" dxfId="12130" priority="8291" operator="containsText" text="booking hcn">
      <formula>NOT(ISERROR(SEARCH("booking hcn",J727)))</formula>
    </cfRule>
    <cfRule type="containsText" dxfId="12129" priority="8292" stopIfTrue="1" operator="containsText" text="booking vcd">
      <formula>NOT(ISERROR(SEARCH("booking vcd",J727)))</formula>
    </cfRule>
    <cfRule type="containsText" dxfId="12128" priority="8293" stopIfTrue="1" operator="containsText" text="booking vc">
      <formula>NOT(ISERROR(SEARCH("booking vc",J727)))</formula>
    </cfRule>
  </conditionalFormatting>
  <conditionalFormatting sqref="J727">
    <cfRule type="containsText" dxfId="12127" priority="8295" operator="containsText" text="BANND">
      <formula>NOT(ISERROR(SEARCH("BANND",J727)))</formula>
    </cfRule>
    <cfRule type="expression" dxfId="12126" priority="8296">
      <formula>"'=NOT(ISERROR(VLOOKUP('Banned list'!)"</formula>
    </cfRule>
  </conditionalFormatting>
  <conditionalFormatting sqref="C727:F727 H727:O727">
    <cfRule type="containsText" dxfId="12125" priority="8283" operator="containsText" text="BANND">
      <formula>NOT(ISERROR(SEARCH("BANND",C727)))</formula>
    </cfRule>
  </conditionalFormatting>
  <conditionalFormatting sqref="H727:L727">
    <cfRule type="expression" dxfId="12124" priority="8282">
      <formula>"'=NOT(ISERROR(VLOOKUP('Banned list'!)"</formula>
    </cfRule>
  </conditionalFormatting>
  <conditionalFormatting sqref="J727">
    <cfRule type="containsText" dxfId="12123" priority="8275" operator="containsText" text="hw">
      <formula>NOT(ISERROR(SEARCH("hw",J727)))</formula>
    </cfRule>
    <cfRule type="containsText" dxfId="12122" priority="8276" operator="containsText" text="bb">
      <formula>NOT(ISERROR(SEARCH("bb",J727)))</formula>
    </cfRule>
    <cfRule type="containsText" dxfId="12121" priority="8277" stopIfTrue="1" operator="containsText" text="booking hc">
      <formula>NOT(ISERROR(SEARCH("booking hc",J727)))</formula>
    </cfRule>
    <cfRule type="containsText" dxfId="12120" priority="8278" operator="containsText" text="expedia vc">
      <formula>NOT(ISERROR(SEARCH("expedia vc",J727)))</formula>
    </cfRule>
    <cfRule type="containsText" dxfId="12119" priority="8279" operator="containsText" text="booking hcn">
      <formula>NOT(ISERROR(SEARCH("booking hcn",J727)))</formula>
    </cfRule>
    <cfRule type="containsText" dxfId="12118" priority="8280" stopIfTrue="1" operator="containsText" text="booking vcd">
      <formula>NOT(ISERROR(SEARCH("booking vcd",J727)))</formula>
    </cfRule>
    <cfRule type="containsText" dxfId="12117" priority="8281" stopIfTrue="1" operator="containsText" text="booking vc">
      <formula>NOT(ISERROR(SEARCH("booking vc",J727)))</formula>
    </cfRule>
  </conditionalFormatting>
  <conditionalFormatting sqref="J727">
    <cfRule type="containsText" dxfId="12116" priority="8284" operator="containsText" text="BANND">
      <formula>NOT(ISERROR(SEARCH("BANND",J727)))</formula>
    </cfRule>
    <cfRule type="expression" dxfId="12115" priority="8285">
      <formula>"'=NOT(ISERROR(VLOOKUP('Banned list'!)"</formula>
    </cfRule>
  </conditionalFormatting>
  <conditionalFormatting sqref="H728:L728">
    <cfRule type="expression" dxfId="12114" priority="8260">
      <formula>"'=NOT(ISERROR(VLOOKUP('Banned list'!)"</formula>
    </cfRule>
  </conditionalFormatting>
  <conditionalFormatting sqref="J728">
    <cfRule type="containsText" dxfId="12113" priority="8263" operator="containsText" text="bb">
      <formula>NOT(ISERROR(SEARCH("bb",J728)))</formula>
    </cfRule>
    <cfRule type="containsText" dxfId="12112" priority="8264" stopIfTrue="1" operator="containsText" text="booking hc">
      <formula>NOT(ISERROR(SEARCH("booking hc",J728)))</formula>
    </cfRule>
    <cfRule type="containsText" dxfId="12111" priority="8265" operator="containsText" text="expedia vc">
      <formula>NOT(ISERROR(SEARCH("expedia vc",J728)))</formula>
    </cfRule>
    <cfRule type="containsText" dxfId="12110" priority="8266" operator="containsText" text="booking hcn">
      <formula>NOT(ISERROR(SEARCH("booking hcn",J728)))</formula>
    </cfRule>
    <cfRule type="containsText" dxfId="12109" priority="8267" stopIfTrue="1" operator="containsText" text="booking vcd">
      <formula>NOT(ISERROR(SEARCH("booking vcd",J728)))</formula>
    </cfRule>
    <cfRule type="containsText" dxfId="12108" priority="8268" stopIfTrue="1" operator="containsText" text="booking vc">
      <formula>NOT(ISERROR(SEARCH("booking vc",J728)))</formula>
    </cfRule>
  </conditionalFormatting>
  <conditionalFormatting sqref="J728">
    <cfRule type="containsText" dxfId="12107" priority="8262" operator="containsText" text="hw">
      <formula>NOT(ISERROR(SEARCH("hw",J728)))</formula>
    </cfRule>
  </conditionalFormatting>
  <conditionalFormatting sqref="J728">
    <cfRule type="containsText" dxfId="12106" priority="8253" operator="containsText" text="hw">
      <formula>NOT(ISERROR(SEARCH("hw",J728)))</formula>
    </cfRule>
    <cfRule type="containsText" dxfId="12105" priority="8254" operator="containsText" text="bb">
      <formula>NOT(ISERROR(SEARCH("bb",J728)))</formula>
    </cfRule>
    <cfRule type="containsText" dxfId="12104" priority="8255" stopIfTrue="1" operator="containsText" text="booking hc">
      <formula>NOT(ISERROR(SEARCH("booking hc",J728)))</formula>
    </cfRule>
    <cfRule type="containsText" dxfId="12103" priority="8256" operator="containsText" text="expedia vc">
      <formula>NOT(ISERROR(SEARCH("expedia vc",J728)))</formula>
    </cfRule>
    <cfRule type="containsText" dxfId="12102" priority="8257" operator="containsText" text="booking hcn">
      <formula>NOT(ISERROR(SEARCH("booking hcn",J728)))</formula>
    </cfRule>
    <cfRule type="containsText" dxfId="12101" priority="8258" stopIfTrue="1" operator="containsText" text="booking vcd">
      <formula>NOT(ISERROR(SEARCH("booking vcd",J728)))</formula>
    </cfRule>
    <cfRule type="containsText" dxfId="12100" priority="8259" stopIfTrue="1" operator="containsText" text="booking vc">
      <formula>NOT(ISERROR(SEARCH("booking vc",J728)))</formula>
    </cfRule>
  </conditionalFormatting>
  <conditionalFormatting sqref="J728">
    <cfRule type="containsText" dxfId="12099" priority="8272" operator="containsText" text="BANND">
      <formula>NOT(ISERROR(SEARCH("BANND",J728)))</formula>
    </cfRule>
    <cfRule type="expression" dxfId="12098" priority="8273">
      <formula>"'=NOT(ISERROR(VLOOKUP('Banned list'!)"</formula>
    </cfRule>
  </conditionalFormatting>
  <conditionalFormatting sqref="N728">
    <cfRule type="containsText" dxfId="12097" priority="8269" stopIfTrue="1" operator="containsText" text="CHARGE ON ARRIVAL">
      <formula>NOT(ISERROR(SEARCH("CHARGE ON ARRIVAL",N728)))</formula>
    </cfRule>
    <cfRule type="containsText" dxfId="12096" priority="8270" stopIfTrue="1" operator="containsText" text="CHARGE VC ON DAY">
      <formula>NOT(ISERROR(SEARCH("CHARGE VC ON DAY",N728)))</formula>
    </cfRule>
    <cfRule type="containsText" dxfId="12095" priority="8271" stopIfTrue="1" operator="containsText" text="PAID">
      <formula>NOT(ISERROR(SEARCH("PAID",N728)))</formula>
    </cfRule>
  </conditionalFormatting>
  <conditionalFormatting sqref="B729:F729 H729:L729">
    <cfRule type="expression" dxfId="12094" priority="8238">
      <formula>"'=NOT(ISERROR(VLOOKUP('Banned list'!)"</formula>
    </cfRule>
  </conditionalFormatting>
  <conditionalFormatting sqref="J729">
    <cfRule type="containsText" dxfId="12093" priority="8241" operator="containsText" text="bb">
      <formula>NOT(ISERROR(SEARCH("bb",J729)))</formula>
    </cfRule>
    <cfRule type="containsText" dxfId="12092" priority="8242" stopIfTrue="1" operator="containsText" text="booking hc">
      <formula>NOT(ISERROR(SEARCH("booking hc",J729)))</formula>
    </cfRule>
    <cfRule type="containsText" dxfId="12091" priority="8243" operator="containsText" text="expedia vc">
      <formula>NOT(ISERROR(SEARCH("expedia vc",J729)))</formula>
    </cfRule>
    <cfRule type="containsText" dxfId="12090" priority="8244" operator="containsText" text="booking hcn">
      <formula>NOT(ISERROR(SEARCH("booking hcn",J729)))</formula>
    </cfRule>
    <cfRule type="containsText" dxfId="12089" priority="8245" stopIfTrue="1" operator="containsText" text="booking vcd">
      <formula>NOT(ISERROR(SEARCH("booking vcd",J729)))</formula>
    </cfRule>
    <cfRule type="containsText" dxfId="12088" priority="8246" stopIfTrue="1" operator="containsText" text="booking vc">
      <formula>NOT(ISERROR(SEARCH("booking vc",J729)))</formula>
    </cfRule>
  </conditionalFormatting>
  <conditionalFormatting sqref="J729">
    <cfRule type="containsText" dxfId="12087" priority="8240" operator="containsText" text="hw">
      <formula>NOT(ISERROR(SEARCH("hw",J729)))</formula>
    </cfRule>
  </conditionalFormatting>
  <conditionalFormatting sqref="J729">
    <cfRule type="containsText" dxfId="12086" priority="8231" operator="containsText" text="hw">
      <formula>NOT(ISERROR(SEARCH("hw",J729)))</formula>
    </cfRule>
    <cfRule type="containsText" dxfId="12085" priority="8232" operator="containsText" text="bb">
      <formula>NOT(ISERROR(SEARCH("bb",J729)))</formula>
    </cfRule>
    <cfRule type="containsText" dxfId="12084" priority="8233" stopIfTrue="1" operator="containsText" text="booking hc">
      <formula>NOT(ISERROR(SEARCH("booking hc",J729)))</formula>
    </cfRule>
    <cfRule type="containsText" dxfId="12083" priority="8234" operator="containsText" text="expedia vc">
      <formula>NOT(ISERROR(SEARCH("expedia vc",J729)))</formula>
    </cfRule>
    <cfRule type="containsText" dxfId="12082" priority="8235" operator="containsText" text="booking hcn">
      <formula>NOT(ISERROR(SEARCH("booking hcn",J729)))</formula>
    </cfRule>
    <cfRule type="containsText" dxfId="12081" priority="8236" stopIfTrue="1" operator="containsText" text="booking vcd">
      <formula>NOT(ISERROR(SEARCH("booking vcd",J729)))</formula>
    </cfRule>
    <cfRule type="containsText" dxfId="12080" priority="8237" stopIfTrue="1" operator="containsText" text="booking vc">
      <formula>NOT(ISERROR(SEARCH("booking vc",J729)))</formula>
    </cfRule>
  </conditionalFormatting>
  <conditionalFormatting sqref="J729">
    <cfRule type="containsText" dxfId="12079" priority="8250" operator="containsText" text="BANND">
      <formula>NOT(ISERROR(SEARCH("BANND",J729)))</formula>
    </cfRule>
    <cfRule type="expression" dxfId="12078" priority="8251">
      <formula>"'=NOT(ISERROR(VLOOKUP('Banned list'!)"</formula>
    </cfRule>
  </conditionalFormatting>
  <conditionalFormatting sqref="N729">
    <cfRule type="containsText" dxfId="12077" priority="8247" stopIfTrue="1" operator="containsText" text="CHARGE ON ARRIVAL">
      <formula>NOT(ISERROR(SEARCH("CHARGE ON ARRIVAL",N729)))</formula>
    </cfRule>
    <cfRule type="containsText" dxfId="12076" priority="8248" stopIfTrue="1" operator="containsText" text="CHARGE VC ON DAY">
      <formula>NOT(ISERROR(SEARCH("CHARGE VC ON DAY",N729)))</formula>
    </cfRule>
    <cfRule type="containsText" dxfId="12075" priority="8249" stopIfTrue="1" operator="containsText" text="PAID">
      <formula>NOT(ISERROR(SEARCH("PAID",N729)))</formula>
    </cfRule>
  </conditionalFormatting>
  <conditionalFormatting sqref="H730:L730">
    <cfRule type="expression" dxfId="12074" priority="8216">
      <formula>"'=NOT(ISERROR(VLOOKUP('Banned list'!)"</formula>
    </cfRule>
  </conditionalFormatting>
  <conditionalFormatting sqref="J730">
    <cfRule type="containsText" dxfId="12073" priority="8219" operator="containsText" text="bb">
      <formula>NOT(ISERROR(SEARCH("bb",J730)))</formula>
    </cfRule>
    <cfRule type="containsText" dxfId="12072" priority="8220" stopIfTrue="1" operator="containsText" text="booking hc">
      <formula>NOT(ISERROR(SEARCH("booking hc",J730)))</formula>
    </cfRule>
    <cfRule type="containsText" dxfId="12071" priority="8221" operator="containsText" text="expedia vc">
      <formula>NOT(ISERROR(SEARCH("expedia vc",J730)))</formula>
    </cfRule>
    <cfRule type="containsText" dxfId="12070" priority="8222" operator="containsText" text="booking hcn">
      <formula>NOT(ISERROR(SEARCH("booking hcn",J730)))</formula>
    </cfRule>
    <cfRule type="containsText" dxfId="12069" priority="8223" stopIfTrue="1" operator="containsText" text="booking vcd">
      <formula>NOT(ISERROR(SEARCH("booking vcd",J730)))</formula>
    </cfRule>
    <cfRule type="containsText" dxfId="12068" priority="8224" stopIfTrue="1" operator="containsText" text="booking vc">
      <formula>NOT(ISERROR(SEARCH("booking vc",J730)))</formula>
    </cfRule>
  </conditionalFormatting>
  <conditionalFormatting sqref="J730">
    <cfRule type="containsText" dxfId="12067" priority="8218" operator="containsText" text="hw">
      <formula>NOT(ISERROR(SEARCH("hw",J730)))</formula>
    </cfRule>
  </conditionalFormatting>
  <conditionalFormatting sqref="J730">
    <cfRule type="containsText" dxfId="12066" priority="8209" operator="containsText" text="hw">
      <formula>NOT(ISERROR(SEARCH("hw",J730)))</formula>
    </cfRule>
    <cfRule type="containsText" dxfId="12065" priority="8210" operator="containsText" text="bb">
      <formula>NOT(ISERROR(SEARCH("bb",J730)))</formula>
    </cfRule>
    <cfRule type="containsText" dxfId="12064" priority="8211" stopIfTrue="1" operator="containsText" text="booking hc">
      <formula>NOT(ISERROR(SEARCH("booking hc",J730)))</formula>
    </cfRule>
    <cfRule type="containsText" dxfId="12063" priority="8212" operator="containsText" text="expedia vc">
      <formula>NOT(ISERROR(SEARCH("expedia vc",J730)))</formula>
    </cfRule>
    <cfRule type="containsText" dxfId="12062" priority="8213" operator="containsText" text="booking hcn">
      <formula>NOT(ISERROR(SEARCH("booking hcn",J730)))</formula>
    </cfRule>
    <cfRule type="containsText" dxfId="12061" priority="8214" stopIfTrue="1" operator="containsText" text="booking vcd">
      <formula>NOT(ISERROR(SEARCH("booking vcd",J730)))</formula>
    </cfRule>
    <cfRule type="containsText" dxfId="12060" priority="8215" stopIfTrue="1" operator="containsText" text="booking vc">
      <formula>NOT(ISERROR(SEARCH("booking vc",J730)))</formula>
    </cfRule>
  </conditionalFormatting>
  <conditionalFormatting sqref="J730">
    <cfRule type="containsText" dxfId="12059" priority="8228" operator="containsText" text="BANND">
      <formula>NOT(ISERROR(SEARCH("BANND",J730)))</formula>
    </cfRule>
    <cfRule type="expression" dxfId="12058" priority="8229">
      <formula>"'=NOT(ISERROR(VLOOKUP('Banned list'!)"</formula>
    </cfRule>
  </conditionalFormatting>
  <conditionalFormatting sqref="N730">
    <cfRule type="containsText" dxfId="12057" priority="8225" stopIfTrue="1" operator="containsText" text="CHARGE ON ARRIVAL">
      <formula>NOT(ISERROR(SEARCH("CHARGE ON ARRIVAL",N730)))</formula>
    </cfRule>
    <cfRule type="containsText" dxfId="12056" priority="8226" stopIfTrue="1" operator="containsText" text="CHARGE VC ON DAY">
      <formula>NOT(ISERROR(SEARCH("CHARGE VC ON DAY",N730)))</formula>
    </cfRule>
    <cfRule type="containsText" dxfId="12055" priority="8227" stopIfTrue="1" operator="containsText" text="PAID">
      <formula>NOT(ISERROR(SEARCH("PAID",N730)))</formula>
    </cfRule>
  </conditionalFormatting>
  <conditionalFormatting sqref="B731:F731 H731:L731">
    <cfRule type="expression" dxfId="12054" priority="8194">
      <formula>"'=NOT(ISERROR(VLOOKUP('Banned list'!)"</formula>
    </cfRule>
  </conditionalFormatting>
  <conditionalFormatting sqref="J731">
    <cfRule type="containsText" dxfId="12053" priority="8197" operator="containsText" text="bb">
      <formula>NOT(ISERROR(SEARCH("bb",J731)))</formula>
    </cfRule>
    <cfRule type="containsText" dxfId="12052" priority="8198" stopIfTrue="1" operator="containsText" text="booking hc">
      <formula>NOT(ISERROR(SEARCH("booking hc",J731)))</formula>
    </cfRule>
    <cfRule type="containsText" dxfId="12051" priority="8199" operator="containsText" text="expedia vc">
      <formula>NOT(ISERROR(SEARCH("expedia vc",J731)))</formula>
    </cfRule>
    <cfRule type="containsText" dxfId="12050" priority="8200" operator="containsText" text="booking hcn">
      <formula>NOT(ISERROR(SEARCH("booking hcn",J731)))</formula>
    </cfRule>
    <cfRule type="containsText" dxfId="12049" priority="8201" stopIfTrue="1" operator="containsText" text="booking vcd">
      <formula>NOT(ISERROR(SEARCH("booking vcd",J731)))</formula>
    </cfRule>
    <cfRule type="containsText" dxfId="12048" priority="8202" stopIfTrue="1" operator="containsText" text="booking vc">
      <formula>NOT(ISERROR(SEARCH("booking vc",J731)))</formula>
    </cfRule>
  </conditionalFormatting>
  <conditionalFormatting sqref="J731">
    <cfRule type="containsText" dxfId="12047" priority="8196" operator="containsText" text="hw">
      <formula>NOT(ISERROR(SEARCH("hw",J731)))</formula>
    </cfRule>
  </conditionalFormatting>
  <conditionalFormatting sqref="J731">
    <cfRule type="containsText" dxfId="12046" priority="8187" operator="containsText" text="hw">
      <formula>NOT(ISERROR(SEARCH("hw",J731)))</formula>
    </cfRule>
    <cfRule type="containsText" dxfId="12045" priority="8188" operator="containsText" text="bb">
      <formula>NOT(ISERROR(SEARCH("bb",J731)))</formula>
    </cfRule>
    <cfRule type="containsText" dxfId="12044" priority="8189" stopIfTrue="1" operator="containsText" text="booking hc">
      <formula>NOT(ISERROR(SEARCH("booking hc",J731)))</formula>
    </cfRule>
    <cfRule type="containsText" dxfId="12043" priority="8190" operator="containsText" text="expedia vc">
      <formula>NOT(ISERROR(SEARCH("expedia vc",J731)))</formula>
    </cfRule>
    <cfRule type="containsText" dxfId="12042" priority="8191" operator="containsText" text="booking hcn">
      <formula>NOT(ISERROR(SEARCH("booking hcn",J731)))</formula>
    </cfRule>
    <cfRule type="containsText" dxfId="12041" priority="8192" stopIfTrue="1" operator="containsText" text="booking vcd">
      <formula>NOT(ISERROR(SEARCH("booking vcd",J731)))</formula>
    </cfRule>
    <cfRule type="containsText" dxfId="12040" priority="8193" stopIfTrue="1" operator="containsText" text="booking vc">
      <formula>NOT(ISERROR(SEARCH("booking vc",J731)))</formula>
    </cfRule>
  </conditionalFormatting>
  <conditionalFormatting sqref="J731">
    <cfRule type="containsText" dxfId="12039" priority="8206" operator="containsText" text="BANND">
      <formula>NOT(ISERROR(SEARCH("BANND",J731)))</formula>
    </cfRule>
    <cfRule type="expression" dxfId="12038" priority="8207">
      <formula>"'=NOT(ISERROR(VLOOKUP('Banned list'!)"</formula>
    </cfRule>
  </conditionalFormatting>
  <conditionalFormatting sqref="N731">
    <cfRule type="containsText" dxfId="12037" priority="8203" stopIfTrue="1" operator="containsText" text="CHARGE ON ARRIVAL">
      <formula>NOT(ISERROR(SEARCH("CHARGE ON ARRIVAL",N731)))</formula>
    </cfRule>
    <cfRule type="containsText" dxfId="12036" priority="8204" stopIfTrue="1" operator="containsText" text="CHARGE VC ON DAY">
      <formula>NOT(ISERROR(SEARCH("CHARGE VC ON DAY",N731)))</formula>
    </cfRule>
    <cfRule type="containsText" dxfId="12035" priority="8205" stopIfTrue="1" operator="containsText" text="PAID">
      <formula>NOT(ISERROR(SEARCH("PAID",N731)))</formula>
    </cfRule>
  </conditionalFormatting>
  <conditionalFormatting sqref="H732:L732">
    <cfRule type="expression" dxfId="12034" priority="8172">
      <formula>"'=NOT(ISERROR(VLOOKUP('Banned list'!)"</formula>
    </cfRule>
  </conditionalFormatting>
  <conditionalFormatting sqref="J732">
    <cfRule type="containsText" dxfId="12033" priority="8175" operator="containsText" text="bb">
      <formula>NOT(ISERROR(SEARCH("bb",J732)))</formula>
    </cfRule>
    <cfRule type="containsText" dxfId="12032" priority="8176" stopIfTrue="1" operator="containsText" text="booking hc">
      <formula>NOT(ISERROR(SEARCH("booking hc",J732)))</formula>
    </cfRule>
    <cfRule type="containsText" dxfId="12031" priority="8177" operator="containsText" text="expedia vc">
      <formula>NOT(ISERROR(SEARCH("expedia vc",J732)))</formula>
    </cfRule>
    <cfRule type="containsText" dxfId="12030" priority="8178" operator="containsText" text="booking hcn">
      <formula>NOT(ISERROR(SEARCH("booking hcn",J732)))</formula>
    </cfRule>
    <cfRule type="containsText" dxfId="12029" priority="8179" stopIfTrue="1" operator="containsText" text="booking vcd">
      <formula>NOT(ISERROR(SEARCH("booking vcd",J732)))</formula>
    </cfRule>
    <cfRule type="containsText" dxfId="12028" priority="8180" stopIfTrue="1" operator="containsText" text="booking vc">
      <formula>NOT(ISERROR(SEARCH("booking vc",J732)))</formula>
    </cfRule>
  </conditionalFormatting>
  <conditionalFormatting sqref="J732">
    <cfRule type="containsText" dxfId="12027" priority="8174" operator="containsText" text="hw">
      <formula>NOT(ISERROR(SEARCH("hw",J732)))</formula>
    </cfRule>
  </conditionalFormatting>
  <conditionalFormatting sqref="J732">
    <cfRule type="containsText" dxfId="12026" priority="8165" operator="containsText" text="hw">
      <formula>NOT(ISERROR(SEARCH("hw",J732)))</formula>
    </cfRule>
    <cfRule type="containsText" dxfId="12025" priority="8166" operator="containsText" text="bb">
      <formula>NOT(ISERROR(SEARCH("bb",J732)))</formula>
    </cfRule>
    <cfRule type="containsText" dxfId="12024" priority="8167" stopIfTrue="1" operator="containsText" text="booking hc">
      <formula>NOT(ISERROR(SEARCH("booking hc",J732)))</formula>
    </cfRule>
    <cfRule type="containsText" dxfId="12023" priority="8168" operator="containsText" text="expedia vc">
      <formula>NOT(ISERROR(SEARCH("expedia vc",J732)))</formula>
    </cfRule>
    <cfRule type="containsText" dxfId="12022" priority="8169" operator="containsText" text="booking hcn">
      <formula>NOT(ISERROR(SEARCH("booking hcn",J732)))</formula>
    </cfRule>
    <cfRule type="containsText" dxfId="12021" priority="8170" stopIfTrue="1" operator="containsText" text="booking vcd">
      <formula>NOT(ISERROR(SEARCH("booking vcd",J732)))</formula>
    </cfRule>
    <cfRule type="containsText" dxfId="12020" priority="8171" stopIfTrue="1" operator="containsText" text="booking vc">
      <formula>NOT(ISERROR(SEARCH("booking vc",J732)))</formula>
    </cfRule>
  </conditionalFormatting>
  <conditionalFormatting sqref="J732">
    <cfRule type="containsText" dxfId="12019" priority="8184" operator="containsText" text="BANND">
      <formula>NOT(ISERROR(SEARCH("BANND",J732)))</formula>
    </cfRule>
    <cfRule type="expression" dxfId="12018" priority="8185">
      <formula>"'=NOT(ISERROR(VLOOKUP('Banned list'!)"</formula>
    </cfRule>
  </conditionalFormatting>
  <conditionalFormatting sqref="N732">
    <cfRule type="containsText" dxfId="12017" priority="8181" stopIfTrue="1" operator="containsText" text="CHARGE ON ARRIVAL">
      <formula>NOT(ISERROR(SEARCH("CHARGE ON ARRIVAL",N732)))</formula>
    </cfRule>
    <cfRule type="containsText" dxfId="12016" priority="8182" stopIfTrue="1" operator="containsText" text="CHARGE VC ON DAY">
      <formula>NOT(ISERROR(SEARCH("CHARGE VC ON DAY",N732)))</formula>
    </cfRule>
    <cfRule type="containsText" dxfId="12015" priority="8183" stopIfTrue="1" operator="containsText" text="PAID">
      <formula>NOT(ISERROR(SEARCH("PAID",N732)))</formula>
    </cfRule>
  </conditionalFormatting>
  <conditionalFormatting sqref="J733">
    <cfRule type="containsText" dxfId="12014" priority="8154" operator="containsText" text="bb">
      <formula>NOT(ISERROR(SEARCH("bb",J733)))</formula>
    </cfRule>
    <cfRule type="containsText" dxfId="12013" priority="8155" stopIfTrue="1" operator="containsText" text="booking hc">
      <formula>NOT(ISERROR(SEARCH("booking hc",J733)))</formula>
    </cfRule>
    <cfRule type="containsText" dxfId="12012" priority="8156" operator="containsText" text="expedia vc">
      <formula>NOT(ISERROR(SEARCH("expedia vc",J733)))</formula>
    </cfRule>
    <cfRule type="containsText" dxfId="12011" priority="8157" operator="containsText" text="booking hcn">
      <formula>NOT(ISERROR(SEARCH("booking hcn",J733)))</formula>
    </cfRule>
    <cfRule type="containsText" dxfId="12010" priority="8158" stopIfTrue="1" operator="containsText" text="booking vcd">
      <formula>NOT(ISERROR(SEARCH("booking vcd",J733)))</formula>
    </cfRule>
    <cfRule type="containsText" dxfId="12009" priority="8159" stopIfTrue="1" operator="containsText" text="booking vc">
      <formula>NOT(ISERROR(SEARCH("booking vc",J733)))</formula>
    </cfRule>
  </conditionalFormatting>
  <conditionalFormatting sqref="J733">
    <cfRule type="containsText" dxfId="12008" priority="8153" operator="containsText" text="hw">
      <formula>NOT(ISERROR(SEARCH("hw",J733)))</formula>
    </cfRule>
  </conditionalFormatting>
  <conditionalFormatting sqref="J733">
    <cfRule type="containsText" dxfId="12007" priority="8146" operator="containsText" text="hw">
      <formula>NOT(ISERROR(SEARCH("hw",J733)))</formula>
    </cfRule>
    <cfRule type="containsText" dxfId="12006" priority="8147" operator="containsText" text="bb">
      <formula>NOT(ISERROR(SEARCH("bb",J733)))</formula>
    </cfRule>
    <cfRule type="containsText" dxfId="12005" priority="8148" stopIfTrue="1" operator="containsText" text="booking hc">
      <formula>NOT(ISERROR(SEARCH("booking hc",J733)))</formula>
    </cfRule>
    <cfRule type="containsText" dxfId="12004" priority="8149" operator="containsText" text="expedia vc">
      <formula>NOT(ISERROR(SEARCH("expedia vc",J733)))</formula>
    </cfRule>
    <cfRule type="containsText" dxfId="12003" priority="8150" operator="containsText" text="booking hcn">
      <formula>NOT(ISERROR(SEARCH("booking hcn",J733)))</formula>
    </cfRule>
    <cfRule type="containsText" dxfId="12002" priority="8151" stopIfTrue="1" operator="containsText" text="booking vcd">
      <formula>NOT(ISERROR(SEARCH("booking vcd",J733)))</formula>
    </cfRule>
    <cfRule type="containsText" dxfId="12001" priority="8152" stopIfTrue="1" operator="containsText" text="booking vc">
      <formula>NOT(ISERROR(SEARCH("booking vc",J733)))</formula>
    </cfRule>
  </conditionalFormatting>
  <conditionalFormatting sqref="J733">
    <cfRule type="containsText" dxfId="12000" priority="8163" operator="containsText" text="BANND">
      <formula>NOT(ISERROR(SEARCH("BANND",J733)))</formula>
    </cfRule>
    <cfRule type="expression" dxfId="11999" priority="8164">
      <formula>"'=NOT(ISERROR(VLOOKUP('Banned list'!)"</formula>
    </cfRule>
  </conditionalFormatting>
  <conditionalFormatting sqref="N733">
    <cfRule type="containsText" dxfId="11998" priority="8160" stopIfTrue="1" operator="containsText" text="CHARGE ON ARRIVAL">
      <formula>NOT(ISERROR(SEARCH("CHARGE ON ARRIVAL",N733)))</formula>
    </cfRule>
    <cfRule type="containsText" dxfId="11997" priority="8161" stopIfTrue="1" operator="containsText" text="CHARGE VC ON DAY">
      <formula>NOT(ISERROR(SEARCH("CHARGE VC ON DAY",N733)))</formula>
    </cfRule>
    <cfRule type="containsText" dxfId="11996" priority="8162" stopIfTrue="1" operator="containsText" text="PAID">
      <formula>NOT(ISERROR(SEARCH("PAID",N733)))</formula>
    </cfRule>
  </conditionalFormatting>
  <conditionalFormatting sqref="J734">
    <cfRule type="containsText" dxfId="11995" priority="8135" operator="containsText" text="bb">
      <formula>NOT(ISERROR(SEARCH("bb",J734)))</formula>
    </cfRule>
    <cfRule type="containsText" dxfId="11994" priority="8136" stopIfTrue="1" operator="containsText" text="booking hc">
      <formula>NOT(ISERROR(SEARCH("booking hc",J734)))</formula>
    </cfRule>
    <cfRule type="containsText" dxfId="11993" priority="8137" operator="containsText" text="expedia vc">
      <formula>NOT(ISERROR(SEARCH("expedia vc",J734)))</formula>
    </cfRule>
    <cfRule type="containsText" dxfId="11992" priority="8138" operator="containsText" text="booking hcn">
      <formula>NOT(ISERROR(SEARCH("booking hcn",J734)))</formula>
    </cfRule>
    <cfRule type="containsText" dxfId="11991" priority="8139" stopIfTrue="1" operator="containsText" text="booking vcd">
      <formula>NOT(ISERROR(SEARCH("booking vcd",J734)))</formula>
    </cfRule>
    <cfRule type="containsText" dxfId="11990" priority="8140" stopIfTrue="1" operator="containsText" text="booking vc">
      <formula>NOT(ISERROR(SEARCH("booking vc",J734)))</formula>
    </cfRule>
  </conditionalFormatting>
  <conditionalFormatting sqref="J734">
    <cfRule type="containsText" dxfId="11989" priority="8134" operator="containsText" text="hw">
      <formula>NOT(ISERROR(SEARCH("hw",J734)))</formula>
    </cfRule>
  </conditionalFormatting>
  <conditionalFormatting sqref="J734">
    <cfRule type="containsText" dxfId="11988" priority="8127" operator="containsText" text="hw">
      <formula>NOT(ISERROR(SEARCH("hw",J734)))</formula>
    </cfRule>
    <cfRule type="containsText" dxfId="11987" priority="8128" operator="containsText" text="bb">
      <formula>NOT(ISERROR(SEARCH("bb",J734)))</formula>
    </cfRule>
    <cfRule type="containsText" dxfId="11986" priority="8129" stopIfTrue="1" operator="containsText" text="booking hc">
      <formula>NOT(ISERROR(SEARCH("booking hc",J734)))</formula>
    </cfRule>
    <cfRule type="containsText" dxfId="11985" priority="8130" operator="containsText" text="expedia vc">
      <formula>NOT(ISERROR(SEARCH("expedia vc",J734)))</formula>
    </cfRule>
    <cfRule type="containsText" dxfId="11984" priority="8131" operator="containsText" text="booking hcn">
      <formula>NOT(ISERROR(SEARCH("booking hcn",J734)))</formula>
    </cfRule>
    <cfRule type="containsText" dxfId="11983" priority="8132" stopIfTrue="1" operator="containsText" text="booking vcd">
      <formula>NOT(ISERROR(SEARCH("booking vcd",J734)))</formula>
    </cfRule>
    <cfRule type="containsText" dxfId="11982" priority="8133" stopIfTrue="1" operator="containsText" text="booking vc">
      <formula>NOT(ISERROR(SEARCH("booking vc",J734)))</formula>
    </cfRule>
  </conditionalFormatting>
  <conditionalFormatting sqref="J734">
    <cfRule type="containsText" dxfId="11981" priority="8144" operator="containsText" text="BANND">
      <formula>NOT(ISERROR(SEARCH("BANND",J734)))</formula>
    </cfRule>
    <cfRule type="expression" dxfId="11980" priority="8145">
      <formula>"'=NOT(ISERROR(VLOOKUP('Banned list'!)"</formula>
    </cfRule>
  </conditionalFormatting>
  <conditionalFormatting sqref="N734">
    <cfRule type="containsText" dxfId="11979" priority="8141" stopIfTrue="1" operator="containsText" text="CHARGE ON ARRIVAL">
      <formula>NOT(ISERROR(SEARCH("CHARGE ON ARRIVAL",N734)))</formula>
    </cfRule>
    <cfRule type="containsText" dxfId="11978" priority="8142" stopIfTrue="1" operator="containsText" text="CHARGE VC ON DAY">
      <formula>NOT(ISERROR(SEARCH("CHARGE VC ON DAY",N734)))</formula>
    </cfRule>
    <cfRule type="containsText" dxfId="11977" priority="8143" stopIfTrue="1" operator="containsText" text="PAID">
      <formula>NOT(ISERROR(SEARCH("PAID",N734)))</formula>
    </cfRule>
  </conditionalFormatting>
  <conditionalFormatting sqref="H736:L736 B736:F736">
    <cfRule type="expression" dxfId="11976" priority="8112">
      <formula>"'=NOT(ISERROR(VLOOKUP('Banned list'!)"</formula>
    </cfRule>
  </conditionalFormatting>
  <conditionalFormatting sqref="J736">
    <cfRule type="containsText" dxfId="11975" priority="8115" operator="containsText" text="bb">
      <formula>NOT(ISERROR(SEARCH("bb",J736)))</formula>
    </cfRule>
    <cfRule type="containsText" dxfId="11974" priority="8116" stopIfTrue="1" operator="containsText" text="booking hc">
      <formula>NOT(ISERROR(SEARCH("booking hc",J736)))</formula>
    </cfRule>
    <cfRule type="containsText" dxfId="11973" priority="8117" operator="containsText" text="expedia vc">
      <formula>NOT(ISERROR(SEARCH("expedia vc",J736)))</formula>
    </cfRule>
    <cfRule type="containsText" dxfId="11972" priority="8118" operator="containsText" text="booking hcn">
      <formula>NOT(ISERROR(SEARCH("booking hcn",J736)))</formula>
    </cfRule>
    <cfRule type="containsText" dxfId="11971" priority="8119" stopIfTrue="1" operator="containsText" text="booking vcd">
      <formula>NOT(ISERROR(SEARCH("booking vcd",J736)))</formula>
    </cfRule>
    <cfRule type="containsText" dxfId="11970" priority="8120" stopIfTrue="1" operator="containsText" text="booking vc">
      <formula>NOT(ISERROR(SEARCH("booking vc",J736)))</formula>
    </cfRule>
  </conditionalFormatting>
  <conditionalFormatting sqref="J736">
    <cfRule type="containsText" dxfId="11969" priority="8114" operator="containsText" text="hw">
      <formula>NOT(ISERROR(SEARCH("hw",J736)))</formula>
    </cfRule>
  </conditionalFormatting>
  <conditionalFormatting sqref="J736">
    <cfRule type="containsText" dxfId="11968" priority="8105" operator="containsText" text="hw">
      <formula>NOT(ISERROR(SEARCH("hw",J736)))</formula>
    </cfRule>
    <cfRule type="containsText" dxfId="11967" priority="8106" operator="containsText" text="bb">
      <formula>NOT(ISERROR(SEARCH("bb",J736)))</formula>
    </cfRule>
    <cfRule type="containsText" dxfId="11966" priority="8107" stopIfTrue="1" operator="containsText" text="booking hc">
      <formula>NOT(ISERROR(SEARCH("booking hc",J736)))</formula>
    </cfRule>
    <cfRule type="containsText" dxfId="11965" priority="8108" operator="containsText" text="expedia vc">
      <formula>NOT(ISERROR(SEARCH("expedia vc",J736)))</formula>
    </cfRule>
    <cfRule type="containsText" dxfId="11964" priority="8109" operator="containsText" text="booking hcn">
      <formula>NOT(ISERROR(SEARCH("booking hcn",J736)))</formula>
    </cfRule>
    <cfRule type="containsText" dxfId="11963" priority="8110" stopIfTrue="1" operator="containsText" text="booking vcd">
      <formula>NOT(ISERROR(SEARCH("booking vcd",J736)))</formula>
    </cfRule>
    <cfRule type="containsText" dxfId="11962" priority="8111" stopIfTrue="1" operator="containsText" text="booking vc">
      <formula>NOT(ISERROR(SEARCH("booking vc",J736)))</formula>
    </cfRule>
  </conditionalFormatting>
  <conditionalFormatting sqref="J736">
    <cfRule type="containsText" dxfId="11961" priority="8124" operator="containsText" text="BANND">
      <formula>NOT(ISERROR(SEARCH("BANND",J736)))</formula>
    </cfRule>
    <cfRule type="expression" dxfId="11960" priority="8125">
      <formula>"'=NOT(ISERROR(VLOOKUP('Banned list'!)"</formula>
    </cfRule>
  </conditionalFormatting>
  <conditionalFormatting sqref="N736">
    <cfRule type="containsText" dxfId="11959" priority="8121" stopIfTrue="1" operator="containsText" text="CHARGE ON ARRIVAL">
      <formula>NOT(ISERROR(SEARCH("CHARGE ON ARRIVAL",N736)))</formula>
    </cfRule>
    <cfRule type="containsText" dxfId="11958" priority="8122" stopIfTrue="1" operator="containsText" text="CHARGE VC ON DAY">
      <formula>NOT(ISERROR(SEARCH("CHARGE VC ON DAY",N736)))</formula>
    </cfRule>
    <cfRule type="containsText" dxfId="11957" priority="8123" stopIfTrue="1" operator="containsText" text="PAID">
      <formula>NOT(ISERROR(SEARCH("PAID",N736)))</formula>
    </cfRule>
  </conditionalFormatting>
  <conditionalFormatting sqref="B737:F737 H737:L737">
    <cfRule type="expression" dxfId="11956" priority="8090">
      <formula>"'=NOT(ISERROR(VLOOKUP('Banned list'!)"</formula>
    </cfRule>
  </conditionalFormatting>
  <conditionalFormatting sqref="J737">
    <cfRule type="containsText" dxfId="11955" priority="8093" operator="containsText" text="bb">
      <formula>NOT(ISERROR(SEARCH("bb",J737)))</formula>
    </cfRule>
    <cfRule type="containsText" dxfId="11954" priority="8094" stopIfTrue="1" operator="containsText" text="booking hc">
      <formula>NOT(ISERROR(SEARCH("booking hc",J737)))</formula>
    </cfRule>
    <cfRule type="containsText" dxfId="11953" priority="8095" operator="containsText" text="expedia vc">
      <formula>NOT(ISERROR(SEARCH("expedia vc",J737)))</formula>
    </cfRule>
    <cfRule type="containsText" dxfId="11952" priority="8096" operator="containsText" text="booking hcn">
      <formula>NOT(ISERROR(SEARCH("booking hcn",J737)))</formula>
    </cfRule>
    <cfRule type="containsText" dxfId="11951" priority="8097" stopIfTrue="1" operator="containsText" text="booking vcd">
      <formula>NOT(ISERROR(SEARCH("booking vcd",J737)))</formula>
    </cfRule>
    <cfRule type="containsText" dxfId="11950" priority="8098" stopIfTrue="1" operator="containsText" text="booking vc">
      <formula>NOT(ISERROR(SEARCH("booking vc",J737)))</formula>
    </cfRule>
  </conditionalFormatting>
  <conditionalFormatting sqref="J737">
    <cfRule type="containsText" dxfId="11949" priority="8092" operator="containsText" text="hw">
      <formula>NOT(ISERROR(SEARCH("hw",J737)))</formula>
    </cfRule>
  </conditionalFormatting>
  <conditionalFormatting sqref="J737">
    <cfRule type="containsText" dxfId="11948" priority="8083" operator="containsText" text="hw">
      <formula>NOT(ISERROR(SEARCH("hw",J737)))</formula>
    </cfRule>
    <cfRule type="containsText" dxfId="11947" priority="8084" operator="containsText" text="bb">
      <formula>NOT(ISERROR(SEARCH("bb",J737)))</formula>
    </cfRule>
    <cfRule type="containsText" dxfId="11946" priority="8085" stopIfTrue="1" operator="containsText" text="booking hc">
      <formula>NOT(ISERROR(SEARCH("booking hc",J737)))</formula>
    </cfRule>
    <cfRule type="containsText" dxfId="11945" priority="8086" operator="containsText" text="expedia vc">
      <formula>NOT(ISERROR(SEARCH("expedia vc",J737)))</formula>
    </cfRule>
    <cfRule type="containsText" dxfId="11944" priority="8087" operator="containsText" text="booking hcn">
      <formula>NOT(ISERROR(SEARCH("booking hcn",J737)))</formula>
    </cfRule>
    <cfRule type="containsText" dxfId="11943" priority="8088" stopIfTrue="1" operator="containsText" text="booking vcd">
      <formula>NOT(ISERROR(SEARCH("booking vcd",J737)))</formula>
    </cfRule>
    <cfRule type="containsText" dxfId="11942" priority="8089" stopIfTrue="1" operator="containsText" text="booking vc">
      <formula>NOT(ISERROR(SEARCH("booking vc",J737)))</formula>
    </cfRule>
  </conditionalFormatting>
  <conditionalFormatting sqref="J737">
    <cfRule type="containsText" dxfId="11941" priority="8102" operator="containsText" text="BANND">
      <formula>NOT(ISERROR(SEARCH("BANND",J737)))</formula>
    </cfRule>
    <cfRule type="expression" dxfId="11940" priority="8103">
      <formula>"'=NOT(ISERROR(VLOOKUP('Banned list'!)"</formula>
    </cfRule>
  </conditionalFormatting>
  <conditionalFormatting sqref="N737">
    <cfRule type="containsText" dxfId="11939" priority="8099" stopIfTrue="1" operator="containsText" text="CHARGE ON ARRIVAL">
      <formula>NOT(ISERROR(SEARCH("CHARGE ON ARRIVAL",N737)))</formula>
    </cfRule>
    <cfRule type="containsText" dxfId="11938" priority="8100" stopIfTrue="1" operator="containsText" text="CHARGE VC ON DAY">
      <formula>NOT(ISERROR(SEARCH("CHARGE VC ON DAY",N737)))</formula>
    </cfRule>
    <cfRule type="containsText" dxfId="11937" priority="8101" stopIfTrue="1" operator="containsText" text="PAID">
      <formula>NOT(ISERROR(SEARCH("PAID",N737)))</formula>
    </cfRule>
  </conditionalFormatting>
  <conditionalFormatting sqref="H739:L739 B739:F739">
    <cfRule type="expression" dxfId="11936" priority="8068">
      <formula>"'=NOT(ISERROR(VLOOKUP('Banned list'!)"</formula>
    </cfRule>
  </conditionalFormatting>
  <conditionalFormatting sqref="J739">
    <cfRule type="containsText" dxfId="11935" priority="8071" operator="containsText" text="bb">
      <formula>NOT(ISERROR(SEARCH("bb",J739)))</formula>
    </cfRule>
    <cfRule type="containsText" dxfId="11934" priority="8072" stopIfTrue="1" operator="containsText" text="booking hc">
      <formula>NOT(ISERROR(SEARCH("booking hc",J739)))</formula>
    </cfRule>
    <cfRule type="containsText" dxfId="11933" priority="8073" operator="containsText" text="expedia vc">
      <formula>NOT(ISERROR(SEARCH("expedia vc",J739)))</formula>
    </cfRule>
    <cfRule type="containsText" dxfId="11932" priority="8074" operator="containsText" text="booking hcn">
      <formula>NOT(ISERROR(SEARCH("booking hcn",J739)))</formula>
    </cfRule>
    <cfRule type="containsText" dxfId="11931" priority="8075" stopIfTrue="1" operator="containsText" text="booking vcd">
      <formula>NOT(ISERROR(SEARCH("booking vcd",J739)))</formula>
    </cfRule>
    <cfRule type="containsText" dxfId="11930" priority="8076" stopIfTrue="1" operator="containsText" text="booking vc">
      <formula>NOT(ISERROR(SEARCH("booking vc",J739)))</formula>
    </cfRule>
  </conditionalFormatting>
  <conditionalFormatting sqref="J739">
    <cfRule type="containsText" dxfId="11929" priority="8070" operator="containsText" text="hw">
      <formula>NOT(ISERROR(SEARCH("hw",J739)))</formula>
    </cfRule>
  </conditionalFormatting>
  <conditionalFormatting sqref="J739">
    <cfRule type="containsText" dxfId="11928" priority="8061" operator="containsText" text="hw">
      <formula>NOT(ISERROR(SEARCH("hw",J739)))</formula>
    </cfRule>
    <cfRule type="containsText" dxfId="11927" priority="8062" operator="containsText" text="bb">
      <formula>NOT(ISERROR(SEARCH("bb",J739)))</formula>
    </cfRule>
    <cfRule type="containsText" dxfId="11926" priority="8063" stopIfTrue="1" operator="containsText" text="booking hc">
      <formula>NOT(ISERROR(SEARCH("booking hc",J739)))</formula>
    </cfRule>
    <cfRule type="containsText" dxfId="11925" priority="8064" operator="containsText" text="expedia vc">
      <formula>NOT(ISERROR(SEARCH("expedia vc",J739)))</formula>
    </cfRule>
    <cfRule type="containsText" dxfId="11924" priority="8065" operator="containsText" text="booking hcn">
      <formula>NOT(ISERROR(SEARCH("booking hcn",J739)))</formula>
    </cfRule>
    <cfRule type="containsText" dxfId="11923" priority="8066" stopIfTrue="1" operator="containsText" text="booking vcd">
      <formula>NOT(ISERROR(SEARCH("booking vcd",J739)))</formula>
    </cfRule>
    <cfRule type="containsText" dxfId="11922" priority="8067" stopIfTrue="1" operator="containsText" text="booking vc">
      <formula>NOT(ISERROR(SEARCH("booking vc",J739)))</formula>
    </cfRule>
  </conditionalFormatting>
  <conditionalFormatting sqref="J739">
    <cfRule type="containsText" dxfId="11921" priority="8080" operator="containsText" text="BANND">
      <formula>NOT(ISERROR(SEARCH("BANND",J739)))</formula>
    </cfRule>
    <cfRule type="expression" dxfId="11920" priority="8081">
      <formula>"'=NOT(ISERROR(VLOOKUP('Banned list'!)"</formula>
    </cfRule>
  </conditionalFormatting>
  <conditionalFormatting sqref="N739">
    <cfRule type="containsText" dxfId="11919" priority="8077" stopIfTrue="1" operator="containsText" text="CHARGE ON ARRIVAL">
      <formula>NOT(ISERROR(SEARCH("CHARGE ON ARRIVAL",N739)))</formula>
    </cfRule>
    <cfRule type="containsText" dxfId="11918" priority="8078" stopIfTrue="1" operator="containsText" text="CHARGE VC ON DAY">
      <formula>NOT(ISERROR(SEARCH("CHARGE VC ON DAY",N739)))</formula>
    </cfRule>
    <cfRule type="containsText" dxfId="11917" priority="8079" stopIfTrue="1" operator="containsText" text="PAID">
      <formula>NOT(ISERROR(SEARCH("PAID",N739)))</formula>
    </cfRule>
  </conditionalFormatting>
  <conditionalFormatting sqref="H739:L739">
    <cfRule type="expression" dxfId="11916" priority="8058">
      <formula>"'=NOT(ISERROR(VLOOKUP('Banned list'!)"</formula>
    </cfRule>
  </conditionalFormatting>
  <conditionalFormatting sqref="J739">
    <cfRule type="containsText" dxfId="11915" priority="8051" operator="containsText" text="hw">
      <formula>NOT(ISERROR(SEARCH("hw",J739)))</formula>
    </cfRule>
    <cfRule type="containsText" dxfId="11914" priority="8052" operator="containsText" text="bb">
      <formula>NOT(ISERROR(SEARCH("bb",J739)))</formula>
    </cfRule>
    <cfRule type="containsText" dxfId="11913" priority="8053" stopIfTrue="1" operator="containsText" text="booking hc">
      <formula>NOT(ISERROR(SEARCH("booking hc",J739)))</formula>
    </cfRule>
    <cfRule type="containsText" dxfId="11912" priority="8054" operator="containsText" text="expedia vc">
      <formula>NOT(ISERROR(SEARCH("expedia vc",J739)))</formula>
    </cfRule>
    <cfRule type="containsText" dxfId="11911" priority="8055" operator="containsText" text="booking hcn">
      <formula>NOT(ISERROR(SEARCH("booking hcn",J739)))</formula>
    </cfRule>
    <cfRule type="containsText" dxfId="11910" priority="8056" stopIfTrue="1" operator="containsText" text="booking vcd">
      <formula>NOT(ISERROR(SEARCH("booking vcd",J739)))</formula>
    </cfRule>
    <cfRule type="containsText" dxfId="11909" priority="8057" stopIfTrue="1" operator="containsText" text="booking vc">
      <formula>NOT(ISERROR(SEARCH("booking vc",J739)))</formula>
    </cfRule>
  </conditionalFormatting>
  <conditionalFormatting sqref="J739">
    <cfRule type="containsText" dxfId="11908" priority="8059" operator="containsText" text="BANND">
      <formula>NOT(ISERROR(SEARCH("BANND",J739)))</formula>
    </cfRule>
    <cfRule type="expression" dxfId="11907" priority="8060">
      <formula>"'=NOT(ISERROR(VLOOKUP('Banned list'!)"</formula>
    </cfRule>
  </conditionalFormatting>
  <conditionalFormatting sqref="H739:O739 C739:F739">
    <cfRule type="containsText" dxfId="11906" priority="8047" operator="containsText" text="BANND">
      <formula>NOT(ISERROR(SEARCH("BANND",C739)))</formula>
    </cfRule>
  </conditionalFormatting>
  <conditionalFormatting sqref="H739:L739">
    <cfRule type="expression" dxfId="11905" priority="8046">
      <formula>"'=NOT(ISERROR(VLOOKUP('Banned list'!)"</formula>
    </cfRule>
  </conditionalFormatting>
  <conditionalFormatting sqref="J739">
    <cfRule type="containsText" dxfId="11904" priority="8039" operator="containsText" text="hw">
      <formula>NOT(ISERROR(SEARCH("hw",J739)))</formula>
    </cfRule>
    <cfRule type="containsText" dxfId="11903" priority="8040" operator="containsText" text="bb">
      <formula>NOT(ISERROR(SEARCH("bb",J739)))</formula>
    </cfRule>
    <cfRule type="containsText" dxfId="11902" priority="8041" stopIfTrue="1" operator="containsText" text="booking hc">
      <formula>NOT(ISERROR(SEARCH("booking hc",J739)))</formula>
    </cfRule>
    <cfRule type="containsText" dxfId="11901" priority="8042" operator="containsText" text="expedia vc">
      <formula>NOT(ISERROR(SEARCH("expedia vc",J739)))</formula>
    </cfRule>
    <cfRule type="containsText" dxfId="11900" priority="8043" operator="containsText" text="booking hcn">
      <formula>NOT(ISERROR(SEARCH("booking hcn",J739)))</formula>
    </cfRule>
    <cfRule type="containsText" dxfId="11899" priority="8044" stopIfTrue="1" operator="containsText" text="booking vcd">
      <formula>NOT(ISERROR(SEARCH("booking vcd",J739)))</formula>
    </cfRule>
    <cfRule type="containsText" dxfId="11898" priority="8045" stopIfTrue="1" operator="containsText" text="booking vc">
      <formula>NOT(ISERROR(SEARCH("booking vc",J739)))</formula>
    </cfRule>
  </conditionalFormatting>
  <conditionalFormatting sqref="J739">
    <cfRule type="containsText" dxfId="11897" priority="8048" operator="containsText" text="BANND">
      <formula>NOT(ISERROR(SEARCH("BANND",J739)))</formula>
    </cfRule>
    <cfRule type="expression" dxfId="11896" priority="8049">
      <formula>"'=NOT(ISERROR(VLOOKUP('Banned list'!)"</formula>
    </cfRule>
  </conditionalFormatting>
  <conditionalFormatting sqref="C739:N739">
    <cfRule type="containsText" dxfId="11895" priority="8035" operator="containsText" text="BANND">
      <formula>NOT(ISERROR(SEARCH("BANND",C739)))</formula>
    </cfRule>
  </conditionalFormatting>
  <conditionalFormatting sqref="B739:F739 H739:L739">
    <cfRule type="expression" dxfId="11894" priority="8034">
      <formula>"'=NOT(ISERROR(VLOOKUP('Banned list'!)"</formula>
    </cfRule>
  </conditionalFormatting>
  <conditionalFormatting sqref="J739">
    <cfRule type="containsText" dxfId="11893" priority="8027" operator="containsText" text="hw">
      <formula>NOT(ISERROR(SEARCH("hw",J739)))</formula>
    </cfRule>
    <cfRule type="containsText" dxfId="11892" priority="8028" operator="containsText" text="bb">
      <formula>NOT(ISERROR(SEARCH("bb",J739)))</formula>
    </cfRule>
    <cfRule type="containsText" dxfId="11891" priority="8029" stopIfTrue="1" operator="containsText" text="booking hc">
      <formula>NOT(ISERROR(SEARCH("booking hc",J739)))</formula>
    </cfRule>
    <cfRule type="containsText" dxfId="11890" priority="8030" operator="containsText" text="expedia vc">
      <formula>NOT(ISERROR(SEARCH("expedia vc",J739)))</formula>
    </cfRule>
    <cfRule type="containsText" dxfId="11889" priority="8031" operator="containsText" text="booking hcn">
      <formula>NOT(ISERROR(SEARCH("booking hcn",J739)))</formula>
    </cfRule>
    <cfRule type="containsText" dxfId="11888" priority="8032" stopIfTrue="1" operator="containsText" text="booking vcd">
      <formula>NOT(ISERROR(SEARCH("booking vcd",J739)))</formula>
    </cfRule>
    <cfRule type="containsText" dxfId="11887" priority="8033" stopIfTrue="1" operator="containsText" text="booking vc">
      <formula>NOT(ISERROR(SEARCH("booking vc",J739)))</formula>
    </cfRule>
  </conditionalFormatting>
  <conditionalFormatting sqref="J739">
    <cfRule type="containsText" dxfId="11886" priority="8036" operator="containsText" text="BANND">
      <formula>NOT(ISERROR(SEARCH("BANND",J739)))</formula>
    </cfRule>
    <cfRule type="expression" dxfId="11885" priority="8037">
      <formula>"'=NOT(ISERROR(VLOOKUP('Banned list'!)"</formula>
    </cfRule>
  </conditionalFormatting>
  <conditionalFormatting sqref="C739:N739">
    <cfRule type="containsText" dxfId="11884" priority="8025" operator="containsText" text="BANND">
      <formula>NOT(ISERROR(SEARCH("BANND",C739)))</formula>
    </cfRule>
  </conditionalFormatting>
  <conditionalFormatting sqref="H739:L739">
    <cfRule type="expression" dxfId="11883" priority="8022">
      <formula>"'=NOT(ISERROR(VLOOKUP('Banned list'!)"</formula>
    </cfRule>
  </conditionalFormatting>
  <conditionalFormatting sqref="J739">
    <cfRule type="containsText" dxfId="11882" priority="8015" operator="containsText" text="hw">
      <formula>NOT(ISERROR(SEARCH("hw",J739)))</formula>
    </cfRule>
    <cfRule type="containsText" dxfId="11881" priority="8016" operator="containsText" text="bb">
      <formula>NOT(ISERROR(SEARCH("bb",J739)))</formula>
    </cfRule>
    <cfRule type="containsText" dxfId="11880" priority="8017" stopIfTrue="1" operator="containsText" text="booking hc">
      <formula>NOT(ISERROR(SEARCH("booking hc",J739)))</formula>
    </cfRule>
    <cfRule type="containsText" dxfId="11879" priority="8018" operator="containsText" text="expedia vc">
      <formula>NOT(ISERROR(SEARCH("expedia vc",J739)))</formula>
    </cfRule>
    <cfRule type="containsText" dxfId="11878" priority="8019" operator="containsText" text="booking hcn">
      <formula>NOT(ISERROR(SEARCH("booking hcn",J739)))</formula>
    </cfRule>
    <cfRule type="containsText" dxfId="11877" priority="8020" stopIfTrue="1" operator="containsText" text="booking vcd">
      <formula>NOT(ISERROR(SEARCH("booking vcd",J739)))</formula>
    </cfRule>
    <cfRule type="containsText" dxfId="11876" priority="8021" stopIfTrue="1" operator="containsText" text="booking vc">
      <formula>NOT(ISERROR(SEARCH("booking vc",J739)))</formula>
    </cfRule>
  </conditionalFormatting>
  <conditionalFormatting sqref="J739">
    <cfRule type="containsText" dxfId="11875" priority="8023" operator="containsText" text="BANND">
      <formula>NOT(ISERROR(SEARCH("BANND",J739)))</formula>
    </cfRule>
    <cfRule type="expression" dxfId="11874" priority="8024">
      <formula>"'=NOT(ISERROR(VLOOKUP('Banned list'!)"</formula>
    </cfRule>
  </conditionalFormatting>
  <conditionalFormatting sqref="C739:F739 H739:N739">
    <cfRule type="containsText" dxfId="11873" priority="8011" operator="containsText" text="BANND">
      <formula>NOT(ISERROR(SEARCH("BANND",C739)))</formula>
    </cfRule>
  </conditionalFormatting>
  <conditionalFormatting sqref="H739:L739">
    <cfRule type="expression" dxfId="11872" priority="8010">
      <formula>"'=NOT(ISERROR(VLOOKUP('Banned list'!)"</formula>
    </cfRule>
  </conditionalFormatting>
  <conditionalFormatting sqref="J739">
    <cfRule type="containsText" dxfId="11871" priority="8003" operator="containsText" text="hw">
      <formula>NOT(ISERROR(SEARCH("hw",J739)))</formula>
    </cfRule>
    <cfRule type="containsText" dxfId="11870" priority="8004" operator="containsText" text="bb">
      <formula>NOT(ISERROR(SEARCH("bb",J739)))</formula>
    </cfRule>
    <cfRule type="containsText" dxfId="11869" priority="8005" stopIfTrue="1" operator="containsText" text="booking hc">
      <formula>NOT(ISERROR(SEARCH("booking hc",J739)))</formula>
    </cfRule>
    <cfRule type="containsText" dxfId="11868" priority="8006" operator="containsText" text="expedia vc">
      <formula>NOT(ISERROR(SEARCH("expedia vc",J739)))</formula>
    </cfRule>
    <cfRule type="containsText" dxfId="11867" priority="8007" operator="containsText" text="booking hcn">
      <formula>NOT(ISERROR(SEARCH("booking hcn",J739)))</formula>
    </cfRule>
    <cfRule type="containsText" dxfId="11866" priority="8008" stopIfTrue="1" operator="containsText" text="booking vcd">
      <formula>NOT(ISERROR(SEARCH("booking vcd",J739)))</formula>
    </cfRule>
    <cfRule type="containsText" dxfId="11865" priority="8009" stopIfTrue="1" operator="containsText" text="booking vc">
      <formula>NOT(ISERROR(SEARCH("booking vc",J739)))</formula>
    </cfRule>
  </conditionalFormatting>
  <conditionalFormatting sqref="J739">
    <cfRule type="containsText" dxfId="11864" priority="8012" operator="containsText" text="BANND">
      <formula>NOT(ISERROR(SEARCH("BANND",J739)))</formula>
    </cfRule>
    <cfRule type="expression" dxfId="11863" priority="8013">
      <formula>"'=NOT(ISERROR(VLOOKUP('Banned list'!)"</formula>
    </cfRule>
  </conditionalFormatting>
  <conditionalFormatting sqref="B740:D740 H740:L740">
    <cfRule type="expression" dxfId="11862" priority="7988">
      <formula>"'=NOT(ISERROR(VLOOKUP('Banned list'!)"</formula>
    </cfRule>
  </conditionalFormatting>
  <conditionalFormatting sqref="J740">
    <cfRule type="containsText" dxfId="11861" priority="7991" operator="containsText" text="bb">
      <formula>NOT(ISERROR(SEARCH("bb",J740)))</formula>
    </cfRule>
    <cfRule type="containsText" dxfId="11860" priority="7992" stopIfTrue="1" operator="containsText" text="booking hc">
      <formula>NOT(ISERROR(SEARCH("booking hc",J740)))</formula>
    </cfRule>
    <cfRule type="containsText" dxfId="11859" priority="7993" operator="containsText" text="expedia vc">
      <formula>NOT(ISERROR(SEARCH("expedia vc",J740)))</formula>
    </cfRule>
    <cfRule type="containsText" dxfId="11858" priority="7994" operator="containsText" text="booking hcn">
      <formula>NOT(ISERROR(SEARCH("booking hcn",J740)))</formula>
    </cfRule>
    <cfRule type="containsText" dxfId="11857" priority="7995" stopIfTrue="1" operator="containsText" text="booking vcd">
      <formula>NOT(ISERROR(SEARCH("booking vcd",J740)))</formula>
    </cfRule>
    <cfRule type="containsText" dxfId="11856" priority="7996" stopIfTrue="1" operator="containsText" text="booking vc">
      <formula>NOT(ISERROR(SEARCH("booking vc",J740)))</formula>
    </cfRule>
  </conditionalFormatting>
  <conditionalFormatting sqref="J740">
    <cfRule type="containsText" dxfId="11855" priority="7990" operator="containsText" text="hw">
      <formula>NOT(ISERROR(SEARCH("hw",J740)))</formula>
    </cfRule>
  </conditionalFormatting>
  <conditionalFormatting sqref="J740">
    <cfRule type="containsText" dxfId="11854" priority="7981" operator="containsText" text="hw">
      <formula>NOT(ISERROR(SEARCH("hw",J740)))</formula>
    </cfRule>
    <cfRule type="containsText" dxfId="11853" priority="7982" operator="containsText" text="bb">
      <formula>NOT(ISERROR(SEARCH("bb",J740)))</formula>
    </cfRule>
    <cfRule type="containsText" dxfId="11852" priority="7983" stopIfTrue="1" operator="containsText" text="booking hc">
      <formula>NOT(ISERROR(SEARCH("booking hc",J740)))</formula>
    </cfRule>
    <cfRule type="containsText" dxfId="11851" priority="7984" operator="containsText" text="expedia vc">
      <formula>NOT(ISERROR(SEARCH("expedia vc",J740)))</formula>
    </cfRule>
    <cfRule type="containsText" dxfId="11850" priority="7985" operator="containsText" text="booking hcn">
      <formula>NOT(ISERROR(SEARCH("booking hcn",J740)))</formula>
    </cfRule>
    <cfRule type="containsText" dxfId="11849" priority="7986" stopIfTrue="1" operator="containsText" text="booking vcd">
      <formula>NOT(ISERROR(SEARCH("booking vcd",J740)))</formula>
    </cfRule>
    <cfRule type="containsText" dxfId="11848" priority="7987" stopIfTrue="1" operator="containsText" text="booking vc">
      <formula>NOT(ISERROR(SEARCH("booking vc",J740)))</formula>
    </cfRule>
  </conditionalFormatting>
  <conditionalFormatting sqref="J740">
    <cfRule type="containsText" dxfId="11847" priority="8000" operator="containsText" text="BANND">
      <formula>NOT(ISERROR(SEARCH("BANND",J740)))</formula>
    </cfRule>
    <cfRule type="expression" dxfId="11846" priority="8001">
      <formula>"'=NOT(ISERROR(VLOOKUP('Banned list'!)"</formula>
    </cfRule>
  </conditionalFormatting>
  <conditionalFormatting sqref="N740">
    <cfRule type="containsText" dxfId="11845" priority="7997" stopIfTrue="1" operator="containsText" text="CHARGE ON ARRIVAL">
      <formula>NOT(ISERROR(SEARCH("CHARGE ON ARRIVAL",N740)))</formula>
    </cfRule>
    <cfRule type="containsText" dxfId="11844" priority="7998" stopIfTrue="1" operator="containsText" text="CHARGE VC ON DAY">
      <formula>NOT(ISERROR(SEARCH("CHARGE VC ON DAY",N740)))</formula>
    </cfRule>
    <cfRule type="containsText" dxfId="11843" priority="7999" stopIfTrue="1" operator="containsText" text="PAID">
      <formula>NOT(ISERROR(SEARCH("PAID",N740)))</formula>
    </cfRule>
  </conditionalFormatting>
  <conditionalFormatting sqref="H741:L741 B741:D741">
    <cfRule type="expression" dxfId="11842" priority="7966">
      <formula>"'=NOT(ISERROR(VLOOKUP('Banned list'!)"</formula>
    </cfRule>
  </conditionalFormatting>
  <conditionalFormatting sqref="J741">
    <cfRule type="containsText" dxfId="11841" priority="7969" operator="containsText" text="bb">
      <formula>NOT(ISERROR(SEARCH("bb",J741)))</formula>
    </cfRule>
    <cfRule type="containsText" dxfId="11840" priority="7970" stopIfTrue="1" operator="containsText" text="booking hc">
      <formula>NOT(ISERROR(SEARCH("booking hc",J741)))</formula>
    </cfRule>
    <cfRule type="containsText" dxfId="11839" priority="7971" operator="containsText" text="expedia vc">
      <formula>NOT(ISERROR(SEARCH("expedia vc",J741)))</formula>
    </cfRule>
    <cfRule type="containsText" dxfId="11838" priority="7972" operator="containsText" text="booking hcn">
      <formula>NOT(ISERROR(SEARCH("booking hcn",J741)))</formula>
    </cfRule>
    <cfRule type="containsText" dxfId="11837" priority="7973" stopIfTrue="1" operator="containsText" text="booking vcd">
      <formula>NOT(ISERROR(SEARCH("booking vcd",J741)))</formula>
    </cfRule>
    <cfRule type="containsText" dxfId="11836" priority="7974" stopIfTrue="1" operator="containsText" text="booking vc">
      <formula>NOT(ISERROR(SEARCH("booking vc",J741)))</formula>
    </cfRule>
  </conditionalFormatting>
  <conditionalFormatting sqref="J741">
    <cfRule type="containsText" dxfId="11835" priority="7968" operator="containsText" text="hw">
      <formula>NOT(ISERROR(SEARCH("hw",J741)))</formula>
    </cfRule>
  </conditionalFormatting>
  <conditionalFormatting sqref="J741">
    <cfRule type="containsText" dxfId="11834" priority="7959" operator="containsText" text="hw">
      <formula>NOT(ISERROR(SEARCH("hw",J741)))</formula>
    </cfRule>
    <cfRule type="containsText" dxfId="11833" priority="7960" operator="containsText" text="bb">
      <formula>NOT(ISERROR(SEARCH("bb",J741)))</formula>
    </cfRule>
    <cfRule type="containsText" dxfId="11832" priority="7961" stopIfTrue="1" operator="containsText" text="booking hc">
      <formula>NOT(ISERROR(SEARCH("booking hc",J741)))</formula>
    </cfRule>
    <cfRule type="containsText" dxfId="11831" priority="7962" operator="containsText" text="expedia vc">
      <formula>NOT(ISERROR(SEARCH("expedia vc",J741)))</formula>
    </cfRule>
    <cfRule type="containsText" dxfId="11830" priority="7963" operator="containsText" text="booking hcn">
      <formula>NOT(ISERROR(SEARCH("booking hcn",J741)))</formula>
    </cfRule>
    <cfRule type="containsText" dxfId="11829" priority="7964" stopIfTrue="1" operator="containsText" text="booking vcd">
      <formula>NOT(ISERROR(SEARCH("booking vcd",J741)))</formula>
    </cfRule>
    <cfRule type="containsText" dxfId="11828" priority="7965" stopIfTrue="1" operator="containsText" text="booking vc">
      <formula>NOT(ISERROR(SEARCH("booking vc",J741)))</formula>
    </cfRule>
  </conditionalFormatting>
  <conditionalFormatting sqref="J741">
    <cfRule type="containsText" dxfId="11827" priority="7978" operator="containsText" text="BANND">
      <formula>NOT(ISERROR(SEARCH("BANND",J741)))</formula>
    </cfRule>
    <cfRule type="expression" dxfId="11826" priority="7979">
      <formula>"'=NOT(ISERROR(VLOOKUP('Banned list'!)"</formula>
    </cfRule>
  </conditionalFormatting>
  <conditionalFormatting sqref="N741">
    <cfRule type="containsText" dxfId="11825" priority="7975" stopIfTrue="1" operator="containsText" text="CHARGE ON ARRIVAL">
      <formula>NOT(ISERROR(SEARCH("CHARGE ON ARRIVAL",N741)))</formula>
    </cfRule>
    <cfRule type="containsText" dxfId="11824" priority="7976" stopIfTrue="1" operator="containsText" text="CHARGE VC ON DAY">
      <formula>NOT(ISERROR(SEARCH("CHARGE VC ON DAY",N741)))</formula>
    </cfRule>
    <cfRule type="containsText" dxfId="11823" priority="7977" stopIfTrue="1" operator="containsText" text="PAID">
      <formula>NOT(ISERROR(SEARCH("PAID",N741)))</formula>
    </cfRule>
  </conditionalFormatting>
  <conditionalFormatting sqref="B742:F742 H742:L742">
    <cfRule type="expression" dxfId="11822" priority="7944">
      <formula>"'=NOT(ISERROR(VLOOKUP('Banned list'!)"</formula>
    </cfRule>
  </conditionalFormatting>
  <conditionalFormatting sqref="J742">
    <cfRule type="containsText" dxfId="11821" priority="7947" operator="containsText" text="bb">
      <formula>NOT(ISERROR(SEARCH("bb",J742)))</formula>
    </cfRule>
    <cfRule type="containsText" dxfId="11820" priority="7948" stopIfTrue="1" operator="containsText" text="booking hc">
      <formula>NOT(ISERROR(SEARCH("booking hc",J742)))</formula>
    </cfRule>
    <cfRule type="containsText" dxfId="11819" priority="7949" operator="containsText" text="expedia vc">
      <formula>NOT(ISERROR(SEARCH("expedia vc",J742)))</formula>
    </cfRule>
    <cfRule type="containsText" dxfId="11818" priority="7950" operator="containsText" text="booking hcn">
      <formula>NOT(ISERROR(SEARCH("booking hcn",J742)))</formula>
    </cfRule>
    <cfRule type="containsText" dxfId="11817" priority="7951" stopIfTrue="1" operator="containsText" text="booking vcd">
      <formula>NOT(ISERROR(SEARCH("booking vcd",J742)))</formula>
    </cfRule>
    <cfRule type="containsText" dxfId="11816" priority="7952" stopIfTrue="1" operator="containsText" text="booking vc">
      <formula>NOT(ISERROR(SEARCH("booking vc",J742)))</formula>
    </cfRule>
  </conditionalFormatting>
  <conditionalFormatting sqref="J742">
    <cfRule type="containsText" dxfId="11815" priority="7946" operator="containsText" text="hw">
      <formula>NOT(ISERROR(SEARCH("hw",J742)))</formula>
    </cfRule>
  </conditionalFormatting>
  <conditionalFormatting sqref="J742">
    <cfRule type="containsText" dxfId="11814" priority="7937" operator="containsText" text="hw">
      <formula>NOT(ISERROR(SEARCH("hw",J742)))</formula>
    </cfRule>
    <cfRule type="containsText" dxfId="11813" priority="7938" operator="containsText" text="bb">
      <formula>NOT(ISERROR(SEARCH("bb",J742)))</formula>
    </cfRule>
    <cfRule type="containsText" dxfId="11812" priority="7939" stopIfTrue="1" operator="containsText" text="booking hc">
      <formula>NOT(ISERROR(SEARCH("booking hc",J742)))</formula>
    </cfRule>
    <cfRule type="containsText" dxfId="11811" priority="7940" operator="containsText" text="expedia vc">
      <formula>NOT(ISERROR(SEARCH("expedia vc",J742)))</formula>
    </cfRule>
    <cfRule type="containsText" dxfId="11810" priority="7941" operator="containsText" text="booking hcn">
      <formula>NOT(ISERROR(SEARCH("booking hcn",J742)))</formula>
    </cfRule>
    <cfRule type="containsText" dxfId="11809" priority="7942" stopIfTrue="1" operator="containsText" text="booking vcd">
      <formula>NOT(ISERROR(SEARCH("booking vcd",J742)))</formula>
    </cfRule>
    <cfRule type="containsText" dxfId="11808" priority="7943" stopIfTrue="1" operator="containsText" text="booking vc">
      <formula>NOT(ISERROR(SEARCH("booking vc",J742)))</formula>
    </cfRule>
  </conditionalFormatting>
  <conditionalFormatting sqref="J742">
    <cfRule type="containsText" dxfId="11807" priority="7956" operator="containsText" text="BANND">
      <formula>NOT(ISERROR(SEARCH("BANND",J742)))</formula>
    </cfRule>
    <cfRule type="expression" dxfId="11806" priority="7957">
      <formula>"'=NOT(ISERROR(VLOOKUP('Banned list'!)"</formula>
    </cfRule>
  </conditionalFormatting>
  <conditionalFormatting sqref="N742">
    <cfRule type="containsText" dxfId="11805" priority="7953" stopIfTrue="1" operator="containsText" text="CHARGE ON ARRIVAL">
      <formula>NOT(ISERROR(SEARCH("CHARGE ON ARRIVAL",N742)))</formula>
    </cfRule>
    <cfRule type="containsText" dxfId="11804" priority="7954" stopIfTrue="1" operator="containsText" text="CHARGE VC ON DAY">
      <formula>NOT(ISERROR(SEARCH("CHARGE VC ON DAY",N742)))</formula>
    </cfRule>
    <cfRule type="containsText" dxfId="11803" priority="7955" stopIfTrue="1" operator="containsText" text="PAID">
      <formula>NOT(ISERROR(SEARCH("PAID",N742)))</formula>
    </cfRule>
  </conditionalFormatting>
  <conditionalFormatting sqref="H743:L743 B743:F743">
    <cfRule type="expression" dxfId="11802" priority="7922">
      <formula>"'=NOT(ISERROR(VLOOKUP('Banned list'!)"</formula>
    </cfRule>
  </conditionalFormatting>
  <conditionalFormatting sqref="J743">
    <cfRule type="containsText" dxfId="11801" priority="7925" operator="containsText" text="bb">
      <formula>NOT(ISERROR(SEARCH("bb",J743)))</formula>
    </cfRule>
    <cfRule type="containsText" dxfId="11800" priority="7926" stopIfTrue="1" operator="containsText" text="booking hc">
      <formula>NOT(ISERROR(SEARCH("booking hc",J743)))</formula>
    </cfRule>
    <cfRule type="containsText" dxfId="11799" priority="7927" operator="containsText" text="expedia vc">
      <formula>NOT(ISERROR(SEARCH("expedia vc",J743)))</formula>
    </cfRule>
    <cfRule type="containsText" dxfId="11798" priority="7928" operator="containsText" text="booking hcn">
      <formula>NOT(ISERROR(SEARCH("booking hcn",J743)))</formula>
    </cfRule>
    <cfRule type="containsText" dxfId="11797" priority="7929" stopIfTrue="1" operator="containsText" text="booking vcd">
      <formula>NOT(ISERROR(SEARCH("booking vcd",J743)))</formula>
    </cfRule>
    <cfRule type="containsText" dxfId="11796" priority="7930" stopIfTrue="1" operator="containsText" text="booking vc">
      <formula>NOT(ISERROR(SEARCH("booking vc",J743)))</formula>
    </cfRule>
  </conditionalFormatting>
  <conditionalFormatting sqref="J743">
    <cfRule type="containsText" dxfId="11795" priority="7924" operator="containsText" text="hw">
      <formula>NOT(ISERROR(SEARCH("hw",J743)))</formula>
    </cfRule>
  </conditionalFormatting>
  <conditionalFormatting sqref="J743">
    <cfRule type="containsText" dxfId="11794" priority="7915" operator="containsText" text="hw">
      <formula>NOT(ISERROR(SEARCH("hw",J743)))</formula>
    </cfRule>
    <cfRule type="containsText" dxfId="11793" priority="7916" operator="containsText" text="bb">
      <formula>NOT(ISERROR(SEARCH("bb",J743)))</formula>
    </cfRule>
    <cfRule type="containsText" dxfId="11792" priority="7917" stopIfTrue="1" operator="containsText" text="booking hc">
      <formula>NOT(ISERROR(SEARCH("booking hc",J743)))</formula>
    </cfRule>
    <cfRule type="containsText" dxfId="11791" priority="7918" operator="containsText" text="expedia vc">
      <formula>NOT(ISERROR(SEARCH("expedia vc",J743)))</formula>
    </cfRule>
    <cfRule type="containsText" dxfId="11790" priority="7919" operator="containsText" text="booking hcn">
      <formula>NOT(ISERROR(SEARCH("booking hcn",J743)))</formula>
    </cfRule>
    <cfRule type="containsText" dxfId="11789" priority="7920" stopIfTrue="1" operator="containsText" text="booking vcd">
      <formula>NOT(ISERROR(SEARCH("booking vcd",J743)))</formula>
    </cfRule>
    <cfRule type="containsText" dxfId="11788" priority="7921" stopIfTrue="1" operator="containsText" text="booking vc">
      <formula>NOT(ISERROR(SEARCH("booking vc",J743)))</formula>
    </cfRule>
  </conditionalFormatting>
  <conditionalFormatting sqref="J743">
    <cfRule type="containsText" dxfId="11787" priority="7934" operator="containsText" text="BANND">
      <formula>NOT(ISERROR(SEARCH("BANND",J743)))</formula>
    </cfRule>
    <cfRule type="expression" dxfId="11786" priority="7935">
      <formula>"'=NOT(ISERROR(VLOOKUP('Banned list'!)"</formula>
    </cfRule>
  </conditionalFormatting>
  <conditionalFormatting sqref="N743">
    <cfRule type="containsText" dxfId="11785" priority="7931" stopIfTrue="1" operator="containsText" text="CHARGE ON ARRIVAL">
      <formula>NOT(ISERROR(SEARCH("CHARGE ON ARRIVAL",N743)))</formula>
    </cfRule>
    <cfRule type="containsText" dxfId="11784" priority="7932" stopIfTrue="1" operator="containsText" text="CHARGE VC ON DAY">
      <formula>NOT(ISERROR(SEARCH("CHARGE VC ON DAY",N743)))</formula>
    </cfRule>
    <cfRule type="containsText" dxfId="11783" priority="7933" stopIfTrue="1" operator="containsText" text="PAID">
      <formula>NOT(ISERROR(SEARCH("PAID",N743)))</formula>
    </cfRule>
  </conditionalFormatting>
  <conditionalFormatting sqref="J743">
    <cfRule type="containsText" dxfId="11782" priority="7906" operator="containsText" text="bb">
      <formula>NOT(ISERROR(SEARCH("bb",J743)))</formula>
    </cfRule>
    <cfRule type="containsText" dxfId="11781" priority="7907" stopIfTrue="1" operator="containsText" text="booking hc">
      <formula>NOT(ISERROR(SEARCH("booking hc",J743)))</formula>
    </cfRule>
    <cfRule type="containsText" dxfId="11780" priority="7908" operator="containsText" text="expedia vc">
      <formula>NOT(ISERROR(SEARCH("expedia vc",J743)))</formula>
    </cfRule>
    <cfRule type="containsText" dxfId="11779" priority="7909" operator="containsText" text="booking hcn">
      <formula>NOT(ISERROR(SEARCH("booking hcn",J743)))</formula>
    </cfRule>
    <cfRule type="containsText" dxfId="11778" priority="7910" stopIfTrue="1" operator="containsText" text="booking vcd">
      <formula>NOT(ISERROR(SEARCH("booking vcd",J743)))</formula>
    </cfRule>
    <cfRule type="containsText" dxfId="11777" priority="7911" stopIfTrue="1" operator="containsText" text="booking vc">
      <formula>NOT(ISERROR(SEARCH("booking vc",J743)))</formula>
    </cfRule>
  </conditionalFormatting>
  <conditionalFormatting sqref="J743">
    <cfRule type="containsText" dxfId="11776" priority="7905" operator="containsText" text="hw">
      <formula>NOT(ISERROR(SEARCH("hw",J743)))</formula>
    </cfRule>
  </conditionalFormatting>
  <conditionalFormatting sqref="N743">
    <cfRule type="containsText" dxfId="11775" priority="7912" stopIfTrue="1" operator="containsText" text="CHARGE ON ARRIVAL">
      <formula>NOT(ISERROR(SEARCH("CHARGE ON ARRIVAL",N743)))</formula>
    </cfRule>
    <cfRule type="containsText" dxfId="11774" priority="7913" stopIfTrue="1" operator="containsText" text="CHARGE VC ON DAY">
      <formula>NOT(ISERROR(SEARCH("CHARGE VC ON DAY",N743)))</formula>
    </cfRule>
    <cfRule type="containsText" dxfId="11773" priority="7914" stopIfTrue="1" operator="containsText" text="PAID">
      <formula>NOT(ISERROR(SEARCH("PAID",N743)))</formula>
    </cfRule>
  </conditionalFormatting>
  <conditionalFormatting sqref="B744:F744 H744:L744">
    <cfRule type="expression" dxfId="11772" priority="7890">
      <formula>"'=NOT(ISERROR(VLOOKUP('Banned list'!)"</formula>
    </cfRule>
  </conditionalFormatting>
  <conditionalFormatting sqref="J744">
    <cfRule type="containsText" dxfId="11771" priority="7893" operator="containsText" text="bb">
      <formula>NOT(ISERROR(SEARCH("bb",J744)))</formula>
    </cfRule>
    <cfRule type="containsText" dxfId="11770" priority="7894" stopIfTrue="1" operator="containsText" text="booking hc">
      <formula>NOT(ISERROR(SEARCH("booking hc",J744)))</formula>
    </cfRule>
    <cfRule type="containsText" dxfId="11769" priority="7895" operator="containsText" text="expedia vc">
      <formula>NOT(ISERROR(SEARCH("expedia vc",J744)))</formula>
    </cfRule>
    <cfRule type="containsText" dxfId="11768" priority="7896" operator="containsText" text="booking hcn">
      <formula>NOT(ISERROR(SEARCH("booking hcn",J744)))</formula>
    </cfRule>
    <cfRule type="containsText" dxfId="11767" priority="7897" stopIfTrue="1" operator="containsText" text="booking vcd">
      <formula>NOT(ISERROR(SEARCH("booking vcd",J744)))</formula>
    </cfRule>
    <cfRule type="containsText" dxfId="11766" priority="7898" stopIfTrue="1" operator="containsText" text="booking vc">
      <formula>NOT(ISERROR(SEARCH("booking vc",J744)))</formula>
    </cfRule>
  </conditionalFormatting>
  <conditionalFormatting sqref="J744">
    <cfRule type="containsText" dxfId="11765" priority="7892" operator="containsText" text="hw">
      <formula>NOT(ISERROR(SEARCH("hw",J744)))</formula>
    </cfRule>
  </conditionalFormatting>
  <conditionalFormatting sqref="J744">
    <cfRule type="containsText" dxfId="11764" priority="7883" operator="containsText" text="hw">
      <formula>NOT(ISERROR(SEARCH("hw",J744)))</formula>
    </cfRule>
    <cfRule type="containsText" dxfId="11763" priority="7884" operator="containsText" text="bb">
      <formula>NOT(ISERROR(SEARCH("bb",J744)))</formula>
    </cfRule>
    <cfRule type="containsText" dxfId="11762" priority="7885" stopIfTrue="1" operator="containsText" text="booking hc">
      <formula>NOT(ISERROR(SEARCH("booking hc",J744)))</formula>
    </cfRule>
    <cfRule type="containsText" dxfId="11761" priority="7886" operator="containsText" text="expedia vc">
      <formula>NOT(ISERROR(SEARCH("expedia vc",J744)))</formula>
    </cfRule>
    <cfRule type="containsText" dxfId="11760" priority="7887" operator="containsText" text="booking hcn">
      <formula>NOT(ISERROR(SEARCH("booking hcn",J744)))</formula>
    </cfRule>
    <cfRule type="containsText" dxfId="11759" priority="7888" stopIfTrue="1" operator="containsText" text="booking vcd">
      <formula>NOT(ISERROR(SEARCH("booking vcd",J744)))</formula>
    </cfRule>
    <cfRule type="containsText" dxfId="11758" priority="7889" stopIfTrue="1" operator="containsText" text="booking vc">
      <formula>NOT(ISERROR(SEARCH("booking vc",J744)))</formula>
    </cfRule>
  </conditionalFormatting>
  <conditionalFormatting sqref="J744">
    <cfRule type="containsText" dxfId="11757" priority="7902" operator="containsText" text="BANND">
      <formula>NOT(ISERROR(SEARCH("BANND",J744)))</formula>
    </cfRule>
    <cfRule type="expression" dxfId="11756" priority="7903">
      <formula>"'=NOT(ISERROR(VLOOKUP('Banned list'!)"</formula>
    </cfRule>
  </conditionalFormatting>
  <conditionalFormatting sqref="N744">
    <cfRule type="containsText" dxfId="11755" priority="7899" stopIfTrue="1" operator="containsText" text="CHARGE ON ARRIVAL">
      <formula>NOT(ISERROR(SEARCH("CHARGE ON ARRIVAL",N744)))</formula>
    </cfRule>
    <cfRule type="containsText" dxfId="11754" priority="7900" stopIfTrue="1" operator="containsText" text="CHARGE VC ON DAY">
      <formula>NOT(ISERROR(SEARCH("CHARGE VC ON DAY",N744)))</formula>
    </cfRule>
    <cfRule type="containsText" dxfId="11753" priority="7901" stopIfTrue="1" operator="containsText" text="PAID">
      <formula>NOT(ISERROR(SEARCH("PAID",N744)))</formula>
    </cfRule>
  </conditionalFormatting>
  <conditionalFormatting sqref="B745:F745 H745:L745">
    <cfRule type="expression" dxfId="11752" priority="7868">
      <formula>"'=NOT(ISERROR(VLOOKUP('Banned list'!)"</formula>
    </cfRule>
  </conditionalFormatting>
  <conditionalFormatting sqref="J745">
    <cfRule type="containsText" dxfId="11751" priority="7871" operator="containsText" text="bb">
      <formula>NOT(ISERROR(SEARCH("bb",J745)))</formula>
    </cfRule>
    <cfRule type="containsText" dxfId="11750" priority="7872" stopIfTrue="1" operator="containsText" text="booking hc">
      <formula>NOT(ISERROR(SEARCH("booking hc",J745)))</formula>
    </cfRule>
    <cfRule type="containsText" dxfId="11749" priority="7873" operator="containsText" text="expedia vc">
      <formula>NOT(ISERROR(SEARCH("expedia vc",J745)))</formula>
    </cfRule>
    <cfRule type="containsText" dxfId="11748" priority="7874" operator="containsText" text="booking hcn">
      <formula>NOT(ISERROR(SEARCH("booking hcn",J745)))</formula>
    </cfRule>
    <cfRule type="containsText" dxfId="11747" priority="7875" stopIfTrue="1" operator="containsText" text="booking vcd">
      <formula>NOT(ISERROR(SEARCH("booking vcd",J745)))</formula>
    </cfRule>
    <cfRule type="containsText" dxfId="11746" priority="7876" stopIfTrue="1" operator="containsText" text="booking vc">
      <formula>NOT(ISERROR(SEARCH("booking vc",J745)))</formula>
    </cfRule>
  </conditionalFormatting>
  <conditionalFormatting sqref="J745">
    <cfRule type="containsText" dxfId="11745" priority="7870" operator="containsText" text="hw">
      <formula>NOT(ISERROR(SEARCH("hw",J745)))</formula>
    </cfRule>
  </conditionalFormatting>
  <conditionalFormatting sqref="J745">
    <cfRule type="containsText" dxfId="11744" priority="7861" operator="containsText" text="hw">
      <formula>NOT(ISERROR(SEARCH("hw",J745)))</formula>
    </cfRule>
    <cfRule type="containsText" dxfId="11743" priority="7862" operator="containsText" text="bb">
      <formula>NOT(ISERROR(SEARCH("bb",J745)))</formula>
    </cfRule>
    <cfRule type="containsText" dxfId="11742" priority="7863" stopIfTrue="1" operator="containsText" text="booking hc">
      <formula>NOT(ISERROR(SEARCH("booking hc",J745)))</formula>
    </cfRule>
    <cfRule type="containsText" dxfId="11741" priority="7864" operator="containsText" text="expedia vc">
      <formula>NOT(ISERROR(SEARCH("expedia vc",J745)))</formula>
    </cfRule>
    <cfRule type="containsText" dxfId="11740" priority="7865" operator="containsText" text="booking hcn">
      <formula>NOT(ISERROR(SEARCH("booking hcn",J745)))</formula>
    </cfRule>
    <cfRule type="containsText" dxfId="11739" priority="7866" stopIfTrue="1" operator="containsText" text="booking vcd">
      <formula>NOT(ISERROR(SEARCH("booking vcd",J745)))</formula>
    </cfRule>
    <cfRule type="containsText" dxfId="11738" priority="7867" stopIfTrue="1" operator="containsText" text="booking vc">
      <formula>NOT(ISERROR(SEARCH("booking vc",J745)))</formula>
    </cfRule>
  </conditionalFormatting>
  <conditionalFormatting sqref="J745">
    <cfRule type="containsText" dxfId="11737" priority="7880" operator="containsText" text="BANND">
      <formula>NOT(ISERROR(SEARCH("BANND",J745)))</formula>
    </cfRule>
    <cfRule type="expression" dxfId="11736" priority="7881">
      <formula>"'=NOT(ISERROR(VLOOKUP('Banned list'!)"</formula>
    </cfRule>
  </conditionalFormatting>
  <conditionalFormatting sqref="N745">
    <cfRule type="containsText" dxfId="11735" priority="7877" stopIfTrue="1" operator="containsText" text="CHARGE ON ARRIVAL">
      <formula>NOT(ISERROR(SEARCH("CHARGE ON ARRIVAL",N745)))</formula>
    </cfRule>
    <cfRule type="containsText" dxfId="11734" priority="7878" stopIfTrue="1" operator="containsText" text="CHARGE VC ON DAY">
      <formula>NOT(ISERROR(SEARCH("CHARGE VC ON DAY",N745)))</formula>
    </cfRule>
    <cfRule type="containsText" dxfId="11733" priority="7879" stopIfTrue="1" operator="containsText" text="PAID">
      <formula>NOT(ISERROR(SEARCH("PAID",N745)))</formula>
    </cfRule>
  </conditionalFormatting>
  <conditionalFormatting sqref="H745:L745">
    <cfRule type="expression" dxfId="11732" priority="7858">
      <formula>"'=NOT(ISERROR(VLOOKUP('Banned list'!)"</formula>
    </cfRule>
  </conditionalFormatting>
  <conditionalFormatting sqref="J745">
    <cfRule type="containsText" dxfId="11731" priority="7851" operator="containsText" text="hw">
      <formula>NOT(ISERROR(SEARCH("hw",J745)))</formula>
    </cfRule>
    <cfRule type="containsText" dxfId="11730" priority="7852" operator="containsText" text="bb">
      <formula>NOT(ISERROR(SEARCH("bb",J745)))</formula>
    </cfRule>
    <cfRule type="containsText" dxfId="11729" priority="7853" stopIfTrue="1" operator="containsText" text="booking hc">
      <formula>NOT(ISERROR(SEARCH("booking hc",J745)))</formula>
    </cfRule>
    <cfRule type="containsText" dxfId="11728" priority="7854" operator="containsText" text="expedia vc">
      <formula>NOT(ISERROR(SEARCH("expedia vc",J745)))</formula>
    </cfRule>
    <cfRule type="containsText" dxfId="11727" priority="7855" operator="containsText" text="booking hcn">
      <formula>NOT(ISERROR(SEARCH("booking hcn",J745)))</formula>
    </cfRule>
    <cfRule type="containsText" dxfId="11726" priority="7856" stopIfTrue="1" operator="containsText" text="booking vcd">
      <formula>NOT(ISERROR(SEARCH("booking vcd",J745)))</formula>
    </cfRule>
    <cfRule type="containsText" dxfId="11725" priority="7857" stopIfTrue="1" operator="containsText" text="booking vc">
      <formula>NOT(ISERROR(SEARCH("booking vc",J745)))</formula>
    </cfRule>
  </conditionalFormatting>
  <conditionalFormatting sqref="J745">
    <cfRule type="containsText" dxfId="11724" priority="7859" operator="containsText" text="BANND">
      <formula>NOT(ISERROR(SEARCH("BANND",J745)))</formula>
    </cfRule>
    <cfRule type="expression" dxfId="11723" priority="7860">
      <formula>"'=NOT(ISERROR(VLOOKUP('Banned list'!)"</formula>
    </cfRule>
  </conditionalFormatting>
  <conditionalFormatting sqref="H745:O745 C745:F745">
    <cfRule type="containsText" dxfId="11722" priority="7847" operator="containsText" text="BANND">
      <formula>NOT(ISERROR(SEARCH("BANND",C745)))</formula>
    </cfRule>
  </conditionalFormatting>
  <conditionalFormatting sqref="H745:L745">
    <cfRule type="expression" dxfId="11721" priority="7846">
      <formula>"'=NOT(ISERROR(VLOOKUP('Banned list'!)"</formula>
    </cfRule>
  </conditionalFormatting>
  <conditionalFormatting sqref="J745">
    <cfRule type="containsText" dxfId="11720" priority="7839" operator="containsText" text="hw">
      <formula>NOT(ISERROR(SEARCH("hw",J745)))</formula>
    </cfRule>
    <cfRule type="containsText" dxfId="11719" priority="7840" operator="containsText" text="bb">
      <formula>NOT(ISERROR(SEARCH("bb",J745)))</formula>
    </cfRule>
    <cfRule type="containsText" dxfId="11718" priority="7841" stopIfTrue="1" operator="containsText" text="booking hc">
      <formula>NOT(ISERROR(SEARCH("booking hc",J745)))</formula>
    </cfRule>
    <cfRule type="containsText" dxfId="11717" priority="7842" operator="containsText" text="expedia vc">
      <formula>NOT(ISERROR(SEARCH("expedia vc",J745)))</formula>
    </cfRule>
    <cfRule type="containsText" dxfId="11716" priority="7843" operator="containsText" text="booking hcn">
      <formula>NOT(ISERROR(SEARCH("booking hcn",J745)))</formula>
    </cfRule>
    <cfRule type="containsText" dxfId="11715" priority="7844" stopIfTrue="1" operator="containsText" text="booking vcd">
      <formula>NOT(ISERROR(SEARCH("booking vcd",J745)))</formula>
    </cfRule>
    <cfRule type="containsText" dxfId="11714" priority="7845" stopIfTrue="1" operator="containsText" text="booking vc">
      <formula>NOT(ISERROR(SEARCH("booking vc",J745)))</formula>
    </cfRule>
  </conditionalFormatting>
  <conditionalFormatting sqref="J745">
    <cfRule type="containsText" dxfId="11713" priority="7848" operator="containsText" text="BANND">
      <formula>NOT(ISERROR(SEARCH("BANND",J745)))</formula>
    </cfRule>
    <cfRule type="expression" dxfId="11712" priority="7849">
      <formula>"'=NOT(ISERROR(VLOOKUP('Banned list'!)"</formula>
    </cfRule>
  </conditionalFormatting>
  <conditionalFormatting sqref="B746:F746 H746:L746">
    <cfRule type="expression" dxfId="11711" priority="7824">
      <formula>"'=NOT(ISERROR(VLOOKUP('Banned list'!)"</formula>
    </cfRule>
  </conditionalFormatting>
  <conditionalFormatting sqref="J746">
    <cfRule type="containsText" dxfId="11710" priority="7827" operator="containsText" text="bb">
      <formula>NOT(ISERROR(SEARCH("bb",J746)))</formula>
    </cfRule>
    <cfRule type="containsText" dxfId="11709" priority="7828" stopIfTrue="1" operator="containsText" text="booking hc">
      <formula>NOT(ISERROR(SEARCH("booking hc",J746)))</formula>
    </cfRule>
    <cfRule type="containsText" dxfId="11708" priority="7829" operator="containsText" text="expedia vc">
      <formula>NOT(ISERROR(SEARCH("expedia vc",J746)))</formula>
    </cfRule>
    <cfRule type="containsText" dxfId="11707" priority="7830" operator="containsText" text="booking hcn">
      <formula>NOT(ISERROR(SEARCH("booking hcn",J746)))</formula>
    </cfRule>
    <cfRule type="containsText" dxfId="11706" priority="7831" stopIfTrue="1" operator="containsText" text="booking vcd">
      <formula>NOT(ISERROR(SEARCH("booking vcd",J746)))</formula>
    </cfRule>
    <cfRule type="containsText" dxfId="11705" priority="7832" stopIfTrue="1" operator="containsText" text="booking vc">
      <formula>NOT(ISERROR(SEARCH("booking vc",J746)))</formula>
    </cfRule>
  </conditionalFormatting>
  <conditionalFormatting sqref="J746">
    <cfRule type="containsText" dxfId="11704" priority="7826" operator="containsText" text="hw">
      <formula>NOT(ISERROR(SEARCH("hw",J746)))</formula>
    </cfRule>
  </conditionalFormatting>
  <conditionalFormatting sqref="J746">
    <cfRule type="containsText" dxfId="11703" priority="7817" operator="containsText" text="hw">
      <formula>NOT(ISERROR(SEARCH("hw",J746)))</formula>
    </cfRule>
    <cfRule type="containsText" dxfId="11702" priority="7818" operator="containsText" text="bb">
      <formula>NOT(ISERROR(SEARCH("bb",J746)))</formula>
    </cfRule>
    <cfRule type="containsText" dxfId="11701" priority="7819" stopIfTrue="1" operator="containsText" text="booking hc">
      <formula>NOT(ISERROR(SEARCH("booking hc",J746)))</formula>
    </cfRule>
    <cfRule type="containsText" dxfId="11700" priority="7820" operator="containsText" text="expedia vc">
      <formula>NOT(ISERROR(SEARCH("expedia vc",J746)))</formula>
    </cfRule>
    <cfRule type="containsText" dxfId="11699" priority="7821" operator="containsText" text="booking hcn">
      <formula>NOT(ISERROR(SEARCH("booking hcn",J746)))</formula>
    </cfRule>
    <cfRule type="containsText" dxfId="11698" priority="7822" stopIfTrue="1" operator="containsText" text="booking vcd">
      <formula>NOT(ISERROR(SEARCH("booking vcd",J746)))</formula>
    </cfRule>
    <cfRule type="containsText" dxfId="11697" priority="7823" stopIfTrue="1" operator="containsText" text="booking vc">
      <formula>NOT(ISERROR(SEARCH("booking vc",J746)))</formula>
    </cfRule>
  </conditionalFormatting>
  <conditionalFormatting sqref="J746">
    <cfRule type="containsText" dxfId="11696" priority="7836" operator="containsText" text="BANND">
      <formula>NOT(ISERROR(SEARCH("BANND",J746)))</formula>
    </cfRule>
    <cfRule type="expression" dxfId="11695" priority="7837">
      <formula>"'=NOT(ISERROR(VLOOKUP('Banned list'!)"</formula>
    </cfRule>
  </conditionalFormatting>
  <conditionalFormatting sqref="N746">
    <cfRule type="containsText" dxfId="11694" priority="7833" stopIfTrue="1" operator="containsText" text="CHARGE ON ARRIVAL">
      <formula>NOT(ISERROR(SEARCH("CHARGE ON ARRIVAL",N746)))</formula>
    </cfRule>
    <cfRule type="containsText" dxfId="11693" priority="7834" stopIfTrue="1" operator="containsText" text="CHARGE VC ON DAY">
      <formula>NOT(ISERROR(SEARCH("CHARGE VC ON DAY",N746)))</formula>
    </cfRule>
    <cfRule type="containsText" dxfId="11692" priority="7835" stopIfTrue="1" operator="containsText" text="PAID">
      <formula>NOT(ISERROR(SEARCH("PAID",N746)))</formula>
    </cfRule>
  </conditionalFormatting>
  <conditionalFormatting sqref="H746:L746">
    <cfRule type="expression" dxfId="11691" priority="7814">
      <formula>"'=NOT(ISERROR(VLOOKUP('Banned list'!)"</formula>
    </cfRule>
  </conditionalFormatting>
  <conditionalFormatting sqref="J746">
    <cfRule type="containsText" dxfId="11690" priority="7807" operator="containsText" text="hw">
      <formula>NOT(ISERROR(SEARCH("hw",J746)))</formula>
    </cfRule>
    <cfRule type="containsText" dxfId="11689" priority="7808" operator="containsText" text="bb">
      <formula>NOT(ISERROR(SEARCH("bb",J746)))</formula>
    </cfRule>
    <cfRule type="containsText" dxfId="11688" priority="7809" stopIfTrue="1" operator="containsText" text="booking hc">
      <formula>NOT(ISERROR(SEARCH("booking hc",J746)))</formula>
    </cfRule>
    <cfRule type="containsText" dxfId="11687" priority="7810" operator="containsText" text="expedia vc">
      <formula>NOT(ISERROR(SEARCH("expedia vc",J746)))</formula>
    </cfRule>
    <cfRule type="containsText" dxfId="11686" priority="7811" operator="containsText" text="booking hcn">
      <formula>NOT(ISERROR(SEARCH("booking hcn",J746)))</formula>
    </cfRule>
    <cfRule type="containsText" dxfId="11685" priority="7812" stopIfTrue="1" operator="containsText" text="booking vcd">
      <formula>NOT(ISERROR(SEARCH("booking vcd",J746)))</formula>
    </cfRule>
    <cfRule type="containsText" dxfId="11684" priority="7813" stopIfTrue="1" operator="containsText" text="booking vc">
      <formula>NOT(ISERROR(SEARCH("booking vc",J746)))</formula>
    </cfRule>
  </conditionalFormatting>
  <conditionalFormatting sqref="J746">
    <cfRule type="containsText" dxfId="11683" priority="7815" operator="containsText" text="BANND">
      <formula>NOT(ISERROR(SEARCH("BANND",J746)))</formula>
    </cfRule>
    <cfRule type="expression" dxfId="11682" priority="7816">
      <formula>"'=NOT(ISERROR(VLOOKUP('Banned list'!)"</formula>
    </cfRule>
  </conditionalFormatting>
  <conditionalFormatting sqref="H746:O746 C746:F746">
    <cfRule type="containsText" dxfId="11681" priority="7803" operator="containsText" text="BANND">
      <formula>NOT(ISERROR(SEARCH("BANND",C746)))</formula>
    </cfRule>
  </conditionalFormatting>
  <conditionalFormatting sqref="H746:L746">
    <cfRule type="expression" dxfId="11680" priority="7802">
      <formula>"'=NOT(ISERROR(VLOOKUP('Banned list'!)"</formula>
    </cfRule>
  </conditionalFormatting>
  <conditionalFormatting sqref="J746">
    <cfRule type="containsText" dxfId="11679" priority="7795" operator="containsText" text="hw">
      <formula>NOT(ISERROR(SEARCH("hw",J746)))</formula>
    </cfRule>
    <cfRule type="containsText" dxfId="11678" priority="7796" operator="containsText" text="bb">
      <formula>NOT(ISERROR(SEARCH("bb",J746)))</formula>
    </cfRule>
    <cfRule type="containsText" dxfId="11677" priority="7797" stopIfTrue="1" operator="containsText" text="booking hc">
      <formula>NOT(ISERROR(SEARCH("booking hc",J746)))</formula>
    </cfRule>
    <cfRule type="containsText" dxfId="11676" priority="7798" operator="containsText" text="expedia vc">
      <formula>NOT(ISERROR(SEARCH("expedia vc",J746)))</formula>
    </cfRule>
    <cfRule type="containsText" dxfId="11675" priority="7799" operator="containsText" text="booking hcn">
      <formula>NOT(ISERROR(SEARCH("booking hcn",J746)))</formula>
    </cfRule>
    <cfRule type="containsText" dxfId="11674" priority="7800" stopIfTrue="1" operator="containsText" text="booking vcd">
      <formula>NOT(ISERROR(SEARCH("booking vcd",J746)))</formula>
    </cfRule>
    <cfRule type="containsText" dxfId="11673" priority="7801" stopIfTrue="1" operator="containsText" text="booking vc">
      <formula>NOT(ISERROR(SEARCH("booking vc",J746)))</formula>
    </cfRule>
  </conditionalFormatting>
  <conditionalFormatting sqref="J746">
    <cfRule type="containsText" dxfId="11672" priority="7804" operator="containsText" text="BANND">
      <formula>NOT(ISERROR(SEARCH("BANND",J746)))</formula>
    </cfRule>
    <cfRule type="expression" dxfId="11671" priority="7805">
      <formula>"'=NOT(ISERROR(VLOOKUP('Banned list'!)"</formula>
    </cfRule>
  </conditionalFormatting>
  <conditionalFormatting sqref="H747:L747 B747:D747">
    <cfRule type="expression" dxfId="11670" priority="7780">
      <formula>"'=NOT(ISERROR(VLOOKUP('Banned list'!)"</formula>
    </cfRule>
  </conditionalFormatting>
  <conditionalFormatting sqref="J747">
    <cfRule type="containsText" dxfId="11669" priority="7783" operator="containsText" text="bb">
      <formula>NOT(ISERROR(SEARCH("bb",J747)))</formula>
    </cfRule>
    <cfRule type="containsText" dxfId="11668" priority="7784" stopIfTrue="1" operator="containsText" text="booking hc">
      <formula>NOT(ISERROR(SEARCH("booking hc",J747)))</formula>
    </cfRule>
    <cfRule type="containsText" dxfId="11667" priority="7785" operator="containsText" text="expedia vc">
      <formula>NOT(ISERROR(SEARCH("expedia vc",J747)))</formula>
    </cfRule>
    <cfRule type="containsText" dxfId="11666" priority="7786" operator="containsText" text="booking hcn">
      <formula>NOT(ISERROR(SEARCH("booking hcn",J747)))</formula>
    </cfRule>
    <cfRule type="containsText" dxfId="11665" priority="7787" stopIfTrue="1" operator="containsText" text="booking vcd">
      <formula>NOT(ISERROR(SEARCH("booking vcd",J747)))</formula>
    </cfRule>
    <cfRule type="containsText" dxfId="11664" priority="7788" stopIfTrue="1" operator="containsText" text="booking vc">
      <formula>NOT(ISERROR(SEARCH("booking vc",J747)))</formula>
    </cfRule>
  </conditionalFormatting>
  <conditionalFormatting sqref="J747">
    <cfRule type="containsText" dxfId="11663" priority="7782" operator="containsText" text="hw">
      <formula>NOT(ISERROR(SEARCH("hw",J747)))</formula>
    </cfRule>
  </conditionalFormatting>
  <conditionalFormatting sqref="J747">
    <cfRule type="containsText" dxfId="11662" priority="7773" operator="containsText" text="hw">
      <formula>NOT(ISERROR(SEARCH("hw",J747)))</formula>
    </cfRule>
    <cfRule type="containsText" dxfId="11661" priority="7774" operator="containsText" text="bb">
      <formula>NOT(ISERROR(SEARCH("bb",J747)))</formula>
    </cfRule>
    <cfRule type="containsText" dxfId="11660" priority="7775" stopIfTrue="1" operator="containsText" text="booking hc">
      <formula>NOT(ISERROR(SEARCH("booking hc",J747)))</formula>
    </cfRule>
    <cfRule type="containsText" dxfId="11659" priority="7776" operator="containsText" text="expedia vc">
      <formula>NOT(ISERROR(SEARCH("expedia vc",J747)))</formula>
    </cfRule>
    <cfRule type="containsText" dxfId="11658" priority="7777" operator="containsText" text="booking hcn">
      <formula>NOT(ISERROR(SEARCH("booking hcn",J747)))</formula>
    </cfRule>
    <cfRule type="containsText" dxfId="11657" priority="7778" stopIfTrue="1" operator="containsText" text="booking vcd">
      <formula>NOT(ISERROR(SEARCH("booking vcd",J747)))</formula>
    </cfRule>
    <cfRule type="containsText" dxfId="11656" priority="7779" stopIfTrue="1" operator="containsText" text="booking vc">
      <formula>NOT(ISERROR(SEARCH("booking vc",J747)))</formula>
    </cfRule>
  </conditionalFormatting>
  <conditionalFormatting sqref="J747">
    <cfRule type="containsText" dxfId="11655" priority="7792" operator="containsText" text="BANND">
      <formula>NOT(ISERROR(SEARCH("BANND",J747)))</formula>
    </cfRule>
    <cfRule type="expression" dxfId="11654" priority="7793">
      <formula>"'=NOT(ISERROR(VLOOKUP('Banned list'!)"</formula>
    </cfRule>
  </conditionalFormatting>
  <conditionalFormatting sqref="N747">
    <cfRule type="containsText" dxfId="11653" priority="7789" stopIfTrue="1" operator="containsText" text="CHARGE ON ARRIVAL">
      <formula>NOT(ISERROR(SEARCH("CHARGE ON ARRIVAL",N747)))</formula>
    </cfRule>
    <cfRule type="containsText" dxfId="11652" priority="7790" stopIfTrue="1" operator="containsText" text="CHARGE VC ON DAY">
      <formula>NOT(ISERROR(SEARCH("CHARGE VC ON DAY",N747)))</formula>
    </cfRule>
    <cfRule type="containsText" dxfId="11651" priority="7791" stopIfTrue="1" operator="containsText" text="PAID">
      <formula>NOT(ISERROR(SEARCH("PAID",N747)))</formula>
    </cfRule>
  </conditionalFormatting>
  <conditionalFormatting sqref="H748:L748 B748:F748">
    <cfRule type="expression" dxfId="11650" priority="7678">
      <formula>"'=NOT(ISERROR(VLOOKUP('Banned list'!)"</formula>
    </cfRule>
  </conditionalFormatting>
  <conditionalFormatting sqref="J748">
    <cfRule type="containsText" dxfId="11649" priority="7681" operator="containsText" text="bb">
      <formula>NOT(ISERROR(SEARCH("bb",J748)))</formula>
    </cfRule>
    <cfRule type="containsText" dxfId="11648" priority="7682" stopIfTrue="1" operator="containsText" text="booking hc">
      <formula>NOT(ISERROR(SEARCH("booking hc",J748)))</formula>
    </cfRule>
    <cfRule type="containsText" dxfId="11647" priority="7683" operator="containsText" text="expedia vc">
      <formula>NOT(ISERROR(SEARCH("expedia vc",J748)))</formula>
    </cfRule>
    <cfRule type="containsText" dxfId="11646" priority="7684" operator="containsText" text="booking hcn">
      <formula>NOT(ISERROR(SEARCH("booking hcn",J748)))</formula>
    </cfRule>
    <cfRule type="containsText" dxfId="11645" priority="7685" stopIfTrue="1" operator="containsText" text="booking vcd">
      <formula>NOT(ISERROR(SEARCH("booking vcd",J748)))</formula>
    </cfRule>
    <cfRule type="containsText" dxfId="11644" priority="7686" stopIfTrue="1" operator="containsText" text="booking vc">
      <formula>NOT(ISERROR(SEARCH("booking vc",J748)))</formula>
    </cfRule>
  </conditionalFormatting>
  <conditionalFormatting sqref="J748">
    <cfRule type="containsText" dxfId="11643" priority="7680" operator="containsText" text="hw">
      <formula>NOT(ISERROR(SEARCH("hw",J748)))</formula>
    </cfRule>
  </conditionalFormatting>
  <conditionalFormatting sqref="J748">
    <cfRule type="containsText" dxfId="11642" priority="7671" operator="containsText" text="hw">
      <formula>NOT(ISERROR(SEARCH("hw",J748)))</formula>
    </cfRule>
    <cfRule type="containsText" dxfId="11641" priority="7672" operator="containsText" text="bb">
      <formula>NOT(ISERROR(SEARCH("bb",J748)))</formula>
    </cfRule>
    <cfRule type="containsText" dxfId="11640" priority="7673" stopIfTrue="1" operator="containsText" text="booking hc">
      <formula>NOT(ISERROR(SEARCH("booking hc",J748)))</formula>
    </cfRule>
    <cfRule type="containsText" dxfId="11639" priority="7674" operator="containsText" text="expedia vc">
      <formula>NOT(ISERROR(SEARCH("expedia vc",J748)))</formula>
    </cfRule>
    <cfRule type="containsText" dxfId="11638" priority="7675" operator="containsText" text="booking hcn">
      <formula>NOT(ISERROR(SEARCH("booking hcn",J748)))</formula>
    </cfRule>
    <cfRule type="containsText" dxfId="11637" priority="7676" stopIfTrue="1" operator="containsText" text="booking vcd">
      <formula>NOT(ISERROR(SEARCH("booking vcd",J748)))</formula>
    </cfRule>
    <cfRule type="containsText" dxfId="11636" priority="7677" stopIfTrue="1" operator="containsText" text="booking vc">
      <formula>NOT(ISERROR(SEARCH("booking vc",J748)))</formula>
    </cfRule>
  </conditionalFormatting>
  <conditionalFormatting sqref="J748">
    <cfRule type="containsText" dxfId="11635" priority="7690" operator="containsText" text="BANND">
      <formula>NOT(ISERROR(SEARCH("BANND",J748)))</formula>
    </cfRule>
    <cfRule type="expression" dxfId="11634" priority="7691">
      <formula>"'=NOT(ISERROR(VLOOKUP('Banned list'!)"</formula>
    </cfRule>
  </conditionalFormatting>
  <conditionalFormatting sqref="N748">
    <cfRule type="containsText" dxfId="11633" priority="7687" stopIfTrue="1" operator="containsText" text="CHARGE ON ARRIVAL">
      <formula>NOT(ISERROR(SEARCH("CHARGE ON ARRIVAL",N748)))</formula>
    </cfRule>
    <cfRule type="containsText" dxfId="11632" priority="7688" stopIfTrue="1" operator="containsText" text="CHARGE VC ON DAY">
      <formula>NOT(ISERROR(SEARCH("CHARGE VC ON DAY",N748)))</formula>
    </cfRule>
    <cfRule type="containsText" dxfId="11631" priority="7689" stopIfTrue="1" operator="containsText" text="PAID">
      <formula>NOT(ISERROR(SEARCH("PAID",N748)))</formula>
    </cfRule>
  </conditionalFormatting>
  <conditionalFormatting sqref="H748:L748">
    <cfRule type="expression" dxfId="11630" priority="7668">
      <formula>"'=NOT(ISERROR(VLOOKUP('Banned list'!)"</formula>
    </cfRule>
  </conditionalFormatting>
  <conditionalFormatting sqref="J748">
    <cfRule type="containsText" dxfId="11629" priority="7661" operator="containsText" text="hw">
      <formula>NOT(ISERROR(SEARCH("hw",J748)))</formula>
    </cfRule>
    <cfRule type="containsText" dxfId="11628" priority="7662" operator="containsText" text="bb">
      <formula>NOT(ISERROR(SEARCH("bb",J748)))</formula>
    </cfRule>
    <cfRule type="containsText" dxfId="11627" priority="7663" stopIfTrue="1" operator="containsText" text="booking hc">
      <formula>NOT(ISERROR(SEARCH("booking hc",J748)))</formula>
    </cfRule>
    <cfRule type="containsText" dxfId="11626" priority="7664" operator="containsText" text="expedia vc">
      <formula>NOT(ISERROR(SEARCH("expedia vc",J748)))</formula>
    </cfRule>
    <cfRule type="containsText" dxfId="11625" priority="7665" operator="containsText" text="booking hcn">
      <formula>NOT(ISERROR(SEARCH("booking hcn",J748)))</formula>
    </cfRule>
    <cfRule type="containsText" dxfId="11624" priority="7666" stopIfTrue="1" operator="containsText" text="booking vcd">
      <formula>NOT(ISERROR(SEARCH("booking vcd",J748)))</formula>
    </cfRule>
    <cfRule type="containsText" dxfId="11623" priority="7667" stopIfTrue="1" operator="containsText" text="booking vc">
      <formula>NOT(ISERROR(SEARCH("booking vc",J748)))</formula>
    </cfRule>
  </conditionalFormatting>
  <conditionalFormatting sqref="J748">
    <cfRule type="containsText" dxfId="11622" priority="7669" operator="containsText" text="BANND">
      <formula>NOT(ISERROR(SEARCH("BANND",J748)))</formula>
    </cfRule>
    <cfRule type="expression" dxfId="11621" priority="7670">
      <formula>"'=NOT(ISERROR(VLOOKUP('Banned list'!)"</formula>
    </cfRule>
  </conditionalFormatting>
  <conditionalFormatting sqref="C748:F748 H748:O748">
    <cfRule type="containsText" dxfId="11620" priority="7657" operator="containsText" text="BANND">
      <formula>NOT(ISERROR(SEARCH("BANND",C748)))</formula>
    </cfRule>
  </conditionalFormatting>
  <conditionalFormatting sqref="H748:L748">
    <cfRule type="expression" dxfId="11619" priority="7656">
      <formula>"'=NOT(ISERROR(VLOOKUP('Banned list'!)"</formula>
    </cfRule>
  </conditionalFormatting>
  <conditionalFormatting sqref="J748">
    <cfRule type="containsText" dxfId="11618" priority="7649" operator="containsText" text="hw">
      <formula>NOT(ISERROR(SEARCH("hw",J748)))</formula>
    </cfRule>
    <cfRule type="containsText" dxfId="11617" priority="7650" operator="containsText" text="bb">
      <formula>NOT(ISERROR(SEARCH("bb",J748)))</formula>
    </cfRule>
    <cfRule type="containsText" dxfId="11616" priority="7651" stopIfTrue="1" operator="containsText" text="booking hc">
      <formula>NOT(ISERROR(SEARCH("booking hc",J748)))</formula>
    </cfRule>
    <cfRule type="containsText" dxfId="11615" priority="7652" operator="containsText" text="expedia vc">
      <formula>NOT(ISERROR(SEARCH("expedia vc",J748)))</formula>
    </cfRule>
    <cfRule type="containsText" dxfId="11614" priority="7653" operator="containsText" text="booking hcn">
      <formula>NOT(ISERROR(SEARCH("booking hcn",J748)))</formula>
    </cfRule>
    <cfRule type="containsText" dxfId="11613" priority="7654" stopIfTrue="1" operator="containsText" text="booking vcd">
      <formula>NOT(ISERROR(SEARCH("booking vcd",J748)))</formula>
    </cfRule>
    <cfRule type="containsText" dxfId="11612" priority="7655" stopIfTrue="1" operator="containsText" text="booking vc">
      <formula>NOT(ISERROR(SEARCH("booking vc",J748)))</formula>
    </cfRule>
  </conditionalFormatting>
  <conditionalFormatting sqref="J748">
    <cfRule type="containsText" dxfId="11611" priority="7658" operator="containsText" text="BANND">
      <formula>NOT(ISERROR(SEARCH("BANND",J748)))</formula>
    </cfRule>
    <cfRule type="expression" dxfId="11610" priority="7659">
      <formula>"'=NOT(ISERROR(VLOOKUP('Banned list'!)"</formula>
    </cfRule>
  </conditionalFormatting>
  <conditionalFormatting sqref="B750:F750 H750:L750">
    <cfRule type="expression" dxfId="11609" priority="7634">
      <formula>"'=NOT(ISERROR(VLOOKUP('Banned list'!)"</formula>
    </cfRule>
  </conditionalFormatting>
  <conditionalFormatting sqref="J750">
    <cfRule type="containsText" dxfId="11608" priority="7637" operator="containsText" text="bb">
      <formula>NOT(ISERROR(SEARCH("bb",J750)))</formula>
    </cfRule>
    <cfRule type="containsText" dxfId="11607" priority="7638" stopIfTrue="1" operator="containsText" text="booking hc">
      <formula>NOT(ISERROR(SEARCH("booking hc",J750)))</formula>
    </cfRule>
    <cfRule type="containsText" dxfId="11606" priority="7639" operator="containsText" text="expedia vc">
      <formula>NOT(ISERROR(SEARCH("expedia vc",J750)))</formula>
    </cfRule>
    <cfRule type="containsText" dxfId="11605" priority="7640" operator="containsText" text="booking hcn">
      <formula>NOT(ISERROR(SEARCH("booking hcn",J750)))</formula>
    </cfRule>
    <cfRule type="containsText" dxfId="11604" priority="7641" stopIfTrue="1" operator="containsText" text="booking vcd">
      <formula>NOT(ISERROR(SEARCH("booking vcd",J750)))</formula>
    </cfRule>
    <cfRule type="containsText" dxfId="11603" priority="7642" stopIfTrue="1" operator="containsText" text="booking vc">
      <formula>NOT(ISERROR(SEARCH("booking vc",J750)))</formula>
    </cfRule>
  </conditionalFormatting>
  <conditionalFormatting sqref="J750">
    <cfRule type="containsText" dxfId="11602" priority="7636" operator="containsText" text="hw">
      <formula>NOT(ISERROR(SEARCH("hw",J750)))</formula>
    </cfRule>
  </conditionalFormatting>
  <conditionalFormatting sqref="J750">
    <cfRule type="containsText" dxfId="11601" priority="7627" operator="containsText" text="hw">
      <formula>NOT(ISERROR(SEARCH("hw",J750)))</formula>
    </cfRule>
    <cfRule type="containsText" dxfId="11600" priority="7628" operator="containsText" text="bb">
      <formula>NOT(ISERROR(SEARCH("bb",J750)))</formula>
    </cfRule>
    <cfRule type="containsText" dxfId="11599" priority="7629" stopIfTrue="1" operator="containsText" text="booking hc">
      <formula>NOT(ISERROR(SEARCH("booking hc",J750)))</formula>
    </cfRule>
    <cfRule type="containsText" dxfId="11598" priority="7630" operator="containsText" text="expedia vc">
      <formula>NOT(ISERROR(SEARCH("expedia vc",J750)))</formula>
    </cfRule>
    <cfRule type="containsText" dxfId="11597" priority="7631" operator="containsText" text="booking hcn">
      <formula>NOT(ISERROR(SEARCH("booking hcn",J750)))</formula>
    </cfRule>
    <cfRule type="containsText" dxfId="11596" priority="7632" stopIfTrue="1" operator="containsText" text="booking vcd">
      <formula>NOT(ISERROR(SEARCH("booking vcd",J750)))</formula>
    </cfRule>
    <cfRule type="containsText" dxfId="11595" priority="7633" stopIfTrue="1" operator="containsText" text="booking vc">
      <formula>NOT(ISERROR(SEARCH("booking vc",J750)))</formula>
    </cfRule>
  </conditionalFormatting>
  <conditionalFormatting sqref="J750">
    <cfRule type="containsText" dxfId="11594" priority="7646" operator="containsText" text="BANND">
      <formula>NOT(ISERROR(SEARCH("BANND",J750)))</formula>
    </cfRule>
    <cfRule type="expression" dxfId="11593" priority="7647">
      <formula>"'=NOT(ISERROR(VLOOKUP('Banned list'!)"</formula>
    </cfRule>
  </conditionalFormatting>
  <conditionalFormatting sqref="N750">
    <cfRule type="containsText" dxfId="11592" priority="7643" stopIfTrue="1" operator="containsText" text="CHARGE ON ARRIVAL">
      <formula>NOT(ISERROR(SEARCH("CHARGE ON ARRIVAL",N750)))</formula>
    </cfRule>
    <cfRule type="containsText" dxfId="11591" priority="7644" stopIfTrue="1" operator="containsText" text="CHARGE VC ON DAY">
      <formula>NOT(ISERROR(SEARCH("CHARGE VC ON DAY",N750)))</formula>
    </cfRule>
    <cfRule type="containsText" dxfId="11590" priority="7645" stopIfTrue="1" operator="containsText" text="PAID">
      <formula>NOT(ISERROR(SEARCH("PAID",N750)))</formula>
    </cfRule>
  </conditionalFormatting>
  <conditionalFormatting sqref="B751:F751 H751:L751">
    <cfRule type="expression" dxfId="11589" priority="7612">
      <formula>"'=NOT(ISERROR(VLOOKUP('Banned list'!)"</formula>
    </cfRule>
  </conditionalFormatting>
  <conditionalFormatting sqref="J751">
    <cfRule type="containsText" dxfId="11588" priority="7615" operator="containsText" text="bb">
      <formula>NOT(ISERROR(SEARCH("bb",J751)))</formula>
    </cfRule>
    <cfRule type="containsText" dxfId="11587" priority="7616" stopIfTrue="1" operator="containsText" text="booking hc">
      <formula>NOT(ISERROR(SEARCH("booking hc",J751)))</formula>
    </cfRule>
    <cfRule type="containsText" dxfId="11586" priority="7617" operator="containsText" text="expedia vc">
      <formula>NOT(ISERROR(SEARCH("expedia vc",J751)))</formula>
    </cfRule>
    <cfRule type="containsText" dxfId="11585" priority="7618" operator="containsText" text="booking hcn">
      <formula>NOT(ISERROR(SEARCH("booking hcn",J751)))</formula>
    </cfRule>
    <cfRule type="containsText" dxfId="11584" priority="7619" stopIfTrue="1" operator="containsText" text="booking vcd">
      <formula>NOT(ISERROR(SEARCH("booking vcd",J751)))</formula>
    </cfRule>
    <cfRule type="containsText" dxfId="11583" priority="7620" stopIfTrue="1" operator="containsText" text="booking vc">
      <formula>NOT(ISERROR(SEARCH("booking vc",J751)))</formula>
    </cfRule>
  </conditionalFormatting>
  <conditionalFormatting sqref="J751">
    <cfRule type="containsText" dxfId="11582" priority="7614" operator="containsText" text="hw">
      <formula>NOT(ISERROR(SEARCH("hw",J751)))</formula>
    </cfRule>
  </conditionalFormatting>
  <conditionalFormatting sqref="J751">
    <cfRule type="containsText" dxfId="11581" priority="7605" operator="containsText" text="hw">
      <formula>NOT(ISERROR(SEARCH("hw",J751)))</formula>
    </cfRule>
    <cfRule type="containsText" dxfId="11580" priority="7606" operator="containsText" text="bb">
      <formula>NOT(ISERROR(SEARCH("bb",J751)))</formula>
    </cfRule>
    <cfRule type="containsText" dxfId="11579" priority="7607" stopIfTrue="1" operator="containsText" text="booking hc">
      <formula>NOT(ISERROR(SEARCH("booking hc",J751)))</formula>
    </cfRule>
    <cfRule type="containsText" dxfId="11578" priority="7608" operator="containsText" text="expedia vc">
      <formula>NOT(ISERROR(SEARCH("expedia vc",J751)))</formula>
    </cfRule>
    <cfRule type="containsText" dxfId="11577" priority="7609" operator="containsText" text="booking hcn">
      <formula>NOT(ISERROR(SEARCH("booking hcn",J751)))</formula>
    </cfRule>
    <cfRule type="containsText" dxfId="11576" priority="7610" stopIfTrue="1" operator="containsText" text="booking vcd">
      <formula>NOT(ISERROR(SEARCH("booking vcd",J751)))</formula>
    </cfRule>
    <cfRule type="containsText" dxfId="11575" priority="7611" stopIfTrue="1" operator="containsText" text="booking vc">
      <formula>NOT(ISERROR(SEARCH("booking vc",J751)))</formula>
    </cfRule>
  </conditionalFormatting>
  <conditionalFormatting sqref="J751">
    <cfRule type="containsText" dxfId="11574" priority="7624" operator="containsText" text="BANND">
      <formula>NOT(ISERROR(SEARCH("BANND",J751)))</formula>
    </cfRule>
    <cfRule type="expression" dxfId="11573" priority="7625">
      <formula>"'=NOT(ISERROR(VLOOKUP('Banned list'!)"</formula>
    </cfRule>
  </conditionalFormatting>
  <conditionalFormatting sqref="N751">
    <cfRule type="containsText" dxfId="11572" priority="7621" stopIfTrue="1" operator="containsText" text="CHARGE ON ARRIVAL">
      <formula>NOT(ISERROR(SEARCH("CHARGE ON ARRIVAL",N751)))</formula>
    </cfRule>
    <cfRule type="containsText" dxfId="11571" priority="7622" stopIfTrue="1" operator="containsText" text="CHARGE VC ON DAY">
      <formula>NOT(ISERROR(SEARCH("CHARGE VC ON DAY",N751)))</formula>
    </cfRule>
    <cfRule type="containsText" dxfId="11570" priority="7623" stopIfTrue="1" operator="containsText" text="PAID">
      <formula>NOT(ISERROR(SEARCH("PAID",N751)))</formula>
    </cfRule>
  </conditionalFormatting>
  <conditionalFormatting sqref="J752">
    <cfRule type="containsText" dxfId="11569" priority="7596" operator="containsText" text="bb">
      <formula>NOT(ISERROR(SEARCH("bb",J752)))</formula>
    </cfRule>
    <cfRule type="containsText" dxfId="11568" priority="7597" stopIfTrue="1" operator="containsText" text="booking hc">
      <formula>NOT(ISERROR(SEARCH("booking hc",J752)))</formula>
    </cfRule>
    <cfRule type="containsText" dxfId="11567" priority="7598" operator="containsText" text="expedia vc">
      <formula>NOT(ISERROR(SEARCH("expedia vc",J752)))</formula>
    </cfRule>
    <cfRule type="containsText" dxfId="11566" priority="7599" operator="containsText" text="booking hcn">
      <formula>NOT(ISERROR(SEARCH("booking hcn",J752)))</formula>
    </cfRule>
    <cfRule type="containsText" dxfId="11565" priority="7600" stopIfTrue="1" operator="containsText" text="booking vcd">
      <formula>NOT(ISERROR(SEARCH("booking vcd",J752)))</formula>
    </cfRule>
    <cfRule type="containsText" dxfId="11564" priority="7601" stopIfTrue="1" operator="containsText" text="booking vc">
      <formula>NOT(ISERROR(SEARCH("booking vc",J752)))</formula>
    </cfRule>
  </conditionalFormatting>
  <conditionalFormatting sqref="J752">
    <cfRule type="containsText" dxfId="11563" priority="7595" operator="containsText" text="hw">
      <formula>NOT(ISERROR(SEARCH("hw",J752)))</formula>
    </cfRule>
  </conditionalFormatting>
  <conditionalFormatting sqref="N752">
    <cfRule type="containsText" dxfId="11562" priority="7602" stopIfTrue="1" operator="containsText" text="CHARGE ON ARRIVAL">
      <formula>NOT(ISERROR(SEARCH("CHARGE ON ARRIVAL",N752)))</formula>
    </cfRule>
    <cfRule type="containsText" dxfId="11561" priority="7603" stopIfTrue="1" operator="containsText" text="CHARGE VC ON DAY">
      <formula>NOT(ISERROR(SEARCH("CHARGE VC ON DAY",N752)))</formula>
    </cfRule>
    <cfRule type="containsText" dxfId="11560" priority="7604" stopIfTrue="1" operator="containsText" text="PAID">
      <formula>NOT(ISERROR(SEARCH("PAID",N752)))</formula>
    </cfRule>
  </conditionalFormatting>
  <conditionalFormatting sqref="B753:F753 H753:L753">
    <cfRule type="expression" dxfId="11559" priority="7580">
      <formula>"'=NOT(ISERROR(VLOOKUP('Banned list'!)"</formula>
    </cfRule>
  </conditionalFormatting>
  <conditionalFormatting sqref="J753">
    <cfRule type="containsText" dxfId="11558" priority="7583" operator="containsText" text="bb">
      <formula>NOT(ISERROR(SEARCH("bb",J753)))</formula>
    </cfRule>
    <cfRule type="containsText" dxfId="11557" priority="7584" stopIfTrue="1" operator="containsText" text="booking hc">
      <formula>NOT(ISERROR(SEARCH("booking hc",J753)))</formula>
    </cfRule>
    <cfRule type="containsText" dxfId="11556" priority="7585" operator="containsText" text="expedia vc">
      <formula>NOT(ISERROR(SEARCH("expedia vc",J753)))</formula>
    </cfRule>
    <cfRule type="containsText" dxfId="11555" priority="7586" operator="containsText" text="booking hcn">
      <formula>NOT(ISERROR(SEARCH("booking hcn",J753)))</formula>
    </cfRule>
    <cfRule type="containsText" dxfId="11554" priority="7587" stopIfTrue="1" operator="containsText" text="booking vcd">
      <formula>NOT(ISERROR(SEARCH("booking vcd",J753)))</formula>
    </cfRule>
    <cfRule type="containsText" dxfId="11553" priority="7588" stopIfTrue="1" operator="containsText" text="booking vc">
      <formula>NOT(ISERROR(SEARCH("booking vc",J753)))</formula>
    </cfRule>
  </conditionalFormatting>
  <conditionalFormatting sqref="J753">
    <cfRule type="containsText" dxfId="11552" priority="7582" operator="containsText" text="hw">
      <formula>NOT(ISERROR(SEARCH("hw",J753)))</formula>
    </cfRule>
  </conditionalFormatting>
  <conditionalFormatting sqref="J753">
    <cfRule type="containsText" dxfId="11551" priority="7573" operator="containsText" text="hw">
      <formula>NOT(ISERROR(SEARCH("hw",J753)))</formula>
    </cfRule>
    <cfRule type="containsText" dxfId="11550" priority="7574" operator="containsText" text="bb">
      <formula>NOT(ISERROR(SEARCH("bb",J753)))</formula>
    </cfRule>
    <cfRule type="containsText" dxfId="11549" priority="7575" stopIfTrue="1" operator="containsText" text="booking hc">
      <formula>NOT(ISERROR(SEARCH("booking hc",J753)))</formula>
    </cfRule>
    <cfRule type="containsText" dxfId="11548" priority="7576" operator="containsText" text="expedia vc">
      <formula>NOT(ISERROR(SEARCH("expedia vc",J753)))</formula>
    </cfRule>
    <cfRule type="containsText" dxfId="11547" priority="7577" operator="containsText" text="booking hcn">
      <formula>NOT(ISERROR(SEARCH("booking hcn",J753)))</formula>
    </cfRule>
    <cfRule type="containsText" dxfId="11546" priority="7578" stopIfTrue="1" operator="containsText" text="booking vcd">
      <formula>NOT(ISERROR(SEARCH("booking vcd",J753)))</formula>
    </cfRule>
    <cfRule type="containsText" dxfId="11545" priority="7579" stopIfTrue="1" operator="containsText" text="booking vc">
      <formula>NOT(ISERROR(SEARCH("booking vc",J753)))</formula>
    </cfRule>
  </conditionalFormatting>
  <conditionalFormatting sqref="J753">
    <cfRule type="containsText" dxfId="11544" priority="7592" operator="containsText" text="BANND">
      <formula>NOT(ISERROR(SEARCH("BANND",J753)))</formula>
    </cfRule>
    <cfRule type="expression" dxfId="11543" priority="7593">
      <formula>"'=NOT(ISERROR(VLOOKUP('Banned list'!)"</formula>
    </cfRule>
  </conditionalFormatting>
  <conditionalFormatting sqref="N753">
    <cfRule type="containsText" dxfId="11542" priority="7589" stopIfTrue="1" operator="containsText" text="CHARGE ON ARRIVAL">
      <formula>NOT(ISERROR(SEARCH("CHARGE ON ARRIVAL",N753)))</formula>
    </cfRule>
    <cfRule type="containsText" dxfId="11541" priority="7590" stopIfTrue="1" operator="containsText" text="CHARGE VC ON DAY">
      <formula>NOT(ISERROR(SEARCH("CHARGE VC ON DAY",N753)))</formula>
    </cfRule>
    <cfRule type="containsText" dxfId="11540" priority="7591" stopIfTrue="1" operator="containsText" text="PAID">
      <formula>NOT(ISERROR(SEARCH("PAID",N753)))</formula>
    </cfRule>
  </conditionalFormatting>
  <conditionalFormatting sqref="H753:L753">
    <cfRule type="expression" dxfId="11539" priority="7570">
      <formula>"'=NOT(ISERROR(VLOOKUP('Banned list'!)"</formula>
    </cfRule>
  </conditionalFormatting>
  <conditionalFormatting sqref="J753">
    <cfRule type="containsText" dxfId="11538" priority="7563" operator="containsText" text="hw">
      <formula>NOT(ISERROR(SEARCH("hw",J753)))</formula>
    </cfRule>
    <cfRule type="containsText" dxfId="11537" priority="7564" operator="containsText" text="bb">
      <formula>NOT(ISERROR(SEARCH("bb",J753)))</formula>
    </cfRule>
    <cfRule type="containsText" dxfId="11536" priority="7565" stopIfTrue="1" operator="containsText" text="booking hc">
      <formula>NOT(ISERROR(SEARCH("booking hc",J753)))</formula>
    </cfRule>
    <cfRule type="containsText" dxfId="11535" priority="7566" operator="containsText" text="expedia vc">
      <formula>NOT(ISERROR(SEARCH("expedia vc",J753)))</formula>
    </cfRule>
    <cfRule type="containsText" dxfId="11534" priority="7567" operator="containsText" text="booking hcn">
      <formula>NOT(ISERROR(SEARCH("booking hcn",J753)))</formula>
    </cfRule>
    <cfRule type="containsText" dxfId="11533" priority="7568" stopIfTrue="1" operator="containsText" text="booking vcd">
      <formula>NOT(ISERROR(SEARCH("booking vcd",J753)))</formula>
    </cfRule>
    <cfRule type="containsText" dxfId="11532" priority="7569" stopIfTrue="1" operator="containsText" text="booking vc">
      <formula>NOT(ISERROR(SEARCH("booking vc",J753)))</formula>
    </cfRule>
  </conditionalFormatting>
  <conditionalFormatting sqref="J753">
    <cfRule type="containsText" dxfId="11531" priority="7571" operator="containsText" text="BANND">
      <formula>NOT(ISERROR(SEARCH("BANND",J753)))</formula>
    </cfRule>
    <cfRule type="expression" dxfId="11530" priority="7572">
      <formula>"'=NOT(ISERROR(VLOOKUP('Banned list'!)"</formula>
    </cfRule>
  </conditionalFormatting>
  <conditionalFormatting sqref="H753:O753 C753:F753">
    <cfRule type="containsText" dxfId="11529" priority="7559" operator="containsText" text="BANND">
      <formula>NOT(ISERROR(SEARCH("BANND",C753)))</formula>
    </cfRule>
  </conditionalFormatting>
  <conditionalFormatting sqref="H753:L753">
    <cfRule type="expression" dxfId="11528" priority="7558">
      <formula>"'=NOT(ISERROR(VLOOKUP('Banned list'!)"</formula>
    </cfRule>
  </conditionalFormatting>
  <conditionalFormatting sqref="J753">
    <cfRule type="containsText" dxfId="11527" priority="7551" operator="containsText" text="hw">
      <formula>NOT(ISERROR(SEARCH("hw",J753)))</formula>
    </cfRule>
    <cfRule type="containsText" dxfId="11526" priority="7552" operator="containsText" text="bb">
      <formula>NOT(ISERROR(SEARCH("bb",J753)))</formula>
    </cfRule>
    <cfRule type="containsText" dxfId="11525" priority="7553" stopIfTrue="1" operator="containsText" text="booking hc">
      <formula>NOT(ISERROR(SEARCH("booking hc",J753)))</formula>
    </cfRule>
    <cfRule type="containsText" dxfId="11524" priority="7554" operator="containsText" text="expedia vc">
      <formula>NOT(ISERROR(SEARCH("expedia vc",J753)))</formula>
    </cfRule>
    <cfRule type="containsText" dxfId="11523" priority="7555" operator="containsText" text="booking hcn">
      <formula>NOT(ISERROR(SEARCH("booking hcn",J753)))</formula>
    </cfRule>
    <cfRule type="containsText" dxfId="11522" priority="7556" stopIfTrue="1" operator="containsText" text="booking vcd">
      <formula>NOT(ISERROR(SEARCH("booking vcd",J753)))</formula>
    </cfRule>
    <cfRule type="containsText" dxfId="11521" priority="7557" stopIfTrue="1" operator="containsText" text="booking vc">
      <formula>NOT(ISERROR(SEARCH("booking vc",J753)))</formula>
    </cfRule>
  </conditionalFormatting>
  <conditionalFormatting sqref="J753">
    <cfRule type="containsText" dxfId="11520" priority="7560" operator="containsText" text="BANND">
      <formula>NOT(ISERROR(SEARCH("BANND",J753)))</formula>
    </cfRule>
    <cfRule type="expression" dxfId="11519" priority="7561">
      <formula>"'=NOT(ISERROR(VLOOKUP('Banned list'!)"</formula>
    </cfRule>
  </conditionalFormatting>
  <conditionalFormatting sqref="B754:F754 H754:L754">
    <cfRule type="expression" dxfId="11518" priority="7536">
      <formula>"'=NOT(ISERROR(VLOOKUP('Banned list'!)"</formula>
    </cfRule>
  </conditionalFormatting>
  <conditionalFormatting sqref="J754">
    <cfRule type="containsText" dxfId="11517" priority="7539" operator="containsText" text="bb">
      <formula>NOT(ISERROR(SEARCH("bb",J754)))</formula>
    </cfRule>
    <cfRule type="containsText" dxfId="11516" priority="7540" stopIfTrue="1" operator="containsText" text="booking hc">
      <formula>NOT(ISERROR(SEARCH("booking hc",J754)))</formula>
    </cfRule>
    <cfRule type="containsText" dxfId="11515" priority="7541" operator="containsText" text="expedia vc">
      <formula>NOT(ISERROR(SEARCH("expedia vc",J754)))</formula>
    </cfRule>
    <cfRule type="containsText" dxfId="11514" priority="7542" operator="containsText" text="booking hcn">
      <formula>NOT(ISERROR(SEARCH("booking hcn",J754)))</formula>
    </cfRule>
    <cfRule type="containsText" dxfId="11513" priority="7543" stopIfTrue="1" operator="containsText" text="booking vcd">
      <formula>NOT(ISERROR(SEARCH("booking vcd",J754)))</formula>
    </cfRule>
    <cfRule type="containsText" dxfId="11512" priority="7544" stopIfTrue="1" operator="containsText" text="booking vc">
      <formula>NOT(ISERROR(SEARCH("booking vc",J754)))</formula>
    </cfRule>
  </conditionalFormatting>
  <conditionalFormatting sqref="J754">
    <cfRule type="containsText" dxfId="11511" priority="7538" operator="containsText" text="hw">
      <formula>NOT(ISERROR(SEARCH("hw",J754)))</formula>
    </cfRule>
  </conditionalFormatting>
  <conditionalFormatting sqref="J754">
    <cfRule type="containsText" dxfId="11510" priority="7529" operator="containsText" text="hw">
      <formula>NOT(ISERROR(SEARCH("hw",J754)))</formula>
    </cfRule>
    <cfRule type="containsText" dxfId="11509" priority="7530" operator="containsText" text="bb">
      <formula>NOT(ISERROR(SEARCH("bb",J754)))</formula>
    </cfRule>
    <cfRule type="containsText" dxfId="11508" priority="7531" stopIfTrue="1" operator="containsText" text="booking hc">
      <formula>NOT(ISERROR(SEARCH("booking hc",J754)))</formula>
    </cfRule>
    <cfRule type="containsText" dxfId="11507" priority="7532" operator="containsText" text="expedia vc">
      <formula>NOT(ISERROR(SEARCH("expedia vc",J754)))</formula>
    </cfRule>
    <cfRule type="containsText" dxfId="11506" priority="7533" operator="containsText" text="booking hcn">
      <formula>NOT(ISERROR(SEARCH("booking hcn",J754)))</formula>
    </cfRule>
    <cfRule type="containsText" dxfId="11505" priority="7534" stopIfTrue="1" operator="containsText" text="booking vcd">
      <formula>NOT(ISERROR(SEARCH("booking vcd",J754)))</formula>
    </cfRule>
    <cfRule type="containsText" dxfId="11504" priority="7535" stopIfTrue="1" operator="containsText" text="booking vc">
      <formula>NOT(ISERROR(SEARCH("booking vc",J754)))</formula>
    </cfRule>
  </conditionalFormatting>
  <conditionalFormatting sqref="J754">
    <cfRule type="containsText" dxfId="11503" priority="7548" operator="containsText" text="BANND">
      <formula>NOT(ISERROR(SEARCH("BANND",J754)))</formula>
    </cfRule>
    <cfRule type="expression" dxfId="11502" priority="7549">
      <formula>"'=NOT(ISERROR(VLOOKUP('Banned list'!)"</formula>
    </cfRule>
  </conditionalFormatting>
  <conditionalFormatting sqref="N754">
    <cfRule type="containsText" dxfId="11501" priority="7545" stopIfTrue="1" operator="containsText" text="CHARGE ON ARRIVAL">
      <formula>NOT(ISERROR(SEARCH("CHARGE ON ARRIVAL",N754)))</formula>
    </cfRule>
    <cfRule type="containsText" dxfId="11500" priority="7546" stopIfTrue="1" operator="containsText" text="CHARGE VC ON DAY">
      <formula>NOT(ISERROR(SEARCH("CHARGE VC ON DAY",N754)))</formula>
    </cfRule>
    <cfRule type="containsText" dxfId="11499" priority="7547" stopIfTrue="1" operator="containsText" text="PAID">
      <formula>NOT(ISERROR(SEARCH("PAID",N754)))</formula>
    </cfRule>
  </conditionalFormatting>
  <conditionalFormatting sqref="H754:L754">
    <cfRule type="expression" dxfId="11498" priority="7526">
      <formula>"'=NOT(ISERROR(VLOOKUP('Banned list'!)"</formula>
    </cfRule>
  </conditionalFormatting>
  <conditionalFormatting sqref="J754">
    <cfRule type="containsText" dxfId="11497" priority="7519" operator="containsText" text="hw">
      <formula>NOT(ISERROR(SEARCH("hw",J754)))</formula>
    </cfRule>
    <cfRule type="containsText" dxfId="11496" priority="7520" operator="containsText" text="bb">
      <formula>NOT(ISERROR(SEARCH("bb",J754)))</formula>
    </cfRule>
    <cfRule type="containsText" dxfId="11495" priority="7521" stopIfTrue="1" operator="containsText" text="booking hc">
      <formula>NOT(ISERROR(SEARCH("booking hc",J754)))</formula>
    </cfRule>
    <cfRule type="containsText" dxfId="11494" priority="7522" operator="containsText" text="expedia vc">
      <formula>NOT(ISERROR(SEARCH("expedia vc",J754)))</formula>
    </cfRule>
    <cfRule type="containsText" dxfId="11493" priority="7523" operator="containsText" text="booking hcn">
      <formula>NOT(ISERROR(SEARCH("booking hcn",J754)))</formula>
    </cfRule>
    <cfRule type="containsText" dxfId="11492" priority="7524" stopIfTrue="1" operator="containsText" text="booking vcd">
      <formula>NOT(ISERROR(SEARCH("booking vcd",J754)))</formula>
    </cfRule>
    <cfRule type="containsText" dxfId="11491" priority="7525" stopIfTrue="1" operator="containsText" text="booking vc">
      <formula>NOT(ISERROR(SEARCH("booking vc",J754)))</formula>
    </cfRule>
  </conditionalFormatting>
  <conditionalFormatting sqref="J754">
    <cfRule type="containsText" dxfId="11490" priority="7527" operator="containsText" text="BANND">
      <formula>NOT(ISERROR(SEARCH("BANND",J754)))</formula>
    </cfRule>
    <cfRule type="expression" dxfId="11489" priority="7528">
      <formula>"'=NOT(ISERROR(VLOOKUP('Banned list'!)"</formula>
    </cfRule>
  </conditionalFormatting>
  <conditionalFormatting sqref="H754:O754 C754:F754">
    <cfRule type="containsText" dxfId="11488" priority="7515" operator="containsText" text="BANND">
      <formula>NOT(ISERROR(SEARCH("BANND",C754)))</formula>
    </cfRule>
  </conditionalFormatting>
  <conditionalFormatting sqref="H754:L754">
    <cfRule type="expression" dxfId="11487" priority="7514">
      <formula>"'=NOT(ISERROR(VLOOKUP('Banned list'!)"</formula>
    </cfRule>
  </conditionalFormatting>
  <conditionalFormatting sqref="J754">
    <cfRule type="containsText" dxfId="11486" priority="7507" operator="containsText" text="hw">
      <formula>NOT(ISERROR(SEARCH("hw",J754)))</formula>
    </cfRule>
    <cfRule type="containsText" dxfId="11485" priority="7508" operator="containsText" text="bb">
      <formula>NOT(ISERROR(SEARCH("bb",J754)))</formula>
    </cfRule>
    <cfRule type="containsText" dxfId="11484" priority="7509" stopIfTrue="1" operator="containsText" text="booking hc">
      <formula>NOT(ISERROR(SEARCH("booking hc",J754)))</formula>
    </cfRule>
    <cfRule type="containsText" dxfId="11483" priority="7510" operator="containsText" text="expedia vc">
      <formula>NOT(ISERROR(SEARCH("expedia vc",J754)))</formula>
    </cfRule>
    <cfRule type="containsText" dxfId="11482" priority="7511" operator="containsText" text="booking hcn">
      <formula>NOT(ISERROR(SEARCH("booking hcn",J754)))</formula>
    </cfRule>
    <cfRule type="containsText" dxfId="11481" priority="7512" stopIfTrue="1" operator="containsText" text="booking vcd">
      <formula>NOT(ISERROR(SEARCH("booking vcd",J754)))</formula>
    </cfRule>
    <cfRule type="containsText" dxfId="11480" priority="7513" stopIfTrue="1" operator="containsText" text="booking vc">
      <formula>NOT(ISERROR(SEARCH("booking vc",J754)))</formula>
    </cfRule>
  </conditionalFormatting>
  <conditionalFormatting sqref="J754">
    <cfRule type="containsText" dxfId="11479" priority="7516" operator="containsText" text="BANND">
      <formula>NOT(ISERROR(SEARCH("BANND",J754)))</formula>
    </cfRule>
    <cfRule type="expression" dxfId="11478" priority="7517">
      <formula>"'=NOT(ISERROR(VLOOKUP('Banned list'!)"</formula>
    </cfRule>
  </conditionalFormatting>
  <conditionalFormatting sqref="H755:L755 B755:F755">
    <cfRule type="expression" dxfId="11477" priority="7492">
      <formula>"'=NOT(ISERROR(VLOOKUP('Banned list'!)"</formula>
    </cfRule>
  </conditionalFormatting>
  <conditionalFormatting sqref="J755">
    <cfRule type="containsText" dxfId="11476" priority="7495" operator="containsText" text="bb">
      <formula>NOT(ISERROR(SEARCH("bb",J755)))</formula>
    </cfRule>
    <cfRule type="containsText" dxfId="11475" priority="7496" stopIfTrue="1" operator="containsText" text="booking hc">
      <formula>NOT(ISERROR(SEARCH("booking hc",J755)))</formula>
    </cfRule>
    <cfRule type="containsText" dxfId="11474" priority="7497" operator="containsText" text="expedia vc">
      <formula>NOT(ISERROR(SEARCH("expedia vc",J755)))</formula>
    </cfRule>
    <cfRule type="containsText" dxfId="11473" priority="7498" operator="containsText" text="booking hcn">
      <formula>NOT(ISERROR(SEARCH("booking hcn",J755)))</formula>
    </cfRule>
    <cfRule type="containsText" dxfId="11472" priority="7499" stopIfTrue="1" operator="containsText" text="booking vcd">
      <formula>NOT(ISERROR(SEARCH("booking vcd",J755)))</formula>
    </cfRule>
    <cfRule type="containsText" dxfId="11471" priority="7500" stopIfTrue="1" operator="containsText" text="booking vc">
      <formula>NOT(ISERROR(SEARCH("booking vc",J755)))</formula>
    </cfRule>
  </conditionalFormatting>
  <conditionalFormatting sqref="J755">
    <cfRule type="containsText" dxfId="11470" priority="7494" operator="containsText" text="hw">
      <formula>NOT(ISERROR(SEARCH("hw",J755)))</formula>
    </cfRule>
  </conditionalFormatting>
  <conditionalFormatting sqref="J755">
    <cfRule type="containsText" dxfId="11469" priority="7485" operator="containsText" text="hw">
      <formula>NOT(ISERROR(SEARCH("hw",J755)))</formula>
    </cfRule>
    <cfRule type="containsText" dxfId="11468" priority="7486" operator="containsText" text="bb">
      <formula>NOT(ISERROR(SEARCH("bb",J755)))</formula>
    </cfRule>
    <cfRule type="containsText" dxfId="11467" priority="7487" stopIfTrue="1" operator="containsText" text="booking hc">
      <formula>NOT(ISERROR(SEARCH("booking hc",J755)))</formula>
    </cfRule>
    <cfRule type="containsText" dxfId="11466" priority="7488" operator="containsText" text="expedia vc">
      <formula>NOT(ISERROR(SEARCH("expedia vc",J755)))</formula>
    </cfRule>
    <cfRule type="containsText" dxfId="11465" priority="7489" operator="containsText" text="booking hcn">
      <formula>NOT(ISERROR(SEARCH("booking hcn",J755)))</formula>
    </cfRule>
    <cfRule type="containsText" dxfId="11464" priority="7490" stopIfTrue="1" operator="containsText" text="booking vcd">
      <formula>NOT(ISERROR(SEARCH("booking vcd",J755)))</formula>
    </cfRule>
    <cfRule type="containsText" dxfId="11463" priority="7491" stopIfTrue="1" operator="containsText" text="booking vc">
      <formula>NOT(ISERROR(SEARCH("booking vc",J755)))</formula>
    </cfRule>
  </conditionalFormatting>
  <conditionalFormatting sqref="J755">
    <cfRule type="containsText" dxfId="11462" priority="7504" operator="containsText" text="BANND">
      <formula>NOT(ISERROR(SEARCH("BANND",J755)))</formula>
    </cfRule>
    <cfRule type="expression" dxfId="11461" priority="7505">
      <formula>"'=NOT(ISERROR(VLOOKUP('Banned list'!)"</formula>
    </cfRule>
  </conditionalFormatting>
  <conditionalFormatting sqref="N755">
    <cfRule type="containsText" dxfId="11460" priority="7501" stopIfTrue="1" operator="containsText" text="CHARGE ON ARRIVAL">
      <formula>NOT(ISERROR(SEARCH("CHARGE ON ARRIVAL",N755)))</formula>
    </cfRule>
    <cfRule type="containsText" dxfId="11459" priority="7502" stopIfTrue="1" operator="containsText" text="CHARGE VC ON DAY">
      <formula>NOT(ISERROR(SEARCH("CHARGE VC ON DAY",N755)))</formula>
    </cfRule>
    <cfRule type="containsText" dxfId="11458" priority="7503" stopIfTrue="1" operator="containsText" text="PAID">
      <formula>NOT(ISERROR(SEARCH("PAID",N755)))</formula>
    </cfRule>
  </conditionalFormatting>
  <conditionalFormatting sqref="H756:L756 B756:F756">
    <cfRule type="expression" dxfId="11457" priority="7470">
      <formula>"'=NOT(ISERROR(VLOOKUP('Banned list'!)"</formula>
    </cfRule>
  </conditionalFormatting>
  <conditionalFormatting sqref="J756">
    <cfRule type="containsText" dxfId="11456" priority="7473" operator="containsText" text="bb">
      <formula>NOT(ISERROR(SEARCH("bb",J756)))</formula>
    </cfRule>
    <cfRule type="containsText" dxfId="11455" priority="7474" stopIfTrue="1" operator="containsText" text="booking hc">
      <formula>NOT(ISERROR(SEARCH("booking hc",J756)))</formula>
    </cfRule>
    <cfRule type="containsText" dxfId="11454" priority="7475" operator="containsText" text="expedia vc">
      <formula>NOT(ISERROR(SEARCH("expedia vc",J756)))</formula>
    </cfRule>
    <cfRule type="containsText" dxfId="11453" priority="7476" operator="containsText" text="booking hcn">
      <formula>NOT(ISERROR(SEARCH("booking hcn",J756)))</formula>
    </cfRule>
    <cfRule type="containsText" dxfId="11452" priority="7477" stopIfTrue="1" operator="containsText" text="booking vcd">
      <formula>NOT(ISERROR(SEARCH("booking vcd",J756)))</formula>
    </cfRule>
    <cfRule type="containsText" dxfId="11451" priority="7478" stopIfTrue="1" operator="containsText" text="booking vc">
      <formula>NOT(ISERROR(SEARCH("booking vc",J756)))</formula>
    </cfRule>
  </conditionalFormatting>
  <conditionalFormatting sqref="J756">
    <cfRule type="containsText" dxfId="11450" priority="7472" operator="containsText" text="hw">
      <formula>NOT(ISERROR(SEARCH("hw",J756)))</formula>
    </cfRule>
  </conditionalFormatting>
  <conditionalFormatting sqref="J756">
    <cfRule type="containsText" dxfId="11449" priority="7463" operator="containsText" text="hw">
      <formula>NOT(ISERROR(SEARCH("hw",J756)))</formula>
    </cfRule>
    <cfRule type="containsText" dxfId="11448" priority="7464" operator="containsText" text="bb">
      <formula>NOT(ISERROR(SEARCH("bb",J756)))</formula>
    </cfRule>
    <cfRule type="containsText" dxfId="11447" priority="7465" stopIfTrue="1" operator="containsText" text="booking hc">
      <formula>NOT(ISERROR(SEARCH("booking hc",J756)))</formula>
    </cfRule>
    <cfRule type="containsText" dxfId="11446" priority="7466" operator="containsText" text="expedia vc">
      <formula>NOT(ISERROR(SEARCH("expedia vc",J756)))</formula>
    </cfRule>
    <cfRule type="containsText" dxfId="11445" priority="7467" operator="containsText" text="booking hcn">
      <formula>NOT(ISERROR(SEARCH("booking hcn",J756)))</formula>
    </cfRule>
    <cfRule type="containsText" dxfId="11444" priority="7468" stopIfTrue="1" operator="containsText" text="booking vcd">
      <formula>NOT(ISERROR(SEARCH("booking vcd",J756)))</formula>
    </cfRule>
    <cfRule type="containsText" dxfId="11443" priority="7469" stopIfTrue="1" operator="containsText" text="booking vc">
      <formula>NOT(ISERROR(SEARCH("booking vc",J756)))</formula>
    </cfRule>
  </conditionalFormatting>
  <conditionalFormatting sqref="J756">
    <cfRule type="containsText" dxfId="11442" priority="7482" operator="containsText" text="BANND">
      <formula>NOT(ISERROR(SEARCH("BANND",J756)))</formula>
    </cfRule>
    <cfRule type="expression" dxfId="11441" priority="7483">
      <formula>"'=NOT(ISERROR(VLOOKUP('Banned list'!)"</formula>
    </cfRule>
  </conditionalFormatting>
  <conditionalFormatting sqref="N756">
    <cfRule type="containsText" dxfId="11440" priority="7479" stopIfTrue="1" operator="containsText" text="CHARGE ON ARRIVAL">
      <formula>NOT(ISERROR(SEARCH("CHARGE ON ARRIVAL",N756)))</formula>
    </cfRule>
    <cfRule type="containsText" dxfId="11439" priority="7480" stopIfTrue="1" operator="containsText" text="CHARGE VC ON DAY">
      <formula>NOT(ISERROR(SEARCH("CHARGE VC ON DAY",N756)))</formula>
    </cfRule>
    <cfRule type="containsText" dxfId="11438" priority="7481" stopIfTrue="1" operator="containsText" text="PAID">
      <formula>NOT(ISERROR(SEARCH("PAID",N756)))</formula>
    </cfRule>
  </conditionalFormatting>
  <conditionalFormatting sqref="H757:L757 B757:F757">
    <cfRule type="expression" dxfId="11437" priority="7448">
      <formula>"'=NOT(ISERROR(VLOOKUP('Banned list'!)"</formula>
    </cfRule>
  </conditionalFormatting>
  <conditionalFormatting sqref="J757">
    <cfRule type="containsText" dxfId="11436" priority="7451" operator="containsText" text="bb">
      <formula>NOT(ISERROR(SEARCH("bb",J757)))</formula>
    </cfRule>
    <cfRule type="containsText" dxfId="11435" priority="7452" stopIfTrue="1" operator="containsText" text="booking hc">
      <formula>NOT(ISERROR(SEARCH("booking hc",J757)))</formula>
    </cfRule>
    <cfRule type="containsText" dxfId="11434" priority="7453" operator="containsText" text="expedia vc">
      <formula>NOT(ISERROR(SEARCH("expedia vc",J757)))</formula>
    </cfRule>
    <cfRule type="containsText" dxfId="11433" priority="7454" operator="containsText" text="booking hcn">
      <formula>NOT(ISERROR(SEARCH("booking hcn",J757)))</formula>
    </cfRule>
    <cfRule type="containsText" dxfId="11432" priority="7455" stopIfTrue="1" operator="containsText" text="booking vcd">
      <formula>NOT(ISERROR(SEARCH("booking vcd",J757)))</formula>
    </cfRule>
    <cfRule type="containsText" dxfId="11431" priority="7456" stopIfTrue="1" operator="containsText" text="booking vc">
      <formula>NOT(ISERROR(SEARCH("booking vc",J757)))</formula>
    </cfRule>
  </conditionalFormatting>
  <conditionalFormatting sqref="J757">
    <cfRule type="containsText" dxfId="11430" priority="7450" operator="containsText" text="hw">
      <formula>NOT(ISERROR(SEARCH("hw",J757)))</formula>
    </cfRule>
  </conditionalFormatting>
  <conditionalFormatting sqref="J757">
    <cfRule type="containsText" dxfId="11429" priority="7441" operator="containsText" text="hw">
      <formula>NOT(ISERROR(SEARCH("hw",J757)))</formula>
    </cfRule>
    <cfRule type="containsText" dxfId="11428" priority="7442" operator="containsText" text="bb">
      <formula>NOT(ISERROR(SEARCH("bb",J757)))</formula>
    </cfRule>
    <cfRule type="containsText" dxfId="11427" priority="7443" stopIfTrue="1" operator="containsText" text="booking hc">
      <formula>NOT(ISERROR(SEARCH("booking hc",J757)))</formula>
    </cfRule>
    <cfRule type="containsText" dxfId="11426" priority="7444" operator="containsText" text="expedia vc">
      <formula>NOT(ISERROR(SEARCH("expedia vc",J757)))</formula>
    </cfRule>
    <cfRule type="containsText" dxfId="11425" priority="7445" operator="containsText" text="booking hcn">
      <formula>NOT(ISERROR(SEARCH("booking hcn",J757)))</formula>
    </cfRule>
    <cfRule type="containsText" dxfId="11424" priority="7446" stopIfTrue="1" operator="containsText" text="booking vcd">
      <formula>NOT(ISERROR(SEARCH("booking vcd",J757)))</formula>
    </cfRule>
    <cfRule type="containsText" dxfId="11423" priority="7447" stopIfTrue="1" operator="containsText" text="booking vc">
      <formula>NOT(ISERROR(SEARCH("booking vc",J757)))</formula>
    </cfRule>
  </conditionalFormatting>
  <conditionalFormatting sqref="J757">
    <cfRule type="containsText" dxfId="11422" priority="7460" operator="containsText" text="BANND">
      <formula>NOT(ISERROR(SEARCH("BANND",J757)))</formula>
    </cfRule>
    <cfRule type="expression" dxfId="11421" priority="7461">
      <formula>"'=NOT(ISERROR(VLOOKUP('Banned list'!)"</formula>
    </cfRule>
  </conditionalFormatting>
  <conditionalFormatting sqref="N757">
    <cfRule type="containsText" dxfId="11420" priority="7457" stopIfTrue="1" operator="containsText" text="CHARGE ON ARRIVAL">
      <formula>NOT(ISERROR(SEARCH("CHARGE ON ARRIVAL",N757)))</formula>
    </cfRule>
    <cfRule type="containsText" dxfId="11419" priority="7458" stopIfTrue="1" operator="containsText" text="CHARGE VC ON DAY">
      <formula>NOT(ISERROR(SEARCH("CHARGE VC ON DAY",N757)))</formula>
    </cfRule>
    <cfRule type="containsText" dxfId="11418" priority="7459" stopIfTrue="1" operator="containsText" text="PAID">
      <formula>NOT(ISERROR(SEARCH("PAID",N757)))</formula>
    </cfRule>
  </conditionalFormatting>
  <conditionalFormatting sqref="C757:H757 J757:M757">
    <cfRule type="containsText" dxfId="11417" priority="7439" operator="containsText" text="BANND">
      <formula>NOT(ISERROR(SEARCH("BANND",C757)))</formula>
    </cfRule>
  </conditionalFormatting>
  <conditionalFormatting sqref="H757 J757:L757">
    <cfRule type="expression" dxfId="11416" priority="7438">
      <formula>"'=NOT(ISERROR(VLOOKUP('Banned list'!)"</formula>
    </cfRule>
  </conditionalFormatting>
  <conditionalFormatting sqref="B757:F757 H757:L757">
    <cfRule type="expression" dxfId="11415" priority="7435">
      <formula>"'=NOT(ISERROR(VLOOKUP('Banned list'!)"</formula>
    </cfRule>
  </conditionalFormatting>
  <conditionalFormatting sqref="H757:L757">
    <cfRule type="expression" dxfId="11414" priority="7432">
      <formula>"'=NOT(ISERROR(VLOOKUP('Banned list'!)"</formula>
    </cfRule>
  </conditionalFormatting>
  <conditionalFormatting sqref="J757">
    <cfRule type="containsText" dxfId="11413" priority="7425" operator="containsText" text="hw">
      <formula>NOT(ISERROR(SEARCH("hw",J757)))</formula>
    </cfRule>
    <cfRule type="containsText" dxfId="11412" priority="7426" operator="containsText" text="bb">
      <formula>NOT(ISERROR(SEARCH("bb",J757)))</formula>
    </cfRule>
    <cfRule type="containsText" dxfId="11411" priority="7427" stopIfTrue="1" operator="containsText" text="booking hc">
      <formula>NOT(ISERROR(SEARCH("booking hc",J757)))</formula>
    </cfRule>
    <cfRule type="containsText" dxfId="11410" priority="7428" operator="containsText" text="expedia vc">
      <formula>NOT(ISERROR(SEARCH("expedia vc",J757)))</formula>
    </cfRule>
    <cfRule type="containsText" dxfId="11409" priority="7429" operator="containsText" text="booking hcn">
      <formula>NOT(ISERROR(SEARCH("booking hcn",J757)))</formula>
    </cfRule>
    <cfRule type="containsText" dxfId="11408" priority="7430" stopIfTrue="1" operator="containsText" text="booking vcd">
      <formula>NOT(ISERROR(SEARCH("booking vcd",J757)))</formula>
    </cfRule>
    <cfRule type="containsText" dxfId="11407" priority="7431" stopIfTrue="1" operator="containsText" text="booking vc">
      <formula>NOT(ISERROR(SEARCH("booking vc",J757)))</formula>
    </cfRule>
  </conditionalFormatting>
  <conditionalFormatting sqref="J757">
    <cfRule type="containsText" dxfId="11406" priority="7433" operator="containsText" text="BANND">
      <formula>NOT(ISERROR(SEARCH("BANND",J757)))</formula>
    </cfRule>
    <cfRule type="expression" dxfId="11405" priority="7434">
      <formula>"'=NOT(ISERROR(VLOOKUP('Banned list'!)"</formula>
    </cfRule>
  </conditionalFormatting>
  <conditionalFormatting sqref="C757:F757">
    <cfRule type="containsText" dxfId="11404" priority="7421" operator="containsText" text="BANND">
      <formula>NOT(ISERROR(SEARCH("BANND",C757)))</formula>
    </cfRule>
  </conditionalFormatting>
  <conditionalFormatting sqref="H757:L757">
    <cfRule type="expression" dxfId="11403" priority="7420">
      <formula>"'=NOT(ISERROR(VLOOKUP('Banned list'!)"</formula>
    </cfRule>
  </conditionalFormatting>
  <conditionalFormatting sqref="J757">
    <cfRule type="containsText" dxfId="11402" priority="7413" operator="containsText" text="hw">
      <formula>NOT(ISERROR(SEARCH("hw",J757)))</formula>
    </cfRule>
    <cfRule type="containsText" dxfId="11401" priority="7414" operator="containsText" text="bb">
      <formula>NOT(ISERROR(SEARCH("bb",J757)))</formula>
    </cfRule>
    <cfRule type="containsText" dxfId="11400" priority="7415" stopIfTrue="1" operator="containsText" text="booking hc">
      <formula>NOT(ISERROR(SEARCH("booking hc",J757)))</formula>
    </cfRule>
    <cfRule type="containsText" dxfId="11399" priority="7416" operator="containsText" text="expedia vc">
      <formula>NOT(ISERROR(SEARCH("expedia vc",J757)))</formula>
    </cfRule>
    <cfRule type="containsText" dxfId="11398" priority="7417" operator="containsText" text="booking hcn">
      <formula>NOT(ISERROR(SEARCH("booking hcn",J757)))</formula>
    </cfRule>
    <cfRule type="containsText" dxfId="11397" priority="7418" stopIfTrue="1" operator="containsText" text="booking vcd">
      <formula>NOT(ISERROR(SEARCH("booking vcd",J757)))</formula>
    </cfRule>
    <cfRule type="containsText" dxfId="11396" priority="7419" stopIfTrue="1" operator="containsText" text="booking vc">
      <formula>NOT(ISERROR(SEARCH("booking vc",J757)))</formula>
    </cfRule>
  </conditionalFormatting>
  <conditionalFormatting sqref="J757">
    <cfRule type="containsText" dxfId="11395" priority="7422" operator="containsText" text="BANND">
      <formula>NOT(ISERROR(SEARCH("BANND",J757)))</formula>
    </cfRule>
    <cfRule type="expression" dxfId="11394" priority="7423">
      <formula>"'=NOT(ISERROR(VLOOKUP('Banned list'!)"</formula>
    </cfRule>
  </conditionalFormatting>
  <conditionalFormatting sqref="H758:L758 B758:F758">
    <cfRule type="expression" dxfId="11393" priority="7398">
      <formula>"'=NOT(ISERROR(VLOOKUP('Banned list'!)"</formula>
    </cfRule>
  </conditionalFormatting>
  <conditionalFormatting sqref="J758">
    <cfRule type="containsText" dxfId="11392" priority="7401" operator="containsText" text="bb">
      <formula>NOT(ISERROR(SEARCH("bb",J758)))</formula>
    </cfRule>
    <cfRule type="containsText" dxfId="11391" priority="7402" stopIfTrue="1" operator="containsText" text="booking hc">
      <formula>NOT(ISERROR(SEARCH("booking hc",J758)))</formula>
    </cfRule>
    <cfRule type="containsText" dxfId="11390" priority="7403" operator="containsText" text="expedia vc">
      <formula>NOT(ISERROR(SEARCH("expedia vc",J758)))</formula>
    </cfRule>
    <cfRule type="containsText" dxfId="11389" priority="7404" operator="containsText" text="booking hcn">
      <formula>NOT(ISERROR(SEARCH("booking hcn",J758)))</formula>
    </cfRule>
    <cfRule type="containsText" dxfId="11388" priority="7405" stopIfTrue="1" operator="containsText" text="booking vcd">
      <formula>NOT(ISERROR(SEARCH("booking vcd",J758)))</formula>
    </cfRule>
    <cfRule type="containsText" dxfId="11387" priority="7406" stopIfTrue="1" operator="containsText" text="booking vc">
      <formula>NOT(ISERROR(SEARCH("booking vc",J758)))</formula>
    </cfRule>
  </conditionalFormatting>
  <conditionalFormatting sqref="J758">
    <cfRule type="containsText" dxfId="11386" priority="7400" operator="containsText" text="hw">
      <formula>NOT(ISERROR(SEARCH("hw",J758)))</formula>
    </cfRule>
  </conditionalFormatting>
  <conditionalFormatting sqref="J758">
    <cfRule type="containsText" dxfId="11385" priority="7391" operator="containsText" text="hw">
      <formula>NOT(ISERROR(SEARCH("hw",J758)))</formula>
    </cfRule>
    <cfRule type="containsText" dxfId="11384" priority="7392" operator="containsText" text="bb">
      <formula>NOT(ISERROR(SEARCH("bb",J758)))</formula>
    </cfRule>
    <cfRule type="containsText" dxfId="11383" priority="7393" stopIfTrue="1" operator="containsText" text="booking hc">
      <formula>NOT(ISERROR(SEARCH("booking hc",J758)))</formula>
    </cfRule>
    <cfRule type="containsText" dxfId="11382" priority="7394" operator="containsText" text="expedia vc">
      <formula>NOT(ISERROR(SEARCH("expedia vc",J758)))</formula>
    </cfRule>
    <cfRule type="containsText" dxfId="11381" priority="7395" operator="containsText" text="booking hcn">
      <formula>NOT(ISERROR(SEARCH("booking hcn",J758)))</formula>
    </cfRule>
    <cfRule type="containsText" dxfId="11380" priority="7396" stopIfTrue="1" operator="containsText" text="booking vcd">
      <formula>NOT(ISERROR(SEARCH("booking vcd",J758)))</formula>
    </cfRule>
    <cfRule type="containsText" dxfId="11379" priority="7397" stopIfTrue="1" operator="containsText" text="booking vc">
      <formula>NOT(ISERROR(SEARCH("booking vc",J758)))</formula>
    </cfRule>
  </conditionalFormatting>
  <conditionalFormatting sqref="J758">
    <cfRule type="containsText" dxfId="11378" priority="7410" operator="containsText" text="BANND">
      <formula>NOT(ISERROR(SEARCH("BANND",J758)))</formula>
    </cfRule>
    <cfRule type="expression" dxfId="11377" priority="7411">
      <formula>"'=NOT(ISERROR(VLOOKUP('Banned list'!)"</formula>
    </cfRule>
  </conditionalFormatting>
  <conditionalFormatting sqref="N758">
    <cfRule type="containsText" dxfId="11376" priority="7407" stopIfTrue="1" operator="containsText" text="CHARGE ON ARRIVAL">
      <formula>NOT(ISERROR(SEARCH("CHARGE ON ARRIVAL",N758)))</formula>
    </cfRule>
    <cfRule type="containsText" dxfId="11375" priority="7408" stopIfTrue="1" operator="containsText" text="CHARGE VC ON DAY">
      <formula>NOT(ISERROR(SEARCH("CHARGE VC ON DAY",N758)))</formula>
    </cfRule>
    <cfRule type="containsText" dxfId="11374" priority="7409" stopIfTrue="1" operator="containsText" text="PAID">
      <formula>NOT(ISERROR(SEARCH("PAID",N758)))</formula>
    </cfRule>
  </conditionalFormatting>
  <conditionalFormatting sqref="B759:F759 H759:L759">
    <cfRule type="expression" dxfId="11373" priority="7354">
      <formula>"'=NOT(ISERROR(VLOOKUP('Banned list'!)"</formula>
    </cfRule>
  </conditionalFormatting>
  <conditionalFormatting sqref="J759">
    <cfRule type="containsText" dxfId="11372" priority="7357" operator="containsText" text="bb">
      <formula>NOT(ISERROR(SEARCH("bb",J759)))</formula>
    </cfRule>
    <cfRule type="containsText" dxfId="11371" priority="7358" stopIfTrue="1" operator="containsText" text="booking hc">
      <formula>NOT(ISERROR(SEARCH("booking hc",J759)))</formula>
    </cfRule>
    <cfRule type="containsText" dxfId="11370" priority="7359" operator="containsText" text="expedia vc">
      <formula>NOT(ISERROR(SEARCH("expedia vc",J759)))</formula>
    </cfRule>
    <cfRule type="containsText" dxfId="11369" priority="7360" operator="containsText" text="booking hcn">
      <formula>NOT(ISERROR(SEARCH("booking hcn",J759)))</formula>
    </cfRule>
    <cfRule type="containsText" dxfId="11368" priority="7361" stopIfTrue="1" operator="containsText" text="booking vcd">
      <formula>NOT(ISERROR(SEARCH("booking vcd",J759)))</formula>
    </cfRule>
    <cfRule type="containsText" dxfId="11367" priority="7362" stopIfTrue="1" operator="containsText" text="booking vc">
      <formula>NOT(ISERROR(SEARCH("booking vc",J759)))</formula>
    </cfRule>
  </conditionalFormatting>
  <conditionalFormatting sqref="J759">
    <cfRule type="containsText" dxfId="11366" priority="7356" operator="containsText" text="hw">
      <formula>NOT(ISERROR(SEARCH("hw",J759)))</formula>
    </cfRule>
  </conditionalFormatting>
  <conditionalFormatting sqref="J759">
    <cfRule type="containsText" dxfId="11365" priority="7347" operator="containsText" text="hw">
      <formula>NOT(ISERROR(SEARCH("hw",J759)))</formula>
    </cfRule>
    <cfRule type="containsText" dxfId="11364" priority="7348" operator="containsText" text="bb">
      <formula>NOT(ISERROR(SEARCH("bb",J759)))</formula>
    </cfRule>
    <cfRule type="containsText" dxfId="11363" priority="7349" stopIfTrue="1" operator="containsText" text="booking hc">
      <formula>NOT(ISERROR(SEARCH("booking hc",J759)))</formula>
    </cfRule>
    <cfRule type="containsText" dxfId="11362" priority="7350" operator="containsText" text="expedia vc">
      <formula>NOT(ISERROR(SEARCH("expedia vc",J759)))</formula>
    </cfRule>
    <cfRule type="containsText" dxfId="11361" priority="7351" operator="containsText" text="booking hcn">
      <formula>NOT(ISERROR(SEARCH("booking hcn",J759)))</formula>
    </cfRule>
    <cfRule type="containsText" dxfId="11360" priority="7352" stopIfTrue="1" operator="containsText" text="booking vcd">
      <formula>NOT(ISERROR(SEARCH("booking vcd",J759)))</formula>
    </cfRule>
    <cfRule type="containsText" dxfId="11359" priority="7353" stopIfTrue="1" operator="containsText" text="booking vc">
      <formula>NOT(ISERROR(SEARCH("booking vc",J759)))</formula>
    </cfRule>
  </conditionalFormatting>
  <conditionalFormatting sqref="J759">
    <cfRule type="containsText" dxfId="11358" priority="7366" operator="containsText" text="BANND">
      <formula>NOT(ISERROR(SEARCH("BANND",J759)))</formula>
    </cfRule>
    <cfRule type="expression" dxfId="11357" priority="7367">
      <formula>"'=NOT(ISERROR(VLOOKUP('Banned list'!)"</formula>
    </cfRule>
  </conditionalFormatting>
  <conditionalFormatting sqref="N759">
    <cfRule type="containsText" dxfId="11356" priority="7363" stopIfTrue="1" operator="containsText" text="CHARGE ON ARRIVAL">
      <formula>NOT(ISERROR(SEARCH("CHARGE ON ARRIVAL",N759)))</formula>
    </cfRule>
    <cfRule type="containsText" dxfId="11355" priority="7364" stopIfTrue="1" operator="containsText" text="CHARGE VC ON DAY">
      <formula>NOT(ISERROR(SEARCH("CHARGE VC ON DAY",N759)))</formula>
    </cfRule>
    <cfRule type="containsText" dxfId="11354" priority="7365" stopIfTrue="1" operator="containsText" text="PAID">
      <formula>NOT(ISERROR(SEARCH("PAID",N759)))</formula>
    </cfRule>
  </conditionalFormatting>
  <conditionalFormatting sqref="B760:F760 H760:L760">
    <cfRule type="expression" dxfId="11353" priority="7332">
      <formula>"'=NOT(ISERROR(VLOOKUP('Banned list'!)"</formula>
    </cfRule>
  </conditionalFormatting>
  <conditionalFormatting sqref="J760">
    <cfRule type="containsText" dxfId="11352" priority="7335" operator="containsText" text="bb">
      <formula>NOT(ISERROR(SEARCH("bb",J760)))</formula>
    </cfRule>
    <cfRule type="containsText" dxfId="11351" priority="7336" stopIfTrue="1" operator="containsText" text="booking hc">
      <formula>NOT(ISERROR(SEARCH("booking hc",J760)))</formula>
    </cfRule>
    <cfRule type="containsText" dxfId="11350" priority="7337" operator="containsText" text="expedia vc">
      <formula>NOT(ISERROR(SEARCH("expedia vc",J760)))</formula>
    </cfRule>
    <cfRule type="containsText" dxfId="11349" priority="7338" operator="containsText" text="booking hcn">
      <formula>NOT(ISERROR(SEARCH("booking hcn",J760)))</formula>
    </cfRule>
    <cfRule type="containsText" dxfId="11348" priority="7339" stopIfTrue="1" operator="containsText" text="booking vcd">
      <formula>NOT(ISERROR(SEARCH("booking vcd",J760)))</formula>
    </cfRule>
    <cfRule type="containsText" dxfId="11347" priority="7340" stopIfTrue="1" operator="containsText" text="booking vc">
      <formula>NOT(ISERROR(SEARCH("booking vc",J760)))</formula>
    </cfRule>
  </conditionalFormatting>
  <conditionalFormatting sqref="J760">
    <cfRule type="containsText" dxfId="11346" priority="7334" operator="containsText" text="hw">
      <formula>NOT(ISERROR(SEARCH("hw",J760)))</formula>
    </cfRule>
  </conditionalFormatting>
  <conditionalFormatting sqref="J760">
    <cfRule type="containsText" dxfId="11345" priority="7325" operator="containsText" text="hw">
      <formula>NOT(ISERROR(SEARCH("hw",J760)))</formula>
    </cfRule>
    <cfRule type="containsText" dxfId="11344" priority="7326" operator="containsText" text="bb">
      <formula>NOT(ISERROR(SEARCH("bb",J760)))</formula>
    </cfRule>
    <cfRule type="containsText" dxfId="11343" priority="7327" stopIfTrue="1" operator="containsText" text="booking hc">
      <formula>NOT(ISERROR(SEARCH("booking hc",J760)))</formula>
    </cfRule>
    <cfRule type="containsText" dxfId="11342" priority="7328" operator="containsText" text="expedia vc">
      <formula>NOT(ISERROR(SEARCH("expedia vc",J760)))</formula>
    </cfRule>
    <cfRule type="containsText" dxfId="11341" priority="7329" operator="containsText" text="booking hcn">
      <formula>NOT(ISERROR(SEARCH("booking hcn",J760)))</formula>
    </cfRule>
    <cfRule type="containsText" dxfId="11340" priority="7330" stopIfTrue="1" operator="containsText" text="booking vcd">
      <formula>NOT(ISERROR(SEARCH("booking vcd",J760)))</formula>
    </cfRule>
    <cfRule type="containsText" dxfId="11339" priority="7331" stopIfTrue="1" operator="containsText" text="booking vc">
      <formula>NOT(ISERROR(SEARCH("booking vc",J760)))</formula>
    </cfRule>
  </conditionalFormatting>
  <conditionalFormatting sqref="J760">
    <cfRule type="containsText" dxfId="11338" priority="7344" operator="containsText" text="BANND">
      <formula>NOT(ISERROR(SEARCH("BANND",J760)))</formula>
    </cfRule>
    <cfRule type="expression" dxfId="11337" priority="7345">
      <formula>"'=NOT(ISERROR(VLOOKUP('Banned list'!)"</formula>
    </cfRule>
  </conditionalFormatting>
  <conditionalFormatting sqref="N760">
    <cfRule type="containsText" dxfId="11336" priority="7341" stopIfTrue="1" operator="containsText" text="CHARGE ON ARRIVAL">
      <formula>NOT(ISERROR(SEARCH("CHARGE ON ARRIVAL",N760)))</formula>
    </cfRule>
    <cfRule type="containsText" dxfId="11335" priority="7342" stopIfTrue="1" operator="containsText" text="CHARGE VC ON DAY">
      <formula>NOT(ISERROR(SEARCH("CHARGE VC ON DAY",N760)))</formula>
    </cfRule>
    <cfRule type="containsText" dxfId="11334" priority="7343" stopIfTrue="1" operator="containsText" text="PAID">
      <formula>NOT(ISERROR(SEARCH("PAID",N760)))</formula>
    </cfRule>
  </conditionalFormatting>
  <conditionalFormatting sqref="B761:F761 H761:L761">
    <cfRule type="expression" dxfId="11333" priority="7310">
      <formula>"'=NOT(ISERROR(VLOOKUP('Banned list'!)"</formula>
    </cfRule>
  </conditionalFormatting>
  <conditionalFormatting sqref="J761">
    <cfRule type="containsText" dxfId="11332" priority="7313" operator="containsText" text="bb">
      <formula>NOT(ISERROR(SEARCH("bb",J761)))</formula>
    </cfRule>
    <cfRule type="containsText" dxfId="11331" priority="7314" stopIfTrue="1" operator="containsText" text="booking hc">
      <formula>NOT(ISERROR(SEARCH("booking hc",J761)))</formula>
    </cfRule>
    <cfRule type="containsText" dxfId="11330" priority="7315" operator="containsText" text="expedia vc">
      <formula>NOT(ISERROR(SEARCH("expedia vc",J761)))</formula>
    </cfRule>
    <cfRule type="containsText" dxfId="11329" priority="7316" operator="containsText" text="booking hcn">
      <formula>NOT(ISERROR(SEARCH("booking hcn",J761)))</formula>
    </cfRule>
    <cfRule type="containsText" dxfId="11328" priority="7317" stopIfTrue="1" operator="containsText" text="booking vcd">
      <formula>NOT(ISERROR(SEARCH("booking vcd",J761)))</formula>
    </cfRule>
    <cfRule type="containsText" dxfId="11327" priority="7318" stopIfTrue="1" operator="containsText" text="booking vc">
      <formula>NOT(ISERROR(SEARCH("booking vc",J761)))</formula>
    </cfRule>
  </conditionalFormatting>
  <conditionalFormatting sqref="J761">
    <cfRule type="containsText" dxfId="11326" priority="7312" operator="containsText" text="hw">
      <formula>NOT(ISERROR(SEARCH("hw",J761)))</formula>
    </cfRule>
  </conditionalFormatting>
  <conditionalFormatting sqref="J761">
    <cfRule type="containsText" dxfId="11325" priority="7303" operator="containsText" text="hw">
      <formula>NOT(ISERROR(SEARCH("hw",J761)))</formula>
    </cfRule>
    <cfRule type="containsText" dxfId="11324" priority="7304" operator="containsText" text="bb">
      <formula>NOT(ISERROR(SEARCH("bb",J761)))</formula>
    </cfRule>
    <cfRule type="containsText" dxfId="11323" priority="7305" stopIfTrue="1" operator="containsText" text="booking hc">
      <formula>NOT(ISERROR(SEARCH("booking hc",J761)))</formula>
    </cfRule>
    <cfRule type="containsText" dxfId="11322" priority="7306" operator="containsText" text="expedia vc">
      <formula>NOT(ISERROR(SEARCH("expedia vc",J761)))</formula>
    </cfRule>
    <cfRule type="containsText" dxfId="11321" priority="7307" operator="containsText" text="booking hcn">
      <formula>NOT(ISERROR(SEARCH("booking hcn",J761)))</formula>
    </cfRule>
    <cfRule type="containsText" dxfId="11320" priority="7308" stopIfTrue="1" operator="containsText" text="booking vcd">
      <formula>NOT(ISERROR(SEARCH("booking vcd",J761)))</formula>
    </cfRule>
    <cfRule type="containsText" dxfId="11319" priority="7309" stopIfTrue="1" operator="containsText" text="booking vc">
      <formula>NOT(ISERROR(SEARCH("booking vc",J761)))</formula>
    </cfRule>
  </conditionalFormatting>
  <conditionalFormatting sqref="J761">
    <cfRule type="containsText" dxfId="11318" priority="7322" operator="containsText" text="BANND">
      <formula>NOT(ISERROR(SEARCH("BANND",J761)))</formula>
    </cfRule>
    <cfRule type="expression" dxfId="11317" priority="7323">
      <formula>"'=NOT(ISERROR(VLOOKUP('Banned list'!)"</formula>
    </cfRule>
  </conditionalFormatting>
  <conditionalFormatting sqref="N761">
    <cfRule type="containsText" dxfId="11316" priority="7319" stopIfTrue="1" operator="containsText" text="CHARGE ON ARRIVAL">
      <formula>NOT(ISERROR(SEARCH("CHARGE ON ARRIVAL",N761)))</formula>
    </cfRule>
    <cfRule type="containsText" dxfId="11315" priority="7320" stopIfTrue="1" operator="containsText" text="CHARGE VC ON DAY">
      <formula>NOT(ISERROR(SEARCH("CHARGE VC ON DAY",N761)))</formula>
    </cfRule>
    <cfRule type="containsText" dxfId="11314" priority="7321" stopIfTrue="1" operator="containsText" text="PAID">
      <formula>NOT(ISERROR(SEARCH("PAID",N761)))</formula>
    </cfRule>
  </conditionalFormatting>
  <conditionalFormatting sqref="B763:F763 H763:L763">
    <cfRule type="expression" dxfId="11313" priority="7288">
      <formula>"'=NOT(ISERROR(VLOOKUP('Banned list'!)"</formula>
    </cfRule>
  </conditionalFormatting>
  <conditionalFormatting sqref="J763">
    <cfRule type="containsText" dxfId="11312" priority="7291" operator="containsText" text="bb">
      <formula>NOT(ISERROR(SEARCH("bb",J763)))</formula>
    </cfRule>
    <cfRule type="containsText" dxfId="11311" priority="7292" stopIfTrue="1" operator="containsText" text="booking hc">
      <formula>NOT(ISERROR(SEARCH("booking hc",J763)))</formula>
    </cfRule>
    <cfRule type="containsText" dxfId="11310" priority="7293" operator="containsText" text="expedia vc">
      <formula>NOT(ISERROR(SEARCH("expedia vc",J763)))</formula>
    </cfRule>
    <cfRule type="containsText" dxfId="11309" priority="7294" operator="containsText" text="booking hcn">
      <formula>NOT(ISERROR(SEARCH("booking hcn",J763)))</formula>
    </cfRule>
    <cfRule type="containsText" dxfId="11308" priority="7295" stopIfTrue="1" operator="containsText" text="booking vcd">
      <formula>NOT(ISERROR(SEARCH("booking vcd",J763)))</formula>
    </cfRule>
    <cfRule type="containsText" dxfId="11307" priority="7296" stopIfTrue="1" operator="containsText" text="booking vc">
      <formula>NOT(ISERROR(SEARCH("booking vc",J763)))</formula>
    </cfRule>
  </conditionalFormatting>
  <conditionalFormatting sqref="J763">
    <cfRule type="containsText" dxfId="11306" priority="7290" operator="containsText" text="hw">
      <formula>NOT(ISERROR(SEARCH("hw",J763)))</formula>
    </cfRule>
  </conditionalFormatting>
  <conditionalFormatting sqref="J763">
    <cfRule type="containsText" dxfId="11305" priority="7281" operator="containsText" text="hw">
      <formula>NOT(ISERROR(SEARCH("hw",J763)))</formula>
    </cfRule>
    <cfRule type="containsText" dxfId="11304" priority="7282" operator="containsText" text="bb">
      <formula>NOT(ISERROR(SEARCH("bb",J763)))</formula>
    </cfRule>
    <cfRule type="containsText" dxfId="11303" priority="7283" stopIfTrue="1" operator="containsText" text="booking hc">
      <formula>NOT(ISERROR(SEARCH("booking hc",J763)))</formula>
    </cfRule>
    <cfRule type="containsText" dxfId="11302" priority="7284" operator="containsText" text="expedia vc">
      <formula>NOT(ISERROR(SEARCH("expedia vc",J763)))</formula>
    </cfRule>
    <cfRule type="containsText" dxfId="11301" priority="7285" operator="containsText" text="booking hcn">
      <formula>NOT(ISERROR(SEARCH("booking hcn",J763)))</formula>
    </cfRule>
    <cfRule type="containsText" dxfId="11300" priority="7286" stopIfTrue="1" operator="containsText" text="booking vcd">
      <formula>NOT(ISERROR(SEARCH("booking vcd",J763)))</formula>
    </cfRule>
    <cfRule type="containsText" dxfId="11299" priority="7287" stopIfTrue="1" operator="containsText" text="booking vc">
      <formula>NOT(ISERROR(SEARCH("booking vc",J763)))</formula>
    </cfRule>
  </conditionalFormatting>
  <conditionalFormatting sqref="J763">
    <cfRule type="containsText" dxfId="11298" priority="7300" operator="containsText" text="BANND">
      <formula>NOT(ISERROR(SEARCH("BANND",J763)))</formula>
    </cfRule>
    <cfRule type="expression" dxfId="11297" priority="7301">
      <formula>"'=NOT(ISERROR(VLOOKUP('Banned list'!)"</formula>
    </cfRule>
  </conditionalFormatting>
  <conditionalFormatting sqref="N763">
    <cfRule type="containsText" dxfId="11296" priority="7297" stopIfTrue="1" operator="containsText" text="CHARGE ON ARRIVAL">
      <formula>NOT(ISERROR(SEARCH("CHARGE ON ARRIVAL",N763)))</formula>
    </cfRule>
    <cfRule type="containsText" dxfId="11295" priority="7298" stopIfTrue="1" operator="containsText" text="CHARGE VC ON DAY">
      <formula>NOT(ISERROR(SEARCH("CHARGE VC ON DAY",N763)))</formula>
    </cfRule>
    <cfRule type="containsText" dxfId="11294" priority="7299" stopIfTrue="1" operator="containsText" text="PAID">
      <formula>NOT(ISERROR(SEARCH("PAID",N763)))</formula>
    </cfRule>
  </conditionalFormatting>
  <conditionalFormatting sqref="H764:L764 B764:F764">
    <cfRule type="expression" dxfId="11293" priority="7266">
      <formula>"'=NOT(ISERROR(VLOOKUP('Banned list'!)"</formula>
    </cfRule>
  </conditionalFormatting>
  <conditionalFormatting sqref="J764">
    <cfRule type="containsText" dxfId="11292" priority="7269" operator="containsText" text="bb">
      <formula>NOT(ISERROR(SEARCH("bb",J764)))</formula>
    </cfRule>
    <cfRule type="containsText" dxfId="11291" priority="7270" stopIfTrue="1" operator="containsText" text="booking hc">
      <formula>NOT(ISERROR(SEARCH("booking hc",J764)))</formula>
    </cfRule>
    <cfRule type="containsText" dxfId="11290" priority="7271" operator="containsText" text="expedia vc">
      <formula>NOT(ISERROR(SEARCH("expedia vc",J764)))</formula>
    </cfRule>
    <cfRule type="containsText" dxfId="11289" priority="7272" operator="containsText" text="booking hcn">
      <formula>NOT(ISERROR(SEARCH("booking hcn",J764)))</formula>
    </cfRule>
    <cfRule type="containsText" dxfId="11288" priority="7273" stopIfTrue="1" operator="containsText" text="booking vcd">
      <formula>NOT(ISERROR(SEARCH("booking vcd",J764)))</formula>
    </cfRule>
    <cfRule type="containsText" dxfId="11287" priority="7274" stopIfTrue="1" operator="containsText" text="booking vc">
      <formula>NOT(ISERROR(SEARCH("booking vc",J764)))</formula>
    </cfRule>
  </conditionalFormatting>
  <conditionalFormatting sqref="J764">
    <cfRule type="containsText" dxfId="11286" priority="7268" operator="containsText" text="hw">
      <formula>NOT(ISERROR(SEARCH("hw",J764)))</formula>
    </cfRule>
  </conditionalFormatting>
  <conditionalFormatting sqref="J764">
    <cfRule type="containsText" dxfId="11285" priority="7259" operator="containsText" text="hw">
      <formula>NOT(ISERROR(SEARCH("hw",J764)))</formula>
    </cfRule>
    <cfRule type="containsText" dxfId="11284" priority="7260" operator="containsText" text="bb">
      <formula>NOT(ISERROR(SEARCH("bb",J764)))</formula>
    </cfRule>
    <cfRule type="containsText" dxfId="11283" priority="7261" stopIfTrue="1" operator="containsText" text="booking hc">
      <formula>NOT(ISERROR(SEARCH("booking hc",J764)))</formula>
    </cfRule>
    <cfRule type="containsText" dxfId="11282" priority="7262" operator="containsText" text="expedia vc">
      <formula>NOT(ISERROR(SEARCH("expedia vc",J764)))</formula>
    </cfRule>
    <cfRule type="containsText" dxfId="11281" priority="7263" operator="containsText" text="booking hcn">
      <formula>NOT(ISERROR(SEARCH("booking hcn",J764)))</formula>
    </cfRule>
    <cfRule type="containsText" dxfId="11280" priority="7264" stopIfTrue="1" operator="containsText" text="booking vcd">
      <formula>NOT(ISERROR(SEARCH("booking vcd",J764)))</formula>
    </cfRule>
    <cfRule type="containsText" dxfId="11279" priority="7265" stopIfTrue="1" operator="containsText" text="booking vc">
      <formula>NOT(ISERROR(SEARCH("booking vc",J764)))</formula>
    </cfRule>
  </conditionalFormatting>
  <conditionalFormatting sqref="J764">
    <cfRule type="containsText" dxfId="11278" priority="7278" operator="containsText" text="BANND">
      <formula>NOT(ISERROR(SEARCH("BANND",J764)))</formula>
    </cfRule>
    <cfRule type="expression" dxfId="11277" priority="7279">
      <formula>"'=NOT(ISERROR(VLOOKUP('Banned list'!)"</formula>
    </cfRule>
  </conditionalFormatting>
  <conditionalFormatting sqref="N764">
    <cfRule type="containsText" dxfId="11276" priority="7275" stopIfTrue="1" operator="containsText" text="CHARGE ON ARRIVAL">
      <formula>NOT(ISERROR(SEARCH("CHARGE ON ARRIVAL",N764)))</formula>
    </cfRule>
    <cfRule type="containsText" dxfId="11275" priority="7276" stopIfTrue="1" operator="containsText" text="CHARGE VC ON DAY">
      <formula>NOT(ISERROR(SEARCH("CHARGE VC ON DAY",N764)))</formula>
    </cfRule>
    <cfRule type="containsText" dxfId="11274" priority="7277" stopIfTrue="1" operator="containsText" text="PAID">
      <formula>NOT(ISERROR(SEARCH("PAID",N764)))</formula>
    </cfRule>
  </conditionalFormatting>
  <conditionalFormatting sqref="H765:L765 B765:F765">
    <cfRule type="expression" dxfId="11273" priority="7244">
      <formula>"'=NOT(ISERROR(VLOOKUP('Banned list'!)"</formula>
    </cfRule>
  </conditionalFormatting>
  <conditionalFormatting sqref="J765">
    <cfRule type="containsText" dxfId="11272" priority="7247" operator="containsText" text="bb">
      <formula>NOT(ISERROR(SEARCH("bb",J765)))</formula>
    </cfRule>
    <cfRule type="containsText" dxfId="11271" priority="7248" stopIfTrue="1" operator="containsText" text="booking hc">
      <formula>NOT(ISERROR(SEARCH("booking hc",J765)))</formula>
    </cfRule>
    <cfRule type="containsText" dxfId="11270" priority="7249" operator="containsText" text="expedia vc">
      <formula>NOT(ISERROR(SEARCH("expedia vc",J765)))</formula>
    </cfRule>
    <cfRule type="containsText" dxfId="11269" priority="7250" operator="containsText" text="booking hcn">
      <formula>NOT(ISERROR(SEARCH("booking hcn",J765)))</formula>
    </cfRule>
    <cfRule type="containsText" dxfId="11268" priority="7251" stopIfTrue="1" operator="containsText" text="booking vcd">
      <formula>NOT(ISERROR(SEARCH("booking vcd",J765)))</formula>
    </cfRule>
    <cfRule type="containsText" dxfId="11267" priority="7252" stopIfTrue="1" operator="containsText" text="booking vc">
      <formula>NOT(ISERROR(SEARCH("booking vc",J765)))</formula>
    </cfRule>
  </conditionalFormatting>
  <conditionalFormatting sqref="J765">
    <cfRule type="containsText" dxfId="11266" priority="7246" operator="containsText" text="hw">
      <formula>NOT(ISERROR(SEARCH("hw",J765)))</formula>
    </cfRule>
  </conditionalFormatting>
  <conditionalFormatting sqref="J765">
    <cfRule type="containsText" dxfId="11265" priority="7237" operator="containsText" text="hw">
      <formula>NOT(ISERROR(SEARCH("hw",J765)))</formula>
    </cfRule>
    <cfRule type="containsText" dxfId="11264" priority="7238" operator="containsText" text="bb">
      <formula>NOT(ISERROR(SEARCH("bb",J765)))</formula>
    </cfRule>
    <cfRule type="containsText" dxfId="11263" priority="7239" stopIfTrue="1" operator="containsText" text="booking hc">
      <formula>NOT(ISERROR(SEARCH("booking hc",J765)))</formula>
    </cfRule>
    <cfRule type="containsText" dxfId="11262" priority="7240" operator="containsText" text="expedia vc">
      <formula>NOT(ISERROR(SEARCH("expedia vc",J765)))</formula>
    </cfRule>
    <cfRule type="containsText" dxfId="11261" priority="7241" operator="containsText" text="booking hcn">
      <formula>NOT(ISERROR(SEARCH("booking hcn",J765)))</formula>
    </cfRule>
    <cfRule type="containsText" dxfId="11260" priority="7242" stopIfTrue="1" operator="containsText" text="booking vcd">
      <formula>NOT(ISERROR(SEARCH("booking vcd",J765)))</formula>
    </cfRule>
    <cfRule type="containsText" dxfId="11259" priority="7243" stopIfTrue="1" operator="containsText" text="booking vc">
      <formula>NOT(ISERROR(SEARCH("booking vc",J765)))</formula>
    </cfRule>
  </conditionalFormatting>
  <conditionalFormatting sqref="J765">
    <cfRule type="containsText" dxfId="11258" priority="7256" operator="containsText" text="BANND">
      <formula>NOT(ISERROR(SEARCH("BANND",J765)))</formula>
    </cfRule>
    <cfRule type="expression" dxfId="11257" priority="7257">
      <formula>"'=NOT(ISERROR(VLOOKUP('Banned list'!)"</formula>
    </cfRule>
  </conditionalFormatting>
  <conditionalFormatting sqref="N765">
    <cfRule type="containsText" dxfId="11256" priority="7253" stopIfTrue="1" operator="containsText" text="CHARGE ON ARRIVAL">
      <formula>NOT(ISERROR(SEARCH("CHARGE ON ARRIVAL",N765)))</formula>
    </cfRule>
    <cfRule type="containsText" dxfId="11255" priority="7254" stopIfTrue="1" operator="containsText" text="CHARGE VC ON DAY">
      <formula>NOT(ISERROR(SEARCH("CHARGE VC ON DAY",N765)))</formula>
    </cfRule>
    <cfRule type="containsText" dxfId="11254" priority="7255" stopIfTrue="1" operator="containsText" text="PAID">
      <formula>NOT(ISERROR(SEARCH("PAID",N765)))</formula>
    </cfRule>
  </conditionalFormatting>
  <conditionalFormatting sqref="B766:F766 H766:L766">
    <cfRule type="expression" dxfId="11253" priority="7222">
      <formula>"'=NOT(ISERROR(VLOOKUP('Banned list'!)"</formula>
    </cfRule>
  </conditionalFormatting>
  <conditionalFormatting sqref="J766">
    <cfRule type="containsText" dxfId="11252" priority="7225" operator="containsText" text="bb">
      <formula>NOT(ISERROR(SEARCH("bb",J766)))</formula>
    </cfRule>
    <cfRule type="containsText" dxfId="11251" priority="7226" stopIfTrue="1" operator="containsText" text="booking hc">
      <formula>NOT(ISERROR(SEARCH("booking hc",J766)))</formula>
    </cfRule>
    <cfRule type="containsText" dxfId="11250" priority="7227" operator="containsText" text="expedia vc">
      <formula>NOT(ISERROR(SEARCH("expedia vc",J766)))</formula>
    </cfRule>
    <cfRule type="containsText" dxfId="11249" priority="7228" operator="containsText" text="booking hcn">
      <formula>NOT(ISERROR(SEARCH("booking hcn",J766)))</formula>
    </cfRule>
    <cfRule type="containsText" dxfId="11248" priority="7229" stopIfTrue="1" operator="containsText" text="booking vcd">
      <formula>NOT(ISERROR(SEARCH("booking vcd",J766)))</formula>
    </cfRule>
    <cfRule type="containsText" dxfId="11247" priority="7230" stopIfTrue="1" operator="containsText" text="booking vc">
      <formula>NOT(ISERROR(SEARCH("booking vc",J766)))</formula>
    </cfRule>
  </conditionalFormatting>
  <conditionalFormatting sqref="J766">
    <cfRule type="containsText" dxfId="11246" priority="7224" operator="containsText" text="hw">
      <formula>NOT(ISERROR(SEARCH("hw",J766)))</formula>
    </cfRule>
  </conditionalFormatting>
  <conditionalFormatting sqref="J766">
    <cfRule type="containsText" dxfId="11245" priority="7215" operator="containsText" text="hw">
      <formula>NOT(ISERROR(SEARCH("hw",J766)))</formula>
    </cfRule>
    <cfRule type="containsText" dxfId="11244" priority="7216" operator="containsText" text="bb">
      <formula>NOT(ISERROR(SEARCH("bb",J766)))</formula>
    </cfRule>
    <cfRule type="containsText" dxfId="11243" priority="7217" stopIfTrue="1" operator="containsText" text="booking hc">
      <formula>NOT(ISERROR(SEARCH("booking hc",J766)))</formula>
    </cfRule>
    <cfRule type="containsText" dxfId="11242" priority="7218" operator="containsText" text="expedia vc">
      <formula>NOT(ISERROR(SEARCH("expedia vc",J766)))</formula>
    </cfRule>
    <cfRule type="containsText" dxfId="11241" priority="7219" operator="containsText" text="booking hcn">
      <formula>NOT(ISERROR(SEARCH("booking hcn",J766)))</formula>
    </cfRule>
    <cfRule type="containsText" dxfId="11240" priority="7220" stopIfTrue="1" operator="containsText" text="booking vcd">
      <formula>NOT(ISERROR(SEARCH("booking vcd",J766)))</formula>
    </cfRule>
    <cfRule type="containsText" dxfId="11239" priority="7221" stopIfTrue="1" operator="containsText" text="booking vc">
      <formula>NOT(ISERROR(SEARCH("booking vc",J766)))</formula>
    </cfRule>
  </conditionalFormatting>
  <conditionalFormatting sqref="J766">
    <cfRule type="containsText" dxfId="11238" priority="7234" operator="containsText" text="BANND">
      <formula>NOT(ISERROR(SEARCH("BANND",J766)))</formula>
    </cfRule>
    <cfRule type="expression" dxfId="11237" priority="7235">
      <formula>"'=NOT(ISERROR(VLOOKUP('Banned list'!)"</formula>
    </cfRule>
  </conditionalFormatting>
  <conditionalFormatting sqref="N766">
    <cfRule type="containsText" dxfId="11236" priority="7231" stopIfTrue="1" operator="containsText" text="CHARGE ON ARRIVAL">
      <formula>NOT(ISERROR(SEARCH("CHARGE ON ARRIVAL",N766)))</formula>
    </cfRule>
    <cfRule type="containsText" dxfId="11235" priority="7232" stopIfTrue="1" operator="containsText" text="CHARGE VC ON DAY">
      <formula>NOT(ISERROR(SEARCH("CHARGE VC ON DAY",N766)))</formula>
    </cfRule>
    <cfRule type="containsText" dxfId="11234" priority="7233" stopIfTrue="1" operator="containsText" text="PAID">
      <formula>NOT(ISERROR(SEARCH("PAID",N766)))</formula>
    </cfRule>
  </conditionalFormatting>
  <conditionalFormatting sqref="B767:F767 H767:L767">
    <cfRule type="expression" dxfId="11233" priority="7200">
      <formula>"'=NOT(ISERROR(VLOOKUP('Banned list'!)"</formula>
    </cfRule>
  </conditionalFormatting>
  <conditionalFormatting sqref="J767">
    <cfRule type="containsText" dxfId="11232" priority="7203" operator="containsText" text="bb">
      <formula>NOT(ISERROR(SEARCH("bb",J767)))</formula>
    </cfRule>
    <cfRule type="containsText" dxfId="11231" priority="7204" stopIfTrue="1" operator="containsText" text="booking hc">
      <formula>NOT(ISERROR(SEARCH("booking hc",J767)))</formula>
    </cfRule>
    <cfRule type="containsText" dxfId="11230" priority="7205" operator="containsText" text="expedia vc">
      <formula>NOT(ISERROR(SEARCH("expedia vc",J767)))</formula>
    </cfRule>
    <cfRule type="containsText" dxfId="11229" priority="7206" operator="containsText" text="booking hcn">
      <formula>NOT(ISERROR(SEARCH("booking hcn",J767)))</formula>
    </cfRule>
    <cfRule type="containsText" dxfId="11228" priority="7207" stopIfTrue="1" operator="containsText" text="booking vcd">
      <formula>NOT(ISERROR(SEARCH("booking vcd",J767)))</formula>
    </cfRule>
    <cfRule type="containsText" dxfId="11227" priority="7208" stopIfTrue="1" operator="containsText" text="booking vc">
      <formula>NOT(ISERROR(SEARCH("booking vc",J767)))</formula>
    </cfRule>
  </conditionalFormatting>
  <conditionalFormatting sqref="J767">
    <cfRule type="containsText" dxfId="11226" priority="7202" operator="containsText" text="hw">
      <formula>NOT(ISERROR(SEARCH("hw",J767)))</formula>
    </cfRule>
  </conditionalFormatting>
  <conditionalFormatting sqref="J767">
    <cfRule type="containsText" dxfId="11225" priority="7193" operator="containsText" text="hw">
      <formula>NOT(ISERROR(SEARCH("hw",J767)))</formula>
    </cfRule>
    <cfRule type="containsText" dxfId="11224" priority="7194" operator="containsText" text="bb">
      <formula>NOT(ISERROR(SEARCH("bb",J767)))</formula>
    </cfRule>
    <cfRule type="containsText" dxfId="11223" priority="7195" stopIfTrue="1" operator="containsText" text="booking hc">
      <formula>NOT(ISERROR(SEARCH("booking hc",J767)))</formula>
    </cfRule>
    <cfRule type="containsText" dxfId="11222" priority="7196" operator="containsText" text="expedia vc">
      <formula>NOT(ISERROR(SEARCH("expedia vc",J767)))</formula>
    </cfRule>
    <cfRule type="containsText" dxfId="11221" priority="7197" operator="containsText" text="booking hcn">
      <formula>NOT(ISERROR(SEARCH("booking hcn",J767)))</formula>
    </cfRule>
    <cfRule type="containsText" dxfId="11220" priority="7198" stopIfTrue="1" operator="containsText" text="booking vcd">
      <formula>NOT(ISERROR(SEARCH("booking vcd",J767)))</formula>
    </cfRule>
    <cfRule type="containsText" dxfId="11219" priority="7199" stopIfTrue="1" operator="containsText" text="booking vc">
      <formula>NOT(ISERROR(SEARCH("booking vc",J767)))</formula>
    </cfRule>
  </conditionalFormatting>
  <conditionalFormatting sqref="J767">
    <cfRule type="containsText" dxfId="11218" priority="7212" operator="containsText" text="BANND">
      <formula>NOT(ISERROR(SEARCH("BANND",J767)))</formula>
    </cfRule>
    <cfRule type="expression" dxfId="11217" priority="7213">
      <formula>"'=NOT(ISERROR(VLOOKUP('Banned list'!)"</formula>
    </cfRule>
  </conditionalFormatting>
  <conditionalFormatting sqref="N767">
    <cfRule type="containsText" dxfId="11216" priority="7209" stopIfTrue="1" operator="containsText" text="CHARGE ON ARRIVAL">
      <formula>NOT(ISERROR(SEARCH("CHARGE ON ARRIVAL",N767)))</formula>
    </cfRule>
    <cfRule type="containsText" dxfId="11215" priority="7210" stopIfTrue="1" operator="containsText" text="CHARGE VC ON DAY">
      <formula>NOT(ISERROR(SEARCH("CHARGE VC ON DAY",N767)))</formula>
    </cfRule>
    <cfRule type="containsText" dxfId="11214" priority="7211" stopIfTrue="1" operator="containsText" text="PAID">
      <formula>NOT(ISERROR(SEARCH("PAID",N767)))</formula>
    </cfRule>
  </conditionalFormatting>
  <conditionalFormatting sqref="B768:F768 H768:L768">
    <cfRule type="expression" dxfId="11213" priority="7178">
      <formula>"'=NOT(ISERROR(VLOOKUP('Banned list'!)"</formula>
    </cfRule>
  </conditionalFormatting>
  <conditionalFormatting sqref="J768">
    <cfRule type="containsText" dxfId="11212" priority="7181" operator="containsText" text="bb">
      <formula>NOT(ISERROR(SEARCH("bb",J768)))</formula>
    </cfRule>
    <cfRule type="containsText" dxfId="11211" priority="7182" stopIfTrue="1" operator="containsText" text="booking hc">
      <formula>NOT(ISERROR(SEARCH("booking hc",J768)))</formula>
    </cfRule>
    <cfRule type="containsText" dxfId="11210" priority="7183" operator="containsText" text="expedia vc">
      <formula>NOT(ISERROR(SEARCH("expedia vc",J768)))</formula>
    </cfRule>
    <cfRule type="containsText" dxfId="11209" priority="7184" operator="containsText" text="booking hcn">
      <formula>NOT(ISERROR(SEARCH("booking hcn",J768)))</formula>
    </cfRule>
    <cfRule type="containsText" dxfId="11208" priority="7185" stopIfTrue="1" operator="containsText" text="booking vcd">
      <formula>NOT(ISERROR(SEARCH("booking vcd",J768)))</formula>
    </cfRule>
    <cfRule type="containsText" dxfId="11207" priority="7186" stopIfTrue="1" operator="containsText" text="booking vc">
      <formula>NOT(ISERROR(SEARCH("booking vc",J768)))</formula>
    </cfRule>
  </conditionalFormatting>
  <conditionalFormatting sqref="J768">
    <cfRule type="containsText" dxfId="11206" priority="7180" operator="containsText" text="hw">
      <formula>NOT(ISERROR(SEARCH("hw",J768)))</formula>
    </cfRule>
  </conditionalFormatting>
  <conditionalFormatting sqref="J768">
    <cfRule type="containsText" dxfId="11205" priority="7171" operator="containsText" text="hw">
      <formula>NOT(ISERROR(SEARCH("hw",J768)))</formula>
    </cfRule>
    <cfRule type="containsText" dxfId="11204" priority="7172" operator="containsText" text="bb">
      <formula>NOT(ISERROR(SEARCH("bb",J768)))</formula>
    </cfRule>
    <cfRule type="containsText" dxfId="11203" priority="7173" stopIfTrue="1" operator="containsText" text="booking hc">
      <formula>NOT(ISERROR(SEARCH("booking hc",J768)))</formula>
    </cfRule>
    <cfRule type="containsText" dxfId="11202" priority="7174" operator="containsText" text="expedia vc">
      <formula>NOT(ISERROR(SEARCH("expedia vc",J768)))</formula>
    </cfRule>
    <cfRule type="containsText" dxfId="11201" priority="7175" operator="containsText" text="booking hcn">
      <formula>NOT(ISERROR(SEARCH("booking hcn",J768)))</formula>
    </cfRule>
    <cfRule type="containsText" dxfId="11200" priority="7176" stopIfTrue="1" operator="containsText" text="booking vcd">
      <formula>NOT(ISERROR(SEARCH("booking vcd",J768)))</formula>
    </cfRule>
    <cfRule type="containsText" dxfId="11199" priority="7177" stopIfTrue="1" operator="containsText" text="booking vc">
      <formula>NOT(ISERROR(SEARCH("booking vc",J768)))</formula>
    </cfRule>
  </conditionalFormatting>
  <conditionalFormatting sqref="J768">
    <cfRule type="containsText" dxfId="11198" priority="7190" operator="containsText" text="BANND">
      <formula>NOT(ISERROR(SEARCH("BANND",J768)))</formula>
    </cfRule>
    <cfRule type="expression" dxfId="11197" priority="7191">
      <formula>"'=NOT(ISERROR(VLOOKUP('Banned list'!)"</formula>
    </cfRule>
  </conditionalFormatting>
  <conditionalFormatting sqref="N768">
    <cfRule type="containsText" dxfId="11196" priority="7187" stopIfTrue="1" operator="containsText" text="CHARGE ON ARRIVAL">
      <formula>NOT(ISERROR(SEARCH("CHARGE ON ARRIVAL",N768)))</formula>
    </cfRule>
    <cfRule type="containsText" dxfId="11195" priority="7188" stopIfTrue="1" operator="containsText" text="CHARGE VC ON DAY">
      <formula>NOT(ISERROR(SEARCH("CHARGE VC ON DAY",N768)))</formula>
    </cfRule>
    <cfRule type="containsText" dxfId="11194" priority="7189" stopIfTrue="1" operator="containsText" text="PAID">
      <formula>NOT(ISERROR(SEARCH("PAID",N768)))</formula>
    </cfRule>
  </conditionalFormatting>
  <conditionalFormatting sqref="B769:F769 H769:L769">
    <cfRule type="expression" dxfId="11193" priority="7156">
      <formula>"'=NOT(ISERROR(VLOOKUP('Banned list'!)"</formula>
    </cfRule>
  </conditionalFormatting>
  <conditionalFormatting sqref="J769">
    <cfRule type="containsText" dxfId="11192" priority="7159" operator="containsText" text="bb">
      <formula>NOT(ISERROR(SEARCH("bb",J769)))</formula>
    </cfRule>
    <cfRule type="containsText" dxfId="11191" priority="7160" stopIfTrue="1" operator="containsText" text="booking hc">
      <formula>NOT(ISERROR(SEARCH("booking hc",J769)))</formula>
    </cfRule>
    <cfRule type="containsText" dxfId="11190" priority="7161" operator="containsText" text="expedia vc">
      <formula>NOT(ISERROR(SEARCH("expedia vc",J769)))</formula>
    </cfRule>
    <cfRule type="containsText" dxfId="11189" priority="7162" operator="containsText" text="booking hcn">
      <formula>NOT(ISERROR(SEARCH("booking hcn",J769)))</formula>
    </cfRule>
    <cfRule type="containsText" dxfId="11188" priority="7163" stopIfTrue="1" operator="containsText" text="booking vcd">
      <formula>NOT(ISERROR(SEARCH("booking vcd",J769)))</formula>
    </cfRule>
    <cfRule type="containsText" dxfId="11187" priority="7164" stopIfTrue="1" operator="containsText" text="booking vc">
      <formula>NOT(ISERROR(SEARCH("booking vc",J769)))</formula>
    </cfRule>
  </conditionalFormatting>
  <conditionalFormatting sqref="J769">
    <cfRule type="containsText" dxfId="11186" priority="7158" operator="containsText" text="hw">
      <formula>NOT(ISERROR(SEARCH("hw",J769)))</formula>
    </cfRule>
  </conditionalFormatting>
  <conditionalFormatting sqref="J769">
    <cfRule type="containsText" dxfId="11185" priority="7149" operator="containsText" text="hw">
      <formula>NOT(ISERROR(SEARCH("hw",J769)))</formula>
    </cfRule>
    <cfRule type="containsText" dxfId="11184" priority="7150" operator="containsText" text="bb">
      <formula>NOT(ISERROR(SEARCH("bb",J769)))</formula>
    </cfRule>
    <cfRule type="containsText" dxfId="11183" priority="7151" stopIfTrue="1" operator="containsText" text="booking hc">
      <formula>NOT(ISERROR(SEARCH("booking hc",J769)))</formula>
    </cfRule>
    <cfRule type="containsText" dxfId="11182" priority="7152" operator="containsText" text="expedia vc">
      <formula>NOT(ISERROR(SEARCH("expedia vc",J769)))</formula>
    </cfRule>
    <cfRule type="containsText" dxfId="11181" priority="7153" operator="containsText" text="booking hcn">
      <formula>NOT(ISERROR(SEARCH("booking hcn",J769)))</formula>
    </cfRule>
    <cfRule type="containsText" dxfId="11180" priority="7154" stopIfTrue="1" operator="containsText" text="booking vcd">
      <formula>NOT(ISERROR(SEARCH("booking vcd",J769)))</formula>
    </cfRule>
    <cfRule type="containsText" dxfId="11179" priority="7155" stopIfTrue="1" operator="containsText" text="booking vc">
      <formula>NOT(ISERROR(SEARCH("booking vc",J769)))</formula>
    </cfRule>
  </conditionalFormatting>
  <conditionalFormatting sqref="J769">
    <cfRule type="containsText" dxfId="11178" priority="7168" operator="containsText" text="BANND">
      <formula>NOT(ISERROR(SEARCH("BANND",J769)))</formula>
    </cfRule>
    <cfRule type="expression" dxfId="11177" priority="7169">
      <formula>"'=NOT(ISERROR(VLOOKUP('Banned list'!)"</formula>
    </cfRule>
  </conditionalFormatting>
  <conditionalFormatting sqref="N769">
    <cfRule type="containsText" dxfId="11176" priority="7165" stopIfTrue="1" operator="containsText" text="CHARGE ON ARRIVAL">
      <formula>NOT(ISERROR(SEARCH("CHARGE ON ARRIVAL",N769)))</formula>
    </cfRule>
    <cfRule type="containsText" dxfId="11175" priority="7166" stopIfTrue="1" operator="containsText" text="CHARGE VC ON DAY">
      <formula>NOT(ISERROR(SEARCH("CHARGE VC ON DAY",N769)))</formula>
    </cfRule>
    <cfRule type="containsText" dxfId="11174" priority="7167" stopIfTrue="1" operator="containsText" text="PAID">
      <formula>NOT(ISERROR(SEARCH("PAID",N769)))</formula>
    </cfRule>
  </conditionalFormatting>
  <conditionalFormatting sqref="H770:L770 B770:F770">
    <cfRule type="expression" dxfId="11173" priority="7134">
      <formula>"'=NOT(ISERROR(VLOOKUP('Banned list'!)"</formula>
    </cfRule>
  </conditionalFormatting>
  <conditionalFormatting sqref="J770">
    <cfRule type="containsText" dxfId="11172" priority="7137" operator="containsText" text="bb">
      <formula>NOT(ISERROR(SEARCH("bb",J770)))</formula>
    </cfRule>
    <cfRule type="containsText" dxfId="11171" priority="7138" stopIfTrue="1" operator="containsText" text="booking hc">
      <formula>NOT(ISERROR(SEARCH("booking hc",J770)))</formula>
    </cfRule>
    <cfRule type="containsText" dxfId="11170" priority="7139" operator="containsText" text="expedia vc">
      <formula>NOT(ISERROR(SEARCH("expedia vc",J770)))</formula>
    </cfRule>
    <cfRule type="containsText" dxfId="11169" priority="7140" operator="containsText" text="booking hcn">
      <formula>NOT(ISERROR(SEARCH("booking hcn",J770)))</formula>
    </cfRule>
    <cfRule type="containsText" dxfId="11168" priority="7141" stopIfTrue="1" operator="containsText" text="booking vcd">
      <formula>NOT(ISERROR(SEARCH("booking vcd",J770)))</formula>
    </cfRule>
    <cfRule type="containsText" dxfId="11167" priority="7142" stopIfTrue="1" operator="containsText" text="booking vc">
      <formula>NOT(ISERROR(SEARCH("booking vc",J770)))</formula>
    </cfRule>
  </conditionalFormatting>
  <conditionalFormatting sqref="J770">
    <cfRule type="containsText" dxfId="11166" priority="7136" operator="containsText" text="hw">
      <formula>NOT(ISERROR(SEARCH("hw",J770)))</formula>
    </cfRule>
  </conditionalFormatting>
  <conditionalFormatting sqref="J770">
    <cfRule type="containsText" dxfId="11165" priority="7127" operator="containsText" text="hw">
      <formula>NOT(ISERROR(SEARCH("hw",J770)))</formula>
    </cfRule>
    <cfRule type="containsText" dxfId="11164" priority="7128" operator="containsText" text="bb">
      <formula>NOT(ISERROR(SEARCH("bb",J770)))</formula>
    </cfRule>
    <cfRule type="containsText" dxfId="11163" priority="7129" stopIfTrue="1" operator="containsText" text="booking hc">
      <formula>NOT(ISERROR(SEARCH("booking hc",J770)))</formula>
    </cfRule>
    <cfRule type="containsText" dxfId="11162" priority="7130" operator="containsText" text="expedia vc">
      <formula>NOT(ISERROR(SEARCH("expedia vc",J770)))</formula>
    </cfRule>
    <cfRule type="containsText" dxfId="11161" priority="7131" operator="containsText" text="booking hcn">
      <formula>NOT(ISERROR(SEARCH("booking hcn",J770)))</formula>
    </cfRule>
    <cfRule type="containsText" dxfId="11160" priority="7132" stopIfTrue="1" operator="containsText" text="booking vcd">
      <formula>NOT(ISERROR(SEARCH("booking vcd",J770)))</formula>
    </cfRule>
    <cfRule type="containsText" dxfId="11159" priority="7133" stopIfTrue="1" operator="containsText" text="booking vc">
      <formula>NOT(ISERROR(SEARCH("booking vc",J770)))</formula>
    </cfRule>
  </conditionalFormatting>
  <conditionalFormatting sqref="J770">
    <cfRule type="containsText" dxfId="11158" priority="7146" operator="containsText" text="BANND">
      <formula>NOT(ISERROR(SEARCH("BANND",J770)))</formula>
    </cfRule>
    <cfRule type="expression" dxfId="11157" priority="7147">
      <formula>"'=NOT(ISERROR(VLOOKUP('Banned list'!)"</formula>
    </cfRule>
  </conditionalFormatting>
  <conditionalFormatting sqref="N770">
    <cfRule type="containsText" dxfId="11156" priority="7143" stopIfTrue="1" operator="containsText" text="CHARGE ON ARRIVAL">
      <formula>NOT(ISERROR(SEARCH("CHARGE ON ARRIVAL",N770)))</formula>
    </cfRule>
    <cfRule type="containsText" dxfId="11155" priority="7144" stopIfTrue="1" operator="containsText" text="CHARGE VC ON DAY">
      <formula>NOT(ISERROR(SEARCH("CHARGE VC ON DAY",N770)))</formula>
    </cfRule>
    <cfRule type="containsText" dxfId="11154" priority="7145" stopIfTrue="1" operator="containsText" text="PAID">
      <formula>NOT(ISERROR(SEARCH("PAID",N770)))</formula>
    </cfRule>
  </conditionalFormatting>
  <conditionalFormatting sqref="J770:M770 C770:H770">
    <cfRule type="containsText" dxfId="11153" priority="7125" operator="containsText" text="BANND">
      <formula>NOT(ISERROR(SEARCH("BANND",C770)))</formula>
    </cfRule>
  </conditionalFormatting>
  <conditionalFormatting sqref="J770:L770 H770">
    <cfRule type="expression" dxfId="11152" priority="7124">
      <formula>"'=NOT(ISERROR(VLOOKUP('Banned list'!)"</formula>
    </cfRule>
  </conditionalFormatting>
  <conditionalFormatting sqref="B771:F771 H771:L771">
    <cfRule type="expression" dxfId="11151" priority="7109">
      <formula>"'=NOT(ISERROR(VLOOKUP('Banned list'!)"</formula>
    </cfRule>
  </conditionalFormatting>
  <conditionalFormatting sqref="J771">
    <cfRule type="containsText" dxfId="11150" priority="7112" operator="containsText" text="bb">
      <formula>NOT(ISERROR(SEARCH("bb",J771)))</formula>
    </cfRule>
    <cfRule type="containsText" dxfId="11149" priority="7113" stopIfTrue="1" operator="containsText" text="booking hc">
      <formula>NOT(ISERROR(SEARCH("booking hc",J771)))</formula>
    </cfRule>
    <cfRule type="containsText" dxfId="11148" priority="7114" operator="containsText" text="expedia vc">
      <formula>NOT(ISERROR(SEARCH("expedia vc",J771)))</formula>
    </cfRule>
    <cfRule type="containsText" dxfId="11147" priority="7115" operator="containsText" text="booking hcn">
      <formula>NOT(ISERROR(SEARCH("booking hcn",J771)))</formula>
    </cfRule>
    <cfRule type="containsText" dxfId="11146" priority="7116" stopIfTrue="1" operator="containsText" text="booking vcd">
      <formula>NOT(ISERROR(SEARCH("booking vcd",J771)))</formula>
    </cfRule>
    <cfRule type="containsText" dxfId="11145" priority="7117" stopIfTrue="1" operator="containsText" text="booking vc">
      <formula>NOT(ISERROR(SEARCH("booking vc",J771)))</formula>
    </cfRule>
  </conditionalFormatting>
  <conditionalFormatting sqref="J771">
    <cfRule type="containsText" dxfId="11144" priority="7111" operator="containsText" text="hw">
      <formula>NOT(ISERROR(SEARCH("hw",J771)))</formula>
    </cfRule>
  </conditionalFormatting>
  <conditionalFormatting sqref="J771">
    <cfRule type="containsText" dxfId="11143" priority="7102" operator="containsText" text="hw">
      <formula>NOT(ISERROR(SEARCH("hw",J771)))</formula>
    </cfRule>
    <cfRule type="containsText" dxfId="11142" priority="7103" operator="containsText" text="bb">
      <formula>NOT(ISERROR(SEARCH("bb",J771)))</formula>
    </cfRule>
    <cfRule type="containsText" dxfId="11141" priority="7104" stopIfTrue="1" operator="containsText" text="booking hc">
      <formula>NOT(ISERROR(SEARCH("booking hc",J771)))</formula>
    </cfRule>
    <cfRule type="containsText" dxfId="11140" priority="7105" operator="containsText" text="expedia vc">
      <formula>NOT(ISERROR(SEARCH("expedia vc",J771)))</formula>
    </cfRule>
    <cfRule type="containsText" dxfId="11139" priority="7106" operator="containsText" text="booking hcn">
      <formula>NOT(ISERROR(SEARCH("booking hcn",J771)))</formula>
    </cfRule>
    <cfRule type="containsText" dxfId="11138" priority="7107" stopIfTrue="1" operator="containsText" text="booking vcd">
      <formula>NOT(ISERROR(SEARCH("booking vcd",J771)))</formula>
    </cfRule>
    <cfRule type="containsText" dxfId="11137" priority="7108" stopIfTrue="1" operator="containsText" text="booking vc">
      <formula>NOT(ISERROR(SEARCH("booking vc",J771)))</formula>
    </cfRule>
  </conditionalFormatting>
  <conditionalFormatting sqref="J771">
    <cfRule type="containsText" dxfId="11136" priority="7121" operator="containsText" text="BANND">
      <formula>NOT(ISERROR(SEARCH("BANND",J771)))</formula>
    </cfRule>
    <cfRule type="expression" dxfId="11135" priority="7122">
      <formula>"'=NOT(ISERROR(VLOOKUP('Banned list'!)"</formula>
    </cfRule>
  </conditionalFormatting>
  <conditionalFormatting sqref="N771">
    <cfRule type="containsText" dxfId="11134" priority="7118" stopIfTrue="1" operator="containsText" text="CHARGE ON ARRIVAL">
      <formula>NOT(ISERROR(SEARCH("CHARGE ON ARRIVAL",N771)))</formula>
    </cfRule>
    <cfRule type="containsText" dxfId="11133" priority="7119" stopIfTrue="1" operator="containsText" text="CHARGE VC ON DAY">
      <formula>NOT(ISERROR(SEARCH("CHARGE VC ON DAY",N771)))</formula>
    </cfRule>
    <cfRule type="containsText" dxfId="11132" priority="7120" stopIfTrue="1" operator="containsText" text="PAID">
      <formula>NOT(ISERROR(SEARCH("PAID",N771)))</formula>
    </cfRule>
  </conditionalFormatting>
  <conditionalFormatting sqref="J771:M771 C771:H771">
    <cfRule type="containsText" dxfId="11131" priority="7100" operator="containsText" text="BANND">
      <formula>NOT(ISERROR(SEARCH("BANND",C771)))</formula>
    </cfRule>
  </conditionalFormatting>
  <conditionalFormatting sqref="J771:L771 H771">
    <cfRule type="expression" dxfId="11130" priority="7099">
      <formula>"'=NOT(ISERROR(VLOOKUP('Banned list'!)"</formula>
    </cfRule>
  </conditionalFormatting>
  <conditionalFormatting sqref="H771:L771 B771:F771">
    <cfRule type="expression" dxfId="11129" priority="7096">
      <formula>"'=NOT(ISERROR(VLOOKUP('Banned list'!)"</formula>
    </cfRule>
  </conditionalFormatting>
  <conditionalFormatting sqref="H771:L771">
    <cfRule type="expression" dxfId="11128" priority="7093">
      <formula>"'=NOT(ISERROR(VLOOKUP('Banned list'!)"</formula>
    </cfRule>
  </conditionalFormatting>
  <conditionalFormatting sqref="J771">
    <cfRule type="containsText" dxfId="11127" priority="7086" operator="containsText" text="hw">
      <formula>NOT(ISERROR(SEARCH("hw",J771)))</formula>
    </cfRule>
    <cfRule type="containsText" dxfId="11126" priority="7087" operator="containsText" text="bb">
      <formula>NOT(ISERROR(SEARCH("bb",J771)))</formula>
    </cfRule>
    <cfRule type="containsText" dxfId="11125" priority="7088" stopIfTrue="1" operator="containsText" text="booking hc">
      <formula>NOT(ISERROR(SEARCH("booking hc",J771)))</formula>
    </cfRule>
    <cfRule type="containsText" dxfId="11124" priority="7089" operator="containsText" text="expedia vc">
      <formula>NOT(ISERROR(SEARCH("expedia vc",J771)))</formula>
    </cfRule>
    <cfRule type="containsText" dxfId="11123" priority="7090" operator="containsText" text="booking hcn">
      <formula>NOT(ISERROR(SEARCH("booking hcn",J771)))</formula>
    </cfRule>
    <cfRule type="containsText" dxfId="11122" priority="7091" stopIfTrue="1" operator="containsText" text="booking vcd">
      <formula>NOT(ISERROR(SEARCH("booking vcd",J771)))</formula>
    </cfRule>
    <cfRule type="containsText" dxfId="11121" priority="7092" stopIfTrue="1" operator="containsText" text="booking vc">
      <formula>NOT(ISERROR(SEARCH("booking vc",J771)))</formula>
    </cfRule>
  </conditionalFormatting>
  <conditionalFormatting sqref="J771">
    <cfRule type="containsText" dxfId="11120" priority="7094" operator="containsText" text="BANND">
      <formula>NOT(ISERROR(SEARCH("BANND",J771)))</formula>
    </cfRule>
    <cfRule type="expression" dxfId="11119" priority="7095">
      <formula>"'=NOT(ISERROR(VLOOKUP('Banned list'!)"</formula>
    </cfRule>
  </conditionalFormatting>
  <conditionalFormatting sqref="C771:F771">
    <cfRule type="containsText" dxfId="11118" priority="7082" operator="containsText" text="BANND">
      <formula>NOT(ISERROR(SEARCH("BANND",C771)))</formula>
    </cfRule>
  </conditionalFormatting>
  <conditionalFormatting sqref="H771:L771">
    <cfRule type="expression" dxfId="11117" priority="7081">
      <formula>"'=NOT(ISERROR(VLOOKUP('Banned list'!)"</formula>
    </cfRule>
  </conditionalFormatting>
  <conditionalFormatting sqref="J771">
    <cfRule type="containsText" dxfId="11116" priority="7074" operator="containsText" text="hw">
      <formula>NOT(ISERROR(SEARCH("hw",J771)))</formula>
    </cfRule>
    <cfRule type="containsText" dxfId="11115" priority="7075" operator="containsText" text="bb">
      <formula>NOT(ISERROR(SEARCH("bb",J771)))</formula>
    </cfRule>
    <cfRule type="containsText" dxfId="11114" priority="7076" stopIfTrue="1" operator="containsText" text="booking hc">
      <formula>NOT(ISERROR(SEARCH("booking hc",J771)))</formula>
    </cfRule>
    <cfRule type="containsText" dxfId="11113" priority="7077" operator="containsText" text="expedia vc">
      <formula>NOT(ISERROR(SEARCH("expedia vc",J771)))</formula>
    </cfRule>
    <cfRule type="containsText" dxfId="11112" priority="7078" operator="containsText" text="booking hcn">
      <formula>NOT(ISERROR(SEARCH("booking hcn",J771)))</formula>
    </cfRule>
    <cfRule type="containsText" dxfId="11111" priority="7079" stopIfTrue="1" operator="containsText" text="booking vcd">
      <formula>NOT(ISERROR(SEARCH("booking vcd",J771)))</formula>
    </cfRule>
    <cfRule type="containsText" dxfId="11110" priority="7080" stopIfTrue="1" operator="containsText" text="booking vc">
      <formula>NOT(ISERROR(SEARCH("booking vc",J771)))</formula>
    </cfRule>
  </conditionalFormatting>
  <conditionalFormatting sqref="J771">
    <cfRule type="containsText" dxfId="11109" priority="7083" operator="containsText" text="BANND">
      <formula>NOT(ISERROR(SEARCH("BANND",J771)))</formula>
    </cfRule>
    <cfRule type="expression" dxfId="11108" priority="7084">
      <formula>"'=NOT(ISERROR(VLOOKUP('Banned list'!)"</formula>
    </cfRule>
  </conditionalFormatting>
  <conditionalFormatting sqref="J772">
    <cfRule type="containsText" dxfId="11107" priority="7065" operator="containsText" text="bb">
      <formula>NOT(ISERROR(SEARCH("bb",J772)))</formula>
    </cfRule>
    <cfRule type="containsText" dxfId="11106" priority="7066" stopIfTrue="1" operator="containsText" text="booking hc">
      <formula>NOT(ISERROR(SEARCH("booking hc",J772)))</formula>
    </cfRule>
    <cfRule type="containsText" dxfId="11105" priority="7067" operator="containsText" text="expedia vc">
      <formula>NOT(ISERROR(SEARCH("expedia vc",J772)))</formula>
    </cfRule>
    <cfRule type="containsText" dxfId="11104" priority="7068" operator="containsText" text="booking hcn">
      <formula>NOT(ISERROR(SEARCH("booking hcn",J772)))</formula>
    </cfRule>
    <cfRule type="containsText" dxfId="11103" priority="7069" stopIfTrue="1" operator="containsText" text="booking vcd">
      <formula>NOT(ISERROR(SEARCH("booking vcd",J772)))</formula>
    </cfRule>
    <cfRule type="containsText" dxfId="11102" priority="7070" stopIfTrue="1" operator="containsText" text="booking vc">
      <formula>NOT(ISERROR(SEARCH("booking vc",J772)))</formula>
    </cfRule>
  </conditionalFormatting>
  <conditionalFormatting sqref="J772">
    <cfRule type="containsText" dxfId="11101" priority="7064" operator="containsText" text="hw">
      <formula>NOT(ISERROR(SEARCH("hw",J772)))</formula>
    </cfRule>
  </conditionalFormatting>
  <conditionalFormatting sqref="N772">
    <cfRule type="containsText" dxfId="11100" priority="7071" stopIfTrue="1" operator="containsText" text="CHARGE ON ARRIVAL">
      <formula>NOT(ISERROR(SEARCH("CHARGE ON ARRIVAL",N772)))</formula>
    </cfRule>
    <cfRule type="containsText" dxfId="11099" priority="7072" stopIfTrue="1" operator="containsText" text="CHARGE VC ON DAY">
      <formula>NOT(ISERROR(SEARCH("CHARGE VC ON DAY",N772)))</formula>
    </cfRule>
    <cfRule type="containsText" dxfId="11098" priority="7073" stopIfTrue="1" operator="containsText" text="PAID">
      <formula>NOT(ISERROR(SEARCH("PAID",N772)))</formula>
    </cfRule>
  </conditionalFormatting>
  <conditionalFormatting sqref="H773:L773 B773:F773">
    <cfRule type="expression" dxfId="11097" priority="7049">
      <formula>"'=NOT(ISERROR(VLOOKUP('Banned list'!)"</formula>
    </cfRule>
  </conditionalFormatting>
  <conditionalFormatting sqref="J773">
    <cfRule type="containsText" dxfId="11096" priority="7052" operator="containsText" text="bb">
      <formula>NOT(ISERROR(SEARCH("bb",J773)))</formula>
    </cfRule>
    <cfRule type="containsText" dxfId="11095" priority="7053" stopIfTrue="1" operator="containsText" text="booking hc">
      <formula>NOT(ISERROR(SEARCH("booking hc",J773)))</formula>
    </cfRule>
    <cfRule type="containsText" dxfId="11094" priority="7054" operator="containsText" text="expedia vc">
      <formula>NOT(ISERROR(SEARCH("expedia vc",J773)))</formula>
    </cfRule>
    <cfRule type="containsText" dxfId="11093" priority="7055" operator="containsText" text="booking hcn">
      <formula>NOT(ISERROR(SEARCH("booking hcn",J773)))</formula>
    </cfRule>
    <cfRule type="containsText" dxfId="11092" priority="7056" stopIfTrue="1" operator="containsText" text="booking vcd">
      <formula>NOT(ISERROR(SEARCH("booking vcd",J773)))</formula>
    </cfRule>
    <cfRule type="containsText" dxfId="11091" priority="7057" stopIfTrue="1" operator="containsText" text="booking vc">
      <formula>NOT(ISERROR(SEARCH("booking vc",J773)))</formula>
    </cfRule>
  </conditionalFormatting>
  <conditionalFormatting sqref="J773">
    <cfRule type="containsText" dxfId="11090" priority="7051" operator="containsText" text="hw">
      <formula>NOT(ISERROR(SEARCH("hw",J773)))</formula>
    </cfRule>
  </conditionalFormatting>
  <conditionalFormatting sqref="J773">
    <cfRule type="containsText" dxfId="11089" priority="7042" operator="containsText" text="hw">
      <formula>NOT(ISERROR(SEARCH("hw",J773)))</formula>
    </cfRule>
    <cfRule type="containsText" dxfId="11088" priority="7043" operator="containsText" text="bb">
      <formula>NOT(ISERROR(SEARCH("bb",J773)))</formula>
    </cfRule>
    <cfRule type="containsText" dxfId="11087" priority="7044" stopIfTrue="1" operator="containsText" text="booking hc">
      <formula>NOT(ISERROR(SEARCH("booking hc",J773)))</formula>
    </cfRule>
    <cfRule type="containsText" dxfId="11086" priority="7045" operator="containsText" text="expedia vc">
      <formula>NOT(ISERROR(SEARCH("expedia vc",J773)))</formula>
    </cfRule>
    <cfRule type="containsText" dxfId="11085" priority="7046" operator="containsText" text="booking hcn">
      <formula>NOT(ISERROR(SEARCH("booking hcn",J773)))</formula>
    </cfRule>
    <cfRule type="containsText" dxfId="11084" priority="7047" stopIfTrue="1" operator="containsText" text="booking vcd">
      <formula>NOT(ISERROR(SEARCH("booking vcd",J773)))</formula>
    </cfRule>
    <cfRule type="containsText" dxfId="11083" priority="7048" stopIfTrue="1" operator="containsText" text="booking vc">
      <formula>NOT(ISERROR(SEARCH("booking vc",J773)))</formula>
    </cfRule>
  </conditionalFormatting>
  <conditionalFormatting sqref="J773">
    <cfRule type="containsText" dxfId="11082" priority="7061" operator="containsText" text="BANND">
      <formula>NOT(ISERROR(SEARCH("BANND",J773)))</formula>
    </cfRule>
    <cfRule type="expression" dxfId="11081" priority="7062">
      <formula>"'=NOT(ISERROR(VLOOKUP('Banned list'!)"</formula>
    </cfRule>
  </conditionalFormatting>
  <conditionalFormatting sqref="N773">
    <cfRule type="containsText" dxfId="11080" priority="7058" stopIfTrue="1" operator="containsText" text="CHARGE ON ARRIVAL">
      <formula>NOT(ISERROR(SEARCH("CHARGE ON ARRIVAL",N773)))</formula>
    </cfRule>
    <cfRule type="containsText" dxfId="11079" priority="7059" stopIfTrue="1" operator="containsText" text="CHARGE VC ON DAY">
      <formula>NOT(ISERROR(SEARCH("CHARGE VC ON DAY",N773)))</formula>
    </cfRule>
    <cfRule type="containsText" dxfId="11078" priority="7060" stopIfTrue="1" operator="containsText" text="PAID">
      <formula>NOT(ISERROR(SEARCH("PAID",N773)))</formula>
    </cfRule>
  </conditionalFormatting>
  <conditionalFormatting sqref="H774:L774 B774:F774">
    <cfRule type="expression" dxfId="11077" priority="7027">
      <formula>"'=NOT(ISERROR(VLOOKUP('Banned list'!)"</formula>
    </cfRule>
  </conditionalFormatting>
  <conditionalFormatting sqref="J774">
    <cfRule type="containsText" dxfId="11076" priority="7030" operator="containsText" text="bb">
      <formula>NOT(ISERROR(SEARCH("bb",J774)))</formula>
    </cfRule>
    <cfRule type="containsText" dxfId="11075" priority="7031" stopIfTrue="1" operator="containsText" text="booking hc">
      <formula>NOT(ISERROR(SEARCH("booking hc",J774)))</formula>
    </cfRule>
    <cfRule type="containsText" dxfId="11074" priority="7032" operator="containsText" text="expedia vc">
      <formula>NOT(ISERROR(SEARCH("expedia vc",J774)))</formula>
    </cfRule>
    <cfRule type="containsText" dxfId="11073" priority="7033" operator="containsText" text="booking hcn">
      <formula>NOT(ISERROR(SEARCH("booking hcn",J774)))</formula>
    </cfRule>
    <cfRule type="containsText" dxfId="11072" priority="7034" stopIfTrue="1" operator="containsText" text="booking vcd">
      <formula>NOT(ISERROR(SEARCH("booking vcd",J774)))</formula>
    </cfRule>
    <cfRule type="containsText" dxfId="11071" priority="7035" stopIfTrue="1" operator="containsText" text="booking vc">
      <formula>NOT(ISERROR(SEARCH("booking vc",J774)))</formula>
    </cfRule>
  </conditionalFormatting>
  <conditionalFormatting sqref="J774">
    <cfRule type="containsText" dxfId="11070" priority="7029" operator="containsText" text="hw">
      <formula>NOT(ISERROR(SEARCH("hw",J774)))</formula>
    </cfRule>
  </conditionalFormatting>
  <conditionalFormatting sqref="J774">
    <cfRule type="containsText" dxfId="11069" priority="7020" operator="containsText" text="hw">
      <formula>NOT(ISERROR(SEARCH("hw",J774)))</formula>
    </cfRule>
    <cfRule type="containsText" dxfId="11068" priority="7021" operator="containsText" text="bb">
      <formula>NOT(ISERROR(SEARCH("bb",J774)))</formula>
    </cfRule>
    <cfRule type="containsText" dxfId="11067" priority="7022" stopIfTrue="1" operator="containsText" text="booking hc">
      <formula>NOT(ISERROR(SEARCH("booking hc",J774)))</formula>
    </cfRule>
    <cfRule type="containsText" dxfId="11066" priority="7023" operator="containsText" text="expedia vc">
      <formula>NOT(ISERROR(SEARCH("expedia vc",J774)))</formula>
    </cfRule>
    <cfRule type="containsText" dxfId="11065" priority="7024" operator="containsText" text="booking hcn">
      <formula>NOT(ISERROR(SEARCH("booking hcn",J774)))</formula>
    </cfRule>
    <cfRule type="containsText" dxfId="11064" priority="7025" stopIfTrue="1" operator="containsText" text="booking vcd">
      <formula>NOT(ISERROR(SEARCH("booking vcd",J774)))</formula>
    </cfRule>
    <cfRule type="containsText" dxfId="11063" priority="7026" stopIfTrue="1" operator="containsText" text="booking vc">
      <formula>NOT(ISERROR(SEARCH("booking vc",J774)))</formula>
    </cfRule>
  </conditionalFormatting>
  <conditionalFormatting sqref="J774">
    <cfRule type="containsText" dxfId="11062" priority="7039" operator="containsText" text="BANND">
      <formula>NOT(ISERROR(SEARCH("BANND",J774)))</formula>
    </cfRule>
    <cfRule type="expression" dxfId="11061" priority="7040">
      <formula>"'=NOT(ISERROR(VLOOKUP('Banned list'!)"</formula>
    </cfRule>
  </conditionalFormatting>
  <conditionalFormatting sqref="N774">
    <cfRule type="containsText" dxfId="11060" priority="7036" stopIfTrue="1" operator="containsText" text="CHARGE ON ARRIVAL">
      <formula>NOT(ISERROR(SEARCH("CHARGE ON ARRIVAL",N774)))</formula>
    </cfRule>
    <cfRule type="containsText" dxfId="11059" priority="7037" stopIfTrue="1" operator="containsText" text="CHARGE VC ON DAY">
      <formula>NOT(ISERROR(SEARCH("CHARGE VC ON DAY",N774)))</formula>
    </cfRule>
    <cfRule type="containsText" dxfId="11058" priority="7038" stopIfTrue="1" operator="containsText" text="PAID">
      <formula>NOT(ISERROR(SEARCH("PAID",N774)))</formula>
    </cfRule>
  </conditionalFormatting>
  <conditionalFormatting sqref="H776:L776 B776:F776">
    <cfRule type="expression" dxfId="11057" priority="7005">
      <formula>"'=NOT(ISERROR(VLOOKUP('Banned list'!)"</formula>
    </cfRule>
  </conditionalFormatting>
  <conditionalFormatting sqref="J776">
    <cfRule type="containsText" dxfId="11056" priority="7008" operator="containsText" text="bb">
      <formula>NOT(ISERROR(SEARCH("bb",J776)))</formula>
    </cfRule>
    <cfRule type="containsText" dxfId="11055" priority="7009" stopIfTrue="1" operator="containsText" text="booking hc">
      <formula>NOT(ISERROR(SEARCH("booking hc",J776)))</formula>
    </cfRule>
    <cfRule type="containsText" dxfId="11054" priority="7010" operator="containsText" text="expedia vc">
      <formula>NOT(ISERROR(SEARCH("expedia vc",J776)))</formula>
    </cfRule>
    <cfRule type="containsText" dxfId="11053" priority="7011" operator="containsText" text="booking hcn">
      <formula>NOT(ISERROR(SEARCH("booking hcn",J776)))</formula>
    </cfRule>
    <cfRule type="containsText" dxfId="11052" priority="7012" stopIfTrue="1" operator="containsText" text="booking vcd">
      <formula>NOT(ISERROR(SEARCH("booking vcd",J776)))</formula>
    </cfRule>
    <cfRule type="containsText" dxfId="11051" priority="7013" stopIfTrue="1" operator="containsText" text="booking vc">
      <formula>NOT(ISERROR(SEARCH("booking vc",J776)))</formula>
    </cfRule>
  </conditionalFormatting>
  <conditionalFormatting sqref="J776">
    <cfRule type="containsText" dxfId="11050" priority="7007" operator="containsText" text="hw">
      <formula>NOT(ISERROR(SEARCH("hw",J776)))</formula>
    </cfRule>
  </conditionalFormatting>
  <conditionalFormatting sqref="J776">
    <cfRule type="containsText" dxfId="11049" priority="6998" operator="containsText" text="hw">
      <formula>NOT(ISERROR(SEARCH("hw",J776)))</formula>
    </cfRule>
    <cfRule type="containsText" dxfId="11048" priority="6999" operator="containsText" text="bb">
      <formula>NOT(ISERROR(SEARCH("bb",J776)))</formula>
    </cfRule>
    <cfRule type="containsText" dxfId="11047" priority="7000" stopIfTrue="1" operator="containsText" text="booking hc">
      <formula>NOT(ISERROR(SEARCH("booking hc",J776)))</formula>
    </cfRule>
    <cfRule type="containsText" dxfId="11046" priority="7001" operator="containsText" text="expedia vc">
      <formula>NOT(ISERROR(SEARCH("expedia vc",J776)))</formula>
    </cfRule>
    <cfRule type="containsText" dxfId="11045" priority="7002" operator="containsText" text="booking hcn">
      <formula>NOT(ISERROR(SEARCH("booking hcn",J776)))</formula>
    </cfRule>
    <cfRule type="containsText" dxfId="11044" priority="7003" stopIfTrue="1" operator="containsText" text="booking vcd">
      <formula>NOT(ISERROR(SEARCH("booking vcd",J776)))</formula>
    </cfRule>
    <cfRule type="containsText" dxfId="11043" priority="7004" stopIfTrue="1" operator="containsText" text="booking vc">
      <formula>NOT(ISERROR(SEARCH("booking vc",J776)))</formula>
    </cfRule>
  </conditionalFormatting>
  <conditionalFormatting sqref="J776">
    <cfRule type="containsText" dxfId="11042" priority="7017" operator="containsText" text="BANND">
      <formula>NOT(ISERROR(SEARCH("BANND",J776)))</formula>
    </cfRule>
    <cfRule type="expression" dxfId="11041" priority="7018">
      <formula>"'=NOT(ISERROR(VLOOKUP('Banned list'!)"</formula>
    </cfRule>
  </conditionalFormatting>
  <conditionalFormatting sqref="N776">
    <cfRule type="containsText" dxfId="11040" priority="7014" stopIfTrue="1" operator="containsText" text="CHARGE ON ARRIVAL">
      <formula>NOT(ISERROR(SEARCH("CHARGE ON ARRIVAL",N776)))</formula>
    </cfRule>
    <cfRule type="containsText" dxfId="11039" priority="7015" stopIfTrue="1" operator="containsText" text="CHARGE VC ON DAY">
      <formula>NOT(ISERROR(SEARCH("CHARGE VC ON DAY",N776)))</formula>
    </cfRule>
    <cfRule type="containsText" dxfId="11038" priority="7016" stopIfTrue="1" operator="containsText" text="PAID">
      <formula>NOT(ISERROR(SEARCH("PAID",N776)))</formula>
    </cfRule>
  </conditionalFormatting>
  <conditionalFormatting sqref="J778">
    <cfRule type="containsText" dxfId="11037" priority="6989" operator="containsText" text="bb">
      <formula>NOT(ISERROR(SEARCH("bb",J778)))</formula>
    </cfRule>
    <cfRule type="containsText" dxfId="11036" priority="6990" stopIfTrue="1" operator="containsText" text="booking hc">
      <formula>NOT(ISERROR(SEARCH("booking hc",J778)))</formula>
    </cfRule>
    <cfRule type="containsText" dxfId="11035" priority="6991" operator="containsText" text="expedia vc">
      <formula>NOT(ISERROR(SEARCH("expedia vc",J778)))</formula>
    </cfRule>
    <cfRule type="containsText" dxfId="11034" priority="6992" operator="containsText" text="booking hcn">
      <formula>NOT(ISERROR(SEARCH("booking hcn",J778)))</formula>
    </cfRule>
    <cfRule type="containsText" dxfId="11033" priority="6993" stopIfTrue="1" operator="containsText" text="booking vcd">
      <formula>NOT(ISERROR(SEARCH("booking vcd",J778)))</formula>
    </cfRule>
    <cfRule type="containsText" dxfId="11032" priority="6994" stopIfTrue="1" operator="containsText" text="booking vc">
      <formula>NOT(ISERROR(SEARCH("booking vc",J778)))</formula>
    </cfRule>
  </conditionalFormatting>
  <conditionalFormatting sqref="J778">
    <cfRule type="containsText" dxfId="11031" priority="6988" operator="containsText" text="hw">
      <formula>NOT(ISERROR(SEARCH("hw",J778)))</formula>
    </cfRule>
  </conditionalFormatting>
  <conditionalFormatting sqref="N778">
    <cfRule type="containsText" dxfId="11030" priority="6995" stopIfTrue="1" operator="containsText" text="CHARGE ON ARRIVAL">
      <formula>NOT(ISERROR(SEARCH("CHARGE ON ARRIVAL",N778)))</formula>
    </cfRule>
    <cfRule type="containsText" dxfId="11029" priority="6996" stopIfTrue="1" operator="containsText" text="CHARGE VC ON DAY">
      <formula>NOT(ISERROR(SEARCH("CHARGE VC ON DAY",N778)))</formula>
    </cfRule>
    <cfRule type="containsText" dxfId="11028" priority="6997" stopIfTrue="1" operator="containsText" text="PAID">
      <formula>NOT(ISERROR(SEARCH("PAID",N778)))</formula>
    </cfRule>
  </conditionalFormatting>
  <conditionalFormatting sqref="C779:F779">
    <cfRule type="containsText" dxfId="11027" priority="6974" operator="containsText" text="BANND">
      <formula>NOT(ISERROR(SEARCH("BANND",C779)))</formula>
    </cfRule>
  </conditionalFormatting>
  <conditionalFormatting sqref="B779:F779 H779:L779">
    <cfRule type="expression" dxfId="11026" priority="6973">
      <formula>"'=NOT(ISERROR(VLOOKUP('Banned list'!)"</formula>
    </cfRule>
  </conditionalFormatting>
  <conditionalFormatting sqref="J779">
    <cfRule type="containsText" dxfId="11025" priority="6976" operator="containsText" text="bb">
      <formula>NOT(ISERROR(SEARCH("bb",J779)))</formula>
    </cfRule>
    <cfRule type="containsText" dxfId="11024" priority="6977" stopIfTrue="1" operator="containsText" text="booking hc">
      <formula>NOT(ISERROR(SEARCH("booking hc",J779)))</formula>
    </cfRule>
    <cfRule type="containsText" dxfId="11023" priority="6978" operator="containsText" text="expedia vc">
      <formula>NOT(ISERROR(SEARCH("expedia vc",J779)))</formula>
    </cfRule>
    <cfRule type="containsText" dxfId="11022" priority="6979" operator="containsText" text="booking hcn">
      <formula>NOT(ISERROR(SEARCH("booking hcn",J779)))</formula>
    </cfRule>
    <cfRule type="containsText" dxfId="11021" priority="6980" stopIfTrue="1" operator="containsText" text="booking vcd">
      <formula>NOT(ISERROR(SEARCH("booking vcd",J779)))</formula>
    </cfRule>
    <cfRule type="containsText" dxfId="11020" priority="6981" stopIfTrue="1" operator="containsText" text="booking vc">
      <formula>NOT(ISERROR(SEARCH("booking vc",J779)))</formula>
    </cfRule>
  </conditionalFormatting>
  <conditionalFormatting sqref="J779">
    <cfRule type="containsText" dxfId="11019" priority="6975" operator="containsText" text="hw">
      <formula>NOT(ISERROR(SEARCH("hw",J779)))</formula>
    </cfRule>
  </conditionalFormatting>
  <conditionalFormatting sqref="J779">
    <cfRule type="containsText" dxfId="11018" priority="6966" operator="containsText" text="hw">
      <formula>NOT(ISERROR(SEARCH("hw",J779)))</formula>
    </cfRule>
    <cfRule type="containsText" dxfId="11017" priority="6967" operator="containsText" text="bb">
      <formula>NOT(ISERROR(SEARCH("bb",J779)))</formula>
    </cfRule>
    <cfRule type="containsText" dxfId="11016" priority="6968" stopIfTrue="1" operator="containsText" text="booking hc">
      <formula>NOT(ISERROR(SEARCH("booking hc",J779)))</formula>
    </cfRule>
    <cfRule type="containsText" dxfId="11015" priority="6969" operator="containsText" text="expedia vc">
      <formula>NOT(ISERROR(SEARCH("expedia vc",J779)))</formula>
    </cfRule>
    <cfRule type="containsText" dxfId="11014" priority="6970" operator="containsText" text="booking hcn">
      <formula>NOT(ISERROR(SEARCH("booking hcn",J779)))</formula>
    </cfRule>
    <cfRule type="containsText" dxfId="11013" priority="6971" stopIfTrue="1" operator="containsText" text="booking vcd">
      <formula>NOT(ISERROR(SEARCH("booking vcd",J779)))</formula>
    </cfRule>
    <cfRule type="containsText" dxfId="11012" priority="6972" stopIfTrue="1" operator="containsText" text="booking vc">
      <formula>NOT(ISERROR(SEARCH("booking vc",J779)))</formula>
    </cfRule>
  </conditionalFormatting>
  <conditionalFormatting sqref="J779">
    <cfRule type="containsText" dxfId="11011" priority="6985" operator="containsText" text="BANND">
      <formula>NOT(ISERROR(SEARCH("BANND",J779)))</formula>
    </cfRule>
    <cfRule type="expression" dxfId="11010" priority="6986">
      <formula>"'=NOT(ISERROR(VLOOKUP('Banned list'!)"</formula>
    </cfRule>
  </conditionalFormatting>
  <conditionalFormatting sqref="N779">
    <cfRule type="containsText" dxfId="11009" priority="6982" stopIfTrue="1" operator="containsText" text="CHARGE ON ARRIVAL">
      <formula>NOT(ISERROR(SEARCH("CHARGE ON ARRIVAL",N779)))</formula>
    </cfRule>
    <cfRule type="containsText" dxfId="11008" priority="6983" stopIfTrue="1" operator="containsText" text="CHARGE VC ON DAY">
      <formula>NOT(ISERROR(SEARCH("CHARGE VC ON DAY",N779)))</formula>
    </cfRule>
    <cfRule type="containsText" dxfId="11007" priority="6984" stopIfTrue="1" operator="containsText" text="PAID">
      <formula>NOT(ISERROR(SEARCH("PAID",N779)))</formula>
    </cfRule>
  </conditionalFormatting>
  <conditionalFormatting sqref="H780:L780 B780:F780">
    <cfRule type="expression" dxfId="11006" priority="6951">
      <formula>"'=NOT(ISERROR(VLOOKUP('Banned list'!)"</formula>
    </cfRule>
  </conditionalFormatting>
  <conditionalFormatting sqref="J780">
    <cfRule type="containsText" dxfId="11005" priority="6954" operator="containsText" text="bb">
      <formula>NOT(ISERROR(SEARCH("bb",J780)))</formula>
    </cfRule>
    <cfRule type="containsText" dxfId="11004" priority="6955" stopIfTrue="1" operator="containsText" text="booking hc">
      <formula>NOT(ISERROR(SEARCH("booking hc",J780)))</formula>
    </cfRule>
    <cfRule type="containsText" dxfId="11003" priority="6956" operator="containsText" text="expedia vc">
      <formula>NOT(ISERROR(SEARCH("expedia vc",J780)))</formula>
    </cfRule>
    <cfRule type="containsText" dxfId="11002" priority="6957" operator="containsText" text="booking hcn">
      <formula>NOT(ISERROR(SEARCH("booking hcn",J780)))</formula>
    </cfRule>
    <cfRule type="containsText" dxfId="11001" priority="6958" stopIfTrue="1" operator="containsText" text="booking vcd">
      <formula>NOT(ISERROR(SEARCH("booking vcd",J780)))</formula>
    </cfRule>
    <cfRule type="containsText" dxfId="11000" priority="6959" stopIfTrue="1" operator="containsText" text="booking vc">
      <formula>NOT(ISERROR(SEARCH("booking vc",J780)))</formula>
    </cfRule>
  </conditionalFormatting>
  <conditionalFormatting sqref="J780">
    <cfRule type="containsText" dxfId="10999" priority="6953" operator="containsText" text="hw">
      <formula>NOT(ISERROR(SEARCH("hw",J780)))</formula>
    </cfRule>
  </conditionalFormatting>
  <conditionalFormatting sqref="J780">
    <cfRule type="containsText" dxfId="10998" priority="6944" operator="containsText" text="hw">
      <formula>NOT(ISERROR(SEARCH("hw",J780)))</formula>
    </cfRule>
    <cfRule type="containsText" dxfId="10997" priority="6945" operator="containsText" text="bb">
      <formula>NOT(ISERROR(SEARCH("bb",J780)))</formula>
    </cfRule>
    <cfRule type="containsText" dxfId="10996" priority="6946" stopIfTrue="1" operator="containsText" text="booking hc">
      <formula>NOT(ISERROR(SEARCH("booking hc",J780)))</formula>
    </cfRule>
    <cfRule type="containsText" dxfId="10995" priority="6947" operator="containsText" text="expedia vc">
      <formula>NOT(ISERROR(SEARCH("expedia vc",J780)))</formula>
    </cfRule>
    <cfRule type="containsText" dxfId="10994" priority="6948" operator="containsText" text="booking hcn">
      <formula>NOT(ISERROR(SEARCH("booking hcn",J780)))</formula>
    </cfRule>
    <cfRule type="containsText" dxfId="10993" priority="6949" stopIfTrue="1" operator="containsText" text="booking vcd">
      <formula>NOT(ISERROR(SEARCH("booking vcd",J780)))</formula>
    </cfRule>
    <cfRule type="containsText" dxfId="10992" priority="6950" stopIfTrue="1" operator="containsText" text="booking vc">
      <formula>NOT(ISERROR(SEARCH("booking vc",J780)))</formula>
    </cfRule>
  </conditionalFormatting>
  <conditionalFormatting sqref="J780">
    <cfRule type="containsText" dxfId="10991" priority="6963" operator="containsText" text="BANND">
      <formula>NOT(ISERROR(SEARCH("BANND",J780)))</formula>
    </cfRule>
    <cfRule type="expression" dxfId="10990" priority="6964">
      <formula>"'=NOT(ISERROR(VLOOKUP('Banned list'!)"</formula>
    </cfRule>
  </conditionalFormatting>
  <conditionalFormatting sqref="N780">
    <cfRule type="containsText" dxfId="10989" priority="6960" stopIfTrue="1" operator="containsText" text="CHARGE ON ARRIVAL">
      <formula>NOT(ISERROR(SEARCH("CHARGE ON ARRIVAL",N780)))</formula>
    </cfRule>
    <cfRule type="containsText" dxfId="10988" priority="6961" stopIfTrue="1" operator="containsText" text="CHARGE VC ON DAY">
      <formula>NOT(ISERROR(SEARCH("CHARGE VC ON DAY",N780)))</formula>
    </cfRule>
    <cfRule type="containsText" dxfId="10987" priority="6962" stopIfTrue="1" operator="containsText" text="PAID">
      <formula>NOT(ISERROR(SEARCH("PAID",N780)))</formula>
    </cfRule>
  </conditionalFormatting>
  <conditionalFormatting sqref="J780">
    <cfRule type="containsText" dxfId="10986" priority="6935" operator="containsText" text="bb">
      <formula>NOT(ISERROR(SEARCH("bb",J780)))</formula>
    </cfRule>
    <cfRule type="containsText" dxfId="10985" priority="6936" stopIfTrue="1" operator="containsText" text="booking hc">
      <formula>NOT(ISERROR(SEARCH("booking hc",J780)))</formula>
    </cfRule>
    <cfRule type="containsText" dxfId="10984" priority="6937" operator="containsText" text="expedia vc">
      <formula>NOT(ISERROR(SEARCH("expedia vc",J780)))</formula>
    </cfRule>
    <cfRule type="containsText" dxfId="10983" priority="6938" operator="containsText" text="booking hcn">
      <formula>NOT(ISERROR(SEARCH("booking hcn",J780)))</formula>
    </cfRule>
    <cfRule type="containsText" dxfId="10982" priority="6939" stopIfTrue="1" operator="containsText" text="booking vcd">
      <formula>NOT(ISERROR(SEARCH("booking vcd",J780)))</formula>
    </cfRule>
    <cfRule type="containsText" dxfId="10981" priority="6940" stopIfTrue="1" operator="containsText" text="booking vc">
      <formula>NOT(ISERROR(SEARCH("booking vc",J780)))</formula>
    </cfRule>
  </conditionalFormatting>
  <conditionalFormatting sqref="J780">
    <cfRule type="containsText" dxfId="10980" priority="6934" operator="containsText" text="hw">
      <formula>NOT(ISERROR(SEARCH("hw",J780)))</formula>
    </cfRule>
  </conditionalFormatting>
  <conditionalFormatting sqref="N780">
    <cfRule type="containsText" dxfId="10979" priority="6941" stopIfTrue="1" operator="containsText" text="CHARGE ON ARRIVAL">
      <formula>NOT(ISERROR(SEARCH("CHARGE ON ARRIVAL",N780)))</formula>
    </cfRule>
    <cfRule type="containsText" dxfId="10978" priority="6942" stopIfTrue="1" operator="containsText" text="CHARGE VC ON DAY">
      <formula>NOT(ISERROR(SEARCH("CHARGE VC ON DAY",N780)))</formula>
    </cfRule>
    <cfRule type="containsText" dxfId="10977" priority="6943" stopIfTrue="1" operator="containsText" text="PAID">
      <formula>NOT(ISERROR(SEARCH("PAID",N780)))</formula>
    </cfRule>
  </conditionalFormatting>
  <conditionalFormatting sqref="B781:F781 H781:L781">
    <cfRule type="expression" dxfId="10976" priority="6919">
      <formula>"'=NOT(ISERROR(VLOOKUP('Banned list'!)"</formula>
    </cfRule>
  </conditionalFormatting>
  <conditionalFormatting sqref="J781">
    <cfRule type="containsText" dxfId="10975" priority="6922" operator="containsText" text="bb">
      <formula>NOT(ISERROR(SEARCH("bb",J781)))</formula>
    </cfRule>
    <cfRule type="containsText" dxfId="10974" priority="6923" stopIfTrue="1" operator="containsText" text="booking hc">
      <formula>NOT(ISERROR(SEARCH("booking hc",J781)))</formula>
    </cfRule>
    <cfRule type="containsText" dxfId="10973" priority="6924" operator="containsText" text="expedia vc">
      <formula>NOT(ISERROR(SEARCH("expedia vc",J781)))</formula>
    </cfRule>
    <cfRule type="containsText" dxfId="10972" priority="6925" operator="containsText" text="booking hcn">
      <formula>NOT(ISERROR(SEARCH("booking hcn",J781)))</formula>
    </cfRule>
    <cfRule type="containsText" dxfId="10971" priority="6926" stopIfTrue="1" operator="containsText" text="booking vcd">
      <formula>NOT(ISERROR(SEARCH("booking vcd",J781)))</formula>
    </cfRule>
    <cfRule type="containsText" dxfId="10970" priority="6927" stopIfTrue="1" operator="containsText" text="booking vc">
      <formula>NOT(ISERROR(SEARCH("booking vc",J781)))</formula>
    </cfRule>
  </conditionalFormatting>
  <conditionalFormatting sqref="J781">
    <cfRule type="containsText" dxfId="10969" priority="6921" operator="containsText" text="hw">
      <formula>NOT(ISERROR(SEARCH("hw",J781)))</formula>
    </cfRule>
  </conditionalFormatting>
  <conditionalFormatting sqref="J781">
    <cfRule type="containsText" dxfId="10968" priority="6912" operator="containsText" text="hw">
      <formula>NOT(ISERROR(SEARCH("hw",J781)))</formula>
    </cfRule>
    <cfRule type="containsText" dxfId="10967" priority="6913" operator="containsText" text="bb">
      <formula>NOT(ISERROR(SEARCH("bb",J781)))</formula>
    </cfRule>
    <cfRule type="containsText" dxfId="10966" priority="6914" stopIfTrue="1" operator="containsText" text="booking hc">
      <formula>NOT(ISERROR(SEARCH("booking hc",J781)))</formula>
    </cfRule>
    <cfRule type="containsText" dxfId="10965" priority="6915" operator="containsText" text="expedia vc">
      <formula>NOT(ISERROR(SEARCH("expedia vc",J781)))</formula>
    </cfRule>
    <cfRule type="containsText" dxfId="10964" priority="6916" operator="containsText" text="booking hcn">
      <formula>NOT(ISERROR(SEARCH("booking hcn",J781)))</formula>
    </cfRule>
    <cfRule type="containsText" dxfId="10963" priority="6917" stopIfTrue="1" operator="containsText" text="booking vcd">
      <formula>NOT(ISERROR(SEARCH("booking vcd",J781)))</formula>
    </cfRule>
    <cfRule type="containsText" dxfId="10962" priority="6918" stopIfTrue="1" operator="containsText" text="booking vc">
      <formula>NOT(ISERROR(SEARCH("booking vc",J781)))</formula>
    </cfRule>
  </conditionalFormatting>
  <conditionalFormatting sqref="J781">
    <cfRule type="containsText" dxfId="10961" priority="6931" operator="containsText" text="BANND">
      <formula>NOT(ISERROR(SEARCH("BANND",J781)))</formula>
    </cfRule>
    <cfRule type="expression" dxfId="10960" priority="6932">
      <formula>"'=NOT(ISERROR(VLOOKUP('Banned list'!)"</formula>
    </cfRule>
  </conditionalFormatting>
  <conditionalFormatting sqref="N781">
    <cfRule type="containsText" dxfId="10959" priority="6928" stopIfTrue="1" operator="containsText" text="CHARGE ON ARRIVAL">
      <formula>NOT(ISERROR(SEARCH("CHARGE ON ARRIVAL",N781)))</formula>
    </cfRule>
    <cfRule type="containsText" dxfId="10958" priority="6929" stopIfTrue="1" operator="containsText" text="CHARGE VC ON DAY">
      <formula>NOT(ISERROR(SEARCH("CHARGE VC ON DAY",N781)))</formula>
    </cfRule>
    <cfRule type="containsText" dxfId="10957" priority="6930" stopIfTrue="1" operator="containsText" text="PAID">
      <formula>NOT(ISERROR(SEARCH("PAID",N781)))</formula>
    </cfRule>
  </conditionalFormatting>
  <conditionalFormatting sqref="H782:L782 B782:F782">
    <cfRule type="expression" dxfId="10956" priority="6897">
      <formula>"'=NOT(ISERROR(VLOOKUP('Banned list'!)"</formula>
    </cfRule>
  </conditionalFormatting>
  <conditionalFormatting sqref="J782">
    <cfRule type="containsText" dxfId="10955" priority="6900" operator="containsText" text="bb">
      <formula>NOT(ISERROR(SEARCH("bb",J782)))</formula>
    </cfRule>
    <cfRule type="containsText" dxfId="10954" priority="6901" stopIfTrue="1" operator="containsText" text="booking hc">
      <formula>NOT(ISERROR(SEARCH("booking hc",J782)))</formula>
    </cfRule>
    <cfRule type="containsText" dxfId="10953" priority="6902" operator="containsText" text="expedia vc">
      <formula>NOT(ISERROR(SEARCH("expedia vc",J782)))</formula>
    </cfRule>
    <cfRule type="containsText" dxfId="10952" priority="6903" operator="containsText" text="booking hcn">
      <formula>NOT(ISERROR(SEARCH("booking hcn",J782)))</formula>
    </cfRule>
    <cfRule type="containsText" dxfId="10951" priority="6904" stopIfTrue="1" operator="containsText" text="booking vcd">
      <formula>NOT(ISERROR(SEARCH("booking vcd",J782)))</formula>
    </cfRule>
    <cfRule type="containsText" dxfId="10950" priority="6905" stopIfTrue="1" operator="containsText" text="booking vc">
      <formula>NOT(ISERROR(SEARCH("booking vc",J782)))</formula>
    </cfRule>
  </conditionalFormatting>
  <conditionalFormatting sqref="J782">
    <cfRule type="containsText" dxfId="10949" priority="6899" operator="containsText" text="hw">
      <formula>NOT(ISERROR(SEARCH("hw",J782)))</formula>
    </cfRule>
  </conditionalFormatting>
  <conditionalFormatting sqref="J782">
    <cfRule type="containsText" dxfId="10948" priority="6890" operator="containsText" text="hw">
      <formula>NOT(ISERROR(SEARCH("hw",J782)))</formula>
    </cfRule>
    <cfRule type="containsText" dxfId="10947" priority="6891" operator="containsText" text="bb">
      <formula>NOT(ISERROR(SEARCH("bb",J782)))</formula>
    </cfRule>
    <cfRule type="containsText" dxfId="10946" priority="6892" stopIfTrue="1" operator="containsText" text="booking hc">
      <formula>NOT(ISERROR(SEARCH("booking hc",J782)))</formula>
    </cfRule>
    <cfRule type="containsText" dxfId="10945" priority="6893" operator="containsText" text="expedia vc">
      <formula>NOT(ISERROR(SEARCH("expedia vc",J782)))</formula>
    </cfRule>
    <cfRule type="containsText" dxfId="10944" priority="6894" operator="containsText" text="booking hcn">
      <formula>NOT(ISERROR(SEARCH("booking hcn",J782)))</formula>
    </cfRule>
    <cfRule type="containsText" dxfId="10943" priority="6895" stopIfTrue="1" operator="containsText" text="booking vcd">
      <formula>NOT(ISERROR(SEARCH("booking vcd",J782)))</formula>
    </cfRule>
    <cfRule type="containsText" dxfId="10942" priority="6896" stopIfTrue="1" operator="containsText" text="booking vc">
      <formula>NOT(ISERROR(SEARCH("booking vc",J782)))</formula>
    </cfRule>
  </conditionalFormatting>
  <conditionalFormatting sqref="J782">
    <cfRule type="containsText" dxfId="10941" priority="6909" operator="containsText" text="BANND">
      <formula>NOT(ISERROR(SEARCH("BANND",J782)))</formula>
    </cfRule>
    <cfRule type="expression" dxfId="10940" priority="6910">
      <formula>"'=NOT(ISERROR(VLOOKUP('Banned list'!)"</formula>
    </cfRule>
  </conditionalFormatting>
  <conditionalFormatting sqref="N782">
    <cfRule type="containsText" dxfId="10939" priority="6906" stopIfTrue="1" operator="containsText" text="CHARGE ON ARRIVAL">
      <formula>NOT(ISERROR(SEARCH("CHARGE ON ARRIVAL",N782)))</formula>
    </cfRule>
    <cfRule type="containsText" dxfId="10938" priority="6907" stopIfTrue="1" operator="containsText" text="CHARGE VC ON DAY">
      <formula>NOT(ISERROR(SEARCH("CHARGE VC ON DAY",N782)))</formula>
    </cfRule>
    <cfRule type="containsText" dxfId="10937" priority="6908" stopIfTrue="1" operator="containsText" text="PAID">
      <formula>NOT(ISERROR(SEARCH("PAID",N782)))</formula>
    </cfRule>
  </conditionalFormatting>
  <conditionalFormatting sqref="C783:F783">
    <cfRule type="containsText" dxfId="10936" priority="6876" operator="containsText" text="BANND">
      <formula>NOT(ISERROR(SEARCH("BANND",C783)))</formula>
    </cfRule>
  </conditionalFormatting>
  <conditionalFormatting sqref="H783:L783 B783:F783">
    <cfRule type="expression" dxfId="10935" priority="6875">
      <formula>"'=NOT(ISERROR(VLOOKUP('Banned list'!)"</formula>
    </cfRule>
  </conditionalFormatting>
  <conditionalFormatting sqref="J783">
    <cfRule type="containsText" dxfId="10934" priority="6878" operator="containsText" text="bb">
      <formula>NOT(ISERROR(SEARCH("bb",J783)))</formula>
    </cfRule>
    <cfRule type="containsText" dxfId="10933" priority="6879" stopIfTrue="1" operator="containsText" text="booking hc">
      <formula>NOT(ISERROR(SEARCH("booking hc",J783)))</formula>
    </cfRule>
    <cfRule type="containsText" dxfId="10932" priority="6880" operator="containsText" text="expedia vc">
      <formula>NOT(ISERROR(SEARCH("expedia vc",J783)))</formula>
    </cfRule>
    <cfRule type="containsText" dxfId="10931" priority="6881" operator="containsText" text="booking hcn">
      <formula>NOT(ISERROR(SEARCH("booking hcn",J783)))</formula>
    </cfRule>
    <cfRule type="containsText" dxfId="10930" priority="6882" stopIfTrue="1" operator="containsText" text="booking vcd">
      <formula>NOT(ISERROR(SEARCH("booking vcd",J783)))</formula>
    </cfRule>
    <cfRule type="containsText" dxfId="10929" priority="6883" stopIfTrue="1" operator="containsText" text="booking vc">
      <formula>NOT(ISERROR(SEARCH("booking vc",J783)))</formula>
    </cfRule>
  </conditionalFormatting>
  <conditionalFormatting sqref="J783">
    <cfRule type="containsText" dxfId="10928" priority="6877" operator="containsText" text="hw">
      <formula>NOT(ISERROR(SEARCH("hw",J783)))</formula>
    </cfRule>
  </conditionalFormatting>
  <conditionalFormatting sqref="J783">
    <cfRule type="containsText" dxfId="10927" priority="6868" operator="containsText" text="hw">
      <formula>NOT(ISERROR(SEARCH("hw",J783)))</formula>
    </cfRule>
    <cfRule type="containsText" dxfId="10926" priority="6869" operator="containsText" text="bb">
      <formula>NOT(ISERROR(SEARCH("bb",J783)))</formula>
    </cfRule>
    <cfRule type="containsText" dxfId="10925" priority="6870" stopIfTrue="1" operator="containsText" text="booking hc">
      <formula>NOT(ISERROR(SEARCH("booking hc",J783)))</formula>
    </cfRule>
    <cfRule type="containsText" dxfId="10924" priority="6871" operator="containsText" text="expedia vc">
      <formula>NOT(ISERROR(SEARCH("expedia vc",J783)))</formula>
    </cfRule>
    <cfRule type="containsText" dxfId="10923" priority="6872" operator="containsText" text="booking hcn">
      <formula>NOT(ISERROR(SEARCH("booking hcn",J783)))</formula>
    </cfRule>
    <cfRule type="containsText" dxfId="10922" priority="6873" stopIfTrue="1" operator="containsText" text="booking vcd">
      <formula>NOT(ISERROR(SEARCH("booking vcd",J783)))</formula>
    </cfRule>
    <cfRule type="containsText" dxfId="10921" priority="6874" stopIfTrue="1" operator="containsText" text="booking vc">
      <formula>NOT(ISERROR(SEARCH("booking vc",J783)))</formula>
    </cfRule>
  </conditionalFormatting>
  <conditionalFormatting sqref="J783">
    <cfRule type="containsText" dxfId="10920" priority="6887" operator="containsText" text="BANND">
      <formula>NOT(ISERROR(SEARCH("BANND",J783)))</formula>
    </cfRule>
    <cfRule type="expression" dxfId="10919" priority="6888">
      <formula>"'=NOT(ISERROR(VLOOKUP('Banned list'!)"</formula>
    </cfRule>
  </conditionalFormatting>
  <conditionalFormatting sqref="N783">
    <cfRule type="containsText" dxfId="10918" priority="6884" stopIfTrue="1" operator="containsText" text="CHARGE ON ARRIVAL">
      <formula>NOT(ISERROR(SEARCH("CHARGE ON ARRIVAL",N783)))</formula>
    </cfRule>
    <cfRule type="containsText" dxfId="10917" priority="6885" stopIfTrue="1" operator="containsText" text="CHARGE VC ON DAY">
      <formula>NOT(ISERROR(SEARCH("CHARGE VC ON DAY",N783)))</formula>
    </cfRule>
    <cfRule type="containsText" dxfId="10916" priority="6886" stopIfTrue="1" operator="containsText" text="PAID">
      <formula>NOT(ISERROR(SEARCH("PAID",N783)))</formula>
    </cfRule>
  </conditionalFormatting>
  <conditionalFormatting sqref="H784:L784 B784:F784">
    <cfRule type="expression" dxfId="10915" priority="6853">
      <formula>"'=NOT(ISERROR(VLOOKUP('Banned list'!)"</formula>
    </cfRule>
  </conditionalFormatting>
  <conditionalFormatting sqref="J784">
    <cfRule type="containsText" dxfId="10914" priority="6856" operator="containsText" text="bb">
      <formula>NOT(ISERROR(SEARCH("bb",J784)))</formula>
    </cfRule>
    <cfRule type="containsText" dxfId="10913" priority="6857" stopIfTrue="1" operator="containsText" text="booking hc">
      <formula>NOT(ISERROR(SEARCH("booking hc",J784)))</formula>
    </cfRule>
    <cfRule type="containsText" dxfId="10912" priority="6858" operator="containsText" text="expedia vc">
      <formula>NOT(ISERROR(SEARCH("expedia vc",J784)))</formula>
    </cfRule>
    <cfRule type="containsText" dxfId="10911" priority="6859" operator="containsText" text="booking hcn">
      <formula>NOT(ISERROR(SEARCH("booking hcn",J784)))</formula>
    </cfRule>
    <cfRule type="containsText" dxfId="10910" priority="6860" stopIfTrue="1" operator="containsText" text="booking vcd">
      <formula>NOT(ISERROR(SEARCH("booking vcd",J784)))</formula>
    </cfRule>
    <cfRule type="containsText" dxfId="10909" priority="6861" stopIfTrue="1" operator="containsText" text="booking vc">
      <formula>NOT(ISERROR(SEARCH("booking vc",J784)))</formula>
    </cfRule>
  </conditionalFormatting>
  <conditionalFormatting sqref="J784">
    <cfRule type="containsText" dxfId="10908" priority="6855" operator="containsText" text="hw">
      <formula>NOT(ISERROR(SEARCH("hw",J784)))</formula>
    </cfRule>
  </conditionalFormatting>
  <conditionalFormatting sqref="J784">
    <cfRule type="containsText" dxfId="10907" priority="6846" operator="containsText" text="hw">
      <formula>NOT(ISERROR(SEARCH("hw",J784)))</formula>
    </cfRule>
    <cfRule type="containsText" dxfId="10906" priority="6847" operator="containsText" text="bb">
      <formula>NOT(ISERROR(SEARCH("bb",J784)))</formula>
    </cfRule>
    <cfRule type="containsText" dxfId="10905" priority="6848" stopIfTrue="1" operator="containsText" text="booking hc">
      <formula>NOT(ISERROR(SEARCH("booking hc",J784)))</formula>
    </cfRule>
    <cfRule type="containsText" dxfId="10904" priority="6849" operator="containsText" text="expedia vc">
      <formula>NOT(ISERROR(SEARCH("expedia vc",J784)))</formula>
    </cfRule>
    <cfRule type="containsText" dxfId="10903" priority="6850" operator="containsText" text="booking hcn">
      <formula>NOT(ISERROR(SEARCH("booking hcn",J784)))</formula>
    </cfRule>
    <cfRule type="containsText" dxfId="10902" priority="6851" stopIfTrue="1" operator="containsText" text="booking vcd">
      <formula>NOT(ISERROR(SEARCH("booking vcd",J784)))</formula>
    </cfRule>
    <cfRule type="containsText" dxfId="10901" priority="6852" stopIfTrue="1" operator="containsText" text="booking vc">
      <formula>NOT(ISERROR(SEARCH("booking vc",J784)))</formula>
    </cfRule>
  </conditionalFormatting>
  <conditionalFormatting sqref="J784">
    <cfRule type="containsText" dxfId="10900" priority="6865" operator="containsText" text="BANND">
      <formula>NOT(ISERROR(SEARCH("BANND",J784)))</formula>
    </cfRule>
    <cfRule type="expression" dxfId="10899" priority="6866">
      <formula>"'=NOT(ISERROR(VLOOKUP('Banned list'!)"</formula>
    </cfRule>
  </conditionalFormatting>
  <conditionalFormatting sqref="N784">
    <cfRule type="containsText" dxfId="10898" priority="6862" stopIfTrue="1" operator="containsText" text="CHARGE ON ARRIVAL">
      <formula>NOT(ISERROR(SEARCH("CHARGE ON ARRIVAL",N784)))</formula>
    </cfRule>
    <cfRule type="containsText" dxfId="10897" priority="6863" stopIfTrue="1" operator="containsText" text="CHARGE VC ON DAY">
      <formula>NOT(ISERROR(SEARCH("CHARGE VC ON DAY",N784)))</formula>
    </cfRule>
    <cfRule type="containsText" dxfId="10896" priority="6864" stopIfTrue="1" operator="containsText" text="PAID">
      <formula>NOT(ISERROR(SEARCH("PAID",N784)))</formula>
    </cfRule>
  </conditionalFormatting>
  <conditionalFormatting sqref="B785:F785 H785:L785">
    <cfRule type="expression" dxfId="10895" priority="6831">
      <formula>"'=NOT(ISERROR(VLOOKUP('Banned list'!)"</formula>
    </cfRule>
  </conditionalFormatting>
  <conditionalFormatting sqref="J785">
    <cfRule type="containsText" dxfId="10894" priority="6834" operator="containsText" text="bb">
      <formula>NOT(ISERROR(SEARCH("bb",J785)))</formula>
    </cfRule>
    <cfRule type="containsText" dxfId="10893" priority="6835" stopIfTrue="1" operator="containsText" text="booking hc">
      <formula>NOT(ISERROR(SEARCH("booking hc",J785)))</formula>
    </cfRule>
    <cfRule type="containsText" dxfId="10892" priority="6836" operator="containsText" text="expedia vc">
      <formula>NOT(ISERROR(SEARCH("expedia vc",J785)))</formula>
    </cfRule>
    <cfRule type="containsText" dxfId="10891" priority="6837" operator="containsText" text="booking hcn">
      <formula>NOT(ISERROR(SEARCH("booking hcn",J785)))</formula>
    </cfRule>
    <cfRule type="containsText" dxfId="10890" priority="6838" stopIfTrue="1" operator="containsText" text="booking vcd">
      <formula>NOT(ISERROR(SEARCH("booking vcd",J785)))</formula>
    </cfRule>
    <cfRule type="containsText" dxfId="10889" priority="6839" stopIfTrue="1" operator="containsText" text="booking vc">
      <formula>NOT(ISERROR(SEARCH("booking vc",J785)))</formula>
    </cfRule>
  </conditionalFormatting>
  <conditionalFormatting sqref="J785">
    <cfRule type="containsText" dxfId="10888" priority="6833" operator="containsText" text="hw">
      <formula>NOT(ISERROR(SEARCH("hw",J785)))</formula>
    </cfRule>
  </conditionalFormatting>
  <conditionalFormatting sqref="J785">
    <cfRule type="containsText" dxfId="10887" priority="6824" operator="containsText" text="hw">
      <formula>NOT(ISERROR(SEARCH("hw",J785)))</formula>
    </cfRule>
    <cfRule type="containsText" dxfId="10886" priority="6825" operator="containsText" text="bb">
      <formula>NOT(ISERROR(SEARCH("bb",J785)))</formula>
    </cfRule>
    <cfRule type="containsText" dxfId="10885" priority="6826" stopIfTrue="1" operator="containsText" text="booking hc">
      <formula>NOT(ISERROR(SEARCH("booking hc",J785)))</formula>
    </cfRule>
    <cfRule type="containsText" dxfId="10884" priority="6827" operator="containsText" text="expedia vc">
      <formula>NOT(ISERROR(SEARCH("expedia vc",J785)))</formula>
    </cfRule>
    <cfRule type="containsText" dxfId="10883" priority="6828" operator="containsText" text="booking hcn">
      <formula>NOT(ISERROR(SEARCH("booking hcn",J785)))</formula>
    </cfRule>
    <cfRule type="containsText" dxfId="10882" priority="6829" stopIfTrue="1" operator="containsText" text="booking vcd">
      <formula>NOT(ISERROR(SEARCH("booking vcd",J785)))</formula>
    </cfRule>
    <cfRule type="containsText" dxfId="10881" priority="6830" stopIfTrue="1" operator="containsText" text="booking vc">
      <formula>NOT(ISERROR(SEARCH("booking vc",J785)))</formula>
    </cfRule>
  </conditionalFormatting>
  <conditionalFormatting sqref="J785">
    <cfRule type="containsText" dxfId="10880" priority="6843" operator="containsText" text="BANND">
      <formula>NOT(ISERROR(SEARCH("BANND",J785)))</formula>
    </cfRule>
    <cfRule type="expression" dxfId="10879" priority="6844">
      <formula>"'=NOT(ISERROR(VLOOKUP('Banned list'!)"</formula>
    </cfRule>
  </conditionalFormatting>
  <conditionalFormatting sqref="N785">
    <cfRule type="containsText" dxfId="10878" priority="6840" stopIfTrue="1" operator="containsText" text="CHARGE ON ARRIVAL">
      <formula>NOT(ISERROR(SEARCH("CHARGE ON ARRIVAL",N785)))</formula>
    </cfRule>
    <cfRule type="containsText" dxfId="10877" priority="6841" stopIfTrue="1" operator="containsText" text="CHARGE VC ON DAY">
      <formula>NOT(ISERROR(SEARCH("CHARGE VC ON DAY",N785)))</formula>
    </cfRule>
    <cfRule type="containsText" dxfId="10876" priority="6842" stopIfTrue="1" operator="containsText" text="PAID">
      <formula>NOT(ISERROR(SEARCH("PAID",N785)))</formula>
    </cfRule>
  </conditionalFormatting>
  <conditionalFormatting sqref="G786">
    <cfRule type="containsText" dxfId="10875" priority="6812" operator="containsText" text="BANND">
      <formula>NOT(ISERROR(SEARCH("BANND",G786)))</formula>
    </cfRule>
  </conditionalFormatting>
  <conditionalFormatting sqref="J786">
    <cfRule type="containsText" dxfId="10874" priority="6814" operator="containsText" text="bb">
      <formula>NOT(ISERROR(SEARCH("bb",J786)))</formula>
    </cfRule>
    <cfRule type="containsText" dxfId="10873" priority="6815" stopIfTrue="1" operator="containsText" text="booking hc">
      <formula>NOT(ISERROR(SEARCH("booking hc",J786)))</formula>
    </cfRule>
    <cfRule type="containsText" dxfId="10872" priority="6816" operator="containsText" text="expedia vc">
      <formula>NOT(ISERROR(SEARCH("expedia vc",J786)))</formula>
    </cfRule>
    <cfRule type="containsText" dxfId="10871" priority="6817" operator="containsText" text="booking hcn">
      <formula>NOT(ISERROR(SEARCH("booking hcn",J786)))</formula>
    </cfRule>
    <cfRule type="containsText" dxfId="10870" priority="6818" stopIfTrue="1" operator="containsText" text="booking vcd">
      <formula>NOT(ISERROR(SEARCH("booking vcd",J786)))</formula>
    </cfRule>
    <cfRule type="containsText" dxfId="10869" priority="6819" stopIfTrue="1" operator="containsText" text="booking vc">
      <formula>NOT(ISERROR(SEARCH("booking vc",J786)))</formula>
    </cfRule>
  </conditionalFormatting>
  <conditionalFormatting sqref="J786">
    <cfRule type="containsText" dxfId="10868" priority="6813" operator="containsText" text="hw">
      <formula>NOT(ISERROR(SEARCH("hw",J786)))</formula>
    </cfRule>
  </conditionalFormatting>
  <conditionalFormatting sqref="N786">
    <cfRule type="containsText" dxfId="10867" priority="6820" stopIfTrue="1" operator="containsText" text="CHARGE ON ARRIVAL">
      <formula>NOT(ISERROR(SEARCH("CHARGE ON ARRIVAL",N786)))</formula>
    </cfRule>
    <cfRule type="containsText" dxfId="10866" priority="6821" stopIfTrue="1" operator="containsText" text="CHARGE VC ON DAY">
      <formula>NOT(ISERROR(SEARCH("CHARGE VC ON DAY",N786)))</formula>
    </cfRule>
    <cfRule type="containsText" dxfId="10865" priority="6822" stopIfTrue="1" operator="containsText" text="PAID">
      <formula>NOT(ISERROR(SEARCH("PAID",N786)))</formula>
    </cfRule>
  </conditionalFormatting>
  <conditionalFormatting sqref="H787:L787 B787:F787">
    <cfRule type="expression" dxfId="10864" priority="6797">
      <formula>"'=NOT(ISERROR(VLOOKUP('Banned list'!)"</formula>
    </cfRule>
  </conditionalFormatting>
  <conditionalFormatting sqref="J787">
    <cfRule type="containsText" dxfId="10863" priority="6800" operator="containsText" text="bb">
      <formula>NOT(ISERROR(SEARCH("bb",J787)))</formula>
    </cfRule>
    <cfRule type="containsText" dxfId="10862" priority="6801" stopIfTrue="1" operator="containsText" text="booking hc">
      <formula>NOT(ISERROR(SEARCH("booking hc",J787)))</formula>
    </cfRule>
    <cfRule type="containsText" dxfId="10861" priority="6802" operator="containsText" text="expedia vc">
      <formula>NOT(ISERROR(SEARCH("expedia vc",J787)))</formula>
    </cfRule>
    <cfRule type="containsText" dxfId="10860" priority="6803" operator="containsText" text="booking hcn">
      <formula>NOT(ISERROR(SEARCH("booking hcn",J787)))</formula>
    </cfRule>
    <cfRule type="containsText" dxfId="10859" priority="6804" stopIfTrue="1" operator="containsText" text="booking vcd">
      <formula>NOT(ISERROR(SEARCH("booking vcd",J787)))</formula>
    </cfRule>
    <cfRule type="containsText" dxfId="10858" priority="6805" stopIfTrue="1" operator="containsText" text="booking vc">
      <formula>NOT(ISERROR(SEARCH("booking vc",J787)))</formula>
    </cfRule>
  </conditionalFormatting>
  <conditionalFormatting sqref="J787">
    <cfRule type="containsText" dxfId="10857" priority="6799" operator="containsText" text="hw">
      <formula>NOT(ISERROR(SEARCH("hw",J787)))</formula>
    </cfRule>
  </conditionalFormatting>
  <conditionalFormatting sqref="J787">
    <cfRule type="containsText" dxfId="10856" priority="6790" operator="containsText" text="hw">
      <formula>NOT(ISERROR(SEARCH("hw",J787)))</formula>
    </cfRule>
    <cfRule type="containsText" dxfId="10855" priority="6791" operator="containsText" text="bb">
      <formula>NOT(ISERROR(SEARCH("bb",J787)))</formula>
    </cfRule>
    <cfRule type="containsText" dxfId="10854" priority="6792" stopIfTrue="1" operator="containsText" text="booking hc">
      <formula>NOT(ISERROR(SEARCH("booking hc",J787)))</formula>
    </cfRule>
    <cfRule type="containsText" dxfId="10853" priority="6793" operator="containsText" text="expedia vc">
      <formula>NOT(ISERROR(SEARCH("expedia vc",J787)))</formula>
    </cfRule>
    <cfRule type="containsText" dxfId="10852" priority="6794" operator="containsText" text="booking hcn">
      <formula>NOT(ISERROR(SEARCH("booking hcn",J787)))</formula>
    </cfRule>
    <cfRule type="containsText" dxfId="10851" priority="6795" stopIfTrue="1" operator="containsText" text="booking vcd">
      <formula>NOT(ISERROR(SEARCH("booking vcd",J787)))</formula>
    </cfRule>
    <cfRule type="containsText" dxfId="10850" priority="6796" stopIfTrue="1" operator="containsText" text="booking vc">
      <formula>NOT(ISERROR(SEARCH("booking vc",J787)))</formula>
    </cfRule>
  </conditionalFormatting>
  <conditionalFormatting sqref="J787">
    <cfRule type="containsText" dxfId="10849" priority="6809" operator="containsText" text="BANND">
      <formula>NOT(ISERROR(SEARCH("BANND",J787)))</formula>
    </cfRule>
    <cfRule type="expression" dxfId="10848" priority="6810">
      <formula>"'=NOT(ISERROR(VLOOKUP('Banned list'!)"</formula>
    </cfRule>
  </conditionalFormatting>
  <conditionalFormatting sqref="N787">
    <cfRule type="containsText" dxfId="10847" priority="6806" stopIfTrue="1" operator="containsText" text="CHARGE ON ARRIVAL">
      <formula>NOT(ISERROR(SEARCH("CHARGE ON ARRIVAL",N787)))</formula>
    </cfRule>
    <cfRule type="containsText" dxfId="10846" priority="6807" stopIfTrue="1" operator="containsText" text="CHARGE VC ON DAY">
      <formula>NOT(ISERROR(SEARCH("CHARGE VC ON DAY",N787)))</formula>
    </cfRule>
    <cfRule type="containsText" dxfId="10845" priority="6808" stopIfTrue="1" operator="containsText" text="PAID">
      <formula>NOT(ISERROR(SEARCH("PAID",N787)))</formula>
    </cfRule>
  </conditionalFormatting>
  <conditionalFormatting sqref="G787">
    <cfRule type="containsText" dxfId="10844" priority="6788" operator="containsText" text="BANND">
      <formula>NOT(ISERROR(SEARCH("BANND",G787)))</formula>
    </cfRule>
  </conditionalFormatting>
  <conditionalFormatting sqref="B788:F788 H788:L788">
    <cfRule type="expression" dxfId="10843" priority="6773">
      <formula>"'=NOT(ISERROR(VLOOKUP('Banned list'!)"</formula>
    </cfRule>
  </conditionalFormatting>
  <conditionalFormatting sqref="J788">
    <cfRule type="containsText" dxfId="10842" priority="6776" operator="containsText" text="bb">
      <formula>NOT(ISERROR(SEARCH("bb",J788)))</formula>
    </cfRule>
    <cfRule type="containsText" dxfId="10841" priority="6777" stopIfTrue="1" operator="containsText" text="booking hc">
      <formula>NOT(ISERROR(SEARCH("booking hc",J788)))</formula>
    </cfRule>
    <cfRule type="containsText" dxfId="10840" priority="6778" operator="containsText" text="expedia vc">
      <formula>NOT(ISERROR(SEARCH("expedia vc",J788)))</formula>
    </cfRule>
    <cfRule type="containsText" dxfId="10839" priority="6779" operator="containsText" text="booking hcn">
      <formula>NOT(ISERROR(SEARCH("booking hcn",J788)))</formula>
    </cfRule>
    <cfRule type="containsText" dxfId="10838" priority="6780" stopIfTrue="1" operator="containsText" text="booking vcd">
      <formula>NOT(ISERROR(SEARCH("booking vcd",J788)))</formula>
    </cfRule>
    <cfRule type="containsText" dxfId="10837" priority="6781" stopIfTrue="1" operator="containsText" text="booking vc">
      <formula>NOT(ISERROR(SEARCH("booking vc",J788)))</formula>
    </cfRule>
  </conditionalFormatting>
  <conditionalFormatting sqref="J788">
    <cfRule type="containsText" dxfId="10836" priority="6775" operator="containsText" text="hw">
      <formula>NOT(ISERROR(SEARCH("hw",J788)))</formula>
    </cfRule>
  </conditionalFormatting>
  <conditionalFormatting sqref="J788">
    <cfRule type="containsText" dxfId="10835" priority="6766" operator="containsText" text="hw">
      <formula>NOT(ISERROR(SEARCH("hw",J788)))</formula>
    </cfRule>
    <cfRule type="containsText" dxfId="10834" priority="6767" operator="containsText" text="bb">
      <formula>NOT(ISERROR(SEARCH("bb",J788)))</formula>
    </cfRule>
    <cfRule type="containsText" dxfId="10833" priority="6768" stopIfTrue="1" operator="containsText" text="booking hc">
      <formula>NOT(ISERROR(SEARCH("booking hc",J788)))</formula>
    </cfRule>
    <cfRule type="containsText" dxfId="10832" priority="6769" operator="containsText" text="expedia vc">
      <formula>NOT(ISERROR(SEARCH("expedia vc",J788)))</formula>
    </cfRule>
    <cfRule type="containsText" dxfId="10831" priority="6770" operator="containsText" text="booking hcn">
      <formula>NOT(ISERROR(SEARCH("booking hcn",J788)))</formula>
    </cfRule>
    <cfRule type="containsText" dxfId="10830" priority="6771" stopIfTrue="1" operator="containsText" text="booking vcd">
      <formula>NOT(ISERROR(SEARCH("booking vcd",J788)))</formula>
    </cfRule>
    <cfRule type="containsText" dxfId="10829" priority="6772" stopIfTrue="1" operator="containsText" text="booking vc">
      <formula>NOT(ISERROR(SEARCH("booking vc",J788)))</formula>
    </cfRule>
  </conditionalFormatting>
  <conditionalFormatting sqref="J788">
    <cfRule type="containsText" dxfId="10828" priority="6785" operator="containsText" text="BANND">
      <formula>NOT(ISERROR(SEARCH("BANND",J788)))</formula>
    </cfRule>
    <cfRule type="expression" dxfId="10827" priority="6786">
      <formula>"'=NOT(ISERROR(VLOOKUP('Banned list'!)"</formula>
    </cfRule>
  </conditionalFormatting>
  <conditionalFormatting sqref="N788">
    <cfRule type="containsText" dxfId="10826" priority="6782" stopIfTrue="1" operator="containsText" text="CHARGE ON ARRIVAL">
      <formula>NOT(ISERROR(SEARCH("CHARGE ON ARRIVAL",N788)))</formula>
    </cfRule>
    <cfRule type="containsText" dxfId="10825" priority="6783" stopIfTrue="1" operator="containsText" text="CHARGE VC ON DAY">
      <formula>NOT(ISERROR(SEARCH("CHARGE VC ON DAY",N788)))</formula>
    </cfRule>
    <cfRule type="containsText" dxfId="10824" priority="6784" stopIfTrue="1" operator="containsText" text="PAID">
      <formula>NOT(ISERROR(SEARCH("PAID",N788)))</formula>
    </cfRule>
  </conditionalFormatting>
  <conditionalFormatting sqref="B789:F789 H789:L789">
    <cfRule type="expression" dxfId="10823" priority="6751">
      <formula>"'=NOT(ISERROR(VLOOKUP('Banned list'!)"</formula>
    </cfRule>
  </conditionalFormatting>
  <conditionalFormatting sqref="J789">
    <cfRule type="containsText" dxfId="10822" priority="6754" operator="containsText" text="bb">
      <formula>NOT(ISERROR(SEARCH("bb",J789)))</formula>
    </cfRule>
    <cfRule type="containsText" dxfId="10821" priority="6755" stopIfTrue="1" operator="containsText" text="booking hc">
      <formula>NOT(ISERROR(SEARCH("booking hc",J789)))</formula>
    </cfRule>
    <cfRule type="containsText" dxfId="10820" priority="6756" operator="containsText" text="expedia vc">
      <formula>NOT(ISERROR(SEARCH("expedia vc",J789)))</formula>
    </cfRule>
    <cfRule type="containsText" dxfId="10819" priority="6757" operator="containsText" text="booking hcn">
      <formula>NOT(ISERROR(SEARCH("booking hcn",J789)))</formula>
    </cfRule>
    <cfRule type="containsText" dxfId="10818" priority="6758" stopIfTrue="1" operator="containsText" text="booking vcd">
      <formula>NOT(ISERROR(SEARCH("booking vcd",J789)))</formula>
    </cfRule>
    <cfRule type="containsText" dxfId="10817" priority="6759" stopIfTrue="1" operator="containsText" text="booking vc">
      <formula>NOT(ISERROR(SEARCH("booking vc",J789)))</formula>
    </cfRule>
  </conditionalFormatting>
  <conditionalFormatting sqref="J789">
    <cfRule type="containsText" dxfId="10816" priority="6753" operator="containsText" text="hw">
      <formula>NOT(ISERROR(SEARCH("hw",J789)))</formula>
    </cfRule>
  </conditionalFormatting>
  <conditionalFormatting sqref="J789">
    <cfRule type="containsText" dxfId="10815" priority="6744" operator="containsText" text="hw">
      <formula>NOT(ISERROR(SEARCH("hw",J789)))</formula>
    </cfRule>
    <cfRule type="containsText" dxfId="10814" priority="6745" operator="containsText" text="bb">
      <formula>NOT(ISERROR(SEARCH("bb",J789)))</formula>
    </cfRule>
    <cfRule type="containsText" dxfId="10813" priority="6746" stopIfTrue="1" operator="containsText" text="booking hc">
      <formula>NOT(ISERROR(SEARCH("booking hc",J789)))</formula>
    </cfRule>
    <cfRule type="containsText" dxfId="10812" priority="6747" operator="containsText" text="expedia vc">
      <formula>NOT(ISERROR(SEARCH("expedia vc",J789)))</formula>
    </cfRule>
    <cfRule type="containsText" dxfId="10811" priority="6748" operator="containsText" text="booking hcn">
      <formula>NOT(ISERROR(SEARCH("booking hcn",J789)))</formula>
    </cfRule>
    <cfRule type="containsText" dxfId="10810" priority="6749" stopIfTrue="1" operator="containsText" text="booking vcd">
      <formula>NOT(ISERROR(SEARCH("booking vcd",J789)))</formula>
    </cfRule>
    <cfRule type="containsText" dxfId="10809" priority="6750" stopIfTrue="1" operator="containsText" text="booking vc">
      <formula>NOT(ISERROR(SEARCH("booking vc",J789)))</formula>
    </cfRule>
  </conditionalFormatting>
  <conditionalFormatting sqref="J789">
    <cfRule type="containsText" dxfId="10808" priority="6763" operator="containsText" text="BANND">
      <formula>NOT(ISERROR(SEARCH("BANND",J789)))</formula>
    </cfRule>
    <cfRule type="expression" dxfId="10807" priority="6764">
      <formula>"'=NOT(ISERROR(VLOOKUP('Banned list'!)"</formula>
    </cfRule>
  </conditionalFormatting>
  <conditionalFormatting sqref="N789">
    <cfRule type="containsText" dxfId="10806" priority="6760" stopIfTrue="1" operator="containsText" text="CHARGE ON ARRIVAL">
      <formula>NOT(ISERROR(SEARCH("CHARGE ON ARRIVAL",N789)))</formula>
    </cfRule>
    <cfRule type="containsText" dxfId="10805" priority="6761" stopIfTrue="1" operator="containsText" text="CHARGE VC ON DAY">
      <formula>NOT(ISERROR(SEARCH("CHARGE VC ON DAY",N789)))</formula>
    </cfRule>
    <cfRule type="containsText" dxfId="10804" priority="6762" stopIfTrue="1" operator="containsText" text="PAID">
      <formula>NOT(ISERROR(SEARCH("PAID",N789)))</formula>
    </cfRule>
  </conditionalFormatting>
  <conditionalFormatting sqref="G789">
    <cfRule type="containsText" dxfId="10803" priority="6742" operator="containsText" text="BANND">
      <formula>NOT(ISERROR(SEARCH("BANND",G789)))</formula>
    </cfRule>
  </conditionalFormatting>
  <conditionalFormatting sqref="J790">
    <cfRule type="containsText" dxfId="10802" priority="6733" operator="containsText" text="bb">
      <formula>NOT(ISERROR(SEARCH("bb",J790)))</formula>
    </cfRule>
    <cfRule type="containsText" dxfId="10801" priority="6734" stopIfTrue="1" operator="containsText" text="booking hc">
      <formula>NOT(ISERROR(SEARCH("booking hc",J790)))</formula>
    </cfRule>
    <cfRule type="containsText" dxfId="10800" priority="6735" operator="containsText" text="expedia vc">
      <formula>NOT(ISERROR(SEARCH("expedia vc",J790)))</formula>
    </cfRule>
    <cfRule type="containsText" dxfId="10799" priority="6736" operator="containsText" text="booking hcn">
      <formula>NOT(ISERROR(SEARCH("booking hcn",J790)))</formula>
    </cfRule>
    <cfRule type="containsText" dxfId="10798" priority="6737" stopIfTrue="1" operator="containsText" text="booking vcd">
      <formula>NOT(ISERROR(SEARCH("booking vcd",J790)))</formula>
    </cfRule>
    <cfRule type="containsText" dxfId="10797" priority="6738" stopIfTrue="1" operator="containsText" text="booking vc">
      <formula>NOT(ISERROR(SEARCH("booking vc",J790)))</formula>
    </cfRule>
  </conditionalFormatting>
  <conditionalFormatting sqref="J790">
    <cfRule type="containsText" dxfId="10796" priority="6732" operator="containsText" text="hw">
      <formula>NOT(ISERROR(SEARCH("hw",J790)))</formula>
    </cfRule>
  </conditionalFormatting>
  <conditionalFormatting sqref="N790">
    <cfRule type="containsText" dxfId="10795" priority="6739" stopIfTrue="1" operator="containsText" text="CHARGE ON ARRIVAL">
      <formula>NOT(ISERROR(SEARCH("CHARGE ON ARRIVAL",N790)))</formula>
    </cfRule>
    <cfRule type="containsText" dxfId="10794" priority="6740" stopIfTrue="1" operator="containsText" text="CHARGE VC ON DAY">
      <formula>NOT(ISERROR(SEARCH("CHARGE VC ON DAY",N790)))</formula>
    </cfRule>
    <cfRule type="containsText" dxfId="10793" priority="6741" stopIfTrue="1" operator="containsText" text="PAID">
      <formula>NOT(ISERROR(SEARCH("PAID",N790)))</formula>
    </cfRule>
  </conditionalFormatting>
  <conditionalFormatting sqref="B791:F791 H791:L791">
    <cfRule type="expression" dxfId="10792" priority="6717">
      <formula>"'=NOT(ISERROR(VLOOKUP('Banned list'!)"</formula>
    </cfRule>
  </conditionalFormatting>
  <conditionalFormatting sqref="J791">
    <cfRule type="containsText" dxfId="10791" priority="6720" operator="containsText" text="bb">
      <formula>NOT(ISERROR(SEARCH("bb",J791)))</formula>
    </cfRule>
    <cfRule type="containsText" dxfId="10790" priority="6721" stopIfTrue="1" operator="containsText" text="booking hc">
      <formula>NOT(ISERROR(SEARCH("booking hc",J791)))</formula>
    </cfRule>
    <cfRule type="containsText" dxfId="10789" priority="6722" operator="containsText" text="expedia vc">
      <formula>NOT(ISERROR(SEARCH("expedia vc",J791)))</formula>
    </cfRule>
    <cfRule type="containsText" dxfId="10788" priority="6723" operator="containsText" text="booking hcn">
      <formula>NOT(ISERROR(SEARCH("booking hcn",J791)))</formula>
    </cfRule>
    <cfRule type="containsText" dxfId="10787" priority="6724" stopIfTrue="1" operator="containsText" text="booking vcd">
      <formula>NOT(ISERROR(SEARCH("booking vcd",J791)))</formula>
    </cfRule>
    <cfRule type="containsText" dxfId="10786" priority="6725" stopIfTrue="1" operator="containsText" text="booking vc">
      <formula>NOT(ISERROR(SEARCH("booking vc",J791)))</formula>
    </cfRule>
  </conditionalFormatting>
  <conditionalFormatting sqref="J791">
    <cfRule type="containsText" dxfId="10785" priority="6719" operator="containsText" text="hw">
      <formula>NOT(ISERROR(SEARCH("hw",J791)))</formula>
    </cfRule>
  </conditionalFormatting>
  <conditionalFormatting sqref="J791">
    <cfRule type="containsText" dxfId="10784" priority="6710" operator="containsText" text="hw">
      <formula>NOT(ISERROR(SEARCH("hw",J791)))</formula>
    </cfRule>
    <cfRule type="containsText" dxfId="10783" priority="6711" operator="containsText" text="bb">
      <formula>NOT(ISERROR(SEARCH("bb",J791)))</formula>
    </cfRule>
    <cfRule type="containsText" dxfId="10782" priority="6712" stopIfTrue="1" operator="containsText" text="booking hc">
      <formula>NOT(ISERROR(SEARCH("booking hc",J791)))</formula>
    </cfRule>
    <cfRule type="containsText" dxfId="10781" priority="6713" operator="containsText" text="expedia vc">
      <formula>NOT(ISERROR(SEARCH("expedia vc",J791)))</formula>
    </cfRule>
    <cfRule type="containsText" dxfId="10780" priority="6714" operator="containsText" text="booking hcn">
      <formula>NOT(ISERROR(SEARCH("booking hcn",J791)))</formula>
    </cfRule>
    <cfRule type="containsText" dxfId="10779" priority="6715" stopIfTrue="1" operator="containsText" text="booking vcd">
      <formula>NOT(ISERROR(SEARCH("booking vcd",J791)))</formula>
    </cfRule>
    <cfRule type="containsText" dxfId="10778" priority="6716" stopIfTrue="1" operator="containsText" text="booking vc">
      <formula>NOT(ISERROR(SEARCH("booking vc",J791)))</formula>
    </cfRule>
  </conditionalFormatting>
  <conditionalFormatting sqref="J791">
    <cfRule type="containsText" dxfId="10777" priority="6729" operator="containsText" text="BANND">
      <formula>NOT(ISERROR(SEARCH("BANND",J791)))</formula>
    </cfRule>
    <cfRule type="expression" dxfId="10776" priority="6730">
      <formula>"'=NOT(ISERROR(VLOOKUP('Banned list'!)"</formula>
    </cfRule>
  </conditionalFormatting>
  <conditionalFormatting sqref="N791">
    <cfRule type="containsText" dxfId="10775" priority="6726" stopIfTrue="1" operator="containsText" text="CHARGE ON ARRIVAL">
      <formula>NOT(ISERROR(SEARCH("CHARGE ON ARRIVAL",N791)))</formula>
    </cfRule>
    <cfRule type="containsText" dxfId="10774" priority="6727" stopIfTrue="1" operator="containsText" text="CHARGE VC ON DAY">
      <formula>NOT(ISERROR(SEARCH("CHARGE VC ON DAY",N791)))</formula>
    </cfRule>
    <cfRule type="containsText" dxfId="10773" priority="6728" stopIfTrue="1" operator="containsText" text="PAID">
      <formula>NOT(ISERROR(SEARCH("PAID",N791)))</formula>
    </cfRule>
  </conditionalFormatting>
  <conditionalFormatting sqref="J792">
    <cfRule type="containsText" dxfId="10772" priority="6701" operator="containsText" text="bb">
      <formula>NOT(ISERROR(SEARCH("bb",J792)))</formula>
    </cfRule>
    <cfRule type="containsText" dxfId="10771" priority="6702" stopIfTrue="1" operator="containsText" text="booking hc">
      <formula>NOT(ISERROR(SEARCH("booking hc",J792)))</formula>
    </cfRule>
    <cfRule type="containsText" dxfId="10770" priority="6703" operator="containsText" text="expedia vc">
      <formula>NOT(ISERROR(SEARCH("expedia vc",J792)))</formula>
    </cfRule>
    <cfRule type="containsText" dxfId="10769" priority="6704" operator="containsText" text="booking hcn">
      <formula>NOT(ISERROR(SEARCH("booking hcn",J792)))</formula>
    </cfRule>
    <cfRule type="containsText" dxfId="10768" priority="6705" stopIfTrue="1" operator="containsText" text="booking vcd">
      <formula>NOT(ISERROR(SEARCH("booking vcd",J792)))</formula>
    </cfRule>
    <cfRule type="containsText" dxfId="10767" priority="6706" stopIfTrue="1" operator="containsText" text="booking vc">
      <formula>NOT(ISERROR(SEARCH("booking vc",J792)))</formula>
    </cfRule>
  </conditionalFormatting>
  <conditionalFormatting sqref="J792">
    <cfRule type="containsText" dxfId="10766" priority="6700" operator="containsText" text="hw">
      <formula>NOT(ISERROR(SEARCH("hw",J792)))</formula>
    </cfRule>
  </conditionalFormatting>
  <conditionalFormatting sqref="N792">
    <cfRule type="containsText" dxfId="10765" priority="6707" stopIfTrue="1" operator="containsText" text="CHARGE ON ARRIVAL">
      <formula>NOT(ISERROR(SEARCH("CHARGE ON ARRIVAL",N792)))</formula>
    </cfRule>
    <cfRule type="containsText" dxfId="10764" priority="6708" stopIfTrue="1" operator="containsText" text="CHARGE VC ON DAY">
      <formula>NOT(ISERROR(SEARCH("CHARGE VC ON DAY",N792)))</formula>
    </cfRule>
    <cfRule type="containsText" dxfId="10763" priority="6709" stopIfTrue="1" operator="containsText" text="PAID">
      <formula>NOT(ISERROR(SEARCH("PAID",N792)))</formula>
    </cfRule>
  </conditionalFormatting>
  <conditionalFormatting sqref="J793">
    <cfRule type="containsText" dxfId="10762" priority="6691" operator="containsText" text="bb">
      <formula>NOT(ISERROR(SEARCH("bb",J793)))</formula>
    </cfRule>
    <cfRule type="containsText" dxfId="10761" priority="6692" stopIfTrue="1" operator="containsText" text="booking hc">
      <formula>NOT(ISERROR(SEARCH("booking hc",J793)))</formula>
    </cfRule>
    <cfRule type="containsText" dxfId="10760" priority="6693" operator="containsText" text="expedia vc">
      <formula>NOT(ISERROR(SEARCH("expedia vc",J793)))</formula>
    </cfRule>
    <cfRule type="containsText" dxfId="10759" priority="6694" operator="containsText" text="booking hcn">
      <formula>NOT(ISERROR(SEARCH("booking hcn",J793)))</formula>
    </cfRule>
    <cfRule type="containsText" dxfId="10758" priority="6695" stopIfTrue="1" operator="containsText" text="booking vcd">
      <formula>NOT(ISERROR(SEARCH("booking vcd",J793)))</formula>
    </cfRule>
    <cfRule type="containsText" dxfId="10757" priority="6696" stopIfTrue="1" operator="containsText" text="booking vc">
      <formula>NOT(ISERROR(SEARCH("booking vc",J793)))</formula>
    </cfRule>
  </conditionalFormatting>
  <conditionalFormatting sqref="J793">
    <cfRule type="containsText" dxfId="10756" priority="6690" operator="containsText" text="hw">
      <formula>NOT(ISERROR(SEARCH("hw",J793)))</formula>
    </cfRule>
  </conditionalFormatting>
  <conditionalFormatting sqref="N793">
    <cfRule type="containsText" dxfId="10755" priority="6697" stopIfTrue="1" operator="containsText" text="CHARGE ON ARRIVAL">
      <formula>NOT(ISERROR(SEARCH("CHARGE ON ARRIVAL",N793)))</formula>
    </cfRule>
    <cfRule type="containsText" dxfId="10754" priority="6698" stopIfTrue="1" operator="containsText" text="CHARGE VC ON DAY">
      <formula>NOT(ISERROR(SEARCH("CHARGE VC ON DAY",N793)))</formula>
    </cfRule>
    <cfRule type="containsText" dxfId="10753" priority="6699" stopIfTrue="1" operator="containsText" text="PAID">
      <formula>NOT(ISERROR(SEARCH("PAID",N793)))</formula>
    </cfRule>
  </conditionalFormatting>
  <conditionalFormatting sqref="J793">
    <cfRule type="containsText" dxfId="10752" priority="6681" operator="containsText" text="bb">
      <formula>NOT(ISERROR(SEARCH("bb",J793)))</formula>
    </cfRule>
    <cfRule type="containsText" dxfId="10751" priority="6682" stopIfTrue="1" operator="containsText" text="booking hc">
      <formula>NOT(ISERROR(SEARCH("booking hc",J793)))</formula>
    </cfRule>
    <cfRule type="containsText" dxfId="10750" priority="6683" operator="containsText" text="expedia vc">
      <formula>NOT(ISERROR(SEARCH("expedia vc",J793)))</formula>
    </cfRule>
    <cfRule type="containsText" dxfId="10749" priority="6684" operator="containsText" text="booking hcn">
      <formula>NOT(ISERROR(SEARCH("booking hcn",J793)))</formula>
    </cfRule>
    <cfRule type="containsText" dxfId="10748" priority="6685" stopIfTrue="1" operator="containsText" text="booking vcd">
      <formula>NOT(ISERROR(SEARCH("booking vcd",J793)))</formula>
    </cfRule>
    <cfRule type="containsText" dxfId="10747" priority="6686" stopIfTrue="1" operator="containsText" text="booking vc">
      <formula>NOT(ISERROR(SEARCH("booking vc",J793)))</formula>
    </cfRule>
  </conditionalFormatting>
  <conditionalFormatting sqref="J793">
    <cfRule type="containsText" dxfId="10746" priority="6680" operator="containsText" text="hw">
      <formula>NOT(ISERROR(SEARCH("hw",J793)))</formula>
    </cfRule>
  </conditionalFormatting>
  <conditionalFormatting sqref="N793">
    <cfRule type="containsText" dxfId="10745" priority="6687" stopIfTrue="1" operator="containsText" text="CHARGE ON ARRIVAL">
      <formula>NOT(ISERROR(SEARCH("CHARGE ON ARRIVAL",N793)))</formula>
    </cfRule>
    <cfRule type="containsText" dxfId="10744" priority="6688" stopIfTrue="1" operator="containsText" text="CHARGE VC ON DAY">
      <formula>NOT(ISERROR(SEARCH("CHARGE VC ON DAY",N793)))</formula>
    </cfRule>
    <cfRule type="containsText" dxfId="10743" priority="6689" stopIfTrue="1" operator="containsText" text="PAID">
      <formula>NOT(ISERROR(SEARCH("PAID",N793)))</formula>
    </cfRule>
  </conditionalFormatting>
  <conditionalFormatting sqref="H794:L794 B794:F794">
    <cfRule type="expression" dxfId="10742" priority="6665">
      <formula>"'=NOT(ISERROR(VLOOKUP('Banned list'!)"</formula>
    </cfRule>
  </conditionalFormatting>
  <conditionalFormatting sqref="J794">
    <cfRule type="containsText" dxfId="10741" priority="6668" operator="containsText" text="bb">
      <formula>NOT(ISERROR(SEARCH("bb",J794)))</formula>
    </cfRule>
    <cfRule type="containsText" dxfId="10740" priority="6669" stopIfTrue="1" operator="containsText" text="booking hc">
      <formula>NOT(ISERROR(SEARCH("booking hc",J794)))</formula>
    </cfRule>
    <cfRule type="containsText" dxfId="10739" priority="6670" operator="containsText" text="expedia vc">
      <formula>NOT(ISERROR(SEARCH("expedia vc",J794)))</formula>
    </cfRule>
    <cfRule type="containsText" dxfId="10738" priority="6671" operator="containsText" text="booking hcn">
      <formula>NOT(ISERROR(SEARCH("booking hcn",J794)))</formula>
    </cfRule>
    <cfRule type="containsText" dxfId="10737" priority="6672" stopIfTrue="1" operator="containsText" text="booking vcd">
      <formula>NOT(ISERROR(SEARCH("booking vcd",J794)))</formula>
    </cfRule>
    <cfRule type="containsText" dxfId="10736" priority="6673" stopIfTrue="1" operator="containsText" text="booking vc">
      <formula>NOT(ISERROR(SEARCH("booking vc",J794)))</formula>
    </cfRule>
  </conditionalFormatting>
  <conditionalFormatting sqref="J794">
    <cfRule type="containsText" dxfId="10735" priority="6667" operator="containsText" text="hw">
      <formula>NOT(ISERROR(SEARCH("hw",J794)))</formula>
    </cfRule>
  </conditionalFormatting>
  <conditionalFormatting sqref="J794">
    <cfRule type="containsText" dxfId="10734" priority="6658" operator="containsText" text="hw">
      <formula>NOT(ISERROR(SEARCH("hw",J794)))</formula>
    </cfRule>
    <cfRule type="containsText" dxfId="10733" priority="6659" operator="containsText" text="bb">
      <formula>NOT(ISERROR(SEARCH("bb",J794)))</formula>
    </cfRule>
    <cfRule type="containsText" dxfId="10732" priority="6660" stopIfTrue="1" operator="containsText" text="booking hc">
      <formula>NOT(ISERROR(SEARCH("booking hc",J794)))</formula>
    </cfRule>
    <cfRule type="containsText" dxfId="10731" priority="6661" operator="containsText" text="expedia vc">
      <formula>NOT(ISERROR(SEARCH("expedia vc",J794)))</formula>
    </cfRule>
    <cfRule type="containsText" dxfId="10730" priority="6662" operator="containsText" text="booking hcn">
      <formula>NOT(ISERROR(SEARCH("booking hcn",J794)))</formula>
    </cfRule>
    <cfRule type="containsText" dxfId="10729" priority="6663" stopIfTrue="1" operator="containsText" text="booking vcd">
      <formula>NOT(ISERROR(SEARCH("booking vcd",J794)))</formula>
    </cfRule>
    <cfRule type="containsText" dxfId="10728" priority="6664" stopIfTrue="1" operator="containsText" text="booking vc">
      <formula>NOT(ISERROR(SEARCH("booking vc",J794)))</formula>
    </cfRule>
  </conditionalFormatting>
  <conditionalFormatting sqref="J794">
    <cfRule type="containsText" dxfId="10727" priority="6677" operator="containsText" text="BANND">
      <formula>NOT(ISERROR(SEARCH("BANND",J794)))</formula>
    </cfRule>
    <cfRule type="expression" dxfId="10726" priority="6678">
      <formula>"'=NOT(ISERROR(VLOOKUP('Banned list'!)"</formula>
    </cfRule>
  </conditionalFormatting>
  <conditionalFormatting sqref="N794">
    <cfRule type="containsText" dxfId="10725" priority="6674" stopIfTrue="1" operator="containsText" text="CHARGE ON ARRIVAL">
      <formula>NOT(ISERROR(SEARCH("CHARGE ON ARRIVAL",N794)))</formula>
    </cfRule>
    <cfRule type="containsText" dxfId="10724" priority="6675" stopIfTrue="1" operator="containsText" text="CHARGE VC ON DAY">
      <formula>NOT(ISERROR(SEARCH("CHARGE VC ON DAY",N794)))</formula>
    </cfRule>
    <cfRule type="containsText" dxfId="10723" priority="6676" stopIfTrue="1" operator="containsText" text="PAID">
      <formula>NOT(ISERROR(SEARCH("PAID",N794)))</formula>
    </cfRule>
  </conditionalFormatting>
  <conditionalFormatting sqref="J794">
    <cfRule type="containsText" dxfId="10722" priority="6649" operator="containsText" text="bb">
      <formula>NOT(ISERROR(SEARCH("bb",J794)))</formula>
    </cfRule>
    <cfRule type="containsText" dxfId="10721" priority="6650" stopIfTrue="1" operator="containsText" text="booking hc">
      <formula>NOT(ISERROR(SEARCH("booking hc",J794)))</formula>
    </cfRule>
    <cfRule type="containsText" dxfId="10720" priority="6651" operator="containsText" text="expedia vc">
      <formula>NOT(ISERROR(SEARCH("expedia vc",J794)))</formula>
    </cfRule>
    <cfRule type="containsText" dxfId="10719" priority="6652" operator="containsText" text="booking hcn">
      <formula>NOT(ISERROR(SEARCH("booking hcn",J794)))</formula>
    </cfRule>
    <cfRule type="containsText" dxfId="10718" priority="6653" stopIfTrue="1" operator="containsText" text="booking vcd">
      <formula>NOT(ISERROR(SEARCH("booking vcd",J794)))</formula>
    </cfRule>
    <cfRule type="containsText" dxfId="10717" priority="6654" stopIfTrue="1" operator="containsText" text="booking vc">
      <formula>NOT(ISERROR(SEARCH("booking vc",J794)))</formula>
    </cfRule>
  </conditionalFormatting>
  <conditionalFormatting sqref="J794">
    <cfRule type="containsText" dxfId="10716" priority="6648" operator="containsText" text="hw">
      <formula>NOT(ISERROR(SEARCH("hw",J794)))</formula>
    </cfRule>
  </conditionalFormatting>
  <conditionalFormatting sqref="N794">
    <cfRule type="containsText" dxfId="10715" priority="6655" stopIfTrue="1" operator="containsText" text="CHARGE ON ARRIVAL">
      <formula>NOT(ISERROR(SEARCH("CHARGE ON ARRIVAL",N794)))</formula>
    </cfRule>
    <cfRule type="containsText" dxfId="10714" priority="6656" stopIfTrue="1" operator="containsText" text="CHARGE VC ON DAY">
      <formula>NOT(ISERROR(SEARCH("CHARGE VC ON DAY",N794)))</formula>
    </cfRule>
    <cfRule type="containsText" dxfId="10713" priority="6657" stopIfTrue="1" operator="containsText" text="PAID">
      <formula>NOT(ISERROR(SEARCH("PAID",N794)))</formula>
    </cfRule>
  </conditionalFormatting>
  <conditionalFormatting sqref="B795:F795 H795:L795">
    <cfRule type="expression" dxfId="10712" priority="6633">
      <formula>"'=NOT(ISERROR(VLOOKUP('Banned list'!)"</formula>
    </cfRule>
  </conditionalFormatting>
  <conditionalFormatting sqref="J795">
    <cfRule type="containsText" dxfId="10711" priority="6636" operator="containsText" text="bb">
      <formula>NOT(ISERROR(SEARCH("bb",J795)))</formula>
    </cfRule>
    <cfRule type="containsText" dxfId="10710" priority="6637" stopIfTrue="1" operator="containsText" text="booking hc">
      <formula>NOT(ISERROR(SEARCH("booking hc",J795)))</formula>
    </cfRule>
    <cfRule type="containsText" dxfId="10709" priority="6638" operator="containsText" text="expedia vc">
      <formula>NOT(ISERROR(SEARCH("expedia vc",J795)))</formula>
    </cfRule>
    <cfRule type="containsText" dxfId="10708" priority="6639" operator="containsText" text="booking hcn">
      <formula>NOT(ISERROR(SEARCH("booking hcn",J795)))</formula>
    </cfRule>
    <cfRule type="containsText" dxfId="10707" priority="6640" stopIfTrue="1" operator="containsText" text="booking vcd">
      <formula>NOT(ISERROR(SEARCH("booking vcd",J795)))</formula>
    </cfRule>
    <cfRule type="containsText" dxfId="10706" priority="6641" stopIfTrue="1" operator="containsText" text="booking vc">
      <formula>NOT(ISERROR(SEARCH("booking vc",J795)))</formula>
    </cfRule>
  </conditionalFormatting>
  <conditionalFormatting sqref="J795">
    <cfRule type="containsText" dxfId="10705" priority="6635" operator="containsText" text="hw">
      <formula>NOT(ISERROR(SEARCH("hw",J795)))</formula>
    </cfRule>
  </conditionalFormatting>
  <conditionalFormatting sqref="J795">
    <cfRule type="containsText" dxfId="10704" priority="6626" operator="containsText" text="hw">
      <formula>NOT(ISERROR(SEARCH("hw",J795)))</formula>
    </cfRule>
    <cfRule type="containsText" dxfId="10703" priority="6627" operator="containsText" text="bb">
      <formula>NOT(ISERROR(SEARCH("bb",J795)))</formula>
    </cfRule>
    <cfRule type="containsText" dxfId="10702" priority="6628" stopIfTrue="1" operator="containsText" text="booking hc">
      <formula>NOT(ISERROR(SEARCH("booking hc",J795)))</formula>
    </cfRule>
    <cfRule type="containsText" dxfId="10701" priority="6629" operator="containsText" text="expedia vc">
      <formula>NOT(ISERROR(SEARCH("expedia vc",J795)))</formula>
    </cfRule>
    <cfRule type="containsText" dxfId="10700" priority="6630" operator="containsText" text="booking hcn">
      <formula>NOT(ISERROR(SEARCH("booking hcn",J795)))</formula>
    </cfRule>
    <cfRule type="containsText" dxfId="10699" priority="6631" stopIfTrue="1" operator="containsText" text="booking vcd">
      <formula>NOT(ISERROR(SEARCH("booking vcd",J795)))</formula>
    </cfRule>
    <cfRule type="containsText" dxfId="10698" priority="6632" stopIfTrue="1" operator="containsText" text="booking vc">
      <formula>NOT(ISERROR(SEARCH("booking vc",J795)))</formula>
    </cfRule>
  </conditionalFormatting>
  <conditionalFormatting sqref="J795">
    <cfRule type="containsText" dxfId="10697" priority="6645" operator="containsText" text="BANND">
      <formula>NOT(ISERROR(SEARCH("BANND",J795)))</formula>
    </cfRule>
    <cfRule type="expression" dxfId="10696" priority="6646">
      <formula>"'=NOT(ISERROR(VLOOKUP('Banned list'!)"</formula>
    </cfRule>
  </conditionalFormatting>
  <conditionalFormatting sqref="N795">
    <cfRule type="containsText" dxfId="10695" priority="6642" stopIfTrue="1" operator="containsText" text="CHARGE ON ARRIVAL">
      <formula>NOT(ISERROR(SEARCH("CHARGE ON ARRIVAL",N795)))</formula>
    </cfRule>
    <cfRule type="containsText" dxfId="10694" priority="6643" stopIfTrue="1" operator="containsText" text="CHARGE VC ON DAY">
      <formula>NOT(ISERROR(SEARCH("CHARGE VC ON DAY",N795)))</formula>
    </cfRule>
    <cfRule type="containsText" dxfId="10693" priority="6644" stopIfTrue="1" operator="containsText" text="PAID">
      <formula>NOT(ISERROR(SEARCH("PAID",N795)))</formula>
    </cfRule>
  </conditionalFormatting>
  <conditionalFormatting sqref="H796:L796 B796:F796">
    <cfRule type="expression" dxfId="10692" priority="6611">
      <formula>"'=NOT(ISERROR(VLOOKUP('Banned list'!)"</formula>
    </cfRule>
  </conditionalFormatting>
  <conditionalFormatting sqref="J796">
    <cfRule type="containsText" dxfId="10691" priority="6614" operator="containsText" text="bb">
      <formula>NOT(ISERROR(SEARCH("bb",J796)))</formula>
    </cfRule>
    <cfRule type="containsText" dxfId="10690" priority="6615" stopIfTrue="1" operator="containsText" text="booking hc">
      <formula>NOT(ISERROR(SEARCH("booking hc",J796)))</formula>
    </cfRule>
    <cfRule type="containsText" dxfId="10689" priority="6616" operator="containsText" text="expedia vc">
      <formula>NOT(ISERROR(SEARCH("expedia vc",J796)))</formula>
    </cfRule>
    <cfRule type="containsText" dxfId="10688" priority="6617" operator="containsText" text="booking hcn">
      <formula>NOT(ISERROR(SEARCH("booking hcn",J796)))</formula>
    </cfRule>
    <cfRule type="containsText" dxfId="10687" priority="6618" stopIfTrue="1" operator="containsText" text="booking vcd">
      <formula>NOT(ISERROR(SEARCH("booking vcd",J796)))</formula>
    </cfRule>
    <cfRule type="containsText" dxfId="10686" priority="6619" stopIfTrue="1" operator="containsText" text="booking vc">
      <formula>NOT(ISERROR(SEARCH("booking vc",J796)))</formula>
    </cfRule>
  </conditionalFormatting>
  <conditionalFormatting sqref="J796">
    <cfRule type="containsText" dxfId="10685" priority="6613" operator="containsText" text="hw">
      <formula>NOT(ISERROR(SEARCH("hw",J796)))</formula>
    </cfRule>
  </conditionalFormatting>
  <conditionalFormatting sqref="J796">
    <cfRule type="containsText" dxfId="10684" priority="6604" operator="containsText" text="hw">
      <formula>NOT(ISERROR(SEARCH("hw",J796)))</formula>
    </cfRule>
    <cfRule type="containsText" dxfId="10683" priority="6605" operator="containsText" text="bb">
      <formula>NOT(ISERROR(SEARCH("bb",J796)))</formula>
    </cfRule>
    <cfRule type="containsText" dxfId="10682" priority="6606" stopIfTrue="1" operator="containsText" text="booking hc">
      <formula>NOT(ISERROR(SEARCH("booking hc",J796)))</formula>
    </cfRule>
    <cfRule type="containsText" dxfId="10681" priority="6607" operator="containsText" text="expedia vc">
      <formula>NOT(ISERROR(SEARCH("expedia vc",J796)))</formula>
    </cfRule>
    <cfRule type="containsText" dxfId="10680" priority="6608" operator="containsText" text="booking hcn">
      <formula>NOT(ISERROR(SEARCH("booking hcn",J796)))</formula>
    </cfRule>
    <cfRule type="containsText" dxfId="10679" priority="6609" stopIfTrue="1" operator="containsText" text="booking vcd">
      <formula>NOT(ISERROR(SEARCH("booking vcd",J796)))</formula>
    </cfRule>
    <cfRule type="containsText" dxfId="10678" priority="6610" stopIfTrue="1" operator="containsText" text="booking vc">
      <formula>NOT(ISERROR(SEARCH("booking vc",J796)))</formula>
    </cfRule>
  </conditionalFormatting>
  <conditionalFormatting sqref="J796">
    <cfRule type="containsText" dxfId="10677" priority="6623" operator="containsText" text="BANND">
      <formula>NOT(ISERROR(SEARCH("BANND",J796)))</formula>
    </cfRule>
    <cfRule type="expression" dxfId="10676" priority="6624">
      <formula>"'=NOT(ISERROR(VLOOKUP('Banned list'!)"</formula>
    </cfRule>
  </conditionalFormatting>
  <conditionalFormatting sqref="N796">
    <cfRule type="containsText" dxfId="10675" priority="6620" stopIfTrue="1" operator="containsText" text="CHARGE ON ARRIVAL">
      <formula>NOT(ISERROR(SEARCH("CHARGE ON ARRIVAL",N796)))</formula>
    </cfRule>
    <cfRule type="containsText" dxfId="10674" priority="6621" stopIfTrue="1" operator="containsText" text="CHARGE VC ON DAY">
      <formula>NOT(ISERROR(SEARCH("CHARGE VC ON DAY",N796)))</formula>
    </cfRule>
    <cfRule type="containsText" dxfId="10673" priority="6622" stopIfTrue="1" operator="containsText" text="PAID">
      <formula>NOT(ISERROR(SEARCH("PAID",N796)))</formula>
    </cfRule>
  </conditionalFormatting>
  <conditionalFormatting sqref="G796">
    <cfRule type="containsText" dxfId="10672" priority="6602" operator="containsText" text="BANND">
      <formula>NOT(ISERROR(SEARCH("BANND",G796)))</formula>
    </cfRule>
  </conditionalFormatting>
  <conditionalFormatting sqref="H797:L797 B797:F797">
    <cfRule type="expression" dxfId="10671" priority="6587">
      <formula>"'=NOT(ISERROR(VLOOKUP('Banned list'!)"</formula>
    </cfRule>
  </conditionalFormatting>
  <conditionalFormatting sqref="J797">
    <cfRule type="containsText" dxfId="10670" priority="6590" operator="containsText" text="bb">
      <formula>NOT(ISERROR(SEARCH("bb",J797)))</formula>
    </cfRule>
    <cfRule type="containsText" dxfId="10669" priority="6591" stopIfTrue="1" operator="containsText" text="booking hc">
      <formula>NOT(ISERROR(SEARCH("booking hc",J797)))</formula>
    </cfRule>
    <cfRule type="containsText" dxfId="10668" priority="6592" operator="containsText" text="expedia vc">
      <formula>NOT(ISERROR(SEARCH("expedia vc",J797)))</formula>
    </cfRule>
    <cfRule type="containsText" dxfId="10667" priority="6593" operator="containsText" text="booking hcn">
      <formula>NOT(ISERROR(SEARCH("booking hcn",J797)))</formula>
    </cfRule>
    <cfRule type="containsText" dxfId="10666" priority="6594" stopIfTrue="1" operator="containsText" text="booking vcd">
      <formula>NOT(ISERROR(SEARCH("booking vcd",J797)))</formula>
    </cfRule>
    <cfRule type="containsText" dxfId="10665" priority="6595" stopIfTrue="1" operator="containsText" text="booking vc">
      <formula>NOT(ISERROR(SEARCH("booking vc",J797)))</formula>
    </cfRule>
  </conditionalFormatting>
  <conditionalFormatting sqref="J797">
    <cfRule type="containsText" dxfId="10664" priority="6589" operator="containsText" text="hw">
      <formula>NOT(ISERROR(SEARCH("hw",J797)))</formula>
    </cfRule>
  </conditionalFormatting>
  <conditionalFormatting sqref="J797">
    <cfRule type="containsText" dxfId="10663" priority="6580" operator="containsText" text="hw">
      <formula>NOT(ISERROR(SEARCH("hw",J797)))</formula>
    </cfRule>
    <cfRule type="containsText" dxfId="10662" priority="6581" operator="containsText" text="bb">
      <formula>NOT(ISERROR(SEARCH("bb",J797)))</formula>
    </cfRule>
    <cfRule type="containsText" dxfId="10661" priority="6582" stopIfTrue="1" operator="containsText" text="booking hc">
      <formula>NOT(ISERROR(SEARCH("booking hc",J797)))</formula>
    </cfRule>
    <cfRule type="containsText" dxfId="10660" priority="6583" operator="containsText" text="expedia vc">
      <formula>NOT(ISERROR(SEARCH("expedia vc",J797)))</formula>
    </cfRule>
    <cfRule type="containsText" dxfId="10659" priority="6584" operator="containsText" text="booking hcn">
      <formula>NOT(ISERROR(SEARCH("booking hcn",J797)))</formula>
    </cfRule>
    <cfRule type="containsText" dxfId="10658" priority="6585" stopIfTrue="1" operator="containsText" text="booking vcd">
      <formula>NOT(ISERROR(SEARCH("booking vcd",J797)))</formula>
    </cfRule>
    <cfRule type="containsText" dxfId="10657" priority="6586" stopIfTrue="1" operator="containsText" text="booking vc">
      <formula>NOT(ISERROR(SEARCH("booking vc",J797)))</formula>
    </cfRule>
  </conditionalFormatting>
  <conditionalFormatting sqref="J797">
    <cfRule type="containsText" dxfId="10656" priority="6599" operator="containsText" text="BANND">
      <formula>NOT(ISERROR(SEARCH("BANND",J797)))</formula>
    </cfRule>
    <cfRule type="expression" dxfId="10655" priority="6600">
      <formula>"'=NOT(ISERROR(VLOOKUP('Banned list'!)"</formula>
    </cfRule>
  </conditionalFormatting>
  <conditionalFormatting sqref="N797">
    <cfRule type="containsText" dxfId="10654" priority="6596" stopIfTrue="1" operator="containsText" text="CHARGE ON ARRIVAL">
      <formula>NOT(ISERROR(SEARCH("CHARGE ON ARRIVAL",N797)))</formula>
    </cfRule>
    <cfRule type="containsText" dxfId="10653" priority="6597" stopIfTrue="1" operator="containsText" text="CHARGE VC ON DAY">
      <formula>NOT(ISERROR(SEARCH("CHARGE VC ON DAY",N797)))</formula>
    </cfRule>
    <cfRule type="containsText" dxfId="10652" priority="6598" stopIfTrue="1" operator="containsText" text="PAID">
      <formula>NOT(ISERROR(SEARCH("PAID",N797)))</formula>
    </cfRule>
  </conditionalFormatting>
  <conditionalFormatting sqref="J798">
    <cfRule type="containsText" dxfId="10651" priority="6571" operator="containsText" text="bb">
      <formula>NOT(ISERROR(SEARCH("bb",J798)))</formula>
    </cfRule>
    <cfRule type="containsText" dxfId="10650" priority="6572" stopIfTrue="1" operator="containsText" text="booking hc">
      <formula>NOT(ISERROR(SEARCH("booking hc",J798)))</formula>
    </cfRule>
    <cfRule type="containsText" dxfId="10649" priority="6573" operator="containsText" text="expedia vc">
      <formula>NOT(ISERROR(SEARCH("expedia vc",J798)))</formula>
    </cfRule>
    <cfRule type="containsText" dxfId="10648" priority="6574" operator="containsText" text="booking hcn">
      <formula>NOT(ISERROR(SEARCH("booking hcn",J798)))</formula>
    </cfRule>
    <cfRule type="containsText" dxfId="10647" priority="6575" stopIfTrue="1" operator="containsText" text="booking vcd">
      <formula>NOT(ISERROR(SEARCH("booking vcd",J798)))</formula>
    </cfRule>
    <cfRule type="containsText" dxfId="10646" priority="6576" stopIfTrue="1" operator="containsText" text="booking vc">
      <formula>NOT(ISERROR(SEARCH("booking vc",J798)))</formula>
    </cfRule>
  </conditionalFormatting>
  <conditionalFormatting sqref="J798">
    <cfRule type="containsText" dxfId="10645" priority="6570" operator="containsText" text="hw">
      <formula>NOT(ISERROR(SEARCH("hw",J798)))</formula>
    </cfRule>
  </conditionalFormatting>
  <conditionalFormatting sqref="N798">
    <cfRule type="containsText" dxfId="10644" priority="6577" stopIfTrue="1" operator="containsText" text="CHARGE ON ARRIVAL">
      <formula>NOT(ISERROR(SEARCH("CHARGE ON ARRIVAL",N798)))</formula>
    </cfRule>
    <cfRule type="containsText" dxfId="10643" priority="6578" stopIfTrue="1" operator="containsText" text="CHARGE VC ON DAY">
      <formula>NOT(ISERROR(SEARCH("CHARGE VC ON DAY",N798)))</formula>
    </cfRule>
    <cfRule type="containsText" dxfId="10642" priority="6579" stopIfTrue="1" operator="containsText" text="PAID">
      <formula>NOT(ISERROR(SEARCH("PAID",N798)))</formula>
    </cfRule>
  </conditionalFormatting>
  <conditionalFormatting sqref="J798">
    <cfRule type="containsText" dxfId="10641" priority="6561" operator="containsText" text="bb">
      <formula>NOT(ISERROR(SEARCH("bb",J798)))</formula>
    </cfRule>
    <cfRule type="containsText" dxfId="10640" priority="6562" stopIfTrue="1" operator="containsText" text="booking hc">
      <formula>NOT(ISERROR(SEARCH("booking hc",J798)))</formula>
    </cfRule>
    <cfRule type="containsText" dxfId="10639" priority="6563" operator="containsText" text="expedia vc">
      <formula>NOT(ISERROR(SEARCH("expedia vc",J798)))</formula>
    </cfRule>
    <cfRule type="containsText" dxfId="10638" priority="6564" operator="containsText" text="booking hcn">
      <formula>NOT(ISERROR(SEARCH("booking hcn",J798)))</formula>
    </cfRule>
    <cfRule type="containsText" dxfId="10637" priority="6565" stopIfTrue="1" operator="containsText" text="booking vcd">
      <formula>NOT(ISERROR(SEARCH("booking vcd",J798)))</formula>
    </cfRule>
    <cfRule type="containsText" dxfId="10636" priority="6566" stopIfTrue="1" operator="containsText" text="booking vc">
      <formula>NOT(ISERROR(SEARCH("booking vc",J798)))</formula>
    </cfRule>
  </conditionalFormatting>
  <conditionalFormatting sqref="J798">
    <cfRule type="containsText" dxfId="10635" priority="6560" operator="containsText" text="hw">
      <formula>NOT(ISERROR(SEARCH("hw",J798)))</formula>
    </cfRule>
  </conditionalFormatting>
  <conditionalFormatting sqref="N798">
    <cfRule type="containsText" dxfId="10634" priority="6567" stopIfTrue="1" operator="containsText" text="CHARGE ON ARRIVAL">
      <formula>NOT(ISERROR(SEARCH("CHARGE ON ARRIVAL",N798)))</formula>
    </cfRule>
    <cfRule type="containsText" dxfId="10633" priority="6568" stopIfTrue="1" operator="containsText" text="CHARGE VC ON DAY">
      <formula>NOT(ISERROR(SEARCH("CHARGE VC ON DAY",N798)))</formula>
    </cfRule>
    <cfRule type="containsText" dxfId="10632" priority="6569" stopIfTrue="1" operator="containsText" text="PAID">
      <formula>NOT(ISERROR(SEARCH("PAID",N798)))</formula>
    </cfRule>
  </conditionalFormatting>
  <conditionalFormatting sqref="J799">
    <cfRule type="containsText" dxfId="10631" priority="6551" operator="containsText" text="bb">
      <formula>NOT(ISERROR(SEARCH("bb",J799)))</formula>
    </cfRule>
    <cfRule type="containsText" dxfId="10630" priority="6552" stopIfTrue="1" operator="containsText" text="booking hc">
      <formula>NOT(ISERROR(SEARCH("booking hc",J799)))</formula>
    </cfRule>
    <cfRule type="containsText" dxfId="10629" priority="6553" operator="containsText" text="expedia vc">
      <formula>NOT(ISERROR(SEARCH("expedia vc",J799)))</formula>
    </cfRule>
    <cfRule type="containsText" dxfId="10628" priority="6554" operator="containsText" text="booking hcn">
      <formula>NOT(ISERROR(SEARCH("booking hcn",J799)))</formula>
    </cfRule>
    <cfRule type="containsText" dxfId="10627" priority="6555" stopIfTrue="1" operator="containsText" text="booking vcd">
      <formula>NOT(ISERROR(SEARCH("booking vcd",J799)))</formula>
    </cfRule>
    <cfRule type="containsText" dxfId="10626" priority="6556" stopIfTrue="1" operator="containsText" text="booking vc">
      <formula>NOT(ISERROR(SEARCH("booking vc",J799)))</formula>
    </cfRule>
  </conditionalFormatting>
  <conditionalFormatting sqref="J799">
    <cfRule type="containsText" dxfId="10625" priority="6550" operator="containsText" text="hw">
      <formula>NOT(ISERROR(SEARCH("hw",J799)))</formula>
    </cfRule>
  </conditionalFormatting>
  <conditionalFormatting sqref="N799">
    <cfRule type="containsText" dxfId="10624" priority="6557" stopIfTrue="1" operator="containsText" text="CHARGE ON ARRIVAL">
      <formula>NOT(ISERROR(SEARCH("CHARGE ON ARRIVAL",N799)))</formula>
    </cfRule>
    <cfRule type="containsText" dxfId="10623" priority="6558" stopIfTrue="1" operator="containsText" text="CHARGE VC ON DAY">
      <formula>NOT(ISERROR(SEARCH("CHARGE VC ON DAY",N799)))</formula>
    </cfRule>
    <cfRule type="containsText" dxfId="10622" priority="6559" stopIfTrue="1" operator="containsText" text="PAID">
      <formula>NOT(ISERROR(SEARCH("PAID",N799)))</formula>
    </cfRule>
  </conditionalFormatting>
  <conditionalFormatting sqref="J799">
    <cfRule type="containsText" dxfId="10621" priority="6541" operator="containsText" text="bb">
      <formula>NOT(ISERROR(SEARCH("bb",J799)))</formula>
    </cfRule>
    <cfRule type="containsText" dxfId="10620" priority="6542" stopIfTrue="1" operator="containsText" text="booking hc">
      <formula>NOT(ISERROR(SEARCH("booking hc",J799)))</formula>
    </cfRule>
    <cfRule type="containsText" dxfId="10619" priority="6543" operator="containsText" text="expedia vc">
      <formula>NOT(ISERROR(SEARCH("expedia vc",J799)))</formula>
    </cfRule>
    <cfRule type="containsText" dxfId="10618" priority="6544" operator="containsText" text="booking hcn">
      <formula>NOT(ISERROR(SEARCH("booking hcn",J799)))</formula>
    </cfRule>
    <cfRule type="containsText" dxfId="10617" priority="6545" stopIfTrue="1" operator="containsText" text="booking vcd">
      <formula>NOT(ISERROR(SEARCH("booking vcd",J799)))</formula>
    </cfRule>
    <cfRule type="containsText" dxfId="10616" priority="6546" stopIfTrue="1" operator="containsText" text="booking vc">
      <formula>NOT(ISERROR(SEARCH("booking vc",J799)))</formula>
    </cfRule>
  </conditionalFormatting>
  <conditionalFormatting sqref="J799">
    <cfRule type="containsText" dxfId="10615" priority="6540" operator="containsText" text="hw">
      <formula>NOT(ISERROR(SEARCH("hw",J799)))</formula>
    </cfRule>
  </conditionalFormatting>
  <conditionalFormatting sqref="N799">
    <cfRule type="containsText" dxfId="10614" priority="6547" stopIfTrue="1" operator="containsText" text="CHARGE ON ARRIVAL">
      <formula>NOT(ISERROR(SEARCH("CHARGE ON ARRIVAL",N799)))</formula>
    </cfRule>
    <cfRule type="containsText" dxfId="10613" priority="6548" stopIfTrue="1" operator="containsText" text="CHARGE VC ON DAY">
      <formula>NOT(ISERROR(SEARCH("CHARGE VC ON DAY",N799)))</formula>
    </cfRule>
    <cfRule type="containsText" dxfId="10612" priority="6549" stopIfTrue="1" operator="containsText" text="PAID">
      <formula>NOT(ISERROR(SEARCH("PAID",N799)))</formula>
    </cfRule>
  </conditionalFormatting>
  <conditionalFormatting sqref="B800:F800 H800:L800">
    <cfRule type="expression" dxfId="10611" priority="6525">
      <formula>"'=NOT(ISERROR(VLOOKUP('Banned list'!)"</formula>
    </cfRule>
  </conditionalFormatting>
  <conditionalFormatting sqref="J800">
    <cfRule type="containsText" dxfId="10610" priority="6528" operator="containsText" text="bb">
      <formula>NOT(ISERROR(SEARCH("bb",J800)))</formula>
    </cfRule>
    <cfRule type="containsText" dxfId="10609" priority="6529" stopIfTrue="1" operator="containsText" text="booking hc">
      <formula>NOT(ISERROR(SEARCH("booking hc",J800)))</formula>
    </cfRule>
    <cfRule type="containsText" dxfId="10608" priority="6530" operator="containsText" text="expedia vc">
      <formula>NOT(ISERROR(SEARCH("expedia vc",J800)))</formula>
    </cfRule>
    <cfRule type="containsText" dxfId="10607" priority="6531" operator="containsText" text="booking hcn">
      <formula>NOT(ISERROR(SEARCH("booking hcn",J800)))</formula>
    </cfRule>
    <cfRule type="containsText" dxfId="10606" priority="6532" stopIfTrue="1" operator="containsText" text="booking vcd">
      <formula>NOT(ISERROR(SEARCH("booking vcd",J800)))</formula>
    </cfRule>
    <cfRule type="containsText" dxfId="10605" priority="6533" stopIfTrue="1" operator="containsText" text="booking vc">
      <formula>NOT(ISERROR(SEARCH("booking vc",J800)))</formula>
    </cfRule>
  </conditionalFormatting>
  <conditionalFormatting sqref="J800">
    <cfRule type="containsText" dxfId="10604" priority="6527" operator="containsText" text="hw">
      <formula>NOT(ISERROR(SEARCH("hw",J800)))</formula>
    </cfRule>
  </conditionalFormatting>
  <conditionalFormatting sqref="J800">
    <cfRule type="containsText" dxfId="10603" priority="6518" operator="containsText" text="hw">
      <formula>NOT(ISERROR(SEARCH("hw",J800)))</formula>
    </cfRule>
    <cfRule type="containsText" dxfId="10602" priority="6519" operator="containsText" text="bb">
      <formula>NOT(ISERROR(SEARCH("bb",J800)))</formula>
    </cfRule>
    <cfRule type="containsText" dxfId="10601" priority="6520" stopIfTrue="1" operator="containsText" text="booking hc">
      <formula>NOT(ISERROR(SEARCH("booking hc",J800)))</formula>
    </cfRule>
    <cfRule type="containsText" dxfId="10600" priority="6521" operator="containsText" text="expedia vc">
      <formula>NOT(ISERROR(SEARCH("expedia vc",J800)))</formula>
    </cfRule>
    <cfRule type="containsText" dxfId="10599" priority="6522" operator="containsText" text="booking hcn">
      <formula>NOT(ISERROR(SEARCH("booking hcn",J800)))</formula>
    </cfRule>
    <cfRule type="containsText" dxfId="10598" priority="6523" stopIfTrue="1" operator="containsText" text="booking vcd">
      <formula>NOT(ISERROR(SEARCH("booking vcd",J800)))</formula>
    </cfRule>
    <cfRule type="containsText" dxfId="10597" priority="6524" stopIfTrue="1" operator="containsText" text="booking vc">
      <formula>NOT(ISERROR(SEARCH("booking vc",J800)))</formula>
    </cfRule>
  </conditionalFormatting>
  <conditionalFormatting sqref="J800">
    <cfRule type="containsText" dxfId="10596" priority="6537" operator="containsText" text="BANND">
      <formula>NOT(ISERROR(SEARCH("BANND",J800)))</formula>
    </cfRule>
    <cfRule type="expression" dxfId="10595" priority="6538">
      <formula>"'=NOT(ISERROR(VLOOKUP('Banned list'!)"</formula>
    </cfRule>
  </conditionalFormatting>
  <conditionalFormatting sqref="N800">
    <cfRule type="containsText" dxfId="10594" priority="6534" stopIfTrue="1" operator="containsText" text="CHARGE ON ARRIVAL">
      <formula>NOT(ISERROR(SEARCH("CHARGE ON ARRIVAL",N800)))</formula>
    </cfRule>
    <cfRule type="containsText" dxfId="10593" priority="6535" stopIfTrue="1" operator="containsText" text="CHARGE VC ON DAY">
      <formula>NOT(ISERROR(SEARCH("CHARGE VC ON DAY",N800)))</formula>
    </cfRule>
    <cfRule type="containsText" dxfId="10592" priority="6536" stopIfTrue="1" operator="containsText" text="PAID">
      <formula>NOT(ISERROR(SEARCH("PAID",N800)))</formula>
    </cfRule>
  </conditionalFormatting>
  <conditionalFormatting sqref="J800:M800 C800:H800">
    <cfRule type="containsText" dxfId="10591" priority="6516" operator="containsText" text="BANND">
      <formula>NOT(ISERROR(SEARCH("BANND",C800)))</formula>
    </cfRule>
  </conditionalFormatting>
  <conditionalFormatting sqref="J800:L800 H800">
    <cfRule type="expression" dxfId="10590" priority="6515">
      <formula>"'=NOT(ISERROR(VLOOKUP('Banned list'!)"</formula>
    </cfRule>
  </conditionalFormatting>
  <conditionalFormatting sqref="H800:L800 B800:F800">
    <cfRule type="expression" dxfId="10589" priority="6512">
      <formula>"'=NOT(ISERROR(VLOOKUP('Banned list'!)"</formula>
    </cfRule>
  </conditionalFormatting>
  <conditionalFormatting sqref="H800:L800">
    <cfRule type="expression" dxfId="10588" priority="6509">
      <formula>"'=NOT(ISERROR(VLOOKUP('Banned list'!)"</formula>
    </cfRule>
  </conditionalFormatting>
  <conditionalFormatting sqref="J800">
    <cfRule type="containsText" dxfId="10587" priority="6502" operator="containsText" text="hw">
      <formula>NOT(ISERROR(SEARCH("hw",J800)))</formula>
    </cfRule>
    <cfRule type="containsText" dxfId="10586" priority="6503" operator="containsText" text="bb">
      <formula>NOT(ISERROR(SEARCH("bb",J800)))</formula>
    </cfRule>
    <cfRule type="containsText" dxfId="10585" priority="6504" stopIfTrue="1" operator="containsText" text="booking hc">
      <formula>NOT(ISERROR(SEARCH("booking hc",J800)))</formula>
    </cfRule>
    <cfRule type="containsText" dxfId="10584" priority="6505" operator="containsText" text="expedia vc">
      <formula>NOT(ISERROR(SEARCH("expedia vc",J800)))</formula>
    </cfRule>
    <cfRule type="containsText" dxfId="10583" priority="6506" operator="containsText" text="booking hcn">
      <formula>NOT(ISERROR(SEARCH("booking hcn",J800)))</formula>
    </cfRule>
    <cfRule type="containsText" dxfId="10582" priority="6507" stopIfTrue="1" operator="containsText" text="booking vcd">
      <formula>NOT(ISERROR(SEARCH("booking vcd",J800)))</formula>
    </cfRule>
    <cfRule type="containsText" dxfId="10581" priority="6508" stopIfTrue="1" operator="containsText" text="booking vc">
      <formula>NOT(ISERROR(SEARCH("booking vc",J800)))</formula>
    </cfRule>
  </conditionalFormatting>
  <conditionalFormatting sqref="J800">
    <cfRule type="containsText" dxfId="10580" priority="6510" operator="containsText" text="BANND">
      <formula>NOT(ISERROR(SEARCH("BANND",J800)))</formula>
    </cfRule>
    <cfRule type="expression" dxfId="10579" priority="6511">
      <formula>"'=NOT(ISERROR(VLOOKUP('Banned list'!)"</formula>
    </cfRule>
  </conditionalFormatting>
  <conditionalFormatting sqref="C800:F800">
    <cfRule type="containsText" dxfId="10578" priority="6498" operator="containsText" text="BANND">
      <formula>NOT(ISERROR(SEARCH("BANND",C800)))</formula>
    </cfRule>
  </conditionalFormatting>
  <conditionalFormatting sqref="H800:L800">
    <cfRule type="expression" dxfId="10577" priority="6497">
      <formula>"'=NOT(ISERROR(VLOOKUP('Banned list'!)"</formula>
    </cfRule>
  </conditionalFormatting>
  <conditionalFormatting sqref="J800">
    <cfRule type="containsText" dxfId="10576" priority="6490" operator="containsText" text="hw">
      <formula>NOT(ISERROR(SEARCH("hw",J800)))</formula>
    </cfRule>
    <cfRule type="containsText" dxfId="10575" priority="6491" operator="containsText" text="bb">
      <formula>NOT(ISERROR(SEARCH("bb",J800)))</formula>
    </cfRule>
    <cfRule type="containsText" dxfId="10574" priority="6492" stopIfTrue="1" operator="containsText" text="booking hc">
      <formula>NOT(ISERROR(SEARCH("booking hc",J800)))</formula>
    </cfRule>
    <cfRule type="containsText" dxfId="10573" priority="6493" operator="containsText" text="expedia vc">
      <formula>NOT(ISERROR(SEARCH("expedia vc",J800)))</formula>
    </cfRule>
    <cfRule type="containsText" dxfId="10572" priority="6494" operator="containsText" text="booking hcn">
      <formula>NOT(ISERROR(SEARCH("booking hcn",J800)))</formula>
    </cfRule>
    <cfRule type="containsText" dxfId="10571" priority="6495" stopIfTrue="1" operator="containsText" text="booking vcd">
      <formula>NOT(ISERROR(SEARCH("booking vcd",J800)))</formula>
    </cfRule>
    <cfRule type="containsText" dxfId="10570" priority="6496" stopIfTrue="1" operator="containsText" text="booking vc">
      <formula>NOT(ISERROR(SEARCH("booking vc",J800)))</formula>
    </cfRule>
  </conditionalFormatting>
  <conditionalFormatting sqref="J800">
    <cfRule type="containsText" dxfId="10569" priority="6499" operator="containsText" text="BANND">
      <formula>NOT(ISERROR(SEARCH("BANND",J800)))</formula>
    </cfRule>
    <cfRule type="expression" dxfId="10568" priority="6500">
      <formula>"'=NOT(ISERROR(VLOOKUP('Banned list'!)"</formula>
    </cfRule>
  </conditionalFormatting>
  <conditionalFormatting sqref="B802:F802 H802:L802">
    <cfRule type="expression" dxfId="10567" priority="6475">
      <formula>"'=NOT(ISERROR(VLOOKUP('Banned list'!)"</formula>
    </cfRule>
  </conditionalFormatting>
  <conditionalFormatting sqref="J802">
    <cfRule type="containsText" dxfId="10566" priority="6478" operator="containsText" text="bb">
      <formula>NOT(ISERROR(SEARCH("bb",J802)))</formula>
    </cfRule>
    <cfRule type="containsText" dxfId="10565" priority="6479" stopIfTrue="1" operator="containsText" text="booking hc">
      <formula>NOT(ISERROR(SEARCH("booking hc",J802)))</formula>
    </cfRule>
    <cfRule type="containsText" dxfId="10564" priority="6480" operator="containsText" text="expedia vc">
      <formula>NOT(ISERROR(SEARCH("expedia vc",J802)))</formula>
    </cfRule>
    <cfRule type="containsText" dxfId="10563" priority="6481" operator="containsText" text="booking hcn">
      <formula>NOT(ISERROR(SEARCH("booking hcn",J802)))</formula>
    </cfRule>
    <cfRule type="containsText" dxfId="10562" priority="6482" stopIfTrue="1" operator="containsText" text="booking vcd">
      <formula>NOT(ISERROR(SEARCH("booking vcd",J802)))</formula>
    </cfRule>
    <cfRule type="containsText" dxfId="10561" priority="6483" stopIfTrue="1" operator="containsText" text="booking vc">
      <formula>NOT(ISERROR(SEARCH("booking vc",J802)))</formula>
    </cfRule>
  </conditionalFormatting>
  <conditionalFormatting sqref="J802">
    <cfRule type="containsText" dxfId="10560" priority="6477" operator="containsText" text="hw">
      <formula>NOT(ISERROR(SEARCH("hw",J802)))</formula>
    </cfRule>
  </conditionalFormatting>
  <conditionalFormatting sqref="J802">
    <cfRule type="containsText" dxfId="10559" priority="6468" operator="containsText" text="hw">
      <formula>NOT(ISERROR(SEARCH("hw",J802)))</formula>
    </cfRule>
    <cfRule type="containsText" dxfId="10558" priority="6469" operator="containsText" text="bb">
      <formula>NOT(ISERROR(SEARCH("bb",J802)))</formula>
    </cfRule>
    <cfRule type="containsText" dxfId="10557" priority="6470" stopIfTrue="1" operator="containsText" text="booking hc">
      <formula>NOT(ISERROR(SEARCH("booking hc",J802)))</formula>
    </cfRule>
    <cfRule type="containsText" dxfId="10556" priority="6471" operator="containsText" text="expedia vc">
      <formula>NOT(ISERROR(SEARCH("expedia vc",J802)))</formula>
    </cfRule>
    <cfRule type="containsText" dxfId="10555" priority="6472" operator="containsText" text="booking hcn">
      <formula>NOT(ISERROR(SEARCH("booking hcn",J802)))</formula>
    </cfRule>
    <cfRule type="containsText" dxfId="10554" priority="6473" stopIfTrue="1" operator="containsText" text="booking vcd">
      <formula>NOT(ISERROR(SEARCH("booking vcd",J802)))</formula>
    </cfRule>
    <cfRule type="containsText" dxfId="10553" priority="6474" stopIfTrue="1" operator="containsText" text="booking vc">
      <formula>NOT(ISERROR(SEARCH("booking vc",J802)))</formula>
    </cfRule>
  </conditionalFormatting>
  <conditionalFormatting sqref="J802">
    <cfRule type="containsText" dxfId="10552" priority="6487" operator="containsText" text="BANND">
      <formula>NOT(ISERROR(SEARCH("BANND",J802)))</formula>
    </cfRule>
    <cfRule type="expression" dxfId="10551" priority="6488">
      <formula>"'=NOT(ISERROR(VLOOKUP('Banned list'!)"</formula>
    </cfRule>
  </conditionalFormatting>
  <conditionalFormatting sqref="N802">
    <cfRule type="containsText" dxfId="10550" priority="6484" stopIfTrue="1" operator="containsText" text="CHARGE ON ARRIVAL">
      <formula>NOT(ISERROR(SEARCH("CHARGE ON ARRIVAL",N802)))</formula>
    </cfRule>
    <cfRule type="containsText" dxfId="10549" priority="6485" stopIfTrue="1" operator="containsText" text="CHARGE VC ON DAY">
      <formula>NOT(ISERROR(SEARCH("CHARGE VC ON DAY",N802)))</formula>
    </cfRule>
    <cfRule type="containsText" dxfId="10548" priority="6486" stopIfTrue="1" operator="containsText" text="PAID">
      <formula>NOT(ISERROR(SEARCH("PAID",N802)))</formula>
    </cfRule>
  </conditionalFormatting>
  <conditionalFormatting sqref="B803:F803 H803:L803">
    <cfRule type="expression" dxfId="10547" priority="6453">
      <formula>"'=NOT(ISERROR(VLOOKUP('Banned list'!)"</formula>
    </cfRule>
  </conditionalFormatting>
  <conditionalFormatting sqref="J803">
    <cfRule type="containsText" dxfId="10546" priority="6456" operator="containsText" text="bb">
      <formula>NOT(ISERROR(SEARCH("bb",J803)))</formula>
    </cfRule>
    <cfRule type="containsText" dxfId="10545" priority="6457" stopIfTrue="1" operator="containsText" text="booking hc">
      <formula>NOT(ISERROR(SEARCH("booking hc",J803)))</formula>
    </cfRule>
    <cfRule type="containsText" dxfId="10544" priority="6458" operator="containsText" text="expedia vc">
      <formula>NOT(ISERROR(SEARCH("expedia vc",J803)))</formula>
    </cfRule>
    <cfRule type="containsText" dxfId="10543" priority="6459" operator="containsText" text="booking hcn">
      <formula>NOT(ISERROR(SEARCH("booking hcn",J803)))</formula>
    </cfRule>
    <cfRule type="containsText" dxfId="10542" priority="6460" stopIfTrue="1" operator="containsText" text="booking vcd">
      <formula>NOT(ISERROR(SEARCH("booking vcd",J803)))</formula>
    </cfRule>
    <cfRule type="containsText" dxfId="10541" priority="6461" stopIfTrue="1" operator="containsText" text="booking vc">
      <formula>NOT(ISERROR(SEARCH("booking vc",J803)))</formula>
    </cfRule>
  </conditionalFormatting>
  <conditionalFormatting sqref="J803">
    <cfRule type="containsText" dxfId="10540" priority="6455" operator="containsText" text="hw">
      <formula>NOT(ISERROR(SEARCH("hw",J803)))</formula>
    </cfRule>
  </conditionalFormatting>
  <conditionalFormatting sqref="J803">
    <cfRule type="containsText" dxfId="10539" priority="6446" operator="containsText" text="hw">
      <formula>NOT(ISERROR(SEARCH("hw",J803)))</formula>
    </cfRule>
    <cfRule type="containsText" dxfId="10538" priority="6447" operator="containsText" text="bb">
      <formula>NOT(ISERROR(SEARCH("bb",J803)))</formula>
    </cfRule>
    <cfRule type="containsText" dxfId="10537" priority="6448" stopIfTrue="1" operator="containsText" text="booking hc">
      <formula>NOT(ISERROR(SEARCH("booking hc",J803)))</formula>
    </cfRule>
    <cfRule type="containsText" dxfId="10536" priority="6449" operator="containsText" text="expedia vc">
      <formula>NOT(ISERROR(SEARCH("expedia vc",J803)))</formula>
    </cfRule>
    <cfRule type="containsText" dxfId="10535" priority="6450" operator="containsText" text="booking hcn">
      <formula>NOT(ISERROR(SEARCH("booking hcn",J803)))</formula>
    </cfRule>
    <cfRule type="containsText" dxfId="10534" priority="6451" stopIfTrue="1" operator="containsText" text="booking vcd">
      <formula>NOT(ISERROR(SEARCH("booking vcd",J803)))</formula>
    </cfRule>
    <cfRule type="containsText" dxfId="10533" priority="6452" stopIfTrue="1" operator="containsText" text="booking vc">
      <formula>NOT(ISERROR(SEARCH("booking vc",J803)))</formula>
    </cfRule>
  </conditionalFormatting>
  <conditionalFormatting sqref="J803">
    <cfRule type="containsText" dxfId="10532" priority="6465" operator="containsText" text="BANND">
      <formula>NOT(ISERROR(SEARCH("BANND",J803)))</formula>
    </cfRule>
    <cfRule type="expression" dxfId="10531" priority="6466">
      <formula>"'=NOT(ISERROR(VLOOKUP('Banned list'!)"</formula>
    </cfRule>
  </conditionalFormatting>
  <conditionalFormatting sqref="N803">
    <cfRule type="containsText" dxfId="10530" priority="6462" stopIfTrue="1" operator="containsText" text="CHARGE ON ARRIVAL">
      <formula>NOT(ISERROR(SEARCH("CHARGE ON ARRIVAL",N803)))</formula>
    </cfRule>
    <cfRule type="containsText" dxfId="10529" priority="6463" stopIfTrue="1" operator="containsText" text="CHARGE VC ON DAY">
      <formula>NOT(ISERROR(SEARCH("CHARGE VC ON DAY",N803)))</formula>
    </cfRule>
    <cfRule type="containsText" dxfId="10528" priority="6464" stopIfTrue="1" operator="containsText" text="PAID">
      <formula>NOT(ISERROR(SEARCH("PAID",N803)))</formula>
    </cfRule>
  </conditionalFormatting>
  <conditionalFormatting sqref="H805:L805 B805:F805">
    <cfRule type="expression" dxfId="10527" priority="6431">
      <formula>"'=NOT(ISERROR(VLOOKUP('Banned list'!)"</formula>
    </cfRule>
  </conditionalFormatting>
  <conditionalFormatting sqref="J805">
    <cfRule type="containsText" dxfId="10526" priority="6434" operator="containsText" text="bb">
      <formula>NOT(ISERROR(SEARCH("bb",J805)))</formula>
    </cfRule>
    <cfRule type="containsText" dxfId="10525" priority="6435" stopIfTrue="1" operator="containsText" text="booking hc">
      <formula>NOT(ISERROR(SEARCH("booking hc",J805)))</formula>
    </cfRule>
    <cfRule type="containsText" dxfId="10524" priority="6436" operator="containsText" text="expedia vc">
      <formula>NOT(ISERROR(SEARCH("expedia vc",J805)))</formula>
    </cfRule>
    <cfRule type="containsText" dxfId="10523" priority="6437" operator="containsText" text="booking hcn">
      <formula>NOT(ISERROR(SEARCH("booking hcn",J805)))</formula>
    </cfRule>
    <cfRule type="containsText" dxfId="10522" priority="6438" stopIfTrue="1" operator="containsText" text="booking vcd">
      <formula>NOT(ISERROR(SEARCH("booking vcd",J805)))</formula>
    </cfRule>
    <cfRule type="containsText" dxfId="10521" priority="6439" stopIfTrue="1" operator="containsText" text="booking vc">
      <formula>NOT(ISERROR(SEARCH("booking vc",J805)))</formula>
    </cfRule>
  </conditionalFormatting>
  <conditionalFormatting sqref="J805">
    <cfRule type="containsText" dxfId="10520" priority="6433" operator="containsText" text="hw">
      <formula>NOT(ISERROR(SEARCH("hw",J805)))</formula>
    </cfRule>
  </conditionalFormatting>
  <conditionalFormatting sqref="J805">
    <cfRule type="containsText" dxfId="10519" priority="6424" operator="containsText" text="hw">
      <formula>NOT(ISERROR(SEARCH("hw",J805)))</formula>
    </cfRule>
    <cfRule type="containsText" dxfId="10518" priority="6425" operator="containsText" text="bb">
      <formula>NOT(ISERROR(SEARCH("bb",J805)))</formula>
    </cfRule>
    <cfRule type="containsText" dxfId="10517" priority="6426" stopIfTrue="1" operator="containsText" text="booking hc">
      <formula>NOT(ISERROR(SEARCH("booking hc",J805)))</formula>
    </cfRule>
    <cfRule type="containsText" dxfId="10516" priority="6427" operator="containsText" text="expedia vc">
      <formula>NOT(ISERROR(SEARCH("expedia vc",J805)))</formula>
    </cfRule>
    <cfRule type="containsText" dxfId="10515" priority="6428" operator="containsText" text="booking hcn">
      <formula>NOT(ISERROR(SEARCH("booking hcn",J805)))</formula>
    </cfRule>
    <cfRule type="containsText" dxfId="10514" priority="6429" stopIfTrue="1" operator="containsText" text="booking vcd">
      <formula>NOT(ISERROR(SEARCH("booking vcd",J805)))</formula>
    </cfRule>
    <cfRule type="containsText" dxfId="10513" priority="6430" stopIfTrue="1" operator="containsText" text="booking vc">
      <formula>NOT(ISERROR(SEARCH("booking vc",J805)))</formula>
    </cfRule>
  </conditionalFormatting>
  <conditionalFormatting sqref="J805">
    <cfRule type="containsText" dxfId="10512" priority="6443" operator="containsText" text="BANND">
      <formula>NOT(ISERROR(SEARCH("BANND",J805)))</formula>
    </cfRule>
    <cfRule type="expression" dxfId="10511" priority="6444">
      <formula>"'=NOT(ISERROR(VLOOKUP('Banned list'!)"</formula>
    </cfRule>
  </conditionalFormatting>
  <conditionalFormatting sqref="N805">
    <cfRule type="containsText" dxfId="10510" priority="6440" stopIfTrue="1" operator="containsText" text="CHARGE ON ARRIVAL">
      <formula>NOT(ISERROR(SEARCH("CHARGE ON ARRIVAL",N805)))</formula>
    </cfRule>
    <cfRule type="containsText" dxfId="10509" priority="6441" stopIfTrue="1" operator="containsText" text="CHARGE VC ON DAY">
      <formula>NOT(ISERROR(SEARCH("CHARGE VC ON DAY",N805)))</formula>
    </cfRule>
    <cfRule type="containsText" dxfId="10508" priority="6442" stopIfTrue="1" operator="containsText" text="PAID">
      <formula>NOT(ISERROR(SEARCH("PAID",N805)))</formula>
    </cfRule>
  </conditionalFormatting>
  <conditionalFormatting sqref="B806:F806 H806:L806">
    <cfRule type="expression" dxfId="10507" priority="6409">
      <formula>"'=NOT(ISERROR(VLOOKUP('Banned list'!)"</formula>
    </cfRule>
  </conditionalFormatting>
  <conditionalFormatting sqref="J806">
    <cfRule type="containsText" dxfId="10506" priority="6412" operator="containsText" text="bb">
      <formula>NOT(ISERROR(SEARCH("bb",J806)))</formula>
    </cfRule>
    <cfRule type="containsText" dxfId="10505" priority="6413" stopIfTrue="1" operator="containsText" text="booking hc">
      <formula>NOT(ISERROR(SEARCH("booking hc",J806)))</formula>
    </cfRule>
    <cfRule type="containsText" dxfId="10504" priority="6414" operator="containsText" text="expedia vc">
      <formula>NOT(ISERROR(SEARCH("expedia vc",J806)))</formula>
    </cfRule>
    <cfRule type="containsText" dxfId="10503" priority="6415" operator="containsText" text="booking hcn">
      <formula>NOT(ISERROR(SEARCH("booking hcn",J806)))</formula>
    </cfRule>
    <cfRule type="containsText" dxfId="10502" priority="6416" stopIfTrue="1" operator="containsText" text="booking vcd">
      <formula>NOT(ISERROR(SEARCH("booking vcd",J806)))</formula>
    </cfRule>
    <cfRule type="containsText" dxfId="10501" priority="6417" stopIfTrue="1" operator="containsText" text="booking vc">
      <formula>NOT(ISERROR(SEARCH("booking vc",J806)))</formula>
    </cfRule>
  </conditionalFormatting>
  <conditionalFormatting sqref="J806">
    <cfRule type="containsText" dxfId="10500" priority="6411" operator="containsText" text="hw">
      <formula>NOT(ISERROR(SEARCH("hw",J806)))</formula>
    </cfRule>
  </conditionalFormatting>
  <conditionalFormatting sqref="J806">
    <cfRule type="containsText" dxfId="10499" priority="6402" operator="containsText" text="hw">
      <formula>NOT(ISERROR(SEARCH("hw",J806)))</formula>
    </cfRule>
    <cfRule type="containsText" dxfId="10498" priority="6403" operator="containsText" text="bb">
      <formula>NOT(ISERROR(SEARCH("bb",J806)))</formula>
    </cfRule>
    <cfRule type="containsText" dxfId="10497" priority="6404" stopIfTrue="1" operator="containsText" text="booking hc">
      <formula>NOT(ISERROR(SEARCH("booking hc",J806)))</formula>
    </cfRule>
    <cfRule type="containsText" dxfId="10496" priority="6405" operator="containsText" text="expedia vc">
      <formula>NOT(ISERROR(SEARCH("expedia vc",J806)))</formula>
    </cfRule>
    <cfRule type="containsText" dxfId="10495" priority="6406" operator="containsText" text="booking hcn">
      <formula>NOT(ISERROR(SEARCH("booking hcn",J806)))</formula>
    </cfRule>
    <cfRule type="containsText" dxfId="10494" priority="6407" stopIfTrue="1" operator="containsText" text="booking vcd">
      <formula>NOT(ISERROR(SEARCH("booking vcd",J806)))</formula>
    </cfRule>
    <cfRule type="containsText" dxfId="10493" priority="6408" stopIfTrue="1" operator="containsText" text="booking vc">
      <formula>NOT(ISERROR(SEARCH("booking vc",J806)))</formula>
    </cfRule>
  </conditionalFormatting>
  <conditionalFormatting sqref="J806">
    <cfRule type="containsText" dxfId="10492" priority="6421" operator="containsText" text="BANND">
      <formula>NOT(ISERROR(SEARCH("BANND",J806)))</formula>
    </cfRule>
    <cfRule type="expression" dxfId="10491" priority="6422">
      <formula>"'=NOT(ISERROR(VLOOKUP('Banned list'!)"</formula>
    </cfRule>
  </conditionalFormatting>
  <conditionalFormatting sqref="N806">
    <cfRule type="containsText" dxfId="10490" priority="6418" stopIfTrue="1" operator="containsText" text="CHARGE ON ARRIVAL">
      <formula>NOT(ISERROR(SEARCH("CHARGE ON ARRIVAL",N806)))</formula>
    </cfRule>
    <cfRule type="containsText" dxfId="10489" priority="6419" stopIfTrue="1" operator="containsText" text="CHARGE VC ON DAY">
      <formula>NOT(ISERROR(SEARCH("CHARGE VC ON DAY",N806)))</formula>
    </cfRule>
    <cfRule type="containsText" dxfId="10488" priority="6420" stopIfTrue="1" operator="containsText" text="PAID">
      <formula>NOT(ISERROR(SEARCH("PAID",N806)))</formula>
    </cfRule>
  </conditionalFormatting>
  <conditionalFormatting sqref="H807:L807 B807:F807">
    <cfRule type="expression" dxfId="10487" priority="6387">
      <formula>"'=NOT(ISERROR(VLOOKUP('Banned list'!)"</formula>
    </cfRule>
  </conditionalFormatting>
  <conditionalFormatting sqref="J807">
    <cfRule type="containsText" dxfId="10486" priority="6390" operator="containsText" text="bb">
      <formula>NOT(ISERROR(SEARCH("bb",J807)))</formula>
    </cfRule>
    <cfRule type="containsText" dxfId="10485" priority="6391" stopIfTrue="1" operator="containsText" text="booking hc">
      <formula>NOT(ISERROR(SEARCH("booking hc",J807)))</formula>
    </cfRule>
    <cfRule type="containsText" dxfId="10484" priority="6392" operator="containsText" text="expedia vc">
      <formula>NOT(ISERROR(SEARCH("expedia vc",J807)))</formula>
    </cfRule>
    <cfRule type="containsText" dxfId="10483" priority="6393" operator="containsText" text="booking hcn">
      <formula>NOT(ISERROR(SEARCH("booking hcn",J807)))</formula>
    </cfRule>
    <cfRule type="containsText" dxfId="10482" priority="6394" stopIfTrue="1" operator="containsText" text="booking vcd">
      <formula>NOT(ISERROR(SEARCH("booking vcd",J807)))</formula>
    </cfRule>
    <cfRule type="containsText" dxfId="10481" priority="6395" stopIfTrue="1" operator="containsText" text="booking vc">
      <formula>NOT(ISERROR(SEARCH("booking vc",J807)))</formula>
    </cfRule>
  </conditionalFormatting>
  <conditionalFormatting sqref="J807">
    <cfRule type="containsText" dxfId="10480" priority="6389" operator="containsText" text="hw">
      <formula>NOT(ISERROR(SEARCH("hw",J807)))</formula>
    </cfRule>
  </conditionalFormatting>
  <conditionalFormatting sqref="J807">
    <cfRule type="containsText" dxfId="10479" priority="6380" operator="containsText" text="hw">
      <formula>NOT(ISERROR(SEARCH("hw",J807)))</formula>
    </cfRule>
    <cfRule type="containsText" dxfId="10478" priority="6381" operator="containsText" text="bb">
      <formula>NOT(ISERROR(SEARCH("bb",J807)))</formula>
    </cfRule>
    <cfRule type="containsText" dxfId="10477" priority="6382" stopIfTrue="1" operator="containsText" text="booking hc">
      <formula>NOT(ISERROR(SEARCH("booking hc",J807)))</formula>
    </cfRule>
    <cfRule type="containsText" dxfId="10476" priority="6383" operator="containsText" text="expedia vc">
      <formula>NOT(ISERROR(SEARCH("expedia vc",J807)))</formula>
    </cfRule>
    <cfRule type="containsText" dxfId="10475" priority="6384" operator="containsText" text="booking hcn">
      <formula>NOT(ISERROR(SEARCH("booking hcn",J807)))</formula>
    </cfRule>
    <cfRule type="containsText" dxfId="10474" priority="6385" stopIfTrue="1" operator="containsText" text="booking vcd">
      <formula>NOT(ISERROR(SEARCH("booking vcd",J807)))</formula>
    </cfRule>
    <cfRule type="containsText" dxfId="10473" priority="6386" stopIfTrue="1" operator="containsText" text="booking vc">
      <formula>NOT(ISERROR(SEARCH("booking vc",J807)))</formula>
    </cfRule>
  </conditionalFormatting>
  <conditionalFormatting sqref="J807">
    <cfRule type="containsText" dxfId="10472" priority="6399" operator="containsText" text="BANND">
      <formula>NOT(ISERROR(SEARCH("BANND",J807)))</formula>
    </cfRule>
    <cfRule type="expression" dxfId="10471" priority="6400">
      <formula>"'=NOT(ISERROR(VLOOKUP('Banned list'!)"</formula>
    </cfRule>
  </conditionalFormatting>
  <conditionalFormatting sqref="N807">
    <cfRule type="containsText" dxfId="10470" priority="6396" stopIfTrue="1" operator="containsText" text="CHARGE ON ARRIVAL">
      <formula>NOT(ISERROR(SEARCH("CHARGE ON ARRIVAL",N807)))</formula>
    </cfRule>
    <cfRule type="containsText" dxfId="10469" priority="6397" stopIfTrue="1" operator="containsText" text="CHARGE VC ON DAY">
      <formula>NOT(ISERROR(SEARCH("CHARGE VC ON DAY",N807)))</formula>
    </cfRule>
    <cfRule type="containsText" dxfId="10468" priority="6398" stopIfTrue="1" operator="containsText" text="PAID">
      <formula>NOT(ISERROR(SEARCH("PAID",N807)))</formula>
    </cfRule>
  </conditionalFormatting>
  <conditionalFormatting sqref="J808">
    <cfRule type="containsText" dxfId="10467" priority="6371" operator="containsText" text="bb">
      <formula>NOT(ISERROR(SEARCH("bb",J808)))</formula>
    </cfRule>
    <cfRule type="containsText" dxfId="10466" priority="6372" stopIfTrue="1" operator="containsText" text="booking hc">
      <formula>NOT(ISERROR(SEARCH("booking hc",J808)))</formula>
    </cfRule>
    <cfRule type="containsText" dxfId="10465" priority="6373" operator="containsText" text="expedia vc">
      <formula>NOT(ISERROR(SEARCH("expedia vc",J808)))</formula>
    </cfRule>
    <cfRule type="containsText" dxfId="10464" priority="6374" operator="containsText" text="booking hcn">
      <formula>NOT(ISERROR(SEARCH("booking hcn",J808)))</formula>
    </cfRule>
    <cfRule type="containsText" dxfId="10463" priority="6375" stopIfTrue="1" operator="containsText" text="booking vcd">
      <formula>NOT(ISERROR(SEARCH("booking vcd",J808)))</formula>
    </cfRule>
    <cfRule type="containsText" dxfId="10462" priority="6376" stopIfTrue="1" operator="containsText" text="booking vc">
      <formula>NOT(ISERROR(SEARCH("booking vc",J808)))</formula>
    </cfRule>
  </conditionalFormatting>
  <conditionalFormatting sqref="J808">
    <cfRule type="containsText" dxfId="10461" priority="6370" operator="containsText" text="hw">
      <formula>NOT(ISERROR(SEARCH("hw",J808)))</formula>
    </cfRule>
  </conditionalFormatting>
  <conditionalFormatting sqref="N808">
    <cfRule type="containsText" dxfId="10460" priority="6377" stopIfTrue="1" operator="containsText" text="CHARGE ON ARRIVAL">
      <formula>NOT(ISERROR(SEARCH("CHARGE ON ARRIVAL",N808)))</formula>
    </cfRule>
    <cfRule type="containsText" dxfId="10459" priority="6378" stopIfTrue="1" operator="containsText" text="CHARGE VC ON DAY">
      <formula>NOT(ISERROR(SEARCH("CHARGE VC ON DAY",N808)))</formula>
    </cfRule>
    <cfRule type="containsText" dxfId="10458" priority="6379" stopIfTrue="1" operator="containsText" text="PAID">
      <formula>NOT(ISERROR(SEARCH("PAID",N808)))</formula>
    </cfRule>
  </conditionalFormatting>
  <conditionalFormatting sqref="H809:L809 B809:F809">
    <cfRule type="expression" dxfId="10457" priority="6355">
      <formula>"'=NOT(ISERROR(VLOOKUP('Banned list'!)"</formula>
    </cfRule>
  </conditionalFormatting>
  <conditionalFormatting sqref="J809">
    <cfRule type="containsText" dxfId="10456" priority="6358" operator="containsText" text="bb">
      <formula>NOT(ISERROR(SEARCH("bb",J809)))</formula>
    </cfRule>
    <cfRule type="containsText" dxfId="10455" priority="6359" stopIfTrue="1" operator="containsText" text="booking hc">
      <formula>NOT(ISERROR(SEARCH("booking hc",J809)))</formula>
    </cfRule>
    <cfRule type="containsText" dxfId="10454" priority="6360" operator="containsText" text="expedia vc">
      <formula>NOT(ISERROR(SEARCH("expedia vc",J809)))</formula>
    </cfRule>
    <cfRule type="containsText" dxfId="10453" priority="6361" operator="containsText" text="booking hcn">
      <formula>NOT(ISERROR(SEARCH("booking hcn",J809)))</formula>
    </cfRule>
    <cfRule type="containsText" dxfId="10452" priority="6362" stopIfTrue="1" operator="containsText" text="booking vcd">
      <formula>NOT(ISERROR(SEARCH("booking vcd",J809)))</formula>
    </cfRule>
    <cfRule type="containsText" dxfId="10451" priority="6363" stopIfTrue="1" operator="containsText" text="booking vc">
      <formula>NOT(ISERROR(SEARCH("booking vc",J809)))</formula>
    </cfRule>
  </conditionalFormatting>
  <conditionalFormatting sqref="J809">
    <cfRule type="containsText" dxfId="10450" priority="6357" operator="containsText" text="hw">
      <formula>NOT(ISERROR(SEARCH("hw",J809)))</formula>
    </cfRule>
  </conditionalFormatting>
  <conditionalFormatting sqref="J809">
    <cfRule type="containsText" dxfId="10449" priority="6348" operator="containsText" text="hw">
      <formula>NOT(ISERROR(SEARCH("hw",J809)))</formula>
    </cfRule>
    <cfRule type="containsText" dxfId="10448" priority="6349" operator="containsText" text="bb">
      <formula>NOT(ISERROR(SEARCH("bb",J809)))</formula>
    </cfRule>
    <cfRule type="containsText" dxfId="10447" priority="6350" stopIfTrue="1" operator="containsText" text="booking hc">
      <formula>NOT(ISERROR(SEARCH("booking hc",J809)))</formula>
    </cfRule>
    <cfRule type="containsText" dxfId="10446" priority="6351" operator="containsText" text="expedia vc">
      <formula>NOT(ISERROR(SEARCH("expedia vc",J809)))</formula>
    </cfRule>
    <cfRule type="containsText" dxfId="10445" priority="6352" operator="containsText" text="booking hcn">
      <formula>NOT(ISERROR(SEARCH("booking hcn",J809)))</formula>
    </cfRule>
    <cfRule type="containsText" dxfId="10444" priority="6353" stopIfTrue="1" operator="containsText" text="booking vcd">
      <formula>NOT(ISERROR(SEARCH("booking vcd",J809)))</formula>
    </cfRule>
    <cfRule type="containsText" dxfId="10443" priority="6354" stopIfTrue="1" operator="containsText" text="booking vc">
      <formula>NOT(ISERROR(SEARCH("booking vc",J809)))</formula>
    </cfRule>
  </conditionalFormatting>
  <conditionalFormatting sqref="J809">
    <cfRule type="containsText" dxfId="10442" priority="6367" operator="containsText" text="BANND">
      <formula>NOT(ISERROR(SEARCH("BANND",J809)))</formula>
    </cfRule>
    <cfRule type="expression" dxfId="10441" priority="6368">
      <formula>"'=NOT(ISERROR(VLOOKUP('Banned list'!)"</formula>
    </cfRule>
  </conditionalFormatting>
  <conditionalFormatting sqref="N809">
    <cfRule type="containsText" dxfId="10440" priority="6364" stopIfTrue="1" operator="containsText" text="CHARGE ON ARRIVAL">
      <formula>NOT(ISERROR(SEARCH("CHARGE ON ARRIVAL",N809)))</formula>
    </cfRule>
    <cfRule type="containsText" dxfId="10439" priority="6365" stopIfTrue="1" operator="containsText" text="CHARGE VC ON DAY">
      <formula>NOT(ISERROR(SEARCH("CHARGE VC ON DAY",N809)))</formula>
    </cfRule>
    <cfRule type="containsText" dxfId="10438" priority="6366" stopIfTrue="1" operator="containsText" text="PAID">
      <formula>NOT(ISERROR(SEARCH("PAID",N809)))</formula>
    </cfRule>
  </conditionalFormatting>
  <conditionalFormatting sqref="H810:L810 B810:F810">
    <cfRule type="expression" dxfId="10437" priority="6333">
      <formula>"'=NOT(ISERROR(VLOOKUP('Banned list'!)"</formula>
    </cfRule>
  </conditionalFormatting>
  <conditionalFormatting sqref="J810">
    <cfRule type="containsText" dxfId="10436" priority="6336" operator="containsText" text="bb">
      <formula>NOT(ISERROR(SEARCH("bb",J810)))</formula>
    </cfRule>
    <cfRule type="containsText" dxfId="10435" priority="6337" stopIfTrue="1" operator="containsText" text="booking hc">
      <formula>NOT(ISERROR(SEARCH("booking hc",J810)))</formula>
    </cfRule>
    <cfRule type="containsText" dxfId="10434" priority="6338" operator="containsText" text="expedia vc">
      <formula>NOT(ISERROR(SEARCH("expedia vc",J810)))</formula>
    </cfRule>
    <cfRule type="containsText" dxfId="10433" priority="6339" operator="containsText" text="booking hcn">
      <formula>NOT(ISERROR(SEARCH("booking hcn",J810)))</formula>
    </cfRule>
    <cfRule type="containsText" dxfId="10432" priority="6340" stopIfTrue="1" operator="containsText" text="booking vcd">
      <formula>NOT(ISERROR(SEARCH("booking vcd",J810)))</formula>
    </cfRule>
    <cfRule type="containsText" dxfId="10431" priority="6341" stopIfTrue="1" operator="containsText" text="booking vc">
      <formula>NOT(ISERROR(SEARCH("booking vc",J810)))</formula>
    </cfRule>
  </conditionalFormatting>
  <conditionalFormatting sqref="J810">
    <cfRule type="containsText" dxfId="10430" priority="6335" operator="containsText" text="hw">
      <formula>NOT(ISERROR(SEARCH("hw",J810)))</formula>
    </cfRule>
  </conditionalFormatting>
  <conditionalFormatting sqref="J810">
    <cfRule type="containsText" dxfId="10429" priority="6326" operator="containsText" text="hw">
      <formula>NOT(ISERROR(SEARCH("hw",J810)))</formula>
    </cfRule>
    <cfRule type="containsText" dxfId="10428" priority="6327" operator="containsText" text="bb">
      <formula>NOT(ISERROR(SEARCH("bb",J810)))</formula>
    </cfRule>
    <cfRule type="containsText" dxfId="10427" priority="6328" stopIfTrue="1" operator="containsText" text="booking hc">
      <formula>NOT(ISERROR(SEARCH("booking hc",J810)))</formula>
    </cfRule>
    <cfRule type="containsText" dxfId="10426" priority="6329" operator="containsText" text="expedia vc">
      <formula>NOT(ISERROR(SEARCH("expedia vc",J810)))</formula>
    </cfRule>
    <cfRule type="containsText" dxfId="10425" priority="6330" operator="containsText" text="booking hcn">
      <formula>NOT(ISERROR(SEARCH("booking hcn",J810)))</formula>
    </cfRule>
    <cfRule type="containsText" dxfId="10424" priority="6331" stopIfTrue="1" operator="containsText" text="booking vcd">
      <formula>NOT(ISERROR(SEARCH("booking vcd",J810)))</formula>
    </cfRule>
    <cfRule type="containsText" dxfId="10423" priority="6332" stopIfTrue="1" operator="containsText" text="booking vc">
      <formula>NOT(ISERROR(SEARCH("booking vc",J810)))</formula>
    </cfRule>
  </conditionalFormatting>
  <conditionalFormatting sqref="J810">
    <cfRule type="containsText" dxfId="10422" priority="6345" operator="containsText" text="BANND">
      <formula>NOT(ISERROR(SEARCH("BANND",J810)))</formula>
    </cfRule>
    <cfRule type="expression" dxfId="10421" priority="6346">
      <formula>"'=NOT(ISERROR(VLOOKUP('Banned list'!)"</formula>
    </cfRule>
  </conditionalFormatting>
  <conditionalFormatting sqref="N810">
    <cfRule type="containsText" dxfId="10420" priority="6342" stopIfTrue="1" operator="containsText" text="CHARGE ON ARRIVAL">
      <formula>NOT(ISERROR(SEARCH("CHARGE ON ARRIVAL",N810)))</formula>
    </cfRule>
    <cfRule type="containsText" dxfId="10419" priority="6343" stopIfTrue="1" operator="containsText" text="CHARGE VC ON DAY">
      <formula>NOT(ISERROR(SEARCH("CHARGE VC ON DAY",N810)))</formula>
    </cfRule>
    <cfRule type="containsText" dxfId="10418" priority="6344" stopIfTrue="1" operator="containsText" text="PAID">
      <formula>NOT(ISERROR(SEARCH("PAID",N810)))</formula>
    </cfRule>
  </conditionalFormatting>
  <conditionalFormatting sqref="H811:L811 B811:F811">
    <cfRule type="expression" dxfId="10417" priority="6311">
      <formula>"'=NOT(ISERROR(VLOOKUP('Banned list'!)"</formula>
    </cfRule>
  </conditionalFormatting>
  <conditionalFormatting sqref="J811">
    <cfRule type="containsText" dxfId="10416" priority="6314" operator="containsText" text="bb">
      <formula>NOT(ISERROR(SEARCH("bb",J811)))</formula>
    </cfRule>
    <cfRule type="containsText" dxfId="10415" priority="6315" stopIfTrue="1" operator="containsText" text="booking hc">
      <formula>NOT(ISERROR(SEARCH("booking hc",J811)))</formula>
    </cfRule>
    <cfRule type="containsText" dxfId="10414" priority="6316" operator="containsText" text="expedia vc">
      <formula>NOT(ISERROR(SEARCH("expedia vc",J811)))</formula>
    </cfRule>
    <cfRule type="containsText" dxfId="10413" priority="6317" operator="containsText" text="booking hcn">
      <formula>NOT(ISERROR(SEARCH("booking hcn",J811)))</formula>
    </cfRule>
    <cfRule type="containsText" dxfId="10412" priority="6318" stopIfTrue="1" operator="containsText" text="booking vcd">
      <formula>NOT(ISERROR(SEARCH("booking vcd",J811)))</formula>
    </cfRule>
    <cfRule type="containsText" dxfId="10411" priority="6319" stopIfTrue="1" operator="containsText" text="booking vc">
      <formula>NOT(ISERROR(SEARCH("booking vc",J811)))</formula>
    </cfRule>
  </conditionalFormatting>
  <conditionalFormatting sqref="J811">
    <cfRule type="containsText" dxfId="10410" priority="6313" operator="containsText" text="hw">
      <formula>NOT(ISERROR(SEARCH("hw",J811)))</formula>
    </cfRule>
  </conditionalFormatting>
  <conditionalFormatting sqref="J811">
    <cfRule type="containsText" dxfId="10409" priority="6304" operator="containsText" text="hw">
      <formula>NOT(ISERROR(SEARCH("hw",J811)))</formula>
    </cfRule>
    <cfRule type="containsText" dxfId="10408" priority="6305" operator="containsText" text="bb">
      <formula>NOT(ISERROR(SEARCH("bb",J811)))</formula>
    </cfRule>
    <cfRule type="containsText" dxfId="10407" priority="6306" stopIfTrue="1" operator="containsText" text="booking hc">
      <formula>NOT(ISERROR(SEARCH("booking hc",J811)))</formula>
    </cfRule>
    <cfRule type="containsText" dxfId="10406" priority="6307" operator="containsText" text="expedia vc">
      <formula>NOT(ISERROR(SEARCH("expedia vc",J811)))</formula>
    </cfRule>
    <cfRule type="containsText" dxfId="10405" priority="6308" operator="containsText" text="booking hcn">
      <formula>NOT(ISERROR(SEARCH("booking hcn",J811)))</formula>
    </cfRule>
    <cfRule type="containsText" dxfId="10404" priority="6309" stopIfTrue="1" operator="containsText" text="booking vcd">
      <formula>NOT(ISERROR(SEARCH("booking vcd",J811)))</formula>
    </cfRule>
    <cfRule type="containsText" dxfId="10403" priority="6310" stopIfTrue="1" operator="containsText" text="booking vc">
      <formula>NOT(ISERROR(SEARCH("booking vc",J811)))</formula>
    </cfRule>
  </conditionalFormatting>
  <conditionalFormatting sqref="J811">
    <cfRule type="containsText" dxfId="10402" priority="6323" operator="containsText" text="BANND">
      <formula>NOT(ISERROR(SEARCH("BANND",J811)))</formula>
    </cfRule>
    <cfRule type="expression" dxfId="10401" priority="6324">
      <formula>"'=NOT(ISERROR(VLOOKUP('Banned list'!)"</formula>
    </cfRule>
  </conditionalFormatting>
  <conditionalFormatting sqref="N811">
    <cfRule type="containsText" dxfId="10400" priority="6320" stopIfTrue="1" operator="containsText" text="CHARGE ON ARRIVAL">
      <formula>NOT(ISERROR(SEARCH("CHARGE ON ARRIVAL",N811)))</formula>
    </cfRule>
    <cfRule type="containsText" dxfId="10399" priority="6321" stopIfTrue="1" operator="containsText" text="CHARGE VC ON DAY">
      <formula>NOT(ISERROR(SEARCH("CHARGE VC ON DAY",N811)))</formula>
    </cfRule>
    <cfRule type="containsText" dxfId="10398" priority="6322" stopIfTrue="1" operator="containsText" text="PAID">
      <formula>NOT(ISERROR(SEARCH("PAID",N811)))</formula>
    </cfRule>
  </conditionalFormatting>
  <conditionalFormatting sqref="J812">
    <cfRule type="containsText" dxfId="10397" priority="6295" operator="containsText" text="bb">
      <formula>NOT(ISERROR(SEARCH("bb",J812)))</formula>
    </cfRule>
    <cfRule type="containsText" dxfId="10396" priority="6296" stopIfTrue="1" operator="containsText" text="booking hc">
      <formula>NOT(ISERROR(SEARCH("booking hc",J812)))</formula>
    </cfRule>
    <cfRule type="containsText" dxfId="10395" priority="6297" operator="containsText" text="expedia vc">
      <formula>NOT(ISERROR(SEARCH("expedia vc",J812)))</formula>
    </cfRule>
    <cfRule type="containsText" dxfId="10394" priority="6298" operator="containsText" text="booking hcn">
      <formula>NOT(ISERROR(SEARCH("booking hcn",J812)))</formula>
    </cfRule>
    <cfRule type="containsText" dxfId="10393" priority="6299" stopIfTrue="1" operator="containsText" text="booking vcd">
      <formula>NOT(ISERROR(SEARCH("booking vcd",J812)))</formula>
    </cfRule>
    <cfRule type="containsText" dxfId="10392" priority="6300" stopIfTrue="1" operator="containsText" text="booking vc">
      <formula>NOT(ISERROR(SEARCH("booking vc",J812)))</formula>
    </cfRule>
  </conditionalFormatting>
  <conditionalFormatting sqref="J812">
    <cfRule type="containsText" dxfId="10391" priority="6294" operator="containsText" text="hw">
      <formula>NOT(ISERROR(SEARCH("hw",J812)))</formula>
    </cfRule>
  </conditionalFormatting>
  <conditionalFormatting sqref="N812">
    <cfRule type="containsText" dxfId="10390" priority="6301" stopIfTrue="1" operator="containsText" text="CHARGE ON ARRIVAL">
      <formula>NOT(ISERROR(SEARCH("CHARGE ON ARRIVAL",N812)))</formula>
    </cfRule>
    <cfRule type="containsText" dxfId="10389" priority="6302" stopIfTrue="1" operator="containsText" text="CHARGE VC ON DAY">
      <formula>NOT(ISERROR(SEARCH("CHARGE VC ON DAY",N812)))</formula>
    </cfRule>
    <cfRule type="containsText" dxfId="10388" priority="6303" stopIfTrue="1" operator="containsText" text="PAID">
      <formula>NOT(ISERROR(SEARCH("PAID",N812)))</formula>
    </cfRule>
  </conditionalFormatting>
  <conditionalFormatting sqref="B813:F813 H813:L813">
    <cfRule type="expression" dxfId="10387" priority="6279">
      <formula>"'=NOT(ISERROR(VLOOKUP('Banned list'!)"</formula>
    </cfRule>
  </conditionalFormatting>
  <conditionalFormatting sqref="J813">
    <cfRule type="containsText" dxfId="10386" priority="6282" operator="containsText" text="bb">
      <formula>NOT(ISERROR(SEARCH("bb",J813)))</formula>
    </cfRule>
    <cfRule type="containsText" dxfId="10385" priority="6283" stopIfTrue="1" operator="containsText" text="booking hc">
      <formula>NOT(ISERROR(SEARCH("booking hc",J813)))</formula>
    </cfRule>
    <cfRule type="containsText" dxfId="10384" priority="6284" operator="containsText" text="expedia vc">
      <formula>NOT(ISERROR(SEARCH("expedia vc",J813)))</formula>
    </cfRule>
    <cfRule type="containsText" dxfId="10383" priority="6285" operator="containsText" text="booking hcn">
      <formula>NOT(ISERROR(SEARCH("booking hcn",J813)))</formula>
    </cfRule>
    <cfRule type="containsText" dxfId="10382" priority="6286" stopIfTrue="1" operator="containsText" text="booking vcd">
      <formula>NOT(ISERROR(SEARCH("booking vcd",J813)))</formula>
    </cfRule>
    <cfRule type="containsText" dxfId="10381" priority="6287" stopIfTrue="1" operator="containsText" text="booking vc">
      <formula>NOT(ISERROR(SEARCH("booking vc",J813)))</formula>
    </cfRule>
  </conditionalFormatting>
  <conditionalFormatting sqref="J813">
    <cfRule type="containsText" dxfId="10380" priority="6281" operator="containsText" text="hw">
      <formula>NOT(ISERROR(SEARCH("hw",J813)))</formula>
    </cfRule>
  </conditionalFormatting>
  <conditionalFormatting sqref="J813">
    <cfRule type="containsText" dxfId="10379" priority="6272" operator="containsText" text="hw">
      <formula>NOT(ISERROR(SEARCH("hw",J813)))</formula>
    </cfRule>
    <cfRule type="containsText" dxfId="10378" priority="6273" operator="containsText" text="bb">
      <formula>NOT(ISERROR(SEARCH("bb",J813)))</formula>
    </cfRule>
    <cfRule type="containsText" dxfId="10377" priority="6274" stopIfTrue="1" operator="containsText" text="booking hc">
      <formula>NOT(ISERROR(SEARCH("booking hc",J813)))</formula>
    </cfRule>
    <cfRule type="containsText" dxfId="10376" priority="6275" operator="containsText" text="expedia vc">
      <formula>NOT(ISERROR(SEARCH("expedia vc",J813)))</formula>
    </cfRule>
    <cfRule type="containsText" dxfId="10375" priority="6276" operator="containsText" text="booking hcn">
      <formula>NOT(ISERROR(SEARCH("booking hcn",J813)))</formula>
    </cfRule>
    <cfRule type="containsText" dxfId="10374" priority="6277" stopIfTrue="1" operator="containsText" text="booking vcd">
      <formula>NOT(ISERROR(SEARCH("booking vcd",J813)))</formula>
    </cfRule>
    <cfRule type="containsText" dxfId="10373" priority="6278" stopIfTrue="1" operator="containsText" text="booking vc">
      <formula>NOT(ISERROR(SEARCH("booking vc",J813)))</formula>
    </cfRule>
  </conditionalFormatting>
  <conditionalFormatting sqref="J813">
    <cfRule type="containsText" dxfId="10372" priority="6291" operator="containsText" text="BANND">
      <formula>NOT(ISERROR(SEARCH("BANND",J813)))</formula>
    </cfRule>
    <cfRule type="expression" dxfId="10371" priority="6292">
      <formula>"'=NOT(ISERROR(VLOOKUP('Banned list'!)"</formula>
    </cfRule>
  </conditionalFormatting>
  <conditionalFormatting sqref="N813">
    <cfRule type="containsText" dxfId="10370" priority="6288" stopIfTrue="1" operator="containsText" text="CHARGE ON ARRIVAL">
      <formula>NOT(ISERROR(SEARCH("CHARGE ON ARRIVAL",N813)))</formula>
    </cfRule>
    <cfRule type="containsText" dxfId="10369" priority="6289" stopIfTrue="1" operator="containsText" text="CHARGE VC ON DAY">
      <formula>NOT(ISERROR(SEARCH("CHARGE VC ON DAY",N813)))</formula>
    </cfRule>
    <cfRule type="containsText" dxfId="10368" priority="6290" stopIfTrue="1" operator="containsText" text="PAID">
      <formula>NOT(ISERROR(SEARCH("PAID",N813)))</formula>
    </cfRule>
  </conditionalFormatting>
  <conditionalFormatting sqref="H814:L814 B814:F814">
    <cfRule type="expression" dxfId="10367" priority="6257">
      <formula>"'=NOT(ISERROR(VLOOKUP('Banned list'!)"</formula>
    </cfRule>
  </conditionalFormatting>
  <conditionalFormatting sqref="J814">
    <cfRule type="containsText" dxfId="10366" priority="6260" operator="containsText" text="bb">
      <formula>NOT(ISERROR(SEARCH("bb",J814)))</formula>
    </cfRule>
    <cfRule type="containsText" dxfId="10365" priority="6261" stopIfTrue="1" operator="containsText" text="booking hc">
      <formula>NOT(ISERROR(SEARCH("booking hc",J814)))</formula>
    </cfRule>
    <cfRule type="containsText" dxfId="10364" priority="6262" operator="containsText" text="expedia vc">
      <formula>NOT(ISERROR(SEARCH("expedia vc",J814)))</formula>
    </cfRule>
    <cfRule type="containsText" dxfId="10363" priority="6263" operator="containsText" text="booking hcn">
      <formula>NOT(ISERROR(SEARCH("booking hcn",J814)))</formula>
    </cfRule>
    <cfRule type="containsText" dxfId="10362" priority="6264" stopIfTrue="1" operator="containsText" text="booking vcd">
      <formula>NOT(ISERROR(SEARCH("booking vcd",J814)))</formula>
    </cfRule>
    <cfRule type="containsText" dxfId="10361" priority="6265" stopIfTrue="1" operator="containsText" text="booking vc">
      <formula>NOT(ISERROR(SEARCH("booking vc",J814)))</formula>
    </cfRule>
  </conditionalFormatting>
  <conditionalFormatting sqref="J814">
    <cfRule type="containsText" dxfId="10360" priority="6259" operator="containsText" text="hw">
      <formula>NOT(ISERROR(SEARCH("hw",J814)))</formula>
    </cfRule>
  </conditionalFormatting>
  <conditionalFormatting sqref="J814">
    <cfRule type="containsText" dxfId="10359" priority="6250" operator="containsText" text="hw">
      <formula>NOT(ISERROR(SEARCH("hw",J814)))</formula>
    </cfRule>
    <cfRule type="containsText" dxfId="10358" priority="6251" operator="containsText" text="bb">
      <formula>NOT(ISERROR(SEARCH("bb",J814)))</formula>
    </cfRule>
    <cfRule type="containsText" dxfId="10357" priority="6252" stopIfTrue="1" operator="containsText" text="booking hc">
      <formula>NOT(ISERROR(SEARCH("booking hc",J814)))</formula>
    </cfRule>
    <cfRule type="containsText" dxfId="10356" priority="6253" operator="containsText" text="expedia vc">
      <formula>NOT(ISERROR(SEARCH("expedia vc",J814)))</formula>
    </cfRule>
    <cfRule type="containsText" dxfId="10355" priority="6254" operator="containsText" text="booking hcn">
      <formula>NOT(ISERROR(SEARCH("booking hcn",J814)))</formula>
    </cfRule>
    <cfRule type="containsText" dxfId="10354" priority="6255" stopIfTrue="1" operator="containsText" text="booking vcd">
      <formula>NOT(ISERROR(SEARCH("booking vcd",J814)))</formula>
    </cfRule>
    <cfRule type="containsText" dxfId="10353" priority="6256" stopIfTrue="1" operator="containsText" text="booking vc">
      <formula>NOT(ISERROR(SEARCH("booking vc",J814)))</formula>
    </cfRule>
  </conditionalFormatting>
  <conditionalFormatting sqref="J814">
    <cfRule type="containsText" dxfId="10352" priority="6269" operator="containsText" text="BANND">
      <formula>NOT(ISERROR(SEARCH("BANND",J814)))</formula>
    </cfRule>
    <cfRule type="expression" dxfId="10351" priority="6270">
      <formula>"'=NOT(ISERROR(VLOOKUP('Banned list'!)"</formula>
    </cfRule>
  </conditionalFormatting>
  <conditionalFormatting sqref="N814">
    <cfRule type="containsText" dxfId="10350" priority="6266" stopIfTrue="1" operator="containsText" text="CHARGE ON ARRIVAL">
      <formula>NOT(ISERROR(SEARCH("CHARGE ON ARRIVAL",N814)))</formula>
    </cfRule>
    <cfRule type="containsText" dxfId="10349" priority="6267" stopIfTrue="1" operator="containsText" text="CHARGE VC ON DAY">
      <formula>NOT(ISERROR(SEARCH("CHARGE VC ON DAY",N814)))</formula>
    </cfRule>
    <cfRule type="containsText" dxfId="10348" priority="6268" stopIfTrue="1" operator="containsText" text="PAID">
      <formula>NOT(ISERROR(SEARCH("PAID",N814)))</formula>
    </cfRule>
  </conditionalFormatting>
  <conditionalFormatting sqref="J815">
    <cfRule type="containsText" dxfId="10347" priority="6241" operator="containsText" text="bb">
      <formula>NOT(ISERROR(SEARCH("bb",J815)))</formula>
    </cfRule>
    <cfRule type="containsText" dxfId="10346" priority="6242" stopIfTrue="1" operator="containsText" text="booking hc">
      <formula>NOT(ISERROR(SEARCH("booking hc",J815)))</formula>
    </cfRule>
    <cfRule type="containsText" dxfId="10345" priority="6243" operator="containsText" text="expedia vc">
      <formula>NOT(ISERROR(SEARCH("expedia vc",J815)))</formula>
    </cfRule>
    <cfRule type="containsText" dxfId="10344" priority="6244" operator="containsText" text="booking hcn">
      <formula>NOT(ISERROR(SEARCH("booking hcn",J815)))</formula>
    </cfRule>
    <cfRule type="containsText" dxfId="10343" priority="6245" stopIfTrue="1" operator="containsText" text="booking vcd">
      <formula>NOT(ISERROR(SEARCH("booking vcd",J815)))</formula>
    </cfRule>
    <cfRule type="containsText" dxfId="10342" priority="6246" stopIfTrue="1" operator="containsText" text="booking vc">
      <formula>NOT(ISERROR(SEARCH("booking vc",J815)))</formula>
    </cfRule>
  </conditionalFormatting>
  <conditionalFormatting sqref="J815">
    <cfRule type="containsText" dxfId="10341" priority="6240" operator="containsText" text="hw">
      <formula>NOT(ISERROR(SEARCH("hw",J815)))</formula>
    </cfRule>
  </conditionalFormatting>
  <conditionalFormatting sqref="N815">
    <cfRule type="containsText" dxfId="10340" priority="6247" stopIfTrue="1" operator="containsText" text="CHARGE ON ARRIVAL">
      <formula>NOT(ISERROR(SEARCH("CHARGE ON ARRIVAL",N815)))</formula>
    </cfRule>
    <cfRule type="containsText" dxfId="10339" priority="6248" stopIfTrue="1" operator="containsText" text="CHARGE VC ON DAY">
      <formula>NOT(ISERROR(SEARCH("CHARGE VC ON DAY",N815)))</formula>
    </cfRule>
    <cfRule type="containsText" dxfId="10338" priority="6249" stopIfTrue="1" operator="containsText" text="PAID">
      <formula>NOT(ISERROR(SEARCH("PAID",N815)))</formula>
    </cfRule>
  </conditionalFormatting>
  <conditionalFormatting sqref="G816">
    <cfRule type="containsText" dxfId="10337" priority="6228" operator="containsText" text="BANND">
      <formula>NOT(ISERROR(SEARCH("BANND",G816)))</formula>
    </cfRule>
  </conditionalFormatting>
  <conditionalFormatting sqref="J816">
    <cfRule type="containsText" dxfId="10336" priority="6230" operator="containsText" text="bb">
      <formula>NOT(ISERROR(SEARCH("bb",J816)))</formula>
    </cfRule>
    <cfRule type="containsText" dxfId="10335" priority="6231" stopIfTrue="1" operator="containsText" text="booking hc">
      <formula>NOT(ISERROR(SEARCH("booking hc",J816)))</formula>
    </cfRule>
    <cfRule type="containsText" dxfId="10334" priority="6232" operator="containsText" text="expedia vc">
      <formula>NOT(ISERROR(SEARCH("expedia vc",J816)))</formula>
    </cfRule>
    <cfRule type="containsText" dxfId="10333" priority="6233" operator="containsText" text="booking hcn">
      <formula>NOT(ISERROR(SEARCH("booking hcn",J816)))</formula>
    </cfRule>
    <cfRule type="containsText" dxfId="10332" priority="6234" stopIfTrue="1" operator="containsText" text="booking vcd">
      <formula>NOT(ISERROR(SEARCH("booking vcd",J816)))</formula>
    </cfRule>
    <cfRule type="containsText" dxfId="10331" priority="6235" stopIfTrue="1" operator="containsText" text="booking vc">
      <formula>NOT(ISERROR(SEARCH("booking vc",J816)))</formula>
    </cfRule>
  </conditionalFormatting>
  <conditionalFormatting sqref="J816">
    <cfRule type="containsText" dxfId="10330" priority="6229" operator="containsText" text="hw">
      <formula>NOT(ISERROR(SEARCH("hw",J816)))</formula>
    </cfRule>
  </conditionalFormatting>
  <conditionalFormatting sqref="N816">
    <cfRule type="containsText" dxfId="10329" priority="6236" stopIfTrue="1" operator="containsText" text="CHARGE ON ARRIVAL">
      <formula>NOT(ISERROR(SEARCH("CHARGE ON ARRIVAL",N816)))</formula>
    </cfRule>
    <cfRule type="containsText" dxfId="10328" priority="6237" stopIfTrue="1" operator="containsText" text="CHARGE VC ON DAY">
      <formula>NOT(ISERROR(SEARCH("CHARGE VC ON DAY",N816)))</formula>
    </cfRule>
    <cfRule type="containsText" dxfId="10327" priority="6238" stopIfTrue="1" operator="containsText" text="PAID">
      <formula>NOT(ISERROR(SEARCH("PAID",N816)))</formula>
    </cfRule>
  </conditionalFormatting>
  <conditionalFormatting sqref="B817:F817 H817:L817">
    <cfRule type="expression" dxfId="10326" priority="6213">
      <formula>"'=NOT(ISERROR(VLOOKUP('Banned list'!)"</formula>
    </cfRule>
  </conditionalFormatting>
  <conditionalFormatting sqref="J817">
    <cfRule type="containsText" dxfId="10325" priority="6216" operator="containsText" text="bb">
      <formula>NOT(ISERROR(SEARCH("bb",J817)))</formula>
    </cfRule>
    <cfRule type="containsText" dxfId="10324" priority="6217" stopIfTrue="1" operator="containsText" text="booking hc">
      <formula>NOT(ISERROR(SEARCH("booking hc",J817)))</formula>
    </cfRule>
    <cfRule type="containsText" dxfId="10323" priority="6218" operator="containsText" text="expedia vc">
      <formula>NOT(ISERROR(SEARCH("expedia vc",J817)))</formula>
    </cfRule>
    <cfRule type="containsText" dxfId="10322" priority="6219" operator="containsText" text="booking hcn">
      <formula>NOT(ISERROR(SEARCH("booking hcn",J817)))</formula>
    </cfRule>
    <cfRule type="containsText" dxfId="10321" priority="6220" stopIfTrue="1" operator="containsText" text="booking vcd">
      <formula>NOT(ISERROR(SEARCH("booking vcd",J817)))</formula>
    </cfRule>
    <cfRule type="containsText" dxfId="10320" priority="6221" stopIfTrue="1" operator="containsText" text="booking vc">
      <formula>NOT(ISERROR(SEARCH("booking vc",J817)))</formula>
    </cfRule>
  </conditionalFormatting>
  <conditionalFormatting sqref="J817">
    <cfRule type="containsText" dxfId="10319" priority="6215" operator="containsText" text="hw">
      <formula>NOT(ISERROR(SEARCH("hw",J817)))</formula>
    </cfRule>
  </conditionalFormatting>
  <conditionalFormatting sqref="J817">
    <cfRule type="containsText" dxfId="10318" priority="6206" operator="containsText" text="hw">
      <formula>NOT(ISERROR(SEARCH("hw",J817)))</formula>
    </cfRule>
    <cfRule type="containsText" dxfId="10317" priority="6207" operator="containsText" text="bb">
      <formula>NOT(ISERROR(SEARCH("bb",J817)))</formula>
    </cfRule>
    <cfRule type="containsText" dxfId="10316" priority="6208" stopIfTrue="1" operator="containsText" text="booking hc">
      <formula>NOT(ISERROR(SEARCH("booking hc",J817)))</formula>
    </cfRule>
    <cfRule type="containsText" dxfId="10315" priority="6209" operator="containsText" text="expedia vc">
      <formula>NOT(ISERROR(SEARCH("expedia vc",J817)))</formula>
    </cfRule>
    <cfRule type="containsText" dxfId="10314" priority="6210" operator="containsText" text="booking hcn">
      <formula>NOT(ISERROR(SEARCH("booking hcn",J817)))</formula>
    </cfRule>
    <cfRule type="containsText" dxfId="10313" priority="6211" stopIfTrue="1" operator="containsText" text="booking vcd">
      <formula>NOT(ISERROR(SEARCH("booking vcd",J817)))</formula>
    </cfRule>
    <cfRule type="containsText" dxfId="10312" priority="6212" stopIfTrue="1" operator="containsText" text="booking vc">
      <formula>NOT(ISERROR(SEARCH("booking vc",J817)))</formula>
    </cfRule>
  </conditionalFormatting>
  <conditionalFormatting sqref="J817">
    <cfRule type="containsText" dxfId="10311" priority="6225" operator="containsText" text="BANND">
      <formula>NOT(ISERROR(SEARCH("BANND",J817)))</formula>
    </cfRule>
    <cfRule type="expression" dxfId="10310" priority="6226">
      <formula>"'=NOT(ISERROR(VLOOKUP('Banned list'!)"</formula>
    </cfRule>
  </conditionalFormatting>
  <conditionalFormatting sqref="N817">
    <cfRule type="containsText" dxfId="10309" priority="6222" stopIfTrue="1" operator="containsText" text="CHARGE ON ARRIVAL">
      <formula>NOT(ISERROR(SEARCH("CHARGE ON ARRIVAL",N817)))</formula>
    </cfRule>
    <cfRule type="containsText" dxfId="10308" priority="6223" stopIfTrue="1" operator="containsText" text="CHARGE VC ON DAY">
      <formula>NOT(ISERROR(SEARCH("CHARGE VC ON DAY",N817)))</formula>
    </cfRule>
    <cfRule type="containsText" dxfId="10307" priority="6224" stopIfTrue="1" operator="containsText" text="PAID">
      <formula>NOT(ISERROR(SEARCH("PAID",N817)))</formula>
    </cfRule>
  </conditionalFormatting>
  <conditionalFormatting sqref="H818:L818 B818:F818">
    <cfRule type="expression" dxfId="10306" priority="6191">
      <formula>"'=NOT(ISERROR(VLOOKUP('Banned list'!)"</formula>
    </cfRule>
  </conditionalFormatting>
  <conditionalFormatting sqref="J818">
    <cfRule type="containsText" dxfId="10305" priority="6194" operator="containsText" text="bb">
      <formula>NOT(ISERROR(SEARCH("bb",J818)))</formula>
    </cfRule>
    <cfRule type="containsText" dxfId="10304" priority="6195" stopIfTrue="1" operator="containsText" text="booking hc">
      <formula>NOT(ISERROR(SEARCH("booking hc",J818)))</formula>
    </cfRule>
    <cfRule type="containsText" dxfId="10303" priority="6196" operator="containsText" text="expedia vc">
      <formula>NOT(ISERROR(SEARCH("expedia vc",J818)))</formula>
    </cfRule>
    <cfRule type="containsText" dxfId="10302" priority="6197" operator="containsText" text="booking hcn">
      <formula>NOT(ISERROR(SEARCH("booking hcn",J818)))</formula>
    </cfRule>
    <cfRule type="containsText" dxfId="10301" priority="6198" stopIfTrue="1" operator="containsText" text="booking vcd">
      <formula>NOT(ISERROR(SEARCH("booking vcd",J818)))</formula>
    </cfRule>
    <cfRule type="containsText" dxfId="10300" priority="6199" stopIfTrue="1" operator="containsText" text="booking vc">
      <formula>NOT(ISERROR(SEARCH("booking vc",J818)))</formula>
    </cfRule>
  </conditionalFormatting>
  <conditionalFormatting sqref="J818">
    <cfRule type="containsText" dxfId="10299" priority="6193" operator="containsText" text="hw">
      <formula>NOT(ISERROR(SEARCH("hw",J818)))</formula>
    </cfRule>
  </conditionalFormatting>
  <conditionalFormatting sqref="J818">
    <cfRule type="containsText" dxfId="10298" priority="6184" operator="containsText" text="hw">
      <formula>NOT(ISERROR(SEARCH("hw",J818)))</formula>
    </cfRule>
    <cfRule type="containsText" dxfId="10297" priority="6185" operator="containsText" text="bb">
      <formula>NOT(ISERROR(SEARCH("bb",J818)))</formula>
    </cfRule>
    <cfRule type="containsText" dxfId="10296" priority="6186" stopIfTrue="1" operator="containsText" text="booking hc">
      <formula>NOT(ISERROR(SEARCH("booking hc",J818)))</formula>
    </cfRule>
    <cfRule type="containsText" dxfId="10295" priority="6187" operator="containsText" text="expedia vc">
      <formula>NOT(ISERROR(SEARCH("expedia vc",J818)))</formula>
    </cfRule>
    <cfRule type="containsText" dxfId="10294" priority="6188" operator="containsText" text="booking hcn">
      <formula>NOT(ISERROR(SEARCH("booking hcn",J818)))</formula>
    </cfRule>
    <cfRule type="containsText" dxfId="10293" priority="6189" stopIfTrue="1" operator="containsText" text="booking vcd">
      <formula>NOT(ISERROR(SEARCH("booking vcd",J818)))</formula>
    </cfRule>
    <cfRule type="containsText" dxfId="10292" priority="6190" stopIfTrue="1" operator="containsText" text="booking vc">
      <formula>NOT(ISERROR(SEARCH("booking vc",J818)))</formula>
    </cfRule>
  </conditionalFormatting>
  <conditionalFormatting sqref="J818">
    <cfRule type="containsText" dxfId="10291" priority="6203" operator="containsText" text="BANND">
      <formula>NOT(ISERROR(SEARCH("BANND",J818)))</formula>
    </cfRule>
    <cfRule type="expression" dxfId="10290" priority="6204">
      <formula>"'=NOT(ISERROR(VLOOKUP('Banned list'!)"</formula>
    </cfRule>
  </conditionalFormatting>
  <conditionalFormatting sqref="N818">
    <cfRule type="containsText" dxfId="10289" priority="6200" stopIfTrue="1" operator="containsText" text="CHARGE ON ARRIVAL">
      <formula>NOT(ISERROR(SEARCH("CHARGE ON ARRIVAL",N818)))</formula>
    </cfRule>
    <cfRule type="containsText" dxfId="10288" priority="6201" stopIfTrue="1" operator="containsText" text="CHARGE VC ON DAY">
      <formula>NOT(ISERROR(SEARCH("CHARGE VC ON DAY",N818)))</formula>
    </cfRule>
    <cfRule type="containsText" dxfId="10287" priority="6202" stopIfTrue="1" operator="containsText" text="PAID">
      <formula>NOT(ISERROR(SEARCH("PAID",N818)))</formula>
    </cfRule>
  </conditionalFormatting>
  <conditionalFormatting sqref="B819:F819 H819:L819">
    <cfRule type="expression" dxfId="10286" priority="6169">
      <formula>"'=NOT(ISERROR(VLOOKUP('Banned list'!)"</formula>
    </cfRule>
  </conditionalFormatting>
  <conditionalFormatting sqref="J819">
    <cfRule type="containsText" dxfId="10285" priority="6172" operator="containsText" text="bb">
      <formula>NOT(ISERROR(SEARCH("bb",J819)))</formula>
    </cfRule>
    <cfRule type="containsText" dxfId="10284" priority="6173" stopIfTrue="1" operator="containsText" text="booking hc">
      <formula>NOT(ISERROR(SEARCH("booking hc",J819)))</formula>
    </cfRule>
    <cfRule type="containsText" dxfId="10283" priority="6174" operator="containsText" text="expedia vc">
      <formula>NOT(ISERROR(SEARCH("expedia vc",J819)))</formula>
    </cfRule>
    <cfRule type="containsText" dxfId="10282" priority="6175" operator="containsText" text="booking hcn">
      <formula>NOT(ISERROR(SEARCH("booking hcn",J819)))</formula>
    </cfRule>
    <cfRule type="containsText" dxfId="10281" priority="6176" stopIfTrue="1" operator="containsText" text="booking vcd">
      <formula>NOT(ISERROR(SEARCH("booking vcd",J819)))</formula>
    </cfRule>
    <cfRule type="containsText" dxfId="10280" priority="6177" stopIfTrue="1" operator="containsText" text="booking vc">
      <formula>NOT(ISERROR(SEARCH("booking vc",J819)))</formula>
    </cfRule>
  </conditionalFormatting>
  <conditionalFormatting sqref="J819">
    <cfRule type="containsText" dxfId="10279" priority="6171" operator="containsText" text="hw">
      <formula>NOT(ISERROR(SEARCH("hw",J819)))</formula>
    </cfRule>
  </conditionalFormatting>
  <conditionalFormatting sqref="J819">
    <cfRule type="containsText" dxfId="10278" priority="6162" operator="containsText" text="hw">
      <formula>NOT(ISERROR(SEARCH("hw",J819)))</formula>
    </cfRule>
    <cfRule type="containsText" dxfId="10277" priority="6163" operator="containsText" text="bb">
      <formula>NOT(ISERROR(SEARCH("bb",J819)))</formula>
    </cfRule>
    <cfRule type="containsText" dxfId="10276" priority="6164" stopIfTrue="1" operator="containsText" text="booking hc">
      <formula>NOT(ISERROR(SEARCH("booking hc",J819)))</formula>
    </cfRule>
    <cfRule type="containsText" dxfId="10275" priority="6165" operator="containsText" text="expedia vc">
      <formula>NOT(ISERROR(SEARCH("expedia vc",J819)))</formula>
    </cfRule>
    <cfRule type="containsText" dxfId="10274" priority="6166" operator="containsText" text="booking hcn">
      <formula>NOT(ISERROR(SEARCH("booking hcn",J819)))</formula>
    </cfRule>
    <cfRule type="containsText" dxfId="10273" priority="6167" stopIfTrue="1" operator="containsText" text="booking vcd">
      <formula>NOT(ISERROR(SEARCH("booking vcd",J819)))</formula>
    </cfRule>
    <cfRule type="containsText" dxfId="10272" priority="6168" stopIfTrue="1" operator="containsText" text="booking vc">
      <formula>NOT(ISERROR(SEARCH("booking vc",J819)))</formula>
    </cfRule>
  </conditionalFormatting>
  <conditionalFormatting sqref="J819">
    <cfRule type="containsText" dxfId="10271" priority="6181" operator="containsText" text="BANND">
      <formula>NOT(ISERROR(SEARCH("BANND",J819)))</formula>
    </cfRule>
    <cfRule type="expression" dxfId="10270" priority="6182">
      <formula>"'=NOT(ISERROR(VLOOKUP('Banned list'!)"</formula>
    </cfRule>
  </conditionalFormatting>
  <conditionalFormatting sqref="N819">
    <cfRule type="containsText" dxfId="10269" priority="6178" stopIfTrue="1" operator="containsText" text="CHARGE ON ARRIVAL">
      <formula>NOT(ISERROR(SEARCH("CHARGE ON ARRIVAL",N819)))</formula>
    </cfRule>
    <cfRule type="containsText" dxfId="10268" priority="6179" stopIfTrue="1" operator="containsText" text="CHARGE VC ON DAY">
      <formula>NOT(ISERROR(SEARCH("CHARGE VC ON DAY",N819)))</formula>
    </cfRule>
    <cfRule type="containsText" dxfId="10267" priority="6180" stopIfTrue="1" operator="containsText" text="PAID">
      <formula>NOT(ISERROR(SEARCH("PAID",N819)))</formula>
    </cfRule>
  </conditionalFormatting>
  <conditionalFormatting sqref="M587">
    <cfRule type="containsText" dxfId="10266" priority="6160" operator="containsText" text="BANND">
      <formula>NOT(ISERROR(SEARCH("BANND",M587)))</formula>
    </cfRule>
  </conditionalFormatting>
  <conditionalFormatting sqref="H820:L820 B820:F820">
    <cfRule type="expression" dxfId="10265" priority="6145">
      <formula>"'=NOT(ISERROR(VLOOKUP('Banned list'!)"</formula>
    </cfRule>
  </conditionalFormatting>
  <conditionalFormatting sqref="J820">
    <cfRule type="containsText" dxfId="10264" priority="6148" operator="containsText" text="bb">
      <formula>NOT(ISERROR(SEARCH("bb",J820)))</formula>
    </cfRule>
    <cfRule type="containsText" dxfId="10263" priority="6149" stopIfTrue="1" operator="containsText" text="booking hc">
      <formula>NOT(ISERROR(SEARCH("booking hc",J820)))</formula>
    </cfRule>
    <cfRule type="containsText" dxfId="10262" priority="6150" operator="containsText" text="expedia vc">
      <formula>NOT(ISERROR(SEARCH("expedia vc",J820)))</formula>
    </cfRule>
    <cfRule type="containsText" dxfId="10261" priority="6151" operator="containsText" text="booking hcn">
      <formula>NOT(ISERROR(SEARCH("booking hcn",J820)))</formula>
    </cfRule>
    <cfRule type="containsText" dxfId="10260" priority="6152" stopIfTrue="1" operator="containsText" text="booking vcd">
      <formula>NOT(ISERROR(SEARCH("booking vcd",J820)))</formula>
    </cfRule>
    <cfRule type="containsText" dxfId="10259" priority="6153" stopIfTrue="1" operator="containsText" text="booking vc">
      <formula>NOT(ISERROR(SEARCH("booking vc",J820)))</formula>
    </cfRule>
  </conditionalFormatting>
  <conditionalFormatting sqref="J820">
    <cfRule type="containsText" dxfId="10258" priority="6147" operator="containsText" text="hw">
      <formula>NOT(ISERROR(SEARCH("hw",J820)))</formula>
    </cfRule>
  </conditionalFormatting>
  <conditionalFormatting sqref="J820">
    <cfRule type="containsText" dxfId="10257" priority="6138" operator="containsText" text="hw">
      <formula>NOT(ISERROR(SEARCH("hw",J820)))</formula>
    </cfRule>
    <cfRule type="containsText" dxfId="10256" priority="6139" operator="containsText" text="bb">
      <formula>NOT(ISERROR(SEARCH("bb",J820)))</formula>
    </cfRule>
    <cfRule type="containsText" dxfId="10255" priority="6140" stopIfTrue="1" operator="containsText" text="booking hc">
      <formula>NOT(ISERROR(SEARCH("booking hc",J820)))</formula>
    </cfRule>
    <cfRule type="containsText" dxfId="10254" priority="6141" operator="containsText" text="expedia vc">
      <formula>NOT(ISERROR(SEARCH("expedia vc",J820)))</formula>
    </cfRule>
    <cfRule type="containsText" dxfId="10253" priority="6142" operator="containsText" text="booking hcn">
      <formula>NOT(ISERROR(SEARCH("booking hcn",J820)))</formula>
    </cfRule>
    <cfRule type="containsText" dxfId="10252" priority="6143" stopIfTrue="1" operator="containsText" text="booking vcd">
      <formula>NOT(ISERROR(SEARCH("booking vcd",J820)))</formula>
    </cfRule>
    <cfRule type="containsText" dxfId="10251" priority="6144" stopIfTrue="1" operator="containsText" text="booking vc">
      <formula>NOT(ISERROR(SEARCH("booking vc",J820)))</formula>
    </cfRule>
  </conditionalFormatting>
  <conditionalFormatting sqref="J820">
    <cfRule type="containsText" dxfId="10250" priority="6157" operator="containsText" text="BANND">
      <formula>NOT(ISERROR(SEARCH("BANND",J820)))</formula>
    </cfRule>
    <cfRule type="expression" dxfId="10249" priority="6158">
      <formula>"'=NOT(ISERROR(VLOOKUP('Banned list'!)"</formula>
    </cfRule>
  </conditionalFormatting>
  <conditionalFormatting sqref="N820">
    <cfRule type="containsText" dxfId="10248" priority="6154" stopIfTrue="1" operator="containsText" text="CHARGE ON ARRIVAL">
      <formula>NOT(ISERROR(SEARCH("CHARGE ON ARRIVAL",N820)))</formula>
    </cfRule>
    <cfRule type="containsText" dxfId="10247" priority="6155" stopIfTrue="1" operator="containsText" text="CHARGE VC ON DAY">
      <formula>NOT(ISERROR(SEARCH("CHARGE VC ON DAY",N820)))</formula>
    </cfRule>
    <cfRule type="containsText" dxfId="10246" priority="6156" stopIfTrue="1" operator="containsText" text="PAID">
      <formula>NOT(ISERROR(SEARCH("PAID",N820)))</formula>
    </cfRule>
  </conditionalFormatting>
  <conditionalFormatting sqref="H821:L821 B821:F821">
    <cfRule type="expression" dxfId="10245" priority="6123">
      <formula>"'=NOT(ISERROR(VLOOKUP('Banned list'!)"</formula>
    </cfRule>
  </conditionalFormatting>
  <conditionalFormatting sqref="J821">
    <cfRule type="containsText" dxfId="10244" priority="6126" operator="containsText" text="bb">
      <formula>NOT(ISERROR(SEARCH("bb",J821)))</formula>
    </cfRule>
    <cfRule type="containsText" dxfId="10243" priority="6127" stopIfTrue="1" operator="containsText" text="booking hc">
      <formula>NOT(ISERROR(SEARCH("booking hc",J821)))</formula>
    </cfRule>
    <cfRule type="containsText" dxfId="10242" priority="6128" operator="containsText" text="expedia vc">
      <formula>NOT(ISERROR(SEARCH("expedia vc",J821)))</formula>
    </cfRule>
    <cfRule type="containsText" dxfId="10241" priority="6129" operator="containsText" text="booking hcn">
      <formula>NOT(ISERROR(SEARCH("booking hcn",J821)))</formula>
    </cfRule>
    <cfRule type="containsText" dxfId="10240" priority="6130" stopIfTrue="1" operator="containsText" text="booking vcd">
      <formula>NOT(ISERROR(SEARCH("booking vcd",J821)))</formula>
    </cfRule>
    <cfRule type="containsText" dxfId="10239" priority="6131" stopIfTrue="1" operator="containsText" text="booking vc">
      <formula>NOT(ISERROR(SEARCH("booking vc",J821)))</formula>
    </cfRule>
  </conditionalFormatting>
  <conditionalFormatting sqref="J821">
    <cfRule type="containsText" dxfId="10238" priority="6125" operator="containsText" text="hw">
      <formula>NOT(ISERROR(SEARCH("hw",J821)))</formula>
    </cfRule>
  </conditionalFormatting>
  <conditionalFormatting sqref="J821">
    <cfRule type="containsText" dxfId="10237" priority="6116" operator="containsText" text="hw">
      <formula>NOT(ISERROR(SEARCH("hw",J821)))</formula>
    </cfRule>
    <cfRule type="containsText" dxfId="10236" priority="6117" operator="containsText" text="bb">
      <formula>NOT(ISERROR(SEARCH("bb",J821)))</formula>
    </cfRule>
    <cfRule type="containsText" dxfId="10235" priority="6118" stopIfTrue="1" operator="containsText" text="booking hc">
      <formula>NOT(ISERROR(SEARCH("booking hc",J821)))</formula>
    </cfRule>
    <cfRule type="containsText" dxfId="10234" priority="6119" operator="containsText" text="expedia vc">
      <formula>NOT(ISERROR(SEARCH("expedia vc",J821)))</formula>
    </cfRule>
    <cfRule type="containsText" dxfId="10233" priority="6120" operator="containsText" text="booking hcn">
      <formula>NOT(ISERROR(SEARCH("booking hcn",J821)))</formula>
    </cfRule>
    <cfRule type="containsText" dxfId="10232" priority="6121" stopIfTrue="1" operator="containsText" text="booking vcd">
      <formula>NOT(ISERROR(SEARCH("booking vcd",J821)))</formula>
    </cfRule>
    <cfRule type="containsText" dxfId="10231" priority="6122" stopIfTrue="1" operator="containsText" text="booking vc">
      <formula>NOT(ISERROR(SEARCH("booking vc",J821)))</formula>
    </cfRule>
  </conditionalFormatting>
  <conditionalFormatting sqref="J821">
    <cfRule type="containsText" dxfId="10230" priority="6135" operator="containsText" text="BANND">
      <formula>NOT(ISERROR(SEARCH("BANND",J821)))</formula>
    </cfRule>
    <cfRule type="expression" dxfId="10229" priority="6136">
      <formula>"'=NOT(ISERROR(VLOOKUP('Banned list'!)"</formula>
    </cfRule>
  </conditionalFormatting>
  <conditionalFormatting sqref="N821">
    <cfRule type="containsText" dxfId="10228" priority="6132" stopIfTrue="1" operator="containsText" text="CHARGE ON ARRIVAL">
      <formula>NOT(ISERROR(SEARCH("CHARGE ON ARRIVAL",N821)))</formula>
    </cfRule>
    <cfRule type="containsText" dxfId="10227" priority="6133" stopIfTrue="1" operator="containsText" text="CHARGE VC ON DAY">
      <formula>NOT(ISERROR(SEARCH("CHARGE VC ON DAY",N821)))</formula>
    </cfRule>
    <cfRule type="containsText" dxfId="10226" priority="6134" stopIfTrue="1" operator="containsText" text="PAID">
      <formula>NOT(ISERROR(SEARCH("PAID",N821)))</formula>
    </cfRule>
  </conditionalFormatting>
  <conditionalFormatting sqref="B822:F822 H822:L822">
    <cfRule type="expression" dxfId="10225" priority="6101">
      <formula>"'=NOT(ISERROR(VLOOKUP('Banned list'!)"</formula>
    </cfRule>
  </conditionalFormatting>
  <conditionalFormatting sqref="J822">
    <cfRule type="containsText" dxfId="10224" priority="6104" operator="containsText" text="bb">
      <formula>NOT(ISERROR(SEARCH("bb",J822)))</formula>
    </cfRule>
    <cfRule type="containsText" dxfId="10223" priority="6105" stopIfTrue="1" operator="containsText" text="booking hc">
      <formula>NOT(ISERROR(SEARCH("booking hc",J822)))</formula>
    </cfRule>
    <cfRule type="containsText" dxfId="10222" priority="6106" operator="containsText" text="expedia vc">
      <formula>NOT(ISERROR(SEARCH("expedia vc",J822)))</formula>
    </cfRule>
    <cfRule type="containsText" dxfId="10221" priority="6107" operator="containsText" text="booking hcn">
      <formula>NOT(ISERROR(SEARCH("booking hcn",J822)))</formula>
    </cfRule>
    <cfRule type="containsText" dxfId="10220" priority="6108" stopIfTrue="1" operator="containsText" text="booking vcd">
      <formula>NOT(ISERROR(SEARCH("booking vcd",J822)))</formula>
    </cfRule>
    <cfRule type="containsText" dxfId="10219" priority="6109" stopIfTrue="1" operator="containsText" text="booking vc">
      <formula>NOT(ISERROR(SEARCH("booking vc",J822)))</formula>
    </cfRule>
  </conditionalFormatting>
  <conditionalFormatting sqref="J822">
    <cfRule type="containsText" dxfId="10218" priority="6103" operator="containsText" text="hw">
      <formula>NOT(ISERROR(SEARCH("hw",J822)))</formula>
    </cfRule>
  </conditionalFormatting>
  <conditionalFormatting sqref="J822">
    <cfRule type="containsText" dxfId="10217" priority="6094" operator="containsText" text="hw">
      <formula>NOT(ISERROR(SEARCH("hw",J822)))</formula>
    </cfRule>
    <cfRule type="containsText" dxfId="10216" priority="6095" operator="containsText" text="bb">
      <formula>NOT(ISERROR(SEARCH("bb",J822)))</formula>
    </cfRule>
    <cfRule type="containsText" dxfId="10215" priority="6096" stopIfTrue="1" operator="containsText" text="booking hc">
      <formula>NOT(ISERROR(SEARCH("booking hc",J822)))</formula>
    </cfRule>
    <cfRule type="containsText" dxfId="10214" priority="6097" operator="containsText" text="expedia vc">
      <formula>NOT(ISERROR(SEARCH("expedia vc",J822)))</formula>
    </cfRule>
    <cfRule type="containsText" dxfId="10213" priority="6098" operator="containsText" text="booking hcn">
      <formula>NOT(ISERROR(SEARCH("booking hcn",J822)))</formula>
    </cfRule>
    <cfRule type="containsText" dxfId="10212" priority="6099" stopIfTrue="1" operator="containsText" text="booking vcd">
      <formula>NOT(ISERROR(SEARCH("booking vcd",J822)))</formula>
    </cfRule>
    <cfRule type="containsText" dxfId="10211" priority="6100" stopIfTrue="1" operator="containsText" text="booking vc">
      <formula>NOT(ISERROR(SEARCH("booking vc",J822)))</formula>
    </cfRule>
  </conditionalFormatting>
  <conditionalFormatting sqref="J822">
    <cfRule type="containsText" dxfId="10210" priority="6113" operator="containsText" text="BANND">
      <formula>NOT(ISERROR(SEARCH("BANND",J822)))</formula>
    </cfRule>
    <cfRule type="expression" dxfId="10209" priority="6114">
      <formula>"'=NOT(ISERROR(VLOOKUP('Banned list'!)"</formula>
    </cfRule>
  </conditionalFormatting>
  <conditionalFormatting sqref="N822">
    <cfRule type="containsText" dxfId="10208" priority="6110" stopIfTrue="1" operator="containsText" text="CHARGE ON ARRIVAL">
      <formula>NOT(ISERROR(SEARCH("CHARGE ON ARRIVAL",N822)))</formula>
    </cfRule>
    <cfRule type="containsText" dxfId="10207" priority="6111" stopIfTrue="1" operator="containsText" text="CHARGE VC ON DAY">
      <formula>NOT(ISERROR(SEARCH("CHARGE VC ON DAY",N822)))</formula>
    </cfRule>
    <cfRule type="containsText" dxfId="10206" priority="6112" stopIfTrue="1" operator="containsText" text="PAID">
      <formula>NOT(ISERROR(SEARCH("PAID",N822)))</formula>
    </cfRule>
  </conditionalFormatting>
  <conditionalFormatting sqref="H823:L823 B823:F823">
    <cfRule type="expression" dxfId="10205" priority="6079">
      <formula>"'=NOT(ISERROR(VLOOKUP('Banned list'!)"</formula>
    </cfRule>
  </conditionalFormatting>
  <conditionalFormatting sqref="J823">
    <cfRule type="containsText" dxfId="10204" priority="6082" operator="containsText" text="bb">
      <formula>NOT(ISERROR(SEARCH("bb",J823)))</formula>
    </cfRule>
    <cfRule type="containsText" dxfId="10203" priority="6083" stopIfTrue="1" operator="containsText" text="booking hc">
      <formula>NOT(ISERROR(SEARCH("booking hc",J823)))</formula>
    </cfRule>
    <cfRule type="containsText" dxfId="10202" priority="6084" operator="containsText" text="expedia vc">
      <formula>NOT(ISERROR(SEARCH("expedia vc",J823)))</formula>
    </cfRule>
    <cfRule type="containsText" dxfId="10201" priority="6085" operator="containsText" text="booking hcn">
      <formula>NOT(ISERROR(SEARCH("booking hcn",J823)))</formula>
    </cfRule>
    <cfRule type="containsText" dxfId="10200" priority="6086" stopIfTrue="1" operator="containsText" text="booking vcd">
      <formula>NOT(ISERROR(SEARCH("booking vcd",J823)))</formula>
    </cfRule>
    <cfRule type="containsText" dxfId="10199" priority="6087" stopIfTrue="1" operator="containsText" text="booking vc">
      <formula>NOT(ISERROR(SEARCH("booking vc",J823)))</formula>
    </cfRule>
  </conditionalFormatting>
  <conditionalFormatting sqref="J823">
    <cfRule type="containsText" dxfId="10198" priority="6081" operator="containsText" text="hw">
      <formula>NOT(ISERROR(SEARCH("hw",J823)))</formula>
    </cfRule>
  </conditionalFormatting>
  <conditionalFormatting sqref="J823">
    <cfRule type="containsText" dxfId="10197" priority="6072" operator="containsText" text="hw">
      <formula>NOT(ISERROR(SEARCH("hw",J823)))</formula>
    </cfRule>
    <cfRule type="containsText" dxfId="10196" priority="6073" operator="containsText" text="bb">
      <formula>NOT(ISERROR(SEARCH("bb",J823)))</formula>
    </cfRule>
    <cfRule type="containsText" dxfId="10195" priority="6074" stopIfTrue="1" operator="containsText" text="booking hc">
      <formula>NOT(ISERROR(SEARCH("booking hc",J823)))</formula>
    </cfRule>
    <cfRule type="containsText" dxfId="10194" priority="6075" operator="containsText" text="expedia vc">
      <formula>NOT(ISERROR(SEARCH("expedia vc",J823)))</formula>
    </cfRule>
    <cfRule type="containsText" dxfId="10193" priority="6076" operator="containsText" text="booking hcn">
      <formula>NOT(ISERROR(SEARCH("booking hcn",J823)))</formula>
    </cfRule>
    <cfRule type="containsText" dxfId="10192" priority="6077" stopIfTrue="1" operator="containsText" text="booking vcd">
      <formula>NOT(ISERROR(SEARCH("booking vcd",J823)))</formula>
    </cfRule>
    <cfRule type="containsText" dxfId="10191" priority="6078" stopIfTrue="1" operator="containsText" text="booking vc">
      <formula>NOT(ISERROR(SEARCH("booking vc",J823)))</formula>
    </cfRule>
  </conditionalFormatting>
  <conditionalFormatting sqref="J823">
    <cfRule type="containsText" dxfId="10190" priority="6091" operator="containsText" text="BANND">
      <formula>NOT(ISERROR(SEARCH("BANND",J823)))</formula>
    </cfRule>
    <cfRule type="expression" dxfId="10189" priority="6092">
      <formula>"'=NOT(ISERROR(VLOOKUP('Banned list'!)"</formula>
    </cfRule>
  </conditionalFormatting>
  <conditionalFormatting sqref="N823">
    <cfRule type="containsText" dxfId="10188" priority="6088" stopIfTrue="1" operator="containsText" text="CHARGE ON ARRIVAL">
      <formula>NOT(ISERROR(SEARCH("CHARGE ON ARRIVAL",N823)))</formula>
    </cfRule>
    <cfRule type="containsText" dxfId="10187" priority="6089" stopIfTrue="1" operator="containsText" text="CHARGE VC ON DAY">
      <formula>NOT(ISERROR(SEARCH("CHARGE VC ON DAY",N823)))</formula>
    </cfRule>
    <cfRule type="containsText" dxfId="10186" priority="6090" stopIfTrue="1" operator="containsText" text="PAID">
      <formula>NOT(ISERROR(SEARCH("PAID",N823)))</formula>
    </cfRule>
  </conditionalFormatting>
  <conditionalFormatting sqref="H825:L825 B825:F825">
    <cfRule type="expression" dxfId="10185" priority="6057">
      <formula>"'=NOT(ISERROR(VLOOKUP('Banned list'!)"</formula>
    </cfRule>
  </conditionalFormatting>
  <conditionalFormatting sqref="J825">
    <cfRule type="containsText" dxfId="10184" priority="6060" operator="containsText" text="bb">
      <formula>NOT(ISERROR(SEARCH("bb",J825)))</formula>
    </cfRule>
    <cfRule type="containsText" dxfId="10183" priority="6061" stopIfTrue="1" operator="containsText" text="booking hc">
      <formula>NOT(ISERROR(SEARCH("booking hc",J825)))</formula>
    </cfRule>
    <cfRule type="containsText" dxfId="10182" priority="6062" operator="containsText" text="expedia vc">
      <formula>NOT(ISERROR(SEARCH("expedia vc",J825)))</formula>
    </cfRule>
    <cfRule type="containsText" dxfId="10181" priority="6063" operator="containsText" text="booking hcn">
      <formula>NOT(ISERROR(SEARCH("booking hcn",J825)))</formula>
    </cfRule>
    <cfRule type="containsText" dxfId="10180" priority="6064" stopIfTrue="1" operator="containsText" text="booking vcd">
      <formula>NOT(ISERROR(SEARCH("booking vcd",J825)))</formula>
    </cfRule>
    <cfRule type="containsText" dxfId="10179" priority="6065" stopIfTrue="1" operator="containsText" text="booking vc">
      <formula>NOT(ISERROR(SEARCH("booking vc",J825)))</formula>
    </cfRule>
  </conditionalFormatting>
  <conditionalFormatting sqref="J825">
    <cfRule type="containsText" dxfId="10178" priority="6059" operator="containsText" text="hw">
      <formula>NOT(ISERROR(SEARCH("hw",J825)))</formula>
    </cfRule>
  </conditionalFormatting>
  <conditionalFormatting sqref="J825">
    <cfRule type="containsText" dxfId="10177" priority="6050" operator="containsText" text="hw">
      <formula>NOT(ISERROR(SEARCH("hw",J825)))</formula>
    </cfRule>
    <cfRule type="containsText" dxfId="10176" priority="6051" operator="containsText" text="bb">
      <formula>NOT(ISERROR(SEARCH("bb",J825)))</formula>
    </cfRule>
    <cfRule type="containsText" dxfId="10175" priority="6052" stopIfTrue="1" operator="containsText" text="booking hc">
      <formula>NOT(ISERROR(SEARCH("booking hc",J825)))</formula>
    </cfRule>
    <cfRule type="containsText" dxfId="10174" priority="6053" operator="containsText" text="expedia vc">
      <formula>NOT(ISERROR(SEARCH("expedia vc",J825)))</formula>
    </cfRule>
    <cfRule type="containsText" dxfId="10173" priority="6054" operator="containsText" text="booking hcn">
      <formula>NOT(ISERROR(SEARCH("booking hcn",J825)))</formula>
    </cfRule>
    <cfRule type="containsText" dxfId="10172" priority="6055" stopIfTrue="1" operator="containsText" text="booking vcd">
      <formula>NOT(ISERROR(SEARCH("booking vcd",J825)))</formula>
    </cfRule>
    <cfRule type="containsText" dxfId="10171" priority="6056" stopIfTrue="1" operator="containsText" text="booking vc">
      <formula>NOT(ISERROR(SEARCH("booking vc",J825)))</formula>
    </cfRule>
  </conditionalFormatting>
  <conditionalFormatting sqref="J825">
    <cfRule type="containsText" dxfId="10170" priority="6069" operator="containsText" text="BANND">
      <formula>NOT(ISERROR(SEARCH("BANND",J825)))</formula>
    </cfRule>
    <cfRule type="expression" dxfId="10169" priority="6070">
      <formula>"'=NOT(ISERROR(VLOOKUP('Banned list'!)"</formula>
    </cfRule>
  </conditionalFormatting>
  <conditionalFormatting sqref="N825">
    <cfRule type="containsText" dxfId="10168" priority="6066" stopIfTrue="1" operator="containsText" text="CHARGE ON ARRIVAL">
      <formula>NOT(ISERROR(SEARCH("CHARGE ON ARRIVAL",N825)))</formula>
    </cfRule>
    <cfRule type="containsText" dxfId="10167" priority="6067" stopIfTrue="1" operator="containsText" text="CHARGE VC ON DAY">
      <formula>NOT(ISERROR(SEARCH("CHARGE VC ON DAY",N825)))</formula>
    </cfRule>
    <cfRule type="containsText" dxfId="10166" priority="6068" stopIfTrue="1" operator="containsText" text="PAID">
      <formula>NOT(ISERROR(SEARCH("PAID",N825)))</formula>
    </cfRule>
  </conditionalFormatting>
  <conditionalFormatting sqref="B826:F826 H826:L826">
    <cfRule type="expression" dxfId="10165" priority="6035">
      <formula>"'=NOT(ISERROR(VLOOKUP('Banned list'!)"</formula>
    </cfRule>
  </conditionalFormatting>
  <conditionalFormatting sqref="J826">
    <cfRule type="containsText" dxfId="10164" priority="6038" operator="containsText" text="bb">
      <formula>NOT(ISERROR(SEARCH("bb",J826)))</formula>
    </cfRule>
    <cfRule type="containsText" dxfId="10163" priority="6039" stopIfTrue="1" operator="containsText" text="booking hc">
      <formula>NOT(ISERROR(SEARCH("booking hc",J826)))</formula>
    </cfRule>
    <cfRule type="containsText" dxfId="10162" priority="6040" operator="containsText" text="expedia vc">
      <formula>NOT(ISERROR(SEARCH("expedia vc",J826)))</formula>
    </cfRule>
    <cfRule type="containsText" dxfId="10161" priority="6041" operator="containsText" text="booking hcn">
      <formula>NOT(ISERROR(SEARCH("booking hcn",J826)))</formula>
    </cfRule>
    <cfRule type="containsText" dxfId="10160" priority="6042" stopIfTrue="1" operator="containsText" text="booking vcd">
      <formula>NOT(ISERROR(SEARCH("booking vcd",J826)))</formula>
    </cfRule>
    <cfRule type="containsText" dxfId="10159" priority="6043" stopIfTrue="1" operator="containsText" text="booking vc">
      <formula>NOT(ISERROR(SEARCH("booking vc",J826)))</formula>
    </cfRule>
  </conditionalFormatting>
  <conditionalFormatting sqref="J826">
    <cfRule type="containsText" dxfId="10158" priority="6037" operator="containsText" text="hw">
      <formula>NOT(ISERROR(SEARCH("hw",J826)))</formula>
    </cfRule>
  </conditionalFormatting>
  <conditionalFormatting sqref="J826">
    <cfRule type="containsText" dxfId="10157" priority="6028" operator="containsText" text="hw">
      <formula>NOT(ISERROR(SEARCH("hw",J826)))</formula>
    </cfRule>
    <cfRule type="containsText" dxfId="10156" priority="6029" operator="containsText" text="bb">
      <formula>NOT(ISERROR(SEARCH("bb",J826)))</formula>
    </cfRule>
    <cfRule type="containsText" dxfId="10155" priority="6030" stopIfTrue="1" operator="containsText" text="booking hc">
      <formula>NOT(ISERROR(SEARCH("booking hc",J826)))</formula>
    </cfRule>
    <cfRule type="containsText" dxfId="10154" priority="6031" operator="containsText" text="expedia vc">
      <formula>NOT(ISERROR(SEARCH("expedia vc",J826)))</formula>
    </cfRule>
    <cfRule type="containsText" dxfId="10153" priority="6032" operator="containsText" text="booking hcn">
      <formula>NOT(ISERROR(SEARCH("booking hcn",J826)))</formula>
    </cfRule>
    <cfRule type="containsText" dxfId="10152" priority="6033" stopIfTrue="1" operator="containsText" text="booking vcd">
      <formula>NOT(ISERROR(SEARCH("booking vcd",J826)))</formula>
    </cfRule>
    <cfRule type="containsText" dxfId="10151" priority="6034" stopIfTrue="1" operator="containsText" text="booking vc">
      <formula>NOT(ISERROR(SEARCH("booking vc",J826)))</formula>
    </cfRule>
  </conditionalFormatting>
  <conditionalFormatting sqref="J826">
    <cfRule type="containsText" dxfId="10150" priority="6047" operator="containsText" text="BANND">
      <formula>NOT(ISERROR(SEARCH("BANND",J826)))</formula>
    </cfRule>
    <cfRule type="expression" dxfId="10149" priority="6048">
      <formula>"'=NOT(ISERROR(VLOOKUP('Banned list'!)"</formula>
    </cfRule>
  </conditionalFormatting>
  <conditionalFormatting sqref="N826">
    <cfRule type="containsText" dxfId="10148" priority="6044" stopIfTrue="1" operator="containsText" text="CHARGE ON ARRIVAL">
      <formula>NOT(ISERROR(SEARCH("CHARGE ON ARRIVAL",N826)))</formula>
    </cfRule>
    <cfRule type="containsText" dxfId="10147" priority="6045" stopIfTrue="1" operator="containsText" text="CHARGE VC ON DAY">
      <formula>NOT(ISERROR(SEARCH("CHARGE VC ON DAY",N826)))</formula>
    </cfRule>
    <cfRule type="containsText" dxfId="10146" priority="6046" stopIfTrue="1" operator="containsText" text="PAID">
      <formula>NOT(ISERROR(SEARCH("PAID",N826)))</formula>
    </cfRule>
  </conditionalFormatting>
  <conditionalFormatting sqref="U827:XFD827">
    <cfRule type="containsText" dxfId="10145" priority="6014" operator="containsText" text="BANND">
      <formula>NOT(ISERROR(SEARCH("BANND",U827)))</formula>
    </cfRule>
  </conditionalFormatting>
  <conditionalFormatting sqref="H827:L827 B827:F827">
    <cfRule type="expression" dxfId="10144" priority="6013">
      <formula>"'=NOT(ISERROR(VLOOKUP('Banned list'!)"</formula>
    </cfRule>
  </conditionalFormatting>
  <conditionalFormatting sqref="J827">
    <cfRule type="containsText" dxfId="10143" priority="6016" operator="containsText" text="bb">
      <formula>NOT(ISERROR(SEARCH("bb",J827)))</formula>
    </cfRule>
    <cfRule type="containsText" dxfId="10142" priority="6017" stopIfTrue="1" operator="containsText" text="booking hc">
      <formula>NOT(ISERROR(SEARCH("booking hc",J827)))</formula>
    </cfRule>
    <cfRule type="containsText" dxfId="10141" priority="6018" operator="containsText" text="expedia vc">
      <formula>NOT(ISERROR(SEARCH("expedia vc",J827)))</formula>
    </cfRule>
    <cfRule type="containsText" dxfId="10140" priority="6019" operator="containsText" text="booking hcn">
      <formula>NOT(ISERROR(SEARCH("booking hcn",J827)))</formula>
    </cfRule>
    <cfRule type="containsText" dxfId="10139" priority="6020" stopIfTrue="1" operator="containsText" text="booking vcd">
      <formula>NOT(ISERROR(SEARCH("booking vcd",J827)))</formula>
    </cfRule>
    <cfRule type="containsText" dxfId="10138" priority="6021" stopIfTrue="1" operator="containsText" text="booking vc">
      <formula>NOT(ISERROR(SEARCH("booking vc",J827)))</formula>
    </cfRule>
  </conditionalFormatting>
  <conditionalFormatting sqref="J827">
    <cfRule type="containsText" dxfId="10137" priority="6015" operator="containsText" text="hw">
      <formula>NOT(ISERROR(SEARCH("hw",J827)))</formula>
    </cfRule>
  </conditionalFormatting>
  <conditionalFormatting sqref="J827">
    <cfRule type="containsText" dxfId="10136" priority="6006" operator="containsText" text="hw">
      <formula>NOT(ISERROR(SEARCH("hw",J827)))</formula>
    </cfRule>
    <cfRule type="containsText" dxfId="10135" priority="6007" operator="containsText" text="bb">
      <formula>NOT(ISERROR(SEARCH("bb",J827)))</formula>
    </cfRule>
    <cfRule type="containsText" dxfId="10134" priority="6008" stopIfTrue="1" operator="containsText" text="booking hc">
      <formula>NOT(ISERROR(SEARCH("booking hc",J827)))</formula>
    </cfRule>
    <cfRule type="containsText" dxfId="10133" priority="6009" operator="containsText" text="expedia vc">
      <formula>NOT(ISERROR(SEARCH("expedia vc",J827)))</formula>
    </cfRule>
    <cfRule type="containsText" dxfId="10132" priority="6010" operator="containsText" text="booking hcn">
      <formula>NOT(ISERROR(SEARCH("booking hcn",J827)))</formula>
    </cfRule>
    <cfRule type="containsText" dxfId="10131" priority="6011" stopIfTrue="1" operator="containsText" text="booking vcd">
      <formula>NOT(ISERROR(SEARCH("booking vcd",J827)))</formula>
    </cfRule>
    <cfRule type="containsText" dxfId="10130" priority="6012" stopIfTrue="1" operator="containsText" text="booking vc">
      <formula>NOT(ISERROR(SEARCH("booking vc",J827)))</formula>
    </cfRule>
  </conditionalFormatting>
  <conditionalFormatting sqref="J827">
    <cfRule type="containsText" dxfId="10129" priority="6025" operator="containsText" text="BANND">
      <formula>NOT(ISERROR(SEARCH("BANND",J827)))</formula>
    </cfRule>
    <cfRule type="expression" dxfId="10128" priority="6026">
      <formula>"'=NOT(ISERROR(VLOOKUP('Banned list'!)"</formula>
    </cfRule>
  </conditionalFormatting>
  <conditionalFormatting sqref="N827">
    <cfRule type="containsText" dxfId="10127" priority="6022" stopIfTrue="1" operator="containsText" text="CHARGE ON ARRIVAL">
      <formula>NOT(ISERROR(SEARCH("CHARGE ON ARRIVAL",N827)))</formula>
    </cfRule>
    <cfRule type="containsText" dxfId="10126" priority="6023" stopIfTrue="1" operator="containsText" text="CHARGE VC ON DAY">
      <formula>NOT(ISERROR(SEARCH("CHARGE VC ON DAY",N827)))</formula>
    </cfRule>
    <cfRule type="containsText" dxfId="10125" priority="6024" stopIfTrue="1" operator="containsText" text="PAID">
      <formula>NOT(ISERROR(SEARCH("PAID",N827)))</formula>
    </cfRule>
  </conditionalFormatting>
  <conditionalFormatting sqref="N827">
    <cfRule type="containsText" dxfId="10124" priority="6004" operator="containsText" text="BANND">
      <formula>NOT(ISERROR(SEARCH("BANND",N827)))</formula>
    </cfRule>
  </conditionalFormatting>
  <conditionalFormatting sqref="F827">
    <cfRule type="containsText" dxfId="10123" priority="6002" operator="containsText" text="BANND">
      <formula>NOT(ISERROR(SEARCH("BANND",F827)))</formula>
    </cfRule>
  </conditionalFormatting>
  <conditionalFormatting sqref="F827">
    <cfRule type="expression" dxfId="10122" priority="6001">
      <formula>"'=NOT(ISERROR(VLOOKUP('Banned list'!)"</formula>
    </cfRule>
  </conditionalFormatting>
  <conditionalFormatting sqref="G827">
    <cfRule type="containsText" dxfId="10121" priority="5999" operator="containsText" text="BANND">
      <formula>NOT(ISERROR(SEARCH("BANND",G827)))</formula>
    </cfRule>
  </conditionalFormatting>
  <conditionalFormatting sqref="I828">
    <cfRule type="containsText" dxfId="10120" priority="5987" operator="containsText" text="BANND">
      <formula>NOT(ISERROR(SEARCH("BANND",I828)))</formula>
    </cfRule>
  </conditionalFormatting>
  <conditionalFormatting sqref="I828 B828">
    <cfRule type="expression" dxfId="10119" priority="5986">
      <formula>"'=NOT(ISERROR(VLOOKUP('Banned list'!)"</formula>
    </cfRule>
  </conditionalFormatting>
  <conditionalFormatting sqref="J828">
    <cfRule type="containsText" dxfId="10118" priority="5989" operator="containsText" text="bb">
      <formula>NOT(ISERROR(SEARCH("bb",J828)))</formula>
    </cfRule>
    <cfRule type="containsText" dxfId="10117" priority="5990" stopIfTrue="1" operator="containsText" text="booking hc">
      <formula>NOT(ISERROR(SEARCH("booking hc",J828)))</formula>
    </cfRule>
    <cfRule type="containsText" dxfId="10116" priority="5991" operator="containsText" text="expedia vc">
      <formula>NOT(ISERROR(SEARCH("expedia vc",J828)))</formula>
    </cfRule>
    <cfRule type="containsText" dxfId="10115" priority="5992" operator="containsText" text="booking hcn">
      <formula>NOT(ISERROR(SEARCH("booking hcn",J828)))</formula>
    </cfRule>
    <cfRule type="containsText" dxfId="10114" priority="5993" stopIfTrue="1" operator="containsText" text="booking vcd">
      <formula>NOT(ISERROR(SEARCH("booking vcd",J828)))</formula>
    </cfRule>
    <cfRule type="containsText" dxfId="10113" priority="5994" stopIfTrue="1" operator="containsText" text="booking vc">
      <formula>NOT(ISERROR(SEARCH("booking vc",J828)))</formula>
    </cfRule>
  </conditionalFormatting>
  <conditionalFormatting sqref="J828">
    <cfRule type="containsText" dxfId="10112" priority="5988" operator="containsText" text="hw">
      <formula>NOT(ISERROR(SEARCH("hw",J828)))</formula>
    </cfRule>
  </conditionalFormatting>
  <conditionalFormatting sqref="N828">
    <cfRule type="containsText" dxfId="10111" priority="5995" stopIfTrue="1" operator="containsText" text="CHARGE ON ARRIVAL">
      <formula>NOT(ISERROR(SEARCH("CHARGE ON ARRIVAL",N828)))</formula>
    </cfRule>
    <cfRule type="containsText" dxfId="10110" priority="5996" stopIfTrue="1" operator="containsText" text="CHARGE VC ON DAY">
      <formula>NOT(ISERROR(SEARCH("CHARGE VC ON DAY",N828)))</formula>
    </cfRule>
    <cfRule type="containsText" dxfId="10109" priority="5997" stopIfTrue="1" operator="containsText" text="PAID">
      <formula>NOT(ISERROR(SEARCH("PAID",N828)))</formula>
    </cfRule>
  </conditionalFormatting>
  <conditionalFormatting sqref="U829:XFD829">
    <cfRule type="containsText" dxfId="10108" priority="5972" operator="containsText" text="BANND">
      <formula>NOT(ISERROR(SEARCH("BANND",U829)))</formula>
    </cfRule>
  </conditionalFormatting>
  <conditionalFormatting sqref="B829:F829 H829:L829">
    <cfRule type="expression" dxfId="10107" priority="5971">
      <formula>"'=NOT(ISERROR(VLOOKUP('Banned list'!)"</formula>
    </cfRule>
  </conditionalFormatting>
  <conditionalFormatting sqref="J829">
    <cfRule type="containsText" dxfId="10106" priority="5974" operator="containsText" text="bb">
      <formula>NOT(ISERROR(SEARCH("bb",J829)))</formula>
    </cfRule>
    <cfRule type="containsText" dxfId="10105" priority="5975" stopIfTrue="1" operator="containsText" text="booking hc">
      <formula>NOT(ISERROR(SEARCH("booking hc",J829)))</formula>
    </cfRule>
    <cfRule type="containsText" dxfId="10104" priority="5976" operator="containsText" text="expedia vc">
      <formula>NOT(ISERROR(SEARCH("expedia vc",J829)))</formula>
    </cfRule>
    <cfRule type="containsText" dxfId="10103" priority="5977" operator="containsText" text="booking hcn">
      <formula>NOT(ISERROR(SEARCH("booking hcn",J829)))</formula>
    </cfRule>
    <cfRule type="containsText" dxfId="10102" priority="5978" stopIfTrue="1" operator="containsText" text="booking vcd">
      <formula>NOT(ISERROR(SEARCH("booking vcd",J829)))</formula>
    </cfRule>
    <cfRule type="containsText" dxfId="10101" priority="5979" stopIfTrue="1" operator="containsText" text="booking vc">
      <formula>NOT(ISERROR(SEARCH("booking vc",J829)))</formula>
    </cfRule>
  </conditionalFormatting>
  <conditionalFormatting sqref="J829">
    <cfRule type="containsText" dxfId="10100" priority="5973" operator="containsText" text="hw">
      <formula>NOT(ISERROR(SEARCH("hw",J829)))</formula>
    </cfRule>
  </conditionalFormatting>
  <conditionalFormatting sqref="J829">
    <cfRule type="containsText" dxfId="10099" priority="5964" operator="containsText" text="hw">
      <formula>NOT(ISERROR(SEARCH("hw",J829)))</formula>
    </cfRule>
    <cfRule type="containsText" dxfId="10098" priority="5965" operator="containsText" text="bb">
      <formula>NOT(ISERROR(SEARCH("bb",J829)))</formula>
    </cfRule>
    <cfRule type="containsText" dxfId="10097" priority="5966" stopIfTrue="1" operator="containsText" text="booking hc">
      <formula>NOT(ISERROR(SEARCH("booking hc",J829)))</formula>
    </cfRule>
    <cfRule type="containsText" dxfId="10096" priority="5967" operator="containsText" text="expedia vc">
      <formula>NOT(ISERROR(SEARCH("expedia vc",J829)))</formula>
    </cfRule>
    <cfRule type="containsText" dxfId="10095" priority="5968" operator="containsText" text="booking hcn">
      <formula>NOT(ISERROR(SEARCH("booking hcn",J829)))</formula>
    </cfRule>
    <cfRule type="containsText" dxfId="10094" priority="5969" stopIfTrue="1" operator="containsText" text="booking vcd">
      <formula>NOT(ISERROR(SEARCH("booking vcd",J829)))</formula>
    </cfRule>
    <cfRule type="containsText" dxfId="10093" priority="5970" stopIfTrue="1" operator="containsText" text="booking vc">
      <formula>NOT(ISERROR(SEARCH("booking vc",J829)))</formula>
    </cfRule>
  </conditionalFormatting>
  <conditionalFormatting sqref="J829">
    <cfRule type="containsText" dxfId="10092" priority="5983" operator="containsText" text="BANND">
      <formula>NOT(ISERROR(SEARCH("BANND",J829)))</formula>
    </cfRule>
    <cfRule type="expression" dxfId="10091" priority="5984">
      <formula>"'=NOT(ISERROR(VLOOKUP('Banned list'!)"</formula>
    </cfRule>
  </conditionalFormatting>
  <conditionalFormatting sqref="N829">
    <cfRule type="containsText" dxfId="10090" priority="5980" stopIfTrue="1" operator="containsText" text="CHARGE ON ARRIVAL">
      <formula>NOT(ISERROR(SEARCH("CHARGE ON ARRIVAL",N829)))</formula>
    </cfRule>
    <cfRule type="containsText" dxfId="10089" priority="5981" stopIfTrue="1" operator="containsText" text="CHARGE VC ON DAY">
      <formula>NOT(ISERROR(SEARCH("CHARGE VC ON DAY",N829)))</formula>
    </cfRule>
    <cfRule type="containsText" dxfId="10088" priority="5982" stopIfTrue="1" operator="containsText" text="PAID">
      <formula>NOT(ISERROR(SEARCH("PAID",N829)))</formula>
    </cfRule>
  </conditionalFormatting>
  <conditionalFormatting sqref="N829">
    <cfRule type="containsText" dxfId="10087" priority="5962" operator="containsText" text="BANND">
      <formula>NOT(ISERROR(SEARCH("BANND",N829)))</formula>
    </cfRule>
  </conditionalFormatting>
  <conditionalFormatting sqref="F829">
    <cfRule type="containsText" dxfId="10086" priority="5960" operator="containsText" text="BANND">
      <formula>NOT(ISERROR(SEARCH("BANND",F829)))</formula>
    </cfRule>
  </conditionalFormatting>
  <conditionalFormatting sqref="F829">
    <cfRule type="expression" dxfId="10085" priority="5959">
      <formula>"'=NOT(ISERROR(VLOOKUP('Banned list'!)"</formula>
    </cfRule>
  </conditionalFormatting>
  <conditionalFormatting sqref="G829">
    <cfRule type="containsText" dxfId="10084" priority="5957" operator="containsText" text="BANND">
      <formula>NOT(ISERROR(SEARCH("BANND",G829)))</formula>
    </cfRule>
  </conditionalFormatting>
  <conditionalFormatting sqref="J831">
    <cfRule type="containsText" dxfId="10083" priority="5948" operator="containsText" text="bb">
      <formula>NOT(ISERROR(SEARCH("bb",J831)))</formula>
    </cfRule>
    <cfRule type="containsText" dxfId="10082" priority="5949" stopIfTrue="1" operator="containsText" text="booking hc">
      <formula>NOT(ISERROR(SEARCH("booking hc",J831)))</formula>
    </cfRule>
    <cfRule type="containsText" dxfId="10081" priority="5950" operator="containsText" text="expedia vc">
      <formula>NOT(ISERROR(SEARCH("expedia vc",J831)))</formula>
    </cfRule>
    <cfRule type="containsText" dxfId="10080" priority="5951" operator="containsText" text="booking hcn">
      <formula>NOT(ISERROR(SEARCH("booking hcn",J831)))</formula>
    </cfRule>
    <cfRule type="containsText" dxfId="10079" priority="5952" stopIfTrue="1" operator="containsText" text="booking vcd">
      <formula>NOT(ISERROR(SEARCH("booking vcd",J831)))</formula>
    </cfRule>
    <cfRule type="containsText" dxfId="10078" priority="5953" stopIfTrue="1" operator="containsText" text="booking vc">
      <formula>NOT(ISERROR(SEARCH("booking vc",J831)))</formula>
    </cfRule>
  </conditionalFormatting>
  <conditionalFormatting sqref="J831">
    <cfRule type="containsText" dxfId="10077" priority="5947" operator="containsText" text="hw">
      <formula>NOT(ISERROR(SEARCH("hw",J831)))</formula>
    </cfRule>
  </conditionalFormatting>
  <conditionalFormatting sqref="N831">
    <cfRule type="containsText" dxfId="10076" priority="5954" stopIfTrue="1" operator="containsText" text="CHARGE ON ARRIVAL">
      <formula>NOT(ISERROR(SEARCH("CHARGE ON ARRIVAL",N831)))</formula>
    </cfRule>
    <cfRule type="containsText" dxfId="10075" priority="5955" stopIfTrue="1" operator="containsText" text="CHARGE VC ON DAY">
      <formula>NOT(ISERROR(SEARCH("CHARGE VC ON DAY",N831)))</formula>
    </cfRule>
    <cfRule type="containsText" dxfId="10074" priority="5956" stopIfTrue="1" operator="containsText" text="PAID">
      <formula>NOT(ISERROR(SEARCH("PAID",N831)))</formula>
    </cfRule>
  </conditionalFormatting>
  <conditionalFormatting sqref="M831">
    <cfRule type="containsText" dxfId="10073" priority="5944" operator="containsText" text="BANND">
      <formula>NOT(ISERROR(SEARCH("BANND",M831)))</formula>
    </cfRule>
  </conditionalFormatting>
  <conditionalFormatting sqref="M831">
    <cfRule type="containsText" dxfId="10072" priority="5942" operator="containsText" text="BANND">
      <formula>NOT(ISERROR(SEARCH("BANND",M831)))</formula>
    </cfRule>
  </conditionalFormatting>
  <conditionalFormatting sqref="U830:XFD830">
    <cfRule type="containsText" dxfId="10071" priority="5928" operator="containsText" text="BANND">
      <formula>NOT(ISERROR(SEARCH("BANND",U830)))</formula>
    </cfRule>
  </conditionalFormatting>
  <conditionalFormatting sqref="B830:F830 H830:L830">
    <cfRule type="expression" dxfId="10070" priority="5927">
      <formula>"'=NOT(ISERROR(VLOOKUP('Banned list'!)"</formula>
    </cfRule>
  </conditionalFormatting>
  <conditionalFormatting sqref="J830">
    <cfRule type="containsText" dxfId="10069" priority="5930" operator="containsText" text="bb">
      <formula>NOT(ISERROR(SEARCH("bb",J830)))</formula>
    </cfRule>
    <cfRule type="containsText" dxfId="10068" priority="5931" stopIfTrue="1" operator="containsText" text="booking hc">
      <formula>NOT(ISERROR(SEARCH("booking hc",J830)))</formula>
    </cfRule>
    <cfRule type="containsText" dxfId="10067" priority="5932" operator="containsText" text="expedia vc">
      <formula>NOT(ISERROR(SEARCH("expedia vc",J830)))</formula>
    </cfRule>
    <cfRule type="containsText" dxfId="10066" priority="5933" operator="containsText" text="booking hcn">
      <formula>NOT(ISERROR(SEARCH("booking hcn",J830)))</formula>
    </cfRule>
    <cfRule type="containsText" dxfId="10065" priority="5934" stopIfTrue="1" operator="containsText" text="booking vcd">
      <formula>NOT(ISERROR(SEARCH("booking vcd",J830)))</formula>
    </cfRule>
    <cfRule type="containsText" dxfId="10064" priority="5935" stopIfTrue="1" operator="containsText" text="booking vc">
      <formula>NOT(ISERROR(SEARCH("booking vc",J830)))</formula>
    </cfRule>
  </conditionalFormatting>
  <conditionalFormatting sqref="J830">
    <cfRule type="containsText" dxfId="10063" priority="5929" operator="containsText" text="hw">
      <formula>NOT(ISERROR(SEARCH("hw",J830)))</formula>
    </cfRule>
  </conditionalFormatting>
  <conditionalFormatting sqref="J830">
    <cfRule type="containsText" dxfId="10062" priority="5920" operator="containsText" text="hw">
      <formula>NOT(ISERROR(SEARCH("hw",J830)))</formula>
    </cfRule>
    <cfRule type="containsText" dxfId="10061" priority="5921" operator="containsText" text="bb">
      <formula>NOT(ISERROR(SEARCH("bb",J830)))</formula>
    </cfRule>
    <cfRule type="containsText" dxfId="10060" priority="5922" stopIfTrue="1" operator="containsText" text="booking hc">
      <formula>NOT(ISERROR(SEARCH("booking hc",J830)))</formula>
    </cfRule>
    <cfRule type="containsText" dxfId="10059" priority="5923" operator="containsText" text="expedia vc">
      <formula>NOT(ISERROR(SEARCH("expedia vc",J830)))</formula>
    </cfRule>
    <cfRule type="containsText" dxfId="10058" priority="5924" operator="containsText" text="booking hcn">
      <formula>NOT(ISERROR(SEARCH("booking hcn",J830)))</formula>
    </cfRule>
    <cfRule type="containsText" dxfId="10057" priority="5925" stopIfTrue="1" operator="containsText" text="booking vcd">
      <formula>NOT(ISERROR(SEARCH("booking vcd",J830)))</formula>
    </cfRule>
    <cfRule type="containsText" dxfId="10056" priority="5926" stopIfTrue="1" operator="containsText" text="booking vc">
      <formula>NOT(ISERROR(SEARCH("booking vc",J830)))</formula>
    </cfRule>
  </conditionalFormatting>
  <conditionalFormatting sqref="J830">
    <cfRule type="containsText" dxfId="10055" priority="5939" operator="containsText" text="BANND">
      <formula>NOT(ISERROR(SEARCH("BANND",J830)))</formula>
    </cfRule>
    <cfRule type="expression" dxfId="10054" priority="5940">
      <formula>"'=NOT(ISERROR(VLOOKUP('Banned list'!)"</formula>
    </cfRule>
  </conditionalFormatting>
  <conditionalFormatting sqref="N830">
    <cfRule type="containsText" dxfId="10053" priority="5936" stopIfTrue="1" operator="containsText" text="CHARGE ON ARRIVAL">
      <formula>NOT(ISERROR(SEARCH("CHARGE ON ARRIVAL",N830)))</formula>
    </cfRule>
    <cfRule type="containsText" dxfId="10052" priority="5937" stopIfTrue="1" operator="containsText" text="CHARGE VC ON DAY">
      <formula>NOT(ISERROR(SEARCH("CHARGE VC ON DAY",N830)))</formula>
    </cfRule>
    <cfRule type="containsText" dxfId="10051" priority="5938" stopIfTrue="1" operator="containsText" text="PAID">
      <formula>NOT(ISERROR(SEARCH("PAID",N830)))</formula>
    </cfRule>
  </conditionalFormatting>
  <conditionalFormatting sqref="U830:XFD830">
    <cfRule type="containsText" dxfId="10050" priority="5906" operator="containsText" text="BANND">
      <formula>NOT(ISERROR(SEARCH("BANND",U830)))</formula>
    </cfRule>
  </conditionalFormatting>
  <conditionalFormatting sqref="B830:F830 H830:L830">
    <cfRule type="expression" dxfId="10049" priority="5905">
      <formula>"'=NOT(ISERROR(VLOOKUP('Banned list'!)"</formula>
    </cfRule>
  </conditionalFormatting>
  <conditionalFormatting sqref="J830">
    <cfRule type="containsText" dxfId="10048" priority="5908" operator="containsText" text="bb">
      <formula>NOT(ISERROR(SEARCH("bb",J830)))</formula>
    </cfRule>
    <cfRule type="containsText" dxfId="10047" priority="5909" stopIfTrue="1" operator="containsText" text="booking hc">
      <formula>NOT(ISERROR(SEARCH("booking hc",J830)))</formula>
    </cfRule>
    <cfRule type="containsText" dxfId="10046" priority="5910" operator="containsText" text="expedia vc">
      <formula>NOT(ISERROR(SEARCH("expedia vc",J830)))</formula>
    </cfRule>
    <cfRule type="containsText" dxfId="10045" priority="5911" operator="containsText" text="booking hcn">
      <formula>NOT(ISERROR(SEARCH("booking hcn",J830)))</formula>
    </cfRule>
    <cfRule type="containsText" dxfId="10044" priority="5912" stopIfTrue="1" operator="containsText" text="booking vcd">
      <formula>NOT(ISERROR(SEARCH("booking vcd",J830)))</formula>
    </cfRule>
    <cfRule type="containsText" dxfId="10043" priority="5913" stopIfTrue="1" operator="containsText" text="booking vc">
      <formula>NOT(ISERROR(SEARCH("booking vc",J830)))</formula>
    </cfRule>
  </conditionalFormatting>
  <conditionalFormatting sqref="J830">
    <cfRule type="containsText" dxfId="10042" priority="5907" operator="containsText" text="hw">
      <formula>NOT(ISERROR(SEARCH("hw",J830)))</formula>
    </cfRule>
  </conditionalFormatting>
  <conditionalFormatting sqref="J830">
    <cfRule type="containsText" dxfId="10041" priority="5898" operator="containsText" text="hw">
      <formula>NOT(ISERROR(SEARCH("hw",J830)))</formula>
    </cfRule>
    <cfRule type="containsText" dxfId="10040" priority="5899" operator="containsText" text="bb">
      <formula>NOT(ISERROR(SEARCH("bb",J830)))</formula>
    </cfRule>
    <cfRule type="containsText" dxfId="10039" priority="5900" stopIfTrue="1" operator="containsText" text="booking hc">
      <formula>NOT(ISERROR(SEARCH("booking hc",J830)))</formula>
    </cfRule>
    <cfRule type="containsText" dxfId="10038" priority="5901" operator="containsText" text="expedia vc">
      <formula>NOT(ISERROR(SEARCH("expedia vc",J830)))</formula>
    </cfRule>
    <cfRule type="containsText" dxfId="10037" priority="5902" operator="containsText" text="booking hcn">
      <formula>NOT(ISERROR(SEARCH("booking hcn",J830)))</formula>
    </cfRule>
    <cfRule type="containsText" dxfId="10036" priority="5903" stopIfTrue="1" operator="containsText" text="booking vcd">
      <formula>NOT(ISERROR(SEARCH("booking vcd",J830)))</formula>
    </cfRule>
    <cfRule type="containsText" dxfId="10035" priority="5904" stopIfTrue="1" operator="containsText" text="booking vc">
      <formula>NOT(ISERROR(SEARCH("booking vc",J830)))</formula>
    </cfRule>
  </conditionalFormatting>
  <conditionalFormatting sqref="J830">
    <cfRule type="containsText" dxfId="10034" priority="5917" operator="containsText" text="BANND">
      <formula>NOT(ISERROR(SEARCH("BANND",J830)))</formula>
    </cfRule>
    <cfRule type="expression" dxfId="10033" priority="5918">
      <formula>"'=NOT(ISERROR(VLOOKUP('Banned list'!)"</formula>
    </cfRule>
  </conditionalFormatting>
  <conditionalFormatting sqref="N830">
    <cfRule type="containsText" dxfId="10032" priority="5914" stopIfTrue="1" operator="containsText" text="CHARGE ON ARRIVAL">
      <formula>NOT(ISERROR(SEARCH("CHARGE ON ARRIVAL",N830)))</formula>
    </cfRule>
    <cfRule type="containsText" dxfId="10031" priority="5915" stopIfTrue="1" operator="containsText" text="CHARGE VC ON DAY">
      <formula>NOT(ISERROR(SEARCH("CHARGE VC ON DAY",N830)))</formula>
    </cfRule>
    <cfRule type="containsText" dxfId="10030" priority="5916" stopIfTrue="1" operator="containsText" text="PAID">
      <formula>NOT(ISERROR(SEARCH("PAID",N830)))</formula>
    </cfRule>
  </conditionalFormatting>
  <conditionalFormatting sqref="H830:L830">
    <cfRule type="expression" dxfId="10029" priority="5895">
      <formula>"'=NOT(ISERROR(VLOOKUP('Banned list'!)"</formula>
    </cfRule>
  </conditionalFormatting>
  <conditionalFormatting sqref="J830">
    <cfRule type="containsText" dxfId="10028" priority="5888" operator="containsText" text="hw">
      <formula>NOT(ISERROR(SEARCH("hw",J830)))</formula>
    </cfRule>
    <cfRule type="containsText" dxfId="10027" priority="5889" operator="containsText" text="bb">
      <formula>NOT(ISERROR(SEARCH("bb",J830)))</formula>
    </cfRule>
    <cfRule type="containsText" dxfId="10026" priority="5890" stopIfTrue="1" operator="containsText" text="booking hc">
      <formula>NOT(ISERROR(SEARCH("booking hc",J830)))</formula>
    </cfRule>
    <cfRule type="containsText" dxfId="10025" priority="5891" operator="containsText" text="expedia vc">
      <formula>NOT(ISERROR(SEARCH("expedia vc",J830)))</formula>
    </cfRule>
    <cfRule type="containsText" dxfId="10024" priority="5892" operator="containsText" text="booking hcn">
      <formula>NOT(ISERROR(SEARCH("booking hcn",J830)))</formula>
    </cfRule>
    <cfRule type="containsText" dxfId="10023" priority="5893" stopIfTrue="1" operator="containsText" text="booking vcd">
      <formula>NOT(ISERROR(SEARCH("booking vcd",J830)))</formula>
    </cfRule>
    <cfRule type="containsText" dxfId="10022" priority="5894" stopIfTrue="1" operator="containsText" text="booking vc">
      <formula>NOT(ISERROR(SEARCH("booking vc",J830)))</formula>
    </cfRule>
  </conditionalFormatting>
  <conditionalFormatting sqref="J830">
    <cfRule type="containsText" dxfId="10021" priority="5896" operator="containsText" text="BANND">
      <formula>NOT(ISERROR(SEARCH("BANND",J830)))</formula>
    </cfRule>
    <cfRule type="expression" dxfId="10020" priority="5897">
      <formula>"'=NOT(ISERROR(VLOOKUP('Banned list'!)"</formula>
    </cfRule>
  </conditionalFormatting>
  <conditionalFormatting sqref="C830:F830 U830:XFD830">
    <cfRule type="containsText" dxfId="10019" priority="5884" operator="containsText" text="BANND">
      <formula>NOT(ISERROR(SEARCH("BANND",C830)))</formula>
    </cfRule>
  </conditionalFormatting>
  <conditionalFormatting sqref="H830:L830">
    <cfRule type="expression" dxfId="10018" priority="5883">
      <formula>"'=NOT(ISERROR(VLOOKUP('Banned list'!)"</formula>
    </cfRule>
  </conditionalFormatting>
  <conditionalFormatting sqref="J830">
    <cfRule type="containsText" dxfId="10017" priority="5876" operator="containsText" text="hw">
      <formula>NOT(ISERROR(SEARCH("hw",J830)))</formula>
    </cfRule>
    <cfRule type="containsText" dxfId="10016" priority="5877" operator="containsText" text="bb">
      <formula>NOT(ISERROR(SEARCH("bb",J830)))</formula>
    </cfRule>
    <cfRule type="containsText" dxfId="10015" priority="5878" stopIfTrue="1" operator="containsText" text="booking hc">
      <formula>NOT(ISERROR(SEARCH("booking hc",J830)))</formula>
    </cfRule>
    <cfRule type="containsText" dxfId="10014" priority="5879" operator="containsText" text="expedia vc">
      <formula>NOT(ISERROR(SEARCH("expedia vc",J830)))</formula>
    </cfRule>
    <cfRule type="containsText" dxfId="10013" priority="5880" operator="containsText" text="booking hcn">
      <formula>NOT(ISERROR(SEARCH("booking hcn",J830)))</formula>
    </cfRule>
    <cfRule type="containsText" dxfId="10012" priority="5881" stopIfTrue="1" operator="containsText" text="booking vcd">
      <formula>NOT(ISERROR(SEARCH("booking vcd",J830)))</formula>
    </cfRule>
    <cfRule type="containsText" dxfId="10011" priority="5882" stopIfTrue="1" operator="containsText" text="booking vc">
      <formula>NOT(ISERROR(SEARCH("booking vc",J830)))</formula>
    </cfRule>
  </conditionalFormatting>
  <conditionalFormatting sqref="J830">
    <cfRule type="containsText" dxfId="10010" priority="5885" operator="containsText" text="BANND">
      <formula>NOT(ISERROR(SEARCH("BANND",J830)))</formula>
    </cfRule>
    <cfRule type="expression" dxfId="10009" priority="5886">
      <formula>"'=NOT(ISERROR(VLOOKUP('Banned list'!)"</formula>
    </cfRule>
  </conditionalFormatting>
  <conditionalFormatting sqref="B832:F832 H832:L832">
    <cfRule type="expression" dxfId="10008" priority="5861">
      <formula>"'=NOT(ISERROR(VLOOKUP('Banned list'!)"</formula>
    </cfRule>
  </conditionalFormatting>
  <conditionalFormatting sqref="J832">
    <cfRule type="containsText" dxfId="10007" priority="5864" operator="containsText" text="bb">
      <formula>NOT(ISERROR(SEARCH("bb",J832)))</formula>
    </cfRule>
    <cfRule type="containsText" dxfId="10006" priority="5865" stopIfTrue="1" operator="containsText" text="booking hc">
      <formula>NOT(ISERROR(SEARCH("booking hc",J832)))</formula>
    </cfRule>
    <cfRule type="containsText" dxfId="10005" priority="5866" operator="containsText" text="expedia vc">
      <formula>NOT(ISERROR(SEARCH("expedia vc",J832)))</formula>
    </cfRule>
    <cfRule type="containsText" dxfId="10004" priority="5867" operator="containsText" text="booking hcn">
      <formula>NOT(ISERROR(SEARCH("booking hcn",J832)))</formula>
    </cfRule>
    <cfRule type="containsText" dxfId="10003" priority="5868" stopIfTrue="1" operator="containsText" text="booking vcd">
      <formula>NOT(ISERROR(SEARCH("booking vcd",J832)))</formula>
    </cfRule>
    <cfRule type="containsText" dxfId="10002" priority="5869" stopIfTrue="1" operator="containsText" text="booking vc">
      <formula>NOT(ISERROR(SEARCH("booking vc",J832)))</formula>
    </cfRule>
  </conditionalFormatting>
  <conditionalFormatting sqref="J832">
    <cfRule type="containsText" dxfId="10001" priority="5863" operator="containsText" text="hw">
      <formula>NOT(ISERROR(SEARCH("hw",J832)))</formula>
    </cfRule>
  </conditionalFormatting>
  <conditionalFormatting sqref="J832">
    <cfRule type="containsText" dxfId="10000" priority="5854" operator="containsText" text="hw">
      <formula>NOT(ISERROR(SEARCH("hw",J832)))</formula>
    </cfRule>
    <cfRule type="containsText" dxfId="9999" priority="5855" operator="containsText" text="bb">
      <formula>NOT(ISERROR(SEARCH("bb",J832)))</formula>
    </cfRule>
    <cfRule type="containsText" dxfId="9998" priority="5856" stopIfTrue="1" operator="containsText" text="booking hc">
      <formula>NOT(ISERROR(SEARCH("booking hc",J832)))</formula>
    </cfRule>
    <cfRule type="containsText" dxfId="9997" priority="5857" operator="containsText" text="expedia vc">
      <formula>NOT(ISERROR(SEARCH("expedia vc",J832)))</formula>
    </cfRule>
    <cfRule type="containsText" dxfId="9996" priority="5858" operator="containsText" text="booking hcn">
      <formula>NOT(ISERROR(SEARCH("booking hcn",J832)))</formula>
    </cfRule>
    <cfRule type="containsText" dxfId="9995" priority="5859" stopIfTrue="1" operator="containsText" text="booking vcd">
      <formula>NOT(ISERROR(SEARCH("booking vcd",J832)))</formula>
    </cfRule>
    <cfRule type="containsText" dxfId="9994" priority="5860" stopIfTrue="1" operator="containsText" text="booking vc">
      <formula>NOT(ISERROR(SEARCH("booking vc",J832)))</formula>
    </cfRule>
  </conditionalFormatting>
  <conditionalFormatting sqref="J832">
    <cfRule type="containsText" dxfId="9993" priority="5873" operator="containsText" text="BANND">
      <formula>NOT(ISERROR(SEARCH("BANND",J832)))</formula>
    </cfRule>
    <cfRule type="expression" dxfId="9992" priority="5874">
      <formula>"'=NOT(ISERROR(VLOOKUP('Banned list'!)"</formula>
    </cfRule>
  </conditionalFormatting>
  <conditionalFormatting sqref="N832">
    <cfRule type="containsText" dxfId="9991" priority="5870" stopIfTrue="1" operator="containsText" text="CHARGE ON ARRIVAL">
      <formula>NOT(ISERROR(SEARCH("CHARGE ON ARRIVAL",N832)))</formula>
    </cfRule>
    <cfRule type="containsText" dxfId="9990" priority="5871" stopIfTrue="1" operator="containsText" text="CHARGE VC ON DAY">
      <formula>NOT(ISERROR(SEARCH("CHARGE VC ON DAY",N832)))</formula>
    </cfRule>
    <cfRule type="containsText" dxfId="9989" priority="5872" stopIfTrue="1" operator="containsText" text="PAID">
      <formula>NOT(ISERROR(SEARCH("PAID",N832)))</formula>
    </cfRule>
  </conditionalFormatting>
  <conditionalFormatting sqref="U833:XFD833">
    <cfRule type="containsText" dxfId="9988" priority="5840" operator="containsText" text="BANND">
      <formula>NOT(ISERROR(SEARCH("BANND",U833)))</formula>
    </cfRule>
  </conditionalFormatting>
  <conditionalFormatting sqref="H833:L833 B833:F833">
    <cfRule type="expression" dxfId="9987" priority="5839">
      <formula>"'=NOT(ISERROR(VLOOKUP('Banned list'!)"</formula>
    </cfRule>
  </conditionalFormatting>
  <conditionalFormatting sqref="J833">
    <cfRule type="containsText" dxfId="9986" priority="5842" operator="containsText" text="bb">
      <formula>NOT(ISERROR(SEARCH("bb",J833)))</formula>
    </cfRule>
    <cfRule type="containsText" dxfId="9985" priority="5843" stopIfTrue="1" operator="containsText" text="booking hc">
      <formula>NOT(ISERROR(SEARCH("booking hc",J833)))</formula>
    </cfRule>
    <cfRule type="containsText" dxfId="9984" priority="5844" operator="containsText" text="expedia vc">
      <formula>NOT(ISERROR(SEARCH("expedia vc",J833)))</formula>
    </cfRule>
    <cfRule type="containsText" dxfId="9983" priority="5845" operator="containsText" text="booking hcn">
      <formula>NOT(ISERROR(SEARCH("booking hcn",J833)))</formula>
    </cfRule>
    <cfRule type="containsText" dxfId="9982" priority="5846" stopIfTrue="1" operator="containsText" text="booking vcd">
      <formula>NOT(ISERROR(SEARCH("booking vcd",J833)))</formula>
    </cfRule>
    <cfRule type="containsText" dxfId="9981" priority="5847" stopIfTrue="1" operator="containsText" text="booking vc">
      <formula>NOT(ISERROR(SEARCH("booking vc",J833)))</formula>
    </cfRule>
  </conditionalFormatting>
  <conditionalFormatting sqref="J833">
    <cfRule type="containsText" dxfId="9980" priority="5841" operator="containsText" text="hw">
      <formula>NOT(ISERROR(SEARCH("hw",J833)))</formula>
    </cfRule>
  </conditionalFormatting>
  <conditionalFormatting sqref="J833">
    <cfRule type="containsText" dxfId="9979" priority="5832" operator="containsText" text="hw">
      <formula>NOT(ISERROR(SEARCH("hw",J833)))</formula>
    </cfRule>
    <cfRule type="containsText" dxfId="9978" priority="5833" operator="containsText" text="bb">
      <formula>NOT(ISERROR(SEARCH("bb",J833)))</formula>
    </cfRule>
    <cfRule type="containsText" dxfId="9977" priority="5834" stopIfTrue="1" operator="containsText" text="booking hc">
      <formula>NOT(ISERROR(SEARCH("booking hc",J833)))</formula>
    </cfRule>
    <cfRule type="containsText" dxfId="9976" priority="5835" operator="containsText" text="expedia vc">
      <formula>NOT(ISERROR(SEARCH("expedia vc",J833)))</formula>
    </cfRule>
    <cfRule type="containsText" dxfId="9975" priority="5836" operator="containsText" text="booking hcn">
      <formula>NOT(ISERROR(SEARCH("booking hcn",J833)))</formula>
    </cfRule>
    <cfRule type="containsText" dxfId="9974" priority="5837" stopIfTrue="1" operator="containsText" text="booking vcd">
      <formula>NOT(ISERROR(SEARCH("booking vcd",J833)))</formula>
    </cfRule>
    <cfRule type="containsText" dxfId="9973" priority="5838" stopIfTrue="1" operator="containsText" text="booking vc">
      <formula>NOT(ISERROR(SEARCH("booking vc",J833)))</formula>
    </cfRule>
  </conditionalFormatting>
  <conditionalFormatting sqref="J833">
    <cfRule type="containsText" dxfId="9972" priority="5851" operator="containsText" text="BANND">
      <formula>NOT(ISERROR(SEARCH("BANND",J833)))</formula>
    </cfRule>
    <cfRule type="expression" dxfId="9971" priority="5852">
      <formula>"'=NOT(ISERROR(VLOOKUP('Banned list'!)"</formula>
    </cfRule>
  </conditionalFormatting>
  <conditionalFormatting sqref="N833">
    <cfRule type="containsText" dxfId="9970" priority="5848" stopIfTrue="1" operator="containsText" text="CHARGE ON ARRIVAL">
      <formula>NOT(ISERROR(SEARCH("CHARGE ON ARRIVAL",N833)))</formula>
    </cfRule>
    <cfRule type="containsText" dxfId="9969" priority="5849" stopIfTrue="1" operator="containsText" text="CHARGE VC ON DAY">
      <formula>NOT(ISERROR(SEARCH("CHARGE VC ON DAY",N833)))</formula>
    </cfRule>
    <cfRule type="containsText" dxfId="9968" priority="5850" stopIfTrue="1" operator="containsText" text="PAID">
      <formula>NOT(ISERROR(SEARCH("PAID",N833)))</formula>
    </cfRule>
  </conditionalFormatting>
  <conditionalFormatting sqref="U834:XFD834">
    <cfRule type="containsText" dxfId="9967" priority="5818" operator="containsText" text="BANND">
      <formula>NOT(ISERROR(SEARCH("BANND",U834)))</formula>
    </cfRule>
  </conditionalFormatting>
  <conditionalFormatting sqref="H834:L834 B834:F834">
    <cfRule type="expression" dxfId="9966" priority="5817">
      <formula>"'=NOT(ISERROR(VLOOKUP('Banned list'!)"</formula>
    </cfRule>
  </conditionalFormatting>
  <conditionalFormatting sqref="J834">
    <cfRule type="containsText" dxfId="9965" priority="5820" operator="containsText" text="bb">
      <formula>NOT(ISERROR(SEARCH("bb",J834)))</formula>
    </cfRule>
    <cfRule type="containsText" dxfId="9964" priority="5821" stopIfTrue="1" operator="containsText" text="booking hc">
      <formula>NOT(ISERROR(SEARCH("booking hc",J834)))</formula>
    </cfRule>
    <cfRule type="containsText" dxfId="9963" priority="5822" operator="containsText" text="expedia vc">
      <formula>NOT(ISERROR(SEARCH("expedia vc",J834)))</formula>
    </cfRule>
    <cfRule type="containsText" dxfId="9962" priority="5823" operator="containsText" text="booking hcn">
      <formula>NOT(ISERROR(SEARCH("booking hcn",J834)))</formula>
    </cfRule>
    <cfRule type="containsText" dxfId="9961" priority="5824" stopIfTrue="1" operator="containsText" text="booking vcd">
      <formula>NOT(ISERROR(SEARCH("booking vcd",J834)))</formula>
    </cfRule>
    <cfRule type="containsText" dxfId="9960" priority="5825" stopIfTrue="1" operator="containsText" text="booking vc">
      <formula>NOT(ISERROR(SEARCH("booking vc",J834)))</formula>
    </cfRule>
  </conditionalFormatting>
  <conditionalFormatting sqref="J834">
    <cfRule type="containsText" dxfId="9959" priority="5819" operator="containsText" text="hw">
      <formula>NOT(ISERROR(SEARCH("hw",J834)))</formula>
    </cfRule>
  </conditionalFormatting>
  <conditionalFormatting sqref="J834">
    <cfRule type="containsText" dxfId="9958" priority="5810" operator="containsText" text="hw">
      <formula>NOT(ISERROR(SEARCH("hw",J834)))</formula>
    </cfRule>
    <cfRule type="containsText" dxfId="9957" priority="5811" operator="containsText" text="bb">
      <formula>NOT(ISERROR(SEARCH("bb",J834)))</formula>
    </cfRule>
    <cfRule type="containsText" dxfId="9956" priority="5812" stopIfTrue="1" operator="containsText" text="booking hc">
      <formula>NOT(ISERROR(SEARCH("booking hc",J834)))</formula>
    </cfRule>
    <cfRule type="containsText" dxfId="9955" priority="5813" operator="containsText" text="expedia vc">
      <formula>NOT(ISERROR(SEARCH("expedia vc",J834)))</formula>
    </cfRule>
    <cfRule type="containsText" dxfId="9954" priority="5814" operator="containsText" text="booking hcn">
      <formula>NOT(ISERROR(SEARCH("booking hcn",J834)))</formula>
    </cfRule>
    <cfRule type="containsText" dxfId="9953" priority="5815" stopIfTrue="1" operator="containsText" text="booking vcd">
      <formula>NOT(ISERROR(SEARCH("booking vcd",J834)))</formula>
    </cfRule>
    <cfRule type="containsText" dxfId="9952" priority="5816" stopIfTrue="1" operator="containsText" text="booking vc">
      <formula>NOT(ISERROR(SEARCH("booking vc",J834)))</formula>
    </cfRule>
  </conditionalFormatting>
  <conditionalFormatting sqref="J834">
    <cfRule type="containsText" dxfId="9951" priority="5829" operator="containsText" text="BANND">
      <formula>NOT(ISERROR(SEARCH("BANND",J834)))</formula>
    </cfRule>
    <cfRule type="expression" dxfId="9950" priority="5830">
      <formula>"'=NOT(ISERROR(VLOOKUP('Banned list'!)"</formula>
    </cfRule>
  </conditionalFormatting>
  <conditionalFormatting sqref="N834">
    <cfRule type="containsText" dxfId="9949" priority="5826" stopIfTrue="1" operator="containsText" text="CHARGE ON ARRIVAL">
      <formula>NOT(ISERROR(SEARCH("CHARGE ON ARRIVAL",N834)))</formula>
    </cfRule>
    <cfRule type="containsText" dxfId="9948" priority="5827" stopIfTrue="1" operator="containsText" text="CHARGE VC ON DAY">
      <formula>NOT(ISERROR(SEARCH("CHARGE VC ON DAY",N834)))</formula>
    </cfRule>
    <cfRule type="containsText" dxfId="9947" priority="5828" stopIfTrue="1" operator="containsText" text="PAID">
      <formula>NOT(ISERROR(SEARCH("PAID",N834)))</formula>
    </cfRule>
  </conditionalFormatting>
  <conditionalFormatting sqref="H835:L835 B835:F835">
    <cfRule type="expression" dxfId="9946" priority="5795">
      <formula>"'=NOT(ISERROR(VLOOKUP('Banned list'!)"</formula>
    </cfRule>
  </conditionalFormatting>
  <conditionalFormatting sqref="J835">
    <cfRule type="containsText" dxfId="9945" priority="5798" operator="containsText" text="bb">
      <formula>NOT(ISERROR(SEARCH("bb",J835)))</formula>
    </cfRule>
    <cfRule type="containsText" dxfId="9944" priority="5799" stopIfTrue="1" operator="containsText" text="booking hc">
      <formula>NOT(ISERROR(SEARCH("booking hc",J835)))</formula>
    </cfRule>
    <cfRule type="containsText" dxfId="9943" priority="5800" operator="containsText" text="expedia vc">
      <formula>NOT(ISERROR(SEARCH("expedia vc",J835)))</formula>
    </cfRule>
    <cfRule type="containsText" dxfId="9942" priority="5801" operator="containsText" text="booking hcn">
      <formula>NOT(ISERROR(SEARCH("booking hcn",J835)))</formula>
    </cfRule>
    <cfRule type="containsText" dxfId="9941" priority="5802" stopIfTrue="1" operator="containsText" text="booking vcd">
      <formula>NOT(ISERROR(SEARCH("booking vcd",J835)))</formula>
    </cfRule>
    <cfRule type="containsText" dxfId="9940" priority="5803" stopIfTrue="1" operator="containsText" text="booking vc">
      <formula>NOT(ISERROR(SEARCH("booking vc",J835)))</formula>
    </cfRule>
  </conditionalFormatting>
  <conditionalFormatting sqref="J835">
    <cfRule type="containsText" dxfId="9939" priority="5797" operator="containsText" text="hw">
      <formula>NOT(ISERROR(SEARCH("hw",J835)))</formula>
    </cfRule>
  </conditionalFormatting>
  <conditionalFormatting sqref="J835">
    <cfRule type="containsText" dxfId="9938" priority="5788" operator="containsText" text="hw">
      <formula>NOT(ISERROR(SEARCH("hw",J835)))</formula>
    </cfRule>
    <cfRule type="containsText" dxfId="9937" priority="5789" operator="containsText" text="bb">
      <formula>NOT(ISERROR(SEARCH("bb",J835)))</formula>
    </cfRule>
    <cfRule type="containsText" dxfId="9936" priority="5790" stopIfTrue="1" operator="containsText" text="booking hc">
      <formula>NOT(ISERROR(SEARCH("booking hc",J835)))</formula>
    </cfRule>
    <cfRule type="containsText" dxfId="9935" priority="5791" operator="containsText" text="expedia vc">
      <formula>NOT(ISERROR(SEARCH("expedia vc",J835)))</formula>
    </cfRule>
    <cfRule type="containsText" dxfId="9934" priority="5792" operator="containsText" text="booking hcn">
      <formula>NOT(ISERROR(SEARCH("booking hcn",J835)))</formula>
    </cfRule>
    <cfRule type="containsText" dxfId="9933" priority="5793" stopIfTrue="1" operator="containsText" text="booking vcd">
      <formula>NOT(ISERROR(SEARCH("booking vcd",J835)))</formula>
    </cfRule>
    <cfRule type="containsText" dxfId="9932" priority="5794" stopIfTrue="1" operator="containsText" text="booking vc">
      <formula>NOT(ISERROR(SEARCH("booking vc",J835)))</formula>
    </cfRule>
  </conditionalFormatting>
  <conditionalFormatting sqref="J835">
    <cfRule type="containsText" dxfId="9931" priority="5807" operator="containsText" text="BANND">
      <formula>NOT(ISERROR(SEARCH("BANND",J835)))</formula>
    </cfRule>
    <cfRule type="expression" dxfId="9930" priority="5808">
      <formula>"'=NOT(ISERROR(VLOOKUP('Banned list'!)"</formula>
    </cfRule>
  </conditionalFormatting>
  <conditionalFormatting sqref="N835">
    <cfRule type="containsText" dxfId="9929" priority="5804" stopIfTrue="1" operator="containsText" text="CHARGE ON ARRIVAL">
      <formula>NOT(ISERROR(SEARCH("CHARGE ON ARRIVAL",N835)))</formula>
    </cfRule>
    <cfRule type="containsText" dxfId="9928" priority="5805" stopIfTrue="1" operator="containsText" text="CHARGE VC ON DAY">
      <formula>NOT(ISERROR(SEARCH("CHARGE VC ON DAY",N835)))</formula>
    </cfRule>
    <cfRule type="containsText" dxfId="9927" priority="5806" stopIfTrue="1" operator="containsText" text="PAID">
      <formula>NOT(ISERROR(SEARCH("PAID",N835)))</formula>
    </cfRule>
  </conditionalFormatting>
  <conditionalFormatting sqref="B836:F836 H836:L836">
    <cfRule type="expression" dxfId="9926" priority="5773">
      <formula>"'=NOT(ISERROR(VLOOKUP('Banned list'!)"</formula>
    </cfRule>
  </conditionalFormatting>
  <conditionalFormatting sqref="J836">
    <cfRule type="containsText" dxfId="9925" priority="5776" operator="containsText" text="bb">
      <formula>NOT(ISERROR(SEARCH("bb",J836)))</formula>
    </cfRule>
    <cfRule type="containsText" dxfId="9924" priority="5777" stopIfTrue="1" operator="containsText" text="booking hc">
      <formula>NOT(ISERROR(SEARCH("booking hc",J836)))</formula>
    </cfRule>
    <cfRule type="containsText" dxfId="9923" priority="5778" operator="containsText" text="expedia vc">
      <formula>NOT(ISERROR(SEARCH("expedia vc",J836)))</formula>
    </cfRule>
    <cfRule type="containsText" dxfId="9922" priority="5779" operator="containsText" text="booking hcn">
      <formula>NOT(ISERROR(SEARCH("booking hcn",J836)))</formula>
    </cfRule>
    <cfRule type="containsText" dxfId="9921" priority="5780" stopIfTrue="1" operator="containsText" text="booking vcd">
      <formula>NOT(ISERROR(SEARCH("booking vcd",J836)))</formula>
    </cfRule>
    <cfRule type="containsText" dxfId="9920" priority="5781" stopIfTrue="1" operator="containsText" text="booking vc">
      <formula>NOT(ISERROR(SEARCH("booking vc",J836)))</formula>
    </cfRule>
  </conditionalFormatting>
  <conditionalFormatting sqref="J836">
    <cfRule type="containsText" dxfId="9919" priority="5775" operator="containsText" text="hw">
      <formula>NOT(ISERROR(SEARCH("hw",J836)))</formula>
    </cfRule>
  </conditionalFormatting>
  <conditionalFormatting sqref="J836">
    <cfRule type="containsText" dxfId="9918" priority="5766" operator="containsText" text="hw">
      <formula>NOT(ISERROR(SEARCH("hw",J836)))</formula>
    </cfRule>
    <cfRule type="containsText" dxfId="9917" priority="5767" operator="containsText" text="bb">
      <formula>NOT(ISERROR(SEARCH("bb",J836)))</formula>
    </cfRule>
    <cfRule type="containsText" dxfId="9916" priority="5768" stopIfTrue="1" operator="containsText" text="booking hc">
      <formula>NOT(ISERROR(SEARCH("booking hc",J836)))</formula>
    </cfRule>
    <cfRule type="containsText" dxfId="9915" priority="5769" operator="containsText" text="expedia vc">
      <formula>NOT(ISERROR(SEARCH("expedia vc",J836)))</formula>
    </cfRule>
    <cfRule type="containsText" dxfId="9914" priority="5770" operator="containsText" text="booking hcn">
      <formula>NOT(ISERROR(SEARCH("booking hcn",J836)))</formula>
    </cfRule>
    <cfRule type="containsText" dxfId="9913" priority="5771" stopIfTrue="1" operator="containsText" text="booking vcd">
      <formula>NOT(ISERROR(SEARCH("booking vcd",J836)))</formula>
    </cfRule>
    <cfRule type="containsText" dxfId="9912" priority="5772" stopIfTrue="1" operator="containsText" text="booking vc">
      <formula>NOT(ISERROR(SEARCH("booking vc",J836)))</formula>
    </cfRule>
  </conditionalFormatting>
  <conditionalFormatting sqref="J836">
    <cfRule type="containsText" dxfId="9911" priority="5785" operator="containsText" text="BANND">
      <formula>NOT(ISERROR(SEARCH("BANND",J836)))</formula>
    </cfRule>
    <cfRule type="expression" dxfId="9910" priority="5786">
      <formula>"'=NOT(ISERROR(VLOOKUP('Banned list'!)"</formula>
    </cfRule>
  </conditionalFormatting>
  <conditionalFormatting sqref="N836">
    <cfRule type="containsText" dxfId="9909" priority="5782" stopIfTrue="1" operator="containsText" text="CHARGE ON ARRIVAL">
      <formula>NOT(ISERROR(SEARCH("CHARGE ON ARRIVAL",N836)))</formula>
    </cfRule>
    <cfRule type="containsText" dxfId="9908" priority="5783" stopIfTrue="1" operator="containsText" text="CHARGE VC ON DAY">
      <formula>NOT(ISERROR(SEARCH("CHARGE VC ON DAY",N836)))</formula>
    </cfRule>
    <cfRule type="containsText" dxfId="9907" priority="5784" stopIfTrue="1" operator="containsText" text="PAID">
      <formula>NOT(ISERROR(SEARCH("PAID",N836)))</formula>
    </cfRule>
  </conditionalFormatting>
  <conditionalFormatting sqref="U836:XFD836">
    <cfRule type="containsText" dxfId="9906" priority="5752" operator="containsText" text="BANND">
      <formula>NOT(ISERROR(SEARCH("BANND",U836)))</formula>
    </cfRule>
  </conditionalFormatting>
  <conditionalFormatting sqref="B836:F836 H836:L836">
    <cfRule type="expression" dxfId="9905" priority="5751">
      <formula>"'=NOT(ISERROR(VLOOKUP('Banned list'!)"</formula>
    </cfRule>
  </conditionalFormatting>
  <conditionalFormatting sqref="J836">
    <cfRule type="containsText" dxfId="9904" priority="5754" operator="containsText" text="bb">
      <formula>NOT(ISERROR(SEARCH("bb",J836)))</formula>
    </cfRule>
    <cfRule type="containsText" dxfId="9903" priority="5755" stopIfTrue="1" operator="containsText" text="booking hc">
      <formula>NOT(ISERROR(SEARCH("booking hc",J836)))</formula>
    </cfRule>
    <cfRule type="containsText" dxfId="9902" priority="5756" operator="containsText" text="expedia vc">
      <formula>NOT(ISERROR(SEARCH("expedia vc",J836)))</formula>
    </cfRule>
    <cfRule type="containsText" dxfId="9901" priority="5757" operator="containsText" text="booking hcn">
      <formula>NOT(ISERROR(SEARCH("booking hcn",J836)))</formula>
    </cfRule>
    <cfRule type="containsText" dxfId="9900" priority="5758" stopIfTrue="1" operator="containsText" text="booking vcd">
      <formula>NOT(ISERROR(SEARCH("booking vcd",J836)))</formula>
    </cfRule>
    <cfRule type="containsText" dxfId="9899" priority="5759" stopIfTrue="1" operator="containsText" text="booking vc">
      <formula>NOT(ISERROR(SEARCH("booking vc",J836)))</formula>
    </cfRule>
  </conditionalFormatting>
  <conditionalFormatting sqref="J836">
    <cfRule type="containsText" dxfId="9898" priority="5753" operator="containsText" text="hw">
      <formula>NOT(ISERROR(SEARCH("hw",J836)))</formula>
    </cfRule>
  </conditionalFormatting>
  <conditionalFormatting sqref="J836">
    <cfRule type="containsText" dxfId="9897" priority="5744" operator="containsText" text="hw">
      <formula>NOT(ISERROR(SEARCH("hw",J836)))</formula>
    </cfRule>
    <cfRule type="containsText" dxfId="9896" priority="5745" operator="containsText" text="bb">
      <formula>NOT(ISERROR(SEARCH("bb",J836)))</formula>
    </cfRule>
    <cfRule type="containsText" dxfId="9895" priority="5746" stopIfTrue="1" operator="containsText" text="booking hc">
      <formula>NOT(ISERROR(SEARCH("booking hc",J836)))</formula>
    </cfRule>
    <cfRule type="containsText" dxfId="9894" priority="5747" operator="containsText" text="expedia vc">
      <formula>NOT(ISERROR(SEARCH("expedia vc",J836)))</formula>
    </cfRule>
    <cfRule type="containsText" dxfId="9893" priority="5748" operator="containsText" text="booking hcn">
      <formula>NOT(ISERROR(SEARCH("booking hcn",J836)))</formula>
    </cfRule>
    <cfRule type="containsText" dxfId="9892" priority="5749" stopIfTrue="1" operator="containsText" text="booking vcd">
      <formula>NOT(ISERROR(SEARCH("booking vcd",J836)))</formula>
    </cfRule>
    <cfRule type="containsText" dxfId="9891" priority="5750" stopIfTrue="1" operator="containsText" text="booking vc">
      <formula>NOT(ISERROR(SEARCH("booking vc",J836)))</formula>
    </cfRule>
  </conditionalFormatting>
  <conditionalFormatting sqref="J836">
    <cfRule type="containsText" dxfId="9890" priority="5763" operator="containsText" text="BANND">
      <formula>NOT(ISERROR(SEARCH("BANND",J836)))</formula>
    </cfRule>
    <cfRule type="expression" dxfId="9889" priority="5764">
      <formula>"'=NOT(ISERROR(VLOOKUP('Banned list'!)"</formula>
    </cfRule>
  </conditionalFormatting>
  <conditionalFormatting sqref="N836">
    <cfRule type="containsText" dxfId="9888" priority="5760" stopIfTrue="1" operator="containsText" text="CHARGE ON ARRIVAL">
      <formula>NOT(ISERROR(SEARCH("CHARGE ON ARRIVAL",N836)))</formula>
    </cfRule>
    <cfRule type="containsText" dxfId="9887" priority="5761" stopIfTrue="1" operator="containsText" text="CHARGE VC ON DAY">
      <formula>NOT(ISERROR(SEARCH("CHARGE VC ON DAY",N836)))</formula>
    </cfRule>
    <cfRule type="containsText" dxfId="9886" priority="5762" stopIfTrue="1" operator="containsText" text="PAID">
      <formula>NOT(ISERROR(SEARCH("PAID",N836)))</formula>
    </cfRule>
  </conditionalFormatting>
  <conditionalFormatting sqref="H836:L836">
    <cfRule type="expression" dxfId="9885" priority="5741">
      <formula>"'=NOT(ISERROR(VLOOKUP('Banned list'!)"</formula>
    </cfRule>
  </conditionalFormatting>
  <conditionalFormatting sqref="J836">
    <cfRule type="containsText" dxfId="9884" priority="5734" operator="containsText" text="hw">
      <formula>NOT(ISERROR(SEARCH("hw",J836)))</formula>
    </cfRule>
    <cfRule type="containsText" dxfId="9883" priority="5735" operator="containsText" text="bb">
      <formula>NOT(ISERROR(SEARCH("bb",J836)))</formula>
    </cfRule>
    <cfRule type="containsText" dxfId="9882" priority="5736" stopIfTrue="1" operator="containsText" text="booking hc">
      <formula>NOT(ISERROR(SEARCH("booking hc",J836)))</formula>
    </cfRule>
    <cfRule type="containsText" dxfId="9881" priority="5737" operator="containsText" text="expedia vc">
      <formula>NOT(ISERROR(SEARCH("expedia vc",J836)))</formula>
    </cfRule>
    <cfRule type="containsText" dxfId="9880" priority="5738" operator="containsText" text="booking hcn">
      <formula>NOT(ISERROR(SEARCH("booking hcn",J836)))</formula>
    </cfRule>
    <cfRule type="containsText" dxfId="9879" priority="5739" stopIfTrue="1" operator="containsText" text="booking vcd">
      <formula>NOT(ISERROR(SEARCH("booking vcd",J836)))</formula>
    </cfRule>
    <cfRule type="containsText" dxfId="9878" priority="5740" stopIfTrue="1" operator="containsText" text="booking vc">
      <formula>NOT(ISERROR(SEARCH("booking vc",J836)))</formula>
    </cfRule>
  </conditionalFormatting>
  <conditionalFormatting sqref="J836">
    <cfRule type="containsText" dxfId="9877" priority="5742" operator="containsText" text="BANND">
      <formula>NOT(ISERROR(SEARCH("BANND",J836)))</formula>
    </cfRule>
    <cfRule type="expression" dxfId="9876" priority="5743">
      <formula>"'=NOT(ISERROR(VLOOKUP('Banned list'!)"</formula>
    </cfRule>
  </conditionalFormatting>
  <conditionalFormatting sqref="C836:F836 U836:XFD836">
    <cfRule type="containsText" dxfId="9875" priority="5730" operator="containsText" text="BANND">
      <formula>NOT(ISERROR(SEARCH("BANND",C836)))</formula>
    </cfRule>
  </conditionalFormatting>
  <conditionalFormatting sqref="H836:L836">
    <cfRule type="expression" dxfId="9874" priority="5729">
      <formula>"'=NOT(ISERROR(VLOOKUP('Banned list'!)"</formula>
    </cfRule>
  </conditionalFormatting>
  <conditionalFormatting sqref="J836">
    <cfRule type="containsText" dxfId="9873" priority="5722" operator="containsText" text="hw">
      <formula>NOT(ISERROR(SEARCH("hw",J836)))</formula>
    </cfRule>
    <cfRule type="containsText" dxfId="9872" priority="5723" operator="containsText" text="bb">
      <formula>NOT(ISERROR(SEARCH("bb",J836)))</formula>
    </cfRule>
    <cfRule type="containsText" dxfId="9871" priority="5724" stopIfTrue="1" operator="containsText" text="booking hc">
      <formula>NOT(ISERROR(SEARCH("booking hc",J836)))</formula>
    </cfRule>
    <cfRule type="containsText" dxfId="9870" priority="5725" operator="containsText" text="expedia vc">
      <formula>NOT(ISERROR(SEARCH("expedia vc",J836)))</formula>
    </cfRule>
    <cfRule type="containsText" dxfId="9869" priority="5726" operator="containsText" text="booking hcn">
      <formula>NOT(ISERROR(SEARCH("booking hcn",J836)))</formula>
    </cfRule>
    <cfRule type="containsText" dxfId="9868" priority="5727" stopIfTrue="1" operator="containsText" text="booking vcd">
      <formula>NOT(ISERROR(SEARCH("booking vcd",J836)))</formula>
    </cfRule>
    <cfRule type="containsText" dxfId="9867" priority="5728" stopIfTrue="1" operator="containsText" text="booking vc">
      <formula>NOT(ISERROR(SEARCH("booking vc",J836)))</formula>
    </cfRule>
  </conditionalFormatting>
  <conditionalFormatting sqref="J836">
    <cfRule type="containsText" dxfId="9866" priority="5731" operator="containsText" text="BANND">
      <formula>NOT(ISERROR(SEARCH("BANND",J836)))</formula>
    </cfRule>
    <cfRule type="expression" dxfId="9865" priority="5732">
      <formula>"'=NOT(ISERROR(VLOOKUP('Banned list'!)"</formula>
    </cfRule>
  </conditionalFormatting>
  <conditionalFormatting sqref="U837:XFD837">
    <cfRule type="containsText" dxfId="9864" priority="5708" operator="containsText" text="BANND">
      <formula>NOT(ISERROR(SEARCH("BANND",U837)))</formula>
    </cfRule>
  </conditionalFormatting>
  <conditionalFormatting sqref="B837:F837 H837:L837">
    <cfRule type="expression" dxfId="9863" priority="5707">
      <formula>"'=NOT(ISERROR(VLOOKUP('Banned list'!)"</formula>
    </cfRule>
  </conditionalFormatting>
  <conditionalFormatting sqref="J837">
    <cfRule type="containsText" dxfId="9862" priority="5710" operator="containsText" text="bb">
      <formula>NOT(ISERROR(SEARCH("bb",J837)))</formula>
    </cfRule>
    <cfRule type="containsText" dxfId="9861" priority="5711" stopIfTrue="1" operator="containsText" text="booking hc">
      <formula>NOT(ISERROR(SEARCH("booking hc",J837)))</formula>
    </cfRule>
    <cfRule type="containsText" dxfId="9860" priority="5712" operator="containsText" text="expedia vc">
      <formula>NOT(ISERROR(SEARCH("expedia vc",J837)))</formula>
    </cfRule>
    <cfRule type="containsText" dxfId="9859" priority="5713" operator="containsText" text="booking hcn">
      <formula>NOT(ISERROR(SEARCH("booking hcn",J837)))</formula>
    </cfRule>
    <cfRule type="containsText" dxfId="9858" priority="5714" stopIfTrue="1" operator="containsText" text="booking vcd">
      <formula>NOT(ISERROR(SEARCH("booking vcd",J837)))</formula>
    </cfRule>
    <cfRule type="containsText" dxfId="9857" priority="5715" stopIfTrue="1" operator="containsText" text="booking vc">
      <formula>NOT(ISERROR(SEARCH("booking vc",J837)))</formula>
    </cfRule>
  </conditionalFormatting>
  <conditionalFormatting sqref="J837">
    <cfRule type="containsText" dxfId="9856" priority="5709" operator="containsText" text="hw">
      <formula>NOT(ISERROR(SEARCH("hw",J837)))</formula>
    </cfRule>
  </conditionalFormatting>
  <conditionalFormatting sqref="J837">
    <cfRule type="containsText" dxfId="9855" priority="5700" operator="containsText" text="hw">
      <formula>NOT(ISERROR(SEARCH("hw",J837)))</formula>
    </cfRule>
    <cfRule type="containsText" dxfId="9854" priority="5701" operator="containsText" text="bb">
      <formula>NOT(ISERROR(SEARCH("bb",J837)))</formula>
    </cfRule>
    <cfRule type="containsText" dxfId="9853" priority="5702" stopIfTrue="1" operator="containsText" text="booking hc">
      <formula>NOT(ISERROR(SEARCH("booking hc",J837)))</formula>
    </cfRule>
    <cfRule type="containsText" dxfId="9852" priority="5703" operator="containsText" text="expedia vc">
      <formula>NOT(ISERROR(SEARCH("expedia vc",J837)))</formula>
    </cfRule>
    <cfRule type="containsText" dxfId="9851" priority="5704" operator="containsText" text="booking hcn">
      <formula>NOT(ISERROR(SEARCH("booking hcn",J837)))</formula>
    </cfRule>
    <cfRule type="containsText" dxfId="9850" priority="5705" stopIfTrue="1" operator="containsText" text="booking vcd">
      <formula>NOT(ISERROR(SEARCH("booking vcd",J837)))</formula>
    </cfRule>
    <cfRule type="containsText" dxfId="9849" priority="5706" stopIfTrue="1" operator="containsText" text="booking vc">
      <formula>NOT(ISERROR(SEARCH("booking vc",J837)))</formula>
    </cfRule>
  </conditionalFormatting>
  <conditionalFormatting sqref="J837">
    <cfRule type="containsText" dxfId="9848" priority="5719" operator="containsText" text="BANND">
      <formula>NOT(ISERROR(SEARCH("BANND",J837)))</formula>
    </cfRule>
    <cfRule type="expression" dxfId="9847" priority="5720">
      <formula>"'=NOT(ISERROR(VLOOKUP('Banned list'!)"</formula>
    </cfRule>
  </conditionalFormatting>
  <conditionalFormatting sqref="N837">
    <cfRule type="containsText" dxfId="9846" priority="5716" stopIfTrue="1" operator="containsText" text="CHARGE ON ARRIVAL">
      <formula>NOT(ISERROR(SEARCH("CHARGE ON ARRIVAL",N837)))</formula>
    </cfRule>
    <cfRule type="containsText" dxfId="9845" priority="5717" stopIfTrue="1" operator="containsText" text="CHARGE VC ON DAY">
      <formula>NOT(ISERROR(SEARCH("CHARGE VC ON DAY",N837)))</formula>
    </cfRule>
    <cfRule type="containsText" dxfId="9844" priority="5718" stopIfTrue="1" operator="containsText" text="PAID">
      <formula>NOT(ISERROR(SEARCH("PAID",N837)))</formula>
    </cfRule>
  </conditionalFormatting>
  <conditionalFormatting sqref="O837">
    <cfRule type="containsText" dxfId="9843" priority="5698" operator="containsText" text="BANND">
      <formula>NOT(ISERROR(SEARCH("BANND",O837)))</formula>
    </cfRule>
  </conditionalFormatting>
  <conditionalFormatting sqref="O837">
    <cfRule type="containsText" dxfId="9842" priority="5696" operator="containsText" text="BANND">
      <formula>NOT(ISERROR(SEARCH("BANND",O837)))</formula>
    </cfRule>
  </conditionalFormatting>
  <conditionalFormatting sqref="U838:XFD838">
    <cfRule type="containsText" dxfId="9841" priority="5682" operator="containsText" text="BANND">
      <formula>NOT(ISERROR(SEARCH("BANND",U838)))</formula>
    </cfRule>
  </conditionalFormatting>
  <conditionalFormatting sqref="H838:L838 B838:F838">
    <cfRule type="expression" dxfId="9840" priority="5681">
      <formula>"'=NOT(ISERROR(VLOOKUP('Banned list'!)"</formula>
    </cfRule>
  </conditionalFormatting>
  <conditionalFormatting sqref="J838">
    <cfRule type="containsText" dxfId="9839" priority="5684" operator="containsText" text="bb">
      <formula>NOT(ISERROR(SEARCH("bb",J838)))</formula>
    </cfRule>
    <cfRule type="containsText" dxfId="9838" priority="5685" stopIfTrue="1" operator="containsText" text="booking hc">
      <formula>NOT(ISERROR(SEARCH("booking hc",J838)))</formula>
    </cfRule>
    <cfRule type="containsText" dxfId="9837" priority="5686" operator="containsText" text="expedia vc">
      <formula>NOT(ISERROR(SEARCH("expedia vc",J838)))</formula>
    </cfRule>
    <cfRule type="containsText" dxfId="9836" priority="5687" operator="containsText" text="booking hcn">
      <formula>NOT(ISERROR(SEARCH("booking hcn",J838)))</formula>
    </cfRule>
    <cfRule type="containsText" dxfId="9835" priority="5688" stopIfTrue="1" operator="containsText" text="booking vcd">
      <formula>NOT(ISERROR(SEARCH("booking vcd",J838)))</formula>
    </cfRule>
    <cfRule type="containsText" dxfId="9834" priority="5689" stopIfTrue="1" operator="containsText" text="booking vc">
      <formula>NOT(ISERROR(SEARCH("booking vc",J838)))</formula>
    </cfRule>
  </conditionalFormatting>
  <conditionalFormatting sqref="J838">
    <cfRule type="containsText" dxfId="9833" priority="5683" operator="containsText" text="hw">
      <formula>NOT(ISERROR(SEARCH("hw",J838)))</formula>
    </cfRule>
  </conditionalFormatting>
  <conditionalFormatting sqref="J838">
    <cfRule type="containsText" dxfId="9832" priority="5674" operator="containsText" text="hw">
      <formula>NOT(ISERROR(SEARCH("hw",J838)))</formula>
    </cfRule>
    <cfRule type="containsText" dxfId="9831" priority="5675" operator="containsText" text="bb">
      <formula>NOT(ISERROR(SEARCH("bb",J838)))</formula>
    </cfRule>
    <cfRule type="containsText" dxfId="9830" priority="5676" stopIfTrue="1" operator="containsText" text="booking hc">
      <formula>NOT(ISERROR(SEARCH("booking hc",J838)))</formula>
    </cfRule>
    <cfRule type="containsText" dxfId="9829" priority="5677" operator="containsText" text="expedia vc">
      <formula>NOT(ISERROR(SEARCH("expedia vc",J838)))</formula>
    </cfRule>
    <cfRule type="containsText" dxfId="9828" priority="5678" operator="containsText" text="booking hcn">
      <formula>NOT(ISERROR(SEARCH("booking hcn",J838)))</formula>
    </cfRule>
    <cfRule type="containsText" dxfId="9827" priority="5679" stopIfTrue="1" operator="containsText" text="booking vcd">
      <formula>NOT(ISERROR(SEARCH("booking vcd",J838)))</formula>
    </cfRule>
    <cfRule type="containsText" dxfId="9826" priority="5680" stopIfTrue="1" operator="containsText" text="booking vc">
      <formula>NOT(ISERROR(SEARCH("booking vc",J838)))</formula>
    </cfRule>
  </conditionalFormatting>
  <conditionalFormatting sqref="J838">
    <cfRule type="containsText" dxfId="9825" priority="5693" operator="containsText" text="BANND">
      <formula>NOT(ISERROR(SEARCH("BANND",J838)))</formula>
    </cfRule>
    <cfRule type="expression" dxfId="9824" priority="5694">
      <formula>"'=NOT(ISERROR(VLOOKUP('Banned list'!)"</formula>
    </cfRule>
  </conditionalFormatting>
  <conditionalFormatting sqref="N838">
    <cfRule type="containsText" dxfId="9823" priority="5690" stopIfTrue="1" operator="containsText" text="CHARGE ON ARRIVAL">
      <formula>NOT(ISERROR(SEARCH("CHARGE ON ARRIVAL",N838)))</formula>
    </cfRule>
    <cfRule type="containsText" dxfId="9822" priority="5691" stopIfTrue="1" operator="containsText" text="CHARGE VC ON DAY">
      <formula>NOT(ISERROR(SEARCH("CHARGE VC ON DAY",N838)))</formula>
    </cfRule>
    <cfRule type="containsText" dxfId="9821" priority="5692" stopIfTrue="1" operator="containsText" text="PAID">
      <formula>NOT(ISERROR(SEARCH("PAID",N838)))</formula>
    </cfRule>
  </conditionalFormatting>
  <conditionalFormatting sqref="U838:XFD838">
    <cfRule type="containsText" dxfId="9820" priority="5660" operator="containsText" text="BANND">
      <formula>NOT(ISERROR(SEARCH("BANND",U838)))</formula>
    </cfRule>
  </conditionalFormatting>
  <conditionalFormatting sqref="H838:L838 B838:F838">
    <cfRule type="expression" dxfId="9819" priority="5659">
      <formula>"'=NOT(ISERROR(VLOOKUP('Banned list'!)"</formula>
    </cfRule>
  </conditionalFormatting>
  <conditionalFormatting sqref="J838">
    <cfRule type="containsText" dxfId="9818" priority="5662" operator="containsText" text="bb">
      <formula>NOT(ISERROR(SEARCH("bb",J838)))</formula>
    </cfRule>
    <cfRule type="containsText" dxfId="9817" priority="5663" stopIfTrue="1" operator="containsText" text="booking hc">
      <formula>NOT(ISERROR(SEARCH("booking hc",J838)))</formula>
    </cfRule>
    <cfRule type="containsText" dxfId="9816" priority="5664" operator="containsText" text="expedia vc">
      <formula>NOT(ISERROR(SEARCH("expedia vc",J838)))</formula>
    </cfRule>
    <cfRule type="containsText" dxfId="9815" priority="5665" operator="containsText" text="booking hcn">
      <formula>NOT(ISERROR(SEARCH("booking hcn",J838)))</formula>
    </cfRule>
    <cfRule type="containsText" dxfId="9814" priority="5666" stopIfTrue="1" operator="containsText" text="booking vcd">
      <formula>NOT(ISERROR(SEARCH("booking vcd",J838)))</formula>
    </cfRule>
    <cfRule type="containsText" dxfId="9813" priority="5667" stopIfTrue="1" operator="containsText" text="booking vc">
      <formula>NOT(ISERROR(SEARCH("booking vc",J838)))</formula>
    </cfRule>
  </conditionalFormatting>
  <conditionalFormatting sqref="J838">
    <cfRule type="containsText" dxfId="9812" priority="5661" operator="containsText" text="hw">
      <formula>NOT(ISERROR(SEARCH("hw",J838)))</formula>
    </cfRule>
  </conditionalFormatting>
  <conditionalFormatting sqref="J838">
    <cfRule type="containsText" dxfId="9811" priority="5652" operator="containsText" text="hw">
      <formula>NOT(ISERROR(SEARCH("hw",J838)))</formula>
    </cfRule>
    <cfRule type="containsText" dxfId="9810" priority="5653" operator="containsText" text="bb">
      <formula>NOT(ISERROR(SEARCH("bb",J838)))</formula>
    </cfRule>
    <cfRule type="containsText" dxfId="9809" priority="5654" stopIfTrue="1" operator="containsText" text="booking hc">
      <formula>NOT(ISERROR(SEARCH("booking hc",J838)))</formula>
    </cfRule>
    <cfRule type="containsText" dxfId="9808" priority="5655" operator="containsText" text="expedia vc">
      <formula>NOT(ISERROR(SEARCH("expedia vc",J838)))</formula>
    </cfRule>
    <cfRule type="containsText" dxfId="9807" priority="5656" operator="containsText" text="booking hcn">
      <formula>NOT(ISERROR(SEARCH("booking hcn",J838)))</formula>
    </cfRule>
    <cfRule type="containsText" dxfId="9806" priority="5657" stopIfTrue="1" operator="containsText" text="booking vcd">
      <formula>NOT(ISERROR(SEARCH("booking vcd",J838)))</formula>
    </cfRule>
    <cfRule type="containsText" dxfId="9805" priority="5658" stopIfTrue="1" operator="containsText" text="booking vc">
      <formula>NOT(ISERROR(SEARCH("booking vc",J838)))</formula>
    </cfRule>
  </conditionalFormatting>
  <conditionalFormatting sqref="J838">
    <cfRule type="containsText" dxfId="9804" priority="5671" operator="containsText" text="BANND">
      <formula>NOT(ISERROR(SEARCH("BANND",J838)))</formula>
    </cfRule>
    <cfRule type="expression" dxfId="9803" priority="5672">
      <formula>"'=NOT(ISERROR(VLOOKUP('Banned list'!)"</formula>
    </cfRule>
  </conditionalFormatting>
  <conditionalFormatting sqref="N838">
    <cfRule type="containsText" dxfId="9802" priority="5668" stopIfTrue="1" operator="containsText" text="CHARGE ON ARRIVAL">
      <formula>NOT(ISERROR(SEARCH("CHARGE ON ARRIVAL",N838)))</formula>
    </cfRule>
    <cfRule type="containsText" dxfId="9801" priority="5669" stopIfTrue="1" operator="containsText" text="CHARGE VC ON DAY">
      <formula>NOT(ISERROR(SEARCH("CHARGE VC ON DAY",N838)))</formula>
    </cfRule>
    <cfRule type="containsText" dxfId="9800" priority="5670" stopIfTrue="1" operator="containsText" text="PAID">
      <formula>NOT(ISERROR(SEARCH("PAID",N838)))</formula>
    </cfRule>
  </conditionalFormatting>
  <conditionalFormatting sqref="H838:L838">
    <cfRule type="expression" dxfId="9799" priority="5649">
      <formula>"'=NOT(ISERROR(VLOOKUP('Banned list'!)"</formula>
    </cfRule>
  </conditionalFormatting>
  <conditionalFormatting sqref="J838">
    <cfRule type="containsText" dxfId="9798" priority="5642" operator="containsText" text="hw">
      <formula>NOT(ISERROR(SEARCH("hw",J838)))</formula>
    </cfRule>
    <cfRule type="containsText" dxfId="9797" priority="5643" operator="containsText" text="bb">
      <formula>NOT(ISERROR(SEARCH("bb",J838)))</formula>
    </cfRule>
    <cfRule type="containsText" dxfId="9796" priority="5644" stopIfTrue="1" operator="containsText" text="booking hc">
      <formula>NOT(ISERROR(SEARCH("booking hc",J838)))</formula>
    </cfRule>
    <cfRule type="containsText" dxfId="9795" priority="5645" operator="containsText" text="expedia vc">
      <formula>NOT(ISERROR(SEARCH("expedia vc",J838)))</formula>
    </cfRule>
    <cfRule type="containsText" dxfId="9794" priority="5646" operator="containsText" text="booking hcn">
      <formula>NOT(ISERROR(SEARCH("booking hcn",J838)))</formula>
    </cfRule>
    <cfRule type="containsText" dxfId="9793" priority="5647" stopIfTrue="1" operator="containsText" text="booking vcd">
      <formula>NOT(ISERROR(SEARCH("booking vcd",J838)))</formula>
    </cfRule>
    <cfRule type="containsText" dxfId="9792" priority="5648" stopIfTrue="1" operator="containsText" text="booking vc">
      <formula>NOT(ISERROR(SEARCH("booking vc",J838)))</formula>
    </cfRule>
  </conditionalFormatting>
  <conditionalFormatting sqref="J838">
    <cfRule type="containsText" dxfId="9791" priority="5650" operator="containsText" text="BANND">
      <formula>NOT(ISERROR(SEARCH("BANND",J838)))</formula>
    </cfRule>
    <cfRule type="expression" dxfId="9790" priority="5651">
      <formula>"'=NOT(ISERROR(VLOOKUP('Banned list'!)"</formula>
    </cfRule>
  </conditionalFormatting>
  <conditionalFormatting sqref="U838:XFD838 C838:F838">
    <cfRule type="containsText" dxfId="9789" priority="5638" operator="containsText" text="BANND">
      <formula>NOT(ISERROR(SEARCH("BANND",C838)))</formula>
    </cfRule>
  </conditionalFormatting>
  <conditionalFormatting sqref="H838:L838">
    <cfRule type="expression" dxfId="9788" priority="5637">
      <formula>"'=NOT(ISERROR(VLOOKUP('Banned list'!)"</formula>
    </cfRule>
  </conditionalFormatting>
  <conditionalFormatting sqref="J838">
    <cfRule type="containsText" dxfId="9787" priority="5630" operator="containsText" text="hw">
      <formula>NOT(ISERROR(SEARCH("hw",J838)))</formula>
    </cfRule>
    <cfRule type="containsText" dxfId="9786" priority="5631" operator="containsText" text="bb">
      <formula>NOT(ISERROR(SEARCH("bb",J838)))</formula>
    </cfRule>
    <cfRule type="containsText" dxfId="9785" priority="5632" stopIfTrue="1" operator="containsText" text="booking hc">
      <formula>NOT(ISERROR(SEARCH("booking hc",J838)))</formula>
    </cfRule>
    <cfRule type="containsText" dxfId="9784" priority="5633" operator="containsText" text="expedia vc">
      <formula>NOT(ISERROR(SEARCH("expedia vc",J838)))</formula>
    </cfRule>
    <cfRule type="containsText" dxfId="9783" priority="5634" operator="containsText" text="booking hcn">
      <formula>NOT(ISERROR(SEARCH("booking hcn",J838)))</formula>
    </cfRule>
    <cfRule type="containsText" dxfId="9782" priority="5635" stopIfTrue="1" operator="containsText" text="booking vcd">
      <formula>NOT(ISERROR(SEARCH("booking vcd",J838)))</formula>
    </cfRule>
    <cfRule type="containsText" dxfId="9781" priority="5636" stopIfTrue="1" operator="containsText" text="booking vc">
      <formula>NOT(ISERROR(SEARCH("booking vc",J838)))</formula>
    </cfRule>
  </conditionalFormatting>
  <conditionalFormatting sqref="J838">
    <cfRule type="containsText" dxfId="9780" priority="5639" operator="containsText" text="BANND">
      <formula>NOT(ISERROR(SEARCH("BANND",J838)))</formula>
    </cfRule>
    <cfRule type="expression" dxfId="9779" priority="5640">
      <formula>"'=NOT(ISERROR(VLOOKUP('Banned list'!)"</formula>
    </cfRule>
  </conditionalFormatting>
  <conditionalFormatting sqref="H845:L845 B845:F845">
    <cfRule type="expression" dxfId="9778" priority="5615">
      <formula>"'=NOT(ISERROR(VLOOKUP('Banned list'!)"</formula>
    </cfRule>
  </conditionalFormatting>
  <conditionalFormatting sqref="J845">
    <cfRule type="containsText" dxfId="9777" priority="5618" operator="containsText" text="bb">
      <formula>NOT(ISERROR(SEARCH("bb",J845)))</formula>
    </cfRule>
    <cfRule type="containsText" dxfId="9776" priority="5619" stopIfTrue="1" operator="containsText" text="booking hc">
      <formula>NOT(ISERROR(SEARCH("booking hc",J845)))</formula>
    </cfRule>
    <cfRule type="containsText" dxfId="9775" priority="5620" operator="containsText" text="expedia vc">
      <formula>NOT(ISERROR(SEARCH("expedia vc",J845)))</formula>
    </cfRule>
    <cfRule type="containsText" dxfId="9774" priority="5621" operator="containsText" text="booking hcn">
      <formula>NOT(ISERROR(SEARCH("booking hcn",J845)))</formula>
    </cfRule>
    <cfRule type="containsText" dxfId="9773" priority="5622" stopIfTrue="1" operator="containsText" text="booking vcd">
      <formula>NOT(ISERROR(SEARCH("booking vcd",J845)))</formula>
    </cfRule>
    <cfRule type="containsText" dxfId="9772" priority="5623" stopIfTrue="1" operator="containsText" text="booking vc">
      <formula>NOT(ISERROR(SEARCH("booking vc",J845)))</formula>
    </cfRule>
  </conditionalFormatting>
  <conditionalFormatting sqref="J845">
    <cfRule type="containsText" dxfId="9771" priority="5617" operator="containsText" text="hw">
      <formula>NOT(ISERROR(SEARCH("hw",J845)))</formula>
    </cfRule>
  </conditionalFormatting>
  <conditionalFormatting sqref="J845">
    <cfRule type="containsText" dxfId="9770" priority="5608" operator="containsText" text="hw">
      <formula>NOT(ISERROR(SEARCH("hw",J845)))</formula>
    </cfRule>
    <cfRule type="containsText" dxfId="9769" priority="5609" operator="containsText" text="bb">
      <formula>NOT(ISERROR(SEARCH("bb",J845)))</formula>
    </cfRule>
    <cfRule type="containsText" dxfId="9768" priority="5610" stopIfTrue="1" operator="containsText" text="booking hc">
      <formula>NOT(ISERROR(SEARCH("booking hc",J845)))</formula>
    </cfRule>
    <cfRule type="containsText" dxfId="9767" priority="5611" operator="containsText" text="expedia vc">
      <formula>NOT(ISERROR(SEARCH("expedia vc",J845)))</formula>
    </cfRule>
    <cfRule type="containsText" dxfId="9766" priority="5612" operator="containsText" text="booking hcn">
      <formula>NOT(ISERROR(SEARCH("booking hcn",J845)))</formula>
    </cfRule>
    <cfRule type="containsText" dxfId="9765" priority="5613" stopIfTrue="1" operator="containsText" text="booking vcd">
      <formula>NOT(ISERROR(SEARCH("booking vcd",J845)))</formula>
    </cfRule>
    <cfRule type="containsText" dxfId="9764" priority="5614" stopIfTrue="1" operator="containsText" text="booking vc">
      <formula>NOT(ISERROR(SEARCH("booking vc",J845)))</formula>
    </cfRule>
  </conditionalFormatting>
  <conditionalFormatting sqref="J845">
    <cfRule type="containsText" dxfId="9763" priority="5627" operator="containsText" text="BANND">
      <formula>NOT(ISERROR(SEARCH("BANND",J845)))</formula>
    </cfRule>
    <cfRule type="expression" dxfId="9762" priority="5628">
      <formula>"'=NOT(ISERROR(VLOOKUP('Banned list'!)"</formula>
    </cfRule>
  </conditionalFormatting>
  <conditionalFormatting sqref="N845">
    <cfRule type="containsText" dxfId="9761" priority="5624" stopIfTrue="1" operator="containsText" text="CHARGE ON ARRIVAL">
      <formula>NOT(ISERROR(SEARCH("CHARGE ON ARRIVAL",N845)))</formula>
    </cfRule>
    <cfRule type="containsText" dxfId="9760" priority="5625" stopIfTrue="1" operator="containsText" text="CHARGE VC ON DAY">
      <formula>NOT(ISERROR(SEARCH("CHARGE VC ON DAY",N845)))</formula>
    </cfRule>
    <cfRule type="containsText" dxfId="9759" priority="5626" stopIfTrue="1" operator="containsText" text="PAID">
      <formula>NOT(ISERROR(SEARCH("PAID",N845)))</formula>
    </cfRule>
  </conditionalFormatting>
  <conditionalFormatting sqref="H845:L845 B845:F845">
    <cfRule type="expression" dxfId="9758" priority="5593">
      <formula>"'=NOT(ISERROR(VLOOKUP('Banned list'!)"</formula>
    </cfRule>
  </conditionalFormatting>
  <conditionalFormatting sqref="J845">
    <cfRule type="containsText" dxfId="9757" priority="5596" operator="containsText" text="bb">
      <formula>NOT(ISERROR(SEARCH("bb",J845)))</formula>
    </cfRule>
    <cfRule type="containsText" dxfId="9756" priority="5597" stopIfTrue="1" operator="containsText" text="booking hc">
      <formula>NOT(ISERROR(SEARCH("booking hc",J845)))</formula>
    </cfRule>
    <cfRule type="containsText" dxfId="9755" priority="5598" operator="containsText" text="expedia vc">
      <formula>NOT(ISERROR(SEARCH("expedia vc",J845)))</formula>
    </cfRule>
    <cfRule type="containsText" dxfId="9754" priority="5599" operator="containsText" text="booking hcn">
      <formula>NOT(ISERROR(SEARCH("booking hcn",J845)))</formula>
    </cfRule>
    <cfRule type="containsText" dxfId="9753" priority="5600" stopIfTrue="1" operator="containsText" text="booking vcd">
      <formula>NOT(ISERROR(SEARCH("booking vcd",J845)))</formula>
    </cfRule>
    <cfRule type="containsText" dxfId="9752" priority="5601" stopIfTrue="1" operator="containsText" text="booking vc">
      <formula>NOT(ISERROR(SEARCH("booking vc",J845)))</formula>
    </cfRule>
  </conditionalFormatting>
  <conditionalFormatting sqref="J845">
    <cfRule type="containsText" dxfId="9751" priority="5595" operator="containsText" text="hw">
      <formula>NOT(ISERROR(SEARCH("hw",J845)))</formula>
    </cfRule>
  </conditionalFormatting>
  <conditionalFormatting sqref="J845">
    <cfRule type="containsText" dxfId="9750" priority="5586" operator="containsText" text="hw">
      <formula>NOT(ISERROR(SEARCH("hw",J845)))</formula>
    </cfRule>
    <cfRule type="containsText" dxfId="9749" priority="5587" operator="containsText" text="bb">
      <formula>NOT(ISERROR(SEARCH("bb",J845)))</formula>
    </cfRule>
    <cfRule type="containsText" dxfId="9748" priority="5588" stopIfTrue="1" operator="containsText" text="booking hc">
      <formula>NOT(ISERROR(SEARCH("booking hc",J845)))</formula>
    </cfRule>
    <cfRule type="containsText" dxfId="9747" priority="5589" operator="containsText" text="expedia vc">
      <formula>NOT(ISERROR(SEARCH("expedia vc",J845)))</formula>
    </cfRule>
    <cfRule type="containsText" dxfId="9746" priority="5590" operator="containsText" text="booking hcn">
      <formula>NOT(ISERROR(SEARCH("booking hcn",J845)))</formula>
    </cfRule>
    <cfRule type="containsText" dxfId="9745" priority="5591" stopIfTrue="1" operator="containsText" text="booking vcd">
      <formula>NOT(ISERROR(SEARCH("booking vcd",J845)))</formula>
    </cfRule>
    <cfRule type="containsText" dxfId="9744" priority="5592" stopIfTrue="1" operator="containsText" text="booking vc">
      <formula>NOT(ISERROR(SEARCH("booking vc",J845)))</formula>
    </cfRule>
  </conditionalFormatting>
  <conditionalFormatting sqref="J845">
    <cfRule type="containsText" dxfId="9743" priority="5605" operator="containsText" text="BANND">
      <formula>NOT(ISERROR(SEARCH("BANND",J845)))</formula>
    </cfRule>
    <cfRule type="expression" dxfId="9742" priority="5606">
      <formula>"'=NOT(ISERROR(VLOOKUP('Banned list'!)"</formula>
    </cfRule>
  </conditionalFormatting>
  <conditionalFormatting sqref="N845">
    <cfRule type="containsText" dxfId="9741" priority="5602" stopIfTrue="1" operator="containsText" text="CHARGE ON ARRIVAL">
      <formula>NOT(ISERROR(SEARCH("CHARGE ON ARRIVAL",N845)))</formula>
    </cfRule>
    <cfRule type="containsText" dxfId="9740" priority="5603" stopIfTrue="1" operator="containsText" text="CHARGE VC ON DAY">
      <formula>NOT(ISERROR(SEARCH("CHARGE VC ON DAY",N845)))</formula>
    </cfRule>
    <cfRule type="containsText" dxfId="9739" priority="5604" stopIfTrue="1" operator="containsText" text="PAID">
      <formula>NOT(ISERROR(SEARCH("PAID",N845)))</formula>
    </cfRule>
  </conditionalFormatting>
  <conditionalFormatting sqref="H845:L845">
    <cfRule type="expression" dxfId="9738" priority="5583">
      <formula>"'=NOT(ISERROR(VLOOKUP('Banned list'!)"</formula>
    </cfRule>
  </conditionalFormatting>
  <conditionalFormatting sqref="J845">
    <cfRule type="containsText" dxfId="9737" priority="5576" operator="containsText" text="hw">
      <formula>NOT(ISERROR(SEARCH("hw",J845)))</formula>
    </cfRule>
    <cfRule type="containsText" dxfId="9736" priority="5577" operator="containsText" text="bb">
      <formula>NOT(ISERROR(SEARCH("bb",J845)))</formula>
    </cfRule>
    <cfRule type="containsText" dxfId="9735" priority="5578" stopIfTrue="1" operator="containsText" text="booking hc">
      <formula>NOT(ISERROR(SEARCH("booking hc",J845)))</formula>
    </cfRule>
    <cfRule type="containsText" dxfId="9734" priority="5579" operator="containsText" text="expedia vc">
      <formula>NOT(ISERROR(SEARCH("expedia vc",J845)))</formula>
    </cfRule>
    <cfRule type="containsText" dxfId="9733" priority="5580" operator="containsText" text="booking hcn">
      <formula>NOT(ISERROR(SEARCH("booking hcn",J845)))</formula>
    </cfRule>
    <cfRule type="containsText" dxfId="9732" priority="5581" stopIfTrue="1" operator="containsText" text="booking vcd">
      <formula>NOT(ISERROR(SEARCH("booking vcd",J845)))</formula>
    </cfRule>
    <cfRule type="containsText" dxfId="9731" priority="5582" stopIfTrue="1" operator="containsText" text="booking vc">
      <formula>NOT(ISERROR(SEARCH("booking vc",J845)))</formula>
    </cfRule>
  </conditionalFormatting>
  <conditionalFormatting sqref="J845">
    <cfRule type="containsText" dxfId="9730" priority="5584" operator="containsText" text="BANND">
      <formula>NOT(ISERROR(SEARCH("BANND",J845)))</formula>
    </cfRule>
    <cfRule type="expression" dxfId="9729" priority="5585">
      <formula>"'=NOT(ISERROR(VLOOKUP('Banned list'!)"</formula>
    </cfRule>
  </conditionalFormatting>
  <conditionalFormatting sqref="C845:F845">
    <cfRule type="containsText" dxfId="9728" priority="5572" operator="containsText" text="BANND">
      <formula>NOT(ISERROR(SEARCH("BANND",C845)))</formula>
    </cfRule>
  </conditionalFormatting>
  <conditionalFormatting sqref="H845:L845">
    <cfRule type="expression" dxfId="9727" priority="5571">
      <formula>"'=NOT(ISERROR(VLOOKUP('Banned list'!)"</formula>
    </cfRule>
  </conditionalFormatting>
  <conditionalFormatting sqref="J845">
    <cfRule type="containsText" dxfId="9726" priority="5564" operator="containsText" text="hw">
      <formula>NOT(ISERROR(SEARCH("hw",J845)))</formula>
    </cfRule>
    <cfRule type="containsText" dxfId="9725" priority="5565" operator="containsText" text="bb">
      <formula>NOT(ISERROR(SEARCH("bb",J845)))</formula>
    </cfRule>
    <cfRule type="containsText" dxfId="9724" priority="5566" stopIfTrue="1" operator="containsText" text="booking hc">
      <formula>NOT(ISERROR(SEARCH("booking hc",J845)))</formula>
    </cfRule>
    <cfRule type="containsText" dxfId="9723" priority="5567" operator="containsText" text="expedia vc">
      <formula>NOT(ISERROR(SEARCH("expedia vc",J845)))</formula>
    </cfRule>
    <cfRule type="containsText" dxfId="9722" priority="5568" operator="containsText" text="booking hcn">
      <formula>NOT(ISERROR(SEARCH("booking hcn",J845)))</formula>
    </cfRule>
    <cfRule type="containsText" dxfId="9721" priority="5569" stopIfTrue="1" operator="containsText" text="booking vcd">
      <formula>NOT(ISERROR(SEARCH("booking vcd",J845)))</formula>
    </cfRule>
    <cfRule type="containsText" dxfId="9720" priority="5570" stopIfTrue="1" operator="containsText" text="booking vc">
      <formula>NOT(ISERROR(SEARCH("booking vc",J845)))</formula>
    </cfRule>
  </conditionalFormatting>
  <conditionalFormatting sqref="J845">
    <cfRule type="containsText" dxfId="9719" priority="5573" operator="containsText" text="BANND">
      <formula>NOT(ISERROR(SEARCH("BANND",J845)))</formula>
    </cfRule>
    <cfRule type="expression" dxfId="9718" priority="5574">
      <formula>"'=NOT(ISERROR(VLOOKUP('Banned list'!)"</formula>
    </cfRule>
  </conditionalFormatting>
  <conditionalFormatting sqref="U839:XFD839">
    <cfRule type="containsText" dxfId="9717" priority="5550" operator="containsText" text="BANND">
      <formula>NOT(ISERROR(SEARCH("BANND",U839)))</formula>
    </cfRule>
  </conditionalFormatting>
  <conditionalFormatting sqref="H839:L839 B839:F839">
    <cfRule type="expression" dxfId="9716" priority="5549">
      <formula>"'=NOT(ISERROR(VLOOKUP('Banned list'!)"</formula>
    </cfRule>
  </conditionalFormatting>
  <conditionalFormatting sqref="J839">
    <cfRule type="containsText" dxfId="9715" priority="5552" operator="containsText" text="bb">
      <formula>NOT(ISERROR(SEARCH("bb",J839)))</formula>
    </cfRule>
    <cfRule type="containsText" dxfId="9714" priority="5553" stopIfTrue="1" operator="containsText" text="booking hc">
      <formula>NOT(ISERROR(SEARCH("booking hc",J839)))</formula>
    </cfRule>
    <cfRule type="containsText" dxfId="9713" priority="5554" operator="containsText" text="expedia vc">
      <formula>NOT(ISERROR(SEARCH("expedia vc",J839)))</formula>
    </cfRule>
    <cfRule type="containsText" dxfId="9712" priority="5555" operator="containsText" text="booking hcn">
      <formula>NOT(ISERROR(SEARCH("booking hcn",J839)))</formula>
    </cfRule>
    <cfRule type="containsText" dxfId="9711" priority="5556" stopIfTrue="1" operator="containsText" text="booking vcd">
      <formula>NOT(ISERROR(SEARCH("booking vcd",J839)))</formula>
    </cfRule>
    <cfRule type="containsText" dxfId="9710" priority="5557" stopIfTrue="1" operator="containsText" text="booking vc">
      <formula>NOT(ISERROR(SEARCH("booking vc",J839)))</formula>
    </cfRule>
  </conditionalFormatting>
  <conditionalFormatting sqref="J839">
    <cfRule type="containsText" dxfId="9709" priority="5551" operator="containsText" text="hw">
      <formula>NOT(ISERROR(SEARCH("hw",J839)))</formula>
    </cfRule>
  </conditionalFormatting>
  <conditionalFormatting sqref="J839">
    <cfRule type="containsText" dxfId="9708" priority="5542" operator="containsText" text="hw">
      <formula>NOT(ISERROR(SEARCH("hw",J839)))</formula>
    </cfRule>
    <cfRule type="containsText" dxfId="9707" priority="5543" operator="containsText" text="bb">
      <formula>NOT(ISERROR(SEARCH("bb",J839)))</formula>
    </cfRule>
    <cfRule type="containsText" dxfId="9706" priority="5544" stopIfTrue="1" operator="containsText" text="booking hc">
      <formula>NOT(ISERROR(SEARCH("booking hc",J839)))</formula>
    </cfRule>
    <cfRule type="containsText" dxfId="9705" priority="5545" operator="containsText" text="expedia vc">
      <formula>NOT(ISERROR(SEARCH("expedia vc",J839)))</formula>
    </cfRule>
    <cfRule type="containsText" dxfId="9704" priority="5546" operator="containsText" text="booking hcn">
      <formula>NOT(ISERROR(SEARCH("booking hcn",J839)))</formula>
    </cfRule>
    <cfRule type="containsText" dxfId="9703" priority="5547" stopIfTrue="1" operator="containsText" text="booking vcd">
      <formula>NOT(ISERROR(SEARCH("booking vcd",J839)))</formula>
    </cfRule>
    <cfRule type="containsText" dxfId="9702" priority="5548" stopIfTrue="1" operator="containsText" text="booking vc">
      <formula>NOT(ISERROR(SEARCH("booking vc",J839)))</formula>
    </cfRule>
  </conditionalFormatting>
  <conditionalFormatting sqref="J839">
    <cfRule type="containsText" dxfId="9701" priority="5561" operator="containsText" text="BANND">
      <formula>NOT(ISERROR(SEARCH("BANND",J839)))</formula>
    </cfRule>
    <cfRule type="expression" dxfId="9700" priority="5562">
      <formula>"'=NOT(ISERROR(VLOOKUP('Banned list'!)"</formula>
    </cfRule>
  </conditionalFormatting>
  <conditionalFormatting sqref="N839">
    <cfRule type="containsText" dxfId="9699" priority="5558" stopIfTrue="1" operator="containsText" text="CHARGE ON ARRIVAL">
      <formula>NOT(ISERROR(SEARCH("CHARGE ON ARRIVAL",N839)))</formula>
    </cfRule>
    <cfRule type="containsText" dxfId="9698" priority="5559" stopIfTrue="1" operator="containsText" text="CHARGE VC ON DAY">
      <formula>NOT(ISERROR(SEARCH("CHARGE VC ON DAY",N839)))</formula>
    </cfRule>
    <cfRule type="containsText" dxfId="9697" priority="5560" stopIfTrue="1" operator="containsText" text="PAID">
      <formula>NOT(ISERROR(SEARCH("PAID",N839)))</formula>
    </cfRule>
  </conditionalFormatting>
  <conditionalFormatting sqref="U839:XFD839">
    <cfRule type="containsText" dxfId="9696" priority="5528" operator="containsText" text="BANND">
      <formula>NOT(ISERROR(SEARCH("BANND",U839)))</formula>
    </cfRule>
  </conditionalFormatting>
  <conditionalFormatting sqref="H839:L839 B839:F839">
    <cfRule type="expression" dxfId="9695" priority="5527">
      <formula>"'=NOT(ISERROR(VLOOKUP('Banned list'!)"</formula>
    </cfRule>
  </conditionalFormatting>
  <conditionalFormatting sqref="J839">
    <cfRule type="containsText" dxfId="9694" priority="5530" operator="containsText" text="bb">
      <formula>NOT(ISERROR(SEARCH("bb",J839)))</formula>
    </cfRule>
    <cfRule type="containsText" dxfId="9693" priority="5531" stopIfTrue="1" operator="containsText" text="booking hc">
      <formula>NOT(ISERROR(SEARCH("booking hc",J839)))</formula>
    </cfRule>
    <cfRule type="containsText" dxfId="9692" priority="5532" operator="containsText" text="expedia vc">
      <formula>NOT(ISERROR(SEARCH("expedia vc",J839)))</formula>
    </cfRule>
    <cfRule type="containsText" dxfId="9691" priority="5533" operator="containsText" text="booking hcn">
      <formula>NOT(ISERROR(SEARCH("booking hcn",J839)))</formula>
    </cfRule>
    <cfRule type="containsText" dxfId="9690" priority="5534" stopIfTrue="1" operator="containsText" text="booking vcd">
      <formula>NOT(ISERROR(SEARCH("booking vcd",J839)))</formula>
    </cfRule>
    <cfRule type="containsText" dxfId="9689" priority="5535" stopIfTrue="1" operator="containsText" text="booking vc">
      <formula>NOT(ISERROR(SEARCH("booking vc",J839)))</formula>
    </cfRule>
  </conditionalFormatting>
  <conditionalFormatting sqref="J839">
    <cfRule type="containsText" dxfId="9688" priority="5529" operator="containsText" text="hw">
      <formula>NOT(ISERROR(SEARCH("hw",J839)))</formula>
    </cfRule>
  </conditionalFormatting>
  <conditionalFormatting sqref="J839">
    <cfRule type="containsText" dxfId="9687" priority="5520" operator="containsText" text="hw">
      <formula>NOT(ISERROR(SEARCH("hw",J839)))</formula>
    </cfRule>
    <cfRule type="containsText" dxfId="9686" priority="5521" operator="containsText" text="bb">
      <formula>NOT(ISERROR(SEARCH("bb",J839)))</formula>
    </cfRule>
    <cfRule type="containsText" dxfId="9685" priority="5522" stopIfTrue="1" operator="containsText" text="booking hc">
      <formula>NOT(ISERROR(SEARCH("booking hc",J839)))</formula>
    </cfRule>
    <cfRule type="containsText" dxfId="9684" priority="5523" operator="containsText" text="expedia vc">
      <formula>NOT(ISERROR(SEARCH("expedia vc",J839)))</formula>
    </cfRule>
    <cfRule type="containsText" dxfId="9683" priority="5524" operator="containsText" text="booking hcn">
      <formula>NOT(ISERROR(SEARCH("booking hcn",J839)))</formula>
    </cfRule>
    <cfRule type="containsText" dxfId="9682" priority="5525" stopIfTrue="1" operator="containsText" text="booking vcd">
      <formula>NOT(ISERROR(SEARCH("booking vcd",J839)))</formula>
    </cfRule>
    <cfRule type="containsText" dxfId="9681" priority="5526" stopIfTrue="1" operator="containsText" text="booking vc">
      <formula>NOT(ISERROR(SEARCH("booking vc",J839)))</formula>
    </cfRule>
  </conditionalFormatting>
  <conditionalFormatting sqref="J839">
    <cfRule type="containsText" dxfId="9680" priority="5539" operator="containsText" text="BANND">
      <formula>NOT(ISERROR(SEARCH("BANND",J839)))</formula>
    </cfRule>
    <cfRule type="expression" dxfId="9679" priority="5540">
      <formula>"'=NOT(ISERROR(VLOOKUP('Banned list'!)"</formula>
    </cfRule>
  </conditionalFormatting>
  <conditionalFormatting sqref="N839">
    <cfRule type="containsText" dxfId="9678" priority="5536" stopIfTrue="1" operator="containsText" text="CHARGE ON ARRIVAL">
      <formula>NOT(ISERROR(SEARCH("CHARGE ON ARRIVAL",N839)))</formula>
    </cfRule>
    <cfRule type="containsText" dxfId="9677" priority="5537" stopIfTrue="1" operator="containsText" text="CHARGE VC ON DAY">
      <formula>NOT(ISERROR(SEARCH("CHARGE VC ON DAY",N839)))</formula>
    </cfRule>
    <cfRule type="containsText" dxfId="9676" priority="5538" stopIfTrue="1" operator="containsText" text="PAID">
      <formula>NOT(ISERROR(SEARCH("PAID",N839)))</formula>
    </cfRule>
  </conditionalFormatting>
  <conditionalFormatting sqref="H839:L839">
    <cfRule type="expression" dxfId="9675" priority="5517">
      <formula>"'=NOT(ISERROR(VLOOKUP('Banned list'!)"</formula>
    </cfRule>
  </conditionalFormatting>
  <conditionalFormatting sqref="J839">
    <cfRule type="containsText" dxfId="9674" priority="5510" operator="containsText" text="hw">
      <formula>NOT(ISERROR(SEARCH("hw",J839)))</formula>
    </cfRule>
    <cfRule type="containsText" dxfId="9673" priority="5511" operator="containsText" text="bb">
      <formula>NOT(ISERROR(SEARCH("bb",J839)))</formula>
    </cfRule>
    <cfRule type="containsText" dxfId="9672" priority="5512" stopIfTrue="1" operator="containsText" text="booking hc">
      <formula>NOT(ISERROR(SEARCH("booking hc",J839)))</formula>
    </cfRule>
    <cfRule type="containsText" dxfId="9671" priority="5513" operator="containsText" text="expedia vc">
      <formula>NOT(ISERROR(SEARCH("expedia vc",J839)))</formula>
    </cfRule>
    <cfRule type="containsText" dxfId="9670" priority="5514" operator="containsText" text="booking hcn">
      <formula>NOT(ISERROR(SEARCH("booking hcn",J839)))</formula>
    </cfRule>
    <cfRule type="containsText" dxfId="9669" priority="5515" stopIfTrue="1" operator="containsText" text="booking vcd">
      <formula>NOT(ISERROR(SEARCH("booking vcd",J839)))</formula>
    </cfRule>
    <cfRule type="containsText" dxfId="9668" priority="5516" stopIfTrue="1" operator="containsText" text="booking vc">
      <formula>NOT(ISERROR(SEARCH("booking vc",J839)))</formula>
    </cfRule>
  </conditionalFormatting>
  <conditionalFormatting sqref="J839">
    <cfRule type="containsText" dxfId="9667" priority="5518" operator="containsText" text="BANND">
      <formula>NOT(ISERROR(SEARCH("BANND",J839)))</formula>
    </cfRule>
    <cfRule type="expression" dxfId="9666" priority="5519">
      <formula>"'=NOT(ISERROR(VLOOKUP('Banned list'!)"</formula>
    </cfRule>
  </conditionalFormatting>
  <conditionalFormatting sqref="U839:XFD839 C839:F839">
    <cfRule type="containsText" dxfId="9665" priority="5506" operator="containsText" text="BANND">
      <formula>NOT(ISERROR(SEARCH("BANND",C839)))</formula>
    </cfRule>
  </conditionalFormatting>
  <conditionalFormatting sqref="H839:L839">
    <cfRule type="expression" dxfId="9664" priority="5505">
      <formula>"'=NOT(ISERROR(VLOOKUP('Banned list'!)"</formula>
    </cfRule>
  </conditionalFormatting>
  <conditionalFormatting sqref="J839">
    <cfRule type="containsText" dxfId="9663" priority="5498" operator="containsText" text="hw">
      <formula>NOT(ISERROR(SEARCH("hw",J839)))</formula>
    </cfRule>
    <cfRule type="containsText" dxfId="9662" priority="5499" operator="containsText" text="bb">
      <formula>NOT(ISERROR(SEARCH("bb",J839)))</formula>
    </cfRule>
    <cfRule type="containsText" dxfId="9661" priority="5500" stopIfTrue="1" operator="containsText" text="booking hc">
      <formula>NOT(ISERROR(SEARCH("booking hc",J839)))</formula>
    </cfRule>
    <cfRule type="containsText" dxfId="9660" priority="5501" operator="containsText" text="expedia vc">
      <formula>NOT(ISERROR(SEARCH("expedia vc",J839)))</formula>
    </cfRule>
    <cfRule type="containsText" dxfId="9659" priority="5502" operator="containsText" text="booking hcn">
      <formula>NOT(ISERROR(SEARCH("booking hcn",J839)))</formula>
    </cfRule>
    <cfRule type="containsText" dxfId="9658" priority="5503" stopIfTrue="1" operator="containsText" text="booking vcd">
      <formula>NOT(ISERROR(SEARCH("booking vcd",J839)))</formula>
    </cfRule>
    <cfRule type="containsText" dxfId="9657" priority="5504" stopIfTrue="1" operator="containsText" text="booking vc">
      <formula>NOT(ISERROR(SEARCH("booking vc",J839)))</formula>
    </cfRule>
  </conditionalFormatting>
  <conditionalFormatting sqref="J839">
    <cfRule type="containsText" dxfId="9656" priority="5507" operator="containsText" text="BANND">
      <formula>NOT(ISERROR(SEARCH("BANND",J839)))</formula>
    </cfRule>
    <cfRule type="expression" dxfId="9655" priority="5508">
      <formula>"'=NOT(ISERROR(VLOOKUP('Banned list'!)"</formula>
    </cfRule>
  </conditionalFormatting>
  <conditionalFormatting sqref="B841:F841 H841:L841">
    <cfRule type="expression" dxfId="9654" priority="5473">
      <formula>"'=NOT(ISERROR(VLOOKUP('Banned list'!)"</formula>
    </cfRule>
  </conditionalFormatting>
  <conditionalFormatting sqref="J841">
    <cfRule type="containsText" dxfId="9653" priority="5476" operator="containsText" text="bb">
      <formula>NOT(ISERROR(SEARCH("bb",J841)))</formula>
    </cfRule>
    <cfRule type="containsText" dxfId="9652" priority="5477" stopIfTrue="1" operator="containsText" text="booking hc">
      <formula>NOT(ISERROR(SEARCH("booking hc",J841)))</formula>
    </cfRule>
    <cfRule type="containsText" dxfId="9651" priority="5478" operator="containsText" text="expedia vc">
      <formula>NOT(ISERROR(SEARCH("expedia vc",J841)))</formula>
    </cfRule>
    <cfRule type="containsText" dxfId="9650" priority="5479" operator="containsText" text="booking hcn">
      <formula>NOT(ISERROR(SEARCH("booking hcn",J841)))</formula>
    </cfRule>
    <cfRule type="containsText" dxfId="9649" priority="5480" stopIfTrue="1" operator="containsText" text="booking vcd">
      <formula>NOT(ISERROR(SEARCH("booking vcd",J841)))</formula>
    </cfRule>
    <cfRule type="containsText" dxfId="9648" priority="5481" stopIfTrue="1" operator="containsText" text="booking vc">
      <formula>NOT(ISERROR(SEARCH("booking vc",J841)))</formula>
    </cfRule>
  </conditionalFormatting>
  <conditionalFormatting sqref="J841">
    <cfRule type="containsText" dxfId="9647" priority="5475" operator="containsText" text="hw">
      <formula>NOT(ISERROR(SEARCH("hw",J841)))</formula>
    </cfRule>
  </conditionalFormatting>
  <conditionalFormatting sqref="J841">
    <cfRule type="containsText" dxfId="9646" priority="5466" operator="containsText" text="hw">
      <formula>NOT(ISERROR(SEARCH("hw",J841)))</formula>
    </cfRule>
    <cfRule type="containsText" dxfId="9645" priority="5467" operator="containsText" text="bb">
      <formula>NOT(ISERROR(SEARCH("bb",J841)))</formula>
    </cfRule>
    <cfRule type="containsText" dxfId="9644" priority="5468" stopIfTrue="1" operator="containsText" text="booking hc">
      <formula>NOT(ISERROR(SEARCH("booking hc",J841)))</formula>
    </cfRule>
    <cfRule type="containsText" dxfId="9643" priority="5469" operator="containsText" text="expedia vc">
      <formula>NOT(ISERROR(SEARCH("expedia vc",J841)))</formula>
    </cfRule>
    <cfRule type="containsText" dxfId="9642" priority="5470" operator="containsText" text="booking hcn">
      <formula>NOT(ISERROR(SEARCH("booking hcn",J841)))</formula>
    </cfRule>
    <cfRule type="containsText" dxfId="9641" priority="5471" stopIfTrue="1" operator="containsText" text="booking vcd">
      <formula>NOT(ISERROR(SEARCH("booking vcd",J841)))</formula>
    </cfRule>
    <cfRule type="containsText" dxfId="9640" priority="5472" stopIfTrue="1" operator="containsText" text="booking vc">
      <formula>NOT(ISERROR(SEARCH("booking vc",J841)))</formula>
    </cfRule>
  </conditionalFormatting>
  <conditionalFormatting sqref="J841">
    <cfRule type="containsText" dxfId="9639" priority="5485" operator="containsText" text="BANND">
      <formula>NOT(ISERROR(SEARCH("BANND",J841)))</formula>
    </cfRule>
    <cfRule type="expression" dxfId="9638" priority="5486">
      <formula>"'=NOT(ISERROR(VLOOKUP('Banned list'!)"</formula>
    </cfRule>
  </conditionalFormatting>
  <conditionalFormatting sqref="N841">
    <cfRule type="containsText" dxfId="9637" priority="5482" stopIfTrue="1" operator="containsText" text="CHARGE ON ARRIVAL">
      <formula>NOT(ISERROR(SEARCH("CHARGE ON ARRIVAL",N841)))</formula>
    </cfRule>
    <cfRule type="containsText" dxfId="9636" priority="5483" stopIfTrue="1" operator="containsText" text="CHARGE VC ON DAY">
      <formula>NOT(ISERROR(SEARCH("CHARGE VC ON DAY",N841)))</formula>
    </cfRule>
    <cfRule type="containsText" dxfId="9635" priority="5484" stopIfTrue="1" operator="containsText" text="PAID">
      <formula>NOT(ISERROR(SEARCH("PAID",N841)))</formula>
    </cfRule>
  </conditionalFormatting>
  <conditionalFormatting sqref="U842:XFD842">
    <cfRule type="containsText" dxfId="9634" priority="5452" operator="containsText" text="BANND">
      <formula>NOT(ISERROR(SEARCH("BANND",U842)))</formula>
    </cfRule>
  </conditionalFormatting>
  <conditionalFormatting sqref="B842:F842 H842:L842">
    <cfRule type="expression" dxfId="9633" priority="5451">
      <formula>"'=NOT(ISERROR(VLOOKUP('Banned list'!)"</formula>
    </cfRule>
  </conditionalFormatting>
  <conditionalFormatting sqref="J842">
    <cfRule type="containsText" dxfId="9632" priority="5454" operator="containsText" text="bb">
      <formula>NOT(ISERROR(SEARCH("bb",J842)))</formula>
    </cfRule>
    <cfRule type="containsText" dxfId="9631" priority="5455" stopIfTrue="1" operator="containsText" text="booking hc">
      <formula>NOT(ISERROR(SEARCH("booking hc",J842)))</formula>
    </cfRule>
    <cfRule type="containsText" dxfId="9630" priority="5456" operator="containsText" text="expedia vc">
      <formula>NOT(ISERROR(SEARCH("expedia vc",J842)))</formula>
    </cfRule>
    <cfRule type="containsText" dxfId="9629" priority="5457" operator="containsText" text="booking hcn">
      <formula>NOT(ISERROR(SEARCH("booking hcn",J842)))</formula>
    </cfRule>
    <cfRule type="containsText" dxfId="9628" priority="5458" stopIfTrue="1" operator="containsText" text="booking vcd">
      <formula>NOT(ISERROR(SEARCH("booking vcd",J842)))</formula>
    </cfRule>
    <cfRule type="containsText" dxfId="9627" priority="5459" stopIfTrue="1" operator="containsText" text="booking vc">
      <formula>NOT(ISERROR(SEARCH("booking vc",J842)))</formula>
    </cfRule>
  </conditionalFormatting>
  <conditionalFormatting sqref="J842">
    <cfRule type="containsText" dxfId="9626" priority="5453" operator="containsText" text="hw">
      <formula>NOT(ISERROR(SEARCH("hw",J842)))</formula>
    </cfRule>
  </conditionalFormatting>
  <conditionalFormatting sqref="J842">
    <cfRule type="containsText" dxfId="9625" priority="5444" operator="containsText" text="hw">
      <formula>NOT(ISERROR(SEARCH("hw",J842)))</formula>
    </cfRule>
    <cfRule type="containsText" dxfId="9624" priority="5445" operator="containsText" text="bb">
      <formula>NOT(ISERROR(SEARCH("bb",J842)))</formula>
    </cfRule>
    <cfRule type="containsText" dxfId="9623" priority="5446" stopIfTrue="1" operator="containsText" text="booking hc">
      <formula>NOT(ISERROR(SEARCH("booking hc",J842)))</formula>
    </cfRule>
    <cfRule type="containsText" dxfId="9622" priority="5447" operator="containsText" text="expedia vc">
      <formula>NOT(ISERROR(SEARCH("expedia vc",J842)))</formula>
    </cfRule>
    <cfRule type="containsText" dxfId="9621" priority="5448" operator="containsText" text="booking hcn">
      <formula>NOT(ISERROR(SEARCH("booking hcn",J842)))</formula>
    </cfRule>
    <cfRule type="containsText" dxfId="9620" priority="5449" stopIfTrue="1" operator="containsText" text="booking vcd">
      <formula>NOT(ISERROR(SEARCH("booking vcd",J842)))</formula>
    </cfRule>
    <cfRule type="containsText" dxfId="9619" priority="5450" stopIfTrue="1" operator="containsText" text="booking vc">
      <formula>NOT(ISERROR(SEARCH("booking vc",J842)))</formula>
    </cfRule>
  </conditionalFormatting>
  <conditionalFormatting sqref="J842">
    <cfRule type="containsText" dxfId="9618" priority="5463" operator="containsText" text="BANND">
      <formula>NOT(ISERROR(SEARCH("BANND",J842)))</formula>
    </cfRule>
    <cfRule type="expression" dxfId="9617" priority="5464">
      <formula>"'=NOT(ISERROR(VLOOKUP('Banned list'!)"</formula>
    </cfRule>
  </conditionalFormatting>
  <conditionalFormatting sqref="N842">
    <cfRule type="containsText" dxfId="9616" priority="5460" stopIfTrue="1" operator="containsText" text="CHARGE ON ARRIVAL">
      <formula>NOT(ISERROR(SEARCH("CHARGE ON ARRIVAL",N842)))</formula>
    </cfRule>
    <cfRule type="containsText" dxfId="9615" priority="5461" stopIfTrue="1" operator="containsText" text="CHARGE VC ON DAY">
      <formula>NOT(ISERROR(SEARCH("CHARGE VC ON DAY",N842)))</formula>
    </cfRule>
    <cfRule type="containsText" dxfId="9614" priority="5462" stopIfTrue="1" operator="containsText" text="PAID">
      <formula>NOT(ISERROR(SEARCH("PAID",N842)))</formula>
    </cfRule>
  </conditionalFormatting>
  <conditionalFormatting sqref="O842">
    <cfRule type="containsText" dxfId="9613" priority="5442" operator="containsText" text="BANND">
      <formula>NOT(ISERROR(SEARCH("BANND",O842)))</formula>
    </cfRule>
  </conditionalFormatting>
  <conditionalFormatting sqref="O842">
    <cfRule type="containsText" dxfId="9612" priority="5440" operator="containsText" text="BANND">
      <formula>NOT(ISERROR(SEARCH("BANND",O842)))</formula>
    </cfRule>
  </conditionalFormatting>
  <conditionalFormatting sqref="U840:XFD840">
    <cfRule type="containsText" dxfId="9611" priority="5426" operator="containsText" text="BANND">
      <formula>NOT(ISERROR(SEARCH("BANND",U840)))</formula>
    </cfRule>
  </conditionalFormatting>
  <conditionalFormatting sqref="H840:L840 B840:F840">
    <cfRule type="expression" dxfId="9610" priority="5425">
      <formula>"'=NOT(ISERROR(VLOOKUP('Banned list'!)"</formula>
    </cfRule>
  </conditionalFormatting>
  <conditionalFormatting sqref="J840">
    <cfRule type="containsText" dxfId="9609" priority="5428" operator="containsText" text="bb">
      <formula>NOT(ISERROR(SEARCH("bb",J840)))</formula>
    </cfRule>
    <cfRule type="containsText" dxfId="9608" priority="5429" stopIfTrue="1" operator="containsText" text="booking hc">
      <formula>NOT(ISERROR(SEARCH("booking hc",J840)))</formula>
    </cfRule>
    <cfRule type="containsText" dxfId="9607" priority="5430" operator="containsText" text="expedia vc">
      <formula>NOT(ISERROR(SEARCH("expedia vc",J840)))</formula>
    </cfRule>
    <cfRule type="containsText" dxfId="9606" priority="5431" operator="containsText" text="booking hcn">
      <formula>NOT(ISERROR(SEARCH("booking hcn",J840)))</formula>
    </cfRule>
    <cfRule type="containsText" dxfId="9605" priority="5432" stopIfTrue="1" operator="containsText" text="booking vcd">
      <formula>NOT(ISERROR(SEARCH("booking vcd",J840)))</formula>
    </cfRule>
    <cfRule type="containsText" dxfId="9604" priority="5433" stopIfTrue="1" operator="containsText" text="booking vc">
      <formula>NOT(ISERROR(SEARCH("booking vc",J840)))</formula>
    </cfRule>
  </conditionalFormatting>
  <conditionalFormatting sqref="J840">
    <cfRule type="containsText" dxfId="9603" priority="5427" operator="containsText" text="hw">
      <formula>NOT(ISERROR(SEARCH("hw",J840)))</formula>
    </cfRule>
  </conditionalFormatting>
  <conditionalFormatting sqref="J840">
    <cfRule type="containsText" dxfId="9602" priority="5418" operator="containsText" text="hw">
      <formula>NOT(ISERROR(SEARCH("hw",J840)))</formula>
    </cfRule>
    <cfRule type="containsText" dxfId="9601" priority="5419" operator="containsText" text="bb">
      <formula>NOT(ISERROR(SEARCH("bb",J840)))</formula>
    </cfRule>
    <cfRule type="containsText" dxfId="9600" priority="5420" stopIfTrue="1" operator="containsText" text="booking hc">
      <formula>NOT(ISERROR(SEARCH("booking hc",J840)))</formula>
    </cfRule>
    <cfRule type="containsText" dxfId="9599" priority="5421" operator="containsText" text="expedia vc">
      <formula>NOT(ISERROR(SEARCH("expedia vc",J840)))</formula>
    </cfRule>
    <cfRule type="containsText" dxfId="9598" priority="5422" operator="containsText" text="booking hcn">
      <formula>NOT(ISERROR(SEARCH("booking hcn",J840)))</formula>
    </cfRule>
    <cfRule type="containsText" dxfId="9597" priority="5423" stopIfTrue="1" operator="containsText" text="booking vcd">
      <formula>NOT(ISERROR(SEARCH("booking vcd",J840)))</formula>
    </cfRule>
    <cfRule type="containsText" dxfId="9596" priority="5424" stopIfTrue="1" operator="containsText" text="booking vc">
      <formula>NOT(ISERROR(SEARCH("booking vc",J840)))</formula>
    </cfRule>
  </conditionalFormatting>
  <conditionalFormatting sqref="J840">
    <cfRule type="containsText" dxfId="9595" priority="5437" operator="containsText" text="BANND">
      <formula>NOT(ISERROR(SEARCH("BANND",J840)))</formula>
    </cfRule>
    <cfRule type="expression" dxfId="9594" priority="5438">
      <formula>"'=NOT(ISERROR(VLOOKUP('Banned list'!)"</formula>
    </cfRule>
  </conditionalFormatting>
  <conditionalFormatting sqref="N840">
    <cfRule type="containsText" dxfId="9593" priority="5434" stopIfTrue="1" operator="containsText" text="CHARGE ON ARRIVAL">
      <formula>NOT(ISERROR(SEARCH("CHARGE ON ARRIVAL",N840)))</formula>
    </cfRule>
    <cfRule type="containsText" dxfId="9592" priority="5435" stopIfTrue="1" operator="containsText" text="CHARGE VC ON DAY">
      <formula>NOT(ISERROR(SEARCH("CHARGE VC ON DAY",N840)))</formula>
    </cfRule>
    <cfRule type="containsText" dxfId="9591" priority="5436" stopIfTrue="1" operator="containsText" text="PAID">
      <formula>NOT(ISERROR(SEARCH("PAID",N840)))</formula>
    </cfRule>
  </conditionalFormatting>
  <conditionalFormatting sqref="B843:F843 H843:L843">
    <cfRule type="expression" dxfId="9590" priority="5403">
      <formula>"'=NOT(ISERROR(VLOOKUP('Banned list'!)"</formula>
    </cfRule>
  </conditionalFormatting>
  <conditionalFormatting sqref="J843">
    <cfRule type="containsText" dxfId="9589" priority="5406" operator="containsText" text="bb">
      <formula>NOT(ISERROR(SEARCH("bb",J843)))</formula>
    </cfRule>
    <cfRule type="containsText" dxfId="9588" priority="5407" stopIfTrue="1" operator="containsText" text="booking hc">
      <formula>NOT(ISERROR(SEARCH("booking hc",J843)))</formula>
    </cfRule>
    <cfRule type="containsText" dxfId="9587" priority="5408" operator="containsText" text="expedia vc">
      <formula>NOT(ISERROR(SEARCH("expedia vc",J843)))</formula>
    </cfRule>
    <cfRule type="containsText" dxfId="9586" priority="5409" operator="containsText" text="booking hcn">
      <formula>NOT(ISERROR(SEARCH("booking hcn",J843)))</formula>
    </cfRule>
    <cfRule type="containsText" dxfId="9585" priority="5410" stopIfTrue="1" operator="containsText" text="booking vcd">
      <formula>NOT(ISERROR(SEARCH("booking vcd",J843)))</formula>
    </cfRule>
    <cfRule type="containsText" dxfId="9584" priority="5411" stopIfTrue="1" operator="containsText" text="booking vc">
      <formula>NOT(ISERROR(SEARCH("booking vc",J843)))</formula>
    </cfRule>
  </conditionalFormatting>
  <conditionalFormatting sqref="J843">
    <cfRule type="containsText" dxfId="9583" priority="5405" operator="containsText" text="hw">
      <formula>NOT(ISERROR(SEARCH("hw",J843)))</formula>
    </cfRule>
  </conditionalFormatting>
  <conditionalFormatting sqref="J843">
    <cfRule type="containsText" dxfId="9582" priority="5396" operator="containsText" text="hw">
      <formula>NOT(ISERROR(SEARCH("hw",J843)))</formula>
    </cfRule>
    <cfRule type="containsText" dxfId="9581" priority="5397" operator="containsText" text="bb">
      <formula>NOT(ISERROR(SEARCH("bb",J843)))</formula>
    </cfRule>
    <cfRule type="containsText" dxfId="9580" priority="5398" stopIfTrue="1" operator="containsText" text="booking hc">
      <formula>NOT(ISERROR(SEARCH("booking hc",J843)))</formula>
    </cfRule>
    <cfRule type="containsText" dxfId="9579" priority="5399" operator="containsText" text="expedia vc">
      <formula>NOT(ISERROR(SEARCH("expedia vc",J843)))</formula>
    </cfRule>
    <cfRule type="containsText" dxfId="9578" priority="5400" operator="containsText" text="booking hcn">
      <formula>NOT(ISERROR(SEARCH("booking hcn",J843)))</formula>
    </cfRule>
    <cfRule type="containsText" dxfId="9577" priority="5401" stopIfTrue="1" operator="containsText" text="booking vcd">
      <formula>NOT(ISERROR(SEARCH("booking vcd",J843)))</formula>
    </cfRule>
    <cfRule type="containsText" dxfId="9576" priority="5402" stopIfTrue="1" operator="containsText" text="booking vc">
      <formula>NOT(ISERROR(SEARCH("booking vc",J843)))</formula>
    </cfRule>
  </conditionalFormatting>
  <conditionalFormatting sqref="J843">
    <cfRule type="containsText" dxfId="9575" priority="5415" operator="containsText" text="BANND">
      <formula>NOT(ISERROR(SEARCH("BANND",J843)))</formula>
    </cfRule>
    <cfRule type="expression" dxfId="9574" priority="5416">
      <formula>"'=NOT(ISERROR(VLOOKUP('Banned list'!)"</formula>
    </cfRule>
  </conditionalFormatting>
  <conditionalFormatting sqref="N843">
    <cfRule type="containsText" dxfId="9573" priority="5412" stopIfTrue="1" operator="containsText" text="CHARGE ON ARRIVAL">
      <formula>NOT(ISERROR(SEARCH("CHARGE ON ARRIVAL",N843)))</formula>
    </cfRule>
    <cfRule type="containsText" dxfId="9572" priority="5413" stopIfTrue="1" operator="containsText" text="CHARGE VC ON DAY">
      <formula>NOT(ISERROR(SEARCH("CHARGE VC ON DAY",N843)))</formula>
    </cfRule>
    <cfRule type="containsText" dxfId="9571" priority="5414" stopIfTrue="1" operator="containsText" text="PAID">
      <formula>NOT(ISERROR(SEARCH("PAID",N843)))</formula>
    </cfRule>
  </conditionalFormatting>
  <conditionalFormatting sqref="H843:L843 B843:F843">
    <cfRule type="expression" dxfId="9570" priority="5381">
      <formula>"'=NOT(ISERROR(VLOOKUP('Banned list'!)"</formula>
    </cfRule>
  </conditionalFormatting>
  <conditionalFormatting sqref="J843">
    <cfRule type="containsText" dxfId="9569" priority="5384" operator="containsText" text="bb">
      <formula>NOT(ISERROR(SEARCH("bb",J843)))</formula>
    </cfRule>
    <cfRule type="containsText" dxfId="9568" priority="5385" stopIfTrue="1" operator="containsText" text="booking hc">
      <formula>NOT(ISERROR(SEARCH("booking hc",J843)))</formula>
    </cfRule>
    <cfRule type="containsText" dxfId="9567" priority="5386" operator="containsText" text="expedia vc">
      <formula>NOT(ISERROR(SEARCH("expedia vc",J843)))</formula>
    </cfRule>
    <cfRule type="containsText" dxfId="9566" priority="5387" operator="containsText" text="booking hcn">
      <formula>NOT(ISERROR(SEARCH("booking hcn",J843)))</formula>
    </cfRule>
    <cfRule type="containsText" dxfId="9565" priority="5388" stopIfTrue="1" operator="containsText" text="booking vcd">
      <formula>NOT(ISERROR(SEARCH("booking vcd",J843)))</formula>
    </cfRule>
    <cfRule type="containsText" dxfId="9564" priority="5389" stopIfTrue="1" operator="containsText" text="booking vc">
      <formula>NOT(ISERROR(SEARCH("booking vc",J843)))</formula>
    </cfRule>
  </conditionalFormatting>
  <conditionalFormatting sqref="J843">
    <cfRule type="containsText" dxfId="9563" priority="5383" operator="containsText" text="hw">
      <formula>NOT(ISERROR(SEARCH("hw",J843)))</formula>
    </cfRule>
  </conditionalFormatting>
  <conditionalFormatting sqref="J843">
    <cfRule type="containsText" dxfId="9562" priority="5374" operator="containsText" text="hw">
      <formula>NOT(ISERROR(SEARCH("hw",J843)))</formula>
    </cfRule>
    <cfRule type="containsText" dxfId="9561" priority="5375" operator="containsText" text="bb">
      <formula>NOT(ISERROR(SEARCH("bb",J843)))</formula>
    </cfRule>
    <cfRule type="containsText" dxfId="9560" priority="5376" stopIfTrue="1" operator="containsText" text="booking hc">
      <formula>NOT(ISERROR(SEARCH("booking hc",J843)))</formula>
    </cfRule>
    <cfRule type="containsText" dxfId="9559" priority="5377" operator="containsText" text="expedia vc">
      <formula>NOT(ISERROR(SEARCH("expedia vc",J843)))</formula>
    </cfRule>
    <cfRule type="containsText" dxfId="9558" priority="5378" operator="containsText" text="booking hcn">
      <formula>NOT(ISERROR(SEARCH("booking hcn",J843)))</formula>
    </cfRule>
    <cfRule type="containsText" dxfId="9557" priority="5379" stopIfTrue="1" operator="containsText" text="booking vcd">
      <formula>NOT(ISERROR(SEARCH("booking vcd",J843)))</formula>
    </cfRule>
    <cfRule type="containsText" dxfId="9556" priority="5380" stopIfTrue="1" operator="containsText" text="booking vc">
      <formula>NOT(ISERROR(SEARCH("booking vc",J843)))</formula>
    </cfRule>
  </conditionalFormatting>
  <conditionalFormatting sqref="J843">
    <cfRule type="containsText" dxfId="9555" priority="5393" operator="containsText" text="BANND">
      <formula>NOT(ISERROR(SEARCH("BANND",J843)))</formula>
    </cfRule>
    <cfRule type="expression" dxfId="9554" priority="5394">
      <formula>"'=NOT(ISERROR(VLOOKUP('Banned list'!)"</formula>
    </cfRule>
  </conditionalFormatting>
  <conditionalFormatting sqref="N843">
    <cfRule type="containsText" dxfId="9553" priority="5390" stopIfTrue="1" operator="containsText" text="CHARGE ON ARRIVAL">
      <formula>NOT(ISERROR(SEARCH("CHARGE ON ARRIVAL",N843)))</formula>
    </cfRule>
    <cfRule type="containsText" dxfId="9552" priority="5391" stopIfTrue="1" operator="containsText" text="CHARGE VC ON DAY">
      <formula>NOT(ISERROR(SEARCH("CHARGE VC ON DAY",N843)))</formula>
    </cfRule>
    <cfRule type="containsText" dxfId="9551" priority="5392" stopIfTrue="1" operator="containsText" text="PAID">
      <formula>NOT(ISERROR(SEARCH("PAID",N843)))</formula>
    </cfRule>
  </conditionalFormatting>
  <conditionalFormatting sqref="H843:L843">
    <cfRule type="expression" dxfId="9550" priority="5371">
      <formula>"'=NOT(ISERROR(VLOOKUP('Banned list'!)"</formula>
    </cfRule>
  </conditionalFormatting>
  <conditionalFormatting sqref="J843">
    <cfRule type="containsText" dxfId="9549" priority="5364" operator="containsText" text="hw">
      <formula>NOT(ISERROR(SEARCH("hw",J843)))</formula>
    </cfRule>
    <cfRule type="containsText" dxfId="9548" priority="5365" operator="containsText" text="bb">
      <formula>NOT(ISERROR(SEARCH("bb",J843)))</formula>
    </cfRule>
    <cfRule type="containsText" dxfId="9547" priority="5366" stopIfTrue="1" operator="containsText" text="booking hc">
      <formula>NOT(ISERROR(SEARCH("booking hc",J843)))</formula>
    </cfRule>
    <cfRule type="containsText" dxfId="9546" priority="5367" operator="containsText" text="expedia vc">
      <formula>NOT(ISERROR(SEARCH("expedia vc",J843)))</formula>
    </cfRule>
    <cfRule type="containsText" dxfId="9545" priority="5368" operator="containsText" text="booking hcn">
      <formula>NOT(ISERROR(SEARCH("booking hcn",J843)))</formula>
    </cfRule>
    <cfRule type="containsText" dxfId="9544" priority="5369" stopIfTrue="1" operator="containsText" text="booking vcd">
      <formula>NOT(ISERROR(SEARCH("booking vcd",J843)))</formula>
    </cfRule>
    <cfRule type="containsText" dxfId="9543" priority="5370" stopIfTrue="1" operator="containsText" text="booking vc">
      <formula>NOT(ISERROR(SEARCH("booking vc",J843)))</formula>
    </cfRule>
  </conditionalFormatting>
  <conditionalFormatting sqref="J843">
    <cfRule type="containsText" dxfId="9542" priority="5372" operator="containsText" text="BANND">
      <formula>NOT(ISERROR(SEARCH("BANND",J843)))</formula>
    </cfRule>
    <cfRule type="expression" dxfId="9541" priority="5373">
      <formula>"'=NOT(ISERROR(VLOOKUP('Banned list'!)"</formula>
    </cfRule>
  </conditionalFormatting>
  <conditionalFormatting sqref="C843:F843">
    <cfRule type="containsText" dxfId="9540" priority="5360" operator="containsText" text="BANND">
      <formula>NOT(ISERROR(SEARCH("BANND",C843)))</formula>
    </cfRule>
  </conditionalFormatting>
  <conditionalFormatting sqref="H843:L843">
    <cfRule type="expression" dxfId="9539" priority="5359">
      <formula>"'=NOT(ISERROR(VLOOKUP('Banned list'!)"</formula>
    </cfRule>
  </conditionalFormatting>
  <conditionalFormatting sqref="J843">
    <cfRule type="containsText" dxfId="9538" priority="5352" operator="containsText" text="hw">
      <formula>NOT(ISERROR(SEARCH("hw",J843)))</formula>
    </cfRule>
    <cfRule type="containsText" dxfId="9537" priority="5353" operator="containsText" text="bb">
      <formula>NOT(ISERROR(SEARCH("bb",J843)))</formula>
    </cfRule>
    <cfRule type="containsText" dxfId="9536" priority="5354" stopIfTrue="1" operator="containsText" text="booking hc">
      <formula>NOT(ISERROR(SEARCH("booking hc",J843)))</formula>
    </cfRule>
    <cfRule type="containsText" dxfId="9535" priority="5355" operator="containsText" text="expedia vc">
      <formula>NOT(ISERROR(SEARCH("expedia vc",J843)))</formula>
    </cfRule>
    <cfRule type="containsText" dxfId="9534" priority="5356" operator="containsText" text="booking hcn">
      <formula>NOT(ISERROR(SEARCH("booking hcn",J843)))</formula>
    </cfRule>
    <cfRule type="containsText" dxfId="9533" priority="5357" stopIfTrue="1" operator="containsText" text="booking vcd">
      <formula>NOT(ISERROR(SEARCH("booking vcd",J843)))</formula>
    </cfRule>
    <cfRule type="containsText" dxfId="9532" priority="5358" stopIfTrue="1" operator="containsText" text="booking vc">
      <formula>NOT(ISERROR(SEARCH("booking vc",J843)))</formula>
    </cfRule>
  </conditionalFormatting>
  <conditionalFormatting sqref="J843">
    <cfRule type="containsText" dxfId="9531" priority="5361" operator="containsText" text="BANND">
      <formula>NOT(ISERROR(SEARCH("BANND",J843)))</formula>
    </cfRule>
    <cfRule type="expression" dxfId="9530" priority="5362">
      <formula>"'=NOT(ISERROR(VLOOKUP('Banned list'!)"</formula>
    </cfRule>
  </conditionalFormatting>
  <conditionalFormatting sqref="U844:XFD844">
    <cfRule type="containsText" dxfId="9529" priority="5338" operator="containsText" text="BANND">
      <formula>NOT(ISERROR(SEARCH("BANND",U844)))</formula>
    </cfRule>
  </conditionalFormatting>
  <conditionalFormatting sqref="B844:F844 H844:L844">
    <cfRule type="expression" dxfId="9528" priority="5337">
      <formula>"'=NOT(ISERROR(VLOOKUP('Banned list'!)"</formula>
    </cfRule>
  </conditionalFormatting>
  <conditionalFormatting sqref="J844">
    <cfRule type="containsText" dxfId="9527" priority="5340" operator="containsText" text="bb">
      <formula>NOT(ISERROR(SEARCH("bb",J844)))</formula>
    </cfRule>
    <cfRule type="containsText" dxfId="9526" priority="5341" stopIfTrue="1" operator="containsText" text="booking hc">
      <formula>NOT(ISERROR(SEARCH("booking hc",J844)))</formula>
    </cfRule>
    <cfRule type="containsText" dxfId="9525" priority="5342" operator="containsText" text="expedia vc">
      <formula>NOT(ISERROR(SEARCH("expedia vc",J844)))</formula>
    </cfRule>
    <cfRule type="containsText" dxfId="9524" priority="5343" operator="containsText" text="booking hcn">
      <formula>NOT(ISERROR(SEARCH("booking hcn",J844)))</formula>
    </cfRule>
    <cfRule type="containsText" dxfId="9523" priority="5344" stopIfTrue="1" operator="containsText" text="booking vcd">
      <formula>NOT(ISERROR(SEARCH("booking vcd",J844)))</formula>
    </cfRule>
    <cfRule type="containsText" dxfId="9522" priority="5345" stopIfTrue="1" operator="containsText" text="booking vc">
      <formula>NOT(ISERROR(SEARCH("booking vc",J844)))</formula>
    </cfRule>
  </conditionalFormatting>
  <conditionalFormatting sqref="J844">
    <cfRule type="containsText" dxfId="9521" priority="5339" operator="containsText" text="hw">
      <formula>NOT(ISERROR(SEARCH("hw",J844)))</formula>
    </cfRule>
  </conditionalFormatting>
  <conditionalFormatting sqref="J844">
    <cfRule type="containsText" dxfId="9520" priority="5330" operator="containsText" text="hw">
      <formula>NOT(ISERROR(SEARCH("hw",J844)))</formula>
    </cfRule>
    <cfRule type="containsText" dxfId="9519" priority="5331" operator="containsText" text="bb">
      <formula>NOT(ISERROR(SEARCH("bb",J844)))</formula>
    </cfRule>
    <cfRule type="containsText" dxfId="9518" priority="5332" stopIfTrue="1" operator="containsText" text="booking hc">
      <formula>NOT(ISERROR(SEARCH("booking hc",J844)))</formula>
    </cfRule>
    <cfRule type="containsText" dxfId="9517" priority="5333" operator="containsText" text="expedia vc">
      <formula>NOT(ISERROR(SEARCH("expedia vc",J844)))</formula>
    </cfRule>
    <cfRule type="containsText" dxfId="9516" priority="5334" operator="containsText" text="booking hcn">
      <formula>NOT(ISERROR(SEARCH("booking hcn",J844)))</formula>
    </cfRule>
    <cfRule type="containsText" dxfId="9515" priority="5335" stopIfTrue="1" operator="containsText" text="booking vcd">
      <formula>NOT(ISERROR(SEARCH("booking vcd",J844)))</formula>
    </cfRule>
    <cfRule type="containsText" dxfId="9514" priority="5336" stopIfTrue="1" operator="containsText" text="booking vc">
      <formula>NOT(ISERROR(SEARCH("booking vc",J844)))</formula>
    </cfRule>
  </conditionalFormatting>
  <conditionalFormatting sqref="J844">
    <cfRule type="containsText" dxfId="9513" priority="5349" operator="containsText" text="BANND">
      <formula>NOT(ISERROR(SEARCH("BANND",J844)))</formula>
    </cfRule>
    <cfRule type="expression" dxfId="9512" priority="5350">
      <formula>"'=NOT(ISERROR(VLOOKUP('Banned list'!)"</formula>
    </cfRule>
  </conditionalFormatting>
  <conditionalFormatting sqref="N844">
    <cfRule type="containsText" dxfId="9511" priority="5346" stopIfTrue="1" operator="containsText" text="CHARGE ON ARRIVAL">
      <formula>NOT(ISERROR(SEARCH("CHARGE ON ARRIVAL",N844)))</formula>
    </cfRule>
    <cfRule type="containsText" dxfId="9510" priority="5347" stopIfTrue="1" operator="containsText" text="CHARGE VC ON DAY">
      <formula>NOT(ISERROR(SEARCH("CHARGE VC ON DAY",N844)))</formula>
    </cfRule>
    <cfRule type="containsText" dxfId="9509" priority="5348" stopIfTrue="1" operator="containsText" text="PAID">
      <formula>NOT(ISERROR(SEARCH("PAID",N844)))</formula>
    </cfRule>
  </conditionalFormatting>
  <conditionalFormatting sqref="J846">
    <cfRule type="containsText" dxfId="9508" priority="5321" operator="containsText" text="bb">
      <formula>NOT(ISERROR(SEARCH("bb",J846)))</formula>
    </cfRule>
    <cfRule type="containsText" dxfId="9507" priority="5322" stopIfTrue="1" operator="containsText" text="booking hc">
      <formula>NOT(ISERROR(SEARCH("booking hc",J846)))</formula>
    </cfRule>
    <cfRule type="containsText" dxfId="9506" priority="5323" operator="containsText" text="expedia vc">
      <formula>NOT(ISERROR(SEARCH("expedia vc",J846)))</formula>
    </cfRule>
    <cfRule type="containsText" dxfId="9505" priority="5324" operator="containsText" text="booking hcn">
      <formula>NOT(ISERROR(SEARCH("booking hcn",J846)))</formula>
    </cfRule>
    <cfRule type="containsText" dxfId="9504" priority="5325" stopIfTrue="1" operator="containsText" text="booking vcd">
      <formula>NOT(ISERROR(SEARCH("booking vcd",J846)))</formula>
    </cfRule>
    <cfRule type="containsText" dxfId="9503" priority="5326" stopIfTrue="1" operator="containsText" text="booking vc">
      <formula>NOT(ISERROR(SEARCH("booking vc",J846)))</formula>
    </cfRule>
  </conditionalFormatting>
  <conditionalFormatting sqref="J846">
    <cfRule type="containsText" dxfId="9502" priority="5320" operator="containsText" text="hw">
      <formula>NOT(ISERROR(SEARCH("hw",J846)))</formula>
    </cfRule>
  </conditionalFormatting>
  <conditionalFormatting sqref="N846">
    <cfRule type="containsText" dxfId="9501" priority="5327" stopIfTrue="1" operator="containsText" text="CHARGE ON ARRIVAL">
      <formula>NOT(ISERROR(SEARCH("CHARGE ON ARRIVAL",N846)))</formula>
    </cfRule>
    <cfRule type="containsText" dxfId="9500" priority="5328" stopIfTrue="1" operator="containsText" text="CHARGE VC ON DAY">
      <formula>NOT(ISERROR(SEARCH("CHARGE VC ON DAY",N846)))</formula>
    </cfRule>
    <cfRule type="containsText" dxfId="9499" priority="5329" stopIfTrue="1" operator="containsText" text="PAID">
      <formula>NOT(ISERROR(SEARCH("PAID",N846)))</formula>
    </cfRule>
  </conditionalFormatting>
  <conditionalFormatting sqref="C847:H847 J847:N847">
    <cfRule type="containsText" dxfId="9498" priority="5306" operator="containsText" text="BANND">
      <formula>NOT(ISERROR(SEARCH("BANND",C847)))</formula>
    </cfRule>
  </conditionalFormatting>
  <conditionalFormatting sqref="H847 C847:F847 J847:L847">
    <cfRule type="expression" dxfId="9497" priority="5305">
      <formula>"'=NOT(ISERROR(VLOOKUP('Banned list'!)"</formula>
    </cfRule>
  </conditionalFormatting>
  <conditionalFormatting sqref="J847">
    <cfRule type="containsText" dxfId="9496" priority="5308" operator="containsText" text="bb">
      <formula>NOT(ISERROR(SEARCH("bb",J847)))</formula>
    </cfRule>
    <cfRule type="containsText" dxfId="9495" priority="5309" stopIfTrue="1" operator="containsText" text="booking hc">
      <formula>NOT(ISERROR(SEARCH("booking hc",J847)))</formula>
    </cfRule>
    <cfRule type="containsText" dxfId="9494" priority="5310" operator="containsText" text="expedia vc">
      <formula>NOT(ISERROR(SEARCH("expedia vc",J847)))</formula>
    </cfRule>
    <cfRule type="containsText" dxfId="9493" priority="5311" operator="containsText" text="booking hcn">
      <formula>NOT(ISERROR(SEARCH("booking hcn",J847)))</formula>
    </cfRule>
    <cfRule type="containsText" dxfId="9492" priority="5312" stopIfTrue="1" operator="containsText" text="booking vcd">
      <formula>NOT(ISERROR(SEARCH("booking vcd",J847)))</formula>
    </cfRule>
    <cfRule type="containsText" dxfId="9491" priority="5313" stopIfTrue="1" operator="containsText" text="booking vc">
      <formula>NOT(ISERROR(SEARCH("booking vc",J847)))</formula>
    </cfRule>
  </conditionalFormatting>
  <conditionalFormatting sqref="J847">
    <cfRule type="containsText" dxfId="9490" priority="5307" operator="containsText" text="hw">
      <formula>NOT(ISERROR(SEARCH("hw",J847)))</formula>
    </cfRule>
  </conditionalFormatting>
  <conditionalFormatting sqref="J847">
    <cfRule type="containsText" dxfId="9489" priority="5298" operator="containsText" text="hw">
      <formula>NOT(ISERROR(SEARCH("hw",J847)))</formula>
    </cfRule>
    <cfRule type="containsText" dxfId="9488" priority="5299" operator="containsText" text="bb">
      <formula>NOT(ISERROR(SEARCH("bb",J847)))</formula>
    </cfRule>
    <cfRule type="containsText" dxfId="9487" priority="5300" stopIfTrue="1" operator="containsText" text="booking hc">
      <formula>NOT(ISERROR(SEARCH("booking hc",J847)))</formula>
    </cfRule>
    <cfRule type="containsText" dxfId="9486" priority="5301" operator="containsText" text="expedia vc">
      <formula>NOT(ISERROR(SEARCH("expedia vc",J847)))</formula>
    </cfRule>
    <cfRule type="containsText" dxfId="9485" priority="5302" operator="containsText" text="booking hcn">
      <formula>NOT(ISERROR(SEARCH("booking hcn",J847)))</formula>
    </cfRule>
    <cfRule type="containsText" dxfId="9484" priority="5303" stopIfTrue="1" operator="containsText" text="booking vcd">
      <formula>NOT(ISERROR(SEARCH("booking vcd",J847)))</formula>
    </cfRule>
    <cfRule type="containsText" dxfId="9483" priority="5304" stopIfTrue="1" operator="containsText" text="booking vc">
      <formula>NOT(ISERROR(SEARCH("booking vc",J847)))</formula>
    </cfRule>
  </conditionalFormatting>
  <conditionalFormatting sqref="J847">
    <cfRule type="containsText" dxfId="9482" priority="5317" operator="containsText" text="BANND">
      <formula>NOT(ISERROR(SEARCH("BANND",J847)))</formula>
    </cfRule>
    <cfRule type="expression" dxfId="9481" priority="5318">
      <formula>"'=NOT(ISERROR(VLOOKUP('Banned list'!)"</formula>
    </cfRule>
  </conditionalFormatting>
  <conditionalFormatting sqref="N847">
    <cfRule type="containsText" dxfId="9480" priority="5314" stopIfTrue="1" operator="containsText" text="CHARGE ON ARRIVAL">
      <formula>NOT(ISERROR(SEARCH("CHARGE ON ARRIVAL",N847)))</formula>
    </cfRule>
    <cfRule type="containsText" dxfId="9479" priority="5315" stopIfTrue="1" operator="containsText" text="CHARGE VC ON DAY">
      <formula>NOT(ISERROR(SEARCH("CHARGE VC ON DAY",N847)))</formula>
    </cfRule>
    <cfRule type="containsText" dxfId="9478" priority="5316" stopIfTrue="1" operator="containsText" text="PAID">
      <formula>NOT(ISERROR(SEARCH("PAID",N847)))</formula>
    </cfRule>
  </conditionalFormatting>
  <conditionalFormatting sqref="B848:F848 H848:L848">
    <cfRule type="expression" dxfId="9477" priority="5283">
      <formula>"'=NOT(ISERROR(VLOOKUP('Banned list'!)"</formula>
    </cfRule>
  </conditionalFormatting>
  <conditionalFormatting sqref="J848">
    <cfRule type="containsText" dxfId="9476" priority="5286" operator="containsText" text="bb">
      <formula>NOT(ISERROR(SEARCH("bb",J848)))</formula>
    </cfRule>
    <cfRule type="containsText" dxfId="9475" priority="5287" stopIfTrue="1" operator="containsText" text="booking hc">
      <formula>NOT(ISERROR(SEARCH("booking hc",J848)))</formula>
    </cfRule>
    <cfRule type="containsText" dxfId="9474" priority="5288" operator="containsText" text="expedia vc">
      <formula>NOT(ISERROR(SEARCH("expedia vc",J848)))</formula>
    </cfRule>
    <cfRule type="containsText" dxfId="9473" priority="5289" operator="containsText" text="booking hcn">
      <formula>NOT(ISERROR(SEARCH("booking hcn",J848)))</formula>
    </cfRule>
    <cfRule type="containsText" dxfId="9472" priority="5290" stopIfTrue="1" operator="containsText" text="booking vcd">
      <formula>NOT(ISERROR(SEARCH("booking vcd",J848)))</formula>
    </cfRule>
    <cfRule type="containsText" dxfId="9471" priority="5291" stopIfTrue="1" operator="containsText" text="booking vc">
      <formula>NOT(ISERROR(SEARCH("booking vc",J848)))</formula>
    </cfRule>
  </conditionalFormatting>
  <conditionalFormatting sqref="J848">
    <cfRule type="containsText" dxfId="9470" priority="5285" operator="containsText" text="hw">
      <formula>NOT(ISERROR(SEARCH("hw",J848)))</formula>
    </cfRule>
  </conditionalFormatting>
  <conditionalFormatting sqref="J848">
    <cfRule type="containsText" dxfId="9469" priority="5276" operator="containsText" text="hw">
      <formula>NOT(ISERROR(SEARCH("hw",J848)))</formula>
    </cfRule>
    <cfRule type="containsText" dxfId="9468" priority="5277" operator="containsText" text="bb">
      <formula>NOT(ISERROR(SEARCH("bb",J848)))</formula>
    </cfRule>
    <cfRule type="containsText" dxfId="9467" priority="5278" stopIfTrue="1" operator="containsText" text="booking hc">
      <formula>NOT(ISERROR(SEARCH("booking hc",J848)))</formula>
    </cfRule>
    <cfRule type="containsText" dxfId="9466" priority="5279" operator="containsText" text="expedia vc">
      <formula>NOT(ISERROR(SEARCH("expedia vc",J848)))</formula>
    </cfRule>
    <cfRule type="containsText" dxfId="9465" priority="5280" operator="containsText" text="booking hcn">
      <formula>NOT(ISERROR(SEARCH("booking hcn",J848)))</formula>
    </cfRule>
    <cfRule type="containsText" dxfId="9464" priority="5281" stopIfTrue="1" operator="containsText" text="booking vcd">
      <formula>NOT(ISERROR(SEARCH("booking vcd",J848)))</formula>
    </cfRule>
    <cfRule type="containsText" dxfId="9463" priority="5282" stopIfTrue="1" operator="containsText" text="booking vc">
      <formula>NOT(ISERROR(SEARCH("booking vc",J848)))</formula>
    </cfRule>
  </conditionalFormatting>
  <conditionalFormatting sqref="J848">
    <cfRule type="containsText" dxfId="9462" priority="5295" operator="containsText" text="BANND">
      <formula>NOT(ISERROR(SEARCH("BANND",J848)))</formula>
    </cfRule>
    <cfRule type="expression" dxfId="9461" priority="5296">
      <formula>"'=NOT(ISERROR(VLOOKUP('Banned list'!)"</formula>
    </cfRule>
  </conditionalFormatting>
  <conditionalFormatting sqref="N848">
    <cfRule type="containsText" dxfId="9460" priority="5292" stopIfTrue="1" operator="containsText" text="CHARGE ON ARRIVAL">
      <formula>NOT(ISERROR(SEARCH("CHARGE ON ARRIVAL",N848)))</formula>
    </cfRule>
    <cfRule type="containsText" dxfId="9459" priority="5293" stopIfTrue="1" operator="containsText" text="CHARGE VC ON DAY">
      <formula>NOT(ISERROR(SEARCH("CHARGE VC ON DAY",N848)))</formula>
    </cfRule>
    <cfRule type="containsText" dxfId="9458" priority="5294" stopIfTrue="1" operator="containsText" text="PAID">
      <formula>NOT(ISERROR(SEARCH("PAID",N848)))</formula>
    </cfRule>
  </conditionalFormatting>
  <conditionalFormatting sqref="B849:F849 H849:L849">
    <cfRule type="expression" dxfId="9457" priority="5261">
      <formula>"'=NOT(ISERROR(VLOOKUP('Banned list'!)"</formula>
    </cfRule>
  </conditionalFormatting>
  <conditionalFormatting sqref="J849">
    <cfRule type="containsText" dxfId="9456" priority="5264" operator="containsText" text="bb">
      <formula>NOT(ISERROR(SEARCH("bb",J849)))</formula>
    </cfRule>
    <cfRule type="containsText" dxfId="9455" priority="5265" stopIfTrue="1" operator="containsText" text="booking hc">
      <formula>NOT(ISERROR(SEARCH("booking hc",J849)))</formula>
    </cfRule>
    <cfRule type="containsText" dxfId="9454" priority="5266" operator="containsText" text="expedia vc">
      <formula>NOT(ISERROR(SEARCH("expedia vc",J849)))</formula>
    </cfRule>
    <cfRule type="containsText" dxfId="9453" priority="5267" operator="containsText" text="booking hcn">
      <formula>NOT(ISERROR(SEARCH("booking hcn",J849)))</formula>
    </cfRule>
    <cfRule type="containsText" dxfId="9452" priority="5268" stopIfTrue="1" operator="containsText" text="booking vcd">
      <formula>NOT(ISERROR(SEARCH("booking vcd",J849)))</formula>
    </cfRule>
    <cfRule type="containsText" dxfId="9451" priority="5269" stopIfTrue="1" operator="containsText" text="booking vc">
      <formula>NOT(ISERROR(SEARCH("booking vc",J849)))</formula>
    </cfRule>
  </conditionalFormatting>
  <conditionalFormatting sqref="J849">
    <cfRule type="containsText" dxfId="9450" priority="5263" operator="containsText" text="hw">
      <formula>NOT(ISERROR(SEARCH("hw",J849)))</formula>
    </cfRule>
  </conditionalFormatting>
  <conditionalFormatting sqref="J849">
    <cfRule type="containsText" dxfId="9449" priority="5254" operator="containsText" text="hw">
      <formula>NOT(ISERROR(SEARCH("hw",J849)))</formula>
    </cfRule>
    <cfRule type="containsText" dxfId="9448" priority="5255" operator="containsText" text="bb">
      <formula>NOT(ISERROR(SEARCH("bb",J849)))</formula>
    </cfRule>
    <cfRule type="containsText" dxfId="9447" priority="5256" stopIfTrue="1" operator="containsText" text="booking hc">
      <formula>NOT(ISERROR(SEARCH("booking hc",J849)))</formula>
    </cfRule>
    <cfRule type="containsText" dxfId="9446" priority="5257" operator="containsText" text="expedia vc">
      <formula>NOT(ISERROR(SEARCH("expedia vc",J849)))</formula>
    </cfRule>
    <cfRule type="containsText" dxfId="9445" priority="5258" operator="containsText" text="booking hcn">
      <formula>NOT(ISERROR(SEARCH("booking hcn",J849)))</formula>
    </cfRule>
    <cfRule type="containsText" dxfId="9444" priority="5259" stopIfTrue="1" operator="containsText" text="booking vcd">
      <formula>NOT(ISERROR(SEARCH("booking vcd",J849)))</formula>
    </cfRule>
    <cfRule type="containsText" dxfId="9443" priority="5260" stopIfTrue="1" operator="containsText" text="booking vc">
      <formula>NOT(ISERROR(SEARCH("booking vc",J849)))</formula>
    </cfRule>
  </conditionalFormatting>
  <conditionalFormatting sqref="J849">
    <cfRule type="containsText" dxfId="9442" priority="5273" operator="containsText" text="BANND">
      <formula>NOT(ISERROR(SEARCH("BANND",J849)))</formula>
    </cfRule>
    <cfRule type="expression" dxfId="9441" priority="5274">
      <formula>"'=NOT(ISERROR(VLOOKUP('Banned list'!)"</formula>
    </cfRule>
  </conditionalFormatting>
  <conditionalFormatting sqref="N849">
    <cfRule type="containsText" dxfId="9440" priority="5270" stopIfTrue="1" operator="containsText" text="CHARGE ON ARRIVAL">
      <formula>NOT(ISERROR(SEARCH("CHARGE ON ARRIVAL",N849)))</formula>
    </cfRule>
    <cfRule type="containsText" dxfId="9439" priority="5271" stopIfTrue="1" operator="containsText" text="CHARGE VC ON DAY">
      <formula>NOT(ISERROR(SEARCH("CHARGE VC ON DAY",N849)))</formula>
    </cfRule>
    <cfRule type="containsText" dxfId="9438" priority="5272" stopIfTrue="1" operator="containsText" text="PAID">
      <formula>NOT(ISERROR(SEARCH("PAID",N849)))</formula>
    </cfRule>
  </conditionalFormatting>
  <conditionalFormatting sqref="C849:O849">
    <cfRule type="containsText" dxfId="9437" priority="5250" operator="containsText" text="BANND">
      <formula>NOT(ISERROR(SEARCH("BANND",C849)))</formula>
    </cfRule>
  </conditionalFormatting>
  <conditionalFormatting sqref="H849:L849">
    <cfRule type="expression" dxfId="9436" priority="5249">
      <formula>"'=NOT(ISERROR(VLOOKUP('Banned list'!)"</formula>
    </cfRule>
  </conditionalFormatting>
  <conditionalFormatting sqref="J849">
    <cfRule type="containsText" dxfId="9435" priority="5242" operator="containsText" text="hw">
      <formula>NOT(ISERROR(SEARCH("hw",J849)))</formula>
    </cfRule>
    <cfRule type="containsText" dxfId="9434" priority="5243" operator="containsText" text="bb">
      <formula>NOT(ISERROR(SEARCH("bb",J849)))</formula>
    </cfRule>
    <cfRule type="containsText" dxfId="9433" priority="5244" stopIfTrue="1" operator="containsText" text="booking hc">
      <formula>NOT(ISERROR(SEARCH("booking hc",J849)))</formula>
    </cfRule>
    <cfRule type="containsText" dxfId="9432" priority="5245" operator="containsText" text="expedia vc">
      <formula>NOT(ISERROR(SEARCH("expedia vc",J849)))</formula>
    </cfRule>
    <cfRule type="containsText" dxfId="9431" priority="5246" operator="containsText" text="booking hcn">
      <formula>NOT(ISERROR(SEARCH("booking hcn",J849)))</formula>
    </cfRule>
    <cfRule type="containsText" dxfId="9430" priority="5247" stopIfTrue="1" operator="containsText" text="booking vcd">
      <formula>NOT(ISERROR(SEARCH("booking vcd",J849)))</formula>
    </cfRule>
    <cfRule type="containsText" dxfId="9429" priority="5248" stopIfTrue="1" operator="containsText" text="booking vc">
      <formula>NOT(ISERROR(SEARCH("booking vc",J849)))</formula>
    </cfRule>
  </conditionalFormatting>
  <conditionalFormatting sqref="J849">
    <cfRule type="containsText" dxfId="9428" priority="5251" operator="containsText" text="BANND">
      <formula>NOT(ISERROR(SEARCH("BANND",J849)))</formula>
    </cfRule>
    <cfRule type="expression" dxfId="9427" priority="5252">
      <formula>"'=NOT(ISERROR(VLOOKUP('Banned list'!)"</formula>
    </cfRule>
  </conditionalFormatting>
  <conditionalFormatting sqref="M849">
    <cfRule type="containsText" dxfId="9426" priority="5240" operator="containsText" text="BANND">
      <formula>NOT(ISERROR(SEARCH("BANND",M849)))</formula>
    </cfRule>
  </conditionalFormatting>
  <conditionalFormatting sqref="J850">
    <cfRule type="containsText" dxfId="9425" priority="5231" operator="containsText" text="bb">
      <formula>NOT(ISERROR(SEARCH("bb",J850)))</formula>
    </cfRule>
    <cfRule type="containsText" dxfId="9424" priority="5232" stopIfTrue="1" operator="containsText" text="booking hc">
      <formula>NOT(ISERROR(SEARCH("booking hc",J850)))</formula>
    </cfRule>
    <cfRule type="containsText" dxfId="9423" priority="5233" operator="containsText" text="expedia vc">
      <formula>NOT(ISERROR(SEARCH("expedia vc",J850)))</formula>
    </cfRule>
    <cfRule type="containsText" dxfId="9422" priority="5234" operator="containsText" text="booking hcn">
      <formula>NOT(ISERROR(SEARCH("booking hcn",J850)))</formula>
    </cfRule>
    <cfRule type="containsText" dxfId="9421" priority="5235" stopIfTrue="1" operator="containsText" text="booking vcd">
      <formula>NOT(ISERROR(SEARCH("booking vcd",J850)))</formula>
    </cfRule>
    <cfRule type="containsText" dxfId="9420" priority="5236" stopIfTrue="1" operator="containsText" text="booking vc">
      <formula>NOT(ISERROR(SEARCH("booking vc",J850)))</formula>
    </cfRule>
  </conditionalFormatting>
  <conditionalFormatting sqref="J850">
    <cfRule type="containsText" dxfId="9419" priority="5230" operator="containsText" text="hw">
      <formula>NOT(ISERROR(SEARCH("hw",J850)))</formula>
    </cfRule>
  </conditionalFormatting>
  <conditionalFormatting sqref="N850">
    <cfRule type="containsText" dxfId="9418" priority="5237" stopIfTrue="1" operator="containsText" text="CHARGE ON ARRIVAL">
      <formula>NOT(ISERROR(SEARCH("CHARGE ON ARRIVAL",N850)))</formula>
    </cfRule>
    <cfRule type="containsText" dxfId="9417" priority="5238" stopIfTrue="1" operator="containsText" text="CHARGE VC ON DAY">
      <formula>NOT(ISERROR(SEARCH("CHARGE VC ON DAY",N850)))</formula>
    </cfRule>
    <cfRule type="containsText" dxfId="9416" priority="5239" stopIfTrue="1" operator="containsText" text="PAID">
      <formula>NOT(ISERROR(SEARCH("PAID",N850)))</formula>
    </cfRule>
  </conditionalFormatting>
  <conditionalFormatting sqref="J851">
    <cfRule type="containsText" dxfId="9415" priority="5221" operator="containsText" text="bb">
      <formula>NOT(ISERROR(SEARCH("bb",J851)))</formula>
    </cfRule>
    <cfRule type="containsText" dxfId="9414" priority="5222" stopIfTrue="1" operator="containsText" text="booking hc">
      <formula>NOT(ISERROR(SEARCH("booking hc",J851)))</formula>
    </cfRule>
    <cfRule type="containsText" dxfId="9413" priority="5223" operator="containsText" text="expedia vc">
      <formula>NOT(ISERROR(SEARCH("expedia vc",J851)))</formula>
    </cfRule>
    <cfRule type="containsText" dxfId="9412" priority="5224" operator="containsText" text="booking hcn">
      <formula>NOT(ISERROR(SEARCH("booking hcn",J851)))</formula>
    </cfRule>
    <cfRule type="containsText" dxfId="9411" priority="5225" stopIfTrue="1" operator="containsText" text="booking vcd">
      <formula>NOT(ISERROR(SEARCH("booking vcd",J851)))</formula>
    </cfRule>
    <cfRule type="containsText" dxfId="9410" priority="5226" stopIfTrue="1" operator="containsText" text="booking vc">
      <formula>NOT(ISERROR(SEARCH("booking vc",J851)))</formula>
    </cfRule>
  </conditionalFormatting>
  <conditionalFormatting sqref="J851">
    <cfRule type="containsText" dxfId="9409" priority="5220" operator="containsText" text="hw">
      <formula>NOT(ISERROR(SEARCH("hw",J851)))</formula>
    </cfRule>
  </conditionalFormatting>
  <conditionalFormatting sqref="N851">
    <cfRule type="containsText" dxfId="9408" priority="5227" stopIfTrue="1" operator="containsText" text="CHARGE ON ARRIVAL">
      <formula>NOT(ISERROR(SEARCH("CHARGE ON ARRIVAL",N851)))</formula>
    </cfRule>
    <cfRule type="containsText" dxfId="9407" priority="5228" stopIfTrue="1" operator="containsText" text="CHARGE VC ON DAY">
      <formula>NOT(ISERROR(SEARCH("CHARGE VC ON DAY",N851)))</formula>
    </cfRule>
    <cfRule type="containsText" dxfId="9406" priority="5229" stopIfTrue="1" operator="containsText" text="PAID">
      <formula>NOT(ISERROR(SEARCH("PAID",N851)))</formula>
    </cfRule>
  </conditionalFormatting>
  <conditionalFormatting sqref="B852:F852 H852:L852">
    <cfRule type="expression" dxfId="9405" priority="5205">
      <formula>"'=NOT(ISERROR(VLOOKUP('Banned list'!)"</formula>
    </cfRule>
  </conditionalFormatting>
  <conditionalFormatting sqref="J852">
    <cfRule type="containsText" dxfId="9404" priority="5208" operator="containsText" text="bb">
      <formula>NOT(ISERROR(SEARCH("bb",J852)))</formula>
    </cfRule>
    <cfRule type="containsText" dxfId="9403" priority="5209" stopIfTrue="1" operator="containsText" text="booking hc">
      <formula>NOT(ISERROR(SEARCH("booking hc",J852)))</formula>
    </cfRule>
    <cfRule type="containsText" dxfId="9402" priority="5210" operator="containsText" text="expedia vc">
      <formula>NOT(ISERROR(SEARCH("expedia vc",J852)))</formula>
    </cfRule>
    <cfRule type="containsText" dxfId="9401" priority="5211" operator="containsText" text="booking hcn">
      <formula>NOT(ISERROR(SEARCH("booking hcn",J852)))</formula>
    </cfRule>
    <cfRule type="containsText" dxfId="9400" priority="5212" stopIfTrue="1" operator="containsText" text="booking vcd">
      <formula>NOT(ISERROR(SEARCH("booking vcd",J852)))</formula>
    </cfRule>
    <cfRule type="containsText" dxfId="9399" priority="5213" stopIfTrue="1" operator="containsText" text="booking vc">
      <formula>NOT(ISERROR(SEARCH("booking vc",J852)))</formula>
    </cfRule>
  </conditionalFormatting>
  <conditionalFormatting sqref="J852">
    <cfRule type="containsText" dxfId="9398" priority="5207" operator="containsText" text="hw">
      <formula>NOT(ISERROR(SEARCH("hw",J852)))</formula>
    </cfRule>
  </conditionalFormatting>
  <conditionalFormatting sqref="J852">
    <cfRule type="containsText" dxfId="9397" priority="5198" operator="containsText" text="hw">
      <formula>NOT(ISERROR(SEARCH("hw",J852)))</formula>
    </cfRule>
    <cfRule type="containsText" dxfId="9396" priority="5199" operator="containsText" text="bb">
      <formula>NOT(ISERROR(SEARCH("bb",J852)))</formula>
    </cfRule>
    <cfRule type="containsText" dxfId="9395" priority="5200" stopIfTrue="1" operator="containsText" text="booking hc">
      <formula>NOT(ISERROR(SEARCH("booking hc",J852)))</formula>
    </cfRule>
    <cfRule type="containsText" dxfId="9394" priority="5201" operator="containsText" text="expedia vc">
      <formula>NOT(ISERROR(SEARCH("expedia vc",J852)))</formula>
    </cfRule>
    <cfRule type="containsText" dxfId="9393" priority="5202" operator="containsText" text="booking hcn">
      <formula>NOT(ISERROR(SEARCH("booking hcn",J852)))</formula>
    </cfRule>
    <cfRule type="containsText" dxfId="9392" priority="5203" stopIfTrue="1" operator="containsText" text="booking vcd">
      <formula>NOT(ISERROR(SEARCH("booking vcd",J852)))</formula>
    </cfRule>
    <cfRule type="containsText" dxfId="9391" priority="5204" stopIfTrue="1" operator="containsText" text="booking vc">
      <formula>NOT(ISERROR(SEARCH("booking vc",J852)))</formula>
    </cfRule>
  </conditionalFormatting>
  <conditionalFormatting sqref="J852">
    <cfRule type="containsText" dxfId="9390" priority="5217" operator="containsText" text="BANND">
      <formula>NOT(ISERROR(SEARCH("BANND",J852)))</formula>
    </cfRule>
    <cfRule type="expression" dxfId="9389" priority="5218">
      <formula>"'=NOT(ISERROR(VLOOKUP('Banned list'!)"</formula>
    </cfRule>
  </conditionalFormatting>
  <conditionalFormatting sqref="N852">
    <cfRule type="containsText" dxfId="9388" priority="5214" stopIfTrue="1" operator="containsText" text="CHARGE ON ARRIVAL">
      <formula>NOT(ISERROR(SEARCH("CHARGE ON ARRIVAL",N852)))</formula>
    </cfRule>
    <cfRule type="containsText" dxfId="9387" priority="5215" stopIfTrue="1" operator="containsText" text="CHARGE VC ON DAY">
      <formula>NOT(ISERROR(SEARCH("CHARGE VC ON DAY",N852)))</formula>
    </cfRule>
    <cfRule type="containsText" dxfId="9386" priority="5216" stopIfTrue="1" operator="containsText" text="PAID">
      <formula>NOT(ISERROR(SEARCH("PAID",N852)))</formula>
    </cfRule>
  </conditionalFormatting>
  <conditionalFormatting sqref="C852:G852">
    <cfRule type="containsText" dxfId="9385" priority="5194" operator="containsText" text="BANND">
      <formula>NOT(ISERROR(SEARCH("BANND",C852)))</formula>
    </cfRule>
  </conditionalFormatting>
  <conditionalFormatting sqref="J852:L852 B852:F852">
    <cfRule type="expression" dxfId="9384" priority="5193">
      <formula>"'=NOT(ISERROR(VLOOKUP('Banned list'!)"</formula>
    </cfRule>
  </conditionalFormatting>
  <conditionalFormatting sqref="J852">
    <cfRule type="containsText" dxfId="9383" priority="5186" operator="containsText" text="hw">
      <formula>NOT(ISERROR(SEARCH("hw",J852)))</formula>
    </cfRule>
    <cfRule type="containsText" dxfId="9382" priority="5187" operator="containsText" text="bb">
      <formula>NOT(ISERROR(SEARCH("bb",J852)))</formula>
    </cfRule>
    <cfRule type="containsText" dxfId="9381" priority="5188" stopIfTrue="1" operator="containsText" text="booking hc">
      <formula>NOT(ISERROR(SEARCH("booking hc",J852)))</formula>
    </cfRule>
    <cfRule type="containsText" dxfId="9380" priority="5189" operator="containsText" text="expedia vc">
      <formula>NOT(ISERROR(SEARCH("expedia vc",J852)))</formula>
    </cfRule>
    <cfRule type="containsText" dxfId="9379" priority="5190" operator="containsText" text="booking hcn">
      <formula>NOT(ISERROR(SEARCH("booking hcn",J852)))</formula>
    </cfRule>
    <cfRule type="containsText" dxfId="9378" priority="5191" stopIfTrue="1" operator="containsText" text="booking vcd">
      <formula>NOT(ISERROR(SEARCH("booking vcd",J852)))</formula>
    </cfRule>
    <cfRule type="containsText" dxfId="9377" priority="5192" stopIfTrue="1" operator="containsText" text="booking vc">
      <formula>NOT(ISERROR(SEARCH("booking vc",J852)))</formula>
    </cfRule>
  </conditionalFormatting>
  <conditionalFormatting sqref="J852">
    <cfRule type="containsText" dxfId="9376" priority="5195" operator="containsText" text="BANND">
      <formula>NOT(ISERROR(SEARCH("BANND",J852)))</formula>
    </cfRule>
    <cfRule type="expression" dxfId="9375" priority="5196">
      <formula>"'=NOT(ISERROR(VLOOKUP('Banned list'!)"</formula>
    </cfRule>
  </conditionalFormatting>
  <conditionalFormatting sqref="N852">
    <cfRule type="containsText" dxfId="9374" priority="5184" operator="containsText" text="BANND">
      <formula>NOT(ISERROR(SEARCH("BANND",N852)))</formula>
    </cfRule>
  </conditionalFormatting>
  <conditionalFormatting sqref="F852">
    <cfRule type="containsText" dxfId="9373" priority="5182" operator="containsText" text="BANND">
      <formula>NOT(ISERROR(SEARCH("BANND",F852)))</formula>
    </cfRule>
  </conditionalFormatting>
  <conditionalFormatting sqref="F852">
    <cfRule type="expression" dxfId="9372" priority="5181">
      <formula>"'=NOT(ISERROR(VLOOKUP('Banned list'!)"</formula>
    </cfRule>
  </conditionalFormatting>
  <conditionalFormatting sqref="G852">
    <cfRule type="containsText" dxfId="9371" priority="5179" operator="containsText" text="BANND">
      <formula>NOT(ISERROR(SEARCH("BANND",G852)))</formula>
    </cfRule>
  </conditionalFormatting>
  <conditionalFormatting sqref="H852">
    <cfRule type="containsText" dxfId="9370" priority="5177" operator="containsText" text="BANND">
      <formula>NOT(ISERROR(SEARCH("BANND",H852)))</formula>
    </cfRule>
  </conditionalFormatting>
  <conditionalFormatting sqref="O852">
    <cfRule type="containsText" dxfId="9369" priority="5175" operator="containsText" text="BANND">
      <formula>NOT(ISERROR(SEARCH("BANND",O852)))</formula>
    </cfRule>
  </conditionalFormatting>
  <conditionalFormatting sqref="J853:N853 C853:H853">
    <cfRule type="containsText" dxfId="9368" priority="5161" operator="containsText" text="BANND">
      <formula>NOT(ISERROR(SEARCH("BANND",C853)))</formula>
    </cfRule>
  </conditionalFormatting>
  <conditionalFormatting sqref="J853:L853 C853:F853 H853">
    <cfRule type="expression" dxfId="9367" priority="5160">
      <formula>"'=NOT(ISERROR(VLOOKUP('Banned list'!)"</formula>
    </cfRule>
  </conditionalFormatting>
  <conditionalFormatting sqref="J853">
    <cfRule type="containsText" dxfId="9366" priority="5163" operator="containsText" text="bb">
      <formula>NOT(ISERROR(SEARCH("bb",J853)))</formula>
    </cfRule>
    <cfRule type="containsText" dxfId="9365" priority="5164" stopIfTrue="1" operator="containsText" text="booking hc">
      <formula>NOT(ISERROR(SEARCH("booking hc",J853)))</formula>
    </cfRule>
    <cfRule type="containsText" dxfId="9364" priority="5165" operator="containsText" text="expedia vc">
      <formula>NOT(ISERROR(SEARCH("expedia vc",J853)))</formula>
    </cfRule>
    <cfRule type="containsText" dxfId="9363" priority="5166" operator="containsText" text="booking hcn">
      <formula>NOT(ISERROR(SEARCH("booking hcn",J853)))</formula>
    </cfRule>
    <cfRule type="containsText" dxfId="9362" priority="5167" stopIfTrue="1" operator="containsText" text="booking vcd">
      <formula>NOT(ISERROR(SEARCH("booking vcd",J853)))</formula>
    </cfRule>
    <cfRule type="containsText" dxfId="9361" priority="5168" stopIfTrue="1" operator="containsText" text="booking vc">
      <formula>NOT(ISERROR(SEARCH("booking vc",J853)))</formula>
    </cfRule>
  </conditionalFormatting>
  <conditionalFormatting sqref="J853">
    <cfRule type="containsText" dxfId="9360" priority="5162" operator="containsText" text="hw">
      <formula>NOT(ISERROR(SEARCH("hw",J853)))</formula>
    </cfRule>
  </conditionalFormatting>
  <conditionalFormatting sqref="J853">
    <cfRule type="containsText" dxfId="9359" priority="5153" operator="containsText" text="hw">
      <formula>NOT(ISERROR(SEARCH("hw",J853)))</formula>
    </cfRule>
    <cfRule type="containsText" dxfId="9358" priority="5154" operator="containsText" text="bb">
      <formula>NOT(ISERROR(SEARCH("bb",J853)))</formula>
    </cfRule>
    <cfRule type="containsText" dxfId="9357" priority="5155" stopIfTrue="1" operator="containsText" text="booking hc">
      <formula>NOT(ISERROR(SEARCH("booking hc",J853)))</formula>
    </cfRule>
    <cfRule type="containsText" dxfId="9356" priority="5156" operator="containsText" text="expedia vc">
      <formula>NOT(ISERROR(SEARCH("expedia vc",J853)))</formula>
    </cfRule>
    <cfRule type="containsText" dxfId="9355" priority="5157" operator="containsText" text="booking hcn">
      <formula>NOT(ISERROR(SEARCH("booking hcn",J853)))</formula>
    </cfRule>
    <cfRule type="containsText" dxfId="9354" priority="5158" stopIfTrue="1" operator="containsText" text="booking vcd">
      <formula>NOT(ISERROR(SEARCH("booking vcd",J853)))</formula>
    </cfRule>
    <cfRule type="containsText" dxfId="9353" priority="5159" stopIfTrue="1" operator="containsText" text="booking vc">
      <formula>NOT(ISERROR(SEARCH("booking vc",J853)))</formula>
    </cfRule>
  </conditionalFormatting>
  <conditionalFormatting sqref="J853">
    <cfRule type="containsText" dxfId="9352" priority="5172" operator="containsText" text="BANND">
      <formula>NOT(ISERROR(SEARCH("BANND",J853)))</formula>
    </cfRule>
    <cfRule type="expression" dxfId="9351" priority="5173">
      <formula>"'=NOT(ISERROR(VLOOKUP('Banned list'!)"</formula>
    </cfRule>
  </conditionalFormatting>
  <conditionalFormatting sqref="N853">
    <cfRule type="containsText" dxfId="9350" priority="5169" stopIfTrue="1" operator="containsText" text="CHARGE ON ARRIVAL">
      <formula>NOT(ISERROR(SEARCH("CHARGE ON ARRIVAL",N853)))</formula>
    </cfRule>
    <cfRule type="containsText" dxfId="9349" priority="5170" stopIfTrue="1" operator="containsText" text="CHARGE VC ON DAY">
      <formula>NOT(ISERROR(SEARCH("CHARGE VC ON DAY",N853)))</formula>
    </cfRule>
    <cfRule type="containsText" dxfId="9348" priority="5171" stopIfTrue="1" operator="containsText" text="PAID">
      <formula>NOT(ISERROR(SEARCH("PAID",N853)))</formula>
    </cfRule>
  </conditionalFormatting>
  <conditionalFormatting sqref="H854:L854 B854:F854">
    <cfRule type="expression" dxfId="9347" priority="5138">
      <formula>"'=NOT(ISERROR(VLOOKUP('Banned list'!)"</formula>
    </cfRule>
  </conditionalFormatting>
  <conditionalFormatting sqref="J854">
    <cfRule type="containsText" dxfId="9346" priority="5141" operator="containsText" text="bb">
      <formula>NOT(ISERROR(SEARCH("bb",J854)))</formula>
    </cfRule>
    <cfRule type="containsText" dxfId="9345" priority="5142" stopIfTrue="1" operator="containsText" text="booking hc">
      <formula>NOT(ISERROR(SEARCH("booking hc",J854)))</formula>
    </cfRule>
    <cfRule type="containsText" dxfId="9344" priority="5143" operator="containsText" text="expedia vc">
      <formula>NOT(ISERROR(SEARCH("expedia vc",J854)))</formula>
    </cfRule>
    <cfRule type="containsText" dxfId="9343" priority="5144" operator="containsText" text="booking hcn">
      <formula>NOT(ISERROR(SEARCH("booking hcn",J854)))</formula>
    </cfRule>
    <cfRule type="containsText" dxfId="9342" priority="5145" stopIfTrue="1" operator="containsText" text="booking vcd">
      <formula>NOT(ISERROR(SEARCH("booking vcd",J854)))</formula>
    </cfRule>
    <cfRule type="containsText" dxfId="9341" priority="5146" stopIfTrue="1" operator="containsText" text="booking vc">
      <formula>NOT(ISERROR(SEARCH("booking vc",J854)))</formula>
    </cfRule>
  </conditionalFormatting>
  <conditionalFormatting sqref="J854">
    <cfRule type="containsText" dxfId="9340" priority="5140" operator="containsText" text="hw">
      <formula>NOT(ISERROR(SEARCH("hw",J854)))</formula>
    </cfRule>
  </conditionalFormatting>
  <conditionalFormatting sqref="J854">
    <cfRule type="containsText" dxfId="9339" priority="5131" operator="containsText" text="hw">
      <formula>NOT(ISERROR(SEARCH("hw",J854)))</formula>
    </cfRule>
    <cfRule type="containsText" dxfId="9338" priority="5132" operator="containsText" text="bb">
      <formula>NOT(ISERROR(SEARCH("bb",J854)))</formula>
    </cfRule>
    <cfRule type="containsText" dxfId="9337" priority="5133" stopIfTrue="1" operator="containsText" text="booking hc">
      <formula>NOT(ISERROR(SEARCH("booking hc",J854)))</formula>
    </cfRule>
    <cfRule type="containsText" dxfId="9336" priority="5134" operator="containsText" text="expedia vc">
      <formula>NOT(ISERROR(SEARCH("expedia vc",J854)))</formula>
    </cfRule>
    <cfRule type="containsText" dxfId="9335" priority="5135" operator="containsText" text="booking hcn">
      <formula>NOT(ISERROR(SEARCH("booking hcn",J854)))</formula>
    </cfRule>
    <cfRule type="containsText" dxfId="9334" priority="5136" stopIfTrue="1" operator="containsText" text="booking vcd">
      <formula>NOT(ISERROR(SEARCH("booking vcd",J854)))</formula>
    </cfRule>
    <cfRule type="containsText" dxfId="9333" priority="5137" stopIfTrue="1" operator="containsText" text="booking vc">
      <formula>NOT(ISERROR(SEARCH("booking vc",J854)))</formula>
    </cfRule>
  </conditionalFormatting>
  <conditionalFormatting sqref="J854">
    <cfRule type="containsText" dxfId="9332" priority="5150" operator="containsText" text="BANND">
      <formula>NOT(ISERROR(SEARCH("BANND",J854)))</formula>
    </cfRule>
    <cfRule type="expression" dxfId="9331" priority="5151">
      <formula>"'=NOT(ISERROR(VLOOKUP('Banned list'!)"</formula>
    </cfRule>
  </conditionalFormatting>
  <conditionalFormatting sqref="N854">
    <cfRule type="containsText" dxfId="9330" priority="5147" stopIfTrue="1" operator="containsText" text="CHARGE ON ARRIVAL">
      <formula>NOT(ISERROR(SEARCH("CHARGE ON ARRIVAL",N854)))</formula>
    </cfRule>
    <cfRule type="containsText" dxfId="9329" priority="5148" stopIfTrue="1" operator="containsText" text="CHARGE VC ON DAY">
      <formula>NOT(ISERROR(SEARCH("CHARGE VC ON DAY",N854)))</formula>
    </cfRule>
    <cfRule type="containsText" dxfId="9328" priority="5149" stopIfTrue="1" operator="containsText" text="PAID">
      <formula>NOT(ISERROR(SEARCH("PAID",N854)))</formula>
    </cfRule>
  </conditionalFormatting>
  <conditionalFormatting sqref="J855">
    <cfRule type="containsText" dxfId="9327" priority="5122" operator="containsText" text="bb">
      <formula>NOT(ISERROR(SEARCH("bb",J855)))</formula>
    </cfRule>
    <cfRule type="containsText" dxfId="9326" priority="5123" stopIfTrue="1" operator="containsText" text="booking hc">
      <formula>NOT(ISERROR(SEARCH("booking hc",J855)))</formula>
    </cfRule>
    <cfRule type="containsText" dxfId="9325" priority="5124" operator="containsText" text="expedia vc">
      <formula>NOT(ISERROR(SEARCH("expedia vc",J855)))</formula>
    </cfRule>
    <cfRule type="containsText" dxfId="9324" priority="5125" operator="containsText" text="booking hcn">
      <formula>NOT(ISERROR(SEARCH("booking hcn",J855)))</formula>
    </cfRule>
    <cfRule type="containsText" dxfId="9323" priority="5126" stopIfTrue="1" operator="containsText" text="booking vcd">
      <formula>NOT(ISERROR(SEARCH("booking vcd",J855)))</formula>
    </cfRule>
    <cfRule type="containsText" dxfId="9322" priority="5127" stopIfTrue="1" operator="containsText" text="booking vc">
      <formula>NOT(ISERROR(SEARCH("booking vc",J855)))</formula>
    </cfRule>
  </conditionalFormatting>
  <conditionalFormatting sqref="J855">
    <cfRule type="containsText" dxfId="9321" priority="5121" operator="containsText" text="hw">
      <formula>NOT(ISERROR(SEARCH("hw",J855)))</formula>
    </cfRule>
  </conditionalFormatting>
  <conditionalFormatting sqref="N855">
    <cfRule type="containsText" dxfId="9320" priority="5128" stopIfTrue="1" operator="containsText" text="CHARGE ON ARRIVAL">
      <formula>NOT(ISERROR(SEARCH("CHARGE ON ARRIVAL",N855)))</formula>
    </cfRule>
    <cfRule type="containsText" dxfId="9319" priority="5129" stopIfTrue="1" operator="containsText" text="CHARGE VC ON DAY">
      <formula>NOT(ISERROR(SEARCH("CHARGE VC ON DAY",N855)))</formula>
    </cfRule>
    <cfRule type="containsText" dxfId="9318" priority="5130" stopIfTrue="1" operator="containsText" text="PAID">
      <formula>NOT(ISERROR(SEARCH("PAID",N855)))</formula>
    </cfRule>
  </conditionalFormatting>
  <conditionalFormatting sqref="H856:L856 B856:F856">
    <cfRule type="expression" dxfId="9317" priority="5106">
      <formula>"'=NOT(ISERROR(VLOOKUP('Banned list'!)"</formula>
    </cfRule>
  </conditionalFormatting>
  <conditionalFormatting sqref="J856">
    <cfRule type="containsText" dxfId="9316" priority="5109" operator="containsText" text="bb">
      <formula>NOT(ISERROR(SEARCH("bb",J856)))</formula>
    </cfRule>
    <cfRule type="containsText" dxfId="9315" priority="5110" stopIfTrue="1" operator="containsText" text="booking hc">
      <formula>NOT(ISERROR(SEARCH("booking hc",J856)))</formula>
    </cfRule>
    <cfRule type="containsText" dxfId="9314" priority="5111" operator="containsText" text="expedia vc">
      <formula>NOT(ISERROR(SEARCH("expedia vc",J856)))</formula>
    </cfRule>
    <cfRule type="containsText" dxfId="9313" priority="5112" operator="containsText" text="booking hcn">
      <formula>NOT(ISERROR(SEARCH("booking hcn",J856)))</formula>
    </cfRule>
    <cfRule type="containsText" dxfId="9312" priority="5113" stopIfTrue="1" operator="containsText" text="booking vcd">
      <formula>NOT(ISERROR(SEARCH("booking vcd",J856)))</formula>
    </cfRule>
    <cfRule type="containsText" dxfId="9311" priority="5114" stopIfTrue="1" operator="containsText" text="booking vc">
      <formula>NOT(ISERROR(SEARCH("booking vc",J856)))</formula>
    </cfRule>
  </conditionalFormatting>
  <conditionalFormatting sqref="J856">
    <cfRule type="containsText" dxfId="9310" priority="5108" operator="containsText" text="hw">
      <formula>NOT(ISERROR(SEARCH("hw",J856)))</formula>
    </cfRule>
  </conditionalFormatting>
  <conditionalFormatting sqref="J856">
    <cfRule type="containsText" dxfId="9309" priority="5099" operator="containsText" text="hw">
      <formula>NOT(ISERROR(SEARCH("hw",J856)))</formula>
    </cfRule>
    <cfRule type="containsText" dxfId="9308" priority="5100" operator="containsText" text="bb">
      <formula>NOT(ISERROR(SEARCH("bb",J856)))</formula>
    </cfRule>
    <cfRule type="containsText" dxfId="9307" priority="5101" stopIfTrue="1" operator="containsText" text="booking hc">
      <formula>NOT(ISERROR(SEARCH("booking hc",J856)))</formula>
    </cfRule>
    <cfRule type="containsText" dxfId="9306" priority="5102" operator="containsText" text="expedia vc">
      <formula>NOT(ISERROR(SEARCH("expedia vc",J856)))</formula>
    </cfRule>
    <cfRule type="containsText" dxfId="9305" priority="5103" operator="containsText" text="booking hcn">
      <formula>NOT(ISERROR(SEARCH("booking hcn",J856)))</formula>
    </cfRule>
    <cfRule type="containsText" dxfId="9304" priority="5104" stopIfTrue="1" operator="containsText" text="booking vcd">
      <formula>NOT(ISERROR(SEARCH("booking vcd",J856)))</formula>
    </cfRule>
    <cfRule type="containsText" dxfId="9303" priority="5105" stopIfTrue="1" operator="containsText" text="booking vc">
      <formula>NOT(ISERROR(SEARCH("booking vc",J856)))</formula>
    </cfRule>
  </conditionalFormatting>
  <conditionalFormatting sqref="J856">
    <cfRule type="containsText" dxfId="9302" priority="5118" operator="containsText" text="BANND">
      <formula>NOT(ISERROR(SEARCH("BANND",J856)))</formula>
    </cfRule>
    <cfRule type="expression" dxfId="9301" priority="5119">
      <formula>"'=NOT(ISERROR(VLOOKUP('Banned list'!)"</formula>
    </cfRule>
  </conditionalFormatting>
  <conditionalFormatting sqref="N856">
    <cfRule type="containsText" dxfId="9300" priority="5115" stopIfTrue="1" operator="containsText" text="CHARGE ON ARRIVAL">
      <formula>NOT(ISERROR(SEARCH("CHARGE ON ARRIVAL",N856)))</formula>
    </cfRule>
    <cfRule type="containsText" dxfId="9299" priority="5116" stopIfTrue="1" operator="containsText" text="CHARGE VC ON DAY">
      <formula>NOT(ISERROR(SEARCH("CHARGE VC ON DAY",N856)))</formula>
    </cfRule>
    <cfRule type="containsText" dxfId="9298" priority="5117" stopIfTrue="1" operator="containsText" text="PAID">
      <formula>NOT(ISERROR(SEARCH("PAID",N856)))</formula>
    </cfRule>
  </conditionalFormatting>
  <conditionalFormatting sqref="C857:H857 J857:N857">
    <cfRule type="containsText" dxfId="9297" priority="5085" operator="containsText" text="BANND">
      <formula>NOT(ISERROR(SEARCH("BANND",C857)))</formula>
    </cfRule>
  </conditionalFormatting>
  <conditionalFormatting sqref="H857 C857:F857 J857:L857">
    <cfRule type="expression" dxfId="9296" priority="5084">
      <formula>"'=NOT(ISERROR(VLOOKUP('Banned list'!)"</formula>
    </cfRule>
  </conditionalFormatting>
  <conditionalFormatting sqref="J857">
    <cfRule type="containsText" dxfId="9295" priority="5087" operator="containsText" text="bb">
      <formula>NOT(ISERROR(SEARCH("bb",J857)))</formula>
    </cfRule>
    <cfRule type="containsText" dxfId="9294" priority="5088" stopIfTrue="1" operator="containsText" text="booking hc">
      <formula>NOT(ISERROR(SEARCH("booking hc",J857)))</formula>
    </cfRule>
    <cfRule type="containsText" dxfId="9293" priority="5089" operator="containsText" text="expedia vc">
      <formula>NOT(ISERROR(SEARCH("expedia vc",J857)))</formula>
    </cfRule>
    <cfRule type="containsText" dxfId="9292" priority="5090" operator="containsText" text="booking hcn">
      <formula>NOT(ISERROR(SEARCH("booking hcn",J857)))</formula>
    </cfRule>
    <cfRule type="containsText" dxfId="9291" priority="5091" stopIfTrue="1" operator="containsText" text="booking vcd">
      <formula>NOT(ISERROR(SEARCH("booking vcd",J857)))</formula>
    </cfRule>
    <cfRule type="containsText" dxfId="9290" priority="5092" stopIfTrue="1" operator="containsText" text="booking vc">
      <formula>NOT(ISERROR(SEARCH("booking vc",J857)))</formula>
    </cfRule>
  </conditionalFormatting>
  <conditionalFormatting sqref="J857">
    <cfRule type="containsText" dxfId="9289" priority="5086" operator="containsText" text="hw">
      <formula>NOT(ISERROR(SEARCH("hw",J857)))</formula>
    </cfRule>
  </conditionalFormatting>
  <conditionalFormatting sqref="J857">
    <cfRule type="containsText" dxfId="9288" priority="5077" operator="containsText" text="hw">
      <formula>NOT(ISERROR(SEARCH("hw",J857)))</formula>
    </cfRule>
    <cfRule type="containsText" dxfId="9287" priority="5078" operator="containsText" text="bb">
      <formula>NOT(ISERROR(SEARCH("bb",J857)))</formula>
    </cfRule>
    <cfRule type="containsText" dxfId="9286" priority="5079" stopIfTrue="1" operator="containsText" text="booking hc">
      <formula>NOT(ISERROR(SEARCH("booking hc",J857)))</formula>
    </cfRule>
    <cfRule type="containsText" dxfId="9285" priority="5080" operator="containsText" text="expedia vc">
      <formula>NOT(ISERROR(SEARCH("expedia vc",J857)))</formula>
    </cfRule>
    <cfRule type="containsText" dxfId="9284" priority="5081" operator="containsText" text="booking hcn">
      <formula>NOT(ISERROR(SEARCH("booking hcn",J857)))</formula>
    </cfRule>
    <cfRule type="containsText" dxfId="9283" priority="5082" stopIfTrue="1" operator="containsText" text="booking vcd">
      <formula>NOT(ISERROR(SEARCH("booking vcd",J857)))</formula>
    </cfRule>
    <cfRule type="containsText" dxfId="9282" priority="5083" stopIfTrue="1" operator="containsText" text="booking vc">
      <formula>NOT(ISERROR(SEARCH("booking vc",J857)))</formula>
    </cfRule>
  </conditionalFormatting>
  <conditionalFormatting sqref="J857">
    <cfRule type="containsText" dxfId="9281" priority="5096" operator="containsText" text="BANND">
      <formula>NOT(ISERROR(SEARCH("BANND",J857)))</formula>
    </cfRule>
    <cfRule type="expression" dxfId="9280" priority="5097">
      <formula>"'=NOT(ISERROR(VLOOKUP('Banned list'!)"</formula>
    </cfRule>
  </conditionalFormatting>
  <conditionalFormatting sqref="N857">
    <cfRule type="containsText" dxfId="9279" priority="5093" stopIfTrue="1" operator="containsText" text="CHARGE ON ARRIVAL">
      <formula>NOT(ISERROR(SEARCH("CHARGE ON ARRIVAL",N857)))</formula>
    </cfRule>
    <cfRule type="containsText" dxfId="9278" priority="5094" stopIfTrue="1" operator="containsText" text="CHARGE VC ON DAY">
      <formula>NOT(ISERROR(SEARCH("CHARGE VC ON DAY",N857)))</formula>
    </cfRule>
    <cfRule type="containsText" dxfId="9277" priority="5095" stopIfTrue="1" operator="containsText" text="PAID">
      <formula>NOT(ISERROR(SEARCH("PAID",N857)))</formula>
    </cfRule>
  </conditionalFormatting>
  <conditionalFormatting sqref="B858:F858 H858:L858">
    <cfRule type="expression" dxfId="9276" priority="5062">
      <formula>"'=NOT(ISERROR(VLOOKUP('Banned list'!)"</formula>
    </cfRule>
  </conditionalFormatting>
  <conditionalFormatting sqref="J858">
    <cfRule type="containsText" dxfId="9275" priority="5065" operator="containsText" text="bb">
      <formula>NOT(ISERROR(SEARCH("bb",J858)))</formula>
    </cfRule>
    <cfRule type="containsText" dxfId="9274" priority="5066" stopIfTrue="1" operator="containsText" text="booking hc">
      <formula>NOT(ISERROR(SEARCH("booking hc",J858)))</formula>
    </cfRule>
    <cfRule type="containsText" dxfId="9273" priority="5067" operator="containsText" text="expedia vc">
      <formula>NOT(ISERROR(SEARCH("expedia vc",J858)))</formula>
    </cfRule>
    <cfRule type="containsText" dxfId="9272" priority="5068" operator="containsText" text="booking hcn">
      <formula>NOT(ISERROR(SEARCH("booking hcn",J858)))</formula>
    </cfRule>
    <cfRule type="containsText" dxfId="9271" priority="5069" stopIfTrue="1" operator="containsText" text="booking vcd">
      <formula>NOT(ISERROR(SEARCH("booking vcd",J858)))</formula>
    </cfRule>
    <cfRule type="containsText" dxfId="9270" priority="5070" stopIfTrue="1" operator="containsText" text="booking vc">
      <formula>NOT(ISERROR(SEARCH("booking vc",J858)))</formula>
    </cfRule>
  </conditionalFormatting>
  <conditionalFormatting sqref="J858">
    <cfRule type="containsText" dxfId="9269" priority="5064" operator="containsText" text="hw">
      <formula>NOT(ISERROR(SEARCH("hw",J858)))</formula>
    </cfRule>
  </conditionalFormatting>
  <conditionalFormatting sqref="J858">
    <cfRule type="containsText" dxfId="9268" priority="5055" operator="containsText" text="hw">
      <formula>NOT(ISERROR(SEARCH("hw",J858)))</formula>
    </cfRule>
    <cfRule type="containsText" dxfId="9267" priority="5056" operator="containsText" text="bb">
      <formula>NOT(ISERROR(SEARCH("bb",J858)))</formula>
    </cfRule>
    <cfRule type="containsText" dxfId="9266" priority="5057" stopIfTrue="1" operator="containsText" text="booking hc">
      <formula>NOT(ISERROR(SEARCH("booking hc",J858)))</formula>
    </cfRule>
    <cfRule type="containsText" dxfId="9265" priority="5058" operator="containsText" text="expedia vc">
      <formula>NOT(ISERROR(SEARCH("expedia vc",J858)))</formula>
    </cfRule>
    <cfRule type="containsText" dxfId="9264" priority="5059" operator="containsText" text="booking hcn">
      <formula>NOT(ISERROR(SEARCH("booking hcn",J858)))</formula>
    </cfRule>
    <cfRule type="containsText" dxfId="9263" priority="5060" stopIfTrue="1" operator="containsText" text="booking vcd">
      <formula>NOT(ISERROR(SEARCH("booking vcd",J858)))</formula>
    </cfRule>
    <cfRule type="containsText" dxfId="9262" priority="5061" stopIfTrue="1" operator="containsText" text="booking vc">
      <formula>NOT(ISERROR(SEARCH("booking vc",J858)))</formula>
    </cfRule>
  </conditionalFormatting>
  <conditionalFormatting sqref="J858">
    <cfRule type="containsText" dxfId="9261" priority="5074" operator="containsText" text="BANND">
      <formula>NOT(ISERROR(SEARCH("BANND",J858)))</formula>
    </cfRule>
    <cfRule type="expression" dxfId="9260" priority="5075">
      <formula>"'=NOT(ISERROR(VLOOKUP('Banned list'!)"</formula>
    </cfRule>
  </conditionalFormatting>
  <conditionalFormatting sqref="N858">
    <cfRule type="containsText" dxfId="9259" priority="5071" stopIfTrue="1" operator="containsText" text="CHARGE ON ARRIVAL">
      <formula>NOT(ISERROR(SEARCH("CHARGE ON ARRIVAL",N858)))</formula>
    </cfRule>
    <cfRule type="containsText" dxfId="9258" priority="5072" stopIfTrue="1" operator="containsText" text="CHARGE VC ON DAY">
      <formula>NOT(ISERROR(SEARCH("CHARGE VC ON DAY",N858)))</formula>
    </cfRule>
    <cfRule type="containsText" dxfId="9257" priority="5073" stopIfTrue="1" operator="containsText" text="PAID">
      <formula>NOT(ISERROR(SEARCH("PAID",N858)))</formula>
    </cfRule>
  </conditionalFormatting>
  <conditionalFormatting sqref="C858:O858">
    <cfRule type="containsText" dxfId="9256" priority="5051" operator="containsText" text="BANND">
      <formula>NOT(ISERROR(SEARCH("BANND",C858)))</formula>
    </cfRule>
  </conditionalFormatting>
  <conditionalFormatting sqref="H858:L858">
    <cfRule type="expression" dxfId="9255" priority="5050">
      <formula>"'=NOT(ISERROR(VLOOKUP('Banned list'!)"</formula>
    </cfRule>
  </conditionalFormatting>
  <conditionalFormatting sqref="J858">
    <cfRule type="containsText" dxfId="9254" priority="5043" operator="containsText" text="hw">
      <formula>NOT(ISERROR(SEARCH("hw",J858)))</formula>
    </cfRule>
    <cfRule type="containsText" dxfId="9253" priority="5044" operator="containsText" text="bb">
      <formula>NOT(ISERROR(SEARCH("bb",J858)))</formula>
    </cfRule>
    <cfRule type="containsText" dxfId="9252" priority="5045" stopIfTrue="1" operator="containsText" text="booking hc">
      <formula>NOT(ISERROR(SEARCH("booking hc",J858)))</formula>
    </cfRule>
    <cfRule type="containsText" dxfId="9251" priority="5046" operator="containsText" text="expedia vc">
      <formula>NOT(ISERROR(SEARCH("expedia vc",J858)))</formula>
    </cfRule>
    <cfRule type="containsText" dxfId="9250" priority="5047" operator="containsText" text="booking hcn">
      <formula>NOT(ISERROR(SEARCH("booking hcn",J858)))</formula>
    </cfRule>
    <cfRule type="containsText" dxfId="9249" priority="5048" stopIfTrue="1" operator="containsText" text="booking vcd">
      <formula>NOT(ISERROR(SEARCH("booking vcd",J858)))</formula>
    </cfRule>
    <cfRule type="containsText" dxfId="9248" priority="5049" stopIfTrue="1" operator="containsText" text="booking vc">
      <formula>NOT(ISERROR(SEARCH("booking vc",J858)))</formula>
    </cfRule>
  </conditionalFormatting>
  <conditionalFormatting sqref="J858">
    <cfRule type="containsText" dxfId="9247" priority="5052" operator="containsText" text="BANND">
      <formula>NOT(ISERROR(SEARCH("BANND",J858)))</formula>
    </cfRule>
    <cfRule type="expression" dxfId="9246" priority="5053">
      <formula>"'=NOT(ISERROR(VLOOKUP('Banned list'!)"</formula>
    </cfRule>
  </conditionalFormatting>
  <conditionalFormatting sqref="J859">
    <cfRule type="containsText" dxfId="9245" priority="5034" operator="containsText" text="bb">
      <formula>NOT(ISERROR(SEARCH("bb",J859)))</formula>
    </cfRule>
    <cfRule type="containsText" dxfId="9244" priority="5035" stopIfTrue="1" operator="containsText" text="booking hc">
      <formula>NOT(ISERROR(SEARCH("booking hc",J859)))</formula>
    </cfRule>
    <cfRule type="containsText" dxfId="9243" priority="5036" operator="containsText" text="expedia vc">
      <formula>NOT(ISERROR(SEARCH("expedia vc",J859)))</formula>
    </cfRule>
    <cfRule type="containsText" dxfId="9242" priority="5037" operator="containsText" text="booking hcn">
      <formula>NOT(ISERROR(SEARCH("booking hcn",J859)))</formula>
    </cfRule>
    <cfRule type="containsText" dxfId="9241" priority="5038" stopIfTrue="1" operator="containsText" text="booking vcd">
      <formula>NOT(ISERROR(SEARCH("booking vcd",J859)))</formula>
    </cfRule>
    <cfRule type="containsText" dxfId="9240" priority="5039" stopIfTrue="1" operator="containsText" text="booking vc">
      <formula>NOT(ISERROR(SEARCH("booking vc",J859)))</formula>
    </cfRule>
  </conditionalFormatting>
  <conditionalFormatting sqref="J859">
    <cfRule type="containsText" dxfId="9239" priority="5033" operator="containsText" text="hw">
      <formula>NOT(ISERROR(SEARCH("hw",J859)))</formula>
    </cfRule>
  </conditionalFormatting>
  <conditionalFormatting sqref="N859">
    <cfRule type="containsText" dxfId="9238" priority="5040" stopIfTrue="1" operator="containsText" text="CHARGE ON ARRIVAL">
      <formula>NOT(ISERROR(SEARCH("CHARGE ON ARRIVAL",N859)))</formula>
    </cfRule>
    <cfRule type="containsText" dxfId="9237" priority="5041" stopIfTrue="1" operator="containsText" text="CHARGE VC ON DAY">
      <formula>NOT(ISERROR(SEARCH("CHARGE VC ON DAY",N859)))</formula>
    </cfRule>
    <cfRule type="containsText" dxfId="9236" priority="5042" stopIfTrue="1" operator="containsText" text="PAID">
      <formula>NOT(ISERROR(SEARCH("PAID",N859)))</formula>
    </cfRule>
  </conditionalFormatting>
  <conditionalFormatting sqref="C860:H860 J860:N860">
    <cfRule type="containsText" dxfId="9235" priority="5019" operator="containsText" text="BANND">
      <formula>NOT(ISERROR(SEARCH("BANND",C860)))</formula>
    </cfRule>
  </conditionalFormatting>
  <conditionalFormatting sqref="H860 C860:F860 J860:L860">
    <cfRule type="expression" dxfId="9234" priority="5018">
      <formula>"'=NOT(ISERROR(VLOOKUP('Banned list'!)"</formula>
    </cfRule>
  </conditionalFormatting>
  <conditionalFormatting sqref="J860">
    <cfRule type="containsText" dxfId="9233" priority="5021" operator="containsText" text="bb">
      <formula>NOT(ISERROR(SEARCH("bb",J860)))</formula>
    </cfRule>
    <cfRule type="containsText" dxfId="9232" priority="5022" stopIfTrue="1" operator="containsText" text="booking hc">
      <formula>NOT(ISERROR(SEARCH("booking hc",J860)))</formula>
    </cfRule>
    <cfRule type="containsText" dxfId="9231" priority="5023" operator="containsText" text="expedia vc">
      <formula>NOT(ISERROR(SEARCH("expedia vc",J860)))</formula>
    </cfRule>
    <cfRule type="containsText" dxfId="9230" priority="5024" operator="containsText" text="booking hcn">
      <formula>NOT(ISERROR(SEARCH("booking hcn",J860)))</formula>
    </cfRule>
    <cfRule type="containsText" dxfId="9229" priority="5025" stopIfTrue="1" operator="containsText" text="booking vcd">
      <formula>NOT(ISERROR(SEARCH("booking vcd",J860)))</formula>
    </cfRule>
    <cfRule type="containsText" dxfId="9228" priority="5026" stopIfTrue="1" operator="containsText" text="booking vc">
      <formula>NOT(ISERROR(SEARCH("booking vc",J860)))</formula>
    </cfRule>
  </conditionalFormatting>
  <conditionalFormatting sqref="J860">
    <cfRule type="containsText" dxfId="9227" priority="5020" operator="containsText" text="hw">
      <formula>NOT(ISERROR(SEARCH("hw",J860)))</formula>
    </cfRule>
  </conditionalFormatting>
  <conditionalFormatting sqref="J860">
    <cfRule type="containsText" dxfId="9226" priority="5011" operator="containsText" text="hw">
      <formula>NOT(ISERROR(SEARCH("hw",J860)))</formula>
    </cfRule>
    <cfRule type="containsText" dxfId="9225" priority="5012" operator="containsText" text="bb">
      <formula>NOT(ISERROR(SEARCH("bb",J860)))</formula>
    </cfRule>
    <cfRule type="containsText" dxfId="9224" priority="5013" stopIfTrue="1" operator="containsText" text="booking hc">
      <formula>NOT(ISERROR(SEARCH("booking hc",J860)))</formula>
    </cfRule>
    <cfRule type="containsText" dxfId="9223" priority="5014" operator="containsText" text="expedia vc">
      <formula>NOT(ISERROR(SEARCH("expedia vc",J860)))</formula>
    </cfRule>
    <cfRule type="containsText" dxfId="9222" priority="5015" operator="containsText" text="booking hcn">
      <formula>NOT(ISERROR(SEARCH("booking hcn",J860)))</formula>
    </cfRule>
    <cfRule type="containsText" dxfId="9221" priority="5016" stopIfTrue="1" operator="containsText" text="booking vcd">
      <formula>NOT(ISERROR(SEARCH("booking vcd",J860)))</formula>
    </cfRule>
    <cfRule type="containsText" dxfId="9220" priority="5017" stopIfTrue="1" operator="containsText" text="booking vc">
      <formula>NOT(ISERROR(SEARCH("booking vc",J860)))</formula>
    </cfRule>
  </conditionalFormatting>
  <conditionalFormatting sqref="J860">
    <cfRule type="containsText" dxfId="9219" priority="5030" operator="containsText" text="BANND">
      <formula>NOT(ISERROR(SEARCH("BANND",J860)))</formula>
    </cfRule>
    <cfRule type="expression" dxfId="9218" priority="5031">
      <formula>"'=NOT(ISERROR(VLOOKUP('Banned list'!)"</formula>
    </cfRule>
  </conditionalFormatting>
  <conditionalFormatting sqref="N860">
    <cfRule type="containsText" dxfId="9217" priority="5027" stopIfTrue="1" operator="containsText" text="CHARGE ON ARRIVAL">
      <formula>NOT(ISERROR(SEARCH("CHARGE ON ARRIVAL",N860)))</formula>
    </cfRule>
    <cfRule type="containsText" dxfId="9216" priority="5028" stopIfTrue="1" operator="containsText" text="CHARGE VC ON DAY">
      <formula>NOT(ISERROR(SEARCH("CHARGE VC ON DAY",N860)))</formula>
    </cfRule>
    <cfRule type="containsText" dxfId="9215" priority="5029" stopIfTrue="1" operator="containsText" text="PAID">
      <formula>NOT(ISERROR(SEARCH("PAID",N860)))</formula>
    </cfRule>
  </conditionalFormatting>
  <conditionalFormatting sqref="U861:XFD861">
    <cfRule type="containsText" dxfId="9214" priority="4997" operator="containsText" text="BANND">
      <formula>NOT(ISERROR(SEARCH("BANND",U861)))</formula>
    </cfRule>
  </conditionalFormatting>
  <conditionalFormatting sqref="H861:L861 B861:F861">
    <cfRule type="expression" dxfId="9213" priority="4996">
      <formula>"'=NOT(ISERROR(VLOOKUP('Banned list'!)"</formula>
    </cfRule>
  </conditionalFormatting>
  <conditionalFormatting sqref="J861">
    <cfRule type="containsText" dxfId="9212" priority="4999" operator="containsText" text="bb">
      <formula>NOT(ISERROR(SEARCH("bb",J861)))</formula>
    </cfRule>
    <cfRule type="containsText" dxfId="9211" priority="5000" stopIfTrue="1" operator="containsText" text="booking hc">
      <formula>NOT(ISERROR(SEARCH("booking hc",J861)))</formula>
    </cfRule>
    <cfRule type="containsText" dxfId="9210" priority="5001" operator="containsText" text="expedia vc">
      <formula>NOT(ISERROR(SEARCH("expedia vc",J861)))</formula>
    </cfRule>
    <cfRule type="containsText" dxfId="9209" priority="5002" operator="containsText" text="booking hcn">
      <formula>NOT(ISERROR(SEARCH("booking hcn",J861)))</formula>
    </cfRule>
    <cfRule type="containsText" dxfId="9208" priority="5003" stopIfTrue="1" operator="containsText" text="booking vcd">
      <formula>NOT(ISERROR(SEARCH("booking vcd",J861)))</formula>
    </cfRule>
    <cfRule type="containsText" dxfId="9207" priority="5004" stopIfTrue="1" operator="containsText" text="booking vc">
      <formula>NOT(ISERROR(SEARCH("booking vc",J861)))</formula>
    </cfRule>
  </conditionalFormatting>
  <conditionalFormatting sqref="J861">
    <cfRule type="containsText" dxfId="9206" priority="4998" operator="containsText" text="hw">
      <formula>NOT(ISERROR(SEARCH("hw",J861)))</formula>
    </cfRule>
  </conditionalFormatting>
  <conditionalFormatting sqref="J861">
    <cfRule type="containsText" dxfId="9205" priority="4989" operator="containsText" text="hw">
      <formula>NOT(ISERROR(SEARCH("hw",J861)))</formula>
    </cfRule>
    <cfRule type="containsText" dxfId="9204" priority="4990" operator="containsText" text="bb">
      <formula>NOT(ISERROR(SEARCH("bb",J861)))</formula>
    </cfRule>
    <cfRule type="containsText" dxfId="9203" priority="4991" stopIfTrue="1" operator="containsText" text="booking hc">
      <formula>NOT(ISERROR(SEARCH("booking hc",J861)))</formula>
    </cfRule>
    <cfRule type="containsText" dxfId="9202" priority="4992" operator="containsText" text="expedia vc">
      <formula>NOT(ISERROR(SEARCH("expedia vc",J861)))</formula>
    </cfRule>
    <cfRule type="containsText" dxfId="9201" priority="4993" operator="containsText" text="booking hcn">
      <formula>NOT(ISERROR(SEARCH("booking hcn",J861)))</formula>
    </cfRule>
    <cfRule type="containsText" dxfId="9200" priority="4994" stopIfTrue="1" operator="containsText" text="booking vcd">
      <formula>NOT(ISERROR(SEARCH("booking vcd",J861)))</formula>
    </cfRule>
    <cfRule type="containsText" dxfId="9199" priority="4995" stopIfTrue="1" operator="containsText" text="booking vc">
      <formula>NOT(ISERROR(SEARCH("booking vc",J861)))</formula>
    </cfRule>
  </conditionalFormatting>
  <conditionalFormatting sqref="J861">
    <cfRule type="containsText" dxfId="9198" priority="5008" operator="containsText" text="BANND">
      <formula>NOT(ISERROR(SEARCH("BANND",J861)))</formula>
    </cfRule>
    <cfRule type="expression" dxfId="9197" priority="5009">
      <formula>"'=NOT(ISERROR(VLOOKUP('Banned list'!)"</formula>
    </cfRule>
  </conditionalFormatting>
  <conditionalFormatting sqref="N861">
    <cfRule type="containsText" dxfId="9196" priority="5005" stopIfTrue="1" operator="containsText" text="CHARGE ON ARRIVAL">
      <formula>NOT(ISERROR(SEARCH("CHARGE ON ARRIVAL",N861)))</formula>
    </cfRule>
    <cfRule type="containsText" dxfId="9195" priority="5006" stopIfTrue="1" operator="containsText" text="CHARGE VC ON DAY">
      <formula>NOT(ISERROR(SEARCH("CHARGE VC ON DAY",N861)))</formula>
    </cfRule>
    <cfRule type="containsText" dxfId="9194" priority="5007" stopIfTrue="1" operator="containsText" text="PAID">
      <formula>NOT(ISERROR(SEARCH("PAID",N861)))</formula>
    </cfRule>
  </conditionalFormatting>
  <conditionalFormatting sqref="J862">
    <cfRule type="containsText" dxfId="9193" priority="4980" operator="containsText" text="bb">
      <formula>NOT(ISERROR(SEARCH("bb",J862)))</formula>
    </cfRule>
    <cfRule type="containsText" dxfId="9192" priority="4981" stopIfTrue="1" operator="containsText" text="booking hc">
      <formula>NOT(ISERROR(SEARCH("booking hc",J862)))</formula>
    </cfRule>
    <cfRule type="containsText" dxfId="9191" priority="4982" operator="containsText" text="expedia vc">
      <formula>NOT(ISERROR(SEARCH("expedia vc",J862)))</formula>
    </cfRule>
    <cfRule type="containsText" dxfId="9190" priority="4983" operator="containsText" text="booking hcn">
      <formula>NOT(ISERROR(SEARCH("booking hcn",J862)))</formula>
    </cfRule>
    <cfRule type="containsText" dxfId="9189" priority="4984" stopIfTrue="1" operator="containsText" text="booking vcd">
      <formula>NOT(ISERROR(SEARCH("booking vcd",J862)))</formula>
    </cfRule>
    <cfRule type="containsText" dxfId="9188" priority="4985" stopIfTrue="1" operator="containsText" text="booking vc">
      <formula>NOT(ISERROR(SEARCH("booking vc",J862)))</formula>
    </cfRule>
  </conditionalFormatting>
  <conditionalFormatting sqref="J862">
    <cfRule type="containsText" dxfId="9187" priority="4979" operator="containsText" text="hw">
      <formula>NOT(ISERROR(SEARCH("hw",J862)))</formula>
    </cfRule>
  </conditionalFormatting>
  <conditionalFormatting sqref="N862">
    <cfRule type="containsText" dxfId="9186" priority="4986" stopIfTrue="1" operator="containsText" text="CHARGE ON ARRIVAL">
      <formula>NOT(ISERROR(SEARCH("CHARGE ON ARRIVAL",N862)))</formula>
    </cfRule>
    <cfRule type="containsText" dxfId="9185" priority="4987" stopIfTrue="1" operator="containsText" text="CHARGE VC ON DAY">
      <formula>NOT(ISERROR(SEARCH("CHARGE VC ON DAY",N862)))</formula>
    </cfRule>
    <cfRule type="containsText" dxfId="9184" priority="4988" stopIfTrue="1" operator="containsText" text="PAID">
      <formula>NOT(ISERROR(SEARCH("PAID",N862)))</formula>
    </cfRule>
  </conditionalFormatting>
  <conditionalFormatting sqref="J862">
    <cfRule type="containsText" dxfId="9183" priority="4970" operator="containsText" text="bb">
      <formula>NOT(ISERROR(SEARCH("bb",J862)))</formula>
    </cfRule>
    <cfRule type="containsText" dxfId="9182" priority="4971" stopIfTrue="1" operator="containsText" text="booking hc">
      <formula>NOT(ISERROR(SEARCH("booking hc",J862)))</formula>
    </cfRule>
    <cfRule type="containsText" dxfId="9181" priority="4972" operator="containsText" text="expedia vc">
      <formula>NOT(ISERROR(SEARCH("expedia vc",J862)))</formula>
    </cfRule>
    <cfRule type="containsText" dxfId="9180" priority="4973" operator="containsText" text="booking hcn">
      <formula>NOT(ISERROR(SEARCH("booking hcn",J862)))</formula>
    </cfRule>
    <cfRule type="containsText" dxfId="9179" priority="4974" stopIfTrue="1" operator="containsText" text="booking vcd">
      <formula>NOT(ISERROR(SEARCH("booking vcd",J862)))</formula>
    </cfRule>
    <cfRule type="containsText" dxfId="9178" priority="4975" stopIfTrue="1" operator="containsText" text="booking vc">
      <formula>NOT(ISERROR(SEARCH("booking vc",J862)))</formula>
    </cfRule>
  </conditionalFormatting>
  <conditionalFormatting sqref="J862">
    <cfRule type="containsText" dxfId="9177" priority="4969" operator="containsText" text="hw">
      <formula>NOT(ISERROR(SEARCH("hw",J862)))</formula>
    </cfRule>
  </conditionalFormatting>
  <conditionalFormatting sqref="N862">
    <cfRule type="containsText" dxfId="9176" priority="4976" stopIfTrue="1" operator="containsText" text="CHARGE ON ARRIVAL">
      <formula>NOT(ISERROR(SEARCH("CHARGE ON ARRIVAL",N862)))</formula>
    </cfRule>
    <cfRule type="containsText" dxfId="9175" priority="4977" stopIfTrue="1" operator="containsText" text="CHARGE VC ON DAY">
      <formula>NOT(ISERROR(SEARCH("CHARGE VC ON DAY",N862)))</formula>
    </cfRule>
    <cfRule type="containsText" dxfId="9174" priority="4978" stopIfTrue="1" operator="containsText" text="PAID">
      <formula>NOT(ISERROR(SEARCH("PAID",N862)))</formula>
    </cfRule>
  </conditionalFormatting>
  <conditionalFormatting sqref="B863:F863 H863:L863">
    <cfRule type="expression" dxfId="9173" priority="4954">
      <formula>"'=NOT(ISERROR(VLOOKUP('Banned list'!)"</formula>
    </cfRule>
  </conditionalFormatting>
  <conditionalFormatting sqref="J863">
    <cfRule type="containsText" dxfId="9172" priority="4957" operator="containsText" text="bb">
      <formula>NOT(ISERROR(SEARCH("bb",J863)))</formula>
    </cfRule>
    <cfRule type="containsText" dxfId="9171" priority="4958" stopIfTrue="1" operator="containsText" text="booking hc">
      <formula>NOT(ISERROR(SEARCH("booking hc",J863)))</formula>
    </cfRule>
    <cfRule type="containsText" dxfId="9170" priority="4959" operator="containsText" text="expedia vc">
      <formula>NOT(ISERROR(SEARCH("expedia vc",J863)))</formula>
    </cfRule>
    <cfRule type="containsText" dxfId="9169" priority="4960" operator="containsText" text="booking hcn">
      <formula>NOT(ISERROR(SEARCH("booking hcn",J863)))</formula>
    </cfRule>
    <cfRule type="containsText" dxfId="9168" priority="4961" stopIfTrue="1" operator="containsText" text="booking vcd">
      <formula>NOT(ISERROR(SEARCH("booking vcd",J863)))</formula>
    </cfRule>
    <cfRule type="containsText" dxfId="9167" priority="4962" stopIfTrue="1" operator="containsText" text="booking vc">
      <formula>NOT(ISERROR(SEARCH("booking vc",J863)))</formula>
    </cfRule>
  </conditionalFormatting>
  <conditionalFormatting sqref="J863">
    <cfRule type="containsText" dxfId="9166" priority="4956" operator="containsText" text="hw">
      <formula>NOT(ISERROR(SEARCH("hw",J863)))</formula>
    </cfRule>
  </conditionalFormatting>
  <conditionalFormatting sqref="J863">
    <cfRule type="containsText" dxfId="9165" priority="4947" operator="containsText" text="hw">
      <formula>NOT(ISERROR(SEARCH("hw",J863)))</formula>
    </cfRule>
    <cfRule type="containsText" dxfId="9164" priority="4948" operator="containsText" text="bb">
      <formula>NOT(ISERROR(SEARCH("bb",J863)))</formula>
    </cfRule>
    <cfRule type="containsText" dxfId="9163" priority="4949" stopIfTrue="1" operator="containsText" text="booking hc">
      <formula>NOT(ISERROR(SEARCH("booking hc",J863)))</formula>
    </cfRule>
    <cfRule type="containsText" dxfId="9162" priority="4950" operator="containsText" text="expedia vc">
      <formula>NOT(ISERROR(SEARCH("expedia vc",J863)))</formula>
    </cfRule>
    <cfRule type="containsText" dxfId="9161" priority="4951" operator="containsText" text="booking hcn">
      <formula>NOT(ISERROR(SEARCH("booking hcn",J863)))</formula>
    </cfRule>
    <cfRule type="containsText" dxfId="9160" priority="4952" stopIfTrue="1" operator="containsText" text="booking vcd">
      <formula>NOT(ISERROR(SEARCH("booking vcd",J863)))</formula>
    </cfRule>
    <cfRule type="containsText" dxfId="9159" priority="4953" stopIfTrue="1" operator="containsText" text="booking vc">
      <formula>NOT(ISERROR(SEARCH("booking vc",J863)))</formula>
    </cfRule>
  </conditionalFormatting>
  <conditionalFormatting sqref="J863">
    <cfRule type="containsText" dxfId="9158" priority="4966" operator="containsText" text="BANND">
      <formula>NOT(ISERROR(SEARCH("BANND",J863)))</formula>
    </cfRule>
    <cfRule type="expression" dxfId="9157" priority="4967">
      <formula>"'=NOT(ISERROR(VLOOKUP('Banned list'!)"</formula>
    </cfRule>
  </conditionalFormatting>
  <conditionalFormatting sqref="N863">
    <cfRule type="containsText" dxfId="9156" priority="4963" stopIfTrue="1" operator="containsText" text="CHARGE ON ARRIVAL">
      <formula>NOT(ISERROR(SEARCH("CHARGE ON ARRIVAL",N863)))</formula>
    </cfRule>
    <cfRule type="containsText" dxfId="9155" priority="4964" stopIfTrue="1" operator="containsText" text="CHARGE VC ON DAY">
      <formula>NOT(ISERROR(SEARCH("CHARGE VC ON DAY",N863)))</formula>
    </cfRule>
    <cfRule type="containsText" dxfId="9154" priority="4965" stopIfTrue="1" operator="containsText" text="PAID">
      <formula>NOT(ISERROR(SEARCH("PAID",N863)))</formula>
    </cfRule>
  </conditionalFormatting>
  <conditionalFormatting sqref="C864:F864">
    <cfRule type="containsText" dxfId="9153" priority="4933" operator="containsText" text="BANND">
      <formula>NOT(ISERROR(SEARCH("BANND",C864)))</formula>
    </cfRule>
  </conditionalFormatting>
  <conditionalFormatting sqref="H864:L864 B864:F864">
    <cfRule type="expression" dxfId="9152" priority="4932">
      <formula>"'=NOT(ISERROR(VLOOKUP('Banned list'!)"</formula>
    </cfRule>
  </conditionalFormatting>
  <conditionalFormatting sqref="J864">
    <cfRule type="containsText" dxfId="9151" priority="4935" operator="containsText" text="bb">
      <formula>NOT(ISERROR(SEARCH("bb",J864)))</formula>
    </cfRule>
    <cfRule type="containsText" dxfId="9150" priority="4936" stopIfTrue="1" operator="containsText" text="booking hc">
      <formula>NOT(ISERROR(SEARCH("booking hc",J864)))</formula>
    </cfRule>
    <cfRule type="containsText" dxfId="9149" priority="4937" operator="containsText" text="expedia vc">
      <formula>NOT(ISERROR(SEARCH("expedia vc",J864)))</formula>
    </cfRule>
    <cfRule type="containsText" dxfId="9148" priority="4938" operator="containsText" text="booking hcn">
      <formula>NOT(ISERROR(SEARCH("booking hcn",J864)))</formula>
    </cfRule>
    <cfRule type="containsText" dxfId="9147" priority="4939" stopIfTrue="1" operator="containsText" text="booking vcd">
      <formula>NOT(ISERROR(SEARCH("booking vcd",J864)))</formula>
    </cfRule>
    <cfRule type="containsText" dxfId="9146" priority="4940" stopIfTrue="1" operator="containsText" text="booking vc">
      <formula>NOT(ISERROR(SEARCH("booking vc",J864)))</formula>
    </cfRule>
  </conditionalFormatting>
  <conditionalFormatting sqref="J864">
    <cfRule type="containsText" dxfId="9145" priority="4934" operator="containsText" text="hw">
      <formula>NOT(ISERROR(SEARCH("hw",J864)))</formula>
    </cfRule>
  </conditionalFormatting>
  <conditionalFormatting sqref="J864">
    <cfRule type="containsText" dxfId="9144" priority="4925" operator="containsText" text="hw">
      <formula>NOT(ISERROR(SEARCH("hw",J864)))</formula>
    </cfRule>
    <cfRule type="containsText" dxfId="9143" priority="4926" operator="containsText" text="bb">
      <formula>NOT(ISERROR(SEARCH("bb",J864)))</formula>
    </cfRule>
    <cfRule type="containsText" dxfId="9142" priority="4927" stopIfTrue="1" operator="containsText" text="booking hc">
      <formula>NOT(ISERROR(SEARCH("booking hc",J864)))</formula>
    </cfRule>
    <cfRule type="containsText" dxfId="9141" priority="4928" operator="containsText" text="expedia vc">
      <formula>NOT(ISERROR(SEARCH("expedia vc",J864)))</formula>
    </cfRule>
    <cfRule type="containsText" dxfId="9140" priority="4929" operator="containsText" text="booking hcn">
      <formula>NOT(ISERROR(SEARCH("booking hcn",J864)))</formula>
    </cfRule>
    <cfRule type="containsText" dxfId="9139" priority="4930" stopIfTrue="1" operator="containsText" text="booking vcd">
      <formula>NOT(ISERROR(SEARCH("booking vcd",J864)))</formula>
    </cfRule>
    <cfRule type="containsText" dxfId="9138" priority="4931" stopIfTrue="1" operator="containsText" text="booking vc">
      <formula>NOT(ISERROR(SEARCH("booking vc",J864)))</formula>
    </cfRule>
  </conditionalFormatting>
  <conditionalFormatting sqref="J864">
    <cfRule type="containsText" dxfId="9137" priority="4944" operator="containsText" text="BANND">
      <formula>NOT(ISERROR(SEARCH("BANND",J864)))</formula>
    </cfRule>
    <cfRule type="expression" dxfId="9136" priority="4945">
      <formula>"'=NOT(ISERROR(VLOOKUP('Banned list'!)"</formula>
    </cfRule>
  </conditionalFormatting>
  <conditionalFormatting sqref="N864">
    <cfRule type="containsText" dxfId="9135" priority="4941" stopIfTrue="1" operator="containsText" text="CHARGE ON ARRIVAL">
      <formula>NOT(ISERROR(SEARCH("CHARGE ON ARRIVAL",N864)))</formula>
    </cfRule>
    <cfRule type="containsText" dxfId="9134" priority="4942" stopIfTrue="1" operator="containsText" text="CHARGE VC ON DAY">
      <formula>NOT(ISERROR(SEARCH("CHARGE VC ON DAY",N864)))</formula>
    </cfRule>
    <cfRule type="containsText" dxfId="9133" priority="4943" stopIfTrue="1" operator="containsText" text="PAID">
      <formula>NOT(ISERROR(SEARCH("PAID",N864)))</formula>
    </cfRule>
  </conditionalFormatting>
  <conditionalFormatting sqref="H865:L865 B865:F865">
    <cfRule type="expression" dxfId="9132" priority="4910">
      <formula>"'=NOT(ISERROR(VLOOKUP('Banned list'!)"</formula>
    </cfRule>
  </conditionalFormatting>
  <conditionalFormatting sqref="J865">
    <cfRule type="containsText" dxfId="9131" priority="4913" operator="containsText" text="bb">
      <formula>NOT(ISERROR(SEARCH("bb",J865)))</formula>
    </cfRule>
    <cfRule type="containsText" dxfId="9130" priority="4914" stopIfTrue="1" operator="containsText" text="booking hc">
      <formula>NOT(ISERROR(SEARCH("booking hc",J865)))</formula>
    </cfRule>
    <cfRule type="containsText" dxfId="9129" priority="4915" operator="containsText" text="expedia vc">
      <formula>NOT(ISERROR(SEARCH("expedia vc",J865)))</formula>
    </cfRule>
    <cfRule type="containsText" dxfId="9128" priority="4916" operator="containsText" text="booking hcn">
      <formula>NOT(ISERROR(SEARCH("booking hcn",J865)))</formula>
    </cfRule>
    <cfRule type="containsText" dxfId="9127" priority="4917" stopIfTrue="1" operator="containsText" text="booking vcd">
      <formula>NOT(ISERROR(SEARCH("booking vcd",J865)))</formula>
    </cfRule>
    <cfRule type="containsText" dxfId="9126" priority="4918" stopIfTrue="1" operator="containsText" text="booking vc">
      <formula>NOT(ISERROR(SEARCH("booking vc",J865)))</formula>
    </cfRule>
  </conditionalFormatting>
  <conditionalFormatting sqref="J865">
    <cfRule type="containsText" dxfId="9125" priority="4912" operator="containsText" text="hw">
      <formula>NOT(ISERROR(SEARCH("hw",J865)))</formula>
    </cfRule>
  </conditionalFormatting>
  <conditionalFormatting sqref="J865">
    <cfRule type="containsText" dxfId="9124" priority="4903" operator="containsText" text="hw">
      <formula>NOT(ISERROR(SEARCH("hw",J865)))</formula>
    </cfRule>
    <cfRule type="containsText" dxfId="9123" priority="4904" operator="containsText" text="bb">
      <formula>NOT(ISERROR(SEARCH("bb",J865)))</formula>
    </cfRule>
    <cfRule type="containsText" dxfId="9122" priority="4905" stopIfTrue="1" operator="containsText" text="booking hc">
      <formula>NOT(ISERROR(SEARCH("booking hc",J865)))</formula>
    </cfRule>
    <cfRule type="containsText" dxfId="9121" priority="4906" operator="containsText" text="expedia vc">
      <formula>NOT(ISERROR(SEARCH("expedia vc",J865)))</formula>
    </cfRule>
    <cfRule type="containsText" dxfId="9120" priority="4907" operator="containsText" text="booking hcn">
      <formula>NOT(ISERROR(SEARCH("booking hcn",J865)))</formula>
    </cfRule>
    <cfRule type="containsText" dxfId="9119" priority="4908" stopIfTrue="1" operator="containsText" text="booking vcd">
      <formula>NOT(ISERROR(SEARCH("booking vcd",J865)))</formula>
    </cfRule>
    <cfRule type="containsText" dxfId="9118" priority="4909" stopIfTrue="1" operator="containsText" text="booking vc">
      <formula>NOT(ISERROR(SEARCH("booking vc",J865)))</formula>
    </cfRule>
  </conditionalFormatting>
  <conditionalFormatting sqref="J865">
    <cfRule type="containsText" dxfId="9117" priority="4922" operator="containsText" text="BANND">
      <formula>NOT(ISERROR(SEARCH("BANND",J865)))</formula>
    </cfRule>
    <cfRule type="expression" dxfId="9116" priority="4923">
      <formula>"'=NOT(ISERROR(VLOOKUP('Banned list'!)"</formula>
    </cfRule>
  </conditionalFormatting>
  <conditionalFormatting sqref="N865">
    <cfRule type="containsText" dxfId="9115" priority="4919" stopIfTrue="1" operator="containsText" text="CHARGE ON ARRIVAL">
      <formula>NOT(ISERROR(SEARCH("CHARGE ON ARRIVAL",N865)))</formula>
    </cfRule>
    <cfRule type="containsText" dxfId="9114" priority="4920" stopIfTrue="1" operator="containsText" text="CHARGE VC ON DAY">
      <formula>NOT(ISERROR(SEARCH("CHARGE VC ON DAY",N865)))</formula>
    </cfRule>
    <cfRule type="containsText" dxfId="9113" priority="4921" stopIfTrue="1" operator="containsText" text="PAID">
      <formula>NOT(ISERROR(SEARCH("PAID",N865)))</formula>
    </cfRule>
  </conditionalFormatting>
  <conditionalFormatting sqref="C865:G865">
    <cfRule type="containsText" dxfId="9112" priority="4899" operator="containsText" text="BANND">
      <formula>NOT(ISERROR(SEARCH("BANND",C865)))</formula>
    </cfRule>
  </conditionalFormatting>
  <conditionalFormatting sqref="B865:F865 J865:L865">
    <cfRule type="expression" dxfId="9111" priority="4898">
      <formula>"'=NOT(ISERROR(VLOOKUP('Banned list'!)"</formula>
    </cfRule>
  </conditionalFormatting>
  <conditionalFormatting sqref="J865">
    <cfRule type="containsText" dxfId="9110" priority="4891" operator="containsText" text="hw">
      <formula>NOT(ISERROR(SEARCH("hw",J865)))</formula>
    </cfRule>
    <cfRule type="containsText" dxfId="9109" priority="4892" operator="containsText" text="bb">
      <formula>NOT(ISERROR(SEARCH("bb",J865)))</formula>
    </cfRule>
    <cfRule type="containsText" dxfId="9108" priority="4893" stopIfTrue="1" operator="containsText" text="booking hc">
      <formula>NOT(ISERROR(SEARCH("booking hc",J865)))</formula>
    </cfRule>
    <cfRule type="containsText" dxfId="9107" priority="4894" operator="containsText" text="expedia vc">
      <formula>NOT(ISERROR(SEARCH("expedia vc",J865)))</formula>
    </cfRule>
    <cfRule type="containsText" dxfId="9106" priority="4895" operator="containsText" text="booking hcn">
      <formula>NOT(ISERROR(SEARCH("booking hcn",J865)))</formula>
    </cfRule>
    <cfRule type="containsText" dxfId="9105" priority="4896" stopIfTrue="1" operator="containsText" text="booking vcd">
      <formula>NOT(ISERROR(SEARCH("booking vcd",J865)))</formula>
    </cfRule>
    <cfRule type="containsText" dxfId="9104" priority="4897" stopIfTrue="1" operator="containsText" text="booking vc">
      <formula>NOT(ISERROR(SEARCH("booking vc",J865)))</formula>
    </cfRule>
  </conditionalFormatting>
  <conditionalFormatting sqref="J865">
    <cfRule type="containsText" dxfId="9103" priority="4900" operator="containsText" text="BANND">
      <formula>NOT(ISERROR(SEARCH("BANND",J865)))</formula>
    </cfRule>
    <cfRule type="expression" dxfId="9102" priority="4901">
      <formula>"'=NOT(ISERROR(VLOOKUP('Banned list'!)"</formula>
    </cfRule>
  </conditionalFormatting>
  <conditionalFormatting sqref="N865">
    <cfRule type="containsText" dxfId="9101" priority="4889" operator="containsText" text="BANND">
      <formula>NOT(ISERROR(SEARCH("BANND",N865)))</formula>
    </cfRule>
  </conditionalFormatting>
  <conditionalFormatting sqref="F865">
    <cfRule type="containsText" dxfId="9100" priority="4887" operator="containsText" text="BANND">
      <formula>NOT(ISERROR(SEARCH("BANND",F865)))</formula>
    </cfRule>
  </conditionalFormatting>
  <conditionalFormatting sqref="F865">
    <cfRule type="expression" dxfId="9099" priority="4886">
      <formula>"'=NOT(ISERROR(VLOOKUP('Banned list'!)"</formula>
    </cfRule>
  </conditionalFormatting>
  <conditionalFormatting sqref="G865">
    <cfRule type="containsText" dxfId="9098" priority="4884" operator="containsText" text="BANND">
      <formula>NOT(ISERROR(SEARCH("BANND",G865)))</formula>
    </cfRule>
  </conditionalFormatting>
  <conditionalFormatting sqref="H865">
    <cfRule type="containsText" dxfId="9097" priority="4882" operator="containsText" text="BANND">
      <formula>NOT(ISERROR(SEARCH("BANND",H865)))</formula>
    </cfRule>
  </conditionalFormatting>
  <conditionalFormatting sqref="O865">
    <cfRule type="containsText" dxfId="9096" priority="4880" operator="containsText" text="BANND">
      <formula>NOT(ISERROR(SEARCH("BANND",O865)))</formula>
    </cfRule>
  </conditionalFormatting>
  <conditionalFormatting sqref="U866:XFD866">
    <cfRule type="containsText" dxfId="9095" priority="4866" operator="containsText" text="BANND">
      <formula>NOT(ISERROR(SEARCH("BANND",U866)))</formula>
    </cfRule>
  </conditionalFormatting>
  <conditionalFormatting sqref="H866:L866 B866:F866">
    <cfRule type="expression" dxfId="9094" priority="4865">
      <formula>"'=NOT(ISERROR(VLOOKUP('Banned list'!)"</formula>
    </cfRule>
  </conditionalFormatting>
  <conditionalFormatting sqref="J866">
    <cfRule type="containsText" dxfId="9093" priority="4868" operator="containsText" text="bb">
      <formula>NOT(ISERROR(SEARCH("bb",J866)))</formula>
    </cfRule>
    <cfRule type="containsText" dxfId="9092" priority="4869" stopIfTrue="1" operator="containsText" text="booking hc">
      <formula>NOT(ISERROR(SEARCH("booking hc",J866)))</formula>
    </cfRule>
    <cfRule type="containsText" dxfId="9091" priority="4870" operator="containsText" text="expedia vc">
      <formula>NOT(ISERROR(SEARCH("expedia vc",J866)))</formula>
    </cfRule>
    <cfRule type="containsText" dxfId="9090" priority="4871" operator="containsText" text="booking hcn">
      <formula>NOT(ISERROR(SEARCH("booking hcn",J866)))</formula>
    </cfRule>
    <cfRule type="containsText" dxfId="9089" priority="4872" stopIfTrue="1" operator="containsText" text="booking vcd">
      <formula>NOT(ISERROR(SEARCH("booking vcd",J866)))</formula>
    </cfRule>
    <cfRule type="containsText" dxfId="9088" priority="4873" stopIfTrue="1" operator="containsText" text="booking vc">
      <formula>NOT(ISERROR(SEARCH("booking vc",J866)))</formula>
    </cfRule>
  </conditionalFormatting>
  <conditionalFormatting sqref="J866">
    <cfRule type="containsText" dxfId="9087" priority="4867" operator="containsText" text="hw">
      <formula>NOT(ISERROR(SEARCH("hw",J866)))</formula>
    </cfRule>
  </conditionalFormatting>
  <conditionalFormatting sqref="J866">
    <cfRule type="containsText" dxfId="9086" priority="4858" operator="containsText" text="hw">
      <formula>NOT(ISERROR(SEARCH("hw",J866)))</formula>
    </cfRule>
    <cfRule type="containsText" dxfId="9085" priority="4859" operator="containsText" text="bb">
      <formula>NOT(ISERROR(SEARCH("bb",J866)))</formula>
    </cfRule>
    <cfRule type="containsText" dxfId="9084" priority="4860" stopIfTrue="1" operator="containsText" text="booking hc">
      <formula>NOT(ISERROR(SEARCH("booking hc",J866)))</formula>
    </cfRule>
    <cfRule type="containsText" dxfId="9083" priority="4861" operator="containsText" text="expedia vc">
      <formula>NOT(ISERROR(SEARCH("expedia vc",J866)))</formula>
    </cfRule>
    <cfRule type="containsText" dxfId="9082" priority="4862" operator="containsText" text="booking hcn">
      <formula>NOT(ISERROR(SEARCH("booking hcn",J866)))</formula>
    </cfRule>
    <cfRule type="containsText" dxfId="9081" priority="4863" stopIfTrue="1" operator="containsText" text="booking vcd">
      <formula>NOT(ISERROR(SEARCH("booking vcd",J866)))</formula>
    </cfRule>
    <cfRule type="containsText" dxfId="9080" priority="4864" stopIfTrue="1" operator="containsText" text="booking vc">
      <formula>NOT(ISERROR(SEARCH("booking vc",J866)))</formula>
    </cfRule>
  </conditionalFormatting>
  <conditionalFormatting sqref="J866">
    <cfRule type="containsText" dxfId="9079" priority="4877" operator="containsText" text="BANND">
      <formula>NOT(ISERROR(SEARCH("BANND",J866)))</formula>
    </cfRule>
    <cfRule type="expression" dxfId="9078" priority="4878">
      <formula>"'=NOT(ISERROR(VLOOKUP('Banned list'!)"</formula>
    </cfRule>
  </conditionalFormatting>
  <conditionalFormatting sqref="N866">
    <cfRule type="containsText" dxfId="9077" priority="4874" stopIfTrue="1" operator="containsText" text="CHARGE ON ARRIVAL">
      <formula>NOT(ISERROR(SEARCH("CHARGE ON ARRIVAL",N866)))</formula>
    </cfRule>
    <cfRule type="containsText" dxfId="9076" priority="4875" stopIfTrue="1" operator="containsText" text="CHARGE VC ON DAY">
      <formula>NOT(ISERROR(SEARCH("CHARGE VC ON DAY",N866)))</formula>
    </cfRule>
    <cfRule type="containsText" dxfId="9075" priority="4876" stopIfTrue="1" operator="containsText" text="PAID">
      <formula>NOT(ISERROR(SEARCH("PAID",N866)))</formula>
    </cfRule>
  </conditionalFormatting>
  <conditionalFormatting sqref="C866:G866">
    <cfRule type="containsText" dxfId="9074" priority="4854" operator="containsText" text="BANND">
      <formula>NOT(ISERROR(SEARCH("BANND",C866)))</formula>
    </cfRule>
  </conditionalFormatting>
  <conditionalFormatting sqref="B866:F866 J866:L866">
    <cfRule type="expression" dxfId="9073" priority="4853">
      <formula>"'=NOT(ISERROR(VLOOKUP('Banned list'!)"</formula>
    </cfRule>
  </conditionalFormatting>
  <conditionalFormatting sqref="J866">
    <cfRule type="containsText" dxfId="9072" priority="4846" operator="containsText" text="hw">
      <formula>NOT(ISERROR(SEARCH("hw",J866)))</formula>
    </cfRule>
    <cfRule type="containsText" dxfId="9071" priority="4847" operator="containsText" text="bb">
      <formula>NOT(ISERROR(SEARCH("bb",J866)))</formula>
    </cfRule>
    <cfRule type="containsText" dxfId="9070" priority="4848" stopIfTrue="1" operator="containsText" text="booking hc">
      <formula>NOT(ISERROR(SEARCH("booking hc",J866)))</formula>
    </cfRule>
    <cfRule type="containsText" dxfId="9069" priority="4849" operator="containsText" text="expedia vc">
      <formula>NOT(ISERROR(SEARCH("expedia vc",J866)))</formula>
    </cfRule>
    <cfRule type="containsText" dxfId="9068" priority="4850" operator="containsText" text="booking hcn">
      <formula>NOT(ISERROR(SEARCH("booking hcn",J866)))</formula>
    </cfRule>
    <cfRule type="containsText" dxfId="9067" priority="4851" stopIfTrue="1" operator="containsText" text="booking vcd">
      <formula>NOT(ISERROR(SEARCH("booking vcd",J866)))</formula>
    </cfRule>
    <cfRule type="containsText" dxfId="9066" priority="4852" stopIfTrue="1" operator="containsText" text="booking vc">
      <formula>NOT(ISERROR(SEARCH("booking vc",J866)))</formula>
    </cfRule>
  </conditionalFormatting>
  <conditionalFormatting sqref="J866">
    <cfRule type="containsText" dxfId="9065" priority="4855" operator="containsText" text="BANND">
      <formula>NOT(ISERROR(SEARCH("BANND",J866)))</formula>
    </cfRule>
    <cfRule type="expression" dxfId="9064" priority="4856">
      <formula>"'=NOT(ISERROR(VLOOKUP('Banned list'!)"</formula>
    </cfRule>
  </conditionalFormatting>
  <conditionalFormatting sqref="N866">
    <cfRule type="containsText" dxfId="9063" priority="4844" operator="containsText" text="BANND">
      <formula>NOT(ISERROR(SEARCH("BANND",N866)))</formula>
    </cfRule>
  </conditionalFormatting>
  <conditionalFormatting sqref="F866">
    <cfRule type="containsText" dxfId="9062" priority="4842" operator="containsText" text="BANND">
      <formula>NOT(ISERROR(SEARCH("BANND",F866)))</formula>
    </cfRule>
  </conditionalFormatting>
  <conditionalFormatting sqref="F866">
    <cfRule type="expression" dxfId="9061" priority="4841">
      <formula>"'=NOT(ISERROR(VLOOKUP('Banned list'!)"</formula>
    </cfRule>
  </conditionalFormatting>
  <conditionalFormatting sqref="G866">
    <cfRule type="containsText" dxfId="9060" priority="4839" operator="containsText" text="BANND">
      <formula>NOT(ISERROR(SEARCH("BANND",G866)))</formula>
    </cfRule>
  </conditionalFormatting>
  <conditionalFormatting sqref="H866">
    <cfRule type="containsText" dxfId="9059" priority="4837" operator="containsText" text="BANND">
      <formula>NOT(ISERROR(SEARCH("BANND",H866)))</formula>
    </cfRule>
  </conditionalFormatting>
  <conditionalFormatting sqref="O866">
    <cfRule type="containsText" dxfId="9058" priority="4835" operator="containsText" text="BANND">
      <formula>NOT(ISERROR(SEARCH("BANND",O866)))</formula>
    </cfRule>
  </conditionalFormatting>
  <conditionalFormatting sqref="B867:F867 H867:L867">
    <cfRule type="expression" dxfId="9057" priority="4820">
      <formula>"'=NOT(ISERROR(VLOOKUP('Banned list'!)"</formula>
    </cfRule>
  </conditionalFormatting>
  <conditionalFormatting sqref="J867">
    <cfRule type="containsText" dxfId="9056" priority="4823" operator="containsText" text="bb">
      <formula>NOT(ISERROR(SEARCH("bb",J867)))</formula>
    </cfRule>
    <cfRule type="containsText" dxfId="9055" priority="4824" stopIfTrue="1" operator="containsText" text="booking hc">
      <formula>NOT(ISERROR(SEARCH("booking hc",J867)))</formula>
    </cfRule>
    <cfRule type="containsText" dxfId="9054" priority="4825" operator="containsText" text="expedia vc">
      <formula>NOT(ISERROR(SEARCH("expedia vc",J867)))</formula>
    </cfRule>
    <cfRule type="containsText" dxfId="9053" priority="4826" operator="containsText" text="booking hcn">
      <formula>NOT(ISERROR(SEARCH("booking hcn",J867)))</formula>
    </cfRule>
    <cfRule type="containsText" dxfId="9052" priority="4827" stopIfTrue="1" operator="containsText" text="booking vcd">
      <formula>NOT(ISERROR(SEARCH("booking vcd",J867)))</formula>
    </cfRule>
    <cfRule type="containsText" dxfId="9051" priority="4828" stopIfTrue="1" operator="containsText" text="booking vc">
      <formula>NOT(ISERROR(SEARCH("booking vc",J867)))</formula>
    </cfRule>
  </conditionalFormatting>
  <conditionalFormatting sqref="J867">
    <cfRule type="containsText" dxfId="9050" priority="4822" operator="containsText" text="hw">
      <formula>NOT(ISERROR(SEARCH("hw",J867)))</formula>
    </cfRule>
  </conditionalFormatting>
  <conditionalFormatting sqref="J867">
    <cfRule type="containsText" dxfId="9049" priority="4813" operator="containsText" text="hw">
      <formula>NOT(ISERROR(SEARCH("hw",J867)))</formula>
    </cfRule>
    <cfRule type="containsText" dxfId="9048" priority="4814" operator="containsText" text="bb">
      <formula>NOT(ISERROR(SEARCH("bb",J867)))</formula>
    </cfRule>
    <cfRule type="containsText" dxfId="9047" priority="4815" stopIfTrue="1" operator="containsText" text="booking hc">
      <formula>NOT(ISERROR(SEARCH("booking hc",J867)))</formula>
    </cfRule>
    <cfRule type="containsText" dxfId="9046" priority="4816" operator="containsText" text="expedia vc">
      <formula>NOT(ISERROR(SEARCH("expedia vc",J867)))</formula>
    </cfRule>
    <cfRule type="containsText" dxfId="9045" priority="4817" operator="containsText" text="booking hcn">
      <formula>NOT(ISERROR(SEARCH("booking hcn",J867)))</formula>
    </cfRule>
    <cfRule type="containsText" dxfId="9044" priority="4818" stopIfTrue="1" operator="containsText" text="booking vcd">
      <formula>NOT(ISERROR(SEARCH("booking vcd",J867)))</formula>
    </cfRule>
    <cfRule type="containsText" dxfId="9043" priority="4819" stopIfTrue="1" operator="containsText" text="booking vc">
      <formula>NOT(ISERROR(SEARCH("booking vc",J867)))</formula>
    </cfRule>
  </conditionalFormatting>
  <conditionalFormatting sqref="J867">
    <cfRule type="containsText" dxfId="9042" priority="4832" operator="containsText" text="BANND">
      <formula>NOT(ISERROR(SEARCH("BANND",J867)))</formula>
    </cfRule>
    <cfRule type="expression" dxfId="9041" priority="4833">
      <formula>"'=NOT(ISERROR(VLOOKUP('Banned list'!)"</formula>
    </cfRule>
  </conditionalFormatting>
  <conditionalFormatting sqref="N867">
    <cfRule type="containsText" dxfId="9040" priority="4829" stopIfTrue="1" operator="containsText" text="CHARGE ON ARRIVAL">
      <formula>NOT(ISERROR(SEARCH("CHARGE ON ARRIVAL",N867)))</formula>
    </cfRule>
    <cfRule type="containsText" dxfId="9039" priority="4830" stopIfTrue="1" operator="containsText" text="CHARGE VC ON DAY">
      <formula>NOT(ISERROR(SEARCH("CHARGE VC ON DAY",N867)))</formula>
    </cfRule>
    <cfRule type="containsText" dxfId="9038" priority="4831" stopIfTrue="1" operator="containsText" text="PAID">
      <formula>NOT(ISERROR(SEARCH("PAID",N867)))</formula>
    </cfRule>
  </conditionalFormatting>
  <conditionalFormatting sqref="J868">
    <cfRule type="containsText" dxfId="9037" priority="4804" operator="containsText" text="bb">
      <formula>NOT(ISERROR(SEARCH("bb",J868)))</formula>
    </cfRule>
    <cfRule type="containsText" dxfId="9036" priority="4805" stopIfTrue="1" operator="containsText" text="booking hc">
      <formula>NOT(ISERROR(SEARCH("booking hc",J868)))</formula>
    </cfRule>
    <cfRule type="containsText" dxfId="9035" priority="4806" operator="containsText" text="expedia vc">
      <formula>NOT(ISERROR(SEARCH("expedia vc",J868)))</formula>
    </cfRule>
    <cfRule type="containsText" dxfId="9034" priority="4807" operator="containsText" text="booking hcn">
      <formula>NOT(ISERROR(SEARCH("booking hcn",J868)))</formula>
    </cfRule>
    <cfRule type="containsText" dxfId="9033" priority="4808" stopIfTrue="1" operator="containsText" text="booking vcd">
      <formula>NOT(ISERROR(SEARCH("booking vcd",J868)))</formula>
    </cfRule>
    <cfRule type="containsText" dxfId="9032" priority="4809" stopIfTrue="1" operator="containsText" text="booking vc">
      <formula>NOT(ISERROR(SEARCH("booking vc",J868)))</formula>
    </cfRule>
  </conditionalFormatting>
  <conditionalFormatting sqref="J868">
    <cfRule type="containsText" dxfId="9031" priority="4803" operator="containsText" text="hw">
      <formula>NOT(ISERROR(SEARCH("hw",J868)))</formula>
    </cfRule>
  </conditionalFormatting>
  <conditionalFormatting sqref="N868">
    <cfRule type="containsText" dxfId="9030" priority="4810" stopIfTrue="1" operator="containsText" text="CHARGE ON ARRIVAL">
      <formula>NOT(ISERROR(SEARCH("CHARGE ON ARRIVAL",N868)))</formula>
    </cfRule>
    <cfRule type="containsText" dxfId="9029" priority="4811" stopIfTrue="1" operator="containsText" text="CHARGE VC ON DAY">
      <formula>NOT(ISERROR(SEARCH("CHARGE VC ON DAY",N868)))</formula>
    </cfRule>
    <cfRule type="containsText" dxfId="9028" priority="4812" stopIfTrue="1" operator="containsText" text="PAID">
      <formula>NOT(ISERROR(SEARCH("PAID",N868)))</formula>
    </cfRule>
  </conditionalFormatting>
  <conditionalFormatting sqref="J869">
    <cfRule type="containsText" dxfId="9027" priority="4794" operator="containsText" text="bb">
      <formula>NOT(ISERROR(SEARCH("bb",J869)))</formula>
    </cfRule>
    <cfRule type="containsText" dxfId="9026" priority="4795" stopIfTrue="1" operator="containsText" text="booking hc">
      <formula>NOT(ISERROR(SEARCH("booking hc",J869)))</formula>
    </cfRule>
    <cfRule type="containsText" dxfId="9025" priority="4796" operator="containsText" text="expedia vc">
      <formula>NOT(ISERROR(SEARCH("expedia vc",J869)))</formula>
    </cfRule>
    <cfRule type="containsText" dxfId="9024" priority="4797" operator="containsText" text="booking hcn">
      <formula>NOT(ISERROR(SEARCH("booking hcn",J869)))</formula>
    </cfRule>
    <cfRule type="containsText" dxfId="9023" priority="4798" stopIfTrue="1" operator="containsText" text="booking vcd">
      <formula>NOT(ISERROR(SEARCH("booking vcd",J869)))</formula>
    </cfRule>
    <cfRule type="containsText" dxfId="9022" priority="4799" stopIfTrue="1" operator="containsText" text="booking vc">
      <formula>NOT(ISERROR(SEARCH("booking vc",J869)))</formula>
    </cfRule>
  </conditionalFormatting>
  <conditionalFormatting sqref="J869">
    <cfRule type="containsText" dxfId="9021" priority="4793" operator="containsText" text="hw">
      <formula>NOT(ISERROR(SEARCH("hw",J869)))</formula>
    </cfRule>
  </conditionalFormatting>
  <conditionalFormatting sqref="N869">
    <cfRule type="containsText" dxfId="9020" priority="4800" stopIfTrue="1" operator="containsText" text="CHARGE ON ARRIVAL">
      <formula>NOT(ISERROR(SEARCH("CHARGE ON ARRIVAL",N869)))</formula>
    </cfRule>
    <cfRule type="containsText" dxfId="9019" priority="4801" stopIfTrue="1" operator="containsText" text="CHARGE VC ON DAY">
      <formula>NOT(ISERROR(SEARCH("CHARGE VC ON DAY",N869)))</formula>
    </cfRule>
    <cfRule type="containsText" dxfId="9018" priority="4802" stopIfTrue="1" operator="containsText" text="PAID">
      <formula>NOT(ISERROR(SEARCH("PAID",N869)))</formula>
    </cfRule>
  </conditionalFormatting>
  <conditionalFormatting sqref="M870">
    <cfRule type="containsText" dxfId="9017" priority="4791" operator="containsText" text="BANND">
      <formula>NOT(ISERROR(SEARCH("BANND",M870)))</formula>
    </cfRule>
  </conditionalFormatting>
  <conditionalFormatting sqref="J870">
    <cfRule type="containsText" dxfId="9016" priority="4782" operator="containsText" text="bb">
      <formula>NOT(ISERROR(SEARCH("bb",J870)))</formula>
    </cfRule>
    <cfRule type="containsText" dxfId="9015" priority="4783" stopIfTrue="1" operator="containsText" text="booking hc">
      <formula>NOT(ISERROR(SEARCH("booking hc",J870)))</formula>
    </cfRule>
    <cfRule type="containsText" dxfId="9014" priority="4784" operator="containsText" text="expedia vc">
      <formula>NOT(ISERROR(SEARCH("expedia vc",J870)))</formula>
    </cfRule>
    <cfRule type="containsText" dxfId="9013" priority="4785" operator="containsText" text="booking hcn">
      <formula>NOT(ISERROR(SEARCH("booking hcn",J870)))</formula>
    </cfRule>
    <cfRule type="containsText" dxfId="9012" priority="4786" stopIfTrue="1" operator="containsText" text="booking vcd">
      <formula>NOT(ISERROR(SEARCH("booking vcd",J870)))</formula>
    </cfRule>
    <cfRule type="containsText" dxfId="9011" priority="4787" stopIfTrue="1" operator="containsText" text="booking vc">
      <formula>NOT(ISERROR(SEARCH("booking vc",J870)))</formula>
    </cfRule>
  </conditionalFormatting>
  <conditionalFormatting sqref="J870">
    <cfRule type="containsText" dxfId="9010" priority="4781" operator="containsText" text="hw">
      <formula>NOT(ISERROR(SEARCH("hw",J870)))</formula>
    </cfRule>
  </conditionalFormatting>
  <conditionalFormatting sqref="N870">
    <cfRule type="containsText" dxfId="9009" priority="4788" stopIfTrue="1" operator="containsText" text="CHARGE ON ARRIVAL">
      <formula>NOT(ISERROR(SEARCH("CHARGE ON ARRIVAL",N870)))</formula>
    </cfRule>
    <cfRule type="containsText" dxfId="9008" priority="4789" stopIfTrue="1" operator="containsText" text="CHARGE VC ON DAY">
      <formula>NOT(ISERROR(SEARCH("CHARGE VC ON DAY",N870)))</formula>
    </cfRule>
    <cfRule type="containsText" dxfId="9007" priority="4790" stopIfTrue="1" operator="containsText" text="PAID">
      <formula>NOT(ISERROR(SEARCH("PAID",N870)))</formula>
    </cfRule>
  </conditionalFormatting>
  <conditionalFormatting sqref="H871:L871 B871:F871">
    <cfRule type="expression" dxfId="9006" priority="4766">
      <formula>"'=NOT(ISERROR(VLOOKUP('Banned list'!)"</formula>
    </cfRule>
  </conditionalFormatting>
  <conditionalFormatting sqref="J871">
    <cfRule type="containsText" dxfId="9005" priority="4769" operator="containsText" text="bb">
      <formula>NOT(ISERROR(SEARCH("bb",J871)))</formula>
    </cfRule>
    <cfRule type="containsText" dxfId="9004" priority="4770" stopIfTrue="1" operator="containsText" text="booking hc">
      <formula>NOT(ISERROR(SEARCH("booking hc",J871)))</formula>
    </cfRule>
    <cfRule type="containsText" dxfId="9003" priority="4771" operator="containsText" text="expedia vc">
      <formula>NOT(ISERROR(SEARCH("expedia vc",J871)))</formula>
    </cfRule>
    <cfRule type="containsText" dxfId="9002" priority="4772" operator="containsText" text="booking hcn">
      <formula>NOT(ISERROR(SEARCH("booking hcn",J871)))</formula>
    </cfRule>
    <cfRule type="containsText" dxfId="9001" priority="4773" stopIfTrue="1" operator="containsText" text="booking vcd">
      <formula>NOT(ISERROR(SEARCH("booking vcd",J871)))</formula>
    </cfRule>
    <cfRule type="containsText" dxfId="9000" priority="4774" stopIfTrue="1" operator="containsText" text="booking vc">
      <formula>NOT(ISERROR(SEARCH("booking vc",J871)))</formula>
    </cfRule>
  </conditionalFormatting>
  <conditionalFormatting sqref="J871">
    <cfRule type="containsText" dxfId="8999" priority="4768" operator="containsText" text="hw">
      <formula>NOT(ISERROR(SEARCH("hw",J871)))</formula>
    </cfRule>
  </conditionalFormatting>
  <conditionalFormatting sqref="J871">
    <cfRule type="containsText" dxfId="8998" priority="4759" operator="containsText" text="hw">
      <formula>NOT(ISERROR(SEARCH("hw",J871)))</formula>
    </cfRule>
    <cfRule type="containsText" dxfId="8997" priority="4760" operator="containsText" text="bb">
      <formula>NOT(ISERROR(SEARCH("bb",J871)))</formula>
    </cfRule>
    <cfRule type="containsText" dxfId="8996" priority="4761" stopIfTrue="1" operator="containsText" text="booking hc">
      <formula>NOT(ISERROR(SEARCH("booking hc",J871)))</formula>
    </cfRule>
    <cfRule type="containsText" dxfId="8995" priority="4762" operator="containsText" text="expedia vc">
      <formula>NOT(ISERROR(SEARCH("expedia vc",J871)))</formula>
    </cfRule>
    <cfRule type="containsText" dxfId="8994" priority="4763" operator="containsText" text="booking hcn">
      <formula>NOT(ISERROR(SEARCH("booking hcn",J871)))</formula>
    </cfRule>
    <cfRule type="containsText" dxfId="8993" priority="4764" stopIfTrue="1" operator="containsText" text="booking vcd">
      <formula>NOT(ISERROR(SEARCH("booking vcd",J871)))</formula>
    </cfRule>
    <cfRule type="containsText" dxfId="8992" priority="4765" stopIfTrue="1" operator="containsText" text="booking vc">
      <formula>NOT(ISERROR(SEARCH("booking vc",J871)))</formula>
    </cfRule>
  </conditionalFormatting>
  <conditionalFormatting sqref="J871">
    <cfRule type="containsText" dxfId="8991" priority="4778" operator="containsText" text="BANND">
      <formula>NOT(ISERROR(SEARCH("BANND",J871)))</formula>
    </cfRule>
    <cfRule type="expression" dxfId="8990" priority="4779">
      <formula>"'=NOT(ISERROR(VLOOKUP('Banned list'!)"</formula>
    </cfRule>
  </conditionalFormatting>
  <conditionalFormatting sqref="N871">
    <cfRule type="containsText" dxfId="8989" priority="4775" stopIfTrue="1" operator="containsText" text="CHARGE ON ARRIVAL">
      <formula>NOT(ISERROR(SEARCH("CHARGE ON ARRIVAL",N871)))</formula>
    </cfRule>
    <cfRule type="containsText" dxfId="8988" priority="4776" stopIfTrue="1" operator="containsText" text="CHARGE VC ON DAY">
      <formula>NOT(ISERROR(SEARCH("CHARGE VC ON DAY",N871)))</formula>
    </cfRule>
    <cfRule type="containsText" dxfId="8987" priority="4777" stopIfTrue="1" operator="containsText" text="PAID">
      <formula>NOT(ISERROR(SEARCH("PAID",N871)))</formula>
    </cfRule>
  </conditionalFormatting>
  <conditionalFormatting sqref="H872:L872 B872:F872">
    <cfRule type="expression" dxfId="8986" priority="4744">
      <formula>"'=NOT(ISERROR(VLOOKUP('Banned list'!)"</formula>
    </cfRule>
  </conditionalFormatting>
  <conditionalFormatting sqref="J872">
    <cfRule type="containsText" dxfId="8985" priority="4747" operator="containsText" text="bb">
      <formula>NOT(ISERROR(SEARCH("bb",J872)))</formula>
    </cfRule>
    <cfRule type="containsText" dxfId="8984" priority="4748" stopIfTrue="1" operator="containsText" text="booking hc">
      <formula>NOT(ISERROR(SEARCH("booking hc",J872)))</formula>
    </cfRule>
    <cfRule type="containsText" dxfId="8983" priority="4749" operator="containsText" text="expedia vc">
      <formula>NOT(ISERROR(SEARCH("expedia vc",J872)))</formula>
    </cfRule>
    <cfRule type="containsText" dxfId="8982" priority="4750" operator="containsText" text="booking hcn">
      <formula>NOT(ISERROR(SEARCH("booking hcn",J872)))</formula>
    </cfRule>
    <cfRule type="containsText" dxfId="8981" priority="4751" stopIfTrue="1" operator="containsText" text="booking vcd">
      <formula>NOT(ISERROR(SEARCH("booking vcd",J872)))</formula>
    </cfRule>
    <cfRule type="containsText" dxfId="8980" priority="4752" stopIfTrue="1" operator="containsText" text="booking vc">
      <formula>NOT(ISERROR(SEARCH("booking vc",J872)))</formula>
    </cfRule>
  </conditionalFormatting>
  <conditionalFormatting sqref="J872">
    <cfRule type="containsText" dxfId="8979" priority="4746" operator="containsText" text="hw">
      <formula>NOT(ISERROR(SEARCH("hw",J872)))</formula>
    </cfRule>
  </conditionalFormatting>
  <conditionalFormatting sqref="J872">
    <cfRule type="containsText" dxfId="8978" priority="4737" operator="containsText" text="hw">
      <formula>NOT(ISERROR(SEARCH("hw",J872)))</formula>
    </cfRule>
    <cfRule type="containsText" dxfId="8977" priority="4738" operator="containsText" text="bb">
      <formula>NOT(ISERROR(SEARCH("bb",J872)))</formula>
    </cfRule>
    <cfRule type="containsText" dxfId="8976" priority="4739" stopIfTrue="1" operator="containsText" text="booking hc">
      <formula>NOT(ISERROR(SEARCH("booking hc",J872)))</formula>
    </cfRule>
    <cfRule type="containsText" dxfId="8975" priority="4740" operator="containsText" text="expedia vc">
      <formula>NOT(ISERROR(SEARCH("expedia vc",J872)))</formula>
    </cfRule>
    <cfRule type="containsText" dxfId="8974" priority="4741" operator="containsText" text="booking hcn">
      <formula>NOT(ISERROR(SEARCH("booking hcn",J872)))</formula>
    </cfRule>
    <cfRule type="containsText" dxfId="8973" priority="4742" stopIfTrue="1" operator="containsText" text="booking vcd">
      <formula>NOT(ISERROR(SEARCH("booking vcd",J872)))</formula>
    </cfRule>
    <cfRule type="containsText" dxfId="8972" priority="4743" stopIfTrue="1" operator="containsText" text="booking vc">
      <formula>NOT(ISERROR(SEARCH("booking vc",J872)))</formula>
    </cfRule>
  </conditionalFormatting>
  <conditionalFormatting sqref="J872">
    <cfRule type="containsText" dxfId="8971" priority="4756" operator="containsText" text="BANND">
      <formula>NOT(ISERROR(SEARCH("BANND",J872)))</formula>
    </cfRule>
    <cfRule type="expression" dxfId="8970" priority="4757">
      <formula>"'=NOT(ISERROR(VLOOKUP('Banned list'!)"</formula>
    </cfRule>
  </conditionalFormatting>
  <conditionalFormatting sqref="N872">
    <cfRule type="containsText" dxfId="8969" priority="4753" stopIfTrue="1" operator="containsText" text="CHARGE ON ARRIVAL">
      <formula>NOT(ISERROR(SEARCH("CHARGE ON ARRIVAL",N872)))</formula>
    </cfRule>
    <cfRule type="containsText" dxfId="8968" priority="4754" stopIfTrue="1" operator="containsText" text="CHARGE VC ON DAY">
      <formula>NOT(ISERROR(SEARCH("CHARGE VC ON DAY",N872)))</formula>
    </cfRule>
    <cfRule type="containsText" dxfId="8967" priority="4755" stopIfTrue="1" operator="containsText" text="PAID">
      <formula>NOT(ISERROR(SEARCH("PAID",N872)))</formula>
    </cfRule>
  </conditionalFormatting>
  <conditionalFormatting sqref="J873">
    <cfRule type="containsText" dxfId="8966" priority="4728" operator="containsText" text="bb">
      <formula>NOT(ISERROR(SEARCH("bb",J873)))</formula>
    </cfRule>
    <cfRule type="containsText" dxfId="8965" priority="4729" stopIfTrue="1" operator="containsText" text="booking hc">
      <formula>NOT(ISERROR(SEARCH("booking hc",J873)))</formula>
    </cfRule>
    <cfRule type="containsText" dxfId="8964" priority="4730" operator="containsText" text="expedia vc">
      <formula>NOT(ISERROR(SEARCH("expedia vc",J873)))</formula>
    </cfRule>
    <cfRule type="containsText" dxfId="8963" priority="4731" operator="containsText" text="booking hcn">
      <formula>NOT(ISERROR(SEARCH("booking hcn",J873)))</formula>
    </cfRule>
    <cfRule type="containsText" dxfId="8962" priority="4732" stopIfTrue="1" operator="containsText" text="booking vcd">
      <formula>NOT(ISERROR(SEARCH("booking vcd",J873)))</formula>
    </cfRule>
    <cfRule type="containsText" dxfId="8961" priority="4733" stopIfTrue="1" operator="containsText" text="booking vc">
      <formula>NOT(ISERROR(SEARCH("booking vc",J873)))</formula>
    </cfRule>
  </conditionalFormatting>
  <conditionalFormatting sqref="J873">
    <cfRule type="containsText" dxfId="8960" priority="4727" operator="containsText" text="hw">
      <formula>NOT(ISERROR(SEARCH("hw",J873)))</formula>
    </cfRule>
  </conditionalFormatting>
  <conditionalFormatting sqref="N873">
    <cfRule type="containsText" dxfId="8959" priority="4734" stopIfTrue="1" operator="containsText" text="CHARGE ON ARRIVAL">
      <formula>NOT(ISERROR(SEARCH("CHARGE ON ARRIVAL",N873)))</formula>
    </cfRule>
    <cfRule type="containsText" dxfId="8958" priority="4735" stopIfTrue="1" operator="containsText" text="CHARGE VC ON DAY">
      <formula>NOT(ISERROR(SEARCH("CHARGE VC ON DAY",N873)))</formula>
    </cfRule>
    <cfRule type="containsText" dxfId="8957" priority="4736" stopIfTrue="1" operator="containsText" text="PAID">
      <formula>NOT(ISERROR(SEARCH("PAID",N873)))</formula>
    </cfRule>
  </conditionalFormatting>
  <conditionalFormatting sqref="J874">
    <cfRule type="containsText" dxfId="8956" priority="4718" operator="containsText" text="bb">
      <formula>NOT(ISERROR(SEARCH("bb",J874)))</formula>
    </cfRule>
    <cfRule type="containsText" dxfId="8955" priority="4719" stopIfTrue="1" operator="containsText" text="booking hc">
      <formula>NOT(ISERROR(SEARCH("booking hc",J874)))</formula>
    </cfRule>
    <cfRule type="containsText" dxfId="8954" priority="4720" operator="containsText" text="expedia vc">
      <formula>NOT(ISERROR(SEARCH("expedia vc",J874)))</formula>
    </cfRule>
    <cfRule type="containsText" dxfId="8953" priority="4721" operator="containsText" text="booking hcn">
      <formula>NOT(ISERROR(SEARCH("booking hcn",J874)))</formula>
    </cfRule>
    <cfRule type="containsText" dxfId="8952" priority="4722" stopIfTrue="1" operator="containsText" text="booking vcd">
      <formula>NOT(ISERROR(SEARCH("booking vcd",J874)))</formula>
    </cfRule>
    <cfRule type="containsText" dxfId="8951" priority="4723" stopIfTrue="1" operator="containsText" text="booking vc">
      <formula>NOT(ISERROR(SEARCH("booking vc",J874)))</formula>
    </cfRule>
  </conditionalFormatting>
  <conditionalFormatting sqref="J874">
    <cfRule type="containsText" dxfId="8950" priority="4717" operator="containsText" text="hw">
      <formula>NOT(ISERROR(SEARCH("hw",J874)))</formula>
    </cfRule>
  </conditionalFormatting>
  <conditionalFormatting sqref="N874">
    <cfRule type="containsText" dxfId="8949" priority="4724" stopIfTrue="1" operator="containsText" text="CHARGE ON ARRIVAL">
      <formula>NOT(ISERROR(SEARCH("CHARGE ON ARRIVAL",N874)))</formula>
    </cfRule>
    <cfRule type="containsText" dxfId="8948" priority="4725" stopIfTrue="1" operator="containsText" text="CHARGE VC ON DAY">
      <formula>NOT(ISERROR(SEARCH("CHARGE VC ON DAY",N874)))</formula>
    </cfRule>
    <cfRule type="containsText" dxfId="8947" priority="4726" stopIfTrue="1" operator="containsText" text="PAID">
      <formula>NOT(ISERROR(SEARCH("PAID",N874)))</formula>
    </cfRule>
  </conditionalFormatting>
  <conditionalFormatting sqref="C875:L875">
    <cfRule type="containsText" dxfId="8946" priority="4703" operator="containsText" text="BANND">
      <formula>NOT(ISERROR(SEARCH("BANND",C875)))</formula>
    </cfRule>
  </conditionalFormatting>
  <conditionalFormatting sqref="B875:F875 H875:L875">
    <cfRule type="expression" dxfId="8945" priority="4702">
      <formula>"'=NOT(ISERROR(VLOOKUP('Banned list'!)"</formula>
    </cfRule>
  </conditionalFormatting>
  <conditionalFormatting sqref="J875">
    <cfRule type="containsText" dxfId="8944" priority="4705" operator="containsText" text="bb">
      <formula>NOT(ISERROR(SEARCH("bb",J875)))</formula>
    </cfRule>
    <cfRule type="containsText" dxfId="8943" priority="4706" stopIfTrue="1" operator="containsText" text="booking hc">
      <formula>NOT(ISERROR(SEARCH("booking hc",J875)))</formula>
    </cfRule>
    <cfRule type="containsText" dxfId="8942" priority="4707" operator="containsText" text="expedia vc">
      <formula>NOT(ISERROR(SEARCH("expedia vc",J875)))</formula>
    </cfRule>
    <cfRule type="containsText" dxfId="8941" priority="4708" operator="containsText" text="booking hcn">
      <formula>NOT(ISERROR(SEARCH("booking hcn",J875)))</formula>
    </cfRule>
    <cfRule type="containsText" dxfId="8940" priority="4709" stopIfTrue="1" operator="containsText" text="booking vcd">
      <formula>NOT(ISERROR(SEARCH("booking vcd",J875)))</formula>
    </cfRule>
    <cfRule type="containsText" dxfId="8939" priority="4710" stopIfTrue="1" operator="containsText" text="booking vc">
      <formula>NOT(ISERROR(SEARCH("booking vc",J875)))</formula>
    </cfRule>
  </conditionalFormatting>
  <conditionalFormatting sqref="J875">
    <cfRule type="containsText" dxfId="8938" priority="4704" operator="containsText" text="hw">
      <formula>NOT(ISERROR(SEARCH("hw",J875)))</formula>
    </cfRule>
  </conditionalFormatting>
  <conditionalFormatting sqref="J875">
    <cfRule type="containsText" dxfId="8937" priority="4695" operator="containsText" text="hw">
      <formula>NOT(ISERROR(SEARCH("hw",J875)))</formula>
    </cfRule>
    <cfRule type="containsText" dxfId="8936" priority="4696" operator="containsText" text="bb">
      <formula>NOT(ISERROR(SEARCH("bb",J875)))</formula>
    </cfRule>
    <cfRule type="containsText" dxfId="8935" priority="4697" stopIfTrue="1" operator="containsText" text="booking hc">
      <formula>NOT(ISERROR(SEARCH("booking hc",J875)))</formula>
    </cfRule>
    <cfRule type="containsText" dxfId="8934" priority="4698" operator="containsText" text="expedia vc">
      <formula>NOT(ISERROR(SEARCH("expedia vc",J875)))</formula>
    </cfRule>
    <cfRule type="containsText" dxfId="8933" priority="4699" operator="containsText" text="booking hcn">
      <formula>NOT(ISERROR(SEARCH("booking hcn",J875)))</formula>
    </cfRule>
    <cfRule type="containsText" dxfId="8932" priority="4700" stopIfTrue="1" operator="containsText" text="booking vcd">
      <formula>NOT(ISERROR(SEARCH("booking vcd",J875)))</formula>
    </cfRule>
    <cfRule type="containsText" dxfId="8931" priority="4701" stopIfTrue="1" operator="containsText" text="booking vc">
      <formula>NOT(ISERROR(SEARCH("booking vc",J875)))</formula>
    </cfRule>
  </conditionalFormatting>
  <conditionalFormatting sqref="J875">
    <cfRule type="containsText" dxfId="8930" priority="4714" operator="containsText" text="BANND">
      <formula>NOT(ISERROR(SEARCH("BANND",J875)))</formula>
    </cfRule>
    <cfRule type="expression" dxfId="8929" priority="4715">
      <formula>"'=NOT(ISERROR(VLOOKUP('Banned list'!)"</formula>
    </cfRule>
  </conditionalFormatting>
  <conditionalFormatting sqref="N875">
    <cfRule type="containsText" dxfId="8928" priority="4711" stopIfTrue="1" operator="containsText" text="CHARGE ON ARRIVAL">
      <formula>NOT(ISERROR(SEARCH("CHARGE ON ARRIVAL",N875)))</formula>
    </cfRule>
    <cfRule type="containsText" dxfId="8927" priority="4712" stopIfTrue="1" operator="containsText" text="CHARGE VC ON DAY">
      <formula>NOT(ISERROR(SEARCH("CHARGE VC ON DAY",N875)))</formula>
    </cfRule>
    <cfRule type="containsText" dxfId="8926" priority="4713" stopIfTrue="1" operator="containsText" text="PAID">
      <formula>NOT(ISERROR(SEARCH("PAID",N875)))</formula>
    </cfRule>
  </conditionalFormatting>
  <conditionalFormatting sqref="C875:G875">
    <cfRule type="containsText" dxfId="8925" priority="4691" operator="containsText" text="BANND">
      <formula>NOT(ISERROR(SEARCH("BANND",C875)))</formula>
    </cfRule>
  </conditionalFormatting>
  <conditionalFormatting sqref="J875:L875 B875:F875">
    <cfRule type="expression" dxfId="8924" priority="4690">
      <formula>"'=NOT(ISERROR(VLOOKUP('Banned list'!)"</formula>
    </cfRule>
  </conditionalFormatting>
  <conditionalFormatting sqref="J875">
    <cfRule type="containsText" dxfId="8923" priority="4683" operator="containsText" text="hw">
      <formula>NOT(ISERROR(SEARCH("hw",J875)))</formula>
    </cfRule>
    <cfRule type="containsText" dxfId="8922" priority="4684" operator="containsText" text="bb">
      <formula>NOT(ISERROR(SEARCH("bb",J875)))</formula>
    </cfRule>
    <cfRule type="containsText" dxfId="8921" priority="4685" stopIfTrue="1" operator="containsText" text="booking hc">
      <formula>NOT(ISERROR(SEARCH("booking hc",J875)))</formula>
    </cfRule>
    <cfRule type="containsText" dxfId="8920" priority="4686" operator="containsText" text="expedia vc">
      <formula>NOT(ISERROR(SEARCH("expedia vc",J875)))</formula>
    </cfRule>
    <cfRule type="containsText" dxfId="8919" priority="4687" operator="containsText" text="booking hcn">
      <formula>NOT(ISERROR(SEARCH("booking hcn",J875)))</formula>
    </cfRule>
    <cfRule type="containsText" dxfId="8918" priority="4688" stopIfTrue="1" operator="containsText" text="booking vcd">
      <formula>NOT(ISERROR(SEARCH("booking vcd",J875)))</formula>
    </cfRule>
    <cfRule type="containsText" dxfId="8917" priority="4689" stopIfTrue="1" operator="containsText" text="booking vc">
      <formula>NOT(ISERROR(SEARCH("booking vc",J875)))</formula>
    </cfRule>
  </conditionalFormatting>
  <conditionalFormatting sqref="J875">
    <cfRule type="containsText" dxfId="8916" priority="4692" operator="containsText" text="BANND">
      <formula>NOT(ISERROR(SEARCH("BANND",J875)))</formula>
    </cfRule>
    <cfRule type="expression" dxfId="8915" priority="4693">
      <formula>"'=NOT(ISERROR(VLOOKUP('Banned list'!)"</formula>
    </cfRule>
  </conditionalFormatting>
  <conditionalFormatting sqref="N875">
    <cfRule type="containsText" dxfId="8914" priority="4681" operator="containsText" text="BANND">
      <formula>NOT(ISERROR(SEARCH("BANND",N875)))</formula>
    </cfRule>
  </conditionalFormatting>
  <conditionalFormatting sqref="F875">
    <cfRule type="containsText" dxfId="8913" priority="4679" operator="containsText" text="BANND">
      <formula>NOT(ISERROR(SEARCH("BANND",F875)))</formula>
    </cfRule>
  </conditionalFormatting>
  <conditionalFormatting sqref="F875">
    <cfRule type="expression" dxfId="8912" priority="4678">
      <formula>"'=NOT(ISERROR(VLOOKUP('Banned list'!)"</formula>
    </cfRule>
  </conditionalFormatting>
  <conditionalFormatting sqref="G875">
    <cfRule type="containsText" dxfId="8911" priority="4676" operator="containsText" text="BANND">
      <formula>NOT(ISERROR(SEARCH("BANND",G875)))</formula>
    </cfRule>
  </conditionalFormatting>
  <conditionalFormatting sqref="H875">
    <cfRule type="containsText" dxfId="8910" priority="4674" operator="containsText" text="BANND">
      <formula>NOT(ISERROR(SEARCH("BANND",H875)))</formula>
    </cfRule>
  </conditionalFormatting>
  <conditionalFormatting sqref="O875">
    <cfRule type="containsText" dxfId="8909" priority="4672" operator="containsText" text="BANND">
      <formula>NOT(ISERROR(SEARCH("BANND",O875)))</formula>
    </cfRule>
  </conditionalFormatting>
  <conditionalFormatting sqref="J876">
    <cfRule type="containsText" dxfId="8908" priority="4663" operator="containsText" text="bb">
      <formula>NOT(ISERROR(SEARCH("bb",J876)))</formula>
    </cfRule>
    <cfRule type="containsText" dxfId="8907" priority="4664" stopIfTrue="1" operator="containsText" text="booking hc">
      <formula>NOT(ISERROR(SEARCH("booking hc",J876)))</formula>
    </cfRule>
    <cfRule type="containsText" dxfId="8906" priority="4665" operator="containsText" text="expedia vc">
      <formula>NOT(ISERROR(SEARCH("expedia vc",J876)))</formula>
    </cfRule>
    <cfRule type="containsText" dxfId="8905" priority="4666" operator="containsText" text="booking hcn">
      <formula>NOT(ISERROR(SEARCH("booking hcn",J876)))</formula>
    </cfRule>
    <cfRule type="containsText" dxfId="8904" priority="4667" stopIfTrue="1" operator="containsText" text="booking vcd">
      <formula>NOT(ISERROR(SEARCH("booking vcd",J876)))</formula>
    </cfRule>
    <cfRule type="containsText" dxfId="8903" priority="4668" stopIfTrue="1" operator="containsText" text="booking vc">
      <formula>NOT(ISERROR(SEARCH("booking vc",J876)))</formula>
    </cfRule>
  </conditionalFormatting>
  <conditionalFormatting sqref="J876">
    <cfRule type="containsText" dxfId="8902" priority="4662" operator="containsText" text="hw">
      <formula>NOT(ISERROR(SEARCH("hw",J876)))</formula>
    </cfRule>
  </conditionalFormatting>
  <conditionalFormatting sqref="N876">
    <cfRule type="containsText" dxfId="8901" priority="4669" stopIfTrue="1" operator="containsText" text="CHARGE ON ARRIVAL">
      <formula>NOT(ISERROR(SEARCH("CHARGE ON ARRIVAL",N876)))</formula>
    </cfRule>
    <cfRule type="containsText" dxfId="8900" priority="4670" stopIfTrue="1" operator="containsText" text="CHARGE VC ON DAY">
      <formula>NOT(ISERROR(SEARCH("CHARGE VC ON DAY",N876)))</formula>
    </cfRule>
    <cfRule type="containsText" dxfId="8899" priority="4671" stopIfTrue="1" operator="containsText" text="PAID">
      <formula>NOT(ISERROR(SEARCH("PAID",N876)))</formula>
    </cfRule>
  </conditionalFormatting>
  <conditionalFormatting sqref="B877:F877 H877:L877">
    <cfRule type="expression" dxfId="8898" priority="4647">
      <formula>"'=NOT(ISERROR(VLOOKUP('Banned list'!)"</formula>
    </cfRule>
  </conditionalFormatting>
  <conditionalFormatting sqref="J877">
    <cfRule type="containsText" dxfId="8897" priority="4650" operator="containsText" text="bb">
      <formula>NOT(ISERROR(SEARCH("bb",J877)))</formula>
    </cfRule>
    <cfRule type="containsText" dxfId="8896" priority="4651" stopIfTrue="1" operator="containsText" text="booking hc">
      <formula>NOT(ISERROR(SEARCH("booking hc",J877)))</formula>
    </cfRule>
    <cfRule type="containsText" dxfId="8895" priority="4652" operator="containsText" text="expedia vc">
      <formula>NOT(ISERROR(SEARCH("expedia vc",J877)))</formula>
    </cfRule>
    <cfRule type="containsText" dxfId="8894" priority="4653" operator="containsText" text="booking hcn">
      <formula>NOT(ISERROR(SEARCH("booking hcn",J877)))</formula>
    </cfRule>
    <cfRule type="containsText" dxfId="8893" priority="4654" stopIfTrue="1" operator="containsText" text="booking vcd">
      <formula>NOT(ISERROR(SEARCH("booking vcd",J877)))</formula>
    </cfRule>
    <cfRule type="containsText" dxfId="8892" priority="4655" stopIfTrue="1" operator="containsText" text="booking vc">
      <formula>NOT(ISERROR(SEARCH("booking vc",J877)))</formula>
    </cfRule>
  </conditionalFormatting>
  <conditionalFormatting sqref="J877">
    <cfRule type="containsText" dxfId="8891" priority="4649" operator="containsText" text="hw">
      <formula>NOT(ISERROR(SEARCH("hw",J877)))</formula>
    </cfRule>
  </conditionalFormatting>
  <conditionalFormatting sqref="J877">
    <cfRule type="containsText" dxfId="8890" priority="4640" operator="containsText" text="hw">
      <formula>NOT(ISERROR(SEARCH("hw",J877)))</formula>
    </cfRule>
    <cfRule type="containsText" dxfId="8889" priority="4641" operator="containsText" text="bb">
      <formula>NOT(ISERROR(SEARCH("bb",J877)))</formula>
    </cfRule>
    <cfRule type="containsText" dxfId="8888" priority="4642" stopIfTrue="1" operator="containsText" text="booking hc">
      <formula>NOT(ISERROR(SEARCH("booking hc",J877)))</formula>
    </cfRule>
    <cfRule type="containsText" dxfId="8887" priority="4643" operator="containsText" text="expedia vc">
      <formula>NOT(ISERROR(SEARCH("expedia vc",J877)))</formula>
    </cfRule>
    <cfRule type="containsText" dxfId="8886" priority="4644" operator="containsText" text="booking hcn">
      <formula>NOT(ISERROR(SEARCH("booking hcn",J877)))</formula>
    </cfRule>
    <cfRule type="containsText" dxfId="8885" priority="4645" stopIfTrue="1" operator="containsText" text="booking vcd">
      <formula>NOT(ISERROR(SEARCH("booking vcd",J877)))</formula>
    </cfRule>
    <cfRule type="containsText" dxfId="8884" priority="4646" stopIfTrue="1" operator="containsText" text="booking vc">
      <formula>NOT(ISERROR(SEARCH("booking vc",J877)))</formula>
    </cfRule>
  </conditionalFormatting>
  <conditionalFormatting sqref="J877">
    <cfRule type="containsText" dxfId="8883" priority="4659" operator="containsText" text="BANND">
      <formula>NOT(ISERROR(SEARCH("BANND",J877)))</formula>
    </cfRule>
    <cfRule type="expression" dxfId="8882" priority="4660">
      <formula>"'=NOT(ISERROR(VLOOKUP('Banned list'!)"</formula>
    </cfRule>
  </conditionalFormatting>
  <conditionalFormatting sqref="N877">
    <cfRule type="containsText" dxfId="8881" priority="4656" stopIfTrue="1" operator="containsText" text="CHARGE ON ARRIVAL">
      <formula>NOT(ISERROR(SEARCH("CHARGE ON ARRIVAL",N877)))</formula>
    </cfRule>
    <cfRule type="containsText" dxfId="8880" priority="4657" stopIfTrue="1" operator="containsText" text="CHARGE VC ON DAY">
      <formula>NOT(ISERROR(SEARCH("CHARGE VC ON DAY",N877)))</formula>
    </cfRule>
    <cfRule type="containsText" dxfId="8879" priority="4658" stopIfTrue="1" operator="containsText" text="PAID">
      <formula>NOT(ISERROR(SEARCH("PAID",N877)))</formula>
    </cfRule>
  </conditionalFormatting>
  <conditionalFormatting sqref="C877:G877">
    <cfRule type="containsText" dxfId="8878" priority="4636" operator="containsText" text="BANND">
      <formula>NOT(ISERROR(SEARCH("BANND",C877)))</formula>
    </cfRule>
  </conditionalFormatting>
  <conditionalFormatting sqref="J877:L877 B877:F877">
    <cfRule type="expression" dxfId="8877" priority="4635">
      <formula>"'=NOT(ISERROR(VLOOKUP('Banned list'!)"</formula>
    </cfRule>
  </conditionalFormatting>
  <conditionalFormatting sqref="J877">
    <cfRule type="containsText" dxfId="8876" priority="4628" operator="containsText" text="hw">
      <formula>NOT(ISERROR(SEARCH("hw",J877)))</formula>
    </cfRule>
    <cfRule type="containsText" dxfId="8875" priority="4629" operator="containsText" text="bb">
      <formula>NOT(ISERROR(SEARCH("bb",J877)))</formula>
    </cfRule>
    <cfRule type="containsText" dxfId="8874" priority="4630" stopIfTrue="1" operator="containsText" text="booking hc">
      <formula>NOT(ISERROR(SEARCH("booking hc",J877)))</formula>
    </cfRule>
    <cfRule type="containsText" dxfId="8873" priority="4631" operator="containsText" text="expedia vc">
      <formula>NOT(ISERROR(SEARCH("expedia vc",J877)))</formula>
    </cfRule>
    <cfRule type="containsText" dxfId="8872" priority="4632" operator="containsText" text="booking hcn">
      <formula>NOT(ISERROR(SEARCH("booking hcn",J877)))</formula>
    </cfRule>
    <cfRule type="containsText" dxfId="8871" priority="4633" stopIfTrue="1" operator="containsText" text="booking vcd">
      <formula>NOT(ISERROR(SEARCH("booking vcd",J877)))</formula>
    </cfRule>
    <cfRule type="containsText" dxfId="8870" priority="4634" stopIfTrue="1" operator="containsText" text="booking vc">
      <formula>NOT(ISERROR(SEARCH("booking vc",J877)))</formula>
    </cfRule>
  </conditionalFormatting>
  <conditionalFormatting sqref="J877">
    <cfRule type="containsText" dxfId="8869" priority="4637" operator="containsText" text="BANND">
      <formula>NOT(ISERROR(SEARCH("BANND",J877)))</formula>
    </cfRule>
    <cfRule type="expression" dxfId="8868" priority="4638">
      <formula>"'=NOT(ISERROR(VLOOKUP('Banned list'!)"</formula>
    </cfRule>
  </conditionalFormatting>
  <conditionalFormatting sqref="N877">
    <cfRule type="containsText" dxfId="8867" priority="4626" operator="containsText" text="BANND">
      <formula>NOT(ISERROR(SEARCH("BANND",N877)))</formula>
    </cfRule>
  </conditionalFormatting>
  <conditionalFormatting sqref="F877">
    <cfRule type="containsText" dxfId="8866" priority="4624" operator="containsText" text="BANND">
      <formula>NOT(ISERROR(SEARCH("BANND",F877)))</formula>
    </cfRule>
  </conditionalFormatting>
  <conditionalFormatting sqref="F877">
    <cfRule type="expression" dxfId="8865" priority="4623">
      <formula>"'=NOT(ISERROR(VLOOKUP('Banned list'!)"</formula>
    </cfRule>
  </conditionalFormatting>
  <conditionalFormatting sqref="G877">
    <cfRule type="containsText" dxfId="8864" priority="4621" operator="containsText" text="BANND">
      <formula>NOT(ISERROR(SEARCH("BANND",G877)))</formula>
    </cfRule>
  </conditionalFormatting>
  <conditionalFormatting sqref="H877">
    <cfRule type="containsText" dxfId="8863" priority="4619" operator="containsText" text="BANND">
      <formula>NOT(ISERROR(SEARCH("BANND",H877)))</formula>
    </cfRule>
  </conditionalFormatting>
  <conditionalFormatting sqref="O877">
    <cfRule type="containsText" dxfId="8862" priority="4617" operator="containsText" text="BANND">
      <formula>NOT(ISERROR(SEARCH("BANND",O877)))</formula>
    </cfRule>
  </conditionalFormatting>
  <conditionalFormatting sqref="J879">
    <cfRule type="containsText" dxfId="8861" priority="4608" operator="containsText" text="bb">
      <formula>NOT(ISERROR(SEARCH("bb",J879)))</formula>
    </cfRule>
    <cfRule type="containsText" dxfId="8860" priority="4609" stopIfTrue="1" operator="containsText" text="booking hc">
      <formula>NOT(ISERROR(SEARCH("booking hc",J879)))</formula>
    </cfRule>
    <cfRule type="containsText" dxfId="8859" priority="4610" operator="containsText" text="expedia vc">
      <formula>NOT(ISERROR(SEARCH("expedia vc",J879)))</formula>
    </cfRule>
    <cfRule type="containsText" dxfId="8858" priority="4611" operator="containsText" text="booking hcn">
      <formula>NOT(ISERROR(SEARCH("booking hcn",J879)))</formula>
    </cfRule>
    <cfRule type="containsText" dxfId="8857" priority="4612" stopIfTrue="1" operator="containsText" text="booking vcd">
      <formula>NOT(ISERROR(SEARCH("booking vcd",J879)))</formula>
    </cfRule>
    <cfRule type="containsText" dxfId="8856" priority="4613" stopIfTrue="1" operator="containsText" text="booking vc">
      <formula>NOT(ISERROR(SEARCH("booking vc",J879)))</formula>
    </cfRule>
  </conditionalFormatting>
  <conditionalFormatting sqref="J879">
    <cfRule type="containsText" dxfId="8855" priority="4607" operator="containsText" text="hw">
      <formula>NOT(ISERROR(SEARCH("hw",J879)))</formula>
    </cfRule>
  </conditionalFormatting>
  <conditionalFormatting sqref="N879">
    <cfRule type="containsText" dxfId="8854" priority="4614" stopIfTrue="1" operator="containsText" text="CHARGE ON ARRIVAL">
      <formula>NOT(ISERROR(SEARCH("CHARGE ON ARRIVAL",N879)))</formula>
    </cfRule>
    <cfRule type="containsText" dxfId="8853" priority="4615" stopIfTrue="1" operator="containsText" text="CHARGE VC ON DAY">
      <formula>NOT(ISERROR(SEARCH("CHARGE VC ON DAY",N879)))</formula>
    </cfRule>
    <cfRule type="containsText" dxfId="8852" priority="4616" stopIfTrue="1" operator="containsText" text="PAID">
      <formula>NOT(ISERROR(SEARCH("PAID",N879)))</formula>
    </cfRule>
  </conditionalFormatting>
  <conditionalFormatting sqref="J879">
    <cfRule type="containsText" dxfId="8851" priority="4598" operator="containsText" text="bb">
      <formula>NOT(ISERROR(SEARCH("bb",J879)))</formula>
    </cfRule>
    <cfRule type="containsText" dxfId="8850" priority="4599" stopIfTrue="1" operator="containsText" text="booking hc">
      <formula>NOT(ISERROR(SEARCH("booking hc",J879)))</formula>
    </cfRule>
    <cfRule type="containsText" dxfId="8849" priority="4600" operator="containsText" text="expedia vc">
      <formula>NOT(ISERROR(SEARCH("expedia vc",J879)))</formula>
    </cfRule>
    <cfRule type="containsText" dxfId="8848" priority="4601" operator="containsText" text="booking hcn">
      <formula>NOT(ISERROR(SEARCH("booking hcn",J879)))</formula>
    </cfRule>
    <cfRule type="containsText" dxfId="8847" priority="4602" stopIfTrue="1" operator="containsText" text="booking vcd">
      <formula>NOT(ISERROR(SEARCH("booking vcd",J879)))</formula>
    </cfRule>
    <cfRule type="containsText" dxfId="8846" priority="4603" stopIfTrue="1" operator="containsText" text="booking vc">
      <formula>NOT(ISERROR(SEARCH("booking vc",J879)))</formula>
    </cfRule>
  </conditionalFormatting>
  <conditionalFormatting sqref="J879">
    <cfRule type="containsText" dxfId="8845" priority="4597" operator="containsText" text="hw">
      <formula>NOT(ISERROR(SEARCH("hw",J879)))</formula>
    </cfRule>
  </conditionalFormatting>
  <conditionalFormatting sqref="N879">
    <cfRule type="containsText" dxfId="8844" priority="4604" stopIfTrue="1" operator="containsText" text="CHARGE ON ARRIVAL">
      <formula>NOT(ISERROR(SEARCH("CHARGE ON ARRIVAL",N879)))</formula>
    </cfRule>
    <cfRule type="containsText" dxfId="8843" priority="4605" stopIfTrue="1" operator="containsText" text="CHARGE VC ON DAY">
      <formula>NOT(ISERROR(SEARCH("CHARGE VC ON DAY",N879)))</formula>
    </cfRule>
    <cfRule type="containsText" dxfId="8842" priority="4606" stopIfTrue="1" operator="containsText" text="PAID">
      <formula>NOT(ISERROR(SEARCH("PAID",N879)))</formula>
    </cfRule>
  </conditionalFormatting>
  <conditionalFormatting sqref="H880:L880 B880:F880">
    <cfRule type="expression" dxfId="8841" priority="4582">
      <formula>"'=NOT(ISERROR(VLOOKUP('Banned list'!)"</formula>
    </cfRule>
  </conditionalFormatting>
  <conditionalFormatting sqref="J880">
    <cfRule type="containsText" dxfId="8840" priority="4585" operator="containsText" text="bb">
      <formula>NOT(ISERROR(SEARCH("bb",J880)))</formula>
    </cfRule>
    <cfRule type="containsText" dxfId="8839" priority="4586" stopIfTrue="1" operator="containsText" text="booking hc">
      <formula>NOT(ISERROR(SEARCH("booking hc",J880)))</formula>
    </cfRule>
    <cfRule type="containsText" dxfId="8838" priority="4587" operator="containsText" text="expedia vc">
      <formula>NOT(ISERROR(SEARCH("expedia vc",J880)))</formula>
    </cfRule>
    <cfRule type="containsText" dxfId="8837" priority="4588" operator="containsText" text="booking hcn">
      <formula>NOT(ISERROR(SEARCH("booking hcn",J880)))</formula>
    </cfRule>
    <cfRule type="containsText" dxfId="8836" priority="4589" stopIfTrue="1" operator="containsText" text="booking vcd">
      <formula>NOT(ISERROR(SEARCH("booking vcd",J880)))</formula>
    </cfRule>
    <cfRule type="containsText" dxfId="8835" priority="4590" stopIfTrue="1" operator="containsText" text="booking vc">
      <formula>NOT(ISERROR(SEARCH("booking vc",J880)))</formula>
    </cfRule>
  </conditionalFormatting>
  <conditionalFormatting sqref="J880">
    <cfRule type="containsText" dxfId="8834" priority="4584" operator="containsText" text="hw">
      <formula>NOT(ISERROR(SEARCH("hw",J880)))</formula>
    </cfRule>
  </conditionalFormatting>
  <conditionalFormatting sqref="J880">
    <cfRule type="containsText" dxfId="8833" priority="4575" operator="containsText" text="hw">
      <formula>NOT(ISERROR(SEARCH("hw",J880)))</formula>
    </cfRule>
    <cfRule type="containsText" dxfId="8832" priority="4576" operator="containsText" text="bb">
      <formula>NOT(ISERROR(SEARCH("bb",J880)))</formula>
    </cfRule>
    <cfRule type="containsText" dxfId="8831" priority="4577" stopIfTrue="1" operator="containsText" text="booking hc">
      <formula>NOT(ISERROR(SEARCH("booking hc",J880)))</formula>
    </cfRule>
    <cfRule type="containsText" dxfId="8830" priority="4578" operator="containsText" text="expedia vc">
      <formula>NOT(ISERROR(SEARCH("expedia vc",J880)))</formula>
    </cfRule>
    <cfRule type="containsText" dxfId="8829" priority="4579" operator="containsText" text="booking hcn">
      <formula>NOT(ISERROR(SEARCH("booking hcn",J880)))</formula>
    </cfRule>
    <cfRule type="containsText" dxfId="8828" priority="4580" stopIfTrue="1" operator="containsText" text="booking vcd">
      <formula>NOT(ISERROR(SEARCH("booking vcd",J880)))</formula>
    </cfRule>
    <cfRule type="containsText" dxfId="8827" priority="4581" stopIfTrue="1" operator="containsText" text="booking vc">
      <formula>NOT(ISERROR(SEARCH("booking vc",J880)))</formula>
    </cfRule>
  </conditionalFormatting>
  <conditionalFormatting sqref="J880">
    <cfRule type="containsText" dxfId="8826" priority="4594" operator="containsText" text="BANND">
      <formula>NOT(ISERROR(SEARCH("BANND",J880)))</formula>
    </cfRule>
    <cfRule type="expression" dxfId="8825" priority="4595">
      <formula>"'=NOT(ISERROR(VLOOKUP('Banned list'!)"</formula>
    </cfRule>
  </conditionalFormatting>
  <conditionalFormatting sqref="N880">
    <cfRule type="containsText" dxfId="8824" priority="4591" stopIfTrue="1" operator="containsText" text="CHARGE ON ARRIVAL">
      <formula>NOT(ISERROR(SEARCH("CHARGE ON ARRIVAL",N880)))</formula>
    </cfRule>
    <cfRule type="containsText" dxfId="8823" priority="4592" stopIfTrue="1" operator="containsText" text="CHARGE VC ON DAY">
      <formula>NOT(ISERROR(SEARCH("CHARGE VC ON DAY",N880)))</formula>
    </cfRule>
    <cfRule type="containsText" dxfId="8822" priority="4593" stopIfTrue="1" operator="containsText" text="PAID">
      <formula>NOT(ISERROR(SEARCH("PAID",N880)))</formula>
    </cfRule>
  </conditionalFormatting>
  <conditionalFormatting sqref="J880:N880 C880:G880">
    <cfRule type="containsText" dxfId="8821" priority="4571" operator="containsText" text="BANND">
      <formula>NOT(ISERROR(SEARCH("BANND",C880)))</formula>
    </cfRule>
  </conditionalFormatting>
  <conditionalFormatting sqref="J880:L880 B880:F880">
    <cfRule type="expression" dxfId="8820" priority="4570">
      <formula>"'=NOT(ISERROR(VLOOKUP('Banned list'!)"</formula>
    </cfRule>
  </conditionalFormatting>
  <conditionalFormatting sqref="J880">
    <cfRule type="containsText" dxfId="8819" priority="4563" operator="containsText" text="hw">
      <formula>NOT(ISERROR(SEARCH("hw",J880)))</formula>
    </cfRule>
    <cfRule type="containsText" dxfId="8818" priority="4564" operator="containsText" text="bb">
      <formula>NOT(ISERROR(SEARCH("bb",J880)))</formula>
    </cfRule>
    <cfRule type="containsText" dxfId="8817" priority="4565" stopIfTrue="1" operator="containsText" text="booking hc">
      <formula>NOT(ISERROR(SEARCH("booking hc",J880)))</formula>
    </cfRule>
    <cfRule type="containsText" dxfId="8816" priority="4566" operator="containsText" text="expedia vc">
      <formula>NOT(ISERROR(SEARCH("expedia vc",J880)))</formula>
    </cfRule>
    <cfRule type="containsText" dxfId="8815" priority="4567" operator="containsText" text="booking hcn">
      <formula>NOT(ISERROR(SEARCH("booking hcn",J880)))</formula>
    </cfRule>
    <cfRule type="containsText" dxfId="8814" priority="4568" stopIfTrue="1" operator="containsText" text="booking vcd">
      <formula>NOT(ISERROR(SEARCH("booking vcd",J880)))</formula>
    </cfRule>
    <cfRule type="containsText" dxfId="8813" priority="4569" stopIfTrue="1" operator="containsText" text="booking vc">
      <formula>NOT(ISERROR(SEARCH("booking vc",J880)))</formula>
    </cfRule>
  </conditionalFormatting>
  <conditionalFormatting sqref="J880">
    <cfRule type="containsText" dxfId="8812" priority="4572" operator="containsText" text="BANND">
      <formula>NOT(ISERROR(SEARCH("BANND",J880)))</formula>
    </cfRule>
    <cfRule type="expression" dxfId="8811" priority="4573">
      <formula>"'=NOT(ISERROR(VLOOKUP('Banned list'!)"</formula>
    </cfRule>
  </conditionalFormatting>
  <conditionalFormatting sqref="F880">
    <cfRule type="containsText" dxfId="8810" priority="4561" operator="containsText" text="BANND">
      <formula>NOT(ISERROR(SEARCH("BANND",F880)))</formula>
    </cfRule>
  </conditionalFormatting>
  <conditionalFormatting sqref="F880">
    <cfRule type="expression" dxfId="8809" priority="4560">
      <formula>"'=NOT(ISERROR(VLOOKUP('Banned list'!)"</formula>
    </cfRule>
  </conditionalFormatting>
  <conditionalFormatting sqref="G880">
    <cfRule type="containsText" dxfId="8808" priority="4558" operator="containsText" text="BANND">
      <formula>NOT(ISERROR(SEARCH("BANND",G880)))</formula>
    </cfRule>
  </conditionalFormatting>
  <conditionalFormatting sqref="H880">
    <cfRule type="containsText" dxfId="8807" priority="4556" operator="containsText" text="BANND">
      <formula>NOT(ISERROR(SEARCH("BANND",H880)))</formula>
    </cfRule>
  </conditionalFormatting>
  <conditionalFormatting sqref="O880">
    <cfRule type="containsText" dxfId="8806" priority="4554" operator="containsText" text="BANND">
      <formula>NOT(ISERROR(SEARCH("BANND",O880)))</formula>
    </cfRule>
  </conditionalFormatting>
  <conditionalFormatting sqref="G880">
    <cfRule type="containsText" dxfId="8805" priority="4552" operator="containsText" text="BANND">
      <formula>NOT(ISERROR(SEARCH("BANND",G880)))</formula>
    </cfRule>
  </conditionalFormatting>
  <conditionalFormatting sqref="N880">
    <cfRule type="containsText" dxfId="8804" priority="4550" operator="containsText" text="BANND">
      <formula>NOT(ISERROR(SEARCH("BANND",N880)))</formula>
    </cfRule>
  </conditionalFormatting>
  <conditionalFormatting sqref="J881">
    <cfRule type="containsText" dxfId="8803" priority="4541" operator="containsText" text="bb">
      <formula>NOT(ISERROR(SEARCH("bb",J881)))</formula>
    </cfRule>
    <cfRule type="containsText" dxfId="8802" priority="4542" stopIfTrue="1" operator="containsText" text="booking hc">
      <formula>NOT(ISERROR(SEARCH("booking hc",J881)))</formula>
    </cfRule>
    <cfRule type="containsText" dxfId="8801" priority="4543" operator="containsText" text="expedia vc">
      <formula>NOT(ISERROR(SEARCH("expedia vc",J881)))</formula>
    </cfRule>
    <cfRule type="containsText" dxfId="8800" priority="4544" operator="containsText" text="booking hcn">
      <formula>NOT(ISERROR(SEARCH("booking hcn",J881)))</formula>
    </cfRule>
    <cfRule type="containsText" dxfId="8799" priority="4545" stopIfTrue="1" operator="containsText" text="booking vcd">
      <formula>NOT(ISERROR(SEARCH("booking vcd",J881)))</formula>
    </cfRule>
    <cfRule type="containsText" dxfId="8798" priority="4546" stopIfTrue="1" operator="containsText" text="booking vc">
      <formula>NOT(ISERROR(SEARCH("booking vc",J881)))</formula>
    </cfRule>
  </conditionalFormatting>
  <conditionalFormatting sqref="J881">
    <cfRule type="containsText" dxfId="8797" priority="4540" operator="containsText" text="hw">
      <formula>NOT(ISERROR(SEARCH("hw",J881)))</formula>
    </cfRule>
  </conditionalFormatting>
  <conditionalFormatting sqref="N881">
    <cfRule type="containsText" dxfId="8796" priority="4547" stopIfTrue="1" operator="containsText" text="CHARGE ON ARRIVAL">
      <formula>NOT(ISERROR(SEARCH("CHARGE ON ARRIVAL",N881)))</formula>
    </cfRule>
    <cfRule type="containsText" dxfId="8795" priority="4548" stopIfTrue="1" operator="containsText" text="CHARGE VC ON DAY">
      <formula>NOT(ISERROR(SEARCH("CHARGE VC ON DAY",N881)))</formula>
    </cfRule>
    <cfRule type="containsText" dxfId="8794" priority="4549" stopIfTrue="1" operator="containsText" text="PAID">
      <formula>NOT(ISERROR(SEARCH("PAID",N881)))</formula>
    </cfRule>
  </conditionalFormatting>
  <conditionalFormatting sqref="B882:F882 H882:L882">
    <cfRule type="expression" dxfId="8793" priority="4525">
      <formula>"'=NOT(ISERROR(VLOOKUP('Banned list'!)"</formula>
    </cfRule>
  </conditionalFormatting>
  <conditionalFormatting sqref="J882">
    <cfRule type="containsText" dxfId="8792" priority="4528" operator="containsText" text="bb">
      <formula>NOT(ISERROR(SEARCH("bb",J882)))</formula>
    </cfRule>
    <cfRule type="containsText" dxfId="8791" priority="4529" stopIfTrue="1" operator="containsText" text="booking hc">
      <formula>NOT(ISERROR(SEARCH("booking hc",J882)))</formula>
    </cfRule>
    <cfRule type="containsText" dxfId="8790" priority="4530" operator="containsText" text="expedia vc">
      <formula>NOT(ISERROR(SEARCH("expedia vc",J882)))</formula>
    </cfRule>
    <cfRule type="containsText" dxfId="8789" priority="4531" operator="containsText" text="booking hcn">
      <formula>NOT(ISERROR(SEARCH("booking hcn",J882)))</formula>
    </cfRule>
    <cfRule type="containsText" dxfId="8788" priority="4532" stopIfTrue="1" operator="containsText" text="booking vcd">
      <formula>NOT(ISERROR(SEARCH("booking vcd",J882)))</formula>
    </cfRule>
    <cfRule type="containsText" dxfId="8787" priority="4533" stopIfTrue="1" operator="containsText" text="booking vc">
      <formula>NOT(ISERROR(SEARCH("booking vc",J882)))</formula>
    </cfRule>
  </conditionalFormatting>
  <conditionalFormatting sqref="J882">
    <cfRule type="containsText" dxfId="8786" priority="4527" operator="containsText" text="hw">
      <formula>NOT(ISERROR(SEARCH("hw",J882)))</formula>
    </cfRule>
  </conditionalFormatting>
  <conditionalFormatting sqref="J882">
    <cfRule type="containsText" dxfId="8785" priority="4518" operator="containsText" text="hw">
      <formula>NOT(ISERROR(SEARCH("hw",J882)))</formula>
    </cfRule>
    <cfRule type="containsText" dxfId="8784" priority="4519" operator="containsText" text="bb">
      <formula>NOT(ISERROR(SEARCH("bb",J882)))</formula>
    </cfRule>
    <cfRule type="containsText" dxfId="8783" priority="4520" stopIfTrue="1" operator="containsText" text="booking hc">
      <formula>NOT(ISERROR(SEARCH("booking hc",J882)))</formula>
    </cfRule>
    <cfRule type="containsText" dxfId="8782" priority="4521" operator="containsText" text="expedia vc">
      <formula>NOT(ISERROR(SEARCH("expedia vc",J882)))</formula>
    </cfRule>
    <cfRule type="containsText" dxfId="8781" priority="4522" operator="containsText" text="booking hcn">
      <formula>NOT(ISERROR(SEARCH("booking hcn",J882)))</formula>
    </cfRule>
    <cfRule type="containsText" dxfId="8780" priority="4523" stopIfTrue="1" operator="containsText" text="booking vcd">
      <formula>NOT(ISERROR(SEARCH("booking vcd",J882)))</formula>
    </cfRule>
    <cfRule type="containsText" dxfId="8779" priority="4524" stopIfTrue="1" operator="containsText" text="booking vc">
      <formula>NOT(ISERROR(SEARCH("booking vc",J882)))</formula>
    </cfRule>
  </conditionalFormatting>
  <conditionalFormatting sqref="J882">
    <cfRule type="containsText" dxfId="8778" priority="4537" operator="containsText" text="BANND">
      <formula>NOT(ISERROR(SEARCH("BANND",J882)))</formula>
    </cfRule>
    <cfRule type="expression" dxfId="8777" priority="4538">
      <formula>"'=NOT(ISERROR(VLOOKUP('Banned list'!)"</formula>
    </cfRule>
  </conditionalFormatting>
  <conditionalFormatting sqref="N882">
    <cfRule type="containsText" dxfId="8776" priority="4534" stopIfTrue="1" operator="containsText" text="CHARGE ON ARRIVAL">
      <formula>NOT(ISERROR(SEARCH("CHARGE ON ARRIVAL",N882)))</formula>
    </cfRule>
    <cfRule type="containsText" dxfId="8775" priority="4535" stopIfTrue="1" operator="containsText" text="CHARGE VC ON DAY">
      <formula>NOT(ISERROR(SEARCH("CHARGE VC ON DAY",N882)))</formula>
    </cfRule>
    <cfRule type="containsText" dxfId="8774" priority="4536" stopIfTrue="1" operator="containsText" text="PAID">
      <formula>NOT(ISERROR(SEARCH("PAID",N882)))</formula>
    </cfRule>
  </conditionalFormatting>
  <conditionalFormatting sqref="C882:G882 J882:N882">
    <cfRule type="containsText" dxfId="8773" priority="4514" operator="containsText" text="BANND">
      <formula>NOT(ISERROR(SEARCH("BANND",C882)))</formula>
    </cfRule>
  </conditionalFormatting>
  <conditionalFormatting sqref="B882:F882 J882:L882">
    <cfRule type="expression" dxfId="8772" priority="4513">
      <formula>"'=NOT(ISERROR(VLOOKUP('Banned list'!)"</formula>
    </cfRule>
  </conditionalFormatting>
  <conditionalFormatting sqref="J882">
    <cfRule type="containsText" dxfId="8771" priority="4506" operator="containsText" text="hw">
      <formula>NOT(ISERROR(SEARCH("hw",J882)))</formula>
    </cfRule>
    <cfRule type="containsText" dxfId="8770" priority="4507" operator="containsText" text="bb">
      <formula>NOT(ISERROR(SEARCH("bb",J882)))</formula>
    </cfRule>
    <cfRule type="containsText" dxfId="8769" priority="4508" stopIfTrue="1" operator="containsText" text="booking hc">
      <formula>NOT(ISERROR(SEARCH("booking hc",J882)))</formula>
    </cfRule>
    <cfRule type="containsText" dxfId="8768" priority="4509" operator="containsText" text="expedia vc">
      <formula>NOT(ISERROR(SEARCH("expedia vc",J882)))</formula>
    </cfRule>
    <cfRule type="containsText" dxfId="8767" priority="4510" operator="containsText" text="booking hcn">
      <formula>NOT(ISERROR(SEARCH("booking hcn",J882)))</formula>
    </cfRule>
    <cfRule type="containsText" dxfId="8766" priority="4511" stopIfTrue="1" operator="containsText" text="booking vcd">
      <formula>NOT(ISERROR(SEARCH("booking vcd",J882)))</formula>
    </cfRule>
    <cfRule type="containsText" dxfId="8765" priority="4512" stopIfTrue="1" operator="containsText" text="booking vc">
      <formula>NOT(ISERROR(SEARCH("booking vc",J882)))</formula>
    </cfRule>
  </conditionalFormatting>
  <conditionalFormatting sqref="J882">
    <cfRule type="containsText" dxfId="8764" priority="4515" operator="containsText" text="BANND">
      <formula>NOT(ISERROR(SEARCH("BANND",J882)))</formula>
    </cfRule>
    <cfRule type="expression" dxfId="8763" priority="4516">
      <formula>"'=NOT(ISERROR(VLOOKUP('Banned list'!)"</formula>
    </cfRule>
  </conditionalFormatting>
  <conditionalFormatting sqref="F882">
    <cfRule type="containsText" dxfId="8762" priority="4504" operator="containsText" text="BANND">
      <formula>NOT(ISERROR(SEARCH("BANND",F882)))</formula>
    </cfRule>
  </conditionalFormatting>
  <conditionalFormatting sqref="F882">
    <cfRule type="expression" dxfId="8761" priority="4503">
      <formula>"'=NOT(ISERROR(VLOOKUP('Banned list'!)"</formula>
    </cfRule>
  </conditionalFormatting>
  <conditionalFormatting sqref="G882">
    <cfRule type="containsText" dxfId="8760" priority="4501" operator="containsText" text="BANND">
      <formula>NOT(ISERROR(SEARCH("BANND",G882)))</formula>
    </cfRule>
  </conditionalFormatting>
  <conditionalFormatting sqref="H882">
    <cfRule type="containsText" dxfId="8759" priority="4499" operator="containsText" text="BANND">
      <formula>NOT(ISERROR(SEARCH("BANND",H882)))</formula>
    </cfRule>
  </conditionalFormatting>
  <conditionalFormatting sqref="O882">
    <cfRule type="containsText" dxfId="8758" priority="4497" operator="containsText" text="BANND">
      <formula>NOT(ISERROR(SEARCH("BANND",O882)))</formula>
    </cfRule>
  </conditionalFormatting>
  <conditionalFormatting sqref="G882">
    <cfRule type="containsText" dxfId="8757" priority="4495" operator="containsText" text="BANND">
      <formula>NOT(ISERROR(SEARCH("BANND",G882)))</formula>
    </cfRule>
  </conditionalFormatting>
  <conditionalFormatting sqref="N882">
    <cfRule type="containsText" dxfId="8756" priority="4493" operator="containsText" text="BANND">
      <formula>NOT(ISERROR(SEARCH("BANND",N882)))</formula>
    </cfRule>
  </conditionalFormatting>
  <conditionalFormatting sqref="H883:L883 B883:F883">
    <cfRule type="expression" dxfId="8755" priority="4478">
      <formula>"'=NOT(ISERROR(VLOOKUP('Banned list'!)"</formula>
    </cfRule>
  </conditionalFormatting>
  <conditionalFormatting sqref="J883">
    <cfRule type="containsText" dxfId="8754" priority="4481" operator="containsText" text="bb">
      <formula>NOT(ISERROR(SEARCH("bb",J883)))</formula>
    </cfRule>
    <cfRule type="containsText" dxfId="8753" priority="4482" stopIfTrue="1" operator="containsText" text="booking hc">
      <formula>NOT(ISERROR(SEARCH("booking hc",J883)))</formula>
    </cfRule>
    <cfRule type="containsText" dxfId="8752" priority="4483" operator="containsText" text="expedia vc">
      <formula>NOT(ISERROR(SEARCH("expedia vc",J883)))</formula>
    </cfRule>
    <cfRule type="containsText" dxfId="8751" priority="4484" operator="containsText" text="booking hcn">
      <formula>NOT(ISERROR(SEARCH("booking hcn",J883)))</formula>
    </cfRule>
    <cfRule type="containsText" dxfId="8750" priority="4485" stopIfTrue="1" operator="containsText" text="booking vcd">
      <formula>NOT(ISERROR(SEARCH("booking vcd",J883)))</formula>
    </cfRule>
    <cfRule type="containsText" dxfId="8749" priority="4486" stopIfTrue="1" operator="containsText" text="booking vc">
      <formula>NOT(ISERROR(SEARCH("booking vc",J883)))</formula>
    </cfRule>
  </conditionalFormatting>
  <conditionalFormatting sqref="J883">
    <cfRule type="containsText" dxfId="8748" priority="4480" operator="containsText" text="hw">
      <formula>NOT(ISERROR(SEARCH("hw",J883)))</formula>
    </cfRule>
  </conditionalFormatting>
  <conditionalFormatting sqref="J883">
    <cfRule type="containsText" dxfId="8747" priority="4471" operator="containsText" text="hw">
      <formula>NOT(ISERROR(SEARCH("hw",J883)))</formula>
    </cfRule>
    <cfRule type="containsText" dxfId="8746" priority="4472" operator="containsText" text="bb">
      <formula>NOT(ISERROR(SEARCH("bb",J883)))</formula>
    </cfRule>
    <cfRule type="containsText" dxfId="8745" priority="4473" stopIfTrue="1" operator="containsText" text="booking hc">
      <formula>NOT(ISERROR(SEARCH("booking hc",J883)))</formula>
    </cfRule>
    <cfRule type="containsText" dxfId="8744" priority="4474" operator="containsText" text="expedia vc">
      <formula>NOT(ISERROR(SEARCH("expedia vc",J883)))</formula>
    </cfRule>
    <cfRule type="containsText" dxfId="8743" priority="4475" operator="containsText" text="booking hcn">
      <formula>NOT(ISERROR(SEARCH("booking hcn",J883)))</formula>
    </cfRule>
    <cfRule type="containsText" dxfId="8742" priority="4476" stopIfTrue="1" operator="containsText" text="booking vcd">
      <formula>NOT(ISERROR(SEARCH("booking vcd",J883)))</formula>
    </cfRule>
    <cfRule type="containsText" dxfId="8741" priority="4477" stopIfTrue="1" operator="containsText" text="booking vc">
      <formula>NOT(ISERROR(SEARCH("booking vc",J883)))</formula>
    </cfRule>
  </conditionalFormatting>
  <conditionalFormatting sqref="J883">
    <cfRule type="containsText" dxfId="8740" priority="4490" operator="containsText" text="BANND">
      <formula>NOT(ISERROR(SEARCH("BANND",J883)))</formula>
    </cfRule>
    <cfRule type="expression" dxfId="8739" priority="4491">
      <formula>"'=NOT(ISERROR(VLOOKUP('Banned list'!)"</formula>
    </cfRule>
  </conditionalFormatting>
  <conditionalFormatting sqref="N883">
    <cfRule type="containsText" dxfId="8738" priority="4487" stopIfTrue="1" operator="containsText" text="CHARGE ON ARRIVAL">
      <formula>NOT(ISERROR(SEARCH("CHARGE ON ARRIVAL",N883)))</formula>
    </cfRule>
    <cfRule type="containsText" dxfId="8737" priority="4488" stopIfTrue="1" operator="containsText" text="CHARGE VC ON DAY">
      <formula>NOT(ISERROR(SEARCH("CHARGE VC ON DAY",N883)))</formula>
    </cfRule>
    <cfRule type="containsText" dxfId="8736" priority="4489" stopIfTrue="1" operator="containsText" text="PAID">
      <formula>NOT(ISERROR(SEARCH("PAID",N883)))</formula>
    </cfRule>
  </conditionalFormatting>
  <conditionalFormatting sqref="N883">
    <cfRule type="containsText" dxfId="8735" priority="4469" operator="containsText" text="BANND">
      <formula>NOT(ISERROR(SEARCH("BANND",N883)))</formula>
    </cfRule>
  </conditionalFormatting>
  <conditionalFormatting sqref="H884:L884 B884:F884">
    <cfRule type="expression" dxfId="8734" priority="4454">
      <formula>"'=NOT(ISERROR(VLOOKUP('Banned list'!)"</formula>
    </cfRule>
  </conditionalFormatting>
  <conditionalFormatting sqref="J884">
    <cfRule type="containsText" dxfId="8733" priority="4457" operator="containsText" text="bb">
      <formula>NOT(ISERROR(SEARCH("bb",J884)))</formula>
    </cfRule>
    <cfRule type="containsText" dxfId="8732" priority="4458" stopIfTrue="1" operator="containsText" text="booking hc">
      <formula>NOT(ISERROR(SEARCH("booking hc",J884)))</formula>
    </cfRule>
    <cfRule type="containsText" dxfId="8731" priority="4459" operator="containsText" text="expedia vc">
      <formula>NOT(ISERROR(SEARCH("expedia vc",J884)))</formula>
    </cfRule>
    <cfRule type="containsText" dxfId="8730" priority="4460" operator="containsText" text="booking hcn">
      <formula>NOT(ISERROR(SEARCH("booking hcn",J884)))</formula>
    </cfRule>
    <cfRule type="containsText" dxfId="8729" priority="4461" stopIfTrue="1" operator="containsText" text="booking vcd">
      <formula>NOT(ISERROR(SEARCH("booking vcd",J884)))</formula>
    </cfRule>
    <cfRule type="containsText" dxfId="8728" priority="4462" stopIfTrue="1" operator="containsText" text="booking vc">
      <formula>NOT(ISERROR(SEARCH("booking vc",J884)))</formula>
    </cfRule>
  </conditionalFormatting>
  <conditionalFormatting sqref="J884">
    <cfRule type="containsText" dxfId="8727" priority="4456" operator="containsText" text="hw">
      <formula>NOT(ISERROR(SEARCH("hw",J884)))</formula>
    </cfRule>
  </conditionalFormatting>
  <conditionalFormatting sqref="J884">
    <cfRule type="containsText" dxfId="8726" priority="4447" operator="containsText" text="hw">
      <formula>NOT(ISERROR(SEARCH("hw",J884)))</formula>
    </cfRule>
    <cfRule type="containsText" dxfId="8725" priority="4448" operator="containsText" text="bb">
      <formula>NOT(ISERROR(SEARCH("bb",J884)))</formula>
    </cfRule>
    <cfRule type="containsText" dxfId="8724" priority="4449" stopIfTrue="1" operator="containsText" text="booking hc">
      <formula>NOT(ISERROR(SEARCH("booking hc",J884)))</formula>
    </cfRule>
    <cfRule type="containsText" dxfId="8723" priority="4450" operator="containsText" text="expedia vc">
      <formula>NOT(ISERROR(SEARCH("expedia vc",J884)))</formula>
    </cfRule>
    <cfRule type="containsText" dxfId="8722" priority="4451" operator="containsText" text="booking hcn">
      <formula>NOT(ISERROR(SEARCH("booking hcn",J884)))</formula>
    </cfRule>
    <cfRule type="containsText" dxfId="8721" priority="4452" stopIfTrue="1" operator="containsText" text="booking vcd">
      <formula>NOT(ISERROR(SEARCH("booking vcd",J884)))</formula>
    </cfRule>
    <cfRule type="containsText" dxfId="8720" priority="4453" stopIfTrue="1" operator="containsText" text="booking vc">
      <formula>NOT(ISERROR(SEARCH("booking vc",J884)))</formula>
    </cfRule>
  </conditionalFormatting>
  <conditionalFormatting sqref="J884">
    <cfRule type="containsText" dxfId="8719" priority="4466" operator="containsText" text="BANND">
      <formula>NOT(ISERROR(SEARCH("BANND",J884)))</formula>
    </cfRule>
    <cfRule type="expression" dxfId="8718" priority="4467">
      <formula>"'=NOT(ISERROR(VLOOKUP('Banned list'!)"</formula>
    </cfRule>
  </conditionalFormatting>
  <conditionalFormatting sqref="N884">
    <cfRule type="containsText" dxfId="8717" priority="4463" stopIfTrue="1" operator="containsText" text="CHARGE ON ARRIVAL">
      <formula>NOT(ISERROR(SEARCH("CHARGE ON ARRIVAL",N884)))</formula>
    </cfRule>
    <cfRule type="containsText" dxfId="8716" priority="4464" stopIfTrue="1" operator="containsText" text="CHARGE VC ON DAY">
      <formula>NOT(ISERROR(SEARCH("CHARGE VC ON DAY",N884)))</formula>
    </cfRule>
    <cfRule type="containsText" dxfId="8715" priority="4465" stopIfTrue="1" operator="containsText" text="PAID">
      <formula>NOT(ISERROR(SEARCH("PAID",N884)))</formula>
    </cfRule>
  </conditionalFormatting>
  <conditionalFormatting sqref="G884">
    <cfRule type="containsText" dxfId="8714" priority="4445" operator="containsText" text="BANND">
      <formula>NOT(ISERROR(SEARCH("BANND",G884)))</formula>
    </cfRule>
  </conditionalFormatting>
  <conditionalFormatting sqref="G884">
    <cfRule type="containsText" dxfId="8713" priority="4443" operator="containsText" text="BANND">
      <formula>NOT(ISERROR(SEARCH("BANND",G884)))</formula>
    </cfRule>
  </conditionalFormatting>
  <conditionalFormatting sqref="G884">
    <cfRule type="containsText" dxfId="8712" priority="4441" operator="containsText" text="BANND">
      <formula>NOT(ISERROR(SEARCH("BANND",G884)))</formula>
    </cfRule>
  </conditionalFormatting>
  <conditionalFormatting sqref="B884:F884">
    <cfRule type="expression" dxfId="8711" priority="4438">
      <formula>"'=NOT(ISERROR(VLOOKUP('Banned list'!)"</formula>
    </cfRule>
  </conditionalFormatting>
  <conditionalFormatting sqref="H885:L885 B885:F885">
    <cfRule type="expression" dxfId="8710" priority="4423">
      <formula>"'=NOT(ISERROR(VLOOKUP('Banned list'!)"</formula>
    </cfRule>
  </conditionalFormatting>
  <conditionalFormatting sqref="J885">
    <cfRule type="containsText" dxfId="8709" priority="4426" operator="containsText" text="bb">
      <formula>NOT(ISERROR(SEARCH("bb",J885)))</formula>
    </cfRule>
    <cfRule type="containsText" dxfId="8708" priority="4427" stopIfTrue="1" operator="containsText" text="booking hc">
      <formula>NOT(ISERROR(SEARCH("booking hc",J885)))</formula>
    </cfRule>
    <cfRule type="containsText" dxfId="8707" priority="4428" operator="containsText" text="expedia vc">
      <formula>NOT(ISERROR(SEARCH("expedia vc",J885)))</formula>
    </cfRule>
    <cfRule type="containsText" dxfId="8706" priority="4429" operator="containsText" text="booking hcn">
      <formula>NOT(ISERROR(SEARCH("booking hcn",J885)))</formula>
    </cfRule>
    <cfRule type="containsText" dxfId="8705" priority="4430" stopIfTrue="1" operator="containsText" text="booking vcd">
      <formula>NOT(ISERROR(SEARCH("booking vcd",J885)))</formula>
    </cfRule>
    <cfRule type="containsText" dxfId="8704" priority="4431" stopIfTrue="1" operator="containsText" text="booking vc">
      <formula>NOT(ISERROR(SEARCH("booking vc",J885)))</formula>
    </cfRule>
  </conditionalFormatting>
  <conditionalFormatting sqref="J885">
    <cfRule type="containsText" dxfId="8703" priority="4425" operator="containsText" text="hw">
      <formula>NOT(ISERROR(SEARCH("hw",J885)))</formula>
    </cfRule>
  </conditionalFormatting>
  <conditionalFormatting sqref="J885">
    <cfRule type="containsText" dxfId="8702" priority="4416" operator="containsText" text="hw">
      <formula>NOT(ISERROR(SEARCH("hw",J885)))</formula>
    </cfRule>
    <cfRule type="containsText" dxfId="8701" priority="4417" operator="containsText" text="bb">
      <formula>NOT(ISERROR(SEARCH("bb",J885)))</formula>
    </cfRule>
    <cfRule type="containsText" dxfId="8700" priority="4418" stopIfTrue="1" operator="containsText" text="booking hc">
      <formula>NOT(ISERROR(SEARCH("booking hc",J885)))</formula>
    </cfRule>
    <cfRule type="containsText" dxfId="8699" priority="4419" operator="containsText" text="expedia vc">
      <formula>NOT(ISERROR(SEARCH("expedia vc",J885)))</formula>
    </cfRule>
    <cfRule type="containsText" dxfId="8698" priority="4420" operator="containsText" text="booking hcn">
      <formula>NOT(ISERROR(SEARCH("booking hcn",J885)))</formula>
    </cfRule>
    <cfRule type="containsText" dxfId="8697" priority="4421" stopIfTrue="1" operator="containsText" text="booking vcd">
      <formula>NOT(ISERROR(SEARCH("booking vcd",J885)))</formula>
    </cfRule>
    <cfRule type="containsText" dxfId="8696" priority="4422" stopIfTrue="1" operator="containsText" text="booking vc">
      <formula>NOT(ISERROR(SEARCH("booking vc",J885)))</formula>
    </cfRule>
  </conditionalFormatting>
  <conditionalFormatting sqref="J885">
    <cfRule type="containsText" dxfId="8695" priority="4435" operator="containsText" text="BANND">
      <formula>NOT(ISERROR(SEARCH("BANND",J885)))</formula>
    </cfRule>
    <cfRule type="expression" dxfId="8694" priority="4436">
      <formula>"'=NOT(ISERROR(VLOOKUP('Banned list'!)"</formula>
    </cfRule>
  </conditionalFormatting>
  <conditionalFormatting sqref="N885">
    <cfRule type="containsText" dxfId="8693" priority="4432" stopIfTrue="1" operator="containsText" text="CHARGE ON ARRIVAL">
      <formula>NOT(ISERROR(SEARCH("CHARGE ON ARRIVAL",N885)))</formula>
    </cfRule>
    <cfRule type="containsText" dxfId="8692" priority="4433" stopIfTrue="1" operator="containsText" text="CHARGE VC ON DAY">
      <formula>NOT(ISERROR(SEARCH("CHARGE VC ON DAY",N885)))</formula>
    </cfRule>
    <cfRule type="containsText" dxfId="8691" priority="4434" stopIfTrue="1" operator="containsText" text="PAID">
      <formula>NOT(ISERROR(SEARCH("PAID",N885)))</formula>
    </cfRule>
  </conditionalFormatting>
  <conditionalFormatting sqref="G885">
    <cfRule type="containsText" dxfId="8690" priority="4414" operator="containsText" text="BANND">
      <formula>NOT(ISERROR(SEARCH("BANND",G885)))</formula>
    </cfRule>
  </conditionalFormatting>
  <conditionalFormatting sqref="J886">
    <cfRule type="containsText" dxfId="8689" priority="4405" operator="containsText" text="bb">
      <formula>NOT(ISERROR(SEARCH("bb",J886)))</formula>
    </cfRule>
    <cfRule type="containsText" dxfId="8688" priority="4406" stopIfTrue="1" operator="containsText" text="booking hc">
      <formula>NOT(ISERROR(SEARCH("booking hc",J886)))</formula>
    </cfRule>
    <cfRule type="containsText" dxfId="8687" priority="4407" operator="containsText" text="expedia vc">
      <formula>NOT(ISERROR(SEARCH("expedia vc",J886)))</formula>
    </cfRule>
    <cfRule type="containsText" dxfId="8686" priority="4408" operator="containsText" text="booking hcn">
      <formula>NOT(ISERROR(SEARCH("booking hcn",J886)))</formula>
    </cfRule>
    <cfRule type="containsText" dxfId="8685" priority="4409" stopIfTrue="1" operator="containsText" text="booking vcd">
      <formula>NOT(ISERROR(SEARCH("booking vcd",J886)))</formula>
    </cfRule>
    <cfRule type="containsText" dxfId="8684" priority="4410" stopIfTrue="1" operator="containsText" text="booking vc">
      <formula>NOT(ISERROR(SEARCH("booking vc",J886)))</formula>
    </cfRule>
  </conditionalFormatting>
  <conditionalFormatting sqref="J886">
    <cfRule type="containsText" dxfId="8683" priority="4404" operator="containsText" text="hw">
      <formula>NOT(ISERROR(SEARCH("hw",J886)))</formula>
    </cfRule>
  </conditionalFormatting>
  <conditionalFormatting sqref="N886">
    <cfRule type="containsText" dxfId="8682" priority="4411" stopIfTrue="1" operator="containsText" text="CHARGE ON ARRIVAL">
      <formula>NOT(ISERROR(SEARCH("CHARGE ON ARRIVAL",N886)))</formula>
    </cfRule>
    <cfRule type="containsText" dxfId="8681" priority="4412" stopIfTrue="1" operator="containsText" text="CHARGE VC ON DAY">
      <formula>NOT(ISERROR(SEARCH("CHARGE VC ON DAY",N886)))</formula>
    </cfRule>
    <cfRule type="containsText" dxfId="8680" priority="4413" stopIfTrue="1" operator="containsText" text="PAID">
      <formula>NOT(ISERROR(SEARCH("PAID",N886)))</formula>
    </cfRule>
  </conditionalFormatting>
  <conditionalFormatting sqref="B887:F887 H887:L887">
    <cfRule type="expression" dxfId="8679" priority="4389">
      <formula>"'=NOT(ISERROR(VLOOKUP('Banned list'!)"</formula>
    </cfRule>
  </conditionalFormatting>
  <conditionalFormatting sqref="J887">
    <cfRule type="containsText" dxfId="8678" priority="4392" operator="containsText" text="bb">
      <formula>NOT(ISERROR(SEARCH("bb",J887)))</formula>
    </cfRule>
    <cfRule type="containsText" dxfId="8677" priority="4393" stopIfTrue="1" operator="containsText" text="booking hc">
      <formula>NOT(ISERROR(SEARCH("booking hc",J887)))</formula>
    </cfRule>
    <cfRule type="containsText" dxfId="8676" priority="4394" operator="containsText" text="expedia vc">
      <formula>NOT(ISERROR(SEARCH("expedia vc",J887)))</formula>
    </cfRule>
    <cfRule type="containsText" dxfId="8675" priority="4395" operator="containsText" text="booking hcn">
      <formula>NOT(ISERROR(SEARCH("booking hcn",J887)))</formula>
    </cfRule>
    <cfRule type="containsText" dxfId="8674" priority="4396" stopIfTrue="1" operator="containsText" text="booking vcd">
      <formula>NOT(ISERROR(SEARCH("booking vcd",J887)))</formula>
    </cfRule>
    <cfRule type="containsText" dxfId="8673" priority="4397" stopIfTrue="1" operator="containsText" text="booking vc">
      <formula>NOT(ISERROR(SEARCH("booking vc",J887)))</formula>
    </cfRule>
  </conditionalFormatting>
  <conditionalFormatting sqref="J887">
    <cfRule type="containsText" dxfId="8672" priority="4391" operator="containsText" text="hw">
      <formula>NOT(ISERROR(SEARCH("hw",J887)))</formula>
    </cfRule>
  </conditionalFormatting>
  <conditionalFormatting sqref="J887">
    <cfRule type="containsText" dxfId="8671" priority="4382" operator="containsText" text="hw">
      <formula>NOT(ISERROR(SEARCH("hw",J887)))</formula>
    </cfRule>
    <cfRule type="containsText" dxfId="8670" priority="4383" operator="containsText" text="bb">
      <formula>NOT(ISERROR(SEARCH("bb",J887)))</formula>
    </cfRule>
    <cfRule type="containsText" dxfId="8669" priority="4384" stopIfTrue="1" operator="containsText" text="booking hc">
      <formula>NOT(ISERROR(SEARCH("booking hc",J887)))</formula>
    </cfRule>
    <cfRule type="containsText" dxfId="8668" priority="4385" operator="containsText" text="expedia vc">
      <formula>NOT(ISERROR(SEARCH("expedia vc",J887)))</formula>
    </cfRule>
    <cfRule type="containsText" dxfId="8667" priority="4386" operator="containsText" text="booking hcn">
      <formula>NOT(ISERROR(SEARCH("booking hcn",J887)))</formula>
    </cfRule>
    <cfRule type="containsText" dxfId="8666" priority="4387" stopIfTrue="1" operator="containsText" text="booking vcd">
      <formula>NOT(ISERROR(SEARCH("booking vcd",J887)))</formula>
    </cfRule>
    <cfRule type="containsText" dxfId="8665" priority="4388" stopIfTrue="1" operator="containsText" text="booking vc">
      <formula>NOT(ISERROR(SEARCH("booking vc",J887)))</formula>
    </cfRule>
  </conditionalFormatting>
  <conditionalFormatting sqref="J887">
    <cfRule type="containsText" dxfId="8664" priority="4401" operator="containsText" text="BANND">
      <formula>NOT(ISERROR(SEARCH("BANND",J887)))</formula>
    </cfRule>
    <cfRule type="expression" dxfId="8663" priority="4402">
      <formula>"'=NOT(ISERROR(VLOOKUP('Banned list'!)"</formula>
    </cfRule>
  </conditionalFormatting>
  <conditionalFormatting sqref="N887">
    <cfRule type="containsText" dxfId="8662" priority="4398" stopIfTrue="1" operator="containsText" text="CHARGE ON ARRIVAL">
      <formula>NOT(ISERROR(SEARCH("CHARGE ON ARRIVAL",N887)))</formula>
    </cfRule>
    <cfRule type="containsText" dxfId="8661" priority="4399" stopIfTrue="1" operator="containsText" text="CHARGE VC ON DAY">
      <formula>NOT(ISERROR(SEARCH("CHARGE VC ON DAY",N887)))</formula>
    </cfRule>
    <cfRule type="containsText" dxfId="8660" priority="4400" stopIfTrue="1" operator="containsText" text="PAID">
      <formula>NOT(ISERROR(SEARCH("PAID",N887)))</formula>
    </cfRule>
  </conditionalFormatting>
  <conditionalFormatting sqref="J888">
    <cfRule type="containsText" dxfId="8659" priority="4373" operator="containsText" text="bb">
      <formula>NOT(ISERROR(SEARCH("bb",J888)))</formula>
    </cfRule>
    <cfRule type="containsText" dxfId="8658" priority="4374" stopIfTrue="1" operator="containsText" text="booking hc">
      <formula>NOT(ISERROR(SEARCH("booking hc",J888)))</formula>
    </cfRule>
    <cfRule type="containsText" dxfId="8657" priority="4375" operator="containsText" text="expedia vc">
      <formula>NOT(ISERROR(SEARCH("expedia vc",J888)))</formula>
    </cfRule>
    <cfRule type="containsText" dxfId="8656" priority="4376" operator="containsText" text="booking hcn">
      <formula>NOT(ISERROR(SEARCH("booking hcn",J888)))</formula>
    </cfRule>
    <cfRule type="containsText" dxfId="8655" priority="4377" stopIfTrue="1" operator="containsText" text="booking vcd">
      <formula>NOT(ISERROR(SEARCH("booking vcd",J888)))</formula>
    </cfRule>
    <cfRule type="containsText" dxfId="8654" priority="4378" stopIfTrue="1" operator="containsText" text="booking vc">
      <formula>NOT(ISERROR(SEARCH("booking vc",J888)))</formula>
    </cfRule>
  </conditionalFormatting>
  <conditionalFormatting sqref="J888">
    <cfRule type="containsText" dxfId="8653" priority="4372" operator="containsText" text="hw">
      <formula>NOT(ISERROR(SEARCH("hw",J888)))</formula>
    </cfRule>
  </conditionalFormatting>
  <conditionalFormatting sqref="N888">
    <cfRule type="containsText" dxfId="8652" priority="4379" stopIfTrue="1" operator="containsText" text="CHARGE ON ARRIVAL">
      <formula>NOT(ISERROR(SEARCH("CHARGE ON ARRIVAL",N888)))</formula>
    </cfRule>
    <cfRule type="containsText" dxfId="8651" priority="4380" stopIfTrue="1" operator="containsText" text="CHARGE VC ON DAY">
      <formula>NOT(ISERROR(SEARCH("CHARGE VC ON DAY",N888)))</formula>
    </cfRule>
    <cfRule type="containsText" dxfId="8650" priority="4381" stopIfTrue="1" operator="containsText" text="PAID">
      <formula>NOT(ISERROR(SEARCH("PAID",N888)))</formula>
    </cfRule>
  </conditionalFormatting>
  <conditionalFormatting sqref="J889">
    <cfRule type="containsText" dxfId="8649" priority="4363" operator="containsText" text="bb">
      <formula>NOT(ISERROR(SEARCH("bb",J889)))</formula>
    </cfRule>
    <cfRule type="containsText" dxfId="8648" priority="4364" stopIfTrue="1" operator="containsText" text="booking hc">
      <formula>NOT(ISERROR(SEARCH("booking hc",J889)))</formula>
    </cfRule>
    <cfRule type="containsText" dxfId="8647" priority="4365" operator="containsText" text="expedia vc">
      <formula>NOT(ISERROR(SEARCH("expedia vc",J889)))</formula>
    </cfRule>
    <cfRule type="containsText" dxfId="8646" priority="4366" operator="containsText" text="booking hcn">
      <formula>NOT(ISERROR(SEARCH("booking hcn",J889)))</formula>
    </cfRule>
    <cfRule type="containsText" dxfId="8645" priority="4367" stopIfTrue="1" operator="containsText" text="booking vcd">
      <formula>NOT(ISERROR(SEARCH("booking vcd",J889)))</formula>
    </cfRule>
    <cfRule type="containsText" dxfId="8644" priority="4368" stopIfTrue="1" operator="containsText" text="booking vc">
      <formula>NOT(ISERROR(SEARCH("booking vc",J889)))</formula>
    </cfRule>
  </conditionalFormatting>
  <conditionalFormatting sqref="J889">
    <cfRule type="containsText" dxfId="8643" priority="4362" operator="containsText" text="hw">
      <formula>NOT(ISERROR(SEARCH("hw",J889)))</formula>
    </cfRule>
  </conditionalFormatting>
  <conditionalFormatting sqref="N889">
    <cfRule type="containsText" dxfId="8642" priority="4369" stopIfTrue="1" operator="containsText" text="CHARGE ON ARRIVAL">
      <formula>NOT(ISERROR(SEARCH("CHARGE ON ARRIVAL",N889)))</formula>
    </cfRule>
    <cfRule type="containsText" dxfId="8641" priority="4370" stopIfTrue="1" operator="containsText" text="CHARGE VC ON DAY">
      <formula>NOT(ISERROR(SEARCH("CHARGE VC ON DAY",N889)))</formula>
    </cfRule>
    <cfRule type="containsText" dxfId="8640" priority="4371" stopIfTrue="1" operator="containsText" text="PAID">
      <formula>NOT(ISERROR(SEARCH("PAID",N889)))</formula>
    </cfRule>
  </conditionalFormatting>
  <conditionalFormatting sqref="H890:L890 B890:F890">
    <cfRule type="expression" dxfId="8639" priority="4347">
      <formula>"'=NOT(ISERROR(VLOOKUP('Banned list'!)"</formula>
    </cfRule>
  </conditionalFormatting>
  <conditionalFormatting sqref="J890">
    <cfRule type="containsText" dxfId="8638" priority="4350" operator="containsText" text="bb">
      <formula>NOT(ISERROR(SEARCH("bb",J890)))</formula>
    </cfRule>
    <cfRule type="containsText" dxfId="8637" priority="4351" stopIfTrue="1" operator="containsText" text="booking hc">
      <formula>NOT(ISERROR(SEARCH("booking hc",J890)))</formula>
    </cfRule>
    <cfRule type="containsText" dxfId="8636" priority="4352" operator="containsText" text="expedia vc">
      <formula>NOT(ISERROR(SEARCH("expedia vc",J890)))</formula>
    </cfRule>
    <cfRule type="containsText" dxfId="8635" priority="4353" operator="containsText" text="booking hcn">
      <formula>NOT(ISERROR(SEARCH("booking hcn",J890)))</formula>
    </cfRule>
    <cfRule type="containsText" dxfId="8634" priority="4354" stopIfTrue="1" operator="containsText" text="booking vcd">
      <formula>NOT(ISERROR(SEARCH("booking vcd",J890)))</formula>
    </cfRule>
    <cfRule type="containsText" dxfId="8633" priority="4355" stopIfTrue="1" operator="containsText" text="booking vc">
      <formula>NOT(ISERROR(SEARCH("booking vc",J890)))</formula>
    </cfRule>
  </conditionalFormatting>
  <conditionalFormatting sqref="J890">
    <cfRule type="containsText" dxfId="8632" priority="4349" operator="containsText" text="hw">
      <formula>NOT(ISERROR(SEARCH("hw",J890)))</formula>
    </cfRule>
  </conditionalFormatting>
  <conditionalFormatting sqref="J890">
    <cfRule type="containsText" dxfId="8631" priority="4340" operator="containsText" text="hw">
      <formula>NOT(ISERROR(SEARCH("hw",J890)))</formula>
    </cfRule>
    <cfRule type="containsText" dxfId="8630" priority="4341" operator="containsText" text="bb">
      <formula>NOT(ISERROR(SEARCH("bb",J890)))</formula>
    </cfRule>
    <cfRule type="containsText" dxfId="8629" priority="4342" stopIfTrue="1" operator="containsText" text="booking hc">
      <formula>NOT(ISERROR(SEARCH("booking hc",J890)))</formula>
    </cfRule>
    <cfRule type="containsText" dxfId="8628" priority="4343" operator="containsText" text="expedia vc">
      <formula>NOT(ISERROR(SEARCH("expedia vc",J890)))</formula>
    </cfRule>
    <cfRule type="containsText" dxfId="8627" priority="4344" operator="containsText" text="booking hcn">
      <formula>NOT(ISERROR(SEARCH("booking hcn",J890)))</formula>
    </cfRule>
    <cfRule type="containsText" dxfId="8626" priority="4345" stopIfTrue="1" operator="containsText" text="booking vcd">
      <formula>NOT(ISERROR(SEARCH("booking vcd",J890)))</formula>
    </cfRule>
    <cfRule type="containsText" dxfId="8625" priority="4346" stopIfTrue="1" operator="containsText" text="booking vc">
      <formula>NOT(ISERROR(SEARCH("booking vc",J890)))</formula>
    </cfRule>
  </conditionalFormatting>
  <conditionalFormatting sqref="J890">
    <cfRule type="containsText" dxfId="8624" priority="4359" operator="containsText" text="BANND">
      <formula>NOT(ISERROR(SEARCH("BANND",J890)))</formula>
    </cfRule>
    <cfRule type="expression" dxfId="8623" priority="4360">
      <formula>"'=NOT(ISERROR(VLOOKUP('Banned list'!)"</formula>
    </cfRule>
  </conditionalFormatting>
  <conditionalFormatting sqref="N890">
    <cfRule type="containsText" dxfId="8622" priority="4356" stopIfTrue="1" operator="containsText" text="CHARGE ON ARRIVAL">
      <formula>NOT(ISERROR(SEARCH("CHARGE ON ARRIVAL",N890)))</formula>
    </cfRule>
    <cfRule type="containsText" dxfId="8621" priority="4357" stopIfTrue="1" operator="containsText" text="CHARGE VC ON DAY">
      <formula>NOT(ISERROR(SEARCH("CHARGE VC ON DAY",N890)))</formula>
    </cfRule>
    <cfRule type="containsText" dxfId="8620" priority="4358" stopIfTrue="1" operator="containsText" text="PAID">
      <formula>NOT(ISERROR(SEARCH("PAID",N890)))</formula>
    </cfRule>
  </conditionalFormatting>
  <conditionalFormatting sqref="N890">
    <cfRule type="containsText" dxfId="8619" priority="4338" operator="containsText" text="BANND">
      <formula>NOT(ISERROR(SEARCH("BANND",N890)))</formula>
    </cfRule>
  </conditionalFormatting>
  <conditionalFormatting sqref="C891:N891">
    <cfRule type="containsText" dxfId="8618" priority="4324" operator="containsText" text="BANND">
      <formula>NOT(ISERROR(SEARCH("BANND",C891)))</formula>
    </cfRule>
  </conditionalFormatting>
  <conditionalFormatting sqref="H891:L891 B891:F891">
    <cfRule type="expression" dxfId="8617" priority="4323">
      <formula>"'=NOT(ISERROR(VLOOKUP('Banned list'!)"</formula>
    </cfRule>
  </conditionalFormatting>
  <conditionalFormatting sqref="J891">
    <cfRule type="containsText" dxfId="8616" priority="4326" operator="containsText" text="bb">
      <formula>NOT(ISERROR(SEARCH("bb",J891)))</formula>
    </cfRule>
    <cfRule type="containsText" dxfId="8615" priority="4327" stopIfTrue="1" operator="containsText" text="booking hc">
      <formula>NOT(ISERROR(SEARCH("booking hc",J891)))</formula>
    </cfRule>
    <cfRule type="containsText" dxfId="8614" priority="4328" operator="containsText" text="expedia vc">
      <formula>NOT(ISERROR(SEARCH("expedia vc",J891)))</formula>
    </cfRule>
    <cfRule type="containsText" dxfId="8613" priority="4329" operator="containsText" text="booking hcn">
      <formula>NOT(ISERROR(SEARCH("booking hcn",J891)))</formula>
    </cfRule>
    <cfRule type="containsText" dxfId="8612" priority="4330" stopIfTrue="1" operator="containsText" text="booking vcd">
      <formula>NOT(ISERROR(SEARCH("booking vcd",J891)))</formula>
    </cfRule>
    <cfRule type="containsText" dxfId="8611" priority="4331" stopIfTrue="1" operator="containsText" text="booking vc">
      <formula>NOT(ISERROR(SEARCH("booking vc",J891)))</formula>
    </cfRule>
  </conditionalFormatting>
  <conditionalFormatting sqref="J891">
    <cfRule type="containsText" dxfId="8610" priority="4325" operator="containsText" text="hw">
      <formula>NOT(ISERROR(SEARCH("hw",J891)))</formula>
    </cfRule>
  </conditionalFormatting>
  <conditionalFormatting sqref="J891">
    <cfRule type="containsText" dxfId="8609" priority="4316" operator="containsText" text="hw">
      <formula>NOT(ISERROR(SEARCH("hw",J891)))</formula>
    </cfRule>
    <cfRule type="containsText" dxfId="8608" priority="4317" operator="containsText" text="bb">
      <formula>NOT(ISERROR(SEARCH("bb",J891)))</formula>
    </cfRule>
    <cfRule type="containsText" dxfId="8607" priority="4318" stopIfTrue="1" operator="containsText" text="booking hc">
      <formula>NOT(ISERROR(SEARCH("booking hc",J891)))</formula>
    </cfRule>
    <cfRule type="containsText" dxfId="8606" priority="4319" operator="containsText" text="expedia vc">
      <formula>NOT(ISERROR(SEARCH("expedia vc",J891)))</formula>
    </cfRule>
    <cfRule type="containsText" dxfId="8605" priority="4320" operator="containsText" text="booking hcn">
      <formula>NOT(ISERROR(SEARCH("booking hcn",J891)))</formula>
    </cfRule>
    <cfRule type="containsText" dxfId="8604" priority="4321" stopIfTrue="1" operator="containsText" text="booking vcd">
      <formula>NOT(ISERROR(SEARCH("booking vcd",J891)))</formula>
    </cfRule>
    <cfRule type="containsText" dxfId="8603" priority="4322" stopIfTrue="1" operator="containsText" text="booking vc">
      <formula>NOT(ISERROR(SEARCH("booking vc",J891)))</formula>
    </cfRule>
  </conditionalFormatting>
  <conditionalFormatting sqref="J891">
    <cfRule type="containsText" dxfId="8602" priority="4335" operator="containsText" text="BANND">
      <formula>NOT(ISERROR(SEARCH("BANND",J891)))</formula>
    </cfRule>
    <cfRule type="expression" dxfId="8601" priority="4336">
      <formula>"'=NOT(ISERROR(VLOOKUP('Banned list'!)"</formula>
    </cfRule>
  </conditionalFormatting>
  <conditionalFormatting sqref="N891">
    <cfRule type="containsText" dxfId="8600" priority="4332" stopIfTrue="1" operator="containsText" text="CHARGE ON ARRIVAL">
      <formula>NOT(ISERROR(SEARCH("CHARGE ON ARRIVAL",N891)))</formula>
    </cfRule>
    <cfRule type="containsText" dxfId="8599" priority="4333" stopIfTrue="1" operator="containsText" text="CHARGE VC ON DAY">
      <formula>NOT(ISERROR(SEARCH("CHARGE VC ON DAY",N891)))</formula>
    </cfRule>
    <cfRule type="containsText" dxfId="8598" priority="4334" stopIfTrue="1" operator="containsText" text="PAID">
      <formula>NOT(ISERROR(SEARCH("PAID",N891)))</formula>
    </cfRule>
  </conditionalFormatting>
  <conditionalFormatting sqref="J892">
    <cfRule type="containsText" dxfId="8597" priority="4307" operator="containsText" text="bb">
      <formula>NOT(ISERROR(SEARCH("bb",J892)))</formula>
    </cfRule>
    <cfRule type="containsText" dxfId="8596" priority="4308" stopIfTrue="1" operator="containsText" text="booking hc">
      <formula>NOT(ISERROR(SEARCH("booking hc",J892)))</formula>
    </cfRule>
    <cfRule type="containsText" dxfId="8595" priority="4309" operator="containsText" text="expedia vc">
      <formula>NOT(ISERROR(SEARCH("expedia vc",J892)))</formula>
    </cfRule>
    <cfRule type="containsText" dxfId="8594" priority="4310" operator="containsText" text="booking hcn">
      <formula>NOT(ISERROR(SEARCH("booking hcn",J892)))</formula>
    </cfRule>
    <cfRule type="containsText" dxfId="8593" priority="4311" stopIfTrue="1" operator="containsText" text="booking vcd">
      <formula>NOT(ISERROR(SEARCH("booking vcd",J892)))</formula>
    </cfRule>
    <cfRule type="containsText" dxfId="8592" priority="4312" stopIfTrue="1" operator="containsText" text="booking vc">
      <formula>NOT(ISERROR(SEARCH("booking vc",J892)))</formula>
    </cfRule>
  </conditionalFormatting>
  <conditionalFormatting sqref="J892">
    <cfRule type="containsText" dxfId="8591" priority="4306" operator="containsText" text="hw">
      <formula>NOT(ISERROR(SEARCH("hw",J892)))</formula>
    </cfRule>
  </conditionalFormatting>
  <conditionalFormatting sqref="N892">
    <cfRule type="containsText" dxfId="8590" priority="4313" stopIfTrue="1" operator="containsText" text="CHARGE ON ARRIVAL">
      <formula>NOT(ISERROR(SEARCH("CHARGE ON ARRIVAL",N892)))</formula>
    </cfRule>
    <cfRule type="containsText" dxfId="8589" priority="4314" stopIfTrue="1" operator="containsText" text="CHARGE VC ON DAY">
      <formula>NOT(ISERROR(SEARCH("CHARGE VC ON DAY",N892)))</formula>
    </cfRule>
    <cfRule type="containsText" dxfId="8588" priority="4315" stopIfTrue="1" operator="containsText" text="PAID">
      <formula>NOT(ISERROR(SEARCH("PAID",N892)))</formula>
    </cfRule>
  </conditionalFormatting>
  <conditionalFormatting sqref="H893:L893 B893:F893">
    <cfRule type="expression" dxfId="8587" priority="4291">
      <formula>"'=NOT(ISERROR(VLOOKUP('Banned list'!)"</formula>
    </cfRule>
  </conditionalFormatting>
  <conditionalFormatting sqref="J893">
    <cfRule type="containsText" dxfId="8586" priority="4294" operator="containsText" text="bb">
      <formula>NOT(ISERROR(SEARCH("bb",J893)))</formula>
    </cfRule>
    <cfRule type="containsText" dxfId="8585" priority="4295" stopIfTrue="1" operator="containsText" text="booking hc">
      <formula>NOT(ISERROR(SEARCH("booking hc",J893)))</formula>
    </cfRule>
    <cfRule type="containsText" dxfId="8584" priority="4296" operator="containsText" text="expedia vc">
      <formula>NOT(ISERROR(SEARCH("expedia vc",J893)))</formula>
    </cfRule>
    <cfRule type="containsText" dxfId="8583" priority="4297" operator="containsText" text="booking hcn">
      <formula>NOT(ISERROR(SEARCH("booking hcn",J893)))</formula>
    </cfRule>
    <cfRule type="containsText" dxfId="8582" priority="4298" stopIfTrue="1" operator="containsText" text="booking vcd">
      <formula>NOT(ISERROR(SEARCH("booking vcd",J893)))</formula>
    </cfRule>
    <cfRule type="containsText" dxfId="8581" priority="4299" stopIfTrue="1" operator="containsText" text="booking vc">
      <formula>NOT(ISERROR(SEARCH("booking vc",J893)))</formula>
    </cfRule>
  </conditionalFormatting>
  <conditionalFormatting sqref="J893">
    <cfRule type="containsText" dxfId="8580" priority="4293" operator="containsText" text="hw">
      <formula>NOT(ISERROR(SEARCH("hw",J893)))</formula>
    </cfRule>
  </conditionalFormatting>
  <conditionalFormatting sqref="J893">
    <cfRule type="containsText" dxfId="8579" priority="4284" operator="containsText" text="hw">
      <formula>NOT(ISERROR(SEARCH("hw",J893)))</formula>
    </cfRule>
    <cfRule type="containsText" dxfId="8578" priority="4285" operator="containsText" text="bb">
      <formula>NOT(ISERROR(SEARCH("bb",J893)))</formula>
    </cfRule>
    <cfRule type="containsText" dxfId="8577" priority="4286" stopIfTrue="1" operator="containsText" text="booking hc">
      <formula>NOT(ISERROR(SEARCH("booking hc",J893)))</formula>
    </cfRule>
    <cfRule type="containsText" dxfId="8576" priority="4287" operator="containsText" text="expedia vc">
      <formula>NOT(ISERROR(SEARCH("expedia vc",J893)))</formula>
    </cfRule>
    <cfRule type="containsText" dxfId="8575" priority="4288" operator="containsText" text="booking hcn">
      <formula>NOT(ISERROR(SEARCH("booking hcn",J893)))</formula>
    </cfRule>
    <cfRule type="containsText" dxfId="8574" priority="4289" stopIfTrue="1" operator="containsText" text="booking vcd">
      <formula>NOT(ISERROR(SEARCH("booking vcd",J893)))</formula>
    </cfRule>
    <cfRule type="containsText" dxfId="8573" priority="4290" stopIfTrue="1" operator="containsText" text="booking vc">
      <formula>NOT(ISERROR(SEARCH("booking vc",J893)))</formula>
    </cfRule>
  </conditionalFormatting>
  <conditionalFormatting sqref="J893">
    <cfRule type="containsText" dxfId="8572" priority="4303" operator="containsText" text="BANND">
      <formula>NOT(ISERROR(SEARCH("BANND",J893)))</formula>
    </cfRule>
    <cfRule type="expression" dxfId="8571" priority="4304">
      <formula>"'=NOT(ISERROR(VLOOKUP('Banned list'!)"</formula>
    </cfRule>
  </conditionalFormatting>
  <conditionalFormatting sqref="N893">
    <cfRule type="containsText" dxfId="8570" priority="4300" stopIfTrue="1" operator="containsText" text="CHARGE ON ARRIVAL">
      <formula>NOT(ISERROR(SEARCH("CHARGE ON ARRIVAL",N893)))</formula>
    </cfRule>
    <cfRule type="containsText" dxfId="8569" priority="4301" stopIfTrue="1" operator="containsText" text="CHARGE VC ON DAY">
      <formula>NOT(ISERROR(SEARCH("CHARGE VC ON DAY",N893)))</formula>
    </cfRule>
    <cfRule type="containsText" dxfId="8568" priority="4302" stopIfTrue="1" operator="containsText" text="PAID">
      <formula>NOT(ISERROR(SEARCH("PAID",N893)))</formula>
    </cfRule>
  </conditionalFormatting>
  <conditionalFormatting sqref="G893">
    <cfRule type="containsText" dxfId="8567" priority="4282" operator="containsText" text="BANND">
      <formula>NOT(ISERROR(SEARCH("BANND",G893)))</formula>
    </cfRule>
  </conditionalFormatting>
  <conditionalFormatting sqref="J894">
    <cfRule type="containsText" dxfId="8566" priority="4273" operator="containsText" text="bb">
      <formula>NOT(ISERROR(SEARCH("bb",J894)))</formula>
    </cfRule>
    <cfRule type="containsText" dxfId="8565" priority="4274" stopIfTrue="1" operator="containsText" text="booking hc">
      <formula>NOT(ISERROR(SEARCH("booking hc",J894)))</formula>
    </cfRule>
    <cfRule type="containsText" dxfId="8564" priority="4275" operator="containsText" text="expedia vc">
      <formula>NOT(ISERROR(SEARCH("expedia vc",J894)))</formula>
    </cfRule>
    <cfRule type="containsText" dxfId="8563" priority="4276" operator="containsText" text="booking hcn">
      <formula>NOT(ISERROR(SEARCH("booking hcn",J894)))</formula>
    </cfRule>
    <cfRule type="containsText" dxfId="8562" priority="4277" stopIfTrue="1" operator="containsText" text="booking vcd">
      <formula>NOT(ISERROR(SEARCH("booking vcd",J894)))</formula>
    </cfRule>
    <cfRule type="containsText" dxfId="8561" priority="4278" stopIfTrue="1" operator="containsText" text="booking vc">
      <formula>NOT(ISERROR(SEARCH("booking vc",J894)))</formula>
    </cfRule>
  </conditionalFormatting>
  <conditionalFormatting sqref="J894">
    <cfRule type="containsText" dxfId="8560" priority="4272" operator="containsText" text="hw">
      <formula>NOT(ISERROR(SEARCH("hw",J894)))</formula>
    </cfRule>
  </conditionalFormatting>
  <conditionalFormatting sqref="N894">
    <cfRule type="containsText" dxfId="8559" priority="4279" stopIfTrue="1" operator="containsText" text="CHARGE ON ARRIVAL">
      <formula>NOT(ISERROR(SEARCH("CHARGE ON ARRIVAL",N894)))</formula>
    </cfRule>
    <cfRule type="containsText" dxfId="8558" priority="4280" stopIfTrue="1" operator="containsText" text="CHARGE VC ON DAY">
      <formula>NOT(ISERROR(SEARCH("CHARGE VC ON DAY",N894)))</formula>
    </cfRule>
    <cfRule type="containsText" dxfId="8557" priority="4281" stopIfTrue="1" operator="containsText" text="PAID">
      <formula>NOT(ISERROR(SEARCH("PAID",N894)))</formula>
    </cfRule>
  </conditionalFormatting>
  <conditionalFormatting sqref="H895:L895 B895:F895">
    <cfRule type="expression" dxfId="8556" priority="4257">
      <formula>"'=NOT(ISERROR(VLOOKUP('Banned list'!)"</formula>
    </cfRule>
  </conditionalFormatting>
  <conditionalFormatting sqref="J895">
    <cfRule type="containsText" dxfId="8555" priority="4260" operator="containsText" text="bb">
      <formula>NOT(ISERROR(SEARCH("bb",J895)))</formula>
    </cfRule>
    <cfRule type="containsText" dxfId="8554" priority="4261" stopIfTrue="1" operator="containsText" text="booking hc">
      <formula>NOT(ISERROR(SEARCH("booking hc",J895)))</formula>
    </cfRule>
    <cfRule type="containsText" dxfId="8553" priority="4262" operator="containsText" text="expedia vc">
      <formula>NOT(ISERROR(SEARCH("expedia vc",J895)))</formula>
    </cfRule>
    <cfRule type="containsText" dxfId="8552" priority="4263" operator="containsText" text="booking hcn">
      <formula>NOT(ISERROR(SEARCH("booking hcn",J895)))</formula>
    </cfRule>
    <cfRule type="containsText" dxfId="8551" priority="4264" stopIfTrue="1" operator="containsText" text="booking vcd">
      <formula>NOT(ISERROR(SEARCH("booking vcd",J895)))</formula>
    </cfRule>
    <cfRule type="containsText" dxfId="8550" priority="4265" stopIfTrue="1" operator="containsText" text="booking vc">
      <formula>NOT(ISERROR(SEARCH("booking vc",J895)))</formula>
    </cfRule>
  </conditionalFormatting>
  <conditionalFormatting sqref="J895">
    <cfRule type="containsText" dxfId="8549" priority="4259" operator="containsText" text="hw">
      <formula>NOT(ISERROR(SEARCH("hw",J895)))</formula>
    </cfRule>
  </conditionalFormatting>
  <conditionalFormatting sqref="J895">
    <cfRule type="containsText" dxfId="8548" priority="4250" operator="containsText" text="hw">
      <formula>NOT(ISERROR(SEARCH("hw",J895)))</formula>
    </cfRule>
    <cfRule type="containsText" dxfId="8547" priority="4251" operator="containsText" text="bb">
      <formula>NOT(ISERROR(SEARCH("bb",J895)))</formula>
    </cfRule>
    <cfRule type="containsText" dxfId="8546" priority="4252" stopIfTrue="1" operator="containsText" text="booking hc">
      <formula>NOT(ISERROR(SEARCH("booking hc",J895)))</formula>
    </cfRule>
    <cfRule type="containsText" dxfId="8545" priority="4253" operator="containsText" text="expedia vc">
      <formula>NOT(ISERROR(SEARCH("expedia vc",J895)))</formula>
    </cfRule>
    <cfRule type="containsText" dxfId="8544" priority="4254" operator="containsText" text="booking hcn">
      <formula>NOT(ISERROR(SEARCH("booking hcn",J895)))</formula>
    </cfRule>
    <cfRule type="containsText" dxfId="8543" priority="4255" stopIfTrue="1" operator="containsText" text="booking vcd">
      <formula>NOT(ISERROR(SEARCH("booking vcd",J895)))</formula>
    </cfRule>
    <cfRule type="containsText" dxfId="8542" priority="4256" stopIfTrue="1" operator="containsText" text="booking vc">
      <formula>NOT(ISERROR(SEARCH("booking vc",J895)))</formula>
    </cfRule>
  </conditionalFormatting>
  <conditionalFormatting sqref="J895">
    <cfRule type="containsText" dxfId="8541" priority="4269" operator="containsText" text="BANND">
      <formula>NOT(ISERROR(SEARCH("BANND",J895)))</formula>
    </cfRule>
    <cfRule type="expression" dxfId="8540" priority="4270">
      <formula>"'=NOT(ISERROR(VLOOKUP('Banned list'!)"</formula>
    </cfRule>
  </conditionalFormatting>
  <conditionalFormatting sqref="N895">
    <cfRule type="containsText" dxfId="8539" priority="4266" stopIfTrue="1" operator="containsText" text="CHARGE ON ARRIVAL">
      <formula>NOT(ISERROR(SEARCH("CHARGE ON ARRIVAL",N895)))</formula>
    </cfRule>
    <cfRule type="containsText" dxfId="8538" priority="4267" stopIfTrue="1" operator="containsText" text="CHARGE VC ON DAY">
      <formula>NOT(ISERROR(SEARCH("CHARGE VC ON DAY",N895)))</formula>
    </cfRule>
    <cfRule type="containsText" dxfId="8537" priority="4268" stopIfTrue="1" operator="containsText" text="PAID">
      <formula>NOT(ISERROR(SEARCH("PAID",N895)))</formula>
    </cfRule>
  </conditionalFormatting>
  <conditionalFormatting sqref="B896:F896 H896:L896">
    <cfRule type="expression" dxfId="8536" priority="4235">
      <formula>"'=NOT(ISERROR(VLOOKUP('Banned list'!)"</formula>
    </cfRule>
  </conditionalFormatting>
  <conditionalFormatting sqref="J896">
    <cfRule type="containsText" dxfId="8535" priority="4238" operator="containsText" text="bb">
      <formula>NOT(ISERROR(SEARCH("bb",J896)))</formula>
    </cfRule>
    <cfRule type="containsText" dxfId="8534" priority="4239" stopIfTrue="1" operator="containsText" text="booking hc">
      <formula>NOT(ISERROR(SEARCH("booking hc",J896)))</formula>
    </cfRule>
    <cfRule type="containsText" dxfId="8533" priority="4240" operator="containsText" text="expedia vc">
      <formula>NOT(ISERROR(SEARCH("expedia vc",J896)))</formula>
    </cfRule>
    <cfRule type="containsText" dxfId="8532" priority="4241" operator="containsText" text="booking hcn">
      <formula>NOT(ISERROR(SEARCH("booking hcn",J896)))</formula>
    </cfRule>
    <cfRule type="containsText" dxfId="8531" priority="4242" stopIfTrue="1" operator="containsText" text="booking vcd">
      <formula>NOT(ISERROR(SEARCH("booking vcd",J896)))</formula>
    </cfRule>
    <cfRule type="containsText" dxfId="8530" priority="4243" stopIfTrue="1" operator="containsText" text="booking vc">
      <formula>NOT(ISERROR(SEARCH("booking vc",J896)))</formula>
    </cfRule>
  </conditionalFormatting>
  <conditionalFormatting sqref="J896">
    <cfRule type="containsText" dxfId="8529" priority="4237" operator="containsText" text="hw">
      <formula>NOT(ISERROR(SEARCH("hw",J896)))</formula>
    </cfRule>
  </conditionalFormatting>
  <conditionalFormatting sqref="J896">
    <cfRule type="containsText" dxfId="8528" priority="4228" operator="containsText" text="hw">
      <formula>NOT(ISERROR(SEARCH("hw",J896)))</formula>
    </cfRule>
    <cfRule type="containsText" dxfId="8527" priority="4229" operator="containsText" text="bb">
      <formula>NOT(ISERROR(SEARCH("bb",J896)))</formula>
    </cfRule>
    <cfRule type="containsText" dxfId="8526" priority="4230" stopIfTrue="1" operator="containsText" text="booking hc">
      <formula>NOT(ISERROR(SEARCH("booking hc",J896)))</formula>
    </cfRule>
    <cfRule type="containsText" dxfId="8525" priority="4231" operator="containsText" text="expedia vc">
      <formula>NOT(ISERROR(SEARCH("expedia vc",J896)))</formula>
    </cfRule>
    <cfRule type="containsText" dxfId="8524" priority="4232" operator="containsText" text="booking hcn">
      <formula>NOT(ISERROR(SEARCH("booking hcn",J896)))</formula>
    </cfRule>
    <cfRule type="containsText" dxfId="8523" priority="4233" stopIfTrue="1" operator="containsText" text="booking vcd">
      <formula>NOT(ISERROR(SEARCH("booking vcd",J896)))</formula>
    </cfRule>
    <cfRule type="containsText" dxfId="8522" priority="4234" stopIfTrue="1" operator="containsText" text="booking vc">
      <formula>NOT(ISERROR(SEARCH("booking vc",J896)))</formula>
    </cfRule>
  </conditionalFormatting>
  <conditionalFormatting sqref="J896">
    <cfRule type="containsText" dxfId="8521" priority="4247" operator="containsText" text="BANND">
      <formula>NOT(ISERROR(SEARCH("BANND",J896)))</formula>
    </cfRule>
    <cfRule type="expression" dxfId="8520" priority="4248">
      <formula>"'=NOT(ISERROR(VLOOKUP('Banned list'!)"</formula>
    </cfRule>
  </conditionalFormatting>
  <conditionalFormatting sqref="N896">
    <cfRule type="containsText" dxfId="8519" priority="4244" stopIfTrue="1" operator="containsText" text="CHARGE ON ARRIVAL">
      <formula>NOT(ISERROR(SEARCH("CHARGE ON ARRIVAL",N896)))</formula>
    </cfRule>
    <cfRule type="containsText" dxfId="8518" priority="4245" stopIfTrue="1" operator="containsText" text="CHARGE VC ON DAY">
      <formula>NOT(ISERROR(SEARCH("CHARGE VC ON DAY",N896)))</formula>
    </cfRule>
    <cfRule type="containsText" dxfId="8517" priority="4246" stopIfTrue="1" operator="containsText" text="PAID">
      <formula>NOT(ISERROR(SEARCH("PAID",N896)))</formula>
    </cfRule>
  </conditionalFormatting>
  <conditionalFormatting sqref="J896:N896 C896:G896">
    <cfRule type="containsText" dxfId="8516" priority="4224" operator="containsText" text="BANND">
      <formula>NOT(ISERROR(SEARCH("BANND",C896)))</formula>
    </cfRule>
  </conditionalFormatting>
  <conditionalFormatting sqref="J896:L896 B896:F896">
    <cfRule type="expression" dxfId="8515" priority="4223">
      <formula>"'=NOT(ISERROR(VLOOKUP('Banned list'!)"</formula>
    </cfRule>
  </conditionalFormatting>
  <conditionalFormatting sqref="J896">
    <cfRule type="containsText" dxfId="8514" priority="4216" operator="containsText" text="hw">
      <formula>NOT(ISERROR(SEARCH("hw",J896)))</formula>
    </cfRule>
    <cfRule type="containsText" dxfId="8513" priority="4217" operator="containsText" text="bb">
      <formula>NOT(ISERROR(SEARCH("bb",J896)))</formula>
    </cfRule>
    <cfRule type="containsText" dxfId="8512" priority="4218" stopIfTrue="1" operator="containsText" text="booking hc">
      <formula>NOT(ISERROR(SEARCH("booking hc",J896)))</formula>
    </cfRule>
    <cfRule type="containsText" dxfId="8511" priority="4219" operator="containsText" text="expedia vc">
      <formula>NOT(ISERROR(SEARCH("expedia vc",J896)))</formula>
    </cfRule>
    <cfRule type="containsText" dxfId="8510" priority="4220" operator="containsText" text="booking hcn">
      <formula>NOT(ISERROR(SEARCH("booking hcn",J896)))</formula>
    </cfRule>
    <cfRule type="containsText" dxfId="8509" priority="4221" stopIfTrue="1" operator="containsText" text="booking vcd">
      <formula>NOT(ISERROR(SEARCH("booking vcd",J896)))</formula>
    </cfRule>
    <cfRule type="containsText" dxfId="8508" priority="4222" stopIfTrue="1" operator="containsText" text="booking vc">
      <formula>NOT(ISERROR(SEARCH("booking vc",J896)))</formula>
    </cfRule>
  </conditionalFormatting>
  <conditionalFormatting sqref="J896">
    <cfRule type="containsText" dxfId="8507" priority="4225" operator="containsText" text="BANND">
      <formula>NOT(ISERROR(SEARCH("BANND",J896)))</formula>
    </cfRule>
    <cfRule type="expression" dxfId="8506" priority="4226">
      <formula>"'=NOT(ISERROR(VLOOKUP('Banned list'!)"</formula>
    </cfRule>
  </conditionalFormatting>
  <conditionalFormatting sqref="F896">
    <cfRule type="containsText" dxfId="8505" priority="4214" operator="containsText" text="BANND">
      <formula>NOT(ISERROR(SEARCH("BANND",F896)))</formula>
    </cfRule>
  </conditionalFormatting>
  <conditionalFormatting sqref="F896">
    <cfRule type="expression" dxfId="8504" priority="4213">
      <formula>"'=NOT(ISERROR(VLOOKUP('Banned list'!)"</formula>
    </cfRule>
  </conditionalFormatting>
  <conditionalFormatting sqref="G896">
    <cfRule type="containsText" dxfId="8503" priority="4211" operator="containsText" text="BANND">
      <formula>NOT(ISERROR(SEARCH("BANND",G896)))</formula>
    </cfRule>
  </conditionalFormatting>
  <conditionalFormatting sqref="H896">
    <cfRule type="containsText" dxfId="8502" priority="4209" operator="containsText" text="BANND">
      <formula>NOT(ISERROR(SEARCH("BANND",H896)))</formula>
    </cfRule>
  </conditionalFormatting>
  <conditionalFormatting sqref="O896">
    <cfRule type="containsText" dxfId="8501" priority="4207" operator="containsText" text="BANND">
      <formula>NOT(ISERROR(SEARCH("BANND",O896)))</formula>
    </cfRule>
  </conditionalFormatting>
  <conditionalFormatting sqref="G896">
    <cfRule type="containsText" dxfId="8500" priority="4205" operator="containsText" text="BANND">
      <formula>NOT(ISERROR(SEARCH("BANND",G896)))</formula>
    </cfRule>
  </conditionalFormatting>
  <conditionalFormatting sqref="N896">
    <cfRule type="containsText" dxfId="8499" priority="4203" operator="containsText" text="BANND">
      <formula>NOT(ISERROR(SEARCH("BANND",N896)))</formula>
    </cfRule>
  </conditionalFormatting>
  <conditionalFormatting sqref="B896">
    <cfRule type="expression" dxfId="8498" priority="4202">
      <formula>"'=NOT(ISERROR(VLOOKUP('Banned list'!)"</formula>
    </cfRule>
  </conditionalFormatting>
  <conditionalFormatting sqref="N896">
    <cfRule type="containsText" dxfId="8497" priority="4200" operator="containsText" text="BANND">
      <formula>NOT(ISERROR(SEARCH("BANND",N896)))</formula>
    </cfRule>
  </conditionalFormatting>
  <conditionalFormatting sqref="J897">
    <cfRule type="containsText" dxfId="8496" priority="4191" operator="containsText" text="bb">
      <formula>NOT(ISERROR(SEARCH("bb",J897)))</formula>
    </cfRule>
    <cfRule type="containsText" dxfId="8495" priority="4192" stopIfTrue="1" operator="containsText" text="booking hc">
      <formula>NOT(ISERROR(SEARCH("booking hc",J897)))</formula>
    </cfRule>
    <cfRule type="containsText" dxfId="8494" priority="4193" operator="containsText" text="expedia vc">
      <formula>NOT(ISERROR(SEARCH("expedia vc",J897)))</formula>
    </cfRule>
    <cfRule type="containsText" dxfId="8493" priority="4194" operator="containsText" text="booking hcn">
      <formula>NOT(ISERROR(SEARCH("booking hcn",J897)))</formula>
    </cfRule>
    <cfRule type="containsText" dxfId="8492" priority="4195" stopIfTrue="1" operator="containsText" text="booking vcd">
      <formula>NOT(ISERROR(SEARCH("booking vcd",J897)))</formula>
    </cfRule>
    <cfRule type="containsText" dxfId="8491" priority="4196" stopIfTrue="1" operator="containsText" text="booking vc">
      <formula>NOT(ISERROR(SEARCH("booking vc",J897)))</formula>
    </cfRule>
  </conditionalFormatting>
  <conditionalFormatting sqref="J897">
    <cfRule type="containsText" dxfId="8490" priority="4190" operator="containsText" text="hw">
      <formula>NOT(ISERROR(SEARCH("hw",J897)))</formula>
    </cfRule>
  </conditionalFormatting>
  <conditionalFormatting sqref="N897">
    <cfRule type="containsText" dxfId="8489" priority="4197" stopIfTrue="1" operator="containsText" text="CHARGE ON ARRIVAL">
      <formula>NOT(ISERROR(SEARCH("CHARGE ON ARRIVAL",N897)))</formula>
    </cfRule>
    <cfRule type="containsText" dxfId="8488" priority="4198" stopIfTrue="1" operator="containsText" text="CHARGE VC ON DAY">
      <formula>NOT(ISERROR(SEARCH("CHARGE VC ON DAY",N897)))</formula>
    </cfRule>
    <cfRule type="containsText" dxfId="8487" priority="4199" stopIfTrue="1" operator="containsText" text="PAID">
      <formula>NOT(ISERROR(SEARCH("PAID",N897)))</formula>
    </cfRule>
  </conditionalFormatting>
  <conditionalFormatting sqref="B898:F898 H898:L898">
    <cfRule type="expression" dxfId="8486" priority="4175">
      <formula>"'=NOT(ISERROR(VLOOKUP('Banned list'!)"</formula>
    </cfRule>
  </conditionalFormatting>
  <conditionalFormatting sqref="J898">
    <cfRule type="containsText" dxfId="8485" priority="4178" operator="containsText" text="bb">
      <formula>NOT(ISERROR(SEARCH("bb",J898)))</formula>
    </cfRule>
    <cfRule type="containsText" dxfId="8484" priority="4179" stopIfTrue="1" operator="containsText" text="booking hc">
      <formula>NOT(ISERROR(SEARCH("booking hc",J898)))</formula>
    </cfRule>
    <cfRule type="containsText" dxfId="8483" priority="4180" operator="containsText" text="expedia vc">
      <formula>NOT(ISERROR(SEARCH("expedia vc",J898)))</formula>
    </cfRule>
    <cfRule type="containsText" dxfId="8482" priority="4181" operator="containsText" text="booking hcn">
      <formula>NOT(ISERROR(SEARCH("booking hcn",J898)))</formula>
    </cfRule>
    <cfRule type="containsText" dxfId="8481" priority="4182" stopIfTrue="1" operator="containsText" text="booking vcd">
      <formula>NOT(ISERROR(SEARCH("booking vcd",J898)))</formula>
    </cfRule>
    <cfRule type="containsText" dxfId="8480" priority="4183" stopIfTrue="1" operator="containsText" text="booking vc">
      <formula>NOT(ISERROR(SEARCH("booking vc",J898)))</formula>
    </cfRule>
  </conditionalFormatting>
  <conditionalFormatting sqref="J898">
    <cfRule type="containsText" dxfId="8479" priority="4177" operator="containsText" text="hw">
      <formula>NOT(ISERROR(SEARCH("hw",J898)))</formula>
    </cfRule>
  </conditionalFormatting>
  <conditionalFormatting sqref="J898">
    <cfRule type="containsText" dxfId="8478" priority="4168" operator="containsText" text="hw">
      <formula>NOT(ISERROR(SEARCH("hw",J898)))</formula>
    </cfRule>
    <cfRule type="containsText" dxfId="8477" priority="4169" operator="containsText" text="bb">
      <formula>NOT(ISERROR(SEARCH("bb",J898)))</formula>
    </cfRule>
    <cfRule type="containsText" dxfId="8476" priority="4170" stopIfTrue="1" operator="containsText" text="booking hc">
      <formula>NOT(ISERROR(SEARCH("booking hc",J898)))</formula>
    </cfRule>
    <cfRule type="containsText" dxfId="8475" priority="4171" operator="containsText" text="expedia vc">
      <formula>NOT(ISERROR(SEARCH("expedia vc",J898)))</formula>
    </cfRule>
    <cfRule type="containsText" dxfId="8474" priority="4172" operator="containsText" text="booking hcn">
      <formula>NOT(ISERROR(SEARCH("booking hcn",J898)))</formula>
    </cfRule>
    <cfRule type="containsText" dxfId="8473" priority="4173" stopIfTrue="1" operator="containsText" text="booking vcd">
      <formula>NOT(ISERROR(SEARCH("booking vcd",J898)))</formula>
    </cfRule>
    <cfRule type="containsText" dxfId="8472" priority="4174" stopIfTrue="1" operator="containsText" text="booking vc">
      <formula>NOT(ISERROR(SEARCH("booking vc",J898)))</formula>
    </cfRule>
  </conditionalFormatting>
  <conditionalFormatting sqref="J898">
    <cfRule type="containsText" dxfId="8471" priority="4187" operator="containsText" text="BANND">
      <formula>NOT(ISERROR(SEARCH("BANND",J898)))</formula>
    </cfRule>
    <cfRule type="expression" dxfId="8470" priority="4188">
      <formula>"'=NOT(ISERROR(VLOOKUP('Banned list'!)"</formula>
    </cfRule>
  </conditionalFormatting>
  <conditionalFormatting sqref="N898">
    <cfRule type="containsText" dxfId="8469" priority="4184" stopIfTrue="1" operator="containsText" text="CHARGE ON ARRIVAL">
      <formula>NOT(ISERROR(SEARCH("CHARGE ON ARRIVAL",N898)))</formula>
    </cfRule>
    <cfRule type="containsText" dxfId="8468" priority="4185" stopIfTrue="1" operator="containsText" text="CHARGE VC ON DAY">
      <formula>NOT(ISERROR(SEARCH("CHARGE VC ON DAY",N898)))</formula>
    </cfRule>
    <cfRule type="containsText" dxfId="8467" priority="4186" stopIfTrue="1" operator="containsText" text="PAID">
      <formula>NOT(ISERROR(SEARCH("PAID",N898)))</formula>
    </cfRule>
  </conditionalFormatting>
  <conditionalFormatting sqref="U899:XFD899">
    <cfRule type="containsText" dxfId="8466" priority="4144" operator="containsText" text="BANND">
      <formula>NOT(ISERROR(SEARCH("BANND",U899)))</formula>
    </cfRule>
  </conditionalFormatting>
  <conditionalFormatting sqref="H899:L899 B899:F899">
    <cfRule type="expression" dxfId="8465" priority="4143">
      <formula>"'=NOT(ISERROR(VLOOKUP('Banned list'!)"</formula>
    </cfRule>
  </conditionalFormatting>
  <conditionalFormatting sqref="J899">
    <cfRule type="containsText" dxfId="8464" priority="4146" operator="containsText" text="bb">
      <formula>NOT(ISERROR(SEARCH("bb",J899)))</formula>
    </cfRule>
    <cfRule type="containsText" dxfId="8463" priority="4147" stopIfTrue="1" operator="containsText" text="booking hc">
      <formula>NOT(ISERROR(SEARCH("booking hc",J899)))</formula>
    </cfRule>
    <cfRule type="containsText" dxfId="8462" priority="4148" operator="containsText" text="expedia vc">
      <formula>NOT(ISERROR(SEARCH("expedia vc",J899)))</formula>
    </cfRule>
    <cfRule type="containsText" dxfId="8461" priority="4149" operator="containsText" text="booking hcn">
      <formula>NOT(ISERROR(SEARCH("booking hcn",J899)))</formula>
    </cfRule>
    <cfRule type="containsText" dxfId="8460" priority="4150" stopIfTrue="1" operator="containsText" text="booking vcd">
      <formula>NOT(ISERROR(SEARCH("booking vcd",J899)))</formula>
    </cfRule>
    <cfRule type="containsText" dxfId="8459" priority="4151" stopIfTrue="1" operator="containsText" text="booking vc">
      <formula>NOT(ISERROR(SEARCH("booking vc",J899)))</formula>
    </cfRule>
  </conditionalFormatting>
  <conditionalFormatting sqref="J899">
    <cfRule type="containsText" dxfId="8458" priority="4145" operator="containsText" text="hw">
      <formula>NOT(ISERROR(SEARCH("hw",J899)))</formula>
    </cfRule>
  </conditionalFormatting>
  <conditionalFormatting sqref="J899">
    <cfRule type="containsText" dxfId="8457" priority="4136" operator="containsText" text="hw">
      <formula>NOT(ISERROR(SEARCH("hw",J899)))</formula>
    </cfRule>
    <cfRule type="containsText" dxfId="8456" priority="4137" operator="containsText" text="bb">
      <formula>NOT(ISERROR(SEARCH("bb",J899)))</formula>
    </cfRule>
    <cfRule type="containsText" dxfId="8455" priority="4138" stopIfTrue="1" operator="containsText" text="booking hc">
      <formula>NOT(ISERROR(SEARCH("booking hc",J899)))</formula>
    </cfRule>
    <cfRule type="containsText" dxfId="8454" priority="4139" operator="containsText" text="expedia vc">
      <formula>NOT(ISERROR(SEARCH("expedia vc",J899)))</formula>
    </cfRule>
    <cfRule type="containsText" dxfId="8453" priority="4140" operator="containsText" text="booking hcn">
      <formula>NOT(ISERROR(SEARCH("booking hcn",J899)))</formula>
    </cfRule>
    <cfRule type="containsText" dxfId="8452" priority="4141" stopIfTrue="1" operator="containsText" text="booking vcd">
      <formula>NOT(ISERROR(SEARCH("booking vcd",J899)))</formula>
    </cfRule>
    <cfRule type="containsText" dxfId="8451" priority="4142" stopIfTrue="1" operator="containsText" text="booking vc">
      <formula>NOT(ISERROR(SEARCH("booking vc",J899)))</formula>
    </cfRule>
  </conditionalFormatting>
  <conditionalFormatting sqref="J899">
    <cfRule type="containsText" dxfId="8450" priority="4155" operator="containsText" text="BANND">
      <formula>NOT(ISERROR(SEARCH("BANND",J899)))</formula>
    </cfRule>
    <cfRule type="expression" dxfId="8449" priority="4156">
      <formula>"'=NOT(ISERROR(VLOOKUP('Banned list'!)"</formula>
    </cfRule>
  </conditionalFormatting>
  <conditionalFormatting sqref="N899">
    <cfRule type="containsText" dxfId="8448" priority="4152" stopIfTrue="1" operator="containsText" text="CHARGE ON ARRIVAL">
      <formula>NOT(ISERROR(SEARCH("CHARGE ON ARRIVAL",N899)))</formula>
    </cfRule>
    <cfRule type="containsText" dxfId="8447" priority="4153" stopIfTrue="1" operator="containsText" text="CHARGE VC ON DAY">
      <formula>NOT(ISERROR(SEARCH("CHARGE VC ON DAY",N899)))</formula>
    </cfRule>
    <cfRule type="containsText" dxfId="8446" priority="4154" stopIfTrue="1" operator="containsText" text="PAID">
      <formula>NOT(ISERROR(SEARCH("PAID",N899)))</formula>
    </cfRule>
  </conditionalFormatting>
  <conditionalFormatting sqref="O899">
    <cfRule type="containsText" dxfId="8445" priority="4134" operator="containsText" text="BANND">
      <formula>NOT(ISERROR(SEARCH("BANND",O899)))</formula>
    </cfRule>
  </conditionalFormatting>
  <conditionalFormatting sqref="O899">
    <cfRule type="containsText" dxfId="8444" priority="4132" operator="containsText" text="BANND">
      <formula>NOT(ISERROR(SEARCH("BANND",O899)))</formula>
    </cfRule>
  </conditionalFormatting>
  <conditionalFormatting sqref="B901:F901 H901:L901">
    <cfRule type="expression" dxfId="8443" priority="4117">
      <formula>"'=NOT(ISERROR(VLOOKUP('Banned list'!)"</formula>
    </cfRule>
  </conditionalFormatting>
  <conditionalFormatting sqref="J901">
    <cfRule type="containsText" dxfId="8442" priority="4120" operator="containsText" text="bb">
      <formula>NOT(ISERROR(SEARCH("bb",J901)))</formula>
    </cfRule>
    <cfRule type="containsText" dxfId="8441" priority="4121" stopIfTrue="1" operator="containsText" text="booking hc">
      <formula>NOT(ISERROR(SEARCH("booking hc",J901)))</formula>
    </cfRule>
    <cfRule type="containsText" dxfId="8440" priority="4122" operator="containsText" text="expedia vc">
      <formula>NOT(ISERROR(SEARCH("expedia vc",J901)))</formula>
    </cfRule>
    <cfRule type="containsText" dxfId="8439" priority="4123" operator="containsText" text="booking hcn">
      <formula>NOT(ISERROR(SEARCH("booking hcn",J901)))</formula>
    </cfRule>
    <cfRule type="containsText" dxfId="8438" priority="4124" stopIfTrue="1" operator="containsText" text="booking vcd">
      <formula>NOT(ISERROR(SEARCH("booking vcd",J901)))</formula>
    </cfRule>
    <cfRule type="containsText" dxfId="8437" priority="4125" stopIfTrue="1" operator="containsText" text="booking vc">
      <formula>NOT(ISERROR(SEARCH("booking vc",J901)))</formula>
    </cfRule>
  </conditionalFormatting>
  <conditionalFormatting sqref="J901">
    <cfRule type="containsText" dxfId="8436" priority="4119" operator="containsText" text="hw">
      <formula>NOT(ISERROR(SEARCH("hw",J901)))</formula>
    </cfRule>
  </conditionalFormatting>
  <conditionalFormatting sqref="J901">
    <cfRule type="containsText" dxfId="8435" priority="4110" operator="containsText" text="hw">
      <formula>NOT(ISERROR(SEARCH("hw",J901)))</formula>
    </cfRule>
    <cfRule type="containsText" dxfId="8434" priority="4111" operator="containsText" text="bb">
      <formula>NOT(ISERROR(SEARCH("bb",J901)))</formula>
    </cfRule>
    <cfRule type="containsText" dxfId="8433" priority="4112" stopIfTrue="1" operator="containsText" text="booking hc">
      <formula>NOT(ISERROR(SEARCH("booking hc",J901)))</formula>
    </cfRule>
    <cfRule type="containsText" dxfId="8432" priority="4113" operator="containsText" text="expedia vc">
      <formula>NOT(ISERROR(SEARCH("expedia vc",J901)))</formula>
    </cfRule>
    <cfRule type="containsText" dxfId="8431" priority="4114" operator="containsText" text="booking hcn">
      <formula>NOT(ISERROR(SEARCH("booking hcn",J901)))</formula>
    </cfRule>
    <cfRule type="containsText" dxfId="8430" priority="4115" stopIfTrue="1" operator="containsText" text="booking vcd">
      <formula>NOT(ISERROR(SEARCH("booking vcd",J901)))</formula>
    </cfRule>
    <cfRule type="containsText" dxfId="8429" priority="4116" stopIfTrue="1" operator="containsText" text="booking vc">
      <formula>NOT(ISERROR(SEARCH("booking vc",J901)))</formula>
    </cfRule>
  </conditionalFormatting>
  <conditionalFormatting sqref="J901">
    <cfRule type="containsText" dxfId="8428" priority="4129" operator="containsText" text="BANND">
      <formula>NOT(ISERROR(SEARCH("BANND",J901)))</formula>
    </cfRule>
    <cfRule type="expression" dxfId="8427" priority="4130">
      <formula>"'=NOT(ISERROR(VLOOKUP('Banned list'!)"</formula>
    </cfRule>
  </conditionalFormatting>
  <conditionalFormatting sqref="N901">
    <cfRule type="containsText" dxfId="8426" priority="4126" stopIfTrue="1" operator="containsText" text="CHARGE ON ARRIVAL">
      <formula>NOT(ISERROR(SEARCH("CHARGE ON ARRIVAL",N901)))</formula>
    </cfRule>
    <cfRule type="containsText" dxfId="8425" priority="4127" stopIfTrue="1" operator="containsText" text="CHARGE VC ON DAY">
      <formula>NOT(ISERROR(SEARCH("CHARGE VC ON DAY",N901)))</formula>
    </cfRule>
    <cfRule type="containsText" dxfId="8424" priority="4128" stopIfTrue="1" operator="containsText" text="PAID">
      <formula>NOT(ISERROR(SEARCH("PAID",N901)))</formula>
    </cfRule>
  </conditionalFormatting>
  <conditionalFormatting sqref="G901">
    <cfRule type="containsText" dxfId="8423" priority="4109" operator="containsText" text="BANND">
      <formula>NOT(ISERROR(SEARCH("BANND",G901)))</formula>
    </cfRule>
  </conditionalFormatting>
  <conditionalFormatting sqref="G901">
    <cfRule type="containsText" dxfId="8422" priority="4108" operator="containsText" text="BANND">
      <formula>NOT(ISERROR(SEARCH("BANND",G901)))</formula>
    </cfRule>
  </conditionalFormatting>
  <conditionalFormatting sqref="G901">
    <cfRule type="containsText" dxfId="8421" priority="4107" operator="containsText" text="BANND">
      <formula>NOT(ISERROR(SEARCH("BANND",G901)))</formula>
    </cfRule>
  </conditionalFormatting>
  <conditionalFormatting sqref="B902:F902 H902:L902">
    <cfRule type="expression" dxfId="8420" priority="4092">
      <formula>"'=NOT(ISERROR(VLOOKUP('Banned list'!)"</formula>
    </cfRule>
  </conditionalFormatting>
  <conditionalFormatting sqref="J902">
    <cfRule type="containsText" dxfId="8419" priority="4095" operator="containsText" text="bb">
      <formula>NOT(ISERROR(SEARCH("bb",J902)))</formula>
    </cfRule>
    <cfRule type="containsText" dxfId="8418" priority="4096" stopIfTrue="1" operator="containsText" text="booking hc">
      <formula>NOT(ISERROR(SEARCH("booking hc",J902)))</formula>
    </cfRule>
    <cfRule type="containsText" dxfId="8417" priority="4097" operator="containsText" text="expedia vc">
      <formula>NOT(ISERROR(SEARCH("expedia vc",J902)))</formula>
    </cfRule>
    <cfRule type="containsText" dxfId="8416" priority="4098" operator="containsText" text="booking hcn">
      <formula>NOT(ISERROR(SEARCH("booking hcn",J902)))</formula>
    </cfRule>
    <cfRule type="containsText" dxfId="8415" priority="4099" stopIfTrue="1" operator="containsText" text="booking vcd">
      <formula>NOT(ISERROR(SEARCH("booking vcd",J902)))</formula>
    </cfRule>
    <cfRule type="containsText" dxfId="8414" priority="4100" stopIfTrue="1" operator="containsText" text="booking vc">
      <formula>NOT(ISERROR(SEARCH("booking vc",J902)))</formula>
    </cfRule>
  </conditionalFormatting>
  <conditionalFormatting sqref="J902">
    <cfRule type="containsText" dxfId="8413" priority="4094" operator="containsText" text="hw">
      <formula>NOT(ISERROR(SEARCH("hw",J902)))</formula>
    </cfRule>
  </conditionalFormatting>
  <conditionalFormatting sqref="J902">
    <cfRule type="containsText" dxfId="8412" priority="4085" operator="containsText" text="hw">
      <formula>NOT(ISERROR(SEARCH("hw",J902)))</formula>
    </cfRule>
    <cfRule type="containsText" dxfId="8411" priority="4086" operator="containsText" text="bb">
      <formula>NOT(ISERROR(SEARCH("bb",J902)))</formula>
    </cfRule>
    <cfRule type="containsText" dxfId="8410" priority="4087" stopIfTrue="1" operator="containsText" text="booking hc">
      <formula>NOT(ISERROR(SEARCH("booking hc",J902)))</formula>
    </cfRule>
    <cfRule type="containsText" dxfId="8409" priority="4088" operator="containsText" text="expedia vc">
      <formula>NOT(ISERROR(SEARCH("expedia vc",J902)))</formula>
    </cfRule>
    <cfRule type="containsText" dxfId="8408" priority="4089" operator="containsText" text="booking hcn">
      <formula>NOT(ISERROR(SEARCH("booking hcn",J902)))</formula>
    </cfRule>
    <cfRule type="containsText" dxfId="8407" priority="4090" stopIfTrue="1" operator="containsText" text="booking vcd">
      <formula>NOT(ISERROR(SEARCH("booking vcd",J902)))</formula>
    </cfRule>
    <cfRule type="containsText" dxfId="8406" priority="4091" stopIfTrue="1" operator="containsText" text="booking vc">
      <formula>NOT(ISERROR(SEARCH("booking vc",J902)))</formula>
    </cfRule>
  </conditionalFormatting>
  <conditionalFormatting sqref="J902">
    <cfRule type="containsText" dxfId="8405" priority="4104" operator="containsText" text="BANND">
      <formula>NOT(ISERROR(SEARCH("BANND",J902)))</formula>
    </cfRule>
    <cfRule type="expression" dxfId="8404" priority="4105">
      <formula>"'=NOT(ISERROR(VLOOKUP('Banned list'!)"</formula>
    </cfRule>
  </conditionalFormatting>
  <conditionalFormatting sqref="N902">
    <cfRule type="containsText" dxfId="8403" priority="4101" stopIfTrue="1" operator="containsText" text="CHARGE ON ARRIVAL">
      <formula>NOT(ISERROR(SEARCH("CHARGE ON ARRIVAL",N902)))</formula>
    </cfRule>
    <cfRule type="containsText" dxfId="8402" priority="4102" stopIfTrue="1" operator="containsText" text="CHARGE VC ON DAY">
      <formula>NOT(ISERROR(SEARCH("CHARGE VC ON DAY",N902)))</formula>
    </cfRule>
    <cfRule type="containsText" dxfId="8401" priority="4103" stopIfTrue="1" operator="containsText" text="PAID">
      <formula>NOT(ISERROR(SEARCH("PAID",N902)))</formula>
    </cfRule>
  </conditionalFormatting>
  <conditionalFormatting sqref="G902">
    <cfRule type="containsText" dxfId="8400" priority="4084" operator="containsText" text="BANND">
      <formula>NOT(ISERROR(SEARCH("BANND",G902)))</formula>
    </cfRule>
  </conditionalFormatting>
  <conditionalFormatting sqref="G902">
    <cfRule type="containsText" dxfId="8399" priority="4083" operator="containsText" text="BANND">
      <formula>NOT(ISERROR(SEARCH("BANND",G902)))</formula>
    </cfRule>
  </conditionalFormatting>
  <conditionalFormatting sqref="G902">
    <cfRule type="containsText" dxfId="8398" priority="4082" operator="containsText" text="BANND">
      <formula>NOT(ISERROR(SEARCH("BANND",G902)))</formula>
    </cfRule>
  </conditionalFormatting>
  <conditionalFormatting sqref="H903:L903 B903:F903">
    <cfRule type="expression" dxfId="8397" priority="4067">
      <formula>"'=NOT(ISERROR(VLOOKUP('Banned list'!)"</formula>
    </cfRule>
  </conditionalFormatting>
  <conditionalFormatting sqref="J903">
    <cfRule type="containsText" dxfId="8396" priority="4070" operator="containsText" text="bb">
      <formula>NOT(ISERROR(SEARCH("bb",J903)))</formula>
    </cfRule>
    <cfRule type="containsText" dxfId="8395" priority="4071" stopIfTrue="1" operator="containsText" text="booking hc">
      <formula>NOT(ISERROR(SEARCH("booking hc",J903)))</formula>
    </cfRule>
    <cfRule type="containsText" dxfId="8394" priority="4072" operator="containsText" text="expedia vc">
      <formula>NOT(ISERROR(SEARCH("expedia vc",J903)))</formula>
    </cfRule>
    <cfRule type="containsText" dxfId="8393" priority="4073" operator="containsText" text="booking hcn">
      <formula>NOT(ISERROR(SEARCH("booking hcn",J903)))</formula>
    </cfRule>
    <cfRule type="containsText" dxfId="8392" priority="4074" stopIfTrue="1" operator="containsText" text="booking vcd">
      <formula>NOT(ISERROR(SEARCH("booking vcd",J903)))</formula>
    </cfRule>
    <cfRule type="containsText" dxfId="8391" priority="4075" stopIfTrue="1" operator="containsText" text="booking vc">
      <formula>NOT(ISERROR(SEARCH("booking vc",J903)))</formula>
    </cfRule>
  </conditionalFormatting>
  <conditionalFormatting sqref="J903">
    <cfRule type="containsText" dxfId="8390" priority="4069" operator="containsText" text="hw">
      <formula>NOT(ISERROR(SEARCH("hw",J903)))</formula>
    </cfRule>
  </conditionalFormatting>
  <conditionalFormatting sqref="J903">
    <cfRule type="containsText" dxfId="8389" priority="4060" operator="containsText" text="hw">
      <formula>NOT(ISERROR(SEARCH("hw",J903)))</formula>
    </cfRule>
    <cfRule type="containsText" dxfId="8388" priority="4061" operator="containsText" text="bb">
      <formula>NOT(ISERROR(SEARCH("bb",J903)))</formula>
    </cfRule>
    <cfRule type="containsText" dxfId="8387" priority="4062" stopIfTrue="1" operator="containsText" text="booking hc">
      <formula>NOT(ISERROR(SEARCH("booking hc",J903)))</formula>
    </cfRule>
    <cfRule type="containsText" dxfId="8386" priority="4063" operator="containsText" text="expedia vc">
      <formula>NOT(ISERROR(SEARCH("expedia vc",J903)))</formula>
    </cfRule>
    <cfRule type="containsText" dxfId="8385" priority="4064" operator="containsText" text="booking hcn">
      <formula>NOT(ISERROR(SEARCH("booking hcn",J903)))</formula>
    </cfRule>
    <cfRule type="containsText" dxfId="8384" priority="4065" stopIfTrue="1" operator="containsText" text="booking vcd">
      <formula>NOT(ISERROR(SEARCH("booking vcd",J903)))</formula>
    </cfRule>
    <cfRule type="containsText" dxfId="8383" priority="4066" stopIfTrue="1" operator="containsText" text="booking vc">
      <formula>NOT(ISERROR(SEARCH("booking vc",J903)))</formula>
    </cfRule>
  </conditionalFormatting>
  <conditionalFormatting sqref="J903">
    <cfRule type="containsText" dxfId="8382" priority="4079" operator="containsText" text="BANND">
      <formula>NOT(ISERROR(SEARCH("BANND",J903)))</formula>
    </cfRule>
    <cfRule type="expression" dxfId="8381" priority="4080">
      <formula>"'=NOT(ISERROR(VLOOKUP('Banned list'!)"</formula>
    </cfRule>
  </conditionalFormatting>
  <conditionalFormatting sqref="N903">
    <cfRule type="containsText" dxfId="8380" priority="4076" stopIfTrue="1" operator="containsText" text="CHARGE ON ARRIVAL">
      <formula>NOT(ISERROR(SEARCH("CHARGE ON ARRIVAL",N903)))</formula>
    </cfRule>
    <cfRule type="containsText" dxfId="8379" priority="4077" stopIfTrue="1" operator="containsText" text="CHARGE VC ON DAY">
      <formula>NOT(ISERROR(SEARCH("CHARGE VC ON DAY",N903)))</formula>
    </cfRule>
    <cfRule type="containsText" dxfId="8378" priority="4078" stopIfTrue="1" operator="containsText" text="PAID">
      <formula>NOT(ISERROR(SEARCH("PAID",N903)))</formula>
    </cfRule>
  </conditionalFormatting>
  <conditionalFormatting sqref="G903">
    <cfRule type="containsText" dxfId="8377" priority="4059" operator="containsText" text="BANND">
      <formula>NOT(ISERROR(SEARCH("BANND",G903)))</formula>
    </cfRule>
  </conditionalFormatting>
  <conditionalFormatting sqref="G903">
    <cfRule type="containsText" dxfId="8376" priority="4058" operator="containsText" text="BANND">
      <formula>NOT(ISERROR(SEARCH("BANND",G903)))</formula>
    </cfRule>
  </conditionalFormatting>
  <conditionalFormatting sqref="G903">
    <cfRule type="containsText" dxfId="8375" priority="4057" operator="containsText" text="BANND">
      <formula>NOT(ISERROR(SEARCH("BANND",G903)))</formula>
    </cfRule>
  </conditionalFormatting>
  <conditionalFormatting sqref="B903:F903">
    <cfRule type="expression" dxfId="8374" priority="4055">
      <formula>"'=NOT(ISERROR(VLOOKUP('Banned list'!)"</formula>
    </cfRule>
  </conditionalFormatting>
  <conditionalFormatting sqref="H905:L905 B905:F905">
    <cfRule type="expression" dxfId="8373" priority="4040">
      <formula>"'=NOT(ISERROR(VLOOKUP('Banned list'!)"</formula>
    </cfRule>
  </conditionalFormatting>
  <conditionalFormatting sqref="J905">
    <cfRule type="containsText" dxfId="8372" priority="4043" operator="containsText" text="bb">
      <formula>NOT(ISERROR(SEARCH("bb",J905)))</formula>
    </cfRule>
    <cfRule type="containsText" dxfId="8371" priority="4044" stopIfTrue="1" operator="containsText" text="booking hc">
      <formula>NOT(ISERROR(SEARCH("booking hc",J905)))</formula>
    </cfRule>
    <cfRule type="containsText" dxfId="8370" priority="4045" operator="containsText" text="expedia vc">
      <formula>NOT(ISERROR(SEARCH("expedia vc",J905)))</formula>
    </cfRule>
    <cfRule type="containsText" dxfId="8369" priority="4046" operator="containsText" text="booking hcn">
      <formula>NOT(ISERROR(SEARCH("booking hcn",J905)))</formula>
    </cfRule>
    <cfRule type="containsText" dxfId="8368" priority="4047" stopIfTrue="1" operator="containsText" text="booking vcd">
      <formula>NOT(ISERROR(SEARCH("booking vcd",J905)))</formula>
    </cfRule>
    <cfRule type="containsText" dxfId="8367" priority="4048" stopIfTrue="1" operator="containsText" text="booking vc">
      <formula>NOT(ISERROR(SEARCH("booking vc",J905)))</formula>
    </cfRule>
  </conditionalFormatting>
  <conditionalFormatting sqref="J905">
    <cfRule type="containsText" dxfId="8366" priority="4042" operator="containsText" text="hw">
      <formula>NOT(ISERROR(SEARCH("hw",J905)))</formula>
    </cfRule>
  </conditionalFormatting>
  <conditionalFormatting sqref="J905">
    <cfRule type="containsText" dxfId="8365" priority="4033" operator="containsText" text="hw">
      <formula>NOT(ISERROR(SEARCH("hw",J905)))</formula>
    </cfRule>
    <cfRule type="containsText" dxfId="8364" priority="4034" operator="containsText" text="bb">
      <formula>NOT(ISERROR(SEARCH("bb",J905)))</formula>
    </cfRule>
    <cfRule type="containsText" dxfId="8363" priority="4035" stopIfTrue="1" operator="containsText" text="booking hc">
      <formula>NOT(ISERROR(SEARCH("booking hc",J905)))</formula>
    </cfRule>
    <cfRule type="containsText" dxfId="8362" priority="4036" operator="containsText" text="expedia vc">
      <formula>NOT(ISERROR(SEARCH("expedia vc",J905)))</formula>
    </cfRule>
    <cfRule type="containsText" dxfId="8361" priority="4037" operator="containsText" text="booking hcn">
      <formula>NOT(ISERROR(SEARCH("booking hcn",J905)))</formula>
    </cfRule>
    <cfRule type="containsText" dxfId="8360" priority="4038" stopIfTrue="1" operator="containsText" text="booking vcd">
      <formula>NOT(ISERROR(SEARCH("booking vcd",J905)))</formula>
    </cfRule>
    <cfRule type="containsText" dxfId="8359" priority="4039" stopIfTrue="1" operator="containsText" text="booking vc">
      <formula>NOT(ISERROR(SEARCH("booking vc",J905)))</formula>
    </cfRule>
  </conditionalFormatting>
  <conditionalFormatting sqref="J905">
    <cfRule type="containsText" dxfId="8358" priority="4052" operator="containsText" text="BANND">
      <formula>NOT(ISERROR(SEARCH("BANND",J905)))</formula>
    </cfRule>
    <cfRule type="expression" dxfId="8357" priority="4053">
      <formula>"'=NOT(ISERROR(VLOOKUP('Banned list'!)"</formula>
    </cfRule>
  </conditionalFormatting>
  <conditionalFormatting sqref="N905">
    <cfRule type="containsText" dxfId="8356" priority="4049" stopIfTrue="1" operator="containsText" text="CHARGE ON ARRIVAL">
      <formula>NOT(ISERROR(SEARCH("CHARGE ON ARRIVAL",N905)))</formula>
    </cfRule>
    <cfRule type="containsText" dxfId="8355" priority="4050" stopIfTrue="1" operator="containsText" text="CHARGE VC ON DAY">
      <formula>NOT(ISERROR(SEARCH("CHARGE VC ON DAY",N905)))</formula>
    </cfRule>
    <cfRule type="containsText" dxfId="8354" priority="4051" stopIfTrue="1" operator="containsText" text="PAID">
      <formula>NOT(ISERROR(SEARCH("PAID",N905)))</formula>
    </cfRule>
  </conditionalFormatting>
  <conditionalFormatting sqref="H905:L905 B905:F905">
    <cfRule type="expression" dxfId="8353" priority="4029">
      <formula>"'=NOT(ISERROR(VLOOKUP('Banned list'!)"</formula>
    </cfRule>
  </conditionalFormatting>
  <conditionalFormatting sqref="J905">
    <cfRule type="containsText" dxfId="8352" priority="4022" operator="containsText" text="hw">
      <formula>NOT(ISERROR(SEARCH("hw",J905)))</formula>
    </cfRule>
    <cfRule type="containsText" dxfId="8351" priority="4023" operator="containsText" text="bb">
      <formula>NOT(ISERROR(SEARCH("bb",J905)))</formula>
    </cfRule>
    <cfRule type="containsText" dxfId="8350" priority="4024" stopIfTrue="1" operator="containsText" text="booking hc">
      <formula>NOT(ISERROR(SEARCH("booking hc",J905)))</formula>
    </cfRule>
    <cfRule type="containsText" dxfId="8349" priority="4025" operator="containsText" text="expedia vc">
      <formula>NOT(ISERROR(SEARCH("expedia vc",J905)))</formula>
    </cfRule>
    <cfRule type="containsText" dxfId="8348" priority="4026" operator="containsText" text="booking hcn">
      <formula>NOT(ISERROR(SEARCH("booking hcn",J905)))</formula>
    </cfRule>
    <cfRule type="containsText" dxfId="8347" priority="4027" stopIfTrue="1" operator="containsText" text="booking vcd">
      <formula>NOT(ISERROR(SEARCH("booking vcd",J905)))</formula>
    </cfRule>
    <cfRule type="containsText" dxfId="8346" priority="4028" stopIfTrue="1" operator="containsText" text="booking vc">
      <formula>NOT(ISERROR(SEARCH("booking vc",J905)))</formula>
    </cfRule>
  </conditionalFormatting>
  <conditionalFormatting sqref="J905">
    <cfRule type="containsText" dxfId="8345" priority="4031" operator="containsText" text="BANND">
      <formula>NOT(ISERROR(SEARCH("BANND",J905)))</formula>
    </cfRule>
    <cfRule type="expression" dxfId="8344" priority="4032">
      <formula>"'=NOT(ISERROR(VLOOKUP('Banned list'!)"</formula>
    </cfRule>
  </conditionalFormatting>
  <conditionalFormatting sqref="B906:F906 H906:L906">
    <cfRule type="expression" dxfId="8343" priority="4007">
      <formula>"'=NOT(ISERROR(VLOOKUP('Banned list'!)"</formula>
    </cfRule>
  </conditionalFormatting>
  <conditionalFormatting sqref="J906">
    <cfRule type="containsText" dxfId="8342" priority="4010" operator="containsText" text="bb">
      <formula>NOT(ISERROR(SEARCH("bb",J906)))</formula>
    </cfRule>
    <cfRule type="containsText" dxfId="8341" priority="4011" stopIfTrue="1" operator="containsText" text="booking hc">
      <formula>NOT(ISERROR(SEARCH("booking hc",J906)))</formula>
    </cfRule>
    <cfRule type="containsText" dxfId="8340" priority="4012" operator="containsText" text="expedia vc">
      <formula>NOT(ISERROR(SEARCH("expedia vc",J906)))</formula>
    </cfRule>
    <cfRule type="containsText" dxfId="8339" priority="4013" operator="containsText" text="booking hcn">
      <formula>NOT(ISERROR(SEARCH("booking hcn",J906)))</formula>
    </cfRule>
    <cfRule type="containsText" dxfId="8338" priority="4014" stopIfTrue="1" operator="containsText" text="booking vcd">
      <formula>NOT(ISERROR(SEARCH("booking vcd",J906)))</formula>
    </cfRule>
    <cfRule type="containsText" dxfId="8337" priority="4015" stopIfTrue="1" operator="containsText" text="booking vc">
      <formula>NOT(ISERROR(SEARCH("booking vc",J906)))</formula>
    </cfRule>
  </conditionalFormatting>
  <conditionalFormatting sqref="J906">
    <cfRule type="containsText" dxfId="8336" priority="4009" operator="containsText" text="hw">
      <formula>NOT(ISERROR(SEARCH("hw",J906)))</formula>
    </cfRule>
  </conditionalFormatting>
  <conditionalFormatting sqref="J906">
    <cfRule type="containsText" dxfId="8335" priority="4000" operator="containsText" text="hw">
      <formula>NOT(ISERROR(SEARCH("hw",J906)))</formula>
    </cfRule>
    <cfRule type="containsText" dxfId="8334" priority="4001" operator="containsText" text="bb">
      <formula>NOT(ISERROR(SEARCH("bb",J906)))</formula>
    </cfRule>
    <cfRule type="containsText" dxfId="8333" priority="4002" stopIfTrue="1" operator="containsText" text="booking hc">
      <formula>NOT(ISERROR(SEARCH("booking hc",J906)))</formula>
    </cfRule>
    <cfRule type="containsText" dxfId="8332" priority="4003" operator="containsText" text="expedia vc">
      <formula>NOT(ISERROR(SEARCH("expedia vc",J906)))</formula>
    </cfRule>
    <cfRule type="containsText" dxfId="8331" priority="4004" operator="containsText" text="booking hcn">
      <formula>NOT(ISERROR(SEARCH("booking hcn",J906)))</formula>
    </cfRule>
    <cfRule type="containsText" dxfId="8330" priority="4005" stopIfTrue="1" operator="containsText" text="booking vcd">
      <formula>NOT(ISERROR(SEARCH("booking vcd",J906)))</formula>
    </cfRule>
    <cfRule type="containsText" dxfId="8329" priority="4006" stopIfTrue="1" operator="containsText" text="booking vc">
      <formula>NOT(ISERROR(SEARCH("booking vc",J906)))</formula>
    </cfRule>
  </conditionalFormatting>
  <conditionalFormatting sqref="J906">
    <cfRule type="containsText" dxfId="8328" priority="4019" operator="containsText" text="BANND">
      <formula>NOT(ISERROR(SEARCH("BANND",J906)))</formula>
    </cfRule>
    <cfRule type="expression" dxfId="8327" priority="4020">
      <formula>"'=NOT(ISERROR(VLOOKUP('Banned list'!)"</formula>
    </cfRule>
  </conditionalFormatting>
  <conditionalFormatting sqref="N906">
    <cfRule type="containsText" dxfId="8326" priority="4016" stopIfTrue="1" operator="containsText" text="CHARGE ON ARRIVAL">
      <formula>NOT(ISERROR(SEARCH("CHARGE ON ARRIVAL",N906)))</formula>
    </cfRule>
    <cfRule type="containsText" dxfId="8325" priority="4017" stopIfTrue="1" operator="containsText" text="CHARGE VC ON DAY">
      <formula>NOT(ISERROR(SEARCH("CHARGE VC ON DAY",N906)))</formula>
    </cfRule>
    <cfRule type="containsText" dxfId="8324" priority="4018" stopIfTrue="1" operator="containsText" text="PAID">
      <formula>NOT(ISERROR(SEARCH("PAID",N906)))</formula>
    </cfRule>
  </conditionalFormatting>
  <conditionalFormatting sqref="G906">
    <cfRule type="containsText" dxfId="8323" priority="3999" operator="containsText" text="BANND">
      <formula>NOT(ISERROR(SEARCH("BANND",G906)))</formula>
    </cfRule>
  </conditionalFormatting>
  <conditionalFormatting sqref="G906">
    <cfRule type="containsText" dxfId="8322" priority="3998" operator="containsText" text="BANND">
      <formula>NOT(ISERROR(SEARCH("BANND",G906)))</formula>
    </cfRule>
  </conditionalFormatting>
  <conditionalFormatting sqref="G906">
    <cfRule type="containsText" dxfId="8321" priority="3997" operator="containsText" text="BANND">
      <formula>NOT(ISERROR(SEARCH("BANND",G906)))</formula>
    </cfRule>
  </conditionalFormatting>
  <conditionalFormatting sqref="J907">
    <cfRule type="containsText" dxfId="8320" priority="3988" operator="containsText" text="bb">
      <formula>NOT(ISERROR(SEARCH("bb",J907)))</formula>
    </cfRule>
    <cfRule type="containsText" dxfId="8319" priority="3989" stopIfTrue="1" operator="containsText" text="booking hc">
      <formula>NOT(ISERROR(SEARCH("booking hc",J907)))</formula>
    </cfRule>
    <cfRule type="containsText" dxfId="8318" priority="3990" operator="containsText" text="expedia vc">
      <formula>NOT(ISERROR(SEARCH("expedia vc",J907)))</formula>
    </cfRule>
    <cfRule type="containsText" dxfId="8317" priority="3991" operator="containsText" text="booking hcn">
      <formula>NOT(ISERROR(SEARCH("booking hcn",J907)))</formula>
    </cfRule>
    <cfRule type="containsText" dxfId="8316" priority="3992" stopIfTrue="1" operator="containsText" text="booking vcd">
      <formula>NOT(ISERROR(SEARCH("booking vcd",J907)))</formula>
    </cfRule>
    <cfRule type="containsText" dxfId="8315" priority="3993" stopIfTrue="1" operator="containsText" text="booking vc">
      <formula>NOT(ISERROR(SEARCH("booking vc",J907)))</formula>
    </cfRule>
  </conditionalFormatting>
  <conditionalFormatting sqref="J907">
    <cfRule type="containsText" dxfId="8314" priority="3987" operator="containsText" text="hw">
      <formula>NOT(ISERROR(SEARCH("hw",J907)))</formula>
    </cfRule>
  </conditionalFormatting>
  <conditionalFormatting sqref="N907">
    <cfRule type="containsText" dxfId="8313" priority="3994" stopIfTrue="1" operator="containsText" text="CHARGE ON ARRIVAL">
      <formula>NOT(ISERROR(SEARCH("CHARGE ON ARRIVAL",N907)))</formula>
    </cfRule>
    <cfRule type="containsText" dxfId="8312" priority="3995" stopIfTrue="1" operator="containsText" text="CHARGE VC ON DAY">
      <formula>NOT(ISERROR(SEARCH("CHARGE VC ON DAY",N907)))</formula>
    </cfRule>
    <cfRule type="containsText" dxfId="8311" priority="3996" stopIfTrue="1" operator="containsText" text="PAID">
      <formula>NOT(ISERROR(SEARCH("PAID",N907)))</formula>
    </cfRule>
  </conditionalFormatting>
  <conditionalFormatting sqref="B908:F908 H908:L908">
    <cfRule type="expression" dxfId="8310" priority="3972">
      <formula>"'=NOT(ISERROR(VLOOKUP('Banned list'!)"</formula>
    </cfRule>
  </conditionalFormatting>
  <conditionalFormatting sqref="J908">
    <cfRule type="containsText" dxfId="8309" priority="3975" operator="containsText" text="bb">
      <formula>NOT(ISERROR(SEARCH("bb",J908)))</formula>
    </cfRule>
    <cfRule type="containsText" dxfId="8308" priority="3976" stopIfTrue="1" operator="containsText" text="booking hc">
      <formula>NOT(ISERROR(SEARCH("booking hc",J908)))</formula>
    </cfRule>
    <cfRule type="containsText" dxfId="8307" priority="3977" operator="containsText" text="expedia vc">
      <formula>NOT(ISERROR(SEARCH("expedia vc",J908)))</formula>
    </cfRule>
    <cfRule type="containsText" dxfId="8306" priority="3978" operator="containsText" text="booking hcn">
      <formula>NOT(ISERROR(SEARCH("booking hcn",J908)))</formula>
    </cfRule>
    <cfRule type="containsText" dxfId="8305" priority="3979" stopIfTrue="1" operator="containsText" text="booking vcd">
      <formula>NOT(ISERROR(SEARCH("booking vcd",J908)))</formula>
    </cfRule>
    <cfRule type="containsText" dxfId="8304" priority="3980" stopIfTrue="1" operator="containsText" text="booking vc">
      <formula>NOT(ISERROR(SEARCH("booking vc",J908)))</formula>
    </cfRule>
  </conditionalFormatting>
  <conditionalFormatting sqref="J908">
    <cfRule type="containsText" dxfId="8303" priority="3974" operator="containsText" text="hw">
      <formula>NOT(ISERROR(SEARCH("hw",J908)))</formula>
    </cfRule>
  </conditionalFormatting>
  <conditionalFormatting sqref="J908">
    <cfRule type="containsText" dxfId="8302" priority="3965" operator="containsText" text="hw">
      <formula>NOT(ISERROR(SEARCH("hw",J908)))</formula>
    </cfRule>
    <cfRule type="containsText" dxfId="8301" priority="3966" operator="containsText" text="bb">
      <formula>NOT(ISERROR(SEARCH("bb",J908)))</formula>
    </cfRule>
    <cfRule type="containsText" dxfId="8300" priority="3967" stopIfTrue="1" operator="containsText" text="booking hc">
      <formula>NOT(ISERROR(SEARCH("booking hc",J908)))</formula>
    </cfRule>
    <cfRule type="containsText" dxfId="8299" priority="3968" operator="containsText" text="expedia vc">
      <formula>NOT(ISERROR(SEARCH("expedia vc",J908)))</formula>
    </cfRule>
    <cfRule type="containsText" dxfId="8298" priority="3969" operator="containsText" text="booking hcn">
      <formula>NOT(ISERROR(SEARCH("booking hcn",J908)))</formula>
    </cfRule>
    <cfRule type="containsText" dxfId="8297" priority="3970" stopIfTrue="1" operator="containsText" text="booking vcd">
      <formula>NOT(ISERROR(SEARCH("booking vcd",J908)))</formula>
    </cfRule>
    <cfRule type="containsText" dxfId="8296" priority="3971" stopIfTrue="1" operator="containsText" text="booking vc">
      <formula>NOT(ISERROR(SEARCH("booking vc",J908)))</formula>
    </cfRule>
  </conditionalFormatting>
  <conditionalFormatting sqref="J908">
    <cfRule type="containsText" dxfId="8295" priority="3984" operator="containsText" text="BANND">
      <formula>NOT(ISERROR(SEARCH("BANND",J908)))</formula>
    </cfRule>
    <cfRule type="expression" dxfId="8294" priority="3985">
      <formula>"'=NOT(ISERROR(VLOOKUP('Banned list'!)"</formula>
    </cfRule>
  </conditionalFormatting>
  <conditionalFormatting sqref="N908">
    <cfRule type="containsText" dxfId="8293" priority="3981" stopIfTrue="1" operator="containsText" text="CHARGE ON ARRIVAL">
      <formula>NOT(ISERROR(SEARCH("CHARGE ON ARRIVAL",N908)))</formula>
    </cfRule>
    <cfRule type="containsText" dxfId="8292" priority="3982" stopIfTrue="1" operator="containsText" text="CHARGE VC ON DAY">
      <formula>NOT(ISERROR(SEARCH("CHARGE VC ON DAY",N908)))</formula>
    </cfRule>
    <cfRule type="containsText" dxfId="8291" priority="3983" stopIfTrue="1" operator="containsText" text="PAID">
      <formula>NOT(ISERROR(SEARCH("PAID",N908)))</formula>
    </cfRule>
  </conditionalFormatting>
  <conditionalFormatting sqref="G908">
    <cfRule type="containsText" dxfId="8290" priority="3964" operator="containsText" text="BANND">
      <formula>NOT(ISERROR(SEARCH("BANND",G908)))</formula>
    </cfRule>
  </conditionalFormatting>
  <conditionalFormatting sqref="G908">
    <cfRule type="containsText" dxfId="8289" priority="3963" operator="containsText" text="BANND">
      <formula>NOT(ISERROR(SEARCH("BANND",G908)))</formula>
    </cfRule>
  </conditionalFormatting>
  <conditionalFormatting sqref="G908">
    <cfRule type="containsText" dxfId="8288" priority="3962" operator="containsText" text="BANND">
      <formula>NOT(ISERROR(SEARCH("BANND",G908)))</formula>
    </cfRule>
  </conditionalFormatting>
  <conditionalFormatting sqref="B908:F908">
    <cfRule type="expression" dxfId="8287" priority="3960">
      <formula>"'=NOT(ISERROR(VLOOKUP('Banned list'!)"</formula>
    </cfRule>
  </conditionalFormatting>
  <conditionalFormatting sqref="J909">
    <cfRule type="containsText" dxfId="8286" priority="3951" operator="containsText" text="bb">
      <formula>NOT(ISERROR(SEARCH("bb",J909)))</formula>
    </cfRule>
    <cfRule type="containsText" dxfId="8285" priority="3952" stopIfTrue="1" operator="containsText" text="booking hc">
      <formula>NOT(ISERROR(SEARCH("booking hc",J909)))</formula>
    </cfRule>
    <cfRule type="containsText" dxfId="8284" priority="3953" operator="containsText" text="expedia vc">
      <formula>NOT(ISERROR(SEARCH("expedia vc",J909)))</formula>
    </cfRule>
    <cfRule type="containsText" dxfId="8283" priority="3954" operator="containsText" text="booking hcn">
      <formula>NOT(ISERROR(SEARCH("booking hcn",J909)))</formula>
    </cfRule>
    <cfRule type="containsText" dxfId="8282" priority="3955" stopIfTrue="1" operator="containsText" text="booking vcd">
      <formula>NOT(ISERROR(SEARCH("booking vcd",J909)))</formula>
    </cfRule>
    <cfRule type="containsText" dxfId="8281" priority="3956" stopIfTrue="1" operator="containsText" text="booking vc">
      <formula>NOT(ISERROR(SEARCH("booking vc",J909)))</formula>
    </cfRule>
  </conditionalFormatting>
  <conditionalFormatting sqref="J909">
    <cfRule type="containsText" dxfId="8280" priority="3950" operator="containsText" text="hw">
      <formula>NOT(ISERROR(SEARCH("hw",J909)))</formula>
    </cfRule>
  </conditionalFormatting>
  <conditionalFormatting sqref="N909">
    <cfRule type="containsText" dxfId="8279" priority="3957" stopIfTrue="1" operator="containsText" text="CHARGE ON ARRIVAL">
      <formula>NOT(ISERROR(SEARCH("CHARGE ON ARRIVAL",N909)))</formula>
    </cfRule>
    <cfRule type="containsText" dxfId="8278" priority="3958" stopIfTrue="1" operator="containsText" text="CHARGE VC ON DAY">
      <formula>NOT(ISERROR(SEARCH("CHARGE VC ON DAY",N909)))</formula>
    </cfRule>
    <cfRule type="containsText" dxfId="8277" priority="3959" stopIfTrue="1" operator="containsText" text="PAID">
      <formula>NOT(ISERROR(SEARCH("PAID",N909)))</formula>
    </cfRule>
  </conditionalFormatting>
  <conditionalFormatting sqref="J909">
    <cfRule type="containsText" dxfId="8276" priority="3941" operator="containsText" text="bb">
      <formula>NOT(ISERROR(SEARCH("bb",J909)))</formula>
    </cfRule>
    <cfRule type="containsText" dxfId="8275" priority="3942" stopIfTrue="1" operator="containsText" text="booking hc">
      <formula>NOT(ISERROR(SEARCH("booking hc",J909)))</formula>
    </cfRule>
    <cfRule type="containsText" dxfId="8274" priority="3943" operator="containsText" text="expedia vc">
      <formula>NOT(ISERROR(SEARCH("expedia vc",J909)))</formula>
    </cfRule>
    <cfRule type="containsText" dxfId="8273" priority="3944" operator="containsText" text="booking hcn">
      <formula>NOT(ISERROR(SEARCH("booking hcn",J909)))</formula>
    </cfRule>
    <cfRule type="containsText" dxfId="8272" priority="3945" stopIfTrue="1" operator="containsText" text="booking vcd">
      <formula>NOT(ISERROR(SEARCH("booking vcd",J909)))</formula>
    </cfRule>
    <cfRule type="containsText" dxfId="8271" priority="3946" stopIfTrue="1" operator="containsText" text="booking vc">
      <formula>NOT(ISERROR(SEARCH("booking vc",J909)))</formula>
    </cfRule>
  </conditionalFormatting>
  <conditionalFormatting sqref="J909">
    <cfRule type="containsText" dxfId="8270" priority="3940" operator="containsText" text="hw">
      <formula>NOT(ISERROR(SEARCH("hw",J909)))</formula>
    </cfRule>
  </conditionalFormatting>
  <conditionalFormatting sqref="N909">
    <cfRule type="containsText" dxfId="8269" priority="3947" stopIfTrue="1" operator="containsText" text="CHARGE ON ARRIVAL">
      <formula>NOT(ISERROR(SEARCH("CHARGE ON ARRIVAL",N909)))</formula>
    </cfRule>
    <cfRule type="containsText" dxfId="8268" priority="3948" stopIfTrue="1" operator="containsText" text="CHARGE VC ON DAY">
      <formula>NOT(ISERROR(SEARCH("CHARGE VC ON DAY",N909)))</formula>
    </cfRule>
    <cfRule type="containsText" dxfId="8267" priority="3949" stopIfTrue="1" operator="containsText" text="PAID">
      <formula>NOT(ISERROR(SEARCH("PAID",N909)))</formula>
    </cfRule>
  </conditionalFormatting>
  <conditionalFormatting sqref="H910:L910 B910:F910">
    <cfRule type="expression" dxfId="8266" priority="3925">
      <formula>"'=NOT(ISERROR(VLOOKUP('Banned list'!)"</formula>
    </cfRule>
  </conditionalFormatting>
  <conditionalFormatting sqref="J910">
    <cfRule type="containsText" dxfId="8265" priority="3928" operator="containsText" text="bb">
      <formula>NOT(ISERROR(SEARCH("bb",J910)))</formula>
    </cfRule>
    <cfRule type="containsText" dxfId="8264" priority="3929" stopIfTrue="1" operator="containsText" text="booking hc">
      <formula>NOT(ISERROR(SEARCH("booking hc",J910)))</formula>
    </cfRule>
    <cfRule type="containsText" dxfId="8263" priority="3930" operator="containsText" text="expedia vc">
      <formula>NOT(ISERROR(SEARCH("expedia vc",J910)))</formula>
    </cfRule>
    <cfRule type="containsText" dxfId="8262" priority="3931" operator="containsText" text="booking hcn">
      <formula>NOT(ISERROR(SEARCH("booking hcn",J910)))</formula>
    </cfRule>
    <cfRule type="containsText" dxfId="8261" priority="3932" stopIfTrue="1" operator="containsText" text="booking vcd">
      <formula>NOT(ISERROR(SEARCH("booking vcd",J910)))</formula>
    </cfRule>
    <cfRule type="containsText" dxfId="8260" priority="3933" stopIfTrue="1" operator="containsText" text="booking vc">
      <formula>NOT(ISERROR(SEARCH("booking vc",J910)))</formula>
    </cfRule>
  </conditionalFormatting>
  <conditionalFormatting sqref="J910">
    <cfRule type="containsText" dxfId="8259" priority="3927" operator="containsText" text="hw">
      <formula>NOT(ISERROR(SEARCH("hw",J910)))</formula>
    </cfRule>
  </conditionalFormatting>
  <conditionalFormatting sqref="J910">
    <cfRule type="containsText" dxfId="8258" priority="3918" operator="containsText" text="hw">
      <formula>NOT(ISERROR(SEARCH("hw",J910)))</formula>
    </cfRule>
    <cfRule type="containsText" dxfId="8257" priority="3919" operator="containsText" text="bb">
      <formula>NOT(ISERROR(SEARCH("bb",J910)))</formula>
    </cfRule>
    <cfRule type="containsText" dxfId="8256" priority="3920" stopIfTrue="1" operator="containsText" text="booking hc">
      <formula>NOT(ISERROR(SEARCH("booking hc",J910)))</formula>
    </cfRule>
    <cfRule type="containsText" dxfId="8255" priority="3921" operator="containsText" text="expedia vc">
      <formula>NOT(ISERROR(SEARCH("expedia vc",J910)))</formula>
    </cfRule>
    <cfRule type="containsText" dxfId="8254" priority="3922" operator="containsText" text="booking hcn">
      <formula>NOT(ISERROR(SEARCH("booking hcn",J910)))</formula>
    </cfRule>
    <cfRule type="containsText" dxfId="8253" priority="3923" stopIfTrue="1" operator="containsText" text="booking vcd">
      <formula>NOT(ISERROR(SEARCH("booking vcd",J910)))</formula>
    </cfRule>
    <cfRule type="containsText" dxfId="8252" priority="3924" stopIfTrue="1" operator="containsText" text="booking vc">
      <formula>NOT(ISERROR(SEARCH("booking vc",J910)))</formula>
    </cfRule>
  </conditionalFormatting>
  <conditionalFormatting sqref="J910">
    <cfRule type="containsText" dxfId="8251" priority="3937" operator="containsText" text="BANND">
      <formula>NOT(ISERROR(SEARCH("BANND",J910)))</formula>
    </cfRule>
    <cfRule type="expression" dxfId="8250" priority="3938">
      <formula>"'=NOT(ISERROR(VLOOKUP('Banned list'!)"</formula>
    </cfRule>
  </conditionalFormatting>
  <conditionalFormatting sqref="N910">
    <cfRule type="containsText" dxfId="8249" priority="3934" stopIfTrue="1" operator="containsText" text="CHARGE ON ARRIVAL">
      <formula>NOT(ISERROR(SEARCH("CHARGE ON ARRIVAL",N910)))</formula>
    </cfRule>
    <cfRule type="containsText" dxfId="8248" priority="3935" stopIfTrue="1" operator="containsText" text="CHARGE VC ON DAY">
      <formula>NOT(ISERROR(SEARCH("CHARGE VC ON DAY",N910)))</formula>
    </cfRule>
    <cfRule type="containsText" dxfId="8247" priority="3936" stopIfTrue="1" operator="containsText" text="PAID">
      <formula>NOT(ISERROR(SEARCH("PAID",N910)))</formula>
    </cfRule>
  </conditionalFormatting>
  <conditionalFormatting sqref="B911:F911 H911:L911">
    <cfRule type="expression" dxfId="8246" priority="3903">
      <formula>"'=NOT(ISERROR(VLOOKUP('Banned list'!)"</formula>
    </cfRule>
  </conditionalFormatting>
  <conditionalFormatting sqref="J911">
    <cfRule type="containsText" dxfId="8245" priority="3906" operator="containsText" text="bb">
      <formula>NOT(ISERROR(SEARCH("bb",J911)))</formula>
    </cfRule>
    <cfRule type="containsText" dxfId="8244" priority="3907" stopIfTrue="1" operator="containsText" text="booking hc">
      <formula>NOT(ISERROR(SEARCH("booking hc",J911)))</formula>
    </cfRule>
    <cfRule type="containsText" dxfId="8243" priority="3908" operator="containsText" text="expedia vc">
      <formula>NOT(ISERROR(SEARCH("expedia vc",J911)))</formula>
    </cfRule>
    <cfRule type="containsText" dxfId="8242" priority="3909" operator="containsText" text="booking hcn">
      <formula>NOT(ISERROR(SEARCH("booking hcn",J911)))</formula>
    </cfRule>
    <cfRule type="containsText" dxfId="8241" priority="3910" stopIfTrue="1" operator="containsText" text="booking vcd">
      <formula>NOT(ISERROR(SEARCH("booking vcd",J911)))</formula>
    </cfRule>
    <cfRule type="containsText" dxfId="8240" priority="3911" stopIfTrue="1" operator="containsText" text="booking vc">
      <formula>NOT(ISERROR(SEARCH("booking vc",J911)))</formula>
    </cfRule>
  </conditionalFormatting>
  <conditionalFormatting sqref="J911">
    <cfRule type="containsText" dxfId="8239" priority="3905" operator="containsText" text="hw">
      <formula>NOT(ISERROR(SEARCH("hw",J911)))</formula>
    </cfRule>
  </conditionalFormatting>
  <conditionalFormatting sqref="J911">
    <cfRule type="containsText" dxfId="8238" priority="3896" operator="containsText" text="hw">
      <formula>NOT(ISERROR(SEARCH("hw",J911)))</formula>
    </cfRule>
    <cfRule type="containsText" dxfId="8237" priority="3897" operator="containsText" text="bb">
      <formula>NOT(ISERROR(SEARCH("bb",J911)))</formula>
    </cfRule>
    <cfRule type="containsText" dxfId="8236" priority="3898" stopIfTrue="1" operator="containsText" text="booking hc">
      <formula>NOT(ISERROR(SEARCH("booking hc",J911)))</formula>
    </cfRule>
    <cfRule type="containsText" dxfId="8235" priority="3899" operator="containsText" text="expedia vc">
      <formula>NOT(ISERROR(SEARCH("expedia vc",J911)))</formula>
    </cfRule>
    <cfRule type="containsText" dxfId="8234" priority="3900" operator="containsText" text="booking hcn">
      <formula>NOT(ISERROR(SEARCH("booking hcn",J911)))</formula>
    </cfRule>
    <cfRule type="containsText" dxfId="8233" priority="3901" stopIfTrue="1" operator="containsText" text="booking vcd">
      <formula>NOT(ISERROR(SEARCH("booking vcd",J911)))</formula>
    </cfRule>
    <cfRule type="containsText" dxfId="8232" priority="3902" stopIfTrue="1" operator="containsText" text="booking vc">
      <formula>NOT(ISERROR(SEARCH("booking vc",J911)))</formula>
    </cfRule>
  </conditionalFormatting>
  <conditionalFormatting sqref="J911">
    <cfRule type="containsText" dxfId="8231" priority="3915" operator="containsText" text="BANND">
      <formula>NOT(ISERROR(SEARCH("BANND",J911)))</formula>
    </cfRule>
    <cfRule type="expression" dxfId="8230" priority="3916">
      <formula>"'=NOT(ISERROR(VLOOKUP('Banned list'!)"</formula>
    </cfRule>
  </conditionalFormatting>
  <conditionalFormatting sqref="N911">
    <cfRule type="containsText" dxfId="8229" priority="3912" stopIfTrue="1" operator="containsText" text="CHARGE ON ARRIVAL">
      <formula>NOT(ISERROR(SEARCH("CHARGE ON ARRIVAL",N911)))</formula>
    </cfRule>
    <cfRule type="containsText" dxfId="8228" priority="3913" stopIfTrue="1" operator="containsText" text="CHARGE VC ON DAY">
      <formula>NOT(ISERROR(SEARCH("CHARGE VC ON DAY",N911)))</formula>
    </cfRule>
    <cfRule type="containsText" dxfId="8227" priority="3914" stopIfTrue="1" operator="containsText" text="PAID">
      <formula>NOT(ISERROR(SEARCH("PAID",N911)))</formula>
    </cfRule>
  </conditionalFormatting>
  <conditionalFormatting sqref="G911">
    <cfRule type="containsText" dxfId="8226" priority="3895" operator="containsText" text="BANND">
      <formula>NOT(ISERROR(SEARCH("BANND",G911)))</formula>
    </cfRule>
  </conditionalFormatting>
  <conditionalFormatting sqref="G911">
    <cfRule type="containsText" dxfId="8225" priority="3894" operator="containsText" text="BANND">
      <formula>NOT(ISERROR(SEARCH("BANND",G911)))</formula>
    </cfRule>
  </conditionalFormatting>
  <conditionalFormatting sqref="G911">
    <cfRule type="containsText" dxfId="8224" priority="3893" operator="containsText" text="BANND">
      <formula>NOT(ISERROR(SEARCH("BANND",G911)))</formula>
    </cfRule>
  </conditionalFormatting>
  <conditionalFormatting sqref="B911:F911">
    <cfRule type="expression" dxfId="8223" priority="3891">
      <formula>"'=NOT(ISERROR(VLOOKUP('Banned list'!)"</formula>
    </cfRule>
  </conditionalFormatting>
  <conditionalFormatting sqref="B912:F912 H912:L912">
    <cfRule type="expression" dxfId="8222" priority="3876">
      <formula>"'=NOT(ISERROR(VLOOKUP('Banned list'!)"</formula>
    </cfRule>
  </conditionalFormatting>
  <conditionalFormatting sqref="J912">
    <cfRule type="containsText" dxfId="8221" priority="3879" operator="containsText" text="bb">
      <formula>NOT(ISERROR(SEARCH("bb",J912)))</formula>
    </cfRule>
    <cfRule type="containsText" dxfId="8220" priority="3880" stopIfTrue="1" operator="containsText" text="booking hc">
      <formula>NOT(ISERROR(SEARCH("booking hc",J912)))</formula>
    </cfRule>
    <cfRule type="containsText" dxfId="8219" priority="3881" operator="containsText" text="expedia vc">
      <formula>NOT(ISERROR(SEARCH("expedia vc",J912)))</formula>
    </cfRule>
    <cfRule type="containsText" dxfId="8218" priority="3882" operator="containsText" text="booking hcn">
      <formula>NOT(ISERROR(SEARCH("booking hcn",J912)))</formula>
    </cfRule>
    <cfRule type="containsText" dxfId="8217" priority="3883" stopIfTrue="1" operator="containsText" text="booking vcd">
      <formula>NOT(ISERROR(SEARCH("booking vcd",J912)))</formula>
    </cfRule>
    <cfRule type="containsText" dxfId="8216" priority="3884" stopIfTrue="1" operator="containsText" text="booking vc">
      <formula>NOT(ISERROR(SEARCH("booking vc",J912)))</formula>
    </cfRule>
  </conditionalFormatting>
  <conditionalFormatting sqref="J912">
    <cfRule type="containsText" dxfId="8215" priority="3878" operator="containsText" text="hw">
      <formula>NOT(ISERROR(SEARCH("hw",J912)))</formula>
    </cfRule>
  </conditionalFormatting>
  <conditionalFormatting sqref="J912">
    <cfRule type="containsText" dxfId="8214" priority="3869" operator="containsText" text="hw">
      <formula>NOT(ISERROR(SEARCH("hw",J912)))</formula>
    </cfRule>
    <cfRule type="containsText" dxfId="8213" priority="3870" operator="containsText" text="bb">
      <formula>NOT(ISERROR(SEARCH("bb",J912)))</formula>
    </cfRule>
    <cfRule type="containsText" dxfId="8212" priority="3871" stopIfTrue="1" operator="containsText" text="booking hc">
      <formula>NOT(ISERROR(SEARCH("booking hc",J912)))</formula>
    </cfRule>
    <cfRule type="containsText" dxfId="8211" priority="3872" operator="containsText" text="expedia vc">
      <formula>NOT(ISERROR(SEARCH("expedia vc",J912)))</formula>
    </cfRule>
    <cfRule type="containsText" dxfId="8210" priority="3873" operator="containsText" text="booking hcn">
      <formula>NOT(ISERROR(SEARCH("booking hcn",J912)))</formula>
    </cfRule>
    <cfRule type="containsText" dxfId="8209" priority="3874" stopIfTrue="1" operator="containsText" text="booking vcd">
      <formula>NOT(ISERROR(SEARCH("booking vcd",J912)))</formula>
    </cfRule>
    <cfRule type="containsText" dxfId="8208" priority="3875" stopIfTrue="1" operator="containsText" text="booking vc">
      <formula>NOT(ISERROR(SEARCH("booking vc",J912)))</formula>
    </cfRule>
  </conditionalFormatting>
  <conditionalFormatting sqref="J912">
    <cfRule type="containsText" dxfId="8207" priority="3888" operator="containsText" text="BANND">
      <formula>NOT(ISERROR(SEARCH("BANND",J912)))</formula>
    </cfRule>
    <cfRule type="expression" dxfId="8206" priority="3889">
      <formula>"'=NOT(ISERROR(VLOOKUP('Banned list'!)"</formula>
    </cfRule>
  </conditionalFormatting>
  <conditionalFormatting sqref="N912">
    <cfRule type="containsText" dxfId="8205" priority="3885" stopIfTrue="1" operator="containsText" text="CHARGE ON ARRIVAL">
      <formula>NOT(ISERROR(SEARCH("CHARGE ON ARRIVAL",N912)))</formula>
    </cfRule>
    <cfRule type="containsText" dxfId="8204" priority="3886" stopIfTrue="1" operator="containsText" text="CHARGE VC ON DAY">
      <formula>NOT(ISERROR(SEARCH("CHARGE VC ON DAY",N912)))</formula>
    </cfRule>
    <cfRule type="containsText" dxfId="8203" priority="3887" stopIfTrue="1" operator="containsText" text="PAID">
      <formula>NOT(ISERROR(SEARCH("PAID",N912)))</formula>
    </cfRule>
  </conditionalFormatting>
  <conditionalFormatting sqref="H913:L913 B913:F913">
    <cfRule type="expression" dxfId="8202" priority="3854">
      <formula>"'=NOT(ISERROR(VLOOKUP('Banned list'!)"</formula>
    </cfRule>
  </conditionalFormatting>
  <conditionalFormatting sqref="J913">
    <cfRule type="containsText" dxfId="8201" priority="3857" operator="containsText" text="bb">
      <formula>NOT(ISERROR(SEARCH("bb",J913)))</formula>
    </cfRule>
    <cfRule type="containsText" dxfId="8200" priority="3858" stopIfTrue="1" operator="containsText" text="booking hc">
      <formula>NOT(ISERROR(SEARCH("booking hc",J913)))</formula>
    </cfRule>
    <cfRule type="containsText" dxfId="8199" priority="3859" operator="containsText" text="expedia vc">
      <formula>NOT(ISERROR(SEARCH("expedia vc",J913)))</formula>
    </cfRule>
    <cfRule type="containsText" dxfId="8198" priority="3860" operator="containsText" text="booking hcn">
      <formula>NOT(ISERROR(SEARCH("booking hcn",J913)))</formula>
    </cfRule>
    <cfRule type="containsText" dxfId="8197" priority="3861" stopIfTrue="1" operator="containsText" text="booking vcd">
      <formula>NOT(ISERROR(SEARCH("booking vcd",J913)))</formula>
    </cfRule>
    <cfRule type="containsText" dxfId="8196" priority="3862" stopIfTrue="1" operator="containsText" text="booking vc">
      <formula>NOT(ISERROR(SEARCH("booking vc",J913)))</formula>
    </cfRule>
  </conditionalFormatting>
  <conditionalFormatting sqref="J913">
    <cfRule type="containsText" dxfId="8195" priority="3856" operator="containsText" text="hw">
      <formula>NOT(ISERROR(SEARCH("hw",J913)))</formula>
    </cfRule>
  </conditionalFormatting>
  <conditionalFormatting sqref="J913">
    <cfRule type="containsText" dxfId="8194" priority="3847" operator="containsText" text="hw">
      <formula>NOT(ISERROR(SEARCH("hw",J913)))</formula>
    </cfRule>
    <cfRule type="containsText" dxfId="8193" priority="3848" operator="containsText" text="bb">
      <formula>NOT(ISERROR(SEARCH("bb",J913)))</formula>
    </cfRule>
    <cfRule type="containsText" dxfId="8192" priority="3849" stopIfTrue="1" operator="containsText" text="booking hc">
      <formula>NOT(ISERROR(SEARCH("booking hc",J913)))</formula>
    </cfRule>
    <cfRule type="containsText" dxfId="8191" priority="3850" operator="containsText" text="expedia vc">
      <formula>NOT(ISERROR(SEARCH("expedia vc",J913)))</formula>
    </cfRule>
    <cfRule type="containsText" dxfId="8190" priority="3851" operator="containsText" text="booking hcn">
      <formula>NOT(ISERROR(SEARCH("booking hcn",J913)))</formula>
    </cfRule>
    <cfRule type="containsText" dxfId="8189" priority="3852" stopIfTrue="1" operator="containsText" text="booking vcd">
      <formula>NOT(ISERROR(SEARCH("booking vcd",J913)))</formula>
    </cfRule>
    <cfRule type="containsText" dxfId="8188" priority="3853" stopIfTrue="1" operator="containsText" text="booking vc">
      <formula>NOT(ISERROR(SEARCH("booking vc",J913)))</formula>
    </cfRule>
  </conditionalFormatting>
  <conditionalFormatting sqref="J913">
    <cfRule type="containsText" dxfId="8187" priority="3866" operator="containsText" text="BANND">
      <formula>NOT(ISERROR(SEARCH("BANND",J913)))</formula>
    </cfRule>
    <cfRule type="expression" dxfId="8186" priority="3867">
      <formula>"'=NOT(ISERROR(VLOOKUP('Banned list'!)"</formula>
    </cfRule>
  </conditionalFormatting>
  <conditionalFormatting sqref="N913">
    <cfRule type="containsText" dxfId="8185" priority="3863" stopIfTrue="1" operator="containsText" text="CHARGE ON ARRIVAL">
      <formula>NOT(ISERROR(SEARCH("CHARGE ON ARRIVAL",N913)))</formula>
    </cfRule>
    <cfRule type="containsText" dxfId="8184" priority="3864" stopIfTrue="1" operator="containsText" text="CHARGE VC ON DAY">
      <formula>NOT(ISERROR(SEARCH("CHARGE VC ON DAY",N913)))</formula>
    </cfRule>
    <cfRule type="containsText" dxfId="8183" priority="3865" stopIfTrue="1" operator="containsText" text="PAID">
      <formula>NOT(ISERROR(SEARCH("PAID",N913)))</formula>
    </cfRule>
  </conditionalFormatting>
  <conditionalFormatting sqref="C914:N914">
    <cfRule type="containsText" dxfId="8182" priority="3824" operator="containsText" text="BANND">
      <formula>NOT(ISERROR(SEARCH("BANND",C914)))</formula>
    </cfRule>
  </conditionalFormatting>
  <conditionalFormatting sqref="B914:F914 H914:L914">
    <cfRule type="expression" dxfId="8181" priority="3823">
      <formula>"'=NOT(ISERROR(VLOOKUP('Banned list'!)"</formula>
    </cfRule>
  </conditionalFormatting>
  <conditionalFormatting sqref="J914">
    <cfRule type="containsText" dxfId="8180" priority="3826" operator="containsText" text="bb">
      <formula>NOT(ISERROR(SEARCH("bb",J914)))</formula>
    </cfRule>
    <cfRule type="containsText" dxfId="8179" priority="3827" stopIfTrue="1" operator="containsText" text="booking hc">
      <formula>NOT(ISERROR(SEARCH("booking hc",J914)))</formula>
    </cfRule>
    <cfRule type="containsText" dxfId="8178" priority="3828" operator="containsText" text="expedia vc">
      <formula>NOT(ISERROR(SEARCH("expedia vc",J914)))</formula>
    </cfRule>
    <cfRule type="containsText" dxfId="8177" priority="3829" operator="containsText" text="booking hcn">
      <formula>NOT(ISERROR(SEARCH("booking hcn",J914)))</formula>
    </cfRule>
    <cfRule type="containsText" dxfId="8176" priority="3830" stopIfTrue="1" operator="containsText" text="booking vcd">
      <formula>NOT(ISERROR(SEARCH("booking vcd",J914)))</formula>
    </cfRule>
    <cfRule type="containsText" dxfId="8175" priority="3831" stopIfTrue="1" operator="containsText" text="booking vc">
      <formula>NOT(ISERROR(SEARCH("booking vc",J914)))</formula>
    </cfRule>
  </conditionalFormatting>
  <conditionalFormatting sqref="J914">
    <cfRule type="containsText" dxfId="8174" priority="3825" operator="containsText" text="hw">
      <formula>NOT(ISERROR(SEARCH("hw",J914)))</formula>
    </cfRule>
  </conditionalFormatting>
  <conditionalFormatting sqref="J914">
    <cfRule type="containsText" dxfId="8173" priority="3816" operator="containsText" text="hw">
      <formula>NOT(ISERROR(SEARCH("hw",J914)))</formula>
    </cfRule>
    <cfRule type="containsText" dxfId="8172" priority="3817" operator="containsText" text="bb">
      <formula>NOT(ISERROR(SEARCH("bb",J914)))</formula>
    </cfRule>
    <cfRule type="containsText" dxfId="8171" priority="3818" stopIfTrue="1" operator="containsText" text="booking hc">
      <formula>NOT(ISERROR(SEARCH("booking hc",J914)))</formula>
    </cfRule>
    <cfRule type="containsText" dxfId="8170" priority="3819" operator="containsText" text="expedia vc">
      <formula>NOT(ISERROR(SEARCH("expedia vc",J914)))</formula>
    </cfRule>
    <cfRule type="containsText" dxfId="8169" priority="3820" operator="containsText" text="booking hcn">
      <formula>NOT(ISERROR(SEARCH("booking hcn",J914)))</formula>
    </cfRule>
    <cfRule type="containsText" dxfId="8168" priority="3821" stopIfTrue="1" operator="containsText" text="booking vcd">
      <formula>NOT(ISERROR(SEARCH("booking vcd",J914)))</formula>
    </cfRule>
    <cfRule type="containsText" dxfId="8167" priority="3822" stopIfTrue="1" operator="containsText" text="booking vc">
      <formula>NOT(ISERROR(SEARCH("booking vc",J914)))</formula>
    </cfRule>
  </conditionalFormatting>
  <conditionalFormatting sqref="J914">
    <cfRule type="containsText" dxfId="8166" priority="3835" operator="containsText" text="BANND">
      <formula>NOT(ISERROR(SEARCH("BANND",J914)))</formula>
    </cfRule>
    <cfRule type="expression" dxfId="8165" priority="3836">
      <formula>"'=NOT(ISERROR(VLOOKUP('Banned list'!)"</formula>
    </cfRule>
  </conditionalFormatting>
  <conditionalFormatting sqref="N914">
    <cfRule type="containsText" dxfId="8164" priority="3832" stopIfTrue="1" operator="containsText" text="CHARGE ON ARRIVAL">
      <formula>NOT(ISERROR(SEARCH("CHARGE ON ARRIVAL",N914)))</formula>
    </cfRule>
    <cfRule type="containsText" dxfId="8163" priority="3833" stopIfTrue="1" operator="containsText" text="CHARGE VC ON DAY">
      <formula>NOT(ISERROR(SEARCH("CHARGE VC ON DAY",N914)))</formula>
    </cfRule>
    <cfRule type="containsText" dxfId="8162" priority="3834" stopIfTrue="1" operator="containsText" text="PAID">
      <formula>NOT(ISERROR(SEARCH("PAID",N914)))</formula>
    </cfRule>
  </conditionalFormatting>
  <conditionalFormatting sqref="B915:F915 H915:L915">
    <cfRule type="expression" dxfId="8161" priority="3801">
      <formula>"'=NOT(ISERROR(VLOOKUP('Banned list'!)"</formula>
    </cfRule>
  </conditionalFormatting>
  <conditionalFormatting sqref="J915">
    <cfRule type="containsText" dxfId="8160" priority="3804" operator="containsText" text="bb">
      <formula>NOT(ISERROR(SEARCH("bb",J915)))</formula>
    </cfRule>
    <cfRule type="containsText" dxfId="8159" priority="3805" stopIfTrue="1" operator="containsText" text="booking hc">
      <formula>NOT(ISERROR(SEARCH("booking hc",J915)))</formula>
    </cfRule>
    <cfRule type="containsText" dxfId="8158" priority="3806" operator="containsText" text="expedia vc">
      <formula>NOT(ISERROR(SEARCH("expedia vc",J915)))</formula>
    </cfRule>
    <cfRule type="containsText" dxfId="8157" priority="3807" operator="containsText" text="booking hcn">
      <formula>NOT(ISERROR(SEARCH("booking hcn",J915)))</formula>
    </cfRule>
    <cfRule type="containsText" dxfId="8156" priority="3808" stopIfTrue="1" operator="containsText" text="booking vcd">
      <formula>NOT(ISERROR(SEARCH("booking vcd",J915)))</formula>
    </cfRule>
    <cfRule type="containsText" dxfId="8155" priority="3809" stopIfTrue="1" operator="containsText" text="booking vc">
      <formula>NOT(ISERROR(SEARCH("booking vc",J915)))</formula>
    </cfRule>
  </conditionalFormatting>
  <conditionalFormatting sqref="J915">
    <cfRule type="containsText" dxfId="8154" priority="3803" operator="containsText" text="hw">
      <formula>NOT(ISERROR(SEARCH("hw",J915)))</formula>
    </cfRule>
  </conditionalFormatting>
  <conditionalFormatting sqref="J915">
    <cfRule type="containsText" dxfId="8153" priority="3794" operator="containsText" text="hw">
      <formula>NOT(ISERROR(SEARCH("hw",J915)))</formula>
    </cfRule>
    <cfRule type="containsText" dxfId="8152" priority="3795" operator="containsText" text="bb">
      <formula>NOT(ISERROR(SEARCH("bb",J915)))</formula>
    </cfRule>
    <cfRule type="containsText" dxfId="8151" priority="3796" stopIfTrue="1" operator="containsText" text="booking hc">
      <formula>NOT(ISERROR(SEARCH("booking hc",J915)))</formula>
    </cfRule>
    <cfRule type="containsText" dxfId="8150" priority="3797" operator="containsText" text="expedia vc">
      <formula>NOT(ISERROR(SEARCH("expedia vc",J915)))</formula>
    </cfRule>
    <cfRule type="containsText" dxfId="8149" priority="3798" operator="containsText" text="booking hcn">
      <formula>NOT(ISERROR(SEARCH("booking hcn",J915)))</formula>
    </cfRule>
    <cfRule type="containsText" dxfId="8148" priority="3799" stopIfTrue="1" operator="containsText" text="booking vcd">
      <formula>NOT(ISERROR(SEARCH("booking vcd",J915)))</formula>
    </cfRule>
    <cfRule type="containsText" dxfId="8147" priority="3800" stopIfTrue="1" operator="containsText" text="booking vc">
      <formula>NOT(ISERROR(SEARCH("booking vc",J915)))</formula>
    </cfRule>
  </conditionalFormatting>
  <conditionalFormatting sqref="J915">
    <cfRule type="containsText" dxfId="8146" priority="3813" operator="containsText" text="BANND">
      <formula>NOT(ISERROR(SEARCH("BANND",J915)))</formula>
    </cfRule>
    <cfRule type="expression" dxfId="8145" priority="3814">
      <formula>"'=NOT(ISERROR(VLOOKUP('Banned list'!)"</formula>
    </cfRule>
  </conditionalFormatting>
  <conditionalFormatting sqref="N915">
    <cfRule type="containsText" dxfId="8144" priority="3810" stopIfTrue="1" operator="containsText" text="CHARGE ON ARRIVAL">
      <formula>NOT(ISERROR(SEARCH("CHARGE ON ARRIVAL",N915)))</formula>
    </cfRule>
    <cfRule type="containsText" dxfId="8143" priority="3811" stopIfTrue="1" operator="containsText" text="CHARGE VC ON DAY">
      <formula>NOT(ISERROR(SEARCH("CHARGE VC ON DAY",N915)))</formula>
    </cfRule>
    <cfRule type="containsText" dxfId="8142" priority="3812" stopIfTrue="1" operator="containsText" text="PAID">
      <formula>NOT(ISERROR(SEARCH("PAID",N915)))</formula>
    </cfRule>
  </conditionalFormatting>
  <conditionalFormatting sqref="H916:L916 B916:F916">
    <cfRule type="expression" dxfId="8141" priority="3779">
      <formula>"'=NOT(ISERROR(VLOOKUP('Banned list'!)"</formula>
    </cfRule>
  </conditionalFormatting>
  <conditionalFormatting sqref="J916">
    <cfRule type="containsText" dxfId="8140" priority="3782" operator="containsText" text="bb">
      <formula>NOT(ISERROR(SEARCH("bb",J916)))</formula>
    </cfRule>
    <cfRule type="containsText" dxfId="8139" priority="3783" stopIfTrue="1" operator="containsText" text="booking hc">
      <formula>NOT(ISERROR(SEARCH("booking hc",J916)))</formula>
    </cfRule>
    <cfRule type="containsText" dxfId="8138" priority="3784" operator="containsText" text="expedia vc">
      <formula>NOT(ISERROR(SEARCH("expedia vc",J916)))</formula>
    </cfRule>
    <cfRule type="containsText" dxfId="8137" priority="3785" operator="containsText" text="booking hcn">
      <formula>NOT(ISERROR(SEARCH("booking hcn",J916)))</formula>
    </cfRule>
    <cfRule type="containsText" dxfId="8136" priority="3786" stopIfTrue="1" operator="containsText" text="booking vcd">
      <formula>NOT(ISERROR(SEARCH("booking vcd",J916)))</formula>
    </cfRule>
    <cfRule type="containsText" dxfId="8135" priority="3787" stopIfTrue="1" operator="containsText" text="booking vc">
      <formula>NOT(ISERROR(SEARCH("booking vc",J916)))</formula>
    </cfRule>
  </conditionalFormatting>
  <conditionalFormatting sqref="J916">
    <cfRule type="containsText" dxfId="8134" priority="3781" operator="containsText" text="hw">
      <formula>NOT(ISERROR(SEARCH("hw",J916)))</formula>
    </cfRule>
  </conditionalFormatting>
  <conditionalFormatting sqref="J916">
    <cfRule type="containsText" dxfId="8133" priority="3772" operator="containsText" text="hw">
      <formula>NOT(ISERROR(SEARCH("hw",J916)))</formula>
    </cfRule>
    <cfRule type="containsText" dxfId="8132" priority="3773" operator="containsText" text="bb">
      <formula>NOT(ISERROR(SEARCH("bb",J916)))</formula>
    </cfRule>
    <cfRule type="containsText" dxfId="8131" priority="3774" stopIfTrue="1" operator="containsText" text="booking hc">
      <formula>NOT(ISERROR(SEARCH("booking hc",J916)))</formula>
    </cfRule>
    <cfRule type="containsText" dxfId="8130" priority="3775" operator="containsText" text="expedia vc">
      <formula>NOT(ISERROR(SEARCH("expedia vc",J916)))</formula>
    </cfRule>
    <cfRule type="containsText" dxfId="8129" priority="3776" operator="containsText" text="booking hcn">
      <formula>NOT(ISERROR(SEARCH("booking hcn",J916)))</formula>
    </cfRule>
    <cfRule type="containsText" dxfId="8128" priority="3777" stopIfTrue="1" operator="containsText" text="booking vcd">
      <formula>NOT(ISERROR(SEARCH("booking vcd",J916)))</formula>
    </cfRule>
    <cfRule type="containsText" dxfId="8127" priority="3778" stopIfTrue="1" operator="containsText" text="booking vc">
      <formula>NOT(ISERROR(SEARCH("booking vc",J916)))</formula>
    </cfRule>
  </conditionalFormatting>
  <conditionalFormatting sqref="J916">
    <cfRule type="containsText" dxfId="8126" priority="3791" operator="containsText" text="BANND">
      <formula>NOT(ISERROR(SEARCH("BANND",J916)))</formula>
    </cfRule>
    <cfRule type="expression" dxfId="8125" priority="3792">
      <formula>"'=NOT(ISERROR(VLOOKUP('Banned list'!)"</formula>
    </cfRule>
  </conditionalFormatting>
  <conditionalFormatting sqref="N916">
    <cfRule type="containsText" dxfId="8124" priority="3788" stopIfTrue="1" operator="containsText" text="CHARGE ON ARRIVAL">
      <formula>NOT(ISERROR(SEARCH("CHARGE ON ARRIVAL",N916)))</formula>
    </cfRule>
    <cfRule type="containsText" dxfId="8123" priority="3789" stopIfTrue="1" operator="containsText" text="CHARGE VC ON DAY">
      <formula>NOT(ISERROR(SEARCH("CHARGE VC ON DAY",N916)))</formula>
    </cfRule>
    <cfRule type="containsText" dxfId="8122" priority="3790" stopIfTrue="1" operator="containsText" text="PAID">
      <formula>NOT(ISERROR(SEARCH("PAID",N916)))</formula>
    </cfRule>
  </conditionalFormatting>
  <conditionalFormatting sqref="G916">
    <cfRule type="containsText" dxfId="8121" priority="3771" operator="containsText" text="BANND">
      <formula>NOT(ISERROR(SEARCH("BANND",G916)))</formula>
    </cfRule>
  </conditionalFormatting>
  <conditionalFormatting sqref="G916">
    <cfRule type="containsText" dxfId="8120" priority="3770" operator="containsText" text="BANND">
      <formula>NOT(ISERROR(SEARCH("BANND",G916)))</formula>
    </cfRule>
  </conditionalFormatting>
  <conditionalFormatting sqref="G916">
    <cfRule type="containsText" dxfId="8119" priority="3769" operator="containsText" text="BANND">
      <formula>NOT(ISERROR(SEARCH("BANND",G916)))</formula>
    </cfRule>
  </conditionalFormatting>
  <conditionalFormatting sqref="B917:F917 H917:L917">
    <cfRule type="expression" dxfId="8118" priority="3754">
      <formula>"'=NOT(ISERROR(VLOOKUP('Banned list'!)"</formula>
    </cfRule>
  </conditionalFormatting>
  <conditionalFormatting sqref="J917">
    <cfRule type="containsText" dxfId="8117" priority="3757" operator="containsText" text="bb">
      <formula>NOT(ISERROR(SEARCH("bb",J917)))</formula>
    </cfRule>
    <cfRule type="containsText" dxfId="8116" priority="3758" stopIfTrue="1" operator="containsText" text="booking hc">
      <formula>NOT(ISERROR(SEARCH("booking hc",J917)))</formula>
    </cfRule>
    <cfRule type="containsText" dxfId="8115" priority="3759" operator="containsText" text="expedia vc">
      <formula>NOT(ISERROR(SEARCH("expedia vc",J917)))</formula>
    </cfRule>
    <cfRule type="containsText" dxfId="8114" priority="3760" operator="containsText" text="booking hcn">
      <formula>NOT(ISERROR(SEARCH("booking hcn",J917)))</formula>
    </cfRule>
    <cfRule type="containsText" dxfId="8113" priority="3761" stopIfTrue="1" operator="containsText" text="booking vcd">
      <formula>NOT(ISERROR(SEARCH("booking vcd",J917)))</formula>
    </cfRule>
    <cfRule type="containsText" dxfId="8112" priority="3762" stopIfTrue="1" operator="containsText" text="booking vc">
      <formula>NOT(ISERROR(SEARCH("booking vc",J917)))</formula>
    </cfRule>
  </conditionalFormatting>
  <conditionalFormatting sqref="J917">
    <cfRule type="containsText" dxfId="8111" priority="3756" operator="containsText" text="hw">
      <formula>NOT(ISERROR(SEARCH("hw",J917)))</formula>
    </cfRule>
  </conditionalFormatting>
  <conditionalFormatting sqref="J917">
    <cfRule type="containsText" dxfId="8110" priority="3747" operator="containsText" text="hw">
      <formula>NOT(ISERROR(SEARCH("hw",J917)))</formula>
    </cfRule>
    <cfRule type="containsText" dxfId="8109" priority="3748" operator="containsText" text="bb">
      <formula>NOT(ISERROR(SEARCH("bb",J917)))</formula>
    </cfRule>
    <cfRule type="containsText" dxfId="8108" priority="3749" stopIfTrue="1" operator="containsText" text="booking hc">
      <formula>NOT(ISERROR(SEARCH("booking hc",J917)))</formula>
    </cfRule>
    <cfRule type="containsText" dxfId="8107" priority="3750" operator="containsText" text="expedia vc">
      <formula>NOT(ISERROR(SEARCH("expedia vc",J917)))</formula>
    </cfRule>
    <cfRule type="containsText" dxfId="8106" priority="3751" operator="containsText" text="booking hcn">
      <formula>NOT(ISERROR(SEARCH("booking hcn",J917)))</formula>
    </cfRule>
    <cfRule type="containsText" dxfId="8105" priority="3752" stopIfTrue="1" operator="containsText" text="booking vcd">
      <formula>NOT(ISERROR(SEARCH("booking vcd",J917)))</formula>
    </cfRule>
    <cfRule type="containsText" dxfId="8104" priority="3753" stopIfTrue="1" operator="containsText" text="booking vc">
      <formula>NOT(ISERROR(SEARCH("booking vc",J917)))</formula>
    </cfRule>
  </conditionalFormatting>
  <conditionalFormatting sqref="J917">
    <cfRule type="containsText" dxfId="8103" priority="3766" operator="containsText" text="BANND">
      <formula>NOT(ISERROR(SEARCH("BANND",J917)))</formula>
    </cfRule>
    <cfRule type="expression" dxfId="8102" priority="3767">
      <formula>"'=NOT(ISERROR(VLOOKUP('Banned list'!)"</formula>
    </cfRule>
  </conditionalFormatting>
  <conditionalFormatting sqref="N917">
    <cfRule type="containsText" dxfId="8101" priority="3763" stopIfTrue="1" operator="containsText" text="CHARGE ON ARRIVAL">
      <formula>NOT(ISERROR(SEARCH("CHARGE ON ARRIVAL",N917)))</formula>
    </cfRule>
    <cfRule type="containsText" dxfId="8100" priority="3764" stopIfTrue="1" operator="containsText" text="CHARGE VC ON DAY">
      <formula>NOT(ISERROR(SEARCH("CHARGE VC ON DAY",N917)))</formula>
    </cfRule>
    <cfRule type="containsText" dxfId="8099" priority="3765" stopIfTrue="1" operator="containsText" text="PAID">
      <formula>NOT(ISERROR(SEARCH("PAID",N917)))</formula>
    </cfRule>
  </conditionalFormatting>
  <conditionalFormatting sqref="H918:L918 B918:F918">
    <cfRule type="expression" dxfId="8098" priority="3732">
      <formula>"'=NOT(ISERROR(VLOOKUP('Banned list'!)"</formula>
    </cfRule>
  </conditionalFormatting>
  <conditionalFormatting sqref="J918">
    <cfRule type="containsText" dxfId="8097" priority="3735" operator="containsText" text="bb">
      <formula>NOT(ISERROR(SEARCH("bb",J918)))</formula>
    </cfRule>
    <cfRule type="containsText" dxfId="8096" priority="3736" stopIfTrue="1" operator="containsText" text="booking hc">
      <formula>NOT(ISERROR(SEARCH("booking hc",J918)))</formula>
    </cfRule>
    <cfRule type="containsText" dxfId="8095" priority="3737" operator="containsText" text="expedia vc">
      <formula>NOT(ISERROR(SEARCH("expedia vc",J918)))</formula>
    </cfRule>
    <cfRule type="containsText" dxfId="8094" priority="3738" operator="containsText" text="booking hcn">
      <formula>NOT(ISERROR(SEARCH("booking hcn",J918)))</formula>
    </cfRule>
    <cfRule type="containsText" dxfId="8093" priority="3739" stopIfTrue="1" operator="containsText" text="booking vcd">
      <formula>NOT(ISERROR(SEARCH("booking vcd",J918)))</formula>
    </cfRule>
    <cfRule type="containsText" dxfId="8092" priority="3740" stopIfTrue="1" operator="containsText" text="booking vc">
      <formula>NOT(ISERROR(SEARCH("booking vc",J918)))</formula>
    </cfRule>
  </conditionalFormatting>
  <conditionalFormatting sqref="J918">
    <cfRule type="containsText" dxfId="8091" priority="3734" operator="containsText" text="hw">
      <formula>NOT(ISERROR(SEARCH("hw",J918)))</formula>
    </cfRule>
  </conditionalFormatting>
  <conditionalFormatting sqref="J918">
    <cfRule type="containsText" dxfId="8090" priority="3725" operator="containsText" text="hw">
      <formula>NOT(ISERROR(SEARCH("hw",J918)))</formula>
    </cfRule>
    <cfRule type="containsText" dxfId="8089" priority="3726" operator="containsText" text="bb">
      <formula>NOT(ISERROR(SEARCH("bb",J918)))</formula>
    </cfRule>
    <cfRule type="containsText" dxfId="8088" priority="3727" stopIfTrue="1" operator="containsText" text="booking hc">
      <formula>NOT(ISERROR(SEARCH("booking hc",J918)))</formula>
    </cfRule>
    <cfRule type="containsText" dxfId="8087" priority="3728" operator="containsText" text="expedia vc">
      <formula>NOT(ISERROR(SEARCH("expedia vc",J918)))</formula>
    </cfRule>
    <cfRule type="containsText" dxfId="8086" priority="3729" operator="containsText" text="booking hcn">
      <formula>NOT(ISERROR(SEARCH("booking hcn",J918)))</formula>
    </cfRule>
    <cfRule type="containsText" dxfId="8085" priority="3730" stopIfTrue="1" operator="containsText" text="booking vcd">
      <formula>NOT(ISERROR(SEARCH("booking vcd",J918)))</formula>
    </cfRule>
    <cfRule type="containsText" dxfId="8084" priority="3731" stopIfTrue="1" operator="containsText" text="booking vc">
      <formula>NOT(ISERROR(SEARCH("booking vc",J918)))</formula>
    </cfRule>
  </conditionalFormatting>
  <conditionalFormatting sqref="J918">
    <cfRule type="containsText" dxfId="8083" priority="3744" operator="containsText" text="BANND">
      <formula>NOT(ISERROR(SEARCH("BANND",J918)))</formula>
    </cfRule>
    <cfRule type="expression" dxfId="8082" priority="3745">
      <formula>"'=NOT(ISERROR(VLOOKUP('Banned list'!)"</formula>
    </cfRule>
  </conditionalFormatting>
  <conditionalFormatting sqref="N918">
    <cfRule type="containsText" dxfId="8081" priority="3741" stopIfTrue="1" operator="containsText" text="CHARGE ON ARRIVAL">
      <formula>NOT(ISERROR(SEARCH("CHARGE ON ARRIVAL",N918)))</formula>
    </cfRule>
    <cfRule type="containsText" dxfId="8080" priority="3742" stopIfTrue="1" operator="containsText" text="CHARGE VC ON DAY">
      <formula>NOT(ISERROR(SEARCH("CHARGE VC ON DAY",N918)))</formula>
    </cfRule>
    <cfRule type="containsText" dxfId="8079" priority="3743" stopIfTrue="1" operator="containsText" text="PAID">
      <formula>NOT(ISERROR(SEARCH("PAID",N918)))</formula>
    </cfRule>
  </conditionalFormatting>
  <conditionalFormatting sqref="G918">
    <cfRule type="containsText" dxfId="8078" priority="3724" operator="containsText" text="BANND">
      <formula>NOT(ISERROR(SEARCH("BANND",G918)))</formula>
    </cfRule>
  </conditionalFormatting>
  <conditionalFormatting sqref="G918">
    <cfRule type="containsText" dxfId="8077" priority="3723" operator="containsText" text="BANND">
      <formula>NOT(ISERROR(SEARCH("BANND",G918)))</formula>
    </cfRule>
  </conditionalFormatting>
  <conditionalFormatting sqref="G918">
    <cfRule type="containsText" dxfId="8076" priority="3722" operator="containsText" text="BANND">
      <formula>NOT(ISERROR(SEARCH("BANND",G918)))</formula>
    </cfRule>
  </conditionalFormatting>
  <conditionalFormatting sqref="B918:F918">
    <cfRule type="expression" dxfId="8075" priority="3720">
      <formula>"'=NOT(ISERROR(VLOOKUP('Banned list'!)"</formula>
    </cfRule>
  </conditionalFormatting>
  <conditionalFormatting sqref="B919:F919 H919:L919">
    <cfRule type="expression" dxfId="8074" priority="3705">
      <formula>"'=NOT(ISERROR(VLOOKUP('Banned list'!)"</formula>
    </cfRule>
  </conditionalFormatting>
  <conditionalFormatting sqref="J919">
    <cfRule type="containsText" dxfId="8073" priority="3708" operator="containsText" text="bb">
      <formula>NOT(ISERROR(SEARCH("bb",J919)))</formula>
    </cfRule>
    <cfRule type="containsText" dxfId="8072" priority="3709" stopIfTrue="1" operator="containsText" text="booking hc">
      <formula>NOT(ISERROR(SEARCH("booking hc",J919)))</formula>
    </cfRule>
    <cfRule type="containsText" dxfId="8071" priority="3710" operator="containsText" text="expedia vc">
      <formula>NOT(ISERROR(SEARCH("expedia vc",J919)))</formula>
    </cfRule>
    <cfRule type="containsText" dxfId="8070" priority="3711" operator="containsText" text="booking hcn">
      <formula>NOT(ISERROR(SEARCH("booking hcn",J919)))</formula>
    </cfRule>
    <cfRule type="containsText" dxfId="8069" priority="3712" stopIfTrue="1" operator="containsText" text="booking vcd">
      <formula>NOT(ISERROR(SEARCH("booking vcd",J919)))</formula>
    </cfRule>
    <cfRule type="containsText" dxfId="8068" priority="3713" stopIfTrue="1" operator="containsText" text="booking vc">
      <formula>NOT(ISERROR(SEARCH("booking vc",J919)))</formula>
    </cfRule>
  </conditionalFormatting>
  <conditionalFormatting sqref="J919">
    <cfRule type="containsText" dxfId="8067" priority="3707" operator="containsText" text="hw">
      <formula>NOT(ISERROR(SEARCH("hw",J919)))</formula>
    </cfRule>
  </conditionalFormatting>
  <conditionalFormatting sqref="J919">
    <cfRule type="containsText" dxfId="8066" priority="3698" operator="containsText" text="hw">
      <formula>NOT(ISERROR(SEARCH("hw",J919)))</formula>
    </cfRule>
    <cfRule type="containsText" dxfId="8065" priority="3699" operator="containsText" text="bb">
      <formula>NOT(ISERROR(SEARCH("bb",J919)))</formula>
    </cfRule>
    <cfRule type="containsText" dxfId="8064" priority="3700" stopIfTrue="1" operator="containsText" text="booking hc">
      <formula>NOT(ISERROR(SEARCH("booking hc",J919)))</formula>
    </cfRule>
    <cfRule type="containsText" dxfId="8063" priority="3701" operator="containsText" text="expedia vc">
      <formula>NOT(ISERROR(SEARCH("expedia vc",J919)))</formula>
    </cfRule>
    <cfRule type="containsText" dxfId="8062" priority="3702" operator="containsText" text="booking hcn">
      <formula>NOT(ISERROR(SEARCH("booking hcn",J919)))</formula>
    </cfRule>
    <cfRule type="containsText" dxfId="8061" priority="3703" stopIfTrue="1" operator="containsText" text="booking vcd">
      <formula>NOT(ISERROR(SEARCH("booking vcd",J919)))</formula>
    </cfRule>
    <cfRule type="containsText" dxfId="8060" priority="3704" stopIfTrue="1" operator="containsText" text="booking vc">
      <formula>NOT(ISERROR(SEARCH("booking vc",J919)))</formula>
    </cfRule>
  </conditionalFormatting>
  <conditionalFormatting sqref="J919">
    <cfRule type="containsText" dxfId="8059" priority="3717" operator="containsText" text="BANND">
      <formula>NOT(ISERROR(SEARCH("BANND",J919)))</formula>
    </cfRule>
    <cfRule type="expression" dxfId="8058" priority="3718">
      <formula>"'=NOT(ISERROR(VLOOKUP('Banned list'!)"</formula>
    </cfRule>
  </conditionalFormatting>
  <conditionalFormatting sqref="N919">
    <cfRule type="containsText" dxfId="8057" priority="3714" stopIfTrue="1" operator="containsText" text="CHARGE ON ARRIVAL">
      <formula>NOT(ISERROR(SEARCH("CHARGE ON ARRIVAL",N919)))</formula>
    </cfRule>
    <cfRule type="containsText" dxfId="8056" priority="3715" stopIfTrue="1" operator="containsText" text="CHARGE VC ON DAY">
      <formula>NOT(ISERROR(SEARCH("CHARGE VC ON DAY",N919)))</formula>
    </cfRule>
    <cfRule type="containsText" dxfId="8055" priority="3716" stopIfTrue="1" operator="containsText" text="PAID">
      <formula>NOT(ISERROR(SEARCH("PAID",N919)))</formula>
    </cfRule>
  </conditionalFormatting>
  <conditionalFormatting sqref="G919">
    <cfRule type="containsText" dxfId="8054" priority="3697" operator="containsText" text="BANND">
      <formula>NOT(ISERROR(SEARCH("BANND",G919)))</formula>
    </cfRule>
  </conditionalFormatting>
  <conditionalFormatting sqref="G919">
    <cfRule type="containsText" dxfId="8053" priority="3696" operator="containsText" text="BANND">
      <formula>NOT(ISERROR(SEARCH("BANND",G919)))</formula>
    </cfRule>
  </conditionalFormatting>
  <conditionalFormatting sqref="G919">
    <cfRule type="containsText" dxfId="8052" priority="3695" operator="containsText" text="BANND">
      <formula>NOT(ISERROR(SEARCH("BANND",G919)))</formula>
    </cfRule>
  </conditionalFormatting>
  <conditionalFormatting sqref="B920:F920 H920:L920">
    <cfRule type="expression" dxfId="8051" priority="3680">
      <formula>"'=NOT(ISERROR(VLOOKUP('Banned list'!)"</formula>
    </cfRule>
  </conditionalFormatting>
  <conditionalFormatting sqref="J920">
    <cfRule type="containsText" dxfId="8050" priority="3683" operator="containsText" text="bb">
      <formula>NOT(ISERROR(SEARCH("bb",J920)))</formula>
    </cfRule>
    <cfRule type="containsText" dxfId="8049" priority="3684" stopIfTrue="1" operator="containsText" text="booking hc">
      <formula>NOT(ISERROR(SEARCH("booking hc",J920)))</formula>
    </cfRule>
    <cfRule type="containsText" dxfId="8048" priority="3685" operator="containsText" text="expedia vc">
      <formula>NOT(ISERROR(SEARCH("expedia vc",J920)))</formula>
    </cfRule>
    <cfRule type="containsText" dxfId="8047" priority="3686" operator="containsText" text="booking hcn">
      <formula>NOT(ISERROR(SEARCH("booking hcn",J920)))</formula>
    </cfRule>
    <cfRule type="containsText" dxfId="8046" priority="3687" stopIfTrue="1" operator="containsText" text="booking vcd">
      <formula>NOT(ISERROR(SEARCH("booking vcd",J920)))</formula>
    </cfRule>
    <cfRule type="containsText" dxfId="8045" priority="3688" stopIfTrue="1" operator="containsText" text="booking vc">
      <formula>NOT(ISERROR(SEARCH("booking vc",J920)))</formula>
    </cfRule>
  </conditionalFormatting>
  <conditionalFormatting sqref="J920">
    <cfRule type="containsText" dxfId="8044" priority="3682" operator="containsText" text="hw">
      <formula>NOT(ISERROR(SEARCH("hw",J920)))</formula>
    </cfRule>
  </conditionalFormatting>
  <conditionalFormatting sqref="J920">
    <cfRule type="containsText" dxfId="8043" priority="3673" operator="containsText" text="hw">
      <formula>NOT(ISERROR(SEARCH("hw",J920)))</formula>
    </cfRule>
    <cfRule type="containsText" dxfId="8042" priority="3674" operator="containsText" text="bb">
      <formula>NOT(ISERROR(SEARCH("bb",J920)))</formula>
    </cfRule>
    <cfRule type="containsText" dxfId="8041" priority="3675" stopIfTrue="1" operator="containsText" text="booking hc">
      <formula>NOT(ISERROR(SEARCH("booking hc",J920)))</formula>
    </cfRule>
    <cfRule type="containsText" dxfId="8040" priority="3676" operator="containsText" text="expedia vc">
      <formula>NOT(ISERROR(SEARCH("expedia vc",J920)))</formula>
    </cfRule>
    <cfRule type="containsText" dxfId="8039" priority="3677" operator="containsText" text="booking hcn">
      <formula>NOT(ISERROR(SEARCH("booking hcn",J920)))</formula>
    </cfRule>
    <cfRule type="containsText" dxfId="8038" priority="3678" stopIfTrue="1" operator="containsText" text="booking vcd">
      <formula>NOT(ISERROR(SEARCH("booking vcd",J920)))</formula>
    </cfRule>
    <cfRule type="containsText" dxfId="8037" priority="3679" stopIfTrue="1" operator="containsText" text="booking vc">
      <formula>NOT(ISERROR(SEARCH("booking vc",J920)))</formula>
    </cfRule>
  </conditionalFormatting>
  <conditionalFormatting sqref="J920">
    <cfRule type="containsText" dxfId="8036" priority="3692" operator="containsText" text="BANND">
      <formula>NOT(ISERROR(SEARCH("BANND",J920)))</formula>
    </cfRule>
    <cfRule type="expression" dxfId="8035" priority="3693">
      <formula>"'=NOT(ISERROR(VLOOKUP('Banned list'!)"</formula>
    </cfRule>
  </conditionalFormatting>
  <conditionalFormatting sqref="N920">
    <cfRule type="containsText" dxfId="8034" priority="3689" stopIfTrue="1" operator="containsText" text="CHARGE ON ARRIVAL">
      <formula>NOT(ISERROR(SEARCH("CHARGE ON ARRIVAL",N920)))</formula>
    </cfRule>
    <cfRule type="containsText" dxfId="8033" priority="3690" stopIfTrue="1" operator="containsText" text="CHARGE VC ON DAY">
      <formula>NOT(ISERROR(SEARCH("CHARGE VC ON DAY",N920)))</formula>
    </cfRule>
    <cfRule type="containsText" dxfId="8032" priority="3691" stopIfTrue="1" operator="containsText" text="PAID">
      <formula>NOT(ISERROR(SEARCH("PAID",N920)))</formula>
    </cfRule>
  </conditionalFormatting>
  <conditionalFormatting sqref="B921:F921 H921:L921">
    <cfRule type="expression" dxfId="8031" priority="3658">
      <formula>"'=NOT(ISERROR(VLOOKUP('Banned list'!)"</formula>
    </cfRule>
  </conditionalFormatting>
  <conditionalFormatting sqref="J921">
    <cfRule type="containsText" dxfId="8030" priority="3661" operator="containsText" text="bb">
      <formula>NOT(ISERROR(SEARCH("bb",J921)))</formula>
    </cfRule>
    <cfRule type="containsText" dxfId="8029" priority="3662" stopIfTrue="1" operator="containsText" text="booking hc">
      <formula>NOT(ISERROR(SEARCH("booking hc",J921)))</formula>
    </cfRule>
    <cfRule type="containsText" dxfId="8028" priority="3663" operator="containsText" text="expedia vc">
      <formula>NOT(ISERROR(SEARCH("expedia vc",J921)))</formula>
    </cfRule>
    <cfRule type="containsText" dxfId="8027" priority="3664" operator="containsText" text="booking hcn">
      <formula>NOT(ISERROR(SEARCH("booking hcn",J921)))</formula>
    </cfRule>
    <cfRule type="containsText" dxfId="8026" priority="3665" stopIfTrue="1" operator="containsText" text="booking vcd">
      <formula>NOT(ISERROR(SEARCH("booking vcd",J921)))</formula>
    </cfRule>
    <cfRule type="containsText" dxfId="8025" priority="3666" stopIfTrue="1" operator="containsText" text="booking vc">
      <formula>NOT(ISERROR(SEARCH("booking vc",J921)))</formula>
    </cfRule>
  </conditionalFormatting>
  <conditionalFormatting sqref="J921">
    <cfRule type="containsText" dxfId="8024" priority="3660" operator="containsText" text="hw">
      <formula>NOT(ISERROR(SEARCH("hw",J921)))</formula>
    </cfRule>
  </conditionalFormatting>
  <conditionalFormatting sqref="J921">
    <cfRule type="containsText" dxfId="8023" priority="3651" operator="containsText" text="hw">
      <formula>NOT(ISERROR(SEARCH("hw",J921)))</formula>
    </cfRule>
    <cfRule type="containsText" dxfId="8022" priority="3652" operator="containsText" text="bb">
      <formula>NOT(ISERROR(SEARCH("bb",J921)))</formula>
    </cfRule>
    <cfRule type="containsText" dxfId="8021" priority="3653" stopIfTrue="1" operator="containsText" text="booking hc">
      <formula>NOT(ISERROR(SEARCH("booking hc",J921)))</formula>
    </cfRule>
    <cfRule type="containsText" dxfId="8020" priority="3654" operator="containsText" text="expedia vc">
      <formula>NOT(ISERROR(SEARCH("expedia vc",J921)))</formula>
    </cfRule>
    <cfRule type="containsText" dxfId="8019" priority="3655" operator="containsText" text="booking hcn">
      <formula>NOT(ISERROR(SEARCH("booking hcn",J921)))</formula>
    </cfRule>
    <cfRule type="containsText" dxfId="8018" priority="3656" stopIfTrue="1" operator="containsText" text="booking vcd">
      <formula>NOT(ISERROR(SEARCH("booking vcd",J921)))</formula>
    </cfRule>
    <cfRule type="containsText" dxfId="8017" priority="3657" stopIfTrue="1" operator="containsText" text="booking vc">
      <formula>NOT(ISERROR(SEARCH("booking vc",J921)))</formula>
    </cfRule>
  </conditionalFormatting>
  <conditionalFormatting sqref="J921">
    <cfRule type="containsText" dxfId="8016" priority="3670" operator="containsText" text="BANND">
      <formula>NOT(ISERROR(SEARCH("BANND",J921)))</formula>
    </cfRule>
    <cfRule type="expression" dxfId="8015" priority="3671">
      <formula>"'=NOT(ISERROR(VLOOKUP('Banned list'!)"</formula>
    </cfRule>
  </conditionalFormatting>
  <conditionalFormatting sqref="N921">
    <cfRule type="containsText" dxfId="8014" priority="3667" stopIfTrue="1" operator="containsText" text="CHARGE ON ARRIVAL">
      <formula>NOT(ISERROR(SEARCH("CHARGE ON ARRIVAL",N921)))</formula>
    </cfRule>
    <cfRule type="containsText" dxfId="8013" priority="3668" stopIfTrue="1" operator="containsText" text="CHARGE VC ON DAY">
      <formula>NOT(ISERROR(SEARCH("CHARGE VC ON DAY",N921)))</formula>
    </cfRule>
    <cfRule type="containsText" dxfId="8012" priority="3669" stopIfTrue="1" operator="containsText" text="PAID">
      <formula>NOT(ISERROR(SEARCH("PAID",N921)))</formula>
    </cfRule>
  </conditionalFormatting>
  <conditionalFormatting sqref="H921:L921 B921:F921">
    <cfRule type="expression" dxfId="8011" priority="3647">
      <formula>"'=NOT(ISERROR(VLOOKUP('Banned list'!)"</formula>
    </cfRule>
  </conditionalFormatting>
  <conditionalFormatting sqref="J921">
    <cfRule type="containsText" dxfId="8010" priority="3640" operator="containsText" text="hw">
      <formula>NOT(ISERROR(SEARCH("hw",J921)))</formula>
    </cfRule>
    <cfRule type="containsText" dxfId="8009" priority="3641" operator="containsText" text="bb">
      <formula>NOT(ISERROR(SEARCH("bb",J921)))</formula>
    </cfRule>
    <cfRule type="containsText" dxfId="8008" priority="3642" stopIfTrue="1" operator="containsText" text="booking hc">
      <formula>NOT(ISERROR(SEARCH("booking hc",J921)))</formula>
    </cfRule>
    <cfRule type="containsText" dxfId="8007" priority="3643" operator="containsText" text="expedia vc">
      <formula>NOT(ISERROR(SEARCH("expedia vc",J921)))</formula>
    </cfRule>
    <cfRule type="containsText" dxfId="8006" priority="3644" operator="containsText" text="booking hcn">
      <formula>NOT(ISERROR(SEARCH("booking hcn",J921)))</formula>
    </cfRule>
    <cfRule type="containsText" dxfId="8005" priority="3645" stopIfTrue="1" operator="containsText" text="booking vcd">
      <formula>NOT(ISERROR(SEARCH("booking vcd",J921)))</formula>
    </cfRule>
    <cfRule type="containsText" dxfId="8004" priority="3646" stopIfTrue="1" operator="containsText" text="booking vc">
      <formula>NOT(ISERROR(SEARCH("booking vc",J921)))</formula>
    </cfRule>
  </conditionalFormatting>
  <conditionalFormatting sqref="J921">
    <cfRule type="containsText" dxfId="8003" priority="3649" operator="containsText" text="BANND">
      <formula>NOT(ISERROR(SEARCH("BANND",J921)))</formula>
    </cfRule>
    <cfRule type="expression" dxfId="8002" priority="3650">
      <formula>"'=NOT(ISERROR(VLOOKUP('Banned list'!)"</formula>
    </cfRule>
  </conditionalFormatting>
  <conditionalFormatting sqref="H922:L922 B922:F922">
    <cfRule type="expression" dxfId="8001" priority="3625">
      <formula>"'=NOT(ISERROR(VLOOKUP('Banned list'!)"</formula>
    </cfRule>
  </conditionalFormatting>
  <conditionalFormatting sqref="J922">
    <cfRule type="containsText" dxfId="8000" priority="3628" operator="containsText" text="bb">
      <formula>NOT(ISERROR(SEARCH("bb",J922)))</formula>
    </cfRule>
    <cfRule type="containsText" dxfId="7999" priority="3629" stopIfTrue="1" operator="containsText" text="booking hc">
      <formula>NOT(ISERROR(SEARCH("booking hc",J922)))</formula>
    </cfRule>
    <cfRule type="containsText" dxfId="7998" priority="3630" operator="containsText" text="expedia vc">
      <formula>NOT(ISERROR(SEARCH("expedia vc",J922)))</formula>
    </cfRule>
    <cfRule type="containsText" dxfId="7997" priority="3631" operator="containsText" text="booking hcn">
      <formula>NOT(ISERROR(SEARCH("booking hcn",J922)))</formula>
    </cfRule>
    <cfRule type="containsText" dxfId="7996" priority="3632" stopIfTrue="1" operator="containsText" text="booking vcd">
      <formula>NOT(ISERROR(SEARCH("booking vcd",J922)))</formula>
    </cfRule>
    <cfRule type="containsText" dxfId="7995" priority="3633" stopIfTrue="1" operator="containsText" text="booking vc">
      <formula>NOT(ISERROR(SEARCH("booking vc",J922)))</formula>
    </cfRule>
  </conditionalFormatting>
  <conditionalFormatting sqref="J922">
    <cfRule type="containsText" dxfId="7994" priority="3627" operator="containsText" text="hw">
      <formula>NOT(ISERROR(SEARCH("hw",J922)))</formula>
    </cfRule>
  </conditionalFormatting>
  <conditionalFormatting sqref="J922">
    <cfRule type="containsText" dxfId="7993" priority="3618" operator="containsText" text="hw">
      <formula>NOT(ISERROR(SEARCH("hw",J922)))</formula>
    </cfRule>
    <cfRule type="containsText" dxfId="7992" priority="3619" operator="containsText" text="bb">
      <formula>NOT(ISERROR(SEARCH("bb",J922)))</formula>
    </cfRule>
    <cfRule type="containsText" dxfId="7991" priority="3620" stopIfTrue="1" operator="containsText" text="booking hc">
      <formula>NOT(ISERROR(SEARCH("booking hc",J922)))</formula>
    </cfRule>
    <cfRule type="containsText" dxfId="7990" priority="3621" operator="containsText" text="expedia vc">
      <formula>NOT(ISERROR(SEARCH("expedia vc",J922)))</formula>
    </cfRule>
    <cfRule type="containsText" dxfId="7989" priority="3622" operator="containsText" text="booking hcn">
      <formula>NOT(ISERROR(SEARCH("booking hcn",J922)))</formula>
    </cfRule>
    <cfRule type="containsText" dxfId="7988" priority="3623" stopIfTrue="1" operator="containsText" text="booking vcd">
      <formula>NOT(ISERROR(SEARCH("booking vcd",J922)))</formula>
    </cfRule>
    <cfRule type="containsText" dxfId="7987" priority="3624" stopIfTrue="1" operator="containsText" text="booking vc">
      <formula>NOT(ISERROR(SEARCH("booking vc",J922)))</formula>
    </cfRule>
  </conditionalFormatting>
  <conditionalFormatting sqref="J922">
    <cfRule type="containsText" dxfId="7986" priority="3637" operator="containsText" text="BANND">
      <formula>NOT(ISERROR(SEARCH("BANND",J922)))</formula>
    </cfRule>
    <cfRule type="expression" dxfId="7985" priority="3638">
      <formula>"'=NOT(ISERROR(VLOOKUP('Banned list'!)"</formula>
    </cfRule>
  </conditionalFormatting>
  <conditionalFormatting sqref="N922">
    <cfRule type="containsText" dxfId="7984" priority="3634" stopIfTrue="1" operator="containsText" text="CHARGE ON ARRIVAL">
      <formula>NOT(ISERROR(SEARCH("CHARGE ON ARRIVAL",N922)))</formula>
    </cfRule>
    <cfRule type="containsText" dxfId="7983" priority="3635" stopIfTrue="1" operator="containsText" text="CHARGE VC ON DAY">
      <formula>NOT(ISERROR(SEARCH("CHARGE VC ON DAY",N922)))</formula>
    </cfRule>
    <cfRule type="containsText" dxfId="7982" priority="3636" stopIfTrue="1" operator="containsText" text="PAID">
      <formula>NOT(ISERROR(SEARCH("PAID",N922)))</formula>
    </cfRule>
  </conditionalFormatting>
  <conditionalFormatting sqref="B923:F923 H923:L923">
    <cfRule type="expression" dxfId="7981" priority="3603">
      <formula>"'=NOT(ISERROR(VLOOKUP('Banned list'!)"</formula>
    </cfRule>
  </conditionalFormatting>
  <conditionalFormatting sqref="J923">
    <cfRule type="containsText" dxfId="7980" priority="3606" operator="containsText" text="bb">
      <formula>NOT(ISERROR(SEARCH("bb",J923)))</formula>
    </cfRule>
    <cfRule type="containsText" dxfId="7979" priority="3607" stopIfTrue="1" operator="containsText" text="booking hc">
      <formula>NOT(ISERROR(SEARCH("booking hc",J923)))</formula>
    </cfRule>
    <cfRule type="containsText" dxfId="7978" priority="3608" operator="containsText" text="expedia vc">
      <formula>NOT(ISERROR(SEARCH("expedia vc",J923)))</formula>
    </cfRule>
    <cfRule type="containsText" dxfId="7977" priority="3609" operator="containsText" text="booking hcn">
      <formula>NOT(ISERROR(SEARCH("booking hcn",J923)))</formula>
    </cfRule>
    <cfRule type="containsText" dxfId="7976" priority="3610" stopIfTrue="1" operator="containsText" text="booking vcd">
      <formula>NOT(ISERROR(SEARCH("booking vcd",J923)))</formula>
    </cfRule>
    <cfRule type="containsText" dxfId="7975" priority="3611" stopIfTrue="1" operator="containsText" text="booking vc">
      <formula>NOT(ISERROR(SEARCH("booking vc",J923)))</formula>
    </cfRule>
  </conditionalFormatting>
  <conditionalFormatting sqref="J923">
    <cfRule type="containsText" dxfId="7974" priority="3605" operator="containsText" text="hw">
      <formula>NOT(ISERROR(SEARCH("hw",J923)))</formula>
    </cfRule>
  </conditionalFormatting>
  <conditionalFormatting sqref="J923">
    <cfRule type="containsText" dxfId="7973" priority="3596" operator="containsText" text="hw">
      <formula>NOT(ISERROR(SEARCH("hw",J923)))</formula>
    </cfRule>
    <cfRule type="containsText" dxfId="7972" priority="3597" operator="containsText" text="bb">
      <formula>NOT(ISERROR(SEARCH("bb",J923)))</formula>
    </cfRule>
    <cfRule type="containsText" dxfId="7971" priority="3598" stopIfTrue="1" operator="containsText" text="booking hc">
      <formula>NOT(ISERROR(SEARCH("booking hc",J923)))</formula>
    </cfRule>
    <cfRule type="containsText" dxfId="7970" priority="3599" operator="containsText" text="expedia vc">
      <formula>NOT(ISERROR(SEARCH("expedia vc",J923)))</formula>
    </cfRule>
    <cfRule type="containsText" dxfId="7969" priority="3600" operator="containsText" text="booking hcn">
      <formula>NOT(ISERROR(SEARCH("booking hcn",J923)))</formula>
    </cfRule>
    <cfRule type="containsText" dxfId="7968" priority="3601" stopIfTrue="1" operator="containsText" text="booking vcd">
      <formula>NOT(ISERROR(SEARCH("booking vcd",J923)))</formula>
    </cfRule>
    <cfRule type="containsText" dxfId="7967" priority="3602" stopIfTrue="1" operator="containsText" text="booking vc">
      <formula>NOT(ISERROR(SEARCH("booking vc",J923)))</formula>
    </cfRule>
  </conditionalFormatting>
  <conditionalFormatting sqref="J923">
    <cfRule type="containsText" dxfId="7966" priority="3615" operator="containsText" text="BANND">
      <formula>NOT(ISERROR(SEARCH("BANND",J923)))</formula>
    </cfRule>
    <cfRule type="expression" dxfId="7965" priority="3616">
      <formula>"'=NOT(ISERROR(VLOOKUP('Banned list'!)"</formula>
    </cfRule>
  </conditionalFormatting>
  <conditionalFormatting sqref="N923">
    <cfRule type="containsText" dxfId="7964" priority="3612" stopIfTrue="1" operator="containsText" text="CHARGE ON ARRIVAL">
      <formula>NOT(ISERROR(SEARCH("CHARGE ON ARRIVAL",N923)))</formula>
    </cfRule>
    <cfRule type="containsText" dxfId="7963" priority="3613" stopIfTrue="1" operator="containsText" text="CHARGE VC ON DAY">
      <formula>NOT(ISERROR(SEARCH("CHARGE VC ON DAY",N923)))</formula>
    </cfRule>
    <cfRule type="containsText" dxfId="7962" priority="3614" stopIfTrue="1" operator="containsText" text="PAID">
      <formula>NOT(ISERROR(SEARCH("PAID",N923)))</formula>
    </cfRule>
  </conditionalFormatting>
  <conditionalFormatting sqref="G923">
    <cfRule type="containsText" dxfId="7961" priority="3595" operator="containsText" text="BANND">
      <formula>NOT(ISERROR(SEARCH("BANND",G923)))</formula>
    </cfRule>
  </conditionalFormatting>
  <conditionalFormatting sqref="G923">
    <cfRule type="containsText" dxfId="7960" priority="3594" operator="containsText" text="BANND">
      <formula>NOT(ISERROR(SEARCH("BANND",G923)))</formula>
    </cfRule>
  </conditionalFormatting>
  <conditionalFormatting sqref="G923">
    <cfRule type="containsText" dxfId="7959" priority="3593" operator="containsText" text="BANND">
      <formula>NOT(ISERROR(SEARCH("BANND",G923)))</formula>
    </cfRule>
  </conditionalFormatting>
  <conditionalFormatting sqref="B924:F924 H924:L924">
    <cfRule type="expression" dxfId="7958" priority="3578">
      <formula>"'=NOT(ISERROR(VLOOKUP('Banned list'!)"</formula>
    </cfRule>
  </conditionalFormatting>
  <conditionalFormatting sqref="J924">
    <cfRule type="containsText" dxfId="7957" priority="3581" operator="containsText" text="bb">
      <formula>NOT(ISERROR(SEARCH("bb",J924)))</formula>
    </cfRule>
    <cfRule type="containsText" dxfId="7956" priority="3582" stopIfTrue="1" operator="containsText" text="booking hc">
      <formula>NOT(ISERROR(SEARCH("booking hc",J924)))</formula>
    </cfRule>
    <cfRule type="containsText" dxfId="7955" priority="3583" operator="containsText" text="expedia vc">
      <formula>NOT(ISERROR(SEARCH("expedia vc",J924)))</formula>
    </cfRule>
    <cfRule type="containsText" dxfId="7954" priority="3584" operator="containsText" text="booking hcn">
      <formula>NOT(ISERROR(SEARCH("booking hcn",J924)))</formula>
    </cfRule>
    <cfRule type="containsText" dxfId="7953" priority="3585" stopIfTrue="1" operator="containsText" text="booking vcd">
      <formula>NOT(ISERROR(SEARCH("booking vcd",J924)))</formula>
    </cfRule>
    <cfRule type="containsText" dxfId="7952" priority="3586" stopIfTrue="1" operator="containsText" text="booking vc">
      <formula>NOT(ISERROR(SEARCH("booking vc",J924)))</formula>
    </cfRule>
  </conditionalFormatting>
  <conditionalFormatting sqref="J924">
    <cfRule type="containsText" dxfId="7951" priority="3580" operator="containsText" text="hw">
      <formula>NOT(ISERROR(SEARCH("hw",J924)))</formula>
    </cfRule>
  </conditionalFormatting>
  <conditionalFormatting sqref="J924">
    <cfRule type="containsText" dxfId="7950" priority="3571" operator="containsText" text="hw">
      <formula>NOT(ISERROR(SEARCH("hw",J924)))</formula>
    </cfRule>
    <cfRule type="containsText" dxfId="7949" priority="3572" operator="containsText" text="bb">
      <formula>NOT(ISERROR(SEARCH("bb",J924)))</formula>
    </cfRule>
    <cfRule type="containsText" dxfId="7948" priority="3573" stopIfTrue="1" operator="containsText" text="booking hc">
      <formula>NOT(ISERROR(SEARCH("booking hc",J924)))</formula>
    </cfRule>
    <cfRule type="containsText" dxfId="7947" priority="3574" operator="containsText" text="expedia vc">
      <formula>NOT(ISERROR(SEARCH("expedia vc",J924)))</formula>
    </cfRule>
    <cfRule type="containsText" dxfId="7946" priority="3575" operator="containsText" text="booking hcn">
      <formula>NOT(ISERROR(SEARCH("booking hcn",J924)))</formula>
    </cfRule>
    <cfRule type="containsText" dxfId="7945" priority="3576" stopIfTrue="1" operator="containsText" text="booking vcd">
      <formula>NOT(ISERROR(SEARCH("booking vcd",J924)))</formula>
    </cfRule>
    <cfRule type="containsText" dxfId="7944" priority="3577" stopIfTrue="1" operator="containsText" text="booking vc">
      <formula>NOT(ISERROR(SEARCH("booking vc",J924)))</formula>
    </cfRule>
  </conditionalFormatting>
  <conditionalFormatting sqref="J924">
    <cfRule type="containsText" dxfId="7943" priority="3590" operator="containsText" text="BANND">
      <formula>NOT(ISERROR(SEARCH("BANND",J924)))</formula>
    </cfRule>
    <cfRule type="expression" dxfId="7942" priority="3591">
      <formula>"'=NOT(ISERROR(VLOOKUP('Banned list'!)"</formula>
    </cfRule>
  </conditionalFormatting>
  <conditionalFormatting sqref="N924">
    <cfRule type="containsText" dxfId="7941" priority="3587" stopIfTrue="1" operator="containsText" text="CHARGE ON ARRIVAL">
      <formula>NOT(ISERROR(SEARCH("CHARGE ON ARRIVAL",N924)))</formula>
    </cfRule>
    <cfRule type="containsText" dxfId="7940" priority="3588" stopIfTrue="1" operator="containsText" text="CHARGE VC ON DAY">
      <formula>NOT(ISERROR(SEARCH("CHARGE VC ON DAY",N924)))</formula>
    </cfRule>
    <cfRule type="containsText" dxfId="7939" priority="3589" stopIfTrue="1" operator="containsText" text="PAID">
      <formula>NOT(ISERROR(SEARCH("PAID",N924)))</formula>
    </cfRule>
  </conditionalFormatting>
  <conditionalFormatting sqref="G924">
    <cfRule type="containsText" dxfId="7938" priority="3570" operator="containsText" text="BANND">
      <formula>NOT(ISERROR(SEARCH("BANND",G924)))</formula>
    </cfRule>
  </conditionalFormatting>
  <conditionalFormatting sqref="G924">
    <cfRule type="containsText" dxfId="7937" priority="3569" operator="containsText" text="BANND">
      <formula>NOT(ISERROR(SEARCH("BANND",G924)))</formula>
    </cfRule>
  </conditionalFormatting>
  <conditionalFormatting sqref="G924">
    <cfRule type="containsText" dxfId="7936" priority="3568" operator="containsText" text="BANND">
      <formula>NOT(ISERROR(SEARCH("BANND",G924)))</formula>
    </cfRule>
  </conditionalFormatting>
  <conditionalFormatting sqref="B924:F924">
    <cfRule type="expression" dxfId="7935" priority="3566">
      <formula>"'=NOT(ISERROR(VLOOKUP('Banned list'!)"</formula>
    </cfRule>
  </conditionalFormatting>
  <conditionalFormatting sqref="C925:N925">
    <cfRule type="containsText" dxfId="7934" priority="3552" operator="containsText" text="BANND">
      <formula>NOT(ISERROR(SEARCH("BANND",C925)))</formula>
    </cfRule>
  </conditionalFormatting>
  <conditionalFormatting sqref="B925:F925 H925:L925">
    <cfRule type="expression" dxfId="7933" priority="3551">
      <formula>"'=NOT(ISERROR(VLOOKUP('Banned list'!)"</formula>
    </cfRule>
  </conditionalFormatting>
  <conditionalFormatting sqref="J925">
    <cfRule type="containsText" dxfId="7932" priority="3554" operator="containsText" text="bb">
      <formula>NOT(ISERROR(SEARCH("bb",J925)))</formula>
    </cfRule>
    <cfRule type="containsText" dxfId="7931" priority="3555" stopIfTrue="1" operator="containsText" text="booking hc">
      <formula>NOT(ISERROR(SEARCH("booking hc",J925)))</formula>
    </cfRule>
    <cfRule type="containsText" dxfId="7930" priority="3556" operator="containsText" text="expedia vc">
      <formula>NOT(ISERROR(SEARCH("expedia vc",J925)))</formula>
    </cfRule>
    <cfRule type="containsText" dxfId="7929" priority="3557" operator="containsText" text="booking hcn">
      <formula>NOT(ISERROR(SEARCH("booking hcn",J925)))</formula>
    </cfRule>
    <cfRule type="containsText" dxfId="7928" priority="3558" stopIfTrue="1" operator="containsText" text="booking vcd">
      <formula>NOT(ISERROR(SEARCH("booking vcd",J925)))</formula>
    </cfRule>
    <cfRule type="containsText" dxfId="7927" priority="3559" stopIfTrue="1" operator="containsText" text="booking vc">
      <formula>NOT(ISERROR(SEARCH("booking vc",J925)))</formula>
    </cfRule>
  </conditionalFormatting>
  <conditionalFormatting sqref="J925">
    <cfRule type="containsText" dxfId="7926" priority="3553" operator="containsText" text="hw">
      <formula>NOT(ISERROR(SEARCH("hw",J925)))</formula>
    </cfRule>
  </conditionalFormatting>
  <conditionalFormatting sqref="J925">
    <cfRule type="containsText" dxfId="7925" priority="3544" operator="containsText" text="hw">
      <formula>NOT(ISERROR(SEARCH("hw",J925)))</formula>
    </cfRule>
    <cfRule type="containsText" dxfId="7924" priority="3545" operator="containsText" text="bb">
      <formula>NOT(ISERROR(SEARCH("bb",J925)))</formula>
    </cfRule>
    <cfRule type="containsText" dxfId="7923" priority="3546" stopIfTrue="1" operator="containsText" text="booking hc">
      <formula>NOT(ISERROR(SEARCH("booking hc",J925)))</formula>
    </cfRule>
    <cfRule type="containsText" dxfId="7922" priority="3547" operator="containsText" text="expedia vc">
      <formula>NOT(ISERROR(SEARCH("expedia vc",J925)))</formula>
    </cfRule>
    <cfRule type="containsText" dxfId="7921" priority="3548" operator="containsText" text="booking hcn">
      <formula>NOT(ISERROR(SEARCH("booking hcn",J925)))</formula>
    </cfRule>
    <cfRule type="containsText" dxfId="7920" priority="3549" stopIfTrue="1" operator="containsText" text="booking vcd">
      <formula>NOT(ISERROR(SEARCH("booking vcd",J925)))</formula>
    </cfRule>
    <cfRule type="containsText" dxfId="7919" priority="3550" stopIfTrue="1" operator="containsText" text="booking vc">
      <formula>NOT(ISERROR(SEARCH("booking vc",J925)))</formula>
    </cfRule>
  </conditionalFormatting>
  <conditionalFormatting sqref="J925">
    <cfRule type="containsText" dxfId="7918" priority="3563" operator="containsText" text="BANND">
      <formula>NOT(ISERROR(SEARCH("BANND",J925)))</formula>
    </cfRule>
    <cfRule type="expression" dxfId="7917" priority="3564">
      <formula>"'=NOT(ISERROR(VLOOKUP('Banned list'!)"</formula>
    </cfRule>
  </conditionalFormatting>
  <conditionalFormatting sqref="N925">
    <cfRule type="containsText" dxfId="7916" priority="3560" stopIfTrue="1" operator="containsText" text="CHARGE ON ARRIVAL">
      <formula>NOT(ISERROR(SEARCH("CHARGE ON ARRIVAL",N925)))</formula>
    </cfRule>
    <cfRule type="containsText" dxfId="7915" priority="3561" stopIfTrue="1" operator="containsText" text="CHARGE VC ON DAY">
      <formula>NOT(ISERROR(SEARCH("CHARGE VC ON DAY",N925)))</formula>
    </cfRule>
    <cfRule type="containsText" dxfId="7914" priority="3562" stopIfTrue="1" operator="containsText" text="PAID">
      <formula>NOT(ISERROR(SEARCH("PAID",N925)))</formula>
    </cfRule>
  </conditionalFormatting>
  <conditionalFormatting sqref="H926:L926 B926:F926">
    <cfRule type="expression" dxfId="7913" priority="3529">
      <formula>"'=NOT(ISERROR(VLOOKUP('Banned list'!)"</formula>
    </cfRule>
  </conditionalFormatting>
  <conditionalFormatting sqref="J926">
    <cfRule type="containsText" dxfId="7912" priority="3532" operator="containsText" text="bb">
      <formula>NOT(ISERROR(SEARCH("bb",J926)))</formula>
    </cfRule>
    <cfRule type="containsText" dxfId="7911" priority="3533" stopIfTrue="1" operator="containsText" text="booking hc">
      <formula>NOT(ISERROR(SEARCH("booking hc",J926)))</formula>
    </cfRule>
    <cfRule type="containsText" dxfId="7910" priority="3534" operator="containsText" text="expedia vc">
      <formula>NOT(ISERROR(SEARCH("expedia vc",J926)))</formula>
    </cfRule>
    <cfRule type="containsText" dxfId="7909" priority="3535" operator="containsText" text="booking hcn">
      <formula>NOT(ISERROR(SEARCH("booking hcn",J926)))</formula>
    </cfRule>
    <cfRule type="containsText" dxfId="7908" priority="3536" stopIfTrue="1" operator="containsText" text="booking vcd">
      <formula>NOT(ISERROR(SEARCH("booking vcd",J926)))</formula>
    </cfRule>
    <cfRule type="containsText" dxfId="7907" priority="3537" stopIfTrue="1" operator="containsText" text="booking vc">
      <formula>NOT(ISERROR(SEARCH("booking vc",J926)))</formula>
    </cfRule>
  </conditionalFormatting>
  <conditionalFormatting sqref="J926">
    <cfRule type="containsText" dxfId="7906" priority="3531" operator="containsText" text="hw">
      <formula>NOT(ISERROR(SEARCH("hw",J926)))</formula>
    </cfRule>
  </conditionalFormatting>
  <conditionalFormatting sqref="J926">
    <cfRule type="containsText" dxfId="7905" priority="3522" operator="containsText" text="hw">
      <formula>NOT(ISERROR(SEARCH("hw",J926)))</formula>
    </cfRule>
    <cfRule type="containsText" dxfId="7904" priority="3523" operator="containsText" text="bb">
      <formula>NOT(ISERROR(SEARCH("bb",J926)))</formula>
    </cfRule>
    <cfRule type="containsText" dxfId="7903" priority="3524" stopIfTrue="1" operator="containsText" text="booking hc">
      <formula>NOT(ISERROR(SEARCH("booking hc",J926)))</formula>
    </cfRule>
    <cfRule type="containsText" dxfId="7902" priority="3525" operator="containsText" text="expedia vc">
      <formula>NOT(ISERROR(SEARCH("expedia vc",J926)))</formula>
    </cfRule>
    <cfRule type="containsText" dxfId="7901" priority="3526" operator="containsText" text="booking hcn">
      <formula>NOT(ISERROR(SEARCH("booking hcn",J926)))</formula>
    </cfRule>
    <cfRule type="containsText" dxfId="7900" priority="3527" stopIfTrue="1" operator="containsText" text="booking vcd">
      <formula>NOT(ISERROR(SEARCH("booking vcd",J926)))</formula>
    </cfRule>
    <cfRule type="containsText" dxfId="7899" priority="3528" stopIfTrue="1" operator="containsText" text="booking vc">
      <formula>NOT(ISERROR(SEARCH("booking vc",J926)))</formula>
    </cfRule>
  </conditionalFormatting>
  <conditionalFormatting sqref="J926">
    <cfRule type="containsText" dxfId="7898" priority="3541" operator="containsText" text="BANND">
      <formula>NOT(ISERROR(SEARCH("BANND",J926)))</formula>
    </cfRule>
    <cfRule type="expression" dxfId="7897" priority="3542">
      <formula>"'=NOT(ISERROR(VLOOKUP('Banned list'!)"</formula>
    </cfRule>
  </conditionalFormatting>
  <conditionalFormatting sqref="N926">
    <cfRule type="containsText" dxfId="7896" priority="3538" stopIfTrue="1" operator="containsText" text="CHARGE ON ARRIVAL">
      <formula>NOT(ISERROR(SEARCH("CHARGE ON ARRIVAL",N926)))</formula>
    </cfRule>
    <cfRule type="containsText" dxfId="7895" priority="3539" stopIfTrue="1" operator="containsText" text="CHARGE VC ON DAY">
      <formula>NOT(ISERROR(SEARCH("CHARGE VC ON DAY",N926)))</formula>
    </cfRule>
    <cfRule type="containsText" dxfId="7894" priority="3540" stopIfTrue="1" operator="containsText" text="PAID">
      <formula>NOT(ISERROR(SEARCH("PAID",N926)))</formula>
    </cfRule>
  </conditionalFormatting>
  <conditionalFormatting sqref="B927:F927 H927:L927">
    <cfRule type="expression" dxfId="7893" priority="3507">
      <formula>"'=NOT(ISERROR(VLOOKUP('Banned list'!)"</formula>
    </cfRule>
  </conditionalFormatting>
  <conditionalFormatting sqref="J927">
    <cfRule type="containsText" dxfId="7892" priority="3510" operator="containsText" text="bb">
      <formula>NOT(ISERROR(SEARCH("bb",J927)))</formula>
    </cfRule>
    <cfRule type="containsText" dxfId="7891" priority="3511" stopIfTrue="1" operator="containsText" text="booking hc">
      <formula>NOT(ISERROR(SEARCH("booking hc",J927)))</formula>
    </cfRule>
    <cfRule type="containsText" dxfId="7890" priority="3512" operator="containsText" text="expedia vc">
      <formula>NOT(ISERROR(SEARCH("expedia vc",J927)))</formula>
    </cfRule>
    <cfRule type="containsText" dxfId="7889" priority="3513" operator="containsText" text="booking hcn">
      <formula>NOT(ISERROR(SEARCH("booking hcn",J927)))</formula>
    </cfRule>
    <cfRule type="containsText" dxfId="7888" priority="3514" stopIfTrue="1" operator="containsText" text="booking vcd">
      <formula>NOT(ISERROR(SEARCH("booking vcd",J927)))</formula>
    </cfRule>
    <cfRule type="containsText" dxfId="7887" priority="3515" stopIfTrue="1" operator="containsText" text="booking vc">
      <formula>NOT(ISERROR(SEARCH("booking vc",J927)))</formula>
    </cfRule>
  </conditionalFormatting>
  <conditionalFormatting sqref="J927">
    <cfRule type="containsText" dxfId="7886" priority="3509" operator="containsText" text="hw">
      <formula>NOT(ISERROR(SEARCH("hw",J927)))</formula>
    </cfRule>
  </conditionalFormatting>
  <conditionalFormatting sqref="J927">
    <cfRule type="containsText" dxfId="7885" priority="3500" operator="containsText" text="hw">
      <formula>NOT(ISERROR(SEARCH("hw",J927)))</formula>
    </cfRule>
    <cfRule type="containsText" dxfId="7884" priority="3501" operator="containsText" text="bb">
      <formula>NOT(ISERROR(SEARCH("bb",J927)))</formula>
    </cfRule>
    <cfRule type="containsText" dxfId="7883" priority="3502" stopIfTrue="1" operator="containsText" text="booking hc">
      <formula>NOT(ISERROR(SEARCH("booking hc",J927)))</formula>
    </cfRule>
    <cfRule type="containsText" dxfId="7882" priority="3503" operator="containsText" text="expedia vc">
      <formula>NOT(ISERROR(SEARCH("expedia vc",J927)))</formula>
    </cfRule>
    <cfRule type="containsText" dxfId="7881" priority="3504" operator="containsText" text="booking hcn">
      <formula>NOT(ISERROR(SEARCH("booking hcn",J927)))</formula>
    </cfRule>
    <cfRule type="containsText" dxfId="7880" priority="3505" stopIfTrue="1" operator="containsText" text="booking vcd">
      <formula>NOT(ISERROR(SEARCH("booking vcd",J927)))</formula>
    </cfRule>
    <cfRule type="containsText" dxfId="7879" priority="3506" stopIfTrue="1" operator="containsText" text="booking vc">
      <formula>NOT(ISERROR(SEARCH("booking vc",J927)))</formula>
    </cfRule>
  </conditionalFormatting>
  <conditionalFormatting sqref="J927">
    <cfRule type="containsText" dxfId="7878" priority="3519" operator="containsText" text="BANND">
      <formula>NOT(ISERROR(SEARCH("BANND",J927)))</formula>
    </cfRule>
    <cfRule type="expression" dxfId="7877" priority="3520">
      <formula>"'=NOT(ISERROR(VLOOKUP('Banned list'!)"</formula>
    </cfRule>
  </conditionalFormatting>
  <conditionalFormatting sqref="N927">
    <cfRule type="containsText" dxfId="7876" priority="3516" stopIfTrue="1" operator="containsText" text="CHARGE ON ARRIVAL">
      <formula>NOT(ISERROR(SEARCH("CHARGE ON ARRIVAL",N927)))</formula>
    </cfRule>
    <cfRule type="containsText" dxfId="7875" priority="3517" stopIfTrue="1" operator="containsText" text="CHARGE VC ON DAY">
      <formula>NOT(ISERROR(SEARCH("CHARGE VC ON DAY",N927)))</formula>
    </cfRule>
    <cfRule type="containsText" dxfId="7874" priority="3518" stopIfTrue="1" operator="containsText" text="PAID">
      <formula>NOT(ISERROR(SEARCH("PAID",N927)))</formula>
    </cfRule>
  </conditionalFormatting>
  <conditionalFormatting sqref="B928:F928 H928:L928">
    <cfRule type="expression" dxfId="7873" priority="3485">
      <formula>"'=NOT(ISERROR(VLOOKUP('Banned list'!)"</formula>
    </cfRule>
  </conditionalFormatting>
  <conditionalFormatting sqref="J928">
    <cfRule type="containsText" dxfId="7872" priority="3488" operator="containsText" text="bb">
      <formula>NOT(ISERROR(SEARCH("bb",J928)))</formula>
    </cfRule>
    <cfRule type="containsText" dxfId="7871" priority="3489" stopIfTrue="1" operator="containsText" text="booking hc">
      <formula>NOT(ISERROR(SEARCH("booking hc",J928)))</formula>
    </cfRule>
    <cfRule type="containsText" dxfId="7870" priority="3490" operator="containsText" text="expedia vc">
      <formula>NOT(ISERROR(SEARCH("expedia vc",J928)))</formula>
    </cfRule>
    <cfRule type="containsText" dxfId="7869" priority="3491" operator="containsText" text="booking hcn">
      <formula>NOT(ISERROR(SEARCH("booking hcn",J928)))</formula>
    </cfRule>
    <cfRule type="containsText" dxfId="7868" priority="3492" stopIfTrue="1" operator="containsText" text="booking vcd">
      <formula>NOT(ISERROR(SEARCH("booking vcd",J928)))</formula>
    </cfRule>
    <cfRule type="containsText" dxfId="7867" priority="3493" stopIfTrue="1" operator="containsText" text="booking vc">
      <formula>NOT(ISERROR(SEARCH("booking vc",J928)))</formula>
    </cfRule>
  </conditionalFormatting>
  <conditionalFormatting sqref="J928">
    <cfRule type="containsText" dxfId="7866" priority="3487" operator="containsText" text="hw">
      <formula>NOT(ISERROR(SEARCH("hw",J928)))</formula>
    </cfRule>
  </conditionalFormatting>
  <conditionalFormatting sqref="J928">
    <cfRule type="containsText" dxfId="7865" priority="3478" operator="containsText" text="hw">
      <formula>NOT(ISERROR(SEARCH("hw",J928)))</formula>
    </cfRule>
    <cfRule type="containsText" dxfId="7864" priority="3479" operator="containsText" text="bb">
      <formula>NOT(ISERROR(SEARCH("bb",J928)))</formula>
    </cfRule>
    <cfRule type="containsText" dxfId="7863" priority="3480" stopIfTrue="1" operator="containsText" text="booking hc">
      <formula>NOT(ISERROR(SEARCH("booking hc",J928)))</formula>
    </cfRule>
    <cfRule type="containsText" dxfId="7862" priority="3481" operator="containsText" text="expedia vc">
      <formula>NOT(ISERROR(SEARCH("expedia vc",J928)))</formula>
    </cfRule>
    <cfRule type="containsText" dxfId="7861" priority="3482" operator="containsText" text="booking hcn">
      <formula>NOT(ISERROR(SEARCH("booking hcn",J928)))</formula>
    </cfRule>
    <cfRule type="containsText" dxfId="7860" priority="3483" stopIfTrue="1" operator="containsText" text="booking vcd">
      <formula>NOT(ISERROR(SEARCH("booking vcd",J928)))</formula>
    </cfRule>
    <cfRule type="containsText" dxfId="7859" priority="3484" stopIfTrue="1" operator="containsText" text="booking vc">
      <formula>NOT(ISERROR(SEARCH("booking vc",J928)))</formula>
    </cfRule>
  </conditionalFormatting>
  <conditionalFormatting sqref="J928">
    <cfRule type="containsText" dxfId="7858" priority="3497" operator="containsText" text="BANND">
      <formula>NOT(ISERROR(SEARCH("BANND",J928)))</formula>
    </cfRule>
    <cfRule type="expression" dxfId="7857" priority="3498">
      <formula>"'=NOT(ISERROR(VLOOKUP('Banned list'!)"</formula>
    </cfRule>
  </conditionalFormatting>
  <conditionalFormatting sqref="N928">
    <cfRule type="containsText" dxfId="7856" priority="3494" stopIfTrue="1" operator="containsText" text="CHARGE ON ARRIVAL">
      <formula>NOT(ISERROR(SEARCH("CHARGE ON ARRIVAL",N928)))</formula>
    </cfRule>
    <cfRule type="containsText" dxfId="7855" priority="3495" stopIfTrue="1" operator="containsText" text="CHARGE VC ON DAY">
      <formula>NOT(ISERROR(SEARCH("CHARGE VC ON DAY",N928)))</formula>
    </cfRule>
    <cfRule type="containsText" dxfId="7854" priority="3496" stopIfTrue="1" operator="containsText" text="PAID">
      <formula>NOT(ISERROR(SEARCH("PAID",N928)))</formula>
    </cfRule>
  </conditionalFormatting>
  <conditionalFormatting sqref="G928">
    <cfRule type="containsText" dxfId="7853" priority="3477" operator="containsText" text="BANND">
      <formula>NOT(ISERROR(SEARCH("BANND",G928)))</formula>
    </cfRule>
  </conditionalFormatting>
  <conditionalFormatting sqref="G928">
    <cfRule type="containsText" dxfId="7852" priority="3476" operator="containsText" text="BANND">
      <formula>NOT(ISERROR(SEARCH("BANND",G928)))</formula>
    </cfRule>
  </conditionalFormatting>
  <conditionalFormatting sqref="G928">
    <cfRule type="containsText" dxfId="7851" priority="3475" operator="containsText" text="BANND">
      <formula>NOT(ISERROR(SEARCH("BANND",G928)))</formula>
    </cfRule>
  </conditionalFormatting>
  <conditionalFormatting sqref="B928:F928">
    <cfRule type="expression" dxfId="7850" priority="3473">
      <formula>"'=NOT(ISERROR(VLOOKUP('Banned list'!)"</formula>
    </cfRule>
  </conditionalFormatting>
  <conditionalFormatting sqref="H929:L929 B929:F929">
    <cfRule type="expression" dxfId="7849" priority="3458">
      <formula>"'=NOT(ISERROR(VLOOKUP('Banned list'!)"</formula>
    </cfRule>
  </conditionalFormatting>
  <conditionalFormatting sqref="J929">
    <cfRule type="containsText" dxfId="7848" priority="3461" operator="containsText" text="bb">
      <formula>NOT(ISERROR(SEARCH("bb",J929)))</formula>
    </cfRule>
    <cfRule type="containsText" dxfId="7847" priority="3462" stopIfTrue="1" operator="containsText" text="booking hc">
      <formula>NOT(ISERROR(SEARCH("booking hc",J929)))</formula>
    </cfRule>
    <cfRule type="containsText" dxfId="7846" priority="3463" operator="containsText" text="expedia vc">
      <formula>NOT(ISERROR(SEARCH("expedia vc",J929)))</formula>
    </cfRule>
    <cfRule type="containsText" dxfId="7845" priority="3464" operator="containsText" text="booking hcn">
      <formula>NOT(ISERROR(SEARCH("booking hcn",J929)))</formula>
    </cfRule>
    <cfRule type="containsText" dxfId="7844" priority="3465" stopIfTrue="1" operator="containsText" text="booking vcd">
      <formula>NOT(ISERROR(SEARCH("booking vcd",J929)))</formula>
    </cfRule>
    <cfRule type="containsText" dxfId="7843" priority="3466" stopIfTrue="1" operator="containsText" text="booking vc">
      <formula>NOT(ISERROR(SEARCH("booking vc",J929)))</formula>
    </cfRule>
  </conditionalFormatting>
  <conditionalFormatting sqref="J929">
    <cfRule type="containsText" dxfId="7842" priority="3460" operator="containsText" text="hw">
      <formula>NOT(ISERROR(SEARCH("hw",J929)))</formula>
    </cfRule>
  </conditionalFormatting>
  <conditionalFormatting sqref="J929">
    <cfRule type="containsText" dxfId="7841" priority="3451" operator="containsText" text="hw">
      <formula>NOT(ISERROR(SEARCH("hw",J929)))</formula>
    </cfRule>
    <cfRule type="containsText" dxfId="7840" priority="3452" operator="containsText" text="bb">
      <formula>NOT(ISERROR(SEARCH("bb",J929)))</formula>
    </cfRule>
    <cfRule type="containsText" dxfId="7839" priority="3453" stopIfTrue="1" operator="containsText" text="booking hc">
      <formula>NOT(ISERROR(SEARCH("booking hc",J929)))</formula>
    </cfRule>
    <cfRule type="containsText" dxfId="7838" priority="3454" operator="containsText" text="expedia vc">
      <formula>NOT(ISERROR(SEARCH("expedia vc",J929)))</formula>
    </cfRule>
    <cfRule type="containsText" dxfId="7837" priority="3455" operator="containsText" text="booking hcn">
      <formula>NOT(ISERROR(SEARCH("booking hcn",J929)))</formula>
    </cfRule>
    <cfRule type="containsText" dxfId="7836" priority="3456" stopIfTrue="1" operator="containsText" text="booking vcd">
      <formula>NOT(ISERROR(SEARCH("booking vcd",J929)))</formula>
    </cfRule>
    <cfRule type="containsText" dxfId="7835" priority="3457" stopIfTrue="1" operator="containsText" text="booking vc">
      <formula>NOT(ISERROR(SEARCH("booking vc",J929)))</formula>
    </cfRule>
  </conditionalFormatting>
  <conditionalFormatting sqref="J929">
    <cfRule type="containsText" dxfId="7834" priority="3470" operator="containsText" text="BANND">
      <formula>NOT(ISERROR(SEARCH("BANND",J929)))</formula>
    </cfRule>
    <cfRule type="expression" dxfId="7833" priority="3471">
      <formula>"'=NOT(ISERROR(VLOOKUP('Banned list'!)"</formula>
    </cfRule>
  </conditionalFormatting>
  <conditionalFormatting sqref="N929">
    <cfRule type="containsText" dxfId="7832" priority="3467" stopIfTrue="1" operator="containsText" text="CHARGE ON ARRIVAL">
      <formula>NOT(ISERROR(SEARCH("CHARGE ON ARRIVAL",N929)))</formula>
    </cfRule>
    <cfRule type="containsText" dxfId="7831" priority="3468" stopIfTrue="1" operator="containsText" text="CHARGE VC ON DAY">
      <formula>NOT(ISERROR(SEARCH("CHARGE VC ON DAY",N929)))</formula>
    </cfRule>
    <cfRule type="containsText" dxfId="7830" priority="3469" stopIfTrue="1" operator="containsText" text="PAID">
      <formula>NOT(ISERROR(SEARCH("PAID",N929)))</formula>
    </cfRule>
  </conditionalFormatting>
  <conditionalFormatting sqref="B930:F930 H930:L930">
    <cfRule type="expression" dxfId="7829" priority="3436">
      <formula>"'=NOT(ISERROR(VLOOKUP('Banned list'!)"</formula>
    </cfRule>
  </conditionalFormatting>
  <conditionalFormatting sqref="J930">
    <cfRule type="containsText" dxfId="7828" priority="3439" operator="containsText" text="bb">
      <formula>NOT(ISERROR(SEARCH("bb",J930)))</formula>
    </cfRule>
    <cfRule type="containsText" dxfId="7827" priority="3440" stopIfTrue="1" operator="containsText" text="booking hc">
      <formula>NOT(ISERROR(SEARCH("booking hc",J930)))</formula>
    </cfRule>
    <cfRule type="containsText" dxfId="7826" priority="3441" operator="containsText" text="expedia vc">
      <formula>NOT(ISERROR(SEARCH("expedia vc",J930)))</formula>
    </cfRule>
    <cfRule type="containsText" dxfId="7825" priority="3442" operator="containsText" text="booking hcn">
      <formula>NOT(ISERROR(SEARCH("booking hcn",J930)))</formula>
    </cfRule>
    <cfRule type="containsText" dxfId="7824" priority="3443" stopIfTrue="1" operator="containsText" text="booking vcd">
      <formula>NOT(ISERROR(SEARCH("booking vcd",J930)))</formula>
    </cfRule>
    <cfRule type="containsText" dxfId="7823" priority="3444" stopIfTrue="1" operator="containsText" text="booking vc">
      <formula>NOT(ISERROR(SEARCH("booking vc",J930)))</formula>
    </cfRule>
  </conditionalFormatting>
  <conditionalFormatting sqref="J930">
    <cfRule type="containsText" dxfId="7822" priority="3438" operator="containsText" text="hw">
      <formula>NOT(ISERROR(SEARCH("hw",J930)))</formula>
    </cfRule>
  </conditionalFormatting>
  <conditionalFormatting sqref="J930">
    <cfRule type="containsText" dxfId="7821" priority="3429" operator="containsText" text="hw">
      <formula>NOT(ISERROR(SEARCH("hw",J930)))</formula>
    </cfRule>
    <cfRule type="containsText" dxfId="7820" priority="3430" operator="containsText" text="bb">
      <formula>NOT(ISERROR(SEARCH("bb",J930)))</formula>
    </cfRule>
    <cfRule type="containsText" dxfId="7819" priority="3431" stopIfTrue="1" operator="containsText" text="booking hc">
      <formula>NOT(ISERROR(SEARCH("booking hc",J930)))</formula>
    </cfRule>
    <cfRule type="containsText" dxfId="7818" priority="3432" operator="containsText" text="expedia vc">
      <formula>NOT(ISERROR(SEARCH("expedia vc",J930)))</formula>
    </cfRule>
    <cfRule type="containsText" dxfId="7817" priority="3433" operator="containsText" text="booking hcn">
      <formula>NOT(ISERROR(SEARCH("booking hcn",J930)))</formula>
    </cfRule>
    <cfRule type="containsText" dxfId="7816" priority="3434" stopIfTrue="1" operator="containsText" text="booking vcd">
      <formula>NOT(ISERROR(SEARCH("booking vcd",J930)))</formula>
    </cfRule>
    <cfRule type="containsText" dxfId="7815" priority="3435" stopIfTrue="1" operator="containsText" text="booking vc">
      <formula>NOT(ISERROR(SEARCH("booking vc",J930)))</formula>
    </cfRule>
  </conditionalFormatting>
  <conditionalFormatting sqref="J930">
    <cfRule type="containsText" dxfId="7814" priority="3448" operator="containsText" text="BANND">
      <formula>NOT(ISERROR(SEARCH("BANND",J930)))</formula>
    </cfRule>
    <cfRule type="expression" dxfId="7813" priority="3449">
      <formula>"'=NOT(ISERROR(VLOOKUP('Banned list'!)"</formula>
    </cfRule>
  </conditionalFormatting>
  <conditionalFormatting sqref="N930">
    <cfRule type="containsText" dxfId="7812" priority="3445" stopIfTrue="1" operator="containsText" text="CHARGE ON ARRIVAL">
      <formula>NOT(ISERROR(SEARCH("CHARGE ON ARRIVAL",N930)))</formula>
    </cfRule>
    <cfRule type="containsText" dxfId="7811" priority="3446" stopIfTrue="1" operator="containsText" text="CHARGE VC ON DAY">
      <formula>NOT(ISERROR(SEARCH("CHARGE VC ON DAY",N930)))</formula>
    </cfRule>
    <cfRule type="containsText" dxfId="7810" priority="3447" stopIfTrue="1" operator="containsText" text="PAID">
      <formula>NOT(ISERROR(SEARCH("PAID",N930)))</formula>
    </cfRule>
  </conditionalFormatting>
  <conditionalFormatting sqref="B930">
    <cfRule type="expression" dxfId="7809" priority="3428">
      <formula>"'=NOT(ISERROR(VLOOKUP('Banned list'!)"</formula>
    </cfRule>
  </conditionalFormatting>
  <conditionalFormatting sqref="N930">
    <cfRule type="containsText" dxfId="7808" priority="3427" operator="containsText" text="BANND">
      <formula>NOT(ISERROR(SEARCH("BANND",N930)))</formula>
    </cfRule>
  </conditionalFormatting>
  <conditionalFormatting sqref="D930:H930">
    <cfRule type="containsText" dxfId="7807" priority="3426" operator="containsText" text="BANND">
      <formula>NOT(ISERROR(SEARCH("BANND",D930)))</formula>
    </cfRule>
  </conditionalFormatting>
  <conditionalFormatting sqref="D930:F930">
    <cfRule type="expression" dxfId="7806" priority="3425">
      <formula>"'=NOT(ISERROR(VLOOKUP('Banned list'!)"</formula>
    </cfRule>
  </conditionalFormatting>
  <conditionalFormatting sqref="C930:N930">
    <cfRule type="containsText" dxfId="7805" priority="3421" operator="containsText" text="BANND">
      <formula>NOT(ISERROR(SEARCH("BANND",C930)))</formula>
    </cfRule>
  </conditionalFormatting>
  <conditionalFormatting sqref="B930:F930 H930:L930">
    <cfRule type="expression" dxfId="7804" priority="3420">
      <formula>"'=NOT(ISERROR(VLOOKUP('Banned list'!)"</formula>
    </cfRule>
  </conditionalFormatting>
  <conditionalFormatting sqref="J930">
    <cfRule type="containsText" dxfId="7803" priority="3413" operator="containsText" text="hw">
      <formula>NOT(ISERROR(SEARCH("hw",J930)))</formula>
    </cfRule>
    <cfRule type="containsText" dxfId="7802" priority="3414" operator="containsText" text="bb">
      <formula>NOT(ISERROR(SEARCH("bb",J930)))</formula>
    </cfRule>
    <cfRule type="containsText" dxfId="7801" priority="3415" stopIfTrue="1" operator="containsText" text="booking hc">
      <formula>NOT(ISERROR(SEARCH("booking hc",J930)))</formula>
    </cfRule>
    <cfRule type="containsText" dxfId="7800" priority="3416" operator="containsText" text="expedia vc">
      <formula>NOT(ISERROR(SEARCH("expedia vc",J930)))</formula>
    </cfRule>
    <cfRule type="containsText" dxfId="7799" priority="3417" operator="containsText" text="booking hcn">
      <formula>NOT(ISERROR(SEARCH("booking hcn",J930)))</formula>
    </cfRule>
    <cfRule type="containsText" dxfId="7798" priority="3418" stopIfTrue="1" operator="containsText" text="booking vcd">
      <formula>NOT(ISERROR(SEARCH("booking vcd",J930)))</formula>
    </cfRule>
    <cfRule type="containsText" dxfId="7797" priority="3419" stopIfTrue="1" operator="containsText" text="booking vc">
      <formula>NOT(ISERROR(SEARCH("booking vc",J930)))</formula>
    </cfRule>
  </conditionalFormatting>
  <conditionalFormatting sqref="J930">
    <cfRule type="containsText" dxfId="7796" priority="3422" operator="containsText" text="BANND">
      <formula>NOT(ISERROR(SEARCH("BANND",J930)))</formula>
    </cfRule>
    <cfRule type="expression" dxfId="7795" priority="3423">
      <formula>"'=NOT(ISERROR(VLOOKUP('Banned list'!)"</formula>
    </cfRule>
  </conditionalFormatting>
  <conditionalFormatting sqref="G930">
    <cfRule type="containsText" dxfId="7794" priority="3412" operator="containsText" text="BANND">
      <formula>NOT(ISERROR(SEARCH("BANND",G930)))</formula>
    </cfRule>
  </conditionalFormatting>
  <conditionalFormatting sqref="G930">
    <cfRule type="containsText" dxfId="7793" priority="3411" operator="containsText" text="BANND">
      <formula>NOT(ISERROR(SEARCH("BANND",G930)))</formula>
    </cfRule>
  </conditionalFormatting>
  <conditionalFormatting sqref="G930">
    <cfRule type="containsText" dxfId="7792" priority="3410" operator="containsText" text="BANND">
      <formula>NOT(ISERROR(SEARCH("BANND",G930)))</formula>
    </cfRule>
  </conditionalFormatting>
  <conditionalFormatting sqref="C930:N930">
    <cfRule type="containsText" dxfId="7791" priority="3409" operator="containsText" text="BANND">
      <formula>NOT(ISERROR(SEARCH("BANND",C930)))</formula>
    </cfRule>
  </conditionalFormatting>
  <conditionalFormatting sqref="B930:F930">
    <cfRule type="expression" dxfId="7790" priority="3408">
      <formula>"'=NOT(ISERROR(VLOOKUP('Banned list'!)"</formula>
    </cfRule>
  </conditionalFormatting>
  <conditionalFormatting sqref="J931">
    <cfRule type="containsText" dxfId="7789" priority="3399" operator="containsText" text="bb">
      <formula>NOT(ISERROR(SEARCH("bb",J931)))</formula>
    </cfRule>
    <cfRule type="containsText" dxfId="7788" priority="3400" stopIfTrue="1" operator="containsText" text="booking hc">
      <formula>NOT(ISERROR(SEARCH("booking hc",J931)))</formula>
    </cfRule>
    <cfRule type="containsText" dxfId="7787" priority="3401" operator="containsText" text="expedia vc">
      <formula>NOT(ISERROR(SEARCH("expedia vc",J931)))</formula>
    </cfRule>
    <cfRule type="containsText" dxfId="7786" priority="3402" operator="containsText" text="booking hcn">
      <formula>NOT(ISERROR(SEARCH("booking hcn",J931)))</formula>
    </cfRule>
    <cfRule type="containsText" dxfId="7785" priority="3403" stopIfTrue="1" operator="containsText" text="booking vcd">
      <formula>NOT(ISERROR(SEARCH("booking vcd",J931)))</formula>
    </cfRule>
    <cfRule type="containsText" dxfId="7784" priority="3404" stopIfTrue="1" operator="containsText" text="booking vc">
      <formula>NOT(ISERROR(SEARCH("booking vc",J931)))</formula>
    </cfRule>
  </conditionalFormatting>
  <conditionalFormatting sqref="J931">
    <cfRule type="containsText" dxfId="7783" priority="3398" operator="containsText" text="hw">
      <formula>NOT(ISERROR(SEARCH("hw",J931)))</formula>
    </cfRule>
  </conditionalFormatting>
  <conditionalFormatting sqref="N931">
    <cfRule type="containsText" dxfId="7782" priority="3405" stopIfTrue="1" operator="containsText" text="CHARGE ON ARRIVAL">
      <formula>NOT(ISERROR(SEARCH("CHARGE ON ARRIVAL",N931)))</formula>
    </cfRule>
    <cfRule type="containsText" dxfId="7781" priority="3406" stopIfTrue="1" operator="containsText" text="CHARGE VC ON DAY">
      <formula>NOT(ISERROR(SEARCH("CHARGE VC ON DAY",N931)))</formula>
    </cfRule>
    <cfRule type="containsText" dxfId="7780" priority="3407" stopIfTrue="1" operator="containsText" text="PAID">
      <formula>NOT(ISERROR(SEARCH("PAID",N931)))</formula>
    </cfRule>
  </conditionalFormatting>
  <conditionalFormatting sqref="H933:L933 B933:F933">
    <cfRule type="expression" dxfId="7779" priority="3383">
      <formula>"'=NOT(ISERROR(VLOOKUP('Banned list'!)"</formula>
    </cfRule>
  </conditionalFormatting>
  <conditionalFormatting sqref="J933">
    <cfRule type="containsText" dxfId="7778" priority="3386" operator="containsText" text="bb">
      <formula>NOT(ISERROR(SEARCH("bb",J933)))</formula>
    </cfRule>
    <cfRule type="containsText" dxfId="7777" priority="3387" stopIfTrue="1" operator="containsText" text="booking hc">
      <formula>NOT(ISERROR(SEARCH("booking hc",J933)))</formula>
    </cfRule>
    <cfRule type="containsText" dxfId="7776" priority="3388" operator="containsText" text="expedia vc">
      <formula>NOT(ISERROR(SEARCH("expedia vc",J933)))</formula>
    </cfRule>
    <cfRule type="containsText" dxfId="7775" priority="3389" operator="containsText" text="booking hcn">
      <formula>NOT(ISERROR(SEARCH("booking hcn",J933)))</formula>
    </cfRule>
    <cfRule type="containsText" dxfId="7774" priority="3390" stopIfTrue="1" operator="containsText" text="booking vcd">
      <formula>NOT(ISERROR(SEARCH("booking vcd",J933)))</formula>
    </cfRule>
    <cfRule type="containsText" dxfId="7773" priority="3391" stopIfTrue="1" operator="containsText" text="booking vc">
      <formula>NOT(ISERROR(SEARCH("booking vc",J933)))</formula>
    </cfRule>
  </conditionalFormatting>
  <conditionalFormatting sqref="J933">
    <cfRule type="containsText" dxfId="7772" priority="3385" operator="containsText" text="hw">
      <formula>NOT(ISERROR(SEARCH("hw",J933)))</formula>
    </cfRule>
  </conditionalFormatting>
  <conditionalFormatting sqref="J933">
    <cfRule type="containsText" dxfId="7771" priority="3376" operator="containsText" text="hw">
      <formula>NOT(ISERROR(SEARCH("hw",J933)))</formula>
    </cfRule>
    <cfRule type="containsText" dxfId="7770" priority="3377" operator="containsText" text="bb">
      <formula>NOT(ISERROR(SEARCH("bb",J933)))</formula>
    </cfRule>
    <cfRule type="containsText" dxfId="7769" priority="3378" stopIfTrue="1" operator="containsText" text="booking hc">
      <formula>NOT(ISERROR(SEARCH("booking hc",J933)))</formula>
    </cfRule>
    <cfRule type="containsText" dxfId="7768" priority="3379" operator="containsText" text="expedia vc">
      <formula>NOT(ISERROR(SEARCH("expedia vc",J933)))</formula>
    </cfRule>
    <cfRule type="containsText" dxfId="7767" priority="3380" operator="containsText" text="booking hcn">
      <formula>NOT(ISERROR(SEARCH("booking hcn",J933)))</formula>
    </cfRule>
    <cfRule type="containsText" dxfId="7766" priority="3381" stopIfTrue="1" operator="containsText" text="booking vcd">
      <formula>NOT(ISERROR(SEARCH("booking vcd",J933)))</formula>
    </cfRule>
    <cfRule type="containsText" dxfId="7765" priority="3382" stopIfTrue="1" operator="containsText" text="booking vc">
      <formula>NOT(ISERROR(SEARCH("booking vc",J933)))</formula>
    </cfRule>
  </conditionalFormatting>
  <conditionalFormatting sqref="J933">
    <cfRule type="containsText" dxfId="7764" priority="3395" operator="containsText" text="BANND">
      <formula>NOT(ISERROR(SEARCH("BANND",J933)))</formula>
    </cfRule>
    <cfRule type="expression" dxfId="7763" priority="3396">
      <formula>"'=NOT(ISERROR(VLOOKUP('Banned list'!)"</formula>
    </cfRule>
  </conditionalFormatting>
  <conditionalFormatting sqref="N933">
    <cfRule type="containsText" dxfId="7762" priority="3392" stopIfTrue="1" operator="containsText" text="CHARGE ON ARRIVAL">
      <formula>NOT(ISERROR(SEARCH("CHARGE ON ARRIVAL",N933)))</formula>
    </cfRule>
    <cfRule type="containsText" dxfId="7761" priority="3393" stopIfTrue="1" operator="containsText" text="CHARGE VC ON DAY">
      <formula>NOT(ISERROR(SEARCH("CHARGE VC ON DAY",N933)))</formula>
    </cfRule>
    <cfRule type="containsText" dxfId="7760" priority="3394" stopIfTrue="1" operator="containsText" text="PAID">
      <formula>NOT(ISERROR(SEARCH("PAID",N933)))</formula>
    </cfRule>
  </conditionalFormatting>
  <conditionalFormatting sqref="B934:F934 H934:L934">
    <cfRule type="expression" dxfId="7759" priority="3361">
      <formula>"'=NOT(ISERROR(VLOOKUP('Banned list'!)"</formula>
    </cfRule>
  </conditionalFormatting>
  <conditionalFormatting sqref="J934">
    <cfRule type="containsText" dxfId="7758" priority="3364" operator="containsText" text="bb">
      <formula>NOT(ISERROR(SEARCH("bb",J934)))</formula>
    </cfRule>
    <cfRule type="containsText" dxfId="7757" priority="3365" stopIfTrue="1" operator="containsText" text="booking hc">
      <formula>NOT(ISERROR(SEARCH("booking hc",J934)))</formula>
    </cfRule>
    <cfRule type="containsText" dxfId="7756" priority="3366" operator="containsText" text="expedia vc">
      <formula>NOT(ISERROR(SEARCH("expedia vc",J934)))</formula>
    </cfRule>
    <cfRule type="containsText" dxfId="7755" priority="3367" operator="containsText" text="booking hcn">
      <formula>NOT(ISERROR(SEARCH("booking hcn",J934)))</formula>
    </cfRule>
    <cfRule type="containsText" dxfId="7754" priority="3368" stopIfTrue="1" operator="containsText" text="booking vcd">
      <formula>NOT(ISERROR(SEARCH("booking vcd",J934)))</formula>
    </cfRule>
    <cfRule type="containsText" dxfId="7753" priority="3369" stopIfTrue="1" operator="containsText" text="booking vc">
      <formula>NOT(ISERROR(SEARCH("booking vc",J934)))</formula>
    </cfRule>
  </conditionalFormatting>
  <conditionalFormatting sqref="J934">
    <cfRule type="containsText" dxfId="7752" priority="3363" operator="containsText" text="hw">
      <formula>NOT(ISERROR(SEARCH("hw",J934)))</formula>
    </cfRule>
  </conditionalFormatting>
  <conditionalFormatting sqref="J934">
    <cfRule type="containsText" dxfId="7751" priority="3354" operator="containsText" text="hw">
      <formula>NOT(ISERROR(SEARCH("hw",J934)))</formula>
    </cfRule>
    <cfRule type="containsText" dxfId="7750" priority="3355" operator="containsText" text="bb">
      <formula>NOT(ISERROR(SEARCH("bb",J934)))</formula>
    </cfRule>
    <cfRule type="containsText" dxfId="7749" priority="3356" stopIfTrue="1" operator="containsText" text="booking hc">
      <formula>NOT(ISERROR(SEARCH("booking hc",J934)))</formula>
    </cfRule>
    <cfRule type="containsText" dxfId="7748" priority="3357" operator="containsText" text="expedia vc">
      <formula>NOT(ISERROR(SEARCH("expedia vc",J934)))</formula>
    </cfRule>
    <cfRule type="containsText" dxfId="7747" priority="3358" operator="containsText" text="booking hcn">
      <formula>NOT(ISERROR(SEARCH("booking hcn",J934)))</formula>
    </cfRule>
    <cfRule type="containsText" dxfId="7746" priority="3359" stopIfTrue="1" operator="containsText" text="booking vcd">
      <formula>NOT(ISERROR(SEARCH("booking vcd",J934)))</formula>
    </cfRule>
    <cfRule type="containsText" dxfId="7745" priority="3360" stopIfTrue="1" operator="containsText" text="booking vc">
      <formula>NOT(ISERROR(SEARCH("booking vc",J934)))</formula>
    </cfRule>
  </conditionalFormatting>
  <conditionalFormatting sqref="J934">
    <cfRule type="containsText" dxfId="7744" priority="3373" operator="containsText" text="BANND">
      <formula>NOT(ISERROR(SEARCH("BANND",J934)))</formula>
    </cfRule>
    <cfRule type="expression" dxfId="7743" priority="3374">
      <formula>"'=NOT(ISERROR(VLOOKUP('Banned list'!)"</formula>
    </cfRule>
  </conditionalFormatting>
  <conditionalFormatting sqref="N934">
    <cfRule type="containsText" dxfId="7742" priority="3370" stopIfTrue="1" operator="containsText" text="CHARGE ON ARRIVAL">
      <formula>NOT(ISERROR(SEARCH("CHARGE ON ARRIVAL",N934)))</formula>
    </cfRule>
    <cfRule type="containsText" dxfId="7741" priority="3371" stopIfTrue="1" operator="containsText" text="CHARGE VC ON DAY">
      <formula>NOT(ISERROR(SEARCH("CHARGE VC ON DAY",N934)))</formula>
    </cfRule>
    <cfRule type="containsText" dxfId="7740" priority="3372" stopIfTrue="1" operator="containsText" text="PAID">
      <formula>NOT(ISERROR(SEARCH("PAID",N934)))</formula>
    </cfRule>
  </conditionalFormatting>
  <conditionalFormatting sqref="D934:H934">
    <cfRule type="containsText" dxfId="7739" priority="3353" operator="containsText" text="BANND">
      <formula>NOT(ISERROR(SEARCH("BANND",D934)))</formula>
    </cfRule>
  </conditionalFormatting>
  <conditionalFormatting sqref="D934:F934">
    <cfRule type="expression" dxfId="7738" priority="3352">
      <formula>"'=NOT(ISERROR(VLOOKUP('Banned list'!)"</formula>
    </cfRule>
  </conditionalFormatting>
  <conditionalFormatting sqref="H935:L935 B935:F935">
    <cfRule type="expression" dxfId="7737" priority="3337">
      <formula>"'=NOT(ISERROR(VLOOKUP('Banned list'!)"</formula>
    </cfRule>
  </conditionalFormatting>
  <conditionalFormatting sqref="J935">
    <cfRule type="containsText" dxfId="7736" priority="3340" operator="containsText" text="bb">
      <formula>NOT(ISERROR(SEARCH("bb",J935)))</formula>
    </cfRule>
    <cfRule type="containsText" dxfId="7735" priority="3341" stopIfTrue="1" operator="containsText" text="booking hc">
      <formula>NOT(ISERROR(SEARCH("booking hc",J935)))</formula>
    </cfRule>
    <cfRule type="containsText" dxfId="7734" priority="3342" operator="containsText" text="expedia vc">
      <formula>NOT(ISERROR(SEARCH("expedia vc",J935)))</formula>
    </cfRule>
    <cfRule type="containsText" dxfId="7733" priority="3343" operator="containsText" text="booking hcn">
      <formula>NOT(ISERROR(SEARCH("booking hcn",J935)))</formula>
    </cfRule>
    <cfRule type="containsText" dxfId="7732" priority="3344" stopIfTrue="1" operator="containsText" text="booking vcd">
      <formula>NOT(ISERROR(SEARCH("booking vcd",J935)))</formula>
    </cfRule>
    <cfRule type="containsText" dxfId="7731" priority="3345" stopIfTrue="1" operator="containsText" text="booking vc">
      <formula>NOT(ISERROR(SEARCH("booking vc",J935)))</formula>
    </cfRule>
  </conditionalFormatting>
  <conditionalFormatting sqref="J935">
    <cfRule type="containsText" dxfId="7730" priority="3339" operator="containsText" text="hw">
      <formula>NOT(ISERROR(SEARCH("hw",J935)))</formula>
    </cfRule>
  </conditionalFormatting>
  <conditionalFormatting sqref="J935">
    <cfRule type="containsText" dxfId="7729" priority="3330" operator="containsText" text="hw">
      <formula>NOT(ISERROR(SEARCH("hw",J935)))</formula>
    </cfRule>
    <cfRule type="containsText" dxfId="7728" priority="3331" operator="containsText" text="bb">
      <formula>NOT(ISERROR(SEARCH("bb",J935)))</formula>
    </cfRule>
    <cfRule type="containsText" dxfId="7727" priority="3332" stopIfTrue="1" operator="containsText" text="booking hc">
      <formula>NOT(ISERROR(SEARCH("booking hc",J935)))</formula>
    </cfRule>
    <cfRule type="containsText" dxfId="7726" priority="3333" operator="containsText" text="expedia vc">
      <formula>NOT(ISERROR(SEARCH("expedia vc",J935)))</formula>
    </cfRule>
    <cfRule type="containsText" dxfId="7725" priority="3334" operator="containsText" text="booking hcn">
      <formula>NOT(ISERROR(SEARCH("booking hcn",J935)))</formula>
    </cfRule>
    <cfRule type="containsText" dxfId="7724" priority="3335" stopIfTrue="1" operator="containsText" text="booking vcd">
      <formula>NOT(ISERROR(SEARCH("booking vcd",J935)))</formula>
    </cfRule>
    <cfRule type="containsText" dxfId="7723" priority="3336" stopIfTrue="1" operator="containsText" text="booking vc">
      <formula>NOT(ISERROR(SEARCH("booking vc",J935)))</formula>
    </cfRule>
  </conditionalFormatting>
  <conditionalFormatting sqref="J935">
    <cfRule type="containsText" dxfId="7722" priority="3349" operator="containsText" text="BANND">
      <formula>NOT(ISERROR(SEARCH("BANND",J935)))</formula>
    </cfRule>
    <cfRule type="expression" dxfId="7721" priority="3350">
      <formula>"'=NOT(ISERROR(VLOOKUP('Banned list'!)"</formula>
    </cfRule>
  </conditionalFormatting>
  <conditionalFormatting sqref="N935">
    <cfRule type="containsText" dxfId="7720" priority="3346" stopIfTrue="1" operator="containsText" text="CHARGE ON ARRIVAL">
      <formula>NOT(ISERROR(SEARCH("CHARGE ON ARRIVAL",N935)))</formula>
    </cfRule>
    <cfRule type="containsText" dxfId="7719" priority="3347" stopIfTrue="1" operator="containsText" text="CHARGE VC ON DAY">
      <formula>NOT(ISERROR(SEARCH("CHARGE VC ON DAY",N935)))</formula>
    </cfRule>
    <cfRule type="containsText" dxfId="7718" priority="3348" stopIfTrue="1" operator="containsText" text="PAID">
      <formula>NOT(ISERROR(SEARCH("PAID",N935)))</formula>
    </cfRule>
  </conditionalFormatting>
  <conditionalFormatting sqref="B935">
    <cfRule type="expression" dxfId="7717" priority="3329">
      <formula>"'=NOT(ISERROR(VLOOKUP('Banned list'!)"</formula>
    </cfRule>
  </conditionalFormatting>
  <conditionalFormatting sqref="N935">
    <cfRule type="containsText" dxfId="7716" priority="3328" operator="containsText" text="BANND">
      <formula>NOT(ISERROR(SEARCH("BANND",N935)))</formula>
    </cfRule>
  </conditionalFormatting>
  <conditionalFormatting sqref="D935:H935">
    <cfRule type="containsText" dxfId="7715" priority="3327" operator="containsText" text="BANND">
      <formula>NOT(ISERROR(SEARCH("BANND",D935)))</formula>
    </cfRule>
  </conditionalFormatting>
  <conditionalFormatting sqref="D935:F935">
    <cfRule type="expression" dxfId="7714" priority="3326">
      <formula>"'=NOT(ISERROR(VLOOKUP('Banned list'!)"</formula>
    </cfRule>
  </conditionalFormatting>
  <conditionalFormatting sqref="B936:F936 H936:L936">
    <cfRule type="expression" dxfId="7713" priority="3311">
      <formula>"'=NOT(ISERROR(VLOOKUP('Banned list'!)"</formula>
    </cfRule>
  </conditionalFormatting>
  <conditionalFormatting sqref="J936">
    <cfRule type="containsText" dxfId="7712" priority="3314" operator="containsText" text="bb">
      <formula>NOT(ISERROR(SEARCH("bb",J936)))</formula>
    </cfRule>
    <cfRule type="containsText" dxfId="7711" priority="3315" stopIfTrue="1" operator="containsText" text="booking hc">
      <formula>NOT(ISERROR(SEARCH("booking hc",J936)))</formula>
    </cfRule>
    <cfRule type="containsText" dxfId="7710" priority="3316" operator="containsText" text="expedia vc">
      <formula>NOT(ISERROR(SEARCH("expedia vc",J936)))</formula>
    </cfRule>
    <cfRule type="containsText" dxfId="7709" priority="3317" operator="containsText" text="booking hcn">
      <formula>NOT(ISERROR(SEARCH("booking hcn",J936)))</formula>
    </cfRule>
    <cfRule type="containsText" dxfId="7708" priority="3318" stopIfTrue="1" operator="containsText" text="booking vcd">
      <formula>NOT(ISERROR(SEARCH("booking vcd",J936)))</formula>
    </cfRule>
    <cfRule type="containsText" dxfId="7707" priority="3319" stopIfTrue="1" operator="containsText" text="booking vc">
      <formula>NOT(ISERROR(SEARCH("booking vc",J936)))</formula>
    </cfRule>
  </conditionalFormatting>
  <conditionalFormatting sqref="J936">
    <cfRule type="containsText" dxfId="7706" priority="3313" operator="containsText" text="hw">
      <formula>NOT(ISERROR(SEARCH("hw",J936)))</formula>
    </cfRule>
  </conditionalFormatting>
  <conditionalFormatting sqref="J936">
    <cfRule type="containsText" dxfId="7705" priority="3304" operator="containsText" text="hw">
      <formula>NOT(ISERROR(SEARCH("hw",J936)))</formula>
    </cfRule>
    <cfRule type="containsText" dxfId="7704" priority="3305" operator="containsText" text="bb">
      <formula>NOT(ISERROR(SEARCH("bb",J936)))</formula>
    </cfRule>
    <cfRule type="containsText" dxfId="7703" priority="3306" stopIfTrue="1" operator="containsText" text="booking hc">
      <formula>NOT(ISERROR(SEARCH("booking hc",J936)))</formula>
    </cfRule>
    <cfRule type="containsText" dxfId="7702" priority="3307" operator="containsText" text="expedia vc">
      <formula>NOT(ISERROR(SEARCH("expedia vc",J936)))</formula>
    </cfRule>
    <cfRule type="containsText" dxfId="7701" priority="3308" operator="containsText" text="booking hcn">
      <formula>NOT(ISERROR(SEARCH("booking hcn",J936)))</formula>
    </cfRule>
    <cfRule type="containsText" dxfId="7700" priority="3309" stopIfTrue="1" operator="containsText" text="booking vcd">
      <formula>NOT(ISERROR(SEARCH("booking vcd",J936)))</formula>
    </cfRule>
    <cfRule type="containsText" dxfId="7699" priority="3310" stopIfTrue="1" operator="containsText" text="booking vc">
      <formula>NOT(ISERROR(SEARCH("booking vc",J936)))</formula>
    </cfRule>
  </conditionalFormatting>
  <conditionalFormatting sqref="J936">
    <cfRule type="containsText" dxfId="7698" priority="3323" operator="containsText" text="BANND">
      <formula>NOT(ISERROR(SEARCH("BANND",J936)))</formula>
    </cfRule>
    <cfRule type="expression" dxfId="7697" priority="3324">
      <formula>"'=NOT(ISERROR(VLOOKUP('Banned list'!)"</formula>
    </cfRule>
  </conditionalFormatting>
  <conditionalFormatting sqref="N936">
    <cfRule type="containsText" dxfId="7696" priority="3320" stopIfTrue="1" operator="containsText" text="CHARGE ON ARRIVAL">
      <formula>NOT(ISERROR(SEARCH("CHARGE ON ARRIVAL",N936)))</formula>
    </cfRule>
    <cfRule type="containsText" dxfId="7695" priority="3321" stopIfTrue="1" operator="containsText" text="CHARGE VC ON DAY">
      <formula>NOT(ISERROR(SEARCH("CHARGE VC ON DAY",N936)))</formula>
    </cfRule>
    <cfRule type="containsText" dxfId="7694" priority="3322" stopIfTrue="1" operator="containsText" text="PAID">
      <formula>NOT(ISERROR(SEARCH("PAID",N936)))</formula>
    </cfRule>
  </conditionalFormatting>
  <conditionalFormatting sqref="B936">
    <cfRule type="expression" dxfId="7693" priority="3303">
      <formula>"'=NOT(ISERROR(VLOOKUP('Banned list'!)"</formula>
    </cfRule>
  </conditionalFormatting>
  <conditionalFormatting sqref="N936">
    <cfRule type="containsText" dxfId="7692" priority="3302" operator="containsText" text="BANND">
      <formula>NOT(ISERROR(SEARCH("BANND",N936)))</formula>
    </cfRule>
  </conditionalFormatting>
  <conditionalFormatting sqref="D936:H936">
    <cfRule type="containsText" dxfId="7691" priority="3301" operator="containsText" text="BANND">
      <formula>NOT(ISERROR(SEARCH("BANND",D936)))</formula>
    </cfRule>
  </conditionalFormatting>
  <conditionalFormatting sqref="D936:F936">
    <cfRule type="expression" dxfId="7690" priority="3300">
      <formula>"'=NOT(ISERROR(VLOOKUP('Banned list'!)"</formula>
    </cfRule>
  </conditionalFormatting>
  <conditionalFormatting sqref="B938:F938 H938:L938">
    <cfRule type="expression" dxfId="7689" priority="3261">
      <formula>"'=NOT(ISERROR(VLOOKUP('Banned list'!)"</formula>
    </cfRule>
  </conditionalFormatting>
  <conditionalFormatting sqref="J938">
    <cfRule type="containsText" dxfId="7688" priority="3264" operator="containsText" text="bb">
      <formula>NOT(ISERROR(SEARCH("bb",J938)))</formula>
    </cfRule>
    <cfRule type="containsText" dxfId="7687" priority="3265" stopIfTrue="1" operator="containsText" text="booking hc">
      <formula>NOT(ISERROR(SEARCH("booking hc",J938)))</formula>
    </cfRule>
    <cfRule type="containsText" dxfId="7686" priority="3266" operator="containsText" text="expedia vc">
      <formula>NOT(ISERROR(SEARCH("expedia vc",J938)))</formula>
    </cfRule>
    <cfRule type="containsText" dxfId="7685" priority="3267" operator="containsText" text="booking hcn">
      <formula>NOT(ISERROR(SEARCH("booking hcn",J938)))</formula>
    </cfRule>
    <cfRule type="containsText" dxfId="7684" priority="3268" stopIfTrue="1" operator="containsText" text="booking vcd">
      <formula>NOT(ISERROR(SEARCH("booking vcd",J938)))</formula>
    </cfRule>
    <cfRule type="containsText" dxfId="7683" priority="3269" stopIfTrue="1" operator="containsText" text="booking vc">
      <formula>NOT(ISERROR(SEARCH("booking vc",J938)))</formula>
    </cfRule>
  </conditionalFormatting>
  <conditionalFormatting sqref="J938">
    <cfRule type="containsText" dxfId="7682" priority="3263" operator="containsText" text="hw">
      <formula>NOT(ISERROR(SEARCH("hw",J938)))</formula>
    </cfRule>
  </conditionalFormatting>
  <conditionalFormatting sqref="J938">
    <cfRule type="containsText" dxfId="7681" priority="3254" operator="containsText" text="hw">
      <formula>NOT(ISERROR(SEARCH("hw",J938)))</formula>
    </cfRule>
    <cfRule type="containsText" dxfId="7680" priority="3255" operator="containsText" text="bb">
      <formula>NOT(ISERROR(SEARCH("bb",J938)))</formula>
    </cfRule>
    <cfRule type="containsText" dxfId="7679" priority="3256" stopIfTrue="1" operator="containsText" text="booking hc">
      <formula>NOT(ISERROR(SEARCH("booking hc",J938)))</formula>
    </cfRule>
    <cfRule type="containsText" dxfId="7678" priority="3257" operator="containsText" text="expedia vc">
      <formula>NOT(ISERROR(SEARCH("expedia vc",J938)))</formula>
    </cfRule>
    <cfRule type="containsText" dxfId="7677" priority="3258" operator="containsText" text="booking hcn">
      <formula>NOT(ISERROR(SEARCH("booking hcn",J938)))</formula>
    </cfRule>
    <cfRule type="containsText" dxfId="7676" priority="3259" stopIfTrue="1" operator="containsText" text="booking vcd">
      <formula>NOT(ISERROR(SEARCH("booking vcd",J938)))</formula>
    </cfRule>
    <cfRule type="containsText" dxfId="7675" priority="3260" stopIfTrue="1" operator="containsText" text="booking vc">
      <formula>NOT(ISERROR(SEARCH("booking vc",J938)))</formula>
    </cfRule>
  </conditionalFormatting>
  <conditionalFormatting sqref="J938">
    <cfRule type="containsText" dxfId="7674" priority="3273" operator="containsText" text="BANND">
      <formula>NOT(ISERROR(SEARCH("BANND",J938)))</formula>
    </cfRule>
    <cfRule type="expression" dxfId="7673" priority="3274">
      <formula>"'=NOT(ISERROR(VLOOKUP('Banned list'!)"</formula>
    </cfRule>
  </conditionalFormatting>
  <conditionalFormatting sqref="N938">
    <cfRule type="containsText" dxfId="7672" priority="3270" stopIfTrue="1" operator="containsText" text="CHARGE ON ARRIVAL">
      <formula>NOT(ISERROR(SEARCH("CHARGE ON ARRIVAL",N938)))</formula>
    </cfRule>
    <cfRule type="containsText" dxfId="7671" priority="3271" stopIfTrue="1" operator="containsText" text="CHARGE VC ON DAY">
      <formula>NOT(ISERROR(SEARCH("CHARGE VC ON DAY",N938)))</formula>
    </cfRule>
    <cfRule type="containsText" dxfId="7670" priority="3272" stopIfTrue="1" operator="containsText" text="PAID">
      <formula>NOT(ISERROR(SEARCH("PAID",N938)))</formula>
    </cfRule>
  </conditionalFormatting>
  <conditionalFormatting sqref="B939:F939 H939:L939">
    <cfRule type="expression" dxfId="7669" priority="3239">
      <formula>"'=NOT(ISERROR(VLOOKUP('Banned list'!)"</formula>
    </cfRule>
  </conditionalFormatting>
  <conditionalFormatting sqref="J939">
    <cfRule type="containsText" dxfId="7668" priority="3242" operator="containsText" text="bb">
      <formula>NOT(ISERROR(SEARCH("bb",J939)))</formula>
    </cfRule>
    <cfRule type="containsText" dxfId="7667" priority="3243" stopIfTrue="1" operator="containsText" text="booking hc">
      <formula>NOT(ISERROR(SEARCH("booking hc",J939)))</formula>
    </cfRule>
    <cfRule type="containsText" dxfId="7666" priority="3244" operator="containsText" text="expedia vc">
      <formula>NOT(ISERROR(SEARCH("expedia vc",J939)))</formula>
    </cfRule>
    <cfRule type="containsText" dxfId="7665" priority="3245" operator="containsText" text="booking hcn">
      <formula>NOT(ISERROR(SEARCH("booking hcn",J939)))</formula>
    </cfRule>
    <cfRule type="containsText" dxfId="7664" priority="3246" stopIfTrue="1" operator="containsText" text="booking vcd">
      <formula>NOT(ISERROR(SEARCH("booking vcd",J939)))</formula>
    </cfRule>
    <cfRule type="containsText" dxfId="7663" priority="3247" stopIfTrue="1" operator="containsText" text="booking vc">
      <formula>NOT(ISERROR(SEARCH("booking vc",J939)))</formula>
    </cfRule>
  </conditionalFormatting>
  <conditionalFormatting sqref="J939">
    <cfRule type="containsText" dxfId="7662" priority="3241" operator="containsText" text="hw">
      <formula>NOT(ISERROR(SEARCH("hw",J939)))</formula>
    </cfRule>
  </conditionalFormatting>
  <conditionalFormatting sqref="J939">
    <cfRule type="containsText" dxfId="7661" priority="3232" operator="containsText" text="hw">
      <formula>NOT(ISERROR(SEARCH("hw",J939)))</formula>
    </cfRule>
    <cfRule type="containsText" dxfId="7660" priority="3233" operator="containsText" text="bb">
      <formula>NOT(ISERROR(SEARCH("bb",J939)))</formula>
    </cfRule>
    <cfRule type="containsText" dxfId="7659" priority="3234" stopIfTrue="1" operator="containsText" text="booking hc">
      <formula>NOT(ISERROR(SEARCH("booking hc",J939)))</formula>
    </cfRule>
    <cfRule type="containsText" dxfId="7658" priority="3235" operator="containsText" text="expedia vc">
      <formula>NOT(ISERROR(SEARCH("expedia vc",J939)))</formula>
    </cfRule>
    <cfRule type="containsText" dxfId="7657" priority="3236" operator="containsText" text="booking hcn">
      <formula>NOT(ISERROR(SEARCH("booking hcn",J939)))</formula>
    </cfRule>
    <cfRule type="containsText" dxfId="7656" priority="3237" stopIfTrue="1" operator="containsText" text="booking vcd">
      <formula>NOT(ISERROR(SEARCH("booking vcd",J939)))</formula>
    </cfRule>
    <cfRule type="containsText" dxfId="7655" priority="3238" stopIfTrue="1" operator="containsText" text="booking vc">
      <formula>NOT(ISERROR(SEARCH("booking vc",J939)))</formula>
    </cfRule>
  </conditionalFormatting>
  <conditionalFormatting sqref="J939">
    <cfRule type="containsText" dxfId="7654" priority="3251" operator="containsText" text="BANND">
      <formula>NOT(ISERROR(SEARCH("BANND",J939)))</formula>
    </cfRule>
    <cfRule type="expression" dxfId="7653" priority="3252">
      <formula>"'=NOT(ISERROR(VLOOKUP('Banned list'!)"</formula>
    </cfRule>
  </conditionalFormatting>
  <conditionalFormatting sqref="N939">
    <cfRule type="containsText" dxfId="7652" priority="3248" stopIfTrue="1" operator="containsText" text="CHARGE ON ARRIVAL">
      <formula>NOT(ISERROR(SEARCH("CHARGE ON ARRIVAL",N939)))</formula>
    </cfRule>
    <cfRule type="containsText" dxfId="7651" priority="3249" stopIfTrue="1" operator="containsText" text="CHARGE VC ON DAY">
      <formula>NOT(ISERROR(SEARCH("CHARGE VC ON DAY",N939)))</formula>
    </cfRule>
    <cfRule type="containsText" dxfId="7650" priority="3250" stopIfTrue="1" operator="containsText" text="PAID">
      <formula>NOT(ISERROR(SEARCH("PAID",N939)))</formula>
    </cfRule>
  </conditionalFormatting>
  <conditionalFormatting sqref="B939">
    <cfRule type="expression" dxfId="7649" priority="3231">
      <formula>"'=NOT(ISERROR(VLOOKUP('Banned list'!)"</formula>
    </cfRule>
  </conditionalFormatting>
  <conditionalFormatting sqref="N939">
    <cfRule type="containsText" dxfId="7648" priority="3230" operator="containsText" text="BANND">
      <formula>NOT(ISERROR(SEARCH("BANND",N939)))</formula>
    </cfRule>
  </conditionalFormatting>
  <conditionalFormatting sqref="D939:H939">
    <cfRule type="containsText" dxfId="7647" priority="3229" operator="containsText" text="BANND">
      <formula>NOT(ISERROR(SEARCH("BANND",D939)))</formula>
    </cfRule>
  </conditionalFormatting>
  <conditionalFormatting sqref="D939:F939">
    <cfRule type="expression" dxfId="7646" priority="3228">
      <formula>"'=NOT(ISERROR(VLOOKUP('Banned list'!)"</formula>
    </cfRule>
  </conditionalFormatting>
  <conditionalFormatting sqref="C939:N939">
    <cfRule type="containsText" dxfId="7645" priority="3224" operator="containsText" text="BANND">
      <formula>NOT(ISERROR(SEARCH("BANND",C939)))</formula>
    </cfRule>
  </conditionalFormatting>
  <conditionalFormatting sqref="H939:L939 B939:F939">
    <cfRule type="expression" dxfId="7644" priority="3223">
      <formula>"'=NOT(ISERROR(VLOOKUP('Banned list'!)"</formula>
    </cfRule>
  </conditionalFormatting>
  <conditionalFormatting sqref="J939">
    <cfRule type="containsText" dxfId="7643" priority="3216" operator="containsText" text="hw">
      <formula>NOT(ISERROR(SEARCH("hw",J939)))</formula>
    </cfRule>
    <cfRule type="containsText" dxfId="7642" priority="3217" operator="containsText" text="bb">
      <formula>NOT(ISERROR(SEARCH("bb",J939)))</formula>
    </cfRule>
    <cfRule type="containsText" dxfId="7641" priority="3218" stopIfTrue="1" operator="containsText" text="booking hc">
      <formula>NOT(ISERROR(SEARCH("booking hc",J939)))</formula>
    </cfRule>
    <cfRule type="containsText" dxfId="7640" priority="3219" operator="containsText" text="expedia vc">
      <formula>NOT(ISERROR(SEARCH("expedia vc",J939)))</formula>
    </cfRule>
    <cfRule type="containsText" dxfId="7639" priority="3220" operator="containsText" text="booking hcn">
      <formula>NOT(ISERROR(SEARCH("booking hcn",J939)))</formula>
    </cfRule>
    <cfRule type="containsText" dxfId="7638" priority="3221" stopIfTrue="1" operator="containsText" text="booking vcd">
      <formula>NOT(ISERROR(SEARCH("booking vcd",J939)))</formula>
    </cfRule>
    <cfRule type="containsText" dxfId="7637" priority="3222" stopIfTrue="1" operator="containsText" text="booking vc">
      <formula>NOT(ISERROR(SEARCH("booking vc",J939)))</formula>
    </cfRule>
  </conditionalFormatting>
  <conditionalFormatting sqref="J939">
    <cfRule type="containsText" dxfId="7636" priority="3225" operator="containsText" text="BANND">
      <formula>NOT(ISERROR(SEARCH("BANND",J939)))</formula>
    </cfRule>
    <cfRule type="expression" dxfId="7635" priority="3226">
      <formula>"'=NOT(ISERROR(VLOOKUP('Banned list'!)"</formula>
    </cfRule>
  </conditionalFormatting>
  <conditionalFormatting sqref="G939">
    <cfRule type="containsText" dxfId="7634" priority="3215" operator="containsText" text="BANND">
      <formula>NOT(ISERROR(SEARCH("BANND",G939)))</formula>
    </cfRule>
  </conditionalFormatting>
  <conditionalFormatting sqref="G939">
    <cfRule type="containsText" dxfId="7633" priority="3214" operator="containsText" text="BANND">
      <formula>NOT(ISERROR(SEARCH("BANND",G939)))</formula>
    </cfRule>
  </conditionalFormatting>
  <conditionalFormatting sqref="G939">
    <cfRule type="containsText" dxfId="7632" priority="3213" operator="containsText" text="BANND">
      <formula>NOT(ISERROR(SEARCH("BANND",G939)))</formula>
    </cfRule>
  </conditionalFormatting>
  <conditionalFormatting sqref="C939:N939">
    <cfRule type="containsText" dxfId="7631" priority="3212" operator="containsText" text="BANND">
      <formula>NOT(ISERROR(SEARCH("BANND",C939)))</formula>
    </cfRule>
  </conditionalFormatting>
  <conditionalFormatting sqref="B939:F939">
    <cfRule type="expression" dxfId="7630" priority="3211">
      <formula>"'=NOT(ISERROR(VLOOKUP('Banned list'!)"</formula>
    </cfRule>
  </conditionalFormatting>
  <conditionalFormatting sqref="H940:L940 B940:F940">
    <cfRule type="expression" dxfId="7629" priority="3196">
      <formula>"'=NOT(ISERROR(VLOOKUP('Banned list'!)"</formula>
    </cfRule>
  </conditionalFormatting>
  <conditionalFormatting sqref="J940">
    <cfRule type="containsText" dxfId="7628" priority="3199" operator="containsText" text="bb">
      <formula>NOT(ISERROR(SEARCH("bb",J940)))</formula>
    </cfRule>
    <cfRule type="containsText" dxfId="7627" priority="3200" stopIfTrue="1" operator="containsText" text="booking hc">
      <formula>NOT(ISERROR(SEARCH("booking hc",J940)))</formula>
    </cfRule>
    <cfRule type="containsText" dxfId="7626" priority="3201" operator="containsText" text="expedia vc">
      <formula>NOT(ISERROR(SEARCH("expedia vc",J940)))</formula>
    </cfRule>
    <cfRule type="containsText" dxfId="7625" priority="3202" operator="containsText" text="booking hcn">
      <formula>NOT(ISERROR(SEARCH("booking hcn",J940)))</formula>
    </cfRule>
    <cfRule type="containsText" dxfId="7624" priority="3203" stopIfTrue="1" operator="containsText" text="booking vcd">
      <formula>NOT(ISERROR(SEARCH("booking vcd",J940)))</formula>
    </cfRule>
    <cfRule type="containsText" dxfId="7623" priority="3204" stopIfTrue="1" operator="containsText" text="booking vc">
      <formula>NOT(ISERROR(SEARCH("booking vc",J940)))</formula>
    </cfRule>
  </conditionalFormatting>
  <conditionalFormatting sqref="J940">
    <cfRule type="containsText" dxfId="7622" priority="3198" operator="containsText" text="hw">
      <formula>NOT(ISERROR(SEARCH("hw",J940)))</formula>
    </cfRule>
  </conditionalFormatting>
  <conditionalFormatting sqref="J940">
    <cfRule type="containsText" dxfId="7621" priority="3189" operator="containsText" text="hw">
      <formula>NOT(ISERROR(SEARCH("hw",J940)))</formula>
    </cfRule>
    <cfRule type="containsText" dxfId="7620" priority="3190" operator="containsText" text="bb">
      <formula>NOT(ISERROR(SEARCH("bb",J940)))</formula>
    </cfRule>
    <cfRule type="containsText" dxfId="7619" priority="3191" stopIfTrue="1" operator="containsText" text="booking hc">
      <formula>NOT(ISERROR(SEARCH("booking hc",J940)))</formula>
    </cfRule>
    <cfRule type="containsText" dxfId="7618" priority="3192" operator="containsText" text="expedia vc">
      <formula>NOT(ISERROR(SEARCH("expedia vc",J940)))</formula>
    </cfRule>
    <cfRule type="containsText" dxfId="7617" priority="3193" operator="containsText" text="booking hcn">
      <formula>NOT(ISERROR(SEARCH("booking hcn",J940)))</formula>
    </cfRule>
    <cfRule type="containsText" dxfId="7616" priority="3194" stopIfTrue="1" operator="containsText" text="booking vcd">
      <formula>NOT(ISERROR(SEARCH("booking vcd",J940)))</formula>
    </cfRule>
    <cfRule type="containsText" dxfId="7615" priority="3195" stopIfTrue="1" operator="containsText" text="booking vc">
      <formula>NOT(ISERROR(SEARCH("booking vc",J940)))</formula>
    </cfRule>
  </conditionalFormatting>
  <conditionalFormatting sqref="J940">
    <cfRule type="containsText" dxfId="7614" priority="3208" operator="containsText" text="BANND">
      <formula>NOT(ISERROR(SEARCH("BANND",J940)))</formula>
    </cfRule>
    <cfRule type="expression" dxfId="7613" priority="3209">
      <formula>"'=NOT(ISERROR(VLOOKUP('Banned list'!)"</formula>
    </cfRule>
  </conditionalFormatting>
  <conditionalFormatting sqref="N940">
    <cfRule type="containsText" dxfId="7612" priority="3205" stopIfTrue="1" operator="containsText" text="CHARGE ON ARRIVAL">
      <formula>NOT(ISERROR(SEARCH("CHARGE ON ARRIVAL",N940)))</formula>
    </cfRule>
    <cfRule type="containsText" dxfId="7611" priority="3206" stopIfTrue="1" operator="containsText" text="CHARGE VC ON DAY">
      <formula>NOT(ISERROR(SEARCH("CHARGE VC ON DAY",N940)))</formula>
    </cfRule>
    <cfRule type="containsText" dxfId="7610" priority="3207" stopIfTrue="1" operator="containsText" text="PAID">
      <formula>NOT(ISERROR(SEARCH("PAID",N940)))</formula>
    </cfRule>
  </conditionalFormatting>
  <conditionalFormatting sqref="B941:F941 H941:L941">
    <cfRule type="expression" dxfId="7609" priority="3174">
      <formula>"'=NOT(ISERROR(VLOOKUP('Banned list'!)"</formula>
    </cfRule>
  </conditionalFormatting>
  <conditionalFormatting sqref="J941">
    <cfRule type="containsText" dxfId="7608" priority="3177" operator="containsText" text="bb">
      <formula>NOT(ISERROR(SEARCH("bb",J941)))</formula>
    </cfRule>
    <cfRule type="containsText" dxfId="7607" priority="3178" stopIfTrue="1" operator="containsText" text="booking hc">
      <formula>NOT(ISERROR(SEARCH("booking hc",J941)))</formula>
    </cfRule>
    <cfRule type="containsText" dxfId="7606" priority="3179" operator="containsText" text="expedia vc">
      <formula>NOT(ISERROR(SEARCH("expedia vc",J941)))</formula>
    </cfRule>
    <cfRule type="containsText" dxfId="7605" priority="3180" operator="containsText" text="booking hcn">
      <formula>NOT(ISERROR(SEARCH("booking hcn",J941)))</formula>
    </cfRule>
    <cfRule type="containsText" dxfId="7604" priority="3181" stopIfTrue="1" operator="containsText" text="booking vcd">
      <formula>NOT(ISERROR(SEARCH("booking vcd",J941)))</formula>
    </cfRule>
    <cfRule type="containsText" dxfId="7603" priority="3182" stopIfTrue="1" operator="containsText" text="booking vc">
      <formula>NOT(ISERROR(SEARCH("booking vc",J941)))</formula>
    </cfRule>
  </conditionalFormatting>
  <conditionalFormatting sqref="J941">
    <cfRule type="containsText" dxfId="7602" priority="3176" operator="containsText" text="hw">
      <formula>NOT(ISERROR(SEARCH("hw",J941)))</formula>
    </cfRule>
  </conditionalFormatting>
  <conditionalFormatting sqref="J941">
    <cfRule type="containsText" dxfId="7601" priority="3167" operator="containsText" text="hw">
      <formula>NOT(ISERROR(SEARCH("hw",J941)))</formula>
    </cfRule>
    <cfRule type="containsText" dxfId="7600" priority="3168" operator="containsText" text="bb">
      <formula>NOT(ISERROR(SEARCH("bb",J941)))</formula>
    </cfRule>
    <cfRule type="containsText" dxfId="7599" priority="3169" stopIfTrue="1" operator="containsText" text="booking hc">
      <formula>NOT(ISERROR(SEARCH("booking hc",J941)))</formula>
    </cfRule>
    <cfRule type="containsText" dxfId="7598" priority="3170" operator="containsText" text="expedia vc">
      <formula>NOT(ISERROR(SEARCH("expedia vc",J941)))</formula>
    </cfRule>
    <cfRule type="containsText" dxfId="7597" priority="3171" operator="containsText" text="booking hcn">
      <formula>NOT(ISERROR(SEARCH("booking hcn",J941)))</formula>
    </cfRule>
    <cfRule type="containsText" dxfId="7596" priority="3172" stopIfTrue="1" operator="containsText" text="booking vcd">
      <formula>NOT(ISERROR(SEARCH("booking vcd",J941)))</formula>
    </cfRule>
    <cfRule type="containsText" dxfId="7595" priority="3173" stopIfTrue="1" operator="containsText" text="booking vc">
      <formula>NOT(ISERROR(SEARCH("booking vc",J941)))</formula>
    </cfRule>
  </conditionalFormatting>
  <conditionalFormatting sqref="J941">
    <cfRule type="containsText" dxfId="7594" priority="3186" operator="containsText" text="BANND">
      <formula>NOT(ISERROR(SEARCH("BANND",J941)))</formula>
    </cfRule>
    <cfRule type="expression" dxfId="7593" priority="3187">
      <formula>"'=NOT(ISERROR(VLOOKUP('Banned list'!)"</formula>
    </cfRule>
  </conditionalFormatting>
  <conditionalFormatting sqref="N941">
    <cfRule type="containsText" dxfId="7592" priority="3183" stopIfTrue="1" operator="containsText" text="CHARGE ON ARRIVAL">
      <formula>NOT(ISERROR(SEARCH("CHARGE ON ARRIVAL",N941)))</formula>
    </cfRule>
    <cfRule type="containsText" dxfId="7591" priority="3184" stopIfTrue="1" operator="containsText" text="CHARGE VC ON DAY">
      <formula>NOT(ISERROR(SEARCH("CHARGE VC ON DAY",N941)))</formula>
    </cfRule>
    <cfRule type="containsText" dxfId="7590" priority="3185" stopIfTrue="1" operator="containsText" text="PAID">
      <formula>NOT(ISERROR(SEARCH("PAID",N941)))</formula>
    </cfRule>
  </conditionalFormatting>
  <conditionalFormatting sqref="H942:L942 B942:F942">
    <cfRule type="expression" dxfId="7589" priority="3152">
      <formula>"'=NOT(ISERROR(VLOOKUP('Banned list'!)"</formula>
    </cfRule>
  </conditionalFormatting>
  <conditionalFormatting sqref="J942">
    <cfRule type="containsText" dxfId="7588" priority="3155" operator="containsText" text="bb">
      <formula>NOT(ISERROR(SEARCH("bb",J942)))</formula>
    </cfRule>
    <cfRule type="containsText" dxfId="7587" priority="3156" stopIfTrue="1" operator="containsText" text="booking hc">
      <formula>NOT(ISERROR(SEARCH("booking hc",J942)))</formula>
    </cfRule>
    <cfRule type="containsText" dxfId="7586" priority="3157" operator="containsText" text="expedia vc">
      <formula>NOT(ISERROR(SEARCH("expedia vc",J942)))</formula>
    </cfRule>
    <cfRule type="containsText" dxfId="7585" priority="3158" operator="containsText" text="booking hcn">
      <formula>NOT(ISERROR(SEARCH("booking hcn",J942)))</formula>
    </cfRule>
    <cfRule type="containsText" dxfId="7584" priority="3159" stopIfTrue="1" operator="containsText" text="booking vcd">
      <formula>NOT(ISERROR(SEARCH("booking vcd",J942)))</formula>
    </cfRule>
    <cfRule type="containsText" dxfId="7583" priority="3160" stopIfTrue="1" operator="containsText" text="booking vc">
      <formula>NOT(ISERROR(SEARCH("booking vc",J942)))</formula>
    </cfRule>
  </conditionalFormatting>
  <conditionalFormatting sqref="J942">
    <cfRule type="containsText" dxfId="7582" priority="3154" operator="containsText" text="hw">
      <formula>NOT(ISERROR(SEARCH("hw",J942)))</formula>
    </cfRule>
  </conditionalFormatting>
  <conditionalFormatting sqref="J942">
    <cfRule type="containsText" dxfId="7581" priority="3145" operator="containsText" text="hw">
      <formula>NOT(ISERROR(SEARCH("hw",J942)))</formula>
    </cfRule>
    <cfRule type="containsText" dxfId="7580" priority="3146" operator="containsText" text="bb">
      <formula>NOT(ISERROR(SEARCH("bb",J942)))</formula>
    </cfRule>
    <cfRule type="containsText" dxfId="7579" priority="3147" stopIfTrue="1" operator="containsText" text="booking hc">
      <formula>NOT(ISERROR(SEARCH("booking hc",J942)))</formula>
    </cfRule>
    <cfRule type="containsText" dxfId="7578" priority="3148" operator="containsText" text="expedia vc">
      <formula>NOT(ISERROR(SEARCH("expedia vc",J942)))</formula>
    </cfRule>
    <cfRule type="containsText" dxfId="7577" priority="3149" operator="containsText" text="booking hcn">
      <formula>NOT(ISERROR(SEARCH("booking hcn",J942)))</formula>
    </cfRule>
    <cfRule type="containsText" dxfId="7576" priority="3150" stopIfTrue="1" operator="containsText" text="booking vcd">
      <formula>NOT(ISERROR(SEARCH("booking vcd",J942)))</formula>
    </cfRule>
    <cfRule type="containsText" dxfId="7575" priority="3151" stopIfTrue="1" operator="containsText" text="booking vc">
      <formula>NOT(ISERROR(SEARCH("booking vc",J942)))</formula>
    </cfRule>
  </conditionalFormatting>
  <conditionalFormatting sqref="J942">
    <cfRule type="containsText" dxfId="7574" priority="3164" operator="containsText" text="BANND">
      <formula>NOT(ISERROR(SEARCH("BANND",J942)))</formula>
    </cfRule>
    <cfRule type="expression" dxfId="7573" priority="3165">
      <formula>"'=NOT(ISERROR(VLOOKUP('Banned list'!)"</formula>
    </cfRule>
  </conditionalFormatting>
  <conditionalFormatting sqref="N942">
    <cfRule type="containsText" dxfId="7572" priority="3161" stopIfTrue="1" operator="containsText" text="CHARGE ON ARRIVAL">
      <formula>NOT(ISERROR(SEARCH("CHARGE ON ARRIVAL",N942)))</formula>
    </cfRule>
    <cfRule type="containsText" dxfId="7571" priority="3162" stopIfTrue="1" operator="containsText" text="CHARGE VC ON DAY">
      <formula>NOT(ISERROR(SEARCH("CHARGE VC ON DAY",N942)))</formula>
    </cfRule>
    <cfRule type="containsText" dxfId="7570" priority="3163" stopIfTrue="1" operator="containsText" text="PAID">
      <formula>NOT(ISERROR(SEARCH("PAID",N942)))</formula>
    </cfRule>
  </conditionalFormatting>
  <conditionalFormatting sqref="B942">
    <cfRule type="expression" dxfId="7569" priority="3144">
      <formula>"'=NOT(ISERROR(VLOOKUP('Banned list'!)"</formula>
    </cfRule>
  </conditionalFormatting>
  <conditionalFormatting sqref="N942">
    <cfRule type="containsText" dxfId="7568" priority="3143" operator="containsText" text="BANND">
      <formula>NOT(ISERROR(SEARCH("BANND",N942)))</formula>
    </cfRule>
  </conditionalFormatting>
  <conditionalFormatting sqref="D942:H942">
    <cfRule type="containsText" dxfId="7567" priority="3142" operator="containsText" text="BANND">
      <formula>NOT(ISERROR(SEARCH("BANND",D942)))</formula>
    </cfRule>
  </conditionalFormatting>
  <conditionalFormatting sqref="D942:F942">
    <cfRule type="expression" dxfId="7566" priority="3141">
      <formula>"'=NOT(ISERROR(VLOOKUP('Banned list'!)"</formula>
    </cfRule>
  </conditionalFormatting>
  <conditionalFormatting sqref="C942:N942">
    <cfRule type="containsText" dxfId="7565" priority="3137" operator="containsText" text="BANND">
      <formula>NOT(ISERROR(SEARCH("BANND",C942)))</formula>
    </cfRule>
  </conditionalFormatting>
  <conditionalFormatting sqref="H942:L942 B942:F942">
    <cfRule type="expression" dxfId="7564" priority="3136">
      <formula>"'=NOT(ISERROR(VLOOKUP('Banned list'!)"</formula>
    </cfRule>
  </conditionalFormatting>
  <conditionalFormatting sqref="J942">
    <cfRule type="containsText" dxfId="7563" priority="3129" operator="containsText" text="hw">
      <formula>NOT(ISERROR(SEARCH("hw",J942)))</formula>
    </cfRule>
    <cfRule type="containsText" dxfId="7562" priority="3130" operator="containsText" text="bb">
      <formula>NOT(ISERROR(SEARCH("bb",J942)))</formula>
    </cfRule>
    <cfRule type="containsText" dxfId="7561" priority="3131" stopIfTrue="1" operator="containsText" text="booking hc">
      <formula>NOT(ISERROR(SEARCH("booking hc",J942)))</formula>
    </cfRule>
    <cfRule type="containsText" dxfId="7560" priority="3132" operator="containsText" text="expedia vc">
      <formula>NOT(ISERROR(SEARCH("expedia vc",J942)))</formula>
    </cfRule>
    <cfRule type="containsText" dxfId="7559" priority="3133" operator="containsText" text="booking hcn">
      <formula>NOT(ISERROR(SEARCH("booking hcn",J942)))</formula>
    </cfRule>
    <cfRule type="containsText" dxfId="7558" priority="3134" stopIfTrue="1" operator="containsText" text="booking vcd">
      <formula>NOT(ISERROR(SEARCH("booking vcd",J942)))</formula>
    </cfRule>
    <cfRule type="containsText" dxfId="7557" priority="3135" stopIfTrue="1" operator="containsText" text="booking vc">
      <formula>NOT(ISERROR(SEARCH("booking vc",J942)))</formula>
    </cfRule>
  </conditionalFormatting>
  <conditionalFormatting sqref="J942">
    <cfRule type="containsText" dxfId="7556" priority="3138" operator="containsText" text="BANND">
      <formula>NOT(ISERROR(SEARCH("BANND",J942)))</formula>
    </cfRule>
    <cfRule type="expression" dxfId="7555" priority="3139">
      <formula>"'=NOT(ISERROR(VLOOKUP('Banned list'!)"</formula>
    </cfRule>
  </conditionalFormatting>
  <conditionalFormatting sqref="G942">
    <cfRule type="containsText" dxfId="7554" priority="3128" operator="containsText" text="BANND">
      <formula>NOT(ISERROR(SEARCH("BANND",G942)))</formula>
    </cfRule>
  </conditionalFormatting>
  <conditionalFormatting sqref="G942">
    <cfRule type="containsText" dxfId="7553" priority="3127" operator="containsText" text="BANND">
      <formula>NOT(ISERROR(SEARCH("BANND",G942)))</formula>
    </cfRule>
  </conditionalFormatting>
  <conditionalFormatting sqref="G942">
    <cfRule type="containsText" dxfId="7552" priority="3126" operator="containsText" text="BANND">
      <formula>NOT(ISERROR(SEARCH("BANND",G942)))</formula>
    </cfRule>
  </conditionalFormatting>
  <conditionalFormatting sqref="C942:N942">
    <cfRule type="containsText" dxfId="7551" priority="3125" operator="containsText" text="BANND">
      <formula>NOT(ISERROR(SEARCH("BANND",C942)))</formula>
    </cfRule>
  </conditionalFormatting>
  <conditionalFormatting sqref="B942:F942">
    <cfRule type="expression" dxfId="7550" priority="3124">
      <formula>"'=NOT(ISERROR(VLOOKUP('Banned list'!)"</formula>
    </cfRule>
  </conditionalFormatting>
  <conditionalFormatting sqref="C942:H942">
    <cfRule type="containsText" dxfId="7549" priority="3120" operator="containsText" text="BANND">
      <formula>NOT(ISERROR(SEARCH("BANND",C942)))</formula>
    </cfRule>
  </conditionalFormatting>
  <conditionalFormatting sqref="B942:F942 H942 J942:L942">
    <cfRule type="expression" dxfId="7548" priority="3119">
      <formula>"'=NOT(ISERROR(VLOOKUP('Banned list'!)"</formula>
    </cfRule>
  </conditionalFormatting>
  <conditionalFormatting sqref="J942">
    <cfRule type="containsText" dxfId="7547" priority="3112" operator="containsText" text="hw">
      <formula>NOT(ISERROR(SEARCH("hw",J942)))</formula>
    </cfRule>
    <cfRule type="containsText" dxfId="7546" priority="3113" operator="containsText" text="bb">
      <formula>NOT(ISERROR(SEARCH("bb",J942)))</formula>
    </cfRule>
    <cfRule type="containsText" dxfId="7545" priority="3114" stopIfTrue="1" operator="containsText" text="booking hc">
      <formula>NOT(ISERROR(SEARCH("booking hc",J942)))</formula>
    </cfRule>
    <cfRule type="containsText" dxfId="7544" priority="3115" operator="containsText" text="expedia vc">
      <formula>NOT(ISERROR(SEARCH("expedia vc",J942)))</formula>
    </cfRule>
    <cfRule type="containsText" dxfId="7543" priority="3116" operator="containsText" text="booking hcn">
      <formula>NOT(ISERROR(SEARCH("booking hcn",J942)))</formula>
    </cfRule>
    <cfRule type="containsText" dxfId="7542" priority="3117" stopIfTrue="1" operator="containsText" text="booking vcd">
      <formula>NOT(ISERROR(SEARCH("booking vcd",J942)))</formula>
    </cfRule>
    <cfRule type="containsText" dxfId="7541" priority="3118" stopIfTrue="1" operator="containsText" text="booking vc">
      <formula>NOT(ISERROR(SEARCH("booking vc",J942)))</formula>
    </cfRule>
  </conditionalFormatting>
  <conditionalFormatting sqref="J942">
    <cfRule type="containsText" dxfId="7540" priority="3121" operator="containsText" text="BANND">
      <formula>NOT(ISERROR(SEARCH("BANND",J942)))</formula>
    </cfRule>
    <cfRule type="expression" dxfId="7539" priority="3122">
      <formula>"'=NOT(ISERROR(VLOOKUP('Banned list'!)"</formula>
    </cfRule>
  </conditionalFormatting>
  <conditionalFormatting sqref="G942">
    <cfRule type="containsText" dxfId="7538" priority="3111" operator="containsText" text="BANND">
      <formula>NOT(ISERROR(SEARCH("BANND",G942)))</formula>
    </cfRule>
  </conditionalFormatting>
  <conditionalFormatting sqref="G942">
    <cfRule type="containsText" dxfId="7537" priority="3110" operator="containsText" text="BANND">
      <formula>NOT(ISERROR(SEARCH("BANND",G942)))</formula>
    </cfRule>
  </conditionalFormatting>
  <conditionalFormatting sqref="G942">
    <cfRule type="containsText" dxfId="7536" priority="3109" operator="containsText" text="BANND">
      <formula>NOT(ISERROR(SEARCH("BANND",G942)))</formula>
    </cfRule>
  </conditionalFormatting>
  <conditionalFormatting sqref="B943:F943 H943:L943">
    <cfRule type="expression" dxfId="7535" priority="3094">
      <formula>"'=NOT(ISERROR(VLOOKUP('Banned list'!)"</formula>
    </cfRule>
  </conditionalFormatting>
  <conditionalFormatting sqref="J943">
    <cfRule type="containsText" dxfId="7534" priority="3097" operator="containsText" text="bb">
      <formula>NOT(ISERROR(SEARCH("bb",J943)))</formula>
    </cfRule>
    <cfRule type="containsText" dxfId="7533" priority="3098" stopIfTrue="1" operator="containsText" text="booking hc">
      <formula>NOT(ISERROR(SEARCH("booking hc",J943)))</formula>
    </cfRule>
    <cfRule type="containsText" dxfId="7532" priority="3099" operator="containsText" text="expedia vc">
      <formula>NOT(ISERROR(SEARCH("expedia vc",J943)))</formula>
    </cfRule>
    <cfRule type="containsText" dxfId="7531" priority="3100" operator="containsText" text="booking hcn">
      <formula>NOT(ISERROR(SEARCH("booking hcn",J943)))</formula>
    </cfRule>
    <cfRule type="containsText" dxfId="7530" priority="3101" stopIfTrue="1" operator="containsText" text="booking vcd">
      <formula>NOT(ISERROR(SEARCH("booking vcd",J943)))</formula>
    </cfRule>
    <cfRule type="containsText" dxfId="7529" priority="3102" stopIfTrue="1" operator="containsText" text="booking vc">
      <formula>NOT(ISERROR(SEARCH("booking vc",J943)))</formula>
    </cfRule>
  </conditionalFormatting>
  <conditionalFormatting sqref="J943">
    <cfRule type="containsText" dxfId="7528" priority="3096" operator="containsText" text="hw">
      <formula>NOT(ISERROR(SEARCH("hw",J943)))</formula>
    </cfRule>
  </conditionalFormatting>
  <conditionalFormatting sqref="J943">
    <cfRule type="containsText" dxfId="7527" priority="3087" operator="containsText" text="hw">
      <formula>NOT(ISERROR(SEARCH("hw",J943)))</formula>
    </cfRule>
    <cfRule type="containsText" dxfId="7526" priority="3088" operator="containsText" text="bb">
      <formula>NOT(ISERROR(SEARCH("bb",J943)))</formula>
    </cfRule>
    <cfRule type="containsText" dxfId="7525" priority="3089" stopIfTrue="1" operator="containsText" text="booking hc">
      <formula>NOT(ISERROR(SEARCH("booking hc",J943)))</formula>
    </cfRule>
    <cfRule type="containsText" dxfId="7524" priority="3090" operator="containsText" text="expedia vc">
      <formula>NOT(ISERROR(SEARCH("expedia vc",J943)))</formula>
    </cfRule>
    <cfRule type="containsText" dxfId="7523" priority="3091" operator="containsText" text="booking hcn">
      <formula>NOT(ISERROR(SEARCH("booking hcn",J943)))</formula>
    </cfRule>
    <cfRule type="containsText" dxfId="7522" priority="3092" stopIfTrue="1" operator="containsText" text="booking vcd">
      <formula>NOT(ISERROR(SEARCH("booking vcd",J943)))</formula>
    </cfRule>
    <cfRule type="containsText" dxfId="7521" priority="3093" stopIfTrue="1" operator="containsText" text="booking vc">
      <formula>NOT(ISERROR(SEARCH("booking vc",J943)))</formula>
    </cfRule>
  </conditionalFormatting>
  <conditionalFormatting sqref="J943">
    <cfRule type="containsText" dxfId="7520" priority="3106" operator="containsText" text="BANND">
      <formula>NOT(ISERROR(SEARCH("BANND",J943)))</formula>
    </cfRule>
    <cfRule type="expression" dxfId="7519" priority="3107">
      <formula>"'=NOT(ISERROR(VLOOKUP('Banned list'!)"</formula>
    </cfRule>
  </conditionalFormatting>
  <conditionalFormatting sqref="N943">
    <cfRule type="containsText" dxfId="7518" priority="3103" stopIfTrue="1" operator="containsText" text="CHARGE ON ARRIVAL">
      <formula>NOT(ISERROR(SEARCH("CHARGE ON ARRIVAL",N943)))</formula>
    </cfRule>
    <cfRule type="containsText" dxfId="7517" priority="3104" stopIfTrue="1" operator="containsText" text="CHARGE VC ON DAY">
      <formula>NOT(ISERROR(SEARCH("CHARGE VC ON DAY",N943)))</formula>
    </cfRule>
    <cfRule type="containsText" dxfId="7516" priority="3105" stopIfTrue="1" operator="containsText" text="PAID">
      <formula>NOT(ISERROR(SEARCH("PAID",N943)))</formula>
    </cfRule>
  </conditionalFormatting>
  <conditionalFormatting sqref="B943">
    <cfRule type="expression" dxfId="7515" priority="3086">
      <formula>"'=NOT(ISERROR(VLOOKUP('Banned list'!)"</formula>
    </cfRule>
  </conditionalFormatting>
  <conditionalFormatting sqref="N943">
    <cfRule type="containsText" dxfId="7514" priority="3085" operator="containsText" text="BANND">
      <formula>NOT(ISERROR(SEARCH("BANND",N943)))</formula>
    </cfRule>
  </conditionalFormatting>
  <conditionalFormatting sqref="D943:H943">
    <cfRule type="containsText" dxfId="7513" priority="3084" operator="containsText" text="BANND">
      <formula>NOT(ISERROR(SEARCH("BANND",D943)))</formula>
    </cfRule>
  </conditionalFormatting>
  <conditionalFormatting sqref="D943:F943">
    <cfRule type="expression" dxfId="7512" priority="3083">
      <formula>"'=NOT(ISERROR(VLOOKUP('Banned list'!)"</formula>
    </cfRule>
  </conditionalFormatting>
  <conditionalFormatting sqref="B944:F945 H944:L945">
    <cfRule type="expression" dxfId="7511" priority="3068">
      <formula>"'=NOT(ISERROR(VLOOKUP('Banned list'!)"</formula>
    </cfRule>
  </conditionalFormatting>
  <conditionalFormatting sqref="J944:J945">
    <cfRule type="containsText" dxfId="7510" priority="3071" operator="containsText" text="bb">
      <formula>NOT(ISERROR(SEARCH("bb",J944)))</formula>
    </cfRule>
    <cfRule type="containsText" dxfId="7509" priority="3072" stopIfTrue="1" operator="containsText" text="booking hc">
      <formula>NOT(ISERROR(SEARCH("booking hc",J944)))</formula>
    </cfRule>
    <cfRule type="containsText" dxfId="7508" priority="3073" operator="containsText" text="expedia vc">
      <formula>NOT(ISERROR(SEARCH("expedia vc",J944)))</formula>
    </cfRule>
    <cfRule type="containsText" dxfId="7507" priority="3074" operator="containsText" text="booking hcn">
      <formula>NOT(ISERROR(SEARCH("booking hcn",J944)))</formula>
    </cfRule>
    <cfRule type="containsText" dxfId="7506" priority="3075" stopIfTrue="1" operator="containsText" text="booking vcd">
      <formula>NOT(ISERROR(SEARCH("booking vcd",J944)))</formula>
    </cfRule>
    <cfRule type="containsText" dxfId="7505" priority="3076" stopIfTrue="1" operator="containsText" text="booking vc">
      <formula>NOT(ISERROR(SEARCH("booking vc",J944)))</formula>
    </cfRule>
  </conditionalFormatting>
  <conditionalFormatting sqref="J944:J945">
    <cfRule type="containsText" dxfId="7504" priority="3070" operator="containsText" text="hw">
      <formula>NOT(ISERROR(SEARCH("hw",J944)))</formula>
    </cfRule>
  </conditionalFormatting>
  <conditionalFormatting sqref="J944:J945">
    <cfRule type="containsText" dxfId="7503" priority="3061" operator="containsText" text="hw">
      <formula>NOT(ISERROR(SEARCH("hw",J944)))</formula>
    </cfRule>
    <cfRule type="containsText" dxfId="7502" priority="3062" operator="containsText" text="bb">
      <formula>NOT(ISERROR(SEARCH("bb",J944)))</formula>
    </cfRule>
    <cfRule type="containsText" dxfId="7501" priority="3063" stopIfTrue="1" operator="containsText" text="booking hc">
      <formula>NOT(ISERROR(SEARCH("booking hc",J944)))</formula>
    </cfRule>
    <cfRule type="containsText" dxfId="7500" priority="3064" operator="containsText" text="expedia vc">
      <formula>NOT(ISERROR(SEARCH("expedia vc",J944)))</formula>
    </cfRule>
    <cfRule type="containsText" dxfId="7499" priority="3065" operator="containsText" text="booking hcn">
      <formula>NOT(ISERROR(SEARCH("booking hcn",J944)))</formula>
    </cfRule>
    <cfRule type="containsText" dxfId="7498" priority="3066" stopIfTrue="1" operator="containsText" text="booking vcd">
      <formula>NOT(ISERROR(SEARCH("booking vcd",J944)))</formula>
    </cfRule>
    <cfRule type="containsText" dxfId="7497" priority="3067" stopIfTrue="1" operator="containsText" text="booking vc">
      <formula>NOT(ISERROR(SEARCH("booking vc",J944)))</formula>
    </cfRule>
  </conditionalFormatting>
  <conditionalFormatting sqref="J944:J945">
    <cfRule type="containsText" dxfId="7496" priority="3080" operator="containsText" text="BANND">
      <formula>NOT(ISERROR(SEARCH("BANND",J944)))</formula>
    </cfRule>
    <cfRule type="expression" dxfId="7495" priority="3081">
      <formula>"'=NOT(ISERROR(VLOOKUP('Banned list'!)"</formula>
    </cfRule>
  </conditionalFormatting>
  <conditionalFormatting sqref="N944:N945">
    <cfRule type="containsText" dxfId="7494" priority="3077" stopIfTrue="1" operator="containsText" text="CHARGE ON ARRIVAL">
      <formula>NOT(ISERROR(SEARCH("CHARGE ON ARRIVAL",N944)))</formula>
    </cfRule>
    <cfRule type="containsText" dxfId="7493" priority="3078" stopIfTrue="1" operator="containsText" text="CHARGE VC ON DAY">
      <formula>NOT(ISERROR(SEARCH("CHARGE VC ON DAY",N944)))</formula>
    </cfRule>
    <cfRule type="containsText" dxfId="7492" priority="3079" stopIfTrue="1" operator="containsText" text="PAID">
      <formula>NOT(ISERROR(SEARCH("PAID",N944)))</formula>
    </cfRule>
  </conditionalFormatting>
  <conditionalFormatting sqref="B944:B945">
    <cfRule type="expression" dxfId="7491" priority="3060">
      <formula>"'=NOT(ISERROR(VLOOKUP('Banned list'!)"</formula>
    </cfRule>
  </conditionalFormatting>
  <conditionalFormatting sqref="N944:N945">
    <cfRule type="containsText" dxfId="7490" priority="3059" operator="containsText" text="BANND">
      <formula>NOT(ISERROR(SEARCH("BANND",N944)))</formula>
    </cfRule>
  </conditionalFormatting>
  <conditionalFormatting sqref="D944:H945">
    <cfRule type="containsText" dxfId="7489" priority="3058" operator="containsText" text="BANND">
      <formula>NOT(ISERROR(SEARCH("BANND",D944)))</formula>
    </cfRule>
  </conditionalFormatting>
  <conditionalFormatting sqref="D944:F945">
    <cfRule type="expression" dxfId="7488" priority="3057">
      <formula>"'=NOT(ISERROR(VLOOKUP('Banned list'!)"</formula>
    </cfRule>
  </conditionalFormatting>
  <conditionalFormatting sqref="H946:L946 B946:F946">
    <cfRule type="expression" dxfId="7487" priority="3042">
      <formula>"'=NOT(ISERROR(VLOOKUP('Banned list'!)"</formula>
    </cfRule>
  </conditionalFormatting>
  <conditionalFormatting sqref="J946">
    <cfRule type="containsText" dxfId="7486" priority="3045" operator="containsText" text="bb">
      <formula>NOT(ISERROR(SEARCH("bb",J946)))</formula>
    </cfRule>
    <cfRule type="containsText" dxfId="7485" priority="3046" stopIfTrue="1" operator="containsText" text="booking hc">
      <formula>NOT(ISERROR(SEARCH("booking hc",J946)))</formula>
    </cfRule>
    <cfRule type="containsText" dxfId="7484" priority="3047" operator="containsText" text="expedia vc">
      <formula>NOT(ISERROR(SEARCH("expedia vc",J946)))</formula>
    </cfRule>
    <cfRule type="containsText" dxfId="7483" priority="3048" operator="containsText" text="booking hcn">
      <formula>NOT(ISERROR(SEARCH("booking hcn",J946)))</formula>
    </cfRule>
    <cfRule type="containsText" dxfId="7482" priority="3049" stopIfTrue="1" operator="containsText" text="booking vcd">
      <formula>NOT(ISERROR(SEARCH("booking vcd",J946)))</formula>
    </cfRule>
    <cfRule type="containsText" dxfId="7481" priority="3050" stopIfTrue="1" operator="containsText" text="booking vc">
      <formula>NOT(ISERROR(SEARCH("booking vc",J946)))</formula>
    </cfRule>
  </conditionalFormatting>
  <conditionalFormatting sqref="J946">
    <cfRule type="containsText" dxfId="7480" priority="3044" operator="containsText" text="hw">
      <formula>NOT(ISERROR(SEARCH("hw",J946)))</formula>
    </cfRule>
  </conditionalFormatting>
  <conditionalFormatting sqref="J946">
    <cfRule type="containsText" dxfId="7479" priority="3035" operator="containsText" text="hw">
      <formula>NOT(ISERROR(SEARCH("hw",J946)))</formula>
    </cfRule>
    <cfRule type="containsText" dxfId="7478" priority="3036" operator="containsText" text="bb">
      <formula>NOT(ISERROR(SEARCH("bb",J946)))</formula>
    </cfRule>
    <cfRule type="containsText" dxfId="7477" priority="3037" stopIfTrue="1" operator="containsText" text="booking hc">
      <formula>NOT(ISERROR(SEARCH("booking hc",J946)))</formula>
    </cfRule>
    <cfRule type="containsText" dxfId="7476" priority="3038" operator="containsText" text="expedia vc">
      <formula>NOT(ISERROR(SEARCH("expedia vc",J946)))</formula>
    </cfRule>
    <cfRule type="containsText" dxfId="7475" priority="3039" operator="containsText" text="booking hcn">
      <formula>NOT(ISERROR(SEARCH("booking hcn",J946)))</formula>
    </cfRule>
    <cfRule type="containsText" dxfId="7474" priority="3040" stopIfTrue="1" operator="containsText" text="booking vcd">
      <formula>NOT(ISERROR(SEARCH("booking vcd",J946)))</formula>
    </cfRule>
    <cfRule type="containsText" dxfId="7473" priority="3041" stopIfTrue="1" operator="containsText" text="booking vc">
      <formula>NOT(ISERROR(SEARCH("booking vc",J946)))</formula>
    </cfRule>
  </conditionalFormatting>
  <conditionalFormatting sqref="J946">
    <cfRule type="containsText" dxfId="7472" priority="3054" operator="containsText" text="BANND">
      <formula>NOT(ISERROR(SEARCH("BANND",J946)))</formula>
    </cfRule>
    <cfRule type="expression" dxfId="7471" priority="3055">
      <formula>"'=NOT(ISERROR(VLOOKUP('Banned list'!)"</formula>
    </cfRule>
  </conditionalFormatting>
  <conditionalFormatting sqref="N946">
    <cfRule type="containsText" dxfId="7470" priority="3051" stopIfTrue="1" operator="containsText" text="CHARGE ON ARRIVAL">
      <formula>NOT(ISERROR(SEARCH("CHARGE ON ARRIVAL",N946)))</formula>
    </cfRule>
    <cfRule type="containsText" dxfId="7469" priority="3052" stopIfTrue="1" operator="containsText" text="CHARGE VC ON DAY">
      <formula>NOT(ISERROR(SEARCH("CHARGE VC ON DAY",N946)))</formula>
    </cfRule>
    <cfRule type="containsText" dxfId="7468" priority="3053" stopIfTrue="1" operator="containsText" text="PAID">
      <formula>NOT(ISERROR(SEARCH("PAID",N946)))</formula>
    </cfRule>
  </conditionalFormatting>
  <conditionalFormatting sqref="B946">
    <cfRule type="expression" dxfId="7467" priority="3034">
      <formula>"'=NOT(ISERROR(VLOOKUP('Banned list'!)"</formula>
    </cfRule>
  </conditionalFormatting>
  <conditionalFormatting sqref="N946">
    <cfRule type="containsText" dxfId="7466" priority="3033" operator="containsText" text="BANND">
      <formula>NOT(ISERROR(SEARCH("BANND",N946)))</formula>
    </cfRule>
  </conditionalFormatting>
  <conditionalFormatting sqref="D946:H946">
    <cfRule type="containsText" dxfId="7465" priority="3032" operator="containsText" text="BANND">
      <formula>NOT(ISERROR(SEARCH("BANND",D946)))</formula>
    </cfRule>
  </conditionalFormatting>
  <conditionalFormatting sqref="D946:F946">
    <cfRule type="expression" dxfId="7464" priority="3031">
      <formula>"'=NOT(ISERROR(VLOOKUP('Banned list'!)"</formula>
    </cfRule>
  </conditionalFormatting>
  <conditionalFormatting sqref="C946:N946">
    <cfRule type="containsText" dxfId="7463" priority="3027" operator="containsText" text="BANND">
      <formula>NOT(ISERROR(SEARCH("BANND",C946)))</formula>
    </cfRule>
  </conditionalFormatting>
  <conditionalFormatting sqref="B946:F946 H946:L946">
    <cfRule type="expression" dxfId="7462" priority="3026">
      <formula>"'=NOT(ISERROR(VLOOKUP('Banned list'!)"</formula>
    </cfRule>
  </conditionalFormatting>
  <conditionalFormatting sqref="J946">
    <cfRule type="containsText" dxfId="7461" priority="3019" operator="containsText" text="hw">
      <formula>NOT(ISERROR(SEARCH("hw",J946)))</formula>
    </cfRule>
    <cfRule type="containsText" dxfId="7460" priority="3020" operator="containsText" text="bb">
      <formula>NOT(ISERROR(SEARCH("bb",J946)))</formula>
    </cfRule>
    <cfRule type="containsText" dxfId="7459" priority="3021" stopIfTrue="1" operator="containsText" text="booking hc">
      <formula>NOT(ISERROR(SEARCH("booking hc",J946)))</formula>
    </cfRule>
    <cfRule type="containsText" dxfId="7458" priority="3022" operator="containsText" text="expedia vc">
      <formula>NOT(ISERROR(SEARCH("expedia vc",J946)))</formula>
    </cfRule>
    <cfRule type="containsText" dxfId="7457" priority="3023" operator="containsText" text="booking hcn">
      <formula>NOT(ISERROR(SEARCH("booking hcn",J946)))</formula>
    </cfRule>
    <cfRule type="containsText" dxfId="7456" priority="3024" stopIfTrue="1" operator="containsText" text="booking vcd">
      <formula>NOT(ISERROR(SEARCH("booking vcd",J946)))</formula>
    </cfRule>
    <cfRule type="containsText" dxfId="7455" priority="3025" stopIfTrue="1" operator="containsText" text="booking vc">
      <formula>NOT(ISERROR(SEARCH("booking vc",J946)))</formula>
    </cfRule>
  </conditionalFormatting>
  <conditionalFormatting sqref="J946">
    <cfRule type="containsText" dxfId="7454" priority="3028" operator="containsText" text="BANND">
      <formula>NOT(ISERROR(SEARCH("BANND",J946)))</formula>
    </cfRule>
    <cfRule type="expression" dxfId="7453" priority="3029">
      <formula>"'=NOT(ISERROR(VLOOKUP('Banned list'!)"</formula>
    </cfRule>
  </conditionalFormatting>
  <conditionalFormatting sqref="G946">
    <cfRule type="containsText" dxfId="7452" priority="3018" operator="containsText" text="BANND">
      <formula>NOT(ISERROR(SEARCH("BANND",G946)))</formula>
    </cfRule>
  </conditionalFormatting>
  <conditionalFormatting sqref="G946">
    <cfRule type="containsText" dxfId="7451" priority="3017" operator="containsText" text="BANND">
      <formula>NOT(ISERROR(SEARCH("BANND",G946)))</formula>
    </cfRule>
  </conditionalFormatting>
  <conditionalFormatting sqref="G946">
    <cfRule type="containsText" dxfId="7450" priority="3016" operator="containsText" text="BANND">
      <formula>NOT(ISERROR(SEARCH("BANND",G946)))</formula>
    </cfRule>
  </conditionalFormatting>
  <conditionalFormatting sqref="C946:N946">
    <cfRule type="containsText" dxfId="7449" priority="3015" operator="containsText" text="BANND">
      <formula>NOT(ISERROR(SEARCH("BANND",C946)))</formula>
    </cfRule>
  </conditionalFormatting>
  <conditionalFormatting sqref="B946:F946">
    <cfRule type="expression" dxfId="7448" priority="3014">
      <formula>"'=NOT(ISERROR(VLOOKUP('Banned list'!)"</formula>
    </cfRule>
  </conditionalFormatting>
  <conditionalFormatting sqref="C946:H946">
    <cfRule type="containsText" dxfId="7447" priority="3010" operator="containsText" text="BANND">
      <formula>NOT(ISERROR(SEARCH("BANND",C946)))</formula>
    </cfRule>
  </conditionalFormatting>
  <conditionalFormatting sqref="J946:L946 H946 B946:F946">
    <cfRule type="expression" dxfId="7446" priority="3009">
      <formula>"'=NOT(ISERROR(VLOOKUP('Banned list'!)"</formula>
    </cfRule>
  </conditionalFormatting>
  <conditionalFormatting sqref="J946">
    <cfRule type="containsText" dxfId="7445" priority="3002" operator="containsText" text="hw">
      <formula>NOT(ISERROR(SEARCH("hw",J946)))</formula>
    </cfRule>
    <cfRule type="containsText" dxfId="7444" priority="3003" operator="containsText" text="bb">
      <formula>NOT(ISERROR(SEARCH("bb",J946)))</formula>
    </cfRule>
    <cfRule type="containsText" dxfId="7443" priority="3004" stopIfTrue="1" operator="containsText" text="booking hc">
      <formula>NOT(ISERROR(SEARCH("booking hc",J946)))</formula>
    </cfRule>
    <cfRule type="containsText" dxfId="7442" priority="3005" operator="containsText" text="expedia vc">
      <formula>NOT(ISERROR(SEARCH("expedia vc",J946)))</formula>
    </cfRule>
    <cfRule type="containsText" dxfId="7441" priority="3006" operator="containsText" text="booking hcn">
      <formula>NOT(ISERROR(SEARCH("booking hcn",J946)))</formula>
    </cfRule>
    <cfRule type="containsText" dxfId="7440" priority="3007" stopIfTrue="1" operator="containsText" text="booking vcd">
      <formula>NOT(ISERROR(SEARCH("booking vcd",J946)))</formula>
    </cfRule>
    <cfRule type="containsText" dxfId="7439" priority="3008" stopIfTrue="1" operator="containsText" text="booking vc">
      <formula>NOT(ISERROR(SEARCH("booking vc",J946)))</formula>
    </cfRule>
  </conditionalFormatting>
  <conditionalFormatting sqref="J946">
    <cfRule type="containsText" dxfId="7438" priority="3011" operator="containsText" text="BANND">
      <formula>NOT(ISERROR(SEARCH("BANND",J946)))</formula>
    </cfRule>
    <cfRule type="expression" dxfId="7437" priority="3012">
      <formula>"'=NOT(ISERROR(VLOOKUP('Banned list'!)"</formula>
    </cfRule>
  </conditionalFormatting>
  <conditionalFormatting sqref="G946">
    <cfRule type="containsText" dxfId="7436" priority="3001" operator="containsText" text="BANND">
      <formula>NOT(ISERROR(SEARCH("BANND",G946)))</formula>
    </cfRule>
  </conditionalFormatting>
  <conditionalFormatting sqref="G946">
    <cfRule type="containsText" dxfId="7435" priority="3000" operator="containsText" text="BANND">
      <formula>NOT(ISERROR(SEARCH("BANND",G946)))</formula>
    </cfRule>
  </conditionalFormatting>
  <conditionalFormatting sqref="G946">
    <cfRule type="containsText" dxfId="7434" priority="2999" operator="containsText" text="BANND">
      <formula>NOT(ISERROR(SEARCH("BANND",G946)))</formula>
    </cfRule>
  </conditionalFormatting>
  <conditionalFormatting sqref="B947:F947 H947:L947">
    <cfRule type="expression" dxfId="7433" priority="2984">
      <formula>"'=NOT(ISERROR(VLOOKUP('Banned list'!)"</formula>
    </cfRule>
  </conditionalFormatting>
  <conditionalFormatting sqref="J947">
    <cfRule type="containsText" dxfId="7432" priority="2987" operator="containsText" text="bb">
      <formula>NOT(ISERROR(SEARCH("bb",J947)))</formula>
    </cfRule>
    <cfRule type="containsText" dxfId="7431" priority="2988" stopIfTrue="1" operator="containsText" text="booking hc">
      <formula>NOT(ISERROR(SEARCH("booking hc",J947)))</formula>
    </cfRule>
    <cfRule type="containsText" dxfId="7430" priority="2989" operator="containsText" text="expedia vc">
      <formula>NOT(ISERROR(SEARCH("expedia vc",J947)))</formula>
    </cfRule>
    <cfRule type="containsText" dxfId="7429" priority="2990" operator="containsText" text="booking hcn">
      <formula>NOT(ISERROR(SEARCH("booking hcn",J947)))</formula>
    </cfRule>
    <cfRule type="containsText" dxfId="7428" priority="2991" stopIfTrue="1" operator="containsText" text="booking vcd">
      <formula>NOT(ISERROR(SEARCH("booking vcd",J947)))</formula>
    </cfRule>
    <cfRule type="containsText" dxfId="7427" priority="2992" stopIfTrue="1" operator="containsText" text="booking vc">
      <formula>NOT(ISERROR(SEARCH("booking vc",J947)))</formula>
    </cfRule>
  </conditionalFormatting>
  <conditionalFormatting sqref="J947">
    <cfRule type="containsText" dxfId="7426" priority="2986" operator="containsText" text="hw">
      <formula>NOT(ISERROR(SEARCH("hw",J947)))</formula>
    </cfRule>
  </conditionalFormatting>
  <conditionalFormatting sqref="J947">
    <cfRule type="containsText" dxfId="7425" priority="2977" operator="containsText" text="hw">
      <formula>NOT(ISERROR(SEARCH("hw",J947)))</formula>
    </cfRule>
    <cfRule type="containsText" dxfId="7424" priority="2978" operator="containsText" text="bb">
      <formula>NOT(ISERROR(SEARCH("bb",J947)))</formula>
    </cfRule>
    <cfRule type="containsText" dxfId="7423" priority="2979" stopIfTrue="1" operator="containsText" text="booking hc">
      <formula>NOT(ISERROR(SEARCH("booking hc",J947)))</formula>
    </cfRule>
    <cfRule type="containsText" dxfId="7422" priority="2980" operator="containsText" text="expedia vc">
      <formula>NOT(ISERROR(SEARCH("expedia vc",J947)))</formula>
    </cfRule>
    <cfRule type="containsText" dxfId="7421" priority="2981" operator="containsText" text="booking hcn">
      <formula>NOT(ISERROR(SEARCH("booking hcn",J947)))</formula>
    </cfRule>
    <cfRule type="containsText" dxfId="7420" priority="2982" stopIfTrue="1" operator="containsText" text="booking vcd">
      <formula>NOT(ISERROR(SEARCH("booking vcd",J947)))</formula>
    </cfRule>
    <cfRule type="containsText" dxfId="7419" priority="2983" stopIfTrue="1" operator="containsText" text="booking vc">
      <formula>NOT(ISERROR(SEARCH("booking vc",J947)))</formula>
    </cfRule>
  </conditionalFormatting>
  <conditionalFormatting sqref="J947">
    <cfRule type="containsText" dxfId="7418" priority="2996" operator="containsText" text="BANND">
      <formula>NOT(ISERROR(SEARCH("BANND",J947)))</formula>
    </cfRule>
    <cfRule type="expression" dxfId="7417" priority="2997">
      <formula>"'=NOT(ISERROR(VLOOKUP('Banned list'!)"</formula>
    </cfRule>
  </conditionalFormatting>
  <conditionalFormatting sqref="N947">
    <cfRule type="containsText" dxfId="7416" priority="2993" stopIfTrue="1" operator="containsText" text="CHARGE ON ARRIVAL">
      <formula>NOT(ISERROR(SEARCH("CHARGE ON ARRIVAL",N947)))</formula>
    </cfRule>
    <cfRule type="containsText" dxfId="7415" priority="2994" stopIfTrue="1" operator="containsText" text="CHARGE VC ON DAY">
      <formula>NOT(ISERROR(SEARCH("CHARGE VC ON DAY",N947)))</formula>
    </cfRule>
    <cfRule type="containsText" dxfId="7414" priority="2995" stopIfTrue="1" operator="containsText" text="PAID">
      <formula>NOT(ISERROR(SEARCH("PAID",N947)))</formula>
    </cfRule>
  </conditionalFormatting>
  <conditionalFormatting sqref="B947">
    <cfRule type="expression" dxfId="7413" priority="2976">
      <formula>"'=NOT(ISERROR(VLOOKUP('Banned list'!)"</formula>
    </cfRule>
  </conditionalFormatting>
  <conditionalFormatting sqref="N947">
    <cfRule type="containsText" dxfId="7412" priority="2975" operator="containsText" text="BANND">
      <formula>NOT(ISERROR(SEARCH("BANND",N947)))</formula>
    </cfRule>
  </conditionalFormatting>
  <conditionalFormatting sqref="D947:H947">
    <cfRule type="containsText" dxfId="7411" priority="2974" operator="containsText" text="BANND">
      <formula>NOT(ISERROR(SEARCH("BANND",D947)))</formula>
    </cfRule>
  </conditionalFormatting>
  <conditionalFormatting sqref="D947:F947">
    <cfRule type="expression" dxfId="7410" priority="2973">
      <formula>"'=NOT(ISERROR(VLOOKUP('Banned list'!)"</formula>
    </cfRule>
  </conditionalFormatting>
  <conditionalFormatting sqref="H948:L948 B948:F948">
    <cfRule type="expression" dxfId="7409" priority="2958">
      <formula>"'=NOT(ISERROR(VLOOKUP('Banned list'!)"</formula>
    </cfRule>
  </conditionalFormatting>
  <conditionalFormatting sqref="J948">
    <cfRule type="containsText" dxfId="7408" priority="2961" operator="containsText" text="bb">
      <formula>NOT(ISERROR(SEARCH("bb",J948)))</formula>
    </cfRule>
    <cfRule type="containsText" dxfId="7407" priority="2962" stopIfTrue="1" operator="containsText" text="booking hc">
      <formula>NOT(ISERROR(SEARCH("booking hc",J948)))</formula>
    </cfRule>
    <cfRule type="containsText" dxfId="7406" priority="2963" operator="containsText" text="expedia vc">
      <formula>NOT(ISERROR(SEARCH("expedia vc",J948)))</formula>
    </cfRule>
    <cfRule type="containsText" dxfId="7405" priority="2964" operator="containsText" text="booking hcn">
      <formula>NOT(ISERROR(SEARCH("booking hcn",J948)))</formula>
    </cfRule>
    <cfRule type="containsText" dxfId="7404" priority="2965" stopIfTrue="1" operator="containsText" text="booking vcd">
      <formula>NOT(ISERROR(SEARCH("booking vcd",J948)))</formula>
    </cfRule>
    <cfRule type="containsText" dxfId="7403" priority="2966" stopIfTrue="1" operator="containsText" text="booking vc">
      <formula>NOT(ISERROR(SEARCH("booking vc",J948)))</formula>
    </cfRule>
  </conditionalFormatting>
  <conditionalFormatting sqref="J948">
    <cfRule type="containsText" dxfId="7402" priority="2960" operator="containsText" text="hw">
      <formula>NOT(ISERROR(SEARCH("hw",J948)))</formula>
    </cfRule>
  </conditionalFormatting>
  <conditionalFormatting sqref="J948">
    <cfRule type="containsText" dxfId="7401" priority="2951" operator="containsText" text="hw">
      <formula>NOT(ISERROR(SEARCH("hw",J948)))</formula>
    </cfRule>
    <cfRule type="containsText" dxfId="7400" priority="2952" operator="containsText" text="bb">
      <formula>NOT(ISERROR(SEARCH("bb",J948)))</formula>
    </cfRule>
    <cfRule type="containsText" dxfId="7399" priority="2953" stopIfTrue="1" operator="containsText" text="booking hc">
      <formula>NOT(ISERROR(SEARCH("booking hc",J948)))</formula>
    </cfRule>
    <cfRule type="containsText" dxfId="7398" priority="2954" operator="containsText" text="expedia vc">
      <formula>NOT(ISERROR(SEARCH("expedia vc",J948)))</formula>
    </cfRule>
    <cfRule type="containsText" dxfId="7397" priority="2955" operator="containsText" text="booking hcn">
      <formula>NOT(ISERROR(SEARCH("booking hcn",J948)))</formula>
    </cfRule>
    <cfRule type="containsText" dxfId="7396" priority="2956" stopIfTrue="1" operator="containsText" text="booking vcd">
      <formula>NOT(ISERROR(SEARCH("booking vcd",J948)))</formula>
    </cfRule>
    <cfRule type="containsText" dxfId="7395" priority="2957" stopIfTrue="1" operator="containsText" text="booking vc">
      <formula>NOT(ISERROR(SEARCH("booking vc",J948)))</formula>
    </cfRule>
  </conditionalFormatting>
  <conditionalFormatting sqref="J948">
    <cfRule type="containsText" dxfId="7394" priority="2970" operator="containsText" text="BANND">
      <formula>NOT(ISERROR(SEARCH("BANND",J948)))</formula>
    </cfRule>
    <cfRule type="expression" dxfId="7393" priority="2971">
      <formula>"'=NOT(ISERROR(VLOOKUP('Banned list'!)"</formula>
    </cfRule>
  </conditionalFormatting>
  <conditionalFormatting sqref="N948">
    <cfRule type="containsText" dxfId="7392" priority="2967" stopIfTrue="1" operator="containsText" text="CHARGE ON ARRIVAL">
      <formula>NOT(ISERROR(SEARCH("CHARGE ON ARRIVAL",N948)))</formula>
    </cfRule>
    <cfRule type="containsText" dxfId="7391" priority="2968" stopIfTrue="1" operator="containsText" text="CHARGE VC ON DAY">
      <formula>NOT(ISERROR(SEARCH("CHARGE VC ON DAY",N948)))</formula>
    </cfRule>
    <cfRule type="containsText" dxfId="7390" priority="2969" stopIfTrue="1" operator="containsText" text="PAID">
      <formula>NOT(ISERROR(SEARCH("PAID",N948)))</formula>
    </cfRule>
  </conditionalFormatting>
  <conditionalFormatting sqref="B948">
    <cfRule type="expression" dxfId="7389" priority="2950">
      <formula>"'=NOT(ISERROR(VLOOKUP('Banned list'!)"</formula>
    </cfRule>
  </conditionalFormatting>
  <conditionalFormatting sqref="N948">
    <cfRule type="containsText" dxfId="7388" priority="2949" operator="containsText" text="BANND">
      <formula>NOT(ISERROR(SEARCH("BANND",N948)))</formula>
    </cfRule>
  </conditionalFormatting>
  <conditionalFormatting sqref="D948:H948">
    <cfRule type="containsText" dxfId="7387" priority="2948" operator="containsText" text="BANND">
      <formula>NOT(ISERROR(SEARCH("BANND",D948)))</formula>
    </cfRule>
  </conditionalFormatting>
  <conditionalFormatting sqref="D948:F948">
    <cfRule type="expression" dxfId="7386" priority="2947">
      <formula>"'=NOT(ISERROR(VLOOKUP('Banned list'!)"</formula>
    </cfRule>
  </conditionalFormatting>
  <conditionalFormatting sqref="C948:N948">
    <cfRule type="containsText" dxfId="7385" priority="2943" operator="containsText" text="BANND">
      <formula>NOT(ISERROR(SEARCH("BANND",C948)))</formula>
    </cfRule>
  </conditionalFormatting>
  <conditionalFormatting sqref="H948:L948 B948:F948">
    <cfRule type="expression" dxfId="7384" priority="2942">
      <formula>"'=NOT(ISERROR(VLOOKUP('Banned list'!)"</formula>
    </cfRule>
  </conditionalFormatting>
  <conditionalFormatting sqref="J948">
    <cfRule type="containsText" dxfId="7383" priority="2935" operator="containsText" text="hw">
      <formula>NOT(ISERROR(SEARCH("hw",J948)))</formula>
    </cfRule>
    <cfRule type="containsText" dxfId="7382" priority="2936" operator="containsText" text="bb">
      <formula>NOT(ISERROR(SEARCH("bb",J948)))</formula>
    </cfRule>
    <cfRule type="containsText" dxfId="7381" priority="2937" stopIfTrue="1" operator="containsText" text="booking hc">
      <formula>NOT(ISERROR(SEARCH("booking hc",J948)))</formula>
    </cfRule>
    <cfRule type="containsText" dxfId="7380" priority="2938" operator="containsText" text="expedia vc">
      <formula>NOT(ISERROR(SEARCH("expedia vc",J948)))</formula>
    </cfRule>
    <cfRule type="containsText" dxfId="7379" priority="2939" operator="containsText" text="booking hcn">
      <formula>NOT(ISERROR(SEARCH("booking hcn",J948)))</formula>
    </cfRule>
    <cfRule type="containsText" dxfId="7378" priority="2940" stopIfTrue="1" operator="containsText" text="booking vcd">
      <formula>NOT(ISERROR(SEARCH("booking vcd",J948)))</formula>
    </cfRule>
    <cfRule type="containsText" dxfId="7377" priority="2941" stopIfTrue="1" operator="containsText" text="booking vc">
      <formula>NOT(ISERROR(SEARCH("booking vc",J948)))</formula>
    </cfRule>
  </conditionalFormatting>
  <conditionalFormatting sqref="J948">
    <cfRule type="containsText" dxfId="7376" priority="2944" operator="containsText" text="BANND">
      <formula>NOT(ISERROR(SEARCH("BANND",J948)))</formula>
    </cfRule>
    <cfRule type="expression" dxfId="7375" priority="2945">
      <formula>"'=NOT(ISERROR(VLOOKUP('Banned list'!)"</formula>
    </cfRule>
  </conditionalFormatting>
  <conditionalFormatting sqref="G948">
    <cfRule type="containsText" dxfId="7374" priority="2934" operator="containsText" text="BANND">
      <formula>NOT(ISERROR(SEARCH("BANND",G948)))</formula>
    </cfRule>
  </conditionalFormatting>
  <conditionalFormatting sqref="G948">
    <cfRule type="containsText" dxfId="7373" priority="2933" operator="containsText" text="BANND">
      <formula>NOT(ISERROR(SEARCH("BANND",G948)))</formula>
    </cfRule>
  </conditionalFormatting>
  <conditionalFormatting sqref="G948">
    <cfRule type="containsText" dxfId="7372" priority="2932" operator="containsText" text="BANND">
      <formula>NOT(ISERROR(SEARCH("BANND",G948)))</formula>
    </cfRule>
  </conditionalFormatting>
  <conditionalFormatting sqref="C948:N948">
    <cfRule type="containsText" dxfId="7371" priority="2931" operator="containsText" text="BANND">
      <formula>NOT(ISERROR(SEARCH("BANND",C948)))</formula>
    </cfRule>
  </conditionalFormatting>
  <conditionalFormatting sqref="B948:F948">
    <cfRule type="expression" dxfId="7370" priority="2930">
      <formula>"'=NOT(ISERROR(VLOOKUP('Banned list'!)"</formula>
    </cfRule>
  </conditionalFormatting>
  <conditionalFormatting sqref="B949:F949 H949:L949">
    <cfRule type="expression" dxfId="7369" priority="2915">
      <formula>"'=NOT(ISERROR(VLOOKUP('Banned list'!)"</formula>
    </cfRule>
  </conditionalFormatting>
  <conditionalFormatting sqref="J949">
    <cfRule type="containsText" dxfId="7368" priority="2918" operator="containsText" text="bb">
      <formula>NOT(ISERROR(SEARCH("bb",J949)))</formula>
    </cfRule>
    <cfRule type="containsText" dxfId="7367" priority="2919" stopIfTrue="1" operator="containsText" text="booking hc">
      <formula>NOT(ISERROR(SEARCH("booking hc",J949)))</formula>
    </cfRule>
    <cfRule type="containsText" dxfId="7366" priority="2920" operator="containsText" text="expedia vc">
      <formula>NOT(ISERROR(SEARCH("expedia vc",J949)))</formula>
    </cfRule>
    <cfRule type="containsText" dxfId="7365" priority="2921" operator="containsText" text="booking hcn">
      <formula>NOT(ISERROR(SEARCH("booking hcn",J949)))</formula>
    </cfRule>
    <cfRule type="containsText" dxfId="7364" priority="2922" stopIfTrue="1" operator="containsText" text="booking vcd">
      <formula>NOT(ISERROR(SEARCH("booking vcd",J949)))</formula>
    </cfRule>
    <cfRule type="containsText" dxfId="7363" priority="2923" stopIfTrue="1" operator="containsText" text="booking vc">
      <formula>NOT(ISERROR(SEARCH("booking vc",J949)))</formula>
    </cfRule>
  </conditionalFormatting>
  <conditionalFormatting sqref="J949">
    <cfRule type="containsText" dxfId="7362" priority="2917" operator="containsText" text="hw">
      <formula>NOT(ISERROR(SEARCH("hw",J949)))</formula>
    </cfRule>
  </conditionalFormatting>
  <conditionalFormatting sqref="J949">
    <cfRule type="containsText" dxfId="7361" priority="2908" operator="containsText" text="hw">
      <formula>NOT(ISERROR(SEARCH("hw",J949)))</formula>
    </cfRule>
    <cfRule type="containsText" dxfId="7360" priority="2909" operator="containsText" text="bb">
      <formula>NOT(ISERROR(SEARCH("bb",J949)))</formula>
    </cfRule>
    <cfRule type="containsText" dxfId="7359" priority="2910" stopIfTrue="1" operator="containsText" text="booking hc">
      <formula>NOT(ISERROR(SEARCH("booking hc",J949)))</formula>
    </cfRule>
    <cfRule type="containsText" dxfId="7358" priority="2911" operator="containsText" text="expedia vc">
      <formula>NOT(ISERROR(SEARCH("expedia vc",J949)))</formula>
    </cfRule>
    <cfRule type="containsText" dxfId="7357" priority="2912" operator="containsText" text="booking hcn">
      <formula>NOT(ISERROR(SEARCH("booking hcn",J949)))</formula>
    </cfRule>
    <cfRule type="containsText" dxfId="7356" priority="2913" stopIfTrue="1" operator="containsText" text="booking vcd">
      <formula>NOT(ISERROR(SEARCH("booking vcd",J949)))</formula>
    </cfRule>
    <cfRule type="containsText" dxfId="7355" priority="2914" stopIfTrue="1" operator="containsText" text="booking vc">
      <formula>NOT(ISERROR(SEARCH("booking vc",J949)))</formula>
    </cfRule>
  </conditionalFormatting>
  <conditionalFormatting sqref="J949">
    <cfRule type="containsText" dxfId="7354" priority="2927" operator="containsText" text="BANND">
      <formula>NOT(ISERROR(SEARCH("BANND",J949)))</formula>
    </cfRule>
    <cfRule type="expression" dxfId="7353" priority="2928">
      <formula>"'=NOT(ISERROR(VLOOKUP('Banned list'!)"</formula>
    </cfRule>
  </conditionalFormatting>
  <conditionalFormatting sqref="N949">
    <cfRule type="containsText" dxfId="7352" priority="2924" stopIfTrue="1" operator="containsText" text="CHARGE ON ARRIVAL">
      <formula>NOT(ISERROR(SEARCH("CHARGE ON ARRIVAL",N949)))</formula>
    </cfRule>
    <cfRule type="containsText" dxfId="7351" priority="2925" stopIfTrue="1" operator="containsText" text="CHARGE VC ON DAY">
      <formula>NOT(ISERROR(SEARCH("CHARGE VC ON DAY",N949)))</formula>
    </cfRule>
    <cfRule type="containsText" dxfId="7350" priority="2926" stopIfTrue="1" operator="containsText" text="PAID">
      <formula>NOT(ISERROR(SEARCH("PAID",N949)))</formula>
    </cfRule>
  </conditionalFormatting>
  <conditionalFormatting sqref="B950:F950 H950:L950">
    <cfRule type="expression" dxfId="7349" priority="2893">
      <formula>"'=NOT(ISERROR(VLOOKUP('Banned list'!)"</formula>
    </cfRule>
  </conditionalFormatting>
  <conditionalFormatting sqref="J950">
    <cfRule type="containsText" dxfId="7348" priority="2896" operator="containsText" text="bb">
      <formula>NOT(ISERROR(SEARCH("bb",J950)))</formula>
    </cfRule>
    <cfRule type="containsText" dxfId="7347" priority="2897" stopIfTrue="1" operator="containsText" text="booking hc">
      <formula>NOT(ISERROR(SEARCH("booking hc",J950)))</formula>
    </cfRule>
    <cfRule type="containsText" dxfId="7346" priority="2898" operator="containsText" text="expedia vc">
      <formula>NOT(ISERROR(SEARCH("expedia vc",J950)))</formula>
    </cfRule>
    <cfRule type="containsText" dxfId="7345" priority="2899" operator="containsText" text="booking hcn">
      <formula>NOT(ISERROR(SEARCH("booking hcn",J950)))</formula>
    </cfRule>
    <cfRule type="containsText" dxfId="7344" priority="2900" stopIfTrue="1" operator="containsText" text="booking vcd">
      <formula>NOT(ISERROR(SEARCH("booking vcd",J950)))</formula>
    </cfRule>
    <cfRule type="containsText" dxfId="7343" priority="2901" stopIfTrue="1" operator="containsText" text="booking vc">
      <formula>NOT(ISERROR(SEARCH("booking vc",J950)))</formula>
    </cfRule>
  </conditionalFormatting>
  <conditionalFormatting sqref="J950">
    <cfRule type="containsText" dxfId="7342" priority="2895" operator="containsText" text="hw">
      <formula>NOT(ISERROR(SEARCH("hw",J950)))</formula>
    </cfRule>
  </conditionalFormatting>
  <conditionalFormatting sqref="J950">
    <cfRule type="containsText" dxfId="7341" priority="2886" operator="containsText" text="hw">
      <formula>NOT(ISERROR(SEARCH("hw",J950)))</formula>
    </cfRule>
    <cfRule type="containsText" dxfId="7340" priority="2887" operator="containsText" text="bb">
      <formula>NOT(ISERROR(SEARCH("bb",J950)))</formula>
    </cfRule>
    <cfRule type="containsText" dxfId="7339" priority="2888" stopIfTrue="1" operator="containsText" text="booking hc">
      <formula>NOT(ISERROR(SEARCH("booking hc",J950)))</formula>
    </cfRule>
    <cfRule type="containsText" dxfId="7338" priority="2889" operator="containsText" text="expedia vc">
      <formula>NOT(ISERROR(SEARCH("expedia vc",J950)))</formula>
    </cfRule>
    <cfRule type="containsText" dxfId="7337" priority="2890" operator="containsText" text="booking hcn">
      <formula>NOT(ISERROR(SEARCH("booking hcn",J950)))</formula>
    </cfRule>
    <cfRule type="containsText" dxfId="7336" priority="2891" stopIfTrue="1" operator="containsText" text="booking vcd">
      <formula>NOT(ISERROR(SEARCH("booking vcd",J950)))</formula>
    </cfRule>
    <cfRule type="containsText" dxfId="7335" priority="2892" stopIfTrue="1" operator="containsText" text="booking vc">
      <formula>NOT(ISERROR(SEARCH("booking vc",J950)))</formula>
    </cfRule>
  </conditionalFormatting>
  <conditionalFormatting sqref="J950">
    <cfRule type="containsText" dxfId="7334" priority="2905" operator="containsText" text="BANND">
      <formula>NOT(ISERROR(SEARCH("BANND",J950)))</formula>
    </cfRule>
    <cfRule type="expression" dxfId="7333" priority="2906">
      <formula>"'=NOT(ISERROR(VLOOKUP('Banned list'!)"</formula>
    </cfRule>
  </conditionalFormatting>
  <conditionalFormatting sqref="N950">
    <cfRule type="containsText" dxfId="7332" priority="2902" stopIfTrue="1" operator="containsText" text="CHARGE ON ARRIVAL">
      <formula>NOT(ISERROR(SEARCH("CHARGE ON ARRIVAL",N950)))</formula>
    </cfRule>
    <cfRule type="containsText" dxfId="7331" priority="2903" stopIfTrue="1" operator="containsText" text="CHARGE VC ON DAY">
      <formula>NOT(ISERROR(SEARCH("CHARGE VC ON DAY",N950)))</formula>
    </cfRule>
    <cfRule type="containsText" dxfId="7330" priority="2904" stopIfTrue="1" operator="containsText" text="PAID">
      <formula>NOT(ISERROR(SEARCH("PAID",N950)))</formula>
    </cfRule>
  </conditionalFormatting>
  <conditionalFormatting sqref="B951:F951 H951:L951">
    <cfRule type="expression" dxfId="7329" priority="2871">
      <formula>"'=NOT(ISERROR(VLOOKUP('Banned list'!)"</formula>
    </cfRule>
  </conditionalFormatting>
  <conditionalFormatting sqref="J951">
    <cfRule type="containsText" dxfId="7328" priority="2874" operator="containsText" text="bb">
      <formula>NOT(ISERROR(SEARCH("bb",J951)))</formula>
    </cfRule>
    <cfRule type="containsText" dxfId="7327" priority="2875" stopIfTrue="1" operator="containsText" text="booking hc">
      <formula>NOT(ISERROR(SEARCH("booking hc",J951)))</formula>
    </cfRule>
    <cfRule type="containsText" dxfId="7326" priority="2876" operator="containsText" text="expedia vc">
      <formula>NOT(ISERROR(SEARCH("expedia vc",J951)))</formula>
    </cfRule>
    <cfRule type="containsText" dxfId="7325" priority="2877" operator="containsText" text="booking hcn">
      <formula>NOT(ISERROR(SEARCH("booking hcn",J951)))</formula>
    </cfRule>
    <cfRule type="containsText" dxfId="7324" priority="2878" stopIfTrue="1" operator="containsText" text="booking vcd">
      <formula>NOT(ISERROR(SEARCH("booking vcd",J951)))</formula>
    </cfRule>
    <cfRule type="containsText" dxfId="7323" priority="2879" stopIfTrue="1" operator="containsText" text="booking vc">
      <formula>NOT(ISERROR(SEARCH("booking vc",J951)))</formula>
    </cfRule>
  </conditionalFormatting>
  <conditionalFormatting sqref="J951">
    <cfRule type="containsText" dxfId="7322" priority="2873" operator="containsText" text="hw">
      <formula>NOT(ISERROR(SEARCH("hw",J951)))</formula>
    </cfRule>
  </conditionalFormatting>
  <conditionalFormatting sqref="J951">
    <cfRule type="containsText" dxfId="7321" priority="2864" operator="containsText" text="hw">
      <formula>NOT(ISERROR(SEARCH("hw",J951)))</formula>
    </cfRule>
    <cfRule type="containsText" dxfId="7320" priority="2865" operator="containsText" text="bb">
      <formula>NOT(ISERROR(SEARCH("bb",J951)))</formula>
    </cfRule>
    <cfRule type="containsText" dxfId="7319" priority="2866" stopIfTrue="1" operator="containsText" text="booking hc">
      <formula>NOT(ISERROR(SEARCH("booking hc",J951)))</formula>
    </cfRule>
    <cfRule type="containsText" dxfId="7318" priority="2867" operator="containsText" text="expedia vc">
      <formula>NOT(ISERROR(SEARCH("expedia vc",J951)))</formula>
    </cfRule>
    <cfRule type="containsText" dxfId="7317" priority="2868" operator="containsText" text="booking hcn">
      <formula>NOT(ISERROR(SEARCH("booking hcn",J951)))</formula>
    </cfRule>
    <cfRule type="containsText" dxfId="7316" priority="2869" stopIfTrue="1" operator="containsText" text="booking vcd">
      <formula>NOT(ISERROR(SEARCH("booking vcd",J951)))</formula>
    </cfRule>
    <cfRule type="containsText" dxfId="7315" priority="2870" stopIfTrue="1" operator="containsText" text="booking vc">
      <formula>NOT(ISERROR(SEARCH("booking vc",J951)))</formula>
    </cfRule>
  </conditionalFormatting>
  <conditionalFormatting sqref="J951">
    <cfRule type="containsText" dxfId="7314" priority="2883" operator="containsText" text="BANND">
      <formula>NOT(ISERROR(SEARCH("BANND",J951)))</formula>
    </cfRule>
    <cfRule type="expression" dxfId="7313" priority="2884">
      <formula>"'=NOT(ISERROR(VLOOKUP('Banned list'!)"</formula>
    </cfRule>
  </conditionalFormatting>
  <conditionalFormatting sqref="N951">
    <cfRule type="containsText" dxfId="7312" priority="2880" stopIfTrue="1" operator="containsText" text="CHARGE ON ARRIVAL">
      <formula>NOT(ISERROR(SEARCH("CHARGE ON ARRIVAL",N951)))</formula>
    </cfRule>
    <cfRule type="containsText" dxfId="7311" priority="2881" stopIfTrue="1" operator="containsText" text="CHARGE VC ON DAY">
      <formula>NOT(ISERROR(SEARCH("CHARGE VC ON DAY",N951)))</formula>
    </cfRule>
    <cfRule type="containsText" dxfId="7310" priority="2882" stopIfTrue="1" operator="containsText" text="PAID">
      <formula>NOT(ISERROR(SEARCH("PAID",N951)))</formula>
    </cfRule>
  </conditionalFormatting>
  <conditionalFormatting sqref="H952:L952 B952:F952">
    <cfRule type="expression" dxfId="7309" priority="2849">
      <formula>"'=NOT(ISERROR(VLOOKUP('Banned list'!)"</formula>
    </cfRule>
  </conditionalFormatting>
  <conditionalFormatting sqref="J952">
    <cfRule type="containsText" dxfId="7308" priority="2852" operator="containsText" text="bb">
      <formula>NOT(ISERROR(SEARCH("bb",J952)))</formula>
    </cfRule>
    <cfRule type="containsText" dxfId="7307" priority="2853" stopIfTrue="1" operator="containsText" text="booking hc">
      <formula>NOT(ISERROR(SEARCH("booking hc",J952)))</formula>
    </cfRule>
    <cfRule type="containsText" dxfId="7306" priority="2854" operator="containsText" text="expedia vc">
      <formula>NOT(ISERROR(SEARCH("expedia vc",J952)))</formula>
    </cfRule>
    <cfRule type="containsText" dxfId="7305" priority="2855" operator="containsText" text="booking hcn">
      <formula>NOT(ISERROR(SEARCH("booking hcn",J952)))</formula>
    </cfRule>
    <cfRule type="containsText" dxfId="7304" priority="2856" stopIfTrue="1" operator="containsText" text="booking vcd">
      <formula>NOT(ISERROR(SEARCH("booking vcd",J952)))</formula>
    </cfRule>
    <cfRule type="containsText" dxfId="7303" priority="2857" stopIfTrue="1" operator="containsText" text="booking vc">
      <formula>NOT(ISERROR(SEARCH("booking vc",J952)))</formula>
    </cfRule>
  </conditionalFormatting>
  <conditionalFormatting sqref="J952">
    <cfRule type="containsText" dxfId="7302" priority="2851" operator="containsText" text="hw">
      <formula>NOT(ISERROR(SEARCH("hw",J952)))</formula>
    </cfRule>
  </conditionalFormatting>
  <conditionalFormatting sqref="J952">
    <cfRule type="containsText" dxfId="7301" priority="2842" operator="containsText" text="hw">
      <formula>NOT(ISERROR(SEARCH("hw",J952)))</formula>
    </cfRule>
    <cfRule type="containsText" dxfId="7300" priority="2843" operator="containsText" text="bb">
      <formula>NOT(ISERROR(SEARCH("bb",J952)))</formula>
    </cfRule>
    <cfRule type="containsText" dxfId="7299" priority="2844" stopIfTrue="1" operator="containsText" text="booking hc">
      <formula>NOT(ISERROR(SEARCH("booking hc",J952)))</formula>
    </cfRule>
    <cfRule type="containsText" dxfId="7298" priority="2845" operator="containsText" text="expedia vc">
      <formula>NOT(ISERROR(SEARCH("expedia vc",J952)))</formula>
    </cfRule>
    <cfRule type="containsText" dxfId="7297" priority="2846" operator="containsText" text="booking hcn">
      <formula>NOT(ISERROR(SEARCH("booking hcn",J952)))</formula>
    </cfRule>
    <cfRule type="containsText" dxfId="7296" priority="2847" stopIfTrue="1" operator="containsText" text="booking vcd">
      <formula>NOT(ISERROR(SEARCH("booking vcd",J952)))</formula>
    </cfRule>
    <cfRule type="containsText" dxfId="7295" priority="2848" stopIfTrue="1" operator="containsText" text="booking vc">
      <formula>NOT(ISERROR(SEARCH("booking vc",J952)))</formula>
    </cfRule>
  </conditionalFormatting>
  <conditionalFormatting sqref="J952">
    <cfRule type="containsText" dxfId="7294" priority="2861" operator="containsText" text="BANND">
      <formula>NOT(ISERROR(SEARCH("BANND",J952)))</formula>
    </cfRule>
    <cfRule type="expression" dxfId="7293" priority="2862">
      <formula>"'=NOT(ISERROR(VLOOKUP('Banned list'!)"</formula>
    </cfRule>
  </conditionalFormatting>
  <conditionalFormatting sqref="N952">
    <cfRule type="containsText" dxfId="7292" priority="2858" stopIfTrue="1" operator="containsText" text="CHARGE ON ARRIVAL">
      <formula>NOT(ISERROR(SEARCH("CHARGE ON ARRIVAL",N952)))</formula>
    </cfRule>
    <cfRule type="containsText" dxfId="7291" priority="2859" stopIfTrue="1" operator="containsText" text="CHARGE VC ON DAY">
      <formula>NOT(ISERROR(SEARCH("CHARGE VC ON DAY",N952)))</formula>
    </cfRule>
    <cfRule type="containsText" dxfId="7290" priority="2860" stopIfTrue="1" operator="containsText" text="PAID">
      <formula>NOT(ISERROR(SEARCH("PAID",N952)))</formula>
    </cfRule>
  </conditionalFormatting>
  <conditionalFormatting sqref="B952">
    <cfRule type="expression" dxfId="7289" priority="2841">
      <formula>"'=NOT(ISERROR(VLOOKUP('Banned list'!)"</formula>
    </cfRule>
  </conditionalFormatting>
  <conditionalFormatting sqref="N952">
    <cfRule type="containsText" dxfId="7288" priority="2840" operator="containsText" text="BANND">
      <formula>NOT(ISERROR(SEARCH("BANND",N952)))</formula>
    </cfRule>
  </conditionalFormatting>
  <conditionalFormatting sqref="D952:H952">
    <cfRule type="containsText" dxfId="7287" priority="2839" operator="containsText" text="BANND">
      <formula>NOT(ISERROR(SEARCH("BANND",D952)))</formula>
    </cfRule>
  </conditionalFormatting>
  <conditionalFormatting sqref="D952:F952">
    <cfRule type="expression" dxfId="7286" priority="2838">
      <formula>"'=NOT(ISERROR(VLOOKUP('Banned list'!)"</formula>
    </cfRule>
  </conditionalFormatting>
  <conditionalFormatting sqref="C952:N952">
    <cfRule type="containsText" dxfId="7285" priority="2834" operator="containsText" text="BANND">
      <formula>NOT(ISERROR(SEARCH("BANND",C952)))</formula>
    </cfRule>
  </conditionalFormatting>
  <conditionalFormatting sqref="H952:L952 B952:F952">
    <cfRule type="expression" dxfId="7284" priority="2833">
      <formula>"'=NOT(ISERROR(VLOOKUP('Banned list'!)"</formula>
    </cfRule>
  </conditionalFormatting>
  <conditionalFormatting sqref="J952">
    <cfRule type="containsText" dxfId="7283" priority="2826" operator="containsText" text="hw">
      <formula>NOT(ISERROR(SEARCH("hw",J952)))</formula>
    </cfRule>
    <cfRule type="containsText" dxfId="7282" priority="2827" operator="containsText" text="bb">
      <formula>NOT(ISERROR(SEARCH("bb",J952)))</formula>
    </cfRule>
    <cfRule type="containsText" dxfId="7281" priority="2828" stopIfTrue="1" operator="containsText" text="booking hc">
      <formula>NOT(ISERROR(SEARCH("booking hc",J952)))</formula>
    </cfRule>
    <cfRule type="containsText" dxfId="7280" priority="2829" operator="containsText" text="expedia vc">
      <formula>NOT(ISERROR(SEARCH("expedia vc",J952)))</formula>
    </cfRule>
    <cfRule type="containsText" dxfId="7279" priority="2830" operator="containsText" text="booking hcn">
      <formula>NOT(ISERROR(SEARCH("booking hcn",J952)))</formula>
    </cfRule>
    <cfRule type="containsText" dxfId="7278" priority="2831" stopIfTrue="1" operator="containsText" text="booking vcd">
      <formula>NOT(ISERROR(SEARCH("booking vcd",J952)))</formula>
    </cfRule>
    <cfRule type="containsText" dxfId="7277" priority="2832" stopIfTrue="1" operator="containsText" text="booking vc">
      <formula>NOT(ISERROR(SEARCH("booking vc",J952)))</formula>
    </cfRule>
  </conditionalFormatting>
  <conditionalFormatting sqref="J952">
    <cfRule type="containsText" dxfId="7276" priority="2835" operator="containsText" text="BANND">
      <formula>NOT(ISERROR(SEARCH("BANND",J952)))</formula>
    </cfRule>
    <cfRule type="expression" dxfId="7275" priority="2836">
      <formula>"'=NOT(ISERROR(VLOOKUP('Banned list'!)"</formula>
    </cfRule>
  </conditionalFormatting>
  <conditionalFormatting sqref="G952">
    <cfRule type="containsText" dxfId="7274" priority="2825" operator="containsText" text="BANND">
      <formula>NOT(ISERROR(SEARCH("BANND",G952)))</formula>
    </cfRule>
  </conditionalFormatting>
  <conditionalFormatting sqref="G952">
    <cfRule type="containsText" dxfId="7273" priority="2824" operator="containsText" text="BANND">
      <formula>NOT(ISERROR(SEARCH("BANND",G952)))</formula>
    </cfRule>
  </conditionalFormatting>
  <conditionalFormatting sqref="G952">
    <cfRule type="containsText" dxfId="7272" priority="2823" operator="containsText" text="BANND">
      <formula>NOT(ISERROR(SEARCH("BANND",G952)))</formula>
    </cfRule>
  </conditionalFormatting>
  <conditionalFormatting sqref="C952:N952">
    <cfRule type="containsText" dxfId="7271" priority="2822" operator="containsText" text="BANND">
      <formula>NOT(ISERROR(SEARCH("BANND",C952)))</formula>
    </cfRule>
  </conditionalFormatting>
  <conditionalFormatting sqref="B952:F952">
    <cfRule type="expression" dxfId="7270" priority="2821">
      <formula>"'=NOT(ISERROR(VLOOKUP('Banned list'!)"</formula>
    </cfRule>
  </conditionalFormatting>
  <conditionalFormatting sqref="H953:L953 B953:F953">
    <cfRule type="expression" dxfId="7269" priority="2806">
      <formula>"'=NOT(ISERROR(VLOOKUP('Banned list'!)"</formula>
    </cfRule>
  </conditionalFormatting>
  <conditionalFormatting sqref="J953">
    <cfRule type="containsText" dxfId="7268" priority="2809" operator="containsText" text="bb">
      <formula>NOT(ISERROR(SEARCH("bb",J953)))</formula>
    </cfRule>
    <cfRule type="containsText" dxfId="7267" priority="2810" stopIfTrue="1" operator="containsText" text="booking hc">
      <formula>NOT(ISERROR(SEARCH("booking hc",J953)))</formula>
    </cfRule>
    <cfRule type="containsText" dxfId="7266" priority="2811" operator="containsText" text="expedia vc">
      <formula>NOT(ISERROR(SEARCH("expedia vc",J953)))</formula>
    </cfRule>
    <cfRule type="containsText" dxfId="7265" priority="2812" operator="containsText" text="booking hcn">
      <formula>NOT(ISERROR(SEARCH("booking hcn",J953)))</formula>
    </cfRule>
    <cfRule type="containsText" dxfId="7264" priority="2813" stopIfTrue="1" operator="containsText" text="booking vcd">
      <formula>NOT(ISERROR(SEARCH("booking vcd",J953)))</formula>
    </cfRule>
    <cfRule type="containsText" dxfId="7263" priority="2814" stopIfTrue="1" operator="containsText" text="booking vc">
      <formula>NOT(ISERROR(SEARCH("booking vc",J953)))</formula>
    </cfRule>
  </conditionalFormatting>
  <conditionalFormatting sqref="J953">
    <cfRule type="containsText" dxfId="7262" priority="2808" operator="containsText" text="hw">
      <formula>NOT(ISERROR(SEARCH("hw",J953)))</formula>
    </cfRule>
  </conditionalFormatting>
  <conditionalFormatting sqref="J953">
    <cfRule type="containsText" dxfId="7261" priority="2799" operator="containsText" text="hw">
      <formula>NOT(ISERROR(SEARCH("hw",J953)))</formula>
    </cfRule>
    <cfRule type="containsText" dxfId="7260" priority="2800" operator="containsText" text="bb">
      <formula>NOT(ISERROR(SEARCH("bb",J953)))</formula>
    </cfRule>
    <cfRule type="containsText" dxfId="7259" priority="2801" stopIfTrue="1" operator="containsText" text="booking hc">
      <formula>NOT(ISERROR(SEARCH("booking hc",J953)))</formula>
    </cfRule>
    <cfRule type="containsText" dxfId="7258" priority="2802" operator="containsText" text="expedia vc">
      <formula>NOT(ISERROR(SEARCH("expedia vc",J953)))</formula>
    </cfRule>
    <cfRule type="containsText" dxfId="7257" priority="2803" operator="containsText" text="booking hcn">
      <formula>NOT(ISERROR(SEARCH("booking hcn",J953)))</formula>
    </cfRule>
    <cfRule type="containsText" dxfId="7256" priority="2804" stopIfTrue="1" operator="containsText" text="booking vcd">
      <formula>NOT(ISERROR(SEARCH("booking vcd",J953)))</formula>
    </cfRule>
    <cfRule type="containsText" dxfId="7255" priority="2805" stopIfTrue="1" operator="containsText" text="booking vc">
      <formula>NOT(ISERROR(SEARCH("booking vc",J953)))</formula>
    </cfRule>
  </conditionalFormatting>
  <conditionalFormatting sqref="J953">
    <cfRule type="containsText" dxfId="7254" priority="2818" operator="containsText" text="BANND">
      <formula>NOT(ISERROR(SEARCH("BANND",J953)))</formula>
    </cfRule>
    <cfRule type="expression" dxfId="7253" priority="2819">
      <formula>"'=NOT(ISERROR(VLOOKUP('Banned list'!)"</formula>
    </cfRule>
  </conditionalFormatting>
  <conditionalFormatting sqref="N953">
    <cfRule type="containsText" dxfId="7252" priority="2815" stopIfTrue="1" operator="containsText" text="CHARGE ON ARRIVAL">
      <formula>NOT(ISERROR(SEARCH("CHARGE ON ARRIVAL",N953)))</formula>
    </cfRule>
    <cfRule type="containsText" dxfId="7251" priority="2816" stopIfTrue="1" operator="containsText" text="CHARGE VC ON DAY">
      <formula>NOT(ISERROR(SEARCH("CHARGE VC ON DAY",N953)))</formula>
    </cfRule>
    <cfRule type="containsText" dxfId="7250" priority="2817" stopIfTrue="1" operator="containsText" text="PAID">
      <formula>NOT(ISERROR(SEARCH("PAID",N953)))</formula>
    </cfRule>
  </conditionalFormatting>
  <conditionalFormatting sqref="I953">
    <cfRule type="containsText" dxfId="7249" priority="2798" operator="containsText" text="BANND">
      <formula>NOT(ISERROR(SEARCH("BANND",I953)))</formula>
    </cfRule>
  </conditionalFormatting>
  <conditionalFormatting sqref="I953">
    <cfRule type="expression" dxfId="7248" priority="2797">
      <formula>"'=NOT(ISERROR(VLOOKUP('Banned list'!)"</formula>
    </cfRule>
  </conditionalFormatting>
  <conditionalFormatting sqref="D953:H953">
    <cfRule type="containsText" dxfId="7247" priority="2796" operator="containsText" text="BANND">
      <formula>NOT(ISERROR(SEARCH("BANND",D953)))</formula>
    </cfRule>
  </conditionalFormatting>
  <conditionalFormatting sqref="D953:F953">
    <cfRule type="expression" dxfId="7246" priority="2795">
      <formula>"'=NOT(ISERROR(VLOOKUP('Banned list'!)"</formula>
    </cfRule>
  </conditionalFormatting>
  <conditionalFormatting sqref="H954:L954 B954:F954">
    <cfRule type="expression" dxfId="7245" priority="2780">
      <formula>"'=NOT(ISERROR(VLOOKUP('Banned list'!)"</formula>
    </cfRule>
  </conditionalFormatting>
  <conditionalFormatting sqref="J954">
    <cfRule type="containsText" dxfId="7244" priority="2783" operator="containsText" text="bb">
      <formula>NOT(ISERROR(SEARCH("bb",J954)))</formula>
    </cfRule>
    <cfRule type="containsText" dxfId="7243" priority="2784" stopIfTrue="1" operator="containsText" text="booking hc">
      <formula>NOT(ISERROR(SEARCH("booking hc",J954)))</formula>
    </cfRule>
    <cfRule type="containsText" dxfId="7242" priority="2785" operator="containsText" text="expedia vc">
      <formula>NOT(ISERROR(SEARCH("expedia vc",J954)))</formula>
    </cfRule>
    <cfRule type="containsText" dxfId="7241" priority="2786" operator="containsText" text="booking hcn">
      <formula>NOT(ISERROR(SEARCH("booking hcn",J954)))</formula>
    </cfRule>
    <cfRule type="containsText" dxfId="7240" priority="2787" stopIfTrue="1" operator="containsText" text="booking vcd">
      <formula>NOT(ISERROR(SEARCH("booking vcd",J954)))</formula>
    </cfRule>
    <cfRule type="containsText" dxfId="7239" priority="2788" stopIfTrue="1" operator="containsText" text="booking vc">
      <formula>NOT(ISERROR(SEARCH("booking vc",J954)))</formula>
    </cfRule>
  </conditionalFormatting>
  <conditionalFormatting sqref="J954">
    <cfRule type="containsText" dxfId="7238" priority="2782" operator="containsText" text="hw">
      <formula>NOT(ISERROR(SEARCH("hw",J954)))</formula>
    </cfRule>
  </conditionalFormatting>
  <conditionalFormatting sqref="J954">
    <cfRule type="containsText" dxfId="7237" priority="2773" operator="containsText" text="hw">
      <formula>NOT(ISERROR(SEARCH("hw",J954)))</formula>
    </cfRule>
    <cfRule type="containsText" dxfId="7236" priority="2774" operator="containsText" text="bb">
      <formula>NOT(ISERROR(SEARCH("bb",J954)))</formula>
    </cfRule>
    <cfRule type="containsText" dxfId="7235" priority="2775" stopIfTrue="1" operator="containsText" text="booking hc">
      <formula>NOT(ISERROR(SEARCH("booking hc",J954)))</formula>
    </cfRule>
    <cfRule type="containsText" dxfId="7234" priority="2776" operator="containsText" text="expedia vc">
      <formula>NOT(ISERROR(SEARCH("expedia vc",J954)))</formula>
    </cfRule>
    <cfRule type="containsText" dxfId="7233" priority="2777" operator="containsText" text="booking hcn">
      <formula>NOT(ISERROR(SEARCH("booking hcn",J954)))</formula>
    </cfRule>
    <cfRule type="containsText" dxfId="7232" priority="2778" stopIfTrue="1" operator="containsText" text="booking vcd">
      <formula>NOT(ISERROR(SEARCH("booking vcd",J954)))</formula>
    </cfRule>
    <cfRule type="containsText" dxfId="7231" priority="2779" stopIfTrue="1" operator="containsText" text="booking vc">
      <formula>NOT(ISERROR(SEARCH("booking vc",J954)))</formula>
    </cfRule>
  </conditionalFormatting>
  <conditionalFormatting sqref="J954">
    <cfRule type="containsText" dxfId="7230" priority="2792" operator="containsText" text="BANND">
      <formula>NOT(ISERROR(SEARCH("BANND",J954)))</formula>
    </cfRule>
    <cfRule type="expression" dxfId="7229" priority="2793">
      <formula>"'=NOT(ISERROR(VLOOKUP('Banned list'!)"</formula>
    </cfRule>
  </conditionalFormatting>
  <conditionalFormatting sqref="N954">
    <cfRule type="containsText" dxfId="7228" priority="2789" stopIfTrue="1" operator="containsText" text="CHARGE ON ARRIVAL">
      <formula>NOT(ISERROR(SEARCH("CHARGE ON ARRIVAL",N954)))</formula>
    </cfRule>
    <cfRule type="containsText" dxfId="7227" priority="2790" stopIfTrue="1" operator="containsText" text="CHARGE VC ON DAY">
      <formula>NOT(ISERROR(SEARCH("CHARGE VC ON DAY",N954)))</formula>
    </cfRule>
    <cfRule type="containsText" dxfId="7226" priority="2791" stopIfTrue="1" operator="containsText" text="PAID">
      <formula>NOT(ISERROR(SEARCH("PAID",N954)))</formula>
    </cfRule>
  </conditionalFormatting>
  <conditionalFormatting sqref="B954">
    <cfRule type="expression" dxfId="7225" priority="2772">
      <formula>"'=NOT(ISERROR(VLOOKUP('Banned list'!)"</formula>
    </cfRule>
  </conditionalFormatting>
  <conditionalFormatting sqref="N954">
    <cfRule type="containsText" dxfId="7224" priority="2771" operator="containsText" text="BANND">
      <formula>NOT(ISERROR(SEARCH("BANND",N954)))</formula>
    </cfRule>
  </conditionalFormatting>
  <conditionalFormatting sqref="D954:H954">
    <cfRule type="containsText" dxfId="7223" priority="2770" operator="containsText" text="BANND">
      <formula>NOT(ISERROR(SEARCH("BANND",D954)))</formula>
    </cfRule>
  </conditionalFormatting>
  <conditionalFormatting sqref="D954:F954">
    <cfRule type="expression" dxfId="7222" priority="2769">
      <formula>"'=NOT(ISERROR(VLOOKUP('Banned list'!)"</formula>
    </cfRule>
  </conditionalFormatting>
  <conditionalFormatting sqref="B955:F955 H955:L955">
    <cfRule type="expression" dxfId="7221" priority="2754">
      <formula>"'=NOT(ISERROR(VLOOKUP('Banned list'!)"</formula>
    </cfRule>
  </conditionalFormatting>
  <conditionalFormatting sqref="J955">
    <cfRule type="containsText" dxfId="7220" priority="2757" operator="containsText" text="bb">
      <formula>NOT(ISERROR(SEARCH("bb",J955)))</formula>
    </cfRule>
    <cfRule type="containsText" dxfId="7219" priority="2758" stopIfTrue="1" operator="containsText" text="booking hc">
      <formula>NOT(ISERROR(SEARCH("booking hc",J955)))</formula>
    </cfRule>
    <cfRule type="containsText" dxfId="7218" priority="2759" operator="containsText" text="expedia vc">
      <formula>NOT(ISERROR(SEARCH("expedia vc",J955)))</formula>
    </cfRule>
    <cfRule type="containsText" dxfId="7217" priority="2760" operator="containsText" text="booking hcn">
      <formula>NOT(ISERROR(SEARCH("booking hcn",J955)))</formula>
    </cfRule>
    <cfRule type="containsText" dxfId="7216" priority="2761" stopIfTrue="1" operator="containsText" text="booking vcd">
      <formula>NOT(ISERROR(SEARCH("booking vcd",J955)))</formula>
    </cfRule>
    <cfRule type="containsText" dxfId="7215" priority="2762" stopIfTrue="1" operator="containsText" text="booking vc">
      <formula>NOT(ISERROR(SEARCH("booking vc",J955)))</formula>
    </cfRule>
  </conditionalFormatting>
  <conditionalFormatting sqref="J955">
    <cfRule type="containsText" dxfId="7214" priority="2756" operator="containsText" text="hw">
      <formula>NOT(ISERROR(SEARCH("hw",J955)))</formula>
    </cfRule>
  </conditionalFormatting>
  <conditionalFormatting sqref="J955">
    <cfRule type="containsText" dxfId="7213" priority="2747" operator="containsText" text="hw">
      <formula>NOT(ISERROR(SEARCH("hw",J955)))</formula>
    </cfRule>
    <cfRule type="containsText" dxfId="7212" priority="2748" operator="containsText" text="bb">
      <formula>NOT(ISERROR(SEARCH("bb",J955)))</formula>
    </cfRule>
    <cfRule type="containsText" dxfId="7211" priority="2749" stopIfTrue="1" operator="containsText" text="booking hc">
      <formula>NOT(ISERROR(SEARCH("booking hc",J955)))</formula>
    </cfRule>
    <cfRule type="containsText" dxfId="7210" priority="2750" operator="containsText" text="expedia vc">
      <formula>NOT(ISERROR(SEARCH("expedia vc",J955)))</formula>
    </cfRule>
    <cfRule type="containsText" dxfId="7209" priority="2751" operator="containsText" text="booking hcn">
      <formula>NOT(ISERROR(SEARCH("booking hcn",J955)))</formula>
    </cfRule>
    <cfRule type="containsText" dxfId="7208" priority="2752" stopIfTrue="1" operator="containsText" text="booking vcd">
      <formula>NOT(ISERROR(SEARCH("booking vcd",J955)))</formula>
    </cfRule>
    <cfRule type="containsText" dxfId="7207" priority="2753" stopIfTrue="1" operator="containsText" text="booking vc">
      <formula>NOT(ISERROR(SEARCH("booking vc",J955)))</formula>
    </cfRule>
  </conditionalFormatting>
  <conditionalFormatting sqref="J955">
    <cfRule type="containsText" dxfId="7206" priority="2766" operator="containsText" text="BANND">
      <formula>NOT(ISERROR(SEARCH("BANND",J955)))</formula>
    </cfRule>
    <cfRule type="expression" dxfId="7205" priority="2767">
      <formula>"'=NOT(ISERROR(VLOOKUP('Banned list'!)"</formula>
    </cfRule>
  </conditionalFormatting>
  <conditionalFormatting sqref="N955">
    <cfRule type="containsText" dxfId="7204" priority="2763" stopIfTrue="1" operator="containsText" text="CHARGE ON ARRIVAL">
      <formula>NOT(ISERROR(SEARCH("CHARGE ON ARRIVAL",N955)))</formula>
    </cfRule>
    <cfRule type="containsText" dxfId="7203" priority="2764" stopIfTrue="1" operator="containsText" text="CHARGE VC ON DAY">
      <formula>NOT(ISERROR(SEARCH("CHARGE VC ON DAY",N955)))</formula>
    </cfRule>
    <cfRule type="containsText" dxfId="7202" priority="2765" stopIfTrue="1" operator="containsText" text="PAID">
      <formula>NOT(ISERROR(SEARCH("PAID",N955)))</formula>
    </cfRule>
  </conditionalFormatting>
  <conditionalFormatting sqref="B955">
    <cfRule type="expression" dxfId="7201" priority="2746">
      <formula>"'=NOT(ISERROR(VLOOKUP('Banned list'!)"</formula>
    </cfRule>
  </conditionalFormatting>
  <conditionalFormatting sqref="N955">
    <cfRule type="containsText" dxfId="7200" priority="2745" operator="containsText" text="BANND">
      <formula>NOT(ISERROR(SEARCH("BANND",N955)))</formula>
    </cfRule>
  </conditionalFormatting>
  <conditionalFormatting sqref="D955:H955">
    <cfRule type="containsText" dxfId="7199" priority="2744" operator="containsText" text="BANND">
      <formula>NOT(ISERROR(SEARCH("BANND",D955)))</formula>
    </cfRule>
  </conditionalFormatting>
  <conditionalFormatting sqref="D955:F955">
    <cfRule type="expression" dxfId="7198" priority="2743">
      <formula>"'=NOT(ISERROR(VLOOKUP('Banned list'!)"</formula>
    </cfRule>
  </conditionalFormatting>
  <conditionalFormatting sqref="C955:N955">
    <cfRule type="containsText" dxfId="7197" priority="2739" operator="containsText" text="BANND">
      <formula>NOT(ISERROR(SEARCH("BANND",C955)))</formula>
    </cfRule>
  </conditionalFormatting>
  <conditionalFormatting sqref="B955:F955 H955:L955">
    <cfRule type="expression" dxfId="7196" priority="2738">
      <formula>"'=NOT(ISERROR(VLOOKUP('Banned list'!)"</formula>
    </cfRule>
  </conditionalFormatting>
  <conditionalFormatting sqref="J955">
    <cfRule type="containsText" dxfId="7195" priority="2731" operator="containsText" text="hw">
      <formula>NOT(ISERROR(SEARCH("hw",J955)))</formula>
    </cfRule>
    <cfRule type="containsText" dxfId="7194" priority="2732" operator="containsText" text="bb">
      <formula>NOT(ISERROR(SEARCH("bb",J955)))</formula>
    </cfRule>
    <cfRule type="containsText" dxfId="7193" priority="2733" stopIfTrue="1" operator="containsText" text="booking hc">
      <formula>NOT(ISERROR(SEARCH("booking hc",J955)))</formula>
    </cfRule>
    <cfRule type="containsText" dxfId="7192" priority="2734" operator="containsText" text="expedia vc">
      <formula>NOT(ISERROR(SEARCH("expedia vc",J955)))</formula>
    </cfRule>
    <cfRule type="containsText" dxfId="7191" priority="2735" operator="containsText" text="booking hcn">
      <formula>NOT(ISERROR(SEARCH("booking hcn",J955)))</formula>
    </cfRule>
    <cfRule type="containsText" dxfId="7190" priority="2736" stopIfTrue="1" operator="containsText" text="booking vcd">
      <formula>NOT(ISERROR(SEARCH("booking vcd",J955)))</formula>
    </cfRule>
    <cfRule type="containsText" dxfId="7189" priority="2737" stopIfTrue="1" operator="containsText" text="booking vc">
      <formula>NOT(ISERROR(SEARCH("booking vc",J955)))</formula>
    </cfRule>
  </conditionalFormatting>
  <conditionalFormatting sqref="J955">
    <cfRule type="containsText" dxfId="7188" priority="2740" operator="containsText" text="BANND">
      <formula>NOT(ISERROR(SEARCH("BANND",J955)))</formula>
    </cfRule>
    <cfRule type="expression" dxfId="7187" priority="2741">
      <formula>"'=NOT(ISERROR(VLOOKUP('Banned list'!)"</formula>
    </cfRule>
  </conditionalFormatting>
  <conditionalFormatting sqref="G955">
    <cfRule type="containsText" dxfId="7186" priority="2730" operator="containsText" text="BANND">
      <formula>NOT(ISERROR(SEARCH("BANND",G955)))</formula>
    </cfRule>
  </conditionalFormatting>
  <conditionalFormatting sqref="G955">
    <cfRule type="containsText" dxfId="7185" priority="2729" operator="containsText" text="BANND">
      <formula>NOT(ISERROR(SEARCH("BANND",G955)))</formula>
    </cfRule>
  </conditionalFormatting>
  <conditionalFormatting sqref="G955">
    <cfRule type="containsText" dxfId="7184" priority="2728" operator="containsText" text="BANND">
      <formula>NOT(ISERROR(SEARCH("BANND",G955)))</formula>
    </cfRule>
  </conditionalFormatting>
  <conditionalFormatting sqref="C955:N955">
    <cfRule type="containsText" dxfId="7183" priority="2727" operator="containsText" text="BANND">
      <formula>NOT(ISERROR(SEARCH("BANND",C955)))</formula>
    </cfRule>
  </conditionalFormatting>
  <conditionalFormatting sqref="B955:F955">
    <cfRule type="expression" dxfId="7182" priority="2726">
      <formula>"'=NOT(ISERROR(VLOOKUP('Banned list'!)"</formula>
    </cfRule>
  </conditionalFormatting>
  <conditionalFormatting sqref="C955:H955">
    <cfRule type="containsText" dxfId="7181" priority="2722" operator="containsText" text="BANND">
      <formula>NOT(ISERROR(SEARCH("BANND",C955)))</formula>
    </cfRule>
  </conditionalFormatting>
  <conditionalFormatting sqref="J955:L955 H955 B955:F955">
    <cfRule type="expression" dxfId="7180" priority="2721">
      <formula>"'=NOT(ISERROR(VLOOKUP('Banned list'!)"</formula>
    </cfRule>
  </conditionalFormatting>
  <conditionalFormatting sqref="J955">
    <cfRule type="containsText" dxfId="7179" priority="2714" operator="containsText" text="hw">
      <formula>NOT(ISERROR(SEARCH("hw",J955)))</formula>
    </cfRule>
    <cfRule type="containsText" dxfId="7178" priority="2715" operator="containsText" text="bb">
      <formula>NOT(ISERROR(SEARCH("bb",J955)))</formula>
    </cfRule>
    <cfRule type="containsText" dxfId="7177" priority="2716" stopIfTrue="1" operator="containsText" text="booking hc">
      <formula>NOT(ISERROR(SEARCH("booking hc",J955)))</formula>
    </cfRule>
    <cfRule type="containsText" dxfId="7176" priority="2717" operator="containsText" text="expedia vc">
      <formula>NOT(ISERROR(SEARCH("expedia vc",J955)))</formula>
    </cfRule>
    <cfRule type="containsText" dxfId="7175" priority="2718" operator="containsText" text="booking hcn">
      <formula>NOT(ISERROR(SEARCH("booking hcn",J955)))</formula>
    </cfRule>
    <cfRule type="containsText" dxfId="7174" priority="2719" stopIfTrue="1" operator="containsText" text="booking vcd">
      <formula>NOT(ISERROR(SEARCH("booking vcd",J955)))</formula>
    </cfRule>
    <cfRule type="containsText" dxfId="7173" priority="2720" stopIfTrue="1" operator="containsText" text="booking vc">
      <formula>NOT(ISERROR(SEARCH("booking vc",J955)))</formula>
    </cfRule>
  </conditionalFormatting>
  <conditionalFormatting sqref="J955">
    <cfRule type="containsText" dxfId="7172" priority="2723" operator="containsText" text="BANND">
      <formula>NOT(ISERROR(SEARCH("BANND",J955)))</formula>
    </cfRule>
    <cfRule type="expression" dxfId="7171" priority="2724">
      <formula>"'=NOT(ISERROR(VLOOKUP('Banned list'!)"</formula>
    </cfRule>
  </conditionalFormatting>
  <conditionalFormatting sqref="G955">
    <cfRule type="containsText" dxfId="7170" priority="2713" operator="containsText" text="BANND">
      <formula>NOT(ISERROR(SEARCH("BANND",G955)))</formula>
    </cfRule>
  </conditionalFormatting>
  <conditionalFormatting sqref="G955">
    <cfRule type="containsText" dxfId="7169" priority="2712" operator="containsText" text="BANND">
      <formula>NOT(ISERROR(SEARCH("BANND",G955)))</formula>
    </cfRule>
  </conditionalFormatting>
  <conditionalFormatting sqref="G955">
    <cfRule type="containsText" dxfId="7168" priority="2711" operator="containsText" text="BANND">
      <formula>NOT(ISERROR(SEARCH("BANND",G955)))</formula>
    </cfRule>
  </conditionalFormatting>
  <conditionalFormatting sqref="B956:F956 H956:L956">
    <cfRule type="expression" dxfId="7167" priority="2696">
      <formula>"'=NOT(ISERROR(VLOOKUP('Banned list'!)"</formula>
    </cfRule>
  </conditionalFormatting>
  <conditionalFormatting sqref="J956">
    <cfRule type="containsText" dxfId="7166" priority="2699" operator="containsText" text="bb">
      <formula>NOT(ISERROR(SEARCH("bb",J956)))</formula>
    </cfRule>
    <cfRule type="containsText" dxfId="7165" priority="2700" stopIfTrue="1" operator="containsText" text="booking hc">
      <formula>NOT(ISERROR(SEARCH("booking hc",J956)))</formula>
    </cfRule>
    <cfRule type="containsText" dxfId="7164" priority="2701" operator="containsText" text="expedia vc">
      <formula>NOT(ISERROR(SEARCH("expedia vc",J956)))</formula>
    </cfRule>
    <cfRule type="containsText" dxfId="7163" priority="2702" operator="containsText" text="booking hcn">
      <formula>NOT(ISERROR(SEARCH("booking hcn",J956)))</formula>
    </cfRule>
    <cfRule type="containsText" dxfId="7162" priority="2703" stopIfTrue="1" operator="containsText" text="booking vcd">
      <formula>NOT(ISERROR(SEARCH("booking vcd",J956)))</formula>
    </cfRule>
    <cfRule type="containsText" dxfId="7161" priority="2704" stopIfTrue="1" operator="containsText" text="booking vc">
      <formula>NOT(ISERROR(SEARCH("booking vc",J956)))</formula>
    </cfRule>
  </conditionalFormatting>
  <conditionalFormatting sqref="J956">
    <cfRule type="containsText" dxfId="7160" priority="2698" operator="containsText" text="hw">
      <formula>NOT(ISERROR(SEARCH("hw",J956)))</formula>
    </cfRule>
  </conditionalFormatting>
  <conditionalFormatting sqref="J956">
    <cfRule type="containsText" dxfId="7159" priority="2689" operator="containsText" text="hw">
      <formula>NOT(ISERROR(SEARCH("hw",J956)))</formula>
    </cfRule>
    <cfRule type="containsText" dxfId="7158" priority="2690" operator="containsText" text="bb">
      <formula>NOT(ISERROR(SEARCH("bb",J956)))</formula>
    </cfRule>
    <cfRule type="containsText" dxfId="7157" priority="2691" stopIfTrue="1" operator="containsText" text="booking hc">
      <formula>NOT(ISERROR(SEARCH("booking hc",J956)))</formula>
    </cfRule>
    <cfRule type="containsText" dxfId="7156" priority="2692" operator="containsText" text="expedia vc">
      <formula>NOT(ISERROR(SEARCH("expedia vc",J956)))</formula>
    </cfRule>
    <cfRule type="containsText" dxfId="7155" priority="2693" operator="containsText" text="booking hcn">
      <formula>NOT(ISERROR(SEARCH("booking hcn",J956)))</formula>
    </cfRule>
    <cfRule type="containsText" dxfId="7154" priority="2694" stopIfTrue="1" operator="containsText" text="booking vcd">
      <formula>NOT(ISERROR(SEARCH("booking vcd",J956)))</formula>
    </cfRule>
    <cfRule type="containsText" dxfId="7153" priority="2695" stopIfTrue="1" operator="containsText" text="booking vc">
      <formula>NOT(ISERROR(SEARCH("booking vc",J956)))</formula>
    </cfRule>
  </conditionalFormatting>
  <conditionalFormatting sqref="J956">
    <cfRule type="containsText" dxfId="7152" priority="2708" operator="containsText" text="BANND">
      <formula>NOT(ISERROR(SEARCH("BANND",J956)))</formula>
    </cfRule>
    <cfRule type="expression" dxfId="7151" priority="2709">
      <formula>"'=NOT(ISERROR(VLOOKUP('Banned list'!)"</formula>
    </cfRule>
  </conditionalFormatting>
  <conditionalFormatting sqref="N956">
    <cfRule type="containsText" dxfId="7150" priority="2705" stopIfTrue="1" operator="containsText" text="CHARGE ON ARRIVAL">
      <formula>NOT(ISERROR(SEARCH("CHARGE ON ARRIVAL",N956)))</formula>
    </cfRule>
    <cfRule type="containsText" dxfId="7149" priority="2706" stopIfTrue="1" operator="containsText" text="CHARGE VC ON DAY">
      <formula>NOT(ISERROR(SEARCH("CHARGE VC ON DAY",N956)))</formula>
    </cfRule>
    <cfRule type="containsText" dxfId="7148" priority="2707" stopIfTrue="1" operator="containsText" text="PAID">
      <formula>NOT(ISERROR(SEARCH("PAID",N956)))</formula>
    </cfRule>
  </conditionalFormatting>
  <conditionalFormatting sqref="I956">
    <cfRule type="containsText" dxfId="7147" priority="2688" operator="containsText" text="BANND">
      <formula>NOT(ISERROR(SEARCH("BANND",I956)))</formula>
    </cfRule>
  </conditionalFormatting>
  <conditionalFormatting sqref="I956">
    <cfRule type="expression" dxfId="7146" priority="2687">
      <formula>"'=NOT(ISERROR(VLOOKUP('Banned list'!)"</formula>
    </cfRule>
  </conditionalFormatting>
  <conditionalFormatting sqref="I956">
    <cfRule type="containsText" dxfId="7145" priority="2686" operator="containsText" text="BANND">
      <formula>NOT(ISERROR(SEARCH("BANND",I956)))</formula>
    </cfRule>
  </conditionalFormatting>
  <conditionalFormatting sqref="I956">
    <cfRule type="expression" dxfId="7144" priority="2685">
      <formula>"'=NOT(ISERROR(VLOOKUP('Banned list'!)"</formula>
    </cfRule>
  </conditionalFormatting>
  <conditionalFormatting sqref="C956:H956">
    <cfRule type="containsText" dxfId="7143" priority="2672" operator="containsText" text="BANND">
      <formula>NOT(ISERROR(SEARCH("BANND",C956)))</formula>
    </cfRule>
  </conditionalFormatting>
  <conditionalFormatting sqref="H956 B956:F956 J956:L956">
    <cfRule type="expression" dxfId="7142" priority="2671">
      <formula>"'=NOT(ISERROR(VLOOKUP('Banned list'!)"</formula>
    </cfRule>
  </conditionalFormatting>
  <conditionalFormatting sqref="J956">
    <cfRule type="containsText" dxfId="7141" priority="2674" operator="containsText" text="bb">
      <formula>NOT(ISERROR(SEARCH("bb",J956)))</formula>
    </cfRule>
    <cfRule type="containsText" dxfId="7140" priority="2675" stopIfTrue="1" operator="containsText" text="booking hc">
      <formula>NOT(ISERROR(SEARCH("booking hc",J956)))</formula>
    </cfRule>
    <cfRule type="containsText" dxfId="7139" priority="2676" operator="containsText" text="expedia vc">
      <formula>NOT(ISERROR(SEARCH("expedia vc",J956)))</formula>
    </cfRule>
    <cfRule type="containsText" dxfId="7138" priority="2677" operator="containsText" text="booking hcn">
      <formula>NOT(ISERROR(SEARCH("booking hcn",J956)))</formula>
    </cfRule>
    <cfRule type="containsText" dxfId="7137" priority="2678" stopIfTrue="1" operator="containsText" text="booking vcd">
      <formula>NOT(ISERROR(SEARCH("booking vcd",J956)))</formula>
    </cfRule>
    <cfRule type="containsText" dxfId="7136" priority="2679" stopIfTrue="1" operator="containsText" text="booking vc">
      <formula>NOT(ISERROR(SEARCH("booking vc",J956)))</formula>
    </cfRule>
  </conditionalFormatting>
  <conditionalFormatting sqref="J956">
    <cfRule type="containsText" dxfId="7135" priority="2673" operator="containsText" text="hw">
      <formula>NOT(ISERROR(SEARCH("hw",J956)))</formula>
    </cfRule>
  </conditionalFormatting>
  <conditionalFormatting sqref="J956">
    <cfRule type="containsText" dxfId="7134" priority="2664" operator="containsText" text="hw">
      <formula>NOT(ISERROR(SEARCH("hw",J956)))</formula>
    </cfRule>
    <cfRule type="containsText" dxfId="7133" priority="2665" operator="containsText" text="bb">
      <formula>NOT(ISERROR(SEARCH("bb",J956)))</formula>
    </cfRule>
    <cfRule type="containsText" dxfId="7132" priority="2666" stopIfTrue="1" operator="containsText" text="booking hc">
      <formula>NOT(ISERROR(SEARCH("booking hc",J956)))</formula>
    </cfRule>
    <cfRule type="containsText" dxfId="7131" priority="2667" operator="containsText" text="expedia vc">
      <formula>NOT(ISERROR(SEARCH("expedia vc",J956)))</formula>
    </cfRule>
    <cfRule type="containsText" dxfId="7130" priority="2668" operator="containsText" text="booking hcn">
      <formula>NOT(ISERROR(SEARCH("booking hcn",J956)))</formula>
    </cfRule>
    <cfRule type="containsText" dxfId="7129" priority="2669" stopIfTrue="1" operator="containsText" text="booking vcd">
      <formula>NOT(ISERROR(SEARCH("booking vcd",J956)))</formula>
    </cfRule>
    <cfRule type="containsText" dxfId="7128" priority="2670" stopIfTrue="1" operator="containsText" text="booking vc">
      <formula>NOT(ISERROR(SEARCH("booking vc",J956)))</formula>
    </cfRule>
  </conditionalFormatting>
  <conditionalFormatting sqref="J956">
    <cfRule type="containsText" dxfId="7127" priority="2683" operator="containsText" text="BANND">
      <formula>NOT(ISERROR(SEARCH("BANND",J956)))</formula>
    </cfRule>
    <cfRule type="expression" dxfId="7126" priority="2684">
      <formula>"'=NOT(ISERROR(VLOOKUP('Banned list'!)"</formula>
    </cfRule>
  </conditionalFormatting>
  <conditionalFormatting sqref="N956">
    <cfRule type="containsText" dxfId="7125" priority="2680" stopIfTrue="1" operator="containsText" text="CHARGE ON ARRIVAL">
      <formula>NOT(ISERROR(SEARCH("CHARGE ON ARRIVAL",N956)))</formula>
    </cfRule>
    <cfRule type="containsText" dxfId="7124" priority="2681" stopIfTrue="1" operator="containsText" text="CHARGE VC ON DAY">
      <formula>NOT(ISERROR(SEARCH("CHARGE VC ON DAY",N956)))</formula>
    </cfRule>
    <cfRule type="containsText" dxfId="7123" priority="2682" stopIfTrue="1" operator="containsText" text="PAID">
      <formula>NOT(ISERROR(SEARCH("PAID",N956)))</formula>
    </cfRule>
  </conditionalFormatting>
  <conditionalFormatting sqref="H956 J956:L956">
    <cfRule type="expression" dxfId="7122" priority="2661">
      <formula>"'=NOT(ISERROR(VLOOKUP('Banned list'!)"</formula>
    </cfRule>
  </conditionalFormatting>
  <conditionalFormatting sqref="J956">
    <cfRule type="containsText" dxfId="7121" priority="2654" operator="containsText" text="hw">
      <formula>NOT(ISERROR(SEARCH("hw",J956)))</formula>
    </cfRule>
    <cfRule type="containsText" dxfId="7120" priority="2655" operator="containsText" text="bb">
      <formula>NOT(ISERROR(SEARCH("bb",J956)))</formula>
    </cfRule>
    <cfRule type="containsText" dxfId="7119" priority="2656" stopIfTrue="1" operator="containsText" text="booking hc">
      <formula>NOT(ISERROR(SEARCH("booking hc",J956)))</formula>
    </cfRule>
    <cfRule type="containsText" dxfId="7118" priority="2657" operator="containsText" text="expedia vc">
      <formula>NOT(ISERROR(SEARCH("expedia vc",J956)))</formula>
    </cfRule>
    <cfRule type="containsText" dxfId="7117" priority="2658" operator="containsText" text="booking hcn">
      <formula>NOT(ISERROR(SEARCH("booking hcn",J956)))</formula>
    </cfRule>
    <cfRule type="containsText" dxfId="7116" priority="2659" stopIfTrue="1" operator="containsText" text="booking vcd">
      <formula>NOT(ISERROR(SEARCH("booking vcd",J956)))</formula>
    </cfRule>
    <cfRule type="containsText" dxfId="7115" priority="2660" stopIfTrue="1" operator="containsText" text="booking vc">
      <formula>NOT(ISERROR(SEARCH("booking vc",J956)))</formula>
    </cfRule>
  </conditionalFormatting>
  <conditionalFormatting sqref="J956">
    <cfRule type="containsText" dxfId="7114" priority="2662" operator="containsText" text="BANND">
      <formula>NOT(ISERROR(SEARCH("BANND",J956)))</formula>
    </cfRule>
    <cfRule type="expression" dxfId="7113" priority="2663">
      <formula>"'=NOT(ISERROR(VLOOKUP('Banned list'!)"</formula>
    </cfRule>
  </conditionalFormatting>
  <conditionalFormatting sqref="C956:F956 H956 J956:O956">
    <cfRule type="containsText" dxfId="7112" priority="2651" operator="containsText" text="BANND">
      <formula>NOT(ISERROR(SEARCH("BANND",C956)))</formula>
    </cfRule>
  </conditionalFormatting>
  <conditionalFormatting sqref="H956 J956:L956">
    <cfRule type="expression" dxfId="7111" priority="2650">
      <formula>"'=NOT(ISERROR(VLOOKUP('Banned list'!)"</formula>
    </cfRule>
  </conditionalFormatting>
  <conditionalFormatting sqref="J956">
    <cfRule type="containsText" dxfId="7110" priority="2643" operator="containsText" text="hw">
      <formula>NOT(ISERROR(SEARCH("hw",J956)))</formula>
    </cfRule>
    <cfRule type="containsText" dxfId="7109" priority="2644" operator="containsText" text="bb">
      <formula>NOT(ISERROR(SEARCH("bb",J956)))</formula>
    </cfRule>
    <cfRule type="containsText" dxfId="7108" priority="2645" stopIfTrue="1" operator="containsText" text="booking hc">
      <formula>NOT(ISERROR(SEARCH("booking hc",J956)))</formula>
    </cfRule>
    <cfRule type="containsText" dxfId="7107" priority="2646" operator="containsText" text="expedia vc">
      <formula>NOT(ISERROR(SEARCH("expedia vc",J956)))</formula>
    </cfRule>
    <cfRule type="containsText" dxfId="7106" priority="2647" operator="containsText" text="booking hcn">
      <formula>NOT(ISERROR(SEARCH("booking hcn",J956)))</formula>
    </cfRule>
    <cfRule type="containsText" dxfId="7105" priority="2648" stopIfTrue="1" operator="containsText" text="booking vcd">
      <formula>NOT(ISERROR(SEARCH("booking vcd",J956)))</formula>
    </cfRule>
    <cfRule type="containsText" dxfId="7104" priority="2649" stopIfTrue="1" operator="containsText" text="booking vc">
      <formula>NOT(ISERROR(SEARCH("booking vc",J956)))</formula>
    </cfRule>
  </conditionalFormatting>
  <conditionalFormatting sqref="J956">
    <cfRule type="containsText" dxfId="7103" priority="2652" operator="containsText" text="BANND">
      <formula>NOT(ISERROR(SEARCH("BANND",J956)))</formula>
    </cfRule>
    <cfRule type="expression" dxfId="7102" priority="2653">
      <formula>"'=NOT(ISERROR(VLOOKUP('Banned list'!)"</formula>
    </cfRule>
  </conditionalFormatting>
  <conditionalFormatting sqref="C956:H956 J956:N956">
    <cfRule type="containsText" dxfId="7101" priority="2640" operator="containsText" text="BANND">
      <formula>NOT(ISERROR(SEARCH("BANND",C956)))</formula>
    </cfRule>
  </conditionalFormatting>
  <conditionalFormatting sqref="B956:F956 H956 J956:L956">
    <cfRule type="expression" dxfId="7100" priority="2639">
      <formula>"'=NOT(ISERROR(VLOOKUP('Banned list'!)"</formula>
    </cfRule>
  </conditionalFormatting>
  <conditionalFormatting sqref="J956">
    <cfRule type="containsText" dxfId="7099" priority="2632" operator="containsText" text="hw">
      <formula>NOT(ISERROR(SEARCH("hw",J956)))</formula>
    </cfRule>
    <cfRule type="containsText" dxfId="7098" priority="2633" operator="containsText" text="bb">
      <formula>NOT(ISERROR(SEARCH("bb",J956)))</formula>
    </cfRule>
    <cfRule type="containsText" dxfId="7097" priority="2634" stopIfTrue="1" operator="containsText" text="booking hc">
      <formula>NOT(ISERROR(SEARCH("booking hc",J956)))</formula>
    </cfRule>
    <cfRule type="containsText" dxfId="7096" priority="2635" operator="containsText" text="expedia vc">
      <formula>NOT(ISERROR(SEARCH("expedia vc",J956)))</formula>
    </cfRule>
    <cfRule type="containsText" dxfId="7095" priority="2636" operator="containsText" text="booking hcn">
      <formula>NOT(ISERROR(SEARCH("booking hcn",J956)))</formula>
    </cfRule>
    <cfRule type="containsText" dxfId="7094" priority="2637" stopIfTrue="1" operator="containsText" text="booking vcd">
      <formula>NOT(ISERROR(SEARCH("booking vcd",J956)))</formula>
    </cfRule>
    <cfRule type="containsText" dxfId="7093" priority="2638" stopIfTrue="1" operator="containsText" text="booking vc">
      <formula>NOT(ISERROR(SEARCH("booking vc",J956)))</formula>
    </cfRule>
  </conditionalFormatting>
  <conditionalFormatting sqref="J956">
    <cfRule type="containsText" dxfId="7092" priority="2641" operator="containsText" text="BANND">
      <formula>NOT(ISERROR(SEARCH("BANND",J956)))</formula>
    </cfRule>
    <cfRule type="expression" dxfId="7091" priority="2642">
      <formula>"'=NOT(ISERROR(VLOOKUP('Banned list'!)"</formula>
    </cfRule>
  </conditionalFormatting>
  <conditionalFormatting sqref="C956:H956 J956:N956">
    <cfRule type="containsText" dxfId="7090" priority="2631" operator="containsText" text="BANND">
      <formula>NOT(ISERROR(SEARCH("BANND",C956)))</formula>
    </cfRule>
  </conditionalFormatting>
  <conditionalFormatting sqref="H956 J956:L956">
    <cfRule type="expression" dxfId="7089" priority="2628">
      <formula>"'=NOT(ISERROR(VLOOKUP('Banned list'!)"</formula>
    </cfRule>
  </conditionalFormatting>
  <conditionalFormatting sqref="J956">
    <cfRule type="containsText" dxfId="7088" priority="2621" operator="containsText" text="hw">
      <formula>NOT(ISERROR(SEARCH("hw",J956)))</formula>
    </cfRule>
    <cfRule type="containsText" dxfId="7087" priority="2622" operator="containsText" text="bb">
      <formula>NOT(ISERROR(SEARCH("bb",J956)))</formula>
    </cfRule>
    <cfRule type="containsText" dxfId="7086" priority="2623" stopIfTrue="1" operator="containsText" text="booking hc">
      <formula>NOT(ISERROR(SEARCH("booking hc",J956)))</formula>
    </cfRule>
    <cfRule type="containsText" dxfId="7085" priority="2624" operator="containsText" text="expedia vc">
      <formula>NOT(ISERROR(SEARCH("expedia vc",J956)))</formula>
    </cfRule>
    <cfRule type="containsText" dxfId="7084" priority="2625" operator="containsText" text="booking hcn">
      <formula>NOT(ISERROR(SEARCH("booking hcn",J956)))</formula>
    </cfRule>
    <cfRule type="containsText" dxfId="7083" priority="2626" stopIfTrue="1" operator="containsText" text="booking vcd">
      <formula>NOT(ISERROR(SEARCH("booking vcd",J956)))</formula>
    </cfRule>
    <cfRule type="containsText" dxfId="7082" priority="2627" stopIfTrue="1" operator="containsText" text="booking vc">
      <formula>NOT(ISERROR(SEARCH("booking vc",J956)))</formula>
    </cfRule>
  </conditionalFormatting>
  <conditionalFormatting sqref="J956">
    <cfRule type="containsText" dxfId="7081" priority="2629" operator="containsText" text="BANND">
      <formula>NOT(ISERROR(SEARCH("BANND",J956)))</formula>
    </cfRule>
    <cfRule type="expression" dxfId="7080" priority="2630">
      <formula>"'=NOT(ISERROR(VLOOKUP('Banned list'!)"</formula>
    </cfRule>
  </conditionalFormatting>
  <conditionalFormatting sqref="C956:F956 H956 J956:N956">
    <cfRule type="containsText" dxfId="7079" priority="2618" operator="containsText" text="BANND">
      <formula>NOT(ISERROR(SEARCH("BANND",C956)))</formula>
    </cfRule>
  </conditionalFormatting>
  <conditionalFormatting sqref="H956 J956:L956">
    <cfRule type="expression" dxfId="7078" priority="2617">
      <formula>"'=NOT(ISERROR(VLOOKUP('Banned list'!)"</formula>
    </cfRule>
  </conditionalFormatting>
  <conditionalFormatting sqref="J956">
    <cfRule type="containsText" dxfId="7077" priority="2610" operator="containsText" text="hw">
      <formula>NOT(ISERROR(SEARCH("hw",J956)))</formula>
    </cfRule>
    <cfRule type="containsText" dxfId="7076" priority="2611" operator="containsText" text="bb">
      <formula>NOT(ISERROR(SEARCH("bb",J956)))</formula>
    </cfRule>
    <cfRule type="containsText" dxfId="7075" priority="2612" stopIfTrue="1" operator="containsText" text="booking hc">
      <formula>NOT(ISERROR(SEARCH("booking hc",J956)))</formula>
    </cfRule>
    <cfRule type="containsText" dxfId="7074" priority="2613" operator="containsText" text="expedia vc">
      <formula>NOT(ISERROR(SEARCH("expedia vc",J956)))</formula>
    </cfRule>
    <cfRule type="containsText" dxfId="7073" priority="2614" operator="containsText" text="booking hcn">
      <formula>NOT(ISERROR(SEARCH("booking hcn",J956)))</formula>
    </cfRule>
    <cfRule type="containsText" dxfId="7072" priority="2615" stopIfTrue="1" operator="containsText" text="booking vcd">
      <formula>NOT(ISERROR(SEARCH("booking vcd",J956)))</formula>
    </cfRule>
    <cfRule type="containsText" dxfId="7071" priority="2616" stopIfTrue="1" operator="containsText" text="booking vc">
      <formula>NOT(ISERROR(SEARCH("booking vc",J956)))</formula>
    </cfRule>
  </conditionalFormatting>
  <conditionalFormatting sqref="J956">
    <cfRule type="containsText" dxfId="7070" priority="2619" operator="containsText" text="BANND">
      <formula>NOT(ISERROR(SEARCH("BANND",J956)))</formula>
    </cfRule>
    <cfRule type="expression" dxfId="7069" priority="2620">
      <formula>"'=NOT(ISERROR(VLOOKUP('Banned list'!)"</formula>
    </cfRule>
  </conditionalFormatting>
  <conditionalFormatting sqref="B957:F957 H957:L957">
    <cfRule type="expression" dxfId="7068" priority="2595">
      <formula>"'=NOT(ISERROR(VLOOKUP('Banned list'!)"</formula>
    </cfRule>
  </conditionalFormatting>
  <conditionalFormatting sqref="J957">
    <cfRule type="containsText" dxfId="7067" priority="2598" operator="containsText" text="bb">
      <formula>NOT(ISERROR(SEARCH("bb",J957)))</formula>
    </cfRule>
    <cfRule type="containsText" dxfId="7066" priority="2599" stopIfTrue="1" operator="containsText" text="booking hc">
      <formula>NOT(ISERROR(SEARCH("booking hc",J957)))</formula>
    </cfRule>
    <cfRule type="containsText" dxfId="7065" priority="2600" operator="containsText" text="expedia vc">
      <formula>NOT(ISERROR(SEARCH("expedia vc",J957)))</formula>
    </cfRule>
    <cfRule type="containsText" dxfId="7064" priority="2601" operator="containsText" text="booking hcn">
      <formula>NOT(ISERROR(SEARCH("booking hcn",J957)))</formula>
    </cfRule>
    <cfRule type="containsText" dxfId="7063" priority="2602" stopIfTrue="1" operator="containsText" text="booking vcd">
      <formula>NOT(ISERROR(SEARCH("booking vcd",J957)))</formula>
    </cfRule>
    <cfRule type="containsText" dxfId="7062" priority="2603" stopIfTrue="1" operator="containsText" text="booking vc">
      <formula>NOT(ISERROR(SEARCH("booking vc",J957)))</formula>
    </cfRule>
  </conditionalFormatting>
  <conditionalFormatting sqref="J957">
    <cfRule type="containsText" dxfId="7061" priority="2597" operator="containsText" text="hw">
      <formula>NOT(ISERROR(SEARCH("hw",J957)))</formula>
    </cfRule>
  </conditionalFormatting>
  <conditionalFormatting sqref="J957">
    <cfRule type="containsText" dxfId="7060" priority="2588" operator="containsText" text="hw">
      <formula>NOT(ISERROR(SEARCH("hw",J957)))</formula>
    </cfRule>
    <cfRule type="containsText" dxfId="7059" priority="2589" operator="containsText" text="bb">
      <formula>NOT(ISERROR(SEARCH("bb",J957)))</formula>
    </cfRule>
    <cfRule type="containsText" dxfId="7058" priority="2590" stopIfTrue="1" operator="containsText" text="booking hc">
      <formula>NOT(ISERROR(SEARCH("booking hc",J957)))</formula>
    </cfRule>
    <cfRule type="containsText" dxfId="7057" priority="2591" operator="containsText" text="expedia vc">
      <formula>NOT(ISERROR(SEARCH("expedia vc",J957)))</formula>
    </cfRule>
    <cfRule type="containsText" dxfId="7056" priority="2592" operator="containsText" text="booking hcn">
      <formula>NOT(ISERROR(SEARCH("booking hcn",J957)))</formula>
    </cfRule>
    <cfRule type="containsText" dxfId="7055" priority="2593" stopIfTrue="1" operator="containsText" text="booking vcd">
      <formula>NOT(ISERROR(SEARCH("booking vcd",J957)))</formula>
    </cfRule>
    <cfRule type="containsText" dxfId="7054" priority="2594" stopIfTrue="1" operator="containsText" text="booking vc">
      <formula>NOT(ISERROR(SEARCH("booking vc",J957)))</formula>
    </cfRule>
  </conditionalFormatting>
  <conditionalFormatting sqref="J957">
    <cfRule type="containsText" dxfId="7053" priority="2607" operator="containsText" text="BANND">
      <formula>NOT(ISERROR(SEARCH("BANND",J957)))</formula>
    </cfRule>
    <cfRule type="expression" dxfId="7052" priority="2608">
      <formula>"'=NOT(ISERROR(VLOOKUP('Banned list'!)"</formula>
    </cfRule>
  </conditionalFormatting>
  <conditionalFormatting sqref="N957">
    <cfRule type="containsText" dxfId="7051" priority="2604" stopIfTrue="1" operator="containsText" text="CHARGE ON ARRIVAL">
      <formula>NOT(ISERROR(SEARCH("CHARGE ON ARRIVAL",N957)))</formula>
    </cfRule>
    <cfRule type="containsText" dxfId="7050" priority="2605" stopIfTrue="1" operator="containsText" text="CHARGE VC ON DAY">
      <formula>NOT(ISERROR(SEARCH("CHARGE VC ON DAY",N957)))</formula>
    </cfRule>
    <cfRule type="containsText" dxfId="7049" priority="2606" stopIfTrue="1" operator="containsText" text="PAID">
      <formula>NOT(ISERROR(SEARCH("PAID",N957)))</formula>
    </cfRule>
  </conditionalFormatting>
  <conditionalFormatting sqref="B958:F958 H958:L958">
    <cfRule type="expression" dxfId="7048" priority="2573">
      <formula>"'=NOT(ISERROR(VLOOKUP('Banned list'!)"</formula>
    </cfRule>
  </conditionalFormatting>
  <conditionalFormatting sqref="J958">
    <cfRule type="containsText" dxfId="7047" priority="2576" operator="containsText" text="bb">
      <formula>NOT(ISERROR(SEARCH("bb",J958)))</formula>
    </cfRule>
    <cfRule type="containsText" dxfId="7046" priority="2577" stopIfTrue="1" operator="containsText" text="booking hc">
      <formula>NOT(ISERROR(SEARCH("booking hc",J958)))</formula>
    </cfRule>
    <cfRule type="containsText" dxfId="7045" priority="2578" operator="containsText" text="expedia vc">
      <formula>NOT(ISERROR(SEARCH("expedia vc",J958)))</formula>
    </cfRule>
    <cfRule type="containsText" dxfId="7044" priority="2579" operator="containsText" text="booking hcn">
      <formula>NOT(ISERROR(SEARCH("booking hcn",J958)))</formula>
    </cfRule>
    <cfRule type="containsText" dxfId="7043" priority="2580" stopIfTrue="1" operator="containsText" text="booking vcd">
      <formula>NOT(ISERROR(SEARCH("booking vcd",J958)))</formula>
    </cfRule>
    <cfRule type="containsText" dxfId="7042" priority="2581" stopIfTrue="1" operator="containsText" text="booking vc">
      <formula>NOT(ISERROR(SEARCH("booking vc",J958)))</formula>
    </cfRule>
  </conditionalFormatting>
  <conditionalFormatting sqref="J958">
    <cfRule type="containsText" dxfId="7041" priority="2575" operator="containsText" text="hw">
      <formula>NOT(ISERROR(SEARCH("hw",J958)))</formula>
    </cfRule>
  </conditionalFormatting>
  <conditionalFormatting sqref="J958">
    <cfRule type="containsText" dxfId="7040" priority="2566" operator="containsText" text="hw">
      <formula>NOT(ISERROR(SEARCH("hw",J958)))</formula>
    </cfRule>
    <cfRule type="containsText" dxfId="7039" priority="2567" operator="containsText" text="bb">
      <formula>NOT(ISERROR(SEARCH("bb",J958)))</formula>
    </cfRule>
    <cfRule type="containsText" dxfId="7038" priority="2568" stopIfTrue="1" operator="containsText" text="booking hc">
      <formula>NOT(ISERROR(SEARCH("booking hc",J958)))</formula>
    </cfRule>
    <cfRule type="containsText" dxfId="7037" priority="2569" operator="containsText" text="expedia vc">
      <formula>NOT(ISERROR(SEARCH("expedia vc",J958)))</formula>
    </cfRule>
    <cfRule type="containsText" dxfId="7036" priority="2570" operator="containsText" text="booking hcn">
      <formula>NOT(ISERROR(SEARCH("booking hcn",J958)))</formula>
    </cfRule>
    <cfRule type="containsText" dxfId="7035" priority="2571" stopIfTrue="1" operator="containsText" text="booking vcd">
      <formula>NOT(ISERROR(SEARCH("booking vcd",J958)))</formula>
    </cfRule>
    <cfRule type="containsText" dxfId="7034" priority="2572" stopIfTrue="1" operator="containsText" text="booking vc">
      <formula>NOT(ISERROR(SEARCH("booking vc",J958)))</formula>
    </cfRule>
  </conditionalFormatting>
  <conditionalFormatting sqref="J958">
    <cfRule type="containsText" dxfId="7033" priority="2585" operator="containsText" text="BANND">
      <formula>NOT(ISERROR(SEARCH("BANND",J958)))</formula>
    </cfRule>
    <cfRule type="expression" dxfId="7032" priority="2586">
      <formula>"'=NOT(ISERROR(VLOOKUP('Banned list'!)"</formula>
    </cfRule>
  </conditionalFormatting>
  <conditionalFormatting sqref="N958">
    <cfRule type="containsText" dxfId="7031" priority="2582" stopIfTrue="1" operator="containsText" text="CHARGE ON ARRIVAL">
      <formula>NOT(ISERROR(SEARCH("CHARGE ON ARRIVAL",N958)))</formula>
    </cfRule>
    <cfRule type="containsText" dxfId="7030" priority="2583" stopIfTrue="1" operator="containsText" text="CHARGE VC ON DAY">
      <formula>NOT(ISERROR(SEARCH("CHARGE VC ON DAY",N958)))</formula>
    </cfRule>
    <cfRule type="containsText" dxfId="7029" priority="2584" stopIfTrue="1" operator="containsText" text="PAID">
      <formula>NOT(ISERROR(SEARCH("PAID",N958)))</formula>
    </cfRule>
  </conditionalFormatting>
  <conditionalFormatting sqref="B958">
    <cfRule type="expression" dxfId="7028" priority="2565">
      <formula>"'=NOT(ISERROR(VLOOKUP('Banned list'!)"</formula>
    </cfRule>
  </conditionalFormatting>
  <conditionalFormatting sqref="N958">
    <cfRule type="containsText" dxfId="7027" priority="2564" operator="containsText" text="BANND">
      <formula>NOT(ISERROR(SEARCH("BANND",N958)))</formula>
    </cfRule>
  </conditionalFormatting>
  <conditionalFormatting sqref="D958:H958">
    <cfRule type="containsText" dxfId="7026" priority="2563" operator="containsText" text="BANND">
      <formula>NOT(ISERROR(SEARCH("BANND",D958)))</formula>
    </cfRule>
  </conditionalFormatting>
  <conditionalFormatting sqref="D958:F958">
    <cfRule type="expression" dxfId="7025" priority="2562">
      <formula>"'=NOT(ISERROR(VLOOKUP('Banned list'!)"</formula>
    </cfRule>
  </conditionalFormatting>
  <conditionalFormatting sqref="H959:L959 B959:F959">
    <cfRule type="expression" dxfId="7024" priority="2547">
      <formula>"'=NOT(ISERROR(VLOOKUP('Banned list'!)"</formula>
    </cfRule>
  </conditionalFormatting>
  <conditionalFormatting sqref="J959">
    <cfRule type="containsText" dxfId="7023" priority="2550" operator="containsText" text="bb">
      <formula>NOT(ISERROR(SEARCH("bb",J959)))</formula>
    </cfRule>
    <cfRule type="containsText" dxfId="7022" priority="2551" stopIfTrue="1" operator="containsText" text="booking hc">
      <formula>NOT(ISERROR(SEARCH("booking hc",J959)))</formula>
    </cfRule>
    <cfRule type="containsText" dxfId="7021" priority="2552" operator="containsText" text="expedia vc">
      <formula>NOT(ISERROR(SEARCH("expedia vc",J959)))</formula>
    </cfRule>
    <cfRule type="containsText" dxfId="7020" priority="2553" operator="containsText" text="booking hcn">
      <formula>NOT(ISERROR(SEARCH("booking hcn",J959)))</formula>
    </cfRule>
    <cfRule type="containsText" dxfId="7019" priority="2554" stopIfTrue="1" operator="containsText" text="booking vcd">
      <formula>NOT(ISERROR(SEARCH("booking vcd",J959)))</formula>
    </cfRule>
    <cfRule type="containsText" dxfId="7018" priority="2555" stopIfTrue="1" operator="containsText" text="booking vc">
      <formula>NOT(ISERROR(SEARCH("booking vc",J959)))</formula>
    </cfRule>
  </conditionalFormatting>
  <conditionalFormatting sqref="J959">
    <cfRule type="containsText" dxfId="7017" priority="2549" operator="containsText" text="hw">
      <formula>NOT(ISERROR(SEARCH("hw",J959)))</formula>
    </cfRule>
  </conditionalFormatting>
  <conditionalFormatting sqref="J959">
    <cfRule type="containsText" dxfId="7016" priority="2540" operator="containsText" text="hw">
      <formula>NOT(ISERROR(SEARCH("hw",J959)))</formula>
    </cfRule>
    <cfRule type="containsText" dxfId="7015" priority="2541" operator="containsText" text="bb">
      <formula>NOT(ISERROR(SEARCH("bb",J959)))</formula>
    </cfRule>
    <cfRule type="containsText" dxfId="7014" priority="2542" stopIfTrue="1" operator="containsText" text="booking hc">
      <formula>NOT(ISERROR(SEARCH("booking hc",J959)))</formula>
    </cfRule>
    <cfRule type="containsText" dxfId="7013" priority="2543" operator="containsText" text="expedia vc">
      <formula>NOT(ISERROR(SEARCH("expedia vc",J959)))</formula>
    </cfRule>
    <cfRule type="containsText" dxfId="7012" priority="2544" operator="containsText" text="booking hcn">
      <formula>NOT(ISERROR(SEARCH("booking hcn",J959)))</formula>
    </cfRule>
    <cfRule type="containsText" dxfId="7011" priority="2545" stopIfTrue="1" operator="containsText" text="booking vcd">
      <formula>NOT(ISERROR(SEARCH("booking vcd",J959)))</formula>
    </cfRule>
    <cfRule type="containsText" dxfId="7010" priority="2546" stopIfTrue="1" operator="containsText" text="booking vc">
      <formula>NOT(ISERROR(SEARCH("booking vc",J959)))</formula>
    </cfRule>
  </conditionalFormatting>
  <conditionalFormatting sqref="J959">
    <cfRule type="containsText" dxfId="7009" priority="2559" operator="containsText" text="BANND">
      <formula>NOT(ISERROR(SEARCH("BANND",J959)))</formula>
    </cfRule>
    <cfRule type="expression" dxfId="7008" priority="2560">
      <formula>"'=NOT(ISERROR(VLOOKUP('Banned list'!)"</formula>
    </cfRule>
  </conditionalFormatting>
  <conditionalFormatting sqref="N959">
    <cfRule type="containsText" dxfId="7007" priority="2556" stopIfTrue="1" operator="containsText" text="CHARGE ON ARRIVAL">
      <formula>NOT(ISERROR(SEARCH("CHARGE ON ARRIVAL",N959)))</formula>
    </cfRule>
    <cfRule type="containsText" dxfId="7006" priority="2557" stopIfTrue="1" operator="containsText" text="CHARGE VC ON DAY">
      <formula>NOT(ISERROR(SEARCH("CHARGE VC ON DAY",N959)))</formula>
    </cfRule>
    <cfRule type="containsText" dxfId="7005" priority="2558" stopIfTrue="1" operator="containsText" text="PAID">
      <formula>NOT(ISERROR(SEARCH("PAID",N959)))</formula>
    </cfRule>
  </conditionalFormatting>
  <conditionalFormatting sqref="C959:N959">
    <cfRule type="containsText" dxfId="7004" priority="2536" operator="containsText" text="BANND">
      <formula>NOT(ISERROR(SEARCH("BANND",C959)))</formula>
    </cfRule>
  </conditionalFormatting>
  <conditionalFormatting sqref="H959:L959 B959:F959">
    <cfRule type="expression" dxfId="7003" priority="2535">
      <formula>"'=NOT(ISERROR(VLOOKUP('Banned list'!)"</formula>
    </cfRule>
  </conditionalFormatting>
  <conditionalFormatting sqref="J959">
    <cfRule type="containsText" dxfId="7002" priority="2528" operator="containsText" text="hw">
      <formula>NOT(ISERROR(SEARCH("hw",J959)))</formula>
    </cfRule>
    <cfRule type="containsText" dxfId="7001" priority="2529" operator="containsText" text="bb">
      <formula>NOT(ISERROR(SEARCH("bb",J959)))</formula>
    </cfRule>
    <cfRule type="containsText" dxfId="7000" priority="2530" stopIfTrue="1" operator="containsText" text="booking hc">
      <formula>NOT(ISERROR(SEARCH("booking hc",J959)))</formula>
    </cfRule>
    <cfRule type="containsText" dxfId="6999" priority="2531" operator="containsText" text="expedia vc">
      <formula>NOT(ISERROR(SEARCH("expedia vc",J959)))</formula>
    </cfRule>
    <cfRule type="containsText" dxfId="6998" priority="2532" operator="containsText" text="booking hcn">
      <formula>NOT(ISERROR(SEARCH("booking hcn",J959)))</formula>
    </cfRule>
    <cfRule type="containsText" dxfId="6997" priority="2533" stopIfTrue="1" operator="containsText" text="booking vcd">
      <formula>NOT(ISERROR(SEARCH("booking vcd",J959)))</formula>
    </cfRule>
    <cfRule type="containsText" dxfId="6996" priority="2534" stopIfTrue="1" operator="containsText" text="booking vc">
      <formula>NOT(ISERROR(SEARCH("booking vc",J959)))</formula>
    </cfRule>
  </conditionalFormatting>
  <conditionalFormatting sqref="J959">
    <cfRule type="containsText" dxfId="6995" priority="2537" operator="containsText" text="BANND">
      <formula>NOT(ISERROR(SEARCH("BANND",J959)))</formula>
    </cfRule>
    <cfRule type="expression" dxfId="6994" priority="2538">
      <formula>"'=NOT(ISERROR(VLOOKUP('Banned list'!)"</formula>
    </cfRule>
  </conditionalFormatting>
  <conditionalFormatting sqref="G959">
    <cfRule type="containsText" dxfId="6993" priority="2527" operator="containsText" text="BANND">
      <formula>NOT(ISERROR(SEARCH("BANND",G959)))</formula>
    </cfRule>
  </conditionalFormatting>
  <conditionalFormatting sqref="G959">
    <cfRule type="containsText" dxfId="6992" priority="2526" operator="containsText" text="BANND">
      <formula>NOT(ISERROR(SEARCH("BANND",G959)))</formula>
    </cfRule>
  </conditionalFormatting>
  <conditionalFormatting sqref="G959">
    <cfRule type="containsText" dxfId="6991" priority="2525" operator="containsText" text="BANND">
      <formula>NOT(ISERROR(SEARCH("BANND",G959)))</formula>
    </cfRule>
  </conditionalFormatting>
  <conditionalFormatting sqref="C959:N959">
    <cfRule type="containsText" dxfId="6990" priority="2524" operator="containsText" text="BANND">
      <formula>NOT(ISERROR(SEARCH("BANND",C959)))</formula>
    </cfRule>
  </conditionalFormatting>
  <conditionalFormatting sqref="B959:F959">
    <cfRule type="expression" dxfId="6989" priority="2523">
      <formula>"'=NOT(ISERROR(VLOOKUP('Banned list'!)"</formula>
    </cfRule>
  </conditionalFormatting>
  <conditionalFormatting sqref="H960:L960">
    <cfRule type="expression" dxfId="6988" priority="2508">
      <formula>"'=NOT(ISERROR(VLOOKUP('Banned list'!)"</formula>
    </cfRule>
  </conditionalFormatting>
  <conditionalFormatting sqref="J960">
    <cfRule type="containsText" dxfId="6987" priority="2511" operator="containsText" text="bb">
      <formula>NOT(ISERROR(SEARCH("bb",J960)))</formula>
    </cfRule>
    <cfRule type="containsText" dxfId="6986" priority="2512" stopIfTrue="1" operator="containsText" text="booking hc">
      <formula>NOT(ISERROR(SEARCH("booking hc",J960)))</formula>
    </cfRule>
    <cfRule type="containsText" dxfId="6985" priority="2513" operator="containsText" text="expedia vc">
      <formula>NOT(ISERROR(SEARCH("expedia vc",J960)))</formula>
    </cfRule>
    <cfRule type="containsText" dxfId="6984" priority="2514" operator="containsText" text="booking hcn">
      <formula>NOT(ISERROR(SEARCH("booking hcn",J960)))</formula>
    </cfRule>
    <cfRule type="containsText" dxfId="6983" priority="2515" stopIfTrue="1" operator="containsText" text="booking vcd">
      <formula>NOT(ISERROR(SEARCH("booking vcd",J960)))</formula>
    </cfRule>
    <cfRule type="containsText" dxfId="6982" priority="2516" stopIfTrue="1" operator="containsText" text="booking vc">
      <formula>NOT(ISERROR(SEARCH("booking vc",J960)))</formula>
    </cfRule>
  </conditionalFormatting>
  <conditionalFormatting sqref="J960">
    <cfRule type="containsText" dxfId="6981" priority="2510" operator="containsText" text="hw">
      <formula>NOT(ISERROR(SEARCH("hw",J960)))</formula>
    </cfRule>
  </conditionalFormatting>
  <conditionalFormatting sqref="J960">
    <cfRule type="containsText" dxfId="6980" priority="2501" operator="containsText" text="hw">
      <formula>NOT(ISERROR(SEARCH("hw",J960)))</formula>
    </cfRule>
    <cfRule type="containsText" dxfId="6979" priority="2502" operator="containsText" text="bb">
      <formula>NOT(ISERROR(SEARCH("bb",J960)))</formula>
    </cfRule>
    <cfRule type="containsText" dxfId="6978" priority="2503" stopIfTrue="1" operator="containsText" text="booking hc">
      <formula>NOT(ISERROR(SEARCH("booking hc",J960)))</formula>
    </cfRule>
    <cfRule type="containsText" dxfId="6977" priority="2504" operator="containsText" text="expedia vc">
      <formula>NOT(ISERROR(SEARCH("expedia vc",J960)))</formula>
    </cfRule>
    <cfRule type="containsText" dxfId="6976" priority="2505" operator="containsText" text="booking hcn">
      <formula>NOT(ISERROR(SEARCH("booking hcn",J960)))</formula>
    </cfRule>
    <cfRule type="containsText" dxfId="6975" priority="2506" stopIfTrue="1" operator="containsText" text="booking vcd">
      <formula>NOT(ISERROR(SEARCH("booking vcd",J960)))</formula>
    </cfRule>
    <cfRule type="containsText" dxfId="6974" priority="2507" stopIfTrue="1" operator="containsText" text="booking vc">
      <formula>NOT(ISERROR(SEARCH("booking vc",J960)))</formula>
    </cfRule>
  </conditionalFormatting>
  <conditionalFormatting sqref="J960">
    <cfRule type="containsText" dxfId="6973" priority="2520" operator="containsText" text="BANND">
      <formula>NOT(ISERROR(SEARCH("BANND",J960)))</formula>
    </cfRule>
    <cfRule type="expression" dxfId="6972" priority="2521">
      <formula>"'=NOT(ISERROR(VLOOKUP('Banned list'!)"</formula>
    </cfRule>
  </conditionalFormatting>
  <conditionalFormatting sqref="N960">
    <cfRule type="containsText" dxfId="6971" priority="2517" stopIfTrue="1" operator="containsText" text="CHARGE ON ARRIVAL">
      <formula>NOT(ISERROR(SEARCH("CHARGE ON ARRIVAL",N960)))</formula>
    </cfRule>
    <cfRule type="containsText" dxfId="6970" priority="2518" stopIfTrue="1" operator="containsText" text="CHARGE VC ON DAY">
      <formula>NOT(ISERROR(SEARCH("CHARGE VC ON DAY",N960)))</formula>
    </cfRule>
    <cfRule type="containsText" dxfId="6969" priority="2519" stopIfTrue="1" operator="containsText" text="PAID">
      <formula>NOT(ISERROR(SEARCH("PAID",N960)))</formula>
    </cfRule>
  </conditionalFormatting>
  <conditionalFormatting sqref="H961:L961 B961:F961">
    <cfRule type="expression" dxfId="6968" priority="2464">
      <formula>"'=NOT(ISERROR(VLOOKUP('Banned list'!)"</formula>
    </cfRule>
  </conditionalFormatting>
  <conditionalFormatting sqref="J961">
    <cfRule type="containsText" dxfId="6967" priority="2467" operator="containsText" text="bb">
      <formula>NOT(ISERROR(SEARCH("bb",J961)))</formula>
    </cfRule>
    <cfRule type="containsText" dxfId="6966" priority="2468" stopIfTrue="1" operator="containsText" text="booking hc">
      <formula>NOT(ISERROR(SEARCH("booking hc",J961)))</formula>
    </cfRule>
    <cfRule type="containsText" dxfId="6965" priority="2469" operator="containsText" text="expedia vc">
      <formula>NOT(ISERROR(SEARCH("expedia vc",J961)))</formula>
    </cfRule>
    <cfRule type="containsText" dxfId="6964" priority="2470" operator="containsText" text="booking hcn">
      <formula>NOT(ISERROR(SEARCH("booking hcn",J961)))</formula>
    </cfRule>
    <cfRule type="containsText" dxfId="6963" priority="2471" stopIfTrue="1" operator="containsText" text="booking vcd">
      <formula>NOT(ISERROR(SEARCH("booking vcd",J961)))</formula>
    </cfRule>
    <cfRule type="containsText" dxfId="6962" priority="2472" stopIfTrue="1" operator="containsText" text="booking vc">
      <formula>NOT(ISERROR(SEARCH("booking vc",J961)))</formula>
    </cfRule>
  </conditionalFormatting>
  <conditionalFormatting sqref="J961">
    <cfRule type="containsText" dxfId="6961" priority="2466" operator="containsText" text="hw">
      <formula>NOT(ISERROR(SEARCH("hw",J961)))</formula>
    </cfRule>
  </conditionalFormatting>
  <conditionalFormatting sqref="J961">
    <cfRule type="containsText" dxfId="6960" priority="2457" operator="containsText" text="hw">
      <formula>NOT(ISERROR(SEARCH("hw",J961)))</formula>
    </cfRule>
    <cfRule type="containsText" dxfId="6959" priority="2458" operator="containsText" text="bb">
      <formula>NOT(ISERROR(SEARCH("bb",J961)))</formula>
    </cfRule>
    <cfRule type="containsText" dxfId="6958" priority="2459" stopIfTrue="1" operator="containsText" text="booking hc">
      <formula>NOT(ISERROR(SEARCH("booking hc",J961)))</formula>
    </cfRule>
    <cfRule type="containsText" dxfId="6957" priority="2460" operator="containsText" text="expedia vc">
      <formula>NOT(ISERROR(SEARCH("expedia vc",J961)))</formula>
    </cfRule>
    <cfRule type="containsText" dxfId="6956" priority="2461" operator="containsText" text="booking hcn">
      <formula>NOT(ISERROR(SEARCH("booking hcn",J961)))</formula>
    </cfRule>
    <cfRule type="containsText" dxfId="6955" priority="2462" stopIfTrue="1" operator="containsText" text="booking vcd">
      <formula>NOT(ISERROR(SEARCH("booking vcd",J961)))</formula>
    </cfRule>
    <cfRule type="containsText" dxfId="6954" priority="2463" stopIfTrue="1" operator="containsText" text="booking vc">
      <formula>NOT(ISERROR(SEARCH("booking vc",J961)))</formula>
    </cfRule>
  </conditionalFormatting>
  <conditionalFormatting sqref="J961">
    <cfRule type="containsText" dxfId="6953" priority="2476" operator="containsText" text="BANND">
      <formula>NOT(ISERROR(SEARCH("BANND",J961)))</formula>
    </cfRule>
    <cfRule type="expression" dxfId="6952" priority="2477">
      <formula>"'=NOT(ISERROR(VLOOKUP('Banned list'!)"</formula>
    </cfRule>
  </conditionalFormatting>
  <conditionalFormatting sqref="N961">
    <cfRule type="containsText" dxfId="6951" priority="2473" stopIfTrue="1" operator="containsText" text="CHARGE ON ARRIVAL">
      <formula>NOT(ISERROR(SEARCH("CHARGE ON ARRIVAL",N961)))</formula>
    </cfRule>
    <cfRule type="containsText" dxfId="6950" priority="2474" stopIfTrue="1" operator="containsText" text="CHARGE VC ON DAY">
      <formula>NOT(ISERROR(SEARCH("CHARGE VC ON DAY",N961)))</formula>
    </cfRule>
    <cfRule type="containsText" dxfId="6949" priority="2475" stopIfTrue="1" operator="containsText" text="PAID">
      <formula>NOT(ISERROR(SEARCH("PAID",N961)))</formula>
    </cfRule>
  </conditionalFormatting>
  <conditionalFormatting sqref="H963:L963 B963:F963">
    <cfRule type="expression" dxfId="6948" priority="2442">
      <formula>"'=NOT(ISERROR(VLOOKUP('Banned list'!)"</formula>
    </cfRule>
  </conditionalFormatting>
  <conditionalFormatting sqref="J963">
    <cfRule type="containsText" dxfId="6947" priority="2445" operator="containsText" text="bb">
      <formula>NOT(ISERROR(SEARCH("bb",J963)))</formula>
    </cfRule>
    <cfRule type="containsText" dxfId="6946" priority="2446" stopIfTrue="1" operator="containsText" text="booking hc">
      <formula>NOT(ISERROR(SEARCH("booking hc",J963)))</formula>
    </cfRule>
    <cfRule type="containsText" dxfId="6945" priority="2447" operator="containsText" text="expedia vc">
      <formula>NOT(ISERROR(SEARCH("expedia vc",J963)))</formula>
    </cfRule>
    <cfRule type="containsText" dxfId="6944" priority="2448" operator="containsText" text="booking hcn">
      <formula>NOT(ISERROR(SEARCH("booking hcn",J963)))</formula>
    </cfRule>
    <cfRule type="containsText" dxfId="6943" priority="2449" stopIfTrue="1" operator="containsText" text="booking vcd">
      <formula>NOT(ISERROR(SEARCH("booking vcd",J963)))</formula>
    </cfRule>
    <cfRule type="containsText" dxfId="6942" priority="2450" stopIfTrue="1" operator="containsText" text="booking vc">
      <formula>NOT(ISERROR(SEARCH("booking vc",J963)))</formula>
    </cfRule>
  </conditionalFormatting>
  <conditionalFormatting sqref="J963">
    <cfRule type="containsText" dxfId="6941" priority="2444" operator="containsText" text="hw">
      <formula>NOT(ISERROR(SEARCH("hw",J963)))</formula>
    </cfRule>
  </conditionalFormatting>
  <conditionalFormatting sqref="J963">
    <cfRule type="containsText" dxfId="6940" priority="2435" operator="containsText" text="hw">
      <formula>NOT(ISERROR(SEARCH("hw",J963)))</formula>
    </cfRule>
    <cfRule type="containsText" dxfId="6939" priority="2436" operator="containsText" text="bb">
      <formula>NOT(ISERROR(SEARCH("bb",J963)))</formula>
    </cfRule>
    <cfRule type="containsText" dxfId="6938" priority="2437" stopIfTrue="1" operator="containsText" text="booking hc">
      <formula>NOT(ISERROR(SEARCH("booking hc",J963)))</formula>
    </cfRule>
    <cfRule type="containsText" dxfId="6937" priority="2438" operator="containsText" text="expedia vc">
      <formula>NOT(ISERROR(SEARCH("expedia vc",J963)))</formula>
    </cfRule>
    <cfRule type="containsText" dxfId="6936" priority="2439" operator="containsText" text="booking hcn">
      <formula>NOT(ISERROR(SEARCH("booking hcn",J963)))</formula>
    </cfRule>
    <cfRule type="containsText" dxfId="6935" priority="2440" stopIfTrue="1" operator="containsText" text="booking vcd">
      <formula>NOT(ISERROR(SEARCH("booking vcd",J963)))</formula>
    </cfRule>
    <cfRule type="containsText" dxfId="6934" priority="2441" stopIfTrue="1" operator="containsText" text="booking vc">
      <formula>NOT(ISERROR(SEARCH("booking vc",J963)))</formula>
    </cfRule>
  </conditionalFormatting>
  <conditionalFormatting sqref="J963">
    <cfRule type="containsText" dxfId="6933" priority="2454" operator="containsText" text="BANND">
      <formula>NOT(ISERROR(SEARCH("BANND",J963)))</formula>
    </cfRule>
    <cfRule type="expression" dxfId="6932" priority="2455">
      <formula>"'=NOT(ISERROR(VLOOKUP('Banned list'!)"</formula>
    </cfRule>
  </conditionalFormatting>
  <conditionalFormatting sqref="N963">
    <cfRule type="containsText" dxfId="6931" priority="2451" stopIfTrue="1" operator="containsText" text="CHARGE ON ARRIVAL">
      <formula>NOT(ISERROR(SEARCH("CHARGE ON ARRIVAL",N963)))</formula>
    </cfRule>
    <cfRule type="containsText" dxfId="6930" priority="2452" stopIfTrue="1" operator="containsText" text="CHARGE VC ON DAY">
      <formula>NOT(ISERROR(SEARCH("CHARGE VC ON DAY",N963)))</formula>
    </cfRule>
    <cfRule type="containsText" dxfId="6929" priority="2453" stopIfTrue="1" operator="containsText" text="PAID">
      <formula>NOT(ISERROR(SEARCH("PAID",N963)))</formula>
    </cfRule>
  </conditionalFormatting>
  <conditionalFormatting sqref="H966:L966 B966:F966">
    <cfRule type="expression" dxfId="6928" priority="2422">
      <formula>"'=NOT(ISERROR(VLOOKUP('Banned list'!)"</formula>
    </cfRule>
  </conditionalFormatting>
  <conditionalFormatting sqref="J966">
    <cfRule type="containsText" dxfId="6927" priority="2424" operator="containsText" text="bb">
      <formula>NOT(ISERROR(SEARCH("bb",J966)))</formula>
    </cfRule>
    <cfRule type="containsText" dxfId="6926" priority="2425" stopIfTrue="1" operator="containsText" text="booking hc">
      <formula>NOT(ISERROR(SEARCH("booking hc",J966)))</formula>
    </cfRule>
    <cfRule type="containsText" dxfId="6925" priority="2426" operator="containsText" text="expedia vc">
      <formula>NOT(ISERROR(SEARCH("expedia vc",J966)))</formula>
    </cfRule>
    <cfRule type="containsText" dxfId="6924" priority="2427" operator="containsText" text="booking hcn">
      <formula>NOT(ISERROR(SEARCH("booking hcn",J966)))</formula>
    </cfRule>
    <cfRule type="containsText" dxfId="6923" priority="2428" stopIfTrue="1" operator="containsText" text="booking vcd">
      <formula>NOT(ISERROR(SEARCH("booking vcd",J966)))</formula>
    </cfRule>
    <cfRule type="containsText" dxfId="6922" priority="2429" stopIfTrue="1" operator="containsText" text="booking vc">
      <formula>NOT(ISERROR(SEARCH("booking vc",J966)))</formula>
    </cfRule>
  </conditionalFormatting>
  <conditionalFormatting sqref="J966">
    <cfRule type="containsText" dxfId="6921" priority="2423" operator="containsText" text="hw">
      <formula>NOT(ISERROR(SEARCH("hw",J966)))</formula>
    </cfRule>
  </conditionalFormatting>
  <conditionalFormatting sqref="J966">
    <cfRule type="containsText" dxfId="6920" priority="2415" operator="containsText" text="hw">
      <formula>NOT(ISERROR(SEARCH("hw",J966)))</formula>
    </cfRule>
    <cfRule type="containsText" dxfId="6919" priority="2416" operator="containsText" text="bb">
      <formula>NOT(ISERROR(SEARCH("bb",J966)))</formula>
    </cfRule>
    <cfRule type="containsText" dxfId="6918" priority="2417" stopIfTrue="1" operator="containsText" text="booking hc">
      <formula>NOT(ISERROR(SEARCH("booking hc",J966)))</formula>
    </cfRule>
    <cfRule type="containsText" dxfId="6917" priority="2418" operator="containsText" text="expedia vc">
      <formula>NOT(ISERROR(SEARCH("expedia vc",J966)))</formula>
    </cfRule>
    <cfRule type="containsText" dxfId="6916" priority="2419" operator="containsText" text="booking hcn">
      <formula>NOT(ISERROR(SEARCH("booking hcn",J966)))</formula>
    </cfRule>
    <cfRule type="containsText" dxfId="6915" priority="2420" stopIfTrue="1" operator="containsText" text="booking vcd">
      <formula>NOT(ISERROR(SEARCH("booking vcd",J966)))</formula>
    </cfRule>
    <cfRule type="containsText" dxfId="6914" priority="2421" stopIfTrue="1" operator="containsText" text="booking vc">
      <formula>NOT(ISERROR(SEARCH("booking vc",J966)))</formula>
    </cfRule>
  </conditionalFormatting>
  <conditionalFormatting sqref="J966">
    <cfRule type="containsText" dxfId="6913" priority="2433" operator="containsText" text="BANND">
      <formula>NOT(ISERROR(SEARCH("BANND",J966)))</formula>
    </cfRule>
    <cfRule type="expression" dxfId="6912" priority="2434">
      <formula>"'=NOT(ISERROR(VLOOKUP('Banned list'!)"</formula>
    </cfRule>
  </conditionalFormatting>
  <conditionalFormatting sqref="N966">
    <cfRule type="containsText" dxfId="6911" priority="2430" stopIfTrue="1" operator="containsText" text="CHARGE ON ARRIVAL">
      <formula>NOT(ISERROR(SEARCH("CHARGE ON ARRIVAL",N966)))</formula>
    </cfRule>
    <cfRule type="containsText" dxfId="6910" priority="2431" stopIfTrue="1" operator="containsText" text="CHARGE VC ON DAY">
      <formula>NOT(ISERROR(SEARCH("CHARGE VC ON DAY",N966)))</formula>
    </cfRule>
    <cfRule type="containsText" dxfId="6909" priority="2432" stopIfTrue="1" operator="containsText" text="PAID">
      <formula>NOT(ISERROR(SEARCH("PAID",N966)))</formula>
    </cfRule>
  </conditionalFormatting>
  <conditionalFormatting sqref="B967:F967 H967:L967">
    <cfRule type="expression" dxfId="6908" priority="2402">
      <formula>"'=NOT(ISERROR(VLOOKUP('Banned list'!)"</formula>
    </cfRule>
  </conditionalFormatting>
  <conditionalFormatting sqref="J967">
    <cfRule type="containsText" dxfId="6907" priority="2404" operator="containsText" text="bb">
      <formula>NOT(ISERROR(SEARCH("bb",J967)))</formula>
    </cfRule>
    <cfRule type="containsText" dxfId="6906" priority="2405" stopIfTrue="1" operator="containsText" text="booking hc">
      <formula>NOT(ISERROR(SEARCH("booking hc",J967)))</formula>
    </cfRule>
    <cfRule type="containsText" dxfId="6905" priority="2406" operator="containsText" text="expedia vc">
      <formula>NOT(ISERROR(SEARCH("expedia vc",J967)))</formula>
    </cfRule>
    <cfRule type="containsText" dxfId="6904" priority="2407" operator="containsText" text="booking hcn">
      <formula>NOT(ISERROR(SEARCH("booking hcn",J967)))</formula>
    </cfRule>
    <cfRule type="containsText" dxfId="6903" priority="2408" stopIfTrue="1" operator="containsText" text="booking vcd">
      <formula>NOT(ISERROR(SEARCH("booking vcd",J967)))</formula>
    </cfRule>
    <cfRule type="containsText" dxfId="6902" priority="2409" stopIfTrue="1" operator="containsText" text="booking vc">
      <formula>NOT(ISERROR(SEARCH("booking vc",J967)))</formula>
    </cfRule>
  </conditionalFormatting>
  <conditionalFormatting sqref="J967">
    <cfRule type="containsText" dxfId="6901" priority="2403" operator="containsText" text="hw">
      <formula>NOT(ISERROR(SEARCH("hw",J967)))</formula>
    </cfRule>
  </conditionalFormatting>
  <conditionalFormatting sqref="J967">
    <cfRule type="containsText" dxfId="6900" priority="2395" operator="containsText" text="hw">
      <formula>NOT(ISERROR(SEARCH("hw",J967)))</formula>
    </cfRule>
    <cfRule type="containsText" dxfId="6899" priority="2396" operator="containsText" text="bb">
      <formula>NOT(ISERROR(SEARCH("bb",J967)))</formula>
    </cfRule>
    <cfRule type="containsText" dxfId="6898" priority="2397" stopIfTrue="1" operator="containsText" text="booking hc">
      <formula>NOT(ISERROR(SEARCH("booking hc",J967)))</formula>
    </cfRule>
    <cfRule type="containsText" dxfId="6897" priority="2398" operator="containsText" text="expedia vc">
      <formula>NOT(ISERROR(SEARCH("expedia vc",J967)))</formula>
    </cfRule>
    <cfRule type="containsText" dxfId="6896" priority="2399" operator="containsText" text="booking hcn">
      <formula>NOT(ISERROR(SEARCH("booking hcn",J967)))</formula>
    </cfRule>
    <cfRule type="containsText" dxfId="6895" priority="2400" stopIfTrue="1" operator="containsText" text="booking vcd">
      <formula>NOT(ISERROR(SEARCH("booking vcd",J967)))</formula>
    </cfRule>
    <cfRule type="containsText" dxfId="6894" priority="2401" stopIfTrue="1" operator="containsText" text="booking vc">
      <formula>NOT(ISERROR(SEARCH("booking vc",J967)))</formula>
    </cfRule>
  </conditionalFormatting>
  <conditionalFormatting sqref="J967">
    <cfRule type="containsText" dxfId="6893" priority="2413" operator="containsText" text="BANND">
      <formula>NOT(ISERROR(SEARCH("BANND",J967)))</formula>
    </cfRule>
    <cfRule type="expression" dxfId="6892" priority="2414">
      <formula>"'=NOT(ISERROR(VLOOKUP('Banned list'!)"</formula>
    </cfRule>
  </conditionalFormatting>
  <conditionalFormatting sqref="N967">
    <cfRule type="containsText" dxfId="6891" priority="2410" stopIfTrue="1" operator="containsText" text="CHARGE ON ARRIVAL">
      <formula>NOT(ISERROR(SEARCH("CHARGE ON ARRIVAL",N967)))</formula>
    </cfRule>
    <cfRule type="containsText" dxfId="6890" priority="2411" stopIfTrue="1" operator="containsText" text="CHARGE VC ON DAY">
      <formula>NOT(ISERROR(SEARCH("CHARGE VC ON DAY",N967)))</formula>
    </cfRule>
    <cfRule type="containsText" dxfId="6889" priority="2412" stopIfTrue="1" operator="containsText" text="PAID">
      <formula>NOT(ISERROR(SEARCH("PAID",N967)))</formula>
    </cfRule>
  </conditionalFormatting>
  <conditionalFormatting sqref="G967">
    <cfRule type="containsText" dxfId="6888" priority="2394" operator="containsText" text="BANND">
      <formula>NOT(ISERROR(SEARCH("BANND",G967)))</formula>
    </cfRule>
  </conditionalFormatting>
  <conditionalFormatting sqref="H968:L968 B968:F968">
    <cfRule type="expression" dxfId="6887" priority="2381">
      <formula>"'=NOT(ISERROR(VLOOKUP('Banned list'!)"</formula>
    </cfRule>
  </conditionalFormatting>
  <conditionalFormatting sqref="J968">
    <cfRule type="containsText" dxfId="6886" priority="2383" operator="containsText" text="bb">
      <formula>NOT(ISERROR(SEARCH("bb",J968)))</formula>
    </cfRule>
    <cfRule type="containsText" dxfId="6885" priority="2384" stopIfTrue="1" operator="containsText" text="booking hc">
      <formula>NOT(ISERROR(SEARCH("booking hc",J968)))</formula>
    </cfRule>
    <cfRule type="containsText" dxfId="6884" priority="2385" operator="containsText" text="expedia vc">
      <formula>NOT(ISERROR(SEARCH("expedia vc",J968)))</formula>
    </cfRule>
    <cfRule type="containsText" dxfId="6883" priority="2386" operator="containsText" text="booking hcn">
      <formula>NOT(ISERROR(SEARCH("booking hcn",J968)))</formula>
    </cfRule>
    <cfRule type="containsText" dxfId="6882" priority="2387" stopIfTrue="1" operator="containsText" text="booking vcd">
      <formula>NOT(ISERROR(SEARCH("booking vcd",J968)))</formula>
    </cfRule>
    <cfRule type="containsText" dxfId="6881" priority="2388" stopIfTrue="1" operator="containsText" text="booking vc">
      <formula>NOT(ISERROR(SEARCH("booking vc",J968)))</formula>
    </cfRule>
  </conditionalFormatting>
  <conditionalFormatting sqref="J968">
    <cfRule type="containsText" dxfId="6880" priority="2382" operator="containsText" text="hw">
      <formula>NOT(ISERROR(SEARCH("hw",J968)))</formula>
    </cfRule>
  </conditionalFormatting>
  <conditionalFormatting sqref="J968">
    <cfRule type="containsText" dxfId="6879" priority="2374" operator="containsText" text="hw">
      <formula>NOT(ISERROR(SEARCH("hw",J968)))</formula>
    </cfRule>
    <cfRule type="containsText" dxfId="6878" priority="2375" operator="containsText" text="bb">
      <formula>NOT(ISERROR(SEARCH("bb",J968)))</formula>
    </cfRule>
    <cfRule type="containsText" dxfId="6877" priority="2376" stopIfTrue="1" operator="containsText" text="booking hc">
      <formula>NOT(ISERROR(SEARCH("booking hc",J968)))</formula>
    </cfRule>
    <cfRule type="containsText" dxfId="6876" priority="2377" operator="containsText" text="expedia vc">
      <formula>NOT(ISERROR(SEARCH("expedia vc",J968)))</formula>
    </cfRule>
    <cfRule type="containsText" dxfId="6875" priority="2378" operator="containsText" text="booking hcn">
      <formula>NOT(ISERROR(SEARCH("booking hcn",J968)))</formula>
    </cfRule>
    <cfRule type="containsText" dxfId="6874" priority="2379" stopIfTrue="1" operator="containsText" text="booking vcd">
      <formula>NOT(ISERROR(SEARCH("booking vcd",J968)))</formula>
    </cfRule>
    <cfRule type="containsText" dxfId="6873" priority="2380" stopIfTrue="1" operator="containsText" text="booking vc">
      <formula>NOT(ISERROR(SEARCH("booking vc",J968)))</formula>
    </cfRule>
  </conditionalFormatting>
  <conditionalFormatting sqref="J968">
    <cfRule type="containsText" dxfId="6872" priority="2392" operator="containsText" text="BANND">
      <formula>NOT(ISERROR(SEARCH("BANND",J968)))</formula>
    </cfRule>
    <cfRule type="expression" dxfId="6871" priority="2393">
      <formula>"'=NOT(ISERROR(VLOOKUP('Banned list'!)"</formula>
    </cfRule>
  </conditionalFormatting>
  <conditionalFormatting sqref="N968">
    <cfRule type="containsText" dxfId="6870" priority="2389" stopIfTrue="1" operator="containsText" text="CHARGE ON ARRIVAL">
      <formula>NOT(ISERROR(SEARCH("CHARGE ON ARRIVAL",N968)))</formula>
    </cfRule>
    <cfRule type="containsText" dxfId="6869" priority="2390" stopIfTrue="1" operator="containsText" text="CHARGE VC ON DAY">
      <formula>NOT(ISERROR(SEARCH("CHARGE VC ON DAY",N968)))</formula>
    </cfRule>
    <cfRule type="containsText" dxfId="6868" priority="2391" stopIfTrue="1" operator="containsText" text="PAID">
      <formula>NOT(ISERROR(SEARCH("PAID",N968)))</formula>
    </cfRule>
  </conditionalFormatting>
  <conditionalFormatting sqref="H969:L969 B969:F969">
    <cfRule type="expression" dxfId="6867" priority="2361">
      <formula>"'=NOT(ISERROR(VLOOKUP('Banned list'!)"</formula>
    </cfRule>
  </conditionalFormatting>
  <conditionalFormatting sqref="J969">
    <cfRule type="containsText" dxfId="6866" priority="2363" operator="containsText" text="bb">
      <formula>NOT(ISERROR(SEARCH("bb",J969)))</formula>
    </cfRule>
    <cfRule type="containsText" dxfId="6865" priority="2364" stopIfTrue="1" operator="containsText" text="booking hc">
      <formula>NOT(ISERROR(SEARCH("booking hc",J969)))</formula>
    </cfRule>
    <cfRule type="containsText" dxfId="6864" priority="2365" operator="containsText" text="expedia vc">
      <formula>NOT(ISERROR(SEARCH("expedia vc",J969)))</formula>
    </cfRule>
    <cfRule type="containsText" dxfId="6863" priority="2366" operator="containsText" text="booking hcn">
      <formula>NOT(ISERROR(SEARCH("booking hcn",J969)))</formula>
    </cfRule>
    <cfRule type="containsText" dxfId="6862" priority="2367" stopIfTrue="1" operator="containsText" text="booking vcd">
      <formula>NOT(ISERROR(SEARCH("booking vcd",J969)))</formula>
    </cfRule>
    <cfRule type="containsText" dxfId="6861" priority="2368" stopIfTrue="1" operator="containsText" text="booking vc">
      <formula>NOT(ISERROR(SEARCH("booking vc",J969)))</formula>
    </cfRule>
  </conditionalFormatting>
  <conditionalFormatting sqref="J969">
    <cfRule type="containsText" dxfId="6860" priority="2362" operator="containsText" text="hw">
      <formula>NOT(ISERROR(SEARCH("hw",J969)))</formula>
    </cfRule>
  </conditionalFormatting>
  <conditionalFormatting sqref="J969">
    <cfRule type="containsText" dxfId="6859" priority="2354" operator="containsText" text="hw">
      <formula>NOT(ISERROR(SEARCH("hw",J969)))</formula>
    </cfRule>
    <cfRule type="containsText" dxfId="6858" priority="2355" operator="containsText" text="bb">
      <formula>NOT(ISERROR(SEARCH("bb",J969)))</formula>
    </cfRule>
    <cfRule type="containsText" dxfId="6857" priority="2356" stopIfTrue="1" operator="containsText" text="booking hc">
      <formula>NOT(ISERROR(SEARCH("booking hc",J969)))</formula>
    </cfRule>
    <cfRule type="containsText" dxfId="6856" priority="2357" operator="containsText" text="expedia vc">
      <formula>NOT(ISERROR(SEARCH("expedia vc",J969)))</formula>
    </cfRule>
    <cfRule type="containsText" dxfId="6855" priority="2358" operator="containsText" text="booking hcn">
      <formula>NOT(ISERROR(SEARCH("booking hcn",J969)))</formula>
    </cfRule>
    <cfRule type="containsText" dxfId="6854" priority="2359" stopIfTrue="1" operator="containsText" text="booking vcd">
      <formula>NOT(ISERROR(SEARCH("booking vcd",J969)))</formula>
    </cfRule>
    <cfRule type="containsText" dxfId="6853" priority="2360" stopIfTrue="1" operator="containsText" text="booking vc">
      <formula>NOT(ISERROR(SEARCH("booking vc",J969)))</formula>
    </cfRule>
  </conditionalFormatting>
  <conditionalFormatting sqref="J969">
    <cfRule type="containsText" dxfId="6852" priority="2372" operator="containsText" text="BANND">
      <formula>NOT(ISERROR(SEARCH("BANND",J969)))</formula>
    </cfRule>
    <cfRule type="expression" dxfId="6851" priority="2373">
      <formula>"'=NOT(ISERROR(VLOOKUP('Banned list'!)"</formula>
    </cfRule>
  </conditionalFormatting>
  <conditionalFormatting sqref="N969">
    <cfRule type="containsText" dxfId="6850" priority="2369" stopIfTrue="1" operator="containsText" text="CHARGE ON ARRIVAL">
      <formula>NOT(ISERROR(SEARCH("CHARGE ON ARRIVAL",N969)))</formula>
    </cfRule>
    <cfRule type="containsText" dxfId="6849" priority="2370" stopIfTrue="1" operator="containsText" text="CHARGE VC ON DAY">
      <formula>NOT(ISERROR(SEARCH("CHARGE VC ON DAY",N969)))</formula>
    </cfRule>
    <cfRule type="containsText" dxfId="6848" priority="2371" stopIfTrue="1" operator="containsText" text="PAID">
      <formula>NOT(ISERROR(SEARCH("PAID",N969)))</formula>
    </cfRule>
  </conditionalFormatting>
  <conditionalFormatting sqref="G969">
    <cfRule type="containsText" dxfId="6847" priority="2353" operator="containsText" text="BANND">
      <formula>NOT(ISERROR(SEARCH("BANND",G969)))</formula>
    </cfRule>
  </conditionalFormatting>
  <conditionalFormatting sqref="B970:F970 H970:L970">
    <cfRule type="expression" dxfId="6846" priority="2340">
      <formula>"'=NOT(ISERROR(VLOOKUP('Banned list'!)"</formula>
    </cfRule>
  </conditionalFormatting>
  <conditionalFormatting sqref="J970">
    <cfRule type="containsText" dxfId="6845" priority="2342" operator="containsText" text="bb">
      <formula>NOT(ISERROR(SEARCH("bb",J970)))</formula>
    </cfRule>
    <cfRule type="containsText" dxfId="6844" priority="2343" stopIfTrue="1" operator="containsText" text="booking hc">
      <formula>NOT(ISERROR(SEARCH("booking hc",J970)))</formula>
    </cfRule>
    <cfRule type="containsText" dxfId="6843" priority="2344" operator="containsText" text="expedia vc">
      <formula>NOT(ISERROR(SEARCH("expedia vc",J970)))</formula>
    </cfRule>
    <cfRule type="containsText" dxfId="6842" priority="2345" operator="containsText" text="booking hcn">
      <formula>NOT(ISERROR(SEARCH("booking hcn",J970)))</formula>
    </cfRule>
    <cfRule type="containsText" dxfId="6841" priority="2346" stopIfTrue="1" operator="containsText" text="booking vcd">
      <formula>NOT(ISERROR(SEARCH("booking vcd",J970)))</formula>
    </cfRule>
    <cfRule type="containsText" dxfId="6840" priority="2347" stopIfTrue="1" operator="containsText" text="booking vc">
      <formula>NOT(ISERROR(SEARCH("booking vc",J970)))</formula>
    </cfRule>
  </conditionalFormatting>
  <conditionalFormatting sqref="J970">
    <cfRule type="containsText" dxfId="6839" priority="2341" operator="containsText" text="hw">
      <formula>NOT(ISERROR(SEARCH("hw",J970)))</formula>
    </cfRule>
  </conditionalFormatting>
  <conditionalFormatting sqref="J970">
    <cfRule type="containsText" dxfId="6838" priority="2333" operator="containsText" text="hw">
      <formula>NOT(ISERROR(SEARCH("hw",J970)))</formula>
    </cfRule>
    <cfRule type="containsText" dxfId="6837" priority="2334" operator="containsText" text="bb">
      <formula>NOT(ISERROR(SEARCH("bb",J970)))</formula>
    </cfRule>
    <cfRule type="containsText" dxfId="6836" priority="2335" stopIfTrue="1" operator="containsText" text="booking hc">
      <formula>NOT(ISERROR(SEARCH("booking hc",J970)))</formula>
    </cfRule>
    <cfRule type="containsText" dxfId="6835" priority="2336" operator="containsText" text="expedia vc">
      <formula>NOT(ISERROR(SEARCH("expedia vc",J970)))</formula>
    </cfRule>
    <cfRule type="containsText" dxfId="6834" priority="2337" operator="containsText" text="booking hcn">
      <formula>NOT(ISERROR(SEARCH("booking hcn",J970)))</formula>
    </cfRule>
    <cfRule type="containsText" dxfId="6833" priority="2338" stopIfTrue="1" operator="containsText" text="booking vcd">
      <formula>NOT(ISERROR(SEARCH("booking vcd",J970)))</formula>
    </cfRule>
    <cfRule type="containsText" dxfId="6832" priority="2339" stopIfTrue="1" operator="containsText" text="booking vc">
      <formula>NOT(ISERROR(SEARCH("booking vc",J970)))</formula>
    </cfRule>
  </conditionalFormatting>
  <conditionalFormatting sqref="J970">
    <cfRule type="containsText" dxfId="6831" priority="2351" operator="containsText" text="BANND">
      <formula>NOT(ISERROR(SEARCH("BANND",J970)))</formula>
    </cfRule>
    <cfRule type="expression" dxfId="6830" priority="2352">
      <formula>"'=NOT(ISERROR(VLOOKUP('Banned list'!)"</formula>
    </cfRule>
  </conditionalFormatting>
  <conditionalFormatting sqref="N970">
    <cfRule type="containsText" dxfId="6829" priority="2348" stopIfTrue="1" operator="containsText" text="CHARGE ON ARRIVAL">
      <formula>NOT(ISERROR(SEARCH("CHARGE ON ARRIVAL",N970)))</formula>
    </cfRule>
    <cfRule type="containsText" dxfId="6828" priority="2349" stopIfTrue="1" operator="containsText" text="CHARGE VC ON DAY">
      <formula>NOT(ISERROR(SEARCH("CHARGE VC ON DAY",N970)))</formula>
    </cfRule>
    <cfRule type="containsText" dxfId="6827" priority="2350" stopIfTrue="1" operator="containsText" text="PAID">
      <formula>NOT(ISERROR(SEARCH("PAID",N970)))</formula>
    </cfRule>
  </conditionalFormatting>
  <conditionalFormatting sqref="B971:F971 H971:L971">
    <cfRule type="expression" dxfId="6826" priority="2320">
      <formula>"'=NOT(ISERROR(VLOOKUP('Banned list'!)"</formula>
    </cfRule>
  </conditionalFormatting>
  <conditionalFormatting sqref="J971">
    <cfRule type="containsText" dxfId="6825" priority="2322" operator="containsText" text="bb">
      <formula>NOT(ISERROR(SEARCH("bb",J971)))</formula>
    </cfRule>
    <cfRule type="containsText" dxfId="6824" priority="2323" stopIfTrue="1" operator="containsText" text="booking hc">
      <formula>NOT(ISERROR(SEARCH("booking hc",J971)))</formula>
    </cfRule>
    <cfRule type="containsText" dxfId="6823" priority="2324" operator="containsText" text="expedia vc">
      <formula>NOT(ISERROR(SEARCH("expedia vc",J971)))</formula>
    </cfRule>
    <cfRule type="containsText" dxfId="6822" priority="2325" operator="containsText" text="booking hcn">
      <formula>NOT(ISERROR(SEARCH("booking hcn",J971)))</formula>
    </cfRule>
    <cfRule type="containsText" dxfId="6821" priority="2326" stopIfTrue="1" operator="containsText" text="booking vcd">
      <formula>NOT(ISERROR(SEARCH("booking vcd",J971)))</formula>
    </cfRule>
    <cfRule type="containsText" dxfId="6820" priority="2327" stopIfTrue="1" operator="containsText" text="booking vc">
      <formula>NOT(ISERROR(SEARCH("booking vc",J971)))</formula>
    </cfRule>
  </conditionalFormatting>
  <conditionalFormatting sqref="J971">
    <cfRule type="containsText" dxfId="6819" priority="2321" operator="containsText" text="hw">
      <formula>NOT(ISERROR(SEARCH("hw",J971)))</formula>
    </cfRule>
  </conditionalFormatting>
  <conditionalFormatting sqref="J971">
    <cfRule type="containsText" dxfId="6818" priority="2313" operator="containsText" text="hw">
      <formula>NOT(ISERROR(SEARCH("hw",J971)))</formula>
    </cfRule>
    <cfRule type="containsText" dxfId="6817" priority="2314" operator="containsText" text="bb">
      <formula>NOT(ISERROR(SEARCH("bb",J971)))</formula>
    </cfRule>
    <cfRule type="containsText" dxfId="6816" priority="2315" stopIfTrue="1" operator="containsText" text="booking hc">
      <formula>NOT(ISERROR(SEARCH("booking hc",J971)))</formula>
    </cfRule>
    <cfRule type="containsText" dxfId="6815" priority="2316" operator="containsText" text="expedia vc">
      <formula>NOT(ISERROR(SEARCH("expedia vc",J971)))</formula>
    </cfRule>
    <cfRule type="containsText" dxfId="6814" priority="2317" operator="containsText" text="booking hcn">
      <formula>NOT(ISERROR(SEARCH("booking hcn",J971)))</formula>
    </cfRule>
    <cfRule type="containsText" dxfId="6813" priority="2318" stopIfTrue="1" operator="containsText" text="booking vcd">
      <formula>NOT(ISERROR(SEARCH("booking vcd",J971)))</formula>
    </cfRule>
    <cfRule type="containsText" dxfId="6812" priority="2319" stopIfTrue="1" operator="containsText" text="booking vc">
      <formula>NOT(ISERROR(SEARCH("booking vc",J971)))</formula>
    </cfRule>
  </conditionalFormatting>
  <conditionalFormatting sqref="J971">
    <cfRule type="containsText" dxfId="6811" priority="2331" operator="containsText" text="BANND">
      <formula>NOT(ISERROR(SEARCH("BANND",J971)))</formula>
    </cfRule>
    <cfRule type="expression" dxfId="6810" priority="2332">
      <formula>"'=NOT(ISERROR(VLOOKUP('Banned list'!)"</formula>
    </cfRule>
  </conditionalFormatting>
  <conditionalFormatting sqref="N971">
    <cfRule type="containsText" dxfId="6809" priority="2328" stopIfTrue="1" operator="containsText" text="CHARGE ON ARRIVAL">
      <formula>NOT(ISERROR(SEARCH("CHARGE ON ARRIVAL",N971)))</formula>
    </cfRule>
    <cfRule type="containsText" dxfId="6808" priority="2329" stopIfTrue="1" operator="containsText" text="CHARGE VC ON DAY">
      <formula>NOT(ISERROR(SEARCH("CHARGE VC ON DAY",N971)))</formula>
    </cfRule>
    <cfRule type="containsText" dxfId="6807" priority="2330" stopIfTrue="1" operator="containsText" text="PAID">
      <formula>NOT(ISERROR(SEARCH("PAID",N971)))</formula>
    </cfRule>
  </conditionalFormatting>
  <conditionalFormatting sqref="G971">
    <cfRule type="containsText" dxfId="6806" priority="2312" operator="containsText" text="BANND">
      <formula>NOT(ISERROR(SEARCH("BANND",G971)))</formula>
    </cfRule>
  </conditionalFormatting>
  <conditionalFormatting sqref="B972:F972 H972:L972">
    <cfRule type="expression" dxfId="6805" priority="2297">
      <formula>"'=NOT(ISERROR(VLOOKUP('Banned list'!)"</formula>
    </cfRule>
  </conditionalFormatting>
  <conditionalFormatting sqref="J972">
    <cfRule type="containsText" dxfId="6804" priority="2300" operator="containsText" text="bb">
      <formula>NOT(ISERROR(SEARCH("bb",J972)))</formula>
    </cfRule>
    <cfRule type="containsText" dxfId="6803" priority="2301" stopIfTrue="1" operator="containsText" text="booking hc">
      <formula>NOT(ISERROR(SEARCH("booking hc",J972)))</formula>
    </cfRule>
    <cfRule type="containsText" dxfId="6802" priority="2302" operator="containsText" text="expedia vc">
      <formula>NOT(ISERROR(SEARCH("expedia vc",J972)))</formula>
    </cfRule>
    <cfRule type="containsText" dxfId="6801" priority="2303" operator="containsText" text="booking hcn">
      <formula>NOT(ISERROR(SEARCH("booking hcn",J972)))</formula>
    </cfRule>
    <cfRule type="containsText" dxfId="6800" priority="2304" stopIfTrue="1" operator="containsText" text="booking vcd">
      <formula>NOT(ISERROR(SEARCH("booking vcd",J972)))</formula>
    </cfRule>
    <cfRule type="containsText" dxfId="6799" priority="2305" stopIfTrue="1" operator="containsText" text="booking vc">
      <formula>NOT(ISERROR(SEARCH("booking vc",J972)))</formula>
    </cfRule>
  </conditionalFormatting>
  <conditionalFormatting sqref="J972">
    <cfRule type="containsText" dxfId="6798" priority="2299" operator="containsText" text="hw">
      <formula>NOT(ISERROR(SEARCH("hw",J972)))</formula>
    </cfRule>
  </conditionalFormatting>
  <conditionalFormatting sqref="J972">
    <cfRule type="containsText" dxfId="6797" priority="2290" operator="containsText" text="hw">
      <formula>NOT(ISERROR(SEARCH("hw",J972)))</formula>
    </cfRule>
    <cfRule type="containsText" dxfId="6796" priority="2291" operator="containsText" text="bb">
      <formula>NOT(ISERROR(SEARCH("bb",J972)))</formula>
    </cfRule>
    <cfRule type="containsText" dxfId="6795" priority="2292" stopIfTrue="1" operator="containsText" text="booking hc">
      <formula>NOT(ISERROR(SEARCH("booking hc",J972)))</formula>
    </cfRule>
    <cfRule type="containsText" dxfId="6794" priority="2293" operator="containsText" text="expedia vc">
      <formula>NOT(ISERROR(SEARCH("expedia vc",J972)))</formula>
    </cfRule>
    <cfRule type="containsText" dxfId="6793" priority="2294" operator="containsText" text="booking hcn">
      <formula>NOT(ISERROR(SEARCH("booking hcn",J972)))</formula>
    </cfRule>
    <cfRule type="containsText" dxfId="6792" priority="2295" stopIfTrue="1" operator="containsText" text="booking vcd">
      <formula>NOT(ISERROR(SEARCH("booking vcd",J972)))</formula>
    </cfRule>
    <cfRule type="containsText" dxfId="6791" priority="2296" stopIfTrue="1" operator="containsText" text="booking vc">
      <formula>NOT(ISERROR(SEARCH("booking vc",J972)))</formula>
    </cfRule>
  </conditionalFormatting>
  <conditionalFormatting sqref="J972">
    <cfRule type="containsText" dxfId="6790" priority="2309" operator="containsText" text="BANND">
      <formula>NOT(ISERROR(SEARCH("BANND",J972)))</formula>
    </cfRule>
    <cfRule type="expression" dxfId="6789" priority="2310">
      <formula>"'=NOT(ISERROR(VLOOKUP('Banned list'!)"</formula>
    </cfRule>
  </conditionalFormatting>
  <conditionalFormatting sqref="N972">
    <cfRule type="containsText" dxfId="6788" priority="2306" stopIfTrue="1" operator="containsText" text="CHARGE ON ARRIVAL">
      <formula>NOT(ISERROR(SEARCH("CHARGE ON ARRIVAL",N972)))</formula>
    </cfRule>
    <cfRule type="containsText" dxfId="6787" priority="2307" stopIfTrue="1" operator="containsText" text="CHARGE VC ON DAY">
      <formula>NOT(ISERROR(SEARCH("CHARGE VC ON DAY",N972)))</formula>
    </cfRule>
    <cfRule type="containsText" dxfId="6786" priority="2308" stopIfTrue="1" operator="containsText" text="PAID">
      <formula>NOT(ISERROR(SEARCH("PAID",N972)))</formula>
    </cfRule>
  </conditionalFormatting>
  <conditionalFormatting sqref="H973:L973 B973:F973">
    <cfRule type="expression" dxfId="6785" priority="2275">
      <formula>"'=NOT(ISERROR(VLOOKUP('Banned list'!)"</formula>
    </cfRule>
  </conditionalFormatting>
  <conditionalFormatting sqref="J973">
    <cfRule type="containsText" dxfId="6784" priority="2278" operator="containsText" text="bb">
      <formula>NOT(ISERROR(SEARCH("bb",J973)))</formula>
    </cfRule>
    <cfRule type="containsText" dxfId="6783" priority="2279" stopIfTrue="1" operator="containsText" text="booking hc">
      <formula>NOT(ISERROR(SEARCH("booking hc",J973)))</formula>
    </cfRule>
    <cfRule type="containsText" dxfId="6782" priority="2280" operator="containsText" text="expedia vc">
      <formula>NOT(ISERROR(SEARCH("expedia vc",J973)))</formula>
    </cfRule>
    <cfRule type="containsText" dxfId="6781" priority="2281" operator="containsText" text="booking hcn">
      <formula>NOT(ISERROR(SEARCH("booking hcn",J973)))</formula>
    </cfRule>
    <cfRule type="containsText" dxfId="6780" priority="2282" stopIfTrue="1" operator="containsText" text="booking vcd">
      <formula>NOT(ISERROR(SEARCH("booking vcd",J973)))</formula>
    </cfRule>
    <cfRule type="containsText" dxfId="6779" priority="2283" stopIfTrue="1" operator="containsText" text="booking vc">
      <formula>NOT(ISERROR(SEARCH("booking vc",J973)))</formula>
    </cfRule>
  </conditionalFormatting>
  <conditionalFormatting sqref="J973">
    <cfRule type="containsText" dxfId="6778" priority="2277" operator="containsText" text="hw">
      <formula>NOT(ISERROR(SEARCH("hw",J973)))</formula>
    </cfRule>
  </conditionalFormatting>
  <conditionalFormatting sqref="J973">
    <cfRule type="containsText" dxfId="6777" priority="2268" operator="containsText" text="hw">
      <formula>NOT(ISERROR(SEARCH("hw",J973)))</formula>
    </cfRule>
    <cfRule type="containsText" dxfId="6776" priority="2269" operator="containsText" text="bb">
      <formula>NOT(ISERROR(SEARCH("bb",J973)))</formula>
    </cfRule>
    <cfRule type="containsText" dxfId="6775" priority="2270" stopIfTrue="1" operator="containsText" text="booking hc">
      <formula>NOT(ISERROR(SEARCH("booking hc",J973)))</formula>
    </cfRule>
    <cfRule type="containsText" dxfId="6774" priority="2271" operator="containsText" text="expedia vc">
      <formula>NOT(ISERROR(SEARCH("expedia vc",J973)))</formula>
    </cfRule>
    <cfRule type="containsText" dxfId="6773" priority="2272" operator="containsText" text="booking hcn">
      <formula>NOT(ISERROR(SEARCH("booking hcn",J973)))</formula>
    </cfRule>
    <cfRule type="containsText" dxfId="6772" priority="2273" stopIfTrue="1" operator="containsText" text="booking vcd">
      <formula>NOT(ISERROR(SEARCH("booking vcd",J973)))</formula>
    </cfRule>
    <cfRule type="containsText" dxfId="6771" priority="2274" stopIfTrue="1" operator="containsText" text="booking vc">
      <formula>NOT(ISERROR(SEARCH("booking vc",J973)))</formula>
    </cfRule>
  </conditionalFormatting>
  <conditionalFormatting sqref="J973">
    <cfRule type="containsText" dxfId="6770" priority="2287" operator="containsText" text="BANND">
      <formula>NOT(ISERROR(SEARCH("BANND",J973)))</formula>
    </cfRule>
    <cfRule type="expression" dxfId="6769" priority="2288">
      <formula>"'=NOT(ISERROR(VLOOKUP('Banned list'!)"</formula>
    </cfRule>
  </conditionalFormatting>
  <conditionalFormatting sqref="N973">
    <cfRule type="containsText" dxfId="6768" priority="2284" stopIfTrue="1" operator="containsText" text="CHARGE ON ARRIVAL">
      <formula>NOT(ISERROR(SEARCH("CHARGE ON ARRIVAL",N973)))</formula>
    </cfRule>
    <cfRule type="containsText" dxfId="6767" priority="2285" stopIfTrue="1" operator="containsText" text="CHARGE VC ON DAY">
      <formula>NOT(ISERROR(SEARCH("CHARGE VC ON DAY",N973)))</formula>
    </cfRule>
    <cfRule type="containsText" dxfId="6766" priority="2286" stopIfTrue="1" operator="containsText" text="PAID">
      <formula>NOT(ISERROR(SEARCH("PAID",N973)))</formula>
    </cfRule>
  </conditionalFormatting>
  <conditionalFormatting sqref="B974:F974 H974:L974">
    <cfRule type="expression" dxfId="6765" priority="2255">
      <formula>"'=NOT(ISERROR(VLOOKUP('Banned list'!)"</formula>
    </cfRule>
  </conditionalFormatting>
  <conditionalFormatting sqref="J974">
    <cfRule type="containsText" dxfId="6764" priority="2257" operator="containsText" text="bb">
      <formula>NOT(ISERROR(SEARCH("bb",J974)))</formula>
    </cfRule>
    <cfRule type="containsText" dxfId="6763" priority="2258" stopIfTrue="1" operator="containsText" text="booking hc">
      <formula>NOT(ISERROR(SEARCH("booking hc",J974)))</formula>
    </cfRule>
    <cfRule type="containsText" dxfId="6762" priority="2259" operator="containsText" text="expedia vc">
      <formula>NOT(ISERROR(SEARCH("expedia vc",J974)))</formula>
    </cfRule>
    <cfRule type="containsText" dxfId="6761" priority="2260" operator="containsText" text="booking hcn">
      <formula>NOT(ISERROR(SEARCH("booking hcn",J974)))</formula>
    </cfRule>
    <cfRule type="containsText" dxfId="6760" priority="2261" stopIfTrue="1" operator="containsText" text="booking vcd">
      <formula>NOT(ISERROR(SEARCH("booking vcd",J974)))</formula>
    </cfRule>
    <cfRule type="containsText" dxfId="6759" priority="2262" stopIfTrue="1" operator="containsText" text="booking vc">
      <formula>NOT(ISERROR(SEARCH("booking vc",J974)))</formula>
    </cfRule>
  </conditionalFormatting>
  <conditionalFormatting sqref="J974">
    <cfRule type="containsText" dxfId="6758" priority="2256" operator="containsText" text="hw">
      <formula>NOT(ISERROR(SEARCH("hw",J974)))</formula>
    </cfRule>
  </conditionalFormatting>
  <conditionalFormatting sqref="J974">
    <cfRule type="containsText" dxfId="6757" priority="2248" operator="containsText" text="hw">
      <formula>NOT(ISERROR(SEARCH("hw",J974)))</formula>
    </cfRule>
    <cfRule type="containsText" dxfId="6756" priority="2249" operator="containsText" text="bb">
      <formula>NOT(ISERROR(SEARCH("bb",J974)))</formula>
    </cfRule>
    <cfRule type="containsText" dxfId="6755" priority="2250" stopIfTrue="1" operator="containsText" text="booking hc">
      <formula>NOT(ISERROR(SEARCH("booking hc",J974)))</formula>
    </cfRule>
    <cfRule type="containsText" dxfId="6754" priority="2251" operator="containsText" text="expedia vc">
      <formula>NOT(ISERROR(SEARCH("expedia vc",J974)))</formula>
    </cfRule>
    <cfRule type="containsText" dxfId="6753" priority="2252" operator="containsText" text="booking hcn">
      <formula>NOT(ISERROR(SEARCH("booking hcn",J974)))</formula>
    </cfRule>
    <cfRule type="containsText" dxfId="6752" priority="2253" stopIfTrue="1" operator="containsText" text="booking vcd">
      <formula>NOT(ISERROR(SEARCH("booking vcd",J974)))</formula>
    </cfRule>
    <cfRule type="containsText" dxfId="6751" priority="2254" stopIfTrue="1" operator="containsText" text="booking vc">
      <formula>NOT(ISERROR(SEARCH("booking vc",J974)))</formula>
    </cfRule>
  </conditionalFormatting>
  <conditionalFormatting sqref="J974">
    <cfRule type="containsText" dxfId="6750" priority="2266" operator="containsText" text="BANND">
      <formula>NOT(ISERROR(SEARCH("BANND",J974)))</formula>
    </cfRule>
    <cfRule type="expression" dxfId="6749" priority="2267">
      <formula>"'=NOT(ISERROR(VLOOKUP('Banned list'!)"</formula>
    </cfRule>
  </conditionalFormatting>
  <conditionalFormatting sqref="N974">
    <cfRule type="containsText" dxfId="6748" priority="2263" stopIfTrue="1" operator="containsText" text="CHARGE ON ARRIVAL">
      <formula>NOT(ISERROR(SEARCH("CHARGE ON ARRIVAL",N974)))</formula>
    </cfRule>
    <cfRule type="containsText" dxfId="6747" priority="2264" stopIfTrue="1" operator="containsText" text="CHARGE VC ON DAY">
      <formula>NOT(ISERROR(SEARCH("CHARGE VC ON DAY",N974)))</formula>
    </cfRule>
    <cfRule type="containsText" dxfId="6746" priority="2265" stopIfTrue="1" operator="containsText" text="PAID">
      <formula>NOT(ISERROR(SEARCH("PAID",N974)))</formula>
    </cfRule>
  </conditionalFormatting>
  <conditionalFormatting sqref="U975:XFD975">
    <cfRule type="containsText" dxfId="6745" priority="2234" operator="containsText" text="BANND">
      <formula>NOT(ISERROR(SEARCH("BANND",U975)))</formula>
    </cfRule>
  </conditionalFormatting>
  <conditionalFormatting sqref="B975:F975 H975:L975">
    <cfRule type="expression" dxfId="6744" priority="2233">
      <formula>"'=NOT(ISERROR(VLOOKUP('Banned list'!)"</formula>
    </cfRule>
  </conditionalFormatting>
  <conditionalFormatting sqref="J975">
    <cfRule type="containsText" dxfId="6743" priority="2236" operator="containsText" text="bb">
      <formula>NOT(ISERROR(SEARCH("bb",J975)))</formula>
    </cfRule>
    <cfRule type="containsText" dxfId="6742" priority="2237" stopIfTrue="1" operator="containsText" text="booking hc">
      <formula>NOT(ISERROR(SEARCH("booking hc",J975)))</formula>
    </cfRule>
    <cfRule type="containsText" dxfId="6741" priority="2238" operator="containsText" text="expedia vc">
      <formula>NOT(ISERROR(SEARCH("expedia vc",J975)))</formula>
    </cfRule>
    <cfRule type="containsText" dxfId="6740" priority="2239" operator="containsText" text="booking hcn">
      <formula>NOT(ISERROR(SEARCH("booking hcn",J975)))</formula>
    </cfRule>
    <cfRule type="containsText" dxfId="6739" priority="2240" stopIfTrue="1" operator="containsText" text="booking vcd">
      <formula>NOT(ISERROR(SEARCH("booking vcd",J975)))</formula>
    </cfRule>
    <cfRule type="containsText" dxfId="6738" priority="2241" stopIfTrue="1" operator="containsText" text="booking vc">
      <formula>NOT(ISERROR(SEARCH("booking vc",J975)))</formula>
    </cfRule>
  </conditionalFormatting>
  <conditionalFormatting sqref="J975">
    <cfRule type="containsText" dxfId="6737" priority="2235" operator="containsText" text="hw">
      <formula>NOT(ISERROR(SEARCH("hw",J975)))</formula>
    </cfRule>
  </conditionalFormatting>
  <conditionalFormatting sqref="J975">
    <cfRule type="containsText" dxfId="6736" priority="2226" operator="containsText" text="hw">
      <formula>NOT(ISERROR(SEARCH("hw",J975)))</formula>
    </cfRule>
    <cfRule type="containsText" dxfId="6735" priority="2227" operator="containsText" text="bb">
      <formula>NOT(ISERROR(SEARCH("bb",J975)))</formula>
    </cfRule>
    <cfRule type="containsText" dxfId="6734" priority="2228" stopIfTrue="1" operator="containsText" text="booking hc">
      <formula>NOT(ISERROR(SEARCH("booking hc",J975)))</formula>
    </cfRule>
    <cfRule type="containsText" dxfId="6733" priority="2229" operator="containsText" text="expedia vc">
      <formula>NOT(ISERROR(SEARCH("expedia vc",J975)))</formula>
    </cfRule>
    <cfRule type="containsText" dxfId="6732" priority="2230" operator="containsText" text="booking hcn">
      <formula>NOT(ISERROR(SEARCH("booking hcn",J975)))</formula>
    </cfRule>
    <cfRule type="containsText" dxfId="6731" priority="2231" stopIfTrue="1" operator="containsText" text="booking vcd">
      <formula>NOT(ISERROR(SEARCH("booking vcd",J975)))</formula>
    </cfRule>
    <cfRule type="containsText" dxfId="6730" priority="2232" stopIfTrue="1" operator="containsText" text="booking vc">
      <formula>NOT(ISERROR(SEARCH("booking vc",J975)))</formula>
    </cfRule>
  </conditionalFormatting>
  <conditionalFormatting sqref="J975">
    <cfRule type="containsText" dxfId="6729" priority="2245" operator="containsText" text="BANND">
      <formula>NOT(ISERROR(SEARCH("BANND",J975)))</formula>
    </cfRule>
    <cfRule type="expression" dxfId="6728" priority="2246">
      <formula>"'=NOT(ISERROR(VLOOKUP('Banned list'!)"</formula>
    </cfRule>
  </conditionalFormatting>
  <conditionalFormatting sqref="N975">
    <cfRule type="containsText" dxfId="6727" priority="2242" stopIfTrue="1" operator="containsText" text="CHARGE ON ARRIVAL">
      <formula>NOT(ISERROR(SEARCH("CHARGE ON ARRIVAL",N975)))</formula>
    </cfRule>
    <cfRule type="containsText" dxfId="6726" priority="2243" stopIfTrue="1" operator="containsText" text="CHARGE VC ON DAY">
      <formula>NOT(ISERROR(SEARCH("CHARGE VC ON DAY",N975)))</formula>
    </cfRule>
    <cfRule type="containsText" dxfId="6725" priority="2244" stopIfTrue="1" operator="containsText" text="PAID">
      <formula>NOT(ISERROR(SEARCH("PAID",N975)))</formula>
    </cfRule>
  </conditionalFormatting>
  <conditionalFormatting sqref="H976:L976 B976:F976">
    <cfRule type="expression" dxfId="6724" priority="2211">
      <formula>"'=NOT(ISERROR(VLOOKUP('Banned list'!)"</formula>
    </cfRule>
  </conditionalFormatting>
  <conditionalFormatting sqref="J976">
    <cfRule type="containsText" dxfId="6723" priority="2214" operator="containsText" text="bb">
      <formula>NOT(ISERROR(SEARCH("bb",J976)))</formula>
    </cfRule>
    <cfRule type="containsText" dxfId="6722" priority="2215" stopIfTrue="1" operator="containsText" text="booking hc">
      <formula>NOT(ISERROR(SEARCH("booking hc",J976)))</formula>
    </cfRule>
    <cfRule type="containsText" dxfId="6721" priority="2216" operator="containsText" text="expedia vc">
      <formula>NOT(ISERROR(SEARCH("expedia vc",J976)))</formula>
    </cfRule>
    <cfRule type="containsText" dxfId="6720" priority="2217" operator="containsText" text="booking hcn">
      <formula>NOT(ISERROR(SEARCH("booking hcn",J976)))</formula>
    </cfRule>
    <cfRule type="containsText" dxfId="6719" priority="2218" stopIfTrue="1" operator="containsText" text="booking vcd">
      <formula>NOT(ISERROR(SEARCH("booking vcd",J976)))</formula>
    </cfRule>
    <cfRule type="containsText" dxfId="6718" priority="2219" stopIfTrue="1" operator="containsText" text="booking vc">
      <formula>NOT(ISERROR(SEARCH("booking vc",J976)))</formula>
    </cfRule>
  </conditionalFormatting>
  <conditionalFormatting sqref="J976">
    <cfRule type="containsText" dxfId="6717" priority="2213" operator="containsText" text="hw">
      <formula>NOT(ISERROR(SEARCH("hw",J976)))</formula>
    </cfRule>
  </conditionalFormatting>
  <conditionalFormatting sqref="J976">
    <cfRule type="containsText" dxfId="6716" priority="2204" operator="containsText" text="hw">
      <formula>NOT(ISERROR(SEARCH("hw",J976)))</formula>
    </cfRule>
    <cfRule type="containsText" dxfId="6715" priority="2205" operator="containsText" text="bb">
      <formula>NOT(ISERROR(SEARCH("bb",J976)))</formula>
    </cfRule>
    <cfRule type="containsText" dxfId="6714" priority="2206" stopIfTrue="1" operator="containsText" text="booking hc">
      <formula>NOT(ISERROR(SEARCH("booking hc",J976)))</formula>
    </cfRule>
    <cfRule type="containsText" dxfId="6713" priority="2207" operator="containsText" text="expedia vc">
      <formula>NOT(ISERROR(SEARCH("expedia vc",J976)))</formula>
    </cfRule>
    <cfRule type="containsText" dxfId="6712" priority="2208" operator="containsText" text="booking hcn">
      <formula>NOT(ISERROR(SEARCH("booking hcn",J976)))</formula>
    </cfRule>
    <cfRule type="containsText" dxfId="6711" priority="2209" stopIfTrue="1" operator="containsText" text="booking vcd">
      <formula>NOT(ISERROR(SEARCH("booking vcd",J976)))</formula>
    </cfRule>
    <cfRule type="containsText" dxfId="6710" priority="2210" stopIfTrue="1" operator="containsText" text="booking vc">
      <formula>NOT(ISERROR(SEARCH("booking vc",J976)))</formula>
    </cfRule>
  </conditionalFormatting>
  <conditionalFormatting sqref="J976">
    <cfRule type="containsText" dxfId="6709" priority="2223" operator="containsText" text="BANND">
      <formula>NOT(ISERROR(SEARCH("BANND",J976)))</formula>
    </cfRule>
    <cfRule type="expression" dxfId="6708" priority="2224">
      <formula>"'=NOT(ISERROR(VLOOKUP('Banned list'!)"</formula>
    </cfRule>
  </conditionalFormatting>
  <conditionalFormatting sqref="N976">
    <cfRule type="containsText" dxfId="6707" priority="2220" stopIfTrue="1" operator="containsText" text="CHARGE ON ARRIVAL">
      <formula>NOT(ISERROR(SEARCH("CHARGE ON ARRIVAL",N976)))</formula>
    </cfRule>
    <cfRule type="containsText" dxfId="6706" priority="2221" stopIfTrue="1" operator="containsText" text="CHARGE VC ON DAY">
      <formula>NOT(ISERROR(SEARCH("CHARGE VC ON DAY",N976)))</formula>
    </cfRule>
    <cfRule type="containsText" dxfId="6705" priority="2222" stopIfTrue="1" operator="containsText" text="PAID">
      <formula>NOT(ISERROR(SEARCH("PAID",N976)))</formula>
    </cfRule>
  </conditionalFormatting>
  <conditionalFormatting sqref="U977:XFD977">
    <cfRule type="containsText" dxfId="6704" priority="2190" operator="containsText" text="BANND">
      <formula>NOT(ISERROR(SEARCH("BANND",U977)))</formula>
    </cfRule>
  </conditionalFormatting>
  <conditionalFormatting sqref="B977:F977 H977:L977">
    <cfRule type="expression" dxfId="6703" priority="2189">
      <formula>"'=NOT(ISERROR(VLOOKUP('Banned list'!)"</formula>
    </cfRule>
  </conditionalFormatting>
  <conditionalFormatting sqref="J977">
    <cfRule type="containsText" dxfId="6702" priority="2192" operator="containsText" text="bb">
      <formula>NOT(ISERROR(SEARCH("bb",J977)))</formula>
    </cfRule>
    <cfRule type="containsText" dxfId="6701" priority="2193" stopIfTrue="1" operator="containsText" text="booking hc">
      <formula>NOT(ISERROR(SEARCH("booking hc",J977)))</formula>
    </cfRule>
    <cfRule type="containsText" dxfId="6700" priority="2194" operator="containsText" text="expedia vc">
      <formula>NOT(ISERROR(SEARCH("expedia vc",J977)))</formula>
    </cfRule>
    <cfRule type="containsText" dxfId="6699" priority="2195" operator="containsText" text="booking hcn">
      <formula>NOT(ISERROR(SEARCH("booking hcn",J977)))</formula>
    </cfRule>
    <cfRule type="containsText" dxfId="6698" priority="2196" stopIfTrue="1" operator="containsText" text="booking vcd">
      <formula>NOT(ISERROR(SEARCH("booking vcd",J977)))</formula>
    </cfRule>
    <cfRule type="containsText" dxfId="6697" priority="2197" stopIfTrue="1" operator="containsText" text="booking vc">
      <formula>NOT(ISERROR(SEARCH("booking vc",J977)))</formula>
    </cfRule>
  </conditionalFormatting>
  <conditionalFormatting sqref="J977">
    <cfRule type="containsText" dxfId="6696" priority="2191" operator="containsText" text="hw">
      <formula>NOT(ISERROR(SEARCH("hw",J977)))</formula>
    </cfRule>
  </conditionalFormatting>
  <conditionalFormatting sqref="J977">
    <cfRule type="containsText" dxfId="6695" priority="2182" operator="containsText" text="hw">
      <formula>NOT(ISERROR(SEARCH("hw",J977)))</formula>
    </cfRule>
    <cfRule type="containsText" dxfId="6694" priority="2183" operator="containsText" text="bb">
      <formula>NOT(ISERROR(SEARCH("bb",J977)))</formula>
    </cfRule>
    <cfRule type="containsText" dxfId="6693" priority="2184" stopIfTrue="1" operator="containsText" text="booking hc">
      <formula>NOT(ISERROR(SEARCH("booking hc",J977)))</formula>
    </cfRule>
    <cfRule type="containsText" dxfId="6692" priority="2185" operator="containsText" text="expedia vc">
      <formula>NOT(ISERROR(SEARCH("expedia vc",J977)))</formula>
    </cfRule>
    <cfRule type="containsText" dxfId="6691" priority="2186" operator="containsText" text="booking hcn">
      <formula>NOT(ISERROR(SEARCH("booking hcn",J977)))</formula>
    </cfRule>
    <cfRule type="containsText" dxfId="6690" priority="2187" stopIfTrue="1" operator="containsText" text="booking vcd">
      <formula>NOT(ISERROR(SEARCH("booking vcd",J977)))</formula>
    </cfRule>
    <cfRule type="containsText" dxfId="6689" priority="2188" stopIfTrue="1" operator="containsText" text="booking vc">
      <formula>NOT(ISERROR(SEARCH("booking vc",J977)))</formula>
    </cfRule>
  </conditionalFormatting>
  <conditionalFormatting sqref="J977">
    <cfRule type="containsText" dxfId="6688" priority="2201" operator="containsText" text="BANND">
      <formula>NOT(ISERROR(SEARCH("BANND",J977)))</formula>
    </cfRule>
    <cfRule type="expression" dxfId="6687" priority="2202">
      <formula>"'=NOT(ISERROR(VLOOKUP('Banned list'!)"</formula>
    </cfRule>
  </conditionalFormatting>
  <conditionalFormatting sqref="N977">
    <cfRule type="containsText" dxfId="6686" priority="2198" stopIfTrue="1" operator="containsText" text="CHARGE ON ARRIVAL">
      <formula>NOT(ISERROR(SEARCH("CHARGE ON ARRIVAL",N977)))</formula>
    </cfRule>
    <cfRule type="containsText" dxfId="6685" priority="2199" stopIfTrue="1" operator="containsText" text="CHARGE VC ON DAY">
      <formula>NOT(ISERROR(SEARCH("CHARGE VC ON DAY",N977)))</formula>
    </cfRule>
    <cfRule type="containsText" dxfId="6684" priority="2200" stopIfTrue="1" operator="containsText" text="PAID">
      <formula>NOT(ISERROR(SEARCH("PAID",N977)))</formula>
    </cfRule>
  </conditionalFormatting>
  <conditionalFormatting sqref="B978:F978 H978:L978">
    <cfRule type="expression" dxfId="6683" priority="2169">
      <formula>"'=NOT(ISERROR(VLOOKUP('Banned list'!)"</formula>
    </cfRule>
  </conditionalFormatting>
  <conditionalFormatting sqref="J978">
    <cfRule type="containsText" dxfId="6682" priority="2171" operator="containsText" text="bb">
      <formula>NOT(ISERROR(SEARCH("bb",J978)))</formula>
    </cfRule>
    <cfRule type="containsText" dxfId="6681" priority="2172" stopIfTrue="1" operator="containsText" text="booking hc">
      <formula>NOT(ISERROR(SEARCH("booking hc",J978)))</formula>
    </cfRule>
    <cfRule type="containsText" dxfId="6680" priority="2173" operator="containsText" text="expedia vc">
      <formula>NOT(ISERROR(SEARCH("expedia vc",J978)))</formula>
    </cfRule>
    <cfRule type="containsText" dxfId="6679" priority="2174" operator="containsText" text="booking hcn">
      <formula>NOT(ISERROR(SEARCH("booking hcn",J978)))</formula>
    </cfRule>
    <cfRule type="containsText" dxfId="6678" priority="2175" stopIfTrue="1" operator="containsText" text="booking vcd">
      <formula>NOT(ISERROR(SEARCH("booking vcd",J978)))</formula>
    </cfRule>
    <cfRule type="containsText" dxfId="6677" priority="2176" stopIfTrue="1" operator="containsText" text="booking vc">
      <formula>NOT(ISERROR(SEARCH("booking vc",J978)))</formula>
    </cfRule>
  </conditionalFormatting>
  <conditionalFormatting sqref="J978">
    <cfRule type="containsText" dxfId="6676" priority="2170" operator="containsText" text="hw">
      <formula>NOT(ISERROR(SEARCH("hw",J978)))</formula>
    </cfRule>
  </conditionalFormatting>
  <conditionalFormatting sqref="J978">
    <cfRule type="containsText" dxfId="6675" priority="2162" operator="containsText" text="hw">
      <formula>NOT(ISERROR(SEARCH("hw",J978)))</formula>
    </cfRule>
    <cfRule type="containsText" dxfId="6674" priority="2163" operator="containsText" text="bb">
      <formula>NOT(ISERROR(SEARCH("bb",J978)))</formula>
    </cfRule>
    <cfRule type="containsText" dxfId="6673" priority="2164" stopIfTrue="1" operator="containsText" text="booking hc">
      <formula>NOT(ISERROR(SEARCH("booking hc",J978)))</formula>
    </cfRule>
    <cfRule type="containsText" dxfId="6672" priority="2165" operator="containsText" text="expedia vc">
      <formula>NOT(ISERROR(SEARCH("expedia vc",J978)))</formula>
    </cfRule>
    <cfRule type="containsText" dxfId="6671" priority="2166" operator="containsText" text="booking hcn">
      <formula>NOT(ISERROR(SEARCH("booking hcn",J978)))</formula>
    </cfRule>
    <cfRule type="containsText" dxfId="6670" priority="2167" stopIfTrue="1" operator="containsText" text="booking vcd">
      <formula>NOT(ISERROR(SEARCH("booking vcd",J978)))</formula>
    </cfRule>
    <cfRule type="containsText" dxfId="6669" priority="2168" stopIfTrue="1" operator="containsText" text="booking vc">
      <formula>NOT(ISERROR(SEARCH("booking vc",J978)))</formula>
    </cfRule>
  </conditionalFormatting>
  <conditionalFormatting sqref="J978">
    <cfRule type="containsText" dxfId="6668" priority="2180" operator="containsText" text="BANND">
      <formula>NOT(ISERROR(SEARCH("BANND",J978)))</formula>
    </cfRule>
    <cfRule type="expression" dxfId="6667" priority="2181">
      <formula>"'=NOT(ISERROR(VLOOKUP('Banned list'!)"</formula>
    </cfRule>
  </conditionalFormatting>
  <conditionalFormatting sqref="N978">
    <cfRule type="containsText" dxfId="6666" priority="2177" stopIfTrue="1" operator="containsText" text="CHARGE ON ARRIVAL">
      <formula>NOT(ISERROR(SEARCH("CHARGE ON ARRIVAL",N978)))</formula>
    </cfRule>
    <cfRule type="containsText" dxfId="6665" priority="2178" stopIfTrue="1" operator="containsText" text="CHARGE VC ON DAY">
      <formula>NOT(ISERROR(SEARCH("CHARGE VC ON DAY",N978)))</formula>
    </cfRule>
    <cfRule type="containsText" dxfId="6664" priority="2179" stopIfTrue="1" operator="containsText" text="PAID">
      <formula>NOT(ISERROR(SEARCH("PAID",N978)))</formula>
    </cfRule>
  </conditionalFormatting>
  <conditionalFormatting sqref="B979:F979 H979:L979">
    <cfRule type="expression" dxfId="6663" priority="2149">
      <formula>"'=NOT(ISERROR(VLOOKUP('Banned list'!)"</formula>
    </cfRule>
  </conditionalFormatting>
  <conditionalFormatting sqref="J979">
    <cfRule type="containsText" dxfId="6662" priority="2151" operator="containsText" text="bb">
      <formula>NOT(ISERROR(SEARCH("bb",J979)))</formula>
    </cfRule>
    <cfRule type="containsText" dxfId="6661" priority="2152" stopIfTrue="1" operator="containsText" text="booking hc">
      <formula>NOT(ISERROR(SEARCH("booking hc",J979)))</formula>
    </cfRule>
    <cfRule type="containsText" dxfId="6660" priority="2153" operator="containsText" text="expedia vc">
      <formula>NOT(ISERROR(SEARCH("expedia vc",J979)))</formula>
    </cfRule>
    <cfRule type="containsText" dxfId="6659" priority="2154" operator="containsText" text="booking hcn">
      <formula>NOT(ISERROR(SEARCH("booking hcn",J979)))</formula>
    </cfRule>
    <cfRule type="containsText" dxfId="6658" priority="2155" stopIfTrue="1" operator="containsText" text="booking vcd">
      <formula>NOT(ISERROR(SEARCH("booking vcd",J979)))</formula>
    </cfRule>
    <cfRule type="containsText" dxfId="6657" priority="2156" stopIfTrue="1" operator="containsText" text="booking vc">
      <formula>NOT(ISERROR(SEARCH("booking vc",J979)))</formula>
    </cfRule>
  </conditionalFormatting>
  <conditionalFormatting sqref="J979">
    <cfRule type="containsText" dxfId="6656" priority="2150" operator="containsText" text="hw">
      <formula>NOT(ISERROR(SEARCH("hw",J979)))</formula>
    </cfRule>
  </conditionalFormatting>
  <conditionalFormatting sqref="J979">
    <cfRule type="containsText" dxfId="6655" priority="2142" operator="containsText" text="hw">
      <formula>NOT(ISERROR(SEARCH("hw",J979)))</formula>
    </cfRule>
    <cfRule type="containsText" dxfId="6654" priority="2143" operator="containsText" text="bb">
      <formula>NOT(ISERROR(SEARCH("bb",J979)))</formula>
    </cfRule>
    <cfRule type="containsText" dxfId="6653" priority="2144" stopIfTrue="1" operator="containsText" text="booking hc">
      <formula>NOT(ISERROR(SEARCH("booking hc",J979)))</formula>
    </cfRule>
    <cfRule type="containsText" dxfId="6652" priority="2145" operator="containsText" text="expedia vc">
      <formula>NOT(ISERROR(SEARCH("expedia vc",J979)))</formula>
    </cfRule>
    <cfRule type="containsText" dxfId="6651" priority="2146" operator="containsText" text="booking hcn">
      <formula>NOT(ISERROR(SEARCH("booking hcn",J979)))</formula>
    </cfRule>
    <cfRule type="containsText" dxfId="6650" priority="2147" stopIfTrue="1" operator="containsText" text="booking vcd">
      <formula>NOT(ISERROR(SEARCH("booking vcd",J979)))</formula>
    </cfRule>
    <cfRule type="containsText" dxfId="6649" priority="2148" stopIfTrue="1" operator="containsText" text="booking vc">
      <formula>NOT(ISERROR(SEARCH("booking vc",J979)))</formula>
    </cfRule>
  </conditionalFormatting>
  <conditionalFormatting sqref="J979">
    <cfRule type="containsText" dxfId="6648" priority="2160" operator="containsText" text="BANND">
      <formula>NOT(ISERROR(SEARCH("BANND",J979)))</formula>
    </cfRule>
    <cfRule type="expression" dxfId="6647" priority="2161">
      <formula>"'=NOT(ISERROR(VLOOKUP('Banned list'!)"</formula>
    </cfRule>
  </conditionalFormatting>
  <conditionalFormatting sqref="N979">
    <cfRule type="containsText" dxfId="6646" priority="2157" stopIfTrue="1" operator="containsText" text="CHARGE ON ARRIVAL">
      <formula>NOT(ISERROR(SEARCH("CHARGE ON ARRIVAL",N979)))</formula>
    </cfRule>
    <cfRule type="containsText" dxfId="6645" priority="2158" stopIfTrue="1" operator="containsText" text="CHARGE VC ON DAY">
      <formula>NOT(ISERROR(SEARCH("CHARGE VC ON DAY",N979)))</formula>
    </cfRule>
    <cfRule type="containsText" dxfId="6644" priority="2159" stopIfTrue="1" operator="containsText" text="PAID">
      <formula>NOT(ISERROR(SEARCH("PAID",N979)))</formula>
    </cfRule>
  </conditionalFormatting>
  <conditionalFormatting sqref="B980">
    <cfRule type="expression" dxfId="6643" priority="2127">
      <formula>"'=NOT(ISERROR(VLOOKUP('Banned list'!)"</formula>
    </cfRule>
  </conditionalFormatting>
  <conditionalFormatting sqref="J980">
    <cfRule type="containsText" dxfId="6642" priority="2130" operator="containsText" text="bb">
      <formula>NOT(ISERROR(SEARCH("bb",J980)))</formula>
    </cfRule>
    <cfRule type="containsText" dxfId="6641" priority="2131" stopIfTrue="1" operator="containsText" text="booking hc">
      <formula>NOT(ISERROR(SEARCH("booking hc",J980)))</formula>
    </cfRule>
    <cfRule type="containsText" dxfId="6640" priority="2132" operator="containsText" text="expedia vc">
      <formula>NOT(ISERROR(SEARCH("expedia vc",J980)))</formula>
    </cfRule>
    <cfRule type="containsText" dxfId="6639" priority="2133" operator="containsText" text="booking hcn">
      <formula>NOT(ISERROR(SEARCH("booking hcn",J980)))</formula>
    </cfRule>
    <cfRule type="containsText" dxfId="6638" priority="2134" stopIfTrue="1" operator="containsText" text="booking vcd">
      <formula>NOT(ISERROR(SEARCH("booking vcd",J980)))</formula>
    </cfRule>
    <cfRule type="containsText" dxfId="6637" priority="2135" stopIfTrue="1" operator="containsText" text="booking vc">
      <formula>NOT(ISERROR(SEARCH("booking vc",J980)))</formula>
    </cfRule>
  </conditionalFormatting>
  <conditionalFormatting sqref="J980">
    <cfRule type="containsText" dxfId="6636" priority="2129" operator="containsText" text="hw">
      <formula>NOT(ISERROR(SEARCH("hw",J980)))</formula>
    </cfRule>
  </conditionalFormatting>
  <conditionalFormatting sqref="J980">
    <cfRule type="containsText" dxfId="6635" priority="2120" operator="containsText" text="hw">
      <formula>NOT(ISERROR(SEARCH("hw",J980)))</formula>
    </cfRule>
    <cfRule type="containsText" dxfId="6634" priority="2121" operator="containsText" text="bb">
      <formula>NOT(ISERROR(SEARCH("bb",J980)))</formula>
    </cfRule>
    <cfRule type="containsText" dxfId="6633" priority="2122" stopIfTrue="1" operator="containsText" text="booking hc">
      <formula>NOT(ISERROR(SEARCH("booking hc",J980)))</formula>
    </cfRule>
    <cfRule type="containsText" dxfId="6632" priority="2123" operator="containsText" text="expedia vc">
      <formula>NOT(ISERROR(SEARCH("expedia vc",J980)))</formula>
    </cfRule>
    <cfRule type="containsText" dxfId="6631" priority="2124" operator="containsText" text="booking hcn">
      <formula>NOT(ISERROR(SEARCH("booking hcn",J980)))</formula>
    </cfRule>
    <cfRule type="containsText" dxfId="6630" priority="2125" stopIfTrue="1" operator="containsText" text="booking vcd">
      <formula>NOT(ISERROR(SEARCH("booking vcd",J980)))</formula>
    </cfRule>
    <cfRule type="containsText" dxfId="6629" priority="2126" stopIfTrue="1" operator="containsText" text="booking vc">
      <formula>NOT(ISERROR(SEARCH("booking vc",J980)))</formula>
    </cfRule>
  </conditionalFormatting>
  <conditionalFormatting sqref="J980">
    <cfRule type="containsText" dxfId="6628" priority="2139" operator="containsText" text="BANND">
      <formula>NOT(ISERROR(SEARCH("BANND",J980)))</formula>
    </cfRule>
    <cfRule type="expression" dxfId="6627" priority="2140">
      <formula>"'=NOT(ISERROR(VLOOKUP('Banned list'!)"</formula>
    </cfRule>
  </conditionalFormatting>
  <conditionalFormatting sqref="N980">
    <cfRule type="containsText" dxfId="6626" priority="2136" stopIfTrue="1" operator="containsText" text="CHARGE ON ARRIVAL">
      <formula>NOT(ISERROR(SEARCH("CHARGE ON ARRIVAL",N980)))</formula>
    </cfRule>
    <cfRule type="containsText" dxfId="6625" priority="2137" stopIfTrue="1" operator="containsText" text="CHARGE VC ON DAY">
      <formula>NOT(ISERROR(SEARCH("CHARGE VC ON DAY",N980)))</formula>
    </cfRule>
    <cfRule type="containsText" dxfId="6624" priority="2138" stopIfTrue="1" operator="containsText" text="PAID">
      <formula>NOT(ISERROR(SEARCH("PAID",N980)))</formula>
    </cfRule>
  </conditionalFormatting>
  <conditionalFormatting sqref="H980:L980 C980:F980">
    <cfRule type="expression" dxfId="6623" priority="2119">
      <formula>"'=NOT(ISERROR(VLOOKUP('Banned list'!)"</formula>
    </cfRule>
  </conditionalFormatting>
  <conditionalFormatting sqref="H981:L981 B981:F981">
    <cfRule type="expression" dxfId="6622" priority="2104">
      <formula>"'=NOT(ISERROR(VLOOKUP('Banned list'!)"</formula>
    </cfRule>
  </conditionalFormatting>
  <conditionalFormatting sqref="J981">
    <cfRule type="containsText" dxfId="6621" priority="2107" operator="containsText" text="bb">
      <formula>NOT(ISERROR(SEARCH("bb",J981)))</formula>
    </cfRule>
    <cfRule type="containsText" dxfId="6620" priority="2108" stopIfTrue="1" operator="containsText" text="booking hc">
      <formula>NOT(ISERROR(SEARCH("booking hc",J981)))</formula>
    </cfRule>
    <cfRule type="containsText" dxfId="6619" priority="2109" operator="containsText" text="expedia vc">
      <formula>NOT(ISERROR(SEARCH("expedia vc",J981)))</formula>
    </cfRule>
    <cfRule type="containsText" dxfId="6618" priority="2110" operator="containsText" text="booking hcn">
      <formula>NOT(ISERROR(SEARCH("booking hcn",J981)))</formula>
    </cfRule>
    <cfRule type="containsText" dxfId="6617" priority="2111" stopIfTrue="1" operator="containsText" text="booking vcd">
      <formula>NOT(ISERROR(SEARCH("booking vcd",J981)))</formula>
    </cfRule>
    <cfRule type="containsText" dxfId="6616" priority="2112" stopIfTrue="1" operator="containsText" text="booking vc">
      <formula>NOT(ISERROR(SEARCH("booking vc",J981)))</formula>
    </cfRule>
  </conditionalFormatting>
  <conditionalFormatting sqref="J981">
    <cfRule type="containsText" dxfId="6615" priority="2106" operator="containsText" text="hw">
      <formula>NOT(ISERROR(SEARCH("hw",J981)))</formula>
    </cfRule>
  </conditionalFormatting>
  <conditionalFormatting sqref="J981">
    <cfRule type="containsText" dxfId="6614" priority="2097" operator="containsText" text="hw">
      <formula>NOT(ISERROR(SEARCH("hw",J981)))</formula>
    </cfRule>
    <cfRule type="containsText" dxfId="6613" priority="2098" operator="containsText" text="bb">
      <formula>NOT(ISERROR(SEARCH("bb",J981)))</formula>
    </cfRule>
    <cfRule type="containsText" dxfId="6612" priority="2099" stopIfTrue="1" operator="containsText" text="booking hc">
      <formula>NOT(ISERROR(SEARCH("booking hc",J981)))</formula>
    </cfRule>
    <cfRule type="containsText" dxfId="6611" priority="2100" operator="containsText" text="expedia vc">
      <formula>NOT(ISERROR(SEARCH("expedia vc",J981)))</formula>
    </cfRule>
    <cfRule type="containsText" dxfId="6610" priority="2101" operator="containsText" text="booking hcn">
      <formula>NOT(ISERROR(SEARCH("booking hcn",J981)))</formula>
    </cfRule>
    <cfRule type="containsText" dxfId="6609" priority="2102" stopIfTrue="1" operator="containsText" text="booking vcd">
      <formula>NOT(ISERROR(SEARCH("booking vcd",J981)))</formula>
    </cfRule>
    <cfRule type="containsText" dxfId="6608" priority="2103" stopIfTrue="1" operator="containsText" text="booking vc">
      <formula>NOT(ISERROR(SEARCH("booking vc",J981)))</formula>
    </cfRule>
  </conditionalFormatting>
  <conditionalFormatting sqref="J981">
    <cfRule type="containsText" dxfId="6607" priority="2116" operator="containsText" text="BANND">
      <formula>NOT(ISERROR(SEARCH("BANND",J981)))</formula>
    </cfRule>
    <cfRule type="expression" dxfId="6606" priority="2117">
      <formula>"'=NOT(ISERROR(VLOOKUP('Banned list'!)"</formula>
    </cfRule>
  </conditionalFormatting>
  <conditionalFormatting sqref="N981">
    <cfRule type="containsText" dxfId="6605" priority="2113" stopIfTrue="1" operator="containsText" text="CHARGE ON ARRIVAL">
      <formula>NOT(ISERROR(SEARCH("CHARGE ON ARRIVAL",N981)))</formula>
    </cfRule>
    <cfRule type="containsText" dxfId="6604" priority="2114" stopIfTrue="1" operator="containsText" text="CHARGE VC ON DAY">
      <formula>NOT(ISERROR(SEARCH("CHARGE VC ON DAY",N981)))</formula>
    </cfRule>
    <cfRule type="containsText" dxfId="6603" priority="2115" stopIfTrue="1" operator="containsText" text="PAID">
      <formula>NOT(ISERROR(SEARCH("PAID",N981)))</formula>
    </cfRule>
  </conditionalFormatting>
  <conditionalFormatting sqref="J983">
    <cfRule type="containsText" dxfId="6602" priority="2088" operator="containsText" text="bb">
      <formula>NOT(ISERROR(SEARCH("bb",J983)))</formula>
    </cfRule>
    <cfRule type="containsText" dxfId="6601" priority="2089" stopIfTrue="1" operator="containsText" text="booking hc">
      <formula>NOT(ISERROR(SEARCH("booking hc",J983)))</formula>
    </cfRule>
    <cfRule type="containsText" dxfId="6600" priority="2090" operator="containsText" text="expedia vc">
      <formula>NOT(ISERROR(SEARCH("expedia vc",J983)))</formula>
    </cfRule>
    <cfRule type="containsText" dxfId="6599" priority="2091" operator="containsText" text="booking hcn">
      <formula>NOT(ISERROR(SEARCH("booking hcn",J983)))</formula>
    </cfRule>
    <cfRule type="containsText" dxfId="6598" priority="2092" stopIfTrue="1" operator="containsText" text="booking vcd">
      <formula>NOT(ISERROR(SEARCH("booking vcd",J983)))</formula>
    </cfRule>
    <cfRule type="containsText" dxfId="6597" priority="2093" stopIfTrue="1" operator="containsText" text="booking vc">
      <formula>NOT(ISERROR(SEARCH("booking vc",J983)))</formula>
    </cfRule>
  </conditionalFormatting>
  <conditionalFormatting sqref="J983">
    <cfRule type="containsText" dxfId="6596" priority="2087" operator="containsText" text="hw">
      <formula>NOT(ISERROR(SEARCH("hw",J983)))</formula>
    </cfRule>
  </conditionalFormatting>
  <conditionalFormatting sqref="N983">
    <cfRule type="containsText" dxfId="6595" priority="2094" stopIfTrue="1" operator="containsText" text="CHARGE ON ARRIVAL">
      <formula>NOT(ISERROR(SEARCH("CHARGE ON ARRIVAL",N983)))</formula>
    </cfRule>
    <cfRule type="containsText" dxfId="6594" priority="2095" stopIfTrue="1" operator="containsText" text="CHARGE VC ON DAY">
      <formula>NOT(ISERROR(SEARCH("CHARGE VC ON DAY",N983)))</formula>
    </cfRule>
    <cfRule type="containsText" dxfId="6593" priority="2096" stopIfTrue="1" operator="containsText" text="PAID">
      <formula>NOT(ISERROR(SEARCH("PAID",N983)))</formula>
    </cfRule>
  </conditionalFormatting>
  <conditionalFormatting sqref="J983">
    <cfRule type="containsText" dxfId="6592" priority="2078" operator="containsText" text="bb">
      <formula>NOT(ISERROR(SEARCH("bb",J983)))</formula>
    </cfRule>
    <cfRule type="containsText" dxfId="6591" priority="2079" stopIfTrue="1" operator="containsText" text="booking hc">
      <formula>NOT(ISERROR(SEARCH("booking hc",J983)))</formula>
    </cfRule>
    <cfRule type="containsText" dxfId="6590" priority="2080" operator="containsText" text="expedia vc">
      <formula>NOT(ISERROR(SEARCH("expedia vc",J983)))</formula>
    </cfRule>
    <cfRule type="containsText" dxfId="6589" priority="2081" operator="containsText" text="booking hcn">
      <formula>NOT(ISERROR(SEARCH("booking hcn",J983)))</formula>
    </cfRule>
    <cfRule type="containsText" dxfId="6588" priority="2082" stopIfTrue="1" operator="containsText" text="booking vcd">
      <formula>NOT(ISERROR(SEARCH("booking vcd",J983)))</formula>
    </cfRule>
    <cfRule type="containsText" dxfId="6587" priority="2083" stopIfTrue="1" operator="containsText" text="booking vc">
      <formula>NOT(ISERROR(SEARCH("booking vc",J983)))</formula>
    </cfRule>
  </conditionalFormatting>
  <conditionalFormatting sqref="J983">
    <cfRule type="containsText" dxfId="6586" priority="2077" operator="containsText" text="hw">
      <formula>NOT(ISERROR(SEARCH("hw",J983)))</formula>
    </cfRule>
  </conditionalFormatting>
  <conditionalFormatting sqref="N983">
    <cfRule type="containsText" dxfId="6585" priority="2084" stopIfTrue="1" operator="containsText" text="CHARGE ON ARRIVAL">
      <formula>NOT(ISERROR(SEARCH("CHARGE ON ARRIVAL",N983)))</formula>
    </cfRule>
    <cfRule type="containsText" dxfId="6584" priority="2085" stopIfTrue="1" operator="containsText" text="CHARGE VC ON DAY">
      <formula>NOT(ISERROR(SEARCH("CHARGE VC ON DAY",N983)))</formula>
    </cfRule>
    <cfRule type="containsText" dxfId="6583" priority="2086" stopIfTrue="1" operator="containsText" text="PAID">
      <formula>NOT(ISERROR(SEARCH("PAID",N983)))</formula>
    </cfRule>
  </conditionalFormatting>
  <conditionalFormatting sqref="J984">
    <cfRule type="containsText" dxfId="6582" priority="2068" operator="containsText" text="bb">
      <formula>NOT(ISERROR(SEARCH("bb",J984)))</formula>
    </cfRule>
    <cfRule type="containsText" dxfId="6581" priority="2069" stopIfTrue="1" operator="containsText" text="booking hc">
      <formula>NOT(ISERROR(SEARCH("booking hc",J984)))</formula>
    </cfRule>
    <cfRule type="containsText" dxfId="6580" priority="2070" operator="containsText" text="expedia vc">
      <formula>NOT(ISERROR(SEARCH("expedia vc",J984)))</formula>
    </cfRule>
    <cfRule type="containsText" dxfId="6579" priority="2071" operator="containsText" text="booking hcn">
      <formula>NOT(ISERROR(SEARCH("booking hcn",J984)))</formula>
    </cfRule>
    <cfRule type="containsText" dxfId="6578" priority="2072" stopIfTrue="1" operator="containsText" text="booking vcd">
      <formula>NOT(ISERROR(SEARCH("booking vcd",J984)))</formula>
    </cfRule>
    <cfRule type="containsText" dxfId="6577" priority="2073" stopIfTrue="1" operator="containsText" text="booking vc">
      <formula>NOT(ISERROR(SEARCH("booking vc",J984)))</formula>
    </cfRule>
  </conditionalFormatting>
  <conditionalFormatting sqref="J984">
    <cfRule type="containsText" dxfId="6576" priority="2067" operator="containsText" text="hw">
      <formula>NOT(ISERROR(SEARCH("hw",J984)))</formula>
    </cfRule>
  </conditionalFormatting>
  <conditionalFormatting sqref="N984">
    <cfRule type="containsText" dxfId="6575" priority="2074" stopIfTrue="1" operator="containsText" text="CHARGE ON ARRIVAL">
      <formula>NOT(ISERROR(SEARCH("CHARGE ON ARRIVAL",N984)))</formula>
    </cfRule>
    <cfRule type="containsText" dxfId="6574" priority="2075" stopIfTrue="1" operator="containsText" text="CHARGE VC ON DAY">
      <formula>NOT(ISERROR(SEARCH("CHARGE VC ON DAY",N984)))</formula>
    </cfRule>
    <cfRule type="containsText" dxfId="6573" priority="2076" stopIfTrue="1" operator="containsText" text="PAID">
      <formula>NOT(ISERROR(SEARCH("PAID",N984)))</formula>
    </cfRule>
  </conditionalFormatting>
  <conditionalFormatting sqref="J985">
    <cfRule type="containsText" dxfId="6572" priority="2058" operator="containsText" text="bb">
      <formula>NOT(ISERROR(SEARCH("bb",J985)))</formula>
    </cfRule>
    <cfRule type="containsText" dxfId="6571" priority="2059" stopIfTrue="1" operator="containsText" text="booking hc">
      <formula>NOT(ISERROR(SEARCH("booking hc",J985)))</formula>
    </cfRule>
    <cfRule type="containsText" dxfId="6570" priority="2060" operator="containsText" text="expedia vc">
      <formula>NOT(ISERROR(SEARCH("expedia vc",J985)))</formula>
    </cfRule>
    <cfRule type="containsText" dxfId="6569" priority="2061" operator="containsText" text="booking hcn">
      <formula>NOT(ISERROR(SEARCH("booking hcn",J985)))</formula>
    </cfRule>
    <cfRule type="containsText" dxfId="6568" priority="2062" stopIfTrue="1" operator="containsText" text="booking vcd">
      <formula>NOT(ISERROR(SEARCH("booking vcd",J985)))</formula>
    </cfRule>
    <cfRule type="containsText" dxfId="6567" priority="2063" stopIfTrue="1" operator="containsText" text="booking vc">
      <formula>NOT(ISERROR(SEARCH("booking vc",J985)))</formula>
    </cfRule>
  </conditionalFormatting>
  <conditionalFormatting sqref="J985">
    <cfRule type="containsText" dxfId="6566" priority="2057" operator="containsText" text="hw">
      <formula>NOT(ISERROR(SEARCH("hw",J985)))</formula>
    </cfRule>
  </conditionalFormatting>
  <conditionalFormatting sqref="N985">
    <cfRule type="containsText" dxfId="6565" priority="2064" stopIfTrue="1" operator="containsText" text="CHARGE ON ARRIVAL">
      <formula>NOT(ISERROR(SEARCH("CHARGE ON ARRIVAL",N985)))</formula>
    </cfRule>
    <cfRule type="containsText" dxfId="6564" priority="2065" stopIfTrue="1" operator="containsText" text="CHARGE VC ON DAY">
      <formula>NOT(ISERROR(SEARCH("CHARGE VC ON DAY",N985)))</formula>
    </cfRule>
    <cfRule type="containsText" dxfId="6563" priority="2066" stopIfTrue="1" operator="containsText" text="PAID">
      <formula>NOT(ISERROR(SEARCH("PAID",N985)))</formula>
    </cfRule>
  </conditionalFormatting>
  <conditionalFormatting sqref="J987">
    <cfRule type="containsText" dxfId="6562" priority="2048" operator="containsText" text="bb">
      <formula>NOT(ISERROR(SEARCH("bb",J987)))</formula>
    </cfRule>
    <cfRule type="containsText" dxfId="6561" priority="2049" stopIfTrue="1" operator="containsText" text="booking hc">
      <formula>NOT(ISERROR(SEARCH("booking hc",J987)))</formula>
    </cfRule>
    <cfRule type="containsText" dxfId="6560" priority="2050" operator="containsText" text="expedia vc">
      <formula>NOT(ISERROR(SEARCH("expedia vc",J987)))</formula>
    </cfRule>
    <cfRule type="containsText" dxfId="6559" priority="2051" operator="containsText" text="booking hcn">
      <formula>NOT(ISERROR(SEARCH("booking hcn",J987)))</formula>
    </cfRule>
    <cfRule type="containsText" dxfId="6558" priority="2052" stopIfTrue="1" operator="containsText" text="booking vcd">
      <formula>NOT(ISERROR(SEARCH("booking vcd",J987)))</formula>
    </cfRule>
    <cfRule type="containsText" dxfId="6557" priority="2053" stopIfTrue="1" operator="containsText" text="booking vc">
      <formula>NOT(ISERROR(SEARCH("booking vc",J987)))</formula>
    </cfRule>
  </conditionalFormatting>
  <conditionalFormatting sqref="J987">
    <cfRule type="containsText" dxfId="6556" priority="2047" operator="containsText" text="hw">
      <formula>NOT(ISERROR(SEARCH("hw",J987)))</formula>
    </cfRule>
  </conditionalFormatting>
  <conditionalFormatting sqref="N987">
    <cfRule type="containsText" dxfId="6555" priority="2054" stopIfTrue="1" operator="containsText" text="CHARGE ON ARRIVAL">
      <formula>NOT(ISERROR(SEARCH("CHARGE ON ARRIVAL",N987)))</formula>
    </cfRule>
    <cfRule type="containsText" dxfId="6554" priority="2055" stopIfTrue="1" operator="containsText" text="CHARGE VC ON DAY">
      <formula>NOT(ISERROR(SEARCH("CHARGE VC ON DAY",N987)))</formula>
    </cfRule>
    <cfRule type="containsText" dxfId="6553" priority="2056" stopIfTrue="1" operator="containsText" text="PAID">
      <formula>NOT(ISERROR(SEARCH("PAID",N987)))</formula>
    </cfRule>
  </conditionalFormatting>
  <conditionalFormatting sqref="H988:L988 B988:F988">
    <cfRule type="expression" dxfId="6552" priority="2032">
      <formula>"'=NOT(ISERROR(VLOOKUP('Banned list'!)"</formula>
    </cfRule>
  </conditionalFormatting>
  <conditionalFormatting sqref="J988">
    <cfRule type="containsText" dxfId="6551" priority="2035" operator="containsText" text="bb">
      <formula>NOT(ISERROR(SEARCH("bb",J988)))</formula>
    </cfRule>
    <cfRule type="containsText" dxfId="6550" priority="2036" stopIfTrue="1" operator="containsText" text="booking hc">
      <formula>NOT(ISERROR(SEARCH("booking hc",J988)))</formula>
    </cfRule>
    <cfRule type="containsText" dxfId="6549" priority="2037" operator="containsText" text="expedia vc">
      <formula>NOT(ISERROR(SEARCH("expedia vc",J988)))</formula>
    </cfRule>
    <cfRule type="containsText" dxfId="6548" priority="2038" operator="containsText" text="booking hcn">
      <formula>NOT(ISERROR(SEARCH("booking hcn",J988)))</formula>
    </cfRule>
    <cfRule type="containsText" dxfId="6547" priority="2039" stopIfTrue="1" operator="containsText" text="booking vcd">
      <formula>NOT(ISERROR(SEARCH("booking vcd",J988)))</formula>
    </cfRule>
    <cfRule type="containsText" dxfId="6546" priority="2040" stopIfTrue="1" operator="containsText" text="booking vc">
      <formula>NOT(ISERROR(SEARCH("booking vc",J988)))</formula>
    </cfRule>
  </conditionalFormatting>
  <conditionalFormatting sqref="J988">
    <cfRule type="containsText" dxfId="6545" priority="2034" operator="containsText" text="hw">
      <formula>NOT(ISERROR(SEARCH("hw",J988)))</formula>
    </cfRule>
  </conditionalFormatting>
  <conditionalFormatting sqref="J988">
    <cfRule type="containsText" dxfId="6544" priority="2025" operator="containsText" text="hw">
      <formula>NOT(ISERROR(SEARCH("hw",J988)))</formula>
    </cfRule>
    <cfRule type="containsText" dxfId="6543" priority="2026" operator="containsText" text="bb">
      <formula>NOT(ISERROR(SEARCH("bb",J988)))</formula>
    </cfRule>
    <cfRule type="containsText" dxfId="6542" priority="2027" stopIfTrue="1" operator="containsText" text="booking hc">
      <formula>NOT(ISERROR(SEARCH("booking hc",J988)))</formula>
    </cfRule>
    <cfRule type="containsText" dxfId="6541" priority="2028" operator="containsText" text="expedia vc">
      <formula>NOT(ISERROR(SEARCH("expedia vc",J988)))</formula>
    </cfRule>
    <cfRule type="containsText" dxfId="6540" priority="2029" operator="containsText" text="booking hcn">
      <formula>NOT(ISERROR(SEARCH("booking hcn",J988)))</formula>
    </cfRule>
    <cfRule type="containsText" dxfId="6539" priority="2030" stopIfTrue="1" operator="containsText" text="booking vcd">
      <formula>NOT(ISERROR(SEARCH("booking vcd",J988)))</formula>
    </cfRule>
    <cfRule type="containsText" dxfId="6538" priority="2031" stopIfTrue="1" operator="containsText" text="booking vc">
      <formula>NOT(ISERROR(SEARCH("booking vc",J988)))</formula>
    </cfRule>
  </conditionalFormatting>
  <conditionalFormatting sqref="J988">
    <cfRule type="containsText" dxfId="6537" priority="2044" operator="containsText" text="BANND">
      <formula>NOT(ISERROR(SEARCH("BANND",J988)))</formula>
    </cfRule>
    <cfRule type="expression" dxfId="6536" priority="2045">
      <formula>"'=NOT(ISERROR(VLOOKUP('Banned list'!)"</formula>
    </cfRule>
  </conditionalFormatting>
  <conditionalFormatting sqref="N988">
    <cfRule type="containsText" dxfId="6535" priority="2041" stopIfTrue="1" operator="containsText" text="CHARGE ON ARRIVAL">
      <formula>NOT(ISERROR(SEARCH("CHARGE ON ARRIVAL",N988)))</formula>
    </cfRule>
    <cfRule type="containsText" dxfId="6534" priority="2042" stopIfTrue="1" operator="containsText" text="CHARGE VC ON DAY">
      <formula>NOT(ISERROR(SEARCH("CHARGE VC ON DAY",N988)))</formula>
    </cfRule>
    <cfRule type="containsText" dxfId="6533" priority="2043" stopIfTrue="1" operator="containsText" text="PAID">
      <formula>NOT(ISERROR(SEARCH("PAID",N988)))</formula>
    </cfRule>
  </conditionalFormatting>
  <conditionalFormatting sqref="J988">
    <cfRule type="containsText" dxfId="6532" priority="2016" operator="containsText" text="bb">
      <formula>NOT(ISERROR(SEARCH("bb",J988)))</formula>
    </cfRule>
    <cfRule type="containsText" dxfId="6531" priority="2017" stopIfTrue="1" operator="containsText" text="booking hc">
      <formula>NOT(ISERROR(SEARCH("booking hc",J988)))</formula>
    </cfRule>
    <cfRule type="containsText" dxfId="6530" priority="2018" operator="containsText" text="expedia vc">
      <formula>NOT(ISERROR(SEARCH("expedia vc",J988)))</formula>
    </cfRule>
    <cfRule type="containsText" dxfId="6529" priority="2019" operator="containsText" text="booking hcn">
      <formula>NOT(ISERROR(SEARCH("booking hcn",J988)))</formula>
    </cfRule>
    <cfRule type="containsText" dxfId="6528" priority="2020" stopIfTrue="1" operator="containsText" text="booking vcd">
      <formula>NOT(ISERROR(SEARCH("booking vcd",J988)))</formula>
    </cfRule>
    <cfRule type="containsText" dxfId="6527" priority="2021" stopIfTrue="1" operator="containsText" text="booking vc">
      <formula>NOT(ISERROR(SEARCH("booking vc",J988)))</formula>
    </cfRule>
  </conditionalFormatting>
  <conditionalFormatting sqref="J988">
    <cfRule type="containsText" dxfId="6526" priority="2015" operator="containsText" text="hw">
      <formula>NOT(ISERROR(SEARCH("hw",J988)))</formula>
    </cfRule>
  </conditionalFormatting>
  <conditionalFormatting sqref="N988">
    <cfRule type="containsText" dxfId="6525" priority="2022" stopIfTrue="1" operator="containsText" text="CHARGE ON ARRIVAL">
      <formula>NOT(ISERROR(SEARCH("CHARGE ON ARRIVAL",N988)))</formula>
    </cfRule>
    <cfRule type="containsText" dxfId="6524" priority="2023" stopIfTrue="1" operator="containsText" text="CHARGE VC ON DAY">
      <formula>NOT(ISERROR(SEARCH("CHARGE VC ON DAY",N988)))</formula>
    </cfRule>
    <cfRule type="containsText" dxfId="6523" priority="2024" stopIfTrue="1" operator="containsText" text="PAID">
      <formula>NOT(ISERROR(SEARCH("PAID",N988)))</formula>
    </cfRule>
  </conditionalFormatting>
  <conditionalFormatting sqref="H989:L989 B989:F989">
    <cfRule type="expression" dxfId="6522" priority="2002">
      <formula>"'=NOT(ISERROR(VLOOKUP('Banned list'!)"</formula>
    </cfRule>
  </conditionalFormatting>
  <conditionalFormatting sqref="J989">
    <cfRule type="containsText" dxfId="6521" priority="2004" operator="containsText" text="bb">
      <formula>NOT(ISERROR(SEARCH("bb",J989)))</formula>
    </cfRule>
    <cfRule type="containsText" dxfId="6520" priority="2005" stopIfTrue="1" operator="containsText" text="booking hc">
      <formula>NOT(ISERROR(SEARCH("booking hc",J989)))</formula>
    </cfRule>
    <cfRule type="containsText" dxfId="6519" priority="2006" operator="containsText" text="expedia vc">
      <formula>NOT(ISERROR(SEARCH("expedia vc",J989)))</formula>
    </cfRule>
    <cfRule type="containsText" dxfId="6518" priority="2007" operator="containsText" text="booking hcn">
      <formula>NOT(ISERROR(SEARCH("booking hcn",J989)))</formula>
    </cfRule>
    <cfRule type="containsText" dxfId="6517" priority="2008" stopIfTrue="1" operator="containsText" text="booking vcd">
      <formula>NOT(ISERROR(SEARCH("booking vcd",J989)))</formula>
    </cfRule>
    <cfRule type="containsText" dxfId="6516" priority="2009" stopIfTrue="1" operator="containsText" text="booking vc">
      <formula>NOT(ISERROR(SEARCH("booking vc",J989)))</formula>
    </cfRule>
  </conditionalFormatting>
  <conditionalFormatting sqref="J989">
    <cfRule type="containsText" dxfId="6515" priority="2003" operator="containsText" text="hw">
      <formula>NOT(ISERROR(SEARCH("hw",J989)))</formula>
    </cfRule>
  </conditionalFormatting>
  <conditionalFormatting sqref="J989">
    <cfRule type="containsText" dxfId="6514" priority="1995" operator="containsText" text="hw">
      <formula>NOT(ISERROR(SEARCH("hw",J989)))</formula>
    </cfRule>
    <cfRule type="containsText" dxfId="6513" priority="1996" operator="containsText" text="bb">
      <formula>NOT(ISERROR(SEARCH("bb",J989)))</formula>
    </cfRule>
    <cfRule type="containsText" dxfId="6512" priority="1997" stopIfTrue="1" operator="containsText" text="booking hc">
      <formula>NOT(ISERROR(SEARCH("booking hc",J989)))</formula>
    </cfRule>
    <cfRule type="containsText" dxfId="6511" priority="1998" operator="containsText" text="expedia vc">
      <formula>NOT(ISERROR(SEARCH("expedia vc",J989)))</formula>
    </cfRule>
    <cfRule type="containsText" dxfId="6510" priority="1999" operator="containsText" text="booking hcn">
      <formula>NOT(ISERROR(SEARCH("booking hcn",J989)))</formula>
    </cfRule>
    <cfRule type="containsText" dxfId="6509" priority="2000" stopIfTrue="1" operator="containsText" text="booking vcd">
      <formula>NOT(ISERROR(SEARCH("booking vcd",J989)))</formula>
    </cfRule>
    <cfRule type="containsText" dxfId="6508" priority="2001" stopIfTrue="1" operator="containsText" text="booking vc">
      <formula>NOT(ISERROR(SEARCH("booking vc",J989)))</formula>
    </cfRule>
  </conditionalFormatting>
  <conditionalFormatting sqref="J989">
    <cfRule type="containsText" dxfId="6507" priority="2013" operator="containsText" text="BANND">
      <formula>NOT(ISERROR(SEARCH("BANND",J989)))</formula>
    </cfRule>
    <cfRule type="expression" dxfId="6506" priority="2014">
      <formula>"'=NOT(ISERROR(VLOOKUP('Banned list'!)"</formula>
    </cfRule>
  </conditionalFormatting>
  <conditionalFormatting sqref="N989">
    <cfRule type="containsText" dxfId="6505" priority="2010" stopIfTrue="1" operator="containsText" text="CHARGE ON ARRIVAL">
      <formula>NOT(ISERROR(SEARCH("CHARGE ON ARRIVAL",N989)))</formula>
    </cfRule>
    <cfRule type="containsText" dxfId="6504" priority="2011" stopIfTrue="1" operator="containsText" text="CHARGE VC ON DAY">
      <formula>NOT(ISERROR(SEARCH("CHARGE VC ON DAY",N989)))</formula>
    </cfRule>
    <cfRule type="containsText" dxfId="6503" priority="2012" stopIfTrue="1" operator="containsText" text="PAID">
      <formula>NOT(ISERROR(SEARCH("PAID",N989)))</formula>
    </cfRule>
  </conditionalFormatting>
  <conditionalFormatting sqref="J989">
    <cfRule type="containsText" dxfId="6502" priority="1986" operator="containsText" text="bb">
      <formula>NOT(ISERROR(SEARCH("bb",J989)))</formula>
    </cfRule>
    <cfRule type="containsText" dxfId="6501" priority="1987" stopIfTrue="1" operator="containsText" text="booking hc">
      <formula>NOT(ISERROR(SEARCH("booking hc",J989)))</formula>
    </cfRule>
    <cfRule type="containsText" dxfId="6500" priority="1988" operator="containsText" text="expedia vc">
      <formula>NOT(ISERROR(SEARCH("expedia vc",J989)))</formula>
    </cfRule>
    <cfRule type="containsText" dxfId="6499" priority="1989" operator="containsText" text="booking hcn">
      <formula>NOT(ISERROR(SEARCH("booking hcn",J989)))</formula>
    </cfRule>
    <cfRule type="containsText" dxfId="6498" priority="1990" stopIfTrue="1" operator="containsText" text="booking vcd">
      <formula>NOT(ISERROR(SEARCH("booking vcd",J989)))</formula>
    </cfRule>
    <cfRule type="containsText" dxfId="6497" priority="1991" stopIfTrue="1" operator="containsText" text="booking vc">
      <formula>NOT(ISERROR(SEARCH("booking vc",J989)))</formula>
    </cfRule>
  </conditionalFormatting>
  <conditionalFormatting sqref="J989">
    <cfRule type="containsText" dxfId="6496" priority="1985" operator="containsText" text="hw">
      <formula>NOT(ISERROR(SEARCH("hw",J989)))</formula>
    </cfRule>
  </conditionalFormatting>
  <conditionalFormatting sqref="N989">
    <cfRule type="containsText" dxfId="6495" priority="1992" stopIfTrue="1" operator="containsText" text="CHARGE ON ARRIVAL">
      <formula>NOT(ISERROR(SEARCH("CHARGE ON ARRIVAL",N989)))</formula>
    </cfRule>
    <cfRule type="containsText" dxfId="6494" priority="1993" stopIfTrue="1" operator="containsText" text="CHARGE VC ON DAY">
      <formula>NOT(ISERROR(SEARCH("CHARGE VC ON DAY",N989)))</formula>
    </cfRule>
    <cfRule type="containsText" dxfId="6493" priority="1994" stopIfTrue="1" operator="containsText" text="PAID">
      <formula>NOT(ISERROR(SEARCH("PAID",N989)))</formula>
    </cfRule>
  </conditionalFormatting>
  <conditionalFormatting sqref="G989">
    <cfRule type="containsText" dxfId="6492" priority="1984" operator="containsText" text="BANND">
      <formula>NOT(ISERROR(SEARCH("BANND",G989)))</formula>
    </cfRule>
  </conditionalFormatting>
  <conditionalFormatting sqref="J990">
    <cfRule type="containsText" dxfId="6491" priority="1975" operator="containsText" text="bb">
      <formula>NOT(ISERROR(SEARCH("bb",J990)))</formula>
    </cfRule>
    <cfRule type="containsText" dxfId="6490" priority="1976" stopIfTrue="1" operator="containsText" text="booking hc">
      <formula>NOT(ISERROR(SEARCH("booking hc",J990)))</formula>
    </cfRule>
    <cfRule type="containsText" dxfId="6489" priority="1977" operator="containsText" text="expedia vc">
      <formula>NOT(ISERROR(SEARCH("expedia vc",J990)))</formula>
    </cfRule>
    <cfRule type="containsText" dxfId="6488" priority="1978" operator="containsText" text="booking hcn">
      <formula>NOT(ISERROR(SEARCH("booking hcn",J990)))</formula>
    </cfRule>
    <cfRule type="containsText" dxfId="6487" priority="1979" stopIfTrue="1" operator="containsText" text="booking vcd">
      <formula>NOT(ISERROR(SEARCH("booking vcd",J990)))</formula>
    </cfRule>
    <cfRule type="containsText" dxfId="6486" priority="1980" stopIfTrue="1" operator="containsText" text="booking vc">
      <formula>NOT(ISERROR(SEARCH("booking vc",J990)))</formula>
    </cfRule>
  </conditionalFormatting>
  <conditionalFormatting sqref="J990">
    <cfRule type="containsText" dxfId="6485" priority="1974" operator="containsText" text="hw">
      <formula>NOT(ISERROR(SEARCH("hw",J990)))</formula>
    </cfRule>
  </conditionalFormatting>
  <conditionalFormatting sqref="N990">
    <cfRule type="containsText" dxfId="6484" priority="1981" stopIfTrue="1" operator="containsText" text="CHARGE ON ARRIVAL">
      <formula>NOT(ISERROR(SEARCH("CHARGE ON ARRIVAL",N990)))</formula>
    </cfRule>
    <cfRule type="containsText" dxfId="6483" priority="1982" stopIfTrue="1" operator="containsText" text="CHARGE VC ON DAY">
      <formula>NOT(ISERROR(SEARCH("CHARGE VC ON DAY",N990)))</formula>
    </cfRule>
    <cfRule type="containsText" dxfId="6482" priority="1983" stopIfTrue="1" operator="containsText" text="PAID">
      <formula>NOT(ISERROR(SEARCH("PAID",N990)))</formula>
    </cfRule>
  </conditionalFormatting>
  <conditionalFormatting sqref="J990">
    <cfRule type="containsText" dxfId="6481" priority="1965" operator="containsText" text="bb">
      <formula>NOT(ISERROR(SEARCH("bb",J990)))</formula>
    </cfRule>
    <cfRule type="containsText" dxfId="6480" priority="1966" stopIfTrue="1" operator="containsText" text="booking hc">
      <formula>NOT(ISERROR(SEARCH("booking hc",J990)))</formula>
    </cfRule>
    <cfRule type="containsText" dxfId="6479" priority="1967" operator="containsText" text="expedia vc">
      <formula>NOT(ISERROR(SEARCH("expedia vc",J990)))</formula>
    </cfRule>
    <cfRule type="containsText" dxfId="6478" priority="1968" operator="containsText" text="booking hcn">
      <formula>NOT(ISERROR(SEARCH("booking hcn",J990)))</formula>
    </cfRule>
    <cfRule type="containsText" dxfId="6477" priority="1969" stopIfTrue="1" operator="containsText" text="booking vcd">
      <formula>NOT(ISERROR(SEARCH("booking vcd",J990)))</formula>
    </cfRule>
    <cfRule type="containsText" dxfId="6476" priority="1970" stopIfTrue="1" operator="containsText" text="booking vc">
      <formula>NOT(ISERROR(SEARCH("booking vc",J990)))</formula>
    </cfRule>
  </conditionalFormatting>
  <conditionalFormatting sqref="J990">
    <cfRule type="containsText" dxfId="6475" priority="1964" operator="containsText" text="hw">
      <formula>NOT(ISERROR(SEARCH("hw",J990)))</formula>
    </cfRule>
  </conditionalFormatting>
  <conditionalFormatting sqref="N990">
    <cfRule type="containsText" dxfId="6474" priority="1971" stopIfTrue="1" operator="containsText" text="CHARGE ON ARRIVAL">
      <formula>NOT(ISERROR(SEARCH("CHARGE ON ARRIVAL",N990)))</formula>
    </cfRule>
    <cfRule type="containsText" dxfId="6473" priority="1972" stopIfTrue="1" operator="containsText" text="CHARGE VC ON DAY">
      <formula>NOT(ISERROR(SEARCH("CHARGE VC ON DAY",N990)))</formula>
    </cfRule>
    <cfRule type="containsText" dxfId="6472" priority="1973" stopIfTrue="1" operator="containsText" text="PAID">
      <formula>NOT(ISERROR(SEARCH("PAID",N990)))</formula>
    </cfRule>
  </conditionalFormatting>
  <conditionalFormatting sqref="B991:F991 H991:L991">
    <cfRule type="expression" dxfId="6471" priority="1951">
      <formula>"'=NOT(ISERROR(VLOOKUP('Banned list'!)"</formula>
    </cfRule>
  </conditionalFormatting>
  <conditionalFormatting sqref="J991">
    <cfRule type="containsText" dxfId="6470" priority="1953" operator="containsText" text="bb">
      <formula>NOT(ISERROR(SEARCH("bb",J991)))</formula>
    </cfRule>
    <cfRule type="containsText" dxfId="6469" priority="1954" stopIfTrue="1" operator="containsText" text="booking hc">
      <formula>NOT(ISERROR(SEARCH("booking hc",J991)))</formula>
    </cfRule>
    <cfRule type="containsText" dxfId="6468" priority="1955" operator="containsText" text="expedia vc">
      <formula>NOT(ISERROR(SEARCH("expedia vc",J991)))</formula>
    </cfRule>
    <cfRule type="containsText" dxfId="6467" priority="1956" operator="containsText" text="booking hcn">
      <formula>NOT(ISERROR(SEARCH("booking hcn",J991)))</formula>
    </cfRule>
    <cfRule type="containsText" dxfId="6466" priority="1957" stopIfTrue="1" operator="containsText" text="booking vcd">
      <formula>NOT(ISERROR(SEARCH("booking vcd",J991)))</formula>
    </cfRule>
    <cfRule type="containsText" dxfId="6465" priority="1958" stopIfTrue="1" operator="containsText" text="booking vc">
      <formula>NOT(ISERROR(SEARCH("booking vc",J991)))</formula>
    </cfRule>
  </conditionalFormatting>
  <conditionalFormatting sqref="J991">
    <cfRule type="containsText" dxfId="6464" priority="1952" operator="containsText" text="hw">
      <formula>NOT(ISERROR(SEARCH("hw",J991)))</formula>
    </cfRule>
  </conditionalFormatting>
  <conditionalFormatting sqref="J991">
    <cfRule type="containsText" dxfId="6463" priority="1944" operator="containsText" text="hw">
      <formula>NOT(ISERROR(SEARCH("hw",J991)))</formula>
    </cfRule>
    <cfRule type="containsText" dxfId="6462" priority="1945" operator="containsText" text="bb">
      <formula>NOT(ISERROR(SEARCH("bb",J991)))</formula>
    </cfRule>
    <cfRule type="containsText" dxfId="6461" priority="1946" stopIfTrue="1" operator="containsText" text="booking hc">
      <formula>NOT(ISERROR(SEARCH("booking hc",J991)))</formula>
    </cfRule>
    <cfRule type="containsText" dxfId="6460" priority="1947" operator="containsText" text="expedia vc">
      <formula>NOT(ISERROR(SEARCH("expedia vc",J991)))</formula>
    </cfRule>
    <cfRule type="containsText" dxfId="6459" priority="1948" operator="containsText" text="booking hcn">
      <formula>NOT(ISERROR(SEARCH("booking hcn",J991)))</formula>
    </cfRule>
    <cfRule type="containsText" dxfId="6458" priority="1949" stopIfTrue="1" operator="containsText" text="booking vcd">
      <formula>NOT(ISERROR(SEARCH("booking vcd",J991)))</formula>
    </cfRule>
    <cfRule type="containsText" dxfId="6457" priority="1950" stopIfTrue="1" operator="containsText" text="booking vc">
      <formula>NOT(ISERROR(SEARCH("booking vc",J991)))</formula>
    </cfRule>
  </conditionalFormatting>
  <conditionalFormatting sqref="J991">
    <cfRule type="containsText" dxfId="6456" priority="1962" operator="containsText" text="BANND">
      <formula>NOT(ISERROR(SEARCH("BANND",J991)))</formula>
    </cfRule>
    <cfRule type="expression" dxfId="6455" priority="1963">
      <formula>"'=NOT(ISERROR(VLOOKUP('Banned list'!)"</formula>
    </cfRule>
  </conditionalFormatting>
  <conditionalFormatting sqref="N991">
    <cfRule type="containsText" dxfId="6454" priority="1959" stopIfTrue="1" operator="containsText" text="CHARGE ON ARRIVAL">
      <formula>NOT(ISERROR(SEARCH("CHARGE ON ARRIVAL",N991)))</formula>
    </cfRule>
    <cfRule type="containsText" dxfId="6453" priority="1960" stopIfTrue="1" operator="containsText" text="CHARGE VC ON DAY">
      <formula>NOT(ISERROR(SEARCH("CHARGE VC ON DAY",N991)))</formula>
    </cfRule>
    <cfRule type="containsText" dxfId="6452" priority="1961" stopIfTrue="1" operator="containsText" text="PAID">
      <formula>NOT(ISERROR(SEARCH("PAID",N991)))</formula>
    </cfRule>
  </conditionalFormatting>
  <conditionalFormatting sqref="J991">
    <cfRule type="containsText" dxfId="6451" priority="1935" operator="containsText" text="bb">
      <formula>NOT(ISERROR(SEARCH("bb",J991)))</formula>
    </cfRule>
    <cfRule type="containsText" dxfId="6450" priority="1936" stopIfTrue="1" operator="containsText" text="booking hc">
      <formula>NOT(ISERROR(SEARCH("booking hc",J991)))</formula>
    </cfRule>
    <cfRule type="containsText" dxfId="6449" priority="1937" operator="containsText" text="expedia vc">
      <formula>NOT(ISERROR(SEARCH("expedia vc",J991)))</formula>
    </cfRule>
    <cfRule type="containsText" dxfId="6448" priority="1938" operator="containsText" text="booking hcn">
      <formula>NOT(ISERROR(SEARCH("booking hcn",J991)))</formula>
    </cfRule>
    <cfRule type="containsText" dxfId="6447" priority="1939" stopIfTrue="1" operator="containsText" text="booking vcd">
      <formula>NOT(ISERROR(SEARCH("booking vcd",J991)))</formula>
    </cfRule>
    <cfRule type="containsText" dxfId="6446" priority="1940" stopIfTrue="1" operator="containsText" text="booking vc">
      <formula>NOT(ISERROR(SEARCH("booking vc",J991)))</formula>
    </cfRule>
  </conditionalFormatting>
  <conditionalFormatting sqref="J991">
    <cfRule type="containsText" dxfId="6445" priority="1934" operator="containsText" text="hw">
      <formula>NOT(ISERROR(SEARCH("hw",J991)))</formula>
    </cfRule>
  </conditionalFormatting>
  <conditionalFormatting sqref="N991">
    <cfRule type="containsText" dxfId="6444" priority="1941" stopIfTrue="1" operator="containsText" text="CHARGE ON ARRIVAL">
      <formula>NOT(ISERROR(SEARCH("CHARGE ON ARRIVAL",N991)))</formula>
    </cfRule>
    <cfRule type="containsText" dxfId="6443" priority="1942" stopIfTrue="1" operator="containsText" text="CHARGE VC ON DAY">
      <formula>NOT(ISERROR(SEARCH("CHARGE VC ON DAY",N991)))</formula>
    </cfRule>
    <cfRule type="containsText" dxfId="6442" priority="1943" stopIfTrue="1" operator="containsText" text="PAID">
      <formula>NOT(ISERROR(SEARCH("PAID",N991)))</formula>
    </cfRule>
  </conditionalFormatting>
  <conditionalFormatting sqref="G991">
    <cfRule type="containsText" dxfId="6441" priority="1933" operator="containsText" text="BANND">
      <formula>NOT(ISERROR(SEARCH("BANND",G991)))</formula>
    </cfRule>
  </conditionalFormatting>
  <conditionalFormatting sqref="H992:L992 B992:F992">
    <cfRule type="expression" dxfId="6440" priority="1920">
      <formula>"'=NOT(ISERROR(VLOOKUP('Banned list'!)"</formula>
    </cfRule>
  </conditionalFormatting>
  <conditionalFormatting sqref="J992">
    <cfRule type="containsText" dxfId="6439" priority="1922" operator="containsText" text="bb">
      <formula>NOT(ISERROR(SEARCH("bb",J992)))</formula>
    </cfRule>
    <cfRule type="containsText" dxfId="6438" priority="1923" stopIfTrue="1" operator="containsText" text="booking hc">
      <formula>NOT(ISERROR(SEARCH("booking hc",J992)))</formula>
    </cfRule>
    <cfRule type="containsText" dxfId="6437" priority="1924" operator="containsText" text="expedia vc">
      <formula>NOT(ISERROR(SEARCH("expedia vc",J992)))</formula>
    </cfRule>
    <cfRule type="containsText" dxfId="6436" priority="1925" operator="containsText" text="booking hcn">
      <formula>NOT(ISERROR(SEARCH("booking hcn",J992)))</formula>
    </cfRule>
    <cfRule type="containsText" dxfId="6435" priority="1926" stopIfTrue="1" operator="containsText" text="booking vcd">
      <formula>NOT(ISERROR(SEARCH("booking vcd",J992)))</formula>
    </cfRule>
    <cfRule type="containsText" dxfId="6434" priority="1927" stopIfTrue="1" operator="containsText" text="booking vc">
      <formula>NOT(ISERROR(SEARCH("booking vc",J992)))</formula>
    </cfRule>
  </conditionalFormatting>
  <conditionalFormatting sqref="J992">
    <cfRule type="containsText" dxfId="6433" priority="1921" operator="containsText" text="hw">
      <formula>NOT(ISERROR(SEARCH("hw",J992)))</formula>
    </cfRule>
  </conditionalFormatting>
  <conditionalFormatting sqref="J992">
    <cfRule type="containsText" dxfId="6432" priority="1913" operator="containsText" text="hw">
      <formula>NOT(ISERROR(SEARCH("hw",J992)))</formula>
    </cfRule>
    <cfRule type="containsText" dxfId="6431" priority="1914" operator="containsText" text="bb">
      <formula>NOT(ISERROR(SEARCH("bb",J992)))</formula>
    </cfRule>
    <cfRule type="containsText" dxfId="6430" priority="1915" stopIfTrue="1" operator="containsText" text="booking hc">
      <formula>NOT(ISERROR(SEARCH("booking hc",J992)))</formula>
    </cfRule>
    <cfRule type="containsText" dxfId="6429" priority="1916" operator="containsText" text="expedia vc">
      <formula>NOT(ISERROR(SEARCH("expedia vc",J992)))</formula>
    </cfRule>
    <cfRule type="containsText" dxfId="6428" priority="1917" operator="containsText" text="booking hcn">
      <formula>NOT(ISERROR(SEARCH("booking hcn",J992)))</formula>
    </cfRule>
    <cfRule type="containsText" dxfId="6427" priority="1918" stopIfTrue="1" operator="containsText" text="booking vcd">
      <formula>NOT(ISERROR(SEARCH("booking vcd",J992)))</formula>
    </cfRule>
    <cfRule type="containsText" dxfId="6426" priority="1919" stopIfTrue="1" operator="containsText" text="booking vc">
      <formula>NOT(ISERROR(SEARCH("booking vc",J992)))</formula>
    </cfRule>
  </conditionalFormatting>
  <conditionalFormatting sqref="J992">
    <cfRule type="containsText" dxfId="6425" priority="1931" operator="containsText" text="BANND">
      <formula>NOT(ISERROR(SEARCH("BANND",J992)))</formula>
    </cfRule>
    <cfRule type="expression" dxfId="6424" priority="1932">
      <formula>"'=NOT(ISERROR(VLOOKUP('Banned list'!)"</formula>
    </cfRule>
  </conditionalFormatting>
  <conditionalFormatting sqref="N992">
    <cfRule type="containsText" dxfId="6423" priority="1928" stopIfTrue="1" operator="containsText" text="CHARGE ON ARRIVAL">
      <formula>NOT(ISERROR(SEARCH("CHARGE ON ARRIVAL",N992)))</formula>
    </cfRule>
    <cfRule type="containsText" dxfId="6422" priority="1929" stopIfTrue="1" operator="containsText" text="CHARGE VC ON DAY">
      <formula>NOT(ISERROR(SEARCH("CHARGE VC ON DAY",N992)))</formula>
    </cfRule>
    <cfRule type="containsText" dxfId="6421" priority="1930" stopIfTrue="1" operator="containsText" text="PAID">
      <formula>NOT(ISERROR(SEARCH("PAID",N992)))</formula>
    </cfRule>
  </conditionalFormatting>
  <conditionalFormatting sqref="J992">
    <cfRule type="containsText" dxfId="6420" priority="1904" operator="containsText" text="bb">
      <formula>NOT(ISERROR(SEARCH("bb",J992)))</formula>
    </cfRule>
    <cfRule type="containsText" dxfId="6419" priority="1905" stopIfTrue="1" operator="containsText" text="booking hc">
      <formula>NOT(ISERROR(SEARCH("booking hc",J992)))</formula>
    </cfRule>
    <cfRule type="containsText" dxfId="6418" priority="1906" operator="containsText" text="expedia vc">
      <formula>NOT(ISERROR(SEARCH("expedia vc",J992)))</formula>
    </cfRule>
    <cfRule type="containsText" dxfId="6417" priority="1907" operator="containsText" text="booking hcn">
      <formula>NOT(ISERROR(SEARCH("booking hcn",J992)))</formula>
    </cfRule>
    <cfRule type="containsText" dxfId="6416" priority="1908" stopIfTrue="1" operator="containsText" text="booking vcd">
      <formula>NOT(ISERROR(SEARCH("booking vcd",J992)))</formula>
    </cfRule>
    <cfRule type="containsText" dxfId="6415" priority="1909" stopIfTrue="1" operator="containsText" text="booking vc">
      <formula>NOT(ISERROR(SEARCH("booking vc",J992)))</formula>
    </cfRule>
  </conditionalFormatting>
  <conditionalFormatting sqref="J992">
    <cfRule type="containsText" dxfId="6414" priority="1903" operator="containsText" text="hw">
      <formula>NOT(ISERROR(SEARCH("hw",J992)))</formula>
    </cfRule>
  </conditionalFormatting>
  <conditionalFormatting sqref="N992">
    <cfRule type="containsText" dxfId="6413" priority="1910" stopIfTrue="1" operator="containsText" text="CHARGE ON ARRIVAL">
      <formula>NOT(ISERROR(SEARCH("CHARGE ON ARRIVAL",N992)))</formula>
    </cfRule>
    <cfRule type="containsText" dxfId="6412" priority="1911" stopIfTrue="1" operator="containsText" text="CHARGE VC ON DAY">
      <formula>NOT(ISERROR(SEARCH("CHARGE VC ON DAY",N992)))</formula>
    </cfRule>
    <cfRule type="containsText" dxfId="6411" priority="1912" stopIfTrue="1" operator="containsText" text="PAID">
      <formula>NOT(ISERROR(SEARCH("PAID",N992)))</formula>
    </cfRule>
  </conditionalFormatting>
  <conditionalFormatting sqref="G992">
    <cfRule type="containsText" dxfId="6410" priority="1902" operator="containsText" text="BANND">
      <formula>NOT(ISERROR(SEARCH("BANND",G992)))</formula>
    </cfRule>
  </conditionalFormatting>
  <conditionalFormatting sqref="J993">
    <cfRule type="containsText" dxfId="6409" priority="1893" operator="containsText" text="bb">
      <formula>NOT(ISERROR(SEARCH("bb",J993)))</formula>
    </cfRule>
    <cfRule type="containsText" dxfId="6408" priority="1894" stopIfTrue="1" operator="containsText" text="booking hc">
      <formula>NOT(ISERROR(SEARCH("booking hc",J993)))</formula>
    </cfRule>
    <cfRule type="containsText" dxfId="6407" priority="1895" operator="containsText" text="expedia vc">
      <formula>NOT(ISERROR(SEARCH("expedia vc",J993)))</formula>
    </cfRule>
    <cfRule type="containsText" dxfId="6406" priority="1896" operator="containsText" text="booking hcn">
      <formula>NOT(ISERROR(SEARCH("booking hcn",J993)))</formula>
    </cfRule>
    <cfRule type="containsText" dxfId="6405" priority="1897" stopIfTrue="1" operator="containsText" text="booking vcd">
      <formula>NOT(ISERROR(SEARCH("booking vcd",J993)))</formula>
    </cfRule>
    <cfRule type="containsText" dxfId="6404" priority="1898" stopIfTrue="1" operator="containsText" text="booking vc">
      <formula>NOT(ISERROR(SEARCH("booking vc",J993)))</formula>
    </cfRule>
  </conditionalFormatting>
  <conditionalFormatting sqref="J993">
    <cfRule type="containsText" dxfId="6403" priority="1892" operator="containsText" text="hw">
      <formula>NOT(ISERROR(SEARCH("hw",J993)))</formula>
    </cfRule>
  </conditionalFormatting>
  <conditionalFormatting sqref="N993">
    <cfRule type="containsText" dxfId="6402" priority="1899" stopIfTrue="1" operator="containsText" text="CHARGE ON ARRIVAL">
      <formula>NOT(ISERROR(SEARCH("CHARGE ON ARRIVAL",N993)))</formula>
    </cfRule>
    <cfRule type="containsText" dxfId="6401" priority="1900" stopIfTrue="1" operator="containsText" text="CHARGE VC ON DAY">
      <formula>NOT(ISERROR(SEARCH("CHARGE VC ON DAY",N993)))</formula>
    </cfRule>
    <cfRule type="containsText" dxfId="6400" priority="1901" stopIfTrue="1" operator="containsText" text="PAID">
      <formula>NOT(ISERROR(SEARCH("PAID",N993)))</formula>
    </cfRule>
  </conditionalFormatting>
  <conditionalFormatting sqref="J993">
    <cfRule type="containsText" dxfId="6399" priority="1883" operator="containsText" text="bb">
      <formula>NOT(ISERROR(SEARCH("bb",J993)))</formula>
    </cfRule>
    <cfRule type="containsText" dxfId="6398" priority="1884" stopIfTrue="1" operator="containsText" text="booking hc">
      <formula>NOT(ISERROR(SEARCH("booking hc",J993)))</formula>
    </cfRule>
    <cfRule type="containsText" dxfId="6397" priority="1885" operator="containsText" text="expedia vc">
      <formula>NOT(ISERROR(SEARCH("expedia vc",J993)))</formula>
    </cfRule>
    <cfRule type="containsText" dxfId="6396" priority="1886" operator="containsText" text="booking hcn">
      <formula>NOT(ISERROR(SEARCH("booking hcn",J993)))</formula>
    </cfRule>
    <cfRule type="containsText" dxfId="6395" priority="1887" stopIfTrue="1" operator="containsText" text="booking vcd">
      <formula>NOT(ISERROR(SEARCH("booking vcd",J993)))</formula>
    </cfRule>
    <cfRule type="containsText" dxfId="6394" priority="1888" stopIfTrue="1" operator="containsText" text="booking vc">
      <formula>NOT(ISERROR(SEARCH("booking vc",J993)))</formula>
    </cfRule>
  </conditionalFormatting>
  <conditionalFormatting sqref="J993">
    <cfRule type="containsText" dxfId="6393" priority="1882" operator="containsText" text="hw">
      <formula>NOT(ISERROR(SEARCH("hw",J993)))</formula>
    </cfRule>
  </conditionalFormatting>
  <conditionalFormatting sqref="N993">
    <cfRule type="containsText" dxfId="6392" priority="1889" stopIfTrue="1" operator="containsText" text="CHARGE ON ARRIVAL">
      <formula>NOT(ISERROR(SEARCH("CHARGE ON ARRIVAL",N993)))</formula>
    </cfRule>
    <cfRule type="containsText" dxfId="6391" priority="1890" stopIfTrue="1" operator="containsText" text="CHARGE VC ON DAY">
      <formula>NOT(ISERROR(SEARCH("CHARGE VC ON DAY",N993)))</formula>
    </cfRule>
    <cfRule type="containsText" dxfId="6390" priority="1891" stopIfTrue="1" operator="containsText" text="PAID">
      <formula>NOT(ISERROR(SEARCH("PAID",N993)))</formula>
    </cfRule>
  </conditionalFormatting>
  <conditionalFormatting sqref="J994">
    <cfRule type="containsText" dxfId="6389" priority="1873" operator="containsText" text="bb">
      <formula>NOT(ISERROR(SEARCH("bb",J994)))</formula>
    </cfRule>
    <cfRule type="containsText" dxfId="6388" priority="1874" stopIfTrue="1" operator="containsText" text="booking hc">
      <formula>NOT(ISERROR(SEARCH("booking hc",J994)))</formula>
    </cfRule>
    <cfRule type="containsText" dxfId="6387" priority="1875" operator="containsText" text="expedia vc">
      <formula>NOT(ISERROR(SEARCH("expedia vc",J994)))</formula>
    </cfRule>
    <cfRule type="containsText" dxfId="6386" priority="1876" operator="containsText" text="booking hcn">
      <formula>NOT(ISERROR(SEARCH("booking hcn",J994)))</formula>
    </cfRule>
    <cfRule type="containsText" dxfId="6385" priority="1877" stopIfTrue="1" operator="containsText" text="booking vcd">
      <formula>NOT(ISERROR(SEARCH("booking vcd",J994)))</formula>
    </cfRule>
    <cfRule type="containsText" dxfId="6384" priority="1878" stopIfTrue="1" operator="containsText" text="booking vc">
      <formula>NOT(ISERROR(SEARCH("booking vc",J994)))</formula>
    </cfRule>
  </conditionalFormatting>
  <conditionalFormatting sqref="J994">
    <cfRule type="containsText" dxfId="6383" priority="1872" operator="containsText" text="hw">
      <formula>NOT(ISERROR(SEARCH("hw",J994)))</formula>
    </cfRule>
  </conditionalFormatting>
  <conditionalFormatting sqref="N994">
    <cfRule type="containsText" dxfId="6382" priority="1879" stopIfTrue="1" operator="containsText" text="CHARGE ON ARRIVAL">
      <formula>NOT(ISERROR(SEARCH("CHARGE ON ARRIVAL",N994)))</formula>
    </cfRule>
    <cfRule type="containsText" dxfId="6381" priority="1880" stopIfTrue="1" operator="containsText" text="CHARGE VC ON DAY">
      <formula>NOT(ISERROR(SEARCH("CHARGE VC ON DAY",N994)))</formula>
    </cfRule>
    <cfRule type="containsText" dxfId="6380" priority="1881" stopIfTrue="1" operator="containsText" text="PAID">
      <formula>NOT(ISERROR(SEARCH("PAID",N994)))</formula>
    </cfRule>
  </conditionalFormatting>
  <conditionalFormatting sqref="J995">
    <cfRule type="containsText" dxfId="6379" priority="1863" operator="containsText" text="bb">
      <formula>NOT(ISERROR(SEARCH("bb",J995)))</formula>
    </cfRule>
    <cfRule type="containsText" dxfId="6378" priority="1864" stopIfTrue="1" operator="containsText" text="booking hc">
      <formula>NOT(ISERROR(SEARCH("booking hc",J995)))</formula>
    </cfRule>
    <cfRule type="containsText" dxfId="6377" priority="1865" operator="containsText" text="expedia vc">
      <formula>NOT(ISERROR(SEARCH("expedia vc",J995)))</formula>
    </cfRule>
    <cfRule type="containsText" dxfId="6376" priority="1866" operator="containsText" text="booking hcn">
      <formula>NOT(ISERROR(SEARCH("booking hcn",J995)))</formula>
    </cfRule>
    <cfRule type="containsText" dxfId="6375" priority="1867" stopIfTrue="1" operator="containsText" text="booking vcd">
      <formula>NOT(ISERROR(SEARCH("booking vcd",J995)))</formula>
    </cfRule>
    <cfRule type="containsText" dxfId="6374" priority="1868" stopIfTrue="1" operator="containsText" text="booking vc">
      <formula>NOT(ISERROR(SEARCH("booking vc",J995)))</formula>
    </cfRule>
  </conditionalFormatting>
  <conditionalFormatting sqref="J995">
    <cfRule type="containsText" dxfId="6373" priority="1862" operator="containsText" text="hw">
      <formula>NOT(ISERROR(SEARCH("hw",J995)))</formula>
    </cfRule>
  </conditionalFormatting>
  <conditionalFormatting sqref="N995">
    <cfRule type="containsText" dxfId="6372" priority="1869" stopIfTrue="1" operator="containsText" text="CHARGE ON ARRIVAL">
      <formula>NOT(ISERROR(SEARCH("CHARGE ON ARRIVAL",N995)))</formula>
    </cfRule>
    <cfRule type="containsText" dxfId="6371" priority="1870" stopIfTrue="1" operator="containsText" text="CHARGE VC ON DAY">
      <formula>NOT(ISERROR(SEARCH("CHARGE VC ON DAY",N995)))</formula>
    </cfRule>
    <cfRule type="containsText" dxfId="6370" priority="1871" stopIfTrue="1" operator="containsText" text="PAID">
      <formula>NOT(ISERROR(SEARCH("PAID",N995)))</formula>
    </cfRule>
  </conditionalFormatting>
  <conditionalFormatting sqref="J996">
    <cfRule type="containsText" dxfId="6369" priority="1853" operator="containsText" text="bb">
      <formula>NOT(ISERROR(SEARCH("bb",J996)))</formula>
    </cfRule>
    <cfRule type="containsText" dxfId="6368" priority="1854" stopIfTrue="1" operator="containsText" text="booking hc">
      <formula>NOT(ISERROR(SEARCH("booking hc",J996)))</formula>
    </cfRule>
    <cfRule type="containsText" dxfId="6367" priority="1855" operator="containsText" text="expedia vc">
      <formula>NOT(ISERROR(SEARCH("expedia vc",J996)))</formula>
    </cfRule>
    <cfRule type="containsText" dxfId="6366" priority="1856" operator="containsText" text="booking hcn">
      <formula>NOT(ISERROR(SEARCH("booking hcn",J996)))</formula>
    </cfRule>
    <cfRule type="containsText" dxfId="6365" priority="1857" stopIfTrue="1" operator="containsText" text="booking vcd">
      <formula>NOT(ISERROR(SEARCH("booking vcd",J996)))</formula>
    </cfRule>
    <cfRule type="containsText" dxfId="6364" priority="1858" stopIfTrue="1" operator="containsText" text="booking vc">
      <formula>NOT(ISERROR(SEARCH("booking vc",J996)))</formula>
    </cfRule>
  </conditionalFormatting>
  <conditionalFormatting sqref="J996">
    <cfRule type="containsText" dxfId="6363" priority="1852" operator="containsText" text="hw">
      <formula>NOT(ISERROR(SEARCH("hw",J996)))</formula>
    </cfRule>
  </conditionalFormatting>
  <conditionalFormatting sqref="N996">
    <cfRule type="containsText" dxfId="6362" priority="1859" stopIfTrue="1" operator="containsText" text="CHARGE ON ARRIVAL">
      <formula>NOT(ISERROR(SEARCH("CHARGE ON ARRIVAL",N996)))</formula>
    </cfRule>
    <cfRule type="containsText" dxfId="6361" priority="1860" stopIfTrue="1" operator="containsText" text="CHARGE VC ON DAY">
      <formula>NOT(ISERROR(SEARCH("CHARGE VC ON DAY",N996)))</formula>
    </cfRule>
    <cfRule type="containsText" dxfId="6360" priority="1861" stopIfTrue="1" operator="containsText" text="PAID">
      <formula>NOT(ISERROR(SEARCH("PAID",N996)))</formula>
    </cfRule>
  </conditionalFormatting>
  <conditionalFormatting sqref="J996">
    <cfRule type="containsText" dxfId="6359" priority="1843" operator="containsText" text="bb">
      <formula>NOT(ISERROR(SEARCH("bb",J996)))</formula>
    </cfRule>
    <cfRule type="containsText" dxfId="6358" priority="1844" stopIfTrue="1" operator="containsText" text="booking hc">
      <formula>NOT(ISERROR(SEARCH("booking hc",J996)))</formula>
    </cfRule>
    <cfRule type="containsText" dxfId="6357" priority="1845" operator="containsText" text="expedia vc">
      <formula>NOT(ISERROR(SEARCH("expedia vc",J996)))</formula>
    </cfRule>
    <cfRule type="containsText" dxfId="6356" priority="1846" operator="containsText" text="booking hcn">
      <formula>NOT(ISERROR(SEARCH("booking hcn",J996)))</formula>
    </cfRule>
    <cfRule type="containsText" dxfId="6355" priority="1847" stopIfTrue="1" operator="containsText" text="booking vcd">
      <formula>NOT(ISERROR(SEARCH("booking vcd",J996)))</formula>
    </cfRule>
    <cfRule type="containsText" dxfId="6354" priority="1848" stopIfTrue="1" operator="containsText" text="booking vc">
      <formula>NOT(ISERROR(SEARCH("booking vc",J996)))</formula>
    </cfRule>
  </conditionalFormatting>
  <conditionalFormatting sqref="J996">
    <cfRule type="containsText" dxfId="6353" priority="1842" operator="containsText" text="hw">
      <formula>NOT(ISERROR(SEARCH("hw",J996)))</formula>
    </cfRule>
  </conditionalFormatting>
  <conditionalFormatting sqref="N996">
    <cfRule type="containsText" dxfId="6352" priority="1849" stopIfTrue="1" operator="containsText" text="CHARGE ON ARRIVAL">
      <formula>NOT(ISERROR(SEARCH("CHARGE ON ARRIVAL",N996)))</formula>
    </cfRule>
    <cfRule type="containsText" dxfId="6351" priority="1850" stopIfTrue="1" operator="containsText" text="CHARGE VC ON DAY">
      <formula>NOT(ISERROR(SEARCH("CHARGE VC ON DAY",N996)))</formula>
    </cfRule>
    <cfRule type="containsText" dxfId="6350" priority="1851" stopIfTrue="1" operator="containsText" text="PAID">
      <formula>NOT(ISERROR(SEARCH("PAID",N996)))</formula>
    </cfRule>
  </conditionalFormatting>
  <conditionalFormatting sqref="J997">
    <cfRule type="containsText" dxfId="6349" priority="1833" operator="containsText" text="bb">
      <formula>NOT(ISERROR(SEARCH("bb",J997)))</formula>
    </cfRule>
    <cfRule type="containsText" dxfId="6348" priority="1834" stopIfTrue="1" operator="containsText" text="booking hc">
      <formula>NOT(ISERROR(SEARCH("booking hc",J997)))</formula>
    </cfRule>
    <cfRule type="containsText" dxfId="6347" priority="1835" operator="containsText" text="expedia vc">
      <formula>NOT(ISERROR(SEARCH("expedia vc",J997)))</formula>
    </cfRule>
    <cfRule type="containsText" dxfId="6346" priority="1836" operator="containsText" text="booking hcn">
      <formula>NOT(ISERROR(SEARCH("booking hcn",J997)))</formula>
    </cfRule>
    <cfRule type="containsText" dxfId="6345" priority="1837" stopIfTrue="1" operator="containsText" text="booking vcd">
      <formula>NOT(ISERROR(SEARCH("booking vcd",J997)))</formula>
    </cfRule>
    <cfRule type="containsText" dxfId="6344" priority="1838" stopIfTrue="1" operator="containsText" text="booking vc">
      <formula>NOT(ISERROR(SEARCH("booking vc",J997)))</formula>
    </cfRule>
  </conditionalFormatting>
  <conditionalFormatting sqref="J997">
    <cfRule type="containsText" dxfId="6343" priority="1832" operator="containsText" text="hw">
      <formula>NOT(ISERROR(SEARCH("hw",J997)))</formula>
    </cfRule>
  </conditionalFormatting>
  <conditionalFormatting sqref="N997">
    <cfRule type="containsText" dxfId="6342" priority="1839" stopIfTrue="1" operator="containsText" text="CHARGE ON ARRIVAL">
      <formula>NOT(ISERROR(SEARCH("CHARGE ON ARRIVAL",N997)))</formula>
    </cfRule>
    <cfRule type="containsText" dxfId="6341" priority="1840" stopIfTrue="1" operator="containsText" text="CHARGE VC ON DAY">
      <formula>NOT(ISERROR(SEARCH("CHARGE VC ON DAY",N997)))</formula>
    </cfRule>
    <cfRule type="containsText" dxfId="6340" priority="1841" stopIfTrue="1" operator="containsText" text="PAID">
      <formula>NOT(ISERROR(SEARCH("PAID",N997)))</formula>
    </cfRule>
  </conditionalFormatting>
  <conditionalFormatting sqref="B998:F998 H998:L998">
    <cfRule type="expression" dxfId="6339" priority="1817">
      <formula>"'=NOT(ISERROR(VLOOKUP('Banned list'!)"</formula>
    </cfRule>
  </conditionalFormatting>
  <conditionalFormatting sqref="J998">
    <cfRule type="containsText" dxfId="6338" priority="1820" operator="containsText" text="bb">
      <formula>NOT(ISERROR(SEARCH("bb",J998)))</formula>
    </cfRule>
    <cfRule type="containsText" dxfId="6337" priority="1821" stopIfTrue="1" operator="containsText" text="booking hc">
      <formula>NOT(ISERROR(SEARCH("booking hc",J998)))</formula>
    </cfRule>
    <cfRule type="containsText" dxfId="6336" priority="1822" operator="containsText" text="expedia vc">
      <formula>NOT(ISERROR(SEARCH("expedia vc",J998)))</formula>
    </cfRule>
    <cfRule type="containsText" dxfId="6335" priority="1823" operator="containsText" text="booking hcn">
      <formula>NOT(ISERROR(SEARCH("booking hcn",J998)))</formula>
    </cfRule>
    <cfRule type="containsText" dxfId="6334" priority="1824" stopIfTrue="1" operator="containsText" text="booking vcd">
      <formula>NOT(ISERROR(SEARCH("booking vcd",J998)))</formula>
    </cfRule>
    <cfRule type="containsText" dxfId="6333" priority="1825" stopIfTrue="1" operator="containsText" text="booking vc">
      <formula>NOT(ISERROR(SEARCH("booking vc",J998)))</formula>
    </cfRule>
  </conditionalFormatting>
  <conditionalFormatting sqref="J998">
    <cfRule type="containsText" dxfId="6332" priority="1819" operator="containsText" text="hw">
      <formula>NOT(ISERROR(SEARCH("hw",J998)))</formula>
    </cfRule>
  </conditionalFormatting>
  <conditionalFormatting sqref="J998">
    <cfRule type="containsText" dxfId="6331" priority="1810" operator="containsText" text="hw">
      <formula>NOT(ISERROR(SEARCH("hw",J998)))</formula>
    </cfRule>
    <cfRule type="containsText" dxfId="6330" priority="1811" operator="containsText" text="bb">
      <formula>NOT(ISERROR(SEARCH("bb",J998)))</formula>
    </cfRule>
    <cfRule type="containsText" dxfId="6329" priority="1812" stopIfTrue="1" operator="containsText" text="booking hc">
      <formula>NOT(ISERROR(SEARCH("booking hc",J998)))</formula>
    </cfRule>
    <cfRule type="containsText" dxfId="6328" priority="1813" operator="containsText" text="expedia vc">
      <formula>NOT(ISERROR(SEARCH("expedia vc",J998)))</formula>
    </cfRule>
    <cfRule type="containsText" dxfId="6327" priority="1814" operator="containsText" text="booking hcn">
      <formula>NOT(ISERROR(SEARCH("booking hcn",J998)))</formula>
    </cfRule>
    <cfRule type="containsText" dxfId="6326" priority="1815" stopIfTrue="1" operator="containsText" text="booking vcd">
      <formula>NOT(ISERROR(SEARCH("booking vcd",J998)))</formula>
    </cfRule>
    <cfRule type="containsText" dxfId="6325" priority="1816" stopIfTrue="1" operator="containsText" text="booking vc">
      <formula>NOT(ISERROR(SEARCH("booking vc",J998)))</formula>
    </cfRule>
  </conditionalFormatting>
  <conditionalFormatting sqref="J998">
    <cfRule type="containsText" dxfId="6324" priority="1829" operator="containsText" text="BANND">
      <formula>NOT(ISERROR(SEARCH("BANND",J998)))</formula>
    </cfRule>
    <cfRule type="expression" dxfId="6323" priority="1830">
      <formula>"'=NOT(ISERROR(VLOOKUP('Banned list'!)"</formula>
    </cfRule>
  </conditionalFormatting>
  <conditionalFormatting sqref="N998">
    <cfRule type="containsText" dxfId="6322" priority="1826" stopIfTrue="1" operator="containsText" text="CHARGE ON ARRIVAL">
      <formula>NOT(ISERROR(SEARCH("CHARGE ON ARRIVAL",N998)))</formula>
    </cfRule>
    <cfRule type="containsText" dxfId="6321" priority="1827" stopIfTrue="1" operator="containsText" text="CHARGE VC ON DAY">
      <formula>NOT(ISERROR(SEARCH("CHARGE VC ON DAY",N998)))</formula>
    </cfRule>
    <cfRule type="containsText" dxfId="6320" priority="1828" stopIfTrue="1" operator="containsText" text="PAID">
      <formula>NOT(ISERROR(SEARCH("PAID",N998)))</formula>
    </cfRule>
  </conditionalFormatting>
  <conditionalFormatting sqref="J998">
    <cfRule type="containsText" dxfId="6319" priority="1801" operator="containsText" text="bb">
      <formula>NOT(ISERROR(SEARCH("bb",J998)))</formula>
    </cfRule>
    <cfRule type="containsText" dxfId="6318" priority="1802" stopIfTrue="1" operator="containsText" text="booking hc">
      <formula>NOT(ISERROR(SEARCH("booking hc",J998)))</formula>
    </cfRule>
    <cfRule type="containsText" dxfId="6317" priority="1803" operator="containsText" text="expedia vc">
      <formula>NOT(ISERROR(SEARCH("expedia vc",J998)))</formula>
    </cfRule>
    <cfRule type="containsText" dxfId="6316" priority="1804" operator="containsText" text="booking hcn">
      <formula>NOT(ISERROR(SEARCH("booking hcn",J998)))</formula>
    </cfRule>
    <cfRule type="containsText" dxfId="6315" priority="1805" stopIfTrue="1" operator="containsText" text="booking vcd">
      <formula>NOT(ISERROR(SEARCH("booking vcd",J998)))</formula>
    </cfRule>
    <cfRule type="containsText" dxfId="6314" priority="1806" stopIfTrue="1" operator="containsText" text="booking vc">
      <formula>NOT(ISERROR(SEARCH("booking vc",J998)))</formula>
    </cfRule>
  </conditionalFormatting>
  <conditionalFormatting sqref="J998">
    <cfRule type="containsText" dxfId="6313" priority="1800" operator="containsText" text="hw">
      <formula>NOT(ISERROR(SEARCH("hw",J998)))</formula>
    </cfRule>
  </conditionalFormatting>
  <conditionalFormatting sqref="N998">
    <cfRule type="containsText" dxfId="6312" priority="1807" stopIfTrue="1" operator="containsText" text="CHARGE ON ARRIVAL">
      <formula>NOT(ISERROR(SEARCH("CHARGE ON ARRIVAL",N998)))</formula>
    </cfRule>
    <cfRule type="containsText" dxfId="6311" priority="1808" stopIfTrue="1" operator="containsText" text="CHARGE VC ON DAY">
      <formula>NOT(ISERROR(SEARCH("CHARGE VC ON DAY",N998)))</formula>
    </cfRule>
    <cfRule type="containsText" dxfId="6310" priority="1809" stopIfTrue="1" operator="containsText" text="PAID">
      <formula>NOT(ISERROR(SEARCH("PAID",N998)))</formula>
    </cfRule>
  </conditionalFormatting>
  <conditionalFormatting sqref="H999:L999 B999:F999">
    <cfRule type="expression" dxfId="6309" priority="1787">
      <formula>"'=NOT(ISERROR(VLOOKUP('Banned list'!)"</formula>
    </cfRule>
  </conditionalFormatting>
  <conditionalFormatting sqref="J999">
    <cfRule type="containsText" dxfId="6308" priority="1789" operator="containsText" text="bb">
      <formula>NOT(ISERROR(SEARCH("bb",J999)))</formula>
    </cfRule>
    <cfRule type="containsText" dxfId="6307" priority="1790" stopIfTrue="1" operator="containsText" text="booking hc">
      <formula>NOT(ISERROR(SEARCH("booking hc",J999)))</formula>
    </cfRule>
    <cfRule type="containsText" dxfId="6306" priority="1791" operator="containsText" text="expedia vc">
      <formula>NOT(ISERROR(SEARCH("expedia vc",J999)))</formula>
    </cfRule>
    <cfRule type="containsText" dxfId="6305" priority="1792" operator="containsText" text="booking hcn">
      <formula>NOT(ISERROR(SEARCH("booking hcn",J999)))</formula>
    </cfRule>
    <cfRule type="containsText" dxfId="6304" priority="1793" stopIfTrue="1" operator="containsText" text="booking vcd">
      <formula>NOT(ISERROR(SEARCH("booking vcd",J999)))</formula>
    </cfRule>
    <cfRule type="containsText" dxfId="6303" priority="1794" stopIfTrue="1" operator="containsText" text="booking vc">
      <formula>NOT(ISERROR(SEARCH("booking vc",J999)))</formula>
    </cfRule>
  </conditionalFormatting>
  <conditionalFormatting sqref="J999">
    <cfRule type="containsText" dxfId="6302" priority="1788" operator="containsText" text="hw">
      <formula>NOT(ISERROR(SEARCH("hw",J999)))</formula>
    </cfRule>
  </conditionalFormatting>
  <conditionalFormatting sqref="J999">
    <cfRule type="containsText" dxfId="6301" priority="1780" operator="containsText" text="hw">
      <formula>NOT(ISERROR(SEARCH("hw",J999)))</formula>
    </cfRule>
    <cfRule type="containsText" dxfId="6300" priority="1781" operator="containsText" text="bb">
      <formula>NOT(ISERROR(SEARCH("bb",J999)))</formula>
    </cfRule>
    <cfRule type="containsText" dxfId="6299" priority="1782" stopIfTrue="1" operator="containsText" text="booking hc">
      <formula>NOT(ISERROR(SEARCH("booking hc",J999)))</formula>
    </cfRule>
    <cfRule type="containsText" dxfId="6298" priority="1783" operator="containsText" text="expedia vc">
      <formula>NOT(ISERROR(SEARCH("expedia vc",J999)))</formula>
    </cfRule>
    <cfRule type="containsText" dxfId="6297" priority="1784" operator="containsText" text="booking hcn">
      <formula>NOT(ISERROR(SEARCH("booking hcn",J999)))</formula>
    </cfRule>
    <cfRule type="containsText" dxfId="6296" priority="1785" stopIfTrue="1" operator="containsText" text="booking vcd">
      <formula>NOT(ISERROR(SEARCH("booking vcd",J999)))</formula>
    </cfRule>
    <cfRule type="containsText" dxfId="6295" priority="1786" stopIfTrue="1" operator="containsText" text="booking vc">
      <formula>NOT(ISERROR(SEARCH("booking vc",J999)))</formula>
    </cfRule>
  </conditionalFormatting>
  <conditionalFormatting sqref="J999">
    <cfRule type="containsText" dxfId="6294" priority="1798" operator="containsText" text="BANND">
      <formula>NOT(ISERROR(SEARCH("BANND",J999)))</formula>
    </cfRule>
    <cfRule type="expression" dxfId="6293" priority="1799">
      <formula>"'=NOT(ISERROR(VLOOKUP('Banned list'!)"</formula>
    </cfRule>
  </conditionalFormatting>
  <conditionalFormatting sqref="N999">
    <cfRule type="containsText" dxfId="6292" priority="1795" stopIfTrue="1" operator="containsText" text="CHARGE ON ARRIVAL">
      <formula>NOT(ISERROR(SEARCH("CHARGE ON ARRIVAL",N999)))</formula>
    </cfRule>
    <cfRule type="containsText" dxfId="6291" priority="1796" stopIfTrue="1" operator="containsText" text="CHARGE VC ON DAY">
      <formula>NOT(ISERROR(SEARCH("CHARGE VC ON DAY",N999)))</formula>
    </cfRule>
    <cfRule type="containsText" dxfId="6290" priority="1797" stopIfTrue="1" operator="containsText" text="PAID">
      <formula>NOT(ISERROR(SEARCH("PAID",N999)))</formula>
    </cfRule>
  </conditionalFormatting>
  <conditionalFormatting sqref="J1000">
    <cfRule type="containsText" dxfId="6289" priority="1771" operator="containsText" text="bb">
      <formula>NOT(ISERROR(SEARCH("bb",J1000)))</formula>
    </cfRule>
    <cfRule type="containsText" dxfId="6288" priority="1772" stopIfTrue="1" operator="containsText" text="booking hc">
      <formula>NOT(ISERROR(SEARCH("booking hc",J1000)))</formula>
    </cfRule>
    <cfRule type="containsText" dxfId="6287" priority="1773" operator="containsText" text="expedia vc">
      <formula>NOT(ISERROR(SEARCH("expedia vc",J1000)))</formula>
    </cfRule>
    <cfRule type="containsText" dxfId="6286" priority="1774" operator="containsText" text="booking hcn">
      <formula>NOT(ISERROR(SEARCH("booking hcn",J1000)))</formula>
    </cfRule>
    <cfRule type="containsText" dxfId="6285" priority="1775" stopIfTrue="1" operator="containsText" text="booking vcd">
      <formula>NOT(ISERROR(SEARCH("booking vcd",J1000)))</formula>
    </cfRule>
    <cfRule type="containsText" dxfId="6284" priority="1776" stopIfTrue="1" operator="containsText" text="booking vc">
      <formula>NOT(ISERROR(SEARCH("booking vc",J1000)))</formula>
    </cfRule>
  </conditionalFormatting>
  <conditionalFormatting sqref="J1000">
    <cfRule type="containsText" dxfId="6283" priority="1770" operator="containsText" text="hw">
      <formula>NOT(ISERROR(SEARCH("hw",J1000)))</formula>
    </cfRule>
  </conditionalFormatting>
  <conditionalFormatting sqref="N1000">
    <cfRule type="containsText" dxfId="6282" priority="1777" stopIfTrue="1" operator="containsText" text="CHARGE ON ARRIVAL">
      <formula>NOT(ISERROR(SEARCH("CHARGE ON ARRIVAL",N1000)))</formula>
    </cfRule>
    <cfRule type="containsText" dxfId="6281" priority="1778" stopIfTrue="1" operator="containsText" text="CHARGE VC ON DAY">
      <formula>NOT(ISERROR(SEARCH("CHARGE VC ON DAY",N1000)))</formula>
    </cfRule>
    <cfRule type="containsText" dxfId="6280" priority="1779" stopIfTrue="1" operator="containsText" text="PAID">
      <formula>NOT(ISERROR(SEARCH("PAID",N1000)))</formula>
    </cfRule>
  </conditionalFormatting>
  <conditionalFormatting sqref="J1000">
    <cfRule type="containsText" dxfId="6279" priority="1761" operator="containsText" text="bb">
      <formula>NOT(ISERROR(SEARCH("bb",J1000)))</formula>
    </cfRule>
    <cfRule type="containsText" dxfId="6278" priority="1762" stopIfTrue="1" operator="containsText" text="booking hc">
      <formula>NOT(ISERROR(SEARCH("booking hc",J1000)))</formula>
    </cfRule>
    <cfRule type="containsText" dxfId="6277" priority="1763" operator="containsText" text="expedia vc">
      <formula>NOT(ISERROR(SEARCH("expedia vc",J1000)))</formula>
    </cfRule>
    <cfRule type="containsText" dxfId="6276" priority="1764" operator="containsText" text="booking hcn">
      <formula>NOT(ISERROR(SEARCH("booking hcn",J1000)))</formula>
    </cfRule>
    <cfRule type="containsText" dxfId="6275" priority="1765" stopIfTrue="1" operator="containsText" text="booking vcd">
      <formula>NOT(ISERROR(SEARCH("booking vcd",J1000)))</formula>
    </cfRule>
    <cfRule type="containsText" dxfId="6274" priority="1766" stopIfTrue="1" operator="containsText" text="booking vc">
      <formula>NOT(ISERROR(SEARCH("booking vc",J1000)))</formula>
    </cfRule>
  </conditionalFormatting>
  <conditionalFormatting sqref="J1000">
    <cfRule type="containsText" dxfId="6273" priority="1760" operator="containsText" text="hw">
      <formula>NOT(ISERROR(SEARCH("hw",J1000)))</formula>
    </cfRule>
  </conditionalFormatting>
  <conditionalFormatting sqref="N1000">
    <cfRule type="containsText" dxfId="6272" priority="1767" stopIfTrue="1" operator="containsText" text="CHARGE ON ARRIVAL">
      <formula>NOT(ISERROR(SEARCH("CHARGE ON ARRIVAL",N1000)))</formula>
    </cfRule>
    <cfRule type="containsText" dxfId="6271" priority="1768" stopIfTrue="1" operator="containsText" text="CHARGE VC ON DAY">
      <formula>NOT(ISERROR(SEARCH("CHARGE VC ON DAY",N1000)))</formula>
    </cfRule>
    <cfRule type="containsText" dxfId="6270" priority="1769" stopIfTrue="1" operator="containsText" text="PAID">
      <formula>NOT(ISERROR(SEARCH("PAID",N1000)))</formula>
    </cfRule>
  </conditionalFormatting>
  <conditionalFormatting sqref="B1001:F1001 H1001:L1001">
    <cfRule type="expression" dxfId="6269" priority="1747">
      <formula>"'=NOT(ISERROR(VLOOKUP('Banned list'!)"</formula>
    </cfRule>
  </conditionalFormatting>
  <conditionalFormatting sqref="J1001">
    <cfRule type="containsText" dxfId="6268" priority="1749" operator="containsText" text="bb">
      <formula>NOT(ISERROR(SEARCH("bb",J1001)))</formula>
    </cfRule>
    <cfRule type="containsText" dxfId="6267" priority="1750" stopIfTrue="1" operator="containsText" text="booking hc">
      <formula>NOT(ISERROR(SEARCH("booking hc",J1001)))</formula>
    </cfRule>
    <cfRule type="containsText" dxfId="6266" priority="1751" operator="containsText" text="expedia vc">
      <formula>NOT(ISERROR(SEARCH("expedia vc",J1001)))</formula>
    </cfRule>
    <cfRule type="containsText" dxfId="6265" priority="1752" operator="containsText" text="booking hcn">
      <formula>NOT(ISERROR(SEARCH("booking hcn",J1001)))</formula>
    </cfRule>
    <cfRule type="containsText" dxfId="6264" priority="1753" stopIfTrue="1" operator="containsText" text="booking vcd">
      <formula>NOT(ISERROR(SEARCH("booking vcd",J1001)))</formula>
    </cfRule>
    <cfRule type="containsText" dxfId="6263" priority="1754" stopIfTrue="1" operator="containsText" text="booking vc">
      <formula>NOT(ISERROR(SEARCH("booking vc",J1001)))</formula>
    </cfRule>
  </conditionalFormatting>
  <conditionalFormatting sqref="J1001">
    <cfRule type="containsText" dxfId="6262" priority="1748" operator="containsText" text="hw">
      <formula>NOT(ISERROR(SEARCH("hw",J1001)))</formula>
    </cfRule>
  </conditionalFormatting>
  <conditionalFormatting sqref="J1001">
    <cfRule type="containsText" dxfId="6261" priority="1740" operator="containsText" text="hw">
      <formula>NOT(ISERROR(SEARCH("hw",J1001)))</formula>
    </cfRule>
    <cfRule type="containsText" dxfId="6260" priority="1741" operator="containsText" text="bb">
      <formula>NOT(ISERROR(SEARCH("bb",J1001)))</formula>
    </cfRule>
    <cfRule type="containsText" dxfId="6259" priority="1742" stopIfTrue="1" operator="containsText" text="booking hc">
      <formula>NOT(ISERROR(SEARCH("booking hc",J1001)))</formula>
    </cfRule>
    <cfRule type="containsText" dxfId="6258" priority="1743" operator="containsText" text="expedia vc">
      <formula>NOT(ISERROR(SEARCH("expedia vc",J1001)))</formula>
    </cfRule>
    <cfRule type="containsText" dxfId="6257" priority="1744" operator="containsText" text="booking hcn">
      <formula>NOT(ISERROR(SEARCH("booking hcn",J1001)))</formula>
    </cfRule>
    <cfRule type="containsText" dxfId="6256" priority="1745" stopIfTrue="1" operator="containsText" text="booking vcd">
      <formula>NOT(ISERROR(SEARCH("booking vcd",J1001)))</formula>
    </cfRule>
    <cfRule type="containsText" dxfId="6255" priority="1746" stopIfTrue="1" operator="containsText" text="booking vc">
      <formula>NOT(ISERROR(SEARCH("booking vc",J1001)))</formula>
    </cfRule>
  </conditionalFormatting>
  <conditionalFormatting sqref="J1001">
    <cfRule type="containsText" dxfId="6254" priority="1758" operator="containsText" text="BANND">
      <formula>NOT(ISERROR(SEARCH("BANND",J1001)))</formula>
    </cfRule>
    <cfRule type="expression" dxfId="6253" priority="1759">
      <formula>"'=NOT(ISERROR(VLOOKUP('Banned list'!)"</formula>
    </cfRule>
  </conditionalFormatting>
  <conditionalFormatting sqref="N1001">
    <cfRule type="containsText" dxfId="6252" priority="1755" stopIfTrue="1" operator="containsText" text="CHARGE ON ARRIVAL">
      <formula>NOT(ISERROR(SEARCH("CHARGE ON ARRIVAL",N1001)))</formula>
    </cfRule>
    <cfRule type="containsText" dxfId="6251" priority="1756" stopIfTrue="1" operator="containsText" text="CHARGE VC ON DAY">
      <formula>NOT(ISERROR(SEARCH("CHARGE VC ON DAY",N1001)))</formula>
    </cfRule>
    <cfRule type="containsText" dxfId="6250" priority="1757" stopIfTrue="1" operator="containsText" text="PAID">
      <formula>NOT(ISERROR(SEARCH("PAID",N1001)))</formula>
    </cfRule>
  </conditionalFormatting>
  <conditionalFormatting sqref="J1001">
    <cfRule type="containsText" dxfId="6249" priority="1731" operator="containsText" text="bb">
      <formula>NOT(ISERROR(SEARCH("bb",J1001)))</formula>
    </cfRule>
    <cfRule type="containsText" dxfId="6248" priority="1732" stopIfTrue="1" operator="containsText" text="booking hc">
      <formula>NOT(ISERROR(SEARCH("booking hc",J1001)))</formula>
    </cfRule>
    <cfRule type="containsText" dxfId="6247" priority="1733" operator="containsText" text="expedia vc">
      <formula>NOT(ISERROR(SEARCH("expedia vc",J1001)))</formula>
    </cfRule>
    <cfRule type="containsText" dxfId="6246" priority="1734" operator="containsText" text="booking hcn">
      <formula>NOT(ISERROR(SEARCH("booking hcn",J1001)))</formula>
    </cfRule>
    <cfRule type="containsText" dxfId="6245" priority="1735" stopIfTrue="1" operator="containsText" text="booking vcd">
      <formula>NOT(ISERROR(SEARCH("booking vcd",J1001)))</formula>
    </cfRule>
    <cfRule type="containsText" dxfId="6244" priority="1736" stopIfTrue="1" operator="containsText" text="booking vc">
      <formula>NOT(ISERROR(SEARCH("booking vc",J1001)))</formula>
    </cfRule>
  </conditionalFormatting>
  <conditionalFormatting sqref="J1001">
    <cfRule type="containsText" dxfId="6243" priority="1730" operator="containsText" text="hw">
      <formula>NOT(ISERROR(SEARCH("hw",J1001)))</formula>
    </cfRule>
  </conditionalFormatting>
  <conditionalFormatting sqref="N1001">
    <cfRule type="containsText" dxfId="6242" priority="1737" stopIfTrue="1" operator="containsText" text="CHARGE ON ARRIVAL">
      <formula>NOT(ISERROR(SEARCH("CHARGE ON ARRIVAL",N1001)))</formula>
    </cfRule>
    <cfRule type="containsText" dxfId="6241" priority="1738" stopIfTrue="1" operator="containsText" text="CHARGE VC ON DAY">
      <formula>NOT(ISERROR(SEARCH("CHARGE VC ON DAY",N1001)))</formula>
    </cfRule>
    <cfRule type="containsText" dxfId="6240" priority="1739" stopIfTrue="1" operator="containsText" text="PAID">
      <formula>NOT(ISERROR(SEARCH("PAID",N1001)))</formula>
    </cfRule>
  </conditionalFormatting>
  <conditionalFormatting sqref="G1001">
    <cfRule type="containsText" dxfId="6239" priority="1729" operator="containsText" text="BANND">
      <formula>NOT(ISERROR(SEARCH("BANND",G1001)))</formula>
    </cfRule>
  </conditionalFormatting>
  <conditionalFormatting sqref="B1003:F1003 H1003:L1003">
    <cfRule type="expression" dxfId="6238" priority="1716">
      <formula>"'=NOT(ISERROR(VLOOKUP('Banned list'!)"</formula>
    </cfRule>
  </conditionalFormatting>
  <conditionalFormatting sqref="J1003">
    <cfRule type="containsText" dxfId="6237" priority="1718" operator="containsText" text="bb">
      <formula>NOT(ISERROR(SEARCH("bb",J1003)))</formula>
    </cfRule>
    <cfRule type="containsText" dxfId="6236" priority="1719" stopIfTrue="1" operator="containsText" text="booking hc">
      <formula>NOT(ISERROR(SEARCH("booking hc",J1003)))</formula>
    </cfRule>
    <cfRule type="containsText" dxfId="6235" priority="1720" operator="containsText" text="expedia vc">
      <formula>NOT(ISERROR(SEARCH("expedia vc",J1003)))</formula>
    </cfRule>
    <cfRule type="containsText" dxfId="6234" priority="1721" operator="containsText" text="booking hcn">
      <formula>NOT(ISERROR(SEARCH("booking hcn",J1003)))</formula>
    </cfRule>
    <cfRule type="containsText" dxfId="6233" priority="1722" stopIfTrue="1" operator="containsText" text="booking vcd">
      <formula>NOT(ISERROR(SEARCH("booking vcd",J1003)))</formula>
    </cfRule>
    <cfRule type="containsText" dxfId="6232" priority="1723" stopIfTrue="1" operator="containsText" text="booking vc">
      <formula>NOT(ISERROR(SEARCH("booking vc",J1003)))</formula>
    </cfRule>
  </conditionalFormatting>
  <conditionalFormatting sqref="J1003">
    <cfRule type="containsText" dxfId="6231" priority="1717" operator="containsText" text="hw">
      <formula>NOT(ISERROR(SEARCH("hw",J1003)))</formula>
    </cfRule>
  </conditionalFormatting>
  <conditionalFormatting sqref="J1003">
    <cfRule type="containsText" dxfId="6230" priority="1709" operator="containsText" text="hw">
      <formula>NOT(ISERROR(SEARCH("hw",J1003)))</formula>
    </cfRule>
    <cfRule type="containsText" dxfId="6229" priority="1710" operator="containsText" text="bb">
      <formula>NOT(ISERROR(SEARCH("bb",J1003)))</formula>
    </cfRule>
    <cfRule type="containsText" dxfId="6228" priority="1711" stopIfTrue="1" operator="containsText" text="booking hc">
      <formula>NOT(ISERROR(SEARCH("booking hc",J1003)))</formula>
    </cfRule>
    <cfRule type="containsText" dxfId="6227" priority="1712" operator="containsText" text="expedia vc">
      <formula>NOT(ISERROR(SEARCH("expedia vc",J1003)))</formula>
    </cfRule>
    <cfRule type="containsText" dxfId="6226" priority="1713" operator="containsText" text="booking hcn">
      <formula>NOT(ISERROR(SEARCH("booking hcn",J1003)))</formula>
    </cfRule>
    <cfRule type="containsText" dxfId="6225" priority="1714" stopIfTrue="1" operator="containsText" text="booking vcd">
      <formula>NOT(ISERROR(SEARCH("booking vcd",J1003)))</formula>
    </cfRule>
    <cfRule type="containsText" dxfId="6224" priority="1715" stopIfTrue="1" operator="containsText" text="booking vc">
      <formula>NOT(ISERROR(SEARCH("booking vc",J1003)))</formula>
    </cfRule>
  </conditionalFormatting>
  <conditionalFormatting sqref="J1003">
    <cfRule type="containsText" dxfId="6223" priority="1727" operator="containsText" text="BANND">
      <formula>NOT(ISERROR(SEARCH("BANND",J1003)))</formula>
    </cfRule>
    <cfRule type="expression" dxfId="6222" priority="1728">
      <formula>"'=NOT(ISERROR(VLOOKUP('Banned list'!)"</formula>
    </cfRule>
  </conditionalFormatting>
  <conditionalFormatting sqref="N1003">
    <cfRule type="containsText" dxfId="6221" priority="1724" stopIfTrue="1" operator="containsText" text="CHARGE ON ARRIVAL">
      <formula>NOT(ISERROR(SEARCH("CHARGE ON ARRIVAL",N1003)))</formula>
    </cfRule>
    <cfRule type="containsText" dxfId="6220" priority="1725" stopIfTrue="1" operator="containsText" text="CHARGE VC ON DAY">
      <formula>NOT(ISERROR(SEARCH("CHARGE VC ON DAY",N1003)))</formula>
    </cfRule>
    <cfRule type="containsText" dxfId="6219" priority="1726" stopIfTrue="1" operator="containsText" text="PAID">
      <formula>NOT(ISERROR(SEARCH("PAID",N1003)))</formula>
    </cfRule>
  </conditionalFormatting>
  <conditionalFormatting sqref="J1003">
    <cfRule type="containsText" dxfId="6218" priority="1700" operator="containsText" text="bb">
      <formula>NOT(ISERROR(SEARCH("bb",J1003)))</formula>
    </cfRule>
    <cfRule type="containsText" dxfId="6217" priority="1701" stopIfTrue="1" operator="containsText" text="booking hc">
      <formula>NOT(ISERROR(SEARCH("booking hc",J1003)))</formula>
    </cfRule>
    <cfRule type="containsText" dxfId="6216" priority="1702" operator="containsText" text="expedia vc">
      <formula>NOT(ISERROR(SEARCH("expedia vc",J1003)))</formula>
    </cfRule>
    <cfRule type="containsText" dxfId="6215" priority="1703" operator="containsText" text="booking hcn">
      <formula>NOT(ISERROR(SEARCH("booking hcn",J1003)))</formula>
    </cfRule>
    <cfRule type="containsText" dxfId="6214" priority="1704" stopIfTrue="1" operator="containsText" text="booking vcd">
      <formula>NOT(ISERROR(SEARCH("booking vcd",J1003)))</formula>
    </cfRule>
    <cfRule type="containsText" dxfId="6213" priority="1705" stopIfTrue="1" operator="containsText" text="booking vc">
      <formula>NOT(ISERROR(SEARCH("booking vc",J1003)))</formula>
    </cfRule>
  </conditionalFormatting>
  <conditionalFormatting sqref="J1003">
    <cfRule type="containsText" dxfId="6212" priority="1699" operator="containsText" text="hw">
      <formula>NOT(ISERROR(SEARCH("hw",J1003)))</formula>
    </cfRule>
  </conditionalFormatting>
  <conditionalFormatting sqref="N1003">
    <cfRule type="containsText" dxfId="6211" priority="1706" stopIfTrue="1" operator="containsText" text="CHARGE ON ARRIVAL">
      <formula>NOT(ISERROR(SEARCH("CHARGE ON ARRIVAL",N1003)))</formula>
    </cfRule>
    <cfRule type="containsText" dxfId="6210" priority="1707" stopIfTrue="1" operator="containsText" text="CHARGE VC ON DAY">
      <formula>NOT(ISERROR(SEARCH("CHARGE VC ON DAY",N1003)))</formula>
    </cfRule>
    <cfRule type="containsText" dxfId="6209" priority="1708" stopIfTrue="1" operator="containsText" text="PAID">
      <formula>NOT(ISERROR(SEARCH("PAID",N1003)))</formula>
    </cfRule>
  </conditionalFormatting>
  <conditionalFormatting sqref="G1003">
    <cfRule type="containsText" dxfId="6208" priority="1698" operator="containsText" text="BANND">
      <formula>NOT(ISERROR(SEARCH("BANND",G1003)))</formula>
    </cfRule>
  </conditionalFormatting>
  <conditionalFormatting sqref="B1004:F1004 H1004:L1004">
    <cfRule type="expression" dxfId="6207" priority="1685">
      <formula>"'=NOT(ISERROR(VLOOKUP('Banned list'!)"</formula>
    </cfRule>
  </conditionalFormatting>
  <conditionalFormatting sqref="J1004">
    <cfRule type="containsText" dxfId="6206" priority="1687" operator="containsText" text="bb">
      <formula>NOT(ISERROR(SEARCH("bb",J1004)))</formula>
    </cfRule>
    <cfRule type="containsText" dxfId="6205" priority="1688" stopIfTrue="1" operator="containsText" text="booking hc">
      <formula>NOT(ISERROR(SEARCH("booking hc",J1004)))</formula>
    </cfRule>
    <cfRule type="containsText" dxfId="6204" priority="1689" operator="containsText" text="expedia vc">
      <formula>NOT(ISERROR(SEARCH("expedia vc",J1004)))</formula>
    </cfRule>
    <cfRule type="containsText" dxfId="6203" priority="1690" operator="containsText" text="booking hcn">
      <formula>NOT(ISERROR(SEARCH("booking hcn",J1004)))</formula>
    </cfRule>
    <cfRule type="containsText" dxfId="6202" priority="1691" stopIfTrue="1" operator="containsText" text="booking vcd">
      <formula>NOT(ISERROR(SEARCH("booking vcd",J1004)))</formula>
    </cfRule>
    <cfRule type="containsText" dxfId="6201" priority="1692" stopIfTrue="1" operator="containsText" text="booking vc">
      <formula>NOT(ISERROR(SEARCH("booking vc",J1004)))</formula>
    </cfRule>
  </conditionalFormatting>
  <conditionalFormatting sqref="J1004">
    <cfRule type="containsText" dxfId="6200" priority="1686" operator="containsText" text="hw">
      <formula>NOT(ISERROR(SEARCH("hw",J1004)))</formula>
    </cfRule>
  </conditionalFormatting>
  <conditionalFormatting sqref="J1004">
    <cfRule type="containsText" dxfId="6199" priority="1678" operator="containsText" text="hw">
      <formula>NOT(ISERROR(SEARCH("hw",J1004)))</formula>
    </cfRule>
    <cfRule type="containsText" dxfId="6198" priority="1679" operator="containsText" text="bb">
      <formula>NOT(ISERROR(SEARCH("bb",J1004)))</formula>
    </cfRule>
    <cfRule type="containsText" dxfId="6197" priority="1680" stopIfTrue="1" operator="containsText" text="booking hc">
      <formula>NOT(ISERROR(SEARCH("booking hc",J1004)))</formula>
    </cfRule>
    <cfRule type="containsText" dxfId="6196" priority="1681" operator="containsText" text="expedia vc">
      <formula>NOT(ISERROR(SEARCH("expedia vc",J1004)))</formula>
    </cfRule>
    <cfRule type="containsText" dxfId="6195" priority="1682" operator="containsText" text="booking hcn">
      <formula>NOT(ISERROR(SEARCH("booking hcn",J1004)))</formula>
    </cfRule>
    <cfRule type="containsText" dxfId="6194" priority="1683" stopIfTrue="1" operator="containsText" text="booking vcd">
      <formula>NOT(ISERROR(SEARCH("booking vcd",J1004)))</formula>
    </cfRule>
    <cfRule type="containsText" dxfId="6193" priority="1684" stopIfTrue="1" operator="containsText" text="booking vc">
      <formula>NOT(ISERROR(SEARCH("booking vc",J1004)))</formula>
    </cfRule>
  </conditionalFormatting>
  <conditionalFormatting sqref="J1004">
    <cfRule type="containsText" dxfId="6192" priority="1696" operator="containsText" text="BANND">
      <formula>NOT(ISERROR(SEARCH("BANND",J1004)))</formula>
    </cfRule>
    <cfRule type="expression" dxfId="6191" priority="1697">
      <formula>"'=NOT(ISERROR(VLOOKUP('Banned list'!)"</formula>
    </cfRule>
  </conditionalFormatting>
  <conditionalFormatting sqref="N1004">
    <cfRule type="containsText" dxfId="6190" priority="1693" stopIfTrue="1" operator="containsText" text="CHARGE ON ARRIVAL">
      <formula>NOT(ISERROR(SEARCH("CHARGE ON ARRIVAL",N1004)))</formula>
    </cfRule>
    <cfRule type="containsText" dxfId="6189" priority="1694" stopIfTrue="1" operator="containsText" text="CHARGE VC ON DAY">
      <formula>NOT(ISERROR(SEARCH("CHARGE VC ON DAY",N1004)))</formula>
    </cfRule>
    <cfRule type="containsText" dxfId="6188" priority="1695" stopIfTrue="1" operator="containsText" text="PAID">
      <formula>NOT(ISERROR(SEARCH("PAID",N1004)))</formula>
    </cfRule>
  </conditionalFormatting>
  <conditionalFormatting sqref="J1004">
    <cfRule type="containsText" dxfId="6187" priority="1669" operator="containsText" text="bb">
      <formula>NOT(ISERROR(SEARCH("bb",J1004)))</formula>
    </cfRule>
    <cfRule type="containsText" dxfId="6186" priority="1670" stopIfTrue="1" operator="containsText" text="booking hc">
      <formula>NOT(ISERROR(SEARCH("booking hc",J1004)))</formula>
    </cfRule>
    <cfRule type="containsText" dxfId="6185" priority="1671" operator="containsText" text="expedia vc">
      <formula>NOT(ISERROR(SEARCH("expedia vc",J1004)))</formula>
    </cfRule>
    <cfRule type="containsText" dxfId="6184" priority="1672" operator="containsText" text="booking hcn">
      <formula>NOT(ISERROR(SEARCH("booking hcn",J1004)))</formula>
    </cfRule>
    <cfRule type="containsText" dxfId="6183" priority="1673" stopIfTrue="1" operator="containsText" text="booking vcd">
      <formula>NOT(ISERROR(SEARCH("booking vcd",J1004)))</formula>
    </cfRule>
    <cfRule type="containsText" dxfId="6182" priority="1674" stopIfTrue="1" operator="containsText" text="booking vc">
      <formula>NOT(ISERROR(SEARCH("booking vc",J1004)))</formula>
    </cfRule>
  </conditionalFormatting>
  <conditionalFormatting sqref="J1004">
    <cfRule type="containsText" dxfId="6181" priority="1668" operator="containsText" text="hw">
      <formula>NOT(ISERROR(SEARCH("hw",J1004)))</formula>
    </cfRule>
  </conditionalFormatting>
  <conditionalFormatting sqref="N1004">
    <cfRule type="containsText" dxfId="6180" priority="1675" stopIfTrue="1" operator="containsText" text="CHARGE ON ARRIVAL">
      <formula>NOT(ISERROR(SEARCH("CHARGE ON ARRIVAL",N1004)))</formula>
    </cfRule>
    <cfRule type="containsText" dxfId="6179" priority="1676" stopIfTrue="1" operator="containsText" text="CHARGE VC ON DAY">
      <formula>NOT(ISERROR(SEARCH("CHARGE VC ON DAY",N1004)))</formula>
    </cfRule>
    <cfRule type="containsText" dxfId="6178" priority="1677" stopIfTrue="1" operator="containsText" text="PAID">
      <formula>NOT(ISERROR(SEARCH("PAID",N1004)))</formula>
    </cfRule>
  </conditionalFormatting>
  <conditionalFormatting sqref="G1004">
    <cfRule type="containsText" dxfId="6177" priority="1667" operator="containsText" text="BANND">
      <formula>NOT(ISERROR(SEARCH("BANND",G1004)))</formula>
    </cfRule>
  </conditionalFormatting>
  <conditionalFormatting sqref="J1002">
    <cfRule type="containsText" dxfId="6176" priority="1658" operator="containsText" text="bb">
      <formula>NOT(ISERROR(SEARCH("bb",J1002)))</formula>
    </cfRule>
    <cfRule type="containsText" dxfId="6175" priority="1659" stopIfTrue="1" operator="containsText" text="booking hc">
      <formula>NOT(ISERROR(SEARCH("booking hc",J1002)))</formula>
    </cfRule>
    <cfRule type="containsText" dxfId="6174" priority="1660" operator="containsText" text="expedia vc">
      <formula>NOT(ISERROR(SEARCH("expedia vc",J1002)))</formula>
    </cfRule>
    <cfRule type="containsText" dxfId="6173" priority="1661" operator="containsText" text="booking hcn">
      <formula>NOT(ISERROR(SEARCH("booking hcn",J1002)))</formula>
    </cfRule>
    <cfRule type="containsText" dxfId="6172" priority="1662" stopIfTrue="1" operator="containsText" text="booking vcd">
      <formula>NOT(ISERROR(SEARCH("booking vcd",J1002)))</formula>
    </cfRule>
    <cfRule type="containsText" dxfId="6171" priority="1663" stopIfTrue="1" operator="containsText" text="booking vc">
      <formula>NOT(ISERROR(SEARCH("booking vc",J1002)))</formula>
    </cfRule>
  </conditionalFormatting>
  <conditionalFormatting sqref="J1002">
    <cfRule type="containsText" dxfId="6170" priority="1657" operator="containsText" text="hw">
      <formula>NOT(ISERROR(SEARCH("hw",J1002)))</formula>
    </cfRule>
  </conditionalFormatting>
  <conditionalFormatting sqref="N1002">
    <cfRule type="containsText" dxfId="6169" priority="1664" stopIfTrue="1" operator="containsText" text="CHARGE ON ARRIVAL">
      <formula>NOT(ISERROR(SEARCH("CHARGE ON ARRIVAL",N1002)))</formula>
    </cfRule>
    <cfRule type="containsText" dxfId="6168" priority="1665" stopIfTrue="1" operator="containsText" text="CHARGE VC ON DAY">
      <formula>NOT(ISERROR(SEARCH("CHARGE VC ON DAY",N1002)))</formula>
    </cfRule>
    <cfRule type="containsText" dxfId="6167" priority="1666" stopIfTrue="1" operator="containsText" text="PAID">
      <formula>NOT(ISERROR(SEARCH("PAID",N1002)))</formula>
    </cfRule>
  </conditionalFormatting>
  <conditionalFormatting sqref="J1002">
    <cfRule type="containsText" dxfId="6166" priority="1648" operator="containsText" text="bb">
      <formula>NOT(ISERROR(SEARCH("bb",J1002)))</formula>
    </cfRule>
    <cfRule type="containsText" dxfId="6165" priority="1649" stopIfTrue="1" operator="containsText" text="booking hc">
      <formula>NOT(ISERROR(SEARCH("booking hc",J1002)))</formula>
    </cfRule>
    <cfRule type="containsText" dxfId="6164" priority="1650" operator="containsText" text="expedia vc">
      <formula>NOT(ISERROR(SEARCH("expedia vc",J1002)))</formula>
    </cfRule>
    <cfRule type="containsText" dxfId="6163" priority="1651" operator="containsText" text="booking hcn">
      <formula>NOT(ISERROR(SEARCH("booking hcn",J1002)))</formula>
    </cfRule>
    <cfRule type="containsText" dxfId="6162" priority="1652" stopIfTrue="1" operator="containsText" text="booking vcd">
      <formula>NOT(ISERROR(SEARCH("booking vcd",J1002)))</formula>
    </cfRule>
    <cfRule type="containsText" dxfId="6161" priority="1653" stopIfTrue="1" operator="containsText" text="booking vc">
      <formula>NOT(ISERROR(SEARCH("booking vc",J1002)))</formula>
    </cfRule>
  </conditionalFormatting>
  <conditionalFormatting sqref="J1002">
    <cfRule type="containsText" dxfId="6160" priority="1647" operator="containsText" text="hw">
      <formula>NOT(ISERROR(SEARCH("hw",J1002)))</formula>
    </cfRule>
  </conditionalFormatting>
  <conditionalFormatting sqref="N1002">
    <cfRule type="containsText" dxfId="6159" priority="1654" stopIfTrue="1" operator="containsText" text="CHARGE ON ARRIVAL">
      <formula>NOT(ISERROR(SEARCH("CHARGE ON ARRIVAL",N1002)))</formula>
    </cfRule>
    <cfRule type="containsText" dxfId="6158" priority="1655" stopIfTrue="1" operator="containsText" text="CHARGE VC ON DAY">
      <formula>NOT(ISERROR(SEARCH("CHARGE VC ON DAY",N1002)))</formula>
    </cfRule>
    <cfRule type="containsText" dxfId="6157" priority="1656" stopIfTrue="1" operator="containsText" text="PAID">
      <formula>NOT(ISERROR(SEARCH("PAID",N1002)))</formula>
    </cfRule>
  </conditionalFormatting>
  <conditionalFormatting sqref="B1005:F1005 H1005:L1005">
    <cfRule type="expression" dxfId="6156" priority="1634">
      <formula>"'=NOT(ISERROR(VLOOKUP('Banned list'!)"</formula>
    </cfRule>
  </conditionalFormatting>
  <conditionalFormatting sqref="J1005">
    <cfRule type="containsText" dxfId="6155" priority="1636" operator="containsText" text="bb">
      <formula>NOT(ISERROR(SEARCH("bb",J1005)))</formula>
    </cfRule>
    <cfRule type="containsText" dxfId="6154" priority="1637" stopIfTrue="1" operator="containsText" text="booking hc">
      <formula>NOT(ISERROR(SEARCH("booking hc",J1005)))</formula>
    </cfRule>
    <cfRule type="containsText" dxfId="6153" priority="1638" operator="containsText" text="expedia vc">
      <formula>NOT(ISERROR(SEARCH("expedia vc",J1005)))</formula>
    </cfRule>
    <cfRule type="containsText" dxfId="6152" priority="1639" operator="containsText" text="booking hcn">
      <formula>NOT(ISERROR(SEARCH("booking hcn",J1005)))</formula>
    </cfRule>
    <cfRule type="containsText" dxfId="6151" priority="1640" stopIfTrue="1" operator="containsText" text="booking vcd">
      <formula>NOT(ISERROR(SEARCH("booking vcd",J1005)))</formula>
    </cfRule>
    <cfRule type="containsText" dxfId="6150" priority="1641" stopIfTrue="1" operator="containsText" text="booking vc">
      <formula>NOT(ISERROR(SEARCH("booking vc",J1005)))</formula>
    </cfRule>
  </conditionalFormatting>
  <conditionalFormatting sqref="J1005">
    <cfRule type="containsText" dxfId="6149" priority="1635" operator="containsText" text="hw">
      <formula>NOT(ISERROR(SEARCH("hw",J1005)))</formula>
    </cfRule>
  </conditionalFormatting>
  <conditionalFormatting sqref="J1005">
    <cfRule type="containsText" dxfId="6148" priority="1627" operator="containsText" text="hw">
      <formula>NOT(ISERROR(SEARCH("hw",J1005)))</formula>
    </cfRule>
    <cfRule type="containsText" dxfId="6147" priority="1628" operator="containsText" text="bb">
      <formula>NOT(ISERROR(SEARCH("bb",J1005)))</formula>
    </cfRule>
    <cfRule type="containsText" dxfId="6146" priority="1629" stopIfTrue="1" operator="containsText" text="booking hc">
      <formula>NOT(ISERROR(SEARCH("booking hc",J1005)))</formula>
    </cfRule>
    <cfRule type="containsText" dxfId="6145" priority="1630" operator="containsText" text="expedia vc">
      <formula>NOT(ISERROR(SEARCH("expedia vc",J1005)))</formula>
    </cfRule>
    <cfRule type="containsText" dxfId="6144" priority="1631" operator="containsText" text="booking hcn">
      <formula>NOT(ISERROR(SEARCH("booking hcn",J1005)))</formula>
    </cfRule>
    <cfRule type="containsText" dxfId="6143" priority="1632" stopIfTrue="1" operator="containsText" text="booking vcd">
      <formula>NOT(ISERROR(SEARCH("booking vcd",J1005)))</formula>
    </cfRule>
    <cfRule type="containsText" dxfId="6142" priority="1633" stopIfTrue="1" operator="containsText" text="booking vc">
      <formula>NOT(ISERROR(SEARCH("booking vc",J1005)))</formula>
    </cfRule>
  </conditionalFormatting>
  <conditionalFormatting sqref="J1005">
    <cfRule type="containsText" dxfId="6141" priority="1645" operator="containsText" text="BANND">
      <formula>NOT(ISERROR(SEARCH("BANND",J1005)))</formula>
    </cfRule>
    <cfRule type="expression" dxfId="6140" priority="1646">
      <formula>"'=NOT(ISERROR(VLOOKUP('Banned list'!)"</formula>
    </cfRule>
  </conditionalFormatting>
  <conditionalFormatting sqref="N1005">
    <cfRule type="containsText" dxfId="6139" priority="1642" stopIfTrue="1" operator="containsText" text="CHARGE ON ARRIVAL">
      <formula>NOT(ISERROR(SEARCH("CHARGE ON ARRIVAL",N1005)))</formula>
    </cfRule>
    <cfRule type="containsText" dxfId="6138" priority="1643" stopIfTrue="1" operator="containsText" text="CHARGE VC ON DAY">
      <formula>NOT(ISERROR(SEARCH("CHARGE VC ON DAY",N1005)))</formula>
    </cfRule>
    <cfRule type="containsText" dxfId="6137" priority="1644" stopIfTrue="1" operator="containsText" text="PAID">
      <formula>NOT(ISERROR(SEARCH("PAID",N1005)))</formula>
    </cfRule>
  </conditionalFormatting>
  <conditionalFormatting sqref="J1005">
    <cfRule type="containsText" dxfId="6136" priority="1618" operator="containsText" text="bb">
      <formula>NOT(ISERROR(SEARCH("bb",J1005)))</formula>
    </cfRule>
    <cfRule type="containsText" dxfId="6135" priority="1619" stopIfTrue="1" operator="containsText" text="booking hc">
      <formula>NOT(ISERROR(SEARCH("booking hc",J1005)))</formula>
    </cfRule>
    <cfRule type="containsText" dxfId="6134" priority="1620" operator="containsText" text="expedia vc">
      <formula>NOT(ISERROR(SEARCH("expedia vc",J1005)))</formula>
    </cfRule>
    <cfRule type="containsText" dxfId="6133" priority="1621" operator="containsText" text="booking hcn">
      <formula>NOT(ISERROR(SEARCH("booking hcn",J1005)))</formula>
    </cfRule>
    <cfRule type="containsText" dxfId="6132" priority="1622" stopIfTrue="1" operator="containsText" text="booking vcd">
      <formula>NOT(ISERROR(SEARCH("booking vcd",J1005)))</formula>
    </cfRule>
    <cfRule type="containsText" dxfId="6131" priority="1623" stopIfTrue="1" operator="containsText" text="booking vc">
      <formula>NOT(ISERROR(SEARCH("booking vc",J1005)))</formula>
    </cfRule>
  </conditionalFormatting>
  <conditionalFormatting sqref="J1005">
    <cfRule type="containsText" dxfId="6130" priority="1617" operator="containsText" text="hw">
      <formula>NOT(ISERROR(SEARCH("hw",J1005)))</formula>
    </cfRule>
  </conditionalFormatting>
  <conditionalFormatting sqref="N1005">
    <cfRule type="containsText" dxfId="6129" priority="1624" stopIfTrue="1" operator="containsText" text="CHARGE ON ARRIVAL">
      <formula>NOT(ISERROR(SEARCH("CHARGE ON ARRIVAL",N1005)))</formula>
    </cfRule>
    <cfRule type="containsText" dxfId="6128" priority="1625" stopIfTrue="1" operator="containsText" text="CHARGE VC ON DAY">
      <formula>NOT(ISERROR(SEARCH("CHARGE VC ON DAY",N1005)))</formula>
    </cfRule>
    <cfRule type="containsText" dxfId="6127" priority="1626" stopIfTrue="1" operator="containsText" text="PAID">
      <formula>NOT(ISERROR(SEARCH("PAID",N1005)))</formula>
    </cfRule>
  </conditionalFormatting>
  <conditionalFormatting sqref="G1005">
    <cfRule type="containsText" dxfId="6126" priority="1616" operator="containsText" text="BANND">
      <formula>NOT(ISERROR(SEARCH("BANND",G1005)))</formula>
    </cfRule>
  </conditionalFormatting>
  <conditionalFormatting sqref="H1006:L1006 B1006:F1006">
    <cfRule type="expression" dxfId="6125" priority="1601">
      <formula>"'=NOT(ISERROR(VLOOKUP('Banned list'!)"</formula>
    </cfRule>
  </conditionalFormatting>
  <conditionalFormatting sqref="J1006">
    <cfRule type="containsText" dxfId="6124" priority="1604" operator="containsText" text="bb">
      <formula>NOT(ISERROR(SEARCH("bb",J1006)))</formula>
    </cfRule>
    <cfRule type="containsText" dxfId="6123" priority="1605" stopIfTrue="1" operator="containsText" text="booking hc">
      <formula>NOT(ISERROR(SEARCH("booking hc",J1006)))</formula>
    </cfRule>
    <cfRule type="containsText" dxfId="6122" priority="1606" operator="containsText" text="expedia vc">
      <formula>NOT(ISERROR(SEARCH("expedia vc",J1006)))</formula>
    </cfRule>
    <cfRule type="containsText" dxfId="6121" priority="1607" operator="containsText" text="booking hcn">
      <formula>NOT(ISERROR(SEARCH("booking hcn",J1006)))</formula>
    </cfRule>
    <cfRule type="containsText" dxfId="6120" priority="1608" stopIfTrue="1" operator="containsText" text="booking vcd">
      <formula>NOT(ISERROR(SEARCH("booking vcd",J1006)))</formula>
    </cfRule>
    <cfRule type="containsText" dxfId="6119" priority="1609" stopIfTrue="1" operator="containsText" text="booking vc">
      <formula>NOT(ISERROR(SEARCH("booking vc",J1006)))</formula>
    </cfRule>
  </conditionalFormatting>
  <conditionalFormatting sqref="J1006">
    <cfRule type="containsText" dxfId="6118" priority="1603" operator="containsText" text="hw">
      <formula>NOT(ISERROR(SEARCH("hw",J1006)))</formula>
    </cfRule>
  </conditionalFormatting>
  <conditionalFormatting sqref="J1006">
    <cfRule type="containsText" dxfId="6117" priority="1594" operator="containsText" text="hw">
      <formula>NOT(ISERROR(SEARCH("hw",J1006)))</formula>
    </cfRule>
    <cfRule type="containsText" dxfId="6116" priority="1595" operator="containsText" text="bb">
      <formula>NOT(ISERROR(SEARCH("bb",J1006)))</formula>
    </cfRule>
    <cfRule type="containsText" dxfId="6115" priority="1596" stopIfTrue="1" operator="containsText" text="booking hc">
      <formula>NOT(ISERROR(SEARCH("booking hc",J1006)))</formula>
    </cfRule>
    <cfRule type="containsText" dxfId="6114" priority="1597" operator="containsText" text="expedia vc">
      <formula>NOT(ISERROR(SEARCH("expedia vc",J1006)))</formula>
    </cfRule>
    <cfRule type="containsText" dxfId="6113" priority="1598" operator="containsText" text="booking hcn">
      <formula>NOT(ISERROR(SEARCH("booking hcn",J1006)))</formula>
    </cfRule>
    <cfRule type="containsText" dxfId="6112" priority="1599" stopIfTrue="1" operator="containsText" text="booking vcd">
      <formula>NOT(ISERROR(SEARCH("booking vcd",J1006)))</formula>
    </cfRule>
    <cfRule type="containsText" dxfId="6111" priority="1600" stopIfTrue="1" operator="containsText" text="booking vc">
      <formula>NOT(ISERROR(SEARCH("booking vc",J1006)))</formula>
    </cfRule>
  </conditionalFormatting>
  <conditionalFormatting sqref="J1006">
    <cfRule type="containsText" dxfId="6110" priority="1613" operator="containsText" text="BANND">
      <formula>NOT(ISERROR(SEARCH("BANND",J1006)))</formula>
    </cfRule>
    <cfRule type="expression" dxfId="6109" priority="1614">
      <formula>"'=NOT(ISERROR(VLOOKUP('Banned list'!)"</formula>
    </cfRule>
  </conditionalFormatting>
  <conditionalFormatting sqref="N1006">
    <cfRule type="containsText" dxfId="6108" priority="1610" stopIfTrue="1" operator="containsText" text="CHARGE ON ARRIVAL">
      <formula>NOT(ISERROR(SEARCH("CHARGE ON ARRIVAL",N1006)))</formula>
    </cfRule>
    <cfRule type="containsText" dxfId="6107" priority="1611" stopIfTrue="1" operator="containsText" text="CHARGE VC ON DAY">
      <formula>NOT(ISERROR(SEARCH("CHARGE VC ON DAY",N1006)))</formula>
    </cfRule>
    <cfRule type="containsText" dxfId="6106" priority="1612" stopIfTrue="1" operator="containsText" text="PAID">
      <formula>NOT(ISERROR(SEARCH("PAID",N1006)))</formula>
    </cfRule>
  </conditionalFormatting>
  <conditionalFormatting sqref="J1007">
    <cfRule type="containsText" dxfId="6105" priority="1585" operator="containsText" text="bb">
      <formula>NOT(ISERROR(SEARCH("bb",J1007)))</formula>
    </cfRule>
    <cfRule type="containsText" dxfId="6104" priority="1586" stopIfTrue="1" operator="containsText" text="booking hc">
      <formula>NOT(ISERROR(SEARCH("booking hc",J1007)))</formula>
    </cfRule>
    <cfRule type="containsText" dxfId="6103" priority="1587" operator="containsText" text="expedia vc">
      <formula>NOT(ISERROR(SEARCH("expedia vc",J1007)))</formula>
    </cfRule>
    <cfRule type="containsText" dxfId="6102" priority="1588" operator="containsText" text="booking hcn">
      <formula>NOT(ISERROR(SEARCH("booking hcn",J1007)))</formula>
    </cfRule>
    <cfRule type="containsText" dxfId="6101" priority="1589" stopIfTrue="1" operator="containsText" text="booking vcd">
      <formula>NOT(ISERROR(SEARCH("booking vcd",J1007)))</formula>
    </cfRule>
    <cfRule type="containsText" dxfId="6100" priority="1590" stopIfTrue="1" operator="containsText" text="booking vc">
      <formula>NOT(ISERROR(SEARCH("booking vc",J1007)))</formula>
    </cfRule>
  </conditionalFormatting>
  <conditionalFormatting sqref="J1007">
    <cfRule type="containsText" dxfId="6099" priority="1584" operator="containsText" text="hw">
      <formula>NOT(ISERROR(SEARCH("hw",J1007)))</formula>
    </cfRule>
  </conditionalFormatting>
  <conditionalFormatting sqref="N1007">
    <cfRule type="containsText" dxfId="6098" priority="1591" stopIfTrue="1" operator="containsText" text="CHARGE ON ARRIVAL">
      <formula>NOT(ISERROR(SEARCH("CHARGE ON ARRIVAL",N1007)))</formula>
    </cfRule>
    <cfRule type="containsText" dxfId="6097" priority="1592" stopIfTrue="1" operator="containsText" text="CHARGE VC ON DAY">
      <formula>NOT(ISERROR(SEARCH("CHARGE VC ON DAY",N1007)))</formula>
    </cfRule>
    <cfRule type="containsText" dxfId="6096" priority="1593" stopIfTrue="1" operator="containsText" text="PAID">
      <formula>NOT(ISERROR(SEARCH("PAID",N1007)))</formula>
    </cfRule>
  </conditionalFormatting>
  <conditionalFormatting sqref="J1008">
    <cfRule type="containsText" dxfId="6095" priority="1575" operator="containsText" text="bb">
      <formula>NOT(ISERROR(SEARCH("bb",J1008)))</formula>
    </cfRule>
    <cfRule type="containsText" dxfId="6094" priority="1576" stopIfTrue="1" operator="containsText" text="booking hc">
      <formula>NOT(ISERROR(SEARCH("booking hc",J1008)))</formula>
    </cfRule>
    <cfRule type="containsText" dxfId="6093" priority="1577" operator="containsText" text="expedia vc">
      <formula>NOT(ISERROR(SEARCH("expedia vc",J1008)))</formula>
    </cfRule>
    <cfRule type="containsText" dxfId="6092" priority="1578" operator="containsText" text="booking hcn">
      <formula>NOT(ISERROR(SEARCH("booking hcn",J1008)))</formula>
    </cfRule>
    <cfRule type="containsText" dxfId="6091" priority="1579" stopIfTrue="1" operator="containsText" text="booking vcd">
      <formula>NOT(ISERROR(SEARCH("booking vcd",J1008)))</formula>
    </cfRule>
    <cfRule type="containsText" dxfId="6090" priority="1580" stopIfTrue="1" operator="containsText" text="booking vc">
      <formula>NOT(ISERROR(SEARCH("booking vc",J1008)))</formula>
    </cfRule>
  </conditionalFormatting>
  <conditionalFormatting sqref="J1008">
    <cfRule type="containsText" dxfId="6089" priority="1574" operator="containsText" text="hw">
      <formula>NOT(ISERROR(SEARCH("hw",J1008)))</formula>
    </cfRule>
  </conditionalFormatting>
  <conditionalFormatting sqref="N1008">
    <cfRule type="containsText" dxfId="6088" priority="1581" stopIfTrue="1" operator="containsText" text="CHARGE ON ARRIVAL">
      <formula>NOT(ISERROR(SEARCH("CHARGE ON ARRIVAL",N1008)))</formula>
    </cfRule>
    <cfRule type="containsText" dxfId="6087" priority="1582" stopIfTrue="1" operator="containsText" text="CHARGE VC ON DAY">
      <formula>NOT(ISERROR(SEARCH("CHARGE VC ON DAY",N1008)))</formula>
    </cfRule>
    <cfRule type="containsText" dxfId="6086" priority="1583" stopIfTrue="1" operator="containsText" text="PAID">
      <formula>NOT(ISERROR(SEARCH("PAID",N1008)))</formula>
    </cfRule>
  </conditionalFormatting>
  <conditionalFormatting sqref="J1008">
    <cfRule type="containsText" dxfId="6085" priority="1565" operator="containsText" text="bb">
      <formula>NOT(ISERROR(SEARCH("bb",J1008)))</formula>
    </cfRule>
    <cfRule type="containsText" dxfId="6084" priority="1566" stopIfTrue="1" operator="containsText" text="booking hc">
      <formula>NOT(ISERROR(SEARCH("booking hc",J1008)))</formula>
    </cfRule>
    <cfRule type="containsText" dxfId="6083" priority="1567" operator="containsText" text="expedia vc">
      <formula>NOT(ISERROR(SEARCH("expedia vc",J1008)))</formula>
    </cfRule>
    <cfRule type="containsText" dxfId="6082" priority="1568" operator="containsText" text="booking hcn">
      <formula>NOT(ISERROR(SEARCH("booking hcn",J1008)))</formula>
    </cfRule>
    <cfRule type="containsText" dxfId="6081" priority="1569" stopIfTrue="1" operator="containsText" text="booking vcd">
      <formula>NOT(ISERROR(SEARCH("booking vcd",J1008)))</formula>
    </cfRule>
    <cfRule type="containsText" dxfId="6080" priority="1570" stopIfTrue="1" operator="containsText" text="booking vc">
      <formula>NOT(ISERROR(SEARCH("booking vc",J1008)))</formula>
    </cfRule>
  </conditionalFormatting>
  <conditionalFormatting sqref="J1008">
    <cfRule type="containsText" dxfId="6079" priority="1564" operator="containsText" text="hw">
      <formula>NOT(ISERROR(SEARCH("hw",J1008)))</formula>
    </cfRule>
  </conditionalFormatting>
  <conditionalFormatting sqref="N1008">
    <cfRule type="containsText" dxfId="6078" priority="1571" stopIfTrue="1" operator="containsText" text="CHARGE ON ARRIVAL">
      <formula>NOT(ISERROR(SEARCH("CHARGE ON ARRIVAL",N1008)))</formula>
    </cfRule>
    <cfRule type="containsText" dxfId="6077" priority="1572" stopIfTrue="1" operator="containsText" text="CHARGE VC ON DAY">
      <formula>NOT(ISERROR(SEARCH("CHARGE VC ON DAY",N1008)))</formula>
    </cfRule>
    <cfRule type="containsText" dxfId="6076" priority="1573" stopIfTrue="1" operator="containsText" text="PAID">
      <formula>NOT(ISERROR(SEARCH("PAID",N1008)))</formula>
    </cfRule>
  </conditionalFormatting>
  <conditionalFormatting sqref="J1009">
    <cfRule type="containsText" dxfId="6075" priority="1555" operator="containsText" text="bb">
      <formula>NOT(ISERROR(SEARCH("bb",J1009)))</formula>
    </cfRule>
    <cfRule type="containsText" dxfId="6074" priority="1556" stopIfTrue="1" operator="containsText" text="booking hc">
      <formula>NOT(ISERROR(SEARCH("booking hc",J1009)))</formula>
    </cfRule>
    <cfRule type="containsText" dxfId="6073" priority="1557" operator="containsText" text="expedia vc">
      <formula>NOT(ISERROR(SEARCH("expedia vc",J1009)))</formula>
    </cfRule>
    <cfRule type="containsText" dxfId="6072" priority="1558" operator="containsText" text="booking hcn">
      <formula>NOT(ISERROR(SEARCH("booking hcn",J1009)))</formula>
    </cfRule>
    <cfRule type="containsText" dxfId="6071" priority="1559" stopIfTrue="1" operator="containsText" text="booking vcd">
      <formula>NOT(ISERROR(SEARCH("booking vcd",J1009)))</formula>
    </cfRule>
    <cfRule type="containsText" dxfId="6070" priority="1560" stopIfTrue="1" operator="containsText" text="booking vc">
      <formula>NOT(ISERROR(SEARCH("booking vc",J1009)))</formula>
    </cfRule>
  </conditionalFormatting>
  <conditionalFormatting sqref="J1009">
    <cfRule type="containsText" dxfId="6069" priority="1554" operator="containsText" text="hw">
      <formula>NOT(ISERROR(SEARCH("hw",J1009)))</formula>
    </cfRule>
  </conditionalFormatting>
  <conditionalFormatting sqref="N1009">
    <cfRule type="containsText" dxfId="6068" priority="1561" stopIfTrue="1" operator="containsText" text="CHARGE ON ARRIVAL">
      <formula>NOT(ISERROR(SEARCH("CHARGE ON ARRIVAL",N1009)))</formula>
    </cfRule>
    <cfRule type="containsText" dxfId="6067" priority="1562" stopIfTrue="1" operator="containsText" text="CHARGE VC ON DAY">
      <formula>NOT(ISERROR(SEARCH("CHARGE VC ON DAY",N1009)))</formula>
    </cfRule>
    <cfRule type="containsText" dxfId="6066" priority="1563" stopIfTrue="1" operator="containsText" text="PAID">
      <formula>NOT(ISERROR(SEARCH("PAID",N1009)))</formula>
    </cfRule>
  </conditionalFormatting>
  <conditionalFormatting sqref="B1011:F1011 H1011:L1011">
    <cfRule type="expression" dxfId="6065" priority="1541">
      <formula>"'=NOT(ISERROR(VLOOKUP('Banned list'!)"</formula>
    </cfRule>
  </conditionalFormatting>
  <conditionalFormatting sqref="J1011">
    <cfRule type="containsText" dxfId="6064" priority="1543" operator="containsText" text="bb">
      <formula>NOT(ISERROR(SEARCH("bb",J1011)))</formula>
    </cfRule>
    <cfRule type="containsText" dxfId="6063" priority="1544" stopIfTrue="1" operator="containsText" text="booking hc">
      <formula>NOT(ISERROR(SEARCH("booking hc",J1011)))</formula>
    </cfRule>
    <cfRule type="containsText" dxfId="6062" priority="1545" operator="containsText" text="expedia vc">
      <formula>NOT(ISERROR(SEARCH("expedia vc",J1011)))</formula>
    </cfRule>
    <cfRule type="containsText" dxfId="6061" priority="1546" operator="containsText" text="booking hcn">
      <formula>NOT(ISERROR(SEARCH("booking hcn",J1011)))</formula>
    </cfRule>
    <cfRule type="containsText" dxfId="6060" priority="1547" stopIfTrue="1" operator="containsText" text="booking vcd">
      <formula>NOT(ISERROR(SEARCH("booking vcd",J1011)))</formula>
    </cfRule>
    <cfRule type="containsText" dxfId="6059" priority="1548" stopIfTrue="1" operator="containsText" text="booking vc">
      <formula>NOT(ISERROR(SEARCH("booking vc",J1011)))</formula>
    </cfRule>
  </conditionalFormatting>
  <conditionalFormatting sqref="J1011">
    <cfRule type="containsText" dxfId="6058" priority="1542" operator="containsText" text="hw">
      <formula>NOT(ISERROR(SEARCH("hw",J1011)))</formula>
    </cfRule>
  </conditionalFormatting>
  <conditionalFormatting sqref="J1011">
    <cfRule type="containsText" dxfId="6057" priority="1534" operator="containsText" text="hw">
      <formula>NOT(ISERROR(SEARCH("hw",J1011)))</formula>
    </cfRule>
    <cfRule type="containsText" dxfId="6056" priority="1535" operator="containsText" text="bb">
      <formula>NOT(ISERROR(SEARCH("bb",J1011)))</formula>
    </cfRule>
    <cfRule type="containsText" dxfId="6055" priority="1536" stopIfTrue="1" operator="containsText" text="booking hc">
      <formula>NOT(ISERROR(SEARCH("booking hc",J1011)))</formula>
    </cfRule>
    <cfRule type="containsText" dxfId="6054" priority="1537" operator="containsText" text="expedia vc">
      <formula>NOT(ISERROR(SEARCH("expedia vc",J1011)))</formula>
    </cfRule>
    <cfRule type="containsText" dxfId="6053" priority="1538" operator="containsText" text="booking hcn">
      <formula>NOT(ISERROR(SEARCH("booking hcn",J1011)))</formula>
    </cfRule>
    <cfRule type="containsText" dxfId="6052" priority="1539" stopIfTrue="1" operator="containsText" text="booking vcd">
      <formula>NOT(ISERROR(SEARCH("booking vcd",J1011)))</formula>
    </cfRule>
    <cfRule type="containsText" dxfId="6051" priority="1540" stopIfTrue="1" operator="containsText" text="booking vc">
      <formula>NOT(ISERROR(SEARCH("booking vc",J1011)))</formula>
    </cfRule>
  </conditionalFormatting>
  <conditionalFormatting sqref="J1011">
    <cfRule type="containsText" dxfId="6050" priority="1552" operator="containsText" text="BANND">
      <formula>NOT(ISERROR(SEARCH("BANND",J1011)))</formula>
    </cfRule>
    <cfRule type="expression" dxfId="6049" priority="1553">
      <formula>"'=NOT(ISERROR(VLOOKUP('Banned list'!)"</formula>
    </cfRule>
  </conditionalFormatting>
  <conditionalFormatting sqref="N1011">
    <cfRule type="containsText" dxfId="6048" priority="1549" stopIfTrue="1" operator="containsText" text="CHARGE ON ARRIVAL">
      <formula>NOT(ISERROR(SEARCH("CHARGE ON ARRIVAL",N1011)))</formula>
    </cfRule>
    <cfRule type="containsText" dxfId="6047" priority="1550" stopIfTrue="1" operator="containsText" text="CHARGE VC ON DAY">
      <formula>NOT(ISERROR(SEARCH("CHARGE VC ON DAY",N1011)))</formula>
    </cfRule>
    <cfRule type="containsText" dxfId="6046" priority="1551" stopIfTrue="1" operator="containsText" text="PAID">
      <formula>NOT(ISERROR(SEARCH("PAID",N1011)))</formula>
    </cfRule>
  </conditionalFormatting>
  <conditionalFormatting sqref="J1011">
    <cfRule type="containsText" dxfId="6045" priority="1525" operator="containsText" text="bb">
      <formula>NOT(ISERROR(SEARCH("bb",J1011)))</formula>
    </cfRule>
    <cfRule type="containsText" dxfId="6044" priority="1526" stopIfTrue="1" operator="containsText" text="booking hc">
      <formula>NOT(ISERROR(SEARCH("booking hc",J1011)))</formula>
    </cfRule>
    <cfRule type="containsText" dxfId="6043" priority="1527" operator="containsText" text="expedia vc">
      <formula>NOT(ISERROR(SEARCH("expedia vc",J1011)))</formula>
    </cfRule>
    <cfRule type="containsText" dxfId="6042" priority="1528" operator="containsText" text="booking hcn">
      <formula>NOT(ISERROR(SEARCH("booking hcn",J1011)))</formula>
    </cfRule>
    <cfRule type="containsText" dxfId="6041" priority="1529" stopIfTrue="1" operator="containsText" text="booking vcd">
      <formula>NOT(ISERROR(SEARCH("booking vcd",J1011)))</formula>
    </cfRule>
    <cfRule type="containsText" dxfId="6040" priority="1530" stopIfTrue="1" operator="containsText" text="booking vc">
      <formula>NOT(ISERROR(SEARCH("booking vc",J1011)))</formula>
    </cfRule>
  </conditionalFormatting>
  <conditionalFormatting sqref="J1011">
    <cfRule type="containsText" dxfId="6039" priority="1524" operator="containsText" text="hw">
      <formula>NOT(ISERROR(SEARCH("hw",J1011)))</formula>
    </cfRule>
  </conditionalFormatting>
  <conditionalFormatting sqref="N1011">
    <cfRule type="containsText" dxfId="6038" priority="1531" stopIfTrue="1" operator="containsText" text="CHARGE ON ARRIVAL">
      <formula>NOT(ISERROR(SEARCH("CHARGE ON ARRIVAL",N1011)))</formula>
    </cfRule>
    <cfRule type="containsText" dxfId="6037" priority="1532" stopIfTrue="1" operator="containsText" text="CHARGE VC ON DAY">
      <formula>NOT(ISERROR(SEARCH("CHARGE VC ON DAY",N1011)))</formula>
    </cfRule>
    <cfRule type="containsText" dxfId="6036" priority="1533" stopIfTrue="1" operator="containsText" text="PAID">
      <formula>NOT(ISERROR(SEARCH("PAID",N1011)))</formula>
    </cfRule>
  </conditionalFormatting>
  <conditionalFormatting sqref="G1011">
    <cfRule type="containsText" dxfId="6035" priority="1523" operator="containsText" text="BANND">
      <formula>NOT(ISERROR(SEARCH("BANND",G1011)))</formula>
    </cfRule>
  </conditionalFormatting>
  <conditionalFormatting sqref="H1010:L1010">
    <cfRule type="expression" dxfId="6034" priority="1508">
      <formula>"'=NOT(ISERROR(VLOOKUP('Banned list'!)"</formula>
    </cfRule>
  </conditionalFormatting>
  <conditionalFormatting sqref="J1010">
    <cfRule type="containsText" dxfId="6033" priority="1511" operator="containsText" text="bb">
      <formula>NOT(ISERROR(SEARCH("bb",J1010)))</formula>
    </cfRule>
    <cfRule type="containsText" dxfId="6032" priority="1512" stopIfTrue="1" operator="containsText" text="booking hc">
      <formula>NOT(ISERROR(SEARCH("booking hc",J1010)))</formula>
    </cfRule>
    <cfRule type="containsText" dxfId="6031" priority="1513" operator="containsText" text="expedia vc">
      <formula>NOT(ISERROR(SEARCH("expedia vc",J1010)))</formula>
    </cfRule>
    <cfRule type="containsText" dxfId="6030" priority="1514" operator="containsText" text="booking hcn">
      <formula>NOT(ISERROR(SEARCH("booking hcn",J1010)))</formula>
    </cfRule>
    <cfRule type="containsText" dxfId="6029" priority="1515" stopIfTrue="1" operator="containsText" text="booking vcd">
      <formula>NOT(ISERROR(SEARCH("booking vcd",J1010)))</formula>
    </cfRule>
    <cfRule type="containsText" dxfId="6028" priority="1516" stopIfTrue="1" operator="containsText" text="booking vc">
      <formula>NOT(ISERROR(SEARCH("booking vc",J1010)))</formula>
    </cfRule>
  </conditionalFormatting>
  <conditionalFormatting sqref="J1010">
    <cfRule type="containsText" dxfId="6027" priority="1510" operator="containsText" text="hw">
      <formula>NOT(ISERROR(SEARCH("hw",J1010)))</formula>
    </cfRule>
  </conditionalFormatting>
  <conditionalFormatting sqref="J1010">
    <cfRule type="containsText" dxfId="6026" priority="1501" operator="containsText" text="hw">
      <formula>NOT(ISERROR(SEARCH("hw",J1010)))</formula>
    </cfRule>
    <cfRule type="containsText" dxfId="6025" priority="1502" operator="containsText" text="bb">
      <formula>NOT(ISERROR(SEARCH("bb",J1010)))</formula>
    </cfRule>
    <cfRule type="containsText" dxfId="6024" priority="1503" stopIfTrue="1" operator="containsText" text="booking hc">
      <formula>NOT(ISERROR(SEARCH("booking hc",J1010)))</formula>
    </cfRule>
    <cfRule type="containsText" dxfId="6023" priority="1504" operator="containsText" text="expedia vc">
      <formula>NOT(ISERROR(SEARCH("expedia vc",J1010)))</formula>
    </cfRule>
    <cfRule type="containsText" dxfId="6022" priority="1505" operator="containsText" text="booking hcn">
      <formula>NOT(ISERROR(SEARCH("booking hcn",J1010)))</formula>
    </cfRule>
    <cfRule type="containsText" dxfId="6021" priority="1506" stopIfTrue="1" operator="containsText" text="booking vcd">
      <formula>NOT(ISERROR(SEARCH("booking vcd",J1010)))</formula>
    </cfRule>
    <cfRule type="containsText" dxfId="6020" priority="1507" stopIfTrue="1" operator="containsText" text="booking vc">
      <formula>NOT(ISERROR(SEARCH("booking vc",J1010)))</formula>
    </cfRule>
  </conditionalFormatting>
  <conditionalFormatting sqref="J1010">
    <cfRule type="containsText" dxfId="6019" priority="1520" operator="containsText" text="BANND">
      <formula>NOT(ISERROR(SEARCH("BANND",J1010)))</formula>
    </cfRule>
    <cfRule type="expression" dxfId="6018" priority="1521">
      <formula>"'=NOT(ISERROR(VLOOKUP('Banned list'!)"</formula>
    </cfRule>
  </conditionalFormatting>
  <conditionalFormatting sqref="N1010">
    <cfRule type="containsText" dxfId="6017" priority="1517" stopIfTrue="1" operator="containsText" text="CHARGE ON ARRIVAL">
      <formula>NOT(ISERROR(SEARCH("CHARGE ON ARRIVAL",N1010)))</formula>
    </cfRule>
    <cfRule type="containsText" dxfId="6016" priority="1518" stopIfTrue="1" operator="containsText" text="CHARGE VC ON DAY">
      <formula>NOT(ISERROR(SEARCH("CHARGE VC ON DAY",N1010)))</formula>
    </cfRule>
    <cfRule type="containsText" dxfId="6015" priority="1519" stopIfTrue="1" operator="containsText" text="PAID">
      <formula>NOT(ISERROR(SEARCH("PAID",N1010)))</formula>
    </cfRule>
  </conditionalFormatting>
  <conditionalFormatting sqref="M1013:M1015">
    <cfRule type="containsText" dxfId="6014" priority="1475" operator="containsText" text="BANND">
      <formula>NOT(ISERROR(SEARCH("BANND",M1013)))</formula>
    </cfRule>
  </conditionalFormatting>
  <conditionalFormatting sqref="H1012:L1014 B1012:F1014">
    <cfRule type="expression" dxfId="6013" priority="1474">
      <formula>"'=NOT(ISERROR(VLOOKUP('Banned list'!)"</formula>
    </cfRule>
  </conditionalFormatting>
  <conditionalFormatting sqref="J1012:J1015">
    <cfRule type="containsText" dxfId="6012" priority="1477" operator="containsText" text="bb">
      <formula>NOT(ISERROR(SEARCH("bb",J1012)))</formula>
    </cfRule>
    <cfRule type="containsText" dxfId="6011" priority="1478" stopIfTrue="1" operator="containsText" text="booking hc">
      <formula>NOT(ISERROR(SEARCH("booking hc",J1012)))</formula>
    </cfRule>
    <cfRule type="containsText" dxfId="6010" priority="1479" operator="containsText" text="expedia vc">
      <formula>NOT(ISERROR(SEARCH("expedia vc",J1012)))</formula>
    </cfRule>
    <cfRule type="containsText" dxfId="6009" priority="1480" operator="containsText" text="booking hcn">
      <formula>NOT(ISERROR(SEARCH("booking hcn",J1012)))</formula>
    </cfRule>
    <cfRule type="containsText" dxfId="6008" priority="1481" stopIfTrue="1" operator="containsText" text="booking vcd">
      <formula>NOT(ISERROR(SEARCH("booking vcd",J1012)))</formula>
    </cfRule>
    <cfRule type="containsText" dxfId="6007" priority="1482" stopIfTrue="1" operator="containsText" text="booking vc">
      <formula>NOT(ISERROR(SEARCH("booking vc",J1012)))</formula>
    </cfRule>
  </conditionalFormatting>
  <conditionalFormatting sqref="J1012:J1015">
    <cfRule type="containsText" dxfId="6006" priority="1476" operator="containsText" text="hw">
      <formula>NOT(ISERROR(SEARCH("hw",J1012)))</formula>
    </cfRule>
  </conditionalFormatting>
  <conditionalFormatting sqref="J1012:J1014">
    <cfRule type="containsText" dxfId="6005" priority="1467" operator="containsText" text="hw">
      <formula>NOT(ISERROR(SEARCH("hw",J1012)))</formula>
    </cfRule>
    <cfRule type="containsText" dxfId="6004" priority="1468" operator="containsText" text="bb">
      <formula>NOT(ISERROR(SEARCH("bb",J1012)))</formula>
    </cfRule>
    <cfRule type="containsText" dxfId="6003" priority="1469" stopIfTrue="1" operator="containsText" text="booking hc">
      <formula>NOT(ISERROR(SEARCH("booking hc",J1012)))</formula>
    </cfRule>
    <cfRule type="containsText" dxfId="6002" priority="1470" operator="containsText" text="expedia vc">
      <formula>NOT(ISERROR(SEARCH("expedia vc",J1012)))</formula>
    </cfRule>
    <cfRule type="containsText" dxfId="6001" priority="1471" operator="containsText" text="booking hcn">
      <formula>NOT(ISERROR(SEARCH("booking hcn",J1012)))</formula>
    </cfRule>
    <cfRule type="containsText" dxfId="6000" priority="1472" stopIfTrue="1" operator="containsText" text="booking vcd">
      <formula>NOT(ISERROR(SEARCH("booking vcd",J1012)))</formula>
    </cfRule>
    <cfRule type="containsText" dxfId="5999" priority="1473" stopIfTrue="1" operator="containsText" text="booking vc">
      <formula>NOT(ISERROR(SEARCH("booking vc",J1012)))</formula>
    </cfRule>
  </conditionalFormatting>
  <conditionalFormatting sqref="J1012:J1014">
    <cfRule type="containsText" dxfId="5998" priority="1486" operator="containsText" text="BANND">
      <formula>NOT(ISERROR(SEARCH("BANND",J1012)))</formula>
    </cfRule>
    <cfRule type="expression" dxfId="5997" priority="1487">
      <formula>"'=NOT(ISERROR(VLOOKUP('Banned list'!)"</formula>
    </cfRule>
  </conditionalFormatting>
  <conditionalFormatting sqref="N1012:N1015">
    <cfRule type="containsText" dxfId="5996" priority="1483" stopIfTrue="1" operator="containsText" text="CHARGE ON ARRIVAL">
      <formula>NOT(ISERROR(SEARCH("CHARGE ON ARRIVAL",N1012)))</formula>
    </cfRule>
    <cfRule type="containsText" dxfId="5995" priority="1484" stopIfTrue="1" operator="containsText" text="CHARGE VC ON DAY">
      <formula>NOT(ISERROR(SEARCH("CHARGE VC ON DAY",N1012)))</formula>
    </cfRule>
    <cfRule type="containsText" dxfId="5994" priority="1485" stopIfTrue="1" operator="containsText" text="PAID">
      <formula>NOT(ISERROR(SEARCH("PAID",N1012)))</formula>
    </cfRule>
  </conditionalFormatting>
  <conditionalFormatting sqref="J1012:J1014">
    <cfRule type="containsText" dxfId="5993" priority="1458" operator="containsText" text="bb">
      <formula>NOT(ISERROR(SEARCH("bb",J1012)))</formula>
    </cfRule>
    <cfRule type="containsText" dxfId="5992" priority="1459" stopIfTrue="1" operator="containsText" text="booking hc">
      <formula>NOT(ISERROR(SEARCH("booking hc",J1012)))</formula>
    </cfRule>
    <cfRule type="containsText" dxfId="5991" priority="1460" operator="containsText" text="expedia vc">
      <formula>NOT(ISERROR(SEARCH("expedia vc",J1012)))</formula>
    </cfRule>
    <cfRule type="containsText" dxfId="5990" priority="1461" operator="containsText" text="booking hcn">
      <formula>NOT(ISERROR(SEARCH("booking hcn",J1012)))</formula>
    </cfRule>
    <cfRule type="containsText" dxfId="5989" priority="1462" stopIfTrue="1" operator="containsText" text="booking vcd">
      <formula>NOT(ISERROR(SEARCH("booking vcd",J1012)))</formula>
    </cfRule>
    <cfRule type="containsText" dxfId="5988" priority="1463" stopIfTrue="1" operator="containsText" text="booking vc">
      <formula>NOT(ISERROR(SEARCH("booking vc",J1012)))</formula>
    </cfRule>
  </conditionalFormatting>
  <conditionalFormatting sqref="J1012:J1014">
    <cfRule type="containsText" dxfId="5987" priority="1457" operator="containsText" text="hw">
      <formula>NOT(ISERROR(SEARCH("hw",J1012)))</formula>
    </cfRule>
  </conditionalFormatting>
  <conditionalFormatting sqref="N1012:N1014">
    <cfRule type="containsText" dxfId="5986" priority="1464" stopIfTrue="1" operator="containsText" text="CHARGE ON ARRIVAL">
      <formula>NOT(ISERROR(SEARCH("CHARGE ON ARRIVAL",N1012)))</formula>
    </cfRule>
    <cfRule type="containsText" dxfId="5985" priority="1465" stopIfTrue="1" operator="containsText" text="CHARGE VC ON DAY">
      <formula>NOT(ISERROR(SEARCH("CHARGE VC ON DAY",N1012)))</formula>
    </cfRule>
    <cfRule type="containsText" dxfId="5984" priority="1466" stopIfTrue="1" operator="containsText" text="PAID">
      <formula>NOT(ISERROR(SEARCH("PAID",N1012)))</formula>
    </cfRule>
  </conditionalFormatting>
  <conditionalFormatting sqref="G1013:G1014">
    <cfRule type="containsText" dxfId="5983" priority="1456" operator="containsText" text="BANND">
      <formula>NOT(ISERROR(SEARCH("BANND",G1013)))</formula>
    </cfRule>
  </conditionalFormatting>
  <conditionalFormatting sqref="H1017:L1017">
    <cfRule type="expression" dxfId="5982" priority="1441">
      <formula>"'=NOT(ISERROR(VLOOKUP('Banned list'!)"</formula>
    </cfRule>
  </conditionalFormatting>
  <conditionalFormatting sqref="J1017">
    <cfRule type="containsText" dxfId="5981" priority="1444" operator="containsText" text="bb">
      <formula>NOT(ISERROR(SEARCH("bb",J1017)))</formula>
    </cfRule>
    <cfRule type="containsText" dxfId="5980" priority="1445" stopIfTrue="1" operator="containsText" text="booking hc">
      <formula>NOT(ISERROR(SEARCH("booking hc",J1017)))</formula>
    </cfRule>
    <cfRule type="containsText" dxfId="5979" priority="1446" operator="containsText" text="expedia vc">
      <formula>NOT(ISERROR(SEARCH("expedia vc",J1017)))</formula>
    </cfRule>
    <cfRule type="containsText" dxfId="5978" priority="1447" operator="containsText" text="booking hcn">
      <formula>NOT(ISERROR(SEARCH("booking hcn",J1017)))</formula>
    </cfRule>
    <cfRule type="containsText" dxfId="5977" priority="1448" stopIfTrue="1" operator="containsText" text="booking vcd">
      <formula>NOT(ISERROR(SEARCH("booking vcd",J1017)))</formula>
    </cfRule>
    <cfRule type="containsText" dxfId="5976" priority="1449" stopIfTrue="1" operator="containsText" text="booking vc">
      <formula>NOT(ISERROR(SEARCH("booking vc",J1017)))</formula>
    </cfRule>
  </conditionalFormatting>
  <conditionalFormatting sqref="J1017">
    <cfRule type="containsText" dxfId="5975" priority="1443" operator="containsText" text="hw">
      <formula>NOT(ISERROR(SEARCH("hw",J1017)))</formula>
    </cfRule>
  </conditionalFormatting>
  <conditionalFormatting sqref="J1017">
    <cfRule type="containsText" dxfId="5974" priority="1434" operator="containsText" text="hw">
      <formula>NOT(ISERROR(SEARCH("hw",J1017)))</formula>
    </cfRule>
    <cfRule type="containsText" dxfId="5973" priority="1435" operator="containsText" text="bb">
      <formula>NOT(ISERROR(SEARCH("bb",J1017)))</formula>
    </cfRule>
    <cfRule type="containsText" dxfId="5972" priority="1436" stopIfTrue="1" operator="containsText" text="booking hc">
      <formula>NOT(ISERROR(SEARCH("booking hc",J1017)))</formula>
    </cfRule>
    <cfRule type="containsText" dxfId="5971" priority="1437" operator="containsText" text="expedia vc">
      <formula>NOT(ISERROR(SEARCH("expedia vc",J1017)))</formula>
    </cfRule>
    <cfRule type="containsText" dxfId="5970" priority="1438" operator="containsText" text="booking hcn">
      <formula>NOT(ISERROR(SEARCH("booking hcn",J1017)))</formula>
    </cfRule>
    <cfRule type="containsText" dxfId="5969" priority="1439" stopIfTrue="1" operator="containsText" text="booking vcd">
      <formula>NOT(ISERROR(SEARCH("booking vcd",J1017)))</formula>
    </cfRule>
    <cfRule type="containsText" dxfId="5968" priority="1440" stopIfTrue="1" operator="containsText" text="booking vc">
      <formula>NOT(ISERROR(SEARCH("booking vc",J1017)))</formula>
    </cfRule>
  </conditionalFormatting>
  <conditionalFormatting sqref="J1017">
    <cfRule type="containsText" dxfId="5967" priority="1453" operator="containsText" text="BANND">
      <formula>NOT(ISERROR(SEARCH("BANND",J1017)))</formula>
    </cfRule>
    <cfRule type="expression" dxfId="5966" priority="1454">
      <formula>"'=NOT(ISERROR(VLOOKUP('Banned list'!)"</formula>
    </cfRule>
  </conditionalFormatting>
  <conditionalFormatting sqref="N1017">
    <cfRule type="containsText" dxfId="5965" priority="1450" stopIfTrue="1" operator="containsText" text="CHARGE ON ARRIVAL">
      <formula>NOT(ISERROR(SEARCH("CHARGE ON ARRIVAL",N1017)))</formula>
    </cfRule>
    <cfRule type="containsText" dxfId="5964" priority="1451" stopIfTrue="1" operator="containsText" text="CHARGE VC ON DAY">
      <formula>NOT(ISERROR(SEARCH("CHARGE VC ON DAY",N1017)))</formula>
    </cfRule>
    <cfRule type="containsText" dxfId="5963" priority="1452" stopIfTrue="1" operator="containsText" text="PAID">
      <formula>NOT(ISERROR(SEARCH("PAID",N1017)))</formula>
    </cfRule>
  </conditionalFormatting>
  <conditionalFormatting sqref="H1018:L1018">
    <cfRule type="expression" dxfId="5962" priority="1419">
      <formula>"'=NOT(ISERROR(VLOOKUP('Banned list'!)"</formula>
    </cfRule>
  </conditionalFormatting>
  <conditionalFormatting sqref="J1018">
    <cfRule type="containsText" dxfId="5961" priority="1422" operator="containsText" text="bb">
      <formula>NOT(ISERROR(SEARCH("bb",J1018)))</formula>
    </cfRule>
    <cfRule type="containsText" dxfId="5960" priority="1423" stopIfTrue="1" operator="containsText" text="booking hc">
      <formula>NOT(ISERROR(SEARCH("booking hc",J1018)))</formula>
    </cfRule>
    <cfRule type="containsText" dxfId="5959" priority="1424" operator="containsText" text="expedia vc">
      <formula>NOT(ISERROR(SEARCH("expedia vc",J1018)))</formula>
    </cfRule>
    <cfRule type="containsText" dxfId="5958" priority="1425" operator="containsText" text="booking hcn">
      <formula>NOT(ISERROR(SEARCH("booking hcn",J1018)))</formula>
    </cfRule>
    <cfRule type="containsText" dxfId="5957" priority="1426" stopIfTrue="1" operator="containsText" text="booking vcd">
      <formula>NOT(ISERROR(SEARCH("booking vcd",J1018)))</formula>
    </cfRule>
    <cfRule type="containsText" dxfId="5956" priority="1427" stopIfTrue="1" operator="containsText" text="booking vc">
      <formula>NOT(ISERROR(SEARCH("booking vc",J1018)))</formula>
    </cfRule>
  </conditionalFormatting>
  <conditionalFormatting sqref="J1018">
    <cfRule type="containsText" dxfId="5955" priority="1421" operator="containsText" text="hw">
      <formula>NOT(ISERROR(SEARCH("hw",J1018)))</formula>
    </cfRule>
  </conditionalFormatting>
  <conditionalFormatting sqref="J1018">
    <cfRule type="containsText" dxfId="5954" priority="1412" operator="containsText" text="hw">
      <formula>NOT(ISERROR(SEARCH("hw",J1018)))</formula>
    </cfRule>
    <cfRule type="containsText" dxfId="5953" priority="1413" operator="containsText" text="bb">
      <formula>NOT(ISERROR(SEARCH("bb",J1018)))</formula>
    </cfRule>
    <cfRule type="containsText" dxfId="5952" priority="1414" stopIfTrue="1" operator="containsText" text="booking hc">
      <formula>NOT(ISERROR(SEARCH("booking hc",J1018)))</formula>
    </cfRule>
    <cfRule type="containsText" dxfId="5951" priority="1415" operator="containsText" text="expedia vc">
      <formula>NOT(ISERROR(SEARCH("expedia vc",J1018)))</formula>
    </cfRule>
    <cfRule type="containsText" dxfId="5950" priority="1416" operator="containsText" text="booking hcn">
      <formula>NOT(ISERROR(SEARCH("booking hcn",J1018)))</formula>
    </cfRule>
    <cfRule type="containsText" dxfId="5949" priority="1417" stopIfTrue="1" operator="containsText" text="booking vcd">
      <formula>NOT(ISERROR(SEARCH("booking vcd",J1018)))</formula>
    </cfRule>
    <cfRule type="containsText" dxfId="5948" priority="1418" stopIfTrue="1" operator="containsText" text="booking vc">
      <formula>NOT(ISERROR(SEARCH("booking vc",J1018)))</formula>
    </cfRule>
  </conditionalFormatting>
  <conditionalFormatting sqref="J1018">
    <cfRule type="containsText" dxfId="5947" priority="1431" operator="containsText" text="BANND">
      <formula>NOT(ISERROR(SEARCH("BANND",J1018)))</formula>
    </cfRule>
    <cfRule type="expression" dxfId="5946" priority="1432">
      <formula>"'=NOT(ISERROR(VLOOKUP('Banned list'!)"</formula>
    </cfRule>
  </conditionalFormatting>
  <conditionalFormatting sqref="N1018">
    <cfRule type="containsText" dxfId="5945" priority="1428" stopIfTrue="1" operator="containsText" text="CHARGE ON ARRIVAL">
      <formula>NOT(ISERROR(SEARCH("CHARGE ON ARRIVAL",N1018)))</formula>
    </cfRule>
    <cfRule type="containsText" dxfId="5944" priority="1429" stopIfTrue="1" operator="containsText" text="CHARGE VC ON DAY">
      <formula>NOT(ISERROR(SEARCH("CHARGE VC ON DAY",N1018)))</formula>
    </cfRule>
    <cfRule type="containsText" dxfId="5943" priority="1430" stopIfTrue="1" operator="containsText" text="PAID">
      <formula>NOT(ISERROR(SEARCH("PAID",N1018)))</formula>
    </cfRule>
  </conditionalFormatting>
  <conditionalFormatting sqref="H1019:L1019">
    <cfRule type="expression" dxfId="5942" priority="1397">
      <formula>"'=NOT(ISERROR(VLOOKUP('Banned list'!)"</formula>
    </cfRule>
  </conditionalFormatting>
  <conditionalFormatting sqref="J1019">
    <cfRule type="containsText" dxfId="5941" priority="1400" operator="containsText" text="bb">
      <formula>NOT(ISERROR(SEARCH("bb",J1019)))</formula>
    </cfRule>
    <cfRule type="containsText" dxfId="5940" priority="1401" stopIfTrue="1" operator="containsText" text="booking hc">
      <formula>NOT(ISERROR(SEARCH("booking hc",J1019)))</formula>
    </cfRule>
    <cfRule type="containsText" dxfId="5939" priority="1402" operator="containsText" text="expedia vc">
      <formula>NOT(ISERROR(SEARCH("expedia vc",J1019)))</formula>
    </cfRule>
    <cfRule type="containsText" dxfId="5938" priority="1403" operator="containsText" text="booking hcn">
      <formula>NOT(ISERROR(SEARCH("booking hcn",J1019)))</formula>
    </cfRule>
    <cfRule type="containsText" dxfId="5937" priority="1404" stopIfTrue="1" operator="containsText" text="booking vcd">
      <formula>NOT(ISERROR(SEARCH("booking vcd",J1019)))</formula>
    </cfRule>
    <cfRule type="containsText" dxfId="5936" priority="1405" stopIfTrue="1" operator="containsText" text="booking vc">
      <formula>NOT(ISERROR(SEARCH("booking vc",J1019)))</formula>
    </cfRule>
  </conditionalFormatting>
  <conditionalFormatting sqref="J1019">
    <cfRule type="containsText" dxfId="5935" priority="1399" operator="containsText" text="hw">
      <formula>NOT(ISERROR(SEARCH("hw",J1019)))</formula>
    </cfRule>
  </conditionalFormatting>
  <conditionalFormatting sqref="J1019">
    <cfRule type="containsText" dxfId="5934" priority="1390" operator="containsText" text="hw">
      <formula>NOT(ISERROR(SEARCH("hw",J1019)))</formula>
    </cfRule>
    <cfRule type="containsText" dxfId="5933" priority="1391" operator="containsText" text="bb">
      <formula>NOT(ISERROR(SEARCH("bb",J1019)))</formula>
    </cfRule>
    <cfRule type="containsText" dxfId="5932" priority="1392" stopIfTrue="1" operator="containsText" text="booking hc">
      <formula>NOT(ISERROR(SEARCH("booking hc",J1019)))</formula>
    </cfRule>
    <cfRule type="containsText" dxfId="5931" priority="1393" operator="containsText" text="expedia vc">
      <formula>NOT(ISERROR(SEARCH("expedia vc",J1019)))</formula>
    </cfRule>
    <cfRule type="containsText" dxfId="5930" priority="1394" operator="containsText" text="booking hcn">
      <formula>NOT(ISERROR(SEARCH("booking hcn",J1019)))</formula>
    </cfRule>
    <cfRule type="containsText" dxfId="5929" priority="1395" stopIfTrue="1" operator="containsText" text="booking vcd">
      <formula>NOT(ISERROR(SEARCH("booking vcd",J1019)))</formula>
    </cfRule>
    <cfRule type="containsText" dxfId="5928" priority="1396" stopIfTrue="1" operator="containsText" text="booking vc">
      <formula>NOT(ISERROR(SEARCH("booking vc",J1019)))</formula>
    </cfRule>
  </conditionalFormatting>
  <conditionalFormatting sqref="J1019">
    <cfRule type="containsText" dxfId="5927" priority="1409" operator="containsText" text="BANND">
      <formula>NOT(ISERROR(SEARCH("BANND",J1019)))</formula>
    </cfRule>
    <cfRule type="expression" dxfId="5926" priority="1410">
      <formula>"'=NOT(ISERROR(VLOOKUP('Banned list'!)"</formula>
    </cfRule>
  </conditionalFormatting>
  <conditionalFormatting sqref="N1019">
    <cfRule type="containsText" dxfId="5925" priority="1406" stopIfTrue="1" operator="containsText" text="CHARGE ON ARRIVAL">
      <formula>NOT(ISERROR(SEARCH("CHARGE ON ARRIVAL",N1019)))</formula>
    </cfRule>
    <cfRule type="containsText" dxfId="5924" priority="1407" stopIfTrue="1" operator="containsText" text="CHARGE VC ON DAY">
      <formula>NOT(ISERROR(SEARCH("CHARGE VC ON DAY",N1019)))</formula>
    </cfRule>
    <cfRule type="containsText" dxfId="5923" priority="1408" stopIfTrue="1" operator="containsText" text="PAID">
      <formula>NOT(ISERROR(SEARCH("PAID",N1019)))</formula>
    </cfRule>
  </conditionalFormatting>
  <conditionalFormatting sqref="J1019">
    <cfRule type="containsText" dxfId="5922" priority="1381" operator="containsText" text="bb">
      <formula>NOT(ISERROR(SEARCH("bb",J1019)))</formula>
    </cfRule>
    <cfRule type="containsText" dxfId="5921" priority="1382" stopIfTrue="1" operator="containsText" text="booking hc">
      <formula>NOT(ISERROR(SEARCH("booking hc",J1019)))</formula>
    </cfRule>
    <cfRule type="containsText" dxfId="5920" priority="1383" operator="containsText" text="expedia vc">
      <formula>NOT(ISERROR(SEARCH("expedia vc",J1019)))</formula>
    </cfRule>
    <cfRule type="containsText" dxfId="5919" priority="1384" operator="containsText" text="booking hcn">
      <formula>NOT(ISERROR(SEARCH("booking hcn",J1019)))</formula>
    </cfRule>
    <cfRule type="containsText" dxfId="5918" priority="1385" stopIfTrue="1" operator="containsText" text="booking vcd">
      <formula>NOT(ISERROR(SEARCH("booking vcd",J1019)))</formula>
    </cfRule>
    <cfRule type="containsText" dxfId="5917" priority="1386" stopIfTrue="1" operator="containsText" text="booking vc">
      <formula>NOT(ISERROR(SEARCH("booking vc",J1019)))</formula>
    </cfRule>
  </conditionalFormatting>
  <conditionalFormatting sqref="J1019">
    <cfRule type="containsText" dxfId="5916" priority="1380" operator="containsText" text="hw">
      <formula>NOT(ISERROR(SEARCH("hw",J1019)))</formula>
    </cfRule>
  </conditionalFormatting>
  <conditionalFormatting sqref="N1019">
    <cfRule type="containsText" dxfId="5915" priority="1387" stopIfTrue="1" operator="containsText" text="CHARGE ON ARRIVAL">
      <formula>NOT(ISERROR(SEARCH("CHARGE ON ARRIVAL",N1019)))</formula>
    </cfRule>
    <cfRule type="containsText" dxfId="5914" priority="1388" stopIfTrue="1" operator="containsText" text="CHARGE VC ON DAY">
      <formula>NOT(ISERROR(SEARCH("CHARGE VC ON DAY",N1019)))</formula>
    </cfRule>
    <cfRule type="containsText" dxfId="5913" priority="1389" stopIfTrue="1" operator="containsText" text="PAID">
      <formula>NOT(ISERROR(SEARCH("PAID",N1019)))</formula>
    </cfRule>
  </conditionalFormatting>
  <conditionalFormatting sqref="H1019:L1019 C1019:F1019">
    <cfRule type="expression" dxfId="5912" priority="1377">
      <formula>"'=NOT(ISERROR(VLOOKUP('Banned list'!)"</formula>
    </cfRule>
  </conditionalFormatting>
  <conditionalFormatting sqref="J1019">
    <cfRule type="containsText" dxfId="5911" priority="1370" operator="containsText" text="hw">
      <formula>NOT(ISERROR(SEARCH("hw",J1019)))</formula>
    </cfRule>
    <cfRule type="containsText" dxfId="5910" priority="1371" operator="containsText" text="bb">
      <formula>NOT(ISERROR(SEARCH("bb",J1019)))</formula>
    </cfRule>
    <cfRule type="containsText" dxfId="5909" priority="1372" stopIfTrue="1" operator="containsText" text="booking hc">
      <formula>NOT(ISERROR(SEARCH("booking hc",J1019)))</formula>
    </cfRule>
    <cfRule type="containsText" dxfId="5908" priority="1373" operator="containsText" text="expedia vc">
      <formula>NOT(ISERROR(SEARCH("expedia vc",J1019)))</formula>
    </cfRule>
    <cfRule type="containsText" dxfId="5907" priority="1374" operator="containsText" text="booking hcn">
      <formula>NOT(ISERROR(SEARCH("booking hcn",J1019)))</formula>
    </cfRule>
    <cfRule type="containsText" dxfId="5906" priority="1375" stopIfTrue="1" operator="containsText" text="booking vcd">
      <formula>NOT(ISERROR(SEARCH("booking vcd",J1019)))</formula>
    </cfRule>
    <cfRule type="containsText" dxfId="5905" priority="1376" stopIfTrue="1" operator="containsText" text="booking vc">
      <formula>NOT(ISERROR(SEARCH("booking vc",J1019)))</formula>
    </cfRule>
  </conditionalFormatting>
  <conditionalFormatting sqref="J1019">
    <cfRule type="containsText" dxfId="5904" priority="1378" operator="containsText" text="BANND">
      <formula>NOT(ISERROR(SEARCH("BANND",J1019)))</formula>
    </cfRule>
    <cfRule type="expression" dxfId="5903" priority="1379">
      <formula>"'=NOT(ISERROR(VLOOKUP('Banned list'!)"</formula>
    </cfRule>
  </conditionalFormatting>
  <conditionalFormatting sqref="J1019">
    <cfRule type="containsText" dxfId="5902" priority="1361" operator="containsText" text="bb">
      <formula>NOT(ISERROR(SEARCH("bb",J1019)))</formula>
    </cfRule>
    <cfRule type="containsText" dxfId="5901" priority="1362" stopIfTrue="1" operator="containsText" text="booking hc">
      <formula>NOT(ISERROR(SEARCH("booking hc",J1019)))</formula>
    </cfRule>
    <cfRule type="containsText" dxfId="5900" priority="1363" operator="containsText" text="expedia vc">
      <formula>NOT(ISERROR(SEARCH("expedia vc",J1019)))</formula>
    </cfRule>
    <cfRule type="containsText" dxfId="5899" priority="1364" operator="containsText" text="booking hcn">
      <formula>NOT(ISERROR(SEARCH("booking hcn",J1019)))</formula>
    </cfRule>
    <cfRule type="containsText" dxfId="5898" priority="1365" stopIfTrue="1" operator="containsText" text="booking vcd">
      <formula>NOT(ISERROR(SEARCH("booking vcd",J1019)))</formula>
    </cfRule>
    <cfRule type="containsText" dxfId="5897" priority="1366" stopIfTrue="1" operator="containsText" text="booking vc">
      <formula>NOT(ISERROR(SEARCH("booking vc",J1019)))</formula>
    </cfRule>
  </conditionalFormatting>
  <conditionalFormatting sqref="J1019">
    <cfRule type="containsText" dxfId="5896" priority="1360" operator="containsText" text="hw">
      <formula>NOT(ISERROR(SEARCH("hw",J1019)))</formula>
    </cfRule>
  </conditionalFormatting>
  <conditionalFormatting sqref="N1019">
    <cfRule type="containsText" dxfId="5895" priority="1367" stopIfTrue="1" operator="containsText" text="CHARGE ON ARRIVAL">
      <formula>NOT(ISERROR(SEARCH("CHARGE ON ARRIVAL",N1019)))</formula>
    </cfRule>
    <cfRule type="containsText" dxfId="5894" priority="1368" stopIfTrue="1" operator="containsText" text="CHARGE VC ON DAY">
      <formula>NOT(ISERROR(SEARCH("CHARGE VC ON DAY",N1019)))</formula>
    </cfRule>
    <cfRule type="containsText" dxfId="5893" priority="1369" stopIfTrue="1" operator="containsText" text="PAID">
      <formula>NOT(ISERROR(SEARCH("PAID",N1019)))</formula>
    </cfRule>
  </conditionalFormatting>
  <conditionalFormatting sqref="G1019">
    <cfRule type="containsText" dxfId="5892" priority="1359" operator="containsText" text="BANND">
      <formula>NOT(ISERROR(SEARCH("BANND",G1019)))</formula>
    </cfRule>
  </conditionalFormatting>
  <conditionalFormatting sqref="H1020:L1020">
    <cfRule type="expression" dxfId="5891" priority="1344">
      <formula>"'=NOT(ISERROR(VLOOKUP('Banned list'!)"</formula>
    </cfRule>
  </conditionalFormatting>
  <conditionalFormatting sqref="J1020">
    <cfRule type="containsText" dxfId="5890" priority="1347" operator="containsText" text="bb">
      <formula>NOT(ISERROR(SEARCH("bb",J1020)))</formula>
    </cfRule>
    <cfRule type="containsText" dxfId="5889" priority="1348" stopIfTrue="1" operator="containsText" text="booking hc">
      <formula>NOT(ISERROR(SEARCH("booking hc",J1020)))</formula>
    </cfRule>
    <cfRule type="containsText" dxfId="5888" priority="1349" operator="containsText" text="expedia vc">
      <formula>NOT(ISERROR(SEARCH("expedia vc",J1020)))</formula>
    </cfRule>
    <cfRule type="containsText" dxfId="5887" priority="1350" operator="containsText" text="booking hcn">
      <formula>NOT(ISERROR(SEARCH("booking hcn",J1020)))</formula>
    </cfRule>
    <cfRule type="containsText" dxfId="5886" priority="1351" stopIfTrue="1" operator="containsText" text="booking vcd">
      <formula>NOT(ISERROR(SEARCH("booking vcd",J1020)))</formula>
    </cfRule>
    <cfRule type="containsText" dxfId="5885" priority="1352" stopIfTrue="1" operator="containsText" text="booking vc">
      <formula>NOT(ISERROR(SEARCH("booking vc",J1020)))</formula>
    </cfRule>
  </conditionalFormatting>
  <conditionalFormatting sqref="J1020">
    <cfRule type="containsText" dxfId="5884" priority="1346" operator="containsText" text="hw">
      <formula>NOT(ISERROR(SEARCH("hw",J1020)))</formula>
    </cfRule>
  </conditionalFormatting>
  <conditionalFormatting sqref="J1020">
    <cfRule type="containsText" dxfId="5883" priority="1337" operator="containsText" text="hw">
      <formula>NOT(ISERROR(SEARCH("hw",J1020)))</formula>
    </cfRule>
    <cfRule type="containsText" dxfId="5882" priority="1338" operator="containsText" text="bb">
      <formula>NOT(ISERROR(SEARCH("bb",J1020)))</formula>
    </cfRule>
    <cfRule type="containsText" dxfId="5881" priority="1339" stopIfTrue="1" operator="containsText" text="booking hc">
      <formula>NOT(ISERROR(SEARCH("booking hc",J1020)))</formula>
    </cfRule>
    <cfRule type="containsText" dxfId="5880" priority="1340" operator="containsText" text="expedia vc">
      <formula>NOT(ISERROR(SEARCH("expedia vc",J1020)))</formula>
    </cfRule>
    <cfRule type="containsText" dxfId="5879" priority="1341" operator="containsText" text="booking hcn">
      <formula>NOT(ISERROR(SEARCH("booking hcn",J1020)))</formula>
    </cfRule>
    <cfRule type="containsText" dxfId="5878" priority="1342" stopIfTrue="1" operator="containsText" text="booking vcd">
      <formula>NOT(ISERROR(SEARCH("booking vcd",J1020)))</formula>
    </cfRule>
    <cfRule type="containsText" dxfId="5877" priority="1343" stopIfTrue="1" operator="containsText" text="booking vc">
      <formula>NOT(ISERROR(SEARCH("booking vc",J1020)))</formula>
    </cfRule>
  </conditionalFormatting>
  <conditionalFormatting sqref="J1020">
    <cfRule type="containsText" dxfId="5876" priority="1356" operator="containsText" text="BANND">
      <formula>NOT(ISERROR(SEARCH("BANND",J1020)))</formula>
    </cfRule>
    <cfRule type="expression" dxfId="5875" priority="1357">
      <formula>"'=NOT(ISERROR(VLOOKUP('Banned list'!)"</formula>
    </cfRule>
  </conditionalFormatting>
  <conditionalFormatting sqref="N1020">
    <cfRule type="containsText" dxfId="5874" priority="1353" stopIfTrue="1" operator="containsText" text="CHARGE ON ARRIVAL">
      <formula>NOT(ISERROR(SEARCH("CHARGE ON ARRIVAL",N1020)))</formula>
    </cfRule>
    <cfRule type="containsText" dxfId="5873" priority="1354" stopIfTrue="1" operator="containsText" text="CHARGE VC ON DAY">
      <formula>NOT(ISERROR(SEARCH("CHARGE VC ON DAY",N1020)))</formula>
    </cfRule>
    <cfRule type="containsText" dxfId="5872" priority="1355" stopIfTrue="1" operator="containsText" text="PAID">
      <formula>NOT(ISERROR(SEARCH("PAID",N1020)))</formula>
    </cfRule>
  </conditionalFormatting>
  <conditionalFormatting sqref="J1021">
    <cfRule type="containsText" dxfId="5871" priority="1328" operator="containsText" text="bb">
      <formula>NOT(ISERROR(SEARCH("bb",J1021)))</formula>
    </cfRule>
    <cfRule type="containsText" dxfId="5870" priority="1329" stopIfTrue="1" operator="containsText" text="booking hc">
      <formula>NOT(ISERROR(SEARCH("booking hc",J1021)))</formula>
    </cfRule>
    <cfRule type="containsText" dxfId="5869" priority="1330" operator="containsText" text="expedia vc">
      <formula>NOT(ISERROR(SEARCH("expedia vc",J1021)))</formula>
    </cfRule>
    <cfRule type="containsText" dxfId="5868" priority="1331" operator="containsText" text="booking hcn">
      <formula>NOT(ISERROR(SEARCH("booking hcn",J1021)))</formula>
    </cfRule>
    <cfRule type="containsText" dxfId="5867" priority="1332" stopIfTrue="1" operator="containsText" text="booking vcd">
      <formula>NOT(ISERROR(SEARCH("booking vcd",J1021)))</formula>
    </cfRule>
    <cfRule type="containsText" dxfId="5866" priority="1333" stopIfTrue="1" operator="containsText" text="booking vc">
      <formula>NOT(ISERROR(SEARCH("booking vc",J1021)))</formula>
    </cfRule>
  </conditionalFormatting>
  <conditionalFormatting sqref="J1021">
    <cfRule type="containsText" dxfId="5865" priority="1327" operator="containsText" text="hw">
      <formula>NOT(ISERROR(SEARCH("hw",J1021)))</formula>
    </cfRule>
  </conditionalFormatting>
  <conditionalFormatting sqref="N1021">
    <cfRule type="containsText" dxfId="5864" priority="1334" stopIfTrue="1" operator="containsText" text="CHARGE ON ARRIVAL">
      <formula>NOT(ISERROR(SEARCH("CHARGE ON ARRIVAL",N1021)))</formula>
    </cfRule>
    <cfRule type="containsText" dxfId="5863" priority="1335" stopIfTrue="1" operator="containsText" text="CHARGE VC ON DAY">
      <formula>NOT(ISERROR(SEARCH("CHARGE VC ON DAY",N1021)))</formula>
    </cfRule>
    <cfRule type="containsText" dxfId="5862" priority="1336" stopIfTrue="1" operator="containsText" text="PAID">
      <formula>NOT(ISERROR(SEARCH("PAID",N1021)))</formula>
    </cfRule>
  </conditionalFormatting>
  <conditionalFormatting sqref="N1022">
    <cfRule type="containsText" dxfId="5861" priority="1315" operator="containsText" text="BANND">
      <formula>NOT(ISERROR(SEARCH("BANND",N1022)))</formula>
    </cfRule>
  </conditionalFormatting>
  <conditionalFormatting sqref="J1022">
    <cfRule type="containsText" dxfId="5860" priority="1317" operator="containsText" text="bb">
      <formula>NOT(ISERROR(SEARCH("bb",J1022)))</formula>
    </cfRule>
    <cfRule type="containsText" dxfId="5859" priority="1318" stopIfTrue="1" operator="containsText" text="booking hc">
      <formula>NOT(ISERROR(SEARCH("booking hc",J1022)))</formula>
    </cfRule>
    <cfRule type="containsText" dxfId="5858" priority="1319" operator="containsText" text="expedia vc">
      <formula>NOT(ISERROR(SEARCH("expedia vc",J1022)))</formula>
    </cfRule>
    <cfRule type="containsText" dxfId="5857" priority="1320" operator="containsText" text="booking hcn">
      <formula>NOT(ISERROR(SEARCH("booking hcn",J1022)))</formula>
    </cfRule>
    <cfRule type="containsText" dxfId="5856" priority="1321" stopIfTrue="1" operator="containsText" text="booking vcd">
      <formula>NOT(ISERROR(SEARCH("booking vcd",J1022)))</formula>
    </cfRule>
    <cfRule type="containsText" dxfId="5855" priority="1322" stopIfTrue="1" operator="containsText" text="booking vc">
      <formula>NOT(ISERROR(SEARCH("booking vc",J1022)))</formula>
    </cfRule>
  </conditionalFormatting>
  <conditionalFormatting sqref="J1022">
    <cfRule type="containsText" dxfId="5854" priority="1316" operator="containsText" text="hw">
      <formula>NOT(ISERROR(SEARCH("hw",J1022)))</formula>
    </cfRule>
  </conditionalFormatting>
  <conditionalFormatting sqref="N1022">
    <cfRule type="containsText" dxfId="5853" priority="1323" stopIfTrue="1" operator="containsText" text="CHARGE ON ARRIVAL">
      <formula>NOT(ISERROR(SEARCH("CHARGE ON ARRIVAL",N1022)))</formula>
    </cfRule>
    <cfRule type="containsText" dxfId="5852" priority="1324" stopIfTrue="1" operator="containsText" text="CHARGE VC ON DAY">
      <formula>NOT(ISERROR(SEARCH("CHARGE VC ON DAY",N1022)))</formula>
    </cfRule>
    <cfRule type="containsText" dxfId="5851" priority="1325" stopIfTrue="1" operator="containsText" text="PAID">
      <formula>NOT(ISERROR(SEARCH("PAID",N1022)))</formula>
    </cfRule>
  </conditionalFormatting>
  <conditionalFormatting sqref="J1022">
    <cfRule type="containsText" dxfId="5850" priority="1306" operator="containsText" text="bb">
      <formula>NOT(ISERROR(SEARCH("bb",J1022)))</formula>
    </cfRule>
    <cfRule type="containsText" dxfId="5849" priority="1307" stopIfTrue="1" operator="containsText" text="booking hc">
      <formula>NOT(ISERROR(SEARCH("booking hc",J1022)))</formula>
    </cfRule>
    <cfRule type="containsText" dxfId="5848" priority="1308" operator="containsText" text="expedia vc">
      <formula>NOT(ISERROR(SEARCH("expedia vc",J1022)))</formula>
    </cfRule>
    <cfRule type="containsText" dxfId="5847" priority="1309" operator="containsText" text="booking hcn">
      <formula>NOT(ISERROR(SEARCH("booking hcn",J1022)))</formula>
    </cfRule>
    <cfRule type="containsText" dxfId="5846" priority="1310" stopIfTrue="1" operator="containsText" text="booking vcd">
      <formula>NOT(ISERROR(SEARCH("booking vcd",J1022)))</formula>
    </cfRule>
    <cfRule type="containsText" dxfId="5845" priority="1311" stopIfTrue="1" operator="containsText" text="booking vc">
      <formula>NOT(ISERROR(SEARCH("booking vc",J1022)))</formula>
    </cfRule>
  </conditionalFormatting>
  <conditionalFormatting sqref="J1022">
    <cfRule type="containsText" dxfId="5844" priority="1305" operator="containsText" text="hw">
      <formula>NOT(ISERROR(SEARCH("hw",J1022)))</formula>
    </cfRule>
  </conditionalFormatting>
  <conditionalFormatting sqref="N1022">
    <cfRule type="containsText" dxfId="5843" priority="1312" stopIfTrue="1" operator="containsText" text="CHARGE ON ARRIVAL">
      <formula>NOT(ISERROR(SEARCH("CHARGE ON ARRIVAL",N1022)))</formula>
    </cfRule>
    <cfRule type="containsText" dxfId="5842" priority="1313" stopIfTrue="1" operator="containsText" text="CHARGE VC ON DAY">
      <formula>NOT(ISERROR(SEARCH("CHARGE VC ON DAY",N1022)))</formula>
    </cfRule>
    <cfRule type="containsText" dxfId="5841" priority="1314" stopIfTrue="1" operator="containsText" text="PAID">
      <formula>NOT(ISERROR(SEARCH("PAID",N1022)))</formula>
    </cfRule>
  </conditionalFormatting>
  <conditionalFormatting sqref="H1023:L1023">
    <cfRule type="expression" dxfId="5840" priority="1290">
      <formula>"'=NOT(ISERROR(VLOOKUP('Banned list'!)"</formula>
    </cfRule>
  </conditionalFormatting>
  <conditionalFormatting sqref="J1023">
    <cfRule type="containsText" dxfId="5839" priority="1293" operator="containsText" text="bb">
      <formula>NOT(ISERROR(SEARCH("bb",J1023)))</formula>
    </cfRule>
    <cfRule type="containsText" dxfId="5838" priority="1294" stopIfTrue="1" operator="containsText" text="booking hc">
      <formula>NOT(ISERROR(SEARCH("booking hc",J1023)))</formula>
    </cfRule>
    <cfRule type="containsText" dxfId="5837" priority="1295" operator="containsText" text="expedia vc">
      <formula>NOT(ISERROR(SEARCH("expedia vc",J1023)))</formula>
    </cfRule>
    <cfRule type="containsText" dxfId="5836" priority="1296" operator="containsText" text="booking hcn">
      <formula>NOT(ISERROR(SEARCH("booking hcn",J1023)))</formula>
    </cfRule>
    <cfRule type="containsText" dxfId="5835" priority="1297" stopIfTrue="1" operator="containsText" text="booking vcd">
      <formula>NOT(ISERROR(SEARCH("booking vcd",J1023)))</formula>
    </cfRule>
    <cfRule type="containsText" dxfId="5834" priority="1298" stopIfTrue="1" operator="containsText" text="booking vc">
      <formula>NOT(ISERROR(SEARCH("booking vc",J1023)))</formula>
    </cfRule>
  </conditionalFormatting>
  <conditionalFormatting sqref="J1023">
    <cfRule type="containsText" dxfId="5833" priority="1292" operator="containsText" text="hw">
      <formula>NOT(ISERROR(SEARCH("hw",J1023)))</formula>
    </cfRule>
  </conditionalFormatting>
  <conditionalFormatting sqref="J1023">
    <cfRule type="containsText" dxfId="5832" priority="1283" operator="containsText" text="hw">
      <formula>NOT(ISERROR(SEARCH("hw",J1023)))</formula>
    </cfRule>
    <cfRule type="containsText" dxfId="5831" priority="1284" operator="containsText" text="bb">
      <formula>NOT(ISERROR(SEARCH("bb",J1023)))</formula>
    </cfRule>
    <cfRule type="containsText" dxfId="5830" priority="1285" stopIfTrue="1" operator="containsText" text="booking hc">
      <formula>NOT(ISERROR(SEARCH("booking hc",J1023)))</formula>
    </cfRule>
    <cfRule type="containsText" dxfId="5829" priority="1286" operator="containsText" text="expedia vc">
      <formula>NOT(ISERROR(SEARCH("expedia vc",J1023)))</formula>
    </cfRule>
    <cfRule type="containsText" dxfId="5828" priority="1287" operator="containsText" text="booking hcn">
      <formula>NOT(ISERROR(SEARCH("booking hcn",J1023)))</formula>
    </cfRule>
    <cfRule type="containsText" dxfId="5827" priority="1288" stopIfTrue="1" operator="containsText" text="booking vcd">
      <formula>NOT(ISERROR(SEARCH("booking vcd",J1023)))</formula>
    </cfRule>
    <cfRule type="containsText" dxfId="5826" priority="1289" stopIfTrue="1" operator="containsText" text="booking vc">
      <formula>NOT(ISERROR(SEARCH("booking vc",J1023)))</formula>
    </cfRule>
  </conditionalFormatting>
  <conditionalFormatting sqref="J1023">
    <cfRule type="containsText" dxfId="5825" priority="1302" operator="containsText" text="BANND">
      <formula>NOT(ISERROR(SEARCH("BANND",J1023)))</formula>
    </cfRule>
    <cfRule type="expression" dxfId="5824" priority="1303">
      <formula>"'=NOT(ISERROR(VLOOKUP('Banned list'!)"</formula>
    </cfRule>
  </conditionalFormatting>
  <conditionalFormatting sqref="N1023">
    <cfRule type="containsText" dxfId="5823" priority="1299" stopIfTrue="1" operator="containsText" text="CHARGE ON ARRIVAL">
      <formula>NOT(ISERROR(SEARCH("CHARGE ON ARRIVAL",N1023)))</formula>
    </cfRule>
    <cfRule type="containsText" dxfId="5822" priority="1300" stopIfTrue="1" operator="containsText" text="CHARGE VC ON DAY">
      <formula>NOT(ISERROR(SEARCH("CHARGE VC ON DAY",N1023)))</formula>
    </cfRule>
    <cfRule type="containsText" dxfId="5821" priority="1301" stopIfTrue="1" operator="containsText" text="PAID">
      <formula>NOT(ISERROR(SEARCH("PAID",N1023)))</formula>
    </cfRule>
  </conditionalFormatting>
  <conditionalFormatting sqref="J1023">
    <cfRule type="containsText" dxfId="5820" priority="1274" operator="containsText" text="bb">
      <formula>NOT(ISERROR(SEARCH("bb",J1023)))</formula>
    </cfRule>
    <cfRule type="containsText" dxfId="5819" priority="1275" stopIfTrue="1" operator="containsText" text="booking hc">
      <formula>NOT(ISERROR(SEARCH("booking hc",J1023)))</formula>
    </cfRule>
    <cfRule type="containsText" dxfId="5818" priority="1276" operator="containsText" text="expedia vc">
      <formula>NOT(ISERROR(SEARCH("expedia vc",J1023)))</formula>
    </cfRule>
    <cfRule type="containsText" dxfId="5817" priority="1277" operator="containsText" text="booking hcn">
      <formula>NOT(ISERROR(SEARCH("booking hcn",J1023)))</formula>
    </cfRule>
    <cfRule type="containsText" dxfId="5816" priority="1278" stopIfTrue="1" operator="containsText" text="booking vcd">
      <formula>NOT(ISERROR(SEARCH("booking vcd",J1023)))</formula>
    </cfRule>
    <cfRule type="containsText" dxfId="5815" priority="1279" stopIfTrue="1" operator="containsText" text="booking vc">
      <formula>NOT(ISERROR(SEARCH("booking vc",J1023)))</formula>
    </cfRule>
  </conditionalFormatting>
  <conditionalFormatting sqref="J1023">
    <cfRule type="containsText" dxfId="5814" priority="1273" operator="containsText" text="hw">
      <formula>NOT(ISERROR(SEARCH("hw",J1023)))</formula>
    </cfRule>
  </conditionalFormatting>
  <conditionalFormatting sqref="N1023">
    <cfRule type="containsText" dxfId="5813" priority="1280" stopIfTrue="1" operator="containsText" text="CHARGE ON ARRIVAL">
      <formula>NOT(ISERROR(SEARCH("CHARGE ON ARRIVAL",N1023)))</formula>
    </cfRule>
    <cfRule type="containsText" dxfId="5812" priority="1281" stopIfTrue="1" operator="containsText" text="CHARGE VC ON DAY">
      <formula>NOT(ISERROR(SEARCH("CHARGE VC ON DAY",N1023)))</formula>
    </cfRule>
    <cfRule type="containsText" dxfId="5811" priority="1282" stopIfTrue="1" operator="containsText" text="PAID">
      <formula>NOT(ISERROR(SEARCH("PAID",N1023)))</formula>
    </cfRule>
  </conditionalFormatting>
  <conditionalFormatting sqref="C1023:F1023 H1023:L1023">
    <cfRule type="expression" dxfId="5810" priority="1270">
      <formula>"'=NOT(ISERROR(VLOOKUP('Banned list'!)"</formula>
    </cfRule>
  </conditionalFormatting>
  <conditionalFormatting sqref="J1023">
    <cfRule type="containsText" dxfId="5809" priority="1263" operator="containsText" text="hw">
      <formula>NOT(ISERROR(SEARCH("hw",J1023)))</formula>
    </cfRule>
    <cfRule type="containsText" dxfId="5808" priority="1264" operator="containsText" text="bb">
      <formula>NOT(ISERROR(SEARCH("bb",J1023)))</formula>
    </cfRule>
    <cfRule type="containsText" dxfId="5807" priority="1265" stopIfTrue="1" operator="containsText" text="booking hc">
      <formula>NOT(ISERROR(SEARCH("booking hc",J1023)))</formula>
    </cfRule>
    <cfRule type="containsText" dxfId="5806" priority="1266" operator="containsText" text="expedia vc">
      <formula>NOT(ISERROR(SEARCH("expedia vc",J1023)))</formula>
    </cfRule>
    <cfRule type="containsText" dxfId="5805" priority="1267" operator="containsText" text="booking hcn">
      <formula>NOT(ISERROR(SEARCH("booking hcn",J1023)))</formula>
    </cfRule>
    <cfRule type="containsText" dxfId="5804" priority="1268" stopIfTrue="1" operator="containsText" text="booking vcd">
      <formula>NOT(ISERROR(SEARCH("booking vcd",J1023)))</formula>
    </cfRule>
    <cfRule type="containsText" dxfId="5803" priority="1269" stopIfTrue="1" operator="containsText" text="booking vc">
      <formula>NOT(ISERROR(SEARCH("booking vc",J1023)))</formula>
    </cfRule>
  </conditionalFormatting>
  <conditionalFormatting sqref="J1023">
    <cfRule type="containsText" dxfId="5802" priority="1271" operator="containsText" text="BANND">
      <formula>NOT(ISERROR(SEARCH("BANND",J1023)))</formula>
    </cfRule>
    <cfRule type="expression" dxfId="5801" priority="1272">
      <formula>"'=NOT(ISERROR(VLOOKUP('Banned list'!)"</formula>
    </cfRule>
  </conditionalFormatting>
  <conditionalFormatting sqref="J1023">
    <cfRule type="containsText" dxfId="5800" priority="1254" operator="containsText" text="bb">
      <formula>NOT(ISERROR(SEARCH("bb",J1023)))</formula>
    </cfRule>
    <cfRule type="containsText" dxfId="5799" priority="1255" stopIfTrue="1" operator="containsText" text="booking hc">
      <formula>NOT(ISERROR(SEARCH("booking hc",J1023)))</formula>
    </cfRule>
    <cfRule type="containsText" dxfId="5798" priority="1256" operator="containsText" text="expedia vc">
      <formula>NOT(ISERROR(SEARCH("expedia vc",J1023)))</formula>
    </cfRule>
    <cfRule type="containsText" dxfId="5797" priority="1257" operator="containsText" text="booking hcn">
      <formula>NOT(ISERROR(SEARCH("booking hcn",J1023)))</formula>
    </cfRule>
    <cfRule type="containsText" dxfId="5796" priority="1258" stopIfTrue="1" operator="containsText" text="booking vcd">
      <formula>NOT(ISERROR(SEARCH("booking vcd",J1023)))</formula>
    </cfRule>
    <cfRule type="containsText" dxfId="5795" priority="1259" stopIfTrue="1" operator="containsText" text="booking vc">
      <formula>NOT(ISERROR(SEARCH("booking vc",J1023)))</formula>
    </cfRule>
  </conditionalFormatting>
  <conditionalFormatting sqref="J1023">
    <cfRule type="containsText" dxfId="5794" priority="1253" operator="containsText" text="hw">
      <formula>NOT(ISERROR(SEARCH("hw",J1023)))</formula>
    </cfRule>
  </conditionalFormatting>
  <conditionalFormatting sqref="N1023">
    <cfRule type="containsText" dxfId="5793" priority="1260" stopIfTrue="1" operator="containsText" text="CHARGE ON ARRIVAL">
      <formula>NOT(ISERROR(SEARCH("CHARGE ON ARRIVAL",N1023)))</formula>
    </cfRule>
    <cfRule type="containsText" dxfId="5792" priority="1261" stopIfTrue="1" operator="containsText" text="CHARGE VC ON DAY">
      <formula>NOT(ISERROR(SEARCH("CHARGE VC ON DAY",N1023)))</formula>
    </cfRule>
    <cfRule type="containsText" dxfId="5791" priority="1262" stopIfTrue="1" operator="containsText" text="PAID">
      <formula>NOT(ISERROR(SEARCH("PAID",N1023)))</formula>
    </cfRule>
  </conditionalFormatting>
  <conditionalFormatting sqref="G1023">
    <cfRule type="containsText" dxfId="5790" priority="1252" operator="containsText" text="BANND">
      <formula>NOT(ISERROR(SEARCH("BANND",G1023)))</formula>
    </cfRule>
  </conditionalFormatting>
  <conditionalFormatting sqref="J1025">
    <cfRule type="containsText" dxfId="5789" priority="1243" operator="containsText" text="bb">
      <formula>NOT(ISERROR(SEARCH("bb",J1025)))</formula>
    </cfRule>
    <cfRule type="containsText" dxfId="5788" priority="1244" stopIfTrue="1" operator="containsText" text="booking hc">
      <formula>NOT(ISERROR(SEARCH("booking hc",J1025)))</formula>
    </cfRule>
    <cfRule type="containsText" dxfId="5787" priority="1245" operator="containsText" text="expedia vc">
      <formula>NOT(ISERROR(SEARCH("expedia vc",J1025)))</formula>
    </cfRule>
    <cfRule type="containsText" dxfId="5786" priority="1246" operator="containsText" text="booking hcn">
      <formula>NOT(ISERROR(SEARCH("booking hcn",J1025)))</formula>
    </cfRule>
    <cfRule type="containsText" dxfId="5785" priority="1247" stopIfTrue="1" operator="containsText" text="booking vcd">
      <formula>NOT(ISERROR(SEARCH("booking vcd",J1025)))</formula>
    </cfRule>
    <cfRule type="containsText" dxfId="5784" priority="1248" stopIfTrue="1" operator="containsText" text="booking vc">
      <formula>NOT(ISERROR(SEARCH("booking vc",J1025)))</formula>
    </cfRule>
  </conditionalFormatting>
  <conditionalFormatting sqref="J1025">
    <cfRule type="containsText" dxfId="5783" priority="1242" operator="containsText" text="hw">
      <formula>NOT(ISERROR(SEARCH("hw",J1025)))</formula>
    </cfRule>
  </conditionalFormatting>
  <conditionalFormatting sqref="N1025">
    <cfRule type="containsText" dxfId="5782" priority="1249" stopIfTrue="1" operator="containsText" text="CHARGE ON ARRIVAL">
      <formula>NOT(ISERROR(SEARCH("CHARGE ON ARRIVAL",N1025)))</formula>
    </cfRule>
    <cfRule type="containsText" dxfId="5781" priority="1250" stopIfTrue="1" operator="containsText" text="CHARGE VC ON DAY">
      <formula>NOT(ISERROR(SEARCH("CHARGE VC ON DAY",N1025)))</formula>
    </cfRule>
    <cfRule type="containsText" dxfId="5780" priority="1251" stopIfTrue="1" operator="containsText" text="PAID">
      <formula>NOT(ISERROR(SEARCH("PAID",N1025)))</formula>
    </cfRule>
  </conditionalFormatting>
  <conditionalFormatting sqref="H1025:L1025">
    <cfRule type="expression" dxfId="5779" priority="1227">
      <formula>"'=NOT(ISERROR(VLOOKUP('Banned list'!)"</formula>
    </cfRule>
  </conditionalFormatting>
  <conditionalFormatting sqref="J1025">
    <cfRule type="containsText" dxfId="5778" priority="1230" operator="containsText" text="bb">
      <formula>NOT(ISERROR(SEARCH("bb",J1025)))</formula>
    </cfRule>
    <cfRule type="containsText" dxfId="5777" priority="1231" stopIfTrue="1" operator="containsText" text="booking hc">
      <formula>NOT(ISERROR(SEARCH("booking hc",J1025)))</formula>
    </cfRule>
    <cfRule type="containsText" dxfId="5776" priority="1232" operator="containsText" text="expedia vc">
      <formula>NOT(ISERROR(SEARCH("expedia vc",J1025)))</formula>
    </cfRule>
    <cfRule type="containsText" dxfId="5775" priority="1233" operator="containsText" text="booking hcn">
      <formula>NOT(ISERROR(SEARCH("booking hcn",J1025)))</formula>
    </cfRule>
    <cfRule type="containsText" dxfId="5774" priority="1234" stopIfTrue="1" operator="containsText" text="booking vcd">
      <formula>NOT(ISERROR(SEARCH("booking vcd",J1025)))</formula>
    </cfRule>
    <cfRule type="containsText" dxfId="5773" priority="1235" stopIfTrue="1" operator="containsText" text="booking vc">
      <formula>NOT(ISERROR(SEARCH("booking vc",J1025)))</formula>
    </cfRule>
  </conditionalFormatting>
  <conditionalFormatting sqref="J1025">
    <cfRule type="containsText" dxfId="5772" priority="1229" operator="containsText" text="hw">
      <formula>NOT(ISERROR(SEARCH("hw",J1025)))</formula>
    </cfRule>
  </conditionalFormatting>
  <conditionalFormatting sqref="J1025">
    <cfRule type="containsText" dxfId="5771" priority="1220" operator="containsText" text="hw">
      <formula>NOT(ISERROR(SEARCH("hw",J1025)))</formula>
    </cfRule>
    <cfRule type="containsText" dxfId="5770" priority="1221" operator="containsText" text="bb">
      <formula>NOT(ISERROR(SEARCH("bb",J1025)))</formula>
    </cfRule>
    <cfRule type="containsText" dxfId="5769" priority="1222" stopIfTrue="1" operator="containsText" text="booking hc">
      <formula>NOT(ISERROR(SEARCH("booking hc",J1025)))</formula>
    </cfRule>
    <cfRule type="containsText" dxfId="5768" priority="1223" operator="containsText" text="expedia vc">
      <formula>NOT(ISERROR(SEARCH("expedia vc",J1025)))</formula>
    </cfRule>
    <cfRule type="containsText" dxfId="5767" priority="1224" operator="containsText" text="booking hcn">
      <formula>NOT(ISERROR(SEARCH("booking hcn",J1025)))</formula>
    </cfRule>
    <cfRule type="containsText" dxfId="5766" priority="1225" stopIfTrue="1" operator="containsText" text="booking vcd">
      <formula>NOT(ISERROR(SEARCH("booking vcd",J1025)))</formula>
    </cfRule>
    <cfRule type="containsText" dxfId="5765" priority="1226" stopIfTrue="1" operator="containsText" text="booking vc">
      <formula>NOT(ISERROR(SEARCH("booking vc",J1025)))</formula>
    </cfRule>
  </conditionalFormatting>
  <conditionalFormatting sqref="J1025">
    <cfRule type="containsText" dxfId="5764" priority="1239" operator="containsText" text="BANND">
      <formula>NOT(ISERROR(SEARCH("BANND",J1025)))</formula>
    </cfRule>
    <cfRule type="expression" dxfId="5763" priority="1240">
      <formula>"'=NOT(ISERROR(VLOOKUP('Banned list'!)"</formula>
    </cfRule>
  </conditionalFormatting>
  <conditionalFormatting sqref="N1025">
    <cfRule type="containsText" dxfId="5762" priority="1236" stopIfTrue="1" operator="containsText" text="CHARGE ON ARRIVAL">
      <formula>NOT(ISERROR(SEARCH("CHARGE ON ARRIVAL",N1025)))</formula>
    </cfRule>
    <cfRule type="containsText" dxfId="5761" priority="1237" stopIfTrue="1" operator="containsText" text="CHARGE VC ON DAY">
      <formula>NOT(ISERROR(SEARCH("CHARGE VC ON DAY",N1025)))</formula>
    </cfRule>
    <cfRule type="containsText" dxfId="5760" priority="1238" stopIfTrue="1" operator="containsText" text="PAID">
      <formula>NOT(ISERROR(SEARCH("PAID",N1025)))</formula>
    </cfRule>
  </conditionalFormatting>
  <conditionalFormatting sqref="J1026">
    <cfRule type="containsText" dxfId="5759" priority="1211" operator="containsText" text="bb">
      <formula>NOT(ISERROR(SEARCH("bb",J1026)))</formula>
    </cfRule>
    <cfRule type="containsText" dxfId="5758" priority="1212" stopIfTrue="1" operator="containsText" text="booking hc">
      <formula>NOT(ISERROR(SEARCH("booking hc",J1026)))</formula>
    </cfRule>
    <cfRule type="containsText" dxfId="5757" priority="1213" operator="containsText" text="expedia vc">
      <formula>NOT(ISERROR(SEARCH("expedia vc",J1026)))</formula>
    </cfRule>
    <cfRule type="containsText" dxfId="5756" priority="1214" operator="containsText" text="booking hcn">
      <formula>NOT(ISERROR(SEARCH("booking hcn",J1026)))</formula>
    </cfRule>
    <cfRule type="containsText" dxfId="5755" priority="1215" stopIfTrue="1" operator="containsText" text="booking vcd">
      <formula>NOT(ISERROR(SEARCH("booking vcd",J1026)))</formula>
    </cfRule>
    <cfRule type="containsText" dxfId="5754" priority="1216" stopIfTrue="1" operator="containsText" text="booking vc">
      <formula>NOT(ISERROR(SEARCH("booking vc",J1026)))</formula>
    </cfRule>
  </conditionalFormatting>
  <conditionalFormatting sqref="J1026">
    <cfRule type="containsText" dxfId="5753" priority="1210" operator="containsText" text="hw">
      <formula>NOT(ISERROR(SEARCH("hw",J1026)))</formula>
    </cfRule>
  </conditionalFormatting>
  <conditionalFormatting sqref="N1026">
    <cfRule type="containsText" dxfId="5752" priority="1217" stopIfTrue="1" operator="containsText" text="CHARGE ON ARRIVAL">
      <formula>NOT(ISERROR(SEARCH("CHARGE ON ARRIVAL",N1026)))</formula>
    </cfRule>
    <cfRule type="containsText" dxfId="5751" priority="1218" stopIfTrue="1" operator="containsText" text="CHARGE VC ON DAY">
      <formula>NOT(ISERROR(SEARCH("CHARGE VC ON DAY",N1026)))</formula>
    </cfRule>
    <cfRule type="containsText" dxfId="5750" priority="1219" stopIfTrue="1" operator="containsText" text="PAID">
      <formula>NOT(ISERROR(SEARCH("PAID",N1026)))</formula>
    </cfRule>
  </conditionalFormatting>
  <conditionalFormatting sqref="H1026:L1026">
    <cfRule type="expression" dxfId="5749" priority="1195">
      <formula>"'=NOT(ISERROR(VLOOKUP('Banned list'!)"</formula>
    </cfRule>
  </conditionalFormatting>
  <conditionalFormatting sqref="J1026">
    <cfRule type="containsText" dxfId="5748" priority="1198" operator="containsText" text="bb">
      <formula>NOT(ISERROR(SEARCH("bb",J1026)))</formula>
    </cfRule>
    <cfRule type="containsText" dxfId="5747" priority="1199" stopIfTrue="1" operator="containsText" text="booking hc">
      <formula>NOT(ISERROR(SEARCH("booking hc",J1026)))</formula>
    </cfRule>
    <cfRule type="containsText" dxfId="5746" priority="1200" operator="containsText" text="expedia vc">
      <formula>NOT(ISERROR(SEARCH("expedia vc",J1026)))</formula>
    </cfRule>
    <cfRule type="containsText" dxfId="5745" priority="1201" operator="containsText" text="booking hcn">
      <formula>NOT(ISERROR(SEARCH("booking hcn",J1026)))</formula>
    </cfRule>
    <cfRule type="containsText" dxfId="5744" priority="1202" stopIfTrue="1" operator="containsText" text="booking vcd">
      <formula>NOT(ISERROR(SEARCH("booking vcd",J1026)))</formula>
    </cfRule>
    <cfRule type="containsText" dxfId="5743" priority="1203" stopIfTrue="1" operator="containsText" text="booking vc">
      <formula>NOT(ISERROR(SEARCH("booking vc",J1026)))</formula>
    </cfRule>
  </conditionalFormatting>
  <conditionalFormatting sqref="J1026">
    <cfRule type="containsText" dxfId="5742" priority="1197" operator="containsText" text="hw">
      <formula>NOT(ISERROR(SEARCH("hw",J1026)))</formula>
    </cfRule>
  </conditionalFormatting>
  <conditionalFormatting sqref="J1026">
    <cfRule type="containsText" dxfId="5741" priority="1188" operator="containsText" text="hw">
      <formula>NOT(ISERROR(SEARCH("hw",J1026)))</formula>
    </cfRule>
    <cfRule type="containsText" dxfId="5740" priority="1189" operator="containsText" text="bb">
      <formula>NOT(ISERROR(SEARCH("bb",J1026)))</formula>
    </cfRule>
    <cfRule type="containsText" dxfId="5739" priority="1190" stopIfTrue="1" operator="containsText" text="booking hc">
      <formula>NOT(ISERROR(SEARCH("booking hc",J1026)))</formula>
    </cfRule>
    <cfRule type="containsText" dxfId="5738" priority="1191" operator="containsText" text="expedia vc">
      <formula>NOT(ISERROR(SEARCH("expedia vc",J1026)))</formula>
    </cfRule>
    <cfRule type="containsText" dxfId="5737" priority="1192" operator="containsText" text="booking hcn">
      <formula>NOT(ISERROR(SEARCH("booking hcn",J1026)))</formula>
    </cfRule>
    <cfRule type="containsText" dxfId="5736" priority="1193" stopIfTrue="1" operator="containsText" text="booking vcd">
      <formula>NOT(ISERROR(SEARCH("booking vcd",J1026)))</formula>
    </cfRule>
    <cfRule type="containsText" dxfId="5735" priority="1194" stopIfTrue="1" operator="containsText" text="booking vc">
      <formula>NOT(ISERROR(SEARCH("booking vc",J1026)))</formula>
    </cfRule>
  </conditionalFormatting>
  <conditionalFormatting sqref="J1026">
    <cfRule type="containsText" dxfId="5734" priority="1207" operator="containsText" text="BANND">
      <formula>NOT(ISERROR(SEARCH("BANND",J1026)))</formula>
    </cfRule>
    <cfRule type="expression" dxfId="5733" priority="1208">
      <formula>"'=NOT(ISERROR(VLOOKUP('Banned list'!)"</formula>
    </cfRule>
  </conditionalFormatting>
  <conditionalFormatting sqref="N1026">
    <cfRule type="containsText" dxfId="5732" priority="1204" stopIfTrue="1" operator="containsText" text="CHARGE ON ARRIVAL">
      <formula>NOT(ISERROR(SEARCH("CHARGE ON ARRIVAL",N1026)))</formula>
    </cfRule>
    <cfRule type="containsText" dxfId="5731" priority="1205" stopIfTrue="1" operator="containsText" text="CHARGE VC ON DAY">
      <formula>NOT(ISERROR(SEARCH("CHARGE VC ON DAY",N1026)))</formula>
    </cfRule>
    <cfRule type="containsText" dxfId="5730" priority="1206" stopIfTrue="1" operator="containsText" text="PAID">
      <formula>NOT(ISERROR(SEARCH("PAID",N1026)))</formula>
    </cfRule>
  </conditionalFormatting>
  <conditionalFormatting sqref="J1027">
    <cfRule type="containsText" dxfId="5729" priority="1179" operator="containsText" text="bb">
      <formula>NOT(ISERROR(SEARCH("bb",J1027)))</formula>
    </cfRule>
    <cfRule type="containsText" dxfId="5728" priority="1180" stopIfTrue="1" operator="containsText" text="booking hc">
      <formula>NOT(ISERROR(SEARCH("booking hc",J1027)))</formula>
    </cfRule>
    <cfRule type="containsText" dxfId="5727" priority="1181" operator="containsText" text="expedia vc">
      <formula>NOT(ISERROR(SEARCH("expedia vc",J1027)))</formula>
    </cfRule>
    <cfRule type="containsText" dxfId="5726" priority="1182" operator="containsText" text="booking hcn">
      <formula>NOT(ISERROR(SEARCH("booking hcn",J1027)))</formula>
    </cfRule>
    <cfRule type="containsText" dxfId="5725" priority="1183" stopIfTrue="1" operator="containsText" text="booking vcd">
      <formula>NOT(ISERROR(SEARCH("booking vcd",J1027)))</formula>
    </cfRule>
    <cfRule type="containsText" dxfId="5724" priority="1184" stopIfTrue="1" operator="containsText" text="booking vc">
      <formula>NOT(ISERROR(SEARCH("booking vc",J1027)))</formula>
    </cfRule>
  </conditionalFormatting>
  <conditionalFormatting sqref="J1027">
    <cfRule type="containsText" dxfId="5723" priority="1178" operator="containsText" text="hw">
      <formula>NOT(ISERROR(SEARCH("hw",J1027)))</formula>
    </cfRule>
  </conditionalFormatting>
  <conditionalFormatting sqref="N1027">
    <cfRule type="containsText" dxfId="5722" priority="1185" stopIfTrue="1" operator="containsText" text="CHARGE ON ARRIVAL">
      <formula>NOT(ISERROR(SEARCH("CHARGE ON ARRIVAL",N1027)))</formula>
    </cfRule>
    <cfRule type="containsText" dxfId="5721" priority="1186" stopIfTrue="1" operator="containsText" text="CHARGE VC ON DAY">
      <formula>NOT(ISERROR(SEARCH("CHARGE VC ON DAY",N1027)))</formula>
    </cfRule>
    <cfRule type="containsText" dxfId="5720" priority="1187" stopIfTrue="1" operator="containsText" text="PAID">
      <formula>NOT(ISERROR(SEARCH("PAID",N1027)))</formula>
    </cfRule>
  </conditionalFormatting>
  <conditionalFormatting sqref="N1027">
    <cfRule type="containsText" dxfId="5719" priority="1176" operator="containsText" text="BANND">
      <formula>NOT(ISERROR(SEARCH("BANND",N1027)))</formula>
    </cfRule>
  </conditionalFormatting>
  <conditionalFormatting sqref="H1028:L1028">
    <cfRule type="expression" dxfId="5718" priority="1161">
      <formula>"'=NOT(ISERROR(VLOOKUP('Banned list'!)"</formula>
    </cfRule>
  </conditionalFormatting>
  <conditionalFormatting sqref="J1028">
    <cfRule type="containsText" dxfId="5717" priority="1164" operator="containsText" text="bb">
      <formula>NOT(ISERROR(SEARCH("bb",J1028)))</formula>
    </cfRule>
    <cfRule type="containsText" dxfId="5716" priority="1165" stopIfTrue="1" operator="containsText" text="booking hc">
      <formula>NOT(ISERROR(SEARCH("booking hc",J1028)))</formula>
    </cfRule>
    <cfRule type="containsText" dxfId="5715" priority="1166" operator="containsText" text="expedia vc">
      <formula>NOT(ISERROR(SEARCH("expedia vc",J1028)))</formula>
    </cfRule>
    <cfRule type="containsText" dxfId="5714" priority="1167" operator="containsText" text="booking hcn">
      <formula>NOT(ISERROR(SEARCH("booking hcn",J1028)))</formula>
    </cfRule>
    <cfRule type="containsText" dxfId="5713" priority="1168" stopIfTrue="1" operator="containsText" text="booking vcd">
      <formula>NOT(ISERROR(SEARCH("booking vcd",J1028)))</formula>
    </cfRule>
    <cfRule type="containsText" dxfId="5712" priority="1169" stopIfTrue="1" operator="containsText" text="booking vc">
      <formula>NOT(ISERROR(SEARCH("booking vc",J1028)))</formula>
    </cfRule>
  </conditionalFormatting>
  <conditionalFormatting sqref="J1028">
    <cfRule type="containsText" dxfId="5711" priority="1163" operator="containsText" text="hw">
      <formula>NOT(ISERROR(SEARCH("hw",J1028)))</formula>
    </cfRule>
  </conditionalFormatting>
  <conditionalFormatting sqref="J1028">
    <cfRule type="containsText" dxfId="5710" priority="1154" operator="containsText" text="hw">
      <formula>NOT(ISERROR(SEARCH("hw",J1028)))</formula>
    </cfRule>
    <cfRule type="containsText" dxfId="5709" priority="1155" operator="containsText" text="bb">
      <formula>NOT(ISERROR(SEARCH("bb",J1028)))</formula>
    </cfRule>
    <cfRule type="containsText" dxfId="5708" priority="1156" stopIfTrue="1" operator="containsText" text="booking hc">
      <formula>NOT(ISERROR(SEARCH("booking hc",J1028)))</formula>
    </cfRule>
    <cfRule type="containsText" dxfId="5707" priority="1157" operator="containsText" text="expedia vc">
      <formula>NOT(ISERROR(SEARCH("expedia vc",J1028)))</formula>
    </cfRule>
    <cfRule type="containsText" dxfId="5706" priority="1158" operator="containsText" text="booking hcn">
      <formula>NOT(ISERROR(SEARCH("booking hcn",J1028)))</formula>
    </cfRule>
    <cfRule type="containsText" dxfId="5705" priority="1159" stopIfTrue="1" operator="containsText" text="booking vcd">
      <formula>NOT(ISERROR(SEARCH("booking vcd",J1028)))</formula>
    </cfRule>
    <cfRule type="containsText" dxfId="5704" priority="1160" stopIfTrue="1" operator="containsText" text="booking vc">
      <formula>NOT(ISERROR(SEARCH("booking vc",J1028)))</formula>
    </cfRule>
  </conditionalFormatting>
  <conditionalFormatting sqref="J1028">
    <cfRule type="containsText" dxfId="5703" priority="1173" operator="containsText" text="BANND">
      <formula>NOT(ISERROR(SEARCH("BANND",J1028)))</formula>
    </cfRule>
    <cfRule type="expression" dxfId="5702" priority="1174">
      <formula>"'=NOT(ISERROR(VLOOKUP('Banned list'!)"</formula>
    </cfRule>
  </conditionalFormatting>
  <conditionalFormatting sqref="N1028">
    <cfRule type="containsText" dxfId="5701" priority="1170" stopIfTrue="1" operator="containsText" text="CHARGE ON ARRIVAL">
      <formula>NOT(ISERROR(SEARCH("CHARGE ON ARRIVAL",N1028)))</formula>
    </cfRule>
    <cfRule type="containsText" dxfId="5700" priority="1171" stopIfTrue="1" operator="containsText" text="CHARGE VC ON DAY">
      <formula>NOT(ISERROR(SEARCH("CHARGE VC ON DAY",N1028)))</formula>
    </cfRule>
    <cfRule type="containsText" dxfId="5699" priority="1172" stopIfTrue="1" operator="containsText" text="PAID">
      <formula>NOT(ISERROR(SEARCH("PAID",N1028)))</formula>
    </cfRule>
  </conditionalFormatting>
  <conditionalFormatting sqref="J1029">
    <cfRule type="containsText" dxfId="5698" priority="1145" operator="containsText" text="bb">
      <formula>NOT(ISERROR(SEARCH("bb",J1029)))</formula>
    </cfRule>
    <cfRule type="containsText" dxfId="5697" priority="1146" stopIfTrue="1" operator="containsText" text="booking hc">
      <formula>NOT(ISERROR(SEARCH("booking hc",J1029)))</formula>
    </cfRule>
    <cfRule type="containsText" dxfId="5696" priority="1147" operator="containsText" text="expedia vc">
      <formula>NOT(ISERROR(SEARCH("expedia vc",J1029)))</formula>
    </cfRule>
    <cfRule type="containsText" dxfId="5695" priority="1148" operator="containsText" text="booking hcn">
      <formula>NOT(ISERROR(SEARCH("booking hcn",J1029)))</formula>
    </cfRule>
    <cfRule type="containsText" dxfId="5694" priority="1149" stopIfTrue="1" operator="containsText" text="booking vcd">
      <formula>NOT(ISERROR(SEARCH("booking vcd",J1029)))</formula>
    </cfRule>
    <cfRule type="containsText" dxfId="5693" priority="1150" stopIfTrue="1" operator="containsText" text="booking vc">
      <formula>NOT(ISERROR(SEARCH("booking vc",J1029)))</formula>
    </cfRule>
  </conditionalFormatting>
  <conditionalFormatting sqref="J1029">
    <cfRule type="containsText" dxfId="5692" priority="1144" operator="containsText" text="hw">
      <formula>NOT(ISERROR(SEARCH("hw",J1029)))</formula>
    </cfRule>
  </conditionalFormatting>
  <conditionalFormatting sqref="N1029">
    <cfRule type="containsText" dxfId="5691" priority="1151" stopIfTrue="1" operator="containsText" text="CHARGE ON ARRIVAL">
      <formula>NOT(ISERROR(SEARCH("CHARGE ON ARRIVAL",N1029)))</formula>
    </cfRule>
    <cfRule type="containsText" dxfId="5690" priority="1152" stopIfTrue="1" operator="containsText" text="CHARGE VC ON DAY">
      <formula>NOT(ISERROR(SEARCH("CHARGE VC ON DAY",N1029)))</formula>
    </cfRule>
    <cfRule type="containsText" dxfId="5689" priority="1153" stopIfTrue="1" operator="containsText" text="PAID">
      <formula>NOT(ISERROR(SEARCH("PAID",N1029)))</formula>
    </cfRule>
  </conditionalFormatting>
  <conditionalFormatting sqref="H1029:L1029">
    <cfRule type="expression" dxfId="5688" priority="1129">
      <formula>"'=NOT(ISERROR(VLOOKUP('Banned list'!)"</formula>
    </cfRule>
  </conditionalFormatting>
  <conditionalFormatting sqref="J1029">
    <cfRule type="containsText" dxfId="5687" priority="1132" operator="containsText" text="bb">
      <formula>NOT(ISERROR(SEARCH("bb",J1029)))</formula>
    </cfRule>
    <cfRule type="containsText" dxfId="5686" priority="1133" stopIfTrue="1" operator="containsText" text="booking hc">
      <formula>NOT(ISERROR(SEARCH("booking hc",J1029)))</formula>
    </cfRule>
    <cfRule type="containsText" dxfId="5685" priority="1134" operator="containsText" text="expedia vc">
      <formula>NOT(ISERROR(SEARCH("expedia vc",J1029)))</formula>
    </cfRule>
    <cfRule type="containsText" dxfId="5684" priority="1135" operator="containsText" text="booking hcn">
      <formula>NOT(ISERROR(SEARCH("booking hcn",J1029)))</formula>
    </cfRule>
    <cfRule type="containsText" dxfId="5683" priority="1136" stopIfTrue="1" operator="containsText" text="booking vcd">
      <formula>NOT(ISERROR(SEARCH("booking vcd",J1029)))</formula>
    </cfRule>
    <cfRule type="containsText" dxfId="5682" priority="1137" stopIfTrue="1" operator="containsText" text="booking vc">
      <formula>NOT(ISERROR(SEARCH("booking vc",J1029)))</formula>
    </cfRule>
  </conditionalFormatting>
  <conditionalFormatting sqref="J1029">
    <cfRule type="containsText" dxfId="5681" priority="1131" operator="containsText" text="hw">
      <formula>NOT(ISERROR(SEARCH("hw",J1029)))</formula>
    </cfRule>
  </conditionalFormatting>
  <conditionalFormatting sqref="J1029">
    <cfRule type="containsText" dxfId="5680" priority="1122" operator="containsText" text="hw">
      <formula>NOT(ISERROR(SEARCH("hw",J1029)))</formula>
    </cfRule>
    <cfRule type="containsText" dxfId="5679" priority="1123" operator="containsText" text="bb">
      <formula>NOT(ISERROR(SEARCH("bb",J1029)))</formula>
    </cfRule>
    <cfRule type="containsText" dxfId="5678" priority="1124" stopIfTrue="1" operator="containsText" text="booking hc">
      <formula>NOT(ISERROR(SEARCH("booking hc",J1029)))</formula>
    </cfRule>
    <cfRule type="containsText" dxfId="5677" priority="1125" operator="containsText" text="expedia vc">
      <formula>NOT(ISERROR(SEARCH("expedia vc",J1029)))</formula>
    </cfRule>
    <cfRule type="containsText" dxfId="5676" priority="1126" operator="containsText" text="booking hcn">
      <formula>NOT(ISERROR(SEARCH("booking hcn",J1029)))</formula>
    </cfRule>
    <cfRule type="containsText" dxfId="5675" priority="1127" stopIfTrue="1" operator="containsText" text="booking vcd">
      <formula>NOT(ISERROR(SEARCH("booking vcd",J1029)))</formula>
    </cfRule>
    <cfRule type="containsText" dxfId="5674" priority="1128" stopIfTrue="1" operator="containsText" text="booking vc">
      <formula>NOT(ISERROR(SEARCH("booking vc",J1029)))</formula>
    </cfRule>
  </conditionalFormatting>
  <conditionalFormatting sqref="J1029">
    <cfRule type="containsText" dxfId="5673" priority="1141" operator="containsText" text="BANND">
      <formula>NOT(ISERROR(SEARCH("BANND",J1029)))</formula>
    </cfRule>
    <cfRule type="expression" dxfId="5672" priority="1142">
      <formula>"'=NOT(ISERROR(VLOOKUP('Banned list'!)"</formula>
    </cfRule>
  </conditionalFormatting>
  <conditionalFormatting sqref="N1029">
    <cfRule type="containsText" dxfId="5671" priority="1138" stopIfTrue="1" operator="containsText" text="CHARGE ON ARRIVAL">
      <formula>NOT(ISERROR(SEARCH("CHARGE ON ARRIVAL",N1029)))</formula>
    </cfRule>
    <cfRule type="containsText" dxfId="5670" priority="1139" stopIfTrue="1" operator="containsText" text="CHARGE VC ON DAY">
      <formula>NOT(ISERROR(SEARCH("CHARGE VC ON DAY",N1029)))</formula>
    </cfRule>
    <cfRule type="containsText" dxfId="5669" priority="1140" stopIfTrue="1" operator="containsText" text="PAID">
      <formula>NOT(ISERROR(SEARCH("PAID",N1029)))</formula>
    </cfRule>
  </conditionalFormatting>
  <conditionalFormatting sqref="H1030:L1030">
    <cfRule type="expression" dxfId="5668" priority="1107">
      <formula>"'=NOT(ISERROR(VLOOKUP('Banned list'!)"</formula>
    </cfRule>
  </conditionalFormatting>
  <conditionalFormatting sqref="J1030">
    <cfRule type="containsText" dxfId="5667" priority="1110" operator="containsText" text="bb">
      <formula>NOT(ISERROR(SEARCH("bb",J1030)))</formula>
    </cfRule>
    <cfRule type="containsText" dxfId="5666" priority="1111" stopIfTrue="1" operator="containsText" text="booking hc">
      <formula>NOT(ISERROR(SEARCH("booking hc",J1030)))</formula>
    </cfRule>
    <cfRule type="containsText" dxfId="5665" priority="1112" operator="containsText" text="expedia vc">
      <formula>NOT(ISERROR(SEARCH("expedia vc",J1030)))</formula>
    </cfRule>
    <cfRule type="containsText" dxfId="5664" priority="1113" operator="containsText" text="booking hcn">
      <formula>NOT(ISERROR(SEARCH("booking hcn",J1030)))</formula>
    </cfRule>
    <cfRule type="containsText" dxfId="5663" priority="1114" stopIfTrue="1" operator="containsText" text="booking vcd">
      <formula>NOT(ISERROR(SEARCH("booking vcd",J1030)))</formula>
    </cfRule>
    <cfRule type="containsText" dxfId="5662" priority="1115" stopIfTrue="1" operator="containsText" text="booking vc">
      <formula>NOT(ISERROR(SEARCH("booking vc",J1030)))</formula>
    </cfRule>
  </conditionalFormatting>
  <conditionalFormatting sqref="J1030">
    <cfRule type="containsText" dxfId="5661" priority="1109" operator="containsText" text="hw">
      <formula>NOT(ISERROR(SEARCH("hw",J1030)))</formula>
    </cfRule>
  </conditionalFormatting>
  <conditionalFormatting sqref="J1030">
    <cfRule type="containsText" dxfId="5660" priority="1100" operator="containsText" text="hw">
      <formula>NOT(ISERROR(SEARCH("hw",J1030)))</formula>
    </cfRule>
    <cfRule type="containsText" dxfId="5659" priority="1101" operator="containsText" text="bb">
      <formula>NOT(ISERROR(SEARCH("bb",J1030)))</formula>
    </cfRule>
    <cfRule type="containsText" dxfId="5658" priority="1102" stopIfTrue="1" operator="containsText" text="booking hc">
      <formula>NOT(ISERROR(SEARCH("booking hc",J1030)))</formula>
    </cfRule>
    <cfRule type="containsText" dxfId="5657" priority="1103" operator="containsText" text="expedia vc">
      <formula>NOT(ISERROR(SEARCH("expedia vc",J1030)))</formula>
    </cfRule>
    <cfRule type="containsText" dxfId="5656" priority="1104" operator="containsText" text="booking hcn">
      <formula>NOT(ISERROR(SEARCH("booking hcn",J1030)))</formula>
    </cfRule>
    <cfRule type="containsText" dxfId="5655" priority="1105" stopIfTrue="1" operator="containsText" text="booking vcd">
      <formula>NOT(ISERROR(SEARCH("booking vcd",J1030)))</formula>
    </cfRule>
    <cfRule type="containsText" dxfId="5654" priority="1106" stopIfTrue="1" operator="containsText" text="booking vc">
      <formula>NOT(ISERROR(SEARCH("booking vc",J1030)))</formula>
    </cfRule>
  </conditionalFormatting>
  <conditionalFormatting sqref="J1030">
    <cfRule type="containsText" dxfId="5653" priority="1119" operator="containsText" text="BANND">
      <formula>NOT(ISERROR(SEARCH("BANND",J1030)))</formula>
    </cfRule>
    <cfRule type="expression" dxfId="5652" priority="1120">
      <formula>"'=NOT(ISERROR(VLOOKUP('Banned list'!)"</formula>
    </cfRule>
  </conditionalFormatting>
  <conditionalFormatting sqref="N1030">
    <cfRule type="containsText" dxfId="5651" priority="1116" stopIfTrue="1" operator="containsText" text="CHARGE ON ARRIVAL">
      <formula>NOT(ISERROR(SEARCH("CHARGE ON ARRIVAL",N1030)))</formula>
    </cfRule>
    <cfRule type="containsText" dxfId="5650" priority="1117" stopIfTrue="1" operator="containsText" text="CHARGE VC ON DAY">
      <formula>NOT(ISERROR(SEARCH("CHARGE VC ON DAY",N1030)))</formula>
    </cfRule>
    <cfRule type="containsText" dxfId="5649" priority="1118" stopIfTrue="1" operator="containsText" text="PAID">
      <formula>NOT(ISERROR(SEARCH("PAID",N1030)))</formula>
    </cfRule>
  </conditionalFormatting>
  <conditionalFormatting sqref="H1031:L1031">
    <cfRule type="expression" dxfId="5648" priority="1085">
      <formula>"'=NOT(ISERROR(VLOOKUP('Banned list'!)"</formula>
    </cfRule>
  </conditionalFormatting>
  <conditionalFormatting sqref="J1031">
    <cfRule type="containsText" dxfId="5647" priority="1088" operator="containsText" text="bb">
      <formula>NOT(ISERROR(SEARCH("bb",J1031)))</formula>
    </cfRule>
    <cfRule type="containsText" dxfId="5646" priority="1089" stopIfTrue="1" operator="containsText" text="booking hc">
      <formula>NOT(ISERROR(SEARCH("booking hc",J1031)))</formula>
    </cfRule>
    <cfRule type="containsText" dxfId="5645" priority="1090" operator="containsText" text="expedia vc">
      <formula>NOT(ISERROR(SEARCH("expedia vc",J1031)))</formula>
    </cfRule>
    <cfRule type="containsText" dxfId="5644" priority="1091" operator="containsText" text="booking hcn">
      <formula>NOT(ISERROR(SEARCH("booking hcn",J1031)))</formula>
    </cfRule>
    <cfRule type="containsText" dxfId="5643" priority="1092" stopIfTrue="1" operator="containsText" text="booking vcd">
      <formula>NOT(ISERROR(SEARCH("booking vcd",J1031)))</formula>
    </cfRule>
    <cfRule type="containsText" dxfId="5642" priority="1093" stopIfTrue="1" operator="containsText" text="booking vc">
      <formula>NOT(ISERROR(SEARCH("booking vc",J1031)))</formula>
    </cfRule>
  </conditionalFormatting>
  <conditionalFormatting sqref="J1031">
    <cfRule type="containsText" dxfId="5641" priority="1087" operator="containsText" text="hw">
      <formula>NOT(ISERROR(SEARCH("hw",J1031)))</formula>
    </cfRule>
  </conditionalFormatting>
  <conditionalFormatting sqref="J1031">
    <cfRule type="containsText" dxfId="5640" priority="1078" operator="containsText" text="hw">
      <formula>NOT(ISERROR(SEARCH("hw",J1031)))</formula>
    </cfRule>
    <cfRule type="containsText" dxfId="5639" priority="1079" operator="containsText" text="bb">
      <formula>NOT(ISERROR(SEARCH("bb",J1031)))</formula>
    </cfRule>
    <cfRule type="containsText" dxfId="5638" priority="1080" stopIfTrue="1" operator="containsText" text="booking hc">
      <formula>NOT(ISERROR(SEARCH("booking hc",J1031)))</formula>
    </cfRule>
    <cfRule type="containsText" dxfId="5637" priority="1081" operator="containsText" text="expedia vc">
      <formula>NOT(ISERROR(SEARCH("expedia vc",J1031)))</formula>
    </cfRule>
    <cfRule type="containsText" dxfId="5636" priority="1082" operator="containsText" text="booking hcn">
      <formula>NOT(ISERROR(SEARCH("booking hcn",J1031)))</formula>
    </cfRule>
    <cfRule type="containsText" dxfId="5635" priority="1083" stopIfTrue="1" operator="containsText" text="booking vcd">
      <formula>NOT(ISERROR(SEARCH("booking vcd",J1031)))</formula>
    </cfRule>
    <cfRule type="containsText" dxfId="5634" priority="1084" stopIfTrue="1" operator="containsText" text="booking vc">
      <formula>NOT(ISERROR(SEARCH("booking vc",J1031)))</formula>
    </cfRule>
  </conditionalFormatting>
  <conditionalFormatting sqref="J1031">
    <cfRule type="containsText" dxfId="5633" priority="1097" operator="containsText" text="BANND">
      <formula>NOT(ISERROR(SEARCH("BANND",J1031)))</formula>
    </cfRule>
    <cfRule type="expression" dxfId="5632" priority="1098">
      <formula>"'=NOT(ISERROR(VLOOKUP('Banned list'!)"</formula>
    </cfRule>
  </conditionalFormatting>
  <conditionalFormatting sqref="N1031">
    <cfRule type="containsText" dxfId="5631" priority="1094" stopIfTrue="1" operator="containsText" text="CHARGE ON ARRIVAL">
      <formula>NOT(ISERROR(SEARCH("CHARGE ON ARRIVAL",N1031)))</formula>
    </cfRule>
    <cfRule type="containsText" dxfId="5630" priority="1095" stopIfTrue="1" operator="containsText" text="CHARGE VC ON DAY">
      <formula>NOT(ISERROR(SEARCH("CHARGE VC ON DAY",N1031)))</formula>
    </cfRule>
    <cfRule type="containsText" dxfId="5629" priority="1096" stopIfTrue="1" operator="containsText" text="PAID">
      <formula>NOT(ISERROR(SEARCH("PAID",N1031)))</formula>
    </cfRule>
  </conditionalFormatting>
  <conditionalFormatting sqref="N1032">
    <cfRule type="containsText" dxfId="5628" priority="1066" operator="containsText" text="BANND">
      <formula>NOT(ISERROR(SEARCH("BANND",N1032)))</formula>
    </cfRule>
  </conditionalFormatting>
  <conditionalFormatting sqref="J1032">
    <cfRule type="containsText" dxfId="5627" priority="1068" operator="containsText" text="bb">
      <formula>NOT(ISERROR(SEARCH("bb",J1032)))</formula>
    </cfRule>
    <cfRule type="containsText" dxfId="5626" priority="1069" stopIfTrue="1" operator="containsText" text="booking hc">
      <formula>NOT(ISERROR(SEARCH("booking hc",J1032)))</formula>
    </cfRule>
    <cfRule type="containsText" dxfId="5625" priority="1070" operator="containsText" text="expedia vc">
      <formula>NOT(ISERROR(SEARCH("expedia vc",J1032)))</formula>
    </cfRule>
    <cfRule type="containsText" dxfId="5624" priority="1071" operator="containsText" text="booking hcn">
      <formula>NOT(ISERROR(SEARCH("booking hcn",J1032)))</formula>
    </cfRule>
    <cfRule type="containsText" dxfId="5623" priority="1072" stopIfTrue="1" operator="containsText" text="booking vcd">
      <formula>NOT(ISERROR(SEARCH("booking vcd",J1032)))</formula>
    </cfRule>
    <cfRule type="containsText" dxfId="5622" priority="1073" stopIfTrue="1" operator="containsText" text="booking vc">
      <formula>NOT(ISERROR(SEARCH("booking vc",J1032)))</formula>
    </cfRule>
  </conditionalFormatting>
  <conditionalFormatting sqref="J1032">
    <cfRule type="containsText" dxfId="5621" priority="1067" operator="containsText" text="hw">
      <formula>NOT(ISERROR(SEARCH("hw",J1032)))</formula>
    </cfRule>
  </conditionalFormatting>
  <conditionalFormatting sqref="N1032">
    <cfRule type="containsText" dxfId="5620" priority="1074" stopIfTrue="1" operator="containsText" text="CHARGE ON ARRIVAL">
      <formula>NOT(ISERROR(SEARCH("CHARGE ON ARRIVAL",N1032)))</formula>
    </cfRule>
    <cfRule type="containsText" dxfId="5619" priority="1075" stopIfTrue="1" operator="containsText" text="CHARGE VC ON DAY">
      <formula>NOT(ISERROR(SEARCH("CHARGE VC ON DAY",N1032)))</formula>
    </cfRule>
    <cfRule type="containsText" dxfId="5618" priority="1076" stopIfTrue="1" operator="containsText" text="PAID">
      <formula>NOT(ISERROR(SEARCH("PAID",N1032)))</formula>
    </cfRule>
  </conditionalFormatting>
  <conditionalFormatting sqref="J1032">
    <cfRule type="containsText" dxfId="5617" priority="1057" operator="containsText" text="bb">
      <formula>NOT(ISERROR(SEARCH("bb",J1032)))</formula>
    </cfRule>
    <cfRule type="containsText" dxfId="5616" priority="1058" stopIfTrue="1" operator="containsText" text="booking hc">
      <formula>NOT(ISERROR(SEARCH("booking hc",J1032)))</formula>
    </cfRule>
    <cfRule type="containsText" dxfId="5615" priority="1059" operator="containsText" text="expedia vc">
      <formula>NOT(ISERROR(SEARCH("expedia vc",J1032)))</formula>
    </cfRule>
    <cfRule type="containsText" dxfId="5614" priority="1060" operator="containsText" text="booking hcn">
      <formula>NOT(ISERROR(SEARCH("booking hcn",J1032)))</formula>
    </cfRule>
    <cfRule type="containsText" dxfId="5613" priority="1061" stopIfTrue="1" operator="containsText" text="booking vcd">
      <formula>NOT(ISERROR(SEARCH("booking vcd",J1032)))</formula>
    </cfRule>
    <cfRule type="containsText" dxfId="5612" priority="1062" stopIfTrue="1" operator="containsText" text="booking vc">
      <formula>NOT(ISERROR(SEARCH("booking vc",J1032)))</formula>
    </cfRule>
  </conditionalFormatting>
  <conditionalFormatting sqref="J1032">
    <cfRule type="containsText" dxfId="5611" priority="1056" operator="containsText" text="hw">
      <formula>NOT(ISERROR(SEARCH("hw",J1032)))</formula>
    </cfRule>
  </conditionalFormatting>
  <conditionalFormatting sqref="N1032">
    <cfRule type="containsText" dxfId="5610" priority="1063" stopIfTrue="1" operator="containsText" text="CHARGE ON ARRIVAL">
      <formula>NOT(ISERROR(SEARCH("CHARGE ON ARRIVAL",N1032)))</formula>
    </cfRule>
    <cfRule type="containsText" dxfId="5609" priority="1064" stopIfTrue="1" operator="containsText" text="CHARGE VC ON DAY">
      <formula>NOT(ISERROR(SEARCH("CHARGE VC ON DAY",N1032)))</formula>
    </cfRule>
    <cfRule type="containsText" dxfId="5608" priority="1065" stopIfTrue="1" operator="containsText" text="PAID">
      <formula>NOT(ISERROR(SEARCH("PAID",N1032)))</formula>
    </cfRule>
  </conditionalFormatting>
  <conditionalFormatting sqref="H1033:L1033">
    <cfRule type="expression" dxfId="5607" priority="1041">
      <formula>"'=NOT(ISERROR(VLOOKUP('Banned list'!)"</formula>
    </cfRule>
  </conditionalFormatting>
  <conditionalFormatting sqref="J1033">
    <cfRule type="containsText" dxfId="5606" priority="1044" operator="containsText" text="bb">
      <formula>NOT(ISERROR(SEARCH("bb",J1033)))</formula>
    </cfRule>
    <cfRule type="containsText" dxfId="5605" priority="1045" stopIfTrue="1" operator="containsText" text="booking hc">
      <formula>NOT(ISERROR(SEARCH("booking hc",J1033)))</formula>
    </cfRule>
    <cfRule type="containsText" dxfId="5604" priority="1046" operator="containsText" text="expedia vc">
      <formula>NOT(ISERROR(SEARCH("expedia vc",J1033)))</formula>
    </cfRule>
    <cfRule type="containsText" dxfId="5603" priority="1047" operator="containsText" text="booking hcn">
      <formula>NOT(ISERROR(SEARCH("booking hcn",J1033)))</formula>
    </cfRule>
    <cfRule type="containsText" dxfId="5602" priority="1048" stopIfTrue="1" operator="containsText" text="booking vcd">
      <formula>NOT(ISERROR(SEARCH("booking vcd",J1033)))</formula>
    </cfRule>
    <cfRule type="containsText" dxfId="5601" priority="1049" stopIfTrue="1" operator="containsText" text="booking vc">
      <formula>NOT(ISERROR(SEARCH("booking vc",J1033)))</formula>
    </cfRule>
  </conditionalFormatting>
  <conditionalFormatting sqref="J1033">
    <cfRule type="containsText" dxfId="5600" priority="1043" operator="containsText" text="hw">
      <formula>NOT(ISERROR(SEARCH("hw",J1033)))</formula>
    </cfRule>
  </conditionalFormatting>
  <conditionalFormatting sqref="J1033">
    <cfRule type="containsText" dxfId="5599" priority="1034" operator="containsText" text="hw">
      <formula>NOT(ISERROR(SEARCH("hw",J1033)))</formula>
    </cfRule>
    <cfRule type="containsText" dxfId="5598" priority="1035" operator="containsText" text="bb">
      <formula>NOT(ISERROR(SEARCH("bb",J1033)))</formula>
    </cfRule>
    <cfRule type="containsText" dxfId="5597" priority="1036" stopIfTrue="1" operator="containsText" text="booking hc">
      <formula>NOT(ISERROR(SEARCH("booking hc",J1033)))</formula>
    </cfRule>
    <cfRule type="containsText" dxfId="5596" priority="1037" operator="containsText" text="expedia vc">
      <formula>NOT(ISERROR(SEARCH("expedia vc",J1033)))</formula>
    </cfRule>
    <cfRule type="containsText" dxfId="5595" priority="1038" operator="containsText" text="booking hcn">
      <formula>NOT(ISERROR(SEARCH("booking hcn",J1033)))</formula>
    </cfRule>
    <cfRule type="containsText" dxfId="5594" priority="1039" stopIfTrue="1" operator="containsText" text="booking vcd">
      <formula>NOT(ISERROR(SEARCH("booking vcd",J1033)))</formula>
    </cfRule>
    <cfRule type="containsText" dxfId="5593" priority="1040" stopIfTrue="1" operator="containsText" text="booking vc">
      <formula>NOT(ISERROR(SEARCH("booking vc",J1033)))</formula>
    </cfRule>
  </conditionalFormatting>
  <conditionalFormatting sqref="J1033">
    <cfRule type="containsText" dxfId="5592" priority="1053" operator="containsText" text="BANND">
      <formula>NOT(ISERROR(SEARCH("BANND",J1033)))</formula>
    </cfRule>
    <cfRule type="expression" dxfId="5591" priority="1054">
      <formula>"'=NOT(ISERROR(VLOOKUP('Banned list'!)"</formula>
    </cfRule>
  </conditionalFormatting>
  <conditionalFormatting sqref="N1033">
    <cfRule type="containsText" dxfId="5590" priority="1050" stopIfTrue="1" operator="containsText" text="CHARGE ON ARRIVAL">
      <formula>NOT(ISERROR(SEARCH("CHARGE ON ARRIVAL",N1033)))</formula>
    </cfRule>
    <cfRule type="containsText" dxfId="5589" priority="1051" stopIfTrue="1" operator="containsText" text="CHARGE VC ON DAY">
      <formula>NOT(ISERROR(SEARCH("CHARGE VC ON DAY",N1033)))</formula>
    </cfRule>
    <cfRule type="containsText" dxfId="5588" priority="1052" stopIfTrue="1" operator="containsText" text="PAID">
      <formula>NOT(ISERROR(SEARCH("PAID",N1033)))</formula>
    </cfRule>
  </conditionalFormatting>
  <conditionalFormatting sqref="J1033">
    <cfRule type="containsText" dxfId="5587" priority="1025" operator="containsText" text="bb">
      <formula>NOT(ISERROR(SEARCH("bb",J1033)))</formula>
    </cfRule>
    <cfRule type="containsText" dxfId="5586" priority="1026" stopIfTrue="1" operator="containsText" text="booking hc">
      <formula>NOT(ISERROR(SEARCH("booking hc",J1033)))</formula>
    </cfRule>
    <cfRule type="containsText" dxfId="5585" priority="1027" operator="containsText" text="expedia vc">
      <formula>NOT(ISERROR(SEARCH("expedia vc",J1033)))</formula>
    </cfRule>
    <cfRule type="containsText" dxfId="5584" priority="1028" operator="containsText" text="booking hcn">
      <formula>NOT(ISERROR(SEARCH("booking hcn",J1033)))</formula>
    </cfRule>
    <cfRule type="containsText" dxfId="5583" priority="1029" stopIfTrue="1" operator="containsText" text="booking vcd">
      <formula>NOT(ISERROR(SEARCH("booking vcd",J1033)))</formula>
    </cfRule>
    <cfRule type="containsText" dxfId="5582" priority="1030" stopIfTrue="1" operator="containsText" text="booking vc">
      <formula>NOT(ISERROR(SEARCH("booking vc",J1033)))</formula>
    </cfRule>
  </conditionalFormatting>
  <conditionalFormatting sqref="J1033">
    <cfRule type="containsText" dxfId="5581" priority="1024" operator="containsText" text="hw">
      <formula>NOT(ISERROR(SEARCH("hw",J1033)))</formula>
    </cfRule>
  </conditionalFormatting>
  <conditionalFormatting sqref="N1033">
    <cfRule type="containsText" dxfId="5580" priority="1031" stopIfTrue="1" operator="containsText" text="CHARGE ON ARRIVAL">
      <formula>NOT(ISERROR(SEARCH("CHARGE ON ARRIVAL",N1033)))</formula>
    </cfRule>
    <cfRule type="containsText" dxfId="5579" priority="1032" stopIfTrue="1" operator="containsText" text="CHARGE VC ON DAY">
      <formula>NOT(ISERROR(SEARCH("CHARGE VC ON DAY",N1033)))</formula>
    </cfRule>
    <cfRule type="containsText" dxfId="5578" priority="1033" stopIfTrue="1" operator="containsText" text="PAID">
      <formula>NOT(ISERROR(SEARCH("PAID",N1033)))</formula>
    </cfRule>
  </conditionalFormatting>
  <conditionalFormatting sqref="H1033:L1033 C1033:F1033">
    <cfRule type="expression" dxfId="5577" priority="1021">
      <formula>"'=NOT(ISERROR(VLOOKUP('Banned list'!)"</formula>
    </cfRule>
  </conditionalFormatting>
  <conditionalFormatting sqref="J1033">
    <cfRule type="containsText" dxfId="5576" priority="1014" operator="containsText" text="hw">
      <formula>NOT(ISERROR(SEARCH("hw",J1033)))</formula>
    </cfRule>
    <cfRule type="containsText" dxfId="5575" priority="1015" operator="containsText" text="bb">
      <formula>NOT(ISERROR(SEARCH("bb",J1033)))</formula>
    </cfRule>
    <cfRule type="containsText" dxfId="5574" priority="1016" stopIfTrue="1" operator="containsText" text="booking hc">
      <formula>NOT(ISERROR(SEARCH("booking hc",J1033)))</formula>
    </cfRule>
    <cfRule type="containsText" dxfId="5573" priority="1017" operator="containsText" text="expedia vc">
      <formula>NOT(ISERROR(SEARCH("expedia vc",J1033)))</formula>
    </cfRule>
    <cfRule type="containsText" dxfId="5572" priority="1018" operator="containsText" text="booking hcn">
      <formula>NOT(ISERROR(SEARCH("booking hcn",J1033)))</formula>
    </cfRule>
    <cfRule type="containsText" dxfId="5571" priority="1019" stopIfTrue="1" operator="containsText" text="booking vcd">
      <formula>NOT(ISERROR(SEARCH("booking vcd",J1033)))</formula>
    </cfRule>
    <cfRule type="containsText" dxfId="5570" priority="1020" stopIfTrue="1" operator="containsText" text="booking vc">
      <formula>NOT(ISERROR(SEARCH("booking vc",J1033)))</formula>
    </cfRule>
  </conditionalFormatting>
  <conditionalFormatting sqref="J1033">
    <cfRule type="containsText" dxfId="5569" priority="1022" operator="containsText" text="BANND">
      <formula>NOT(ISERROR(SEARCH("BANND",J1033)))</formula>
    </cfRule>
    <cfRule type="expression" dxfId="5568" priority="1023">
      <formula>"'=NOT(ISERROR(VLOOKUP('Banned list'!)"</formula>
    </cfRule>
  </conditionalFormatting>
  <conditionalFormatting sqref="J1033">
    <cfRule type="containsText" dxfId="5567" priority="1005" operator="containsText" text="bb">
      <formula>NOT(ISERROR(SEARCH("bb",J1033)))</formula>
    </cfRule>
    <cfRule type="containsText" dxfId="5566" priority="1006" stopIfTrue="1" operator="containsText" text="booking hc">
      <formula>NOT(ISERROR(SEARCH("booking hc",J1033)))</formula>
    </cfRule>
    <cfRule type="containsText" dxfId="5565" priority="1007" operator="containsText" text="expedia vc">
      <formula>NOT(ISERROR(SEARCH("expedia vc",J1033)))</formula>
    </cfRule>
    <cfRule type="containsText" dxfId="5564" priority="1008" operator="containsText" text="booking hcn">
      <formula>NOT(ISERROR(SEARCH("booking hcn",J1033)))</formula>
    </cfRule>
    <cfRule type="containsText" dxfId="5563" priority="1009" stopIfTrue="1" operator="containsText" text="booking vcd">
      <formula>NOT(ISERROR(SEARCH("booking vcd",J1033)))</formula>
    </cfRule>
    <cfRule type="containsText" dxfId="5562" priority="1010" stopIfTrue="1" operator="containsText" text="booking vc">
      <formula>NOT(ISERROR(SEARCH("booking vc",J1033)))</formula>
    </cfRule>
  </conditionalFormatting>
  <conditionalFormatting sqref="J1033">
    <cfRule type="containsText" dxfId="5561" priority="1004" operator="containsText" text="hw">
      <formula>NOT(ISERROR(SEARCH("hw",J1033)))</formula>
    </cfRule>
  </conditionalFormatting>
  <conditionalFormatting sqref="N1033">
    <cfRule type="containsText" dxfId="5560" priority="1011" stopIfTrue="1" operator="containsText" text="CHARGE ON ARRIVAL">
      <formula>NOT(ISERROR(SEARCH("CHARGE ON ARRIVAL",N1033)))</formula>
    </cfRule>
    <cfRule type="containsText" dxfId="5559" priority="1012" stopIfTrue="1" operator="containsText" text="CHARGE VC ON DAY">
      <formula>NOT(ISERROR(SEARCH("CHARGE VC ON DAY",N1033)))</formula>
    </cfRule>
    <cfRule type="containsText" dxfId="5558" priority="1013" stopIfTrue="1" operator="containsText" text="PAID">
      <formula>NOT(ISERROR(SEARCH("PAID",N1033)))</formula>
    </cfRule>
  </conditionalFormatting>
  <conditionalFormatting sqref="G1033">
    <cfRule type="containsText" dxfId="5557" priority="1003" operator="containsText" text="BANND">
      <formula>NOT(ISERROR(SEARCH("BANND",G1033)))</formula>
    </cfRule>
  </conditionalFormatting>
  <conditionalFormatting sqref="J1034">
    <cfRule type="containsText" dxfId="5556" priority="994" operator="containsText" text="bb">
      <formula>NOT(ISERROR(SEARCH("bb",J1034)))</formula>
    </cfRule>
    <cfRule type="containsText" dxfId="5555" priority="995" stopIfTrue="1" operator="containsText" text="booking hc">
      <formula>NOT(ISERROR(SEARCH("booking hc",J1034)))</formula>
    </cfRule>
    <cfRule type="containsText" dxfId="5554" priority="996" operator="containsText" text="expedia vc">
      <formula>NOT(ISERROR(SEARCH("expedia vc",J1034)))</formula>
    </cfRule>
    <cfRule type="containsText" dxfId="5553" priority="997" operator="containsText" text="booking hcn">
      <formula>NOT(ISERROR(SEARCH("booking hcn",J1034)))</formula>
    </cfRule>
    <cfRule type="containsText" dxfId="5552" priority="998" stopIfTrue="1" operator="containsText" text="booking vcd">
      <formula>NOT(ISERROR(SEARCH("booking vcd",J1034)))</formula>
    </cfRule>
    <cfRule type="containsText" dxfId="5551" priority="999" stopIfTrue="1" operator="containsText" text="booking vc">
      <formula>NOT(ISERROR(SEARCH("booking vc",J1034)))</formula>
    </cfRule>
  </conditionalFormatting>
  <conditionalFormatting sqref="J1034">
    <cfRule type="containsText" dxfId="5550" priority="993" operator="containsText" text="hw">
      <formula>NOT(ISERROR(SEARCH("hw",J1034)))</formula>
    </cfRule>
  </conditionalFormatting>
  <conditionalFormatting sqref="N1034">
    <cfRule type="containsText" dxfId="5549" priority="1000" stopIfTrue="1" operator="containsText" text="CHARGE ON ARRIVAL">
      <formula>NOT(ISERROR(SEARCH("CHARGE ON ARRIVAL",N1034)))</formula>
    </cfRule>
    <cfRule type="containsText" dxfId="5548" priority="1001" stopIfTrue="1" operator="containsText" text="CHARGE VC ON DAY">
      <formula>NOT(ISERROR(SEARCH("CHARGE VC ON DAY",N1034)))</formula>
    </cfRule>
    <cfRule type="containsText" dxfId="5547" priority="1002" stopIfTrue="1" operator="containsText" text="PAID">
      <formula>NOT(ISERROR(SEARCH("PAID",N1034)))</formula>
    </cfRule>
  </conditionalFormatting>
  <conditionalFormatting sqref="H1034:L1034">
    <cfRule type="expression" dxfId="5546" priority="978">
      <formula>"'=NOT(ISERROR(VLOOKUP('Banned list'!)"</formula>
    </cfRule>
  </conditionalFormatting>
  <conditionalFormatting sqref="J1034">
    <cfRule type="containsText" dxfId="5545" priority="981" operator="containsText" text="bb">
      <formula>NOT(ISERROR(SEARCH("bb",J1034)))</formula>
    </cfRule>
    <cfRule type="containsText" dxfId="5544" priority="982" stopIfTrue="1" operator="containsText" text="booking hc">
      <formula>NOT(ISERROR(SEARCH("booking hc",J1034)))</formula>
    </cfRule>
    <cfRule type="containsText" dxfId="5543" priority="983" operator="containsText" text="expedia vc">
      <formula>NOT(ISERROR(SEARCH("expedia vc",J1034)))</formula>
    </cfRule>
    <cfRule type="containsText" dxfId="5542" priority="984" operator="containsText" text="booking hcn">
      <formula>NOT(ISERROR(SEARCH("booking hcn",J1034)))</formula>
    </cfRule>
    <cfRule type="containsText" dxfId="5541" priority="985" stopIfTrue="1" operator="containsText" text="booking vcd">
      <formula>NOT(ISERROR(SEARCH("booking vcd",J1034)))</formula>
    </cfRule>
    <cfRule type="containsText" dxfId="5540" priority="986" stopIfTrue="1" operator="containsText" text="booking vc">
      <formula>NOT(ISERROR(SEARCH("booking vc",J1034)))</formula>
    </cfRule>
  </conditionalFormatting>
  <conditionalFormatting sqref="J1034">
    <cfRule type="containsText" dxfId="5539" priority="980" operator="containsText" text="hw">
      <formula>NOT(ISERROR(SEARCH("hw",J1034)))</formula>
    </cfRule>
  </conditionalFormatting>
  <conditionalFormatting sqref="J1034">
    <cfRule type="containsText" dxfId="5538" priority="971" operator="containsText" text="hw">
      <formula>NOT(ISERROR(SEARCH("hw",J1034)))</formula>
    </cfRule>
    <cfRule type="containsText" dxfId="5537" priority="972" operator="containsText" text="bb">
      <formula>NOT(ISERROR(SEARCH("bb",J1034)))</formula>
    </cfRule>
    <cfRule type="containsText" dxfId="5536" priority="973" stopIfTrue="1" operator="containsText" text="booking hc">
      <formula>NOT(ISERROR(SEARCH("booking hc",J1034)))</formula>
    </cfRule>
    <cfRule type="containsText" dxfId="5535" priority="974" operator="containsText" text="expedia vc">
      <formula>NOT(ISERROR(SEARCH("expedia vc",J1034)))</formula>
    </cfRule>
    <cfRule type="containsText" dxfId="5534" priority="975" operator="containsText" text="booking hcn">
      <formula>NOT(ISERROR(SEARCH("booking hcn",J1034)))</formula>
    </cfRule>
    <cfRule type="containsText" dxfId="5533" priority="976" stopIfTrue="1" operator="containsText" text="booking vcd">
      <formula>NOT(ISERROR(SEARCH("booking vcd",J1034)))</formula>
    </cfRule>
    <cfRule type="containsText" dxfId="5532" priority="977" stopIfTrue="1" operator="containsText" text="booking vc">
      <formula>NOT(ISERROR(SEARCH("booking vc",J1034)))</formula>
    </cfRule>
  </conditionalFormatting>
  <conditionalFormatting sqref="J1034">
    <cfRule type="containsText" dxfId="5531" priority="990" operator="containsText" text="BANND">
      <formula>NOT(ISERROR(SEARCH("BANND",J1034)))</formula>
    </cfRule>
    <cfRule type="expression" dxfId="5530" priority="991">
      <formula>"'=NOT(ISERROR(VLOOKUP('Banned list'!)"</formula>
    </cfRule>
  </conditionalFormatting>
  <conditionalFormatting sqref="N1034">
    <cfRule type="containsText" dxfId="5529" priority="987" stopIfTrue="1" operator="containsText" text="CHARGE ON ARRIVAL">
      <formula>NOT(ISERROR(SEARCH("CHARGE ON ARRIVAL",N1034)))</formula>
    </cfRule>
    <cfRule type="containsText" dxfId="5528" priority="988" stopIfTrue="1" operator="containsText" text="CHARGE VC ON DAY">
      <formula>NOT(ISERROR(SEARCH("CHARGE VC ON DAY",N1034)))</formula>
    </cfRule>
    <cfRule type="containsText" dxfId="5527" priority="989" stopIfTrue="1" operator="containsText" text="PAID">
      <formula>NOT(ISERROR(SEARCH("PAID",N1034)))</formula>
    </cfRule>
  </conditionalFormatting>
  <conditionalFormatting sqref="H1035:L1035">
    <cfRule type="expression" dxfId="5526" priority="956">
      <formula>"'=NOT(ISERROR(VLOOKUP('Banned list'!)"</formula>
    </cfRule>
  </conditionalFormatting>
  <conditionalFormatting sqref="J1035">
    <cfRule type="containsText" dxfId="5525" priority="959" operator="containsText" text="bb">
      <formula>NOT(ISERROR(SEARCH("bb",J1035)))</formula>
    </cfRule>
    <cfRule type="containsText" dxfId="5524" priority="960" stopIfTrue="1" operator="containsText" text="booking hc">
      <formula>NOT(ISERROR(SEARCH("booking hc",J1035)))</formula>
    </cfRule>
    <cfRule type="containsText" dxfId="5523" priority="961" operator="containsText" text="expedia vc">
      <formula>NOT(ISERROR(SEARCH("expedia vc",J1035)))</formula>
    </cfRule>
    <cfRule type="containsText" dxfId="5522" priority="962" operator="containsText" text="booking hcn">
      <formula>NOT(ISERROR(SEARCH("booking hcn",J1035)))</formula>
    </cfRule>
    <cfRule type="containsText" dxfId="5521" priority="963" stopIfTrue="1" operator="containsText" text="booking vcd">
      <formula>NOT(ISERROR(SEARCH("booking vcd",J1035)))</formula>
    </cfRule>
    <cfRule type="containsText" dxfId="5520" priority="964" stopIfTrue="1" operator="containsText" text="booking vc">
      <formula>NOT(ISERROR(SEARCH("booking vc",J1035)))</formula>
    </cfRule>
  </conditionalFormatting>
  <conditionalFormatting sqref="J1035">
    <cfRule type="containsText" dxfId="5519" priority="958" operator="containsText" text="hw">
      <formula>NOT(ISERROR(SEARCH("hw",J1035)))</formula>
    </cfRule>
  </conditionalFormatting>
  <conditionalFormatting sqref="J1035">
    <cfRule type="containsText" dxfId="5518" priority="949" operator="containsText" text="hw">
      <formula>NOT(ISERROR(SEARCH("hw",J1035)))</formula>
    </cfRule>
    <cfRule type="containsText" dxfId="5517" priority="950" operator="containsText" text="bb">
      <formula>NOT(ISERROR(SEARCH("bb",J1035)))</formula>
    </cfRule>
    <cfRule type="containsText" dxfId="5516" priority="951" stopIfTrue="1" operator="containsText" text="booking hc">
      <formula>NOT(ISERROR(SEARCH("booking hc",J1035)))</formula>
    </cfRule>
    <cfRule type="containsText" dxfId="5515" priority="952" operator="containsText" text="expedia vc">
      <formula>NOT(ISERROR(SEARCH("expedia vc",J1035)))</formula>
    </cfRule>
    <cfRule type="containsText" dxfId="5514" priority="953" operator="containsText" text="booking hcn">
      <formula>NOT(ISERROR(SEARCH("booking hcn",J1035)))</formula>
    </cfRule>
    <cfRule type="containsText" dxfId="5513" priority="954" stopIfTrue="1" operator="containsText" text="booking vcd">
      <formula>NOT(ISERROR(SEARCH("booking vcd",J1035)))</formula>
    </cfRule>
    <cfRule type="containsText" dxfId="5512" priority="955" stopIfTrue="1" operator="containsText" text="booking vc">
      <formula>NOT(ISERROR(SEARCH("booking vc",J1035)))</formula>
    </cfRule>
  </conditionalFormatting>
  <conditionalFormatting sqref="J1035">
    <cfRule type="containsText" dxfId="5511" priority="968" operator="containsText" text="BANND">
      <formula>NOT(ISERROR(SEARCH("BANND",J1035)))</formula>
    </cfRule>
    <cfRule type="expression" dxfId="5510" priority="969">
      <formula>"'=NOT(ISERROR(VLOOKUP('Banned list'!)"</formula>
    </cfRule>
  </conditionalFormatting>
  <conditionalFormatting sqref="N1035">
    <cfRule type="containsText" dxfId="5509" priority="965" stopIfTrue="1" operator="containsText" text="CHARGE ON ARRIVAL">
      <formula>NOT(ISERROR(SEARCH("CHARGE ON ARRIVAL",N1035)))</formula>
    </cfRule>
    <cfRule type="containsText" dxfId="5508" priority="966" stopIfTrue="1" operator="containsText" text="CHARGE VC ON DAY">
      <formula>NOT(ISERROR(SEARCH("CHARGE VC ON DAY",N1035)))</formula>
    </cfRule>
    <cfRule type="containsText" dxfId="5507" priority="967" stopIfTrue="1" operator="containsText" text="PAID">
      <formula>NOT(ISERROR(SEARCH("PAID",N1035)))</formula>
    </cfRule>
  </conditionalFormatting>
  <conditionalFormatting sqref="B1036:F1036 H1036:L1036">
    <cfRule type="expression" dxfId="5506" priority="934">
      <formula>"'=NOT(ISERROR(VLOOKUP('Banned list'!)"</formula>
    </cfRule>
  </conditionalFormatting>
  <conditionalFormatting sqref="J1036">
    <cfRule type="containsText" dxfId="5505" priority="937" operator="containsText" text="bb">
      <formula>NOT(ISERROR(SEARCH("bb",J1036)))</formula>
    </cfRule>
    <cfRule type="containsText" dxfId="5504" priority="938" stopIfTrue="1" operator="containsText" text="booking hc">
      <formula>NOT(ISERROR(SEARCH("booking hc",J1036)))</formula>
    </cfRule>
    <cfRule type="containsText" dxfId="5503" priority="939" operator="containsText" text="expedia vc">
      <formula>NOT(ISERROR(SEARCH("expedia vc",J1036)))</formula>
    </cfRule>
    <cfRule type="containsText" dxfId="5502" priority="940" operator="containsText" text="booking hcn">
      <formula>NOT(ISERROR(SEARCH("booking hcn",J1036)))</formula>
    </cfRule>
    <cfRule type="containsText" dxfId="5501" priority="941" stopIfTrue="1" operator="containsText" text="booking vcd">
      <formula>NOT(ISERROR(SEARCH("booking vcd",J1036)))</formula>
    </cfRule>
    <cfRule type="containsText" dxfId="5500" priority="942" stopIfTrue="1" operator="containsText" text="booking vc">
      <formula>NOT(ISERROR(SEARCH("booking vc",J1036)))</formula>
    </cfRule>
  </conditionalFormatting>
  <conditionalFormatting sqref="J1036">
    <cfRule type="containsText" dxfId="5499" priority="936" operator="containsText" text="hw">
      <formula>NOT(ISERROR(SEARCH("hw",J1036)))</formula>
    </cfRule>
  </conditionalFormatting>
  <conditionalFormatting sqref="J1036">
    <cfRule type="containsText" dxfId="5498" priority="927" operator="containsText" text="hw">
      <formula>NOT(ISERROR(SEARCH("hw",J1036)))</formula>
    </cfRule>
    <cfRule type="containsText" dxfId="5497" priority="928" operator="containsText" text="bb">
      <formula>NOT(ISERROR(SEARCH("bb",J1036)))</formula>
    </cfRule>
    <cfRule type="containsText" dxfId="5496" priority="929" stopIfTrue="1" operator="containsText" text="booking hc">
      <formula>NOT(ISERROR(SEARCH("booking hc",J1036)))</formula>
    </cfRule>
    <cfRule type="containsText" dxfId="5495" priority="930" operator="containsText" text="expedia vc">
      <formula>NOT(ISERROR(SEARCH("expedia vc",J1036)))</formula>
    </cfRule>
    <cfRule type="containsText" dxfId="5494" priority="931" operator="containsText" text="booking hcn">
      <formula>NOT(ISERROR(SEARCH("booking hcn",J1036)))</formula>
    </cfRule>
    <cfRule type="containsText" dxfId="5493" priority="932" stopIfTrue="1" operator="containsText" text="booking vcd">
      <formula>NOT(ISERROR(SEARCH("booking vcd",J1036)))</formula>
    </cfRule>
    <cfRule type="containsText" dxfId="5492" priority="933" stopIfTrue="1" operator="containsText" text="booking vc">
      <formula>NOT(ISERROR(SEARCH("booking vc",J1036)))</formula>
    </cfRule>
  </conditionalFormatting>
  <conditionalFormatting sqref="J1036">
    <cfRule type="containsText" dxfId="5491" priority="946" operator="containsText" text="BANND">
      <formula>NOT(ISERROR(SEARCH("BANND",J1036)))</formula>
    </cfRule>
    <cfRule type="expression" dxfId="5490" priority="947">
      <formula>"'=NOT(ISERROR(VLOOKUP('Banned list'!)"</formula>
    </cfRule>
  </conditionalFormatting>
  <conditionalFormatting sqref="N1036">
    <cfRule type="containsText" dxfId="5489" priority="943" stopIfTrue="1" operator="containsText" text="CHARGE ON ARRIVAL">
      <formula>NOT(ISERROR(SEARCH("CHARGE ON ARRIVAL",N1036)))</formula>
    </cfRule>
    <cfRule type="containsText" dxfId="5488" priority="944" stopIfTrue="1" operator="containsText" text="CHARGE VC ON DAY">
      <formula>NOT(ISERROR(SEARCH("CHARGE VC ON DAY",N1036)))</formula>
    </cfRule>
    <cfRule type="containsText" dxfId="5487" priority="945" stopIfTrue="1" operator="containsText" text="PAID">
      <formula>NOT(ISERROR(SEARCH("PAID",N1036)))</formula>
    </cfRule>
  </conditionalFormatting>
  <conditionalFormatting sqref="H1037:L1037">
    <cfRule type="expression" dxfId="5486" priority="912">
      <formula>"'=NOT(ISERROR(VLOOKUP('Banned list'!)"</formula>
    </cfRule>
  </conditionalFormatting>
  <conditionalFormatting sqref="J1037">
    <cfRule type="containsText" dxfId="5485" priority="915" operator="containsText" text="bb">
      <formula>NOT(ISERROR(SEARCH("bb",J1037)))</formula>
    </cfRule>
    <cfRule type="containsText" dxfId="5484" priority="916" stopIfTrue="1" operator="containsText" text="booking hc">
      <formula>NOT(ISERROR(SEARCH("booking hc",J1037)))</formula>
    </cfRule>
    <cfRule type="containsText" dxfId="5483" priority="917" operator="containsText" text="expedia vc">
      <formula>NOT(ISERROR(SEARCH("expedia vc",J1037)))</formula>
    </cfRule>
    <cfRule type="containsText" dxfId="5482" priority="918" operator="containsText" text="booking hcn">
      <formula>NOT(ISERROR(SEARCH("booking hcn",J1037)))</formula>
    </cfRule>
    <cfRule type="containsText" dxfId="5481" priority="919" stopIfTrue="1" operator="containsText" text="booking vcd">
      <formula>NOT(ISERROR(SEARCH("booking vcd",J1037)))</formula>
    </cfRule>
    <cfRule type="containsText" dxfId="5480" priority="920" stopIfTrue="1" operator="containsText" text="booking vc">
      <formula>NOT(ISERROR(SEARCH("booking vc",J1037)))</formula>
    </cfRule>
  </conditionalFormatting>
  <conditionalFormatting sqref="J1037">
    <cfRule type="containsText" dxfId="5479" priority="914" operator="containsText" text="hw">
      <formula>NOT(ISERROR(SEARCH("hw",J1037)))</formula>
    </cfRule>
  </conditionalFormatting>
  <conditionalFormatting sqref="J1037">
    <cfRule type="containsText" dxfId="5478" priority="905" operator="containsText" text="hw">
      <formula>NOT(ISERROR(SEARCH("hw",J1037)))</formula>
    </cfRule>
    <cfRule type="containsText" dxfId="5477" priority="906" operator="containsText" text="bb">
      <formula>NOT(ISERROR(SEARCH("bb",J1037)))</formula>
    </cfRule>
    <cfRule type="containsText" dxfId="5476" priority="907" stopIfTrue="1" operator="containsText" text="booking hc">
      <formula>NOT(ISERROR(SEARCH("booking hc",J1037)))</formula>
    </cfRule>
    <cfRule type="containsText" dxfId="5475" priority="908" operator="containsText" text="expedia vc">
      <formula>NOT(ISERROR(SEARCH("expedia vc",J1037)))</formula>
    </cfRule>
    <cfRule type="containsText" dxfId="5474" priority="909" operator="containsText" text="booking hcn">
      <formula>NOT(ISERROR(SEARCH("booking hcn",J1037)))</formula>
    </cfRule>
    <cfRule type="containsText" dxfId="5473" priority="910" stopIfTrue="1" operator="containsText" text="booking vcd">
      <formula>NOT(ISERROR(SEARCH("booking vcd",J1037)))</formula>
    </cfRule>
    <cfRule type="containsText" dxfId="5472" priority="911" stopIfTrue="1" operator="containsText" text="booking vc">
      <formula>NOT(ISERROR(SEARCH("booking vc",J1037)))</formula>
    </cfRule>
  </conditionalFormatting>
  <conditionalFormatting sqref="J1037">
    <cfRule type="containsText" dxfId="5471" priority="924" operator="containsText" text="BANND">
      <formula>NOT(ISERROR(SEARCH("BANND",J1037)))</formula>
    </cfRule>
    <cfRule type="expression" dxfId="5470" priority="925">
      <formula>"'=NOT(ISERROR(VLOOKUP('Banned list'!)"</formula>
    </cfRule>
  </conditionalFormatting>
  <conditionalFormatting sqref="N1037">
    <cfRule type="containsText" dxfId="5469" priority="921" stopIfTrue="1" operator="containsText" text="CHARGE ON ARRIVAL">
      <formula>NOT(ISERROR(SEARCH("CHARGE ON ARRIVAL",N1037)))</formula>
    </cfRule>
    <cfRule type="containsText" dxfId="5468" priority="922" stopIfTrue="1" operator="containsText" text="CHARGE VC ON DAY">
      <formula>NOT(ISERROR(SEARCH("CHARGE VC ON DAY",N1037)))</formula>
    </cfRule>
    <cfRule type="containsText" dxfId="5467" priority="923" stopIfTrue="1" operator="containsText" text="PAID">
      <formula>NOT(ISERROR(SEARCH("PAID",N1037)))</formula>
    </cfRule>
  </conditionalFormatting>
  <conditionalFormatting sqref="B1038:F1038 H1038:L1038">
    <cfRule type="expression" dxfId="5466" priority="892">
      <formula>"'=NOT(ISERROR(VLOOKUP('Banned list'!)"</formula>
    </cfRule>
  </conditionalFormatting>
  <conditionalFormatting sqref="J1038">
    <cfRule type="containsText" dxfId="5465" priority="894" operator="containsText" text="bb">
      <formula>NOT(ISERROR(SEARCH("bb",J1038)))</formula>
    </cfRule>
    <cfRule type="containsText" dxfId="5464" priority="895" stopIfTrue="1" operator="containsText" text="booking hc">
      <formula>NOT(ISERROR(SEARCH("booking hc",J1038)))</formula>
    </cfRule>
    <cfRule type="containsText" dxfId="5463" priority="896" operator="containsText" text="expedia vc">
      <formula>NOT(ISERROR(SEARCH("expedia vc",J1038)))</formula>
    </cfRule>
    <cfRule type="containsText" dxfId="5462" priority="897" operator="containsText" text="booking hcn">
      <formula>NOT(ISERROR(SEARCH("booking hcn",J1038)))</formula>
    </cfRule>
    <cfRule type="containsText" dxfId="5461" priority="898" stopIfTrue="1" operator="containsText" text="booking vcd">
      <formula>NOT(ISERROR(SEARCH("booking vcd",J1038)))</formula>
    </cfRule>
    <cfRule type="containsText" dxfId="5460" priority="899" stopIfTrue="1" operator="containsText" text="booking vc">
      <formula>NOT(ISERROR(SEARCH("booking vc",J1038)))</formula>
    </cfRule>
  </conditionalFormatting>
  <conditionalFormatting sqref="J1038">
    <cfRule type="containsText" dxfId="5459" priority="893" operator="containsText" text="hw">
      <formula>NOT(ISERROR(SEARCH("hw",J1038)))</formula>
    </cfRule>
  </conditionalFormatting>
  <conditionalFormatting sqref="J1038">
    <cfRule type="containsText" dxfId="5458" priority="885" operator="containsText" text="hw">
      <formula>NOT(ISERROR(SEARCH("hw",J1038)))</formula>
    </cfRule>
    <cfRule type="containsText" dxfId="5457" priority="886" operator="containsText" text="bb">
      <formula>NOT(ISERROR(SEARCH("bb",J1038)))</formula>
    </cfRule>
    <cfRule type="containsText" dxfId="5456" priority="887" stopIfTrue="1" operator="containsText" text="booking hc">
      <formula>NOT(ISERROR(SEARCH("booking hc",J1038)))</formula>
    </cfRule>
    <cfRule type="containsText" dxfId="5455" priority="888" operator="containsText" text="expedia vc">
      <formula>NOT(ISERROR(SEARCH("expedia vc",J1038)))</formula>
    </cfRule>
    <cfRule type="containsText" dxfId="5454" priority="889" operator="containsText" text="booking hcn">
      <formula>NOT(ISERROR(SEARCH("booking hcn",J1038)))</formula>
    </cfRule>
    <cfRule type="containsText" dxfId="5453" priority="890" stopIfTrue="1" operator="containsText" text="booking vcd">
      <formula>NOT(ISERROR(SEARCH("booking vcd",J1038)))</formula>
    </cfRule>
    <cfRule type="containsText" dxfId="5452" priority="891" stopIfTrue="1" operator="containsText" text="booking vc">
      <formula>NOT(ISERROR(SEARCH("booking vc",J1038)))</formula>
    </cfRule>
  </conditionalFormatting>
  <conditionalFormatting sqref="J1038">
    <cfRule type="containsText" dxfId="5451" priority="903" operator="containsText" text="BANND">
      <formula>NOT(ISERROR(SEARCH("BANND",J1038)))</formula>
    </cfRule>
    <cfRule type="expression" dxfId="5450" priority="904">
      <formula>"'=NOT(ISERROR(VLOOKUP('Banned list'!)"</formula>
    </cfRule>
  </conditionalFormatting>
  <conditionalFormatting sqref="N1038">
    <cfRule type="containsText" dxfId="5449" priority="900" stopIfTrue="1" operator="containsText" text="CHARGE ON ARRIVAL">
      <formula>NOT(ISERROR(SEARCH("CHARGE ON ARRIVAL",N1038)))</formula>
    </cfRule>
    <cfRule type="containsText" dxfId="5448" priority="901" stopIfTrue="1" operator="containsText" text="CHARGE VC ON DAY">
      <formula>NOT(ISERROR(SEARCH("CHARGE VC ON DAY",N1038)))</formula>
    </cfRule>
    <cfRule type="containsText" dxfId="5447" priority="902" stopIfTrue="1" operator="containsText" text="PAID">
      <formula>NOT(ISERROR(SEARCH("PAID",N1038)))</formula>
    </cfRule>
  </conditionalFormatting>
  <conditionalFormatting sqref="H1038:L1038">
    <cfRule type="expression" dxfId="5446" priority="870">
      <formula>"'=NOT(ISERROR(VLOOKUP('Banned list'!)"</formula>
    </cfRule>
  </conditionalFormatting>
  <conditionalFormatting sqref="J1038">
    <cfRule type="containsText" dxfId="5445" priority="873" operator="containsText" text="bb">
      <formula>NOT(ISERROR(SEARCH("bb",J1038)))</formula>
    </cfRule>
    <cfRule type="containsText" dxfId="5444" priority="874" stopIfTrue="1" operator="containsText" text="booking hc">
      <formula>NOT(ISERROR(SEARCH("booking hc",J1038)))</formula>
    </cfRule>
    <cfRule type="containsText" dxfId="5443" priority="875" operator="containsText" text="expedia vc">
      <formula>NOT(ISERROR(SEARCH("expedia vc",J1038)))</formula>
    </cfRule>
    <cfRule type="containsText" dxfId="5442" priority="876" operator="containsText" text="booking hcn">
      <formula>NOT(ISERROR(SEARCH("booking hcn",J1038)))</formula>
    </cfRule>
    <cfRule type="containsText" dxfId="5441" priority="877" stopIfTrue="1" operator="containsText" text="booking vcd">
      <formula>NOT(ISERROR(SEARCH("booking vcd",J1038)))</formula>
    </cfRule>
    <cfRule type="containsText" dxfId="5440" priority="878" stopIfTrue="1" operator="containsText" text="booking vc">
      <formula>NOT(ISERROR(SEARCH("booking vc",J1038)))</formula>
    </cfRule>
  </conditionalFormatting>
  <conditionalFormatting sqref="J1038">
    <cfRule type="containsText" dxfId="5439" priority="872" operator="containsText" text="hw">
      <formula>NOT(ISERROR(SEARCH("hw",J1038)))</formula>
    </cfRule>
  </conditionalFormatting>
  <conditionalFormatting sqref="J1038">
    <cfRule type="containsText" dxfId="5438" priority="863" operator="containsText" text="hw">
      <formula>NOT(ISERROR(SEARCH("hw",J1038)))</formula>
    </cfRule>
    <cfRule type="containsText" dxfId="5437" priority="864" operator="containsText" text="bb">
      <formula>NOT(ISERROR(SEARCH("bb",J1038)))</formula>
    </cfRule>
    <cfRule type="containsText" dxfId="5436" priority="865" stopIfTrue="1" operator="containsText" text="booking hc">
      <formula>NOT(ISERROR(SEARCH("booking hc",J1038)))</formula>
    </cfRule>
    <cfRule type="containsText" dxfId="5435" priority="866" operator="containsText" text="expedia vc">
      <formula>NOT(ISERROR(SEARCH("expedia vc",J1038)))</formula>
    </cfRule>
    <cfRule type="containsText" dxfId="5434" priority="867" operator="containsText" text="booking hcn">
      <formula>NOT(ISERROR(SEARCH("booking hcn",J1038)))</formula>
    </cfRule>
    <cfRule type="containsText" dxfId="5433" priority="868" stopIfTrue="1" operator="containsText" text="booking vcd">
      <formula>NOT(ISERROR(SEARCH("booking vcd",J1038)))</formula>
    </cfRule>
    <cfRule type="containsText" dxfId="5432" priority="869" stopIfTrue="1" operator="containsText" text="booking vc">
      <formula>NOT(ISERROR(SEARCH("booking vc",J1038)))</formula>
    </cfRule>
  </conditionalFormatting>
  <conditionalFormatting sqref="J1038">
    <cfRule type="containsText" dxfId="5431" priority="882" operator="containsText" text="BANND">
      <formula>NOT(ISERROR(SEARCH("BANND",J1038)))</formula>
    </cfRule>
    <cfRule type="expression" dxfId="5430" priority="883">
      <formula>"'=NOT(ISERROR(VLOOKUP('Banned list'!)"</formula>
    </cfRule>
  </conditionalFormatting>
  <conditionalFormatting sqref="N1038">
    <cfRule type="containsText" dxfId="5429" priority="879" stopIfTrue="1" operator="containsText" text="CHARGE ON ARRIVAL">
      <formula>NOT(ISERROR(SEARCH("CHARGE ON ARRIVAL",N1038)))</formula>
    </cfRule>
    <cfRule type="containsText" dxfId="5428" priority="880" stopIfTrue="1" operator="containsText" text="CHARGE VC ON DAY">
      <formula>NOT(ISERROR(SEARCH("CHARGE VC ON DAY",N1038)))</formula>
    </cfRule>
    <cfRule type="containsText" dxfId="5427" priority="881" stopIfTrue="1" operator="containsText" text="PAID">
      <formula>NOT(ISERROR(SEARCH("PAID",N1038)))</formula>
    </cfRule>
  </conditionalFormatting>
  <conditionalFormatting sqref="H1039:L1039">
    <cfRule type="expression" dxfId="5426" priority="848">
      <formula>"'=NOT(ISERROR(VLOOKUP('Banned list'!)"</formula>
    </cfRule>
  </conditionalFormatting>
  <conditionalFormatting sqref="J1039">
    <cfRule type="containsText" dxfId="5425" priority="851" operator="containsText" text="bb">
      <formula>NOT(ISERROR(SEARCH("bb",J1039)))</formula>
    </cfRule>
    <cfRule type="containsText" dxfId="5424" priority="852" stopIfTrue="1" operator="containsText" text="booking hc">
      <formula>NOT(ISERROR(SEARCH("booking hc",J1039)))</formula>
    </cfRule>
    <cfRule type="containsText" dxfId="5423" priority="853" operator="containsText" text="expedia vc">
      <formula>NOT(ISERROR(SEARCH("expedia vc",J1039)))</formula>
    </cfRule>
    <cfRule type="containsText" dxfId="5422" priority="854" operator="containsText" text="booking hcn">
      <formula>NOT(ISERROR(SEARCH("booking hcn",J1039)))</formula>
    </cfRule>
    <cfRule type="containsText" dxfId="5421" priority="855" stopIfTrue="1" operator="containsText" text="booking vcd">
      <formula>NOT(ISERROR(SEARCH("booking vcd",J1039)))</formula>
    </cfRule>
    <cfRule type="containsText" dxfId="5420" priority="856" stopIfTrue="1" operator="containsText" text="booking vc">
      <formula>NOT(ISERROR(SEARCH("booking vc",J1039)))</formula>
    </cfRule>
  </conditionalFormatting>
  <conditionalFormatting sqref="J1039">
    <cfRule type="containsText" dxfId="5419" priority="850" operator="containsText" text="hw">
      <formula>NOT(ISERROR(SEARCH("hw",J1039)))</formula>
    </cfRule>
  </conditionalFormatting>
  <conditionalFormatting sqref="J1039">
    <cfRule type="containsText" dxfId="5418" priority="841" operator="containsText" text="hw">
      <formula>NOT(ISERROR(SEARCH("hw",J1039)))</formula>
    </cfRule>
    <cfRule type="containsText" dxfId="5417" priority="842" operator="containsText" text="bb">
      <formula>NOT(ISERROR(SEARCH("bb",J1039)))</formula>
    </cfRule>
    <cfRule type="containsText" dxfId="5416" priority="843" stopIfTrue="1" operator="containsText" text="booking hc">
      <formula>NOT(ISERROR(SEARCH("booking hc",J1039)))</formula>
    </cfRule>
    <cfRule type="containsText" dxfId="5415" priority="844" operator="containsText" text="expedia vc">
      <formula>NOT(ISERROR(SEARCH("expedia vc",J1039)))</formula>
    </cfRule>
    <cfRule type="containsText" dxfId="5414" priority="845" operator="containsText" text="booking hcn">
      <formula>NOT(ISERROR(SEARCH("booking hcn",J1039)))</formula>
    </cfRule>
    <cfRule type="containsText" dxfId="5413" priority="846" stopIfTrue="1" operator="containsText" text="booking vcd">
      <formula>NOT(ISERROR(SEARCH("booking vcd",J1039)))</formula>
    </cfRule>
    <cfRule type="containsText" dxfId="5412" priority="847" stopIfTrue="1" operator="containsText" text="booking vc">
      <formula>NOT(ISERROR(SEARCH("booking vc",J1039)))</formula>
    </cfRule>
  </conditionalFormatting>
  <conditionalFormatting sqref="J1039">
    <cfRule type="containsText" dxfId="5411" priority="860" operator="containsText" text="BANND">
      <formula>NOT(ISERROR(SEARCH("BANND",J1039)))</formula>
    </cfRule>
    <cfRule type="expression" dxfId="5410" priority="861">
      <formula>"'=NOT(ISERROR(VLOOKUP('Banned list'!)"</formula>
    </cfRule>
  </conditionalFormatting>
  <conditionalFormatting sqref="N1039">
    <cfRule type="containsText" dxfId="5409" priority="857" stopIfTrue="1" operator="containsText" text="CHARGE ON ARRIVAL">
      <formula>NOT(ISERROR(SEARCH("CHARGE ON ARRIVAL",N1039)))</formula>
    </cfRule>
    <cfRule type="containsText" dxfId="5408" priority="858" stopIfTrue="1" operator="containsText" text="CHARGE VC ON DAY">
      <formula>NOT(ISERROR(SEARCH("CHARGE VC ON DAY",N1039)))</formula>
    </cfRule>
    <cfRule type="containsText" dxfId="5407" priority="859" stopIfTrue="1" operator="containsText" text="PAID">
      <formula>NOT(ISERROR(SEARCH("PAID",N1039)))</formula>
    </cfRule>
  </conditionalFormatting>
  <conditionalFormatting sqref="H1040:L1040">
    <cfRule type="expression" dxfId="5406" priority="826">
      <formula>"'=NOT(ISERROR(VLOOKUP('Banned list'!)"</formula>
    </cfRule>
  </conditionalFormatting>
  <conditionalFormatting sqref="J1040">
    <cfRule type="containsText" dxfId="5405" priority="829" operator="containsText" text="bb">
      <formula>NOT(ISERROR(SEARCH("bb",J1040)))</formula>
    </cfRule>
    <cfRule type="containsText" dxfId="5404" priority="830" stopIfTrue="1" operator="containsText" text="booking hc">
      <formula>NOT(ISERROR(SEARCH("booking hc",J1040)))</formula>
    </cfRule>
    <cfRule type="containsText" dxfId="5403" priority="831" operator="containsText" text="expedia vc">
      <formula>NOT(ISERROR(SEARCH("expedia vc",J1040)))</formula>
    </cfRule>
    <cfRule type="containsText" dxfId="5402" priority="832" operator="containsText" text="booking hcn">
      <formula>NOT(ISERROR(SEARCH("booking hcn",J1040)))</formula>
    </cfRule>
    <cfRule type="containsText" dxfId="5401" priority="833" stopIfTrue="1" operator="containsText" text="booking vcd">
      <formula>NOT(ISERROR(SEARCH("booking vcd",J1040)))</formula>
    </cfRule>
    <cfRule type="containsText" dxfId="5400" priority="834" stopIfTrue="1" operator="containsText" text="booking vc">
      <formula>NOT(ISERROR(SEARCH("booking vc",J1040)))</formula>
    </cfRule>
  </conditionalFormatting>
  <conditionalFormatting sqref="J1040">
    <cfRule type="containsText" dxfId="5399" priority="828" operator="containsText" text="hw">
      <formula>NOT(ISERROR(SEARCH("hw",J1040)))</formula>
    </cfRule>
  </conditionalFormatting>
  <conditionalFormatting sqref="J1040">
    <cfRule type="containsText" dxfId="5398" priority="819" operator="containsText" text="hw">
      <formula>NOT(ISERROR(SEARCH("hw",J1040)))</formula>
    </cfRule>
    <cfRule type="containsText" dxfId="5397" priority="820" operator="containsText" text="bb">
      <formula>NOT(ISERROR(SEARCH("bb",J1040)))</formula>
    </cfRule>
    <cfRule type="containsText" dxfId="5396" priority="821" stopIfTrue="1" operator="containsText" text="booking hc">
      <formula>NOT(ISERROR(SEARCH("booking hc",J1040)))</formula>
    </cfRule>
    <cfRule type="containsText" dxfId="5395" priority="822" operator="containsText" text="expedia vc">
      <formula>NOT(ISERROR(SEARCH("expedia vc",J1040)))</formula>
    </cfRule>
    <cfRule type="containsText" dxfId="5394" priority="823" operator="containsText" text="booking hcn">
      <formula>NOT(ISERROR(SEARCH("booking hcn",J1040)))</formula>
    </cfRule>
    <cfRule type="containsText" dxfId="5393" priority="824" stopIfTrue="1" operator="containsText" text="booking vcd">
      <formula>NOT(ISERROR(SEARCH("booking vcd",J1040)))</formula>
    </cfRule>
    <cfRule type="containsText" dxfId="5392" priority="825" stopIfTrue="1" operator="containsText" text="booking vc">
      <formula>NOT(ISERROR(SEARCH("booking vc",J1040)))</formula>
    </cfRule>
  </conditionalFormatting>
  <conditionalFormatting sqref="J1040">
    <cfRule type="containsText" dxfId="5391" priority="838" operator="containsText" text="BANND">
      <formula>NOT(ISERROR(SEARCH("BANND",J1040)))</formula>
    </cfRule>
    <cfRule type="expression" dxfId="5390" priority="839">
      <formula>"'=NOT(ISERROR(VLOOKUP('Banned list'!)"</formula>
    </cfRule>
  </conditionalFormatting>
  <conditionalFormatting sqref="N1040">
    <cfRule type="containsText" dxfId="5389" priority="835" stopIfTrue="1" operator="containsText" text="CHARGE ON ARRIVAL">
      <formula>NOT(ISERROR(SEARCH("CHARGE ON ARRIVAL",N1040)))</formula>
    </cfRule>
    <cfRule type="containsText" dxfId="5388" priority="836" stopIfTrue="1" operator="containsText" text="CHARGE VC ON DAY">
      <formula>NOT(ISERROR(SEARCH("CHARGE VC ON DAY",N1040)))</formula>
    </cfRule>
    <cfRule type="containsText" dxfId="5387" priority="837" stopIfTrue="1" operator="containsText" text="PAID">
      <formula>NOT(ISERROR(SEARCH("PAID",N1040)))</formula>
    </cfRule>
  </conditionalFormatting>
  <conditionalFormatting sqref="H1041:L1041">
    <cfRule type="expression" dxfId="5386" priority="804">
      <formula>"'=NOT(ISERROR(VLOOKUP('Banned list'!)"</formula>
    </cfRule>
  </conditionalFormatting>
  <conditionalFormatting sqref="J1041">
    <cfRule type="containsText" dxfId="5385" priority="807" operator="containsText" text="bb">
      <formula>NOT(ISERROR(SEARCH("bb",J1041)))</formula>
    </cfRule>
    <cfRule type="containsText" dxfId="5384" priority="808" stopIfTrue="1" operator="containsText" text="booking hc">
      <formula>NOT(ISERROR(SEARCH("booking hc",J1041)))</formula>
    </cfRule>
    <cfRule type="containsText" dxfId="5383" priority="809" operator="containsText" text="expedia vc">
      <formula>NOT(ISERROR(SEARCH("expedia vc",J1041)))</formula>
    </cfRule>
    <cfRule type="containsText" dxfId="5382" priority="810" operator="containsText" text="booking hcn">
      <formula>NOT(ISERROR(SEARCH("booking hcn",J1041)))</formula>
    </cfRule>
    <cfRule type="containsText" dxfId="5381" priority="811" stopIfTrue="1" operator="containsText" text="booking vcd">
      <formula>NOT(ISERROR(SEARCH("booking vcd",J1041)))</formula>
    </cfRule>
    <cfRule type="containsText" dxfId="5380" priority="812" stopIfTrue="1" operator="containsText" text="booking vc">
      <formula>NOT(ISERROR(SEARCH("booking vc",J1041)))</formula>
    </cfRule>
  </conditionalFormatting>
  <conditionalFormatting sqref="J1041">
    <cfRule type="containsText" dxfId="5379" priority="806" operator="containsText" text="hw">
      <formula>NOT(ISERROR(SEARCH("hw",J1041)))</formula>
    </cfRule>
  </conditionalFormatting>
  <conditionalFormatting sqref="J1041">
    <cfRule type="containsText" dxfId="5378" priority="797" operator="containsText" text="hw">
      <formula>NOT(ISERROR(SEARCH("hw",J1041)))</formula>
    </cfRule>
    <cfRule type="containsText" dxfId="5377" priority="798" operator="containsText" text="bb">
      <formula>NOT(ISERROR(SEARCH("bb",J1041)))</formula>
    </cfRule>
    <cfRule type="containsText" dxfId="5376" priority="799" stopIfTrue="1" operator="containsText" text="booking hc">
      <formula>NOT(ISERROR(SEARCH("booking hc",J1041)))</formula>
    </cfRule>
    <cfRule type="containsText" dxfId="5375" priority="800" operator="containsText" text="expedia vc">
      <formula>NOT(ISERROR(SEARCH("expedia vc",J1041)))</formula>
    </cfRule>
    <cfRule type="containsText" dxfId="5374" priority="801" operator="containsText" text="booking hcn">
      <formula>NOT(ISERROR(SEARCH("booking hcn",J1041)))</formula>
    </cfRule>
    <cfRule type="containsText" dxfId="5373" priority="802" stopIfTrue="1" operator="containsText" text="booking vcd">
      <formula>NOT(ISERROR(SEARCH("booking vcd",J1041)))</formula>
    </cfRule>
    <cfRule type="containsText" dxfId="5372" priority="803" stopIfTrue="1" operator="containsText" text="booking vc">
      <formula>NOT(ISERROR(SEARCH("booking vc",J1041)))</formula>
    </cfRule>
  </conditionalFormatting>
  <conditionalFormatting sqref="J1041">
    <cfRule type="containsText" dxfId="5371" priority="816" operator="containsText" text="BANND">
      <formula>NOT(ISERROR(SEARCH("BANND",J1041)))</formula>
    </cfRule>
    <cfRule type="expression" dxfId="5370" priority="817">
      <formula>"'=NOT(ISERROR(VLOOKUP('Banned list'!)"</formula>
    </cfRule>
  </conditionalFormatting>
  <conditionalFormatting sqref="N1041">
    <cfRule type="containsText" dxfId="5369" priority="813" stopIfTrue="1" operator="containsText" text="CHARGE ON ARRIVAL">
      <formula>NOT(ISERROR(SEARCH("CHARGE ON ARRIVAL",N1041)))</formula>
    </cfRule>
    <cfRule type="containsText" dxfId="5368" priority="814" stopIfTrue="1" operator="containsText" text="CHARGE VC ON DAY">
      <formula>NOT(ISERROR(SEARCH("CHARGE VC ON DAY",N1041)))</formula>
    </cfRule>
    <cfRule type="containsText" dxfId="5367" priority="815" stopIfTrue="1" operator="containsText" text="PAID">
      <formula>NOT(ISERROR(SEARCH("PAID",N1041)))</formula>
    </cfRule>
  </conditionalFormatting>
  <conditionalFormatting sqref="B1043:F1043 H1043:L1043">
    <cfRule type="expression" dxfId="5366" priority="782">
      <formula>"'=NOT(ISERROR(VLOOKUP('Banned list'!)"</formula>
    </cfRule>
  </conditionalFormatting>
  <conditionalFormatting sqref="J1043">
    <cfRule type="containsText" dxfId="5365" priority="785" operator="containsText" text="bb">
      <formula>NOT(ISERROR(SEARCH("bb",J1043)))</formula>
    </cfRule>
    <cfRule type="containsText" dxfId="5364" priority="786" stopIfTrue="1" operator="containsText" text="booking hc">
      <formula>NOT(ISERROR(SEARCH("booking hc",J1043)))</formula>
    </cfRule>
    <cfRule type="containsText" dxfId="5363" priority="787" operator="containsText" text="expedia vc">
      <formula>NOT(ISERROR(SEARCH("expedia vc",J1043)))</formula>
    </cfRule>
    <cfRule type="containsText" dxfId="5362" priority="788" operator="containsText" text="booking hcn">
      <formula>NOT(ISERROR(SEARCH("booking hcn",J1043)))</formula>
    </cfRule>
    <cfRule type="containsText" dxfId="5361" priority="789" stopIfTrue="1" operator="containsText" text="booking vcd">
      <formula>NOT(ISERROR(SEARCH("booking vcd",J1043)))</formula>
    </cfRule>
    <cfRule type="containsText" dxfId="5360" priority="790" stopIfTrue="1" operator="containsText" text="booking vc">
      <formula>NOT(ISERROR(SEARCH("booking vc",J1043)))</formula>
    </cfRule>
  </conditionalFormatting>
  <conditionalFormatting sqref="J1043">
    <cfRule type="containsText" dxfId="5359" priority="784" operator="containsText" text="hw">
      <formula>NOT(ISERROR(SEARCH("hw",J1043)))</formula>
    </cfRule>
  </conditionalFormatting>
  <conditionalFormatting sqref="J1043">
    <cfRule type="containsText" dxfId="5358" priority="775" operator="containsText" text="hw">
      <formula>NOT(ISERROR(SEARCH("hw",J1043)))</formula>
    </cfRule>
    <cfRule type="containsText" dxfId="5357" priority="776" operator="containsText" text="bb">
      <formula>NOT(ISERROR(SEARCH("bb",J1043)))</formula>
    </cfRule>
    <cfRule type="containsText" dxfId="5356" priority="777" stopIfTrue="1" operator="containsText" text="booking hc">
      <formula>NOT(ISERROR(SEARCH("booking hc",J1043)))</formula>
    </cfRule>
    <cfRule type="containsText" dxfId="5355" priority="778" operator="containsText" text="expedia vc">
      <formula>NOT(ISERROR(SEARCH("expedia vc",J1043)))</formula>
    </cfRule>
    <cfRule type="containsText" dxfId="5354" priority="779" operator="containsText" text="booking hcn">
      <formula>NOT(ISERROR(SEARCH("booking hcn",J1043)))</formula>
    </cfRule>
    <cfRule type="containsText" dxfId="5353" priority="780" stopIfTrue="1" operator="containsText" text="booking vcd">
      <formula>NOT(ISERROR(SEARCH("booking vcd",J1043)))</formula>
    </cfRule>
    <cfRule type="containsText" dxfId="5352" priority="781" stopIfTrue="1" operator="containsText" text="booking vc">
      <formula>NOT(ISERROR(SEARCH("booking vc",J1043)))</formula>
    </cfRule>
  </conditionalFormatting>
  <conditionalFormatting sqref="J1043">
    <cfRule type="containsText" dxfId="5351" priority="794" operator="containsText" text="BANND">
      <formula>NOT(ISERROR(SEARCH("BANND",J1043)))</formula>
    </cfRule>
    <cfRule type="expression" dxfId="5350" priority="795">
      <formula>"'=NOT(ISERROR(VLOOKUP('Banned list'!)"</formula>
    </cfRule>
  </conditionalFormatting>
  <conditionalFormatting sqref="N1043">
    <cfRule type="containsText" dxfId="5349" priority="791" stopIfTrue="1" operator="containsText" text="CHARGE ON ARRIVAL">
      <formula>NOT(ISERROR(SEARCH("CHARGE ON ARRIVAL",N1043)))</formula>
    </cfRule>
    <cfRule type="containsText" dxfId="5348" priority="792" stopIfTrue="1" operator="containsText" text="CHARGE VC ON DAY">
      <formula>NOT(ISERROR(SEARCH("CHARGE VC ON DAY",N1043)))</formula>
    </cfRule>
    <cfRule type="containsText" dxfId="5347" priority="793" stopIfTrue="1" operator="containsText" text="PAID">
      <formula>NOT(ISERROR(SEARCH("PAID",N1043)))</formula>
    </cfRule>
  </conditionalFormatting>
  <conditionalFormatting sqref="B1044:F1044 H1044:L1044">
    <cfRule type="expression" dxfId="5346" priority="760">
      <formula>"'=NOT(ISERROR(VLOOKUP('Banned list'!)"</formula>
    </cfRule>
  </conditionalFormatting>
  <conditionalFormatting sqref="J1044">
    <cfRule type="containsText" dxfId="5345" priority="763" operator="containsText" text="bb">
      <formula>NOT(ISERROR(SEARCH("bb",J1044)))</formula>
    </cfRule>
    <cfRule type="containsText" dxfId="5344" priority="764" stopIfTrue="1" operator="containsText" text="booking hc">
      <formula>NOT(ISERROR(SEARCH("booking hc",J1044)))</formula>
    </cfRule>
    <cfRule type="containsText" dxfId="5343" priority="765" operator="containsText" text="expedia vc">
      <formula>NOT(ISERROR(SEARCH("expedia vc",J1044)))</formula>
    </cfRule>
    <cfRule type="containsText" dxfId="5342" priority="766" operator="containsText" text="booking hcn">
      <formula>NOT(ISERROR(SEARCH("booking hcn",J1044)))</formula>
    </cfRule>
    <cfRule type="containsText" dxfId="5341" priority="767" stopIfTrue="1" operator="containsText" text="booking vcd">
      <formula>NOT(ISERROR(SEARCH("booking vcd",J1044)))</formula>
    </cfRule>
    <cfRule type="containsText" dxfId="5340" priority="768" stopIfTrue="1" operator="containsText" text="booking vc">
      <formula>NOT(ISERROR(SEARCH("booking vc",J1044)))</formula>
    </cfRule>
  </conditionalFormatting>
  <conditionalFormatting sqref="J1044">
    <cfRule type="containsText" dxfId="5339" priority="762" operator="containsText" text="hw">
      <formula>NOT(ISERROR(SEARCH("hw",J1044)))</formula>
    </cfRule>
  </conditionalFormatting>
  <conditionalFormatting sqref="J1044">
    <cfRule type="containsText" dxfId="5338" priority="753" operator="containsText" text="hw">
      <formula>NOT(ISERROR(SEARCH("hw",J1044)))</formula>
    </cfRule>
    <cfRule type="containsText" dxfId="5337" priority="754" operator="containsText" text="bb">
      <formula>NOT(ISERROR(SEARCH("bb",J1044)))</formula>
    </cfRule>
    <cfRule type="containsText" dxfId="5336" priority="755" stopIfTrue="1" operator="containsText" text="booking hc">
      <formula>NOT(ISERROR(SEARCH("booking hc",J1044)))</formula>
    </cfRule>
    <cfRule type="containsText" dxfId="5335" priority="756" operator="containsText" text="expedia vc">
      <formula>NOT(ISERROR(SEARCH("expedia vc",J1044)))</formula>
    </cfRule>
    <cfRule type="containsText" dxfId="5334" priority="757" operator="containsText" text="booking hcn">
      <formula>NOT(ISERROR(SEARCH("booking hcn",J1044)))</formula>
    </cfRule>
    <cfRule type="containsText" dxfId="5333" priority="758" stopIfTrue="1" operator="containsText" text="booking vcd">
      <formula>NOT(ISERROR(SEARCH("booking vcd",J1044)))</formula>
    </cfRule>
    <cfRule type="containsText" dxfId="5332" priority="759" stopIfTrue="1" operator="containsText" text="booking vc">
      <formula>NOT(ISERROR(SEARCH("booking vc",J1044)))</formula>
    </cfRule>
  </conditionalFormatting>
  <conditionalFormatting sqref="J1044">
    <cfRule type="containsText" dxfId="5331" priority="772" operator="containsText" text="BANND">
      <formula>NOT(ISERROR(SEARCH("BANND",J1044)))</formula>
    </cfRule>
    <cfRule type="expression" dxfId="5330" priority="773">
      <formula>"'=NOT(ISERROR(VLOOKUP('Banned list'!)"</formula>
    </cfRule>
  </conditionalFormatting>
  <conditionalFormatting sqref="N1044">
    <cfRule type="containsText" dxfId="5329" priority="769" stopIfTrue="1" operator="containsText" text="CHARGE ON ARRIVAL">
      <formula>NOT(ISERROR(SEARCH("CHARGE ON ARRIVAL",N1044)))</formula>
    </cfRule>
    <cfRule type="containsText" dxfId="5328" priority="770" stopIfTrue="1" operator="containsText" text="CHARGE VC ON DAY">
      <formula>NOT(ISERROR(SEARCH("CHARGE VC ON DAY",N1044)))</formula>
    </cfRule>
    <cfRule type="containsText" dxfId="5327" priority="771" stopIfTrue="1" operator="containsText" text="PAID">
      <formula>NOT(ISERROR(SEARCH("PAID",N1044)))</formula>
    </cfRule>
  </conditionalFormatting>
  <conditionalFormatting sqref="B1045:F1045 H1045:L1045">
    <cfRule type="expression" dxfId="5326" priority="738">
      <formula>"'=NOT(ISERROR(VLOOKUP('Banned list'!)"</formula>
    </cfRule>
  </conditionalFormatting>
  <conditionalFormatting sqref="J1045">
    <cfRule type="containsText" dxfId="5325" priority="741" operator="containsText" text="bb">
      <formula>NOT(ISERROR(SEARCH("bb",J1045)))</formula>
    </cfRule>
    <cfRule type="containsText" dxfId="5324" priority="742" stopIfTrue="1" operator="containsText" text="booking hc">
      <formula>NOT(ISERROR(SEARCH("booking hc",J1045)))</formula>
    </cfRule>
    <cfRule type="containsText" dxfId="5323" priority="743" operator="containsText" text="expedia vc">
      <formula>NOT(ISERROR(SEARCH("expedia vc",J1045)))</formula>
    </cfRule>
    <cfRule type="containsText" dxfId="5322" priority="744" operator="containsText" text="booking hcn">
      <formula>NOT(ISERROR(SEARCH("booking hcn",J1045)))</formula>
    </cfRule>
    <cfRule type="containsText" dxfId="5321" priority="745" stopIfTrue="1" operator="containsText" text="booking vcd">
      <formula>NOT(ISERROR(SEARCH("booking vcd",J1045)))</formula>
    </cfRule>
    <cfRule type="containsText" dxfId="5320" priority="746" stopIfTrue="1" operator="containsText" text="booking vc">
      <formula>NOT(ISERROR(SEARCH("booking vc",J1045)))</formula>
    </cfRule>
  </conditionalFormatting>
  <conditionalFormatting sqref="J1045">
    <cfRule type="containsText" dxfId="5319" priority="740" operator="containsText" text="hw">
      <formula>NOT(ISERROR(SEARCH("hw",J1045)))</formula>
    </cfRule>
  </conditionalFormatting>
  <conditionalFormatting sqref="J1045">
    <cfRule type="containsText" dxfId="5318" priority="731" operator="containsText" text="hw">
      <formula>NOT(ISERROR(SEARCH("hw",J1045)))</formula>
    </cfRule>
    <cfRule type="containsText" dxfId="5317" priority="732" operator="containsText" text="bb">
      <formula>NOT(ISERROR(SEARCH("bb",J1045)))</formula>
    </cfRule>
    <cfRule type="containsText" dxfId="5316" priority="733" stopIfTrue="1" operator="containsText" text="booking hc">
      <formula>NOT(ISERROR(SEARCH("booking hc",J1045)))</formula>
    </cfRule>
    <cfRule type="containsText" dxfId="5315" priority="734" operator="containsText" text="expedia vc">
      <formula>NOT(ISERROR(SEARCH("expedia vc",J1045)))</formula>
    </cfRule>
    <cfRule type="containsText" dxfId="5314" priority="735" operator="containsText" text="booking hcn">
      <formula>NOT(ISERROR(SEARCH("booking hcn",J1045)))</formula>
    </cfRule>
    <cfRule type="containsText" dxfId="5313" priority="736" stopIfTrue="1" operator="containsText" text="booking vcd">
      <formula>NOT(ISERROR(SEARCH("booking vcd",J1045)))</formula>
    </cfRule>
    <cfRule type="containsText" dxfId="5312" priority="737" stopIfTrue="1" operator="containsText" text="booking vc">
      <formula>NOT(ISERROR(SEARCH("booking vc",J1045)))</formula>
    </cfRule>
  </conditionalFormatting>
  <conditionalFormatting sqref="J1045">
    <cfRule type="containsText" dxfId="5311" priority="750" operator="containsText" text="BANND">
      <formula>NOT(ISERROR(SEARCH("BANND",J1045)))</formula>
    </cfRule>
    <cfRule type="expression" dxfId="5310" priority="751">
      <formula>"'=NOT(ISERROR(VLOOKUP('Banned list'!)"</formula>
    </cfRule>
  </conditionalFormatting>
  <conditionalFormatting sqref="N1045">
    <cfRule type="containsText" dxfId="5309" priority="747" stopIfTrue="1" operator="containsText" text="CHARGE ON ARRIVAL">
      <formula>NOT(ISERROR(SEARCH("CHARGE ON ARRIVAL",N1045)))</formula>
    </cfRule>
    <cfRule type="containsText" dxfId="5308" priority="748" stopIfTrue="1" operator="containsText" text="CHARGE VC ON DAY">
      <formula>NOT(ISERROR(SEARCH("CHARGE VC ON DAY",N1045)))</formula>
    </cfRule>
    <cfRule type="containsText" dxfId="5307" priority="749" stopIfTrue="1" operator="containsText" text="PAID">
      <formula>NOT(ISERROR(SEARCH("PAID",N1045)))</formula>
    </cfRule>
  </conditionalFormatting>
  <conditionalFormatting sqref="H1046:L1046">
    <cfRule type="expression" dxfId="5306" priority="716">
      <formula>"'=NOT(ISERROR(VLOOKUP('Banned list'!)"</formula>
    </cfRule>
  </conditionalFormatting>
  <conditionalFormatting sqref="J1046">
    <cfRule type="containsText" dxfId="5305" priority="719" operator="containsText" text="bb">
      <formula>NOT(ISERROR(SEARCH("bb",J1046)))</formula>
    </cfRule>
    <cfRule type="containsText" dxfId="5304" priority="720" stopIfTrue="1" operator="containsText" text="booking hc">
      <formula>NOT(ISERROR(SEARCH("booking hc",J1046)))</formula>
    </cfRule>
    <cfRule type="containsText" dxfId="5303" priority="721" operator="containsText" text="expedia vc">
      <formula>NOT(ISERROR(SEARCH("expedia vc",J1046)))</formula>
    </cfRule>
    <cfRule type="containsText" dxfId="5302" priority="722" operator="containsText" text="booking hcn">
      <formula>NOT(ISERROR(SEARCH("booking hcn",J1046)))</formula>
    </cfRule>
    <cfRule type="containsText" dxfId="5301" priority="723" stopIfTrue="1" operator="containsText" text="booking vcd">
      <formula>NOT(ISERROR(SEARCH("booking vcd",J1046)))</formula>
    </cfRule>
    <cfRule type="containsText" dxfId="5300" priority="724" stopIfTrue="1" operator="containsText" text="booking vc">
      <formula>NOT(ISERROR(SEARCH("booking vc",J1046)))</formula>
    </cfRule>
  </conditionalFormatting>
  <conditionalFormatting sqref="J1046">
    <cfRule type="containsText" dxfId="5299" priority="718" operator="containsText" text="hw">
      <formula>NOT(ISERROR(SEARCH("hw",J1046)))</formula>
    </cfRule>
  </conditionalFormatting>
  <conditionalFormatting sqref="J1046">
    <cfRule type="containsText" dxfId="5298" priority="709" operator="containsText" text="hw">
      <formula>NOT(ISERROR(SEARCH("hw",J1046)))</formula>
    </cfRule>
    <cfRule type="containsText" dxfId="5297" priority="710" operator="containsText" text="bb">
      <formula>NOT(ISERROR(SEARCH("bb",J1046)))</formula>
    </cfRule>
    <cfRule type="containsText" dxfId="5296" priority="711" stopIfTrue="1" operator="containsText" text="booking hc">
      <formula>NOT(ISERROR(SEARCH("booking hc",J1046)))</formula>
    </cfRule>
    <cfRule type="containsText" dxfId="5295" priority="712" operator="containsText" text="expedia vc">
      <formula>NOT(ISERROR(SEARCH("expedia vc",J1046)))</formula>
    </cfRule>
    <cfRule type="containsText" dxfId="5294" priority="713" operator="containsText" text="booking hcn">
      <formula>NOT(ISERROR(SEARCH("booking hcn",J1046)))</formula>
    </cfRule>
    <cfRule type="containsText" dxfId="5293" priority="714" stopIfTrue="1" operator="containsText" text="booking vcd">
      <formula>NOT(ISERROR(SEARCH("booking vcd",J1046)))</formula>
    </cfRule>
    <cfRule type="containsText" dxfId="5292" priority="715" stopIfTrue="1" operator="containsText" text="booking vc">
      <formula>NOT(ISERROR(SEARCH("booking vc",J1046)))</formula>
    </cfRule>
  </conditionalFormatting>
  <conditionalFormatting sqref="J1046">
    <cfRule type="containsText" dxfId="5291" priority="728" operator="containsText" text="BANND">
      <formula>NOT(ISERROR(SEARCH("BANND",J1046)))</formula>
    </cfRule>
    <cfRule type="expression" dxfId="5290" priority="729">
      <formula>"'=NOT(ISERROR(VLOOKUP('Banned list'!)"</formula>
    </cfRule>
  </conditionalFormatting>
  <conditionalFormatting sqref="N1046">
    <cfRule type="containsText" dxfId="5289" priority="725" stopIfTrue="1" operator="containsText" text="CHARGE ON ARRIVAL">
      <formula>NOT(ISERROR(SEARCH("CHARGE ON ARRIVAL",N1046)))</formula>
    </cfRule>
    <cfRule type="containsText" dxfId="5288" priority="726" stopIfTrue="1" operator="containsText" text="CHARGE VC ON DAY">
      <formula>NOT(ISERROR(SEARCH("CHARGE VC ON DAY",N1046)))</formula>
    </cfRule>
    <cfRule type="containsText" dxfId="5287" priority="727" stopIfTrue="1" operator="containsText" text="PAID">
      <formula>NOT(ISERROR(SEARCH("PAID",N1046)))</formula>
    </cfRule>
  </conditionalFormatting>
  <conditionalFormatting sqref="B1048:F1048 H1048:L1048">
    <cfRule type="expression" dxfId="5286" priority="694">
      <formula>"'=NOT(ISERROR(VLOOKUP('Banned list'!)"</formula>
    </cfRule>
  </conditionalFormatting>
  <conditionalFormatting sqref="J1048">
    <cfRule type="containsText" dxfId="5285" priority="697" operator="containsText" text="bb">
      <formula>NOT(ISERROR(SEARCH("bb",J1048)))</formula>
    </cfRule>
    <cfRule type="containsText" dxfId="5284" priority="698" stopIfTrue="1" operator="containsText" text="booking hc">
      <formula>NOT(ISERROR(SEARCH("booking hc",J1048)))</formula>
    </cfRule>
    <cfRule type="containsText" dxfId="5283" priority="699" operator="containsText" text="expedia vc">
      <formula>NOT(ISERROR(SEARCH("expedia vc",J1048)))</formula>
    </cfRule>
    <cfRule type="containsText" dxfId="5282" priority="700" operator="containsText" text="booking hcn">
      <formula>NOT(ISERROR(SEARCH("booking hcn",J1048)))</formula>
    </cfRule>
    <cfRule type="containsText" dxfId="5281" priority="701" stopIfTrue="1" operator="containsText" text="booking vcd">
      <formula>NOT(ISERROR(SEARCH("booking vcd",J1048)))</formula>
    </cfRule>
    <cfRule type="containsText" dxfId="5280" priority="702" stopIfTrue="1" operator="containsText" text="booking vc">
      <formula>NOT(ISERROR(SEARCH("booking vc",J1048)))</formula>
    </cfRule>
  </conditionalFormatting>
  <conditionalFormatting sqref="J1048">
    <cfRule type="containsText" dxfId="5279" priority="696" operator="containsText" text="hw">
      <formula>NOT(ISERROR(SEARCH("hw",J1048)))</formula>
    </cfRule>
  </conditionalFormatting>
  <conditionalFormatting sqref="J1048">
    <cfRule type="containsText" dxfId="5278" priority="687" operator="containsText" text="hw">
      <formula>NOT(ISERROR(SEARCH("hw",J1048)))</formula>
    </cfRule>
    <cfRule type="containsText" dxfId="5277" priority="688" operator="containsText" text="bb">
      <formula>NOT(ISERROR(SEARCH("bb",J1048)))</formula>
    </cfRule>
    <cfRule type="containsText" dxfId="5276" priority="689" stopIfTrue="1" operator="containsText" text="booking hc">
      <formula>NOT(ISERROR(SEARCH("booking hc",J1048)))</formula>
    </cfRule>
    <cfRule type="containsText" dxfId="5275" priority="690" operator="containsText" text="expedia vc">
      <formula>NOT(ISERROR(SEARCH("expedia vc",J1048)))</formula>
    </cfRule>
    <cfRule type="containsText" dxfId="5274" priority="691" operator="containsText" text="booking hcn">
      <formula>NOT(ISERROR(SEARCH("booking hcn",J1048)))</formula>
    </cfRule>
    <cfRule type="containsText" dxfId="5273" priority="692" stopIfTrue="1" operator="containsText" text="booking vcd">
      <formula>NOT(ISERROR(SEARCH("booking vcd",J1048)))</formula>
    </cfRule>
    <cfRule type="containsText" dxfId="5272" priority="693" stopIfTrue="1" operator="containsText" text="booking vc">
      <formula>NOT(ISERROR(SEARCH("booking vc",J1048)))</formula>
    </cfRule>
  </conditionalFormatting>
  <conditionalFormatting sqref="J1048">
    <cfRule type="containsText" dxfId="5271" priority="706" operator="containsText" text="BANND">
      <formula>NOT(ISERROR(SEARCH("BANND",J1048)))</formula>
    </cfRule>
    <cfRule type="expression" dxfId="5270" priority="707">
      <formula>"'=NOT(ISERROR(VLOOKUP('Banned list'!)"</formula>
    </cfRule>
  </conditionalFormatting>
  <conditionalFormatting sqref="N1048">
    <cfRule type="containsText" dxfId="5269" priority="703" stopIfTrue="1" operator="containsText" text="CHARGE ON ARRIVAL">
      <formula>NOT(ISERROR(SEARCH("CHARGE ON ARRIVAL",N1048)))</formula>
    </cfRule>
    <cfRule type="containsText" dxfId="5268" priority="704" stopIfTrue="1" operator="containsText" text="CHARGE VC ON DAY">
      <formula>NOT(ISERROR(SEARCH("CHARGE VC ON DAY",N1048)))</formula>
    </cfRule>
    <cfRule type="containsText" dxfId="5267" priority="705" stopIfTrue="1" operator="containsText" text="PAID">
      <formula>NOT(ISERROR(SEARCH("PAID",N1048)))</formula>
    </cfRule>
  </conditionalFormatting>
  <conditionalFormatting sqref="B1049:F1049 H1049:L1049">
    <cfRule type="expression" dxfId="5266" priority="672">
      <formula>"'=NOT(ISERROR(VLOOKUP('Banned list'!)"</formula>
    </cfRule>
  </conditionalFormatting>
  <conditionalFormatting sqref="J1049">
    <cfRule type="containsText" dxfId="5265" priority="675" operator="containsText" text="bb">
      <formula>NOT(ISERROR(SEARCH("bb",J1049)))</formula>
    </cfRule>
    <cfRule type="containsText" dxfId="5264" priority="676" stopIfTrue="1" operator="containsText" text="booking hc">
      <formula>NOT(ISERROR(SEARCH("booking hc",J1049)))</formula>
    </cfRule>
    <cfRule type="containsText" dxfId="5263" priority="677" operator="containsText" text="expedia vc">
      <formula>NOT(ISERROR(SEARCH("expedia vc",J1049)))</formula>
    </cfRule>
    <cfRule type="containsText" dxfId="5262" priority="678" operator="containsText" text="booking hcn">
      <formula>NOT(ISERROR(SEARCH("booking hcn",J1049)))</formula>
    </cfRule>
    <cfRule type="containsText" dxfId="5261" priority="679" stopIfTrue="1" operator="containsText" text="booking vcd">
      <formula>NOT(ISERROR(SEARCH("booking vcd",J1049)))</formula>
    </cfRule>
    <cfRule type="containsText" dxfId="5260" priority="680" stopIfTrue="1" operator="containsText" text="booking vc">
      <formula>NOT(ISERROR(SEARCH("booking vc",J1049)))</formula>
    </cfRule>
  </conditionalFormatting>
  <conditionalFormatting sqref="J1049">
    <cfRule type="containsText" dxfId="5259" priority="674" operator="containsText" text="hw">
      <formula>NOT(ISERROR(SEARCH("hw",J1049)))</formula>
    </cfRule>
  </conditionalFormatting>
  <conditionalFormatting sqref="J1049">
    <cfRule type="containsText" dxfId="5258" priority="665" operator="containsText" text="hw">
      <formula>NOT(ISERROR(SEARCH("hw",J1049)))</formula>
    </cfRule>
    <cfRule type="containsText" dxfId="5257" priority="666" operator="containsText" text="bb">
      <formula>NOT(ISERROR(SEARCH("bb",J1049)))</formula>
    </cfRule>
    <cfRule type="containsText" dxfId="5256" priority="667" stopIfTrue="1" operator="containsText" text="booking hc">
      <formula>NOT(ISERROR(SEARCH("booking hc",J1049)))</formula>
    </cfRule>
    <cfRule type="containsText" dxfId="5255" priority="668" operator="containsText" text="expedia vc">
      <formula>NOT(ISERROR(SEARCH("expedia vc",J1049)))</formula>
    </cfRule>
    <cfRule type="containsText" dxfId="5254" priority="669" operator="containsText" text="booking hcn">
      <formula>NOT(ISERROR(SEARCH("booking hcn",J1049)))</formula>
    </cfRule>
    <cfRule type="containsText" dxfId="5253" priority="670" stopIfTrue="1" operator="containsText" text="booking vcd">
      <formula>NOT(ISERROR(SEARCH("booking vcd",J1049)))</formula>
    </cfRule>
    <cfRule type="containsText" dxfId="5252" priority="671" stopIfTrue="1" operator="containsText" text="booking vc">
      <formula>NOT(ISERROR(SEARCH("booking vc",J1049)))</formula>
    </cfRule>
  </conditionalFormatting>
  <conditionalFormatting sqref="J1049">
    <cfRule type="containsText" dxfId="5251" priority="684" operator="containsText" text="BANND">
      <formula>NOT(ISERROR(SEARCH("BANND",J1049)))</formula>
    </cfRule>
    <cfRule type="expression" dxfId="5250" priority="685">
      <formula>"'=NOT(ISERROR(VLOOKUP('Banned list'!)"</formula>
    </cfRule>
  </conditionalFormatting>
  <conditionalFormatting sqref="N1049">
    <cfRule type="containsText" dxfId="5249" priority="681" stopIfTrue="1" operator="containsText" text="CHARGE ON ARRIVAL">
      <formula>NOT(ISERROR(SEARCH("CHARGE ON ARRIVAL",N1049)))</formula>
    </cfRule>
    <cfRule type="containsText" dxfId="5248" priority="682" stopIfTrue="1" operator="containsText" text="CHARGE VC ON DAY">
      <formula>NOT(ISERROR(SEARCH("CHARGE VC ON DAY",N1049)))</formula>
    </cfRule>
    <cfRule type="containsText" dxfId="5247" priority="683" stopIfTrue="1" operator="containsText" text="PAID">
      <formula>NOT(ISERROR(SEARCH("PAID",N1049)))</formula>
    </cfRule>
  </conditionalFormatting>
  <conditionalFormatting sqref="E1049:H1049 J1049:N1049">
    <cfRule type="containsText" dxfId="5246" priority="663" operator="containsText" text="BANND">
      <formula>NOT(ISERROR(SEARCH("BANND",E1049)))</formula>
    </cfRule>
  </conditionalFormatting>
  <conditionalFormatting sqref="H1049 J1049:L1049">
    <cfRule type="expression" dxfId="5245" priority="662">
      <formula>"'=NOT(ISERROR(VLOOKUP('Banned list'!)"</formula>
    </cfRule>
  </conditionalFormatting>
  <conditionalFormatting sqref="H1049 E1049:F1049 J1049:L1049">
    <cfRule type="expression" dxfId="5244" priority="661">
      <formula>"'=NOT(ISERROR(VLOOKUP('Banned list'!)"</formula>
    </cfRule>
  </conditionalFormatting>
  <conditionalFormatting sqref="G1049">
    <cfRule type="containsText" dxfId="5243" priority="660" operator="containsText" text="BANND">
      <formula>NOT(ISERROR(SEARCH("BANND",G1049)))</formula>
    </cfRule>
  </conditionalFormatting>
  <conditionalFormatting sqref="B1050:F1050 H1050:L1050">
    <cfRule type="expression" dxfId="5242" priority="645">
      <formula>"'=NOT(ISERROR(VLOOKUP('Banned list'!)"</formula>
    </cfRule>
  </conditionalFormatting>
  <conditionalFormatting sqref="J1050">
    <cfRule type="containsText" dxfId="5241" priority="648" operator="containsText" text="bb">
      <formula>NOT(ISERROR(SEARCH("bb",J1050)))</formula>
    </cfRule>
    <cfRule type="containsText" dxfId="5240" priority="649" stopIfTrue="1" operator="containsText" text="booking hc">
      <formula>NOT(ISERROR(SEARCH("booking hc",J1050)))</formula>
    </cfRule>
    <cfRule type="containsText" dxfId="5239" priority="650" operator="containsText" text="expedia vc">
      <formula>NOT(ISERROR(SEARCH("expedia vc",J1050)))</formula>
    </cfRule>
    <cfRule type="containsText" dxfId="5238" priority="651" operator="containsText" text="booking hcn">
      <formula>NOT(ISERROR(SEARCH("booking hcn",J1050)))</formula>
    </cfRule>
    <cfRule type="containsText" dxfId="5237" priority="652" stopIfTrue="1" operator="containsText" text="booking vcd">
      <formula>NOT(ISERROR(SEARCH("booking vcd",J1050)))</formula>
    </cfRule>
    <cfRule type="containsText" dxfId="5236" priority="653" stopIfTrue="1" operator="containsText" text="booking vc">
      <formula>NOT(ISERROR(SEARCH("booking vc",J1050)))</formula>
    </cfRule>
  </conditionalFormatting>
  <conditionalFormatting sqref="J1050">
    <cfRule type="containsText" dxfId="5235" priority="647" operator="containsText" text="hw">
      <formula>NOT(ISERROR(SEARCH("hw",J1050)))</formula>
    </cfRule>
  </conditionalFormatting>
  <conditionalFormatting sqref="J1050">
    <cfRule type="containsText" dxfId="5234" priority="638" operator="containsText" text="hw">
      <formula>NOT(ISERROR(SEARCH("hw",J1050)))</formula>
    </cfRule>
    <cfRule type="containsText" dxfId="5233" priority="639" operator="containsText" text="bb">
      <formula>NOT(ISERROR(SEARCH("bb",J1050)))</formula>
    </cfRule>
    <cfRule type="containsText" dxfId="5232" priority="640" stopIfTrue="1" operator="containsText" text="booking hc">
      <formula>NOT(ISERROR(SEARCH("booking hc",J1050)))</formula>
    </cfRule>
    <cfRule type="containsText" dxfId="5231" priority="641" operator="containsText" text="expedia vc">
      <formula>NOT(ISERROR(SEARCH("expedia vc",J1050)))</formula>
    </cfRule>
    <cfRule type="containsText" dxfId="5230" priority="642" operator="containsText" text="booking hcn">
      <formula>NOT(ISERROR(SEARCH("booking hcn",J1050)))</formula>
    </cfRule>
    <cfRule type="containsText" dxfId="5229" priority="643" stopIfTrue="1" operator="containsText" text="booking vcd">
      <formula>NOT(ISERROR(SEARCH("booking vcd",J1050)))</formula>
    </cfRule>
    <cfRule type="containsText" dxfId="5228" priority="644" stopIfTrue="1" operator="containsText" text="booking vc">
      <formula>NOT(ISERROR(SEARCH("booking vc",J1050)))</formula>
    </cfRule>
  </conditionalFormatting>
  <conditionalFormatting sqref="J1050">
    <cfRule type="containsText" dxfId="5227" priority="657" operator="containsText" text="BANND">
      <formula>NOT(ISERROR(SEARCH("BANND",J1050)))</formula>
    </cfRule>
    <cfRule type="expression" dxfId="5226" priority="658">
      <formula>"'=NOT(ISERROR(VLOOKUP('Banned list'!)"</formula>
    </cfRule>
  </conditionalFormatting>
  <conditionalFormatting sqref="N1050">
    <cfRule type="containsText" dxfId="5225" priority="654" stopIfTrue="1" operator="containsText" text="CHARGE ON ARRIVAL">
      <formula>NOT(ISERROR(SEARCH("CHARGE ON ARRIVAL",N1050)))</formula>
    </cfRule>
    <cfRule type="containsText" dxfId="5224" priority="655" stopIfTrue="1" operator="containsText" text="CHARGE VC ON DAY">
      <formula>NOT(ISERROR(SEARCH("CHARGE VC ON DAY",N1050)))</formula>
    </cfRule>
    <cfRule type="containsText" dxfId="5223" priority="656" stopIfTrue="1" operator="containsText" text="PAID">
      <formula>NOT(ISERROR(SEARCH("PAID",N1050)))</formula>
    </cfRule>
  </conditionalFormatting>
  <conditionalFormatting sqref="B1051:F1051 H1051:L1051">
    <cfRule type="expression" dxfId="5222" priority="623">
      <formula>"'=NOT(ISERROR(VLOOKUP('Banned list'!)"</formula>
    </cfRule>
  </conditionalFormatting>
  <conditionalFormatting sqref="J1051">
    <cfRule type="containsText" dxfId="5221" priority="626" operator="containsText" text="bb">
      <formula>NOT(ISERROR(SEARCH("bb",J1051)))</formula>
    </cfRule>
    <cfRule type="containsText" dxfId="5220" priority="627" stopIfTrue="1" operator="containsText" text="booking hc">
      <formula>NOT(ISERROR(SEARCH("booking hc",J1051)))</formula>
    </cfRule>
    <cfRule type="containsText" dxfId="5219" priority="628" operator="containsText" text="expedia vc">
      <formula>NOT(ISERROR(SEARCH("expedia vc",J1051)))</formula>
    </cfRule>
    <cfRule type="containsText" dxfId="5218" priority="629" operator="containsText" text="booking hcn">
      <formula>NOT(ISERROR(SEARCH("booking hcn",J1051)))</formula>
    </cfRule>
    <cfRule type="containsText" dxfId="5217" priority="630" stopIfTrue="1" operator="containsText" text="booking vcd">
      <formula>NOT(ISERROR(SEARCH("booking vcd",J1051)))</formula>
    </cfRule>
    <cfRule type="containsText" dxfId="5216" priority="631" stopIfTrue="1" operator="containsText" text="booking vc">
      <formula>NOT(ISERROR(SEARCH("booking vc",J1051)))</formula>
    </cfRule>
  </conditionalFormatting>
  <conditionalFormatting sqref="J1051">
    <cfRule type="containsText" dxfId="5215" priority="625" operator="containsText" text="hw">
      <formula>NOT(ISERROR(SEARCH("hw",J1051)))</formula>
    </cfRule>
  </conditionalFormatting>
  <conditionalFormatting sqref="J1051">
    <cfRule type="containsText" dxfId="5214" priority="616" operator="containsText" text="hw">
      <formula>NOT(ISERROR(SEARCH("hw",J1051)))</formula>
    </cfRule>
    <cfRule type="containsText" dxfId="5213" priority="617" operator="containsText" text="bb">
      <formula>NOT(ISERROR(SEARCH("bb",J1051)))</formula>
    </cfRule>
    <cfRule type="containsText" dxfId="5212" priority="618" stopIfTrue="1" operator="containsText" text="booking hc">
      <formula>NOT(ISERROR(SEARCH("booking hc",J1051)))</formula>
    </cfRule>
    <cfRule type="containsText" dxfId="5211" priority="619" operator="containsText" text="expedia vc">
      <formula>NOT(ISERROR(SEARCH("expedia vc",J1051)))</formula>
    </cfRule>
    <cfRule type="containsText" dxfId="5210" priority="620" operator="containsText" text="booking hcn">
      <formula>NOT(ISERROR(SEARCH("booking hcn",J1051)))</formula>
    </cfRule>
    <cfRule type="containsText" dxfId="5209" priority="621" stopIfTrue="1" operator="containsText" text="booking vcd">
      <formula>NOT(ISERROR(SEARCH("booking vcd",J1051)))</formula>
    </cfRule>
    <cfRule type="containsText" dxfId="5208" priority="622" stopIfTrue="1" operator="containsText" text="booking vc">
      <formula>NOT(ISERROR(SEARCH("booking vc",J1051)))</formula>
    </cfRule>
  </conditionalFormatting>
  <conditionalFormatting sqref="J1051">
    <cfRule type="containsText" dxfId="5207" priority="635" operator="containsText" text="BANND">
      <formula>NOT(ISERROR(SEARCH("BANND",J1051)))</formula>
    </cfRule>
    <cfRule type="expression" dxfId="5206" priority="636">
      <formula>"'=NOT(ISERROR(VLOOKUP('Banned list'!)"</formula>
    </cfRule>
  </conditionalFormatting>
  <conditionalFormatting sqref="N1051">
    <cfRule type="containsText" dxfId="5205" priority="632" stopIfTrue="1" operator="containsText" text="CHARGE ON ARRIVAL">
      <formula>NOT(ISERROR(SEARCH("CHARGE ON ARRIVAL",N1051)))</formula>
    </cfRule>
    <cfRule type="containsText" dxfId="5204" priority="633" stopIfTrue="1" operator="containsText" text="CHARGE VC ON DAY">
      <formula>NOT(ISERROR(SEARCH("CHARGE VC ON DAY",N1051)))</formula>
    </cfRule>
    <cfRule type="containsText" dxfId="5203" priority="634" stopIfTrue="1" operator="containsText" text="PAID">
      <formula>NOT(ISERROR(SEARCH("PAID",N1051)))</formula>
    </cfRule>
  </conditionalFormatting>
  <conditionalFormatting sqref="N1051">
    <cfRule type="containsText" dxfId="5202" priority="614" operator="containsText" text="BANND">
      <formula>NOT(ISERROR(SEARCH("BANND",N1051)))</formula>
    </cfRule>
  </conditionalFormatting>
  <conditionalFormatting sqref="J1052">
    <cfRule type="containsText" dxfId="5201" priority="605" operator="containsText" text="bb">
      <formula>NOT(ISERROR(SEARCH("bb",J1052)))</formula>
    </cfRule>
    <cfRule type="containsText" dxfId="5200" priority="606" stopIfTrue="1" operator="containsText" text="booking hc">
      <formula>NOT(ISERROR(SEARCH("booking hc",J1052)))</formula>
    </cfRule>
    <cfRule type="containsText" dxfId="5199" priority="607" operator="containsText" text="expedia vc">
      <formula>NOT(ISERROR(SEARCH("expedia vc",J1052)))</formula>
    </cfRule>
    <cfRule type="containsText" dxfId="5198" priority="608" operator="containsText" text="booking hcn">
      <formula>NOT(ISERROR(SEARCH("booking hcn",J1052)))</formula>
    </cfRule>
    <cfRule type="containsText" dxfId="5197" priority="609" stopIfTrue="1" operator="containsText" text="booking vcd">
      <formula>NOT(ISERROR(SEARCH("booking vcd",J1052)))</formula>
    </cfRule>
    <cfRule type="containsText" dxfId="5196" priority="610" stopIfTrue="1" operator="containsText" text="booking vc">
      <formula>NOT(ISERROR(SEARCH("booking vc",J1052)))</formula>
    </cfRule>
  </conditionalFormatting>
  <conditionalFormatting sqref="J1052">
    <cfRule type="containsText" dxfId="5195" priority="604" operator="containsText" text="hw">
      <formula>NOT(ISERROR(SEARCH("hw",J1052)))</formula>
    </cfRule>
  </conditionalFormatting>
  <conditionalFormatting sqref="N1052">
    <cfRule type="containsText" dxfId="5194" priority="611" stopIfTrue="1" operator="containsText" text="CHARGE ON ARRIVAL">
      <formula>NOT(ISERROR(SEARCH("CHARGE ON ARRIVAL",N1052)))</formula>
    </cfRule>
    <cfRule type="containsText" dxfId="5193" priority="612" stopIfTrue="1" operator="containsText" text="CHARGE VC ON DAY">
      <formula>NOT(ISERROR(SEARCH("CHARGE VC ON DAY",N1052)))</formula>
    </cfRule>
    <cfRule type="containsText" dxfId="5192" priority="613" stopIfTrue="1" operator="containsText" text="PAID">
      <formula>NOT(ISERROR(SEARCH("PAID",N1052)))</formula>
    </cfRule>
  </conditionalFormatting>
  <conditionalFormatting sqref="B1053:F1053 H1053:L1053">
    <cfRule type="expression" dxfId="5191" priority="589">
      <formula>"'=NOT(ISERROR(VLOOKUP('Banned list'!)"</formula>
    </cfRule>
  </conditionalFormatting>
  <conditionalFormatting sqref="J1053">
    <cfRule type="containsText" dxfId="5190" priority="592" operator="containsText" text="bb">
      <formula>NOT(ISERROR(SEARCH("bb",J1053)))</formula>
    </cfRule>
    <cfRule type="containsText" dxfId="5189" priority="593" stopIfTrue="1" operator="containsText" text="booking hc">
      <formula>NOT(ISERROR(SEARCH("booking hc",J1053)))</formula>
    </cfRule>
    <cfRule type="containsText" dxfId="5188" priority="594" operator="containsText" text="expedia vc">
      <formula>NOT(ISERROR(SEARCH("expedia vc",J1053)))</formula>
    </cfRule>
    <cfRule type="containsText" dxfId="5187" priority="595" operator="containsText" text="booking hcn">
      <formula>NOT(ISERROR(SEARCH("booking hcn",J1053)))</formula>
    </cfRule>
    <cfRule type="containsText" dxfId="5186" priority="596" stopIfTrue="1" operator="containsText" text="booking vcd">
      <formula>NOT(ISERROR(SEARCH("booking vcd",J1053)))</formula>
    </cfRule>
    <cfRule type="containsText" dxfId="5185" priority="597" stopIfTrue="1" operator="containsText" text="booking vc">
      <formula>NOT(ISERROR(SEARCH("booking vc",J1053)))</formula>
    </cfRule>
  </conditionalFormatting>
  <conditionalFormatting sqref="J1053">
    <cfRule type="containsText" dxfId="5184" priority="591" operator="containsText" text="hw">
      <formula>NOT(ISERROR(SEARCH("hw",J1053)))</formula>
    </cfRule>
  </conditionalFormatting>
  <conditionalFormatting sqref="J1053">
    <cfRule type="containsText" dxfId="5183" priority="582" operator="containsText" text="hw">
      <formula>NOT(ISERROR(SEARCH("hw",J1053)))</formula>
    </cfRule>
    <cfRule type="containsText" dxfId="5182" priority="583" operator="containsText" text="bb">
      <formula>NOT(ISERROR(SEARCH("bb",J1053)))</formula>
    </cfRule>
    <cfRule type="containsText" dxfId="5181" priority="584" stopIfTrue="1" operator="containsText" text="booking hc">
      <formula>NOT(ISERROR(SEARCH("booking hc",J1053)))</formula>
    </cfRule>
    <cfRule type="containsText" dxfId="5180" priority="585" operator="containsText" text="expedia vc">
      <formula>NOT(ISERROR(SEARCH("expedia vc",J1053)))</formula>
    </cfRule>
    <cfRule type="containsText" dxfId="5179" priority="586" operator="containsText" text="booking hcn">
      <formula>NOT(ISERROR(SEARCH("booking hcn",J1053)))</formula>
    </cfRule>
    <cfRule type="containsText" dxfId="5178" priority="587" stopIfTrue="1" operator="containsText" text="booking vcd">
      <formula>NOT(ISERROR(SEARCH("booking vcd",J1053)))</formula>
    </cfRule>
    <cfRule type="containsText" dxfId="5177" priority="588" stopIfTrue="1" operator="containsText" text="booking vc">
      <formula>NOT(ISERROR(SEARCH("booking vc",J1053)))</formula>
    </cfRule>
  </conditionalFormatting>
  <conditionalFormatting sqref="J1053">
    <cfRule type="containsText" dxfId="5176" priority="601" operator="containsText" text="BANND">
      <formula>NOT(ISERROR(SEARCH("BANND",J1053)))</formula>
    </cfRule>
    <cfRule type="expression" dxfId="5175" priority="602">
      <formula>"'=NOT(ISERROR(VLOOKUP('Banned list'!)"</formula>
    </cfRule>
  </conditionalFormatting>
  <conditionalFormatting sqref="N1053">
    <cfRule type="containsText" dxfId="5174" priority="598" stopIfTrue="1" operator="containsText" text="CHARGE ON ARRIVAL">
      <formula>NOT(ISERROR(SEARCH("CHARGE ON ARRIVAL",N1053)))</formula>
    </cfRule>
    <cfRule type="containsText" dxfId="5173" priority="599" stopIfTrue="1" operator="containsText" text="CHARGE VC ON DAY">
      <formula>NOT(ISERROR(SEARCH("CHARGE VC ON DAY",N1053)))</formula>
    </cfRule>
    <cfRule type="containsText" dxfId="5172" priority="600" stopIfTrue="1" operator="containsText" text="PAID">
      <formula>NOT(ISERROR(SEARCH("PAID",N1053)))</formula>
    </cfRule>
  </conditionalFormatting>
  <conditionalFormatting sqref="B1054:F1054 H1054:L1054">
    <cfRule type="expression" dxfId="5171" priority="567">
      <formula>"'=NOT(ISERROR(VLOOKUP('Banned list'!)"</formula>
    </cfRule>
  </conditionalFormatting>
  <conditionalFormatting sqref="J1054">
    <cfRule type="containsText" dxfId="5170" priority="570" operator="containsText" text="bb">
      <formula>NOT(ISERROR(SEARCH("bb",J1054)))</formula>
    </cfRule>
    <cfRule type="containsText" dxfId="5169" priority="571" stopIfTrue="1" operator="containsText" text="booking hc">
      <formula>NOT(ISERROR(SEARCH("booking hc",J1054)))</formula>
    </cfRule>
    <cfRule type="containsText" dxfId="5168" priority="572" operator="containsText" text="expedia vc">
      <formula>NOT(ISERROR(SEARCH("expedia vc",J1054)))</formula>
    </cfRule>
    <cfRule type="containsText" dxfId="5167" priority="573" operator="containsText" text="booking hcn">
      <formula>NOT(ISERROR(SEARCH("booking hcn",J1054)))</formula>
    </cfRule>
    <cfRule type="containsText" dxfId="5166" priority="574" stopIfTrue="1" operator="containsText" text="booking vcd">
      <formula>NOT(ISERROR(SEARCH("booking vcd",J1054)))</formula>
    </cfRule>
    <cfRule type="containsText" dxfId="5165" priority="575" stopIfTrue="1" operator="containsText" text="booking vc">
      <formula>NOT(ISERROR(SEARCH("booking vc",J1054)))</formula>
    </cfRule>
  </conditionalFormatting>
  <conditionalFormatting sqref="J1054">
    <cfRule type="containsText" dxfId="5164" priority="569" operator="containsText" text="hw">
      <formula>NOT(ISERROR(SEARCH("hw",J1054)))</formula>
    </cfRule>
  </conditionalFormatting>
  <conditionalFormatting sqref="J1054">
    <cfRule type="containsText" dxfId="5163" priority="560" operator="containsText" text="hw">
      <formula>NOT(ISERROR(SEARCH("hw",J1054)))</formula>
    </cfRule>
    <cfRule type="containsText" dxfId="5162" priority="561" operator="containsText" text="bb">
      <formula>NOT(ISERROR(SEARCH("bb",J1054)))</formula>
    </cfRule>
    <cfRule type="containsText" dxfId="5161" priority="562" stopIfTrue="1" operator="containsText" text="booking hc">
      <formula>NOT(ISERROR(SEARCH("booking hc",J1054)))</formula>
    </cfRule>
    <cfRule type="containsText" dxfId="5160" priority="563" operator="containsText" text="expedia vc">
      <formula>NOT(ISERROR(SEARCH("expedia vc",J1054)))</formula>
    </cfRule>
    <cfRule type="containsText" dxfId="5159" priority="564" operator="containsText" text="booking hcn">
      <formula>NOT(ISERROR(SEARCH("booking hcn",J1054)))</formula>
    </cfRule>
    <cfRule type="containsText" dxfId="5158" priority="565" stopIfTrue="1" operator="containsText" text="booking vcd">
      <formula>NOT(ISERROR(SEARCH("booking vcd",J1054)))</formula>
    </cfRule>
    <cfRule type="containsText" dxfId="5157" priority="566" stopIfTrue="1" operator="containsText" text="booking vc">
      <formula>NOT(ISERROR(SEARCH("booking vc",J1054)))</formula>
    </cfRule>
  </conditionalFormatting>
  <conditionalFormatting sqref="J1054">
    <cfRule type="containsText" dxfId="5156" priority="579" operator="containsText" text="BANND">
      <formula>NOT(ISERROR(SEARCH("BANND",J1054)))</formula>
    </cfRule>
    <cfRule type="expression" dxfId="5155" priority="580">
      <formula>"'=NOT(ISERROR(VLOOKUP('Banned list'!)"</formula>
    </cfRule>
  </conditionalFormatting>
  <conditionalFormatting sqref="N1054">
    <cfRule type="containsText" dxfId="5154" priority="576" stopIfTrue="1" operator="containsText" text="CHARGE ON ARRIVAL">
      <formula>NOT(ISERROR(SEARCH("CHARGE ON ARRIVAL",N1054)))</formula>
    </cfRule>
    <cfRule type="containsText" dxfId="5153" priority="577" stopIfTrue="1" operator="containsText" text="CHARGE VC ON DAY">
      <formula>NOT(ISERROR(SEARCH("CHARGE VC ON DAY",N1054)))</formula>
    </cfRule>
    <cfRule type="containsText" dxfId="5152" priority="578" stopIfTrue="1" operator="containsText" text="PAID">
      <formula>NOT(ISERROR(SEARCH("PAID",N1054)))</formula>
    </cfRule>
  </conditionalFormatting>
  <conditionalFormatting sqref="H1055:L1055">
    <cfRule type="expression" dxfId="5151" priority="545">
      <formula>"'=NOT(ISERROR(VLOOKUP('Banned list'!)"</formula>
    </cfRule>
  </conditionalFormatting>
  <conditionalFormatting sqref="J1055">
    <cfRule type="containsText" dxfId="5150" priority="548" operator="containsText" text="bb">
      <formula>NOT(ISERROR(SEARCH("bb",J1055)))</formula>
    </cfRule>
    <cfRule type="containsText" dxfId="5149" priority="549" stopIfTrue="1" operator="containsText" text="booking hc">
      <formula>NOT(ISERROR(SEARCH("booking hc",J1055)))</formula>
    </cfRule>
    <cfRule type="containsText" dxfId="5148" priority="550" operator="containsText" text="expedia vc">
      <formula>NOT(ISERROR(SEARCH("expedia vc",J1055)))</formula>
    </cfRule>
    <cfRule type="containsText" dxfId="5147" priority="551" operator="containsText" text="booking hcn">
      <formula>NOT(ISERROR(SEARCH("booking hcn",J1055)))</formula>
    </cfRule>
    <cfRule type="containsText" dxfId="5146" priority="552" stopIfTrue="1" operator="containsText" text="booking vcd">
      <formula>NOT(ISERROR(SEARCH("booking vcd",J1055)))</formula>
    </cfRule>
    <cfRule type="containsText" dxfId="5145" priority="553" stopIfTrue="1" operator="containsText" text="booking vc">
      <formula>NOT(ISERROR(SEARCH("booking vc",J1055)))</formula>
    </cfRule>
  </conditionalFormatting>
  <conditionalFormatting sqref="J1055">
    <cfRule type="containsText" dxfId="5144" priority="547" operator="containsText" text="hw">
      <formula>NOT(ISERROR(SEARCH("hw",J1055)))</formula>
    </cfRule>
  </conditionalFormatting>
  <conditionalFormatting sqref="J1055">
    <cfRule type="containsText" dxfId="5143" priority="538" operator="containsText" text="hw">
      <formula>NOT(ISERROR(SEARCH("hw",J1055)))</formula>
    </cfRule>
    <cfRule type="containsText" dxfId="5142" priority="539" operator="containsText" text="bb">
      <formula>NOT(ISERROR(SEARCH("bb",J1055)))</formula>
    </cfRule>
    <cfRule type="containsText" dxfId="5141" priority="540" stopIfTrue="1" operator="containsText" text="booking hc">
      <formula>NOT(ISERROR(SEARCH("booking hc",J1055)))</formula>
    </cfRule>
    <cfRule type="containsText" dxfId="5140" priority="541" operator="containsText" text="expedia vc">
      <formula>NOT(ISERROR(SEARCH("expedia vc",J1055)))</formula>
    </cfRule>
    <cfRule type="containsText" dxfId="5139" priority="542" operator="containsText" text="booking hcn">
      <formula>NOT(ISERROR(SEARCH("booking hcn",J1055)))</formula>
    </cfRule>
    <cfRule type="containsText" dxfId="5138" priority="543" stopIfTrue="1" operator="containsText" text="booking vcd">
      <formula>NOT(ISERROR(SEARCH("booking vcd",J1055)))</formula>
    </cfRule>
    <cfRule type="containsText" dxfId="5137" priority="544" stopIfTrue="1" operator="containsText" text="booking vc">
      <formula>NOT(ISERROR(SEARCH("booking vc",J1055)))</formula>
    </cfRule>
  </conditionalFormatting>
  <conditionalFormatting sqref="J1055">
    <cfRule type="containsText" dxfId="5136" priority="557" operator="containsText" text="BANND">
      <formula>NOT(ISERROR(SEARCH("BANND",J1055)))</formula>
    </cfRule>
    <cfRule type="expression" dxfId="5135" priority="558">
      <formula>"'=NOT(ISERROR(VLOOKUP('Banned list'!)"</formula>
    </cfRule>
  </conditionalFormatting>
  <conditionalFormatting sqref="N1055">
    <cfRule type="containsText" dxfId="5134" priority="554" stopIfTrue="1" operator="containsText" text="CHARGE ON ARRIVAL">
      <formula>NOT(ISERROR(SEARCH("CHARGE ON ARRIVAL",N1055)))</formula>
    </cfRule>
    <cfRule type="containsText" dxfId="5133" priority="555" stopIfTrue="1" operator="containsText" text="CHARGE VC ON DAY">
      <formula>NOT(ISERROR(SEARCH("CHARGE VC ON DAY",N1055)))</formula>
    </cfRule>
    <cfRule type="containsText" dxfId="5132" priority="556" stopIfTrue="1" operator="containsText" text="PAID">
      <formula>NOT(ISERROR(SEARCH("PAID",N1055)))</formula>
    </cfRule>
  </conditionalFormatting>
  <conditionalFormatting sqref="C1055:F1055 H1055:L1055">
    <cfRule type="expression" dxfId="5131" priority="535">
      <formula>"'=NOT(ISERROR(VLOOKUP('Banned list'!)"</formula>
    </cfRule>
  </conditionalFormatting>
  <conditionalFormatting sqref="J1055">
    <cfRule type="containsText" dxfId="5130" priority="528" operator="containsText" text="hw">
      <formula>NOT(ISERROR(SEARCH("hw",J1055)))</formula>
    </cfRule>
    <cfRule type="containsText" dxfId="5129" priority="529" operator="containsText" text="bb">
      <formula>NOT(ISERROR(SEARCH("bb",J1055)))</formula>
    </cfRule>
    <cfRule type="containsText" dxfId="5128" priority="530" stopIfTrue="1" operator="containsText" text="booking hc">
      <formula>NOT(ISERROR(SEARCH("booking hc",J1055)))</formula>
    </cfRule>
    <cfRule type="containsText" dxfId="5127" priority="531" operator="containsText" text="expedia vc">
      <formula>NOT(ISERROR(SEARCH("expedia vc",J1055)))</formula>
    </cfRule>
    <cfRule type="containsText" dxfId="5126" priority="532" operator="containsText" text="booking hcn">
      <formula>NOT(ISERROR(SEARCH("booking hcn",J1055)))</formula>
    </cfRule>
    <cfRule type="containsText" dxfId="5125" priority="533" stopIfTrue="1" operator="containsText" text="booking vcd">
      <formula>NOT(ISERROR(SEARCH("booking vcd",J1055)))</formula>
    </cfRule>
    <cfRule type="containsText" dxfId="5124" priority="534" stopIfTrue="1" operator="containsText" text="booking vc">
      <formula>NOT(ISERROR(SEARCH("booking vc",J1055)))</formula>
    </cfRule>
  </conditionalFormatting>
  <conditionalFormatting sqref="J1055">
    <cfRule type="containsText" dxfId="5123" priority="536" operator="containsText" text="BANND">
      <formula>NOT(ISERROR(SEARCH("BANND",J1055)))</formula>
    </cfRule>
    <cfRule type="expression" dxfId="5122" priority="537">
      <formula>"'=NOT(ISERROR(VLOOKUP('Banned list'!)"</formula>
    </cfRule>
  </conditionalFormatting>
  <conditionalFormatting sqref="J1055">
    <cfRule type="containsText" dxfId="5121" priority="519" operator="containsText" text="bb">
      <formula>NOT(ISERROR(SEARCH("bb",J1055)))</formula>
    </cfRule>
    <cfRule type="containsText" dxfId="5120" priority="520" stopIfTrue="1" operator="containsText" text="booking hc">
      <formula>NOT(ISERROR(SEARCH("booking hc",J1055)))</formula>
    </cfRule>
    <cfRule type="containsText" dxfId="5119" priority="521" operator="containsText" text="expedia vc">
      <formula>NOT(ISERROR(SEARCH("expedia vc",J1055)))</formula>
    </cfRule>
    <cfRule type="containsText" dxfId="5118" priority="522" operator="containsText" text="booking hcn">
      <formula>NOT(ISERROR(SEARCH("booking hcn",J1055)))</formula>
    </cfRule>
    <cfRule type="containsText" dxfId="5117" priority="523" stopIfTrue="1" operator="containsText" text="booking vcd">
      <formula>NOT(ISERROR(SEARCH("booking vcd",J1055)))</formula>
    </cfRule>
    <cfRule type="containsText" dxfId="5116" priority="524" stopIfTrue="1" operator="containsText" text="booking vc">
      <formula>NOT(ISERROR(SEARCH("booking vc",J1055)))</formula>
    </cfRule>
  </conditionalFormatting>
  <conditionalFormatting sqref="J1055">
    <cfRule type="containsText" dxfId="5115" priority="518" operator="containsText" text="hw">
      <formula>NOT(ISERROR(SEARCH("hw",J1055)))</formula>
    </cfRule>
  </conditionalFormatting>
  <conditionalFormatting sqref="N1055">
    <cfRule type="containsText" dxfId="5114" priority="525" stopIfTrue="1" operator="containsText" text="CHARGE ON ARRIVAL">
      <formula>NOT(ISERROR(SEARCH("CHARGE ON ARRIVAL",N1055)))</formula>
    </cfRule>
    <cfRule type="containsText" dxfId="5113" priority="526" stopIfTrue="1" operator="containsText" text="CHARGE VC ON DAY">
      <formula>NOT(ISERROR(SEARCH("CHARGE VC ON DAY",N1055)))</formula>
    </cfRule>
    <cfRule type="containsText" dxfId="5112" priority="527" stopIfTrue="1" operator="containsText" text="PAID">
      <formula>NOT(ISERROR(SEARCH("PAID",N1055)))</formula>
    </cfRule>
  </conditionalFormatting>
  <conditionalFormatting sqref="G1055">
    <cfRule type="containsText" dxfId="5111" priority="517" operator="containsText" text="BANND">
      <formula>NOT(ISERROR(SEARCH("BANND",G1055)))</formula>
    </cfRule>
  </conditionalFormatting>
  <conditionalFormatting sqref="H1056:L1056">
    <cfRule type="expression" dxfId="5110" priority="502">
      <formula>"'=NOT(ISERROR(VLOOKUP('Banned list'!)"</formula>
    </cfRule>
  </conditionalFormatting>
  <conditionalFormatting sqref="J1056">
    <cfRule type="containsText" dxfId="5109" priority="505" operator="containsText" text="bb">
      <formula>NOT(ISERROR(SEARCH("bb",J1056)))</formula>
    </cfRule>
    <cfRule type="containsText" dxfId="5108" priority="506" stopIfTrue="1" operator="containsText" text="booking hc">
      <formula>NOT(ISERROR(SEARCH("booking hc",J1056)))</formula>
    </cfRule>
    <cfRule type="containsText" dxfId="5107" priority="507" operator="containsText" text="expedia vc">
      <formula>NOT(ISERROR(SEARCH("expedia vc",J1056)))</formula>
    </cfRule>
    <cfRule type="containsText" dxfId="5106" priority="508" operator="containsText" text="booking hcn">
      <formula>NOT(ISERROR(SEARCH("booking hcn",J1056)))</formula>
    </cfRule>
    <cfRule type="containsText" dxfId="5105" priority="509" stopIfTrue="1" operator="containsText" text="booking vcd">
      <formula>NOT(ISERROR(SEARCH("booking vcd",J1056)))</formula>
    </cfRule>
    <cfRule type="containsText" dxfId="5104" priority="510" stopIfTrue="1" operator="containsText" text="booking vc">
      <formula>NOT(ISERROR(SEARCH("booking vc",J1056)))</formula>
    </cfRule>
  </conditionalFormatting>
  <conditionalFormatting sqref="J1056">
    <cfRule type="containsText" dxfId="5103" priority="504" operator="containsText" text="hw">
      <formula>NOT(ISERROR(SEARCH("hw",J1056)))</formula>
    </cfRule>
  </conditionalFormatting>
  <conditionalFormatting sqref="J1056">
    <cfRule type="containsText" dxfId="5102" priority="495" operator="containsText" text="hw">
      <formula>NOT(ISERROR(SEARCH("hw",J1056)))</formula>
    </cfRule>
    <cfRule type="containsText" dxfId="5101" priority="496" operator="containsText" text="bb">
      <formula>NOT(ISERROR(SEARCH("bb",J1056)))</formula>
    </cfRule>
    <cfRule type="containsText" dxfId="5100" priority="497" stopIfTrue="1" operator="containsText" text="booking hc">
      <formula>NOT(ISERROR(SEARCH("booking hc",J1056)))</formula>
    </cfRule>
    <cfRule type="containsText" dxfId="5099" priority="498" operator="containsText" text="expedia vc">
      <formula>NOT(ISERROR(SEARCH("expedia vc",J1056)))</formula>
    </cfRule>
    <cfRule type="containsText" dxfId="5098" priority="499" operator="containsText" text="booking hcn">
      <formula>NOT(ISERROR(SEARCH("booking hcn",J1056)))</formula>
    </cfRule>
    <cfRule type="containsText" dxfId="5097" priority="500" stopIfTrue="1" operator="containsText" text="booking vcd">
      <formula>NOT(ISERROR(SEARCH("booking vcd",J1056)))</formula>
    </cfRule>
    <cfRule type="containsText" dxfId="5096" priority="501" stopIfTrue="1" operator="containsText" text="booking vc">
      <formula>NOT(ISERROR(SEARCH("booking vc",J1056)))</formula>
    </cfRule>
  </conditionalFormatting>
  <conditionalFormatting sqref="J1056">
    <cfRule type="containsText" dxfId="5095" priority="514" operator="containsText" text="BANND">
      <formula>NOT(ISERROR(SEARCH("BANND",J1056)))</formula>
    </cfRule>
    <cfRule type="expression" dxfId="5094" priority="515">
      <formula>"'=NOT(ISERROR(VLOOKUP('Banned list'!)"</formula>
    </cfRule>
  </conditionalFormatting>
  <conditionalFormatting sqref="N1056">
    <cfRule type="containsText" dxfId="5093" priority="511" stopIfTrue="1" operator="containsText" text="CHARGE ON ARRIVAL">
      <formula>NOT(ISERROR(SEARCH("CHARGE ON ARRIVAL",N1056)))</formula>
    </cfRule>
    <cfRule type="containsText" dxfId="5092" priority="512" stopIfTrue="1" operator="containsText" text="CHARGE VC ON DAY">
      <formula>NOT(ISERROR(SEARCH("CHARGE VC ON DAY",N1056)))</formula>
    </cfRule>
    <cfRule type="containsText" dxfId="5091" priority="513" stopIfTrue="1" operator="containsText" text="PAID">
      <formula>NOT(ISERROR(SEARCH("PAID",N1056)))</formula>
    </cfRule>
  </conditionalFormatting>
  <conditionalFormatting sqref="H1057:L1057">
    <cfRule type="expression" dxfId="5090" priority="480">
      <formula>"'=NOT(ISERROR(VLOOKUP('Banned list'!)"</formula>
    </cfRule>
  </conditionalFormatting>
  <conditionalFormatting sqref="J1057">
    <cfRule type="containsText" dxfId="5089" priority="483" operator="containsText" text="bb">
      <formula>NOT(ISERROR(SEARCH("bb",J1057)))</formula>
    </cfRule>
    <cfRule type="containsText" dxfId="5088" priority="484" stopIfTrue="1" operator="containsText" text="booking hc">
      <formula>NOT(ISERROR(SEARCH("booking hc",J1057)))</formula>
    </cfRule>
    <cfRule type="containsText" dxfId="5087" priority="485" operator="containsText" text="expedia vc">
      <formula>NOT(ISERROR(SEARCH("expedia vc",J1057)))</formula>
    </cfRule>
    <cfRule type="containsText" dxfId="5086" priority="486" operator="containsText" text="booking hcn">
      <formula>NOT(ISERROR(SEARCH("booking hcn",J1057)))</formula>
    </cfRule>
    <cfRule type="containsText" dxfId="5085" priority="487" stopIfTrue="1" operator="containsText" text="booking vcd">
      <formula>NOT(ISERROR(SEARCH("booking vcd",J1057)))</formula>
    </cfRule>
    <cfRule type="containsText" dxfId="5084" priority="488" stopIfTrue="1" operator="containsText" text="booking vc">
      <formula>NOT(ISERROR(SEARCH("booking vc",J1057)))</formula>
    </cfRule>
  </conditionalFormatting>
  <conditionalFormatting sqref="J1057">
    <cfRule type="containsText" dxfId="5083" priority="482" operator="containsText" text="hw">
      <formula>NOT(ISERROR(SEARCH("hw",J1057)))</formula>
    </cfRule>
  </conditionalFormatting>
  <conditionalFormatting sqref="J1057">
    <cfRule type="containsText" dxfId="5082" priority="473" operator="containsText" text="hw">
      <formula>NOT(ISERROR(SEARCH("hw",J1057)))</formula>
    </cfRule>
    <cfRule type="containsText" dxfId="5081" priority="474" operator="containsText" text="bb">
      <formula>NOT(ISERROR(SEARCH("bb",J1057)))</formula>
    </cfRule>
    <cfRule type="containsText" dxfId="5080" priority="475" stopIfTrue="1" operator="containsText" text="booking hc">
      <formula>NOT(ISERROR(SEARCH("booking hc",J1057)))</formula>
    </cfRule>
    <cfRule type="containsText" dxfId="5079" priority="476" operator="containsText" text="expedia vc">
      <formula>NOT(ISERROR(SEARCH("expedia vc",J1057)))</formula>
    </cfRule>
    <cfRule type="containsText" dxfId="5078" priority="477" operator="containsText" text="booking hcn">
      <formula>NOT(ISERROR(SEARCH("booking hcn",J1057)))</formula>
    </cfRule>
    <cfRule type="containsText" dxfId="5077" priority="478" stopIfTrue="1" operator="containsText" text="booking vcd">
      <formula>NOT(ISERROR(SEARCH("booking vcd",J1057)))</formula>
    </cfRule>
    <cfRule type="containsText" dxfId="5076" priority="479" stopIfTrue="1" operator="containsText" text="booking vc">
      <formula>NOT(ISERROR(SEARCH("booking vc",J1057)))</formula>
    </cfRule>
  </conditionalFormatting>
  <conditionalFormatting sqref="J1057">
    <cfRule type="containsText" dxfId="5075" priority="492" operator="containsText" text="BANND">
      <formula>NOT(ISERROR(SEARCH("BANND",J1057)))</formula>
    </cfRule>
    <cfRule type="expression" dxfId="5074" priority="493">
      <formula>"'=NOT(ISERROR(VLOOKUP('Banned list'!)"</formula>
    </cfRule>
  </conditionalFormatting>
  <conditionalFormatting sqref="N1057">
    <cfRule type="containsText" dxfId="5073" priority="489" stopIfTrue="1" operator="containsText" text="CHARGE ON ARRIVAL">
      <formula>NOT(ISERROR(SEARCH("CHARGE ON ARRIVAL",N1057)))</formula>
    </cfRule>
    <cfRule type="containsText" dxfId="5072" priority="490" stopIfTrue="1" operator="containsText" text="CHARGE VC ON DAY">
      <formula>NOT(ISERROR(SEARCH("CHARGE VC ON DAY",N1057)))</formula>
    </cfRule>
    <cfRule type="containsText" dxfId="5071" priority="491" stopIfTrue="1" operator="containsText" text="PAID">
      <formula>NOT(ISERROR(SEARCH("PAID",N1057)))</formula>
    </cfRule>
  </conditionalFormatting>
  <conditionalFormatting sqref="B1058:F1058 H1058:L1058">
    <cfRule type="expression" dxfId="5070" priority="458">
      <formula>"'=NOT(ISERROR(VLOOKUP('Banned list'!)"</formula>
    </cfRule>
  </conditionalFormatting>
  <conditionalFormatting sqref="J1058">
    <cfRule type="containsText" dxfId="5069" priority="461" operator="containsText" text="bb">
      <formula>NOT(ISERROR(SEARCH("bb",J1058)))</formula>
    </cfRule>
    <cfRule type="containsText" dxfId="5068" priority="462" stopIfTrue="1" operator="containsText" text="booking hc">
      <formula>NOT(ISERROR(SEARCH("booking hc",J1058)))</formula>
    </cfRule>
    <cfRule type="containsText" dxfId="5067" priority="463" operator="containsText" text="expedia vc">
      <formula>NOT(ISERROR(SEARCH("expedia vc",J1058)))</formula>
    </cfRule>
    <cfRule type="containsText" dxfId="5066" priority="464" operator="containsText" text="booking hcn">
      <formula>NOT(ISERROR(SEARCH("booking hcn",J1058)))</formula>
    </cfRule>
    <cfRule type="containsText" dxfId="5065" priority="465" stopIfTrue="1" operator="containsText" text="booking vcd">
      <formula>NOT(ISERROR(SEARCH("booking vcd",J1058)))</formula>
    </cfRule>
    <cfRule type="containsText" dxfId="5064" priority="466" stopIfTrue="1" operator="containsText" text="booking vc">
      <formula>NOT(ISERROR(SEARCH("booking vc",J1058)))</formula>
    </cfRule>
  </conditionalFormatting>
  <conditionalFormatting sqref="J1058">
    <cfRule type="containsText" dxfId="5063" priority="460" operator="containsText" text="hw">
      <formula>NOT(ISERROR(SEARCH("hw",J1058)))</formula>
    </cfRule>
  </conditionalFormatting>
  <conditionalFormatting sqref="J1058">
    <cfRule type="containsText" dxfId="5062" priority="451" operator="containsText" text="hw">
      <formula>NOT(ISERROR(SEARCH("hw",J1058)))</formula>
    </cfRule>
    <cfRule type="containsText" dxfId="5061" priority="452" operator="containsText" text="bb">
      <formula>NOT(ISERROR(SEARCH("bb",J1058)))</formula>
    </cfRule>
    <cfRule type="containsText" dxfId="5060" priority="453" stopIfTrue="1" operator="containsText" text="booking hc">
      <formula>NOT(ISERROR(SEARCH("booking hc",J1058)))</formula>
    </cfRule>
    <cfRule type="containsText" dxfId="5059" priority="454" operator="containsText" text="expedia vc">
      <formula>NOT(ISERROR(SEARCH("expedia vc",J1058)))</formula>
    </cfRule>
    <cfRule type="containsText" dxfId="5058" priority="455" operator="containsText" text="booking hcn">
      <formula>NOT(ISERROR(SEARCH("booking hcn",J1058)))</formula>
    </cfRule>
    <cfRule type="containsText" dxfId="5057" priority="456" stopIfTrue="1" operator="containsText" text="booking vcd">
      <formula>NOT(ISERROR(SEARCH("booking vcd",J1058)))</formula>
    </cfRule>
    <cfRule type="containsText" dxfId="5056" priority="457" stopIfTrue="1" operator="containsText" text="booking vc">
      <formula>NOT(ISERROR(SEARCH("booking vc",J1058)))</formula>
    </cfRule>
  </conditionalFormatting>
  <conditionalFormatting sqref="J1058">
    <cfRule type="containsText" dxfId="5055" priority="470" operator="containsText" text="BANND">
      <formula>NOT(ISERROR(SEARCH("BANND",J1058)))</formula>
    </cfRule>
    <cfRule type="expression" dxfId="5054" priority="471">
      <formula>"'=NOT(ISERROR(VLOOKUP('Banned list'!)"</formula>
    </cfRule>
  </conditionalFormatting>
  <conditionalFormatting sqref="N1058">
    <cfRule type="containsText" dxfId="5053" priority="467" stopIfTrue="1" operator="containsText" text="CHARGE ON ARRIVAL">
      <formula>NOT(ISERROR(SEARCH("CHARGE ON ARRIVAL",N1058)))</formula>
    </cfRule>
    <cfRule type="containsText" dxfId="5052" priority="468" stopIfTrue="1" operator="containsText" text="CHARGE VC ON DAY">
      <formula>NOT(ISERROR(SEARCH("CHARGE VC ON DAY",N1058)))</formula>
    </cfRule>
    <cfRule type="containsText" dxfId="5051" priority="469" stopIfTrue="1" operator="containsText" text="PAID">
      <formula>NOT(ISERROR(SEARCH("PAID",N1058)))</formula>
    </cfRule>
  </conditionalFormatting>
  <conditionalFormatting sqref="H1059:L1059 B1059:F1059">
    <cfRule type="expression" dxfId="5050" priority="436">
      <formula>"'=NOT(ISERROR(VLOOKUP('Banned list'!)"</formula>
    </cfRule>
  </conditionalFormatting>
  <conditionalFormatting sqref="J1059">
    <cfRule type="containsText" dxfId="5049" priority="439" operator="containsText" text="bb">
      <formula>NOT(ISERROR(SEARCH("bb",J1059)))</formula>
    </cfRule>
    <cfRule type="containsText" dxfId="5048" priority="440" stopIfTrue="1" operator="containsText" text="booking hc">
      <formula>NOT(ISERROR(SEARCH("booking hc",J1059)))</formula>
    </cfRule>
    <cfRule type="containsText" dxfId="5047" priority="441" operator="containsText" text="expedia vc">
      <formula>NOT(ISERROR(SEARCH("expedia vc",J1059)))</formula>
    </cfRule>
    <cfRule type="containsText" dxfId="5046" priority="442" operator="containsText" text="booking hcn">
      <formula>NOT(ISERROR(SEARCH("booking hcn",J1059)))</formula>
    </cfRule>
    <cfRule type="containsText" dxfId="5045" priority="443" stopIfTrue="1" operator="containsText" text="booking vcd">
      <formula>NOT(ISERROR(SEARCH("booking vcd",J1059)))</formula>
    </cfRule>
    <cfRule type="containsText" dxfId="5044" priority="444" stopIfTrue="1" operator="containsText" text="booking vc">
      <formula>NOT(ISERROR(SEARCH("booking vc",J1059)))</formula>
    </cfRule>
  </conditionalFormatting>
  <conditionalFormatting sqref="J1059">
    <cfRule type="containsText" dxfId="5043" priority="438" operator="containsText" text="hw">
      <formula>NOT(ISERROR(SEARCH("hw",J1059)))</formula>
    </cfRule>
  </conditionalFormatting>
  <conditionalFormatting sqref="J1059">
    <cfRule type="containsText" dxfId="5042" priority="429" operator="containsText" text="hw">
      <formula>NOT(ISERROR(SEARCH("hw",J1059)))</formula>
    </cfRule>
    <cfRule type="containsText" dxfId="5041" priority="430" operator="containsText" text="bb">
      <formula>NOT(ISERROR(SEARCH("bb",J1059)))</formula>
    </cfRule>
    <cfRule type="containsText" dxfId="5040" priority="431" stopIfTrue="1" operator="containsText" text="booking hc">
      <formula>NOT(ISERROR(SEARCH("booking hc",J1059)))</formula>
    </cfRule>
    <cfRule type="containsText" dxfId="5039" priority="432" operator="containsText" text="expedia vc">
      <formula>NOT(ISERROR(SEARCH("expedia vc",J1059)))</formula>
    </cfRule>
    <cfRule type="containsText" dxfId="5038" priority="433" operator="containsText" text="booking hcn">
      <formula>NOT(ISERROR(SEARCH("booking hcn",J1059)))</formula>
    </cfRule>
    <cfRule type="containsText" dxfId="5037" priority="434" stopIfTrue="1" operator="containsText" text="booking vcd">
      <formula>NOT(ISERROR(SEARCH("booking vcd",J1059)))</formula>
    </cfRule>
    <cfRule type="containsText" dxfId="5036" priority="435" stopIfTrue="1" operator="containsText" text="booking vc">
      <formula>NOT(ISERROR(SEARCH("booking vc",J1059)))</formula>
    </cfRule>
  </conditionalFormatting>
  <conditionalFormatting sqref="J1059">
    <cfRule type="containsText" dxfId="5035" priority="448" operator="containsText" text="BANND">
      <formula>NOT(ISERROR(SEARCH("BANND",J1059)))</formula>
    </cfRule>
    <cfRule type="expression" dxfId="5034" priority="449">
      <formula>"'=NOT(ISERROR(VLOOKUP('Banned list'!)"</formula>
    </cfRule>
  </conditionalFormatting>
  <conditionalFormatting sqref="N1059">
    <cfRule type="containsText" dxfId="5033" priority="445" stopIfTrue="1" operator="containsText" text="CHARGE ON ARRIVAL">
      <formula>NOT(ISERROR(SEARCH("CHARGE ON ARRIVAL",N1059)))</formula>
    </cfRule>
    <cfRule type="containsText" dxfId="5032" priority="446" stopIfTrue="1" operator="containsText" text="CHARGE VC ON DAY">
      <formula>NOT(ISERROR(SEARCH("CHARGE VC ON DAY",N1059)))</formula>
    </cfRule>
    <cfRule type="containsText" dxfId="5031" priority="447" stopIfTrue="1" operator="containsText" text="PAID">
      <formula>NOT(ISERROR(SEARCH("PAID",N1059)))</formula>
    </cfRule>
  </conditionalFormatting>
  <conditionalFormatting sqref="B1060:F1060 H1060:L1060">
    <cfRule type="expression" dxfId="5030" priority="414">
      <formula>"'=NOT(ISERROR(VLOOKUP('Banned list'!)"</formula>
    </cfRule>
  </conditionalFormatting>
  <conditionalFormatting sqref="J1060">
    <cfRule type="containsText" dxfId="5029" priority="417" operator="containsText" text="bb">
      <formula>NOT(ISERROR(SEARCH("bb",J1060)))</formula>
    </cfRule>
    <cfRule type="containsText" dxfId="5028" priority="418" stopIfTrue="1" operator="containsText" text="booking hc">
      <formula>NOT(ISERROR(SEARCH("booking hc",J1060)))</formula>
    </cfRule>
    <cfRule type="containsText" dxfId="5027" priority="419" operator="containsText" text="expedia vc">
      <formula>NOT(ISERROR(SEARCH("expedia vc",J1060)))</formula>
    </cfRule>
    <cfRule type="containsText" dxfId="5026" priority="420" operator="containsText" text="booking hcn">
      <formula>NOT(ISERROR(SEARCH("booking hcn",J1060)))</formula>
    </cfRule>
    <cfRule type="containsText" dxfId="5025" priority="421" stopIfTrue="1" operator="containsText" text="booking vcd">
      <formula>NOT(ISERROR(SEARCH("booking vcd",J1060)))</formula>
    </cfRule>
    <cfRule type="containsText" dxfId="5024" priority="422" stopIfTrue="1" operator="containsText" text="booking vc">
      <formula>NOT(ISERROR(SEARCH("booking vc",J1060)))</formula>
    </cfRule>
  </conditionalFormatting>
  <conditionalFormatting sqref="J1060">
    <cfRule type="containsText" dxfId="5023" priority="416" operator="containsText" text="hw">
      <formula>NOT(ISERROR(SEARCH("hw",J1060)))</formula>
    </cfRule>
  </conditionalFormatting>
  <conditionalFormatting sqref="J1060">
    <cfRule type="containsText" dxfId="5022" priority="407" operator="containsText" text="hw">
      <formula>NOT(ISERROR(SEARCH("hw",J1060)))</formula>
    </cfRule>
    <cfRule type="containsText" dxfId="5021" priority="408" operator="containsText" text="bb">
      <formula>NOT(ISERROR(SEARCH("bb",J1060)))</formula>
    </cfRule>
    <cfRule type="containsText" dxfId="5020" priority="409" stopIfTrue="1" operator="containsText" text="booking hc">
      <formula>NOT(ISERROR(SEARCH("booking hc",J1060)))</formula>
    </cfRule>
    <cfRule type="containsText" dxfId="5019" priority="410" operator="containsText" text="expedia vc">
      <formula>NOT(ISERROR(SEARCH("expedia vc",J1060)))</formula>
    </cfRule>
    <cfRule type="containsText" dxfId="5018" priority="411" operator="containsText" text="booking hcn">
      <formula>NOT(ISERROR(SEARCH("booking hcn",J1060)))</formula>
    </cfRule>
    <cfRule type="containsText" dxfId="5017" priority="412" stopIfTrue="1" operator="containsText" text="booking vcd">
      <formula>NOT(ISERROR(SEARCH("booking vcd",J1060)))</formula>
    </cfRule>
    <cfRule type="containsText" dxfId="5016" priority="413" stopIfTrue="1" operator="containsText" text="booking vc">
      <formula>NOT(ISERROR(SEARCH("booking vc",J1060)))</formula>
    </cfRule>
  </conditionalFormatting>
  <conditionalFormatting sqref="J1060">
    <cfRule type="containsText" dxfId="5015" priority="426" operator="containsText" text="BANND">
      <formula>NOT(ISERROR(SEARCH("BANND",J1060)))</formula>
    </cfRule>
    <cfRule type="expression" dxfId="5014" priority="427">
      <formula>"'=NOT(ISERROR(VLOOKUP('Banned list'!)"</formula>
    </cfRule>
  </conditionalFormatting>
  <conditionalFormatting sqref="N1060">
    <cfRule type="containsText" dxfId="5013" priority="423" stopIfTrue="1" operator="containsText" text="CHARGE ON ARRIVAL">
      <formula>NOT(ISERROR(SEARCH("CHARGE ON ARRIVAL",N1060)))</formula>
    </cfRule>
    <cfRule type="containsText" dxfId="5012" priority="424" stopIfTrue="1" operator="containsText" text="CHARGE VC ON DAY">
      <formula>NOT(ISERROR(SEARCH("CHARGE VC ON DAY",N1060)))</formula>
    </cfRule>
    <cfRule type="containsText" dxfId="5011" priority="425" stopIfTrue="1" operator="containsText" text="PAID">
      <formula>NOT(ISERROR(SEARCH("PAID",N1060)))</formula>
    </cfRule>
  </conditionalFormatting>
  <conditionalFormatting sqref="H1061:L1061 B1061:F1061">
    <cfRule type="expression" dxfId="5010" priority="392">
      <formula>"'=NOT(ISERROR(VLOOKUP('Banned list'!)"</formula>
    </cfRule>
  </conditionalFormatting>
  <conditionalFormatting sqref="J1061">
    <cfRule type="containsText" dxfId="5009" priority="395" operator="containsText" text="bb">
      <formula>NOT(ISERROR(SEARCH("bb",J1061)))</formula>
    </cfRule>
    <cfRule type="containsText" dxfId="5008" priority="396" stopIfTrue="1" operator="containsText" text="booking hc">
      <formula>NOT(ISERROR(SEARCH("booking hc",J1061)))</formula>
    </cfRule>
    <cfRule type="containsText" dxfId="5007" priority="397" operator="containsText" text="expedia vc">
      <formula>NOT(ISERROR(SEARCH("expedia vc",J1061)))</formula>
    </cfRule>
    <cfRule type="containsText" dxfId="5006" priority="398" operator="containsText" text="booking hcn">
      <formula>NOT(ISERROR(SEARCH("booking hcn",J1061)))</formula>
    </cfRule>
    <cfRule type="containsText" dxfId="5005" priority="399" stopIfTrue="1" operator="containsText" text="booking vcd">
      <formula>NOT(ISERROR(SEARCH("booking vcd",J1061)))</formula>
    </cfRule>
    <cfRule type="containsText" dxfId="5004" priority="400" stopIfTrue="1" operator="containsText" text="booking vc">
      <formula>NOT(ISERROR(SEARCH("booking vc",J1061)))</formula>
    </cfRule>
  </conditionalFormatting>
  <conditionalFormatting sqref="J1061">
    <cfRule type="containsText" dxfId="5003" priority="394" operator="containsText" text="hw">
      <formula>NOT(ISERROR(SEARCH("hw",J1061)))</formula>
    </cfRule>
  </conditionalFormatting>
  <conditionalFormatting sqref="J1061">
    <cfRule type="containsText" dxfId="5002" priority="385" operator="containsText" text="hw">
      <formula>NOT(ISERROR(SEARCH("hw",J1061)))</formula>
    </cfRule>
    <cfRule type="containsText" dxfId="5001" priority="386" operator="containsText" text="bb">
      <formula>NOT(ISERROR(SEARCH("bb",J1061)))</formula>
    </cfRule>
    <cfRule type="containsText" dxfId="5000" priority="387" stopIfTrue="1" operator="containsText" text="booking hc">
      <formula>NOT(ISERROR(SEARCH("booking hc",J1061)))</formula>
    </cfRule>
    <cfRule type="containsText" dxfId="4999" priority="388" operator="containsText" text="expedia vc">
      <formula>NOT(ISERROR(SEARCH("expedia vc",J1061)))</formula>
    </cfRule>
    <cfRule type="containsText" dxfId="4998" priority="389" operator="containsText" text="booking hcn">
      <formula>NOT(ISERROR(SEARCH("booking hcn",J1061)))</formula>
    </cfRule>
    <cfRule type="containsText" dxfId="4997" priority="390" stopIfTrue="1" operator="containsText" text="booking vcd">
      <formula>NOT(ISERROR(SEARCH("booking vcd",J1061)))</formula>
    </cfRule>
    <cfRule type="containsText" dxfId="4996" priority="391" stopIfTrue="1" operator="containsText" text="booking vc">
      <formula>NOT(ISERROR(SEARCH("booking vc",J1061)))</formula>
    </cfRule>
  </conditionalFormatting>
  <conditionalFormatting sqref="J1061">
    <cfRule type="containsText" dxfId="4995" priority="404" operator="containsText" text="BANND">
      <formula>NOT(ISERROR(SEARCH("BANND",J1061)))</formula>
    </cfRule>
    <cfRule type="expression" dxfId="4994" priority="405">
      <formula>"'=NOT(ISERROR(VLOOKUP('Banned list'!)"</formula>
    </cfRule>
  </conditionalFormatting>
  <conditionalFormatting sqref="N1061">
    <cfRule type="containsText" dxfId="4993" priority="401" stopIfTrue="1" operator="containsText" text="CHARGE ON ARRIVAL">
      <formula>NOT(ISERROR(SEARCH("CHARGE ON ARRIVAL",N1061)))</formula>
    </cfRule>
    <cfRule type="containsText" dxfId="4992" priority="402" stopIfTrue="1" operator="containsText" text="CHARGE VC ON DAY">
      <formula>NOT(ISERROR(SEARCH("CHARGE VC ON DAY",N1061)))</formula>
    </cfRule>
    <cfRule type="containsText" dxfId="4991" priority="403" stopIfTrue="1" operator="containsText" text="PAID">
      <formula>NOT(ISERROR(SEARCH("PAID",N1061)))</formula>
    </cfRule>
  </conditionalFormatting>
  <conditionalFormatting sqref="C1062:N1062">
    <cfRule type="containsText" dxfId="4990" priority="371" operator="containsText" text="BANND">
      <formula>NOT(ISERROR(SEARCH("BANND",C1062)))</formula>
    </cfRule>
  </conditionalFormatting>
  <conditionalFormatting sqref="H1062:L1062 B1062:F1062">
    <cfRule type="expression" dxfId="4989" priority="370">
      <formula>"'=NOT(ISERROR(VLOOKUP('Banned list'!)"</formula>
    </cfRule>
  </conditionalFormatting>
  <conditionalFormatting sqref="J1062">
    <cfRule type="containsText" dxfId="4988" priority="373" operator="containsText" text="bb">
      <formula>NOT(ISERROR(SEARCH("bb",J1062)))</formula>
    </cfRule>
    <cfRule type="containsText" dxfId="4987" priority="374" stopIfTrue="1" operator="containsText" text="booking hc">
      <formula>NOT(ISERROR(SEARCH("booking hc",J1062)))</formula>
    </cfRule>
    <cfRule type="containsText" dxfId="4986" priority="375" operator="containsText" text="expedia vc">
      <formula>NOT(ISERROR(SEARCH("expedia vc",J1062)))</formula>
    </cfRule>
    <cfRule type="containsText" dxfId="4985" priority="376" operator="containsText" text="booking hcn">
      <formula>NOT(ISERROR(SEARCH("booking hcn",J1062)))</formula>
    </cfRule>
    <cfRule type="containsText" dxfId="4984" priority="377" stopIfTrue="1" operator="containsText" text="booking vcd">
      <formula>NOT(ISERROR(SEARCH("booking vcd",J1062)))</formula>
    </cfRule>
    <cfRule type="containsText" dxfId="4983" priority="378" stopIfTrue="1" operator="containsText" text="booking vc">
      <formula>NOT(ISERROR(SEARCH("booking vc",J1062)))</formula>
    </cfRule>
  </conditionalFormatting>
  <conditionalFormatting sqref="J1062">
    <cfRule type="containsText" dxfId="4982" priority="372" operator="containsText" text="hw">
      <formula>NOT(ISERROR(SEARCH("hw",J1062)))</formula>
    </cfRule>
  </conditionalFormatting>
  <conditionalFormatting sqref="J1062">
    <cfRule type="containsText" dxfId="4981" priority="363" operator="containsText" text="hw">
      <formula>NOT(ISERROR(SEARCH("hw",J1062)))</formula>
    </cfRule>
    <cfRule type="containsText" dxfId="4980" priority="364" operator="containsText" text="bb">
      <formula>NOT(ISERROR(SEARCH("bb",J1062)))</formula>
    </cfRule>
    <cfRule type="containsText" dxfId="4979" priority="365" stopIfTrue="1" operator="containsText" text="booking hc">
      <formula>NOT(ISERROR(SEARCH("booking hc",J1062)))</formula>
    </cfRule>
    <cfRule type="containsText" dxfId="4978" priority="366" operator="containsText" text="expedia vc">
      <formula>NOT(ISERROR(SEARCH("expedia vc",J1062)))</formula>
    </cfRule>
    <cfRule type="containsText" dxfId="4977" priority="367" operator="containsText" text="booking hcn">
      <formula>NOT(ISERROR(SEARCH("booking hcn",J1062)))</formula>
    </cfRule>
    <cfRule type="containsText" dxfId="4976" priority="368" stopIfTrue="1" operator="containsText" text="booking vcd">
      <formula>NOT(ISERROR(SEARCH("booking vcd",J1062)))</formula>
    </cfRule>
    <cfRule type="containsText" dxfId="4975" priority="369" stopIfTrue="1" operator="containsText" text="booking vc">
      <formula>NOT(ISERROR(SEARCH("booking vc",J1062)))</formula>
    </cfRule>
  </conditionalFormatting>
  <conditionalFormatting sqref="J1062">
    <cfRule type="containsText" dxfId="4974" priority="382" operator="containsText" text="BANND">
      <formula>NOT(ISERROR(SEARCH("BANND",J1062)))</formula>
    </cfRule>
    <cfRule type="expression" dxfId="4973" priority="383">
      <formula>"'=NOT(ISERROR(VLOOKUP('Banned list'!)"</formula>
    </cfRule>
  </conditionalFormatting>
  <conditionalFormatting sqref="N1062">
    <cfRule type="containsText" dxfId="4972" priority="379" stopIfTrue="1" operator="containsText" text="CHARGE ON ARRIVAL">
      <formula>NOT(ISERROR(SEARCH("CHARGE ON ARRIVAL",N1062)))</formula>
    </cfRule>
    <cfRule type="containsText" dxfId="4971" priority="380" stopIfTrue="1" operator="containsText" text="CHARGE VC ON DAY">
      <formula>NOT(ISERROR(SEARCH("CHARGE VC ON DAY",N1062)))</formula>
    </cfRule>
    <cfRule type="containsText" dxfId="4970" priority="381" stopIfTrue="1" operator="containsText" text="PAID">
      <formula>NOT(ISERROR(SEARCH("PAID",N1062)))</formula>
    </cfRule>
  </conditionalFormatting>
  <conditionalFormatting sqref="H1064:L1064">
    <cfRule type="expression" dxfId="4969" priority="348">
      <formula>"'=NOT(ISERROR(VLOOKUP('Banned list'!)"</formula>
    </cfRule>
  </conditionalFormatting>
  <conditionalFormatting sqref="J1064">
    <cfRule type="containsText" dxfId="4968" priority="351" operator="containsText" text="bb">
      <formula>NOT(ISERROR(SEARCH("bb",J1064)))</formula>
    </cfRule>
    <cfRule type="containsText" dxfId="4967" priority="352" stopIfTrue="1" operator="containsText" text="booking hc">
      <formula>NOT(ISERROR(SEARCH("booking hc",J1064)))</formula>
    </cfRule>
    <cfRule type="containsText" dxfId="4966" priority="353" operator="containsText" text="expedia vc">
      <formula>NOT(ISERROR(SEARCH("expedia vc",J1064)))</formula>
    </cfRule>
    <cfRule type="containsText" dxfId="4965" priority="354" operator="containsText" text="booking hcn">
      <formula>NOT(ISERROR(SEARCH("booking hcn",J1064)))</formula>
    </cfRule>
    <cfRule type="containsText" dxfId="4964" priority="355" stopIfTrue="1" operator="containsText" text="booking vcd">
      <formula>NOT(ISERROR(SEARCH("booking vcd",J1064)))</formula>
    </cfRule>
    <cfRule type="containsText" dxfId="4963" priority="356" stopIfTrue="1" operator="containsText" text="booking vc">
      <formula>NOT(ISERROR(SEARCH("booking vc",J1064)))</formula>
    </cfRule>
  </conditionalFormatting>
  <conditionalFormatting sqref="J1064">
    <cfRule type="containsText" dxfId="4962" priority="350" operator="containsText" text="hw">
      <formula>NOT(ISERROR(SEARCH("hw",J1064)))</formula>
    </cfRule>
  </conditionalFormatting>
  <conditionalFormatting sqref="J1064">
    <cfRule type="containsText" dxfId="4961" priority="341" operator="containsText" text="hw">
      <formula>NOT(ISERROR(SEARCH("hw",J1064)))</formula>
    </cfRule>
    <cfRule type="containsText" dxfId="4960" priority="342" operator="containsText" text="bb">
      <formula>NOT(ISERROR(SEARCH("bb",J1064)))</formula>
    </cfRule>
    <cfRule type="containsText" dxfId="4959" priority="343" stopIfTrue="1" operator="containsText" text="booking hc">
      <formula>NOT(ISERROR(SEARCH("booking hc",J1064)))</formula>
    </cfRule>
    <cfRule type="containsText" dxfId="4958" priority="344" operator="containsText" text="expedia vc">
      <formula>NOT(ISERROR(SEARCH("expedia vc",J1064)))</formula>
    </cfRule>
    <cfRule type="containsText" dxfId="4957" priority="345" operator="containsText" text="booking hcn">
      <formula>NOT(ISERROR(SEARCH("booking hcn",J1064)))</formula>
    </cfRule>
    <cfRule type="containsText" dxfId="4956" priority="346" stopIfTrue="1" operator="containsText" text="booking vcd">
      <formula>NOT(ISERROR(SEARCH("booking vcd",J1064)))</formula>
    </cfRule>
    <cfRule type="containsText" dxfId="4955" priority="347" stopIfTrue="1" operator="containsText" text="booking vc">
      <formula>NOT(ISERROR(SEARCH("booking vc",J1064)))</formula>
    </cfRule>
  </conditionalFormatting>
  <conditionalFormatting sqref="J1064">
    <cfRule type="containsText" dxfId="4954" priority="360" operator="containsText" text="BANND">
      <formula>NOT(ISERROR(SEARCH("BANND",J1064)))</formula>
    </cfRule>
    <cfRule type="expression" dxfId="4953" priority="361">
      <formula>"'=NOT(ISERROR(VLOOKUP('Banned list'!)"</formula>
    </cfRule>
  </conditionalFormatting>
  <conditionalFormatting sqref="N1064">
    <cfRule type="containsText" dxfId="4952" priority="357" stopIfTrue="1" operator="containsText" text="CHARGE ON ARRIVAL">
      <formula>NOT(ISERROR(SEARCH("CHARGE ON ARRIVAL",N1064)))</formula>
    </cfRule>
    <cfRule type="containsText" dxfId="4951" priority="358" stopIfTrue="1" operator="containsText" text="CHARGE VC ON DAY">
      <formula>NOT(ISERROR(SEARCH("CHARGE VC ON DAY",N1064)))</formula>
    </cfRule>
    <cfRule type="containsText" dxfId="4950" priority="359" stopIfTrue="1" operator="containsText" text="PAID">
      <formula>NOT(ISERROR(SEARCH("PAID",N1064)))</formula>
    </cfRule>
  </conditionalFormatting>
  <conditionalFormatting sqref="C1064:F1064 H1064:L1064">
    <cfRule type="expression" dxfId="4949" priority="338">
      <formula>"'=NOT(ISERROR(VLOOKUP('Banned list'!)"</formula>
    </cfRule>
  </conditionalFormatting>
  <conditionalFormatting sqref="J1064">
    <cfRule type="containsText" dxfId="4948" priority="331" operator="containsText" text="hw">
      <formula>NOT(ISERROR(SEARCH("hw",J1064)))</formula>
    </cfRule>
    <cfRule type="containsText" dxfId="4947" priority="332" operator="containsText" text="bb">
      <formula>NOT(ISERROR(SEARCH("bb",J1064)))</formula>
    </cfRule>
    <cfRule type="containsText" dxfId="4946" priority="333" stopIfTrue="1" operator="containsText" text="booking hc">
      <formula>NOT(ISERROR(SEARCH("booking hc",J1064)))</formula>
    </cfRule>
    <cfRule type="containsText" dxfId="4945" priority="334" operator="containsText" text="expedia vc">
      <formula>NOT(ISERROR(SEARCH("expedia vc",J1064)))</formula>
    </cfRule>
    <cfRule type="containsText" dxfId="4944" priority="335" operator="containsText" text="booking hcn">
      <formula>NOT(ISERROR(SEARCH("booking hcn",J1064)))</formula>
    </cfRule>
    <cfRule type="containsText" dxfId="4943" priority="336" stopIfTrue="1" operator="containsText" text="booking vcd">
      <formula>NOT(ISERROR(SEARCH("booking vcd",J1064)))</formula>
    </cfRule>
    <cfRule type="containsText" dxfId="4942" priority="337" stopIfTrue="1" operator="containsText" text="booking vc">
      <formula>NOT(ISERROR(SEARCH("booking vc",J1064)))</formula>
    </cfRule>
  </conditionalFormatting>
  <conditionalFormatting sqref="J1064">
    <cfRule type="containsText" dxfId="4941" priority="339" operator="containsText" text="BANND">
      <formula>NOT(ISERROR(SEARCH("BANND",J1064)))</formula>
    </cfRule>
    <cfRule type="expression" dxfId="4940" priority="340">
      <formula>"'=NOT(ISERROR(VLOOKUP('Banned list'!)"</formula>
    </cfRule>
  </conditionalFormatting>
  <conditionalFormatting sqref="J1064">
    <cfRule type="containsText" dxfId="4939" priority="322" operator="containsText" text="bb">
      <formula>NOT(ISERROR(SEARCH("bb",J1064)))</formula>
    </cfRule>
    <cfRule type="containsText" dxfId="4938" priority="323" stopIfTrue="1" operator="containsText" text="booking hc">
      <formula>NOT(ISERROR(SEARCH("booking hc",J1064)))</formula>
    </cfRule>
    <cfRule type="containsText" dxfId="4937" priority="324" operator="containsText" text="expedia vc">
      <formula>NOT(ISERROR(SEARCH("expedia vc",J1064)))</formula>
    </cfRule>
    <cfRule type="containsText" dxfId="4936" priority="325" operator="containsText" text="booking hcn">
      <formula>NOT(ISERROR(SEARCH("booking hcn",J1064)))</formula>
    </cfRule>
    <cfRule type="containsText" dxfId="4935" priority="326" stopIfTrue="1" operator="containsText" text="booking vcd">
      <formula>NOT(ISERROR(SEARCH("booking vcd",J1064)))</formula>
    </cfRule>
    <cfRule type="containsText" dxfId="4934" priority="327" stopIfTrue="1" operator="containsText" text="booking vc">
      <formula>NOT(ISERROR(SEARCH("booking vc",J1064)))</formula>
    </cfRule>
  </conditionalFormatting>
  <conditionalFormatting sqref="J1064">
    <cfRule type="containsText" dxfId="4933" priority="321" operator="containsText" text="hw">
      <formula>NOT(ISERROR(SEARCH("hw",J1064)))</formula>
    </cfRule>
  </conditionalFormatting>
  <conditionalFormatting sqref="N1064">
    <cfRule type="containsText" dxfId="4932" priority="328" stopIfTrue="1" operator="containsText" text="CHARGE ON ARRIVAL">
      <formula>NOT(ISERROR(SEARCH("CHARGE ON ARRIVAL",N1064)))</formula>
    </cfRule>
    <cfRule type="containsText" dxfId="4931" priority="329" stopIfTrue="1" operator="containsText" text="CHARGE VC ON DAY">
      <formula>NOT(ISERROR(SEARCH("CHARGE VC ON DAY",N1064)))</formula>
    </cfRule>
    <cfRule type="containsText" dxfId="4930" priority="330" stopIfTrue="1" operator="containsText" text="PAID">
      <formula>NOT(ISERROR(SEARCH("PAID",N1064)))</formula>
    </cfRule>
  </conditionalFormatting>
  <conditionalFormatting sqref="G1064">
    <cfRule type="containsText" dxfId="4929" priority="320" operator="containsText" text="BANND">
      <formula>NOT(ISERROR(SEARCH("BANND",G1064)))</formula>
    </cfRule>
  </conditionalFormatting>
  <conditionalFormatting sqref="H1065:L1065">
    <cfRule type="expression" dxfId="4928" priority="305">
      <formula>"'=NOT(ISERROR(VLOOKUP('Banned list'!)"</formula>
    </cfRule>
  </conditionalFormatting>
  <conditionalFormatting sqref="J1065">
    <cfRule type="containsText" dxfId="4927" priority="308" operator="containsText" text="bb">
      <formula>NOT(ISERROR(SEARCH("bb",J1065)))</formula>
    </cfRule>
    <cfRule type="containsText" dxfId="4926" priority="309" stopIfTrue="1" operator="containsText" text="booking hc">
      <formula>NOT(ISERROR(SEARCH("booking hc",J1065)))</formula>
    </cfRule>
    <cfRule type="containsText" dxfId="4925" priority="310" operator="containsText" text="expedia vc">
      <formula>NOT(ISERROR(SEARCH("expedia vc",J1065)))</formula>
    </cfRule>
    <cfRule type="containsText" dxfId="4924" priority="311" operator="containsText" text="booking hcn">
      <formula>NOT(ISERROR(SEARCH("booking hcn",J1065)))</formula>
    </cfRule>
    <cfRule type="containsText" dxfId="4923" priority="312" stopIfTrue="1" operator="containsText" text="booking vcd">
      <formula>NOT(ISERROR(SEARCH("booking vcd",J1065)))</formula>
    </cfRule>
    <cfRule type="containsText" dxfId="4922" priority="313" stopIfTrue="1" operator="containsText" text="booking vc">
      <formula>NOT(ISERROR(SEARCH("booking vc",J1065)))</formula>
    </cfRule>
  </conditionalFormatting>
  <conditionalFormatting sqref="J1065">
    <cfRule type="containsText" dxfId="4921" priority="307" operator="containsText" text="hw">
      <formula>NOT(ISERROR(SEARCH("hw",J1065)))</formula>
    </cfRule>
  </conditionalFormatting>
  <conditionalFormatting sqref="J1065">
    <cfRule type="containsText" dxfId="4920" priority="298" operator="containsText" text="hw">
      <formula>NOT(ISERROR(SEARCH("hw",J1065)))</formula>
    </cfRule>
    <cfRule type="containsText" dxfId="4919" priority="299" operator="containsText" text="bb">
      <formula>NOT(ISERROR(SEARCH("bb",J1065)))</formula>
    </cfRule>
    <cfRule type="containsText" dxfId="4918" priority="300" stopIfTrue="1" operator="containsText" text="booking hc">
      <formula>NOT(ISERROR(SEARCH("booking hc",J1065)))</formula>
    </cfRule>
    <cfRule type="containsText" dxfId="4917" priority="301" operator="containsText" text="expedia vc">
      <formula>NOT(ISERROR(SEARCH("expedia vc",J1065)))</formula>
    </cfRule>
    <cfRule type="containsText" dxfId="4916" priority="302" operator="containsText" text="booking hcn">
      <formula>NOT(ISERROR(SEARCH("booking hcn",J1065)))</formula>
    </cfRule>
    <cfRule type="containsText" dxfId="4915" priority="303" stopIfTrue="1" operator="containsText" text="booking vcd">
      <formula>NOT(ISERROR(SEARCH("booking vcd",J1065)))</formula>
    </cfRule>
    <cfRule type="containsText" dxfId="4914" priority="304" stopIfTrue="1" operator="containsText" text="booking vc">
      <formula>NOT(ISERROR(SEARCH("booking vc",J1065)))</formula>
    </cfRule>
  </conditionalFormatting>
  <conditionalFormatting sqref="J1065">
    <cfRule type="containsText" dxfId="4913" priority="317" operator="containsText" text="BANND">
      <formula>NOT(ISERROR(SEARCH("BANND",J1065)))</formula>
    </cfRule>
    <cfRule type="expression" dxfId="4912" priority="318">
      <formula>"'=NOT(ISERROR(VLOOKUP('Banned list'!)"</formula>
    </cfRule>
  </conditionalFormatting>
  <conditionalFormatting sqref="N1065">
    <cfRule type="containsText" dxfId="4911" priority="314" stopIfTrue="1" operator="containsText" text="CHARGE ON ARRIVAL">
      <formula>NOT(ISERROR(SEARCH("CHARGE ON ARRIVAL",N1065)))</formula>
    </cfRule>
    <cfRule type="containsText" dxfId="4910" priority="315" stopIfTrue="1" operator="containsText" text="CHARGE VC ON DAY">
      <formula>NOT(ISERROR(SEARCH("CHARGE VC ON DAY",N1065)))</formula>
    </cfRule>
    <cfRule type="containsText" dxfId="4909" priority="316" stopIfTrue="1" operator="containsText" text="PAID">
      <formula>NOT(ISERROR(SEARCH("PAID",N1065)))</formula>
    </cfRule>
  </conditionalFormatting>
  <conditionalFormatting sqref="B1066:F1066 H1066:L1066">
    <cfRule type="expression" dxfId="4908" priority="283">
      <formula>"'=NOT(ISERROR(VLOOKUP('Banned list'!)"</formula>
    </cfRule>
  </conditionalFormatting>
  <conditionalFormatting sqref="J1066">
    <cfRule type="containsText" dxfId="4907" priority="286" operator="containsText" text="bb">
      <formula>NOT(ISERROR(SEARCH("bb",J1066)))</formula>
    </cfRule>
    <cfRule type="containsText" dxfId="4906" priority="287" stopIfTrue="1" operator="containsText" text="booking hc">
      <formula>NOT(ISERROR(SEARCH("booking hc",J1066)))</formula>
    </cfRule>
    <cfRule type="containsText" dxfId="4905" priority="288" operator="containsText" text="expedia vc">
      <formula>NOT(ISERROR(SEARCH("expedia vc",J1066)))</formula>
    </cfRule>
    <cfRule type="containsText" dxfId="4904" priority="289" operator="containsText" text="booking hcn">
      <formula>NOT(ISERROR(SEARCH("booking hcn",J1066)))</formula>
    </cfRule>
    <cfRule type="containsText" dxfId="4903" priority="290" stopIfTrue="1" operator="containsText" text="booking vcd">
      <formula>NOT(ISERROR(SEARCH("booking vcd",J1066)))</formula>
    </cfRule>
    <cfRule type="containsText" dxfId="4902" priority="291" stopIfTrue="1" operator="containsText" text="booking vc">
      <formula>NOT(ISERROR(SEARCH("booking vc",J1066)))</formula>
    </cfRule>
  </conditionalFormatting>
  <conditionalFormatting sqref="J1066">
    <cfRule type="containsText" dxfId="4901" priority="285" operator="containsText" text="hw">
      <formula>NOT(ISERROR(SEARCH("hw",J1066)))</formula>
    </cfRule>
  </conditionalFormatting>
  <conditionalFormatting sqref="J1066">
    <cfRule type="containsText" dxfId="4900" priority="276" operator="containsText" text="hw">
      <formula>NOT(ISERROR(SEARCH("hw",J1066)))</formula>
    </cfRule>
    <cfRule type="containsText" dxfId="4899" priority="277" operator="containsText" text="bb">
      <formula>NOT(ISERROR(SEARCH("bb",J1066)))</formula>
    </cfRule>
    <cfRule type="containsText" dxfId="4898" priority="278" stopIfTrue="1" operator="containsText" text="booking hc">
      <formula>NOT(ISERROR(SEARCH("booking hc",J1066)))</formula>
    </cfRule>
    <cfRule type="containsText" dxfId="4897" priority="279" operator="containsText" text="expedia vc">
      <formula>NOT(ISERROR(SEARCH("expedia vc",J1066)))</formula>
    </cfRule>
    <cfRule type="containsText" dxfId="4896" priority="280" operator="containsText" text="booking hcn">
      <formula>NOT(ISERROR(SEARCH("booking hcn",J1066)))</formula>
    </cfRule>
    <cfRule type="containsText" dxfId="4895" priority="281" stopIfTrue="1" operator="containsText" text="booking vcd">
      <formula>NOT(ISERROR(SEARCH("booking vcd",J1066)))</formula>
    </cfRule>
    <cfRule type="containsText" dxfId="4894" priority="282" stopIfTrue="1" operator="containsText" text="booking vc">
      <formula>NOT(ISERROR(SEARCH("booking vc",J1066)))</formula>
    </cfRule>
  </conditionalFormatting>
  <conditionalFormatting sqref="J1066">
    <cfRule type="containsText" dxfId="4893" priority="295" operator="containsText" text="BANND">
      <formula>NOT(ISERROR(SEARCH("BANND",J1066)))</formula>
    </cfRule>
    <cfRule type="expression" dxfId="4892" priority="296">
      <formula>"'=NOT(ISERROR(VLOOKUP('Banned list'!)"</formula>
    </cfRule>
  </conditionalFormatting>
  <conditionalFormatting sqref="N1066">
    <cfRule type="containsText" dxfId="4891" priority="292" stopIfTrue="1" operator="containsText" text="CHARGE ON ARRIVAL">
      <formula>NOT(ISERROR(SEARCH("CHARGE ON ARRIVAL",N1066)))</formula>
    </cfRule>
    <cfRule type="containsText" dxfId="4890" priority="293" stopIfTrue="1" operator="containsText" text="CHARGE VC ON DAY">
      <formula>NOT(ISERROR(SEARCH("CHARGE VC ON DAY",N1066)))</formula>
    </cfRule>
    <cfRule type="containsText" dxfId="4889" priority="294" stopIfTrue="1" operator="containsText" text="PAID">
      <formula>NOT(ISERROR(SEARCH("PAID",N1066)))</formula>
    </cfRule>
  </conditionalFormatting>
  <conditionalFormatting sqref="H1067:L1067">
    <cfRule type="expression" dxfId="4888" priority="261">
      <formula>"'=NOT(ISERROR(VLOOKUP('Banned list'!)"</formula>
    </cfRule>
  </conditionalFormatting>
  <conditionalFormatting sqref="J1067">
    <cfRule type="containsText" dxfId="4887" priority="264" operator="containsText" text="bb">
      <formula>NOT(ISERROR(SEARCH("bb",J1067)))</formula>
    </cfRule>
    <cfRule type="containsText" dxfId="4886" priority="265" stopIfTrue="1" operator="containsText" text="booking hc">
      <formula>NOT(ISERROR(SEARCH("booking hc",J1067)))</formula>
    </cfRule>
    <cfRule type="containsText" dxfId="4885" priority="266" operator="containsText" text="expedia vc">
      <formula>NOT(ISERROR(SEARCH("expedia vc",J1067)))</formula>
    </cfRule>
    <cfRule type="containsText" dxfId="4884" priority="267" operator="containsText" text="booking hcn">
      <formula>NOT(ISERROR(SEARCH("booking hcn",J1067)))</formula>
    </cfRule>
    <cfRule type="containsText" dxfId="4883" priority="268" stopIfTrue="1" operator="containsText" text="booking vcd">
      <formula>NOT(ISERROR(SEARCH("booking vcd",J1067)))</formula>
    </cfRule>
    <cfRule type="containsText" dxfId="4882" priority="269" stopIfTrue="1" operator="containsText" text="booking vc">
      <formula>NOT(ISERROR(SEARCH("booking vc",J1067)))</formula>
    </cfRule>
  </conditionalFormatting>
  <conditionalFormatting sqref="J1067">
    <cfRule type="containsText" dxfId="4881" priority="263" operator="containsText" text="hw">
      <formula>NOT(ISERROR(SEARCH("hw",J1067)))</formula>
    </cfRule>
  </conditionalFormatting>
  <conditionalFormatting sqref="J1067">
    <cfRule type="containsText" dxfId="4880" priority="254" operator="containsText" text="hw">
      <formula>NOT(ISERROR(SEARCH("hw",J1067)))</formula>
    </cfRule>
    <cfRule type="containsText" dxfId="4879" priority="255" operator="containsText" text="bb">
      <formula>NOT(ISERROR(SEARCH("bb",J1067)))</formula>
    </cfRule>
    <cfRule type="containsText" dxfId="4878" priority="256" stopIfTrue="1" operator="containsText" text="booking hc">
      <formula>NOT(ISERROR(SEARCH("booking hc",J1067)))</formula>
    </cfRule>
    <cfRule type="containsText" dxfId="4877" priority="257" operator="containsText" text="expedia vc">
      <formula>NOT(ISERROR(SEARCH("expedia vc",J1067)))</formula>
    </cfRule>
    <cfRule type="containsText" dxfId="4876" priority="258" operator="containsText" text="booking hcn">
      <formula>NOT(ISERROR(SEARCH("booking hcn",J1067)))</formula>
    </cfRule>
    <cfRule type="containsText" dxfId="4875" priority="259" stopIfTrue="1" operator="containsText" text="booking vcd">
      <formula>NOT(ISERROR(SEARCH("booking vcd",J1067)))</formula>
    </cfRule>
    <cfRule type="containsText" dxfId="4874" priority="260" stopIfTrue="1" operator="containsText" text="booking vc">
      <formula>NOT(ISERROR(SEARCH("booking vc",J1067)))</formula>
    </cfRule>
  </conditionalFormatting>
  <conditionalFormatting sqref="J1067">
    <cfRule type="containsText" dxfId="4873" priority="273" operator="containsText" text="BANND">
      <formula>NOT(ISERROR(SEARCH("BANND",J1067)))</formula>
    </cfRule>
    <cfRule type="expression" dxfId="4872" priority="274">
      <formula>"'=NOT(ISERROR(VLOOKUP('Banned list'!)"</formula>
    </cfRule>
  </conditionalFormatting>
  <conditionalFormatting sqref="N1067">
    <cfRule type="containsText" dxfId="4871" priority="270" stopIfTrue="1" operator="containsText" text="CHARGE ON ARRIVAL">
      <formula>NOT(ISERROR(SEARCH("CHARGE ON ARRIVAL",N1067)))</formula>
    </cfRule>
    <cfRule type="containsText" dxfId="4870" priority="271" stopIfTrue="1" operator="containsText" text="CHARGE VC ON DAY">
      <formula>NOT(ISERROR(SEARCH("CHARGE VC ON DAY",N1067)))</formula>
    </cfRule>
    <cfRule type="containsText" dxfId="4869" priority="272" stopIfTrue="1" operator="containsText" text="PAID">
      <formula>NOT(ISERROR(SEARCH("PAID",N1067)))</formula>
    </cfRule>
  </conditionalFormatting>
  <conditionalFormatting sqref="C1068:F1068 H1068:L1068">
    <cfRule type="expression" dxfId="4868" priority="239">
      <formula>"'=NOT(ISERROR(VLOOKUP('Banned list'!)"</formula>
    </cfRule>
  </conditionalFormatting>
  <conditionalFormatting sqref="J1068">
    <cfRule type="containsText" dxfId="4867" priority="242" operator="containsText" text="bb">
      <formula>NOT(ISERROR(SEARCH("bb",J1068)))</formula>
    </cfRule>
    <cfRule type="containsText" dxfId="4866" priority="243" stopIfTrue="1" operator="containsText" text="booking hc">
      <formula>NOT(ISERROR(SEARCH("booking hc",J1068)))</formula>
    </cfRule>
    <cfRule type="containsText" dxfId="4865" priority="244" operator="containsText" text="expedia vc">
      <formula>NOT(ISERROR(SEARCH("expedia vc",J1068)))</formula>
    </cfRule>
    <cfRule type="containsText" dxfId="4864" priority="245" operator="containsText" text="booking hcn">
      <formula>NOT(ISERROR(SEARCH("booking hcn",J1068)))</formula>
    </cfRule>
    <cfRule type="containsText" dxfId="4863" priority="246" stopIfTrue="1" operator="containsText" text="booking vcd">
      <formula>NOT(ISERROR(SEARCH("booking vcd",J1068)))</formula>
    </cfRule>
    <cfRule type="containsText" dxfId="4862" priority="247" stopIfTrue="1" operator="containsText" text="booking vc">
      <formula>NOT(ISERROR(SEARCH("booking vc",J1068)))</formula>
    </cfRule>
  </conditionalFormatting>
  <conditionalFormatting sqref="J1068">
    <cfRule type="containsText" dxfId="4861" priority="241" operator="containsText" text="hw">
      <formula>NOT(ISERROR(SEARCH("hw",J1068)))</formula>
    </cfRule>
  </conditionalFormatting>
  <conditionalFormatting sqref="J1068">
    <cfRule type="containsText" dxfId="4860" priority="232" operator="containsText" text="hw">
      <formula>NOT(ISERROR(SEARCH("hw",J1068)))</formula>
    </cfRule>
    <cfRule type="containsText" dxfId="4859" priority="233" operator="containsText" text="bb">
      <formula>NOT(ISERROR(SEARCH("bb",J1068)))</formula>
    </cfRule>
    <cfRule type="containsText" dxfId="4858" priority="234" stopIfTrue="1" operator="containsText" text="booking hc">
      <formula>NOT(ISERROR(SEARCH("booking hc",J1068)))</formula>
    </cfRule>
    <cfRule type="containsText" dxfId="4857" priority="235" operator="containsText" text="expedia vc">
      <formula>NOT(ISERROR(SEARCH("expedia vc",J1068)))</formula>
    </cfRule>
    <cfRule type="containsText" dxfId="4856" priority="236" operator="containsText" text="booking hcn">
      <formula>NOT(ISERROR(SEARCH("booking hcn",J1068)))</formula>
    </cfRule>
    <cfRule type="containsText" dxfId="4855" priority="237" stopIfTrue="1" operator="containsText" text="booking vcd">
      <formula>NOT(ISERROR(SEARCH("booking vcd",J1068)))</formula>
    </cfRule>
    <cfRule type="containsText" dxfId="4854" priority="238" stopIfTrue="1" operator="containsText" text="booking vc">
      <formula>NOT(ISERROR(SEARCH("booking vc",J1068)))</formula>
    </cfRule>
  </conditionalFormatting>
  <conditionalFormatting sqref="J1068">
    <cfRule type="containsText" dxfId="4853" priority="251" operator="containsText" text="BANND">
      <formula>NOT(ISERROR(SEARCH("BANND",J1068)))</formula>
    </cfRule>
    <cfRule type="expression" dxfId="4852" priority="252">
      <formula>"'=NOT(ISERROR(VLOOKUP('Banned list'!)"</formula>
    </cfRule>
  </conditionalFormatting>
  <conditionalFormatting sqref="N1068">
    <cfRule type="containsText" dxfId="4851" priority="248" stopIfTrue="1" operator="containsText" text="CHARGE ON ARRIVAL">
      <formula>NOT(ISERROR(SEARCH("CHARGE ON ARRIVAL",N1068)))</formula>
    </cfRule>
    <cfRule type="containsText" dxfId="4850" priority="249" stopIfTrue="1" operator="containsText" text="CHARGE VC ON DAY">
      <formula>NOT(ISERROR(SEARCH("CHARGE VC ON DAY",N1068)))</formula>
    </cfRule>
    <cfRule type="containsText" dxfId="4849" priority="250" stopIfTrue="1" operator="containsText" text="PAID">
      <formula>NOT(ISERROR(SEARCH("PAID",N1068)))</formula>
    </cfRule>
  </conditionalFormatting>
  <conditionalFormatting sqref="B1069:F1069 H1069:L1069">
    <cfRule type="expression" dxfId="4848" priority="217">
      <formula>"'=NOT(ISERROR(VLOOKUP('Banned list'!)"</formula>
    </cfRule>
  </conditionalFormatting>
  <conditionalFormatting sqref="J1069">
    <cfRule type="containsText" dxfId="4847" priority="220" operator="containsText" text="bb">
      <formula>NOT(ISERROR(SEARCH("bb",J1069)))</formula>
    </cfRule>
    <cfRule type="containsText" dxfId="4846" priority="221" stopIfTrue="1" operator="containsText" text="booking hc">
      <formula>NOT(ISERROR(SEARCH("booking hc",J1069)))</formula>
    </cfRule>
    <cfRule type="containsText" dxfId="4845" priority="222" operator="containsText" text="expedia vc">
      <formula>NOT(ISERROR(SEARCH("expedia vc",J1069)))</formula>
    </cfRule>
    <cfRule type="containsText" dxfId="4844" priority="223" operator="containsText" text="booking hcn">
      <formula>NOT(ISERROR(SEARCH("booking hcn",J1069)))</formula>
    </cfRule>
    <cfRule type="containsText" dxfId="4843" priority="224" stopIfTrue="1" operator="containsText" text="booking vcd">
      <formula>NOT(ISERROR(SEARCH("booking vcd",J1069)))</formula>
    </cfRule>
    <cfRule type="containsText" dxfId="4842" priority="225" stopIfTrue="1" operator="containsText" text="booking vc">
      <formula>NOT(ISERROR(SEARCH("booking vc",J1069)))</formula>
    </cfRule>
  </conditionalFormatting>
  <conditionalFormatting sqref="J1069">
    <cfRule type="containsText" dxfId="4841" priority="219" operator="containsText" text="hw">
      <formula>NOT(ISERROR(SEARCH("hw",J1069)))</formula>
    </cfRule>
  </conditionalFormatting>
  <conditionalFormatting sqref="J1069">
    <cfRule type="containsText" dxfId="4840" priority="210" operator="containsText" text="hw">
      <formula>NOT(ISERROR(SEARCH("hw",J1069)))</formula>
    </cfRule>
    <cfRule type="containsText" dxfId="4839" priority="211" operator="containsText" text="bb">
      <formula>NOT(ISERROR(SEARCH("bb",J1069)))</formula>
    </cfRule>
    <cfRule type="containsText" dxfId="4838" priority="212" stopIfTrue="1" operator="containsText" text="booking hc">
      <formula>NOT(ISERROR(SEARCH("booking hc",J1069)))</formula>
    </cfRule>
    <cfRule type="containsText" dxfId="4837" priority="213" operator="containsText" text="expedia vc">
      <formula>NOT(ISERROR(SEARCH("expedia vc",J1069)))</formula>
    </cfRule>
    <cfRule type="containsText" dxfId="4836" priority="214" operator="containsText" text="booking hcn">
      <formula>NOT(ISERROR(SEARCH("booking hcn",J1069)))</formula>
    </cfRule>
    <cfRule type="containsText" dxfId="4835" priority="215" stopIfTrue="1" operator="containsText" text="booking vcd">
      <formula>NOT(ISERROR(SEARCH("booking vcd",J1069)))</formula>
    </cfRule>
    <cfRule type="containsText" dxfId="4834" priority="216" stopIfTrue="1" operator="containsText" text="booking vc">
      <formula>NOT(ISERROR(SEARCH("booking vc",J1069)))</formula>
    </cfRule>
  </conditionalFormatting>
  <conditionalFormatting sqref="J1069">
    <cfRule type="containsText" dxfId="4833" priority="229" operator="containsText" text="BANND">
      <formula>NOT(ISERROR(SEARCH("BANND",J1069)))</formula>
    </cfRule>
    <cfRule type="expression" dxfId="4832" priority="230">
      <formula>"'=NOT(ISERROR(VLOOKUP('Banned list'!)"</formula>
    </cfRule>
  </conditionalFormatting>
  <conditionalFormatting sqref="N1069">
    <cfRule type="containsText" dxfId="4831" priority="226" stopIfTrue="1" operator="containsText" text="CHARGE ON ARRIVAL">
      <formula>NOT(ISERROR(SEARCH("CHARGE ON ARRIVAL",N1069)))</formula>
    </cfRule>
    <cfRule type="containsText" dxfId="4830" priority="227" stopIfTrue="1" operator="containsText" text="CHARGE VC ON DAY">
      <formula>NOT(ISERROR(SEARCH("CHARGE VC ON DAY",N1069)))</formula>
    </cfRule>
    <cfRule type="containsText" dxfId="4829" priority="228" stopIfTrue="1" operator="containsText" text="PAID">
      <formula>NOT(ISERROR(SEARCH("PAID",N1069)))</formula>
    </cfRule>
  </conditionalFormatting>
  <conditionalFormatting sqref="H1070:L1070 B1070:F1070">
    <cfRule type="expression" dxfId="4828" priority="195">
      <formula>"'=NOT(ISERROR(VLOOKUP('Banned list'!)"</formula>
    </cfRule>
  </conditionalFormatting>
  <conditionalFormatting sqref="J1070">
    <cfRule type="containsText" dxfId="4827" priority="198" operator="containsText" text="bb">
      <formula>NOT(ISERROR(SEARCH("bb",J1070)))</formula>
    </cfRule>
    <cfRule type="containsText" dxfId="4826" priority="199" stopIfTrue="1" operator="containsText" text="booking hc">
      <formula>NOT(ISERROR(SEARCH("booking hc",J1070)))</formula>
    </cfRule>
    <cfRule type="containsText" dxfId="4825" priority="200" operator="containsText" text="expedia vc">
      <formula>NOT(ISERROR(SEARCH("expedia vc",J1070)))</formula>
    </cfRule>
    <cfRule type="containsText" dxfId="4824" priority="201" operator="containsText" text="booking hcn">
      <formula>NOT(ISERROR(SEARCH("booking hcn",J1070)))</formula>
    </cfRule>
    <cfRule type="containsText" dxfId="4823" priority="202" stopIfTrue="1" operator="containsText" text="booking vcd">
      <formula>NOT(ISERROR(SEARCH("booking vcd",J1070)))</formula>
    </cfRule>
    <cfRule type="containsText" dxfId="4822" priority="203" stopIfTrue="1" operator="containsText" text="booking vc">
      <formula>NOT(ISERROR(SEARCH("booking vc",J1070)))</formula>
    </cfRule>
  </conditionalFormatting>
  <conditionalFormatting sqref="J1070">
    <cfRule type="containsText" dxfId="4821" priority="197" operator="containsText" text="hw">
      <formula>NOT(ISERROR(SEARCH("hw",J1070)))</formula>
    </cfRule>
  </conditionalFormatting>
  <conditionalFormatting sqref="J1070">
    <cfRule type="containsText" dxfId="4820" priority="188" operator="containsText" text="hw">
      <formula>NOT(ISERROR(SEARCH("hw",J1070)))</formula>
    </cfRule>
    <cfRule type="containsText" dxfId="4819" priority="189" operator="containsText" text="bb">
      <formula>NOT(ISERROR(SEARCH("bb",J1070)))</formula>
    </cfRule>
    <cfRule type="containsText" dxfId="4818" priority="190" stopIfTrue="1" operator="containsText" text="booking hc">
      <formula>NOT(ISERROR(SEARCH("booking hc",J1070)))</formula>
    </cfRule>
    <cfRule type="containsText" dxfId="4817" priority="191" operator="containsText" text="expedia vc">
      <formula>NOT(ISERROR(SEARCH("expedia vc",J1070)))</formula>
    </cfRule>
    <cfRule type="containsText" dxfId="4816" priority="192" operator="containsText" text="booking hcn">
      <formula>NOT(ISERROR(SEARCH("booking hcn",J1070)))</formula>
    </cfRule>
    <cfRule type="containsText" dxfId="4815" priority="193" stopIfTrue="1" operator="containsText" text="booking vcd">
      <formula>NOT(ISERROR(SEARCH("booking vcd",J1070)))</formula>
    </cfRule>
    <cfRule type="containsText" dxfId="4814" priority="194" stopIfTrue="1" operator="containsText" text="booking vc">
      <formula>NOT(ISERROR(SEARCH("booking vc",J1070)))</formula>
    </cfRule>
  </conditionalFormatting>
  <conditionalFormatting sqref="J1070">
    <cfRule type="containsText" dxfId="4813" priority="207" operator="containsText" text="BANND">
      <formula>NOT(ISERROR(SEARCH("BANND",J1070)))</formula>
    </cfRule>
    <cfRule type="expression" dxfId="4812" priority="208">
      <formula>"'=NOT(ISERROR(VLOOKUP('Banned list'!)"</formula>
    </cfRule>
  </conditionalFormatting>
  <conditionalFormatting sqref="N1070">
    <cfRule type="containsText" dxfId="4811" priority="204" stopIfTrue="1" operator="containsText" text="CHARGE ON ARRIVAL">
      <formula>NOT(ISERROR(SEARCH("CHARGE ON ARRIVAL",N1070)))</formula>
    </cfRule>
    <cfRule type="containsText" dxfId="4810" priority="205" stopIfTrue="1" operator="containsText" text="CHARGE VC ON DAY">
      <formula>NOT(ISERROR(SEARCH("CHARGE VC ON DAY",N1070)))</formula>
    </cfRule>
    <cfRule type="containsText" dxfId="4809" priority="206" stopIfTrue="1" operator="containsText" text="PAID">
      <formula>NOT(ISERROR(SEARCH("PAID",N1070)))</formula>
    </cfRule>
  </conditionalFormatting>
  <conditionalFormatting sqref="C1071:F1071 H1071:L1071">
    <cfRule type="expression" dxfId="4808" priority="173">
      <formula>"'=NOT(ISERROR(VLOOKUP('Banned list'!)"</formula>
    </cfRule>
  </conditionalFormatting>
  <conditionalFormatting sqref="J1071">
    <cfRule type="containsText" dxfId="4807" priority="176" operator="containsText" text="bb">
      <formula>NOT(ISERROR(SEARCH("bb",J1071)))</formula>
    </cfRule>
    <cfRule type="containsText" dxfId="4806" priority="177" stopIfTrue="1" operator="containsText" text="booking hc">
      <formula>NOT(ISERROR(SEARCH("booking hc",J1071)))</formula>
    </cfRule>
    <cfRule type="containsText" dxfId="4805" priority="178" operator="containsText" text="expedia vc">
      <formula>NOT(ISERROR(SEARCH("expedia vc",J1071)))</formula>
    </cfRule>
    <cfRule type="containsText" dxfId="4804" priority="179" operator="containsText" text="booking hcn">
      <formula>NOT(ISERROR(SEARCH("booking hcn",J1071)))</formula>
    </cfRule>
    <cfRule type="containsText" dxfId="4803" priority="180" stopIfTrue="1" operator="containsText" text="booking vcd">
      <formula>NOT(ISERROR(SEARCH("booking vcd",J1071)))</formula>
    </cfRule>
    <cfRule type="containsText" dxfId="4802" priority="181" stopIfTrue="1" operator="containsText" text="booking vc">
      <formula>NOT(ISERROR(SEARCH("booking vc",J1071)))</formula>
    </cfRule>
  </conditionalFormatting>
  <conditionalFormatting sqref="J1071">
    <cfRule type="containsText" dxfId="4801" priority="175" operator="containsText" text="hw">
      <formula>NOT(ISERROR(SEARCH("hw",J1071)))</formula>
    </cfRule>
  </conditionalFormatting>
  <conditionalFormatting sqref="J1071">
    <cfRule type="containsText" dxfId="4800" priority="166" operator="containsText" text="hw">
      <formula>NOT(ISERROR(SEARCH("hw",J1071)))</formula>
    </cfRule>
    <cfRule type="containsText" dxfId="4799" priority="167" operator="containsText" text="bb">
      <formula>NOT(ISERROR(SEARCH("bb",J1071)))</formula>
    </cfRule>
    <cfRule type="containsText" dxfId="4798" priority="168" stopIfTrue="1" operator="containsText" text="booking hc">
      <formula>NOT(ISERROR(SEARCH("booking hc",J1071)))</formula>
    </cfRule>
    <cfRule type="containsText" dxfId="4797" priority="169" operator="containsText" text="expedia vc">
      <formula>NOT(ISERROR(SEARCH("expedia vc",J1071)))</formula>
    </cfRule>
    <cfRule type="containsText" dxfId="4796" priority="170" operator="containsText" text="booking hcn">
      <formula>NOT(ISERROR(SEARCH("booking hcn",J1071)))</formula>
    </cfRule>
    <cfRule type="containsText" dxfId="4795" priority="171" stopIfTrue="1" operator="containsText" text="booking vcd">
      <formula>NOT(ISERROR(SEARCH("booking vcd",J1071)))</formula>
    </cfRule>
    <cfRule type="containsText" dxfId="4794" priority="172" stopIfTrue="1" operator="containsText" text="booking vc">
      <formula>NOT(ISERROR(SEARCH("booking vc",J1071)))</formula>
    </cfRule>
  </conditionalFormatting>
  <conditionalFormatting sqref="J1071">
    <cfRule type="containsText" dxfId="4793" priority="185" operator="containsText" text="BANND">
      <formula>NOT(ISERROR(SEARCH("BANND",J1071)))</formula>
    </cfRule>
    <cfRule type="expression" dxfId="4792" priority="186">
      <formula>"'=NOT(ISERROR(VLOOKUP('Banned list'!)"</formula>
    </cfRule>
  </conditionalFormatting>
  <conditionalFormatting sqref="N1071">
    <cfRule type="containsText" dxfId="4791" priority="182" stopIfTrue="1" operator="containsText" text="CHARGE ON ARRIVAL">
      <formula>NOT(ISERROR(SEARCH("CHARGE ON ARRIVAL",N1071)))</formula>
    </cfRule>
    <cfRule type="containsText" dxfId="4790" priority="183" stopIfTrue="1" operator="containsText" text="CHARGE VC ON DAY">
      <formula>NOT(ISERROR(SEARCH("CHARGE VC ON DAY",N1071)))</formula>
    </cfRule>
    <cfRule type="containsText" dxfId="4789" priority="184" stopIfTrue="1" operator="containsText" text="PAID">
      <formula>NOT(ISERROR(SEARCH("PAID",N1071)))</formula>
    </cfRule>
  </conditionalFormatting>
  <conditionalFormatting sqref="B1072:F1072 H1072:L1072">
    <cfRule type="expression" dxfId="4788" priority="150">
      <formula>"'=NOT(ISERROR(VLOOKUP('Banned list'!)"</formula>
    </cfRule>
  </conditionalFormatting>
  <conditionalFormatting sqref="J1072">
    <cfRule type="containsText" dxfId="4787" priority="153" operator="containsText" text="bb">
      <formula>NOT(ISERROR(SEARCH("bb",J1072)))</formula>
    </cfRule>
    <cfRule type="containsText" dxfId="4786" priority="154" stopIfTrue="1" operator="containsText" text="booking hc">
      <formula>NOT(ISERROR(SEARCH("booking hc",J1072)))</formula>
    </cfRule>
    <cfRule type="containsText" dxfId="4785" priority="155" operator="containsText" text="expedia vc">
      <formula>NOT(ISERROR(SEARCH("expedia vc",J1072)))</formula>
    </cfRule>
    <cfRule type="containsText" dxfId="4784" priority="156" operator="containsText" text="booking hcn">
      <formula>NOT(ISERROR(SEARCH("booking hcn",J1072)))</formula>
    </cfRule>
    <cfRule type="containsText" dxfId="4783" priority="157" stopIfTrue="1" operator="containsText" text="booking vcd">
      <formula>NOT(ISERROR(SEARCH("booking vcd",J1072)))</formula>
    </cfRule>
    <cfRule type="containsText" dxfId="4782" priority="158" stopIfTrue="1" operator="containsText" text="booking vc">
      <formula>NOT(ISERROR(SEARCH("booking vc",J1072)))</formula>
    </cfRule>
  </conditionalFormatting>
  <conditionalFormatting sqref="J1072">
    <cfRule type="containsText" dxfId="4781" priority="152" operator="containsText" text="hw">
      <formula>NOT(ISERROR(SEARCH("hw",J1072)))</formula>
    </cfRule>
  </conditionalFormatting>
  <conditionalFormatting sqref="J1072">
    <cfRule type="containsText" dxfId="4780" priority="143" operator="containsText" text="hw">
      <formula>NOT(ISERROR(SEARCH("hw",J1072)))</formula>
    </cfRule>
    <cfRule type="containsText" dxfId="4779" priority="144" operator="containsText" text="bb">
      <formula>NOT(ISERROR(SEARCH("bb",J1072)))</formula>
    </cfRule>
    <cfRule type="containsText" dxfId="4778" priority="145" stopIfTrue="1" operator="containsText" text="booking hc">
      <formula>NOT(ISERROR(SEARCH("booking hc",J1072)))</formula>
    </cfRule>
    <cfRule type="containsText" dxfId="4777" priority="146" operator="containsText" text="expedia vc">
      <formula>NOT(ISERROR(SEARCH("expedia vc",J1072)))</formula>
    </cfRule>
    <cfRule type="containsText" dxfId="4776" priority="147" operator="containsText" text="booking hcn">
      <formula>NOT(ISERROR(SEARCH("booking hcn",J1072)))</formula>
    </cfRule>
    <cfRule type="containsText" dxfId="4775" priority="148" stopIfTrue="1" operator="containsText" text="booking vcd">
      <formula>NOT(ISERROR(SEARCH("booking vcd",J1072)))</formula>
    </cfRule>
    <cfRule type="containsText" dxfId="4774" priority="149" stopIfTrue="1" operator="containsText" text="booking vc">
      <formula>NOT(ISERROR(SEARCH("booking vc",J1072)))</formula>
    </cfRule>
  </conditionalFormatting>
  <conditionalFormatting sqref="J1072">
    <cfRule type="containsText" dxfId="4773" priority="162" operator="containsText" text="BANND">
      <formula>NOT(ISERROR(SEARCH("BANND",J1072)))</formula>
    </cfRule>
    <cfRule type="expression" dxfId="4772" priority="163">
      <formula>"'=NOT(ISERROR(VLOOKUP('Banned list'!)"</formula>
    </cfRule>
  </conditionalFormatting>
  <conditionalFormatting sqref="N1072">
    <cfRule type="containsText" dxfId="4771" priority="159" stopIfTrue="1" operator="containsText" text="CHARGE ON ARRIVAL">
      <formula>NOT(ISERROR(SEARCH("CHARGE ON ARRIVAL",N1072)))</formula>
    </cfRule>
    <cfRule type="containsText" dxfId="4770" priority="160" stopIfTrue="1" operator="containsText" text="CHARGE VC ON DAY">
      <formula>NOT(ISERROR(SEARCH("CHARGE VC ON DAY",N1072)))</formula>
    </cfRule>
    <cfRule type="containsText" dxfId="4769" priority="161" stopIfTrue="1" operator="containsText" text="PAID">
      <formula>NOT(ISERROR(SEARCH("PAID",N1072)))</formula>
    </cfRule>
  </conditionalFormatting>
  <conditionalFormatting sqref="H1073:L1073 B1073:F1073">
    <cfRule type="expression" dxfId="4768" priority="128">
      <formula>"'=NOT(ISERROR(VLOOKUP('Banned list'!)"</formula>
    </cfRule>
  </conditionalFormatting>
  <conditionalFormatting sqref="J1073">
    <cfRule type="containsText" dxfId="4767" priority="131" operator="containsText" text="bb">
      <formula>NOT(ISERROR(SEARCH("bb",J1073)))</formula>
    </cfRule>
    <cfRule type="containsText" dxfId="4766" priority="132" stopIfTrue="1" operator="containsText" text="booking hc">
      <formula>NOT(ISERROR(SEARCH("booking hc",J1073)))</formula>
    </cfRule>
    <cfRule type="containsText" dxfId="4765" priority="133" operator="containsText" text="expedia vc">
      <formula>NOT(ISERROR(SEARCH("expedia vc",J1073)))</formula>
    </cfRule>
    <cfRule type="containsText" dxfId="4764" priority="134" operator="containsText" text="booking hcn">
      <formula>NOT(ISERROR(SEARCH("booking hcn",J1073)))</formula>
    </cfRule>
    <cfRule type="containsText" dxfId="4763" priority="135" stopIfTrue="1" operator="containsText" text="booking vcd">
      <formula>NOT(ISERROR(SEARCH("booking vcd",J1073)))</formula>
    </cfRule>
    <cfRule type="containsText" dxfId="4762" priority="136" stopIfTrue="1" operator="containsText" text="booking vc">
      <formula>NOT(ISERROR(SEARCH("booking vc",J1073)))</formula>
    </cfRule>
  </conditionalFormatting>
  <conditionalFormatting sqref="J1073">
    <cfRule type="containsText" dxfId="4761" priority="130" operator="containsText" text="hw">
      <formula>NOT(ISERROR(SEARCH("hw",J1073)))</formula>
    </cfRule>
  </conditionalFormatting>
  <conditionalFormatting sqref="J1073">
    <cfRule type="containsText" dxfId="4760" priority="121" operator="containsText" text="hw">
      <formula>NOT(ISERROR(SEARCH("hw",J1073)))</formula>
    </cfRule>
    <cfRule type="containsText" dxfId="4759" priority="122" operator="containsText" text="bb">
      <formula>NOT(ISERROR(SEARCH("bb",J1073)))</formula>
    </cfRule>
    <cfRule type="containsText" dxfId="4758" priority="123" stopIfTrue="1" operator="containsText" text="booking hc">
      <formula>NOT(ISERROR(SEARCH("booking hc",J1073)))</formula>
    </cfRule>
    <cfRule type="containsText" dxfId="4757" priority="124" operator="containsText" text="expedia vc">
      <formula>NOT(ISERROR(SEARCH("expedia vc",J1073)))</formula>
    </cfRule>
    <cfRule type="containsText" dxfId="4756" priority="125" operator="containsText" text="booking hcn">
      <formula>NOT(ISERROR(SEARCH("booking hcn",J1073)))</formula>
    </cfRule>
    <cfRule type="containsText" dxfId="4755" priority="126" stopIfTrue="1" operator="containsText" text="booking vcd">
      <formula>NOT(ISERROR(SEARCH("booking vcd",J1073)))</formula>
    </cfRule>
    <cfRule type="containsText" dxfId="4754" priority="127" stopIfTrue="1" operator="containsText" text="booking vc">
      <formula>NOT(ISERROR(SEARCH("booking vc",J1073)))</formula>
    </cfRule>
  </conditionalFormatting>
  <conditionalFormatting sqref="J1073">
    <cfRule type="containsText" dxfId="4753" priority="140" operator="containsText" text="BANND">
      <formula>NOT(ISERROR(SEARCH("BANND",J1073)))</formula>
    </cfRule>
    <cfRule type="expression" dxfId="4752" priority="141">
      <formula>"'=NOT(ISERROR(VLOOKUP('Banned list'!)"</formula>
    </cfRule>
  </conditionalFormatting>
  <conditionalFormatting sqref="N1073">
    <cfRule type="containsText" dxfId="4751" priority="137" stopIfTrue="1" operator="containsText" text="CHARGE ON ARRIVAL">
      <formula>NOT(ISERROR(SEARCH("CHARGE ON ARRIVAL",N1073)))</formula>
    </cfRule>
    <cfRule type="containsText" dxfId="4750" priority="138" stopIfTrue="1" operator="containsText" text="CHARGE VC ON DAY">
      <formula>NOT(ISERROR(SEARCH("CHARGE VC ON DAY",N1073)))</formula>
    </cfRule>
    <cfRule type="containsText" dxfId="4749" priority="139" stopIfTrue="1" operator="containsText" text="PAID">
      <formula>NOT(ISERROR(SEARCH("PAID",N1073)))</formula>
    </cfRule>
  </conditionalFormatting>
  <conditionalFormatting sqref="B1074:F1074 H1074:L1074">
    <cfRule type="expression" dxfId="4748" priority="106">
      <formula>"'=NOT(ISERROR(VLOOKUP('Banned list'!)"</formula>
    </cfRule>
  </conditionalFormatting>
  <conditionalFormatting sqref="J1074">
    <cfRule type="containsText" dxfId="4747" priority="109" operator="containsText" text="bb">
      <formula>NOT(ISERROR(SEARCH("bb",J1074)))</formula>
    </cfRule>
    <cfRule type="containsText" dxfId="4746" priority="110" stopIfTrue="1" operator="containsText" text="booking hc">
      <formula>NOT(ISERROR(SEARCH("booking hc",J1074)))</formula>
    </cfRule>
    <cfRule type="containsText" dxfId="4745" priority="111" operator="containsText" text="expedia vc">
      <formula>NOT(ISERROR(SEARCH("expedia vc",J1074)))</formula>
    </cfRule>
    <cfRule type="containsText" dxfId="4744" priority="112" operator="containsText" text="booking hcn">
      <formula>NOT(ISERROR(SEARCH("booking hcn",J1074)))</formula>
    </cfRule>
    <cfRule type="containsText" dxfId="4743" priority="113" stopIfTrue="1" operator="containsText" text="booking vcd">
      <formula>NOT(ISERROR(SEARCH("booking vcd",J1074)))</formula>
    </cfRule>
    <cfRule type="containsText" dxfId="4742" priority="114" stopIfTrue="1" operator="containsText" text="booking vc">
      <formula>NOT(ISERROR(SEARCH("booking vc",J1074)))</formula>
    </cfRule>
  </conditionalFormatting>
  <conditionalFormatting sqref="J1074">
    <cfRule type="containsText" dxfId="4741" priority="108" operator="containsText" text="hw">
      <formula>NOT(ISERROR(SEARCH("hw",J1074)))</formula>
    </cfRule>
  </conditionalFormatting>
  <conditionalFormatting sqref="J1074">
    <cfRule type="containsText" dxfId="4740" priority="99" operator="containsText" text="hw">
      <formula>NOT(ISERROR(SEARCH("hw",J1074)))</formula>
    </cfRule>
    <cfRule type="containsText" dxfId="4739" priority="100" operator="containsText" text="bb">
      <formula>NOT(ISERROR(SEARCH("bb",J1074)))</formula>
    </cfRule>
    <cfRule type="containsText" dxfId="4738" priority="101" stopIfTrue="1" operator="containsText" text="booking hc">
      <formula>NOT(ISERROR(SEARCH("booking hc",J1074)))</formula>
    </cfRule>
    <cfRule type="containsText" dxfId="4737" priority="102" operator="containsText" text="expedia vc">
      <formula>NOT(ISERROR(SEARCH("expedia vc",J1074)))</formula>
    </cfRule>
    <cfRule type="containsText" dxfId="4736" priority="103" operator="containsText" text="booking hcn">
      <formula>NOT(ISERROR(SEARCH("booking hcn",J1074)))</formula>
    </cfRule>
    <cfRule type="containsText" dxfId="4735" priority="104" stopIfTrue="1" operator="containsText" text="booking vcd">
      <formula>NOT(ISERROR(SEARCH("booking vcd",J1074)))</formula>
    </cfRule>
    <cfRule type="containsText" dxfId="4734" priority="105" stopIfTrue="1" operator="containsText" text="booking vc">
      <formula>NOT(ISERROR(SEARCH("booking vc",J1074)))</formula>
    </cfRule>
  </conditionalFormatting>
  <conditionalFormatting sqref="J1074">
    <cfRule type="containsText" dxfId="4733" priority="118" operator="containsText" text="BANND">
      <formula>NOT(ISERROR(SEARCH("BANND",J1074)))</formula>
    </cfRule>
    <cfRule type="expression" dxfId="4732" priority="119">
      <formula>"'=NOT(ISERROR(VLOOKUP('Banned list'!)"</formula>
    </cfRule>
  </conditionalFormatting>
  <conditionalFormatting sqref="N1074">
    <cfRule type="containsText" dxfId="4731" priority="115" stopIfTrue="1" operator="containsText" text="CHARGE ON ARRIVAL">
      <formula>NOT(ISERROR(SEARCH("CHARGE ON ARRIVAL",N1074)))</formula>
    </cfRule>
    <cfRule type="containsText" dxfId="4730" priority="116" stopIfTrue="1" operator="containsText" text="CHARGE VC ON DAY">
      <formula>NOT(ISERROR(SEARCH("CHARGE VC ON DAY",N1074)))</formula>
    </cfRule>
    <cfRule type="containsText" dxfId="4729" priority="117" stopIfTrue="1" operator="containsText" text="PAID">
      <formula>NOT(ISERROR(SEARCH("PAID",N1074)))</formula>
    </cfRule>
  </conditionalFormatting>
  <conditionalFormatting sqref="B1075:F1075 H1075:L1075">
    <cfRule type="expression" dxfId="4728" priority="84">
      <formula>"'=NOT(ISERROR(VLOOKUP('Banned list'!)"</formula>
    </cfRule>
  </conditionalFormatting>
  <conditionalFormatting sqref="J1075">
    <cfRule type="containsText" dxfId="4727" priority="87" operator="containsText" text="bb">
      <formula>NOT(ISERROR(SEARCH("bb",J1075)))</formula>
    </cfRule>
    <cfRule type="containsText" dxfId="4726" priority="88" stopIfTrue="1" operator="containsText" text="booking hc">
      <formula>NOT(ISERROR(SEARCH("booking hc",J1075)))</formula>
    </cfRule>
    <cfRule type="containsText" dxfId="4725" priority="89" operator="containsText" text="expedia vc">
      <formula>NOT(ISERROR(SEARCH("expedia vc",J1075)))</formula>
    </cfRule>
    <cfRule type="containsText" dxfId="4724" priority="90" operator="containsText" text="booking hcn">
      <formula>NOT(ISERROR(SEARCH("booking hcn",J1075)))</formula>
    </cfRule>
    <cfRule type="containsText" dxfId="4723" priority="91" stopIfTrue="1" operator="containsText" text="booking vcd">
      <formula>NOT(ISERROR(SEARCH("booking vcd",J1075)))</formula>
    </cfRule>
    <cfRule type="containsText" dxfId="4722" priority="92" stopIfTrue="1" operator="containsText" text="booking vc">
      <formula>NOT(ISERROR(SEARCH("booking vc",J1075)))</formula>
    </cfRule>
  </conditionalFormatting>
  <conditionalFormatting sqref="J1075">
    <cfRule type="containsText" dxfId="4721" priority="86" operator="containsText" text="hw">
      <formula>NOT(ISERROR(SEARCH("hw",J1075)))</formula>
    </cfRule>
  </conditionalFormatting>
  <conditionalFormatting sqref="J1075">
    <cfRule type="containsText" dxfId="4720" priority="77" operator="containsText" text="hw">
      <formula>NOT(ISERROR(SEARCH("hw",J1075)))</formula>
    </cfRule>
    <cfRule type="containsText" dxfId="4719" priority="78" operator="containsText" text="bb">
      <formula>NOT(ISERROR(SEARCH("bb",J1075)))</formula>
    </cfRule>
    <cfRule type="containsText" dxfId="4718" priority="79" stopIfTrue="1" operator="containsText" text="booking hc">
      <formula>NOT(ISERROR(SEARCH("booking hc",J1075)))</formula>
    </cfRule>
    <cfRule type="containsText" dxfId="4717" priority="80" operator="containsText" text="expedia vc">
      <formula>NOT(ISERROR(SEARCH("expedia vc",J1075)))</formula>
    </cfRule>
    <cfRule type="containsText" dxfId="4716" priority="81" operator="containsText" text="booking hcn">
      <formula>NOT(ISERROR(SEARCH("booking hcn",J1075)))</formula>
    </cfRule>
    <cfRule type="containsText" dxfId="4715" priority="82" stopIfTrue="1" operator="containsText" text="booking vcd">
      <formula>NOT(ISERROR(SEARCH("booking vcd",J1075)))</formula>
    </cfRule>
    <cfRule type="containsText" dxfId="4714" priority="83" stopIfTrue="1" operator="containsText" text="booking vc">
      <formula>NOT(ISERROR(SEARCH("booking vc",J1075)))</formula>
    </cfRule>
  </conditionalFormatting>
  <conditionalFormatting sqref="J1075">
    <cfRule type="containsText" dxfId="4713" priority="96" operator="containsText" text="BANND">
      <formula>NOT(ISERROR(SEARCH("BANND",J1075)))</formula>
    </cfRule>
    <cfRule type="expression" dxfId="4712" priority="97">
      <formula>"'=NOT(ISERROR(VLOOKUP('Banned list'!)"</formula>
    </cfRule>
  </conditionalFormatting>
  <conditionalFormatting sqref="N1075">
    <cfRule type="containsText" dxfId="4711" priority="93" stopIfTrue="1" operator="containsText" text="CHARGE ON ARRIVAL">
      <formula>NOT(ISERROR(SEARCH("CHARGE ON ARRIVAL",N1075)))</formula>
    </cfRule>
    <cfRule type="containsText" dxfId="4710" priority="94" stopIfTrue="1" operator="containsText" text="CHARGE VC ON DAY">
      <formula>NOT(ISERROR(SEARCH("CHARGE VC ON DAY",N1075)))</formula>
    </cfRule>
    <cfRule type="containsText" dxfId="4709" priority="95" stopIfTrue="1" operator="containsText" text="PAID">
      <formula>NOT(ISERROR(SEARCH("PAID",N1075)))</formula>
    </cfRule>
  </conditionalFormatting>
  <conditionalFormatting sqref="J1076">
    <cfRule type="containsText" dxfId="4708" priority="68" operator="containsText" text="bb">
      <formula>NOT(ISERROR(SEARCH("bb",J1076)))</formula>
    </cfRule>
    <cfRule type="containsText" dxfId="4707" priority="69" stopIfTrue="1" operator="containsText" text="booking hc">
      <formula>NOT(ISERROR(SEARCH("booking hc",J1076)))</formula>
    </cfRule>
    <cfRule type="containsText" dxfId="4706" priority="70" operator="containsText" text="expedia vc">
      <formula>NOT(ISERROR(SEARCH("expedia vc",J1076)))</formula>
    </cfRule>
    <cfRule type="containsText" dxfId="4705" priority="71" operator="containsText" text="booking hcn">
      <formula>NOT(ISERROR(SEARCH("booking hcn",J1076)))</formula>
    </cfRule>
    <cfRule type="containsText" dxfId="4704" priority="72" stopIfTrue="1" operator="containsText" text="booking vcd">
      <formula>NOT(ISERROR(SEARCH("booking vcd",J1076)))</formula>
    </cfRule>
    <cfRule type="containsText" dxfId="4703" priority="73" stopIfTrue="1" operator="containsText" text="booking vc">
      <formula>NOT(ISERROR(SEARCH("booking vc",J1076)))</formula>
    </cfRule>
  </conditionalFormatting>
  <conditionalFormatting sqref="J1076">
    <cfRule type="containsText" dxfId="4702" priority="67" operator="containsText" text="hw">
      <formula>NOT(ISERROR(SEARCH("hw",J1076)))</formula>
    </cfRule>
  </conditionalFormatting>
  <conditionalFormatting sqref="N1076">
    <cfRule type="containsText" dxfId="4701" priority="74" stopIfTrue="1" operator="containsText" text="CHARGE ON ARRIVAL">
      <formula>NOT(ISERROR(SEARCH("CHARGE ON ARRIVAL",N1076)))</formula>
    </cfRule>
    <cfRule type="containsText" dxfId="4700" priority="75" stopIfTrue="1" operator="containsText" text="CHARGE VC ON DAY">
      <formula>NOT(ISERROR(SEARCH("CHARGE VC ON DAY",N1076)))</formula>
    </cfRule>
    <cfRule type="containsText" dxfId="4699" priority="76" stopIfTrue="1" operator="containsText" text="PAID">
      <formula>NOT(ISERROR(SEARCH("PAID",N1076)))</formula>
    </cfRule>
  </conditionalFormatting>
  <conditionalFormatting sqref="H1078:L1078">
    <cfRule type="expression" dxfId="4698" priority="30">
      <formula>"'=NOT(ISERROR(VLOOKUP('Banned list'!)"</formula>
    </cfRule>
  </conditionalFormatting>
  <conditionalFormatting sqref="J1078">
    <cfRule type="containsText" dxfId="4697" priority="33" operator="containsText" text="bb">
      <formula>NOT(ISERROR(SEARCH("bb",J1078)))</formula>
    </cfRule>
    <cfRule type="containsText" dxfId="4696" priority="34" stopIfTrue="1" operator="containsText" text="booking hc">
      <formula>NOT(ISERROR(SEARCH("booking hc",J1078)))</formula>
    </cfRule>
    <cfRule type="containsText" dxfId="4695" priority="35" operator="containsText" text="expedia vc">
      <formula>NOT(ISERROR(SEARCH("expedia vc",J1078)))</formula>
    </cfRule>
    <cfRule type="containsText" dxfId="4694" priority="36" operator="containsText" text="booking hcn">
      <formula>NOT(ISERROR(SEARCH("booking hcn",J1078)))</formula>
    </cfRule>
    <cfRule type="containsText" dxfId="4693" priority="37" stopIfTrue="1" operator="containsText" text="booking vcd">
      <formula>NOT(ISERROR(SEARCH("booking vcd",J1078)))</formula>
    </cfRule>
    <cfRule type="containsText" dxfId="4692" priority="38" stopIfTrue="1" operator="containsText" text="booking vc">
      <formula>NOT(ISERROR(SEARCH("booking vc",J1078)))</formula>
    </cfRule>
  </conditionalFormatting>
  <conditionalFormatting sqref="J1078">
    <cfRule type="containsText" dxfId="4691" priority="32" operator="containsText" text="hw">
      <formula>NOT(ISERROR(SEARCH("hw",J1078)))</formula>
    </cfRule>
  </conditionalFormatting>
  <conditionalFormatting sqref="J1078">
    <cfRule type="containsText" dxfId="4690" priority="23" operator="containsText" text="hw">
      <formula>NOT(ISERROR(SEARCH("hw",J1078)))</formula>
    </cfRule>
    <cfRule type="containsText" dxfId="4689" priority="24" operator="containsText" text="bb">
      <formula>NOT(ISERROR(SEARCH("bb",J1078)))</formula>
    </cfRule>
    <cfRule type="containsText" dxfId="4688" priority="25" stopIfTrue="1" operator="containsText" text="booking hc">
      <formula>NOT(ISERROR(SEARCH("booking hc",J1078)))</formula>
    </cfRule>
    <cfRule type="containsText" dxfId="4687" priority="26" operator="containsText" text="expedia vc">
      <formula>NOT(ISERROR(SEARCH("expedia vc",J1078)))</formula>
    </cfRule>
    <cfRule type="containsText" dxfId="4686" priority="27" operator="containsText" text="booking hcn">
      <formula>NOT(ISERROR(SEARCH("booking hcn",J1078)))</formula>
    </cfRule>
    <cfRule type="containsText" dxfId="4685" priority="28" stopIfTrue="1" operator="containsText" text="booking vcd">
      <formula>NOT(ISERROR(SEARCH("booking vcd",J1078)))</formula>
    </cfRule>
    <cfRule type="containsText" dxfId="4684" priority="29" stopIfTrue="1" operator="containsText" text="booking vc">
      <formula>NOT(ISERROR(SEARCH("booking vc",J1078)))</formula>
    </cfRule>
  </conditionalFormatting>
  <conditionalFormatting sqref="J1078">
    <cfRule type="containsText" dxfId="4683" priority="42" operator="containsText" text="BANND">
      <formula>NOT(ISERROR(SEARCH("BANND",J1078)))</formula>
    </cfRule>
    <cfRule type="expression" dxfId="4682" priority="43">
      <formula>"'=NOT(ISERROR(VLOOKUP('Banned list'!)"</formula>
    </cfRule>
  </conditionalFormatting>
  <conditionalFormatting sqref="N1078">
    <cfRule type="containsText" dxfId="4681" priority="39" stopIfTrue="1" operator="containsText" text="CHARGE ON ARRIVAL">
      <formula>NOT(ISERROR(SEARCH("CHARGE ON ARRIVAL",N1078)))</formula>
    </cfRule>
    <cfRule type="containsText" dxfId="4680" priority="40" stopIfTrue="1" operator="containsText" text="CHARGE VC ON DAY">
      <formula>NOT(ISERROR(SEARCH("CHARGE VC ON DAY",N1078)))</formula>
    </cfRule>
    <cfRule type="containsText" dxfId="4679" priority="41" stopIfTrue="1" operator="containsText" text="PAID">
      <formula>NOT(ISERROR(SEARCH("PAID",N1078)))</formula>
    </cfRule>
  </conditionalFormatting>
  <conditionalFormatting sqref="B1079:F1079 H1079:L1079">
    <cfRule type="expression" dxfId="4678" priority="8">
      <formula>"'=NOT(ISERROR(VLOOKUP('Banned list'!)"</formula>
    </cfRule>
  </conditionalFormatting>
  <conditionalFormatting sqref="J1079">
    <cfRule type="containsText" dxfId="4677" priority="11" operator="containsText" text="bb">
      <formula>NOT(ISERROR(SEARCH("bb",J1079)))</formula>
    </cfRule>
    <cfRule type="containsText" dxfId="4676" priority="12" stopIfTrue="1" operator="containsText" text="booking hc">
      <formula>NOT(ISERROR(SEARCH("booking hc",J1079)))</formula>
    </cfRule>
    <cfRule type="containsText" dxfId="4675" priority="13" operator="containsText" text="expedia vc">
      <formula>NOT(ISERROR(SEARCH("expedia vc",J1079)))</formula>
    </cfRule>
    <cfRule type="containsText" dxfId="4674" priority="14" operator="containsText" text="booking hcn">
      <formula>NOT(ISERROR(SEARCH("booking hcn",J1079)))</formula>
    </cfRule>
    <cfRule type="containsText" dxfId="4673" priority="15" stopIfTrue="1" operator="containsText" text="booking vcd">
      <formula>NOT(ISERROR(SEARCH("booking vcd",J1079)))</formula>
    </cfRule>
    <cfRule type="containsText" dxfId="4672" priority="16" stopIfTrue="1" operator="containsText" text="booking vc">
      <formula>NOT(ISERROR(SEARCH("booking vc",J1079)))</formula>
    </cfRule>
  </conditionalFormatting>
  <conditionalFormatting sqref="J1079">
    <cfRule type="containsText" dxfId="4671" priority="10" operator="containsText" text="hw">
      <formula>NOT(ISERROR(SEARCH("hw",J1079)))</formula>
    </cfRule>
  </conditionalFormatting>
  <conditionalFormatting sqref="J1079">
    <cfRule type="containsText" dxfId="4670" priority="1" operator="containsText" text="hw">
      <formula>NOT(ISERROR(SEARCH("hw",J1079)))</formula>
    </cfRule>
    <cfRule type="containsText" dxfId="4669" priority="2" operator="containsText" text="bb">
      <formula>NOT(ISERROR(SEARCH("bb",J1079)))</formula>
    </cfRule>
    <cfRule type="containsText" dxfId="4668" priority="3" stopIfTrue="1" operator="containsText" text="booking hc">
      <formula>NOT(ISERROR(SEARCH("booking hc",J1079)))</formula>
    </cfRule>
    <cfRule type="containsText" dxfId="4667" priority="4" operator="containsText" text="expedia vc">
      <formula>NOT(ISERROR(SEARCH("expedia vc",J1079)))</formula>
    </cfRule>
    <cfRule type="containsText" dxfId="4666" priority="5" operator="containsText" text="booking hcn">
      <formula>NOT(ISERROR(SEARCH("booking hcn",J1079)))</formula>
    </cfRule>
    <cfRule type="containsText" dxfId="4665" priority="6" stopIfTrue="1" operator="containsText" text="booking vcd">
      <formula>NOT(ISERROR(SEARCH("booking vcd",J1079)))</formula>
    </cfRule>
    <cfRule type="containsText" dxfId="4664" priority="7" stopIfTrue="1" operator="containsText" text="booking vc">
      <formula>NOT(ISERROR(SEARCH("booking vc",J1079)))</formula>
    </cfRule>
  </conditionalFormatting>
  <conditionalFormatting sqref="J1079">
    <cfRule type="containsText" dxfId="4663" priority="20" operator="containsText" text="BANND">
      <formula>NOT(ISERROR(SEARCH("BANND",J1079)))</formula>
    </cfRule>
    <cfRule type="expression" dxfId="4662" priority="21">
      <formula>"'=NOT(ISERROR(VLOOKUP('Banned list'!)"</formula>
    </cfRule>
  </conditionalFormatting>
  <conditionalFormatting sqref="N1079">
    <cfRule type="containsText" dxfId="4661" priority="17" stopIfTrue="1" operator="containsText" text="CHARGE ON ARRIVAL">
      <formula>NOT(ISERROR(SEARCH("CHARGE ON ARRIVAL",N1079)))</formula>
    </cfRule>
    <cfRule type="containsText" dxfId="4660" priority="18" stopIfTrue="1" operator="containsText" text="CHARGE VC ON DAY">
      <formula>NOT(ISERROR(SEARCH("CHARGE VC ON DAY",N1079)))</formula>
    </cfRule>
    <cfRule type="containsText" dxfId="4659" priority="19" stopIfTrue="1" operator="containsText" text="PAID">
      <formula>NOT(ISERROR(SEARCH("PAID",N1079)))</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36532" stopIfTrue="1" id="{69DCEEF6-6121-DA49-A720-254CD36773EA}">
            <xm:f>COUNTIF('Banned List'!$B:$B,C4)&gt;0</xm:f>
            <x14:dxf>
              <font>
                <color rgb="FF9C0006"/>
              </font>
              <fill>
                <patternFill>
                  <bgColor rgb="FFFFC7CE"/>
                </patternFill>
              </fill>
            </x14:dxf>
          </x14:cfRule>
          <xm:sqref>G4 I4 G7:G14 I6:I14 G16:G24 I16:I24 G27 G29:G37 I29:I37 G40 I40 I42:I46 G42:G46 I48:I52 G48:G52 G54:G61 I54:I61 I63:I64 G63:G64 G79 I79 G66:G77 I66:I77 G81:G83 I81:I83 I86 G86 I88 G88:G90 I90 I94:I97 G94:G97 G99:G103 I99:I103 G105:G109 I105:I109 I111:I113 G111:G113 G115:G117 I115:I117 I121 G121 I124 G124 I126 I128:I129 G126:G129 I131:I132 G131:G132 I134 I136 G134:G136 I141:I143 G141:G143 I145:I146 I148 I150:I152 G145:G152 G154 I154 G156:G157 I156:I157 I159 G159:G160 I162:I163 G163:G165 I165 G167 G169 G172 I172 G174:G175 N176 I175:I176 K176 I179:I180 G179:G180 G185 G188 I188 C186:L186 N192 N197 I191:I203 G191:G203 N207 I205:I212 G205:G212 I214:I215 G214:G215 I217:I218 G217:G218 I220:I221 G220:G221 G223 I223 G225 I225 I227 G227 G230:G232 I230:I232 G234 I234 I237 G237 G241:G246 I241:I246 I258 G258 G262:G263 I263 G265 I265 G271 I271 I283:I284 G283:G284 I286:I287 G286:G287 I289 G289 I292:I296 G292:G296 I302:I304 G302:G304 I306 G306 I308 G308 I310:I314 G310:G314 I317:I319 G317:G319 I335 G335 I348 G348 G352 I352 I354 G354 I358:I360 G358:G360 G362 I362 G365:G366 I365:I366 I370:I374 G370:G374 G378 N378:N379 G384 N384:N385 N387 I388 G388 N390 G390 N392:N394 N396 G396 G401 I401 M401 G403:G405 G409 N410 N412:N413 C417:G417 N418 G421:G422 I422 G425 I425 G429 I429 N430 N432 I435 G435:G436 G438 I438 G465 C465 G481 P482 P485 P487 C491:F493 H491:N493 P497:P498 C502:F502 H502:N502 P504 P506 C510:N510 J512 P512 P516 N520 P520:P521 J521 N523 J524 P523:P524 N528 P528 N532 J532 P532 P534 J534 N534 N538 J537:J538 P537:P538 P542 J543 P547:P548 J547:J548 J554 N554 P554 N557:N558 J558 P557:P558 G559 J560 J562 J564 N560:N564 P560:P564 J566 J568:J570 J573 N566:N574 P566:P574 N576 J578 J581 N578:N581 P576:P581 G582:G583 J585 P584:P586 N584:N586 J588 P588 N588 C589:F589 C591:F592 P595 J595 N595:N596 C596:D596 C597:F599 N600 C605:F606 P607 J607 N607 N609 C610:F613 C615:F615 C779:F779 C783:F783 G786 G816 U827:XFD827 I828 M831 U829:XFD830 U833:XFD834 U842:XFD842 U836:XFD840 U844:XFD844 C847:H847 J847:N847 J853:N853 C853:H853 C857:H857 J857:N857 C860:H860 J860:N860 U861:XFD861 C864:F864 M870 C875:L875 C891:N891 U899:XFD899 C133:XFD133 C161:XFD161 C168:XFD168 C170:XFD170 C177:XFD178 C181:XFD182 N186:XFD186 C216:XFD216 C224:XFD224 C226:XFD226 C228:XFD229 C233:XFD233 C235:XFD236 C238:XFD240 C248:XFD251 C254:XFD257 C259:XFD261 C264:XFD264 C266:XFD270 C272:XFD280 C291:XFD291 C297:XFD297 C299:XFD300 C322:XFD322 C324:XFD324 C327:XFD328 C334:XFD334 C336:XFD337 C340:XFD344 C349:XFD350 C358:XFD359 C361:XFD361 C363:XFD363 C365:XFD365 C367:XFD367 C371:XFD372 C380:XFD380 P381:XFD381 C382:XFD383 C386:XFD386 C389:XFD389 C391:XFD391 C395:XFD395 C398:XFD400 C406:XFD406 C408:XFD408 C411:XFD411 C414:XFD416 I417:XFD417 C419:XFD420 C423:XFD424 C426:XFD428 C433:XFD434 C437:XFD437 C439:XFD441 C443:XFD444 P445:XFD445 C447:XFD450 C454:XFD454 C458:XFD459 C466:XFD466 C472:XFD472 C474:XFD478 C486:XFD486 C488:XFD488 C490:XFD490 P491:XFD493 C496:XFD496 C499:XFD501 P502:XFD502 C508:XFD508 P510:XFD510 C544:XFD544 C549:XFD549 C565:XFD565 H589:XFD589 H591:XFD592 P596:XFD596 H597:XFD599 P600:XFD600 C601:XFD604 H605:XFD606 C608:XFD608 H610:XFD613 C614:XFD614 H615:XFD615 C617:XFD619 C621:XFD649 C651:XFD652 C654:XFD670 C674:XFD678 C680:XFD714 C716:XFD723 C725:XFD732 C736:XFD737 C739:XFD748 C750:XFD751 C753:XFD761 C763:XFD771 C773:XFD774 C776:XFD776 H779:XFD779 C780:XFD782 H783:XFD783 C784:XFD785 C787:XFD789 C791:XFD791 C794:XFD797 C800:XFD800 C802:XFD803 C805:XFD807 C809:XFD811 C813:XFD814 C587:XFD587 C817:XFD823 C825:XFD826 C827:Q827 C829:Q830 C832:XFD832 C833:Q834 C835:XFD836 C845:XFD845 C841:XFD841 C842:Q842 C836:Q840 C843:XFD843 C844:Q844 P847:XFD847 C848:XFD849 C852:P852 P852:XFD853 C854:XFD854 C856:XFD856 P857:XFD857 C858:XFD858 P860:XFD860 C861:Q861 C863:XFD863 H864:XFD864 C865:XFD867 C871:XFD872 N875:XFD875 C877:XFD877 C880:XFD880 C882:XFD885 C887:XFD887 C890:XFD890 P891:XFD891 C893:XFD893 C895:XFD896 C898:XFD898 C899:Q899 C933:XFD961 C901:XFD903 C905:XFD906 C908:XFD908 C910:XFD913 P914:XFD914 C915:XFD924 P925:XFD925 C926:XFD930 C963:XFD963 C972:XFD973 C975:Q975 C976:XFD976 C977:Q977 C980:XFD981 C988:XFD988 C998:XFD998 C1006:XFD1006 C1010:XFD1010 C1012:XFD1012 C1017:XFD1020 C1023:XFD1023 P1024:XFD1024 C1025:XFD1026 C1028:XFD1031 C1033:XFD1041 C1043:XFD1046 P1047:XFD1047 C1048:XFD1051 C1053:XFD1061 P1062:XFD1062 C1064:XFD1075 C1078:XFD1079</xm:sqref>
        </x14:conditionalFormatting>
        <x14:conditionalFormatting xmlns:xm="http://schemas.microsoft.com/office/excel/2006/main">
          <x14:cfRule type="expression" priority="3837" stopIfTrue="1" id="{25C6415F-CCB6-427B-93D2-7AD7BF97F8E0}">
            <xm:f>COUNTIF('Banned List'!$B:$B,C914)&gt;0</xm:f>
            <x14:dxf>
              <font>
                <color rgb="FF9C0006"/>
              </font>
              <fill>
                <patternFill>
                  <bgColor rgb="FFFFC7CE"/>
                </patternFill>
              </fill>
            </x14:dxf>
          </x14:cfRule>
          <xm:sqref>C914:N914</xm:sqref>
        </x14:conditionalFormatting>
        <x14:conditionalFormatting xmlns:xm="http://schemas.microsoft.com/office/excel/2006/main">
          <x14:cfRule type="expression" priority="3565" stopIfTrue="1" id="{F53C6C9D-0CDB-4808-B48C-93BE8CB7087F}">
            <xm:f>COUNTIF('Banned List'!$B:$B,C925)&gt;0</xm:f>
            <x14:dxf>
              <font>
                <color rgb="FF9C0006"/>
              </font>
              <fill>
                <patternFill>
                  <bgColor rgb="FFFFC7CE"/>
                </patternFill>
              </fill>
            </x14:dxf>
          </x14:cfRule>
          <xm:sqref>C925:N925</xm:sqref>
        </x14:conditionalFormatting>
        <x14:conditionalFormatting xmlns:xm="http://schemas.microsoft.com/office/excel/2006/main">
          <x14:cfRule type="expression" priority="3424" stopIfTrue="1" id="{C5616956-8389-4AC7-911C-2D65A6D5E25A}">
            <xm:f>COUNTIF('Banned List'!$B:$B,C930)&gt;0</xm:f>
            <x14:dxf>
              <font>
                <color rgb="FF9C0006"/>
              </font>
              <fill>
                <patternFill>
                  <bgColor rgb="FFFFC7CE"/>
                </patternFill>
              </fill>
            </x14:dxf>
          </x14:cfRule>
          <xm:sqref>C930:N930</xm:sqref>
        </x14:conditionalFormatting>
        <x14:conditionalFormatting xmlns:xm="http://schemas.microsoft.com/office/excel/2006/main">
          <x14:cfRule type="expression" priority="3227" stopIfTrue="1" id="{D30136F7-B95E-4E74-93D7-ED2ACB178D8E}">
            <xm:f>COUNTIF('Banned List'!$B:$B,C939)&gt;0</xm:f>
            <x14:dxf>
              <font>
                <color rgb="FF9C0006"/>
              </font>
              <fill>
                <patternFill>
                  <bgColor rgb="FFFFC7CE"/>
                </patternFill>
              </fill>
            </x14:dxf>
          </x14:cfRule>
          <xm:sqref>C939:N939</xm:sqref>
        </x14:conditionalFormatting>
        <x14:conditionalFormatting xmlns:xm="http://schemas.microsoft.com/office/excel/2006/main">
          <x14:cfRule type="expression" priority="3140" stopIfTrue="1" id="{5F955E20-047D-4CC7-8A10-81BD912C8A5C}">
            <xm:f>COUNTIF('Banned List'!$B:$B,C942)&gt;0</xm:f>
            <x14:dxf>
              <font>
                <color rgb="FF9C0006"/>
              </font>
              <fill>
                <patternFill>
                  <bgColor rgb="FFFFC7CE"/>
                </patternFill>
              </fill>
            </x14:dxf>
          </x14:cfRule>
          <xm:sqref>C942:N942</xm:sqref>
        </x14:conditionalFormatting>
        <x14:conditionalFormatting xmlns:xm="http://schemas.microsoft.com/office/excel/2006/main">
          <x14:cfRule type="expression" priority="3123" stopIfTrue="1" id="{6C03CB1C-BD0B-431F-8774-D84241E97A48}">
            <xm:f>COUNTIF('Banned List'!$B:$B,C942)&gt;0</xm:f>
            <x14:dxf>
              <font>
                <color rgb="FF9C0006"/>
              </font>
              <fill>
                <patternFill>
                  <bgColor rgb="FFFFC7CE"/>
                </patternFill>
              </fill>
            </x14:dxf>
          </x14:cfRule>
          <xm:sqref>C942:H942</xm:sqref>
        </x14:conditionalFormatting>
        <x14:conditionalFormatting xmlns:xm="http://schemas.microsoft.com/office/excel/2006/main">
          <x14:cfRule type="expression" priority="3030" stopIfTrue="1" id="{D42B9EEC-E7B1-4935-B349-7CDAFEF49B72}">
            <xm:f>COUNTIF('Banned List'!$B:$B,C946)&gt;0</xm:f>
            <x14:dxf>
              <font>
                <color rgb="FF9C0006"/>
              </font>
              <fill>
                <patternFill>
                  <bgColor rgb="FFFFC7CE"/>
                </patternFill>
              </fill>
            </x14:dxf>
          </x14:cfRule>
          <xm:sqref>C946:N946</xm:sqref>
        </x14:conditionalFormatting>
        <x14:conditionalFormatting xmlns:xm="http://schemas.microsoft.com/office/excel/2006/main">
          <x14:cfRule type="expression" priority="3013" stopIfTrue="1" id="{EFFC91FF-301A-4CE6-A0CD-7D8EBD71033F}">
            <xm:f>COUNTIF('Banned List'!$B:$B,C946)&gt;0</xm:f>
            <x14:dxf>
              <font>
                <color rgb="FF9C0006"/>
              </font>
              <fill>
                <patternFill>
                  <bgColor rgb="FFFFC7CE"/>
                </patternFill>
              </fill>
            </x14:dxf>
          </x14:cfRule>
          <xm:sqref>C946:H946</xm:sqref>
        </x14:conditionalFormatting>
        <x14:conditionalFormatting xmlns:xm="http://schemas.microsoft.com/office/excel/2006/main">
          <x14:cfRule type="expression" priority="2946" stopIfTrue="1" id="{7B383772-3C8F-4CA1-9E2E-C8A66F9EEF2A}">
            <xm:f>COUNTIF('Banned List'!$B:$B,C948)&gt;0</xm:f>
            <x14:dxf>
              <font>
                <color rgb="FF9C0006"/>
              </font>
              <fill>
                <patternFill>
                  <bgColor rgb="FFFFC7CE"/>
                </patternFill>
              </fill>
            </x14:dxf>
          </x14:cfRule>
          <xm:sqref>C948:N948</xm:sqref>
        </x14:conditionalFormatting>
        <x14:conditionalFormatting xmlns:xm="http://schemas.microsoft.com/office/excel/2006/main">
          <x14:cfRule type="expression" priority="2837" stopIfTrue="1" id="{7831BC4C-D259-4E3D-B528-FDEDE6D6F9F0}">
            <xm:f>COUNTIF('Banned List'!$B:$B,C952)&gt;0</xm:f>
            <x14:dxf>
              <font>
                <color rgb="FF9C0006"/>
              </font>
              <fill>
                <patternFill>
                  <bgColor rgb="FFFFC7CE"/>
                </patternFill>
              </fill>
            </x14:dxf>
          </x14:cfRule>
          <xm:sqref>C952:N952</xm:sqref>
        </x14:conditionalFormatting>
        <x14:conditionalFormatting xmlns:xm="http://schemas.microsoft.com/office/excel/2006/main">
          <x14:cfRule type="expression" priority="2742" stopIfTrue="1" id="{C4FE0A6E-38F2-4D20-B286-648143AE9DA0}">
            <xm:f>COUNTIF('Banned List'!$B:$B,C955)&gt;0</xm:f>
            <x14:dxf>
              <font>
                <color rgb="FF9C0006"/>
              </font>
              <fill>
                <patternFill>
                  <bgColor rgb="FFFFC7CE"/>
                </patternFill>
              </fill>
            </x14:dxf>
          </x14:cfRule>
          <xm:sqref>C955:N955</xm:sqref>
        </x14:conditionalFormatting>
        <x14:conditionalFormatting xmlns:xm="http://schemas.microsoft.com/office/excel/2006/main">
          <x14:cfRule type="expression" priority="2725" stopIfTrue="1" id="{C02E8F04-A038-4D9C-93C2-60E8E151C6E7}">
            <xm:f>COUNTIF('Banned List'!$B:$B,C955)&gt;0</xm:f>
            <x14:dxf>
              <font>
                <color rgb="FF9C0006"/>
              </font>
              <fill>
                <patternFill>
                  <bgColor rgb="FFFFC7CE"/>
                </patternFill>
              </fill>
            </x14:dxf>
          </x14:cfRule>
          <xm:sqref>C955:H955</xm:sqref>
        </x14:conditionalFormatting>
        <x14:conditionalFormatting xmlns:xm="http://schemas.microsoft.com/office/excel/2006/main">
          <x14:cfRule type="expression" priority="2539" stopIfTrue="1" id="{71FC0E3D-644F-4E80-8ECD-6ECD9B12652B}">
            <xm:f>COUNTIF('Banned List'!$B:$B,C959)&gt;0</xm:f>
            <x14:dxf>
              <font>
                <color rgb="FF9C0006"/>
              </font>
              <fill>
                <patternFill>
                  <bgColor rgb="FFFFC7CE"/>
                </patternFill>
              </fill>
            </x14:dxf>
          </x14:cfRule>
          <xm:sqref>C959:N959</xm:sqref>
        </x14:conditionalFormatting>
        <x14:conditionalFormatting xmlns:xm="http://schemas.microsoft.com/office/excel/2006/main">
          <x14:cfRule type="expression" priority="2247" stopIfTrue="1" id="{E16580A9-2576-48E5-9AAA-A562F7FFB131}">
            <xm:f>COUNTIF('Banned List'!$B:$B,U975)&gt;0</xm:f>
            <x14:dxf>
              <font>
                <color rgb="FF9C0006"/>
              </font>
              <fill>
                <patternFill>
                  <bgColor rgb="FFFFC7CE"/>
                </patternFill>
              </fill>
            </x14:dxf>
          </x14:cfRule>
          <xm:sqref>U975:XFD975</xm:sqref>
        </x14:conditionalFormatting>
        <x14:conditionalFormatting xmlns:xm="http://schemas.microsoft.com/office/excel/2006/main">
          <x14:cfRule type="expression" priority="2203" stopIfTrue="1" id="{64972E7E-2DB2-42C6-A41D-2C6C3FD1C400}">
            <xm:f>COUNTIF('Banned List'!$B:$B,U977)&gt;0</xm:f>
            <x14:dxf>
              <font>
                <color rgb="FF9C0006"/>
              </font>
              <fill>
                <patternFill>
                  <bgColor rgb="FFFFC7CE"/>
                </patternFill>
              </fill>
            </x14:dxf>
          </x14:cfRule>
          <xm:sqref>U977:XFD977</xm:sqref>
        </x14:conditionalFormatting>
        <x14:conditionalFormatting xmlns:xm="http://schemas.microsoft.com/office/excel/2006/main">
          <x14:cfRule type="expression" priority="1488" stopIfTrue="1" id="{3C4A036C-DDAB-4B58-830C-83F55CF82A4A}">
            <xm:f>COUNTIF('Banned List'!$B:$B,M1013)&gt;0</xm:f>
            <x14:dxf>
              <font>
                <color rgb="FF9C0006"/>
              </font>
              <fill>
                <patternFill>
                  <bgColor rgb="FFFFC7CE"/>
                </patternFill>
              </fill>
            </x14:dxf>
          </x14:cfRule>
          <xm:sqref>M1013:M1015</xm:sqref>
        </x14:conditionalFormatting>
        <x14:conditionalFormatting xmlns:xm="http://schemas.microsoft.com/office/excel/2006/main">
          <x14:cfRule type="expression" priority="1326" stopIfTrue="1" id="{A4A217FE-8C1E-4392-B784-B3A319B2AFF3}">
            <xm:f>COUNTIF('Banned List'!$B:$B,N1022)&gt;0</xm:f>
            <x14:dxf>
              <font>
                <color rgb="FF9C0006"/>
              </font>
              <fill>
                <patternFill>
                  <bgColor rgb="FFFFC7CE"/>
                </patternFill>
              </fill>
            </x14:dxf>
          </x14:cfRule>
          <xm:sqref>N1022</xm:sqref>
        </x14:conditionalFormatting>
        <x14:conditionalFormatting xmlns:xm="http://schemas.microsoft.com/office/excel/2006/main">
          <x14:cfRule type="expression" priority="1177" stopIfTrue="1" id="{546223E1-FD81-4212-94CF-543C2F9068D0}">
            <xm:f>COUNTIF('Banned List'!$B:$B,N1027)&gt;0</xm:f>
            <x14:dxf>
              <font>
                <color rgb="FF9C0006"/>
              </font>
              <fill>
                <patternFill>
                  <bgColor rgb="FFFFC7CE"/>
                </patternFill>
              </fill>
            </x14:dxf>
          </x14:cfRule>
          <xm:sqref>N1027</xm:sqref>
        </x14:conditionalFormatting>
        <x14:conditionalFormatting xmlns:xm="http://schemas.microsoft.com/office/excel/2006/main">
          <x14:cfRule type="expression" priority="1077" stopIfTrue="1" id="{FE6D98BA-2853-4801-8FCB-842DA2300E25}">
            <xm:f>COUNTIF('Banned List'!$B:$B,N1032)&gt;0</xm:f>
            <x14:dxf>
              <font>
                <color rgb="FF9C0006"/>
              </font>
              <fill>
                <patternFill>
                  <bgColor rgb="FFFFC7CE"/>
                </patternFill>
              </fill>
            </x14:dxf>
          </x14:cfRule>
          <xm:sqref>N1032</xm:sqref>
        </x14:conditionalFormatting>
        <x14:conditionalFormatting xmlns:xm="http://schemas.microsoft.com/office/excel/2006/main">
          <x14:cfRule type="expression" priority="664" stopIfTrue="1" id="{522F27F4-2814-4EFF-82D3-56F03244C991}">
            <xm:f>COUNTIF('Banned List'!$B:$B,E1049)&gt;0</xm:f>
            <x14:dxf>
              <font>
                <color rgb="FF9C0006"/>
              </font>
              <fill>
                <patternFill>
                  <bgColor rgb="FFFFC7CE"/>
                </patternFill>
              </fill>
            </x14:dxf>
          </x14:cfRule>
          <xm:sqref>E1049:H1049 J1049:N1049</xm:sqref>
        </x14:conditionalFormatting>
        <x14:conditionalFormatting xmlns:xm="http://schemas.microsoft.com/office/excel/2006/main">
          <x14:cfRule type="expression" priority="615" stopIfTrue="1" id="{95F513BD-2136-4C27-955C-A8EF7C9E2AA8}">
            <xm:f>COUNTIF('Banned List'!$B:$B,N1051)&gt;0</xm:f>
            <x14:dxf>
              <font>
                <color rgb="FF9C0006"/>
              </font>
              <fill>
                <patternFill>
                  <bgColor rgb="FFFFC7CE"/>
                </patternFill>
              </fill>
            </x14:dxf>
          </x14:cfRule>
          <xm:sqref>N1051</xm:sqref>
        </x14:conditionalFormatting>
        <x14:conditionalFormatting xmlns:xm="http://schemas.microsoft.com/office/excel/2006/main">
          <x14:cfRule type="expression" priority="384" stopIfTrue="1" id="{1D502E45-ACC9-493A-887B-30185EACD4A6}">
            <xm:f>COUNTIF('Banned List'!$B:$B,C1062)&gt;0</xm:f>
            <x14:dxf>
              <font>
                <color rgb="FF9C0006"/>
              </font>
              <fill>
                <patternFill>
                  <bgColor rgb="FFFFC7CE"/>
                </patternFill>
              </fill>
            </x14:dxf>
          </x14:cfRule>
          <xm:sqref>C1062:N1062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XFD5305"/>
  <sheetViews>
    <sheetView zoomScale="110" zoomScaleNormal="110" workbookViewId="0">
      <pane ySplit="1" topLeftCell="A5238" activePane="bottomLeft" state="frozen"/>
      <selection pane="bottomLeft" activeCell="E500" sqref="E500"/>
    </sheetView>
  </sheetViews>
  <sheetFormatPr defaultColWidth="10.640625" defaultRowHeight="20.149999999999999" customHeight="1"/>
  <cols>
    <col min="1" max="3" width="13" customWidth="1"/>
    <col min="4" max="4" width="15.640625" style="1" customWidth="1"/>
    <col min="5" max="5" width="56" style="1" customWidth="1"/>
    <col min="6" max="6" width="12.140625" style="49" customWidth="1"/>
    <col min="7" max="7" width="52.140625" style="1" customWidth="1"/>
    <col min="8" max="8" width="19.35546875" style="437" customWidth="1"/>
    <col min="9" max="9" width="19.5" style="49" customWidth="1"/>
    <col min="10" max="10" width="16.140625" bestFit="1" customWidth="1"/>
    <col min="11" max="11" width="22.640625" customWidth="1"/>
    <col min="12" max="12" width="12.85546875" bestFit="1" customWidth="1"/>
  </cols>
  <sheetData>
    <row r="1" spans="1:9" s="275" customFormat="1" ht="20.149999999999999" customHeight="1">
      <c r="A1" s="272" t="s">
        <v>1686</v>
      </c>
      <c r="B1" s="545"/>
      <c r="C1" s="545"/>
      <c r="D1" s="273" t="s">
        <v>1687</v>
      </c>
      <c r="E1" s="273" t="s">
        <v>1688</v>
      </c>
      <c r="F1" s="274" t="s">
        <v>1689</v>
      </c>
      <c r="G1" s="273" t="s">
        <v>1690</v>
      </c>
      <c r="H1" s="673" t="s">
        <v>1691</v>
      </c>
      <c r="I1" s="306" t="s">
        <v>1692</v>
      </c>
    </row>
    <row r="4" spans="1:9" ht="20.149999999999999" customHeight="1">
      <c r="E4" s="67" t="s">
        <v>1693</v>
      </c>
      <c r="F4" s="49" t="e">
        <f>#REF!</f>
        <v>#REF!</v>
      </c>
    </row>
    <row r="5" spans="1:9" ht="20.149999999999999" customHeight="1">
      <c r="E5" s="410" t="s">
        <v>1694</v>
      </c>
      <c r="F5" s="437"/>
    </row>
    <row r="6" spans="1:9" ht="20.149999999999999" customHeight="1">
      <c r="D6" s="1">
        <v>1</v>
      </c>
      <c r="E6" s="410" t="s">
        <v>1695</v>
      </c>
      <c r="F6" s="437">
        <v>1</v>
      </c>
    </row>
    <row r="7" spans="1:9" ht="20.149999999999999" customHeight="1">
      <c r="E7" s="410" t="s">
        <v>1696</v>
      </c>
      <c r="F7" s="437">
        <v>2</v>
      </c>
      <c r="H7" s="685">
        <v>1</v>
      </c>
    </row>
    <row r="8" spans="1:9" ht="20.149999999999999" customHeight="1">
      <c r="E8" s="410" t="s">
        <v>1697</v>
      </c>
      <c r="F8" s="437"/>
    </row>
    <row r="9" spans="1:9" ht="20.149999999999999" customHeight="1">
      <c r="E9" s="410" t="s">
        <v>1698</v>
      </c>
      <c r="F9" s="437">
        <v>10</v>
      </c>
    </row>
    <row r="10" spans="1:9" ht="20.149999999999999" customHeight="1">
      <c r="E10" s="410" t="s">
        <v>1699</v>
      </c>
      <c r="F10" s="437"/>
    </row>
    <row r="11" spans="1:9" ht="20.149999999999999" customHeight="1">
      <c r="E11" s="410" t="s">
        <v>1700</v>
      </c>
      <c r="F11" s="437">
        <v>6</v>
      </c>
      <c r="H11" s="685">
        <v>2</v>
      </c>
    </row>
    <row r="12" spans="1:9" ht="20.149999999999999" customHeight="1">
      <c r="E12" s="410" t="s">
        <v>1701</v>
      </c>
      <c r="F12" s="437"/>
    </row>
    <row r="13" spans="1:9" ht="20.149999999999999" customHeight="1">
      <c r="E13" s="410" t="s">
        <v>1702</v>
      </c>
      <c r="F13" s="437"/>
    </row>
    <row r="14" spans="1:9" ht="20.149999999999999" customHeight="1">
      <c r="E14" s="410" t="s">
        <v>1702</v>
      </c>
      <c r="F14" s="437"/>
    </row>
    <row r="15" spans="1:9" ht="20.149999999999999" customHeight="1">
      <c r="E15" s="410" t="s">
        <v>1702</v>
      </c>
      <c r="F15" s="437"/>
    </row>
    <row r="16" spans="1:9" ht="20.149999999999999" customHeight="1">
      <c r="E16" s="410" t="s">
        <v>1703</v>
      </c>
      <c r="F16" s="437"/>
    </row>
    <row r="17" spans="4:11" ht="20.149999999999999" customHeight="1">
      <c r="E17" s="410" t="s">
        <v>1704</v>
      </c>
      <c r="F17" s="437">
        <v>-320</v>
      </c>
    </row>
    <row r="18" spans="4:11" ht="20.149999999999999" customHeight="1">
      <c r="F18" s="437"/>
    </row>
    <row r="19" spans="4:11" ht="20.149999999999999" customHeight="1">
      <c r="D19" s="1" t="s">
        <v>299</v>
      </c>
      <c r="E19" s="124" t="s">
        <v>1705</v>
      </c>
      <c r="F19" s="505"/>
      <c r="G19" s="1" t="s">
        <v>106</v>
      </c>
      <c r="H19" s="686">
        <v>18.440000000000001</v>
      </c>
    </row>
    <row r="20" spans="4:11" ht="20.149999999999999" customHeight="1">
      <c r="D20" s="124" t="s">
        <v>1706</v>
      </c>
      <c r="E20" s="90" t="s">
        <v>1707</v>
      </c>
      <c r="F20" s="437"/>
      <c r="G20" s="1" t="s">
        <v>1708</v>
      </c>
      <c r="I20" s="49">
        <v>-10</v>
      </c>
      <c r="K20" s="90"/>
    </row>
    <row r="21" spans="4:11" ht="20.149999999999999" customHeight="1">
      <c r="D21" s="1" t="s">
        <v>88</v>
      </c>
      <c r="E21" s="124" t="s">
        <v>1709</v>
      </c>
      <c r="F21" s="437"/>
      <c r="G21" s="1" t="s">
        <v>1708</v>
      </c>
      <c r="I21" s="49">
        <v>-10</v>
      </c>
      <c r="K21" s="452"/>
    </row>
    <row r="22" spans="4:11" ht="20.149999999999999" customHeight="1">
      <c r="D22" s="1" t="s">
        <v>152</v>
      </c>
      <c r="E22" s="124" t="s">
        <v>1710</v>
      </c>
      <c r="F22" s="505"/>
      <c r="G22" s="1" t="s">
        <v>22</v>
      </c>
      <c r="H22" s="686">
        <v>44.56</v>
      </c>
      <c r="K22" s="90"/>
    </row>
    <row r="23" spans="4:11" ht="20.149999999999999" customHeight="1">
      <c r="D23" s="1" t="s">
        <v>61</v>
      </c>
      <c r="E23" s="124" t="s">
        <v>713</v>
      </c>
      <c r="F23" s="437"/>
      <c r="G23" s="1" t="s">
        <v>22</v>
      </c>
      <c r="H23" s="685">
        <v>192.47</v>
      </c>
      <c r="K23" s="90"/>
    </row>
    <row r="24" spans="4:11" ht="20.149999999999999" customHeight="1">
      <c r="D24" s="430" t="s">
        <v>92</v>
      </c>
      <c r="E24" s="430" t="s">
        <v>1711</v>
      </c>
      <c r="F24" s="437"/>
      <c r="G24" s="1" t="s">
        <v>1712</v>
      </c>
      <c r="I24" s="49">
        <v>-10</v>
      </c>
      <c r="K24" s="124"/>
    </row>
    <row r="25" spans="4:11" ht="20.149999999999999" customHeight="1">
      <c r="D25" s="1">
        <v>20</v>
      </c>
      <c r="E25" s="90" t="s">
        <v>1713</v>
      </c>
      <c r="F25" s="437">
        <v>10</v>
      </c>
      <c r="G25" s="1" t="s">
        <v>1714</v>
      </c>
      <c r="K25" s="124"/>
    </row>
    <row r="26" spans="4:11" ht="20.149999999999999" customHeight="1">
      <c r="D26" s="1">
        <v>31</v>
      </c>
      <c r="E26" s="90" t="s">
        <v>1715</v>
      </c>
      <c r="F26" s="437"/>
      <c r="K26" s="90"/>
    </row>
    <row r="27" spans="4:11" ht="20.149999999999999" customHeight="1">
      <c r="D27" s="430" t="s">
        <v>111</v>
      </c>
      <c r="E27" s="430" t="s">
        <v>1716</v>
      </c>
      <c r="F27" s="437">
        <v>-10</v>
      </c>
      <c r="G27" s="1" t="s">
        <v>1708</v>
      </c>
      <c r="K27" s="124"/>
    </row>
    <row r="28" spans="4:11" ht="20.149999999999999" customHeight="1">
      <c r="D28" s="1" t="s">
        <v>368</v>
      </c>
      <c r="E28" s="124" t="s">
        <v>1717</v>
      </c>
      <c r="F28" s="437">
        <v>-10</v>
      </c>
      <c r="G28" s="1" t="s">
        <v>1708</v>
      </c>
      <c r="K28" s="124"/>
    </row>
    <row r="29" spans="4:11" ht="20.149999999999999" customHeight="1">
      <c r="D29" s="1">
        <v>20</v>
      </c>
      <c r="E29" s="90" t="s">
        <v>1713</v>
      </c>
      <c r="F29" s="437"/>
      <c r="G29" s="1" t="s">
        <v>142</v>
      </c>
      <c r="H29" s="685">
        <v>199</v>
      </c>
      <c r="K29" s="90"/>
    </row>
    <row r="30" spans="4:11" ht="20.149999999999999" customHeight="1">
      <c r="D30" s="1" t="s">
        <v>1718</v>
      </c>
      <c r="E30" s="90" t="s">
        <v>1719</v>
      </c>
      <c r="F30" s="437"/>
      <c r="G30" s="1" t="s">
        <v>1708</v>
      </c>
      <c r="I30" s="49">
        <v>-10</v>
      </c>
      <c r="K30" s="124"/>
    </row>
    <row r="31" spans="4:11" ht="20.149999999999999" customHeight="1">
      <c r="D31" s="124" t="s">
        <v>152</v>
      </c>
      <c r="E31" s="383" t="s">
        <v>1720</v>
      </c>
      <c r="F31" s="437">
        <v>44</v>
      </c>
      <c r="G31" s="1" t="s">
        <v>1721</v>
      </c>
      <c r="K31" s="124"/>
    </row>
    <row r="32" spans="4:11" ht="20.149999999999999" customHeight="1">
      <c r="D32" s="124">
        <v>25</v>
      </c>
      <c r="E32" s="124" t="s">
        <v>1722</v>
      </c>
      <c r="F32" s="437"/>
      <c r="I32" s="49">
        <v>-10</v>
      </c>
      <c r="K32" s="90"/>
    </row>
    <row r="33" spans="4:11" ht="20.149999999999999" customHeight="1">
      <c r="D33" s="1" t="s">
        <v>135</v>
      </c>
      <c r="E33" s="124" t="s">
        <v>1723</v>
      </c>
      <c r="F33" s="437"/>
      <c r="G33" s="1" t="s">
        <v>282</v>
      </c>
      <c r="H33" s="685">
        <v>25</v>
      </c>
      <c r="K33" s="1"/>
    </row>
    <row r="34" spans="4:11" ht="20.149999999999999" customHeight="1">
      <c r="D34" s="124" t="s">
        <v>208</v>
      </c>
      <c r="E34" s="124" t="s">
        <v>796</v>
      </c>
      <c r="F34" s="437"/>
      <c r="G34" s="1" t="s">
        <v>1708</v>
      </c>
      <c r="I34" s="49">
        <v>-10</v>
      </c>
      <c r="K34" s="124"/>
    </row>
    <row r="35" spans="4:11" ht="20.149999999999999" customHeight="1">
      <c r="D35" s="1" t="s">
        <v>241</v>
      </c>
      <c r="E35" s="90" t="s">
        <v>1724</v>
      </c>
      <c r="F35" s="437">
        <v>-10</v>
      </c>
      <c r="G35" s="1" t="s">
        <v>1708</v>
      </c>
      <c r="K35" s="124"/>
    </row>
    <row r="36" spans="4:11" ht="20.149999999999999" customHeight="1">
      <c r="D36" s="1" t="s">
        <v>45</v>
      </c>
      <c r="E36" s="1" t="s">
        <v>1725</v>
      </c>
      <c r="F36" s="437"/>
      <c r="G36" s="1" t="s">
        <v>1708</v>
      </c>
      <c r="I36" s="49">
        <v>-10</v>
      </c>
      <c r="K36" s="90"/>
    </row>
    <row r="37" spans="4:11" ht="20.149999999999999" customHeight="1">
      <c r="D37" s="430" t="s">
        <v>90</v>
      </c>
      <c r="E37" s="430" t="s">
        <v>1726</v>
      </c>
      <c r="F37" s="437">
        <v>-8</v>
      </c>
      <c r="G37" s="1" t="s">
        <v>1708</v>
      </c>
      <c r="K37" s="124"/>
    </row>
    <row r="38" spans="4:11" ht="20.149999999999999" customHeight="1">
      <c r="D38" s="462" t="s">
        <v>61</v>
      </c>
      <c r="E38" s="454" t="s">
        <v>1727</v>
      </c>
      <c r="F38" s="437">
        <v>-10</v>
      </c>
      <c r="G38" s="1" t="s">
        <v>1708</v>
      </c>
      <c r="K38" s="124"/>
    </row>
    <row r="39" spans="4:11" ht="20.149999999999999" customHeight="1">
      <c r="D39" s="445" t="s">
        <v>1728</v>
      </c>
      <c r="E39" s="464" t="s">
        <v>1729</v>
      </c>
      <c r="F39" s="437">
        <v>-10</v>
      </c>
      <c r="G39" s="1" t="s">
        <v>1708</v>
      </c>
      <c r="K39" s="464"/>
    </row>
    <row r="40" spans="4:11" ht="20.149999999999999" customHeight="1">
      <c r="D40" s="124" t="s">
        <v>286</v>
      </c>
      <c r="E40" s="1" t="s">
        <v>1730</v>
      </c>
      <c r="F40" s="437"/>
      <c r="G40" s="1" t="s">
        <v>894</v>
      </c>
      <c r="H40" s="437">
        <v>25</v>
      </c>
      <c r="K40" s="1"/>
    </row>
    <row r="41" spans="4:11" ht="20.149999999999999" customHeight="1">
      <c r="D41" s="460" t="s">
        <v>224</v>
      </c>
      <c r="E41" s="491" t="s">
        <v>1731</v>
      </c>
      <c r="F41" s="437"/>
      <c r="G41" s="1" t="s">
        <v>22</v>
      </c>
      <c r="H41" s="437">
        <v>79.3</v>
      </c>
      <c r="K41" s="124"/>
    </row>
    <row r="42" spans="4:11" ht="20.149999999999999" customHeight="1">
      <c r="D42" s="124" t="s">
        <v>104</v>
      </c>
      <c r="E42" s="124" t="s">
        <v>1732</v>
      </c>
      <c r="F42" s="437"/>
      <c r="G42" s="1" t="s">
        <v>894</v>
      </c>
      <c r="H42" s="437">
        <v>25</v>
      </c>
      <c r="K42" s="383"/>
    </row>
    <row r="43" spans="4:11" ht="20.149999999999999" customHeight="1">
      <c r="D43" s="1" t="s">
        <v>302</v>
      </c>
      <c r="E43" s="90" t="s">
        <v>1733</v>
      </c>
      <c r="F43" s="437"/>
      <c r="G43" s="1" t="s">
        <v>1734</v>
      </c>
      <c r="H43" s="437">
        <v>28.74</v>
      </c>
      <c r="K43" s="124"/>
    </row>
    <row r="44" spans="4:11" ht="20.149999999999999" customHeight="1">
      <c r="D44" s="1">
        <v>25</v>
      </c>
      <c r="E44" s="90" t="s">
        <v>1735</v>
      </c>
      <c r="F44" s="437"/>
      <c r="G44" s="1" t="s">
        <v>1123</v>
      </c>
      <c r="H44" s="437">
        <v>148.44999999999999</v>
      </c>
      <c r="K44" s="503"/>
    </row>
    <row r="45" spans="4:11" ht="20.149999999999999" customHeight="1">
      <c r="D45" s="492"/>
      <c r="E45" s="491" t="s">
        <v>1736</v>
      </c>
      <c r="F45" s="437"/>
      <c r="G45" s="1" t="s">
        <v>1737</v>
      </c>
      <c r="H45" s="437">
        <v>53.1</v>
      </c>
      <c r="K45" s="124"/>
    </row>
    <row r="46" spans="4:11" ht="20.149999999999999" customHeight="1">
      <c r="D46" s="124">
        <v>25</v>
      </c>
      <c r="E46" s="124" t="s">
        <v>711</v>
      </c>
      <c r="F46" s="437"/>
      <c r="G46" s="1" t="s">
        <v>22</v>
      </c>
      <c r="H46" s="437">
        <v>260.18</v>
      </c>
      <c r="K46" s="124"/>
    </row>
    <row r="47" spans="4:11" ht="20.149999999999999" customHeight="1">
      <c r="D47" s="136" t="s">
        <v>24</v>
      </c>
      <c r="E47" s="136" t="s">
        <v>1738</v>
      </c>
      <c r="F47" s="506">
        <v>157</v>
      </c>
      <c r="G47" s="1" t="s">
        <v>38</v>
      </c>
    </row>
    <row r="48" spans="4:11" ht="20.149999999999999" customHeight="1">
      <c r="D48" s="1" t="s">
        <v>847</v>
      </c>
      <c r="E48" s="90" t="s">
        <v>779</v>
      </c>
      <c r="F48" s="437">
        <v>-10</v>
      </c>
      <c r="G48" s="1" t="s">
        <v>1739</v>
      </c>
    </row>
    <row r="49" spans="4:1024 1026:2048 2050:3072 3074:4096 4098:5120 5122:6144 6146:7168 7170:8192 8194:9216 9218:10240 10242:11264 11266:12288 12290:13312 13314:14336 14338:15360 15362:16384" ht="20.149999999999999" customHeight="1">
      <c r="D49" s="462"/>
      <c r="E49" s="454"/>
      <c r="F49" s="437">
        <v>-10</v>
      </c>
      <c r="G49" s="1" t="s">
        <v>1712</v>
      </c>
    </row>
    <row r="50" spans="4:1024 1026:2048 2050:3072 3074:4096 4098:5120 5122:6144 6146:7168 7170:8192 8194:9216 9218:10240 10242:11264 11266:12288 12290:13312 13314:14336 14338:15360 15362:16384" s="124" customFormat="1" ht="20.149999999999999" customHeight="1">
      <c r="D50" s="1" t="s">
        <v>45</v>
      </c>
      <c r="E50" s="90" t="s">
        <v>1740</v>
      </c>
      <c r="F50" s="495"/>
      <c r="G50" s="124" t="s">
        <v>22</v>
      </c>
      <c r="H50" s="495">
        <v>25.84</v>
      </c>
    </row>
    <row r="51" spans="4:1024 1026:2048 2050:3072 3074:4096 4098:5120 5122:6144 6146:7168 7170:8192 8194:9216 9218:10240 10242:11264 11266:12288 12290:13312 13314:14336 14338:15360 15362:16384" s="124" customFormat="1" ht="20.149999999999999" customHeight="1">
      <c r="D51" s="1" t="s">
        <v>230</v>
      </c>
      <c r="E51" s="90" t="s">
        <v>758</v>
      </c>
      <c r="F51" s="495"/>
      <c r="G51" s="124" t="s">
        <v>22</v>
      </c>
      <c r="H51" s="495">
        <v>70.2</v>
      </c>
    </row>
    <row r="52" spans="4:1024 1026:2048 2050:3072 3074:4096 4098:5120 5122:6144 6146:7168 7170:8192 8194:9216 9218:10240 10242:11264 11266:12288 12290:13312 13314:14336 14338:15360 15362:16384" s="1" customFormat="1" ht="20.149999999999999" customHeight="1">
      <c r="D52" s="1" t="s">
        <v>146</v>
      </c>
      <c r="E52" s="124" t="s">
        <v>769</v>
      </c>
      <c r="F52" s="496"/>
      <c r="G52" s="1" t="s">
        <v>1714</v>
      </c>
      <c r="H52" s="495">
        <v>10</v>
      </c>
      <c r="J52" s="90"/>
      <c r="L52" s="90"/>
      <c r="N52" s="90"/>
      <c r="P52" s="90"/>
      <c r="R52" s="90"/>
      <c r="T52" s="90"/>
      <c r="V52" s="90"/>
      <c r="X52" s="90"/>
      <c r="Z52" s="90"/>
      <c r="AB52" s="90"/>
      <c r="AD52" s="90"/>
      <c r="AF52" s="90"/>
      <c r="AH52" s="90"/>
      <c r="AJ52" s="90"/>
      <c r="AL52" s="90"/>
      <c r="AN52" s="90"/>
      <c r="AP52" s="90"/>
      <c r="AR52" s="90"/>
      <c r="AT52" s="90"/>
      <c r="AV52" s="90"/>
      <c r="AX52" s="90"/>
      <c r="AZ52" s="90"/>
      <c r="BB52" s="90"/>
      <c r="BD52" s="90"/>
      <c r="BF52" s="90"/>
      <c r="BH52" s="90"/>
      <c r="BJ52" s="90"/>
      <c r="BL52" s="90"/>
      <c r="BN52" s="90"/>
      <c r="BP52" s="90"/>
      <c r="BR52" s="90"/>
      <c r="BT52" s="90"/>
      <c r="BV52" s="90"/>
      <c r="BX52" s="90"/>
      <c r="BZ52" s="90"/>
      <c r="CB52" s="90"/>
      <c r="CD52" s="90"/>
      <c r="CF52" s="90"/>
      <c r="CH52" s="90"/>
      <c r="CJ52" s="90"/>
      <c r="CL52" s="90"/>
      <c r="CN52" s="90"/>
      <c r="CP52" s="90"/>
      <c r="CR52" s="90"/>
      <c r="CT52" s="90"/>
      <c r="CV52" s="90"/>
      <c r="CX52" s="90"/>
      <c r="CZ52" s="90"/>
      <c r="DB52" s="90"/>
      <c r="DD52" s="90"/>
      <c r="DF52" s="90"/>
      <c r="DH52" s="90"/>
      <c r="DJ52" s="90"/>
      <c r="DL52" s="90"/>
      <c r="DN52" s="90"/>
      <c r="DP52" s="90"/>
      <c r="DR52" s="90"/>
      <c r="DT52" s="90"/>
      <c r="DV52" s="90"/>
      <c r="DX52" s="90"/>
      <c r="DZ52" s="90"/>
      <c r="EB52" s="90"/>
      <c r="ED52" s="90"/>
      <c r="EF52" s="90"/>
      <c r="EH52" s="90"/>
      <c r="EJ52" s="90"/>
      <c r="EL52" s="90"/>
      <c r="EN52" s="90"/>
      <c r="EP52" s="90"/>
      <c r="ER52" s="90"/>
      <c r="ET52" s="90"/>
      <c r="EV52" s="90"/>
      <c r="EX52" s="90"/>
      <c r="EZ52" s="90"/>
      <c r="FB52" s="90"/>
      <c r="FD52" s="90"/>
      <c r="FF52" s="90"/>
      <c r="FH52" s="90"/>
      <c r="FJ52" s="90"/>
      <c r="FL52" s="90"/>
      <c r="FN52" s="90"/>
      <c r="FP52" s="90"/>
      <c r="FR52" s="90"/>
      <c r="FT52" s="90"/>
      <c r="FV52" s="90"/>
      <c r="FX52" s="90"/>
      <c r="FZ52" s="90"/>
      <c r="GB52" s="90"/>
      <c r="GD52" s="90"/>
      <c r="GF52" s="90"/>
      <c r="GH52" s="90"/>
      <c r="GJ52" s="90"/>
      <c r="GL52" s="90"/>
      <c r="GN52" s="90"/>
      <c r="GP52" s="90"/>
      <c r="GR52" s="90"/>
      <c r="GT52" s="90"/>
      <c r="GV52" s="90"/>
      <c r="GX52" s="90"/>
      <c r="GZ52" s="90"/>
      <c r="HB52" s="90"/>
      <c r="HD52" s="90"/>
      <c r="HF52" s="90"/>
      <c r="HH52" s="90"/>
      <c r="HJ52" s="90"/>
      <c r="HL52" s="90"/>
      <c r="HN52" s="90"/>
      <c r="HP52" s="90"/>
      <c r="HR52" s="90"/>
      <c r="HT52" s="90"/>
      <c r="HV52" s="90"/>
      <c r="HX52" s="90"/>
      <c r="HZ52" s="90"/>
      <c r="IB52" s="90"/>
      <c r="ID52" s="90"/>
      <c r="IF52" s="90"/>
      <c r="IH52" s="90"/>
      <c r="IJ52" s="90"/>
      <c r="IL52" s="90"/>
      <c r="IN52" s="90"/>
      <c r="IP52" s="90"/>
      <c r="IR52" s="90"/>
      <c r="IT52" s="90"/>
      <c r="IV52" s="90"/>
      <c r="IX52" s="90"/>
      <c r="IZ52" s="90"/>
      <c r="JB52" s="90"/>
      <c r="JD52" s="90"/>
      <c r="JF52" s="90"/>
      <c r="JH52" s="90"/>
      <c r="JJ52" s="90"/>
      <c r="JL52" s="90"/>
      <c r="JN52" s="90"/>
      <c r="JP52" s="90"/>
      <c r="JR52" s="90"/>
      <c r="JT52" s="90"/>
      <c r="JV52" s="90"/>
      <c r="JX52" s="90"/>
      <c r="JZ52" s="90"/>
      <c r="KB52" s="90"/>
      <c r="KD52" s="90"/>
      <c r="KF52" s="90"/>
      <c r="KH52" s="90"/>
      <c r="KJ52" s="90"/>
      <c r="KL52" s="90"/>
      <c r="KN52" s="90"/>
      <c r="KP52" s="90"/>
      <c r="KR52" s="90"/>
      <c r="KT52" s="90"/>
      <c r="KV52" s="90"/>
      <c r="KX52" s="90"/>
      <c r="KZ52" s="90"/>
      <c r="LB52" s="90"/>
      <c r="LD52" s="90"/>
      <c r="LF52" s="90"/>
      <c r="LH52" s="90"/>
      <c r="LJ52" s="90"/>
      <c r="LL52" s="90"/>
      <c r="LN52" s="90"/>
      <c r="LP52" s="90"/>
      <c r="LR52" s="90"/>
      <c r="LT52" s="90"/>
      <c r="LV52" s="90"/>
      <c r="LX52" s="90"/>
      <c r="LZ52" s="90"/>
      <c r="MB52" s="90"/>
      <c r="MD52" s="90"/>
      <c r="MF52" s="90"/>
      <c r="MH52" s="90"/>
      <c r="MJ52" s="90"/>
      <c r="ML52" s="90"/>
      <c r="MN52" s="90"/>
      <c r="MP52" s="90"/>
      <c r="MR52" s="90"/>
      <c r="MT52" s="90"/>
      <c r="MV52" s="90"/>
      <c r="MX52" s="90"/>
      <c r="MZ52" s="90"/>
      <c r="NB52" s="90"/>
      <c r="ND52" s="90"/>
      <c r="NF52" s="90"/>
      <c r="NH52" s="90"/>
      <c r="NJ52" s="90"/>
      <c r="NL52" s="90"/>
      <c r="NN52" s="90"/>
      <c r="NP52" s="90"/>
      <c r="NR52" s="90"/>
      <c r="NT52" s="90"/>
      <c r="NV52" s="90"/>
      <c r="NX52" s="90"/>
      <c r="NZ52" s="90"/>
      <c r="OB52" s="90"/>
      <c r="OD52" s="90"/>
      <c r="OF52" s="90"/>
      <c r="OH52" s="90"/>
      <c r="OJ52" s="90"/>
      <c r="OL52" s="90"/>
      <c r="ON52" s="90"/>
      <c r="OP52" s="90"/>
      <c r="OR52" s="90"/>
      <c r="OT52" s="90"/>
      <c r="OV52" s="90"/>
      <c r="OX52" s="90"/>
      <c r="OZ52" s="90"/>
      <c r="PB52" s="90"/>
      <c r="PD52" s="90"/>
      <c r="PF52" s="90"/>
      <c r="PH52" s="90"/>
      <c r="PJ52" s="90"/>
      <c r="PL52" s="90"/>
      <c r="PN52" s="90"/>
      <c r="PP52" s="90"/>
      <c r="PR52" s="90"/>
      <c r="PT52" s="90"/>
      <c r="PV52" s="90"/>
      <c r="PX52" s="90"/>
      <c r="PZ52" s="90"/>
      <c r="QB52" s="90"/>
      <c r="QD52" s="90"/>
      <c r="QF52" s="90"/>
      <c r="QH52" s="90"/>
      <c r="QJ52" s="90"/>
      <c r="QL52" s="90"/>
      <c r="QN52" s="90"/>
      <c r="QP52" s="90"/>
      <c r="QR52" s="90"/>
      <c r="QT52" s="90"/>
      <c r="QV52" s="90"/>
      <c r="QX52" s="90"/>
      <c r="QZ52" s="90"/>
      <c r="RB52" s="90"/>
      <c r="RD52" s="90"/>
      <c r="RF52" s="90"/>
      <c r="RH52" s="90"/>
      <c r="RJ52" s="90"/>
      <c r="RL52" s="90"/>
      <c r="RN52" s="90"/>
      <c r="RP52" s="90"/>
      <c r="RR52" s="90"/>
      <c r="RT52" s="90"/>
      <c r="RV52" s="90"/>
      <c r="RX52" s="90"/>
      <c r="RZ52" s="90"/>
      <c r="SB52" s="90"/>
      <c r="SD52" s="90"/>
      <c r="SF52" s="90"/>
      <c r="SH52" s="90"/>
      <c r="SJ52" s="90"/>
      <c r="SL52" s="90"/>
      <c r="SN52" s="90"/>
      <c r="SP52" s="90"/>
      <c r="SR52" s="90"/>
      <c r="ST52" s="90"/>
      <c r="SV52" s="90"/>
      <c r="SX52" s="90"/>
      <c r="SZ52" s="90"/>
      <c r="TB52" s="90"/>
      <c r="TD52" s="90"/>
      <c r="TF52" s="90"/>
      <c r="TH52" s="90"/>
      <c r="TJ52" s="90"/>
      <c r="TL52" s="90"/>
      <c r="TN52" s="90"/>
      <c r="TP52" s="90"/>
      <c r="TR52" s="90"/>
      <c r="TT52" s="90"/>
      <c r="TV52" s="90"/>
      <c r="TX52" s="90"/>
      <c r="TZ52" s="90"/>
      <c r="UB52" s="90"/>
      <c r="UD52" s="90"/>
      <c r="UF52" s="90"/>
      <c r="UH52" s="90"/>
      <c r="UJ52" s="90"/>
      <c r="UL52" s="90"/>
      <c r="UN52" s="90"/>
      <c r="UP52" s="90"/>
      <c r="UR52" s="90"/>
      <c r="UT52" s="90"/>
      <c r="UV52" s="90"/>
      <c r="UX52" s="90"/>
      <c r="UZ52" s="90"/>
      <c r="VB52" s="90"/>
      <c r="VD52" s="90"/>
      <c r="VF52" s="90"/>
      <c r="VH52" s="90"/>
      <c r="VJ52" s="90"/>
      <c r="VL52" s="90"/>
      <c r="VN52" s="90"/>
      <c r="VP52" s="90"/>
      <c r="VR52" s="90"/>
      <c r="VT52" s="90"/>
      <c r="VV52" s="90"/>
      <c r="VX52" s="90"/>
      <c r="VZ52" s="90"/>
      <c r="WB52" s="90"/>
      <c r="WD52" s="90"/>
      <c r="WF52" s="90"/>
      <c r="WH52" s="90"/>
      <c r="WJ52" s="90"/>
      <c r="WL52" s="90"/>
      <c r="WN52" s="90"/>
      <c r="WP52" s="90"/>
      <c r="WR52" s="90"/>
      <c r="WT52" s="90"/>
      <c r="WV52" s="90"/>
      <c r="WX52" s="90"/>
      <c r="WZ52" s="90"/>
      <c r="XB52" s="90"/>
      <c r="XD52" s="90"/>
      <c r="XF52" s="90"/>
      <c r="XH52" s="90"/>
      <c r="XJ52" s="90"/>
      <c r="XL52" s="90"/>
      <c r="XN52" s="90"/>
      <c r="XP52" s="90"/>
      <c r="XR52" s="90"/>
      <c r="XT52" s="90"/>
      <c r="XV52" s="90"/>
      <c r="XX52" s="90"/>
      <c r="XZ52" s="90"/>
      <c r="YB52" s="90"/>
      <c r="YD52" s="90"/>
      <c r="YF52" s="90"/>
      <c r="YH52" s="90"/>
      <c r="YJ52" s="90"/>
      <c r="YL52" s="90"/>
      <c r="YN52" s="90"/>
      <c r="YP52" s="90"/>
      <c r="YR52" s="90"/>
      <c r="YT52" s="90"/>
      <c r="YV52" s="90"/>
      <c r="YX52" s="90"/>
      <c r="YZ52" s="90"/>
      <c r="ZB52" s="90"/>
      <c r="ZD52" s="90"/>
      <c r="ZF52" s="90"/>
      <c r="ZH52" s="90"/>
      <c r="ZJ52" s="90"/>
      <c r="ZL52" s="90"/>
      <c r="ZN52" s="90"/>
      <c r="ZP52" s="90"/>
      <c r="ZR52" s="90"/>
      <c r="ZT52" s="90"/>
      <c r="ZV52" s="90"/>
      <c r="ZX52" s="90"/>
      <c r="ZZ52" s="90"/>
      <c r="AAB52" s="90"/>
      <c r="AAD52" s="90"/>
      <c r="AAF52" s="90"/>
      <c r="AAH52" s="90"/>
      <c r="AAJ52" s="90"/>
      <c r="AAL52" s="90"/>
      <c r="AAN52" s="90"/>
      <c r="AAP52" s="90"/>
      <c r="AAR52" s="90"/>
      <c r="AAT52" s="90"/>
      <c r="AAV52" s="90"/>
      <c r="AAX52" s="90"/>
      <c r="AAZ52" s="90"/>
      <c r="ABB52" s="90"/>
      <c r="ABD52" s="90"/>
      <c r="ABF52" s="90"/>
      <c r="ABH52" s="90"/>
      <c r="ABJ52" s="90"/>
      <c r="ABL52" s="90"/>
      <c r="ABN52" s="90"/>
      <c r="ABP52" s="90"/>
      <c r="ABR52" s="90"/>
      <c r="ABT52" s="90"/>
      <c r="ABV52" s="90"/>
      <c r="ABX52" s="90"/>
      <c r="ABZ52" s="90"/>
      <c r="ACB52" s="90"/>
      <c r="ACD52" s="90"/>
      <c r="ACF52" s="90"/>
      <c r="ACH52" s="90"/>
      <c r="ACJ52" s="90"/>
      <c r="ACL52" s="90"/>
      <c r="ACN52" s="90"/>
      <c r="ACP52" s="90"/>
      <c r="ACR52" s="90"/>
      <c r="ACT52" s="90"/>
      <c r="ACV52" s="90"/>
      <c r="ACX52" s="90"/>
      <c r="ACZ52" s="90"/>
      <c r="ADB52" s="90"/>
      <c r="ADD52" s="90"/>
      <c r="ADF52" s="90"/>
      <c r="ADH52" s="90"/>
      <c r="ADJ52" s="90"/>
      <c r="ADL52" s="90"/>
      <c r="ADN52" s="90"/>
      <c r="ADP52" s="90"/>
      <c r="ADR52" s="90"/>
      <c r="ADT52" s="90"/>
      <c r="ADV52" s="90"/>
      <c r="ADX52" s="90"/>
      <c r="ADZ52" s="90"/>
      <c r="AEB52" s="90"/>
      <c r="AED52" s="90"/>
      <c r="AEF52" s="90"/>
      <c r="AEH52" s="90"/>
      <c r="AEJ52" s="90"/>
      <c r="AEL52" s="90"/>
      <c r="AEN52" s="90"/>
      <c r="AEP52" s="90"/>
      <c r="AER52" s="90"/>
      <c r="AET52" s="90"/>
      <c r="AEV52" s="90"/>
      <c r="AEX52" s="90"/>
      <c r="AEZ52" s="90"/>
      <c r="AFB52" s="90"/>
      <c r="AFD52" s="90"/>
      <c r="AFF52" s="90"/>
      <c r="AFH52" s="90"/>
      <c r="AFJ52" s="90"/>
      <c r="AFL52" s="90"/>
      <c r="AFN52" s="90"/>
      <c r="AFP52" s="90"/>
      <c r="AFR52" s="90"/>
      <c r="AFT52" s="90"/>
      <c r="AFV52" s="90"/>
      <c r="AFX52" s="90"/>
      <c r="AFZ52" s="90"/>
      <c r="AGB52" s="90"/>
      <c r="AGD52" s="90"/>
      <c r="AGF52" s="90"/>
      <c r="AGH52" s="90"/>
      <c r="AGJ52" s="90"/>
      <c r="AGL52" s="90"/>
      <c r="AGN52" s="90"/>
      <c r="AGP52" s="90"/>
      <c r="AGR52" s="90"/>
      <c r="AGT52" s="90"/>
      <c r="AGV52" s="90"/>
      <c r="AGX52" s="90"/>
      <c r="AGZ52" s="90"/>
      <c r="AHB52" s="90"/>
      <c r="AHD52" s="90"/>
      <c r="AHF52" s="90"/>
      <c r="AHH52" s="90"/>
      <c r="AHJ52" s="90"/>
      <c r="AHL52" s="90"/>
      <c r="AHN52" s="90"/>
      <c r="AHP52" s="90"/>
      <c r="AHR52" s="90"/>
      <c r="AHT52" s="90"/>
      <c r="AHV52" s="90"/>
      <c r="AHX52" s="90"/>
      <c r="AHZ52" s="90"/>
      <c r="AIB52" s="90"/>
      <c r="AID52" s="90"/>
      <c r="AIF52" s="90"/>
      <c r="AIH52" s="90"/>
      <c r="AIJ52" s="90"/>
      <c r="AIL52" s="90"/>
      <c r="AIN52" s="90"/>
      <c r="AIP52" s="90"/>
      <c r="AIR52" s="90"/>
      <c r="AIT52" s="90"/>
      <c r="AIV52" s="90"/>
      <c r="AIX52" s="90"/>
      <c r="AIZ52" s="90"/>
      <c r="AJB52" s="90"/>
      <c r="AJD52" s="90"/>
      <c r="AJF52" s="90"/>
      <c r="AJH52" s="90"/>
      <c r="AJJ52" s="90"/>
      <c r="AJL52" s="90"/>
      <c r="AJN52" s="90"/>
      <c r="AJP52" s="90"/>
      <c r="AJR52" s="90"/>
      <c r="AJT52" s="90"/>
      <c r="AJV52" s="90"/>
      <c r="AJX52" s="90"/>
      <c r="AJZ52" s="90"/>
      <c r="AKB52" s="90"/>
      <c r="AKD52" s="90"/>
      <c r="AKF52" s="90"/>
      <c r="AKH52" s="90"/>
      <c r="AKJ52" s="90"/>
      <c r="AKL52" s="90"/>
      <c r="AKN52" s="90"/>
      <c r="AKP52" s="90"/>
      <c r="AKR52" s="90"/>
      <c r="AKT52" s="90"/>
      <c r="AKV52" s="90"/>
      <c r="AKX52" s="90"/>
      <c r="AKZ52" s="90"/>
      <c r="ALB52" s="90"/>
      <c r="ALD52" s="90"/>
      <c r="ALF52" s="90"/>
      <c r="ALH52" s="90"/>
      <c r="ALJ52" s="90"/>
      <c r="ALL52" s="90"/>
      <c r="ALN52" s="90"/>
      <c r="ALP52" s="90"/>
      <c r="ALR52" s="90"/>
      <c r="ALT52" s="90"/>
      <c r="ALV52" s="90"/>
      <c r="ALX52" s="90"/>
      <c r="ALZ52" s="90"/>
      <c r="AMB52" s="90"/>
      <c r="AMD52" s="90"/>
      <c r="AMF52" s="90"/>
      <c r="AMH52" s="90"/>
      <c r="AMJ52" s="90"/>
      <c r="AML52" s="90"/>
      <c r="AMN52" s="90"/>
      <c r="AMP52" s="90"/>
      <c r="AMR52" s="90"/>
      <c r="AMT52" s="90"/>
      <c r="AMV52" s="90"/>
      <c r="AMX52" s="90"/>
      <c r="AMZ52" s="90"/>
      <c r="ANB52" s="90"/>
      <c r="AND52" s="90"/>
      <c r="ANF52" s="90"/>
      <c r="ANH52" s="90"/>
      <c r="ANJ52" s="90"/>
      <c r="ANL52" s="90"/>
      <c r="ANN52" s="90"/>
      <c r="ANP52" s="90"/>
      <c r="ANR52" s="90"/>
      <c r="ANT52" s="90"/>
      <c r="ANV52" s="90"/>
      <c r="ANX52" s="90"/>
      <c r="ANZ52" s="90"/>
      <c r="AOB52" s="90"/>
      <c r="AOD52" s="90"/>
      <c r="AOF52" s="90"/>
      <c r="AOH52" s="90"/>
      <c r="AOJ52" s="90"/>
      <c r="AOL52" s="90"/>
      <c r="AON52" s="90"/>
      <c r="AOP52" s="90"/>
      <c r="AOR52" s="90"/>
      <c r="AOT52" s="90"/>
      <c r="AOV52" s="90"/>
      <c r="AOX52" s="90"/>
      <c r="AOZ52" s="90"/>
      <c r="APB52" s="90"/>
      <c r="APD52" s="90"/>
      <c r="APF52" s="90"/>
      <c r="APH52" s="90"/>
      <c r="APJ52" s="90"/>
      <c r="APL52" s="90"/>
      <c r="APN52" s="90"/>
      <c r="APP52" s="90"/>
      <c r="APR52" s="90"/>
      <c r="APT52" s="90"/>
      <c r="APV52" s="90"/>
      <c r="APX52" s="90"/>
      <c r="APZ52" s="90"/>
      <c r="AQB52" s="90"/>
      <c r="AQD52" s="90"/>
      <c r="AQF52" s="90"/>
      <c r="AQH52" s="90"/>
      <c r="AQJ52" s="90"/>
      <c r="AQL52" s="90"/>
      <c r="AQN52" s="90"/>
      <c r="AQP52" s="90"/>
      <c r="AQR52" s="90"/>
      <c r="AQT52" s="90"/>
      <c r="AQV52" s="90"/>
      <c r="AQX52" s="90"/>
      <c r="AQZ52" s="90"/>
      <c r="ARB52" s="90"/>
      <c r="ARD52" s="90"/>
      <c r="ARF52" s="90"/>
      <c r="ARH52" s="90"/>
      <c r="ARJ52" s="90"/>
      <c r="ARL52" s="90"/>
      <c r="ARN52" s="90"/>
      <c r="ARP52" s="90"/>
      <c r="ARR52" s="90"/>
      <c r="ART52" s="90"/>
      <c r="ARV52" s="90"/>
      <c r="ARX52" s="90"/>
      <c r="ARZ52" s="90"/>
      <c r="ASB52" s="90"/>
      <c r="ASD52" s="90"/>
      <c r="ASF52" s="90"/>
      <c r="ASH52" s="90"/>
      <c r="ASJ52" s="90"/>
      <c r="ASL52" s="90"/>
      <c r="ASN52" s="90"/>
      <c r="ASP52" s="90"/>
      <c r="ASR52" s="90"/>
      <c r="AST52" s="90"/>
      <c r="ASV52" s="90"/>
      <c r="ASX52" s="90"/>
      <c r="ASZ52" s="90"/>
      <c r="ATB52" s="90"/>
      <c r="ATD52" s="90"/>
      <c r="ATF52" s="90"/>
      <c r="ATH52" s="90"/>
      <c r="ATJ52" s="90"/>
      <c r="ATL52" s="90"/>
      <c r="ATN52" s="90"/>
      <c r="ATP52" s="90"/>
      <c r="ATR52" s="90"/>
      <c r="ATT52" s="90"/>
      <c r="ATV52" s="90"/>
      <c r="ATX52" s="90"/>
      <c r="ATZ52" s="90"/>
      <c r="AUB52" s="90"/>
      <c r="AUD52" s="90"/>
      <c r="AUF52" s="90"/>
      <c r="AUH52" s="90"/>
      <c r="AUJ52" s="90"/>
      <c r="AUL52" s="90"/>
      <c r="AUN52" s="90"/>
      <c r="AUP52" s="90"/>
      <c r="AUR52" s="90"/>
      <c r="AUT52" s="90"/>
      <c r="AUV52" s="90"/>
      <c r="AUX52" s="90"/>
      <c r="AUZ52" s="90"/>
      <c r="AVB52" s="90"/>
      <c r="AVD52" s="90"/>
      <c r="AVF52" s="90"/>
      <c r="AVH52" s="90"/>
      <c r="AVJ52" s="90"/>
      <c r="AVL52" s="90"/>
      <c r="AVN52" s="90"/>
      <c r="AVP52" s="90"/>
      <c r="AVR52" s="90"/>
      <c r="AVT52" s="90"/>
      <c r="AVV52" s="90"/>
      <c r="AVX52" s="90"/>
      <c r="AVZ52" s="90"/>
      <c r="AWB52" s="90"/>
      <c r="AWD52" s="90"/>
      <c r="AWF52" s="90"/>
      <c r="AWH52" s="90"/>
      <c r="AWJ52" s="90"/>
      <c r="AWL52" s="90"/>
      <c r="AWN52" s="90"/>
      <c r="AWP52" s="90"/>
      <c r="AWR52" s="90"/>
      <c r="AWT52" s="90"/>
      <c r="AWV52" s="90"/>
      <c r="AWX52" s="90"/>
      <c r="AWZ52" s="90"/>
      <c r="AXB52" s="90"/>
      <c r="AXD52" s="90"/>
      <c r="AXF52" s="90"/>
      <c r="AXH52" s="90"/>
      <c r="AXJ52" s="90"/>
      <c r="AXL52" s="90"/>
      <c r="AXN52" s="90"/>
      <c r="AXP52" s="90"/>
      <c r="AXR52" s="90"/>
      <c r="AXT52" s="90"/>
      <c r="AXV52" s="90"/>
      <c r="AXX52" s="90"/>
      <c r="AXZ52" s="90"/>
      <c r="AYB52" s="90"/>
      <c r="AYD52" s="90"/>
      <c r="AYF52" s="90"/>
      <c r="AYH52" s="90"/>
      <c r="AYJ52" s="90"/>
      <c r="AYL52" s="90"/>
      <c r="AYN52" s="90"/>
      <c r="AYP52" s="90"/>
      <c r="AYR52" s="90"/>
      <c r="AYT52" s="90"/>
      <c r="AYV52" s="90"/>
      <c r="AYX52" s="90"/>
      <c r="AYZ52" s="90"/>
      <c r="AZB52" s="90"/>
      <c r="AZD52" s="90"/>
      <c r="AZF52" s="90"/>
      <c r="AZH52" s="90"/>
      <c r="AZJ52" s="90"/>
      <c r="AZL52" s="90"/>
      <c r="AZN52" s="90"/>
      <c r="AZP52" s="90"/>
      <c r="AZR52" s="90"/>
      <c r="AZT52" s="90"/>
      <c r="AZV52" s="90"/>
      <c r="AZX52" s="90"/>
      <c r="AZZ52" s="90"/>
      <c r="BAB52" s="90"/>
      <c r="BAD52" s="90"/>
      <c r="BAF52" s="90"/>
      <c r="BAH52" s="90"/>
      <c r="BAJ52" s="90"/>
      <c r="BAL52" s="90"/>
      <c r="BAN52" s="90"/>
      <c r="BAP52" s="90"/>
      <c r="BAR52" s="90"/>
      <c r="BAT52" s="90"/>
      <c r="BAV52" s="90"/>
      <c r="BAX52" s="90"/>
      <c r="BAZ52" s="90"/>
      <c r="BBB52" s="90"/>
      <c r="BBD52" s="90"/>
      <c r="BBF52" s="90"/>
      <c r="BBH52" s="90"/>
      <c r="BBJ52" s="90"/>
      <c r="BBL52" s="90"/>
      <c r="BBN52" s="90"/>
      <c r="BBP52" s="90"/>
      <c r="BBR52" s="90"/>
      <c r="BBT52" s="90"/>
      <c r="BBV52" s="90"/>
      <c r="BBX52" s="90"/>
      <c r="BBZ52" s="90"/>
      <c r="BCB52" s="90"/>
      <c r="BCD52" s="90"/>
      <c r="BCF52" s="90"/>
      <c r="BCH52" s="90"/>
      <c r="BCJ52" s="90"/>
      <c r="BCL52" s="90"/>
      <c r="BCN52" s="90"/>
      <c r="BCP52" s="90"/>
      <c r="BCR52" s="90"/>
      <c r="BCT52" s="90"/>
      <c r="BCV52" s="90"/>
      <c r="BCX52" s="90"/>
      <c r="BCZ52" s="90"/>
      <c r="BDB52" s="90"/>
      <c r="BDD52" s="90"/>
      <c r="BDF52" s="90"/>
      <c r="BDH52" s="90"/>
      <c r="BDJ52" s="90"/>
      <c r="BDL52" s="90"/>
      <c r="BDN52" s="90"/>
      <c r="BDP52" s="90"/>
      <c r="BDR52" s="90"/>
      <c r="BDT52" s="90"/>
      <c r="BDV52" s="90"/>
      <c r="BDX52" s="90"/>
      <c r="BDZ52" s="90"/>
      <c r="BEB52" s="90"/>
      <c r="BED52" s="90"/>
      <c r="BEF52" s="90"/>
      <c r="BEH52" s="90"/>
      <c r="BEJ52" s="90"/>
      <c r="BEL52" s="90"/>
      <c r="BEN52" s="90"/>
      <c r="BEP52" s="90"/>
      <c r="BER52" s="90"/>
      <c r="BET52" s="90"/>
      <c r="BEV52" s="90"/>
      <c r="BEX52" s="90"/>
      <c r="BEZ52" s="90"/>
      <c r="BFB52" s="90"/>
      <c r="BFD52" s="90"/>
      <c r="BFF52" s="90"/>
      <c r="BFH52" s="90"/>
      <c r="BFJ52" s="90"/>
      <c r="BFL52" s="90"/>
      <c r="BFN52" s="90"/>
      <c r="BFP52" s="90"/>
      <c r="BFR52" s="90"/>
      <c r="BFT52" s="90"/>
      <c r="BFV52" s="90"/>
      <c r="BFX52" s="90"/>
      <c r="BFZ52" s="90"/>
      <c r="BGB52" s="90"/>
      <c r="BGD52" s="90"/>
      <c r="BGF52" s="90"/>
      <c r="BGH52" s="90"/>
      <c r="BGJ52" s="90"/>
      <c r="BGL52" s="90"/>
      <c r="BGN52" s="90"/>
      <c r="BGP52" s="90"/>
      <c r="BGR52" s="90"/>
      <c r="BGT52" s="90"/>
      <c r="BGV52" s="90"/>
      <c r="BGX52" s="90"/>
      <c r="BGZ52" s="90"/>
      <c r="BHB52" s="90"/>
      <c r="BHD52" s="90"/>
      <c r="BHF52" s="90"/>
      <c r="BHH52" s="90"/>
      <c r="BHJ52" s="90"/>
      <c r="BHL52" s="90"/>
      <c r="BHN52" s="90"/>
      <c r="BHP52" s="90"/>
      <c r="BHR52" s="90"/>
      <c r="BHT52" s="90"/>
      <c r="BHV52" s="90"/>
      <c r="BHX52" s="90"/>
      <c r="BHZ52" s="90"/>
      <c r="BIB52" s="90"/>
      <c r="BID52" s="90"/>
      <c r="BIF52" s="90"/>
      <c r="BIH52" s="90"/>
      <c r="BIJ52" s="90"/>
      <c r="BIL52" s="90"/>
      <c r="BIN52" s="90"/>
      <c r="BIP52" s="90"/>
      <c r="BIR52" s="90"/>
      <c r="BIT52" s="90"/>
      <c r="BIV52" s="90"/>
      <c r="BIX52" s="90"/>
      <c r="BIZ52" s="90"/>
      <c r="BJB52" s="90"/>
      <c r="BJD52" s="90"/>
      <c r="BJF52" s="90"/>
      <c r="BJH52" s="90"/>
      <c r="BJJ52" s="90"/>
      <c r="BJL52" s="90"/>
      <c r="BJN52" s="90"/>
      <c r="BJP52" s="90"/>
      <c r="BJR52" s="90"/>
      <c r="BJT52" s="90"/>
      <c r="BJV52" s="90"/>
      <c r="BJX52" s="90"/>
      <c r="BJZ52" s="90"/>
      <c r="BKB52" s="90"/>
      <c r="BKD52" s="90"/>
      <c r="BKF52" s="90"/>
      <c r="BKH52" s="90"/>
      <c r="BKJ52" s="90"/>
      <c r="BKL52" s="90"/>
      <c r="BKN52" s="90"/>
      <c r="BKP52" s="90"/>
      <c r="BKR52" s="90"/>
      <c r="BKT52" s="90"/>
      <c r="BKV52" s="90"/>
      <c r="BKX52" s="90"/>
      <c r="BKZ52" s="90"/>
      <c r="BLB52" s="90"/>
      <c r="BLD52" s="90"/>
      <c r="BLF52" s="90"/>
      <c r="BLH52" s="90"/>
      <c r="BLJ52" s="90"/>
      <c r="BLL52" s="90"/>
      <c r="BLN52" s="90"/>
      <c r="BLP52" s="90"/>
      <c r="BLR52" s="90"/>
      <c r="BLT52" s="90"/>
      <c r="BLV52" s="90"/>
      <c r="BLX52" s="90"/>
      <c r="BLZ52" s="90"/>
      <c r="BMB52" s="90"/>
      <c r="BMD52" s="90"/>
      <c r="BMF52" s="90"/>
      <c r="BMH52" s="90"/>
      <c r="BMJ52" s="90"/>
      <c r="BML52" s="90"/>
      <c r="BMN52" s="90"/>
      <c r="BMP52" s="90"/>
      <c r="BMR52" s="90"/>
      <c r="BMT52" s="90"/>
      <c r="BMV52" s="90"/>
      <c r="BMX52" s="90"/>
      <c r="BMZ52" s="90"/>
      <c r="BNB52" s="90"/>
      <c r="BND52" s="90"/>
      <c r="BNF52" s="90"/>
      <c r="BNH52" s="90"/>
      <c r="BNJ52" s="90"/>
      <c r="BNL52" s="90"/>
      <c r="BNN52" s="90"/>
      <c r="BNP52" s="90"/>
      <c r="BNR52" s="90"/>
      <c r="BNT52" s="90"/>
      <c r="BNV52" s="90"/>
      <c r="BNX52" s="90"/>
      <c r="BNZ52" s="90"/>
      <c r="BOB52" s="90"/>
      <c r="BOD52" s="90"/>
      <c r="BOF52" s="90"/>
      <c r="BOH52" s="90"/>
      <c r="BOJ52" s="90"/>
      <c r="BOL52" s="90"/>
      <c r="BON52" s="90"/>
      <c r="BOP52" s="90"/>
      <c r="BOR52" s="90"/>
      <c r="BOT52" s="90"/>
      <c r="BOV52" s="90"/>
      <c r="BOX52" s="90"/>
      <c r="BOZ52" s="90"/>
      <c r="BPB52" s="90"/>
      <c r="BPD52" s="90"/>
      <c r="BPF52" s="90"/>
      <c r="BPH52" s="90"/>
      <c r="BPJ52" s="90"/>
      <c r="BPL52" s="90"/>
      <c r="BPN52" s="90"/>
      <c r="BPP52" s="90"/>
      <c r="BPR52" s="90"/>
      <c r="BPT52" s="90"/>
      <c r="BPV52" s="90"/>
      <c r="BPX52" s="90"/>
      <c r="BPZ52" s="90"/>
      <c r="BQB52" s="90"/>
      <c r="BQD52" s="90"/>
      <c r="BQF52" s="90"/>
      <c r="BQH52" s="90"/>
      <c r="BQJ52" s="90"/>
      <c r="BQL52" s="90"/>
      <c r="BQN52" s="90"/>
      <c r="BQP52" s="90"/>
      <c r="BQR52" s="90"/>
      <c r="BQT52" s="90"/>
      <c r="BQV52" s="90"/>
      <c r="BQX52" s="90"/>
      <c r="BQZ52" s="90"/>
      <c r="BRB52" s="90"/>
      <c r="BRD52" s="90"/>
      <c r="BRF52" s="90"/>
      <c r="BRH52" s="90"/>
      <c r="BRJ52" s="90"/>
      <c r="BRL52" s="90"/>
      <c r="BRN52" s="90"/>
      <c r="BRP52" s="90"/>
      <c r="BRR52" s="90"/>
      <c r="BRT52" s="90"/>
      <c r="BRV52" s="90"/>
      <c r="BRX52" s="90"/>
      <c r="BRZ52" s="90"/>
      <c r="BSB52" s="90"/>
      <c r="BSD52" s="90"/>
      <c r="BSF52" s="90"/>
      <c r="BSH52" s="90"/>
      <c r="BSJ52" s="90"/>
      <c r="BSL52" s="90"/>
      <c r="BSN52" s="90"/>
      <c r="BSP52" s="90"/>
      <c r="BSR52" s="90"/>
      <c r="BST52" s="90"/>
      <c r="BSV52" s="90"/>
      <c r="BSX52" s="90"/>
      <c r="BSZ52" s="90"/>
      <c r="BTB52" s="90"/>
      <c r="BTD52" s="90"/>
      <c r="BTF52" s="90"/>
      <c r="BTH52" s="90"/>
      <c r="BTJ52" s="90"/>
      <c r="BTL52" s="90"/>
      <c r="BTN52" s="90"/>
      <c r="BTP52" s="90"/>
      <c r="BTR52" s="90"/>
      <c r="BTT52" s="90"/>
      <c r="BTV52" s="90"/>
      <c r="BTX52" s="90"/>
      <c r="BTZ52" s="90"/>
      <c r="BUB52" s="90"/>
      <c r="BUD52" s="90"/>
      <c r="BUF52" s="90"/>
      <c r="BUH52" s="90"/>
      <c r="BUJ52" s="90"/>
      <c r="BUL52" s="90"/>
      <c r="BUN52" s="90"/>
      <c r="BUP52" s="90"/>
      <c r="BUR52" s="90"/>
      <c r="BUT52" s="90"/>
      <c r="BUV52" s="90"/>
      <c r="BUX52" s="90"/>
      <c r="BUZ52" s="90"/>
      <c r="BVB52" s="90"/>
      <c r="BVD52" s="90"/>
      <c r="BVF52" s="90"/>
      <c r="BVH52" s="90"/>
      <c r="BVJ52" s="90"/>
      <c r="BVL52" s="90"/>
      <c r="BVN52" s="90"/>
      <c r="BVP52" s="90"/>
      <c r="BVR52" s="90"/>
      <c r="BVT52" s="90"/>
      <c r="BVV52" s="90"/>
      <c r="BVX52" s="90"/>
      <c r="BVZ52" s="90"/>
      <c r="BWB52" s="90"/>
      <c r="BWD52" s="90"/>
      <c r="BWF52" s="90"/>
      <c r="BWH52" s="90"/>
      <c r="BWJ52" s="90"/>
      <c r="BWL52" s="90"/>
      <c r="BWN52" s="90"/>
      <c r="BWP52" s="90"/>
      <c r="BWR52" s="90"/>
      <c r="BWT52" s="90"/>
      <c r="BWV52" s="90"/>
      <c r="BWX52" s="90"/>
      <c r="BWZ52" s="90"/>
      <c r="BXB52" s="90"/>
      <c r="BXD52" s="90"/>
      <c r="BXF52" s="90"/>
      <c r="BXH52" s="90"/>
      <c r="BXJ52" s="90"/>
      <c r="BXL52" s="90"/>
      <c r="BXN52" s="90"/>
      <c r="BXP52" s="90"/>
      <c r="BXR52" s="90"/>
      <c r="BXT52" s="90"/>
      <c r="BXV52" s="90"/>
      <c r="BXX52" s="90"/>
      <c r="BXZ52" s="90"/>
      <c r="BYB52" s="90"/>
      <c r="BYD52" s="90"/>
      <c r="BYF52" s="90"/>
      <c r="BYH52" s="90"/>
      <c r="BYJ52" s="90"/>
      <c r="BYL52" s="90"/>
      <c r="BYN52" s="90"/>
      <c r="BYP52" s="90"/>
      <c r="BYR52" s="90"/>
      <c r="BYT52" s="90"/>
      <c r="BYV52" s="90"/>
      <c r="BYX52" s="90"/>
      <c r="BYZ52" s="90"/>
      <c r="BZB52" s="90"/>
      <c r="BZD52" s="90"/>
      <c r="BZF52" s="90"/>
      <c r="BZH52" s="90"/>
      <c r="BZJ52" s="90"/>
      <c r="BZL52" s="90"/>
      <c r="BZN52" s="90"/>
      <c r="BZP52" s="90"/>
      <c r="BZR52" s="90"/>
      <c r="BZT52" s="90"/>
      <c r="BZV52" s="90"/>
      <c r="BZX52" s="90"/>
      <c r="BZZ52" s="90"/>
      <c r="CAB52" s="90"/>
      <c r="CAD52" s="90"/>
      <c r="CAF52" s="90"/>
      <c r="CAH52" s="90"/>
      <c r="CAJ52" s="90"/>
      <c r="CAL52" s="90"/>
      <c r="CAN52" s="90"/>
      <c r="CAP52" s="90"/>
      <c r="CAR52" s="90"/>
      <c r="CAT52" s="90"/>
      <c r="CAV52" s="90"/>
      <c r="CAX52" s="90"/>
      <c r="CAZ52" s="90"/>
      <c r="CBB52" s="90"/>
      <c r="CBD52" s="90"/>
      <c r="CBF52" s="90"/>
      <c r="CBH52" s="90"/>
      <c r="CBJ52" s="90"/>
      <c r="CBL52" s="90"/>
      <c r="CBN52" s="90"/>
      <c r="CBP52" s="90"/>
      <c r="CBR52" s="90"/>
      <c r="CBT52" s="90"/>
      <c r="CBV52" s="90"/>
      <c r="CBX52" s="90"/>
      <c r="CBZ52" s="90"/>
      <c r="CCB52" s="90"/>
      <c r="CCD52" s="90"/>
      <c r="CCF52" s="90"/>
      <c r="CCH52" s="90"/>
      <c r="CCJ52" s="90"/>
      <c r="CCL52" s="90"/>
      <c r="CCN52" s="90"/>
      <c r="CCP52" s="90"/>
      <c r="CCR52" s="90"/>
      <c r="CCT52" s="90"/>
      <c r="CCV52" s="90"/>
      <c r="CCX52" s="90"/>
      <c r="CCZ52" s="90"/>
      <c r="CDB52" s="90"/>
      <c r="CDD52" s="90"/>
      <c r="CDF52" s="90"/>
      <c r="CDH52" s="90"/>
      <c r="CDJ52" s="90"/>
      <c r="CDL52" s="90"/>
      <c r="CDN52" s="90"/>
      <c r="CDP52" s="90"/>
      <c r="CDR52" s="90"/>
      <c r="CDT52" s="90"/>
      <c r="CDV52" s="90"/>
      <c r="CDX52" s="90"/>
      <c r="CDZ52" s="90"/>
      <c r="CEB52" s="90"/>
      <c r="CED52" s="90"/>
      <c r="CEF52" s="90"/>
      <c r="CEH52" s="90"/>
      <c r="CEJ52" s="90"/>
      <c r="CEL52" s="90"/>
      <c r="CEN52" s="90"/>
      <c r="CEP52" s="90"/>
      <c r="CER52" s="90"/>
      <c r="CET52" s="90"/>
      <c r="CEV52" s="90"/>
      <c r="CEX52" s="90"/>
      <c r="CEZ52" s="90"/>
      <c r="CFB52" s="90"/>
      <c r="CFD52" s="90"/>
      <c r="CFF52" s="90"/>
      <c r="CFH52" s="90"/>
      <c r="CFJ52" s="90"/>
      <c r="CFL52" s="90"/>
      <c r="CFN52" s="90"/>
      <c r="CFP52" s="90"/>
      <c r="CFR52" s="90"/>
      <c r="CFT52" s="90"/>
      <c r="CFV52" s="90"/>
      <c r="CFX52" s="90"/>
      <c r="CFZ52" s="90"/>
      <c r="CGB52" s="90"/>
      <c r="CGD52" s="90"/>
      <c r="CGF52" s="90"/>
      <c r="CGH52" s="90"/>
      <c r="CGJ52" s="90"/>
      <c r="CGL52" s="90"/>
      <c r="CGN52" s="90"/>
      <c r="CGP52" s="90"/>
      <c r="CGR52" s="90"/>
      <c r="CGT52" s="90"/>
      <c r="CGV52" s="90"/>
      <c r="CGX52" s="90"/>
      <c r="CGZ52" s="90"/>
      <c r="CHB52" s="90"/>
      <c r="CHD52" s="90"/>
      <c r="CHF52" s="90"/>
      <c r="CHH52" s="90"/>
      <c r="CHJ52" s="90"/>
      <c r="CHL52" s="90"/>
      <c r="CHN52" s="90"/>
      <c r="CHP52" s="90"/>
      <c r="CHR52" s="90"/>
      <c r="CHT52" s="90"/>
      <c r="CHV52" s="90"/>
      <c r="CHX52" s="90"/>
      <c r="CHZ52" s="90"/>
      <c r="CIB52" s="90"/>
      <c r="CID52" s="90"/>
      <c r="CIF52" s="90"/>
      <c r="CIH52" s="90"/>
      <c r="CIJ52" s="90"/>
      <c r="CIL52" s="90"/>
      <c r="CIN52" s="90"/>
      <c r="CIP52" s="90"/>
      <c r="CIR52" s="90"/>
      <c r="CIT52" s="90"/>
      <c r="CIV52" s="90"/>
      <c r="CIX52" s="90"/>
      <c r="CIZ52" s="90"/>
      <c r="CJB52" s="90"/>
      <c r="CJD52" s="90"/>
      <c r="CJF52" s="90"/>
      <c r="CJH52" s="90"/>
      <c r="CJJ52" s="90"/>
      <c r="CJL52" s="90"/>
      <c r="CJN52" s="90"/>
      <c r="CJP52" s="90"/>
      <c r="CJR52" s="90"/>
      <c r="CJT52" s="90"/>
      <c r="CJV52" s="90"/>
      <c r="CJX52" s="90"/>
      <c r="CJZ52" s="90"/>
      <c r="CKB52" s="90"/>
      <c r="CKD52" s="90"/>
      <c r="CKF52" s="90"/>
      <c r="CKH52" s="90"/>
      <c r="CKJ52" s="90"/>
      <c r="CKL52" s="90"/>
      <c r="CKN52" s="90"/>
      <c r="CKP52" s="90"/>
      <c r="CKR52" s="90"/>
      <c r="CKT52" s="90"/>
      <c r="CKV52" s="90"/>
      <c r="CKX52" s="90"/>
      <c r="CKZ52" s="90"/>
      <c r="CLB52" s="90"/>
      <c r="CLD52" s="90"/>
      <c r="CLF52" s="90"/>
      <c r="CLH52" s="90"/>
      <c r="CLJ52" s="90"/>
      <c r="CLL52" s="90"/>
      <c r="CLN52" s="90"/>
      <c r="CLP52" s="90"/>
      <c r="CLR52" s="90"/>
      <c r="CLT52" s="90"/>
      <c r="CLV52" s="90"/>
      <c r="CLX52" s="90"/>
      <c r="CLZ52" s="90"/>
      <c r="CMB52" s="90"/>
      <c r="CMD52" s="90"/>
      <c r="CMF52" s="90"/>
      <c r="CMH52" s="90"/>
      <c r="CMJ52" s="90"/>
      <c r="CML52" s="90"/>
      <c r="CMN52" s="90"/>
      <c r="CMP52" s="90"/>
      <c r="CMR52" s="90"/>
      <c r="CMT52" s="90"/>
      <c r="CMV52" s="90"/>
      <c r="CMX52" s="90"/>
      <c r="CMZ52" s="90"/>
      <c r="CNB52" s="90"/>
      <c r="CND52" s="90"/>
      <c r="CNF52" s="90"/>
      <c r="CNH52" s="90"/>
      <c r="CNJ52" s="90"/>
      <c r="CNL52" s="90"/>
      <c r="CNN52" s="90"/>
      <c r="CNP52" s="90"/>
      <c r="CNR52" s="90"/>
      <c r="CNT52" s="90"/>
      <c r="CNV52" s="90"/>
      <c r="CNX52" s="90"/>
      <c r="CNZ52" s="90"/>
      <c r="COB52" s="90"/>
      <c r="COD52" s="90"/>
      <c r="COF52" s="90"/>
      <c r="COH52" s="90"/>
      <c r="COJ52" s="90"/>
      <c r="COL52" s="90"/>
      <c r="CON52" s="90"/>
      <c r="COP52" s="90"/>
      <c r="COR52" s="90"/>
      <c r="COT52" s="90"/>
      <c r="COV52" s="90"/>
      <c r="COX52" s="90"/>
      <c r="COZ52" s="90"/>
      <c r="CPB52" s="90"/>
      <c r="CPD52" s="90"/>
      <c r="CPF52" s="90"/>
      <c r="CPH52" s="90"/>
      <c r="CPJ52" s="90"/>
      <c r="CPL52" s="90"/>
      <c r="CPN52" s="90"/>
      <c r="CPP52" s="90"/>
      <c r="CPR52" s="90"/>
      <c r="CPT52" s="90"/>
      <c r="CPV52" s="90"/>
      <c r="CPX52" s="90"/>
      <c r="CPZ52" s="90"/>
      <c r="CQB52" s="90"/>
      <c r="CQD52" s="90"/>
      <c r="CQF52" s="90"/>
      <c r="CQH52" s="90"/>
      <c r="CQJ52" s="90"/>
      <c r="CQL52" s="90"/>
      <c r="CQN52" s="90"/>
      <c r="CQP52" s="90"/>
      <c r="CQR52" s="90"/>
      <c r="CQT52" s="90"/>
      <c r="CQV52" s="90"/>
      <c r="CQX52" s="90"/>
      <c r="CQZ52" s="90"/>
      <c r="CRB52" s="90"/>
      <c r="CRD52" s="90"/>
      <c r="CRF52" s="90"/>
      <c r="CRH52" s="90"/>
      <c r="CRJ52" s="90"/>
      <c r="CRL52" s="90"/>
      <c r="CRN52" s="90"/>
      <c r="CRP52" s="90"/>
      <c r="CRR52" s="90"/>
      <c r="CRT52" s="90"/>
      <c r="CRV52" s="90"/>
      <c r="CRX52" s="90"/>
      <c r="CRZ52" s="90"/>
      <c r="CSB52" s="90"/>
      <c r="CSD52" s="90"/>
      <c r="CSF52" s="90"/>
      <c r="CSH52" s="90"/>
      <c r="CSJ52" s="90"/>
      <c r="CSL52" s="90"/>
      <c r="CSN52" s="90"/>
      <c r="CSP52" s="90"/>
      <c r="CSR52" s="90"/>
      <c r="CST52" s="90"/>
      <c r="CSV52" s="90"/>
      <c r="CSX52" s="90"/>
      <c r="CSZ52" s="90"/>
      <c r="CTB52" s="90"/>
      <c r="CTD52" s="90"/>
      <c r="CTF52" s="90"/>
      <c r="CTH52" s="90"/>
      <c r="CTJ52" s="90"/>
      <c r="CTL52" s="90"/>
      <c r="CTN52" s="90"/>
      <c r="CTP52" s="90"/>
      <c r="CTR52" s="90"/>
      <c r="CTT52" s="90"/>
      <c r="CTV52" s="90"/>
      <c r="CTX52" s="90"/>
      <c r="CTZ52" s="90"/>
      <c r="CUB52" s="90"/>
      <c r="CUD52" s="90"/>
      <c r="CUF52" s="90"/>
      <c r="CUH52" s="90"/>
      <c r="CUJ52" s="90"/>
      <c r="CUL52" s="90"/>
      <c r="CUN52" s="90"/>
      <c r="CUP52" s="90"/>
      <c r="CUR52" s="90"/>
      <c r="CUT52" s="90"/>
      <c r="CUV52" s="90"/>
      <c r="CUX52" s="90"/>
      <c r="CUZ52" s="90"/>
      <c r="CVB52" s="90"/>
      <c r="CVD52" s="90"/>
      <c r="CVF52" s="90"/>
      <c r="CVH52" s="90"/>
      <c r="CVJ52" s="90"/>
      <c r="CVL52" s="90"/>
      <c r="CVN52" s="90"/>
      <c r="CVP52" s="90"/>
      <c r="CVR52" s="90"/>
      <c r="CVT52" s="90"/>
      <c r="CVV52" s="90"/>
      <c r="CVX52" s="90"/>
      <c r="CVZ52" s="90"/>
      <c r="CWB52" s="90"/>
      <c r="CWD52" s="90"/>
      <c r="CWF52" s="90"/>
      <c r="CWH52" s="90"/>
      <c r="CWJ52" s="90"/>
      <c r="CWL52" s="90"/>
      <c r="CWN52" s="90"/>
      <c r="CWP52" s="90"/>
      <c r="CWR52" s="90"/>
      <c r="CWT52" s="90"/>
      <c r="CWV52" s="90"/>
      <c r="CWX52" s="90"/>
      <c r="CWZ52" s="90"/>
      <c r="CXB52" s="90"/>
      <c r="CXD52" s="90"/>
      <c r="CXF52" s="90"/>
      <c r="CXH52" s="90"/>
      <c r="CXJ52" s="90"/>
      <c r="CXL52" s="90"/>
      <c r="CXN52" s="90"/>
      <c r="CXP52" s="90"/>
      <c r="CXR52" s="90"/>
      <c r="CXT52" s="90"/>
      <c r="CXV52" s="90"/>
      <c r="CXX52" s="90"/>
      <c r="CXZ52" s="90"/>
      <c r="CYB52" s="90"/>
      <c r="CYD52" s="90"/>
      <c r="CYF52" s="90"/>
      <c r="CYH52" s="90"/>
      <c r="CYJ52" s="90"/>
      <c r="CYL52" s="90"/>
      <c r="CYN52" s="90"/>
      <c r="CYP52" s="90"/>
      <c r="CYR52" s="90"/>
      <c r="CYT52" s="90"/>
      <c r="CYV52" s="90"/>
      <c r="CYX52" s="90"/>
      <c r="CYZ52" s="90"/>
      <c r="CZB52" s="90"/>
      <c r="CZD52" s="90"/>
      <c r="CZF52" s="90"/>
      <c r="CZH52" s="90"/>
      <c r="CZJ52" s="90"/>
      <c r="CZL52" s="90"/>
      <c r="CZN52" s="90"/>
      <c r="CZP52" s="90"/>
      <c r="CZR52" s="90"/>
      <c r="CZT52" s="90"/>
      <c r="CZV52" s="90"/>
      <c r="CZX52" s="90"/>
      <c r="CZZ52" s="90"/>
      <c r="DAB52" s="90"/>
      <c r="DAD52" s="90"/>
      <c r="DAF52" s="90"/>
      <c r="DAH52" s="90"/>
      <c r="DAJ52" s="90"/>
      <c r="DAL52" s="90"/>
      <c r="DAN52" s="90"/>
      <c r="DAP52" s="90"/>
      <c r="DAR52" s="90"/>
      <c r="DAT52" s="90"/>
      <c r="DAV52" s="90"/>
      <c r="DAX52" s="90"/>
      <c r="DAZ52" s="90"/>
      <c r="DBB52" s="90"/>
      <c r="DBD52" s="90"/>
      <c r="DBF52" s="90"/>
      <c r="DBH52" s="90"/>
      <c r="DBJ52" s="90"/>
      <c r="DBL52" s="90"/>
      <c r="DBN52" s="90"/>
      <c r="DBP52" s="90"/>
      <c r="DBR52" s="90"/>
      <c r="DBT52" s="90"/>
      <c r="DBV52" s="90"/>
      <c r="DBX52" s="90"/>
      <c r="DBZ52" s="90"/>
      <c r="DCB52" s="90"/>
      <c r="DCD52" s="90"/>
      <c r="DCF52" s="90"/>
      <c r="DCH52" s="90"/>
      <c r="DCJ52" s="90"/>
      <c r="DCL52" s="90"/>
      <c r="DCN52" s="90"/>
      <c r="DCP52" s="90"/>
      <c r="DCR52" s="90"/>
      <c r="DCT52" s="90"/>
      <c r="DCV52" s="90"/>
      <c r="DCX52" s="90"/>
      <c r="DCZ52" s="90"/>
      <c r="DDB52" s="90"/>
      <c r="DDD52" s="90"/>
      <c r="DDF52" s="90"/>
      <c r="DDH52" s="90"/>
      <c r="DDJ52" s="90"/>
      <c r="DDL52" s="90"/>
      <c r="DDN52" s="90"/>
      <c r="DDP52" s="90"/>
      <c r="DDR52" s="90"/>
      <c r="DDT52" s="90"/>
      <c r="DDV52" s="90"/>
      <c r="DDX52" s="90"/>
      <c r="DDZ52" s="90"/>
      <c r="DEB52" s="90"/>
      <c r="DED52" s="90"/>
      <c r="DEF52" s="90"/>
      <c r="DEH52" s="90"/>
      <c r="DEJ52" s="90"/>
      <c r="DEL52" s="90"/>
      <c r="DEN52" s="90"/>
      <c r="DEP52" s="90"/>
      <c r="DER52" s="90"/>
      <c r="DET52" s="90"/>
      <c r="DEV52" s="90"/>
      <c r="DEX52" s="90"/>
      <c r="DEZ52" s="90"/>
      <c r="DFB52" s="90"/>
      <c r="DFD52" s="90"/>
      <c r="DFF52" s="90"/>
      <c r="DFH52" s="90"/>
      <c r="DFJ52" s="90"/>
      <c r="DFL52" s="90"/>
      <c r="DFN52" s="90"/>
      <c r="DFP52" s="90"/>
      <c r="DFR52" s="90"/>
      <c r="DFT52" s="90"/>
      <c r="DFV52" s="90"/>
      <c r="DFX52" s="90"/>
      <c r="DFZ52" s="90"/>
      <c r="DGB52" s="90"/>
      <c r="DGD52" s="90"/>
      <c r="DGF52" s="90"/>
      <c r="DGH52" s="90"/>
      <c r="DGJ52" s="90"/>
      <c r="DGL52" s="90"/>
      <c r="DGN52" s="90"/>
      <c r="DGP52" s="90"/>
      <c r="DGR52" s="90"/>
      <c r="DGT52" s="90"/>
      <c r="DGV52" s="90"/>
      <c r="DGX52" s="90"/>
      <c r="DGZ52" s="90"/>
      <c r="DHB52" s="90"/>
      <c r="DHD52" s="90"/>
      <c r="DHF52" s="90"/>
      <c r="DHH52" s="90"/>
      <c r="DHJ52" s="90"/>
      <c r="DHL52" s="90"/>
      <c r="DHN52" s="90"/>
      <c r="DHP52" s="90"/>
      <c r="DHR52" s="90"/>
      <c r="DHT52" s="90"/>
      <c r="DHV52" s="90"/>
      <c r="DHX52" s="90"/>
      <c r="DHZ52" s="90"/>
      <c r="DIB52" s="90"/>
      <c r="DID52" s="90"/>
      <c r="DIF52" s="90"/>
      <c r="DIH52" s="90"/>
      <c r="DIJ52" s="90"/>
      <c r="DIL52" s="90"/>
      <c r="DIN52" s="90"/>
      <c r="DIP52" s="90"/>
      <c r="DIR52" s="90"/>
      <c r="DIT52" s="90"/>
      <c r="DIV52" s="90"/>
      <c r="DIX52" s="90"/>
      <c r="DIZ52" s="90"/>
      <c r="DJB52" s="90"/>
      <c r="DJD52" s="90"/>
      <c r="DJF52" s="90"/>
      <c r="DJH52" s="90"/>
      <c r="DJJ52" s="90"/>
      <c r="DJL52" s="90"/>
      <c r="DJN52" s="90"/>
      <c r="DJP52" s="90"/>
      <c r="DJR52" s="90"/>
      <c r="DJT52" s="90"/>
      <c r="DJV52" s="90"/>
      <c r="DJX52" s="90"/>
      <c r="DJZ52" s="90"/>
      <c r="DKB52" s="90"/>
      <c r="DKD52" s="90"/>
      <c r="DKF52" s="90"/>
      <c r="DKH52" s="90"/>
      <c r="DKJ52" s="90"/>
      <c r="DKL52" s="90"/>
      <c r="DKN52" s="90"/>
      <c r="DKP52" s="90"/>
      <c r="DKR52" s="90"/>
      <c r="DKT52" s="90"/>
      <c r="DKV52" s="90"/>
      <c r="DKX52" s="90"/>
      <c r="DKZ52" s="90"/>
      <c r="DLB52" s="90"/>
      <c r="DLD52" s="90"/>
      <c r="DLF52" s="90"/>
      <c r="DLH52" s="90"/>
      <c r="DLJ52" s="90"/>
      <c r="DLL52" s="90"/>
      <c r="DLN52" s="90"/>
      <c r="DLP52" s="90"/>
      <c r="DLR52" s="90"/>
      <c r="DLT52" s="90"/>
      <c r="DLV52" s="90"/>
      <c r="DLX52" s="90"/>
      <c r="DLZ52" s="90"/>
      <c r="DMB52" s="90"/>
      <c r="DMD52" s="90"/>
      <c r="DMF52" s="90"/>
      <c r="DMH52" s="90"/>
      <c r="DMJ52" s="90"/>
      <c r="DML52" s="90"/>
      <c r="DMN52" s="90"/>
      <c r="DMP52" s="90"/>
      <c r="DMR52" s="90"/>
      <c r="DMT52" s="90"/>
      <c r="DMV52" s="90"/>
      <c r="DMX52" s="90"/>
      <c r="DMZ52" s="90"/>
      <c r="DNB52" s="90"/>
      <c r="DND52" s="90"/>
      <c r="DNF52" s="90"/>
      <c r="DNH52" s="90"/>
      <c r="DNJ52" s="90"/>
      <c r="DNL52" s="90"/>
      <c r="DNN52" s="90"/>
      <c r="DNP52" s="90"/>
      <c r="DNR52" s="90"/>
      <c r="DNT52" s="90"/>
      <c r="DNV52" s="90"/>
      <c r="DNX52" s="90"/>
      <c r="DNZ52" s="90"/>
      <c r="DOB52" s="90"/>
      <c r="DOD52" s="90"/>
      <c r="DOF52" s="90"/>
      <c r="DOH52" s="90"/>
      <c r="DOJ52" s="90"/>
      <c r="DOL52" s="90"/>
      <c r="DON52" s="90"/>
      <c r="DOP52" s="90"/>
      <c r="DOR52" s="90"/>
      <c r="DOT52" s="90"/>
      <c r="DOV52" s="90"/>
      <c r="DOX52" s="90"/>
      <c r="DOZ52" s="90"/>
      <c r="DPB52" s="90"/>
      <c r="DPD52" s="90"/>
      <c r="DPF52" s="90"/>
      <c r="DPH52" s="90"/>
      <c r="DPJ52" s="90"/>
      <c r="DPL52" s="90"/>
      <c r="DPN52" s="90"/>
      <c r="DPP52" s="90"/>
      <c r="DPR52" s="90"/>
      <c r="DPT52" s="90"/>
      <c r="DPV52" s="90"/>
      <c r="DPX52" s="90"/>
      <c r="DPZ52" s="90"/>
      <c r="DQB52" s="90"/>
      <c r="DQD52" s="90"/>
      <c r="DQF52" s="90"/>
      <c r="DQH52" s="90"/>
      <c r="DQJ52" s="90"/>
      <c r="DQL52" s="90"/>
      <c r="DQN52" s="90"/>
      <c r="DQP52" s="90"/>
      <c r="DQR52" s="90"/>
      <c r="DQT52" s="90"/>
      <c r="DQV52" s="90"/>
      <c r="DQX52" s="90"/>
      <c r="DQZ52" s="90"/>
      <c r="DRB52" s="90"/>
      <c r="DRD52" s="90"/>
      <c r="DRF52" s="90"/>
      <c r="DRH52" s="90"/>
      <c r="DRJ52" s="90"/>
      <c r="DRL52" s="90"/>
      <c r="DRN52" s="90"/>
      <c r="DRP52" s="90"/>
      <c r="DRR52" s="90"/>
      <c r="DRT52" s="90"/>
      <c r="DRV52" s="90"/>
      <c r="DRX52" s="90"/>
      <c r="DRZ52" s="90"/>
      <c r="DSB52" s="90"/>
      <c r="DSD52" s="90"/>
      <c r="DSF52" s="90"/>
      <c r="DSH52" s="90"/>
      <c r="DSJ52" s="90"/>
      <c r="DSL52" s="90"/>
      <c r="DSN52" s="90"/>
      <c r="DSP52" s="90"/>
      <c r="DSR52" s="90"/>
      <c r="DST52" s="90"/>
      <c r="DSV52" s="90"/>
      <c r="DSX52" s="90"/>
      <c r="DSZ52" s="90"/>
      <c r="DTB52" s="90"/>
      <c r="DTD52" s="90"/>
      <c r="DTF52" s="90"/>
      <c r="DTH52" s="90"/>
      <c r="DTJ52" s="90"/>
      <c r="DTL52" s="90"/>
      <c r="DTN52" s="90"/>
      <c r="DTP52" s="90"/>
      <c r="DTR52" s="90"/>
      <c r="DTT52" s="90"/>
      <c r="DTV52" s="90"/>
      <c r="DTX52" s="90"/>
      <c r="DTZ52" s="90"/>
      <c r="DUB52" s="90"/>
      <c r="DUD52" s="90"/>
      <c r="DUF52" s="90"/>
      <c r="DUH52" s="90"/>
      <c r="DUJ52" s="90"/>
      <c r="DUL52" s="90"/>
      <c r="DUN52" s="90"/>
      <c r="DUP52" s="90"/>
      <c r="DUR52" s="90"/>
      <c r="DUT52" s="90"/>
      <c r="DUV52" s="90"/>
      <c r="DUX52" s="90"/>
      <c r="DUZ52" s="90"/>
      <c r="DVB52" s="90"/>
      <c r="DVD52" s="90"/>
      <c r="DVF52" s="90"/>
      <c r="DVH52" s="90"/>
      <c r="DVJ52" s="90"/>
      <c r="DVL52" s="90"/>
      <c r="DVN52" s="90"/>
      <c r="DVP52" s="90"/>
      <c r="DVR52" s="90"/>
      <c r="DVT52" s="90"/>
      <c r="DVV52" s="90"/>
      <c r="DVX52" s="90"/>
      <c r="DVZ52" s="90"/>
      <c r="DWB52" s="90"/>
      <c r="DWD52" s="90"/>
      <c r="DWF52" s="90"/>
      <c r="DWH52" s="90"/>
      <c r="DWJ52" s="90"/>
      <c r="DWL52" s="90"/>
      <c r="DWN52" s="90"/>
      <c r="DWP52" s="90"/>
      <c r="DWR52" s="90"/>
      <c r="DWT52" s="90"/>
      <c r="DWV52" s="90"/>
      <c r="DWX52" s="90"/>
      <c r="DWZ52" s="90"/>
      <c r="DXB52" s="90"/>
      <c r="DXD52" s="90"/>
      <c r="DXF52" s="90"/>
      <c r="DXH52" s="90"/>
      <c r="DXJ52" s="90"/>
      <c r="DXL52" s="90"/>
      <c r="DXN52" s="90"/>
      <c r="DXP52" s="90"/>
      <c r="DXR52" s="90"/>
      <c r="DXT52" s="90"/>
      <c r="DXV52" s="90"/>
      <c r="DXX52" s="90"/>
      <c r="DXZ52" s="90"/>
      <c r="DYB52" s="90"/>
      <c r="DYD52" s="90"/>
      <c r="DYF52" s="90"/>
      <c r="DYH52" s="90"/>
      <c r="DYJ52" s="90"/>
      <c r="DYL52" s="90"/>
      <c r="DYN52" s="90"/>
      <c r="DYP52" s="90"/>
      <c r="DYR52" s="90"/>
      <c r="DYT52" s="90"/>
      <c r="DYV52" s="90"/>
      <c r="DYX52" s="90"/>
      <c r="DYZ52" s="90"/>
      <c r="DZB52" s="90"/>
      <c r="DZD52" s="90"/>
      <c r="DZF52" s="90"/>
      <c r="DZH52" s="90"/>
      <c r="DZJ52" s="90"/>
      <c r="DZL52" s="90"/>
      <c r="DZN52" s="90"/>
      <c r="DZP52" s="90"/>
      <c r="DZR52" s="90"/>
      <c r="DZT52" s="90"/>
      <c r="DZV52" s="90"/>
      <c r="DZX52" s="90"/>
      <c r="DZZ52" s="90"/>
      <c r="EAB52" s="90"/>
      <c r="EAD52" s="90"/>
      <c r="EAF52" s="90"/>
      <c r="EAH52" s="90"/>
      <c r="EAJ52" s="90"/>
      <c r="EAL52" s="90"/>
      <c r="EAN52" s="90"/>
      <c r="EAP52" s="90"/>
      <c r="EAR52" s="90"/>
      <c r="EAT52" s="90"/>
      <c r="EAV52" s="90"/>
      <c r="EAX52" s="90"/>
      <c r="EAZ52" s="90"/>
      <c r="EBB52" s="90"/>
      <c r="EBD52" s="90"/>
      <c r="EBF52" s="90"/>
      <c r="EBH52" s="90"/>
      <c r="EBJ52" s="90"/>
      <c r="EBL52" s="90"/>
      <c r="EBN52" s="90"/>
      <c r="EBP52" s="90"/>
      <c r="EBR52" s="90"/>
      <c r="EBT52" s="90"/>
      <c r="EBV52" s="90"/>
      <c r="EBX52" s="90"/>
      <c r="EBZ52" s="90"/>
      <c r="ECB52" s="90"/>
      <c r="ECD52" s="90"/>
      <c r="ECF52" s="90"/>
      <c r="ECH52" s="90"/>
      <c r="ECJ52" s="90"/>
      <c r="ECL52" s="90"/>
      <c r="ECN52" s="90"/>
      <c r="ECP52" s="90"/>
      <c r="ECR52" s="90"/>
      <c r="ECT52" s="90"/>
      <c r="ECV52" s="90"/>
      <c r="ECX52" s="90"/>
      <c r="ECZ52" s="90"/>
      <c r="EDB52" s="90"/>
      <c r="EDD52" s="90"/>
      <c r="EDF52" s="90"/>
      <c r="EDH52" s="90"/>
      <c r="EDJ52" s="90"/>
      <c r="EDL52" s="90"/>
      <c r="EDN52" s="90"/>
      <c r="EDP52" s="90"/>
      <c r="EDR52" s="90"/>
      <c r="EDT52" s="90"/>
      <c r="EDV52" s="90"/>
      <c r="EDX52" s="90"/>
      <c r="EDZ52" s="90"/>
      <c r="EEB52" s="90"/>
      <c r="EED52" s="90"/>
      <c r="EEF52" s="90"/>
      <c r="EEH52" s="90"/>
      <c r="EEJ52" s="90"/>
      <c r="EEL52" s="90"/>
      <c r="EEN52" s="90"/>
      <c r="EEP52" s="90"/>
      <c r="EER52" s="90"/>
      <c r="EET52" s="90"/>
      <c r="EEV52" s="90"/>
      <c r="EEX52" s="90"/>
      <c r="EEZ52" s="90"/>
      <c r="EFB52" s="90"/>
      <c r="EFD52" s="90"/>
      <c r="EFF52" s="90"/>
      <c r="EFH52" s="90"/>
      <c r="EFJ52" s="90"/>
      <c r="EFL52" s="90"/>
      <c r="EFN52" s="90"/>
      <c r="EFP52" s="90"/>
      <c r="EFR52" s="90"/>
      <c r="EFT52" s="90"/>
      <c r="EFV52" s="90"/>
      <c r="EFX52" s="90"/>
      <c r="EFZ52" s="90"/>
      <c r="EGB52" s="90"/>
      <c r="EGD52" s="90"/>
      <c r="EGF52" s="90"/>
      <c r="EGH52" s="90"/>
      <c r="EGJ52" s="90"/>
      <c r="EGL52" s="90"/>
      <c r="EGN52" s="90"/>
      <c r="EGP52" s="90"/>
      <c r="EGR52" s="90"/>
      <c r="EGT52" s="90"/>
      <c r="EGV52" s="90"/>
      <c r="EGX52" s="90"/>
      <c r="EGZ52" s="90"/>
      <c r="EHB52" s="90"/>
      <c r="EHD52" s="90"/>
      <c r="EHF52" s="90"/>
      <c r="EHH52" s="90"/>
      <c r="EHJ52" s="90"/>
      <c r="EHL52" s="90"/>
      <c r="EHN52" s="90"/>
      <c r="EHP52" s="90"/>
      <c r="EHR52" s="90"/>
      <c r="EHT52" s="90"/>
      <c r="EHV52" s="90"/>
      <c r="EHX52" s="90"/>
      <c r="EHZ52" s="90"/>
      <c r="EIB52" s="90"/>
      <c r="EID52" s="90"/>
      <c r="EIF52" s="90"/>
      <c r="EIH52" s="90"/>
      <c r="EIJ52" s="90"/>
      <c r="EIL52" s="90"/>
      <c r="EIN52" s="90"/>
      <c r="EIP52" s="90"/>
      <c r="EIR52" s="90"/>
      <c r="EIT52" s="90"/>
      <c r="EIV52" s="90"/>
      <c r="EIX52" s="90"/>
      <c r="EIZ52" s="90"/>
      <c r="EJB52" s="90"/>
      <c r="EJD52" s="90"/>
      <c r="EJF52" s="90"/>
      <c r="EJH52" s="90"/>
      <c r="EJJ52" s="90"/>
      <c r="EJL52" s="90"/>
      <c r="EJN52" s="90"/>
      <c r="EJP52" s="90"/>
      <c r="EJR52" s="90"/>
      <c r="EJT52" s="90"/>
      <c r="EJV52" s="90"/>
      <c r="EJX52" s="90"/>
      <c r="EJZ52" s="90"/>
      <c r="EKB52" s="90"/>
      <c r="EKD52" s="90"/>
      <c r="EKF52" s="90"/>
      <c r="EKH52" s="90"/>
      <c r="EKJ52" s="90"/>
      <c r="EKL52" s="90"/>
      <c r="EKN52" s="90"/>
      <c r="EKP52" s="90"/>
      <c r="EKR52" s="90"/>
      <c r="EKT52" s="90"/>
      <c r="EKV52" s="90"/>
      <c r="EKX52" s="90"/>
      <c r="EKZ52" s="90"/>
      <c r="ELB52" s="90"/>
      <c r="ELD52" s="90"/>
      <c r="ELF52" s="90"/>
      <c r="ELH52" s="90"/>
      <c r="ELJ52" s="90"/>
      <c r="ELL52" s="90"/>
      <c r="ELN52" s="90"/>
      <c r="ELP52" s="90"/>
      <c r="ELR52" s="90"/>
      <c r="ELT52" s="90"/>
      <c r="ELV52" s="90"/>
      <c r="ELX52" s="90"/>
      <c r="ELZ52" s="90"/>
      <c r="EMB52" s="90"/>
      <c r="EMD52" s="90"/>
      <c r="EMF52" s="90"/>
      <c r="EMH52" s="90"/>
      <c r="EMJ52" s="90"/>
      <c r="EML52" s="90"/>
      <c r="EMN52" s="90"/>
      <c r="EMP52" s="90"/>
      <c r="EMR52" s="90"/>
      <c r="EMT52" s="90"/>
      <c r="EMV52" s="90"/>
      <c r="EMX52" s="90"/>
      <c r="EMZ52" s="90"/>
      <c r="ENB52" s="90"/>
      <c r="END52" s="90"/>
      <c r="ENF52" s="90"/>
      <c r="ENH52" s="90"/>
      <c r="ENJ52" s="90"/>
      <c r="ENL52" s="90"/>
      <c r="ENN52" s="90"/>
      <c r="ENP52" s="90"/>
      <c r="ENR52" s="90"/>
      <c r="ENT52" s="90"/>
      <c r="ENV52" s="90"/>
      <c r="ENX52" s="90"/>
      <c r="ENZ52" s="90"/>
      <c r="EOB52" s="90"/>
      <c r="EOD52" s="90"/>
      <c r="EOF52" s="90"/>
      <c r="EOH52" s="90"/>
      <c r="EOJ52" s="90"/>
      <c r="EOL52" s="90"/>
      <c r="EON52" s="90"/>
      <c r="EOP52" s="90"/>
      <c r="EOR52" s="90"/>
      <c r="EOT52" s="90"/>
      <c r="EOV52" s="90"/>
      <c r="EOX52" s="90"/>
      <c r="EOZ52" s="90"/>
      <c r="EPB52" s="90"/>
      <c r="EPD52" s="90"/>
      <c r="EPF52" s="90"/>
      <c r="EPH52" s="90"/>
      <c r="EPJ52" s="90"/>
      <c r="EPL52" s="90"/>
      <c r="EPN52" s="90"/>
      <c r="EPP52" s="90"/>
      <c r="EPR52" s="90"/>
      <c r="EPT52" s="90"/>
      <c r="EPV52" s="90"/>
      <c r="EPX52" s="90"/>
      <c r="EPZ52" s="90"/>
      <c r="EQB52" s="90"/>
      <c r="EQD52" s="90"/>
      <c r="EQF52" s="90"/>
      <c r="EQH52" s="90"/>
      <c r="EQJ52" s="90"/>
      <c r="EQL52" s="90"/>
      <c r="EQN52" s="90"/>
      <c r="EQP52" s="90"/>
      <c r="EQR52" s="90"/>
      <c r="EQT52" s="90"/>
      <c r="EQV52" s="90"/>
      <c r="EQX52" s="90"/>
      <c r="EQZ52" s="90"/>
      <c r="ERB52" s="90"/>
      <c r="ERD52" s="90"/>
      <c r="ERF52" s="90"/>
      <c r="ERH52" s="90"/>
      <c r="ERJ52" s="90"/>
      <c r="ERL52" s="90"/>
      <c r="ERN52" s="90"/>
      <c r="ERP52" s="90"/>
      <c r="ERR52" s="90"/>
      <c r="ERT52" s="90"/>
      <c r="ERV52" s="90"/>
      <c r="ERX52" s="90"/>
      <c r="ERZ52" s="90"/>
      <c r="ESB52" s="90"/>
      <c r="ESD52" s="90"/>
      <c r="ESF52" s="90"/>
      <c r="ESH52" s="90"/>
      <c r="ESJ52" s="90"/>
      <c r="ESL52" s="90"/>
      <c r="ESN52" s="90"/>
      <c r="ESP52" s="90"/>
      <c r="ESR52" s="90"/>
      <c r="EST52" s="90"/>
      <c r="ESV52" s="90"/>
      <c r="ESX52" s="90"/>
      <c r="ESZ52" s="90"/>
      <c r="ETB52" s="90"/>
      <c r="ETD52" s="90"/>
      <c r="ETF52" s="90"/>
      <c r="ETH52" s="90"/>
      <c r="ETJ52" s="90"/>
      <c r="ETL52" s="90"/>
      <c r="ETN52" s="90"/>
      <c r="ETP52" s="90"/>
      <c r="ETR52" s="90"/>
      <c r="ETT52" s="90"/>
      <c r="ETV52" s="90"/>
      <c r="ETX52" s="90"/>
      <c r="ETZ52" s="90"/>
      <c r="EUB52" s="90"/>
      <c r="EUD52" s="90"/>
      <c r="EUF52" s="90"/>
      <c r="EUH52" s="90"/>
      <c r="EUJ52" s="90"/>
      <c r="EUL52" s="90"/>
      <c r="EUN52" s="90"/>
      <c r="EUP52" s="90"/>
      <c r="EUR52" s="90"/>
      <c r="EUT52" s="90"/>
      <c r="EUV52" s="90"/>
      <c r="EUX52" s="90"/>
      <c r="EUZ52" s="90"/>
      <c r="EVB52" s="90"/>
      <c r="EVD52" s="90"/>
      <c r="EVF52" s="90"/>
      <c r="EVH52" s="90"/>
      <c r="EVJ52" s="90"/>
      <c r="EVL52" s="90"/>
      <c r="EVN52" s="90"/>
      <c r="EVP52" s="90"/>
      <c r="EVR52" s="90"/>
      <c r="EVT52" s="90"/>
      <c r="EVV52" s="90"/>
      <c r="EVX52" s="90"/>
      <c r="EVZ52" s="90"/>
      <c r="EWB52" s="90"/>
      <c r="EWD52" s="90"/>
      <c r="EWF52" s="90"/>
      <c r="EWH52" s="90"/>
      <c r="EWJ52" s="90"/>
      <c r="EWL52" s="90"/>
      <c r="EWN52" s="90"/>
      <c r="EWP52" s="90"/>
      <c r="EWR52" s="90"/>
      <c r="EWT52" s="90"/>
      <c r="EWV52" s="90"/>
      <c r="EWX52" s="90"/>
      <c r="EWZ52" s="90"/>
      <c r="EXB52" s="90"/>
      <c r="EXD52" s="90"/>
      <c r="EXF52" s="90"/>
      <c r="EXH52" s="90"/>
      <c r="EXJ52" s="90"/>
      <c r="EXL52" s="90"/>
      <c r="EXN52" s="90"/>
      <c r="EXP52" s="90"/>
      <c r="EXR52" s="90"/>
      <c r="EXT52" s="90"/>
      <c r="EXV52" s="90"/>
      <c r="EXX52" s="90"/>
      <c r="EXZ52" s="90"/>
      <c r="EYB52" s="90"/>
      <c r="EYD52" s="90"/>
      <c r="EYF52" s="90"/>
      <c r="EYH52" s="90"/>
      <c r="EYJ52" s="90"/>
      <c r="EYL52" s="90"/>
      <c r="EYN52" s="90"/>
      <c r="EYP52" s="90"/>
      <c r="EYR52" s="90"/>
      <c r="EYT52" s="90"/>
      <c r="EYV52" s="90"/>
      <c r="EYX52" s="90"/>
      <c r="EYZ52" s="90"/>
      <c r="EZB52" s="90"/>
      <c r="EZD52" s="90"/>
      <c r="EZF52" s="90"/>
      <c r="EZH52" s="90"/>
      <c r="EZJ52" s="90"/>
      <c r="EZL52" s="90"/>
      <c r="EZN52" s="90"/>
      <c r="EZP52" s="90"/>
      <c r="EZR52" s="90"/>
      <c r="EZT52" s="90"/>
      <c r="EZV52" s="90"/>
      <c r="EZX52" s="90"/>
      <c r="EZZ52" s="90"/>
      <c r="FAB52" s="90"/>
      <c r="FAD52" s="90"/>
      <c r="FAF52" s="90"/>
      <c r="FAH52" s="90"/>
      <c r="FAJ52" s="90"/>
      <c r="FAL52" s="90"/>
      <c r="FAN52" s="90"/>
      <c r="FAP52" s="90"/>
      <c r="FAR52" s="90"/>
      <c r="FAT52" s="90"/>
      <c r="FAV52" s="90"/>
      <c r="FAX52" s="90"/>
      <c r="FAZ52" s="90"/>
      <c r="FBB52" s="90"/>
      <c r="FBD52" s="90"/>
      <c r="FBF52" s="90"/>
      <c r="FBH52" s="90"/>
      <c r="FBJ52" s="90"/>
      <c r="FBL52" s="90"/>
      <c r="FBN52" s="90"/>
      <c r="FBP52" s="90"/>
      <c r="FBR52" s="90"/>
      <c r="FBT52" s="90"/>
      <c r="FBV52" s="90"/>
      <c r="FBX52" s="90"/>
      <c r="FBZ52" s="90"/>
      <c r="FCB52" s="90"/>
      <c r="FCD52" s="90"/>
      <c r="FCF52" s="90"/>
      <c r="FCH52" s="90"/>
      <c r="FCJ52" s="90"/>
      <c r="FCL52" s="90"/>
      <c r="FCN52" s="90"/>
      <c r="FCP52" s="90"/>
      <c r="FCR52" s="90"/>
      <c r="FCT52" s="90"/>
      <c r="FCV52" s="90"/>
      <c r="FCX52" s="90"/>
      <c r="FCZ52" s="90"/>
      <c r="FDB52" s="90"/>
      <c r="FDD52" s="90"/>
      <c r="FDF52" s="90"/>
      <c r="FDH52" s="90"/>
      <c r="FDJ52" s="90"/>
      <c r="FDL52" s="90"/>
      <c r="FDN52" s="90"/>
      <c r="FDP52" s="90"/>
      <c r="FDR52" s="90"/>
      <c r="FDT52" s="90"/>
      <c r="FDV52" s="90"/>
      <c r="FDX52" s="90"/>
      <c r="FDZ52" s="90"/>
      <c r="FEB52" s="90"/>
      <c r="FED52" s="90"/>
      <c r="FEF52" s="90"/>
      <c r="FEH52" s="90"/>
      <c r="FEJ52" s="90"/>
      <c r="FEL52" s="90"/>
      <c r="FEN52" s="90"/>
      <c r="FEP52" s="90"/>
      <c r="FER52" s="90"/>
      <c r="FET52" s="90"/>
      <c r="FEV52" s="90"/>
      <c r="FEX52" s="90"/>
      <c r="FEZ52" s="90"/>
      <c r="FFB52" s="90"/>
      <c r="FFD52" s="90"/>
      <c r="FFF52" s="90"/>
      <c r="FFH52" s="90"/>
      <c r="FFJ52" s="90"/>
      <c r="FFL52" s="90"/>
      <c r="FFN52" s="90"/>
      <c r="FFP52" s="90"/>
      <c r="FFR52" s="90"/>
      <c r="FFT52" s="90"/>
      <c r="FFV52" s="90"/>
      <c r="FFX52" s="90"/>
      <c r="FFZ52" s="90"/>
      <c r="FGB52" s="90"/>
      <c r="FGD52" s="90"/>
      <c r="FGF52" s="90"/>
      <c r="FGH52" s="90"/>
      <c r="FGJ52" s="90"/>
      <c r="FGL52" s="90"/>
      <c r="FGN52" s="90"/>
      <c r="FGP52" s="90"/>
      <c r="FGR52" s="90"/>
      <c r="FGT52" s="90"/>
      <c r="FGV52" s="90"/>
      <c r="FGX52" s="90"/>
      <c r="FGZ52" s="90"/>
      <c r="FHB52" s="90"/>
      <c r="FHD52" s="90"/>
      <c r="FHF52" s="90"/>
      <c r="FHH52" s="90"/>
      <c r="FHJ52" s="90"/>
      <c r="FHL52" s="90"/>
      <c r="FHN52" s="90"/>
      <c r="FHP52" s="90"/>
      <c r="FHR52" s="90"/>
      <c r="FHT52" s="90"/>
      <c r="FHV52" s="90"/>
      <c r="FHX52" s="90"/>
      <c r="FHZ52" s="90"/>
      <c r="FIB52" s="90"/>
      <c r="FID52" s="90"/>
      <c r="FIF52" s="90"/>
      <c r="FIH52" s="90"/>
      <c r="FIJ52" s="90"/>
      <c r="FIL52" s="90"/>
      <c r="FIN52" s="90"/>
      <c r="FIP52" s="90"/>
      <c r="FIR52" s="90"/>
      <c r="FIT52" s="90"/>
      <c r="FIV52" s="90"/>
      <c r="FIX52" s="90"/>
      <c r="FIZ52" s="90"/>
      <c r="FJB52" s="90"/>
      <c r="FJD52" s="90"/>
      <c r="FJF52" s="90"/>
      <c r="FJH52" s="90"/>
      <c r="FJJ52" s="90"/>
      <c r="FJL52" s="90"/>
      <c r="FJN52" s="90"/>
      <c r="FJP52" s="90"/>
      <c r="FJR52" s="90"/>
      <c r="FJT52" s="90"/>
      <c r="FJV52" s="90"/>
      <c r="FJX52" s="90"/>
      <c r="FJZ52" s="90"/>
      <c r="FKB52" s="90"/>
      <c r="FKD52" s="90"/>
      <c r="FKF52" s="90"/>
      <c r="FKH52" s="90"/>
      <c r="FKJ52" s="90"/>
      <c r="FKL52" s="90"/>
      <c r="FKN52" s="90"/>
      <c r="FKP52" s="90"/>
      <c r="FKR52" s="90"/>
      <c r="FKT52" s="90"/>
      <c r="FKV52" s="90"/>
      <c r="FKX52" s="90"/>
      <c r="FKZ52" s="90"/>
      <c r="FLB52" s="90"/>
      <c r="FLD52" s="90"/>
      <c r="FLF52" s="90"/>
      <c r="FLH52" s="90"/>
      <c r="FLJ52" s="90"/>
      <c r="FLL52" s="90"/>
      <c r="FLN52" s="90"/>
      <c r="FLP52" s="90"/>
      <c r="FLR52" s="90"/>
      <c r="FLT52" s="90"/>
      <c r="FLV52" s="90"/>
      <c r="FLX52" s="90"/>
      <c r="FLZ52" s="90"/>
      <c r="FMB52" s="90"/>
      <c r="FMD52" s="90"/>
      <c r="FMF52" s="90"/>
      <c r="FMH52" s="90"/>
      <c r="FMJ52" s="90"/>
      <c r="FML52" s="90"/>
      <c r="FMN52" s="90"/>
      <c r="FMP52" s="90"/>
      <c r="FMR52" s="90"/>
      <c r="FMT52" s="90"/>
      <c r="FMV52" s="90"/>
      <c r="FMX52" s="90"/>
      <c r="FMZ52" s="90"/>
      <c r="FNB52" s="90"/>
      <c r="FND52" s="90"/>
      <c r="FNF52" s="90"/>
      <c r="FNH52" s="90"/>
      <c r="FNJ52" s="90"/>
      <c r="FNL52" s="90"/>
      <c r="FNN52" s="90"/>
      <c r="FNP52" s="90"/>
      <c r="FNR52" s="90"/>
      <c r="FNT52" s="90"/>
      <c r="FNV52" s="90"/>
      <c r="FNX52" s="90"/>
      <c r="FNZ52" s="90"/>
      <c r="FOB52" s="90"/>
      <c r="FOD52" s="90"/>
      <c r="FOF52" s="90"/>
      <c r="FOH52" s="90"/>
      <c r="FOJ52" s="90"/>
      <c r="FOL52" s="90"/>
      <c r="FON52" s="90"/>
      <c r="FOP52" s="90"/>
      <c r="FOR52" s="90"/>
      <c r="FOT52" s="90"/>
      <c r="FOV52" s="90"/>
      <c r="FOX52" s="90"/>
      <c r="FOZ52" s="90"/>
      <c r="FPB52" s="90"/>
      <c r="FPD52" s="90"/>
      <c r="FPF52" s="90"/>
      <c r="FPH52" s="90"/>
      <c r="FPJ52" s="90"/>
      <c r="FPL52" s="90"/>
      <c r="FPN52" s="90"/>
      <c r="FPP52" s="90"/>
      <c r="FPR52" s="90"/>
      <c r="FPT52" s="90"/>
      <c r="FPV52" s="90"/>
      <c r="FPX52" s="90"/>
      <c r="FPZ52" s="90"/>
      <c r="FQB52" s="90"/>
      <c r="FQD52" s="90"/>
      <c r="FQF52" s="90"/>
      <c r="FQH52" s="90"/>
      <c r="FQJ52" s="90"/>
      <c r="FQL52" s="90"/>
      <c r="FQN52" s="90"/>
      <c r="FQP52" s="90"/>
      <c r="FQR52" s="90"/>
      <c r="FQT52" s="90"/>
      <c r="FQV52" s="90"/>
      <c r="FQX52" s="90"/>
      <c r="FQZ52" s="90"/>
      <c r="FRB52" s="90"/>
      <c r="FRD52" s="90"/>
      <c r="FRF52" s="90"/>
      <c r="FRH52" s="90"/>
      <c r="FRJ52" s="90"/>
      <c r="FRL52" s="90"/>
      <c r="FRN52" s="90"/>
      <c r="FRP52" s="90"/>
      <c r="FRR52" s="90"/>
      <c r="FRT52" s="90"/>
      <c r="FRV52" s="90"/>
      <c r="FRX52" s="90"/>
      <c r="FRZ52" s="90"/>
      <c r="FSB52" s="90"/>
      <c r="FSD52" s="90"/>
      <c r="FSF52" s="90"/>
      <c r="FSH52" s="90"/>
      <c r="FSJ52" s="90"/>
      <c r="FSL52" s="90"/>
      <c r="FSN52" s="90"/>
      <c r="FSP52" s="90"/>
      <c r="FSR52" s="90"/>
      <c r="FST52" s="90"/>
      <c r="FSV52" s="90"/>
      <c r="FSX52" s="90"/>
      <c r="FSZ52" s="90"/>
      <c r="FTB52" s="90"/>
      <c r="FTD52" s="90"/>
      <c r="FTF52" s="90"/>
      <c r="FTH52" s="90"/>
      <c r="FTJ52" s="90"/>
      <c r="FTL52" s="90"/>
      <c r="FTN52" s="90"/>
      <c r="FTP52" s="90"/>
      <c r="FTR52" s="90"/>
      <c r="FTT52" s="90"/>
      <c r="FTV52" s="90"/>
      <c r="FTX52" s="90"/>
      <c r="FTZ52" s="90"/>
      <c r="FUB52" s="90"/>
      <c r="FUD52" s="90"/>
      <c r="FUF52" s="90"/>
      <c r="FUH52" s="90"/>
      <c r="FUJ52" s="90"/>
      <c r="FUL52" s="90"/>
      <c r="FUN52" s="90"/>
      <c r="FUP52" s="90"/>
      <c r="FUR52" s="90"/>
      <c r="FUT52" s="90"/>
      <c r="FUV52" s="90"/>
      <c r="FUX52" s="90"/>
      <c r="FUZ52" s="90"/>
      <c r="FVB52" s="90"/>
      <c r="FVD52" s="90"/>
      <c r="FVF52" s="90"/>
      <c r="FVH52" s="90"/>
      <c r="FVJ52" s="90"/>
      <c r="FVL52" s="90"/>
      <c r="FVN52" s="90"/>
      <c r="FVP52" s="90"/>
      <c r="FVR52" s="90"/>
      <c r="FVT52" s="90"/>
      <c r="FVV52" s="90"/>
      <c r="FVX52" s="90"/>
      <c r="FVZ52" s="90"/>
      <c r="FWB52" s="90"/>
      <c r="FWD52" s="90"/>
      <c r="FWF52" s="90"/>
      <c r="FWH52" s="90"/>
      <c r="FWJ52" s="90"/>
      <c r="FWL52" s="90"/>
      <c r="FWN52" s="90"/>
      <c r="FWP52" s="90"/>
      <c r="FWR52" s="90"/>
      <c r="FWT52" s="90"/>
      <c r="FWV52" s="90"/>
      <c r="FWX52" s="90"/>
      <c r="FWZ52" s="90"/>
      <c r="FXB52" s="90"/>
      <c r="FXD52" s="90"/>
      <c r="FXF52" s="90"/>
      <c r="FXH52" s="90"/>
      <c r="FXJ52" s="90"/>
      <c r="FXL52" s="90"/>
      <c r="FXN52" s="90"/>
      <c r="FXP52" s="90"/>
      <c r="FXR52" s="90"/>
      <c r="FXT52" s="90"/>
      <c r="FXV52" s="90"/>
      <c r="FXX52" s="90"/>
      <c r="FXZ52" s="90"/>
      <c r="FYB52" s="90"/>
      <c r="FYD52" s="90"/>
      <c r="FYF52" s="90"/>
      <c r="FYH52" s="90"/>
      <c r="FYJ52" s="90"/>
      <c r="FYL52" s="90"/>
      <c r="FYN52" s="90"/>
      <c r="FYP52" s="90"/>
      <c r="FYR52" s="90"/>
      <c r="FYT52" s="90"/>
      <c r="FYV52" s="90"/>
      <c r="FYX52" s="90"/>
      <c r="FYZ52" s="90"/>
      <c r="FZB52" s="90"/>
      <c r="FZD52" s="90"/>
      <c r="FZF52" s="90"/>
      <c r="FZH52" s="90"/>
      <c r="FZJ52" s="90"/>
      <c r="FZL52" s="90"/>
      <c r="FZN52" s="90"/>
      <c r="FZP52" s="90"/>
      <c r="FZR52" s="90"/>
      <c r="FZT52" s="90"/>
      <c r="FZV52" s="90"/>
      <c r="FZX52" s="90"/>
      <c r="FZZ52" s="90"/>
      <c r="GAB52" s="90"/>
      <c r="GAD52" s="90"/>
      <c r="GAF52" s="90"/>
      <c r="GAH52" s="90"/>
      <c r="GAJ52" s="90"/>
      <c r="GAL52" s="90"/>
      <c r="GAN52" s="90"/>
      <c r="GAP52" s="90"/>
      <c r="GAR52" s="90"/>
      <c r="GAT52" s="90"/>
      <c r="GAV52" s="90"/>
      <c r="GAX52" s="90"/>
      <c r="GAZ52" s="90"/>
      <c r="GBB52" s="90"/>
      <c r="GBD52" s="90"/>
      <c r="GBF52" s="90"/>
      <c r="GBH52" s="90"/>
      <c r="GBJ52" s="90"/>
      <c r="GBL52" s="90"/>
      <c r="GBN52" s="90"/>
      <c r="GBP52" s="90"/>
      <c r="GBR52" s="90"/>
      <c r="GBT52" s="90"/>
      <c r="GBV52" s="90"/>
      <c r="GBX52" s="90"/>
      <c r="GBZ52" s="90"/>
      <c r="GCB52" s="90"/>
      <c r="GCD52" s="90"/>
      <c r="GCF52" s="90"/>
      <c r="GCH52" s="90"/>
      <c r="GCJ52" s="90"/>
      <c r="GCL52" s="90"/>
      <c r="GCN52" s="90"/>
      <c r="GCP52" s="90"/>
      <c r="GCR52" s="90"/>
      <c r="GCT52" s="90"/>
      <c r="GCV52" s="90"/>
      <c r="GCX52" s="90"/>
      <c r="GCZ52" s="90"/>
      <c r="GDB52" s="90"/>
      <c r="GDD52" s="90"/>
      <c r="GDF52" s="90"/>
      <c r="GDH52" s="90"/>
      <c r="GDJ52" s="90"/>
      <c r="GDL52" s="90"/>
      <c r="GDN52" s="90"/>
      <c r="GDP52" s="90"/>
      <c r="GDR52" s="90"/>
      <c r="GDT52" s="90"/>
      <c r="GDV52" s="90"/>
      <c r="GDX52" s="90"/>
      <c r="GDZ52" s="90"/>
      <c r="GEB52" s="90"/>
      <c r="GED52" s="90"/>
      <c r="GEF52" s="90"/>
      <c r="GEH52" s="90"/>
      <c r="GEJ52" s="90"/>
      <c r="GEL52" s="90"/>
      <c r="GEN52" s="90"/>
      <c r="GEP52" s="90"/>
      <c r="GER52" s="90"/>
      <c r="GET52" s="90"/>
      <c r="GEV52" s="90"/>
      <c r="GEX52" s="90"/>
      <c r="GEZ52" s="90"/>
      <c r="GFB52" s="90"/>
      <c r="GFD52" s="90"/>
      <c r="GFF52" s="90"/>
      <c r="GFH52" s="90"/>
      <c r="GFJ52" s="90"/>
      <c r="GFL52" s="90"/>
      <c r="GFN52" s="90"/>
      <c r="GFP52" s="90"/>
      <c r="GFR52" s="90"/>
      <c r="GFT52" s="90"/>
      <c r="GFV52" s="90"/>
      <c r="GFX52" s="90"/>
      <c r="GFZ52" s="90"/>
      <c r="GGB52" s="90"/>
      <c r="GGD52" s="90"/>
      <c r="GGF52" s="90"/>
      <c r="GGH52" s="90"/>
      <c r="GGJ52" s="90"/>
      <c r="GGL52" s="90"/>
      <c r="GGN52" s="90"/>
      <c r="GGP52" s="90"/>
      <c r="GGR52" s="90"/>
      <c r="GGT52" s="90"/>
      <c r="GGV52" s="90"/>
      <c r="GGX52" s="90"/>
      <c r="GGZ52" s="90"/>
      <c r="GHB52" s="90"/>
      <c r="GHD52" s="90"/>
      <c r="GHF52" s="90"/>
      <c r="GHH52" s="90"/>
      <c r="GHJ52" s="90"/>
      <c r="GHL52" s="90"/>
      <c r="GHN52" s="90"/>
      <c r="GHP52" s="90"/>
      <c r="GHR52" s="90"/>
      <c r="GHT52" s="90"/>
      <c r="GHV52" s="90"/>
      <c r="GHX52" s="90"/>
      <c r="GHZ52" s="90"/>
      <c r="GIB52" s="90"/>
      <c r="GID52" s="90"/>
      <c r="GIF52" s="90"/>
      <c r="GIH52" s="90"/>
      <c r="GIJ52" s="90"/>
      <c r="GIL52" s="90"/>
      <c r="GIN52" s="90"/>
      <c r="GIP52" s="90"/>
      <c r="GIR52" s="90"/>
      <c r="GIT52" s="90"/>
      <c r="GIV52" s="90"/>
      <c r="GIX52" s="90"/>
      <c r="GIZ52" s="90"/>
      <c r="GJB52" s="90"/>
      <c r="GJD52" s="90"/>
      <c r="GJF52" s="90"/>
      <c r="GJH52" s="90"/>
      <c r="GJJ52" s="90"/>
      <c r="GJL52" s="90"/>
      <c r="GJN52" s="90"/>
      <c r="GJP52" s="90"/>
      <c r="GJR52" s="90"/>
      <c r="GJT52" s="90"/>
      <c r="GJV52" s="90"/>
      <c r="GJX52" s="90"/>
      <c r="GJZ52" s="90"/>
      <c r="GKB52" s="90"/>
      <c r="GKD52" s="90"/>
      <c r="GKF52" s="90"/>
      <c r="GKH52" s="90"/>
      <c r="GKJ52" s="90"/>
      <c r="GKL52" s="90"/>
      <c r="GKN52" s="90"/>
      <c r="GKP52" s="90"/>
      <c r="GKR52" s="90"/>
      <c r="GKT52" s="90"/>
      <c r="GKV52" s="90"/>
      <c r="GKX52" s="90"/>
      <c r="GKZ52" s="90"/>
      <c r="GLB52" s="90"/>
      <c r="GLD52" s="90"/>
      <c r="GLF52" s="90"/>
      <c r="GLH52" s="90"/>
      <c r="GLJ52" s="90"/>
      <c r="GLL52" s="90"/>
      <c r="GLN52" s="90"/>
      <c r="GLP52" s="90"/>
      <c r="GLR52" s="90"/>
      <c r="GLT52" s="90"/>
      <c r="GLV52" s="90"/>
      <c r="GLX52" s="90"/>
      <c r="GLZ52" s="90"/>
      <c r="GMB52" s="90"/>
      <c r="GMD52" s="90"/>
      <c r="GMF52" s="90"/>
      <c r="GMH52" s="90"/>
      <c r="GMJ52" s="90"/>
      <c r="GML52" s="90"/>
      <c r="GMN52" s="90"/>
      <c r="GMP52" s="90"/>
      <c r="GMR52" s="90"/>
      <c r="GMT52" s="90"/>
      <c r="GMV52" s="90"/>
      <c r="GMX52" s="90"/>
      <c r="GMZ52" s="90"/>
      <c r="GNB52" s="90"/>
      <c r="GND52" s="90"/>
      <c r="GNF52" s="90"/>
      <c r="GNH52" s="90"/>
      <c r="GNJ52" s="90"/>
      <c r="GNL52" s="90"/>
      <c r="GNN52" s="90"/>
      <c r="GNP52" s="90"/>
      <c r="GNR52" s="90"/>
      <c r="GNT52" s="90"/>
      <c r="GNV52" s="90"/>
      <c r="GNX52" s="90"/>
      <c r="GNZ52" s="90"/>
      <c r="GOB52" s="90"/>
      <c r="GOD52" s="90"/>
      <c r="GOF52" s="90"/>
      <c r="GOH52" s="90"/>
      <c r="GOJ52" s="90"/>
      <c r="GOL52" s="90"/>
      <c r="GON52" s="90"/>
      <c r="GOP52" s="90"/>
      <c r="GOR52" s="90"/>
      <c r="GOT52" s="90"/>
      <c r="GOV52" s="90"/>
      <c r="GOX52" s="90"/>
      <c r="GOZ52" s="90"/>
      <c r="GPB52" s="90"/>
      <c r="GPD52" s="90"/>
      <c r="GPF52" s="90"/>
      <c r="GPH52" s="90"/>
      <c r="GPJ52" s="90"/>
      <c r="GPL52" s="90"/>
      <c r="GPN52" s="90"/>
      <c r="GPP52" s="90"/>
      <c r="GPR52" s="90"/>
      <c r="GPT52" s="90"/>
      <c r="GPV52" s="90"/>
      <c r="GPX52" s="90"/>
      <c r="GPZ52" s="90"/>
      <c r="GQB52" s="90"/>
      <c r="GQD52" s="90"/>
      <c r="GQF52" s="90"/>
      <c r="GQH52" s="90"/>
      <c r="GQJ52" s="90"/>
      <c r="GQL52" s="90"/>
      <c r="GQN52" s="90"/>
      <c r="GQP52" s="90"/>
      <c r="GQR52" s="90"/>
      <c r="GQT52" s="90"/>
      <c r="GQV52" s="90"/>
      <c r="GQX52" s="90"/>
      <c r="GQZ52" s="90"/>
      <c r="GRB52" s="90"/>
      <c r="GRD52" s="90"/>
      <c r="GRF52" s="90"/>
      <c r="GRH52" s="90"/>
      <c r="GRJ52" s="90"/>
      <c r="GRL52" s="90"/>
      <c r="GRN52" s="90"/>
      <c r="GRP52" s="90"/>
      <c r="GRR52" s="90"/>
      <c r="GRT52" s="90"/>
      <c r="GRV52" s="90"/>
      <c r="GRX52" s="90"/>
      <c r="GRZ52" s="90"/>
      <c r="GSB52" s="90"/>
      <c r="GSD52" s="90"/>
      <c r="GSF52" s="90"/>
      <c r="GSH52" s="90"/>
      <c r="GSJ52" s="90"/>
      <c r="GSL52" s="90"/>
      <c r="GSN52" s="90"/>
      <c r="GSP52" s="90"/>
      <c r="GSR52" s="90"/>
      <c r="GST52" s="90"/>
      <c r="GSV52" s="90"/>
      <c r="GSX52" s="90"/>
      <c r="GSZ52" s="90"/>
      <c r="GTB52" s="90"/>
      <c r="GTD52" s="90"/>
      <c r="GTF52" s="90"/>
      <c r="GTH52" s="90"/>
      <c r="GTJ52" s="90"/>
      <c r="GTL52" s="90"/>
      <c r="GTN52" s="90"/>
      <c r="GTP52" s="90"/>
      <c r="GTR52" s="90"/>
      <c r="GTT52" s="90"/>
      <c r="GTV52" s="90"/>
      <c r="GTX52" s="90"/>
      <c r="GTZ52" s="90"/>
      <c r="GUB52" s="90"/>
      <c r="GUD52" s="90"/>
      <c r="GUF52" s="90"/>
      <c r="GUH52" s="90"/>
      <c r="GUJ52" s="90"/>
      <c r="GUL52" s="90"/>
      <c r="GUN52" s="90"/>
      <c r="GUP52" s="90"/>
      <c r="GUR52" s="90"/>
      <c r="GUT52" s="90"/>
      <c r="GUV52" s="90"/>
      <c r="GUX52" s="90"/>
      <c r="GUZ52" s="90"/>
      <c r="GVB52" s="90"/>
      <c r="GVD52" s="90"/>
      <c r="GVF52" s="90"/>
      <c r="GVH52" s="90"/>
      <c r="GVJ52" s="90"/>
      <c r="GVL52" s="90"/>
      <c r="GVN52" s="90"/>
      <c r="GVP52" s="90"/>
      <c r="GVR52" s="90"/>
      <c r="GVT52" s="90"/>
      <c r="GVV52" s="90"/>
      <c r="GVX52" s="90"/>
      <c r="GVZ52" s="90"/>
      <c r="GWB52" s="90"/>
      <c r="GWD52" s="90"/>
      <c r="GWF52" s="90"/>
      <c r="GWH52" s="90"/>
      <c r="GWJ52" s="90"/>
      <c r="GWL52" s="90"/>
      <c r="GWN52" s="90"/>
      <c r="GWP52" s="90"/>
      <c r="GWR52" s="90"/>
      <c r="GWT52" s="90"/>
      <c r="GWV52" s="90"/>
      <c r="GWX52" s="90"/>
      <c r="GWZ52" s="90"/>
      <c r="GXB52" s="90"/>
      <c r="GXD52" s="90"/>
      <c r="GXF52" s="90"/>
      <c r="GXH52" s="90"/>
      <c r="GXJ52" s="90"/>
      <c r="GXL52" s="90"/>
      <c r="GXN52" s="90"/>
      <c r="GXP52" s="90"/>
      <c r="GXR52" s="90"/>
      <c r="GXT52" s="90"/>
      <c r="GXV52" s="90"/>
      <c r="GXX52" s="90"/>
      <c r="GXZ52" s="90"/>
      <c r="GYB52" s="90"/>
      <c r="GYD52" s="90"/>
      <c r="GYF52" s="90"/>
      <c r="GYH52" s="90"/>
      <c r="GYJ52" s="90"/>
      <c r="GYL52" s="90"/>
      <c r="GYN52" s="90"/>
      <c r="GYP52" s="90"/>
      <c r="GYR52" s="90"/>
      <c r="GYT52" s="90"/>
      <c r="GYV52" s="90"/>
      <c r="GYX52" s="90"/>
      <c r="GYZ52" s="90"/>
      <c r="GZB52" s="90"/>
      <c r="GZD52" s="90"/>
      <c r="GZF52" s="90"/>
      <c r="GZH52" s="90"/>
      <c r="GZJ52" s="90"/>
      <c r="GZL52" s="90"/>
      <c r="GZN52" s="90"/>
      <c r="GZP52" s="90"/>
      <c r="GZR52" s="90"/>
      <c r="GZT52" s="90"/>
      <c r="GZV52" s="90"/>
      <c r="GZX52" s="90"/>
      <c r="GZZ52" s="90"/>
      <c r="HAB52" s="90"/>
      <c r="HAD52" s="90"/>
      <c r="HAF52" s="90"/>
      <c r="HAH52" s="90"/>
      <c r="HAJ52" s="90"/>
      <c r="HAL52" s="90"/>
      <c r="HAN52" s="90"/>
      <c r="HAP52" s="90"/>
      <c r="HAR52" s="90"/>
      <c r="HAT52" s="90"/>
      <c r="HAV52" s="90"/>
      <c r="HAX52" s="90"/>
      <c r="HAZ52" s="90"/>
      <c r="HBB52" s="90"/>
      <c r="HBD52" s="90"/>
      <c r="HBF52" s="90"/>
      <c r="HBH52" s="90"/>
      <c r="HBJ52" s="90"/>
      <c r="HBL52" s="90"/>
      <c r="HBN52" s="90"/>
      <c r="HBP52" s="90"/>
      <c r="HBR52" s="90"/>
      <c r="HBT52" s="90"/>
      <c r="HBV52" s="90"/>
      <c r="HBX52" s="90"/>
      <c r="HBZ52" s="90"/>
      <c r="HCB52" s="90"/>
      <c r="HCD52" s="90"/>
      <c r="HCF52" s="90"/>
      <c r="HCH52" s="90"/>
      <c r="HCJ52" s="90"/>
      <c r="HCL52" s="90"/>
      <c r="HCN52" s="90"/>
      <c r="HCP52" s="90"/>
      <c r="HCR52" s="90"/>
      <c r="HCT52" s="90"/>
      <c r="HCV52" s="90"/>
      <c r="HCX52" s="90"/>
      <c r="HCZ52" s="90"/>
      <c r="HDB52" s="90"/>
      <c r="HDD52" s="90"/>
      <c r="HDF52" s="90"/>
      <c r="HDH52" s="90"/>
      <c r="HDJ52" s="90"/>
      <c r="HDL52" s="90"/>
      <c r="HDN52" s="90"/>
      <c r="HDP52" s="90"/>
      <c r="HDR52" s="90"/>
      <c r="HDT52" s="90"/>
      <c r="HDV52" s="90"/>
      <c r="HDX52" s="90"/>
      <c r="HDZ52" s="90"/>
      <c r="HEB52" s="90"/>
      <c r="HED52" s="90"/>
      <c r="HEF52" s="90"/>
      <c r="HEH52" s="90"/>
      <c r="HEJ52" s="90"/>
      <c r="HEL52" s="90"/>
      <c r="HEN52" s="90"/>
      <c r="HEP52" s="90"/>
      <c r="HER52" s="90"/>
      <c r="HET52" s="90"/>
      <c r="HEV52" s="90"/>
      <c r="HEX52" s="90"/>
      <c r="HEZ52" s="90"/>
      <c r="HFB52" s="90"/>
      <c r="HFD52" s="90"/>
      <c r="HFF52" s="90"/>
      <c r="HFH52" s="90"/>
      <c r="HFJ52" s="90"/>
      <c r="HFL52" s="90"/>
      <c r="HFN52" s="90"/>
      <c r="HFP52" s="90"/>
      <c r="HFR52" s="90"/>
      <c r="HFT52" s="90"/>
      <c r="HFV52" s="90"/>
      <c r="HFX52" s="90"/>
      <c r="HFZ52" s="90"/>
      <c r="HGB52" s="90"/>
      <c r="HGD52" s="90"/>
      <c r="HGF52" s="90"/>
      <c r="HGH52" s="90"/>
      <c r="HGJ52" s="90"/>
      <c r="HGL52" s="90"/>
      <c r="HGN52" s="90"/>
      <c r="HGP52" s="90"/>
      <c r="HGR52" s="90"/>
      <c r="HGT52" s="90"/>
      <c r="HGV52" s="90"/>
      <c r="HGX52" s="90"/>
      <c r="HGZ52" s="90"/>
      <c r="HHB52" s="90"/>
      <c r="HHD52" s="90"/>
      <c r="HHF52" s="90"/>
      <c r="HHH52" s="90"/>
      <c r="HHJ52" s="90"/>
      <c r="HHL52" s="90"/>
      <c r="HHN52" s="90"/>
      <c r="HHP52" s="90"/>
      <c r="HHR52" s="90"/>
      <c r="HHT52" s="90"/>
      <c r="HHV52" s="90"/>
      <c r="HHX52" s="90"/>
      <c r="HHZ52" s="90"/>
      <c r="HIB52" s="90"/>
      <c r="HID52" s="90"/>
      <c r="HIF52" s="90"/>
      <c r="HIH52" s="90"/>
      <c r="HIJ52" s="90"/>
      <c r="HIL52" s="90"/>
      <c r="HIN52" s="90"/>
      <c r="HIP52" s="90"/>
      <c r="HIR52" s="90"/>
      <c r="HIT52" s="90"/>
      <c r="HIV52" s="90"/>
      <c r="HIX52" s="90"/>
      <c r="HIZ52" s="90"/>
      <c r="HJB52" s="90"/>
      <c r="HJD52" s="90"/>
      <c r="HJF52" s="90"/>
      <c r="HJH52" s="90"/>
      <c r="HJJ52" s="90"/>
      <c r="HJL52" s="90"/>
      <c r="HJN52" s="90"/>
      <c r="HJP52" s="90"/>
      <c r="HJR52" s="90"/>
      <c r="HJT52" s="90"/>
      <c r="HJV52" s="90"/>
      <c r="HJX52" s="90"/>
      <c r="HJZ52" s="90"/>
      <c r="HKB52" s="90"/>
      <c r="HKD52" s="90"/>
      <c r="HKF52" s="90"/>
      <c r="HKH52" s="90"/>
      <c r="HKJ52" s="90"/>
      <c r="HKL52" s="90"/>
      <c r="HKN52" s="90"/>
      <c r="HKP52" s="90"/>
      <c r="HKR52" s="90"/>
      <c r="HKT52" s="90"/>
      <c r="HKV52" s="90"/>
      <c r="HKX52" s="90"/>
      <c r="HKZ52" s="90"/>
      <c r="HLB52" s="90"/>
      <c r="HLD52" s="90"/>
      <c r="HLF52" s="90"/>
      <c r="HLH52" s="90"/>
      <c r="HLJ52" s="90"/>
      <c r="HLL52" s="90"/>
      <c r="HLN52" s="90"/>
      <c r="HLP52" s="90"/>
      <c r="HLR52" s="90"/>
      <c r="HLT52" s="90"/>
      <c r="HLV52" s="90"/>
      <c r="HLX52" s="90"/>
      <c r="HLZ52" s="90"/>
      <c r="HMB52" s="90"/>
      <c r="HMD52" s="90"/>
      <c r="HMF52" s="90"/>
      <c r="HMH52" s="90"/>
      <c r="HMJ52" s="90"/>
      <c r="HML52" s="90"/>
      <c r="HMN52" s="90"/>
      <c r="HMP52" s="90"/>
      <c r="HMR52" s="90"/>
      <c r="HMT52" s="90"/>
      <c r="HMV52" s="90"/>
      <c r="HMX52" s="90"/>
      <c r="HMZ52" s="90"/>
      <c r="HNB52" s="90"/>
      <c r="HND52" s="90"/>
      <c r="HNF52" s="90"/>
      <c r="HNH52" s="90"/>
      <c r="HNJ52" s="90"/>
      <c r="HNL52" s="90"/>
      <c r="HNN52" s="90"/>
      <c r="HNP52" s="90"/>
      <c r="HNR52" s="90"/>
      <c r="HNT52" s="90"/>
      <c r="HNV52" s="90"/>
      <c r="HNX52" s="90"/>
      <c r="HNZ52" s="90"/>
      <c r="HOB52" s="90"/>
      <c r="HOD52" s="90"/>
      <c r="HOF52" s="90"/>
      <c r="HOH52" s="90"/>
      <c r="HOJ52" s="90"/>
      <c r="HOL52" s="90"/>
      <c r="HON52" s="90"/>
      <c r="HOP52" s="90"/>
      <c r="HOR52" s="90"/>
      <c r="HOT52" s="90"/>
      <c r="HOV52" s="90"/>
      <c r="HOX52" s="90"/>
      <c r="HOZ52" s="90"/>
      <c r="HPB52" s="90"/>
      <c r="HPD52" s="90"/>
      <c r="HPF52" s="90"/>
      <c r="HPH52" s="90"/>
      <c r="HPJ52" s="90"/>
      <c r="HPL52" s="90"/>
      <c r="HPN52" s="90"/>
      <c r="HPP52" s="90"/>
      <c r="HPR52" s="90"/>
      <c r="HPT52" s="90"/>
      <c r="HPV52" s="90"/>
      <c r="HPX52" s="90"/>
      <c r="HPZ52" s="90"/>
      <c r="HQB52" s="90"/>
      <c r="HQD52" s="90"/>
      <c r="HQF52" s="90"/>
      <c r="HQH52" s="90"/>
      <c r="HQJ52" s="90"/>
      <c r="HQL52" s="90"/>
      <c r="HQN52" s="90"/>
      <c r="HQP52" s="90"/>
      <c r="HQR52" s="90"/>
      <c r="HQT52" s="90"/>
      <c r="HQV52" s="90"/>
      <c r="HQX52" s="90"/>
      <c r="HQZ52" s="90"/>
      <c r="HRB52" s="90"/>
      <c r="HRD52" s="90"/>
      <c r="HRF52" s="90"/>
      <c r="HRH52" s="90"/>
      <c r="HRJ52" s="90"/>
      <c r="HRL52" s="90"/>
      <c r="HRN52" s="90"/>
      <c r="HRP52" s="90"/>
      <c r="HRR52" s="90"/>
      <c r="HRT52" s="90"/>
      <c r="HRV52" s="90"/>
      <c r="HRX52" s="90"/>
      <c r="HRZ52" s="90"/>
      <c r="HSB52" s="90"/>
      <c r="HSD52" s="90"/>
      <c r="HSF52" s="90"/>
      <c r="HSH52" s="90"/>
      <c r="HSJ52" s="90"/>
      <c r="HSL52" s="90"/>
      <c r="HSN52" s="90"/>
      <c r="HSP52" s="90"/>
      <c r="HSR52" s="90"/>
      <c r="HST52" s="90"/>
      <c r="HSV52" s="90"/>
      <c r="HSX52" s="90"/>
      <c r="HSZ52" s="90"/>
      <c r="HTB52" s="90"/>
      <c r="HTD52" s="90"/>
      <c r="HTF52" s="90"/>
      <c r="HTH52" s="90"/>
      <c r="HTJ52" s="90"/>
      <c r="HTL52" s="90"/>
      <c r="HTN52" s="90"/>
      <c r="HTP52" s="90"/>
      <c r="HTR52" s="90"/>
      <c r="HTT52" s="90"/>
      <c r="HTV52" s="90"/>
      <c r="HTX52" s="90"/>
      <c r="HTZ52" s="90"/>
      <c r="HUB52" s="90"/>
      <c r="HUD52" s="90"/>
      <c r="HUF52" s="90"/>
      <c r="HUH52" s="90"/>
      <c r="HUJ52" s="90"/>
      <c r="HUL52" s="90"/>
      <c r="HUN52" s="90"/>
      <c r="HUP52" s="90"/>
      <c r="HUR52" s="90"/>
      <c r="HUT52" s="90"/>
      <c r="HUV52" s="90"/>
      <c r="HUX52" s="90"/>
      <c r="HUZ52" s="90"/>
      <c r="HVB52" s="90"/>
      <c r="HVD52" s="90"/>
      <c r="HVF52" s="90"/>
      <c r="HVH52" s="90"/>
      <c r="HVJ52" s="90"/>
      <c r="HVL52" s="90"/>
      <c r="HVN52" s="90"/>
      <c r="HVP52" s="90"/>
      <c r="HVR52" s="90"/>
      <c r="HVT52" s="90"/>
      <c r="HVV52" s="90"/>
      <c r="HVX52" s="90"/>
      <c r="HVZ52" s="90"/>
      <c r="HWB52" s="90"/>
      <c r="HWD52" s="90"/>
      <c r="HWF52" s="90"/>
      <c r="HWH52" s="90"/>
      <c r="HWJ52" s="90"/>
      <c r="HWL52" s="90"/>
      <c r="HWN52" s="90"/>
      <c r="HWP52" s="90"/>
      <c r="HWR52" s="90"/>
      <c r="HWT52" s="90"/>
      <c r="HWV52" s="90"/>
      <c r="HWX52" s="90"/>
      <c r="HWZ52" s="90"/>
      <c r="HXB52" s="90"/>
      <c r="HXD52" s="90"/>
      <c r="HXF52" s="90"/>
      <c r="HXH52" s="90"/>
      <c r="HXJ52" s="90"/>
      <c r="HXL52" s="90"/>
      <c r="HXN52" s="90"/>
      <c r="HXP52" s="90"/>
      <c r="HXR52" s="90"/>
      <c r="HXT52" s="90"/>
      <c r="HXV52" s="90"/>
      <c r="HXX52" s="90"/>
      <c r="HXZ52" s="90"/>
      <c r="HYB52" s="90"/>
      <c r="HYD52" s="90"/>
      <c r="HYF52" s="90"/>
      <c r="HYH52" s="90"/>
      <c r="HYJ52" s="90"/>
      <c r="HYL52" s="90"/>
      <c r="HYN52" s="90"/>
      <c r="HYP52" s="90"/>
      <c r="HYR52" s="90"/>
      <c r="HYT52" s="90"/>
      <c r="HYV52" s="90"/>
      <c r="HYX52" s="90"/>
      <c r="HYZ52" s="90"/>
      <c r="HZB52" s="90"/>
      <c r="HZD52" s="90"/>
      <c r="HZF52" s="90"/>
      <c r="HZH52" s="90"/>
      <c r="HZJ52" s="90"/>
      <c r="HZL52" s="90"/>
      <c r="HZN52" s="90"/>
      <c r="HZP52" s="90"/>
      <c r="HZR52" s="90"/>
      <c r="HZT52" s="90"/>
      <c r="HZV52" s="90"/>
      <c r="HZX52" s="90"/>
      <c r="HZZ52" s="90"/>
      <c r="IAB52" s="90"/>
      <c r="IAD52" s="90"/>
      <c r="IAF52" s="90"/>
      <c r="IAH52" s="90"/>
      <c r="IAJ52" s="90"/>
      <c r="IAL52" s="90"/>
      <c r="IAN52" s="90"/>
      <c r="IAP52" s="90"/>
      <c r="IAR52" s="90"/>
      <c r="IAT52" s="90"/>
      <c r="IAV52" s="90"/>
      <c r="IAX52" s="90"/>
      <c r="IAZ52" s="90"/>
      <c r="IBB52" s="90"/>
      <c r="IBD52" s="90"/>
      <c r="IBF52" s="90"/>
      <c r="IBH52" s="90"/>
      <c r="IBJ52" s="90"/>
      <c r="IBL52" s="90"/>
      <c r="IBN52" s="90"/>
      <c r="IBP52" s="90"/>
      <c r="IBR52" s="90"/>
      <c r="IBT52" s="90"/>
      <c r="IBV52" s="90"/>
      <c r="IBX52" s="90"/>
      <c r="IBZ52" s="90"/>
      <c r="ICB52" s="90"/>
      <c r="ICD52" s="90"/>
      <c r="ICF52" s="90"/>
      <c r="ICH52" s="90"/>
      <c r="ICJ52" s="90"/>
      <c r="ICL52" s="90"/>
      <c r="ICN52" s="90"/>
      <c r="ICP52" s="90"/>
      <c r="ICR52" s="90"/>
      <c r="ICT52" s="90"/>
      <c r="ICV52" s="90"/>
      <c r="ICX52" s="90"/>
      <c r="ICZ52" s="90"/>
      <c r="IDB52" s="90"/>
      <c r="IDD52" s="90"/>
      <c r="IDF52" s="90"/>
      <c r="IDH52" s="90"/>
      <c r="IDJ52" s="90"/>
      <c r="IDL52" s="90"/>
      <c r="IDN52" s="90"/>
      <c r="IDP52" s="90"/>
      <c r="IDR52" s="90"/>
      <c r="IDT52" s="90"/>
      <c r="IDV52" s="90"/>
      <c r="IDX52" s="90"/>
      <c r="IDZ52" s="90"/>
      <c r="IEB52" s="90"/>
      <c r="IED52" s="90"/>
      <c r="IEF52" s="90"/>
      <c r="IEH52" s="90"/>
      <c r="IEJ52" s="90"/>
      <c r="IEL52" s="90"/>
      <c r="IEN52" s="90"/>
      <c r="IEP52" s="90"/>
      <c r="IER52" s="90"/>
      <c r="IET52" s="90"/>
      <c r="IEV52" s="90"/>
      <c r="IEX52" s="90"/>
      <c r="IEZ52" s="90"/>
      <c r="IFB52" s="90"/>
      <c r="IFD52" s="90"/>
      <c r="IFF52" s="90"/>
      <c r="IFH52" s="90"/>
      <c r="IFJ52" s="90"/>
      <c r="IFL52" s="90"/>
      <c r="IFN52" s="90"/>
      <c r="IFP52" s="90"/>
      <c r="IFR52" s="90"/>
      <c r="IFT52" s="90"/>
      <c r="IFV52" s="90"/>
      <c r="IFX52" s="90"/>
      <c r="IFZ52" s="90"/>
      <c r="IGB52" s="90"/>
      <c r="IGD52" s="90"/>
      <c r="IGF52" s="90"/>
      <c r="IGH52" s="90"/>
      <c r="IGJ52" s="90"/>
      <c r="IGL52" s="90"/>
      <c r="IGN52" s="90"/>
      <c r="IGP52" s="90"/>
      <c r="IGR52" s="90"/>
      <c r="IGT52" s="90"/>
      <c r="IGV52" s="90"/>
      <c r="IGX52" s="90"/>
      <c r="IGZ52" s="90"/>
      <c r="IHB52" s="90"/>
      <c r="IHD52" s="90"/>
      <c r="IHF52" s="90"/>
      <c r="IHH52" s="90"/>
      <c r="IHJ52" s="90"/>
      <c r="IHL52" s="90"/>
      <c r="IHN52" s="90"/>
      <c r="IHP52" s="90"/>
      <c r="IHR52" s="90"/>
      <c r="IHT52" s="90"/>
      <c r="IHV52" s="90"/>
      <c r="IHX52" s="90"/>
      <c r="IHZ52" s="90"/>
      <c r="IIB52" s="90"/>
      <c r="IID52" s="90"/>
      <c r="IIF52" s="90"/>
      <c r="IIH52" s="90"/>
      <c r="IIJ52" s="90"/>
      <c r="IIL52" s="90"/>
      <c r="IIN52" s="90"/>
      <c r="IIP52" s="90"/>
      <c r="IIR52" s="90"/>
      <c r="IIT52" s="90"/>
      <c r="IIV52" s="90"/>
      <c r="IIX52" s="90"/>
      <c r="IIZ52" s="90"/>
      <c r="IJB52" s="90"/>
      <c r="IJD52" s="90"/>
      <c r="IJF52" s="90"/>
      <c r="IJH52" s="90"/>
      <c r="IJJ52" s="90"/>
      <c r="IJL52" s="90"/>
      <c r="IJN52" s="90"/>
      <c r="IJP52" s="90"/>
      <c r="IJR52" s="90"/>
      <c r="IJT52" s="90"/>
      <c r="IJV52" s="90"/>
      <c r="IJX52" s="90"/>
      <c r="IJZ52" s="90"/>
      <c r="IKB52" s="90"/>
      <c r="IKD52" s="90"/>
      <c r="IKF52" s="90"/>
      <c r="IKH52" s="90"/>
      <c r="IKJ52" s="90"/>
      <c r="IKL52" s="90"/>
      <c r="IKN52" s="90"/>
      <c r="IKP52" s="90"/>
      <c r="IKR52" s="90"/>
      <c r="IKT52" s="90"/>
      <c r="IKV52" s="90"/>
      <c r="IKX52" s="90"/>
      <c r="IKZ52" s="90"/>
      <c r="ILB52" s="90"/>
      <c r="ILD52" s="90"/>
      <c r="ILF52" s="90"/>
      <c r="ILH52" s="90"/>
      <c r="ILJ52" s="90"/>
      <c r="ILL52" s="90"/>
      <c r="ILN52" s="90"/>
      <c r="ILP52" s="90"/>
      <c r="ILR52" s="90"/>
      <c r="ILT52" s="90"/>
      <c r="ILV52" s="90"/>
      <c r="ILX52" s="90"/>
      <c r="ILZ52" s="90"/>
      <c r="IMB52" s="90"/>
      <c r="IMD52" s="90"/>
      <c r="IMF52" s="90"/>
      <c r="IMH52" s="90"/>
      <c r="IMJ52" s="90"/>
      <c r="IML52" s="90"/>
      <c r="IMN52" s="90"/>
      <c r="IMP52" s="90"/>
      <c r="IMR52" s="90"/>
      <c r="IMT52" s="90"/>
      <c r="IMV52" s="90"/>
      <c r="IMX52" s="90"/>
      <c r="IMZ52" s="90"/>
      <c r="INB52" s="90"/>
      <c r="IND52" s="90"/>
      <c r="INF52" s="90"/>
      <c r="INH52" s="90"/>
      <c r="INJ52" s="90"/>
      <c r="INL52" s="90"/>
      <c r="INN52" s="90"/>
      <c r="INP52" s="90"/>
      <c r="INR52" s="90"/>
      <c r="INT52" s="90"/>
      <c r="INV52" s="90"/>
      <c r="INX52" s="90"/>
      <c r="INZ52" s="90"/>
      <c r="IOB52" s="90"/>
      <c r="IOD52" s="90"/>
      <c r="IOF52" s="90"/>
      <c r="IOH52" s="90"/>
      <c r="IOJ52" s="90"/>
      <c r="IOL52" s="90"/>
      <c r="ION52" s="90"/>
      <c r="IOP52" s="90"/>
      <c r="IOR52" s="90"/>
      <c r="IOT52" s="90"/>
      <c r="IOV52" s="90"/>
      <c r="IOX52" s="90"/>
      <c r="IOZ52" s="90"/>
      <c r="IPB52" s="90"/>
      <c r="IPD52" s="90"/>
      <c r="IPF52" s="90"/>
      <c r="IPH52" s="90"/>
      <c r="IPJ52" s="90"/>
      <c r="IPL52" s="90"/>
      <c r="IPN52" s="90"/>
      <c r="IPP52" s="90"/>
      <c r="IPR52" s="90"/>
      <c r="IPT52" s="90"/>
      <c r="IPV52" s="90"/>
      <c r="IPX52" s="90"/>
      <c r="IPZ52" s="90"/>
      <c r="IQB52" s="90"/>
      <c r="IQD52" s="90"/>
      <c r="IQF52" s="90"/>
      <c r="IQH52" s="90"/>
      <c r="IQJ52" s="90"/>
      <c r="IQL52" s="90"/>
      <c r="IQN52" s="90"/>
      <c r="IQP52" s="90"/>
      <c r="IQR52" s="90"/>
      <c r="IQT52" s="90"/>
      <c r="IQV52" s="90"/>
      <c r="IQX52" s="90"/>
      <c r="IQZ52" s="90"/>
      <c r="IRB52" s="90"/>
      <c r="IRD52" s="90"/>
      <c r="IRF52" s="90"/>
      <c r="IRH52" s="90"/>
      <c r="IRJ52" s="90"/>
      <c r="IRL52" s="90"/>
      <c r="IRN52" s="90"/>
      <c r="IRP52" s="90"/>
      <c r="IRR52" s="90"/>
      <c r="IRT52" s="90"/>
      <c r="IRV52" s="90"/>
      <c r="IRX52" s="90"/>
      <c r="IRZ52" s="90"/>
      <c r="ISB52" s="90"/>
      <c r="ISD52" s="90"/>
      <c r="ISF52" s="90"/>
      <c r="ISH52" s="90"/>
      <c r="ISJ52" s="90"/>
      <c r="ISL52" s="90"/>
      <c r="ISN52" s="90"/>
      <c r="ISP52" s="90"/>
      <c r="ISR52" s="90"/>
      <c r="IST52" s="90"/>
      <c r="ISV52" s="90"/>
      <c r="ISX52" s="90"/>
      <c r="ISZ52" s="90"/>
      <c r="ITB52" s="90"/>
      <c r="ITD52" s="90"/>
      <c r="ITF52" s="90"/>
      <c r="ITH52" s="90"/>
      <c r="ITJ52" s="90"/>
      <c r="ITL52" s="90"/>
      <c r="ITN52" s="90"/>
      <c r="ITP52" s="90"/>
      <c r="ITR52" s="90"/>
      <c r="ITT52" s="90"/>
      <c r="ITV52" s="90"/>
      <c r="ITX52" s="90"/>
      <c r="ITZ52" s="90"/>
      <c r="IUB52" s="90"/>
      <c r="IUD52" s="90"/>
      <c r="IUF52" s="90"/>
      <c r="IUH52" s="90"/>
      <c r="IUJ52" s="90"/>
      <c r="IUL52" s="90"/>
      <c r="IUN52" s="90"/>
      <c r="IUP52" s="90"/>
      <c r="IUR52" s="90"/>
      <c r="IUT52" s="90"/>
      <c r="IUV52" s="90"/>
      <c r="IUX52" s="90"/>
      <c r="IUZ52" s="90"/>
      <c r="IVB52" s="90"/>
      <c r="IVD52" s="90"/>
      <c r="IVF52" s="90"/>
      <c r="IVH52" s="90"/>
      <c r="IVJ52" s="90"/>
      <c r="IVL52" s="90"/>
      <c r="IVN52" s="90"/>
      <c r="IVP52" s="90"/>
      <c r="IVR52" s="90"/>
      <c r="IVT52" s="90"/>
      <c r="IVV52" s="90"/>
      <c r="IVX52" s="90"/>
      <c r="IVZ52" s="90"/>
      <c r="IWB52" s="90"/>
      <c r="IWD52" s="90"/>
      <c r="IWF52" s="90"/>
      <c r="IWH52" s="90"/>
      <c r="IWJ52" s="90"/>
      <c r="IWL52" s="90"/>
      <c r="IWN52" s="90"/>
      <c r="IWP52" s="90"/>
      <c r="IWR52" s="90"/>
      <c r="IWT52" s="90"/>
      <c r="IWV52" s="90"/>
      <c r="IWX52" s="90"/>
      <c r="IWZ52" s="90"/>
      <c r="IXB52" s="90"/>
      <c r="IXD52" s="90"/>
      <c r="IXF52" s="90"/>
      <c r="IXH52" s="90"/>
      <c r="IXJ52" s="90"/>
      <c r="IXL52" s="90"/>
      <c r="IXN52" s="90"/>
      <c r="IXP52" s="90"/>
      <c r="IXR52" s="90"/>
      <c r="IXT52" s="90"/>
      <c r="IXV52" s="90"/>
      <c r="IXX52" s="90"/>
      <c r="IXZ52" s="90"/>
      <c r="IYB52" s="90"/>
      <c r="IYD52" s="90"/>
      <c r="IYF52" s="90"/>
      <c r="IYH52" s="90"/>
      <c r="IYJ52" s="90"/>
      <c r="IYL52" s="90"/>
      <c r="IYN52" s="90"/>
      <c r="IYP52" s="90"/>
      <c r="IYR52" s="90"/>
      <c r="IYT52" s="90"/>
      <c r="IYV52" s="90"/>
      <c r="IYX52" s="90"/>
      <c r="IYZ52" s="90"/>
      <c r="IZB52" s="90"/>
      <c r="IZD52" s="90"/>
      <c r="IZF52" s="90"/>
      <c r="IZH52" s="90"/>
      <c r="IZJ52" s="90"/>
      <c r="IZL52" s="90"/>
      <c r="IZN52" s="90"/>
      <c r="IZP52" s="90"/>
      <c r="IZR52" s="90"/>
      <c r="IZT52" s="90"/>
      <c r="IZV52" s="90"/>
      <c r="IZX52" s="90"/>
      <c r="IZZ52" s="90"/>
      <c r="JAB52" s="90"/>
      <c r="JAD52" s="90"/>
      <c r="JAF52" s="90"/>
      <c r="JAH52" s="90"/>
      <c r="JAJ52" s="90"/>
      <c r="JAL52" s="90"/>
      <c r="JAN52" s="90"/>
      <c r="JAP52" s="90"/>
      <c r="JAR52" s="90"/>
      <c r="JAT52" s="90"/>
      <c r="JAV52" s="90"/>
      <c r="JAX52" s="90"/>
      <c r="JAZ52" s="90"/>
      <c r="JBB52" s="90"/>
      <c r="JBD52" s="90"/>
      <c r="JBF52" s="90"/>
      <c r="JBH52" s="90"/>
      <c r="JBJ52" s="90"/>
      <c r="JBL52" s="90"/>
      <c r="JBN52" s="90"/>
      <c r="JBP52" s="90"/>
      <c r="JBR52" s="90"/>
      <c r="JBT52" s="90"/>
      <c r="JBV52" s="90"/>
      <c r="JBX52" s="90"/>
      <c r="JBZ52" s="90"/>
      <c r="JCB52" s="90"/>
      <c r="JCD52" s="90"/>
      <c r="JCF52" s="90"/>
      <c r="JCH52" s="90"/>
      <c r="JCJ52" s="90"/>
      <c r="JCL52" s="90"/>
      <c r="JCN52" s="90"/>
      <c r="JCP52" s="90"/>
      <c r="JCR52" s="90"/>
      <c r="JCT52" s="90"/>
      <c r="JCV52" s="90"/>
      <c r="JCX52" s="90"/>
      <c r="JCZ52" s="90"/>
      <c r="JDB52" s="90"/>
      <c r="JDD52" s="90"/>
      <c r="JDF52" s="90"/>
      <c r="JDH52" s="90"/>
      <c r="JDJ52" s="90"/>
      <c r="JDL52" s="90"/>
      <c r="JDN52" s="90"/>
      <c r="JDP52" s="90"/>
      <c r="JDR52" s="90"/>
      <c r="JDT52" s="90"/>
      <c r="JDV52" s="90"/>
      <c r="JDX52" s="90"/>
      <c r="JDZ52" s="90"/>
      <c r="JEB52" s="90"/>
      <c r="JED52" s="90"/>
      <c r="JEF52" s="90"/>
      <c r="JEH52" s="90"/>
      <c r="JEJ52" s="90"/>
      <c r="JEL52" s="90"/>
      <c r="JEN52" s="90"/>
      <c r="JEP52" s="90"/>
      <c r="JER52" s="90"/>
      <c r="JET52" s="90"/>
      <c r="JEV52" s="90"/>
      <c r="JEX52" s="90"/>
      <c r="JEZ52" s="90"/>
      <c r="JFB52" s="90"/>
      <c r="JFD52" s="90"/>
      <c r="JFF52" s="90"/>
      <c r="JFH52" s="90"/>
      <c r="JFJ52" s="90"/>
      <c r="JFL52" s="90"/>
      <c r="JFN52" s="90"/>
      <c r="JFP52" s="90"/>
      <c r="JFR52" s="90"/>
      <c r="JFT52" s="90"/>
      <c r="JFV52" s="90"/>
      <c r="JFX52" s="90"/>
      <c r="JFZ52" s="90"/>
      <c r="JGB52" s="90"/>
      <c r="JGD52" s="90"/>
      <c r="JGF52" s="90"/>
      <c r="JGH52" s="90"/>
      <c r="JGJ52" s="90"/>
      <c r="JGL52" s="90"/>
      <c r="JGN52" s="90"/>
      <c r="JGP52" s="90"/>
      <c r="JGR52" s="90"/>
      <c r="JGT52" s="90"/>
      <c r="JGV52" s="90"/>
      <c r="JGX52" s="90"/>
      <c r="JGZ52" s="90"/>
      <c r="JHB52" s="90"/>
      <c r="JHD52" s="90"/>
      <c r="JHF52" s="90"/>
      <c r="JHH52" s="90"/>
      <c r="JHJ52" s="90"/>
      <c r="JHL52" s="90"/>
      <c r="JHN52" s="90"/>
      <c r="JHP52" s="90"/>
      <c r="JHR52" s="90"/>
      <c r="JHT52" s="90"/>
      <c r="JHV52" s="90"/>
      <c r="JHX52" s="90"/>
      <c r="JHZ52" s="90"/>
      <c r="JIB52" s="90"/>
      <c r="JID52" s="90"/>
      <c r="JIF52" s="90"/>
      <c r="JIH52" s="90"/>
      <c r="JIJ52" s="90"/>
      <c r="JIL52" s="90"/>
      <c r="JIN52" s="90"/>
      <c r="JIP52" s="90"/>
      <c r="JIR52" s="90"/>
      <c r="JIT52" s="90"/>
      <c r="JIV52" s="90"/>
      <c r="JIX52" s="90"/>
      <c r="JIZ52" s="90"/>
      <c r="JJB52" s="90"/>
      <c r="JJD52" s="90"/>
      <c r="JJF52" s="90"/>
      <c r="JJH52" s="90"/>
      <c r="JJJ52" s="90"/>
      <c r="JJL52" s="90"/>
      <c r="JJN52" s="90"/>
      <c r="JJP52" s="90"/>
      <c r="JJR52" s="90"/>
      <c r="JJT52" s="90"/>
      <c r="JJV52" s="90"/>
      <c r="JJX52" s="90"/>
      <c r="JJZ52" s="90"/>
      <c r="JKB52" s="90"/>
      <c r="JKD52" s="90"/>
      <c r="JKF52" s="90"/>
      <c r="JKH52" s="90"/>
      <c r="JKJ52" s="90"/>
      <c r="JKL52" s="90"/>
      <c r="JKN52" s="90"/>
      <c r="JKP52" s="90"/>
      <c r="JKR52" s="90"/>
      <c r="JKT52" s="90"/>
      <c r="JKV52" s="90"/>
      <c r="JKX52" s="90"/>
      <c r="JKZ52" s="90"/>
      <c r="JLB52" s="90"/>
      <c r="JLD52" s="90"/>
      <c r="JLF52" s="90"/>
      <c r="JLH52" s="90"/>
      <c r="JLJ52" s="90"/>
      <c r="JLL52" s="90"/>
      <c r="JLN52" s="90"/>
      <c r="JLP52" s="90"/>
      <c r="JLR52" s="90"/>
      <c r="JLT52" s="90"/>
      <c r="JLV52" s="90"/>
      <c r="JLX52" s="90"/>
      <c r="JLZ52" s="90"/>
      <c r="JMB52" s="90"/>
      <c r="JMD52" s="90"/>
      <c r="JMF52" s="90"/>
      <c r="JMH52" s="90"/>
      <c r="JMJ52" s="90"/>
      <c r="JML52" s="90"/>
      <c r="JMN52" s="90"/>
      <c r="JMP52" s="90"/>
      <c r="JMR52" s="90"/>
      <c r="JMT52" s="90"/>
      <c r="JMV52" s="90"/>
      <c r="JMX52" s="90"/>
      <c r="JMZ52" s="90"/>
      <c r="JNB52" s="90"/>
      <c r="JND52" s="90"/>
      <c r="JNF52" s="90"/>
      <c r="JNH52" s="90"/>
      <c r="JNJ52" s="90"/>
      <c r="JNL52" s="90"/>
      <c r="JNN52" s="90"/>
      <c r="JNP52" s="90"/>
      <c r="JNR52" s="90"/>
      <c r="JNT52" s="90"/>
      <c r="JNV52" s="90"/>
      <c r="JNX52" s="90"/>
      <c r="JNZ52" s="90"/>
      <c r="JOB52" s="90"/>
      <c r="JOD52" s="90"/>
      <c r="JOF52" s="90"/>
      <c r="JOH52" s="90"/>
      <c r="JOJ52" s="90"/>
      <c r="JOL52" s="90"/>
      <c r="JON52" s="90"/>
      <c r="JOP52" s="90"/>
      <c r="JOR52" s="90"/>
      <c r="JOT52" s="90"/>
      <c r="JOV52" s="90"/>
      <c r="JOX52" s="90"/>
      <c r="JOZ52" s="90"/>
      <c r="JPB52" s="90"/>
      <c r="JPD52" s="90"/>
      <c r="JPF52" s="90"/>
      <c r="JPH52" s="90"/>
      <c r="JPJ52" s="90"/>
      <c r="JPL52" s="90"/>
      <c r="JPN52" s="90"/>
      <c r="JPP52" s="90"/>
      <c r="JPR52" s="90"/>
      <c r="JPT52" s="90"/>
      <c r="JPV52" s="90"/>
      <c r="JPX52" s="90"/>
      <c r="JPZ52" s="90"/>
      <c r="JQB52" s="90"/>
      <c r="JQD52" s="90"/>
      <c r="JQF52" s="90"/>
      <c r="JQH52" s="90"/>
      <c r="JQJ52" s="90"/>
      <c r="JQL52" s="90"/>
      <c r="JQN52" s="90"/>
      <c r="JQP52" s="90"/>
      <c r="JQR52" s="90"/>
      <c r="JQT52" s="90"/>
      <c r="JQV52" s="90"/>
      <c r="JQX52" s="90"/>
      <c r="JQZ52" s="90"/>
      <c r="JRB52" s="90"/>
      <c r="JRD52" s="90"/>
      <c r="JRF52" s="90"/>
      <c r="JRH52" s="90"/>
      <c r="JRJ52" s="90"/>
      <c r="JRL52" s="90"/>
      <c r="JRN52" s="90"/>
      <c r="JRP52" s="90"/>
      <c r="JRR52" s="90"/>
      <c r="JRT52" s="90"/>
      <c r="JRV52" s="90"/>
      <c r="JRX52" s="90"/>
      <c r="JRZ52" s="90"/>
      <c r="JSB52" s="90"/>
      <c r="JSD52" s="90"/>
      <c r="JSF52" s="90"/>
      <c r="JSH52" s="90"/>
      <c r="JSJ52" s="90"/>
      <c r="JSL52" s="90"/>
      <c r="JSN52" s="90"/>
      <c r="JSP52" s="90"/>
      <c r="JSR52" s="90"/>
      <c r="JST52" s="90"/>
      <c r="JSV52" s="90"/>
      <c r="JSX52" s="90"/>
      <c r="JSZ52" s="90"/>
      <c r="JTB52" s="90"/>
      <c r="JTD52" s="90"/>
      <c r="JTF52" s="90"/>
      <c r="JTH52" s="90"/>
      <c r="JTJ52" s="90"/>
      <c r="JTL52" s="90"/>
      <c r="JTN52" s="90"/>
      <c r="JTP52" s="90"/>
      <c r="JTR52" s="90"/>
      <c r="JTT52" s="90"/>
      <c r="JTV52" s="90"/>
      <c r="JTX52" s="90"/>
      <c r="JTZ52" s="90"/>
      <c r="JUB52" s="90"/>
      <c r="JUD52" s="90"/>
      <c r="JUF52" s="90"/>
      <c r="JUH52" s="90"/>
      <c r="JUJ52" s="90"/>
      <c r="JUL52" s="90"/>
      <c r="JUN52" s="90"/>
      <c r="JUP52" s="90"/>
      <c r="JUR52" s="90"/>
      <c r="JUT52" s="90"/>
      <c r="JUV52" s="90"/>
      <c r="JUX52" s="90"/>
      <c r="JUZ52" s="90"/>
      <c r="JVB52" s="90"/>
      <c r="JVD52" s="90"/>
      <c r="JVF52" s="90"/>
      <c r="JVH52" s="90"/>
      <c r="JVJ52" s="90"/>
      <c r="JVL52" s="90"/>
      <c r="JVN52" s="90"/>
      <c r="JVP52" s="90"/>
      <c r="JVR52" s="90"/>
      <c r="JVT52" s="90"/>
      <c r="JVV52" s="90"/>
      <c r="JVX52" s="90"/>
      <c r="JVZ52" s="90"/>
      <c r="JWB52" s="90"/>
      <c r="JWD52" s="90"/>
      <c r="JWF52" s="90"/>
      <c r="JWH52" s="90"/>
      <c r="JWJ52" s="90"/>
      <c r="JWL52" s="90"/>
      <c r="JWN52" s="90"/>
      <c r="JWP52" s="90"/>
      <c r="JWR52" s="90"/>
      <c r="JWT52" s="90"/>
      <c r="JWV52" s="90"/>
      <c r="JWX52" s="90"/>
      <c r="JWZ52" s="90"/>
      <c r="JXB52" s="90"/>
      <c r="JXD52" s="90"/>
      <c r="JXF52" s="90"/>
      <c r="JXH52" s="90"/>
      <c r="JXJ52" s="90"/>
      <c r="JXL52" s="90"/>
      <c r="JXN52" s="90"/>
      <c r="JXP52" s="90"/>
      <c r="JXR52" s="90"/>
      <c r="JXT52" s="90"/>
      <c r="JXV52" s="90"/>
      <c r="JXX52" s="90"/>
      <c r="JXZ52" s="90"/>
      <c r="JYB52" s="90"/>
      <c r="JYD52" s="90"/>
      <c r="JYF52" s="90"/>
      <c r="JYH52" s="90"/>
      <c r="JYJ52" s="90"/>
      <c r="JYL52" s="90"/>
      <c r="JYN52" s="90"/>
      <c r="JYP52" s="90"/>
      <c r="JYR52" s="90"/>
      <c r="JYT52" s="90"/>
      <c r="JYV52" s="90"/>
      <c r="JYX52" s="90"/>
      <c r="JYZ52" s="90"/>
      <c r="JZB52" s="90"/>
      <c r="JZD52" s="90"/>
      <c r="JZF52" s="90"/>
      <c r="JZH52" s="90"/>
      <c r="JZJ52" s="90"/>
      <c r="JZL52" s="90"/>
      <c r="JZN52" s="90"/>
      <c r="JZP52" s="90"/>
      <c r="JZR52" s="90"/>
      <c r="JZT52" s="90"/>
      <c r="JZV52" s="90"/>
      <c r="JZX52" s="90"/>
      <c r="JZZ52" s="90"/>
      <c r="KAB52" s="90"/>
      <c r="KAD52" s="90"/>
      <c r="KAF52" s="90"/>
      <c r="KAH52" s="90"/>
      <c r="KAJ52" s="90"/>
      <c r="KAL52" s="90"/>
      <c r="KAN52" s="90"/>
      <c r="KAP52" s="90"/>
      <c r="KAR52" s="90"/>
      <c r="KAT52" s="90"/>
      <c r="KAV52" s="90"/>
      <c r="KAX52" s="90"/>
      <c r="KAZ52" s="90"/>
      <c r="KBB52" s="90"/>
      <c r="KBD52" s="90"/>
      <c r="KBF52" s="90"/>
      <c r="KBH52" s="90"/>
      <c r="KBJ52" s="90"/>
      <c r="KBL52" s="90"/>
      <c r="KBN52" s="90"/>
      <c r="KBP52" s="90"/>
      <c r="KBR52" s="90"/>
      <c r="KBT52" s="90"/>
      <c r="KBV52" s="90"/>
      <c r="KBX52" s="90"/>
      <c r="KBZ52" s="90"/>
      <c r="KCB52" s="90"/>
      <c r="KCD52" s="90"/>
      <c r="KCF52" s="90"/>
      <c r="KCH52" s="90"/>
      <c r="KCJ52" s="90"/>
      <c r="KCL52" s="90"/>
      <c r="KCN52" s="90"/>
      <c r="KCP52" s="90"/>
      <c r="KCR52" s="90"/>
      <c r="KCT52" s="90"/>
      <c r="KCV52" s="90"/>
      <c r="KCX52" s="90"/>
      <c r="KCZ52" s="90"/>
      <c r="KDB52" s="90"/>
      <c r="KDD52" s="90"/>
      <c r="KDF52" s="90"/>
      <c r="KDH52" s="90"/>
      <c r="KDJ52" s="90"/>
      <c r="KDL52" s="90"/>
      <c r="KDN52" s="90"/>
      <c r="KDP52" s="90"/>
      <c r="KDR52" s="90"/>
      <c r="KDT52" s="90"/>
      <c r="KDV52" s="90"/>
      <c r="KDX52" s="90"/>
      <c r="KDZ52" s="90"/>
      <c r="KEB52" s="90"/>
      <c r="KED52" s="90"/>
      <c r="KEF52" s="90"/>
      <c r="KEH52" s="90"/>
      <c r="KEJ52" s="90"/>
      <c r="KEL52" s="90"/>
      <c r="KEN52" s="90"/>
      <c r="KEP52" s="90"/>
      <c r="KER52" s="90"/>
      <c r="KET52" s="90"/>
      <c r="KEV52" s="90"/>
      <c r="KEX52" s="90"/>
      <c r="KEZ52" s="90"/>
      <c r="KFB52" s="90"/>
      <c r="KFD52" s="90"/>
      <c r="KFF52" s="90"/>
      <c r="KFH52" s="90"/>
      <c r="KFJ52" s="90"/>
      <c r="KFL52" s="90"/>
      <c r="KFN52" s="90"/>
      <c r="KFP52" s="90"/>
      <c r="KFR52" s="90"/>
      <c r="KFT52" s="90"/>
      <c r="KFV52" s="90"/>
      <c r="KFX52" s="90"/>
      <c r="KFZ52" s="90"/>
      <c r="KGB52" s="90"/>
      <c r="KGD52" s="90"/>
      <c r="KGF52" s="90"/>
      <c r="KGH52" s="90"/>
      <c r="KGJ52" s="90"/>
      <c r="KGL52" s="90"/>
      <c r="KGN52" s="90"/>
      <c r="KGP52" s="90"/>
      <c r="KGR52" s="90"/>
      <c r="KGT52" s="90"/>
      <c r="KGV52" s="90"/>
      <c r="KGX52" s="90"/>
      <c r="KGZ52" s="90"/>
      <c r="KHB52" s="90"/>
      <c r="KHD52" s="90"/>
      <c r="KHF52" s="90"/>
      <c r="KHH52" s="90"/>
      <c r="KHJ52" s="90"/>
      <c r="KHL52" s="90"/>
      <c r="KHN52" s="90"/>
      <c r="KHP52" s="90"/>
      <c r="KHR52" s="90"/>
      <c r="KHT52" s="90"/>
      <c r="KHV52" s="90"/>
      <c r="KHX52" s="90"/>
      <c r="KHZ52" s="90"/>
      <c r="KIB52" s="90"/>
      <c r="KID52" s="90"/>
      <c r="KIF52" s="90"/>
      <c r="KIH52" s="90"/>
      <c r="KIJ52" s="90"/>
      <c r="KIL52" s="90"/>
      <c r="KIN52" s="90"/>
      <c r="KIP52" s="90"/>
      <c r="KIR52" s="90"/>
      <c r="KIT52" s="90"/>
      <c r="KIV52" s="90"/>
      <c r="KIX52" s="90"/>
      <c r="KIZ52" s="90"/>
      <c r="KJB52" s="90"/>
      <c r="KJD52" s="90"/>
      <c r="KJF52" s="90"/>
      <c r="KJH52" s="90"/>
      <c r="KJJ52" s="90"/>
      <c r="KJL52" s="90"/>
      <c r="KJN52" s="90"/>
      <c r="KJP52" s="90"/>
      <c r="KJR52" s="90"/>
      <c r="KJT52" s="90"/>
      <c r="KJV52" s="90"/>
      <c r="KJX52" s="90"/>
      <c r="KJZ52" s="90"/>
      <c r="KKB52" s="90"/>
      <c r="KKD52" s="90"/>
      <c r="KKF52" s="90"/>
      <c r="KKH52" s="90"/>
      <c r="KKJ52" s="90"/>
      <c r="KKL52" s="90"/>
      <c r="KKN52" s="90"/>
      <c r="KKP52" s="90"/>
      <c r="KKR52" s="90"/>
      <c r="KKT52" s="90"/>
      <c r="KKV52" s="90"/>
      <c r="KKX52" s="90"/>
      <c r="KKZ52" s="90"/>
      <c r="KLB52" s="90"/>
      <c r="KLD52" s="90"/>
      <c r="KLF52" s="90"/>
      <c r="KLH52" s="90"/>
      <c r="KLJ52" s="90"/>
      <c r="KLL52" s="90"/>
      <c r="KLN52" s="90"/>
      <c r="KLP52" s="90"/>
      <c r="KLR52" s="90"/>
      <c r="KLT52" s="90"/>
      <c r="KLV52" s="90"/>
      <c r="KLX52" s="90"/>
      <c r="KLZ52" s="90"/>
      <c r="KMB52" s="90"/>
      <c r="KMD52" s="90"/>
      <c r="KMF52" s="90"/>
      <c r="KMH52" s="90"/>
      <c r="KMJ52" s="90"/>
      <c r="KML52" s="90"/>
      <c r="KMN52" s="90"/>
      <c r="KMP52" s="90"/>
      <c r="KMR52" s="90"/>
      <c r="KMT52" s="90"/>
      <c r="KMV52" s="90"/>
      <c r="KMX52" s="90"/>
      <c r="KMZ52" s="90"/>
      <c r="KNB52" s="90"/>
      <c r="KND52" s="90"/>
      <c r="KNF52" s="90"/>
      <c r="KNH52" s="90"/>
      <c r="KNJ52" s="90"/>
      <c r="KNL52" s="90"/>
      <c r="KNN52" s="90"/>
      <c r="KNP52" s="90"/>
      <c r="KNR52" s="90"/>
      <c r="KNT52" s="90"/>
      <c r="KNV52" s="90"/>
      <c r="KNX52" s="90"/>
      <c r="KNZ52" s="90"/>
      <c r="KOB52" s="90"/>
      <c r="KOD52" s="90"/>
      <c r="KOF52" s="90"/>
      <c r="KOH52" s="90"/>
      <c r="KOJ52" s="90"/>
      <c r="KOL52" s="90"/>
      <c r="KON52" s="90"/>
      <c r="KOP52" s="90"/>
      <c r="KOR52" s="90"/>
      <c r="KOT52" s="90"/>
      <c r="KOV52" s="90"/>
      <c r="KOX52" s="90"/>
      <c r="KOZ52" s="90"/>
      <c r="KPB52" s="90"/>
      <c r="KPD52" s="90"/>
      <c r="KPF52" s="90"/>
      <c r="KPH52" s="90"/>
      <c r="KPJ52" s="90"/>
      <c r="KPL52" s="90"/>
      <c r="KPN52" s="90"/>
      <c r="KPP52" s="90"/>
      <c r="KPR52" s="90"/>
      <c r="KPT52" s="90"/>
      <c r="KPV52" s="90"/>
      <c r="KPX52" s="90"/>
      <c r="KPZ52" s="90"/>
      <c r="KQB52" s="90"/>
      <c r="KQD52" s="90"/>
      <c r="KQF52" s="90"/>
      <c r="KQH52" s="90"/>
      <c r="KQJ52" s="90"/>
      <c r="KQL52" s="90"/>
      <c r="KQN52" s="90"/>
      <c r="KQP52" s="90"/>
      <c r="KQR52" s="90"/>
      <c r="KQT52" s="90"/>
      <c r="KQV52" s="90"/>
      <c r="KQX52" s="90"/>
      <c r="KQZ52" s="90"/>
      <c r="KRB52" s="90"/>
      <c r="KRD52" s="90"/>
      <c r="KRF52" s="90"/>
      <c r="KRH52" s="90"/>
      <c r="KRJ52" s="90"/>
      <c r="KRL52" s="90"/>
      <c r="KRN52" s="90"/>
      <c r="KRP52" s="90"/>
      <c r="KRR52" s="90"/>
      <c r="KRT52" s="90"/>
      <c r="KRV52" s="90"/>
      <c r="KRX52" s="90"/>
      <c r="KRZ52" s="90"/>
      <c r="KSB52" s="90"/>
      <c r="KSD52" s="90"/>
      <c r="KSF52" s="90"/>
      <c r="KSH52" s="90"/>
      <c r="KSJ52" s="90"/>
      <c r="KSL52" s="90"/>
      <c r="KSN52" s="90"/>
      <c r="KSP52" s="90"/>
      <c r="KSR52" s="90"/>
      <c r="KST52" s="90"/>
      <c r="KSV52" s="90"/>
      <c r="KSX52" s="90"/>
      <c r="KSZ52" s="90"/>
      <c r="KTB52" s="90"/>
      <c r="KTD52" s="90"/>
      <c r="KTF52" s="90"/>
      <c r="KTH52" s="90"/>
      <c r="KTJ52" s="90"/>
      <c r="KTL52" s="90"/>
      <c r="KTN52" s="90"/>
      <c r="KTP52" s="90"/>
      <c r="KTR52" s="90"/>
      <c r="KTT52" s="90"/>
      <c r="KTV52" s="90"/>
      <c r="KTX52" s="90"/>
      <c r="KTZ52" s="90"/>
      <c r="KUB52" s="90"/>
      <c r="KUD52" s="90"/>
      <c r="KUF52" s="90"/>
      <c r="KUH52" s="90"/>
      <c r="KUJ52" s="90"/>
      <c r="KUL52" s="90"/>
      <c r="KUN52" s="90"/>
      <c r="KUP52" s="90"/>
      <c r="KUR52" s="90"/>
      <c r="KUT52" s="90"/>
      <c r="KUV52" s="90"/>
      <c r="KUX52" s="90"/>
      <c r="KUZ52" s="90"/>
      <c r="KVB52" s="90"/>
      <c r="KVD52" s="90"/>
      <c r="KVF52" s="90"/>
      <c r="KVH52" s="90"/>
      <c r="KVJ52" s="90"/>
      <c r="KVL52" s="90"/>
      <c r="KVN52" s="90"/>
      <c r="KVP52" s="90"/>
      <c r="KVR52" s="90"/>
      <c r="KVT52" s="90"/>
      <c r="KVV52" s="90"/>
      <c r="KVX52" s="90"/>
      <c r="KVZ52" s="90"/>
      <c r="KWB52" s="90"/>
      <c r="KWD52" s="90"/>
      <c r="KWF52" s="90"/>
      <c r="KWH52" s="90"/>
      <c r="KWJ52" s="90"/>
      <c r="KWL52" s="90"/>
      <c r="KWN52" s="90"/>
      <c r="KWP52" s="90"/>
      <c r="KWR52" s="90"/>
      <c r="KWT52" s="90"/>
      <c r="KWV52" s="90"/>
      <c r="KWX52" s="90"/>
      <c r="KWZ52" s="90"/>
      <c r="KXB52" s="90"/>
      <c r="KXD52" s="90"/>
      <c r="KXF52" s="90"/>
      <c r="KXH52" s="90"/>
      <c r="KXJ52" s="90"/>
      <c r="KXL52" s="90"/>
      <c r="KXN52" s="90"/>
      <c r="KXP52" s="90"/>
      <c r="KXR52" s="90"/>
      <c r="KXT52" s="90"/>
      <c r="KXV52" s="90"/>
      <c r="KXX52" s="90"/>
      <c r="KXZ52" s="90"/>
      <c r="KYB52" s="90"/>
      <c r="KYD52" s="90"/>
      <c r="KYF52" s="90"/>
      <c r="KYH52" s="90"/>
      <c r="KYJ52" s="90"/>
      <c r="KYL52" s="90"/>
      <c r="KYN52" s="90"/>
      <c r="KYP52" s="90"/>
      <c r="KYR52" s="90"/>
      <c r="KYT52" s="90"/>
      <c r="KYV52" s="90"/>
      <c r="KYX52" s="90"/>
      <c r="KYZ52" s="90"/>
      <c r="KZB52" s="90"/>
      <c r="KZD52" s="90"/>
      <c r="KZF52" s="90"/>
      <c r="KZH52" s="90"/>
      <c r="KZJ52" s="90"/>
      <c r="KZL52" s="90"/>
      <c r="KZN52" s="90"/>
      <c r="KZP52" s="90"/>
      <c r="KZR52" s="90"/>
      <c r="KZT52" s="90"/>
      <c r="KZV52" s="90"/>
      <c r="KZX52" s="90"/>
      <c r="KZZ52" s="90"/>
      <c r="LAB52" s="90"/>
      <c r="LAD52" s="90"/>
      <c r="LAF52" s="90"/>
      <c r="LAH52" s="90"/>
      <c r="LAJ52" s="90"/>
      <c r="LAL52" s="90"/>
      <c r="LAN52" s="90"/>
      <c r="LAP52" s="90"/>
      <c r="LAR52" s="90"/>
      <c r="LAT52" s="90"/>
      <c r="LAV52" s="90"/>
      <c r="LAX52" s="90"/>
      <c r="LAZ52" s="90"/>
      <c r="LBB52" s="90"/>
      <c r="LBD52" s="90"/>
      <c r="LBF52" s="90"/>
      <c r="LBH52" s="90"/>
      <c r="LBJ52" s="90"/>
      <c r="LBL52" s="90"/>
      <c r="LBN52" s="90"/>
      <c r="LBP52" s="90"/>
      <c r="LBR52" s="90"/>
      <c r="LBT52" s="90"/>
      <c r="LBV52" s="90"/>
      <c r="LBX52" s="90"/>
      <c r="LBZ52" s="90"/>
      <c r="LCB52" s="90"/>
      <c r="LCD52" s="90"/>
      <c r="LCF52" s="90"/>
      <c r="LCH52" s="90"/>
      <c r="LCJ52" s="90"/>
      <c r="LCL52" s="90"/>
      <c r="LCN52" s="90"/>
      <c r="LCP52" s="90"/>
      <c r="LCR52" s="90"/>
      <c r="LCT52" s="90"/>
      <c r="LCV52" s="90"/>
      <c r="LCX52" s="90"/>
      <c r="LCZ52" s="90"/>
      <c r="LDB52" s="90"/>
      <c r="LDD52" s="90"/>
      <c r="LDF52" s="90"/>
      <c r="LDH52" s="90"/>
      <c r="LDJ52" s="90"/>
      <c r="LDL52" s="90"/>
      <c r="LDN52" s="90"/>
      <c r="LDP52" s="90"/>
      <c r="LDR52" s="90"/>
      <c r="LDT52" s="90"/>
      <c r="LDV52" s="90"/>
      <c r="LDX52" s="90"/>
      <c r="LDZ52" s="90"/>
      <c r="LEB52" s="90"/>
      <c r="LED52" s="90"/>
      <c r="LEF52" s="90"/>
      <c r="LEH52" s="90"/>
      <c r="LEJ52" s="90"/>
      <c r="LEL52" s="90"/>
      <c r="LEN52" s="90"/>
      <c r="LEP52" s="90"/>
      <c r="LER52" s="90"/>
      <c r="LET52" s="90"/>
      <c r="LEV52" s="90"/>
      <c r="LEX52" s="90"/>
      <c r="LEZ52" s="90"/>
      <c r="LFB52" s="90"/>
      <c r="LFD52" s="90"/>
      <c r="LFF52" s="90"/>
      <c r="LFH52" s="90"/>
      <c r="LFJ52" s="90"/>
      <c r="LFL52" s="90"/>
      <c r="LFN52" s="90"/>
      <c r="LFP52" s="90"/>
      <c r="LFR52" s="90"/>
      <c r="LFT52" s="90"/>
      <c r="LFV52" s="90"/>
      <c r="LFX52" s="90"/>
      <c r="LFZ52" s="90"/>
      <c r="LGB52" s="90"/>
      <c r="LGD52" s="90"/>
      <c r="LGF52" s="90"/>
      <c r="LGH52" s="90"/>
      <c r="LGJ52" s="90"/>
      <c r="LGL52" s="90"/>
      <c r="LGN52" s="90"/>
      <c r="LGP52" s="90"/>
      <c r="LGR52" s="90"/>
      <c r="LGT52" s="90"/>
      <c r="LGV52" s="90"/>
      <c r="LGX52" s="90"/>
      <c r="LGZ52" s="90"/>
      <c r="LHB52" s="90"/>
      <c r="LHD52" s="90"/>
      <c r="LHF52" s="90"/>
      <c r="LHH52" s="90"/>
      <c r="LHJ52" s="90"/>
      <c r="LHL52" s="90"/>
      <c r="LHN52" s="90"/>
      <c r="LHP52" s="90"/>
      <c r="LHR52" s="90"/>
      <c r="LHT52" s="90"/>
      <c r="LHV52" s="90"/>
      <c r="LHX52" s="90"/>
      <c r="LHZ52" s="90"/>
      <c r="LIB52" s="90"/>
      <c r="LID52" s="90"/>
      <c r="LIF52" s="90"/>
      <c r="LIH52" s="90"/>
      <c r="LIJ52" s="90"/>
      <c r="LIL52" s="90"/>
      <c r="LIN52" s="90"/>
      <c r="LIP52" s="90"/>
      <c r="LIR52" s="90"/>
      <c r="LIT52" s="90"/>
      <c r="LIV52" s="90"/>
      <c r="LIX52" s="90"/>
      <c r="LIZ52" s="90"/>
      <c r="LJB52" s="90"/>
      <c r="LJD52" s="90"/>
      <c r="LJF52" s="90"/>
      <c r="LJH52" s="90"/>
      <c r="LJJ52" s="90"/>
      <c r="LJL52" s="90"/>
      <c r="LJN52" s="90"/>
      <c r="LJP52" s="90"/>
      <c r="LJR52" s="90"/>
      <c r="LJT52" s="90"/>
      <c r="LJV52" s="90"/>
      <c r="LJX52" s="90"/>
      <c r="LJZ52" s="90"/>
      <c r="LKB52" s="90"/>
      <c r="LKD52" s="90"/>
      <c r="LKF52" s="90"/>
      <c r="LKH52" s="90"/>
      <c r="LKJ52" s="90"/>
      <c r="LKL52" s="90"/>
      <c r="LKN52" s="90"/>
      <c r="LKP52" s="90"/>
      <c r="LKR52" s="90"/>
      <c r="LKT52" s="90"/>
      <c r="LKV52" s="90"/>
      <c r="LKX52" s="90"/>
      <c r="LKZ52" s="90"/>
      <c r="LLB52" s="90"/>
      <c r="LLD52" s="90"/>
      <c r="LLF52" s="90"/>
      <c r="LLH52" s="90"/>
      <c r="LLJ52" s="90"/>
      <c r="LLL52" s="90"/>
      <c r="LLN52" s="90"/>
      <c r="LLP52" s="90"/>
      <c r="LLR52" s="90"/>
      <c r="LLT52" s="90"/>
      <c r="LLV52" s="90"/>
      <c r="LLX52" s="90"/>
      <c r="LLZ52" s="90"/>
      <c r="LMB52" s="90"/>
      <c r="LMD52" s="90"/>
      <c r="LMF52" s="90"/>
      <c r="LMH52" s="90"/>
      <c r="LMJ52" s="90"/>
      <c r="LML52" s="90"/>
      <c r="LMN52" s="90"/>
      <c r="LMP52" s="90"/>
      <c r="LMR52" s="90"/>
      <c r="LMT52" s="90"/>
      <c r="LMV52" s="90"/>
      <c r="LMX52" s="90"/>
      <c r="LMZ52" s="90"/>
      <c r="LNB52" s="90"/>
      <c r="LND52" s="90"/>
      <c r="LNF52" s="90"/>
      <c r="LNH52" s="90"/>
      <c r="LNJ52" s="90"/>
      <c r="LNL52" s="90"/>
      <c r="LNN52" s="90"/>
      <c r="LNP52" s="90"/>
      <c r="LNR52" s="90"/>
      <c r="LNT52" s="90"/>
      <c r="LNV52" s="90"/>
      <c r="LNX52" s="90"/>
      <c r="LNZ52" s="90"/>
      <c r="LOB52" s="90"/>
      <c r="LOD52" s="90"/>
      <c r="LOF52" s="90"/>
      <c r="LOH52" s="90"/>
      <c r="LOJ52" s="90"/>
      <c r="LOL52" s="90"/>
      <c r="LON52" s="90"/>
      <c r="LOP52" s="90"/>
      <c r="LOR52" s="90"/>
      <c r="LOT52" s="90"/>
      <c r="LOV52" s="90"/>
      <c r="LOX52" s="90"/>
      <c r="LOZ52" s="90"/>
      <c r="LPB52" s="90"/>
      <c r="LPD52" s="90"/>
      <c r="LPF52" s="90"/>
      <c r="LPH52" s="90"/>
      <c r="LPJ52" s="90"/>
      <c r="LPL52" s="90"/>
      <c r="LPN52" s="90"/>
      <c r="LPP52" s="90"/>
      <c r="LPR52" s="90"/>
      <c r="LPT52" s="90"/>
      <c r="LPV52" s="90"/>
      <c r="LPX52" s="90"/>
      <c r="LPZ52" s="90"/>
      <c r="LQB52" s="90"/>
      <c r="LQD52" s="90"/>
      <c r="LQF52" s="90"/>
      <c r="LQH52" s="90"/>
      <c r="LQJ52" s="90"/>
      <c r="LQL52" s="90"/>
      <c r="LQN52" s="90"/>
      <c r="LQP52" s="90"/>
      <c r="LQR52" s="90"/>
      <c r="LQT52" s="90"/>
      <c r="LQV52" s="90"/>
      <c r="LQX52" s="90"/>
      <c r="LQZ52" s="90"/>
      <c r="LRB52" s="90"/>
      <c r="LRD52" s="90"/>
      <c r="LRF52" s="90"/>
      <c r="LRH52" s="90"/>
      <c r="LRJ52" s="90"/>
      <c r="LRL52" s="90"/>
      <c r="LRN52" s="90"/>
      <c r="LRP52" s="90"/>
      <c r="LRR52" s="90"/>
      <c r="LRT52" s="90"/>
      <c r="LRV52" s="90"/>
      <c r="LRX52" s="90"/>
      <c r="LRZ52" s="90"/>
      <c r="LSB52" s="90"/>
      <c r="LSD52" s="90"/>
      <c r="LSF52" s="90"/>
      <c r="LSH52" s="90"/>
      <c r="LSJ52" s="90"/>
      <c r="LSL52" s="90"/>
      <c r="LSN52" s="90"/>
      <c r="LSP52" s="90"/>
      <c r="LSR52" s="90"/>
      <c r="LST52" s="90"/>
      <c r="LSV52" s="90"/>
      <c r="LSX52" s="90"/>
      <c r="LSZ52" s="90"/>
      <c r="LTB52" s="90"/>
      <c r="LTD52" s="90"/>
      <c r="LTF52" s="90"/>
      <c r="LTH52" s="90"/>
      <c r="LTJ52" s="90"/>
      <c r="LTL52" s="90"/>
      <c r="LTN52" s="90"/>
      <c r="LTP52" s="90"/>
      <c r="LTR52" s="90"/>
      <c r="LTT52" s="90"/>
      <c r="LTV52" s="90"/>
      <c r="LTX52" s="90"/>
      <c r="LTZ52" s="90"/>
      <c r="LUB52" s="90"/>
      <c r="LUD52" s="90"/>
      <c r="LUF52" s="90"/>
      <c r="LUH52" s="90"/>
      <c r="LUJ52" s="90"/>
      <c r="LUL52" s="90"/>
      <c r="LUN52" s="90"/>
      <c r="LUP52" s="90"/>
      <c r="LUR52" s="90"/>
      <c r="LUT52" s="90"/>
      <c r="LUV52" s="90"/>
      <c r="LUX52" s="90"/>
      <c r="LUZ52" s="90"/>
      <c r="LVB52" s="90"/>
      <c r="LVD52" s="90"/>
      <c r="LVF52" s="90"/>
      <c r="LVH52" s="90"/>
      <c r="LVJ52" s="90"/>
      <c r="LVL52" s="90"/>
      <c r="LVN52" s="90"/>
      <c r="LVP52" s="90"/>
      <c r="LVR52" s="90"/>
      <c r="LVT52" s="90"/>
      <c r="LVV52" s="90"/>
      <c r="LVX52" s="90"/>
      <c r="LVZ52" s="90"/>
      <c r="LWB52" s="90"/>
      <c r="LWD52" s="90"/>
      <c r="LWF52" s="90"/>
      <c r="LWH52" s="90"/>
      <c r="LWJ52" s="90"/>
      <c r="LWL52" s="90"/>
      <c r="LWN52" s="90"/>
      <c r="LWP52" s="90"/>
      <c r="LWR52" s="90"/>
      <c r="LWT52" s="90"/>
      <c r="LWV52" s="90"/>
      <c r="LWX52" s="90"/>
      <c r="LWZ52" s="90"/>
      <c r="LXB52" s="90"/>
      <c r="LXD52" s="90"/>
      <c r="LXF52" s="90"/>
      <c r="LXH52" s="90"/>
      <c r="LXJ52" s="90"/>
      <c r="LXL52" s="90"/>
      <c r="LXN52" s="90"/>
      <c r="LXP52" s="90"/>
      <c r="LXR52" s="90"/>
      <c r="LXT52" s="90"/>
      <c r="LXV52" s="90"/>
      <c r="LXX52" s="90"/>
      <c r="LXZ52" s="90"/>
      <c r="LYB52" s="90"/>
      <c r="LYD52" s="90"/>
      <c r="LYF52" s="90"/>
      <c r="LYH52" s="90"/>
      <c r="LYJ52" s="90"/>
      <c r="LYL52" s="90"/>
      <c r="LYN52" s="90"/>
      <c r="LYP52" s="90"/>
      <c r="LYR52" s="90"/>
      <c r="LYT52" s="90"/>
      <c r="LYV52" s="90"/>
      <c r="LYX52" s="90"/>
      <c r="LYZ52" s="90"/>
      <c r="LZB52" s="90"/>
      <c r="LZD52" s="90"/>
      <c r="LZF52" s="90"/>
      <c r="LZH52" s="90"/>
      <c r="LZJ52" s="90"/>
      <c r="LZL52" s="90"/>
      <c r="LZN52" s="90"/>
      <c r="LZP52" s="90"/>
      <c r="LZR52" s="90"/>
      <c r="LZT52" s="90"/>
      <c r="LZV52" s="90"/>
      <c r="LZX52" s="90"/>
      <c r="LZZ52" s="90"/>
      <c r="MAB52" s="90"/>
      <c r="MAD52" s="90"/>
      <c r="MAF52" s="90"/>
      <c r="MAH52" s="90"/>
      <c r="MAJ52" s="90"/>
      <c r="MAL52" s="90"/>
      <c r="MAN52" s="90"/>
      <c r="MAP52" s="90"/>
      <c r="MAR52" s="90"/>
      <c r="MAT52" s="90"/>
      <c r="MAV52" s="90"/>
      <c r="MAX52" s="90"/>
      <c r="MAZ52" s="90"/>
      <c r="MBB52" s="90"/>
      <c r="MBD52" s="90"/>
      <c r="MBF52" s="90"/>
      <c r="MBH52" s="90"/>
      <c r="MBJ52" s="90"/>
      <c r="MBL52" s="90"/>
      <c r="MBN52" s="90"/>
      <c r="MBP52" s="90"/>
      <c r="MBR52" s="90"/>
      <c r="MBT52" s="90"/>
      <c r="MBV52" s="90"/>
      <c r="MBX52" s="90"/>
      <c r="MBZ52" s="90"/>
      <c r="MCB52" s="90"/>
      <c r="MCD52" s="90"/>
      <c r="MCF52" s="90"/>
      <c r="MCH52" s="90"/>
      <c r="MCJ52" s="90"/>
      <c r="MCL52" s="90"/>
      <c r="MCN52" s="90"/>
      <c r="MCP52" s="90"/>
      <c r="MCR52" s="90"/>
      <c r="MCT52" s="90"/>
      <c r="MCV52" s="90"/>
      <c r="MCX52" s="90"/>
      <c r="MCZ52" s="90"/>
      <c r="MDB52" s="90"/>
      <c r="MDD52" s="90"/>
      <c r="MDF52" s="90"/>
      <c r="MDH52" s="90"/>
      <c r="MDJ52" s="90"/>
      <c r="MDL52" s="90"/>
      <c r="MDN52" s="90"/>
      <c r="MDP52" s="90"/>
      <c r="MDR52" s="90"/>
      <c r="MDT52" s="90"/>
      <c r="MDV52" s="90"/>
      <c r="MDX52" s="90"/>
      <c r="MDZ52" s="90"/>
      <c r="MEB52" s="90"/>
      <c r="MED52" s="90"/>
      <c r="MEF52" s="90"/>
      <c r="MEH52" s="90"/>
      <c r="MEJ52" s="90"/>
      <c r="MEL52" s="90"/>
      <c r="MEN52" s="90"/>
      <c r="MEP52" s="90"/>
      <c r="MER52" s="90"/>
      <c r="MET52" s="90"/>
      <c r="MEV52" s="90"/>
      <c r="MEX52" s="90"/>
      <c r="MEZ52" s="90"/>
      <c r="MFB52" s="90"/>
      <c r="MFD52" s="90"/>
      <c r="MFF52" s="90"/>
      <c r="MFH52" s="90"/>
      <c r="MFJ52" s="90"/>
      <c r="MFL52" s="90"/>
      <c r="MFN52" s="90"/>
      <c r="MFP52" s="90"/>
      <c r="MFR52" s="90"/>
      <c r="MFT52" s="90"/>
      <c r="MFV52" s="90"/>
      <c r="MFX52" s="90"/>
      <c r="MFZ52" s="90"/>
      <c r="MGB52" s="90"/>
      <c r="MGD52" s="90"/>
      <c r="MGF52" s="90"/>
      <c r="MGH52" s="90"/>
      <c r="MGJ52" s="90"/>
      <c r="MGL52" s="90"/>
      <c r="MGN52" s="90"/>
      <c r="MGP52" s="90"/>
      <c r="MGR52" s="90"/>
      <c r="MGT52" s="90"/>
      <c r="MGV52" s="90"/>
      <c r="MGX52" s="90"/>
      <c r="MGZ52" s="90"/>
      <c r="MHB52" s="90"/>
      <c r="MHD52" s="90"/>
      <c r="MHF52" s="90"/>
      <c r="MHH52" s="90"/>
      <c r="MHJ52" s="90"/>
      <c r="MHL52" s="90"/>
      <c r="MHN52" s="90"/>
      <c r="MHP52" s="90"/>
      <c r="MHR52" s="90"/>
      <c r="MHT52" s="90"/>
      <c r="MHV52" s="90"/>
      <c r="MHX52" s="90"/>
      <c r="MHZ52" s="90"/>
      <c r="MIB52" s="90"/>
      <c r="MID52" s="90"/>
      <c r="MIF52" s="90"/>
      <c r="MIH52" s="90"/>
      <c r="MIJ52" s="90"/>
      <c r="MIL52" s="90"/>
      <c r="MIN52" s="90"/>
      <c r="MIP52" s="90"/>
      <c r="MIR52" s="90"/>
      <c r="MIT52" s="90"/>
      <c r="MIV52" s="90"/>
      <c r="MIX52" s="90"/>
      <c r="MIZ52" s="90"/>
      <c r="MJB52" s="90"/>
      <c r="MJD52" s="90"/>
      <c r="MJF52" s="90"/>
      <c r="MJH52" s="90"/>
      <c r="MJJ52" s="90"/>
      <c r="MJL52" s="90"/>
      <c r="MJN52" s="90"/>
      <c r="MJP52" s="90"/>
      <c r="MJR52" s="90"/>
      <c r="MJT52" s="90"/>
      <c r="MJV52" s="90"/>
      <c r="MJX52" s="90"/>
      <c r="MJZ52" s="90"/>
      <c r="MKB52" s="90"/>
      <c r="MKD52" s="90"/>
      <c r="MKF52" s="90"/>
      <c r="MKH52" s="90"/>
      <c r="MKJ52" s="90"/>
      <c r="MKL52" s="90"/>
      <c r="MKN52" s="90"/>
      <c r="MKP52" s="90"/>
      <c r="MKR52" s="90"/>
      <c r="MKT52" s="90"/>
      <c r="MKV52" s="90"/>
      <c r="MKX52" s="90"/>
      <c r="MKZ52" s="90"/>
      <c r="MLB52" s="90"/>
      <c r="MLD52" s="90"/>
      <c r="MLF52" s="90"/>
      <c r="MLH52" s="90"/>
      <c r="MLJ52" s="90"/>
      <c r="MLL52" s="90"/>
      <c r="MLN52" s="90"/>
      <c r="MLP52" s="90"/>
      <c r="MLR52" s="90"/>
      <c r="MLT52" s="90"/>
      <c r="MLV52" s="90"/>
      <c r="MLX52" s="90"/>
      <c r="MLZ52" s="90"/>
      <c r="MMB52" s="90"/>
      <c r="MMD52" s="90"/>
      <c r="MMF52" s="90"/>
      <c r="MMH52" s="90"/>
      <c r="MMJ52" s="90"/>
      <c r="MML52" s="90"/>
      <c r="MMN52" s="90"/>
      <c r="MMP52" s="90"/>
      <c r="MMR52" s="90"/>
      <c r="MMT52" s="90"/>
      <c r="MMV52" s="90"/>
      <c r="MMX52" s="90"/>
      <c r="MMZ52" s="90"/>
      <c r="MNB52" s="90"/>
      <c r="MND52" s="90"/>
      <c r="MNF52" s="90"/>
      <c r="MNH52" s="90"/>
      <c r="MNJ52" s="90"/>
      <c r="MNL52" s="90"/>
      <c r="MNN52" s="90"/>
      <c r="MNP52" s="90"/>
      <c r="MNR52" s="90"/>
      <c r="MNT52" s="90"/>
      <c r="MNV52" s="90"/>
      <c r="MNX52" s="90"/>
      <c r="MNZ52" s="90"/>
      <c r="MOB52" s="90"/>
      <c r="MOD52" s="90"/>
      <c r="MOF52" s="90"/>
      <c r="MOH52" s="90"/>
      <c r="MOJ52" s="90"/>
      <c r="MOL52" s="90"/>
      <c r="MON52" s="90"/>
      <c r="MOP52" s="90"/>
      <c r="MOR52" s="90"/>
      <c r="MOT52" s="90"/>
      <c r="MOV52" s="90"/>
      <c r="MOX52" s="90"/>
      <c r="MOZ52" s="90"/>
      <c r="MPB52" s="90"/>
      <c r="MPD52" s="90"/>
      <c r="MPF52" s="90"/>
      <c r="MPH52" s="90"/>
      <c r="MPJ52" s="90"/>
      <c r="MPL52" s="90"/>
      <c r="MPN52" s="90"/>
      <c r="MPP52" s="90"/>
      <c r="MPR52" s="90"/>
      <c r="MPT52" s="90"/>
      <c r="MPV52" s="90"/>
      <c r="MPX52" s="90"/>
      <c r="MPZ52" s="90"/>
      <c r="MQB52" s="90"/>
      <c r="MQD52" s="90"/>
      <c r="MQF52" s="90"/>
      <c r="MQH52" s="90"/>
      <c r="MQJ52" s="90"/>
      <c r="MQL52" s="90"/>
      <c r="MQN52" s="90"/>
      <c r="MQP52" s="90"/>
      <c r="MQR52" s="90"/>
      <c r="MQT52" s="90"/>
      <c r="MQV52" s="90"/>
      <c r="MQX52" s="90"/>
      <c r="MQZ52" s="90"/>
      <c r="MRB52" s="90"/>
      <c r="MRD52" s="90"/>
      <c r="MRF52" s="90"/>
      <c r="MRH52" s="90"/>
      <c r="MRJ52" s="90"/>
      <c r="MRL52" s="90"/>
      <c r="MRN52" s="90"/>
      <c r="MRP52" s="90"/>
      <c r="MRR52" s="90"/>
      <c r="MRT52" s="90"/>
      <c r="MRV52" s="90"/>
      <c r="MRX52" s="90"/>
      <c r="MRZ52" s="90"/>
      <c r="MSB52" s="90"/>
      <c r="MSD52" s="90"/>
      <c r="MSF52" s="90"/>
      <c r="MSH52" s="90"/>
      <c r="MSJ52" s="90"/>
      <c r="MSL52" s="90"/>
      <c r="MSN52" s="90"/>
      <c r="MSP52" s="90"/>
      <c r="MSR52" s="90"/>
      <c r="MST52" s="90"/>
      <c r="MSV52" s="90"/>
      <c r="MSX52" s="90"/>
      <c r="MSZ52" s="90"/>
      <c r="MTB52" s="90"/>
      <c r="MTD52" s="90"/>
      <c r="MTF52" s="90"/>
      <c r="MTH52" s="90"/>
      <c r="MTJ52" s="90"/>
      <c r="MTL52" s="90"/>
      <c r="MTN52" s="90"/>
      <c r="MTP52" s="90"/>
      <c r="MTR52" s="90"/>
      <c r="MTT52" s="90"/>
      <c r="MTV52" s="90"/>
      <c r="MTX52" s="90"/>
      <c r="MTZ52" s="90"/>
      <c r="MUB52" s="90"/>
      <c r="MUD52" s="90"/>
      <c r="MUF52" s="90"/>
      <c r="MUH52" s="90"/>
      <c r="MUJ52" s="90"/>
      <c r="MUL52" s="90"/>
      <c r="MUN52" s="90"/>
      <c r="MUP52" s="90"/>
      <c r="MUR52" s="90"/>
      <c r="MUT52" s="90"/>
      <c r="MUV52" s="90"/>
      <c r="MUX52" s="90"/>
      <c r="MUZ52" s="90"/>
      <c r="MVB52" s="90"/>
      <c r="MVD52" s="90"/>
      <c r="MVF52" s="90"/>
      <c r="MVH52" s="90"/>
      <c r="MVJ52" s="90"/>
      <c r="MVL52" s="90"/>
      <c r="MVN52" s="90"/>
      <c r="MVP52" s="90"/>
      <c r="MVR52" s="90"/>
      <c r="MVT52" s="90"/>
      <c r="MVV52" s="90"/>
      <c r="MVX52" s="90"/>
      <c r="MVZ52" s="90"/>
      <c r="MWB52" s="90"/>
      <c r="MWD52" s="90"/>
      <c r="MWF52" s="90"/>
      <c r="MWH52" s="90"/>
      <c r="MWJ52" s="90"/>
      <c r="MWL52" s="90"/>
      <c r="MWN52" s="90"/>
      <c r="MWP52" s="90"/>
      <c r="MWR52" s="90"/>
      <c r="MWT52" s="90"/>
      <c r="MWV52" s="90"/>
      <c r="MWX52" s="90"/>
      <c r="MWZ52" s="90"/>
      <c r="MXB52" s="90"/>
      <c r="MXD52" s="90"/>
      <c r="MXF52" s="90"/>
      <c r="MXH52" s="90"/>
      <c r="MXJ52" s="90"/>
      <c r="MXL52" s="90"/>
      <c r="MXN52" s="90"/>
      <c r="MXP52" s="90"/>
      <c r="MXR52" s="90"/>
      <c r="MXT52" s="90"/>
      <c r="MXV52" s="90"/>
      <c r="MXX52" s="90"/>
      <c r="MXZ52" s="90"/>
      <c r="MYB52" s="90"/>
      <c r="MYD52" s="90"/>
      <c r="MYF52" s="90"/>
      <c r="MYH52" s="90"/>
      <c r="MYJ52" s="90"/>
      <c r="MYL52" s="90"/>
      <c r="MYN52" s="90"/>
      <c r="MYP52" s="90"/>
      <c r="MYR52" s="90"/>
      <c r="MYT52" s="90"/>
      <c r="MYV52" s="90"/>
      <c r="MYX52" s="90"/>
      <c r="MYZ52" s="90"/>
      <c r="MZB52" s="90"/>
      <c r="MZD52" s="90"/>
      <c r="MZF52" s="90"/>
      <c r="MZH52" s="90"/>
      <c r="MZJ52" s="90"/>
      <c r="MZL52" s="90"/>
      <c r="MZN52" s="90"/>
      <c r="MZP52" s="90"/>
      <c r="MZR52" s="90"/>
      <c r="MZT52" s="90"/>
      <c r="MZV52" s="90"/>
      <c r="MZX52" s="90"/>
      <c r="MZZ52" s="90"/>
      <c r="NAB52" s="90"/>
      <c r="NAD52" s="90"/>
      <c r="NAF52" s="90"/>
      <c r="NAH52" s="90"/>
      <c r="NAJ52" s="90"/>
      <c r="NAL52" s="90"/>
      <c r="NAN52" s="90"/>
      <c r="NAP52" s="90"/>
      <c r="NAR52" s="90"/>
      <c r="NAT52" s="90"/>
      <c r="NAV52" s="90"/>
      <c r="NAX52" s="90"/>
      <c r="NAZ52" s="90"/>
      <c r="NBB52" s="90"/>
      <c r="NBD52" s="90"/>
      <c r="NBF52" s="90"/>
      <c r="NBH52" s="90"/>
      <c r="NBJ52" s="90"/>
      <c r="NBL52" s="90"/>
      <c r="NBN52" s="90"/>
      <c r="NBP52" s="90"/>
      <c r="NBR52" s="90"/>
      <c r="NBT52" s="90"/>
      <c r="NBV52" s="90"/>
      <c r="NBX52" s="90"/>
      <c r="NBZ52" s="90"/>
      <c r="NCB52" s="90"/>
      <c r="NCD52" s="90"/>
      <c r="NCF52" s="90"/>
      <c r="NCH52" s="90"/>
      <c r="NCJ52" s="90"/>
      <c r="NCL52" s="90"/>
      <c r="NCN52" s="90"/>
      <c r="NCP52" s="90"/>
      <c r="NCR52" s="90"/>
      <c r="NCT52" s="90"/>
      <c r="NCV52" s="90"/>
      <c r="NCX52" s="90"/>
      <c r="NCZ52" s="90"/>
      <c r="NDB52" s="90"/>
      <c r="NDD52" s="90"/>
      <c r="NDF52" s="90"/>
      <c r="NDH52" s="90"/>
      <c r="NDJ52" s="90"/>
      <c r="NDL52" s="90"/>
      <c r="NDN52" s="90"/>
      <c r="NDP52" s="90"/>
      <c r="NDR52" s="90"/>
      <c r="NDT52" s="90"/>
      <c r="NDV52" s="90"/>
      <c r="NDX52" s="90"/>
      <c r="NDZ52" s="90"/>
      <c r="NEB52" s="90"/>
      <c r="NED52" s="90"/>
      <c r="NEF52" s="90"/>
      <c r="NEH52" s="90"/>
      <c r="NEJ52" s="90"/>
      <c r="NEL52" s="90"/>
      <c r="NEN52" s="90"/>
      <c r="NEP52" s="90"/>
      <c r="NER52" s="90"/>
      <c r="NET52" s="90"/>
      <c r="NEV52" s="90"/>
      <c r="NEX52" s="90"/>
      <c r="NEZ52" s="90"/>
      <c r="NFB52" s="90"/>
      <c r="NFD52" s="90"/>
      <c r="NFF52" s="90"/>
      <c r="NFH52" s="90"/>
      <c r="NFJ52" s="90"/>
      <c r="NFL52" s="90"/>
      <c r="NFN52" s="90"/>
      <c r="NFP52" s="90"/>
      <c r="NFR52" s="90"/>
      <c r="NFT52" s="90"/>
      <c r="NFV52" s="90"/>
      <c r="NFX52" s="90"/>
      <c r="NFZ52" s="90"/>
      <c r="NGB52" s="90"/>
      <c r="NGD52" s="90"/>
      <c r="NGF52" s="90"/>
      <c r="NGH52" s="90"/>
      <c r="NGJ52" s="90"/>
      <c r="NGL52" s="90"/>
      <c r="NGN52" s="90"/>
      <c r="NGP52" s="90"/>
      <c r="NGR52" s="90"/>
      <c r="NGT52" s="90"/>
      <c r="NGV52" s="90"/>
      <c r="NGX52" s="90"/>
      <c r="NGZ52" s="90"/>
      <c r="NHB52" s="90"/>
      <c r="NHD52" s="90"/>
      <c r="NHF52" s="90"/>
      <c r="NHH52" s="90"/>
      <c r="NHJ52" s="90"/>
      <c r="NHL52" s="90"/>
      <c r="NHN52" s="90"/>
      <c r="NHP52" s="90"/>
      <c r="NHR52" s="90"/>
      <c r="NHT52" s="90"/>
      <c r="NHV52" s="90"/>
      <c r="NHX52" s="90"/>
      <c r="NHZ52" s="90"/>
      <c r="NIB52" s="90"/>
      <c r="NID52" s="90"/>
      <c r="NIF52" s="90"/>
      <c r="NIH52" s="90"/>
      <c r="NIJ52" s="90"/>
      <c r="NIL52" s="90"/>
      <c r="NIN52" s="90"/>
      <c r="NIP52" s="90"/>
      <c r="NIR52" s="90"/>
      <c r="NIT52" s="90"/>
      <c r="NIV52" s="90"/>
      <c r="NIX52" s="90"/>
      <c r="NIZ52" s="90"/>
      <c r="NJB52" s="90"/>
      <c r="NJD52" s="90"/>
      <c r="NJF52" s="90"/>
      <c r="NJH52" s="90"/>
      <c r="NJJ52" s="90"/>
      <c r="NJL52" s="90"/>
      <c r="NJN52" s="90"/>
      <c r="NJP52" s="90"/>
      <c r="NJR52" s="90"/>
      <c r="NJT52" s="90"/>
      <c r="NJV52" s="90"/>
      <c r="NJX52" s="90"/>
      <c r="NJZ52" s="90"/>
      <c r="NKB52" s="90"/>
      <c r="NKD52" s="90"/>
      <c r="NKF52" s="90"/>
      <c r="NKH52" s="90"/>
      <c r="NKJ52" s="90"/>
      <c r="NKL52" s="90"/>
      <c r="NKN52" s="90"/>
      <c r="NKP52" s="90"/>
      <c r="NKR52" s="90"/>
      <c r="NKT52" s="90"/>
      <c r="NKV52" s="90"/>
      <c r="NKX52" s="90"/>
      <c r="NKZ52" s="90"/>
      <c r="NLB52" s="90"/>
      <c r="NLD52" s="90"/>
      <c r="NLF52" s="90"/>
      <c r="NLH52" s="90"/>
      <c r="NLJ52" s="90"/>
      <c r="NLL52" s="90"/>
      <c r="NLN52" s="90"/>
      <c r="NLP52" s="90"/>
      <c r="NLR52" s="90"/>
      <c r="NLT52" s="90"/>
      <c r="NLV52" s="90"/>
      <c r="NLX52" s="90"/>
      <c r="NLZ52" s="90"/>
      <c r="NMB52" s="90"/>
      <c r="NMD52" s="90"/>
      <c r="NMF52" s="90"/>
      <c r="NMH52" s="90"/>
      <c r="NMJ52" s="90"/>
      <c r="NML52" s="90"/>
      <c r="NMN52" s="90"/>
      <c r="NMP52" s="90"/>
      <c r="NMR52" s="90"/>
      <c r="NMT52" s="90"/>
      <c r="NMV52" s="90"/>
      <c r="NMX52" s="90"/>
      <c r="NMZ52" s="90"/>
      <c r="NNB52" s="90"/>
      <c r="NND52" s="90"/>
      <c r="NNF52" s="90"/>
      <c r="NNH52" s="90"/>
      <c r="NNJ52" s="90"/>
      <c r="NNL52" s="90"/>
      <c r="NNN52" s="90"/>
      <c r="NNP52" s="90"/>
      <c r="NNR52" s="90"/>
      <c r="NNT52" s="90"/>
      <c r="NNV52" s="90"/>
      <c r="NNX52" s="90"/>
      <c r="NNZ52" s="90"/>
      <c r="NOB52" s="90"/>
      <c r="NOD52" s="90"/>
      <c r="NOF52" s="90"/>
      <c r="NOH52" s="90"/>
      <c r="NOJ52" s="90"/>
      <c r="NOL52" s="90"/>
      <c r="NON52" s="90"/>
      <c r="NOP52" s="90"/>
      <c r="NOR52" s="90"/>
      <c r="NOT52" s="90"/>
      <c r="NOV52" s="90"/>
      <c r="NOX52" s="90"/>
      <c r="NOZ52" s="90"/>
      <c r="NPB52" s="90"/>
      <c r="NPD52" s="90"/>
      <c r="NPF52" s="90"/>
      <c r="NPH52" s="90"/>
      <c r="NPJ52" s="90"/>
      <c r="NPL52" s="90"/>
      <c r="NPN52" s="90"/>
      <c r="NPP52" s="90"/>
      <c r="NPR52" s="90"/>
      <c r="NPT52" s="90"/>
      <c r="NPV52" s="90"/>
      <c r="NPX52" s="90"/>
      <c r="NPZ52" s="90"/>
      <c r="NQB52" s="90"/>
      <c r="NQD52" s="90"/>
      <c r="NQF52" s="90"/>
      <c r="NQH52" s="90"/>
      <c r="NQJ52" s="90"/>
      <c r="NQL52" s="90"/>
      <c r="NQN52" s="90"/>
      <c r="NQP52" s="90"/>
      <c r="NQR52" s="90"/>
      <c r="NQT52" s="90"/>
      <c r="NQV52" s="90"/>
      <c r="NQX52" s="90"/>
      <c r="NQZ52" s="90"/>
      <c r="NRB52" s="90"/>
      <c r="NRD52" s="90"/>
      <c r="NRF52" s="90"/>
      <c r="NRH52" s="90"/>
      <c r="NRJ52" s="90"/>
      <c r="NRL52" s="90"/>
      <c r="NRN52" s="90"/>
      <c r="NRP52" s="90"/>
      <c r="NRR52" s="90"/>
      <c r="NRT52" s="90"/>
      <c r="NRV52" s="90"/>
      <c r="NRX52" s="90"/>
      <c r="NRZ52" s="90"/>
      <c r="NSB52" s="90"/>
      <c r="NSD52" s="90"/>
      <c r="NSF52" s="90"/>
      <c r="NSH52" s="90"/>
      <c r="NSJ52" s="90"/>
      <c r="NSL52" s="90"/>
      <c r="NSN52" s="90"/>
      <c r="NSP52" s="90"/>
      <c r="NSR52" s="90"/>
      <c r="NST52" s="90"/>
      <c r="NSV52" s="90"/>
      <c r="NSX52" s="90"/>
      <c r="NSZ52" s="90"/>
      <c r="NTB52" s="90"/>
      <c r="NTD52" s="90"/>
      <c r="NTF52" s="90"/>
      <c r="NTH52" s="90"/>
      <c r="NTJ52" s="90"/>
      <c r="NTL52" s="90"/>
      <c r="NTN52" s="90"/>
      <c r="NTP52" s="90"/>
      <c r="NTR52" s="90"/>
      <c r="NTT52" s="90"/>
      <c r="NTV52" s="90"/>
      <c r="NTX52" s="90"/>
      <c r="NTZ52" s="90"/>
      <c r="NUB52" s="90"/>
      <c r="NUD52" s="90"/>
      <c r="NUF52" s="90"/>
      <c r="NUH52" s="90"/>
      <c r="NUJ52" s="90"/>
      <c r="NUL52" s="90"/>
      <c r="NUN52" s="90"/>
      <c r="NUP52" s="90"/>
      <c r="NUR52" s="90"/>
      <c r="NUT52" s="90"/>
      <c r="NUV52" s="90"/>
      <c r="NUX52" s="90"/>
      <c r="NUZ52" s="90"/>
      <c r="NVB52" s="90"/>
      <c r="NVD52" s="90"/>
      <c r="NVF52" s="90"/>
      <c r="NVH52" s="90"/>
      <c r="NVJ52" s="90"/>
      <c r="NVL52" s="90"/>
      <c r="NVN52" s="90"/>
      <c r="NVP52" s="90"/>
      <c r="NVR52" s="90"/>
      <c r="NVT52" s="90"/>
      <c r="NVV52" s="90"/>
      <c r="NVX52" s="90"/>
      <c r="NVZ52" s="90"/>
      <c r="NWB52" s="90"/>
      <c r="NWD52" s="90"/>
      <c r="NWF52" s="90"/>
      <c r="NWH52" s="90"/>
      <c r="NWJ52" s="90"/>
      <c r="NWL52" s="90"/>
      <c r="NWN52" s="90"/>
      <c r="NWP52" s="90"/>
      <c r="NWR52" s="90"/>
      <c r="NWT52" s="90"/>
      <c r="NWV52" s="90"/>
      <c r="NWX52" s="90"/>
      <c r="NWZ52" s="90"/>
      <c r="NXB52" s="90"/>
      <c r="NXD52" s="90"/>
      <c r="NXF52" s="90"/>
      <c r="NXH52" s="90"/>
      <c r="NXJ52" s="90"/>
      <c r="NXL52" s="90"/>
      <c r="NXN52" s="90"/>
      <c r="NXP52" s="90"/>
      <c r="NXR52" s="90"/>
      <c r="NXT52" s="90"/>
      <c r="NXV52" s="90"/>
      <c r="NXX52" s="90"/>
      <c r="NXZ52" s="90"/>
      <c r="NYB52" s="90"/>
      <c r="NYD52" s="90"/>
      <c r="NYF52" s="90"/>
      <c r="NYH52" s="90"/>
      <c r="NYJ52" s="90"/>
      <c r="NYL52" s="90"/>
      <c r="NYN52" s="90"/>
      <c r="NYP52" s="90"/>
      <c r="NYR52" s="90"/>
      <c r="NYT52" s="90"/>
      <c r="NYV52" s="90"/>
      <c r="NYX52" s="90"/>
      <c r="NYZ52" s="90"/>
      <c r="NZB52" s="90"/>
      <c r="NZD52" s="90"/>
      <c r="NZF52" s="90"/>
      <c r="NZH52" s="90"/>
      <c r="NZJ52" s="90"/>
      <c r="NZL52" s="90"/>
      <c r="NZN52" s="90"/>
      <c r="NZP52" s="90"/>
      <c r="NZR52" s="90"/>
      <c r="NZT52" s="90"/>
      <c r="NZV52" s="90"/>
      <c r="NZX52" s="90"/>
      <c r="NZZ52" s="90"/>
      <c r="OAB52" s="90"/>
      <c r="OAD52" s="90"/>
      <c r="OAF52" s="90"/>
      <c r="OAH52" s="90"/>
      <c r="OAJ52" s="90"/>
      <c r="OAL52" s="90"/>
      <c r="OAN52" s="90"/>
      <c r="OAP52" s="90"/>
      <c r="OAR52" s="90"/>
      <c r="OAT52" s="90"/>
      <c r="OAV52" s="90"/>
      <c r="OAX52" s="90"/>
      <c r="OAZ52" s="90"/>
      <c r="OBB52" s="90"/>
      <c r="OBD52" s="90"/>
      <c r="OBF52" s="90"/>
      <c r="OBH52" s="90"/>
      <c r="OBJ52" s="90"/>
      <c r="OBL52" s="90"/>
      <c r="OBN52" s="90"/>
      <c r="OBP52" s="90"/>
      <c r="OBR52" s="90"/>
      <c r="OBT52" s="90"/>
      <c r="OBV52" s="90"/>
      <c r="OBX52" s="90"/>
      <c r="OBZ52" s="90"/>
      <c r="OCB52" s="90"/>
      <c r="OCD52" s="90"/>
      <c r="OCF52" s="90"/>
      <c r="OCH52" s="90"/>
      <c r="OCJ52" s="90"/>
      <c r="OCL52" s="90"/>
      <c r="OCN52" s="90"/>
      <c r="OCP52" s="90"/>
      <c r="OCR52" s="90"/>
      <c r="OCT52" s="90"/>
      <c r="OCV52" s="90"/>
      <c r="OCX52" s="90"/>
      <c r="OCZ52" s="90"/>
      <c r="ODB52" s="90"/>
      <c r="ODD52" s="90"/>
      <c r="ODF52" s="90"/>
      <c r="ODH52" s="90"/>
      <c r="ODJ52" s="90"/>
      <c r="ODL52" s="90"/>
      <c r="ODN52" s="90"/>
      <c r="ODP52" s="90"/>
      <c r="ODR52" s="90"/>
      <c r="ODT52" s="90"/>
      <c r="ODV52" s="90"/>
      <c r="ODX52" s="90"/>
      <c r="ODZ52" s="90"/>
      <c r="OEB52" s="90"/>
      <c r="OED52" s="90"/>
      <c r="OEF52" s="90"/>
      <c r="OEH52" s="90"/>
      <c r="OEJ52" s="90"/>
      <c r="OEL52" s="90"/>
      <c r="OEN52" s="90"/>
      <c r="OEP52" s="90"/>
      <c r="OER52" s="90"/>
      <c r="OET52" s="90"/>
      <c r="OEV52" s="90"/>
      <c r="OEX52" s="90"/>
      <c r="OEZ52" s="90"/>
      <c r="OFB52" s="90"/>
      <c r="OFD52" s="90"/>
      <c r="OFF52" s="90"/>
      <c r="OFH52" s="90"/>
      <c r="OFJ52" s="90"/>
      <c r="OFL52" s="90"/>
      <c r="OFN52" s="90"/>
      <c r="OFP52" s="90"/>
      <c r="OFR52" s="90"/>
      <c r="OFT52" s="90"/>
      <c r="OFV52" s="90"/>
      <c r="OFX52" s="90"/>
      <c r="OFZ52" s="90"/>
      <c r="OGB52" s="90"/>
      <c r="OGD52" s="90"/>
      <c r="OGF52" s="90"/>
      <c r="OGH52" s="90"/>
      <c r="OGJ52" s="90"/>
      <c r="OGL52" s="90"/>
      <c r="OGN52" s="90"/>
      <c r="OGP52" s="90"/>
      <c r="OGR52" s="90"/>
      <c r="OGT52" s="90"/>
      <c r="OGV52" s="90"/>
      <c r="OGX52" s="90"/>
      <c r="OGZ52" s="90"/>
      <c r="OHB52" s="90"/>
      <c r="OHD52" s="90"/>
      <c r="OHF52" s="90"/>
      <c r="OHH52" s="90"/>
      <c r="OHJ52" s="90"/>
      <c r="OHL52" s="90"/>
      <c r="OHN52" s="90"/>
      <c r="OHP52" s="90"/>
      <c r="OHR52" s="90"/>
      <c r="OHT52" s="90"/>
      <c r="OHV52" s="90"/>
      <c r="OHX52" s="90"/>
      <c r="OHZ52" s="90"/>
      <c r="OIB52" s="90"/>
      <c r="OID52" s="90"/>
      <c r="OIF52" s="90"/>
      <c r="OIH52" s="90"/>
      <c r="OIJ52" s="90"/>
      <c r="OIL52" s="90"/>
      <c r="OIN52" s="90"/>
      <c r="OIP52" s="90"/>
      <c r="OIR52" s="90"/>
      <c r="OIT52" s="90"/>
      <c r="OIV52" s="90"/>
      <c r="OIX52" s="90"/>
      <c r="OIZ52" s="90"/>
      <c r="OJB52" s="90"/>
      <c r="OJD52" s="90"/>
      <c r="OJF52" s="90"/>
      <c r="OJH52" s="90"/>
      <c r="OJJ52" s="90"/>
      <c r="OJL52" s="90"/>
      <c r="OJN52" s="90"/>
      <c r="OJP52" s="90"/>
      <c r="OJR52" s="90"/>
      <c r="OJT52" s="90"/>
      <c r="OJV52" s="90"/>
      <c r="OJX52" s="90"/>
      <c r="OJZ52" s="90"/>
      <c r="OKB52" s="90"/>
      <c r="OKD52" s="90"/>
      <c r="OKF52" s="90"/>
      <c r="OKH52" s="90"/>
      <c r="OKJ52" s="90"/>
      <c r="OKL52" s="90"/>
      <c r="OKN52" s="90"/>
      <c r="OKP52" s="90"/>
      <c r="OKR52" s="90"/>
      <c r="OKT52" s="90"/>
      <c r="OKV52" s="90"/>
      <c r="OKX52" s="90"/>
      <c r="OKZ52" s="90"/>
      <c r="OLB52" s="90"/>
      <c r="OLD52" s="90"/>
      <c r="OLF52" s="90"/>
      <c r="OLH52" s="90"/>
      <c r="OLJ52" s="90"/>
      <c r="OLL52" s="90"/>
      <c r="OLN52" s="90"/>
      <c r="OLP52" s="90"/>
      <c r="OLR52" s="90"/>
      <c r="OLT52" s="90"/>
      <c r="OLV52" s="90"/>
      <c r="OLX52" s="90"/>
      <c r="OLZ52" s="90"/>
      <c r="OMB52" s="90"/>
      <c r="OMD52" s="90"/>
      <c r="OMF52" s="90"/>
      <c r="OMH52" s="90"/>
      <c r="OMJ52" s="90"/>
      <c r="OML52" s="90"/>
      <c r="OMN52" s="90"/>
      <c r="OMP52" s="90"/>
      <c r="OMR52" s="90"/>
      <c r="OMT52" s="90"/>
      <c r="OMV52" s="90"/>
      <c r="OMX52" s="90"/>
      <c r="OMZ52" s="90"/>
      <c r="ONB52" s="90"/>
      <c r="OND52" s="90"/>
      <c r="ONF52" s="90"/>
      <c r="ONH52" s="90"/>
      <c r="ONJ52" s="90"/>
      <c r="ONL52" s="90"/>
      <c r="ONN52" s="90"/>
      <c r="ONP52" s="90"/>
      <c r="ONR52" s="90"/>
      <c r="ONT52" s="90"/>
      <c r="ONV52" s="90"/>
      <c r="ONX52" s="90"/>
      <c r="ONZ52" s="90"/>
      <c r="OOB52" s="90"/>
      <c r="OOD52" s="90"/>
      <c r="OOF52" s="90"/>
      <c r="OOH52" s="90"/>
      <c r="OOJ52" s="90"/>
      <c r="OOL52" s="90"/>
      <c r="OON52" s="90"/>
      <c r="OOP52" s="90"/>
      <c r="OOR52" s="90"/>
      <c r="OOT52" s="90"/>
      <c r="OOV52" s="90"/>
      <c r="OOX52" s="90"/>
      <c r="OOZ52" s="90"/>
      <c r="OPB52" s="90"/>
      <c r="OPD52" s="90"/>
      <c r="OPF52" s="90"/>
      <c r="OPH52" s="90"/>
      <c r="OPJ52" s="90"/>
      <c r="OPL52" s="90"/>
      <c r="OPN52" s="90"/>
      <c r="OPP52" s="90"/>
      <c r="OPR52" s="90"/>
      <c r="OPT52" s="90"/>
      <c r="OPV52" s="90"/>
      <c r="OPX52" s="90"/>
      <c r="OPZ52" s="90"/>
      <c r="OQB52" s="90"/>
      <c r="OQD52" s="90"/>
      <c r="OQF52" s="90"/>
      <c r="OQH52" s="90"/>
      <c r="OQJ52" s="90"/>
      <c r="OQL52" s="90"/>
      <c r="OQN52" s="90"/>
      <c r="OQP52" s="90"/>
      <c r="OQR52" s="90"/>
      <c r="OQT52" s="90"/>
      <c r="OQV52" s="90"/>
      <c r="OQX52" s="90"/>
      <c r="OQZ52" s="90"/>
      <c r="ORB52" s="90"/>
      <c r="ORD52" s="90"/>
      <c r="ORF52" s="90"/>
      <c r="ORH52" s="90"/>
      <c r="ORJ52" s="90"/>
      <c r="ORL52" s="90"/>
      <c r="ORN52" s="90"/>
      <c r="ORP52" s="90"/>
      <c r="ORR52" s="90"/>
      <c r="ORT52" s="90"/>
      <c r="ORV52" s="90"/>
      <c r="ORX52" s="90"/>
      <c r="ORZ52" s="90"/>
      <c r="OSB52" s="90"/>
      <c r="OSD52" s="90"/>
      <c r="OSF52" s="90"/>
      <c r="OSH52" s="90"/>
      <c r="OSJ52" s="90"/>
      <c r="OSL52" s="90"/>
      <c r="OSN52" s="90"/>
      <c r="OSP52" s="90"/>
      <c r="OSR52" s="90"/>
      <c r="OST52" s="90"/>
      <c r="OSV52" s="90"/>
      <c r="OSX52" s="90"/>
      <c r="OSZ52" s="90"/>
      <c r="OTB52" s="90"/>
      <c r="OTD52" s="90"/>
      <c r="OTF52" s="90"/>
      <c r="OTH52" s="90"/>
      <c r="OTJ52" s="90"/>
      <c r="OTL52" s="90"/>
      <c r="OTN52" s="90"/>
      <c r="OTP52" s="90"/>
      <c r="OTR52" s="90"/>
      <c r="OTT52" s="90"/>
      <c r="OTV52" s="90"/>
      <c r="OTX52" s="90"/>
      <c r="OTZ52" s="90"/>
      <c r="OUB52" s="90"/>
      <c r="OUD52" s="90"/>
      <c r="OUF52" s="90"/>
      <c r="OUH52" s="90"/>
      <c r="OUJ52" s="90"/>
      <c r="OUL52" s="90"/>
      <c r="OUN52" s="90"/>
      <c r="OUP52" s="90"/>
      <c r="OUR52" s="90"/>
      <c r="OUT52" s="90"/>
      <c r="OUV52" s="90"/>
      <c r="OUX52" s="90"/>
      <c r="OUZ52" s="90"/>
      <c r="OVB52" s="90"/>
      <c r="OVD52" s="90"/>
      <c r="OVF52" s="90"/>
      <c r="OVH52" s="90"/>
      <c r="OVJ52" s="90"/>
      <c r="OVL52" s="90"/>
      <c r="OVN52" s="90"/>
      <c r="OVP52" s="90"/>
      <c r="OVR52" s="90"/>
      <c r="OVT52" s="90"/>
      <c r="OVV52" s="90"/>
      <c r="OVX52" s="90"/>
      <c r="OVZ52" s="90"/>
      <c r="OWB52" s="90"/>
      <c r="OWD52" s="90"/>
      <c r="OWF52" s="90"/>
      <c r="OWH52" s="90"/>
      <c r="OWJ52" s="90"/>
      <c r="OWL52" s="90"/>
      <c r="OWN52" s="90"/>
      <c r="OWP52" s="90"/>
      <c r="OWR52" s="90"/>
      <c r="OWT52" s="90"/>
      <c r="OWV52" s="90"/>
      <c r="OWX52" s="90"/>
      <c r="OWZ52" s="90"/>
      <c r="OXB52" s="90"/>
      <c r="OXD52" s="90"/>
      <c r="OXF52" s="90"/>
      <c r="OXH52" s="90"/>
      <c r="OXJ52" s="90"/>
      <c r="OXL52" s="90"/>
      <c r="OXN52" s="90"/>
      <c r="OXP52" s="90"/>
      <c r="OXR52" s="90"/>
      <c r="OXT52" s="90"/>
      <c r="OXV52" s="90"/>
      <c r="OXX52" s="90"/>
      <c r="OXZ52" s="90"/>
      <c r="OYB52" s="90"/>
      <c r="OYD52" s="90"/>
      <c r="OYF52" s="90"/>
      <c r="OYH52" s="90"/>
      <c r="OYJ52" s="90"/>
      <c r="OYL52" s="90"/>
      <c r="OYN52" s="90"/>
      <c r="OYP52" s="90"/>
      <c r="OYR52" s="90"/>
      <c r="OYT52" s="90"/>
      <c r="OYV52" s="90"/>
      <c r="OYX52" s="90"/>
      <c r="OYZ52" s="90"/>
      <c r="OZB52" s="90"/>
      <c r="OZD52" s="90"/>
      <c r="OZF52" s="90"/>
      <c r="OZH52" s="90"/>
      <c r="OZJ52" s="90"/>
      <c r="OZL52" s="90"/>
      <c r="OZN52" s="90"/>
      <c r="OZP52" s="90"/>
      <c r="OZR52" s="90"/>
      <c r="OZT52" s="90"/>
      <c r="OZV52" s="90"/>
      <c r="OZX52" s="90"/>
      <c r="OZZ52" s="90"/>
      <c r="PAB52" s="90"/>
      <c r="PAD52" s="90"/>
      <c r="PAF52" s="90"/>
      <c r="PAH52" s="90"/>
      <c r="PAJ52" s="90"/>
      <c r="PAL52" s="90"/>
      <c r="PAN52" s="90"/>
      <c r="PAP52" s="90"/>
      <c r="PAR52" s="90"/>
      <c r="PAT52" s="90"/>
      <c r="PAV52" s="90"/>
      <c r="PAX52" s="90"/>
      <c r="PAZ52" s="90"/>
      <c r="PBB52" s="90"/>
      <c r="PBD52" s="90"/>
      <c r="PBF52" s="90"/>
      <c r="PBH52" s="90"/>
      <c r="PBJ52" s="90"/>
      <c r="PBL52" s="90"/>
      <c r="PBN52" s="90"/>
      <c r="PBP52" s="90"/>
      <c r="PBR52" s="90"/>
      <c r="PBT52" s="90"/>
      <c r="PBV52" s="90"/>
      <c r="PBX52" s="90"/>
      <c r="PBZ52" s="90"/>
      <c r="PCB52" s="90"/>
      <c r="PCD52" s="90"/>
      <c r="PCF52" s="90"/>
      <c r="PCH52" s="90"/>
      <c r="PCJ52" s="90"/>
      <c r="PCL52" s="90"/>
      <c r="PCN52" s="90"/>
      <c r="PCP52" s="90"/>
      <c r="PCR52" s="90"/>
      <c r="PCT52" s="90"/>
      <c r="PCV52" s="90"/>
      <c r="PCX52" s="90"/>
      <c r="PCZ52" s="90"/>
      <c r="PDB52" s="90"/>
      <c r="PDD52" s="90"/>
      <c r="PDF52" s="90"/>
      <c r="PDH52" s="90"/>
      <c r="PDJ52" s="90"/>
      <c r="PDL52" s="90"/>
      <c r="PDN52" s="90"/>
      <c r="PDP52" s="90"/>
      <c r="PDR52" s="90"/>
      <c r="PDT52" s="90"/>
      <c r="PDV52" s="90"/>
      <c r="PDX52" s="90"/>
      <c r="PDZ52" s="90"/>
      <c r="PEB52" s="90"/>
      <c r="PED52" s="90"/>
      <c r="PEF52" s="90"/>
      <c r="PEH52" s="90"/>
      <c r="PEJ52" s="90"/>
      <c r="PEL52" s="90"/>
      <c r="PEN52" s="90"/>
      <c r="PEP52" s="90"/>
      <c r="PER52" s="90"/>
      <c r="PET52" s="90"/>
      <c r="PEV52" s="90"/>
      <c r="PEX52" s="90"/>
      <c r="PEZ52" s="90"/>
      <c r="PFB52" s="90"/>
      <c r="PFD52" s="90"/>
      <c r="PFF52" s="90"/>
      <c r="PFH52" s="90"/>
      <c r="PFJ52" s="90"/>
      <c r="PFL52" s="90"/>
      <c r="PFN52" s="90"/>
      <c r="PFP52" s="90"/>
      <c r="PFR52" s="90"/>
      <c r="PFT52" s="90"/>
      <c r="PFV52" s="90"/>
      <c r="PFX52" s="90"/>
      <c r="PFZ52" s="90"/>
      <c r="PGB52" s="90"/>
      <c r="PGD52" s="90"/>
      <c r="PGF52" s="90"/>
      <c r="PGH52" s="90"/>
      <c r="PGJ52" s="90"/>
      <c r="PGL52" s="90"/>
      <c r="PGN52" s="90"/>
      <c r="PGP52" s="90"/>
      <c r="PGR52" s="90"/>
      <c r="PGT52" s="90"/>
      <c r="PGV52" s="90"/>
      <c r="PGX52" s="90"/>
      <c r="PGZ52" s="90"/>
      <c r="PHB52" s="90"/>
      <c r="PHD52" s="90"/>
      <c r="PHF52" s="90"/>
      <c r="PHH52" s="90"/>
      <c r="PHJ52" s="90"/>
      <c r="PHL52" s="90"/>
      <c r="PHN52" s="90"/>
      <c r="PHP52" s="90"/>
      <c r="PHR52" s="90"/>
      <c r="PHT52" s="90"/>
      <c r="PHV52" s="90"/>
      <c r="PHX52" s="90"/>
      <c r="PHZ52" s="90"/>
      <c r="PIB52" s="90"/>
      <c r="PID52" s="90"/>
      <c r="PIF52" s="90"/>
      <c r="PIH52" s="90"/>
      <c r="PIJ52" s="90"/>
      <c r="PIL52" s="90"/>
      <c r="PIN52" s="90"/>
      <c r="PIP52" s="90"/>
      <c r="PIR52" s="90"/>
      <c r="PIT52" s="90"/>
      <c r="PIV52" s="90"/>
      <c r="PIX52" s="90"/>
      <c r="PIZ52" s="90"/>
      <c r="PJB52" s="90"/>
      <c r="PJD52" s="90"/>
      <c r="PJF52" s="90"/>
      <c r="PJH52" s="90"/>
      <c r="PJJ52" s="90"/>
      <c r="PJL52" s="90"/>
      <c r="PJN52" s="90"/>
      <c r="PJP52" s="90"/>
      <c r="PJR52" s="90"/>
      <c r="PJT52" s="90"/>
      <c r="PJV52" s="90"/>
      <c r="PJX52" s="90"/>
      <c r="PJZ52" s="90"/>
      <c r="PKB52" s="90"/>
      <c r="PKD52" s="90"/>
      <c r="PKF52" s="90"/>
      <c r="PKH52" s="90"/>
      <c r="PKJ52" s="90"/>
      <c r="PKL52" s="90"/>
      <c r="PKN52" s="90"/>
      <c r="PKP52" s="90"/>
      <c r="PKR52" s="90"/>
      <c r="PKT52" s="90"/>
      <c r="PKV52" s="90"/>
      <c r="PKX52" s="90"/>
      <c r="PKZ52" s="90"/>
      <c r="PLB52" s="90"/>
      <c r="PLD52" s="90"/>
      <c r="PLF52" s="90"/>
      <c r="PLH52" s="90"/>
      <c r="PLJ52" s="90"/>
      <c r="PLL52" s="90"/>
      <c r="PLN52" s="90"/>
      <c r="PLP52" s="90"/>
      <c r="PLR52" s="90"/>
      <c r="PLT52" s="90"/>
      <c r="PLV52" s="90"/>
      <c r="PLX52" s="90"/>
      <c r="PLZ52" s="90"/>
      <c r="PMB52" s="90"/>
      <c r="PMD52" s="90"/>
      <c r="PMF52" s="90"/>
      <c r="PMH52" s="90"/>
      <c r="PMJ52" s="90"/>
      <c r="PML52" s="90"/>
      <c r="PMN52" s="90"/>
      <c r="PMP52" s="90"/>
      <c r="PMR52" s="90"/>
      <c r="PMT52" s="90"/>
      <c r="PMV52" s="90"/>
      <c r="PMX52" s="90"/>
      <c r="PMZ52" s="90"/>
      <c r="PNB52" s="90"/>
      <c r="PND52" s="90"/>
      <c r="PNF52" s="90"/>
      <c r="PNH52" s="90"/>
      <c r="PNJ52" s="90"/>
      <c r="PNL52" s="90"/>
      <c r="PNN52" s="90"/>
      <c r="PNP52" s="90"/>
      <c r="PNR52" s="90"/>
      <c r="PNT52" s="90"/>
      <c r="PNV52" s="90"/>
      <c r="PNX52" s="90"/>
      <c r="PNZ52" s="90"/>
      <c r="POB52" s="90"/>
      <c r="POD52" s="90"/>
      <c r="POF52" s="90"/>
      <c r="POH52" s="90"/>
      <c r="POJ52" s="90"/>
      <c r="POL52" s="90"/>
      <c r="PON52" s="90"/>
      <c r="POP52" s="90"/>
      <c r="POR52" s="90"/>
      <c r="POT52" s="90"/>
      <c r="POV52" s="90"/>
      <c r="POX52" s="90"/>
      <c r="POZ52" s="90"/>
      <c r="PPB52" s="90"/>
      <c r="PPD52" s="90"/>
      <c r="PPF52" s="90"/>
      <c r="PPH52" s="90"/>
      <c r="PPJ52" s="90"/>
      <c r="PPL52" s="90"/>
      <c r="PPN52" s="90"/>
      <c r="PPP52" s="90"/>
      <c r="PPR52" s="90"/>
      <c r="PPT52" s="90"/>
      <c r="PPV52" s="90"/>
      <c r="PPX52" s="90"/>
      <c r="PPZ52" s="90"/>
      <c r="PQB52" s="90"/>
      <c r="PQD52" s="90"/>
      <c r="PQF52" s="90"/>
      <c r="PQH52" s="90"/>
      <c r="PQJ52" s="90"/>
      <c r="PQL52" s="90"/>
      <c r="PQN52" s="90"/>
      <c r="PQP52" s="90"/>
      <c r="PQR52" s="90"/>
      <c r="PQT52" s="90"/>
      <c r="PQV52" s="90"/>
      <c r="PQX52" s="90"/>
      <c r="PQZ52" s="90"/>
      <c r="PRB52" s="90"/>
      <c r="PRD52" s="90"/>
      <c r="PRF52" s="90"/>
      <c r="PRH52" s="90"/>
      <c r="PRJ52" s="90"/>
      <c r="PRL52" s="90"/>
      <c r="PRN52" s="90"/>
      <c r="PRP52" s="90"/>
      <c r="PRR52" s="90"/>
      <c r="PRT52" s="90"/>
      <c r="PRV52" s="90"/>
      <c r="PRX52" s="90"/>
      <c r="PRZ52" s="90"/>
      <c r="PSB52" s="90"/>
      <c r="PSD52" s="90"/>
      <c r="PSF52" s="90"/>
      <c r="PSH52" s="90"/>
      <c r="PSJ52" s="90"/>
      <c r="PSL52" s="90"/>
      <c r="PSN52" s="90"/>
      <c r="PSP52" s="90"/>
      <c r="PSR52" s="90"/>
      <c r="PST52" s="90"/>
      <c r="PSV52" s="90"/>
      <c r="PSX52" s="90"/>
      <c r="PSZ52" s="90"/>
      <c r="PTB52" s="90"/>
      <c r="PTD52" s="90"/>
      <c r="PTF52" s="90"/>
      <c r="PTH52" s="90"/>
      <c r="PTJ52" s="90"/>
      <c r="PTL52" s="90"/>
      <c r="PTN52" s="90"/>
      <c r="PTP52" s="90"/>
      <c r="PTR52" s="90"/>
      <c r="PTT52" s="90"/>
      <c r="PTV52" s="90"/>
      <c r="PTX52" s="90"/>
      <c r="PTZ52" s="90"/>
      <c r="PUB52" s="90"/>
      <c r="PUD52" s="90"/>
      <c r="PUF52" s="90"/>
      <c r="PUH52" s="90"/>
      <c r="PUJ52" s="90"/>
      <c r="PUL52" s="90"/>
      <c r="PUN52" s="90"/>
      <c r="PUP52" s="90"/>
      <c r="PUR52" s="90"/>
      <c r="PUT52" s="90"/>
      <c r="PUV52" s="90"/>
      <c r="PUX52" s="90"/>
      <c r="PUZ52" s="90"/>
      <c r="PVB52" s="90"/>
      <c r="PVD52" s="90"/>
      <c r="PVF52" s="90"/>
      <c r="PVH52" s="90"/>
      <c r="PVJ52" s="90"/>
      <c r="PVL52" s="90"/>
      <c r="PVN52" s="90"/>
      <c r="PVP52" s="90"/>
      <c r="PVR52" s="90"/>
      <c r="PVT52" s="90"/>
      <c r="PVV52" s="90"/>
      <c r="PVX52" s="90"/>
      <c r="PVZ52" s="90"/>
      <c r="PWB52" s="90"/>
      <c r="PWD52" s="90"/>
      <c r="PWF52" s="90"/>
      <c r="PWH52" s="90"/>
      <c r="PWJ52" s="90"/>
      <c r="PWL52" s="90"/>
      <c r="PWN52" s="90"/>
      <c r="PWP52" s="90"/>
      <c r="PWR52" s="90"/>
      <c r="PWT52" s="90"/>
      <c r="PWV52" s="90"/>
      <c r="PWX52" s="90"/>
      <c r="PWZ52" s="90"/>
      <c r="PXB52" s="90"/>
      <c r="PXD52" s="90"/>
      <c r="PXF52" s="90"/>
      <c r="PXH52" s="90"/>
      <c r="PXJ52" s="90"/>
      <c r="PXL52" s="90"/>
      <c r="PXN52" s="90"/>
      <c r="PXP52" s="90"/>
      <c r="PXR52" s="90"/>
      <c r="PXT52" s="90"/>
      <c r="PXV52" s="90"/>
      <c r="PXX52" s="90"/>
      <c r="PXZ52" s="90"/>
      <c r="PYB52" s="90"/>
      <c r="PYD52" s="90"/>
      <c r="PYF52" s="90"/>
      <c r="PYH52" s="90"/>
      <c r="PYJ52" s="90"/>
      <c r="PYL52" s="90"/>
      <c r="PYN52" s="90"/>
      <c r="PYP52" s="90"/>
      <c r="PYR52" s="90"/>
      <c r="PYT52" s="90"/>
      <c r="PYV52" s="90"/>
      <c r="PYX52" s="90"/>
      <c r="PYZ52" s="90"/>
      <c r="PZB52" s="90"/>
      <c r="PZD52" s="90"/>
      <c r="PZF52" s="90"/>
      <c r="PZH52" s="90"/>
      <c r="PZJ52" s="90"/>
      <c r="PZL52" s="90"/>
      <c r="PZN52" s="90"/>
      <c r="PZP52" s="90"/>
      <c r="PZR52" s="90"/>
      <c r="PZT52" s="90"/>
      <c r="PZV52" s="90"/>
      <c r="PZX52" s="90"/>
      <c r="PZZ52" s="90"/>
      <c r="QAB52" s="90"/>
      <c r="QAD52" s="90"/>
      <c r="QAF52" s="90"/>
      <c r="QAH52" s="90"/>
      <c r="QAJ52" s="90"/>
      <c r="QAL52" s="90"/>
      <c r="QAN52" s="90"/>
      <c r="QAP52" s="90"/>
      <c r="QAR52" s="90"/>
      <c r="QAT52" s="90"/>
      <c r="QAV52" s="90"/>
      <c r="QAX52" s="90"/>
      <c r="QAZ52" s="90"/>
      <c r="QBB52" s="90"/>
      <c r="QBD52" s="90"/>
      <c r="QBF52" s="90"/>
      <c r="QBH52" s="90"/>
      <c r="QBJ52" s="90"/>
      <c r="QBL52" s="90"/>
      <c r="QBN52" s="90"/>
      <c r="QBP52" s="90"/>
      <c r="QBR52" s="90"/>
      <c r="QBT52" s="90"/>
      <c r="QBV52" s="90"/>
      <c r="QBX52" s="90"/>
      <c r="QBZ52" s="90"/>
      <c r="QCB52" s="90"/>
      <c r="QCD52" s="90"/>
      <c r="QCF52" s="90"/>
      <c r="QCH52" s="90"/>
      <c r="QCJ52" s="90"/>
      <c r="QCL52" s="90"/>
      <c r="QCN52" s="90"/>
      <c r="QCP52" s="90"/>
      <c r="QCR52" s="90"/>
      <c r="QCT52" s="90"/>
      <c r="QCV52" s="90"/>
      <c r="QCX52" s="90"/>
      <c r="QCZ52" s="90"/>
      <c r="QDB52" s="90"/>
      <c r="QDD52" s="90"/>
      <c r="QDF52" s="90"/>
      <c r="QDH52" s="90"/>
      <c r="QDJ52" s="90"/>
      <c r="QDL52" s="90"/>
      <c r="QDN52" s="90"/>
      <c r="QDP52" s="90"/>
      <c r="QDR52" s="90"/>
      <c r="QDT52" s="90"/>
      <c r="QDV52" s="90"/>
      <c r="QDX52" s="90"/>
      <c r="QDZ52" s="90"/>
      <c r="QEB52" s="90"/>
      <c r="QED52" s="90"/>
      <c r="QEF52" s="90"/>
      <c r="QEH52" s="90"/>
      <c r="QEJ52" s="90"/>
      <c r="QEL52" s="90"/>
      <c r="QEN52" s="90"/>
      <c r="QEP52" s="90"/>
      <c r="QER52" s="90"/>
      <c r="QET52" s="90"/>
      <c r="QEV52" s="90"/>
      <c r="QEX52" s="90"/>
      <c r="QEZ52" s="90"/>
      <c r="QFB52" s="90"/>
      <c r="QFD52" s="90"/>
      <c r="QFF52" s="90"/>
      <c r="QFH52" s="90"/>
      <c r="QFJ52" s="90"/>
      <c r="QFL52" s="90"/>
      <c r="QFN52" s="90"/>
      <c r="QFP52" s="90"/>
      <c r="QFR52" s="90"/>
      <c r="QFT52" s="90"/>
      <c r="QFV52" s="90"/>
      <c r="QFX52" s="90"/>
      <c r="QFZ52" s="90"/>
      <c r="QGB52" s="90"/>
      <c r="QGD52" s="90"/>
      <c r="QGF52" s="90"/>
      <c r="QGH52" s="90"/>
      <c r="QGJ52" s="90"/>
      <c r="QGL52" s="90"/>
      <c r="QGN52" s="90"/>
      <c r="QGP52" s="90"/>
      <c r="QGR52" s="90"/>
      <c r="QGT52" s="90"/>
      <c r="QGV52" s="90"/>
      <c r="QGX52" s="90"/>
      <c r="QGZ52" s="90"/>
      <c r="QHB52" s="90"/>
      <c r="QHD52" s="90"/>
      <c r="QHF52" s="90"/>
      <c r="QHH52" s="90"/>
      <c r="QHJ52" s="90"/>
      <c r="QHL52" s="90"/>
      <c r="QHN52" s="90"/>
      <c r="QHP52" s="90"/>
      <c r="QHR52" s="90"/>
      <c r="QHT52" s="90"/>
      <c r="QHV52" s="90"/>
      <c r="QHX52" s="90"/>
      <c r="QHZ52" s="90"/>
      <c r="QIB52" s="90"/>
      <c r="QID52" s="90"/>
      <c r="QIF52" s="90"/>
      <c r="QIH52" s="90"/>
      <c r="QIJ52" s="90"/>
      <c r="QIL52" s="90"/>
      <c r="QIN52" s="90"/>
      <c r="QIP52" s="90"/>
      <c r="QIR52" s="90"/>
      <c r="QIT52" s="90"/>
      <c r="QIV52" s="90"/>
      <c r="QIX52" s="90"/>
      <c r="QIZ52" s="90"/>
      <c r="QJB52" s="90"/>
      <c r="QJD52" s="90"/>
      <c r="QJF52" s="90"/>
      <c r="QJH52" s="90"/>
      <c r="QJJ52" s="90"/>
      <c r="QJL52" s="90"/>
      <c r="QJN52" s="90"/>
      <c r="QJP52" s="90"/>
      <c r="QJR52" s="90"/>
      <c r="QJT52" s="90"/>
      <c r="QJV52" s="90"/>
      <c r="QJX52" s="90"/>
      <c r="QJZ52" s="90"/>
      <c r="QKB52" s="90"/>
      <c r="QKD52" s="90"/>
      <c r="QKF52" s="90"/>
      <c r="QKH52" s="90"/>
      <c r="QKJ52" s="90"/>
      <c r="QKL52" s="90"/>
      <c r="QKN52" s="90"/>
      <c r="QKP52" s="90"/>
      <c r="QKR52" s="90"/>
      <c r="QKT52" s="90"/>
      <c r="QKV52" s="90"/>
      <c r="QKX52" s="90"/>
      <c r="QKZ52" s="90"/>
      <c r="QLB52" s="90"/>
      <c r="QLD52" s="90"/>
      <c r="QLF52" s="90"/>
      <c r="QLH52" s="90"/>
      <c r="QLJ52" s="90"/>
      <c r="QLL52" s="90"/>
      <c r="QLN52" s="90"/>
      <c r="QLP52" s="90"/>
      <c r="QLR52" s="90"/>
      <c r="QLT52" s="90"/>
      <c r="QLV52" s="90"/>
      <c r="QLX52" s="90"/>
      <c r="QLZ52" s="90"/>
      <c r="QMB52" s="90"/>
      <c r="QMD52" s="90"/>
      <c r="QMF52" s="90"/>
      <c r="QMH52" s="90"/>
      <c r="QMJ52" s="90"/>
      <c r="QML52" s="90"/>
      <c r="QMN52" s="90"/>
      <c r="QMP52" s="90"/>
      <c r="QMR52" s="90"/>
      <c r="QMT52" s="90"/>
      <c r="QMV52" s="90"/>
      <c r="QMX52" s="90"/>
      <c r="QMZ52" s="90"/>
      <c r="QNB52" s="90"/>
      <c r="QND52" s="90"/>
      <c r="QNF52" s="90"/>
      <c r="QNH52" s="90"/>
      <c r="QNJ52" s="90"/>
      <c r="QNL52" s="90"/>
      <c r="QNN52" s="90"/>
      <c r="QNP52" s="90"/>
      <c r="QNR52" s="90"/>
      <c r="QNT52" s="90"/>
      <c r="QNV52" s="90"/>
      <c r="QNX52" s="90"/>
      <c r="QNZ52" s="90"/>
      <c r="QOB52" s="90"/>
      <c r="QOD52" s="90"/>
      <c r="QOF52" s="90"/>
      <c r="QOH52" s="90"/>
      <c r="QOJ52" s="90"/>
      <c r="QOL52" s="90"/>
      <c r="QON52" s="90"/>
      <c r="QOP52" s="90"/>
      <c r="QOR52" s="90"/>
      <c r="QOT52" s="90"/>
      <c r="QOV52" s="90"/>
      <c r="QOX52" s="90"/>
      <c r="QOZ52" s="90"/>
      <c r="QPB52" s="90"/>
      <c r="QPD52" s="90"/>
      <c r="QPF52" s="90"/>
      <c r="QPH52" s="90"/>
      <c r="QPJ52" s="90"/>
      <c r="QPL52" s="90"/>
      <c r="QPN52" s="90"/>
      <c r="QPP52" s="90"/>
      <c r="QPR52" s="90"/>
      <c r="QPT52" s="90"/>
      <c r="QPV52" s="90"/>
      <c r="QPX52" s="90"/>
      <c r="QPZ52" s="90"/>
      <c r="QQB52" s="90"/>
      <c r="QQD52" s="90"/>
      <c r="QQF52" s="90"/>
      <c r="QQH52" s="90"/>
      <c r="QQJ52" s="90"/>
      <c r="QQL52" s="90"/>
      <c r="QQN52" s="90"/>
      <c r="QQP52" s="90"/>
      <c r="QQR52" s="90"/>
      <c r="QQT52" s="90"/>
      <c r="QQV52" s="90"/>
      <c r="QQX52" s="90"/>
      <c r="QQZ52" s="90"/>
      <c r="QRB52" s="90"/>
      <c r="QRD52" s="90"/>
      <c r="QRF52" s="90"/>
      <c r="QRH52" s="90"/>
      <c r="QRJ52" s="90"/>
      <c r="QRL52" s="90"/>
      <c r="QRN52" s="90"/>
      <c r="QRP52" s="90"/>
      <c r="QRR52" s="90"/>
      <c r="QRT52" s="90"/>
      <c r="QRV52" s="90"/>
      <c r="QRX52" s="90"/>
      <c r="QRZ52" s="90"/>
      <c r="QSB52" s="90"/>
      <c r="QSD52" s="90"/>
      <c r="QSF52" s="90"/>
      <c r="QSH52" s="90"/>
      <c r="QSJ52" s="90"/>
      <c r="QSL52" s="90"/>
      <c r="QSN52" s="90"/>
      <c r="QSP52" s="90"/>
      <c r="QSR52" s="90"/>
      <c r="QST52" s="90"/>
      <c r="QSV52" s="90"/>
      <c r="QSX52" s="90"/>
      <c r="QSZ52" s="90"/>
      <c r="QTB52" s="90"/>
      <c r="QTD52" s="90"/>
      <c r="QTF52" s="90"/>
      <c r="QTH52" s="90"/>
      <c r="QTJ52" s="90"/>
      <c r="QTL52" s="90"/>
      <c r="QTN52" s="90"/>
      <c r="QTP52" s="90"/>
      <c r="QTR52" s="90"/>
      <c r="QTT52" s="90"/>
      <c r="QTV52" s="90"/>
      <c r="QTX52" s="90"/>
      <c r="QTZ52" s="90"/>
      <c r="QUB52" s="90"/>
      <c r="QUD52" s="90"/>
      <c r="QUF52" s="90"/>
      <c r="QUH52" s="90"/>
      <c r="QUJ52" s="90"/>
      <c r="QUL52" s="90"/>
      <c r="QUN52" s="90"/>
      <c r="QUP52" s="90"/>
      <c r="QUR52" s="90"/>
      <c r="QUT52" s="90"/>
      <c r="QUV52" s="90"/>
      <c r="QUX52" s="90"/>
      <c r="QUZ52" s="90"/>
      <c r="QVB52" s="90"/>
      <c r="QVD52" s="90"/>
      <c r="QVF52" s="90"/>
      <c r="QVH52" s="90"/>
      <c r="QVJ52" s="90"/>
      <c r="QVL52" s="90"/>
      <c r="QVN52" s="90"/>
      <c r="QVP52" s="90"/>
      <c r="QVR52" s="90"/>
      <c r="QVT52" s="90"/>
      <c r="QVV52" s="90"/>
      <c r="QVX52" s="90"/>
      <c r="QVZ52" s="90"/>
      <c r="QWB52" s="90"/>
      <c r="QWD52" s="90"/>
      <c r="QWF52" s="90"/>
      <c r="QWH52" s="90"/>
      <c r="QWJ52" s="90"/>
      <c r="QWL52" s="90"/>
      <c r="QWN52" s="90"/>
      <c r="QWP52" s="90"/>
      <c r="QWR52" s="90"/>
      <c r="QWT52" s="90"/>
      <c r="QWV52" s="90"/>
      <c r="QWX52" s="90"/>
      <c r="QWZ52" s="90"/>
      <c r="QXB52" s="90"/>
      <c r="QXD52" s="90"/>
      <c r="QXF52" s="90"/>
      <c r="QXH52" s="90"/>
      <c r="QXJ52" s="90"/>
      <c r="QXL52" s="90"/>
      <c r="QXN52" s="90"/>
      <c r="QXP52" s="90"/>
      <c r="QXR52" s="90"/>
      <c r="QXT52" s="90"/>
      <c r="QXV52" s="90"/>
      <c r="QXX52" s="90"/>
      <c r="QXZ52" s="90"/>
      <c r="QYB52" s="90"/>
      <c r="QYD52" s="90"/>
      <c r="QYF52" s="90"/>
      <c r="QYH52" s="90"/>
      <c r="QYJ52" s="90"/>
      <c r="QYL52" s="90"/>
      <c r="QYN52" s="90"/>
      <c r="QYP52" s="90"/>
      <c r="QYR52" s="90"/>
      <c r="QYT52" s="90"/>
      <c r="QYV52" s="90"/>
      <c r="QYX52" s="90"/>
      <c r="QYZ52" s="90"/>
      <c r="QZB52" s="90"/>
      <c r="QZD52" s="90"/>
      <c r="QZF52" s="90"/>
      <c r="QZH52" s="90"/>
      <c r="QZJ52" s="90"/>
      <c r="QZL52" s="90"/>
      <c r="QZN52" s="90"/>
      <c r="QZP52" s="90"/>
      <c r="QZR52" s="90"/>
      <c r="QZT52" s="90"/>
      <c r="QZV52" s="90"/>
      <c r="QZX52" s="90"/>
      <c r="QZZ52" s="90"/>
      <c r="RAB52" s="90"/>
      <c r="RAD52" s="90"/>
      <c r="RAF52" s="90"/>
      <c r="RAH52" s="90"/>
      <c r="RAJ52" s="90"/>
      <c r="RAL52" s="90"/>
      <c r="RAN52" s="90"/>
      <c r="RAP52" s="90"/>
      <c r="RAR52" s="90"/>
      <c r="RAT52" s="90"/>
      <c r="RAV52" s="90"/>
      <c r="RAX52" s="90"/>
      <c r="RAZ52" s="90"/>
      <c r="RBB52" s="90"/>
      <c r="RBD52" s="90"/>
      <c r="RBF52" s="90"/>
      <c r="RBH52" s="90"/>
      <c r="RBJ52" s="90"/>
      <c r="RBL52" s="90"/>
      <c r="RBN52" s="90"/>
      <c r="RBP52" s="90"/>
      <c r="RBR52" s="90"/>
      <c r="RBT52" s="90"/>
      <c r="RBV52" s="90"/>
      <c r="RBX52" s="90"/>
      <c r="RBZ52" s="90"/>
      <c r="RCB52" s="90"/>
      <c r="RCD52" s="90"/>
      <c r="RCF52" s="90"/>
      <c r="RCH52" s="90"/>
      <c r="RCJ52" s="90"/>
      <c r="RCL52" s="90"/>
      <c r="RCN52" s="90"/>
      <c r="RCP52" s="90"/>
      <c r="RCR52" s="90"/>
      <c r="RCT52" s="90"/>
      <c r="RCV52" s="90"/>
      <c r="RCX52" s="90"/>
      <c r="RCZ52" s="90"/>
      <c r="RDB52" s="90"/>
      <c r="RDD52" s="90"/>
      <c r="RDF52" s="90"/>
      <c r="RDH52" s="90"/>
      <c r="RDJ52" s="90"/>
      <c r="RDL52" s="90"/>
      <c r="RDN52" s="90"/>
      <c r="RDP52" s="90"/>
      <c r="RDR52" s="90"/>
      <c r="RDT52" s="90"/>
      <c r="RDV52" s="90"/>
      <c r="RDX52" s="90"/>
      <c r="RDZ52" s="90"/>
      <c r="REB52" s="90"/>
      <c r="RED52" s="90"/>
      <c r="REF52" s="90"/>
      <c r="REH52" s="90"/>
      <c r="REJ52" s="90"/>
      <c r="REL52" s="90"/>
      <c r="REN52" s="90"/>
      <c r="REP52" s="90"/>
      <c r="RER52" s="90"/>
      <c r="RET52" s="90"/>
      <c r="REV52" s="90"/>
      <c r="REX52" s="90"/>
      <c r="REZ52" s="90"/>
      <c r="RFB52" s="90"/>
      <c r="RFD52" s="90"/>
      <c r="RFF52" s="90"/>
      <c r="RFH52" s="90"/>
      <c r="RFJ52" s="90"/>
      <c r="RFL52" s="90"/>
      <c r="RFN52" s="90"/>
      <c r="RFP52" s="90"/>
      <c r="RFR52" s="90"/>
      <c r="RFT52" s="90"/>
      <c r="RFV52" s="90"/>
      <c r="RFX52" s="90"/>
      <c r="RFZ52" s="90"/>
      <c r="RGB52" s="90"/>
      <c r="RGD52" s="90"/>
      <c r="RGF52" s="90"/>
      <c r="RGH52" s="90"/>
      <c r="RGJ52" s="90"/>
      <c r="RGL52" s="90"/>
      <c r="RGN52" s="90"/>
      <c r="RGP52" s="90"/>
      <c r="RGR52" s="90"/>
      <c r="RGT52" s="90"/>
      <c r="RGV52" s="90"/>
      <c r="RGX52" s="90"/>
      <c r="RGZ52" s="90"/>
      <c r="RHB52" s="90"/>
      <c r="RHD52" s="90"/>
      <c r="RHF52" s="90"/>
      <c r="RHH52" s="90"/>
      <c r="RHJ52" s="90"/>
      <c r="RHL52" s="90"/>
      <c r="RHN52" s="90"/>
      <c r="RHP52" s="90"/>
      <c r="RHR52" s="90"/>
      <c r="RHT52" s="90"/>
      <c r="RHV52" s="90"/>
      <c r="RHX52" s="90"/>
      <c r="RHZ52" s="90"/>
      <c r="RIB52" s="90"/>
      <c r="RID52" s="90"/>
      <c r="RIF52" s="90"/>
      <c r="RIH52" s="90"/>
      <c r="RIJ52" s="90"/>
      <c r="RIL52" s="90"/>
      <c r="RIN52" s="90"/>
      <c r="RIP52" s="90"/>
      <c r="RIR52" s="90"/>
      <c r="RIT52" s="90"/>
      <c r="RIV52" s="90"/>
      <c r="RIX52" s="90"/>
      <c r="RIZ52" s="90"/>
      <c r="RJB52" s="90"/>
      <c r="RJD52" s="90"/>
      <c r="RJF52" s="90"/>
      <c r="RJH52" s="90"/>
      <c r="RJJ52" s="90"/>
      <c r="RJL52" s="90"/>
      <c r="RJN52" s="90"/>
      <c r="RJP52" s="90"/>
      <c r="RJR52" s="90"/>
      <c r="RJT52" s="90"/>
      <c r="RJV52" s="90"/>
      <c r="RJX52" s="90"/>
      <c r="RJZ52" s="90"/>
      <c r="RKB52" s="90"/>
      <c r="RKD52" s="90"/>
      <c r="RKF52" s="90"/>
      <c r="RKH52" s="90"/>
      <c r="RKJ52" s="90"/>
      <c r="RKL52" s="90"/>
      <c r="RKN52" s="90"/>
      <c r="RKP52" s="90"/>
      <c r="RKR52" s="90"/>
      <c r="RKT52" s="90"/>
      <c r="RKV52" s="90"/>
      <c r="RKX52" s="90"/>
      <c r="RKZ52" s="90"/>
      <c r="RLB52" s="90"/>
      <c r="RLD52" s="90"/>
      <c r="RLF52" s="90"/>
      <c r="RLH52" s="90"/>
      <c r="RLJ52" s="90"/>
      <c r="RLL52" s="90"/>
      <c r="RLN52" s="90"/>
      <c r="RLP52" s="90"/>
      <c r="RLR52" s="90"/>
      <c r="RLT52" s="90"/>
      <c r="RLV52" s="90"/>
      <c r="RLX52" s="90"/>
      <c r="RLZ52" s="90"/>
      <c r="RMB52" s="90"/>
      <c r="RMD52" s="90"/>
      <c r="RMF52" s="90"/>
      <c r="RMH52" s="90"/>
      <c r="RMJ52" s="90"/>
      <c r="RML52" s="90"/>
      <c r="RMN52" s="90"/>
      <c r="RMP52" s="90"/>
      <c r="RMR52" s="90"/>
      <c r="RMT52" s="90"/>
      <c r="RMV52" s="90"/>
      <c r="RMX52" s="90"/>
      <c r="RMZ52" s="90"/>
      <c r="RNB52" s="90"/>
      <c r="RND52" s="90"/>
      <c r="RNF52" s="90"/>
      <c r="RNH52" s="90"/>
      <c r="RNJ52" s="90"/>
      <c r="RNL52" s="90"/>
      <c r="RNN52" s="90"/>
      <c r="RNP52" s="90"/>
      <c r="RNR52" s="90"/>
      <c r="RNT52" s="90"/>
      <c r="RNV52" s="90"/>
      <c r="RNX52" s="90"/>
      <c r="RNZ52" s="90"/>
      <c r="ROB52" s="90"/>
      <c r="ROD52" s="90"/>
      <c r="ROF52" s="90"/>
      <c r="ROH52" s="90"/>
      <c r="ROJ52" s="90"/>
      <c r="ROL52" s="90"/>
      <c r="RON52" s="90"/>
      <c r="ROP52" s="90"/>
      <c r="ROR52" s="90"/>
      <c r="ROT52" s="90"/>
      <c r="ROV52" s="90"/>
      <c r="ROX52" s="90"/>
      <c r="ROZ52" s="90"/>
      <c r="RPB52" s="90"/>
      <c r="RPD52" s="90"/>
      <c r="RPF52" s="90"/>
      <c r="RPH52" s="90"/>
      <c r="RPJ52" s="90"/>
      <c r="RPL52" s="90"/>
      <c r="RPN52" s="90"/>
      <c r="RPP52" s="90"/>
      <c r="RPR52" s="90"/>
      <c r="RPT52" s="90"/>
      <c r="RPV52" s="90"/>
      <c r="RPX52" s="90"/>
      <c r="RPZ52" s="90"/>
      <c r="RQB52" s="90"/>
      <c r="RQD52" s="90"/>
      <c r="RQF52" s="90"/>
      <c r="RQH52" s="90"/>
      <c r="RQJ52" s="90"/>
      <c r="RQL52" s="90"/>
      <c r="RQN52" s="90"/>
      <c r="RQP52" s="90"/>
      <c r="RQR52" s="90"/>
      <c r="RQT52" s="90"/>
      <c r="RQV52" s="90"/>
      <c r="RQX52" s="90"/>
      <c r="RQZ52" s="90"/>
      <c r="RRB52" s="90"/>
      <c r="RRD52" s="90"/>
      <c r="RRF52" s="90"/>
      <c r="RRH52" s="90"/>
      <c r="RRJ52" s="90"/>
      <c r="RRL52" s="90"/>
      <c r="RRN52" s="90"/>
      <c r="RRP52" s="90"/>
      <c r="RRR52" s="90"/>
      <c r="RRT52" s="90"/>
      <c r="RRV52" s="90"/>
      <c r="RRX52" s="90"/>
      <c r="RRZ52" s="90"/>
      <c r="RSB52" s="90"/>
      <c r="RSD52" s="90"/>
      <c r="RSF52" s="90"/>
      <c r="RSH52" s="90"/>
      <c r="RSJ52" s="90"/>
      <c r="RSL52" s="90"/>
      <c r="RSN52" s="90"/>
      <c r="RSP52" s="90"/>
      <c r="RSR52" s="90"/>
      <c r="RST52" s="90"/>
      <c r="RSV52" s="90"/>
      <c r="RSX52" s="90"/>
      <c r="RSZ52" s="90"/>
      <c r="RTB52" s="90"/>
      <c r="RTD52" s="90"/>
      <c r="RTF52" s="90"/>
      <c r="RTH52" s="90"/>
      <c r="RTJ52" s="90"/>
      <c r="RTL52" s="90"/>
      <c r="RTN52" s="90"/>
      <c r="RTP52" s="90"/>
      <c r="RTR52" s="90"/>
      <c r="RTT52" s="90"/>
      <c r="RTV52" s="90"/>
      <c r="RTX52" s="90"/>
      <c r="RTZ52" s="90"/>
      <c r="RUB52" s="90"/>
      <c r="RUD52" s="90"/>
      <c r="RUF52" s="90"/>
      <c r="RUH52" s="90"/>
      <c r="RUJ52" s="90"/>
      <c r="RUL52" s="90"/>
      <c r="RUN52" s="90"/>
      <c r="RUP52" s="90"/>
      <c r="RUR52" s="90"/>
      <c r="RUT52" s="90"/>
      <c r="RUV52" s="90"/>
      <c r="RUX52" s="90"/>
      <c r="RUZ52" s="90"/>
      <c r="RVB52" s="90"/>
      <c r="RVD52" s="90"/>
      <c r="RVF52" s="90"/>
      <c r="RVH52" s="90"/>
      <c r="RVJ52" s="90"/>
      <c r="RVL52" s="90"/>
      <c r="RVN52" s="90"/>
      <c r="RVP52" s="90"/>
      <c r="RVR52" s="90"/>
      <c r="RVT52" s="90"/>
      <c r="RVV52" s="90"/>
      <c r="RVX52" s="90"/>
      <c r="RVZ52" s="90"/>
      <c r="RWB52" s="90"/>
      <c r="RWD52" s="90"/>
      <c r="RWF52" s="90"/>
      <c r="RWH52" s="90"/>
      <c r="RWJ52" s="90"/>
      <c r="RWL52" s="90"/>
      <c r="RWN52" s="90"/>
      <c r="RWP52" s="90"/>
      <c r="RWR52" s="90"/>
      <c r="RWT52" s="90"/>
      <c r="RWV52" s="90"/>
      <c r="RWX52" s="90"/>
      <c r="RWZ52" s="90"/>
      <c r="RXB52" s="90"/>
      <c r="RXD52" s="90"/>
      <c r="RXF52" s="90"/>
      <c r="RXH52" s="90"/>
      <c r="RXJ52" s="90"/>
      <c r="RXL52" s="90"/>
      <c r="RXN52" s="90"/>
      <c r="RXP52" s="90"/>
      <c r="RXR52" s="90"/>
      <c r="RXT52" s="90"/>
      <c r="RXV52" s="90"/>
      <c r="RXX52" s="90"/>
      <c r="RXZ52" s="90"/>
      <c r="RYB52" s="90"/>
      <c r="RYD52" s="90"/>
      <c r="RYF52" s="90"/>
      <c r="RYH52" s="90"/>
      <c r="RYJ52" s="90"/>
      <c r="RYL52" s="90"/>
      <c r="RYN52" s="90"/>
      <c r="RYP52" s="90"/>
      <c r="RYR52" s="90"/>
      <c r="RYT52" s="90"/>
      <c r="RYV52" s="90"/>
      <c r="RYX52" s="90"/>
      <c r="RYZ52" s="90"/>
      <c r="RZB52" s="90"/>
      <c r="RZD52" s="90"/>
      <c r="RZF52" s="90"/>
      <c r="RZH52" s="90"/>
      <c r="RZJ52" s="90"/>
      <c r="RZL52" s="90"/>
      <c r="RZN52" s="90"/>
      <c r="RZP52" s="90"/>
      <c r="RZR52" s="90"/>
      <c r="RZT52" s="90"/>
      <c r="RZV52" s="90"/>
      <c r="RZX52" s="90"/>
      <c r="RZZ52" s="90"/>
      <c r="SAB52" s="90"/>
      <c r="SAD52" s="90"/>
      <c r="SAF52" s="90"/>
      <c r="SAH52" s="90"/>
      <c r="SAJ52" s="90"/>
      <c r="SAL52" s="90"/>
      <c r="SAN52" s="90"/>
      <c r="SAP52" s="90"/>
      <c r="SAR52" s="90"/>
      <c r="SAT52" s="90"/>
      <c r="SAV52" s="90"/>
      <c r="SAX52" s="90"/>
      <c r="SAZ52" s="90"/>
      <c r="SBB52" s="90"/>
      <c r="SBD52" s="90"/>
      <c r="SBF52" s="90"/>
      <c r="SBH52" s="90"/>
      <c r="SBJ52" s="90"/>
      <c r="SBL52" s="90"/>
      <c r="SBN52" s="90"/>
      <c r="SBP52" s="90"/>
      <c r="SBR52" s="90"/>
      <c r="SBT52" s="90"/>
      <c r="SBV52" s="90"/>
      <c r="SBX52" s="90"/>
      <c r="SBZ52" s="90"/>
      <c r="SCB52" s="90"/>
      <c r="SCD52" s="90"/>
      <c r="SCF52" s="90"/>
      <c r="SCH52" s="90"/>
      <c r="SCJ52" s="90"/>
      <c r="SCL52" s="90"/>
      <c r="SCN52" s="90"/>
      <c r="SCP52" s="90"/>
      <c r="SCR52" s="90"/>
      <c r="SCT52" s="90"/>
      <c r="SCV52" s="90"/>
      <c r="SCX52" s="90"/>
      <c r="SCZ52" s="90"/>
      <c r="SDB52" s="90"/>
      <c r="SDD52" s="90"/>
      <c r="SDF52" s="90"/>
      <c r="SDH52" s="90"/>
      <c r="SDJ52" s="90"/>
      <c r="SDL52" s="90"/>
      <c r="SDN52" s="90"/>
      <c r="SDP52" s="90"/>
      <c r="SDR52" s="90"/>
      <c r="SDT52" s="90"/>
      <c r="SDV52" s="90"/>
      <c r="SDX52" s="90"/>
      <c r="SDZ52" s="90"/>
      <c r="SEB52" s="90"/>
      <c r="SED52" s="90"/>
      <c r="SEF52" s="90"/>
      <c r="SEH52" s="90"/>
      <c r="SEJ52" s="90"/>
      <c r="SEL52" s="90"/>
      <c r="SEN52" s="90"/>
      <c r="SEP52" s="90"/>
      <c r="SER52" s="90"/>
      <c r="SET52" s="90"/>
      <c r="SEV52" s="90"/>
      <c r="SEX52" s="90"/>
      <c r="SEZ52" s="90"/>
      <c r="SFB52" s="90"/>
      <c r="SFD52" s="90"/>
      <c r="SFF52" s="90"/>
      <c r="SFH52" s="90"/>
      <c r="SFJ52" s="90"/>
      <c r="SFL52" s="90"/>
      <c r="SFN52" s="90"/>
      <c r="SFP52" s="90"/>
      <c r="SFR52" s="90"/>
      <c r="SFT52" s="90"/>
      <c r="SFV52" s="90"/>
      <c r="SFX52" s="90"/>
      <c r="SFZ52" s="90"/>
      <c r="SGB52" s="90"/>
      <c r="SGD52" s="90"/>
      <c r="SGF52" s="90"/>
      <c r="SGH52" s="90"/>
      <c r="SGJ52" s="90"/>
      <c r="SGL52" s="90"/>
      <c r="SGN52" s="90"/>
      <c r="SGP52" s="90"/>
      <c r="SGR52" s="90"/>
      <c r="SGT52" s="90"/>
      <c r="SGV52" s="90"/>
      <c r="SGX52" s="90"/>
      <c r="SGZ52" s="90"/>
      <c r="SHB52" s="90"/>
      <c r="SHD52" s="90"/>
      <c r="SHF52" s="90"/>
      <c r="SHH52" s="90"/>
      <c r="SHJ52" s="90"/>
      <c r="SHL52" s="90"/>
      <c r="SHN52" s="90"/>
      <c r="SHP52" s="90"/>
      <c r="SHR52" s="90"/>
      <c r="SHT52" s="90"/>
      <c r="SHV52" s="90"/>
      <c r="SHX52" s="90"/>
      <c r="SHZ52" s="90"/>
      <c r="SIB52" s="90"/>
      <c r="SID52" s="90"/>
      <c r="SIF52" s="90"/>
      <c r="SIH52" s="90"/>
      <c r="SIJ52" s="90"/>
      <c r="SIL52" s="90"/>
      <c r="SIN52" s="90"/>
      <c r="SIP52" s="90"/>
      <c r="SIR52" s="90"/>
      <c r="SIT52" s="90"/>
      <c r="SIV52" s="90"/>
      <c r="SIX52" s="90"/>
      <c r="SIZ52" s="90"/>
      <c r="SJB52" s="90"/>
      <c r="SJD52" s="90"/>
      <c r="SJF52" s="90"/>
      <c r="SJH52" s="90"/>
      <c r="SJJ52" s="90"/>
      <c r="SJL52" s="90"/>
      <c r="SJN52" s="90"/>
      <c r="SJP52" s="90"/>
      <c r="SJR52" s="90"/>
      <c r="SJT52" s="90"/>
      <c r="SJV52" s="90"/>
      <c r="SJX52" s="90"/>
      <c r="SJZ52" s="90"/>
      <c r="SKB52" s="90"/>
      <c r="SKD52" s="90"/>
      <c r="SKF52" s="90"/>
      <c r="SKH52" s="90"/>
      <c r="SKJ52" s="90"/>
      <c r="SKL52" s="90"/>
      <c r="SKN52" s="90"/>
      <c r="SKP52" s="90"/>
      <c r="SKR52" s="90"/>
      <c r="SKT52" s="90"/>
      <c r="SKV52" s="90"/>
      <c r="SKX52" s="90"/>
      <c r="SKZ52" s="90"/>
      <c r="SLB52" s="90"/>
      <c r="SLD52" s="90"/>
      <c r="SLF52" s="90"/>
      <c r="SLH52" s="90"/>
      <c r="SLJ52" s="90"/>
      <c r="SLL52" s="90"/>
      <c r="SLN52" s="90"/>
      <c r="SLP52" s="90"/>
      <c r="SLR52" s="90"/>
      <c r="SLT52" s="90"/>
      <c r="SLV52" s="90"/>
      <c r="SLX52" s="90"/>
      <c r="SLZ52" s="90"/>
      <c r="SMB52" s="90"/>
      <c r="SMD52" s="90"/>
      <c r="SMF52" s="90"/>
      <c r="SMH52" s="90"/>
      <c r="SMJ52" s="90"/>
      <c r="SML52" s="90"/>
      <c r="SMN52" s="90"/>
      <c r="SMP52" s="90"/>
      <c r="SMR52" s="90"/>
      <c r="SMT52" s="90"/>
      <c r="SMV52" s="90"/>
      <c r="SMX52" s="90"/>
      <c r="SMZ52" s="90"/>
      <c r="SNB52" s="90"/>
      <c r="SND52" s="90"/>
      <c r="SNF52" s="90"/>
      <c r="SNH52" s="90"/>
      <c r="SNJ52" s="90"/>
      <c r="SNL52" s="90"/>
      <c r="SNN52" s="90"/>
      <c r="SNP52" s="90"/>
      <c r="SNR52" s="90"/>
      <c r="SNT52" s="90"/>
      <c r="SNV52" s="90"/>
      <c r="SNX52" s="90"/>
      <c r="SNZ52" s="90"/>
      <c r="SOB52" s="90"/>
      <c r="SOD52" s="90"/>
      <c r="SOF52" s="90"/>
      <c r="SOH52" s="90"/>
      <c r="SOJ52" s="90"/>
      <c r="SOL52" s="90"/>
      <c r="SON52" s="90"/>
      <c r="SOP52" s="90"/>
      <c r="SOR52" s="90"/>
      <c r="SOT52" s="90"/>
      <c r="SOV52" s="90"/>
      <c r="SOX52" s="90"/>
      <c r="SOZ52" s="90"/>
      <c r="SPB52" s="90"/>
      <c r="SPD52" s="90"/>
      <c r="SPF52" s="90"/>
      <c r="SPH52" s="90"/>
      <c r="SPJ52" s="90"/>
      <c r="SPL52" s="90"/>
      <c r="SPN52" s="90"/>
      <c r="SPP52" s="90"/>
      <c r="SPR52" s="90"/>
      <c r="SPT52" s="90"/>
      <c r="SPV52" s="90"/>
      <c r="SPX52" s="90"/>
      <c r="SPZ52" s="90"/>
      <c r="SQB52" s="90"/>
      <c r="SQD52" s="90"/>
      <c r="SQF52" s="90"/>
      <c r="SQH52" s="90"/>
      <c r="SQJ52" s="90"/>
      <c r="SQL52" s="90"/>
      <c r="SQN52" s="90"/>
      <c r="SQP52" s="90"/>
      <c r="SQR52" s="90"/>
      <c r="SQT52" s="90"/>
      <c r="SQV52" s="90"/>
      <c r="SQX52" s="90"/>
      <c r="SQZ52" s="90"/>
      <c r="SRB52" s="90"/>
      <c r="SRD52" s="90"/>
      <c r="SRF52" s="90"/>
      <c r="SRH52" s="90"/>
      <c r="SRJ52" s="90"/>
      <c r="SRL52" s="90"/>
      <c r="SRN52" s="90"/>
      <c r="SRP52" s="90"/>
      <c r="SRR52" s="90"/>
      <c r="SRT52" s="90"/>
      <c r="SRV52" s="90"/>
      <c r="SRX52" s="90"/>
      <c r="SRZ52" s="90"/>
      <c r="SSB52" s="90"/>
      <c r="SSD52" s="90"/>
      <c r="SSF52" s="90"/>
      <c r="SSH52" s="90"/>
      <c r="SSJ52" s="90"/>
      <c r="SSL52" s="90"/>
      <c r="SSN52" s="90"/>
      <c r="SSP52" s="90"/>
      <c r="SSR52" s="90"/>
      <c r="SST52" s="90"/>
      <c r="SSV52" s="90"/>
      <c r="SSX52" s="90"/>
      <c r="SSZ52" s="90"/>
      <c r="STB52" s="90"/>
      <c r="STD52" s="90"/>
      <c r="STF52" s="90"/>
      <c r="STH52" s="90"/>
      <c r="STJ52" s="90"/>
      <c r="STL52" s="90"/>
      <c r="STN52" s="90"/>
      <c r="STP52" s="90"/>
      <c r="STR52" s="90"/>
      <c r="STT52" s="90"/>
      <c r="STV52" s="90"/>
      <c r="STX52" s="90"/>
      <c r="STZ52" s="90"/>
      <c r="SUB52" s="90"/>
      <c r="SUD52" s="90"/>
      <c r="SUF52" s="90"/>
      <c r="SUH52" s="90"/>
      <c r="SUJ52" s="90"/>
      <c r="SUL52" s="90"/>
      <c r="SUN52" s="90"/>
      <c r="SUP52" s="90"/>
      <c r="SUR52" s="90"/>
      <c r="SUT52" s="90"/>
      <c r="SUV52" s="90"/>
      <c r="SUX52" s="90"/>
      <c r="SUZ52" s="90"/>
      <c r="SVB52" s="90"/>
      <c r="SVD52" s="90"/>
      <c r="SVF52" s="90"/>
      <c r="SVH52" s="90"/>
      <c r="SVJ52" s="90"/>
      <c r="SVL52" s="90"/>
      <c r="SVN52" s="90"/>
      <c r="SVP52" s="90"/>
      <c r="SVR52" s="90"/>
      <c r="SVT52" s="90"/>
      <c r="SVV52" s="90"/>
      <c r="SVX52" s="90"/>
      <c r="SVZ52" s="90"/>
      <c r="SWB52" s="90"/>
      <c r="SWD52" s="90"/>
      <c r="SWF52" s="90"/>
      <c r="SWH52" s="90"/>
      <c r="SWJ52" s="90"/>
      <c r="SWL52" s="90"/>
      <c r="SWN52" s="90"/>
      <c r="SWP52" s="90"/>
      <c r="SWR52" s="90"/>
      <c r="SWT52" s="90"/>
      <c r="SWV52" s="90"/>
      <c r="SWX52" s="90"/>
      <c r="SWZ52" s="90"/>
      <c r="SXB52" s="90"/>
      <c r="SXD52" s="90"/>
      <c r="SXF52" s="90"/>
      <c r="SXH52" s="90"/>
      <c r="SXJ52" s="90"/>
      <c r="SXL52" s="90"/>
      <c r="SXN52" s="90"/>
      <c r="SXP52" s="90"/>
      <c r="SXR52" s="90"/>
      <c r="SXT52" s="90"/>
      <c r="SXV52" s="90"/>
      <c r="SXX52" s="90"/>
      <c r="SXZ52" s="90"/>
      <c r="SYB52" s="90"/>
      <c r="SYD52" s="90"/>
      <c r="SYF52" s="90"/>
      <c r="SYH52" s="90"/>
      <c r="SYJ52" s="90"/>
      <c r="SYL52" s="90"/>
      <c r="SYN52" s="90"/>
      <c r="SYP52" s="90"/>
      <c r="SYR52" s="90"/>
      <c r="SYT52" s="90"/>
      <c r="SYV52" s="90"/>
      <c r="SYX52" s="90"/>
      <c r="SYZ52" s="90"/>
      <c r="SZB52" s="90"/>
      <c r="SZD52" s="90"/>
      <c r="SZF52" s="90"/>
      <c r="SZH52" s="90"/>
      <c r="SZJ52" s="90"/>
      <c r="SZL52" s="90"/>
      <c r="SZN52" s="90"/>
      <c r="SZP52" s="90"/>
      <c r="SZR52" s="90"/>
      <c r="SZT52" s="90"/>
      <c r="SZV52" s="90"/>
      <c r="SZX52" s="90"/>
      <c r="SZZ52" s="90"/>
      <c r="TAB52" s="90"/>
      <c r="TAD52" s="90"/>
      <c r="TAF52" s="90"/>
      <c r="TAH52" s="90"/>
      <c r="TAJ52" s="90"/>
      <c r="TAL52" s="90"/>
      <c r="TAN52" s="90"/>
      <c r="TAP52" s="90"/>
      <c r="TAR52" s="90"/>
      <c r="TAT52" s="90"/>
      <c r="TAV52" s="90"/>
      <c r="TAX52" s="90"/>
      <c r="TAZ52" s="90"/>
      <c r="TBB52" s="90"/>
      <c r="TBD52" s="90"/>
      <c r="TBF52" s="90"/>
      <c r="TBH52" s="90"/>
      <c r="TBJ52" s="90"/>
      <c r="TBL52" s="90"/>
      <c r="TBN52" s="90"/>
      <c r="TBP52" s="90"/>
      <c r="TBR52" s="90"/>
      <c r="TBT52" s="90"/>
      <c r="TBV52" s="90"/>
      <c r="TBX52" s="90"/>
      <c r="TBZ52" s="90"/>
      <c r="TCB52" s="90"/>
      <c r="TCD52" s="90"/>
      <c r="TCF52" s="90"/>
      <c r="TCH52" s="90"/>
      <c r="TCJ52" s="90"/>
      <c r="TCL52" s="90"/>
      <c r="TCN52" s="90"/>
      <c r="TCP52" s="90"/>
      <c r="TCR52" s="90"/>
      <c r="TCT52" s="90"/>
      <c r="TCV52" s="90"/>
      <c r="TCX52" s="90"/>
      <c r="TCZ52" s="90"/>
      <c r="TDB52" s="90"/>
      <c r="TDD52" s="90"/>
      <c r="TDF52" s="90"/>
      <c r="TDH52" s="90"/>
      <c r="TDJ52" s="90"/>
      <c r="TDL52" s="90"/>
      <c r="TDN52" s="90"/>
      <c r="TDP52" s="90"/>
      <c r="TDR52" s="90"/>
      <c r="TDT52" s="90"/>
      <c r="TDV52" s="90"/>
      <c r="TDX52" s="90"/>
      <c r="TDZ52" s="90"/>
      <c r="TEB52" s="90"/>
      <c r="TED52" s="90"/>
      <c r="TEF52" s="90"/>
      <c r="TEH52" s="90"/>
      <c r="TEJ52" s="90"/>
      <c r="TEL52" s="90"/>
      <c r="TEN52" s="90"/>
      <c r="TEP52" s="90"/>
      <c r="TER52" s="90"/>
      <c r="TET52" s="90"/>
      <c r="TEV52" s="90"/>
      <c r="TEX52" s="90"/>
      <c r="TEZ52" s="90"/>
      <c r="TFB52" s="90"/>
      <c r="TFD52" s="90"/>
      <c r="TFF52" s="90"/>
      <c r="TFH52" s="90"/>
      <c r="TFJ52" s="90"/>
      <c r="TFL52" s="90"/>
      <c r="TFN52" s="90"/>
      <c r="TFP52" s="90"/>
      <c r="TFR52" s="90"/>
      <c r="TFT52" s="90"/>
      <c r="TFV52" s="90"/>
      <c r="TFX52" s="90"/>
      <c r="TFZ52" s="90"/>
      <c r="TGB52" s="90"/>
      <c r="TGD52" s="90"/>
      <c r="TGF52" s="90"/>
      <c r="TGH52" s="90"/>
      <c r="TGJ52" s="90"/>
      <c r="TGL52" s="90"/>
      <c r="TGN52" s="90"/>
      <c r="TGP52" s="90"/>
      <c r="TGR52" s="90"/>
      <c r="TGT52" s="90"/>
      <c r="TGV52" s="90"/>
      <c r="TGX52" s="90"/>
      <c r="TGZ52" s="90"/>
      <c r="THB52" s="90"/>
      <c r="THD52" s="90"/>
      <c r="THF52" s="90"/>
      <c r="THH52" s="90"/>
      <c r="THJ52" s="90"/>
      <c r="THL52" s="90"/>
      <c r="THN52" s="90"/>
      <c r="THP52" s="90"/>
      <c r="THR52" s="90"/>
      <c r="THT52" s="90"/>
      <c r="THV52" s="90"/>
      <c r="THX52" s="90"/>
      <c r="THZ52" s="90"/>
      <c r="TIB52" s="90"/>
      <c r="TID52" s="90"/>
      <c r="TIF52" s="90"/>
      <c r="TIH52" s="90"/>
      <c r="TIJ52" s="90"/>
      <c r="TIL52" s="90"/>
      <c r="TIN52" s="90"/>
      <c r="TIP52" s="90"/>
      <c r="TIR52" s="90"/>
      <c r="TIT52" s="90"/>
      <c r="TIV52" s="90"/>
      <c r="TIX52" s="90"/>
      <c r="TIZ52" s="90"/>
      <c r="TJB52" s="90"/>
      <c r="TJD52" s="90"/>
      <c r="TJF52" s="90"/>
      <c r="TJH52" s="90"/>
      <c r="TJJ52" s="90"/>
      <c r="TJL52" s="90"/>
      <c r="TJN52" s="90"/>
      <c r="TJP52" s="90"/>
      <c r="TJR52" s="90"/>
      <c r="TJT52" s="90"/>
      <c r="TJV52" s="90"/>
      <c r="TJX52" s="90"/>
      <c r="TJZ52" s="90"/>
      <c r="TKB52" s="90"/>
      <c r="TKD52" s="90"/>
      <c r="TKF52" s="90"/>
      <c r="TKH52" s="90"/>
      <c r="TKJ52" s="90"/>
      <c r="TKL52" s="90"/>
      <c r="TKN52" s="90"/>
      <c r="TKP52" s="90"/>
      <c r="TKR52" s="90"/>
      <c r="TKT52" s="90"/>
      <c r="TKV52" s="90"/>
      <c r="TKX52" s="90"/>
      <c r="TKZ52" s="90"/>
      <c r="TLB52" s="90"/>
      <c r="TLD52" s="90"/>
      <c r="TLF52" s="90"/>
      <c r="TLH52" s="90"/>
      <c r="TLJ52" s="90"/>
      <c r="TLL52" s="90"/>
      <c r="TLN52" s="90"/>
      <c r="TLP52" s="90"/>
      <c r="TLR52" s="90"/>
      <c r="TLT52" s="90"/>
      <c r="TLV52" s="90"/>
      <c r="TLX52" s="90"/>
      <c r="TLZ52" s="90"/>
      <c r="TMB52" s="90"/>
      <c r="TMD52" s="90"/>
      <c r="TMF52" s="90"/>
      <c r="TMH52" s="90"/>
      <c r="TMJ52" s="90"/>
      <c r="TML52" s="90"/>
      <c r="TMN52" s="90"/>
      <c r="TMP52" s="90"/>
      <c r="TMR52" s="90"/>
      <c r="TMT52" s="90"/>
      <c r="TMV52" s="90"/>
      <c r="TMX52" s="90"/>
      <c r="TMZ52" s="90"/>
      <c r="TNB52" s="90"/>
      <c r="TND52" s="90"/>
      <c r="TNF52" s="90"/>
      <c r="TNH52" s="90"/>
      <c r="TNJ52" s="90"/>
      <c r="TNL52" s="90"/>
      <c r="TNN52" s="90"/>
      <c r="TNP52" s="90"/>
      <c r="TNR52" s="90"/>
      <c r="TNT52" s="90"/>
      <c r="TNV52" s="90"/>
      <c r="TNX52" s="90"/>
      <c r="TNZ52" s="90"/>
      <c r="TOB52" s="90"/>
      <c r="TOD52" s="90"/>
      <c r="TOF52" s="90"/>
      <c r="TOH52" s="90"/>
      <c r="TOJ52" s="90"/>
      <c r="TOL52" s="90"/>
      <c r="TON52" s="90"/>
      <c r="TOP52" s="90"/>
      <c r="TOR52" s="90"/>
      <c r="TOT52" s="90"/>
      <c r="TOV52" s="90"/>
      <c r="TOX52" s="90"/>
      <c r="TOZ52" s="90"/>
      <c r="TPB52" s="90"/>
      <c r="TPD52" s="90"/>
      <c r="TPF52" s="90"/>
      <c r="TPH52" s="90"/>
      <c r="TPJ52" s="90"/>
      <c r="TPL52" s="90"/>
      <c r="TPN52" s="90"/>
      <c r="TPP52" s="90"/>
      <c r="TPR52" s="90"/>
      <c r="TPT52" s="90"/>
      <c r="TPV52" s="90"/>
      <c r="TPX52" s="90"/>
      <c r="TPZ52" s="90"/>
      <c r="TQB52" s="90"/>
      <c r="TQD52" s="90"/>
      <c r="TQF52" s="90"/>
      <c r="TQH52" s="90"/>
      <c r="TQJ52" s="90"/>
      <c r="TQL52" s="90"/>
      <c r="TQN52" s="90"/>
      <c r="TQP52" s="90"/>
      <c r="TQR52" s="90"/>
      <c r="TQT52" s="90"/>
      <c r="TQV52" s="90"/>
      <c r="TQX52" s="90"/>
      <c r="TQZ52" s="90"/>
      <c r="TRB52" s="90"/>
      <c r="TRD52" s="90"/>
      <c r="TRF52" s="90"/>
      <c r="TRH52" s="90"/>
      <c r="TRJ52" s="90"/>
      <c r="TRL52" s="90"/>
      <c r="TRN52" s="90"/>
      <c r="TRP52" s="90"/>
      <c r="TRR52" s="90"/>
      <c r="TRT52" s="90"/>
      <c r="TRV52" s="90"/>
      <c r="TRX52" s="90"/>
      <c r="TRZ52" s="90"/>
      <c r="TSB52" s="90"/>
      <c r="TSD52" s="90"/>
      <c r="TSF52" s="90"/>
      <c r="TSH52" s="90"/>
      <c r="TSJ52" s="90"/>
      <c r="TSL52" s="90"/>
      <c r="TSN52" s="90"/>
      <c r="TSP52" s="90"/>
      <c r="TSR52" s="90"/>
      <c r="TST52" s="90"/>
      <c r="TSV52" s="90"/>
      <c r="TSX52" s="90"/>
      <c r="TSZ52" s="90"/>
      <c r="TTB52" s="90"/>
      <c r="TTD52" s="90"/>
      <c r="TTF52" s="90"/>
      <c r="TTH52" s="90"/>
      <c r="TTJ52" s="90"/>
      <c r="TTL52" s="90"/>
      <c r="TTN52" s="90"/>
      <c r="TTP52" s="90"/>
      <c r="TTR52" s="90"/>
      <c r="TTT52" s="90"/>
      <c r="TTV52" s="90"/>
      <c r="TTX52" s="90"/>
      <c r="TTZ52" s="90"/>
      <c r="TUB52" s="90"/>
      <c r="TUD52" s="90"/>
      <c r="TUF52" s="90"/>
      <c r="TUH52" s="90"/>
      <c r="TUJ52" s="90"/>
      <c r="TUL52" s="90"/>
      <c r="TUN52" s="90"/>
      <c r="TUP52" s="90"/>
      <c r="TUR52" s="90"/>
      <c r="TUT52" s="90"/>
      <c r="TUV52" s="90"/>
      <c r="TUX52" s="90"/>
      <c r="TUZ52" s="90"/>
      <c r="TVB52" s="90"/>
      <c r="TVD52" s="90"/>
      <c r="TVF52" s="90"/>
      <c r="TVH52" s="90"/>
      <c r="TVJ52" s="90"/>
      <c r="TVL52" s="90"/>
      <c r="TVN52" s="90"/>
      <c r="TVP52" s="90"/>
      <c r="TVR52" s="90"/>
      <c r="TVT52" s="90"/>
      <c r="TVV52" s="90"/>
      <c r="TVX52" s="90"/>
      <c r="TVZ52" s="90"/>
      <c r="TWB52" s="90"/>
      <c r="TWD52" s="90"/>
      <c r="TWF52" s="90"/>
      <c r="TWH52" s="90"/>
      <c r="TWJ52" s="90"/>
      <c r="TWL52" s="90"/>
      <c r="TWN52" s="90"/>
      <c r="TWP52" s="90"/>
      <c r="TWR52" s="90"/>
      <c r="TWT52" s="90"/>
      <c r="TWV52" s="90"/>
      <c r="TWX52" s="90"/>
      <c r="TWZ52" s="90"/>
      <c r="TXB52" s="90"/>
      <c r="TXD52" s="90"/>
      <c r="TXF52" s="90"/>
      <c r="TXH52" s="90"/>
      <c r="TXJ52" s="90"/>
      <c r="TXL52" s="90"/>
      <c r="TXN52" s="90"/>
      <c r="TXP52" s="90"/>
      <c r="TXR52" s="90"/>
      <c r="TXT52" s="90"/>
      <c r="TXV52" s="90"/>
      <c r="TXX52" s="90"/>
      <c r="TXZ52" s="90"/>
      <c r="TYB52" s="90"/>
      <c r="TYD52" s="90"/>
      <c r="TYF52" s="90"/>
      <c r="TYH52" s="90"/>
      <c r="TYJ52" s="90"/>
      <c r="TYL52" s="90"/>
      <c r="TYN52" s="90"/>
      <c r="TYP52" s="90"/>
      <c r="TYR52" s="90"/>
      <c r="TYT52" s="90"/>
      <c r="TYV52" s="90"/>
      <c r="TYX52" s="90"/>
      <c r="TYZ52" s="90"/>
      <c r="TZB52" s="90"/>
      <c r="TZD52" s="90"/>
      <c r="TZF52" s="90"/>
      <c r="TZH52" s="90"/>
      <c r="TZJ52" s="90"/>
      <c r="TZL52" s="90"/>
      <c r="TZN52" s="90"/>
      <c r="TZP52" s="90"/>
      <c r="TZR52" s="90"/>
      <c r="TZT52" s="90"/>
      <c r="TZV52" s="90"/>
      <c r="TZX52" s="90"/>
      <c r="TZZ52" s="90"/>
      <c r="UAB52" s="90"/>
      <c r="UAD52" s="90"/>
      <c r="UAF52" s="90"/>
      <c r="UAH52" s="90"/>
      <c r="UAJ52" s="90"/>
      <c r="UAL52" s="90"/>
      <c r="UAN52" s="90"/>
      <c r="UAP52" s="90"/>
      <c r="UAR52" s="90"/>
      <c r="UAT52" s="90"/>
      <c r="UAV52" s="90"/>
      <c r="UAX52" s="90"/>
      <c r="UAZ52" s="90"/>
      <c r="UBB52" s="90"/>
      <c r="UBD52" s="90"/>
      <c r="UBF52" s="90"/>
      <c r="UBH52" s="90"/>
      <c r="UBJ52" s="90"/>
      <c r="UBL52" s="90"/>
      <c r="UBN52" s="90"/>
      <c r="UBP52" s="90"/>
      <c r="UBR52" s="90"/>
      <c r="UBT52" s="90"/>
      <c r="UBV52" s="90"/>
      <c r="UBX52" s="90"/>
      <c r="UBZ52" s="90"/>
      <c r="UCB52" s="90"/>
      <c r="UCD52" s="90"/>
      <c r="UCF52" s="90"/>
      <c r="UCH52" s="90"/>
      <c r="UCJ52" s="90"/>
      <c r="UCL52" s="90"/>
      <c r="UCN52" s="90"/>
      <c r="UCP52" s="90"/>
      <c r="UCR52" s="90"/>
      <c r="UCT52" s="90"/>
      <c r="UCV52" s="90"/>
      <c r="UCX52" s="90"/>
      <c r="UCZ52" s="90"/>
      <c r="UDB52" s="90"/>
      <c r="UDD52" s="90"/>
      <c r="UDF52" s="90"/>
      <c r="UDH52" s="90"/>
      <c r="UDJ52" s="90"/>
      <c r="UDL52" s="90"/>
      <c r="UDN52" s="90"/>
      <c r="UDP52" s="90"/>
      <c r="UDR52" s="90"/>
      <c r="UDT52" s="90"/>
      <c r="UDV52" s="90"/>
      <c r="UDX52" s="90"/>
      <c r="UDZ52" s="90"/>
      <c r="UEB52" s="90"/>
      <c r="UED52" s="90"/>
      <c r="UEF52" s="90"/>
      <c r="UEH52" s="90"/>
      <c r="UEJ52" s="90"/>
      <c r="UEL52" s="90"/>
      <c r="UEN52" s="90"/>
      <c r="UEP52" s="90"/>
      <c r="UER52" s="90"/>
      <c r="UET52" s="90"/>
      <c r="UEV52" s="90"/>
      <c r="UEX52" s="90"/>
      <c r="UEZ52" s="90"/>
      <c r="UFB52" s="90"/>
      <c r="UFD52" s="90"/>
      <c r="UFF52" s="90"/>
      <c r="UFH52" s="90"/>
      <c r="UFJ52" s="90"/>
      <c r="UFL52" s="90"/>
      <c r="UFN52" s="90"/>
      <c r="UFP52" s="90"/>
      <c r="UFR52" s="90"/>
      <c r="UFT52" s="90"/>
      <c r="UFV52" s="90"/>
      <c r="UFX52" s="90"/>
      <c r="UFZ52" s="90"/>
      <c r="UGB52" s="90"/>
      <c r="UGD52" s="90"/>
      <c r="UGF52" s="90"/>
      <c r="UGH52" s="90"/>
      <c r="UGJ52" s="90"/>
      <c r="UGL52" s="90"/>
      <c r="UGN52" s="90"/>
      <c r="UGP52" s="90"/>
      <c r="UGR52" s="90"/>
      <c r="UGT52" s="90"/>
      <c r="UGV52" s="90"/>
      <c r="UGX52" s="90"/>
      <c r="UGZ52" s="90"/>
      <c r="UHB52" s="90"/>
      <c r="UHD52" s="90"/>
      <c r="UHF52" s="90"/>
      <c r="UHH52" s="90"/>
      <c r="UHJ52" s="90"/>
      <c r="UHL52" s="90"/>
      <c r="UHN52" s="90"/>
      <c r="UHP52" s="90"/>
      <c r="UHR52" s="90"/>
      <c r="UHT52" s="90"/>
      <c r="UHV52" s="90"/>
      <c r="UHX52" s="90"/>
      <c r="UHZ52" s="90"/>
      <c r="UIB52" s="90"/>
      <c r="UID52" s="90"/>
      <c r="UIF52" s="90"/>
      <c r="UIH52" s="90"/>
      <c r="UIJ52" s="90"/>
      <c r="UIL52" s="90"/>
      <c r="UIN52" s="90"/>
      <c r="UIP52" s="90"/>
      <c r="UIR52" s="90"/>
      <c r="UIT52" s="90"/>
      <c r="UIV52" s="90"/>
      <c r="UIX52" s="90"/>
      <c r="UIZ52" s="90"/>
      <c r="UJB52" s="90"/>
      <c r="UJD52" s="90"/>
      <c r="UJF52" s="90"/>
      <c r="UJH52" s="90"/>
      <c r="UJJ52" s="90"/>
      <c r="UJL52" s="90"/>
      <c r="UJN52" s="90"/>
      <c r="UJP52" s="90"/>
      <c r="UJR52" s="90"/>
      <c r="UJT52" s="90"/>
      <c r="UJV52" s="90"/>
      <c r="UJX52" s="90"/>
      <c r="UJZ52" s="90"/>
      <c r="UKB52" s="90"/>
      <c r="UKD52" s="90"/>
      <c r="UKF52" s="90"/>
      <c r="UKH52" s="90"/>
      <c r="UKJ52" s="90"/>
      <c r="UKL52" s="90"/>
      <c r="UKN52" s="90"/>
      <c r="UKP52" s="90"/>
      <c r="UKR52" s="90"/>
      <c r="UKT52" s="90"/>
      <c r="UKV52" s="90"/>
      <c r="UKX52" s="90"/>
      <c r="UKZ52" s="90"/>
      <c r="ULB52" s="90"/>
      <c r="ULD52" s="90"/>
      <c r="ULF52" s="90"/>
      <c r="ULH52" s="90"/>
      <c r="ULJ52" s="90"/>
      <c r="ULL52" s="90"/>
      <c r="ULN52" s="90"/>
      <c r="ULP52" s="90"/>
      <c r="ULR52" s="90"/>
      <c r="ULT52" s="90"/>
      <c r="ULV52" s="90"/>
      <c r="ULX52" s="90"/>
      <c r="ULZ52" s="90"/>
      <c r="UMB52" s="90"/>
      <c r="UMD52" s="90"/>
      <c r="UMF52" s="90"/>
      <c r="UMH52" s="90"/>
      <c r="UMJ52" s="90"/>
      <c r="UML52" s="90"/>
      <c r="UMN52" s="90"/>
      <c r="UMP52" s="90"/>
      <c r="UMR52" s="90"/>
      <c r="UMT52" s="90"/>
      <c r="UMV52" s="90"/>
      <c r="UMX52" s="90"/>
      <c r="UMZ52" s="90"/>
      <c r="UNB52" s="90"/>
      <c r="UND52" s="90"/>
      <c r="UNF52" s="90"/>
      <c r="UNH52" s="90"/>
      <c r="UNJ52" s="90"/>
      <c r="UNL52" s="90"/>
      <c r="UNN52" s="90"/>
      <c r="UNP52" s="90"/>
      <c r="UNR52" s="90"/>
      <c r="UNT52" s="90"/>
      <c r="UNV52" s="90"/>
      <c r="UNX52" s="90"/>
      <c r="UNZ52" s="90"/>
      <c r="UOB52" s="90"/>
      <c r="UOD52" s="90"/>
      <c r="UOF52" s="90"/>
      <c r="UOH52" s="90"/>
      <c r="UOJ52" s="90"/>
      <c r="UOL52" s="90"/>
      <c r="UON52" s="90"/>
      <c r="UOP52" s="90"/>
      <c r="UOR52" s="90"/>
      <c r="UOT52" s="90"/>
      <c r="UOV52" s="90"/>
      <c r="UOX52" s="90"/>
      <c r="UOZ52" s="90"/>
      <c r="UPB52" s="90"/>
      <c r="UPD52" s="90"/>
      <c r="UPF52" s="90"/>
      <c r="UPH52" s="90"/>
      <c r="UPJ52" s="90"/>
      <c r="UPL52" s="90"/>
      <c r="UPN52" s="90"/>
      <c r="UPP52" s="90"/>
      <c r="UPR52" s="90"/>
      <c r="UPT52" s="90"/>
      <c r="UPV52" s="90"/>
      <c r="UPX52" s="90"/>
      <c r="UPZ52" s="90"/>
      <c r="UQB52" s="90"/>
      <c r="UQD52" s="90"/>
      <c r="UQF52" s="90"/>
      <c r="UQH52" s="90"/>
      <c r="UQJ52" s="90"/>
      <c r="UQL52" s="90"/>
      <c r="UQN52" s="90"/>
      <c r="UQP52" s="90"/>
      <c r="UQR52" s="90"/>
      <c r="UQT52" s="90"/>
      <c r="UQV52" s="90"/>
      <c r="UQX52" s="90"/>
      <c r="UQZ52" s="90"/>
      <c r="URB52" s="90"/>
      <c r="URD52" s="90"/>
      <c r="URF52" s="90"/>
      <c r="URH52" s="90"/>
      <c r="URJ52" s="90"/>
      <c r="URL52" s="90"/>
      <c r="URN52" s="90"/>
      <c r="URP52" s="90"/>
      <c r="URR52" s="90"/>
      <c r="URT52" s="90"/>
      <c r="URV52" s="90"/>
      <c r="URX52" s="90"/>
      <c r="URZ52" s="90"/>
      <c r="USB52" s="90"/>
      <c r="USD52" s="90"/>
      <c r="USF52" s="90"/>
      <c r="USH52" s="90"/>
      <c r="USJ52" s="90"/>
      <c r="USL52" s="90"/>
      <c r="USN52" s="90"/>
      <c r="USP52" s="90"/>
      <c r="USR52" s="90"/>
      <c r="UST52" s="90"/>
      <c r="USV52" s="90"/>
      <c r="USX52" s="90"/>
      <c r="USZ52" s="90"/>
      <c r="UTB52" s="90"/>
      <c r="UTD52" s="90"/>
      <c r="UTF52" s="90"/>
      <c r="UTH52" s="90"/>
      <c r="UTJ52" s="90"/>
      <c r="UTL52" s="90"/>
      <c r="UTN52" s="90"/>
      <c r="UTP52" s="90"/>
      <c r="UTR52" s="90"/>
      <c r="UTT52" s="90"/>
      <c r="UTV52" s="90"/>
      <c r="UTX52" s="90"/>
      <c r="UTZ52" s="90"/>
      <c r="UUB52" s="90"/>
      <c r="UUD52" s="90"/>
      <c r="UUF52" s="90"/>
      <c r="UUH52" s="90"/>
      <c r="UUJ52" s="90"/>
      <c r="UUL52" s="90"/>
      <c r="UUN52" s="90"/>
      <c r="UUP52" s="90"/>
      <c r="UUR52" s="90"/>
      <c r="UUT52" s="90"/>
      <c r="UUV52" s="90"/>
      <c r="UUX52" s="90"/>
      <c r="UUZ52" s="90"/>
      <c r="UVB52" s="90"/>
      <c r="UVD52" s="90"/>
      <c r="UVF52" s="90"/>
      <c r="UVH52" s="90"/>
      <c r="UVJ52" s="90"/>
      <c r="UVL52" s="90"/>
      <c r="UVN52" s="90"/>
      <c r="UVP52" s="90"/>
      <c r="UVR52" s="90"/>
      <c r="UVT52" s="90"/>
      <c r="UVV52" s="90"/>
      <c r="UVX52" s="90"/>
      <c r="UVZ52" s="90"/>
      <c r="UWB52" s="90"/>
      <c r="UWD52" s="90"/>
      <c r="UWF52" s="90"/>
      <c r="UWH52" s="90"/>
      <c r="UWJ52" s="90"/>
      <c r="UWL52" s="90"/>
      <c r="UWN52" s="90"/>
      <c r="UWP52" s="90"/>
      <c r="UWR52" s="90"/>
      <c r="UWT52" s="90"/>
      <c r="UWV52" s="90"/>
      <c r="UWX52" s="90"/>
      <c r="UWZ52" s="90"/>
      <c r="UXB52" s="90"/>
      <c r="UXD52" s="90"/>
      <c r="UXF52" s="90"/>
      <c r="UXH52" s="90"/>
      <c r="UXJ52" s="90"/>
      <c r="UXL52" s="90"/>
      <c r="UXN52" s="90"/>
      <c r="UXP52" s="90"/>
      <c r="UXR52" s="90"/>
      <c r="UXT52" s="90"/>
      <c r="UXV52" s="90"/>
      <c r="UXX52" s="90"/>
      <c r="UXZ52" s="90"/>
      <c r="UYB52" s="90"/>
      <c r="UYD52" s="90"/>
      <c r="UYF52" s="90"/>
      <c r="UYH52" s="90"/>
      <c r="UYJ52" s="90"/>
      <c r="UYL52" s="90"/>
      <c r="UYN52" s="90"/>
      <c r="UYP52" s="90"/>
      <c r="UYR52" s="90"/>
      <c r="UYT52" s="90"/>
      <c r="UYV52" s="90"/>
      <c r="UYX52" s="90"/>
      <c r="UYZ52" s="90"/>
      <c r="UZB52" s="90"/>
      <c r="UZD52" s="90"/>
      <c r="UZF52" s="90"/>
      <c r="UZH52" s="90"/>
      <c r="UZJ52" s="90"/>
      <c r="UZL52" s="90"/>
      <c r="UZN52" s="90"/>
      <c r="UZP52" s="90"/>
      <c r="UZR52" s="90"/>
      <c r="UZT52" s="90"/>
      <c r="UZV52" s="90"/>
      <c r="UZX52" s="90"/>
      <c r="UZZ52" s="90"/>
      <c r="VAB52" s="90"/>
      <c r="VAD52" s="90"/>
      <c r="VAF52" s="90"/>
      <c r="VAH52" s="90"/>
      <c r="VAJ52" s="90"/>
      <c r="VAL52" s="90"/>
      <c r="VAN52" s="90"/>
      <c r="VAP52" s="90"/>
      <c r="VAR52" s="90"/>
      <c r="VAT52" s="90"/>
      <c r="VAV52" s="90"/>
      <c r="VAX52" s="90"/>
      <c r="VAZ52" s="90"/>
      <c r="VBB52" s="90"/>
      <c r="VBD52" s="90"/>
      <c r="VBF52" s="90"/>
      <c r="VBH52" s="90"/>
      <c r="VBJ52" s="90"/>
      <c r="VBL52" s="90"/>
      <c r="VBN52" s="90"/>
      <c r="VBP52" s="90"/>
      <c r="VBR52" s="90"/>
      <c r="VBT52" s="90"/>
      <c r="VBV52" s="90"/>
      <c r="VBX52" s="90"/>
      <c r="VBZ52" s="90"/>
      <c r="VCB52" s="90"/>
      <c r="VCD52" s="90"/>
      <c r="VCF52" s="90"/>
      <c r="VCH52" s="90"/>
      <c r="VCJ52" s="90"/>
      <c r="VCL52" s="90"/>
      <c r="VCN52" s="90"/>
      <c r="VCP52" s="90"/>
      <c r="VCR52" s="90"/>
      <c r="VCT52" s="90"/>
      <c r="VCV52" s="90"/>
      <c r="VCX52" s="90"/>
      <c r="VCZ52" s="90"/>
      <c r="VDB52" s="90"/>
      <c r="VDD52" s="90"/>
      <c r="VDF52" s="90"/>
      <c r="VDH52" s="90"/>
      <c r="VDJ52" s="90"/>
      <c r="VDL52" s="90"/>
      <c r="VDN52" s="90"/>
      <c r="VDP52" s="90"/>
      <c r="VDR52" s="90"/>
      <c r="VDT52" s="90"/>
      <c r="VDV52" s="90"/>
      <c r="VDX52" s="90"/>
      <c r="VDZ52" s="90"/>
      <c r="VEB52" s="90"/>
      <c r="VED52" s="90"/>
      <c r="VEF52" s="90"/>
      <c r="VEH52" s="90"/>
      <c r="VEJ52" s="90"/>
      <c r="VEL52" s="90"/>
      <c r="VEN52" s="90"/>
      <c r="VEP52" s="90"/>
      <c r="VER52" s="90"/>
      <c r="VET52" s="90"/>
      <c r="VEV52" s="90"/>
      <c r="VEX52" s="90"/>
      <c r="VEZ52" s="90"/>
      <c r="VFB52" s="90"/>
      <c r="VFD52" s="90"/>
      <c r="VFF52" s="90"/>
      <c r="VFH52" s="90"/>
      <c r="VFJ52" s="90"/>
      <c r="VFL52" s="90"/>
      <c r="VFN52" s="90"/>
      <c r="VFP52" s="90"/>
      <c r="VFR52" s="90"/>
      <c r="VFT52" s="90"/>
      <c r="VFV52" s="90"/>
      <c r="VFX52" s="90"/>
      <c r="VFZ52" s="90"/>
      <c r="VGB52" s="90"/>
      <c r="VGD52" s="90"/>
      <c r="VGF52" s="90"/>
      <c r="VGH52" s="90"/>
      <c r="VGJ52" s="90"/>
      <c r="VGL52" s="90"/>
      <c r="VGN52" s="90"/>
      <c r="VGP52" s="90"/>
      <c r="VGR52" s="90"/>
      <c r="VGT52" s="90"/>
      <c r="VGV52" s="90"/>
      <c r="VGX52" s="90"/>
      <c r="VGZ52" s="90"/>
      <c r="VHB52" s="90"/>
      <c r="VHD52" s="90"/>
      <c r="VHF52" s="90"/>
      <c r="VHH52" s="90"/>
      <c r="VHJ52" s="90"/>
      <c r="VHL52" s="90"/>
      <c r="VHN52" s="90"/>
      <c r="VHP52" s="90"/>
      <c r="VHR52" s="90"/>
      <c r="VHT52" s="90"/>
      <c r="VHV52" s="90"/>
      <c r="VHX52" s="90"/>
      <c r="VHZ52" s="90"/>
      <c r="VIB52" s="90"/>
      <c r="VID52" s="90"/>
      <c r="VIF52" s="90"/>
      <c r="VIH52" s="90"/>
      <c r="VIJ52" s="90"/>
      <c r="VIL52" s="90"/>
      <c r="VIN52" s="90"/>
      <c r="VIP52" s="90"/>
      <c r="VIR52" s="90"/>
      <c r="VIT52" s="90"/>
      <c r="VIV52" s="90"/>
      <c r="VIX52" s="90"/>
      <c r="VIZ52" s="90"/>
      <c r="VJB52" s="90"/>
      <c r="VJD52" s="90"/>
      <c r="VJF52" s="90"/>
      <c r="VJH52" s="90"/>
      <c r="VJJ52" s="90"/>
      <c r="VJL52" s="90"/>
      <c r="VJN52" s="90"/>
      <c r="VJP52" s="90"/>
      <c r="VJR52" s="90"/>
      <c r="VJT52" s="90"/>
      <c r="VJV52" s="90"/>
      <c r="VJX52" s="90"/>
      <c r="VJZ52" s="90"/>
      <c r="VKB52" s="90"/>
      <c r="VKD52" s="90"/>
      <c r="VKF52" s="90"/>
      <c r="VKH52" s="90"/>
      <c r="VKJ52" s="90"/>
      <c r="VKL52" s="90"/>
      <c r="VKN52" s="90"/>
      <c r="VKP52" s="90"/>
      <c r="VKR52" s="90"/>
      <c r="VKT52" s="90"/>
      <c r="VKV52" s="90"/>
      <c r="VKX52" s="90"/>
      <c r="VKZ52" s="90"/>
      <c r="VLB52" s="90"/>
      <c r="VLD52" s="90"/>
      <c r="VLF52" s="90"/>
      <c r="VLH52" s="90"/>
      <c r="VLJ52" s="90"/>
      <c r="VLL52" s="90"/>
      <c r="VLN52" s="90"/>
      <c r="VLP52" s="90"/>
      <c r="VLR52" s="90"/>
      <c r="VLT52" s="90"/>
      <c r="VLV52" s="90"/>
      <c r="VLX52" s="90"/>
      <c r="VLZ52" s="90"/>
      <c r="VMB52" s="90"/>
      <c r="VMD52" s="90"/>
      <c r="VMF52" s="90"/>
      <c r="VMH52" s="90"/>
      <c r="VMJ52" s="90"/>
      <c r="VML52" s="90"/>
      <c r="VMN52" s="90"/>
      <c r="VMP52" s="90"/>
      <c r="VMR52" s="90"/>
      <c r="VMT52" s="90"/>
      <c r="VMV52" s="90"/>
      <c r="VMX52" s="90"/>
      <c r="VMZ52" s="90"/>
      <c r="VNB52" s="90"/>
      <c r="VND52" s="90"/>
      <c r="VNF52" s="90"/>
      <c r="VNH52" s="90"/>
      <c r="VNJ52" s="90"/>
      <c r="VNL52" s="90"/>
      <c r="VNN52" s="90"/>
      <c r="VNP52" s="90"/>
      <c r="VNR52" s="90"/>
      <c r="VNT52" s="90"/>
      <c r="VNV52" s="90"/>
      <c r="VNX52" s="90"/>
      <c r="VNZ52" s="90"/>
      <c r="VOB52" s="90"/>
      <c r="VOD52" s="90"/>
      <c r="VOF52" s="90"/>
      <c r="VOH52" s="90"/>
      <c r="VOJ52" s="90"/>
      <c r="VOL52" s="90"/>
      <c r="VON52" s="90"/>
      <c r="VOP52" s="90"/>
      <c r="VOR52" s="90"/>
      <c r="VOT52" s="90"/>
      <c r="VOV52" s="90"/>
      <c r="VOX52" s="90"/>
      <c r="VOZ52" s="90"/>
      <c r="VPB52" s="90"/>
      <c r="VPD52" s="90"/>
      <c r="VPF52" s="90"/>
      <c r="VPH52" s="90"/>
      <c r="VPJ52" s="90"/>
      <c r="VPL52" s="90"/>
      <c r="VPN52" s="90"/>
      <c r="VPP52" s="90"/>
      <c r="VPR52" s="90"/>
      <c r="VPT52" s="90"/>
      <c r="VPV52" s="90"/>
      <c r="VPX52" s="90"/>
      <c r="VPZ52" s="90"/>
      <c r="VQB52" s="90"/>
      <c r="VQD52" s="90"/>
      <c r="VQF52" s="90"/>
      <c r="VQH52" s="90"/>
      <c r="VQJ52" s="90"/>
      <c r="VQL52" s="90"/>
      <c r="VQN52" s="90"/>
      <c r="VQP52" s="90"/>
      <c r="VQR52" s="90"/>
      <c r="VQT52" s="90"/>
      <c r="VQV52" s="90"/>
      <c r="VQX52" s="90"/>
      <c r="VQZ52" s="90"/>
      <c r="VRB52" s="90"/>
      <c r="VRD52" s="90"/>
      <c r="VRF52" s="90"/>
      <c r="VRH52" s="90"/>
      <c r="VRJ52" s="90"/>
      <c r="VRL52" s="90"/>
      <c r="VRN52" s="90"/>
      <c r="VRP52" s="90"/>
      <c r="VRR52" s="90"/>
      <c r="VRT52" s="90"/>
      <c r="VRV52" s="90"/>
      <c r="VRX52" s="90"/>
      <c r="VRZ52" s="90"/>
      <c r="VSB52" s="90"/>
      <c r="VSD52" s="90"/>
      <c r="VSF52" s="90"/>
      <c r="VSH52" s="90"/>
      <c r="VSJ52" s="90"/>
      <c r="VSL52" s="90"/>
      <c r="VSN52" s="90"/>
      <c r="VSP52" s="90"/>
      <c r="VSR52" s="90"/>
      <c r="VST52" s="90"/>
      <c r="VSV52" s="90"/>
      <c r="VSX52" s="90"/>
      <c r="VSZ52" s="90"/>
      <c r="VTB52" s="90"/>
      <c r="VTD52" s="90"/>
      <c r="VTF52" s="90"/>
      <c r="VTH52" s="90"/>
      <c r="VTJ52" s="90"/>
      <c r="VTL52" s="90"/>
      <c r="VTN52" s="90"/>
      <c r="VTP52" s="90"/>
      <c r="VTR52" s="90"/>
      <c r="VTT52" s="90"/>
      <c r="VTV52" s="90"/>
      <c r="VTX52" s="90"/>
      <c r="VTZ52" s="90"/>
      <c r="VUB52" s="90"/>
      <c r="VUD52" s="90"/>
      <c r="VUF52" s="90"/>
      <c r="VUH52" s="90"/>
      <c r="VUJ52" s="90"/>
      <c r="VUL52" s="90"/>
      <c r="VUN52" s="90"/>
      <c r="VUP52" s="90"/>
      <c r="VUR52" s="90"/>
      <c r="VUT52" s="90"/>
      <c r="VUV52" s="90"/>
      <c r="VUX52" s="90"/>
      <c r="VUZ52" s="90"/>
      <c r="VVB52" s="90"/>
      <c r="VVD52" s="90"/>
      <c r="VVF52" s="90"/>
      <c r="VVH52" s="90"/>
      <c r="VVJ52" s="90"/>
      <c r="VVL52" s="90"/>
      <c r="VVN52" s="90"/>
      <c r="VVP52" s="90"/>
      <c r="VVR52" s="90"/>
      <c r="VVT52" s="90"/>
      <c r="VVV52" s="90"/>
      <c r="VVX52" s="90"/>
      <c r="VVZ52" s="90"/>
      <c r="VWB52" s="90"/>
      <c r="VWD52" s="90"/>
      <c r="VWF52" s="90"/>
      <c r="VWH52" s="90"/>
      <c r="VWJ52" s="90"/>
      <c r="VWL52" s="90"/>
      <c r="VWN52" s="90"/>
      <c r="VWP52" s="90"/>
      <c r="VWR52" s="90"/>
      <c r="VWT52" s="90"/>
      <c r="VWV52" s="90"/>
      <c r="VWX52" s="90"/>
      <c r="VWZ52" s="90"/>
      <c r="VXB52" s="90"/>
      <c r="VXD52" s="90"/>
      <c r="VXF52" s="90"/>
      <c r="VXH52" s="90"/>
      <c r="VXJ52" s="90"/>
      <c r="VXL52" s="90"/>
      <c r="VXN52" s="90"/>
      <c r="VXP52" s="90"/>
      <c r="VXR52" s="90"/>
      <c r="VXT52" s="90"/>
      <c r="VXV52" s="90"/>
      <c r="VXX52" s="90"/>
      <c r="VXZ52" s="90"/>
      <c r="VYB52" s="90"/>
      <c r="VYD52" s="90"/>
      <c r="VYF52" s="90"/>
      <c r="VYH52" s="90"/>
      <c r="VYJ52" s="90"/>
      <c r="VYL52" s="90"/>
      <c r="VYN52" s="90"/>
      <c r="VYP52" s="90"/>
      <c r="VYR52" s="90"/>
      <c r="VYT52" s="90"/>
      <c r="VYV52" s="90"/>
      <c r="VYX52" s="90"/>
      <c r="VYZ52" s="90"/>
      <c r="VZB52" s="90"/>
      <c r="VZD52" s="90"/>
      <c r="VZF52" s="90"/>
      <c r="VZH52" s="90"/>
      <c r="VZJ52" s="90"/>
      <c r="VZL52" s="90"/>
      <c r="VZN52" s="90"/>
      <c r="VZP52" s="90"/>
      <c r="VZR52" s="90"/>
      <c r="VZT52" s="90"/>
      <c r="VZV52" s="90"/>
      <c r="VZX52" s="90"/>
      <c r="VZZ52" s="90"/>
      <c r="WAB52" s="90"/>
      <c r="WAD52" s="90"/>
      <c r="WAF52" s="90"/>
      <c r="WAH52" s="90"/>
      <c r="WAJ52" s="90"/>
      <c r="WAL52" s="90"/>
      <c r="WAN52" s="90"/>
      <c r="WAP52" s="90"/>
      <c r="WAR52" s="90"/>
      <c r="WAT52" s="90"/>
      <c r="WAV52" s="90"/>
      <c r="WAX52" s="90"/>
      <c r="WAZ52" s="90"/>
      <c r="WBB52" s="90"/>
      <c r="WBD52" s="90"/>
      <c r="WBF52" s="90"/>
      <c r="WBH52" s="90"/>
      <c r="WBJ52" s="90"/>
      <c r="WBL52" s="90"/>
      <c r="WBN52" s="90"/>
      <c r="WBP52" s="90"/>
      <c r="WBR52" s="90"/>
      <c r="WBT52" s="90"/>
      <c r="WBV52" s="90"/>
      <c r="WBX52" s="90"/>
      <c r="WBZ52" s="90"/>
      <c r="WCB52" s="90"/>
      <c r="WCD52" s="90"/>
      <c r="WCF52" s="90"/>
      <c r="WCH52" s="90"/>
      <c r="WCJ52" s="90"/>
      <c r="WCL52" s="90"/>
      <c r="WCN52" s="90"/>
      <c r="WCP52" s="90"/>
      <c r="WCR52" s="90"/>
      <c r="WCT52" s="90"/>
      <c r="WCV52" s="90"/>
      <c r="WCX52" s="90"/>
      <c r="WCZ52" s="90"/>
      <c r="WDB52" s="90"/>
      <c r="WDD52" s="90"/>
      <c r="WDF52" s="90"/>
      <c r="WDH52" s="90"/>
      <c r="WDJ52" s="90"/>
      <c r="WDL52" s="90"/>
      <c r="WDN52" s="90"/>
      <c r="WDP52" s="90"/>
      <c r="WDR52" s="90"/>
      <c r="WDT52" s="90"/>
      <c r="WDV52" s="90"/>
      <c r="WDX52" s="90"/>
      <c r="WDZ52" s="90"/>
      <c r="WEB52" s="90"/>
      <c r="WED52" s="90"/>
      <c r="WEF52" s="90"/>
      <c r="WEH52" s="90"/>
      <c r="WEJ52" s="90"/>
      <c r="WEL52" s="90"/>
      <c r="WEN52" s="90"/>
      <c r="WEP52" s="90"/>
      <c r="WER52" s="90"/>
      <c r="WET52" s="90"/>
      <c r="WEV52" s="90"/>
      <c r="WEX52" s="90"/>
      <c r="WEZ52" s="90"/>
      <c r="WFB52" s="90"/>
      <c r="WFD52" s="90"/>
      <c r="WFF52" s="90"/>
      <c r="WFH52" s="90"/>
      <c r="WFJ52" s="90"/>
      <c r="WFL52" s="90"/>
      <c r="WFN52" s="90"/>
      <c r="WFP52" s="90"/>
      <c r="WFR52" s="90"/>
      <c r="WFT52" s="90"/>
      <c r="WFV52" s="90"/>
      <c r="WFX52" s="90"/>
      <c r="WFZ52" s="90"/>
      <c r="WGB52" s="90"/>
      <c r="WGD52" s="90"/>
      <c r="WGF52" s="90"/>
      <c r="WGH52" s="90"/>
      <c r="WGJ52" s="90"/>
      <c r="WGL52" s="90"/>
      <c r="WGN52" s="90"/>
      <c r="WGP52" s="90"/>
      <c r="WGR52" s="90"/>
      <c r="WGT52" s="90"/>
      <c r="WGV52" s="90"/>
      <c r="WGX52" s="90"/>
      <c r="WGZ52" s="90"/>
      <c r="WHB52" s="90"/>
      <c r="WHD52" s="90"/>
      <c r="WHF52" s="90"/>
      <c r="WHH52" s="90"/>
      <c r="WHJ52" s="90"/>
      <c r="WHL52" s="90"/>
      <c r="WHN52" s="90"/>
      <c r="WHP52" s="90"/>
      <c r="WHR52" s="90"/>
      <c r="WHT52" s="90"/>
      <c r="WHV52" s="90"/>
      <c r="WHX52" s="90"/>
      <c r="WHZ52" s="90"/>
      <c r="WIB52" s="90"/>
      <c r="WID52" s="90"/>
      <c r="WIF52" s="90"/>
      <c r="WIH52" s="90"/>
      <c r="WIJ52" s="90"/>
      <c r="WIL52" s="90"/>
      <c r="WIN52" s="90"/>
      <c r="WIP52" s="90"/>
      <c r="WIR52" s="90"/>
      <c r="WIT52" s="90"/>
      <c r="WIV52" s="90"/>
      <c r="WIX52" s="90"/>
      <c r="WIZ52" s="90"/>
      <c r="WJB52" s="90"/>
      <c r="WJD52" s="90"/>
      <c r="WJF52" s="90"/>
      <c r="WJH52" s="90"/>
      <c r="WJJ52" s="90"/>
      <c r="WJL52" s="90"/>
      <c r="WJN52" s="90"/>
      <c r="WJP52" s="90"/>
      <c r="WJR52" s="90"/>
      <c r="WJT52" s="90"/>
      <c r="WJV52" s="90"/>
      <c r="WJX52" s="90"/>
      <c r="WJZ52" s="90"/>
      <c r="WKB52" s="90"/>
      <c r="WKD52" s="90"/>
      <c r="WKF52" s="90"/>
      <c r="WKH52" s="90"/>
      <c r="WKJ52" s="90"/>
      <c r="WKL52" s="90"/>
      <c r="WKN52" s="90"/>
      <c r="WKP52" s="90"/>
      <c r="WKR52" s="90"/>
      <c r="WKT52" s="90"/>
      <c r="WKV52" s="90"/>
      <c r="WKX52" s="90"/>
      <c r="WKZ52" s="90"/>
      <c r="WLB52" s="90"/>
      <c r="WLD52" s="90"/>
      <c r="WLF52" s="90"/>
      <c r="WLH52" s="90"/>
      <c r="WLJ52" s="90"/>
      <c r="WLL52" s="90"/>
      <c r="WLN52" s="90"/>
      <c r="WLP52" s="90"/>
      <c r="WLR52" s="90"/>
      <c r="WLT52" s="90"/>
      <c r="WLV52" s="90"/>
      <c r="WLX52" s="90"/>
      <c r="WLZ52" s="90"/>
      <c r="WMB52" s="90"/>
      <c r="WMD52" s="90"/>
      <c r="WMF52" s="90"/>
      <c r="WMH52" s="90"/>
      <c r="WMJ52" s="90"/>
      <c r="WML52" s="90"/>
      <c r="WMN52" s="90"/>
      <c r="WMP52" s="90"/>
      <c r="WMR52" s="90"/>
      <c r="WMT52" s="90"/>
      <c r="WMV52" s="90"/>
      <c r="WMX52" s="90"/>
      <c r="WMZ52" s="90"/>
      <c r="WNB52" s="90"/>
      <c r="WND52" s="90"/>
      <c r="WNF52" s="90"/>
      <c r="WNH52" s="90"/>
      <c r="WNJ52" s="90"/>
      <c r="WNL52" s="90"/>
      <c r="WNN52" s="90"/>
      <c r="WNP52" s="90"/>
      <c r="WNR52" s="90"/>
      <c r="WNT52" s="90"/>
      <c r="WNV52" s="90"/>
      <c r="WNX52" s="90"/>
      <c r="WNZ52" s="90"/>
      <c r="WOB52" s="90"/>
      <c r="WOD52" s="90"/>
      <c r="WOF52" s="90"/>
      <c r="WOH52" s="90"/>
      <c r="WOJ52" s="90"/>
      <c r="WOL52" s="90"/>
      <c r="WON52" s="90"/>
      <c r="WOP52" s="90"/>
      <c r="WOR52" s="90"/>
      <c r="WOT52" s="90"/>
      <c r="WOV52" s="90"/>
      <c r="WOX52" s="90"/>
      <c r="WOZ52" s="90"/>
      <c r="WPB52" s="90"/>
      <c r="WPD52" s="90"/>
      <c r="WPF52" s="90"/>
      <c r="WPH52" s="90"/>
      <c r="WPJ52" s="90"/>
      <c r="WPL52" s="90"/>
      <c r="WPN52" s="90"/>
      <c r="WPP52" s="90"/>
      <c r="WPR52" s="90"/>
      <c r="WPT52" s="90"/>
      <c r="WPV52" s="90"/>
      <c r="WPX52" s="90"/>
      <c r="WPZ52" s="90"/>
      <c r="WQB52" s="90"/>
      <c r="WQD52" s="90"/>
      <c r="WQF52" s="90"/>
      <c r="WQH52" s="90"/>
      <c r="WQJ52" s="90"/>
      <c r="WQL52" s="90"/>
      <c r="WQN52" s="90"/>
      <c r="WQP52" s="90"/>
      <c r="WQR52" s="90"/>
      <c r="WQT52" s="90"/>
      <c r="WQV52" s="90"/>
      <c r="WQX52" s="90"/>
      <c r="WQZ52" s="90"/>
      <c r="WRB52" s="90"/>
      <c r="WRD52" s="90"/>
      <c r="WRF52" s="90"/>
      <c r="WRH52" s="90"/>
      <c r="WRJ52" s="90"/>
      <c r="WRL52" s="90"/>
      <c r="WRN52" s="90"/>
      <c r="WRP52" s="90"/>
      <c r="WRR52" s="90"/>
      <c r="WRT52" s="90"/>
      <c r="WRV52" s="90"/>
      <c r="WRX52" s="90"/>
      <c r="WRZ52" s="90"/>
      <c r="WSB52" s="90"/>
      <c r="WSD52" s="90"/>
      <c r="WSF52" s="90"/>
      <c r="WSH52" s="90"/>
      <c r="WSJ52" s="90"/>
      <c r="WSL52" s="90"/>
      <c r="WSN52" s="90"/>
      <c r="WSP52" s="90"/>
      <c r="WSR52" s="90"/>
      <c r="WST52" s="90"/>
      <c r="WSV52" s="90"/>
      <c r="WSX52" s="90"/>
      <c r="WSZ52" s="90"/>
      <c r="WTB52" s="90"/>
      <c r="WTD52" s="90"/>
      <c r="WTF52" s="90"/>
      <c r="WTH52" s="90"/>
      <c r="WTJ52" s="90"/>
      <c r="WTL52" s="90"/>
      <c r="WTN52" s="90"/>
      <c r="WTP52" s="90"/>
      <c r="WTR52" s="90"/>
      <c r="WTT52" s="90"/>
      <c r="WTV52" s="90"/>
      <c r="WTX52" s="90"/>
      <c r="WTZ52" s="90"/>
      <c r="WUB52" s="90"/>
      <c r="WUD52" s="90"/>
      <c r="WUF52" s="90"/>
      <c r="WUH52" s="90"/>
      <c r="WUJ52" s="90"/>
      <c r="WUL52" s="90"/>
      <c r="WUN52" s="90"/>
      <c r="WUP52" s="90"/>
      <c r="WUR52" s="90"/>
      <c r="WUT52" s="90"/>
      <c r="WUV52" s="90"/>
      <c r="WUX52" s="90"/>
      <c r="WUZ52" s="90"/>
      <c r="WVB52" s="90"/>
      <c r="WVD52" s="90"/>
      <c r="WVF52" s="90"/>
      <c r="WVH52" s="90"/>
      <c r="WVJ52" s="90"/>
      <c r="WVL52" s="90"/>
      <c r="WVN52" s="90"/>
      <c r="WVP52" s="90"/>
      <c r="WVR52" s="90"/>
      <c r="WVT52" s="90"/>
      <c r="WVV52" s="90"/>
      <c r="WVX52" s="90"/>
      <c r="WVZ52" s="90"/>
      <c r="WWB52" s="90"/>
      <c r="WWD52" s="90"/>
      <c r="WWF52" s="90"/>
      <c r="WWH52" s="90"/>
      <c r="WWJ52" s="90"/>
      <c r="WWL52" s="90"/>
      <c r="WWN52" s="90"/>
      <c r="WWP52" s="90"/>
      <c r="WWR52" s="90"/>
      <c r="WWT52" s="90"/>
      <c r="WWV52" s="90"/>
      <c r="WWX52" s="90"/>
      <c r="WWZ52" s="90"/>
      <c r="WXB52" s="90"/>
      <c r="WXD52" s="90"/>
      <c r="WXF52" s="90"/>
      <c r="WXH52" s="90"/>
      <c r="WXJ52" s="90"/>
      <c r="WXL52" s="90"/>
      <c r="WXN52" s="90"/>
      <c r="WXP52" s="90"/>
      <c r="WXR52" s="90"/>
      <c r="WXT52" s="90"/>
      <c r="WXV52" s="90"/>
      <c r="WXX52" s="90"/>
      <c r="WXZ52" s="90"/>
      <c r="WYB52" s="90"/>
      <c r="WYD52" s="90"/>
      <c r="WYF52" s="90"/>
      <c r="WYH52" s="90"/>
      <c r="WYJ52" s="90"/>
      <c r="WYL52" s="90"/>
      <c r="WYN52" s="90"/>
      <c r="WYP52" s="90"/>
      <c r="WYR52" s="90"/>
      <c r="WYT52" s="90"/>
      <c r="WYV52" s="90"/>
      <c r="WYX52" s="90"/>
      <c r="WYZ52" s="90"/>
      <c r="WZB52" s="90"/>
      <c r="WZD52" s="90"/>
      <c r="WZF52" s="90"/>
      <c r="WZH52" s="90"/>
      <c r="WZJ52" s="90"/>
      <c r="WZL52" s="90"/>
      <c r="WZN52" s="90"/>
      <c r="WZP52" s="90"/>
      <c r="WZR52" s="90"/>
      <c r="WZT52" s="90"/>
      <c r="WZV52" s="90"/>
      <c r="WZX52" s="90"/>
      <c r="WZZ52" s="90"/>
      <c r="XAB52" s="90"/>
      <c r="XAD52" s="90"/>
      <c r="XAF52" s="90"/>
      <c r="XAH52" s="90"/>
      <c r="XAJ52" s="90"/>
      <c r="XAL52" s="90"/>
      <c r="XAN52" s="90"/>
      <c r="XAP52" s="90"/>
      <c r="XAR52" s="90"/>
      <c r="XAT52" s="90"/>
      <c r="XAV52" s="90"/>
      <c r="XAX52" s="90"/>
      <c r="XAZ52" s="90"/>
      <c r="XBB52" s="90"/>
      <c r="XBD52" s="90"/>
      <c r="XBF52" s="90"/>
      <c r="XBH52" s="90"/>
      <c r="XBJ52" s="90"/>
      <c r="XBL52" s="90"/>
      <c r="XBN52" s="90"/>
      <c r="XBP52" s="90"/>
      <c r="XBR52" s="90"/>
      <c r="XBT52" s="90"/>
      <c r="XBV52" s="90"/>
      <c r="XBX52" s="90"/>
      <c r="XBZ52" s="90"/>
      <c r="XCB52" s="90"/>
      <c r="XCD52" s="90"/>
      <c r="XCF52" s="90"/>
      <c r="XCH52" s="90"/>
      <c r="XCJ52" s="90"/>
      <c r="XCL52" s="90"/>
      <c r="XCN52" s="90"/>
      <c r="XCP52" s="90"/>
      <c r="XCR52" s="90"/>
      <c r="XCT52" s="90"/>
      <c r="XCV52" s="90"/>
      <c r="XCX52" s="90"/>
      <c r="XCZ52" s="90"/>
      <c r="XDB52" s="90"/>
      <c r="XDD52" s="90"/>
      <c r="XDF52" s="90"/>
      <c r="XDH52" s="90"/>
      <c r="XDJ52" s="90"/>
      <c r="XDL52" s="90"/>
      <c r="XDN52" s="90"/>
      <c r="XDP52" s="90"/>
      <c r="XDR52" s="90"/>
      <c r="XDT52" s="90"/>
      <c r="XDV52" s="90"/>
      <c r="XDX52" s="90"/>
      <c r="XDZ52" s="90"/>
      <c r="XEB52" s="90"/>
      <c r="XED52" s="90"/>
      <c r="XEF52" s="90"/>
      <c r="XEH52" s="90"/>
      <c r="XEJ52" s="90"/>
      <c r="XEL52" s="90"/>
      <c r="XEN52" s="90"/>
      <c r="XEP52" s="90"/>
      <c r="XER52" s="90"/>
      <c r="XET52" s="90"/>
      <c r="XEV52" s="90"/>
      <c r="XEX52" s="90"/>
      <c r="XEZ52" s="90"/>
      <c r="XFB52" s="90"/>
      <c r="XFD52" s="90"/>
    </row>
    <row r="53" spans="4:1024 1026:2048 2050:3072 3074:4096 4098:5120 5122:6144 6146:7168 7170:8192 8194:9216 9218:10240 10242:11264 11266:12288 12290:13312 13314:14336 14338:15360 15362:16384" s="1" customFormat="1" ht="20.149999999999999" customHeight="1">
      <c r="D53" s="483" t="s">
        <v>107</v>
      </c>
      <c r="E53" s="498" t="s">
        <v>689</v>
      </c>
      <c r="F53" s="496">
        <v>10</v>
      </c>
      <c r="G53" s="1" t="s">
        <v>894</v>
      </c>
      <c r="H53" s="495">
        <v>15</v>
      </c>
      <c r="J53" s="90"/>
      <c r="L53" s="90"/>
      <c r="N53" s="90"/>
      <c r="P53" s="90"/>
      <c r="R53" s="90"/>
      <c r="T53" s="90"/>
      <c r="V53" s="90"/>
      <c r="X53" s="90"/>
      <c r="Z53" s="90"/>
      <c r="AB53" s="90"/>
      <c r="AD53" s="90"/>
      <c r="AF53" s="90"/>
      <c r="AH53" s="90"/>
      <c r="AJ53" s="90"/>
      <c r="AL53" s="90"/>
      <c r="AN53" s="90"/>
      <c r="AP53" s="90"/>
      <c r="AR53" s="90"/>
      <c r="AT53" s="90"/>
      <c r="AV53" s="90"/>
      <c r="AX53" s="90"/>
      <c r="AZ53" s="90"/>
      <c r="BB53" s="90"/>
      <c r="BD53" s="90"/>
      <c r="BF53" s="90"/>
      <c r="BH53" s="90"/>
      <c r="BJ53" s="90"/>
      <c r="BL53" s="90"/>
      <c r="BN53" s="90"/>
      <c r="BP53" s="90"/>
      <c r="BR53" s="90"/>
      <c r="BT53" s="90"/>
      <c r="BV53" s="90"/>
      <c r="BX53" s="90"/>
      <c r="BZ53" s="90"/>
      <c r="CB53" s="90"/>
      <c r="CD53" s="90"/>
      <c r="CF53" s="90"/>
      <c r="CH53" s="90"/>
      <c r="CJ53" s="90"/>
      <c r="CL53" s="90"/>
      <c r="CN53" s="90"/>
      <c r="CP53" s="90"/>
      <c r="CR53" s="90"/>
      <c r="CT53" s="90"/>
      <c r="CV53" s="90"/>
      <c r="CX53" s="90"/>
      <c r="CZ53" s="90"/>
      <c r="DB53" s="90"/>
      <c r="DD53" s="90"/>
      <c r="DF53" s="90"/>
      <c r="DH53" s="90"/>
      <c r="DJ53" s="90"/>
      <c r="DL53" s="90"/>
      <c r="DN53" s="90"/>
      <c r="DP53" s="90"/>
      <c r="DR53" s="90"/>
      <c r="DT53" s="90"/>
      <c r="DV53" s="90"/>
      <c r="DX53" s="90"/>
      <c r="DZ53" s="90"/>
      <c r="EB53" s="90"/>
      <c r="ED53" s="90"/>
      <c r="EF53" s="90"/>
      <c r="EH53" s="90"/>
      <c r="EJ53" s="90"/>
      <c r="EL53" s="90"/>
      <c r="EN53" s="90"/>
      <c r="EP53" s="90"/>
      <c r="ER53" s="90"/>
      <c r="ET53" s="90"/>
      <c r="EV53" s="90"/>
      <c r="EX53" s="90"/>
      <c r="EZ53" s="90"/>
      <c r="FB53" s="90"/>
      <c r="FD53" s="90"/>
      <c r="FF53" s="90"/>
      <c r="FH53" s="90"/>
      <c r="FJ53" s="90"/>
      <c r="FL53" s="90"/>
      <c r="FN53" s="90"/>
      <c r="FP53" s="90"/>
      <c r="FR53" s="90"/>
      <c r="FT53" s="90"/>
      <c r="FV53" s="90"/>
      <c r="FX53" s="90"/>
      <c r="FZ53" s="90"/>
      <c r="GB53" s="90"/>
      <c r="GD53" s="90"/>
      <c r="GF53" s="90"/>
      <c r="GH53" s="90"/>
      <c r="GJ53" s="90"/>
      <c r="GL53" s="90"/>
      <c r="GN53" s="90"/>
      <c r="GP53" s="90"/>
      <c r="GR53" s="90"/>
      <c r="GT53" s="90"/>
      <c r="GV53" s="90"/>
      <c r="GX53" s="90"/>
      <c r="GZ53" s="90"/>
      <c r="HB53" s="90"/>
      <c r="HD53" s="90"/>
      <c r="HF53" s="90"/>
      <c r="HH53" s="90"/>
      <c r="HJ53" s="90"/>
      <c r="HL53" s="90"/>
      <c r="HN53" s="90"/>
      <c r="HP53" s="90"/>
      <c r="HR53" s="90"/>
      <c r="HT53" s="90"/>
      <c r="HV53" s="90"/>
      <c r="HX53" s="90"/>
      <c r="HZ53" s="90"/>
      <c r="IB53" s="90"/>
      <c r="ID53" s="90"/>
      <c r="IF53" s="90"/>
      <c r="IH53" s="90"/>
      <c r="IJ53" s="90"/>
      <c r="IL53" s="90"/>
      <c r="IN53" s="90"/>
      <c r="IP53" s="90"/>
      <c r="IR53" s="90"/>
      <c r="IT53" s="90"/>
      <c r="IV53" s="90"/>
      <c r="IX53" s="90"/>
      <c r="IZ53" s="90"/>
      <c r="JB53" s="90"/>
      <c r="JD53" s="90"/>
      <c r="JF53" s="90"/>
      <c r="JH53" s="90"/>
      <c r="JJ53" s="90"/>
      <c r="JL53" s="90"/>
      <c r="JN53" s="90"/>
      <c r="JP53" s="90"/>
      <c r="JR53" s="90"/>
      <c r="JT53" s="90"/>
      <c r="JV53" s="90"/>
      <c r="JX53" s="90"/>
      <c r="JZ53" s="90"/>
      <c r="KB53" s="90"/>
      <c r="KD53" s="90"/>
      <c r="KF53" s="90"/>
      <c r="KH53" s="90"/>
      <c r="KJ53" s="90"/>
      <c r="KL53" s="90"/>
      <c r="KN53" s="90"/>
      <c r="KP53" s="90"/>
      <c r="KR53" s="90"/>
      <c r="KT53" s="90"/>
      <c r="KV53" s="90"/>
      <c r="KX53" s="90"/>
      <c r="KZ53" s="90"/>
      <c r="LB53" s="90"/>
      <c r="LD53" s="90"/>
      <c r="LF53" s="90"/>
      <c r="LH53" s="90"/>
      <c r="LJ53" s="90"/>
      <c r="LL53" s="90"/>
      <c r="LN53" s="90"/>
      <c r="LP53" s="90"/>
      <c r="LR53" s="90"/>
      <c r="LT53" s="90"/>
      <c r="LV53" s="90"/>
      <c r="LX53" s="90"/>
      <c r="LZ53" s="90"/>
      <c r="MB53" s="90"/>
      <c r="MD53" s="90"/>
      <c r="MF53" s="90"/>
      <c r="MH53" s="90"/>
      <c r="MJ53" s="90"/>
      <c r="ML53" s="90"/>
      <c r="MN53" s="90"/>
      <c r="MP53" s="90"/>
      <c r="MR53" s="90"/>
      <c r="MT53" s="90"/>
      <c r="MV53" s="90"/>
      <c r="MX53" s="90"/>
      <c r="MZ53" s="90"/>
      <c r="NB53" s="90"/>
      <c r="ND53" s="90"/>
      <c r="NF53" s="90"/>
      <c r="NH53" s="90"/>
      <c r="NJ53" s="90"/>
      <c r="NL53" s="90"/>
      <c r="NN53" s="90"/>
      <c r="NP53" s="90"/>
      <c r="NR53" s="90"/>
      <c r="NT53" s="90"/>
      <c r="NV53" s="90"/>
      <c r="NX53" s="90"/>
      <c r="NZ53" s="90"/>
      <c r="OB53" s="90"/>
      <c r="OD53" s="90"/>
      <c r="OF53" s="90"/>
      <c r="OH53" s="90"/>
      <c r="OJ53" s="90"/>
      <c r="OL53" s="90"/>
      <c r="ON53" s="90"/>
      <c r="OP53" s="90"/>
      <c r="OR53" s="90"/>
      <c r="OT53" s="90"/>
      <c r="OV53" s="90"/>
      <c r="OX53" s="90"/>
      <c r="OZ53" s="90"/>
      <c r="PB53" s="90"/>
      <c r="PD53" s="90"/>
      <c r="PF53" s="90"/>
      <c r="PH53" s="90"/>
      <c r="PJ53" s="90"/>
      <c r="PL53" s="90"/>
      <c r="PN53" s="90"/>
      <c r="PP53" s="90"/>
      <c r="PR53" s="90"/>
      <c r="PT53" s="90"/>
      <c r="PV53" s="90"/>
      <c r="PX53" s="90"/>
      <c r="PZ53" s="90"/>
      <c r="QB53" s="90"/>
      <c r="QD53" s="90"/>
      <c r="QF53" s="90"/>
      <c r="QH53" s="90"/>
      <c r="QJ53" s="90"/>
      <c r="QL53" s="90"/>
      <c r="QN53" s="90"/>
      <c r="QP53" s="90"/>
      <c r="QR53" s="90"/>
      <c r="QT53" s="90"/>
      <c r="QV53" s="90"/>
      <c r="QX53" s="90"/>
      <c r="QZ53" s="90"/>
      <c r="RB53" s="90"/>
      <c r="RD53" s="90"/>
      <c r="RF53" s="90"/>
      <c r="RH53" s="90"/>
      <c r="RJ53" s="90"/>
      <c r="RL53" s="90"/>
      <c r="RN53" s="90"/>
      <c r="RP53" s="90"/>
      <c r="RR53" s="90"/>
      <c r="RT53" s="90"/>
      <c r="RV53" s="90"/>
      <c r="RX53" s="90"/>
      <c r="RZ53" s="90"/>
      <c r="SB53" s="90"/>
      <c r="SD53" s="90"/>
      <c r="SF53" s="90"/>
      <c r="SH53" s="90"/>
      <c r="SJ53" s="90"/>
      <c r="SL53" s="90"/>
      <c r="SN53" s="90"/>
      <c r="SP53" s="90"/>
      <c r="SR53" s="90"/>
      <c r="ST53" s="90"/>
      <c r="SV53" s="90"/>
      <c r="SX53" s="90"/>
      <c r="SZ53" s="90"/>
      <c r="TB53" s="90"/>
      <c r="TD53" s="90"/>
      <c r="TF53" s="90"/>
      <c r="TH53" s="90"/>
      <c r="TJ53" s="90"/>
      <c r="TL53" s="90"/>
      <c r="TN53" s="90"/>
      <c r="TP53" s="90"/>
      <c r="TR53" s="90"/>
      <c r="TT53" s="90"/>
      <c r="TV53" s="90"/>
      <c r="TX53" s="90"/>
      <c r="TZ53" s="90"/>
      <c r="UB53" s="90"/>
      <c r="UD53" s="90"/>
      <c r="UF53" s="90"/>
      <c r="UH53" s="90"/>
      <c r="UJ53" s="90"/>
      <c r="UL53" s="90"/>
      <c r="UN53" s="90"/>
      <c r="UP53" s="90"/>
      <c r="UR53" s="90"/>
      <c r="UT53" s="90"/>
      <c r="UV53" s="90"/>
      <c r="UX53" s="90"/>
      <c r="UZ53" s="90"/>
      <c r="VB53" s="90"/>
      <c r="VD53" s="90"/>
      <c r="VF53" s="90"/>
      <c r="VH53" s="90"/>
      <c r="VJ53" s="90"/>
      <c r="VL53" s="90"/>
      <c r="VN53" s="90"/>
      <c r="VP53" s="90"/>
      <c r="VR53" s="90"/>
      <c r="VT53" s="90"/>
      <c r="VV53" s="90"/>
      <c r="VX53" s="90"/>
      <c r="VZ53" s="90"/>
      <c r="WB53" s="90"/>
      <c r="WD53" s="90"/>
      <c r="WF53" s="90"/>
      <c r="WH53" s="90"/>
      <c r="WJ53" s="90"/>
      <c r="WL53" s="90"/>
      <c r="WN53" s="90"/>
      <c r="WP53" s="90"/>
      <c r="WR53" s="90"/>
      <c r="WT53" s="90"/>
      <c r="WV53" s="90"/>
      <c r="WX53" s="90"/>
      <c r="WZ53" s="90"/>
      <c r="XB53" s="90"/>
      <c r="XD53" s="90"/>
      <c r="XF53" s="90"/>
      <c r="XH53" s="90"/>
      <c r="XJ53" s="90"/>
      <c r="XL53" s="90"/>
      <c r="XN53" s="90"/>
      <c r="XP53" s="90"/>
      <c r="XR53" s="90"/>
      <c r="XT53" s="90"/>
      <c r="XV53" s="90"/>
      <c r="XX53" s="90"/>
      <c r="XZ53" s="90"/>
      <c r="YB53" s="90"/>
      <c r="YD53" s="90"/>
      <c r="YF53" s="90"/>
      <c r="YH53" s="90"/>
      <c r="YJ53" s="90"/>
      <c r="YL53" s="90"/>
      <c r="YN53" s="90"/>
      <c r="YP53" s="90"/>
      <c r="YR53" s="90"/>
      <c r="YT53" s="90"/>
      <c r="YV53" s="90"/>
      <c r="YX53" s="90"/>
      <c r="YZ53" s="90"/>
      <c r="ZB53" s="90"/>
      <c r="ZD53" s="90"/>
      <c r="ZF53" s="90"/>
      <c r="ZH53" s="90"/>
      <c r="ZJ53" s="90"/>
      <c r="ZL53" s="90"/>
      <c r="ZN53" s="90"/>
      <c r="ZP53" s="90"/>
      <c r="ZR53" s="90"/>
      <c r="ZT53" s="90"/>
      <c r="ZV53" s="90"/>
      <c r="ZX53" s="90"/>
      <c r="ZZ53" s="90"/>
      <c r="AAB53" s="90"/>
      <c r="AAD53" s="90"/>
      <c r="AAF53" s="90"/>
      <c r="AAH53" s="90"/>
      <c r="AAJ53" s="90"/>
      <c r="AAL53" s="90"/>
      <c r="AAN53" s="90"/>
      <c r="AAP53" s="90"/>
      <c r="AAR53" s="90"/>
      <c r="AAT53" s="90"/>
      <c r="AAV53" s="90"/>
      <c r="AAX53" s="90"/>
      <c r="AAZ53" s="90"/>
      <c r="ABB53" s="90"/>
      <c r="ABD53" s="90"/>
      <c r="ABF53" s="90"/>
      <c r="ABH53" s="90"/>
      <c r="ABJ53" s="90"/>
      <c r="ABL53" s="90"/>
      <c r="ABN53" s="90"/>
      <c r="ABP53" s="90"/>
      <c r="ABR53" s="90"/>
      <c r="ABT53" s="90"/>
      <c r="ABV53" s="90"/>
      <c r="ABX53" s="90"/>
      <c r="ABZ53" s="90"/>
      <c r="ACB53" s="90"/>
      <c r="ACD53" s="90"/>
      <c r="ACF53" s="90"/>
      <c r="ACH53" s="90"/>
      <c r="ACJ53" s="90"/>
      <c r="ACL53" s="90"/>
      <c r="ACN53" s="90"/>
      <c r="ACP53" s="90"/>
      <c r="ACR53" s="90"/>
      <c r="ACT53" s="90"/>
      <c r="ACV53" s="90"/>
      <c r="ACX53" s="90"/>
      <c r="ACZ53" s="90"/>
      <c r="ADB53" s="90"/>
      <c r="ADD53" s="90"/>
      <c r="ADF53" s="90"/>
      <c r="ADH53" s="90"/>
      <c r="ADJ53" s="90"/>
      <c r="ADL53" s="90"/>
      <c r="ADN53" s="90"/>
      <c r="ADP53" s="90"/>
      <c r="ADR53" s="90"/>
      <c r="ADT53" s="90"/>
      <c r="ADV53" s="90"/>
      <c r="ADX53" s="90"/>
      <c r="ADZ53" s="90"/>
      <c r="AEB53" s="90"/>
      <c r="AED53" s="90"/>
      <c r="AEF53" s="90"/>
      <c r="AEH53" s="90"/>
      <c r="AEJ53" s="90"/>
      <c r="AEL53" s="90"/>
      <c r="AEN53" s="90"/>
      <c r="AEP53" s="90"/>
      <c r="AER53" s="90"/>
      <c r="AET53" s="90"/>
      <c r="AEV53" s="90"/>
      <c r="AEX53" s="90"/>
      <c r="AEZ53" s="90"/>
      <c r="AFB53" s="90"/>
      <c r="AFD53" s="90"/>
      <c r="AFF53" s="90"/>
      <c r="AFH53" s="90"/>
      <c r="AFJ53" s="90"/>
      <c r="AFL53" s="90"/>
      <c r="AFN53" s="90"/>
      <c r="AFP53" s="90"/>
      <c r="AFR53" s="90"/>
      <c r="AFT53" s="90"/>
      <c r="AFV53" s="90"/>
      <c r="AFX53" s="90"/>
      <c r="AFZ53" s="90"/>
      <c r="AGB53" s="90"/>
      <c r="AGD53" s="90"/>
      <c r="AGF53" s="90"/>
      <c r="AGH53" s="90"/>
      <c r="AGJ53" s="90"/>
      <c r="AGL53" s="90"/>
      <c r="AGN53" s="90"/>
      <c r="AGP53" s="90"/>
      <c r="AGR53" s="90"/>
      <c r="AGT53" s="90"/>
      <c r="AGV53" s="90"/>
      <c r="AGX53" s="90"/>
      <c r="AGZ53" s="90"/>
      <c r="AHB53" s="90"/>
      <c r="AHD53" s="90"/>
      <c r="AHF53" s="90"/>
      <c r="AHH53" s="90"/>
      <c r="AHJ53" s="90"/>
      <c r="AHL53" s="90"/>
      <c r="AHN53" s="90"/>
      <c r="AHP53" s="90"/>
      <c r="AHR53" s="90"/>
      <c r="AHT53" s="90"/>
      <c r="AHV53" s="90"/>
      <c r="AHX53" s="90"/>
      <c r="AHZ53" s="90"/>
      <c r="AIB53" s="90"/>
      <c r="AID53" s="90"/>
      <c r="AIF53" s="90"/>
      <c r="AIH53" s="90"/>
      <c r="AIJ53" s="90"/>
      <c r="AIL53" s="90"/>
      <c r="AIN53" s="90"/>
      <c r="AIP53" s="90"/>
      <c r="AIR53" s="90"/>
      <c r="AIT53" s="90"/>
      <c r="AIV53" s="90"/>
      <c r="AIX53" s="90"/>
      <c r="AIZ53" s="90"/>
      <c r="AJB53" s="90"/>
      <c r="AJD53" s="90"/>
      <c r="AJF53" s="90"/>
      <c r="AJH53" s="90"/>
      <c r="AJJ53" s="90"/>
      <c r="AJL53" s="90"/>
      <c r="AJN53" s="90"/>
      <c r="AJP53" s="90"/>
      <c r="AJR53" s="90"/>
      <c r="AJT53" s="90"/>
      <c r="AJV53" s="90"/>
      <c r="AJX53" s="90"/>
      <c r="AJZ53" s="90"/>
      <c r="AKB53" s="90"/>
      <c r="AKD53" s="90"/>
      <c r="AKF53" s="90"/>
      <c r="AKH53" s="90"/>
      <c r="AKJ53" s="90"/>
      <c r="AKL53" s="90"/>
      <c r="AKN53" s="90"/>
      <c r="AKP53" s="90"/>
      <c r="AKR53" s="90"/>
      <c r="AKT53" s="90"/>
      <c r="AKV53" s="90"/>
      <c r="AKX53" s="90"/>
      <c r="AKZ53" s="90"/>
      <c r="ALB53" s="90"/>
      <c r="ALD53" s="90"/>
      <c r="ALF53" s="90"/>
      <c r="ALH53" s="90"/>
      <c r="ALJ53" s="90"/>
      <c r="ALL53" s="90"/>
      <c r="ALN53" s="90"/>
      <c r="ALP53" s="90"/>
      <c r="ALR53" s="90"/>
      <c r="ALT53" s="90"/>
      <c r="ALV53" s="90"/>
      <c r="ALX53" s="90"/>
      <c r="ALZ53" s="90"/>
      <c r="AMB53" s="90"/>
      <c r="AMD53" s="90"/>
      <c r="AMF53" s="90"/>
      <c r="AMH53" s="90"/>
      <c r="AMJ53" s="90"/>
      <c r="AML53" s="90"/>
      <c r="AMN53" s="90"/>
      <c r="AMP53" s="90"/>
      <c r="AMR53" s="90"/>
      <c r="AMT53" s="90"/>
      <c r="AMV53" s="90"/>
      <c r="AMX53" s="90"/>
      <c r="AMZ53" s="90"/>
      <c r="ANB53" s="90"/>
      <c r="AND53" s="90"/>
      <c r="ANF53" s="90"/>
      <c r="ANH53" s="90"/>
      <c r="ANJ53" s="90"/>
      <c r="ANL53" s="90"/>
      <c r="ANN53" s="90"/>
      <c r="ANP53" s="90"/>
      <c r="ANR53" s="90"/>
      <c r="ANT53" s="90"/>
      <c r="ANV53" s="90"/>
      <c r="ANX53" s="90"/>
      <c r="ANZ53" s="90"/>
      <c r="AOB53" s="90"/>
      <c r="AOD53" s="90"/>
      <c r="AOF53" s="90"/>
      <c r="AOH53" s="90"/>
      <c r="AOJ53" s="90"/>
      <c r="AOL53" s="90"/>
      <c r="AON53" s="90"/>
      <c r="AOP53" s="90"/>
      <c r="AOR53" s="90"/>
      <c r="AOT53" s="90"/>
      <c r="AOV53" s="90"/>
      <c r="AOX53" s="90"/>
      <c r="AOZ53" s="90"/>
      <c r="APB53" s="90"/>
      <c r="APD53" s="90"/>
      <c r="APF53" s="90"/>
      <c r="APH53" s="90"/>
      <c r="APJ53" s="90"/>
      <c r="APL53" s="90"/>
      <c r="APN53" s="90"/>
      <c r="APP53" s="90"/>
      <c r="APR53" s="90"/>
      <c r="APT53" s="90"/>
      <c r="APV53" s="90"/>
      <c r="APX53" s="90"/>
      <c r="APZ53" s="90"/>
      <c r="AQB53" s="90"/>
      <c r="AQD53" s="90"/>
      <c r="AQF53" s="90"/>
      <c r="AQH53" s="90"/>
      <c r="AQJ53" s="90"/>
      <c r="AQL53" s="90"/>
      <c r="AQN53" s="90"/>
      <c r="AQP53" s="90"/>
      <c r="AQR53" s="90"/>
      <c r="AQT53" s="90"/>
      <c r="AQV53" s="90"/>
      <c r="AQX53" s="90"/>
      <c r="AQZ53" s="90"/>
      <c r="ARB53" s="90"/>
      <c r="ARD53" s="90"/>
      <c r="ARF53" s="90"/>
      <c r="ARH53" s="90"/>
      <c r="ARJ53" s="90"/>
      <c r="ARL53" s="90"/>
      <c r="ARN53" s="90"/>
      <c r="ARP53" s="90"/>
      <c r="ARR53" s="90"/>
      <c r="ART53" s="90"/>
      <c r="ARV53" s="90"/>
      <c r="ARX53" s="90"/>
      <c r="ARZ53" s="90"/>
      <c r="ASB53" s="90"/>
      <c r="ASD53" s="90"/>
      <c r="ASF53" s="90"/>
      <c r="ASH53" s="90"/>
      <c r="ASJ53" s="90"/>
      <c r="ASL53" s="90"/>
      <c r="ASN53" s="90"/>
      <c r="ASP53" s="90"/>
      <c r="ASR53" s="90"/>
      <c r="AST53" s="90"/>
      <c r="ASV53" s="90"/>
      <c r="ASX53" s="90"/>
      <c r="ASZ53" s="90"/>
      <c r="ATB53" s="90"/>
      <c r="ATD53" s="90"/>
      <c r="ATF53" s="90"/>
      <c r="ATH53" s="90"/>
      <c r="ATJ53" s="90"/>
      <c r="ATL53" s="90"/>
      <c r="ATN53" s="90"/>
      <c r="ATP53" s="90"/>
      <c r="ATR53" s="90"/>
      <c r="ATT53" s="90"/>
      <c r="ATV53" s="90"/>
      <c r="ATX53" s="90"/>
      <c r="ATZ53" s="90"/>
      <c r="AUB53" s="90"/>
      <c r="AUD53" s="90"/>
      <c r="AUF53" s="90"/>
      <c r="AUH53" s="90"/>
      <c r="AUJ53" s="90"/>
      <c r="AUL53" s="90"/>
      <c r="AUN53" s="90"/>
      <c r="AUP53" s="90"/>
      <c r="AUR53" s="90"/>
      <c r="AUT53" s="90"/>
      <c r="AUV53" s="90"/>
      <c r="AUX53" s="90"/>
      <c r="AUZ53" s="90"/>
      <c r="AVB53" s="90"/>
      <c r="AVD53" s="90"/>
      <c r="AVF53" s="90"/>
      <c r="AVH53" s="90"/>
      <c r="AVJ53" s="90"/>
      <c r="AVL53" s="90"/>
      <c r="AVN53" s="90"/>
      <c r="AVP53" s="90"/>
      <c r="AVR53" s="90"/>
      <c r="AVT53" s="90"/>
      <c r="AVV53" s="90"/>
      <c r="AVX53" s="90"/>
      <c r="AVZ53" s="90"/>
      <c r="AWB53" s="90"/>
      <c r="AWD53" s="90"/>
      <c r="AWF53" s="90"/>
      <c r="AWH53" s="90"/>
      <c r="AWJ53" s="90"/>
      <c r="AWL53" s="90"/>
      <c r="AWN53" s="90"/>
      <c r="AWP53" s="90"/>
      <c r="AWR53" s="90"/>
      <c r="AWT53" s="90"/>
      <c r="AWV53" s="90"/>
      <c r="AWX53" s="90"/>
      <c r="AWZ53" s="90"/>
      <c r="AXB53" s="90"/>
      <c r="AXD53" s="90"/>
      <c r="AXF53" s="90"/>
      <c r="AXH53" s="90"/>
      <c r="AXJ53" s="90"/>
      <c r="AXL53" s="90"/>
      <c r="AXN53" s="90"/>
      <c r="AXP53" s="90"/>
      <c r="AXR53" s="90"/>
      <c r="AXT53" s="90"/>
      <c r="AXV53" s="90"/>
      <c r="AXX53" s="90"/>
      <c r="AXZ53" s="90"/>
      <c r="AYB53" s="90"/>
      <c r="AYD53" s="90"/>
      <c r="AYF53" s="90"/>
      <c r="AYH53" s="90"/>
      <c r="AYJ53" s="90"/>
      <c r="AYL53" s="90"/>
      <c r="AYN53" s="90"/>
      <c r="AYP53" s="90"/>
      <c r="AYR53" s="90"/>
      <c r="AYT53" s="90"/>
      <c r="AYV53" s="90"/>
      <c r="AYX53" s="90"/>
      <c r="AYZ53" s="90"/>
      <c r="AZB53" s="90"/>
      <c r="AZD53" s="90"/>
      <c r="AZF53" s="90"/>
      <c r="AZH53" s="90"/>
      <c r="AZJ53" s="90"/>
      <c r="AZL53" s="90"/>
      <c r="AZN53" s="90"/>
      <c r="AZP53" s="90"/>
      <c r="AZR53" s="90"/>
      <c r="AZT53" s="90"/>
      <c r="AZV53" s="90"/>
      <c r="AZX53" s="90"/>
      <c r="AZZ53" s="90"/>
      <c r="BAB53" s="90"/>
      <c r="BAD53" s="90"/>
      <c r="BAF53" s="90"/>
      <c r="BAH53" s="90"/>
      <c r="BAJ53" s="90"/>
      <c r="BAL53" s="90"/>
      <c r="BAN53" s="90"/>
      <c r="BAP53" s="90"/>
      <c r="BAR53" s="90"/>
      <c r="BAT53" s="90"/>
      <c r="BAV53" s="90"/>
      <c r="BAX53" s="90"/>
      <c r="BAZ53" s="90"/>
      <c r="BBB53" s="90"/>
      <c r="BBD53" s="90"/>
      <c r="BBF53" s="90"/>
      <c r="BBH53" s="90"/>
      <c r="BBJ53" s="90"/>
      <c r="BBL53" s="90"/>
      <c r="BBN53" s="90"/>
      <c r="BBP53" s="90"/>
      <c r="BBR53" s="90"/>
      <c r="BBT53" s="90"/>
      <c r="BBV53" s="90"/>
      <c r="BBX53" s="90"/>
      <c r="BBZ53" s="90"/>
      <c r="BCB53" s="90"/>
      <c r="BCD53" s="90"/>
      <c r="BCF53" s="90"/>
      <c r="BCH53" s="90"/>
      <c r="BCJ53" s="90"/>
      <c r="BCL53" s="90"/>
      <c r="BCN53" s="90"/>
      <c r="BCP53" s="90"/>
      <c r="BCR53" s="90"/>
      <c r="BCT53" s="90"/>
      <c r="BCV53" s="90"/>
      <c r="BCX53" s="90"/>
      <c r="BCZ53" s="90"/>
      <c r="BDB53" s="90"/>
      <c r="BDD53" s="90"/>
      <c r="BDF53" s="90"/>
      <c r="BDH53" s="90"/>
      <c r="BDJ53" s="90"/>
      <c r="BDL53" s="90"/>
      <c r="BDN53" s="90"/>
      <c r="BDP53" s="90"/>
      <c r="BDR53" s="90"/>
      <c r="BDT53" s="90"/>
      <c r="BDV53" s="90"/>
      <c r="BDX53" s="90"/>
      <c r="BDZ53" s="90"/>
      <c r="BEB53" s="90"/>
      <c r="BED53" s="90"/>
      <c r="BEF53" s="90"/>
      <c r="BEH53" s="90"/>
      <c r="BEJ53" s="90"/>
      <c r="BEL53" s="90"/>
      <c r="BEN53" s="90"/>
      <c r="BEP53" s="90"/>
      <c r="BER53" s="90"/>
      <c r="BET53" s="90"/>
      <c r="BEV53" s="90"/>
      <c r="BEX53" s="90"/>
      <c r="BEZ53" s="90"/>
      <c r="BFB53" s="90"/>
      <c r="BFD53" s="90"/>
      <c r="BFF53" s="90"/>
      <c r="BFH53" s="90"/>
      <c r="BFJ53" s="90"/>
      <c r="BFL53" s="90"/>
      <c r="BFN53" s="90"/>
      <c r="BFP53" s="90"/>
      <c r="BFR53" s="90"/>
      <c r="BFT53" s="90"/>
      <c r="BFV53" s="90"/>
      <c r="BFX53" s="90"/>
      <c r="BFZ53" s="90"/>
      <c r="BGB53" s="90"/>
      <c r="BGD53" s="90"/>
      <c r="BGF53" s="90"/>
      <c r="BGH53" s="90"/>
      <c r="BGJ53" s="90"/>
      <c r="BGL53" s="90"/>
      <c r="BGN53" s="90"/>
      <c r="BGP53" s="90"/>
      <c r="BGR53" s="90"/>
      <c r="BGT53" s="90"/>
      <c r="BGV53" s="90"/>
      <c r="BGX53" s="90"/>
      <c r="BGZ53" s="90"/>
      <c r="BHB53" s="90"/>
      <c r="BHD53" s="90"/>
      <c r="BHF53" s="90"/>
      <c r="BHH53" s="90"/>
      <c r="BHJ53" s="90"/>
      <c r="BHL53" s="90"/>
      <c r="BHN53" s="90"/>
      <c r="BHP53" s="90"/>
      <c r="BHR53" s="90"/>
      <c r="BHT53" s="90"/>
      <c r="BHV53" s="90"/>
      <c r="BHX53" s="90"/>
      <c r="BHZ53" s="90"/>
      <c r="BIB53" s="90"/>
      <c r="BID53" s="90"/>
      <c r="BIF53" s="90"/>
      <c r="BIH53" s="90"/>
      <c r="BIJ53" s="90"/>
      <c r="BIL53" s="90"/>
      <c r="BIN53" s="90"/>
      <c r="BIP53" s="90"/>
      <c r="BIR53" s="90"/>
      <c r="BIT53" s="90"/>
      <c r="BIV53" s="90"/>
      <c r="BIX53" s="90"/>
      <c r="BIZ53" s="90"/>
      <c r="BJB53" s="90"/>
      <c r="BJD53" s="90"/>
      <c r="BJF53" s="90"/>
      <c r="BJH53" s="90"/>
      <c r="BJJ53" s="90"/>
      <c r="BJL53" s="90"/>
      <c r="BJN53" s="90"/>
      <c r="BJP53" s="90"/>
      <c r="BJR53" s="90"/>
      <c r="BJT53" s="90"/>
      <c r="BJV53" s="90"/>
      <c r="BJX53" s="90"/>
      <c r="BJZ53" s="90"/>
      <c r="BKB53" s="90"/>
      <c r="BKD53" s="90"/>
      <c r="BKF53" s="90"/>
      <c r="BKH53" s="90"/>
      <c r="BKJ53" s="90"/>
      <c r="BKL53" s="90"/>
      <c r="BKN53" s="90"/>
      <c r="BKP53" s="90"/>
      <c r="BKR53" s="90"/>
      <c r="BKT53" s="90"/>
      <c r="BKV53" s="90"/>
      <c r="BKX53" s="90"/>
      <c r="BKZ53" s="90"/>
      <c r="BLB53" s="90"/>
      <c r="BLD53" s="90"/>
      <c r="BLF53" s="90"/>
      <c r="BLH53" s="90"/>
      <c r="BLJ53" s="90"/>
      <c r="BLL53" s="90"/>
      <c r="BLN53" s="90"/>
      <c r="BLP53" s="90"/>
      <c r="BLR53" s="90"/>
      <c r="BLT53" s="90"/>
      <c r="BLV53" s="90"/>
      <c r="BLX53" s="90"/>
      <c r="BLZ53" s="90"/>
      <c r="BMB53" s="90"/>
      <c r="BMD53" s="90"/>
      <c r="BMF53" s="90"/>
      <c r="BMH53" s="90"/>
      <c r="BMJ53" s="90"/>
      <c r="BML53" s="90"/>
      <c r="BMN53" s="90"/>
      <c r="BMP53" s="90"/>
      <c r="BMR53" s="90"/>
      <c r="BMT53" s="90"/>
      <c r="BMV53" s="90"/>
      <c r="BMX53" s="90"/>
      <c r="BMZ53" s="90"/>
      <c r="BNB53" s="90"/>
      <c r="BND53" s="90"/>
      <c r="BNF53" s="90"/>
      <c r="BNH53" s="90"/>
      <c r="BNJ53" s="90"/>
      <c r="BNL53" s="90"/>
      <c r="BNN53" s="90"/>
      <c r="BNP53" s="90"/>
      <c r="BNR53" s="90"/>
      <c r="BNT53" s="90"/>
      <c r="BNV53" s="90"/>
      <c r="BNX53" s="90"/>
      <c r="BNZ53" s="90"/>
      <c r="BOB53" s="90"/>
      <c r="BOD53" s="90"/>
      <c r="BOF53" s="90"/>
      <c r="BOH53" s="90"/>
      <c r="BOJ53" s="90"/>
      <c r="BOL53" s="90"/>
      <c r="BON53" s="90"/>
      <c r="BOP53" s="90"/>
      <c r="BOR53" s="90"/>
      <c r="BOT53" s="90"/>
      <c r="BOV53" s="90"/>
      <c r="BOX53" s="90"/>
      <c r="BOZ53" s="90"/>
      <c r="BPB53" s="90"/>
      <c r="BPD53" s="90"/>
      <c r="BPF53" s="90"/>
      <c r="BPH53" s="90"/>
      <c r="BPJ53" s="90"/>
      <c r="BPL53" s="90"/>
      <c r="BPN53" s="90"/>
      <c r="BPP53" s="90"/>
      <c r="BPR53" s="90"/>
      <c r="BPT53" s="90"/>
      <c r="BPV53" s="90"/>
      <c r="BPX53" s="90"/>
      <c r="BPZ53" s="90"/>
      <c r="BQB53" s="90"/>
      <c r="BQD53" s="90"/>
      <c r="BQF53" s="90"/>
      <c r="BQH53" s="90"/>
      <c r="BQJ53" s="90"/>
      <c r="BQL53" s="90"/>
      <c r="BQN53" s="90"/>
      <c r="BQP53" s="90"/>
      <c r="BQR53" s="90"/>
      <c r="BQT53" s="90"/>
      <c r="BQV53" s="90"/>
      <c r="BQX53" s="90"/>
      <c r="BQZ53" s="90"/>
      <c r="BRB53" s="90"/>
      <c r="BRD53" s="90"/>
      <c r="BRF53" s="90"/>
      <c r="BRH53" s="90"/>
      <c r="BRJ53" s="90"/>
      <c r="BRL53" s="90"/>
      <c r="BRN53" s="90"/>
      <c r="BRP53" s="90"/>
      <c r="BRR53" s="90"/>
      <c r="BRT53" s="90"/>
      <c r="BRV53" s="90"/>
      <c r="BRX53" s="90"/>
      <c r="BRZ53" s="90"/>
      <c r="BSB53" s="90"/>
      <c r="BSD53" s="90"/>
      <c r="BSF53" s="90"/>
      <c r="BSH53" s="90"/>
      <c r="BSJ53" s="90"/>
      <c r="BSL53" s="90"/>
      <c r="BSN53" s="90"/>
      <c r="BSP53" s="90"/>
      <c r="BSR53" s="90"/>
      <c r="BST53" s="90"/>
      <c r="BSV53" s="90"/>
      <c r="BSX53" s="90"/>
      <c r="BSZ53" s="90"/>
      <c r="BTB53" s="90"/>
      <c r="BTD53" s="90"/>
      <c r="BTF53" s="90"/>
      <c r="BTH53" s="90"/>
      <c r="BTJ53" s="90"/>
      <c r="BTL53" s="90"/>
      <c r="BTN53" s="90"/>
      <c r="BTP53" s="90"/>
      <c r="BTR53" s="90"/>
      <c r="BTT53" s="90"/>
      <c r="BTV53" s="90"/>
      <c r="BTX53" s="90"/>
      <c r="BTZ53" s="90"/>
      <c r="BUB53" s="90"/>
      <c r="BUD53" s="90"/>
      <c r="BUF53" s="90"/>
      <c r="BUH53" s="90"/>
      <c r="BUJ53" s="90"/>
      <c r="BUL53" s="90"/>
      <c r="BUN53" s="90"/>
      <c r="BUP53" s="90"/>
      <c r="BUR53" s="90"/>
      <c r="BUT53" s="90"/>
      <c r="BUV53" s="90"/>
      <c r="BUX53" s="90"/>
      <c r="BUZ53" s="90"/>
      <c r="BVB53" s="90"/>
      <c r="BVD53" s="90"/>
      <c r="BVF53" s="90"/>
      <c r="BVH53" s="90"/>
      <c r="BVJ53" s="90"/>
      <c r="BVL53" s="90"/>
      <c r="BVN53" s="90"/>
      <c r="BVP53" s="90"/>
      <c r="BVR53" s="90"/>
      <c r="BVT53" s="90"/>
      <c r="BVV53" s="90"/>
      <c r="BVX53" s="90"/>
      <c r="BVZ53" s="90"/>
      <c r="BWB53" s="90"/>
      <c r="BWD53" s="90"/>
      <c r="BWF53" s="90"/>
      <c r="BWH53" s="90"/>
      <c r="BWJ53" s="90"/>
      <c r="BWL53" s="90"/>
      <c r="BWN53" s="90"/>
      <c r="BWP53" s="90"/>
      <c r="BWR53" s="90"/>
      <c r="BWT53" s="90"/>
      <c r="BWV53" s="90"/>
      <c r="BWX53" s="90"/>
      <c r="BWZ53" s="90"/>
      <c r="BXB53" s="90"/>
      <c r="BXD53" s="90"/>
      <c r="BXF53" s="90"/>
      <c r="BXH53" s="90"/>
      <c r="BXJ53" s="90"/>
      <c r="BXL53" s="90"/>
      <c r="BXN53" s="90"/>
      <c r="BXP53" s="90"/>
      <c r="BXR53" s="90"/>
      <c r="BXT53" s="90"/>
      <c r="BXV53" s="90"/>
      <c r="BXX53" s="90"/>
      <c r="BXZ53" s="90"/>
      <c r="BYB53" s="90"/>
      <c r="BYD53" s="90"/>
      <c r="BYF53" s="90"/>
      <c r="BYH53" s="90"/>
      <c r="BYJ53" s="90"/>
      <c r="BYL53" s="90"/>
      <c r="BYN53" s="90"/>
      <c r="BYP53" s="90"/>
      <c r="BYR53" s="90"/>
      <c r="BYT53" s="90"/>
      <c r="BYV53" s="90"/>
      <c r="BYX53" s="90"/>
      <c r="BYZ53" s="90"/>
      <c r="BZB53" s="90"/>
      <c r="BZD53" s="90"/>
      <c r="BZF53" s="90"/>
      <c r="BZH53" s="90"/>
      <c r="BZJ53" s="90"/>
      <c r="BZL53" s="90"/>
      <c r="BZN53" s="90"/>
      <c r="BZP53" s="90"/>
      <c r="BZR53" s="90"/>
      <c r="BZT53" s="90"/>
      <c r="BZV53" s="90"/>
      <c r="BZX53" s="90"/>
      <c r="BZZ53" s="90"/>
      <c r="CAB53" s="90"/>
      <c r="CAD53" s="90"/>
      <c r="CAF53" s="90"/>
      <c r="CAH53" s="90"/>
      <c r="CAJ53" s="90"/>
      <c r="CAL53" s="90"/>
      <c r="CAN53" s="90"/>
      <c r="CAP53" s="90"/>
      <c r="CAR53" s="90"/>
      <c r="CAT53" s="90"/>
      <c r="CAV53" s="90"/>
      <c r="CAX53" s="90"/>
      <c r="CAZ53" s="90"/>
      <c r="CBB53" s="90"/>
      <c r="CBD53" s="90"/>
      <c r="CBF53" s="90"/>
      <c r="CBH53" s="90"/>
      <c r="CBJ53" s="90"/>
      <c r="CBL53" s="90"/>
      <c r="CBN53" s="90"/>
      <c r="CBP53" s="90"/>
      <c r="CBR53" s="90"/>
      <c r="CBT53" s="90"/>
      <c r="CBV53" s="90"/>
      <c r="CBX53" s="90"/>
      <c r="CBZ53" s="90"/>
      <c r="CCB53" s="90"/>
      <c r="CCD53" s="90"/>
      <c r="CCF53" s="90"/>
      <c r="CCH53" s="90"/>
      <c r="CCJ53" s="90"/>
      <c r="CCL53" s="90"/>
      <c r="CCN53" s="90"/>
      <c r="CCP53" s="90"/>
      <c r="CCR53" s="90"/>
      <c r="CCT53" s="90"/>
      <c r="CCV53" s="90"/>
      <c r="CCX53" s="90"/>
      <c r="CCZ53" s="90"/>
      <c r="CDB53" s="90"/>
      <c r="CDD53" s="90"/>
      <c r="CDF53" s="90"/>
      <c r="CDH53" s="90"/>
      <c r="CDJ53" s="90"/>
      <c r="CDL53" s="90"/>
      <c r="CDN53" s="90"/>
      <c r="CDP53" s="90"/>
      <c r="CDR53" s="90"/>
      <c r="CDT53" s="90"/>
      <c r="CDV53" s="90"/>
      <c r="CDX53" s="90"/>
      <c r="CDZ53" s="90"/>
      <c r="CEB53" s="90"/>
      <c r="CED53" s="90"/>
      <c r="CEF53" s="90"/>
      <c r="CEH53" s="90"/>
      <c r="CEJ53" s="90"/>
      <c r="CEL53" s="90"/>
      <c r="CEN53" s="90"/>
      <c r="CEP53" s="90"/>
      <c r="CER53" s="90"/>
      <c r="CET53" s="90"/>
      <c r="CEV53" s="90"/>
      <c r="CEX53" s="90"/>
      <c r="CEZ53" s="90"/>
      <c r="CFB53" s="90"/>
      <c r="CFD53" s="90"/>
      <c r="CFF53" s="90"/>
      <c r="CFH53" s="90"/>
      <c r="CFJ53" s="90"/>
      <c r="CFL53" s="90"/>
      <c r="CFN53" s="90"/>
      <c r="CFP53" s="90"/>
      <c r="CFR53" s="90"/>
      <c r="CFT53" s="90"/>
      <c r="CFV53" s="90"/>
      <c r="CFX53" s="90"/>
      <c r="CFZ53" s="90"/>
      <c r="CGB53" s="90"/>
      <c r="CGD53" s="90"/>
      <c r="CGF53" s="90"/>
      <c r="CGH53" s="90"/>
      <c r="CGJ53" s="90"/>
      <c r="CGL53" s="90"/>
      <c r="CGN53" s="90"/>
      <c r="CGP53" s="90"/>
      <c r="CGR53" s="90"/>
      <c r="CGT53" s="90"/>
      <c r="CGV53" s="90"/>
      <c r="CGX53" s="90"/>
      <c r="CGZ53" s="90"/>
      <c r="CHB53" s="90"/>
      <c r="CHD53" s="90"/>
      <c r="CHF53" s="90"/>
      <c r="CHH53" s="90"/>
      <c r="CHJ53" s="90"/>
      <c r="CHL53" s="90"/>
      <c r="CHN53" s="90"/>
      <c r="CHP53" s="90"/>
      <c r="CHR53" s="90"/>
      <c r="CHT53" s="90"/>
      <c r="CHV53" s="90"/>
      <c r="CHX53" s="90"/>
      <c r="CHZ53" s="90"/>
      <c r="CIB53" s="90"/>
      <c r="CID53" s="90"/>
      <c r="CIF53" s="90"/>
      <c r="CIH53" s="90"/>
      <c r="CIJ53" s="90"/>
      <c r="CIL53" s="90"/>
      <c r="CIN53" s="90"/>
      <c r="CIP53" s="90"/>
      <c r="CIR53" s="90"/>
      <c r="CIT53" s="90"/>
      <c r="CIV53" s="90"/>
      <c r="CIX53" s="90"/>
      <c r="CIZ53" s="90"/>
      <c r="CJB53" s="90"/>
      <c r="CJD53" s="90"/>
      <c r="CJF53" s="90"/>
      <c r="CJH53" s="90"/>
      <c r="CJJ53" s="90"/>
      <c r="CJL53" s="90"/>
      <c r="CJN53" s="90"/>
      <c r="CJP53" s="90"/>
      <c r="CJR53" s="90"/>
      <c r="CJT53" s="90"/>
      <c r="CJV53" s="90"/>
      <c r="CJX53" s="90"/>
      <c r="CJZ53" s="90"/>
      <c r="CKB53" s="90"/>
      <c r="CKD53" s="90"/>
      <c r="CKF53" s="90"/>
      <c r="CKH53" s="90"/>
      <c r="CKJ53" s="90"/>
      <c r="CKL53" s="90"/>
      <c r="CKN53" s="90"/>
      <c r="CKP53" s="90"/>
      <c r="CKR53" s="90"/>
      <c r="CKT53" s="90"/>
      <c r="CKV53" s="90"/>
      <c r="CKX53" s="90"/>
      <c r="CKZ53" s="90"/>
      <c r="CLB53" s="90"/>
      <c r="CLD53" s="90"/>
      <c r="CLF53" s="90"/>
      <c r="CLH53" s="90"/>
      <c r="CLJ53" s="90"/>
      <c r="CLL53" s="90"/>
      <c r="CLN53" s="90"/>
      <c r="CLP53" s="90"/>
      <c r="CLR53" s="90"/>
      <c r="CLT53" s="90"/>
      <c r="CLV53" s="90"/>
      <c r="CLX53" s="90"/>
      <c r="CLZ53" s="90"/>
      <c r="CMB53" s="90"/>
      <c r="CMD53" s="90"/>
      <c r="CMF53" s="90"/>
      <c r="CMH53" s="90"/>
      <c r="CMJ53" s="90"/>
      <c r="CML53" s="90"/>
      <c r="CMN53" s="90"/>
      <c r="CMP53" s="90"/>
      <c r="CMR53" s="90"/>
      <c r="CMT53" s="90"/>
      <c r="CMV53" s="90"/>
      <c r="CMX53" s="90"/>
      <c r="CMZ53" s="90"/>
      <c r="CNB53" s="90"/>
      <c r="CND53" s="90"/>
      <c r="CNF53" s="90"/>
      <c r="CNH53" s="90"/>
      <c r="CNJ53" s="90"/>
      <c r="CNL53" s="90"/>
      <c r="CNN53" s="90"/>
      <c r="CNP53" s="90"/>
      <c r="CNR53" s="90"/>
      <c r="CNT53" s="90"/>
      <c r="CNV53" s="90"/>
      <c r="CNX53" s="90"/>
      <c r="CNZ53" s="90"/>
      <c r="COB53" s="90"/>
      <c r="COD53" s="90"/>
      <c r="COF53" s="90"/>
      <c r="COH53" s="90"/>
      <c r="COJ53" s="90"/>
      <c r="COL53" s="90"/>
      <c r="CON53" s="90"/>
      <c r="COP53" s="90"/>
      <c r="COR53" s="90"/>
      <c r="COT53" s="90"/>
      <c r="COV53" s="90"/>
      <c r="COX53" s="90"/>
      <c r="COZ53" s="90"/>
      <c r="CPB53" s="90"/>
      <c r="CPD53" s="90"/>
      <c r="CPF53" s="90"/>
      <c r="CPH53" s="90"/>
      <c r="CPJ53" s="90"/>
      <c r="CPL53" s="90"/>
      <c r="CPN53" s="90"/>
      <c r="CPP53" s="90"/>
      <c r="CPR53" s="90"/>
      <c r="CPT53" s="90"/>
      <c r="CPV53" s="90"/>
      <c r="CPX53" s="90"/>
      <c r="CPZ53" s="90"/>
      <c r="CQB53" s="90"/>
      <c r="CQD53" s="90"/>
      <c r="CQF53" s="90"/>
      <c r="CQH53" s="90"/>
      <c r="CQJ53" s="90"/>
      <c r="CQL53" s="90"/>
      <c r="CQN53" s="90"/>
      <c r="CQP53" s="90"/>
      <c r="CQR53" s="90"/>
      <c r="CQT53" s="90"/>
      <c r="CQV53" s="90"/>
      <c r="CQX53" s="90"/>
      <c r="CQZ53" s="90"/>
      <c r="CRB53" s="90"/>
      <c r="CRD53" s="90"/>
      <c r="CRF53" s="90"/>
      <c r="CRH53" s="90"/>
      <c r="CRJ53" s="90"/>
      <c r="CRL53" s="90"/>
      <c r="CRN53" s="90"/>
      <c r="CRP53" s="90"/>
      <c r="CRR53" s="90"/>
      <c r="CRT53" s="90"/>
      <c r="CRV53" s="90"/>
      <c r="CRX53" s="90"/>
      <c r="CRZ53" s="90"/>
      <c r="CSB53" s="90"/>
      <c r="CSD53" s="90"/>
      <c r="CSF53" s="90"/>
      <c r="CSH53" s="90"/>
      <c r="CSJ53" s="90"/>
      <c r="CSL53" s="90"/>
      <c r="CSN53" s="90"/>
      <c r="CSP53" s="90"/>
      <c r="CSR53" s="90"/>
      <c r="CST53" s="90"/>
      <c r="CSV53" s="90"/>
      <c r="CSX53" s="90"/>
      <c r="CSZ53" s="90"/>
      <c r="CTB53" s="90"/>
      <c r="CTD53" s="90"/>
      <c r="CTF53" s="90"/>
      <c r="CTH53" s="90"/>
      <c r="CTJ53" s="90"/>
      <c r="CTL53" s="90"/>
      <c r="CTN53" s="90"/>
      <c r="CTP53" s="90"/>
      <c r="CTR53" s="90"/>
      <c r="CTT53" s="90"/>
      <c r="CTV53" s="90"/>
      <c r="CTX53" s="90"/>
      <c r="CTZ53" s="90"/>
      <c r="CUB53" s="90"/>
      <c r="CUD53" s="90"/>
      <c r="CUF53" s="90"/>
      <c r="CUH53" s="90"/>
      <c r="CUJ53" s="90"/>
      <c r="CUL53" s="90"/>
      <c r="CUN53" s="90"/>
      <c r="CUP53" s="90"/>
      <c r="CUR53" s="90"/>
      <c r="CUT53" s="90"/>
      <c r="CUV53" s="90"/>
      <c r="CUX53" s="90"/>
      <c r="CUZ53" s="90"/>
      <c r="CVB53" s="90"/>
      <c r="CVD53" s="90"/>
      <c r="CVF53" s="90"/>
      <c r="CVH53" s="90"/>
      <c r="CVJ53" s="90"/>
      <c r="CVL53" s="90"/>
      <c r="CVN53" s="90"/>
      <c r="CVP53" s="90"/>
      <c r="CVR53" s="90"/>
      <c r="CVT53" s="90"/>
      <c r="CVV53" s="90"/>
      <c r="CVX53" s="90"/>
      <c r="CVZ53" s="90"/>
      <c r="CWB53" s="90"/>
      <c r="CWD53" s="90"/>
      <c r="CWF53" s="90"/>
      <c r="CWH53" s="90"/>
      <c r="CWJ53" s="90"/>
      <c r="CWL53" s="90"/>
      <c r="CWN53" s="90"/>
      <c r="CWP53" s="90"/>
      <c r="CWR53" s="90"/>
      <c r="CWT53" s="90"/>
      <c r="CWV53" s="90"/>
      <c r="CWX53" s="90"/>
      <c r="CWZ53" s="90"/>
      <c r="CXB53" s="90"/>
      <c r="CXD53" s="90"/>
      <c r="CXF53" s="90"/>
      <c r="CXH53" s="90"/>
      <c r="CXJ53" s="90"/>
      <c r="CXL53" s="90"/>
      <c r="CXN53" s="90"/>
      <c r="CXP53" s="90"/>
      <c r="CXR53" s="90"/>
      <c r="CXT53" s="90"/>
      <c r="CXV53" s="90"/>
      <c r="CXX53" s="90"/>
      <c r="CXZ53" s="90"/>
      <c r="CYB53" s="90"/>
      <c r="CYD53" s="90"/>
      <c r="CYF53" s="90"/>
      <c r="CYH53" s="90"/>
      <c r="CYJ53" s="90"/>
      <c r="CYL53" s="90"/>
      <c r="CYN53" s="90"/>
      <c r="CYP53" s="90"/>
      <c r="CYR53" s="90"/>
      <c r="CYT53" s="90"/>
      <c r="CYV53" s="90"/>
      <c r="CYX53" s="90"/>
      <c r="CYZ53" s="90"/>
      <c r="CZB53" s="90"/>
      <c r="CZD53" s="90"/>
      <c r="CZF53" s="90"/>
      <c r="CZH53" s="90"/>
      <c r="CZJ53" s="90"/>
      <c r="CZL53" s="90"/>
      <c r="CZN53" s="90"/>
      <c r="CZP53" s="90"/>
      <c r="CZR53" s="90"/>
      <c r="CZT53" s="90"/>
      <c r="CZV53" s="90"/>
      <c r="CZX53" s="90"/>
      <c r="CZZ53" s="90"/>
      <c r="DAB53" s="90"/>
      <c r="DAD53" s="90"/>
      <c r="DAF53" s="90"/>
      <c r="DAH53" s="90"/>
      <c r="DAJ53" s="90"/>
      <c r="DAL53" s="90"/>
      <c r="DAN53" s="90"/>
      <c r="DAP53" s="90"/>
      <c r="DAR53" s="90"/>
      <c r="DAT53" s="90"/>
      <c r="DAV53" s="90"/>
      <c r="DAX53" s="90"/>
      <c r="DAZ53" s="90"/>
      <c r="DBB53" s="90"/>
      <c r="DBD53" s="90"/>
      <c r="DBF53" s="90"/>
      <c r="DBH53" s="90"/>
      <c r="DBJ53" s="90"/>
      <c r="DBL53" s="90"/>
      <c r="DBN53" s="90"/>
      <c r="DBP53" s="90"/>
      <c r="DBR53" s="90"/>
      <c r="DBT53" s="90"/>
      <c r="DBV53" s="90"/>
      <c r="DBX53" s="90"/>
      <c r="DBZ53" s="90"/>
      <c r="DCB53" s="90"/>
      <c r="DCD53" s="90"/>
      <c r="DCF53" s="90"/>
      <c r="DCH53" s="90"/>
      <c r="DCJ53" s="90"/>
      <c r="DCL53" s="90"/>
      <c r="DCN53" s="90"/>
      <c r="DCP53" s="90"/>
      <c r="DCR53" s="90"/>
      <c r="DCT53" s="90"/>
      <c r="DCV53" s="90"/>
      <c r="DCX53" s="90"/>
      <c r="DCZ53" s="90"/>
      <c r="DDB53" s="90"/>
      <c r="DDD53" s="90"/>
      <c r="DDF53" s="90"/>
      <c r="DDH53" s="90"/>
      <c r="DDJ53" s="90"/>
      <c r="DDL53" s="90"/>
      <c r="DDN53" s="90"/>
      <c r="DDP53" s="90"/>
      <c r="DDR53" s="90"/>
      <c r="DDT53" s="90"/>
      <c r="DDV53" s="90"/>
      <c r="DDX53" s="90"/>
      <c r="DDZ53" s="90"/>
      <c r="DEB53" s="90"/>
      <c r="DED53" s="90"/>
      <c r="DEF53" s="90"/>
      <c r="DEH53" s="90"/>
      <c r="DEJ53" s="90"/>
      <c r="DEL53" s="90"/>
      <c r="DEN53" s="90"/>
      <c r="DEP53" s="90"/>
      <c r="DER53" s="90"/>
      <c r="DET53" s="90"/>
      <c r="DEV53" s="90"/>
      <c r="DEX53" s="90"/>
      <c r="DEZ53" s="90"/>
      <c r="DFB53" s="90"/>
      <c r="DFD53" s="90"/>
      <c r="DFF53" s="90"/>
      <c r="DFH53" s="90"/>
      <c r="DFJ53" s="90"/>
      <c r="DFL53" s="90"/>
      <c r="DFN53" s="90"/>
      <c r="DFP53" s="90"/>
      <c r="DFR53" s="90"/>
      <c r="DFT53" s="90"/>
      <c r="DFV53" s="90"/>
      <c r="DFX53" s="90"/>
      <c r="DFZ53" s="90"/>
      <c r="DGB53" s="90"/>
      <c r="DGD53" s="90"/>
      <c r="DGF53" s="90"/>
      <c r="DGH53" s="90"/>
      <c r="DGJ53" s="90"/>
      <c r="DGL53" s="90"/>
      <c r="DGN53" s="90"/>
      <c r="DGP53" s="90"/>
      <c r="DGR53" s="90"/>
      <c r="DGT53" s="90"/>
      <c r="DGV53" s="90"/>
      <c r="DGX53" s="90"/>
      <c r="DGZ53" s="90"/>
      <c r="DHB53" s="90"/>
      <c r="DHD53" s="90"/>
      <c r="DHF53" s="90"/>
      <c r="DHH53" s="90"/>
      <c r="DHJ53" s="90"/>
      <c r="DHL53" s="90"/>
      <c r="DHN53" s="90"/>
      <c r="DHP53" s="90"/>
      <c r="DHR53" s="90"/>
      <c r="DHT53" s="90"/>
      <c r="DHV53" s="90"/>
      <c r="DHX53" s="90"/>
      <c r="DHZ53" s="90"/>
      <c r="DIB53" s="90"/>
      <c r="DID53" s="90"/>
      <c r="DIF53" s="90"/>
      <c r="DIH53" s="90"/>
      <c r="DIJ53" s="90"/>
      <c r="DIL53" s="90"/>
      <c r="DIN53" s="90"/>
      <c r="DIP53" s="90"/>
      <c r="DIR53" s="90"/>
      <c r="DIT53" s="90"/>
      <c r="DIV53" s="90"/>
      <c r="DIX53" s="90"/>
      <c r="DIZ53" s="90"/>
      <c r="DJB53" s="90"/>
      <c r="DJD53" s="90"/>
      <c r="DJF53" s="90"/>
      <c r="DJH53" s="90"/>
      <c r="DJJ53" s="90"/>
      <c r="DJL53" s="90"/>
      <c r="DJN53" s="90"/>
      <c r="DJP53" s="90"/>
      <c r="DJR53" s="90"/>
      <c r="DJT53" s="90"/>
      <c r="DJV53" s="90"/>
      <c r="DJX53" s="90"/>
      <c r="DJZ53" s="90"/>
      <c r="DKB53" s="90"/>
      <c r="DKD53" s="90"/>
      <c r="DKF53" s="90"/>
      <c r="DKH53" s="90"/>
      <c r="DKJ53" s="90"/>
      <c r="DKL53" s="90"/>
      <c r="DKN53" s="90"/>
      <c r="DKP53" s="90"/>
      <c r="DKR53" s="90"/>
      <c r="DKT53" s="90"/>
      <c r="DKV53" s="90"/>
      <c r="DKX53" s="90"/>
      <c r="DKZ53" s="90"/>
      <c r="DLB53" s="90"/>
      <c r="DLD53" s="90"/>
      <c r="DLF53" s="90"/>
      <c r="DLH53" s="90"/>
      <c r="DLJ53" s="90"/>
      <c r="DLL53" s="90"/>
      <c r="DLN53" s="90"/>
      <c r="DLP53" s="90"/>
      <c r="DLR53" s="90"/>
      <c r="DLT53" s="90"/>
      <c r="DLV53" s="90"/>
      <c r="DLX53" s="90"/>
      <c r="DLZ53" s="90"/>
      <c r="DMB53" s="90"/>
      <c r="DMD53" s="90"/>
      <c r="DMF53" s="90"/>
      <c r="DMH53" s="90"/>
      <c r="DMJ53" s="90"/>
      <c r="DML53" s="90"/>
      <c r="DMN53" s="90"/>
      <c r="DMP53" s="90"/>
      <c r="DMR53" s="90"/>
      <c r="DMT53" s="90"/>
      <c r="DMV53" s="90"/>
      <c r="DMX53" s="90"/>
      <c r="DMZ53" s="90"/>
      <c r="DNB53" s="90"/>
      <c r="DND53" s="90"/>
      <c r="DNF53" s="90"/>
      <c r="DNH53" s="90"/>
      <c r="DNJ53" s="90"/>
      <c r="DNL53" s="90"/>
      <c r="DNN53" s="90"/>
      <c r="DNP53" s="90"/>
      <c r="DNR53" s="90"/>
      <c r="DNT53" s="90"/>
      <c r="DNV53" s="90"/>
      <c r="DNX53" s="90"/>
      <c r="DNZ53" s="90"/>
      <c r="DOB53" s="90"/>
      <c r="DOD53" s="90"/>
      <c r="DOF53" s="90"/>
      <c r="DOH53" s="90"/>
      <c r="DOJ53" s="90"/>
      <c r="DOL53" s="90"/>
      <c r="DON53" s="90"/>
      <c r="DOP53" s="90"/>
      <c r="DOR53" s="90"/>
      <c r="DOT53" s="90"/>
      <c r="DOV53" s="90"/>
      <c r="DOX53" s="90"/>
      <c r="DOZ53" s="90"/>
      <c r="DPB53" s="90"/>
      <c r="DPD53" s="90"/>
      <c r="DPF53" s="90"/>
      <c r="DPH53" s="90"/>
      <c r="DPJ53" s="90"/>
      <c r="DPL53" s="90"/>
      <c r="DPN53" s="90"/>
      <c r="DPP53" s="90"/>
      <c r="DPR53" s="90"/>
      <c r="DPT53" s="90"/>
      <c r="DPV53" s="90"/>
      <c r="DPX53" s="90"/>
      <c r="DPZ53" s="90"/>
      <c r="DQB53" s="90"/>
      <c r="DQD53" s="90"/>
      <c r="DQF53" s="90"/>
      <c r="DQH53" s="90"/>
      <c r="DQJ53" s="90"/>
      <c r="DQL53" s="90"/>
      <c r="DQN53" s="90"/>
      <c r="DQP53" s="90"/>
      <c r="DQR53" s="90"/>
      <c r="DQT53" s="90"/>
      <c r="DQV53" s="90"/>
      <c r="DQX53" s="90"/>
      <c r="DQZ53" s="90"/>
      <c r="DRB53" s="90"/>
      <c r="DRD53" s="90"/>
      <c r="DRF53" s="90"/>
      <c r="DRH53" s="90"/>
      <c r="DRJ53" s="90"/>
      <c r="DRL53" s="90"/>
      <c r="DRN53" s="90"/>
      <c r="DRP53" s="90"/>
      <c r="DRR53" s="90"/>
      <c r="DRT53" s="90"/>
      <c r="DRV53" s="90"/>
      <c r="DRX53" s="90"/>
      <c r="DRZ53" s="90"/>
      <c r="DSB53" s="90"/>
      <c r="DSD53" s="90"/>
      <c r="DSF53" s="90"/>
      <c r="DSH53" s="90"/>
      <c r="DSJ53" s="90"/>
      <c r="DSL53" s="90"/>
      <c r="DSN53" s="90"/>
      <c r="DSP53" s="90"/>
      <c r="DSR53" s="90"/>
      <c r="DST53" s="90"/>
      <c r="DSV53" s="90"/>
      <c r="DSX53" s="90"/>
      <c r="DSZ53" s="90"/>
      <c r="DTB53" s="90"/>
      <c r="DTD53" s="90"/>
      <c r="DTF53" s="90"/>
      <c r="DTH53" s="90"/>
      <c r="DTJ53" s="90"/>
      <c r="DTL53" s="90"/>
      <c r="DTN53" s="90"/>
      <c r="DTP53" s="90"/>
      <c r="DTR53" s="90"/>
      <c r="DTT53" s="90"/>
      <c r="DTV53" s="90"/>
      <c r="DTX53" s="90"/>
      <c r="DTZ53" s="90"/>
      <c r="DUB53" s="90"/>
      <c r="DUD53" s="90"/>
      <c r="DUF53" s="90"/>
      <c r="DUH53" s="90"/>
      <c r="DUJ53" s="90"/>
      <c r="DUL53" s="90"/>
      <c r="DUN53" s="90"/>
      <c r="DUP53" s="90"/>
      <c r="DUR53" s="90"/>
      <c r="DUT53" s="90"/>
      <c r="DUV53" s="90"/>
      <c r="DUX53" s="90"/>
      <c r="DUZ53" s="90"/>
      <c r="DVB53" s="90"/>
      <c r="DVD53" s="90"/>
      <c r="DVF53" s="90"/>
      <c r="DVH53" s="90"/>
      <c r="DVJ53" s="90"/>
      <c r="DVL53" s="90"/>
      <c r="DVN53" s="90"/>
      <c r="DVP53" s="90"/>
      <c r="DVR53" s="90"/>
      <c r="DVT53" s="90"/>
      <c r="DVV53" s="90"/>
      <c r="DVX53" s="90"/>
      <c r="DVZ53" s="90"/>
      <c r="DWB53" s="90"/>
      <c r="DWD53" s="90"/>
      <c r="DWF53" s="90"/>
      <c r="DWH53" s="90"/>
      <c r="DWJ53" s="90"/>
      <c r="DWL53" s="90"/>
      <c r="DWN53" s="90"/>
      <c r="DWP53" s="90"/>
      <c r="DWR53" s="90"/>
      <c r="DWT53" s="90"/>
      <c r="DWV53" s="90"/>
      <c r="DWX53" s="90"/>
      <c r="DWZ53" s="90"/>
      <c r="DXB53" s="90"/>
      <c r="DXD53" s="90"/>
      <c r="DXF53" s="90"/>
      <c r="DXH53" s="90"/>
      <c r="DXJ53" s="90"/>
      <c r="DXL53" s="90"/>
      <c r="DXN53" s="90"/>
      <c r="DXP53" s="90"/>
      <c r="DXR53" s="90"/>
      <c r="DXT53" s="90"/>
      <c r="DXV53" s="90"/>
      <c r="DXX53" s="90"/>
      <c r="DXZ53" s="90"/>
      <c r="DYB53" s="90"/>
      <c r="DYD53" s="90"/>
      <c r="DYF53" s="90"/>
      <c r="DYH53" s="90"/>
      <c r="DYJ53" s="90"/>
      <c r="DYL53" s="90"/>
      <c r="DYN53" s="90"/>
      <c r="DYP53" s="90"/>
      <c r="DYR53" s="90"/>
      <c r="DYT53" s="90"/>
      <c r="DYV53" s="90"/>
      <c r="DYX53" s="90"/>
      <c r="DYZ53" s="90"/>
      <c r="DZB53" s="90"/>
      <c r="DZD53" s="90"/>
      <c r="DZF53" s="90"/>
      <c r="DZH53" s="90"/>
      <c r="DZJ53" s="90"/>
      <c r="DZL53" s="90"/>
      <c r="DZN53" s="90"/>
      <c r="DZP53" s="90"/>
      <c r="DZR53" s="90"/>
      <c r="DZT53" s="90"/>
      <c r="DZV53" s="90"/>
      <c r="DZX53" s="90"/>
      <c r="DZZ53" s="90"/>
      <c r="EAB53" s="90"/>
      <c r="EAD53" s="90"/>
      <c r="EAF53" s="90"/>
      <c r="EAH53" s="90"/>
      <c r="EAJ53" s="90"/>
      <c r="EAL53" s="90"/>
      <c r="EAN53" s="90"/>
      <c r="EAP53" s="90"/>
      <c r="EAR53" s="90"/>
      <c r="EAT53" s="90"/>
      <c r="EAV53" s="90"/>
      <c r="EAX53" s="90"/>
      <c r="EAZ53" s="90"/>
      <c r="EBB53" s="90"/>
      <c r="EBD53" s="90"/>
      <c r="EBF53" s="90"/>
      <c r="EBH53" s="90"/>
      <c r="EBJ53" s="90"/>
      <c r="EBL53" s="90"/>
      <c r="EBN53" s="90"/>
      <c r="EBP53" s="90"/>
      <c r="EBR53" s="90"/>
      <c r="EBT53" s="90"/>
      <c r="EBV53" s="90"/>
      <c r="EBX53" s="90"/>
      <c r="EBZ53" s="90"/>
      <c r="ECB53" s="90"/>
      <c r="ECD53" s="90"/>
      <c r="ECF53" s="90"/>
      <c r="ECH53" s="90"/>
      <c r="ECJ53" s="90"/>
      <c r="ECL53" s="90"/>
      <c r="ECN53" s="90"/>
      <c r="ECP53" s="90"/>
      <c r="ECR53" s="90"/>
      <c r="ECT53" s="90"/>
      <c r="ECV53" s="90"/>
      <c r="ECX53" s="90"/>
      <c r="ECZ53" s="90"/>
      <c r="EDB53" s="90"/>
      <c r="EDD53" s="90"/>
      <c r="EDF53" s="90"/>
      <c r="EDH53" s="90"/>
      <c r="EDJ53" s="90"/>
      <c r="EDL53" s="90"/>
      <c r="EDN53" s="90"/>
      <c r="EDP53" s="90"/>
      <c r="EDR53" s="90"/>
      <c r="EDT53" s="90"/>
      <c r="EDV53" s="90"/>
      <c r="EDX53" s="90"/>
      <c r="EDZ53" s="90"/>
      <c r="EEB53" s="90"/>
      <c r="EED53" s="90"/>
      <c r="EEF53" s="90"/>
      <c r="EEH53" s="90"/>
      <c r="EEJ53" s="90"/>
      <c r="EEL53" s="90"/>
      <c r="EEN53" s="90"/>
      <c r="EEP53" s="90"/>
      <c r="EER53" s="90"/>
      <c r="EET53" s="90"/>
      <c r="EEV53" s="90"/>
      <c r="EEX53" s="90"/>
      <c r="EEZ53" s="90"/>
      <c r="EFB53" s="90"/>
      <c r="EFD53" s="90"/>
      <c r="EFF53" s="90"/>
      <c r="EFH53" s="90"/>
      <c r="EFJ53" s="90"/>
      <c r="EFL53" s="90"/>
      <c r="EFN53" s="90"/>
      <c r="EFP53" s="90"/>
      <c r="EFR53" s="90"/>
      <c r="EFT53" s="90"/>
      <c r="EFV53" s="90"/>
      <c r="EFX53" s="90"/>
      <c r="EFZ53" s="90"/>
      <c r="EGB53" s="90"/>
      <c r="EGD53" s="90"/>
      <c r="EGF53" s="90"/>
      <c r="EGH53" s="90"/>
      <c r="EGJ53" s="90"/>
      <c r="EGL53" s="90"/>
      <c r="EGN53" s="90"/>
      <c r="EGP53" s="90"/>
      <c r="EGR53" s="90"/>
      <c r="EGT53" s="90"/>
      <c r="EGV53" s="90"/>
      <c r="EGX53" s="90"/>
      <c r="EGZ53" s="90"/>
      <c r="EHB53" s="90"/>
      <c r="EHD53" s="90"/>
      <c r="EHF53" s="90"/>
      <c r="EHH53" s="90"/>
      <c r="EHJ53" s="90"/>
      <c r="EHL53" s="90"/>
      <c r="EHN53" s="90"/>
      <c r="EHP53" s="90"/>
      <c r="EHR53" s="90"/>
      <c r="EHT53" s="90"/>
      <c r="EHV53" s="90"/>
      <c r="EHX53" s="90"/>
      <c r="EHZ53" s="90"/>
      <c r="EIB53" s="90"/>
      <c r="EID53" s="90"/>
      <c r="EIF53" s="90"/>
      <c r="EIH53" s="90"/>
      <c r="EIJ53" s="90"/>
      <c r="EIL53" s="90"/>
      <c r="EIN53" s="90"/>
      <c r="EIP53" s="90"/>
      <c r="EIR53" s="90"/>
      <c r="EIT53" s="90"/>
      <c r="EIV53" s="90"/>
      <c r="EIX53" s="90"/>
      <c r="EIZ53" s="90"/>
      <c r="EJB53" s="90"/>
      <c r="EJD53" s="90"/>
      <c r="EJF53" s="90"/>
      <c r="EJH53" s="90"/>
      <c r="EJJ53" s="90"/>
      <c r="EJL53" s="90"/>
      <c r="EJN53" s="90"/>
      <c r="EJP53" s="90"/>
      <c r="EJR53" s="90"/>
      <c r="EJT53" s="90"/>
      <c r="EJV53" s="90"/>
      <c r="EJX53" s="90"/>
      <c r="EJZ53" s="90"/>
      <c r="EKB53" s="90"/>
      <c r="EKD53" s="90"/>
      <c r="EKF53" s="90"/>
      <c r="EKH53" s="90"/>
      <c r="EKJ53" s="90"/>
      <c r="EKL53" s="90"/>
      <c r="EKN53" s="90"/>
      <c r="EKP53" s="90"/>
      <c r="EKR53" s="90"/>
      <c r="EKT53" s="90"/>
      <c r="EKV53" s="90"/>
      <c r="EKX53" s="90"/>
      <c r="EKZ53" s="90"/>
      <c r="ELB53" s="90"/>
      <c r="ELD53" s="90"/>
      <c r="ELF53" s="90"/>
      <c r="ELH53" s="90"/>
      <c r="ELJ53" s="90"/>
      <c r="ELL53" s="90"/>
      <c r="ELN53" s="90"/>
      <c r="ELP53" s="90"/>
      <c r="ELR53" s="90"/>
      <c r="ELT53" s="90"/>
      <c r="ELV53" s="90"/>
      <c r="ELX53" s="90"/>
      <c r="ELZ53" s="90"/>
      <c r="EMB53" s="90"/>
      <c r="EMD53" s="90"/>
      <c r="EMF53" s="90"/>
      <c r="EMH53" s="90"/>
      <c r="EMJ53" s="90"/>
      <c r="EML53" s="90"/>
      <c r="EMN53" s="90"/>
      <c r="EMP53" s="90"/>
      <c r="EMR53" s="90"/>
      <c r="EMT53" s="90"/>
      <c r="EMV53" s="90"/>
      <c r="EMX53" s="90"/>
      <c r="EMZ53" s="90"/>
      <c r="ENB53" s="90"/>
      <c r="END53" s="90"/>
      <c r="ENF53" s="90"/>
      <c r="ENH53" s="90"/>
      <c r="ENJ53" s="90"/>
      <c r="ENL53" s="90"/>
      <c r="ENN53" s="90"/>
      <c r="ENP53" s="90"/>
      <c r="ENR53" s="90"/>
      <c r="ENT53" s="90"/>
      <c r="ENV53" s="90"/>
      <c r="ENX53" s="90"/>
      <c r="ENZ53" s="90"/>
      <c r="EOB53" s="90"/>
      <c r="EOD53" s="90"/>
      <c r="EOF53" s="90"/>
      <c r="EOH53" s="90"/>
      <c r="EOJ53" s="90"/>
      <c r="EOL53" s="90"/>
      <c r="EON53" s="90"/>
      <c r="EOP53" s="90"/>
      <c r="EOR53" s="90"/>
      <c r="EOT53" s="90"/>
      <c r="EOV53" s="90"/>
      <c r="EOX53" s="90"/>
      <c r="EOZ53" s="90"/>
      <c r="EPB53" s="90"/>
      <c r="EPD53" s="90"/>
      <c r="EPF53" s="90"/>
      <c r="EPH53" s="90"/>
      <c r="EPJ53" s="90"/>
      <c r="EPL53" s="90"/>
      <c r="EPN53" s="90"/>
      <c r="EPP53" s="90"/>
      <c r="EPR53" s="90"/>
      <c r="EPT53" s="90"/>
      <c r="EPV53" s="90"/>
      <c r="EPX53" s="90"/>
      <c r="EPZ53" s="90"/>
      <c r="EQB53" s="90"/>
      <c r="EQD53" s="90"/>
      <c r="EQF53" s="90"/>
      <c r="EQH53" s="90"/>
      <c r="EQJ53" s="90"/>
      <c r="EQL53" s="90"/>
      <c r="EQN53" s="90"/>
      <c r="EQP53" s="90"/>
      <c r="EQR53" s="90"/>
      <c r="EQT53" s="90"/>
      <c r="EQV53" s="90"/>
      <c r="EQX53" s="90"/>
      <c r="EQZ53" s="90"/>
      <c r="ERB53" s="90"/>
      <c r="ERD53" s="90"/>
      <c r="ERF53" s="90"/>
      <c r="ERH53" s="90"/>
      <c r="ERJ53" s="90"/>
      <c r="ERL53" s="90"/>
      <c r="ERN53" s="90"/>
      <c r="ERP53" s="90"/>
      <c r="ERR53" s="90"/>
      <c r="ERT53" s="90"/>
      <c r="ERV53" s="90"/>
      <c r="ERX53" s="90"/>
      <c r="ERZ53" s="90"/>
      <c r="ESB53" s="90"/>
      <c r="ESD53" s="90"/>
      <c r="ESF53" s="90"/>
      <c r="ESH53" s="90"/>
      <c r="ESJ53" s="90"/>
      <c r="ESL53" s="90"/>
      <c r="ESN53" s="90"/>
      <c r="ESP53" s="90"/>
      <c r="ESR53" s="90"/>
      <c r="EST53" s="90"/>
      <c r="ESV53" s="90"/>
      <c r="ESX53" s="90"/>
      <c r="ESZ53" s="90"/>
      <c r="ETB53" s="90"/>
      <c r="ETD53" s="90"/>
      <c r="ETF53" s="90"/>
      <c r="ETH53" s="90"/>
      <c r="ETJ53" s="90"/>
      <c r="ETL53" s="90"/>
      <c r="ETN53" s="90"/>
      <c r="ETP53" s="90"/>
      <c r="ETR53" s="90"/>
      <c r="ETT53" s="90"/>
      <c r="ETV53" s="90"/>
      <c r="ETX53" s="90"/>
      <c r="ETZ53" s="90"/>
      <c r="EUB53" s="90"/>
      <c r="EUD53" s="90"/>
      <c r="EUF53" s="90"/>
      <c r="EUH53" s="90"/>
      <c r="EUJ53" s="90"/>
      <c r="EUL53" s="90"/>
      <c r="EUN53" s="90"/>
      <c r="EUP53" s="90"/>
      <c r="EUR53" s="90"/>
      <c r="EUT53" s="90"/>
      <c r="EUV53" s="90"/>
      <c r="EUX53" s="90"/>
      <c r="EUZ53" s="90"/>
      <c r="EVB53" s="90"/>
      <c r="EVD53" s="90"/>
      <c r="EVF53" s="90"/>
      <c r="EVH53" s="90"/>
      <c r="EVJ53" s="90"/>
      <c r="EVL53" s="90"/>
      <c r="EVN53" s="90"/>
      <c r="EVP53" s="90"/>
      <c r="EVR53" s="90"/>
      <c r="EVT53" s="90"/>
      <c r="EVV53" s="90"/>
      <c r="EVX53" s="90"/>
      <c r="EVZ53" s="90"/>
      <c r="EWB53" s="90"/>
      <c r="EWD53" s="90"/>
      <c r="EWF53" s="90"/>
      <c r="EWH53" s="90"/>
      <c r="EWJ53" s="90"/>
      <c r="EWL53" s="90"/>
      <c r="EWN53" s="90"/>
      <c r="EWP53" s="90"/>
      <c r="EWR53" s="90"/>
      <c r="EWT53" s="90"/>
      <c r="EWV53" s="90"/>
      <c r="EWX53" s="90"/>
      <c r="EWZ53" s="90"/>
      <c r="EXB53" s="90"/>
      <c r="EXD53" s="90"/>
      <c r="EXF53" s="90"/>
      <c r="EXH53" s="90"/>
      <c r="EXJ53" s="90"/>
      <c r="EXL53" s="90"/>
      <c r="EXN53" s="90"/>
      <c r="EXP53" s="90"/>
      <c r="EXR53" s="90"/>
      <c r="EXT53" s="90"/>
      <c r="EXV53" s="90"/>
      <c r="EXX53" s="90"/>
      <c r="EXZ53" s="90"/>
      <c r="EYB53" s="90"/>
      <c r="EYD53" s="90"/>
      <c r="EYF53" s="90"/>
      <c r="EYH53" s="90"/>
      <c r="EYJ53" s="90"/>
      <c r="EYL53" s="90"/>
      <c r="EYN53" s="90"/>
      <c r="EYP53" s="90"/>
      <c r="EYR53" s="90"/>
      <c r="EYT53" s="90"/>
      <c r="EYV53" s="90"/>
      <c r="EYX53" s="90"/>
      <c r="EYZ53" s="90"/>
      <c r="EZB53" s="90"/>
      <c r="EZD53" s="90"/>
      <c r="EZF53" s="90"/>
      <c r="EZH53" s="90"/>
      <c r="EZJ53" s="90"/>
      <c r="EZL53" s="90"/>
      <c r="EZN53" s="90"/>
      <c r="EZP53" s="90"/>
      <c r="EZR53" s="90"/>
      <c r="EZT53" s="90"/>
      <c r="EZV53" s="90"/>
      <c r="EZX53" s="90"/>
      <c r="EZZ53" s="90"/>
      <c r="FAB53" s="90"/>
      <c r="FAD53" s="90"/>
      <c r="FAF53" s="90"/>
      <c r="FAH53" s="90"/>
      <c r="FAJ53" s="90"/>
      <c r="FAL53" s="90"/>
      <c r="FAN53" s="90"/>
      <c r="FAP53" s="90"/>
      <c r="FAR53" s="90"/>
      <c r="FAT53" s="90"/>
      <c r="FAV53" s="90"/>
      <c r="FAX53" s="90"/>
      <c r="FAZ53" s="90"/>
      <c r="FBB53" s="90"/>
      <c r="FBD53" s="90"/>
      <c r="FBF53" s="90"/>
      <c r="FBH53" s="90"/>
      <c r="FBJ53" s="90"/>
      <c r="FBL53" s="90"/>
      <c r="FBN53" s="90"/>
      <c r="FBP53" s="90"/>
      <c r="FBR53" s="90"/>
      <c r="FBT53" s="90"/>
      <c r="FBV53" s="90"/>
      <c r="FBX53" s="90"/>
      <c r="FBZ53" s="90"/>
      <c r="FCB53" s="90"/>
      <c r="FCD53" s="90"/>
      <c r="FCF53" s="90"/>
      <c r="FCH53" s="90"/>
      <c r="FCJ53" s="90"/>
      <c r="FCL53" s="90"/>
      <c r="FCN53" s="90"/>
      <c r="FCP53" s="90"/>
      <c r="FCR53" s="90"/>
      <c r="FCT53" s="90"/>
      <c r="FCV53" s="90"/>
      <c r="FCX53" s="90"/>
      <c r="FCZ53" s="90"/>
      <c r="FDB53" s="90"/>
      <c r="FDD53" s="90"/>
      <c r="FDF53" s="90"/>
      <c r="FDH53" s="90"/>
      <c r="FDJ53" s="90"/>
      <c r="FDL53" s="90"/>
      <c r="FDN53" s="90"/>
      <c r="FDP53" s="90"/>
      <c r="FDR53" s="90"/>
      <c r="FDT53" s="90"/>
      <c r="FDV53" s="90"/>
      <c r="FDX53" s="90"/>
      <c r="FDZ53" s="90"/>
      <c r="FEB53" s="90"/>
      <c r="FED53" s="90"/>
      <c r="FEF53" s="90"/>
      <c r="FEH53" s="90"/>
      <c r="FEJ53" s="90"/>
      <c r="FEL53" s="90"/>
      <c r="FEN53" s="90"/>
      <c r="FEP53" s="90"/>
      <c r="FER53" s="90"/>
      <c r="FET53" s="90"/>
      <c r="FEV53" s="90"/>
      <c r="FEX53" s="90"/>
      <c r="FEZ53" s="90"/>
      <c r="FFB53" s="90"/>
      <c r="FFD53" s="90"/>
      <c r="FFF53" s="90"/>
      <c r="FFH53" s="90"/>
      <c r="FFJ53" s="90"/>
      <c r="FFL53" s="90"/>
      <c r="FFN53" s="90"/>
      <c r="FFP53" s="90"/>
      <c r="FFR53" s="90"/>
      <c r="FFT53" s="90"/>
      <c r="FFV53" s="90"/>
      <c r="FFX53" s="90"/>
      <c r="FFZ53" s="90"/>
      <c r="FGB53" s="90"/>
      <c r="FGD53" s="90"/>
      <c r="FGF53" s="90"/>
      <c r="FGH53" s="90"/>
      <c r="FGJ53" s="90"/>
      <c r="FGL53" s="90"/>
      <c r="FGN53" s="90"/>
      <c r="FGP53" s="90"/>
      <c r="FGR53" s="90"/>
      <c r="FGT53" s="90"/>
      <c r="FGV53" s="90"/>
      <c r="FGX53" s="90"/>
      <c r="FGZ53" s="90"/>
      <c r="FHB53" s="90"/>
      <c r="FHD53" s="90"/>
      <c r="FHF53" s="90"/>
      <c r="FHH53" s="90"/>
      <c r="FHJ53" s="90"/>
      <c r="FHL53" s="90"/>
      <c r="FHN53" s="90"/>
      <c r="FHP53" s="90"/>
      <c r="FHR53" s="90"/>
      <c r="FHT53" s="90"/>
      <c r="FHV53" s="90"/>
      <c r="FHX53" s="90"/>
      <c r="FHZ53" s="90"/>
      <c r="FIB53" s="90"/>
      <c r="FID53" s="90"/>
      <c r="FIF53" s="90"/>
      <c r="FIH53" s="90"/>
      <c r="FIJ53" s="90"/>
      <c r="FIL53" s="90"/>
      <c r="FIN53" s="90"/>
      <c r="FIP53" s="90"/>
      <c r="FIR53" s="90"/>
      <c r="FIT53" s="90"/>
      <c r="FIV53" s="90"/>
      <c r="FIX53" s="90"/>
      <c r="FIZ53" s="90"/>
      <c r="FJB53" s="90"/>
      <c r="FJD53" s="90"/>
      <c r="FJF53" s="90"/>
      <c r="FJH53" s="90"/>
      <c r="FJJ53" s="90"/>
      <c r="FJL53" s="90"/>
      <c r="FJN53" s="90"/>
      <c r="FJP53" s="90"/>
      <c r="FJR53" s="90"/>
      <c r="FJT53" s="90"/>
      <c r="FJV53" s="90"/>
      <c r="FJX53" s="90"/>
      <c r="FJZ53" s="90"/>
      <c r="FKB53" s="90"/>
      <c r="FKD53" s="90"/>
      <c r="FKF53" s="90"/>
      <c r="FKH53" s="90"/>
      <c r="FKJ53" s="90"/>
      <c r="FKL53" s="90"/>
      <c r="FKN53" s="90"/>
      <c r="FKP53" s="90"/>
      <c r="FKR53" s="90"/>
      <c r="FKT53" s="90"/>
      <c r="FKV53" s="90"/>
      <c r="FKX53" s="90"/>
      <c r="FKZ53" s="90"/>
      <c r="FLB53" s="90"/>
      <c r="FLD53" s="90"/>
      <c r="FLF53" s="90"/>
      <c r="FLH53" s="90"/>
      <c r="FLJ53" s="90"/>
      <c r="FLL53" s="90"/>
      <c r="FLN53" s="90"/>
      <c r="FLP53" s="90"/>
      <c r="FLR53" s="90"/>
      <c r="FLT53" s="90"/>
      <c r="FLV53" s="90"/>
      <c r="FLX53" s="90"/>
      <c r="FLZ53" s="90"/>
      <c r="FMB53" s="90"/>
      <c r="FMD53" s="90"/>
      <c r="FMF53" s="90"/>
      <c r="FMH53" s="90"/>
      <c r="FMJ53" s="90"/>
      <c r="FML53" s="90"/>
      <c r="FMN53" s="90"/>
      <c r="FMP53" s="90"/>
      <c r="FMR53" s="90"/>
      <c r="FMT53" s="90"/>
      <c r="FMV53" s="90"/>
      <c r="FMX53" s="90"/>
      <c r="FMZ53" s="90"/>
      <c r="FNB53" s="90"/>
      <c r="FND53" s="90"/>
      <c r="FNF53" s="90"/>
      <c r="FNH53" s="90"/>
      <c r="FNJ53" s="90"/>
      <c r="FNL53" s="90"/>
      <c r="FNN53" s="90"/>
      <c r="FNP53" s="90"/>
      <c r="FNR53" s="90"/>
      <c r="FNT53" s="90"/>
      <c r="FNV53" s="90"/>
      <c r="FNX53" s="90"/>
      <c r="FNZ53" s="90"/>
      <c r="FOB53" s="90"/>
      <c r="FOD53" s="90"/>
      <c r="FOF53" s="90"/>
      <c r="FOH53" s="90"/>
      <c r="FOJ53" s="90"/>
      <c r="FOL53" s="90"/>
      <c r="FON53" s="90"/>
      <c r="FOP53" s="90"/>
      <c r="FOR53" s="90"/>
      <c r="FOT53" s="90"/>
      <c r="FOV53" s="90"/>
      <c r="FOX53" s="90"/>
      <c r="FOZ53" s="90"/>
      <c r="FPB53" s="90"/>
      <c r="FPD53" s="90"/>
      <c r="FPF53" s="90"/>
      <c r="FPH53" s="90"/>
      <c r="FPJ53" s="90"/>
      <c r="FPL53" s="90"/>
      <c r="FPN53" s="90"/>
      <c r="FPP53" s="90"/>
      <c r="FPR53" s="90"/>
      <c r="FPT53" s="90"/>
      <c r="FPV53" s="90"/>
      <c r="FPX53" s="90"/>
      <c r="FPZ53" s="90"/>
      <c r="FQB53" s="90"/>
      <c r="FQD53" s="90"/>
      <c r="FQF53" s="90"/>
      <c r="FQH53" s="90"/>
      <c r="FQJ53" s="90"/>
      <c r="FQL53" s="90"/>
      <c r="FQN53" s="90"/>
      <c r="FQP53" s="90"/>
      <c r="FQR53" s="90"/>
      <c r="FQT53" s="90"/>
      <c r="FQV53" s="90"/>
      <c r="FQX53" s="90"/>
      <c r="FQZ53" s="90"/>
      <c r="FRB53" s="90"/>
      <c r="FRD53" s="90"/>
      <c r="FRF53" s="90"/>
      <c r="FRH53" s="90"/>
      <c r="FRJ53" s="90"/>
      <c r="FRL53" s="90"/>
      <c r="FRN53" s="90"/>
      <c r="FRP53" s="90"/>
      <c r="FRR53" s="90"/>
      <c r="FRT53" s="90"/>
      <c r="FRV53" s="90"/>
      <c r="FRX53" s="90"/>
      <c r="FRZ53" s="90"/>
      <c r="FSB53" s="90"/>
      <c r="FSD53" s="90"/>
      <c r="FSF53" s="90"/>
      <c r="FSH53" s="90"/>
      <c r="FSJ53" s="90"/>
      <c r="FSL53" s="90"/>
      <c r="FSN53" s="90"/>
      <c r="FSP53" s="90"/>
      <c r="FSR53" s="90"/>
      <c r="FST53" s="90"/>
      <c r="FSV53" s="90"/>
      <c r="FSX53" s="90"/>
      <c r="FSZ53" s="90"/>
      <c r="FTB53" s="90"/>
      <c r="FTD53" s="90"/>
      <c r="FTF53" s="90"/>
      <c r="FTH53" s="90"/>
      <c r="FTJ53" s="90"/>
      <c r="FTL53" s="90"/>
      <c r="FTN53" s="90"/>
      <c r="FTP53" s="90"/>
      <c r="FTR53" s="90"/>
      <c r="FTT53" s="90"/>
      <c r="FTV53" s="90"/>
      <c r="FTX53" s="90"/>
      <c r="FTZ53" s="90"/>
      <c r="FUB53" s="90"/>
      <c r="FUD53" s="90"/>
      <c r="FUF53" s="90"/>
      <c r="FUH53" s="90"/>
      <c r="FUJ53" s="90"/>
      <c r="FUL53" s="90"/>
      <c r="FUN53" s="90"/>
      <c r="FUP53" s="90"/>
      <c r="FUR53" s="90"/>
      <c r="FUT53" s="90"/>
      <c r="FUV53" s="90"/>
      <c r="FUX53" s="90"/>
      <c r="FUZ53" s="90"/>
      <c r="FVB53" s="90"/>
      <c r="FVD53" s="90"/>
      <c r="FVF53" s="90"/>
      <c r="FVH53" s="90"/>
      <c r="FVJ53" s="90"/>
      <c r="FVL53" s="90"/>
      <c r="FVN53" s="90"/>
      <c r="FVP53" s="90"/>
      <c r="FVR53" s="90"/>
      <c r="FVT53" s="90"/>
      <c r="FVV53" s="90"/>
      <c r="FVX53" s="90"/>
      <c r="FVZ53" s="90"/>
      <c r="FWB53" s="90"/>
      <c r="FWD53" s="90"/>
      <c r="FWF53" s="90"/>
      <c r="FWH53" s="90"/>
      <c r="FWJ53" s="90"/>
      <c r="FWL53" s="90"/>
      <c r="FWN53" s="90"/>
      <c r="FWP53" s="90"/>
      <c r="FWR53" s="90"/>
      <c r="FWT53" s="90"/>
      <c r="FWV53" s="90"/>
      <c r="FWX53" s="90"/>
      <c r="FWZ53" s="90"/>
      <c r="FXB53" s="90"/>
      <c r="FXD53" s="90"/>
      <c r="FXF53" s="90"/>
      <c r="FXH53" s="90"/>
      <c r="FXJ53" s="90"/>
      <c r="FXL53" s="90"/>
      <c r="FXN53" s="90"/>
      <c r="FXP53" s="90"/>
      <c r="FXR53" s="90"/>
      <c r="FXT53" s="90"/>
      <c r="FXV53" s="90"/>
      <c r="FXX53" s="90"/>
      <c r="FXZ53" s="90"/>
      <c r="FYB53" s="90"/>
      <c r="FYD53" s="90"/>
      <c r="FYF53" s="90"/>
      <c r="FYH53" s="90"/>
      <c r="FYJ53" s="90"/>
      <c r="FYL53" s="90"/>
      <c r="FYN53" s="90"/>
      <c r="FYP53" s="90"/>
      <c r="FYR53" s="90"/>
      <c r="FYT53" s="90"/>
      <c r="FYV53" s="90"/>
      <c r="FYX53" s="90"/>
      <c r="FYZ53" s="90"/>
      <c r="FZB53" s="90"/>
      <c r="FZD53" s="90"/>
      <c r="FZF53" s="90"/>
      <c r="FZH53" s="90"/>
      <c r="FZJ53" s="90"/>
      <c r="FZL53" s="90"/>
      <c r="FZN53" s="90"/>
      <c r="FZP53" s="90"/>
      <c r="FZR53" s="90"/>
      <c r="FZT53" s="90"/>
      <c r="FZV53" s="90"/>
      <c r="FZX53" s="90"/>
      <c r="FZZ53" s="90"/>
      <c r="GAB53" s="90"/>
      <c r="GAD53" s="90"/>
      <c r="GAF53" s="90"/>
      <c r="GAH53" s="90"/>
      <c r="GAJ53" s="90"/>
      <c r="GAL53" s="90"/>
      <c r="GAN53" s="90"/>
      <c r="GAP53" s="90"/>
      <c r="GAR53" s="90"/>
      <c r="GAT53" s="90"/>
      <c r="GAV53" s="90"/>
      <c r="GAX53" s="90"/>
      <c r="GAZ53" s="90"/>
      <c r="GBB53" s="90"/>
      <c r="GBD53" s="90"/>
      <c r="GBF53" s="90"/>
      <c r="GBH53" s="90"/>
      <c r="GBJ53" s="90"/>
      <c r="GBL53" s="90"/>
      <c r="GBN53" s="90"/>
      <c r="GBP53" s="90"/>
      <c r="GBR53" s="90"/>
      <c r="GBT53" s="90"/>
      <c r="GBV53" s="90"/>
      <c r="GBX53" s="90"/>
      <c r="GBZ53" s="90"/>
      <c r="GCB53" s="90"/>
      <c r="GCD53" s="90"/>
      <c r="GCF53" s="90"/>
      <c r="GCH53" s="90"/>
      <c r="GCJ53" s="90"/>
      <c r="GCL53" s="90"/>
      <c r="GCN53" s="90"/>
      <c r="GCP53" s="90"/>
      <c r="GCR53" s="90"/>
      <c r="GCT53" s="90"/>
      <c r="GCV53" s="90"/>
      <c r="GCX53" s="90"/>
      <c r="GCZ53" s="90"/>
      <c r="GDB53" s="90"/>
      <c r="GDD53" s="90"/>
      <c r="GDF53" s="90"/>
      <c r="GDH53" s="90"/>
      <c r="GDJ53" s="90"/>
      <c r="GDL53" s="90"/>
      <c r="GDN53" s="90"/>
      <c r="GDP53" s="90"/>
      <c r="GDR53" s="90"/>
      <c r="GDT53" s="90"/>
      <c r="GDV53" s="90"/>
      <c r="GDX53" s="90"/>
      <c r="GDZ53" s="90"/>
      <c r="GEB53" s="90"/>
      <c r="GED53" s="90"/>
      <c r="GEF53" s="90"/>
      <c r="GEH53" s="90"/>
      <c r="GEJ53" s="90"/>
      <c r="GEL53" s="90"/>
      <c r="GEN53" s="90"/>
      <c r="GEP53" s="90"/>
      <c r="GER53" s="90"/>
      <c r="GET53" s="90"/>
      <c r="GEV53" s="90"/>
      <c r="GEX53" s="90"/>
      <c r="GEZ53" s="90"/>
      <c r="GFB53" s="90"/>
      <c r="GFD53" s="90"/>
      <c r="GFF53" s="90"/>
      <c r="GFH53" s="90"/>
      <c r="GFJ53" s="90"/>
      <c r="GFL53" s="90"/>
      <c r="GFN53" s="90"/>
      <c r="GFP53" s="90"/>
      <c r="GFR53" s="90"/>
      <c r="GFT53" s="90"/>
      <c r="GFV53" s="90"/>
      <c r="GFX53" s="90"/>
      <c r="GFZ53" s="90"/>
      <c r="GGB53" s="90"/>
      <c r="GGD53" s="90"/>
      <c r="GGF53" s="90"/>
      <c r="GGH53" s="90"/>
      <c r="GGJ53" s="90"/>
      <c r="GGL53" s="90"/>
      <c r="GGN53" s="90"/>
      <c r="GGP53" s="90"/>
      <c r="GGR53" s="90"/>
      <c r="GGT53" s="90"/>
      <c r="GGV53" s="90"/>
      <c r="GGX53" s="90"/>
      <c r="GGZ53" s="90"/>
      <c r="GHB53" s="90"/>
      <c r="GHD53" s="90"/>
      <c r="GHF53" s="90"/>
      <c r="GHH53" s="90"/>
      <c r="GHJ53" s="90"/>
      <c r="GHL53" s="90"/>
      <c r="GHN53" s="90"/>
      <c r="GHP53" s="90"/>
      <c r="GHR53" s="90"/>
      <c r="GHT53" s="90"/>
      <c r="GHV53" s="90"/>
      <c r="GHX53" s="90"/>
      <c r="GHZ53" s="90"/>
      <c r="GIB53" s="90"/>
      <c r="GID53" s="90"/>
      <c r="GIF53" s="90"/>
      <c r="GIH53" s="90"/>
      <c r="GIJ53" s="90"/>
      <c r="GIL53" s="90"/>
      <c r="GIN53" s="90"/>
      <c r="GIP53" s="90"/>
      <c r="GIR53" s="90"/>
      <c r="GIT53" s="90"/>
      <c r="GIV53" s="90"/>
      <c r="GIX53" s="90"/>
      <c r="GIZ53" s="90"/>
      <c r="GJB53" s="90"/>
      <c r="GJD53" s="90"/>
      <c r="GJF53" s="90"/>
      <c r="GJH53" s="90"/>
      <c r="GJJ53" s="90"/>
      <c r="GJL53" s="90"/>
      <c r="GJN53" s="90"/>
      <c r="GJP53" s="90"/>
      <c r="GJR53" s="90"/>
      <c r="GJT53" s="90"/>
      <c r="GJV53" s="90"/>
      <c r="GJX53" s="90"/>
      <c r="GJZ53" s="90"/>
      <c r="GKB53" s="90"/>
      <c r="GKD53" s="90"/>
      <c r="GKF53" s="90"/>
      <c r="GKH53" s="90"/>
      <c r="GKJ53" s="90"/>
      <c r="GKL53" s="90"/>
      <c r="GKN53" s="90"/>
      <c r="GKP53" s="90"/>
      <c r="GKR53" s="90"/>
      <c r="GKT53" s="90"/>
      <c r="GKV53" s="90"/>
      <c r="GKX53" s="90"/>
      <c r="GKZ53" s="90"/>
      <c r="GLB53" s="90"/>
      <c r="GLD53" s="90"/>
      <c r="GLF53" s="90"/>
      <c r="GLH53" s="90"/>
      <c r="GLJ53" s="90"/>
      <c r="GLL53" s="90"/>
      <c r="GLN53" s="90"/>
      <c r="GLP53" s="90"/>
      <c r="GLR53" s="90"/>
      <c r="GLT53" s="90"/>
      <c r="GLV53" s="90"/>
      <c r="GLX53" s="90"/>
      <c r="GLZ53" s="90"/>
      <c r="GMB53" s="90"/>
      <c r="GMD53" s="90"/>
      <c r="GMF53" s="90"/>
      <c r="GMH53" s="90"/>
      <c r="GMJ53" s="90"/>
      <c r="GML53" s="90"/>
      <c r="GMN53" s="90"/>
      <c r="GMP53" s="90"/>
      <c r="GMR53" s="90"/>
      <c r="GMT53" s="90"/>
      <c r="GMV53" s="90"/>
      <c r="GMX53" s="90"/>
      <c r="GMZ53" s="90"/>
      <c r="GNB53" s="90"/>
      <c r="GND53" s="90"/>
      <c r="GNF53" s="90"/>
      <c r="GNH53" s="90"/>
      <c r="GNJ53" s="90"/>
      <c r="GNL53" s="90"/>
      <c r="GNN53" s="90"/>
      <c r="GNP53" s="90"/>
      <c r="GNR53" s="90"/>
      <c r="GNT53" s="90"/>
      <c r="GNV53" s="90"/>
      <c r="GNX53" s="90"/>
      <c r="GNZ53" s="90"/>
      <c r="GOB53" s="90"/>
      <c r="GOD53" s="90"/>
      <c r="GOF53" s="90"/>
      <c r="GOH53" s="90"/>
      <c r="GOJ53" s="90"/>
      <c r="GOL53" s="90"/>
      <c r="GON53" s="90"/>
      <c r="GOP53" s="90"/>
      <c r="GOR53" s="90"/>
      <c r="GOT53" s="90"/>
      <c r="GOV53" s="90"/>
      <c r="GOX53" s="90"/>
      <c r="GOZ53" s="90"/>
      <c r="GPB53" s="90"/>
      <c r="GPD53" s="90"/>
      <c r="GPF53" s="90"/>
      <c r="GPH53" s="90"/>
      <c r="GPJ53" s="90"/>
      <c r="GPL53" s="90"/>
      <c r="GPN53" s="90"/>
      <c r="GPP53" s="90"/>
      <c r="GPR53" s="90"/>
      <c r="GPT53" s="90"/>
      <c r="GPV53" s="90"/>
      <c r="GPX53" s="90"/>
      <c r="GPZ53" s="90"/>
      <c r="GQB53" s="90"/>
      <c r="GQD53" s="90"/>
      <c r="GQF53" s="90"/>
      <c r="GQH53" s="90"/>
      <c r="GQJ53" s="90"/>
      <c r="GQL53" s="90"/>
      <c r="GQN53" s="90"/>
      <c r="GQP53" s="90"/>
      <c r="GQR53" s="90"/>
      <c r="GQT53" s="90"/>
      <c r="GQV53" s="90"/>
      <c r="GQX53" s="90"/>
      <c r="GQZ53" s="90"/>
      <c r="GRB53" s="90"/>
      <c r="GRD53" s="90"/>
      <c r="GRF53" s="90"/>
      <c r="GRH53" s="90"/>
      <c r="GRJ53" s="90"/>
      <c r="GRL53" s="90"/>
      <c r="GRN53" s="90"/>
      <c r="GRP53" s="90"/>
      <c r="GRR53" s="90"/>
      <c r="GRT53" s="90"/>
      <c r="GRV53" s="90"/>
      <c r="GRX53" s="90"/>
      <c r="GRZ53" s="90"/>
      <c r="GSB53" s="90"/>
      <c r="GSD53" s="90"/>
      <c r="GSF53" s="90"/>
      <c r="GSH53" s="90"/>
      <c r="GSJ53" s="90"/>
      <c r="GSL53" s="90"/>
      <c r="GSN53" s="90"/>
      <c r="GSP53" s="90"/>
      <c r="GSR53" s="90"/>
      <c r="GST53" s="90"/>
      <c r="GSV53" s="90"/>
      <c r="GSX53" s="90"/>
      <c r="GSZ53" s="90"/>
      <c r="GTB53" s="90"/>
      <c r="GTD53" s="90"/>
      <c r="GTF53" s="90"/>
      <c r="GTH53" s="90"/>
      <c r="GTJ53" s="90"/>
      <c r="GTL53" s="90"/>
      <c r="GTN53" s="90"/>
      <c r="GTP53" s="90"/>
      <c r="GTR53" s="90"/>
      <c r="GTT53" s="90"/>
      <c r="GTV53" s="90"/>
      <c r="GTX53" s="90"/>
      <c r="GTZ53" s="90"/>
      <c r="GUB53" s="90"/>
      <c r="GUD53" s="90"/>
      <c r="GUF53" s="90"/>
      <c r="GUH53" s="90"/>
      <c r="GUJ53" s="90"/>
      <c r="GUL53" s="90"/>
      <c r="GUN53" s="90"/>
      <c r="GUP53" s="90"/>
      <c r="GUR53" s="90"/>
      <c r="GUT53" s="90"/>
      <c r="GUV53" s="90"/>
      <c r="GUX53" s="90"/>
      <c r="GUZ53" s="90"/>
      <c r="GVB53" s="90"/>
      <c r="GVD53" s="90"/>
      <c r="GVF53" s="90"/>
      <c r="GVH53" s="90"/>
      <c r="GVJ53" s="90"/>
      <c r="GVL53" s="90"/>
      <c r="GVN53" s="90"/>
      <c r="GVP53" s="90"/>
      <c r="GVR53" s="90"/>
      <c r="GVT53" s="90"/>
      <c r="GVV53" s="90"/>
      <c r="GVX53" s="90"/>
      <c r="GVZ53" s="90"/>
      <c r="GWB53" s="90"/>
      <c r="GWD53" s="90"/>
      <c r="GWF53" s="90"/>
      <c r="GWH53" s="90"/>
      <c r="GWJ53" s="90"/>
      <c r="GWL53" s="90"/>
      <c r="GWN53" s="90"/>
      <c r="GWP53" s="90"/>
      <c r="GWR53" s="90"/>
      <c r="GWT53" s="90"/>
      <c r="GWV53" s="90"/>
      <c r="GWX53" s="90"/>
      <c r="GWZ53" s="90"/>
      <c r="GXB53" s="90"/>
      <c r="GXD53" s="90"/>
      <c r="GXF53" s="90"/>
      <c r="GXH53" s="90"/>
      <c r="GXJ53" s="90"/>
      <c r="GXL53" s="90"/>
      <c r="GXN53" s="90"/>
      <c r="GXP53" s="90"/>
      <c r="GXR53" s="90"/>
      <c r="GXT53" s="90"/>
      <c r="GXV53" s="90"/>
      <c r="GXX53" s="90"/>
      <c r="GXZ53" s="90"/>
      <c r="GYB53" s="90"/>
      <c r="GYD53" s="90"/>
      <c r="GYF53" s="90"/>
      <c r="GYH53" s="90"/>
      <c r="GYJ53" s="90"/>
      <c r="GYL53" s="90"/>
      <c r="GYN53" s="90"/>
      <c r="GYP53" s="90"/>
      <c r="GYR53" s="90"/>
      <c r="GYT53" s="90"/>
      <c r="GYV53" s="90"/>
      <c r="GYX53" s="90"/>
      <c r="GYZ53" s="90"/>
      <c r="GZB53" s="90"/>
      <c r="GZD53" s="90"/>
      <c r="GZF53" s="90"/>
      <c r="GZH53" s="90"/>
      <c r="GZJ53" s="90"/>
      <c r="GZL53" s="90"/>
      <c r="GZN53" s="90"/>
      <c r="GZP53" s="90"/>
      <c r="GZR53" s="90"/>
      <c r="GZT53" s="90"/>
      <c r="GZV53" s="90"/>
      <c r="GZX53" s="90"/>
      <c r="GZZ53" s="90"/>
      <c r="HAB53" s="90"/>
      <c r="HAD53" s="90"/>
      <c r="HAF53" s="90"/>
      <c r="HAH53" s="90"/>
      <c r="HAJ53" s="90"/>
      <c r="HAL53" s="90"/>
      <c r="HAN53" s="90"/>
      <c r="HAP53" s="90"/>
      <c r="HAR53" s="90"/>
      <c r="HAT53" s="90"/>
      <c r="HAV53" s="90"/>
      <c r="HAX53" s="90"/>
      <c r="HAZ53" s="90"/>
      <c r="HBB53" s="90"/>
      <c r="HBD53" s="90"/>
      <c r="HBF53" s="90"/>
      <c r="HBH53" s="90"/>
      <c r="HBJ53" s="90"/>
      <c r="HBL53" s="90"/>
      <c r="HBN53" s="90"/>
      <c r="HBP53" s="90"/>
      <c r="HBR53" s="90"/>
      <c r="HBT53" s="90"/>
      <c r="HBV53" s="90"/>
      <c r="HBX53" s="90"/>
      <c r="HBZ53" s="90"/>
      <c r="HCB53" s="90"/>
      <c r="HCD53" s="90"/>
      <c r="HCF53" s="90"/>
      <c r="HCH53" s="90"/>
      <c r="HCJ53" s="90"/>
      <c r="HCL53" s="90"/>
      <c r="HCN53" s="90"/>
      <c r="HCP53" s="90"/>
      <c r="HCR53" s="90"/>
      <c r="HCT53" s="90"/>
      <c r="HCV53" s="90"/>
      <c r="HCX53" s="90"/>
      <c r="HCZ53" s="90"/>
      <c r="HDB53" s="90"/>
      <c r="HDD53" s="90"/>
      <c r="HDF53" s="90"/>
      <c r="HDH53" s="90"/>
      <c r="HDJ53" s="90"/>
      <c r="HDL53" s="90"/>
      <c r="HDN53" s="90"/>
      <c r="HDP53" s="90"/>
      <c r="HDR53" s="90"/>
      <c r="HDT53" s="90"/>
      <c r="HDV53" s="90"/>
      <c r="HDX53" s="90"/>
      <c r="HDZ53" s="90"/>
      <c r="HEB53" s="90"/>
      <c r="HED53" s="90"/>
      <c r="HEF53" s="90"/>
      <c r="HEH53" s="90"/>
      <c r="HEJ53" s="90"/>
      <c r="HEL53" s="90"/>
      <c r="HEN53" s="90"/>
      <c r="HEP53" s="90"/>
      <c r="HER53" s="90"/>
      <c r="HET53" s="90"/>
      <c r="HEV53" s="90"/>
      <c r="HEX53" s="90"/>
      <c r="HEZ53" s="90"/>
      <c r="HFB53" s="90"/>
      <c r="HFD53" s="90"/>
      <c r="HFF53" s="90"/>
      <c r="HFH53" s="90"/>
      <c r="HFJ53" s="90"/>
      <c r="HFL53" s="90"/>
      <c r="HFN53" s="90"/>
      <c r="HFP53" s="90"/>
      <c r="HFR53" s="90"/>
      <c r="HFT53" s="90"/>
      <c r="HFV53" s="90"/>
      <c r="HFX53" s="90"/>
      <c r="HFZ53" s="90"/>
      <c r="HGB53" s="90"/>
      <c r="HGD53" s="90"/>
      <c r="HGF53" s="90"/>
      <c r="HGH53" s="90"/>
      <c r="HGJ53" s="90"/>
      <c r="HGL53" s="90"/>
      <c r="HGN53" s="90"/>
      <c r="HGP53" s="90"/>
      <c r="HGR53" s="90"/>
      <c r="HGT53" s="90"/>
      <c r="HGV53" s="90"/>
      <c r="HGX53" s="90"/>
      <c r="HGZ53" s="90"/>
      <c r="HHB53" s="90"/>
      <c r="HHD53" s="90"/>
      <c r="HHF53" s="90"/>
      <c r="HHH53" s="90"/>
      <c r="HHJ53" s="90"/>
      <c r="HHL53" s="90"/>
      <c r="HHN53" s="90"/>
      <c r="HHP53" s="90"/>
      <c r="HHR53" s="90"/>
      <c r="HHT53" s="90"/>
      <c r="HHV53" s="90"/>
      <c r="HHX53" s="90"/>
      <c r="HHZ53" s="90"/>
      <c r="HIB53" s="90"/>
      <c r="HID53" s="90"/>
      <c r="HIF53" s="90"/>
      <c r="HIH53" s="90"/>
      <c r="HIJ53" s="90"/>
      <c r="HIL53" s="90"/>
      <c r="HIN53" s="90"/>
      <c r="HIP53" s="90"/>
      <c r="HIR53" s="90"/>
      <c r="HIT53" s="90"/>
      <c r="HIV53" s="90"/>
      <c r="HIX53" s="90"/>
      <c r="HIZ53" s="90"/>
      <c r="HJB53" s="90"/>
      <c r="HJD53" s="90"/>
      <c r="HJF53" s="90"/>
      <c r="HJH53" s="90"/>
      <c r="HJJ53" s="90"/>
      <c r="HJL53" s="90"/>
      <c r="HJN53" s="90"/>
      <c r="HJP53" s="90"/>
      <c r="HJR53" s="90"/>
      <c r="HJT53" s="90"/>
      <c r="HJV53" s="90"/>
      <c r="HJX53" s="90"/>
      <c r="HJZ53" s="90"/>
      <c r="HKB53" s="90"/>
      <c r="HKD53" s="90"/>
      <c r="HKF53" s="90"/>
      <c r="HKH53" s="90"/>
      <c r="HKJ53" s="90"/>
      <c r="HKL53" s="90"/>
      <c r="HKN53" s="90"/>
      <c r="HKP53" s="90"/>
      <c r="HKR53" s="90"/>
      <c r="HKT53" s="90"/>
      <c r="HKV53" s="90"/>
      <c r="HKX53" s="90"/>
      <c r="HKZ53" s="90"/>
      <c r="HLB53" s="90"/>
      <c r="HLD53" s="90"/>
      <c r="HLF53" s="90"/>
      <c r="HLH53" s="90"/>
      <c r="HLJ53" s="90"/>
      <c r="HLL53" s="90"/>
      <c r="HLN53" s="90"/>
      <c r="HLP53" s="90"/>
      <c r="HLR53" s="90"/>
      <c r="HLT53" s="90"/>
      <c r="HLV53" s="90"/>
      <c r="HLX53" s="90"/>
      <c r="HLZ53" s="90"/>
      <c r="HMB53" s="90"/>
      <c r="HMD53" s="90"/>
      <c r="HMF53" s="90"/>
      <c r="HMH53" s="90"/>
      <c r="HMJ53" s="90"/>
      <c r="HML53" s="90"/>
      <c r="HMN53" s="90"/>
      <c r="HMP53" s="90"/>
      <c r="HMR53" s="90"/>
      <c r="HMT53" s="90"/>
      <c r="HMV53" s="90"/>
      <c r="HMX53" s="90"/>
      <c r="HMZ53" s="90"/>
      <c r="HNB53" s="90"/>
      <c r="HND53" s="90"/>
      <c r="HNF53" s="90"/>
      <c r="HNH53" s="90"/>
      <c r="HNJ53" s="90"/>
      <c r="HNL53" s="90"/>
      <c r="HNN53" s="90"/>
      <c r="HNP53" s="90"/>
      <c r="HNR53" s="90"/>
      <c r="HNT53" s="90"/>
      <c r="HNV53" s="90"/>
      <c r="HNX53" s="90"/>
      <c r="HNZ53" s="90"/>
      <c r="HOB53" s="90"/>
      <c r="HOD53" s="90"/>
      <c r="HOF53" s="90"/>
      <c r="HOH53" s="90"/>
      <c r="HOJ53" s="90"/>
      <c r="HOL53" s="90"/>
      <c r="HON53" s="90"/>
      <c r="HOP53" s="90"/>
      <c r="HOR53" s="90"/>
      <c r="HOT53" s="90"/>
      <c r="HOV53" s="90"/>
      <c r="HOX53" s="90"/>
      <c r="HOZ53" s="90"/>
      <c r="HPB53" s="90"/>
      <c r="HPD53" s="90"/>
      <c r="HPF53" s="90"/>
      <c r="HPH53" s="90"/>
      <c r="HPJ53" s="90"/>
      <c r="HPL53" s="90"/>
      <c r="HPN53" s="90"/>
      <c r="HPP53" s="90"/>
      <c r="HPR53" s="90"/>
      <c r="HPT53" s="90"/>
      <c r="HPV53" s="90"/>
      <c r="HPX53" s="90"/>
      <c r="HPZ53" s="90"/>
      <c r="HQB53" s="90"/>
      <c r="HQD53" s="90"/>
      <c r="HQF53" s="90"/>
      <c r="HQH53" s="90"/>
      <c r="HQJ53" s="90"/>
      <c r="HQL53" s="90"/>
      <c r="HQN53" s="90"/>
      <c r="HQP53" s="90"/>
      <c r="HQR53" s="90"/>
      <c r="HQT53" s="90"/>
      <c r="HQV53" s="90"/>
      <c r="HQX53" s="90"/>
      <c r="HQZ53" s="90"/>
      <c r="HRB53" s="90"/>
      <c r="HRD53" s="90"/>
      <c r="HRF53" s="90"/>
      <c r="HRH53" s="90"/>
      <c r="HRJ53" s="90"/>
      <c r="HRL53" s="90"/>
      <c r="HRN53" s="90"/>
      <c r="HRP53" s="90"/>
      <c r="HRR53" s="90"/>
      <c r="HRT53" s="90"/>
      <c r="HRV53" s="90"/>
      <c r="HRX53" s="90"/>
      <c r="HRZ53" s="90"/>
      <c r="HSB53" s="90"/>
      <c r="HSD53" s="90"/>
      <c r="HSF53" s="90"/>
      <c r="HSH53" s="90"/>
      <c r="HSJ53" s="90"/>
      <c r="HSL53" s="90"/>
      <c r="HSN53" s="90"/>
      <c r="HSP53" s="90"/>
      <c r="HSR53" s="90"/>
      <c r="HST53" s="90"/>
      <c r="HSV53" s="90"/>
      <c r="HSX53" s="90"/>
      <c r="HSZ53" s="90"/>
      <c r="HTB53" s="90"/>
      <c r="HTD53" s="90"/>
      <c r="HTF53" s="90"/>
      <c r="HTH53" s="90"/>
      <c r="HTJ53" s="90"/>
      <c r="HTL53" s="90"/>
      <c r="HTN53" s="90"/>
      <c r="HTP53" s="90"/>
      <c r="HTR53" s="90"/>
      <c r="HTT53" s="90"/>
      <c r="HTV53" s="90"/>
      <c r="HTX53" s="90"/>
      <c r="HTZ53" s="90"/>
      <c r="HUB53" s="90"/>
      <c r="HUD53" s="90"/>
      <c r="HUF53" s="90"/>
      <c r="HUH53" s="90"/>
      <c r="HUJ53" s="90"/>
      <c r="HUL53" s="90"/>
      <c r="HUN53" s="90"/>
      <c r="HUP53" s="90"/>
      <c r="HUR53" s="90"/>
      <c r="HUT53" s="90"/>
      <c r="HUV53" s="90"/>
      <c r="HUX53" s="90"/>
      <c r="HUZ53" s="90"/>
      <c r="HVB53" s="90"/>
      <c r="HVD53" s="90"/>
      <c r="HVF53" s="90"/>
      <c r="HVH53" s="90"/>
      <c r="HVJ53" s="90"/>
      <c r="HVL53" s="90"/>
      <c r="HVN53" s="90"/>
      <c r="HVP53" s="90"/>
      <c r="HVR53" s="90"/>
      <c r="HVT53" s="90"/>
      <c r="HVV53" s="90"/>
      <c r="HVX53" s="90"/>
      <c r="HVZ53" s="90"/>
      <c r="HWB53" s="90"/>
      <c r="HWD53" s="90"/>
      <c r="HWF53" s="90"/>
      <c r="HWH53" s="90"/>
      <c r="HWJ53" s="90"/>
      <c r="HWL53" s="90"/>
      <c r="HWN53" s="90"/>
      <c r="HWP53" s="90"/>
      <c r="HWR53" s="90"/>
      <c r="HWT53" s="90"/>
      <c r="HWV53" s="90"/>
      <c r="HWX53" s="90"/>
      <c r="HWZ53" s="90"/>
      <c r="HXB53" s="90"/>
      <c r="HXD53" s="90"/>
      <c r="HXF53" s="90"/>
      <c r="HXH53" s="90"/>
      <c r="HXJ53" s="90"/>
      <c r="HXL53" s="90"/>
      <c r="HXN53" s="90"/>
      <c r="HXP53" s="90"/>
      <c r="HXR53" s="90"/>
      <c r="HXT53" s="90"/>
      <c r="HXV53" s="90"/>
      <c r="HXX53" s="90"/>
      <c r="HXZ53" s="90"/>
      <c r="HYB53" s="90"/>
      <c r="HYD53" s="90"/>
      <c r="HYF53" s="90"/>
      <c r="HYH53" s="90"/>
      <c r="HYJ53" s="90"/>
      <c r="HYL53" s="90"/>
      <c r="HYN53" s="90"/>
      <c r="HYP53" s="90"/>
      <c r="HYR53" s="90"/>
      <c r="HYT53" s="90"/>
      <c r="HYV53" s="90"/>
      <c r="HYX53" s="90"/>
      <c r="HYZ53" s="90"/>
      <c r="HZB53" s="90"/>
      <c r="HZD53" s="90"/>
      <c r="HZF53" s="90"/>
      <c r="HZH53" s="90"/>
      <c r="HZJ53" s="90"/>
      <c r="HZL53" s="90"/>
      <c r="HZN53" s="90"/>
      <c r="HZP53" s="90"/>
      <c r="HZR53" s="90"/>
      <c r="HZT53" s="90"/>
      <c r="HZV53" s="90"/>
      <c r="HZX53" s="90"/>
      <c r="HZZ53" s="90"/>
      <c r="IAB53" s="90"/>
      <c r="IAD53" s="90"/>
      <c r="IAF53" s="90"/>
      <c r="IAH53" s="90"/>
      <c r="IAJ53" s="90"/>
      <c r="IAL53" s="90"/>
      <c r="IAN53" s="90"/>
      <c r="IAP53" s="90"/>
      <c r="IAR53" s="90"/>
      <c r="IAT53" s="90"/>
      <c r="IAV53" s="90"/>
      <c r="IAX53" s="90"/>
      <c r="IAZ53" s="90"/>
      <c r="IBB53" s="90"/>
      <c r="IBD53" s="90"/>
      <c r="IBF53" s="90"/>
      <c r="IBH53" s="90"/>
      <c r="IBJ53" s="90"/>
      <c r="IBL53" s="90"/>
      <c r="IBN53" s="90"/>
      <c r="IBP53" s="90"/>
      <c r="IBR53" s="90"/>
      <c r="IBT53" s="90"/>
      <c r="IBV53" s="90"/>
      <c r="IBX53" s="90"/>
      <c r="IBZ53" s="90"/>
      <c r="ICB53" s="90"/>
      <c r="ICD53" s="90"/>
      <c r="ICF53" s="90"/>
      <c r="ICH53" s="90"/>
      <c r="ICJ53" s="90"/>
      <c r="ICL53" s="90"/>
      <c r="ICN53" s="90"/>
      <c r="ICP53" s="90"/>
      <c r="ICR53" s="90"/>
      <c r="ICT53" s="90"/>
      <c r="ICV53" s="90"/>
      <c r="ICX53" s="90"/>
      <c r="ICZ53" s="90"/>
      <c r="IDB53" s="90"/>
      <c r="IDD53" s="90"/>
      <c r="IDF53" s="90"/>
      <c r="IDH53" s="90"/>
      <c r="IDJ53" s="90"/>
      <c r="IDL53" s="90"/>
      <c r="IDN53" s="90"/>
      <c r="IDP53" s="90"/>
      <c r="IDR53" s="90"/>
      <c r="IDT53" s="90"/>
      <c r="IDV53" s="90"/>
      <c r="IDX53" s="90"/>
      <c r="IDZ53" s="90"/>
      <c r="IEB53" s="90"/>
      <c r="IED53" s="90"/>
      <c r="IEF53" s="90"/>
      <c r="IEH53" s="90"/>
      <c r="IEJ53" s="90"/>
      <c r="IEL53" s="90"/>
      <c r="IEN53" s="90"/>
      <c r="IEP53" s="90"/>
      <c r="IER53" s="90"/>
      <c r="IET53" s="90"/>
      <c r="IEV53" s="90"/>
      <c r="IEX53" s="90"/>
      <c r="IEZ53" s="90"/>
      <c r="IFB53" s="90"/>
      <c r="IFD53" s="90"/>
      <c r="IFF53" s="90"/>
      <c r="IFH53" s="90"/>
      <c r="IFJ53" s="90"/>
      <c r="IFL53" s="90"/>
      <c r="IFN53" s="90"/>
      <c r="IFP53" s="90"/>
      <c r="IFR53" s="90"/>
      <c r="IFT53" s="90"/>
      <c r="IFV53" s="90"/>
      <c r="IFX53" s="90"/>
      <c r="IFZ53" s="90"/>
      <c r="IGB53" s="90"/>
      <c r="IGD53" s="90"/>
      <c r="IGF53" s="90"/>
      <c r="IGH53" s="90"/>
      <c r="IGJ53" s="90"/>
      <c r="IGL53" s="90"/>
      <c r="IGN53" s="90"/>
      <c r="IGP53" s="90"/>
      <c r="IGR53" s="90"/>
      <c r="IGT53" s="90"/>
      <c r="IGV53" s="90"/>
      <c r="IGX53" s="90"/>
      <c r="IGZ53" s="90"/>
      <c r="IHB53" s="90"/>
      <c r="IHD53" s="90"/>
      <c r="IHF53" s="90"/>
      <c r="IHH53" s="90"/>
      <c r="IHJ53" s="90"/>
      <c r="IHL53" s="90"/>
      <c r="IHN53" s="90"/>
      <c r="IHP53" s="90"/>
      <c r="IHR53" s="90"/>
      <c r="IHT53" s="90"/>
      <c r="IHV53" s="90"/>
      <c r="IHX53" s="90"/>
      <c r="IHZ53" s="90"/>
      <c r="IIB53" s="90"/>
      <c r="IID53" s="90"/>
      <c r="IIF53" s="90"/>
      <c r="IIH53" s="90"/>
      <c r="IIJ53" s="90"/>
      <c r="IIL53" s="90"/>
      <c r="IIN53" s="90"/>
      <c r="IIP53" s="90"/>
      <c r="IIR53" s="90"/>
      <c r="IIT53" s="90"/>
      <c r="IIV53" s="90"/>
      <c r="IIX53" s="90"/>
      <c r="IIZ53" s="90"/>
      <c r="IJB53" s="90"/>
      <c r="IJD53" s="90"/>
      <c r="IJF53" s="90"/>
      <c r="IJH53" s="90"/>
      <c r="IJJ53" s="90"/>
      <c r="IJL53" s="90"/>
      <c r="IJN53" s="90"/>
      <c r="IJP53" s="90"/>
      <c r="IJR53" s="90"/>
      <c r="IJT53" s="90"/>
      <c r="IJV53" s="90"/>
      <c r="IJX53" s="90"/>
      <c r="IJZ53" s="90"/>
      <c r="IKB53" s="90"/>
      <c r="IKD53" s="90"/>
      <c r="IKF53" s="90"/>
      <c r="IKH53" s="90"/>
      <c r="IKJ53" s="90"/>
      <c r="IKL53" s="90"/>
      <c r="IKN53" s="90"/>
      <c r="IKP53" s="90"/>
      <c r="IKR53" s="90"/>
      <c r="IKT53" s="90"/>
      <c r="IKV53" s="90"/>
      <c r="IKX53" s="90"/>
      <c r="IKZ53" s="90"/>
      <c r="ILB53" s="90"/>
      <c r="ILD53" s="90"/>
      <c r="ILF53" s="90"/>
      <c r="ILH53" s="90"/>
      <c r="ILJ53" s="90"/>
      <c r="ILL53" s="90"/>
      <c r="ILN53" s="90"/>
      <c r="ILP53" s="90"/>
      <c r="ILR53" s="90"/>
      <c r="ILT53" s="90"/>
      <c r="ILV53" s="90"/>
      <c r="ILX53" s="90"/>
      <c r="ILZ53" s="90"/>
      <c r="IMB53" s="90"/>
      <c r="IMD53" s="90"/>
      <c r="IMF53" s="90"/>
      <c r="IMH53" s="90"/>
      <c r="IMJ53" s="90"/>
      <c r="IML53" s="90"/>
      <c r="IMN53" s="90"/>
      <c r="IMP53" s="90"/>
      <c r="IMR53" s="90"/>
      <c r="IMT53" s="90"/>
      <c r="IMV53" s="90"/>
      <c r="IMX53" s="90"/>
      <c r="IMZ53" s="90"/>
      <c r="INB53" s="90"/>
      <c r="IND53" s="90"/>
      <c r="INF53" s="90"/>
      <c r="INH53" s="90"/>
      <c r="INJ53" s="90"/>
      <c r="INL53" s="90"/>
      <c r="INN53" s="90"/>
      <c r="INP53" s="90"/>
      <c r="INR53" s="90"/>
      <c r="INT53" s="90"/>
      <c r="INV53" s="90"/>
      <c r="INX53" s="90"/>
      <c r="INZ53" s="90"/>
      <c r="IOB53" s="90"/>
      <c r="IOD53" s="90"/>
      <c r="IOF53" s="90"/>
      <c r="IOH53" s="90"/>
      <c r="IOJ53" s="90"/>
      <c r="IOL53" s="90"/>
      <c r="ION53" s="90"/>
      <c r="IOP53" s="90"/>
      <c r="IOR53" s="90"/>
      <c r="IOT53" s="90"/>
      <c r="IOV53" s="90"/>
      <c r="IOX53" s="90"/>
      <c r="IOZ53" s="90"/>
      <c r="IPB53" s="90"/>
      <c r="IPD53" s="90"/>
      <c r="IPF53" s="90"/>
      <c r="IPH53" s="90"/>
      <c r="IPJ53" s="90"/>
      <c r="IPL53" s="90"/>
      <c r="IPN53" s="90"/>
      <c r="IPP53" s="90"/>
      <c r="IPR53" s="90"/>
      <c r="IPT53" s="90"/>
      <c r="IPV53" s="90"/>
      <c r="IPX53" s="90"/>
      <c r="IPZ53" s="90"/>
      <c r="IQB53" s="90"/>
      <c r="IQD53" s="90"/>
      <c r="IQF53" s="90"/>
      <c r="IQH53" s="90"/>
      <c r="IQJ53" s="90"/>
      <c r="IQL53" s="90"/>
      <c r="IQN53" s="90"/>
      <c r="IQP53" s="90"/>
      <c r="IQR53" s="90"/>
      <c r="IQT53" s="90"/>
      <c r="IQV53" s="90"/>
      <c r="IQX53" s="90"/>
      <c r="IQZ53" s="90"/>
      <c r="IRB53" s="90"/>
      <c r="IRD53" s="90"/>
      <c r="IRF53" s="90"/>
      <c r="IRH53" s="90"/>
      <c r="IRJ53" s="90"/>
      <c r="IRL53" s="90"/>
      <c r="IRN53" s="90"/>
      <c r="IRP53" s="90"/>
      <c r="IRR53" s="90"/>
      <c r="IRT53" s="90"/>
      <c r="IRV53" s="90"/>
      <c r="IRX53" s="90"/>
      <c r="IRZ53" s="90"/>
      <c r="ISB53" s="90"/>
      <c r="ISD53" s="90"/>
      <c r="ISF53" s="90"/>
      <c r="ISH53" s="90"/>
      <c r="ISJ53" s="90"/>
      <c r="ISL53" s="90"/>
      <c r="ISN53" s="90"/>
      <c r="ISP53" s="90"/>
      <c r="ISR53" s="90"/>
      <c r="IST53" s="90"/>
      <c r="ISV53" s="90"/>
      <c r="ISX53" s="90"/>
      <c r="ISZ53" s="90"/>
      <c r="ITB53" s="90"/>
      <c r="ITD53" s="90"/>
      <c r="ITF53" s="90"/>
      <c r="ITH53" s="90"/>
      <c r="ITJ53" s="90"/>
      <c r="ITL53" s="90"/>
      <c r="ITN53" s="90"/>
      <c r="ITP53" s="90"/>
      <c r="ITR53" s="90"/>
      <c r="ITT53" s="90"/>
      <c r="ITV53" s="90"/>
      <c r="ITX53" s="90"/>
      <c r="ITZ53" s="90"/>
      <c r="IUB53" s="90"/>
      <c r="IUD53" s="90"/>
      <c r="IUF53" s="90"/>
      <c r="IUH53" s="90"/>
      <c r="IUJ53" s="90"/>
      <c r="IUL53" s="90"/>
      <c r="IUN53" s="90"/>
      <c r="IUP53" s="90"/>
      <c r="IUR53" s="90"/>
      <c r="IUT53" s="90"/>
      <c r="IUV53" s="90"/>
      <c r="IUX53" s="90"/>
      <c r="IUZ53" s="90"/>
      <c r="IVB53" s="90"/>
      <c r="IVD53" s="90"/>
      <c r="IVF53" s="90"/>
      <c r="IVH53" s="90"/>
      <c r="IVJ53" s="90"/>
      <c r="IVL53" s="90"/>
      <c r="IVN53" s="90"/>
      <c r="IVP53" s="90"/>
      <c r="IVR53" s="90"/>
      <c r="IVT53" s="90"/>
      <c r="IVV53" s="90"/>
      <c r="IVX53" s="90"/>
      <c r="IVZ53" s="90"/>
      <c r="IWB53" s="90"/>
      <c r="IWD53" s="90"/>
      <c r="IWF53" s="90"/>
      <c r="IWH53" s="90"/>
      <c r="IWJ53" s="90"/>
      <c r="IWL53" s="90"/>
      <c r="IWN53" s="90"/>
      <c r="IWP53" s="90"/>
      <c r="IWR53" s="90"/>
      <c r="IWT53" s="90"/>
      <c r="IWV53" s="90"/>
      <c r="IWX53" s="90"/>
      <c r="IWZ53" s="90"/>
      <c r="IXB53" s="90"/>
      <c r="IXD53" s="90"/>
      <c r="IXF53" s="90"/>
      <c r="IXH53" s="90"/>
      <c r="IXJ53" s="90"/>
      <c r="IXL53" s="90"/>
      <c r="IXN53" s="90"/>
      <c r="IXP53" s="90"/>
      <c r="IXR53" s="90"/>
      <c r="IXT53" s="90"/>
      <c r="IXV53" s="90"/>
      <c r="IXX53" s="90"/>
      <c r="IXZ53" s="90"/>
      <c r="IYB53" s="90"/>
      <c r="IYD53" s="90"/>
      <c r="IYF53" s="90"/>
      <c r="IYH53" s="90"/>
      <c r="IYJ53" s="90"/>
      <c r="IYL53" s="90"/>
      <c r="IYN53" s="90"/>
      <c r="IYP53" s="90"/>
      <c r="IYR53" s="90"/>
      <c r="IYT53" s="90"/>
      <c r="IYV53" s="90"/>
      <c r="IYX53" s="90"/>
      <c r="IYZ53" s="90"/>
      <c r="IZB53" s="90"/>
      <c r="IZD53" s="90"/>
      <c r="IZF53" s="90"/>
      <c r="IZH53" s="90"/>
      <c r="IZJ53" s="90"/>
      <c r="IZL53" s="90"/>
      <c r="IZN53" s="90"/>
      <c r="IZP53" s="90"/>
      <c r="IZR53" s="90"/>
      <c r="IZT53" s="90"/>
      <c r="IZV53" s="90"/>
      <c r="IZX53" s="90"/>
      <c r="IZZ53" s="90"/>
      <c r="JAB53" s="90"/>
      <c r="JAD53" s="90"/>
      <c r="JAF53" s="90"/>
      <c r="JAH53" s="90"/>
      <c r="JAJ53" s="90"/>
      <c r="JAL53" s="90"/>
      <c r="JAN53" s="90"/>
      <c r="JAP53" s="90"/>
      <c r="JAR53" s="90"/>
      <c r="JAT53" s="90"/>
      <c r="JAV53" s="90"/>
      <c r="JAX53" s="90"/>
      <c r="JAZ53" s="90"/>
      <c r="JBB53" s="90"/>
      <c r="JBD53" s="90"/>
      <c r="JBF53" s="90"/>
      <c r="JBH53" s="90"/>
      <c r="JBJ53" s="90"/>
      <c r="JBL53" s="90"/>
      <c r="JBN53" s="90"/>
      <c r="JBP53" s="90"/>
      <c r="JBR53" s="90"/>
      <c r="JBT53" s="90"/>
      <c r="JBV53" s="90"/>
      <c r="JBX53" s="90"/>
      <c r="JBZ53" s="90"/>
      <c r="JCB53" s="90"/>
      <c r="JCD53" s="90"/>
      <c r="JCF53" s="90"/>
      <c r="JCH53" s="90"/>
      <c r="JCJ53" s="90"/>
      <c r="JCL53" s="90"/>
      <c r="JCN53" s="90"/>
      <c r="JCP53" s="90"/>
      <c r="JCR53" s="90"/>
      <c r="JCT53" s="90"/>
      <c r="JCV53" s="90"/>
      <c r="JCX53" s="90"/>
      <c r="JCZ53" s="90"/>
      <c r="JDB53" s="90"/>
      <c r="JDD53" s="90"/>
      <c r="JDF53" s="90"/>
      <c r="JDH53" s="90"/>
      <c r="JDJ53" s="90"/>
      <c r="JDL53" s="90"/>
      <c r="JDN53" s="90"/>
      <c r="JDP53" s="90"/>
      <c r="JDR53" s="90"/>
      <c r="JDT53" s="90"/>
      <c r="JDV53" s="90"/>
      <c r="JDX53" s="90"/>
      <c r="JDZ53" s="90"/>
      <c r="JEB53" s="90"/>
      <c r="JED53" s="90"/>
      <c r="JEF53" s="90"/>
      <c r="JEH53" s="90"/>
      <c r="JEJ53" s="90"/>
      <c r="JEL53" s="90"/>
      <c r="JEN53" s="90"/>
      <c r="JEP53" s="90"/>
      <c r="JER53" s="90"/>
      <c r="JET53" s="90"/>
      <c r="JEV53" s="90"/>
      <c r="JEX53" s="90"/>
      <c r="JEZ53" s="90"/>
      <c r="JFB53" s="90"/>
      <c r="JFD53" s="90"/>
      <c r="JFF53" s="90"/>
      <c r="JFH53" s="90"/>
      <c r="JFJ53" s="90"/>
      <c r="JFL53" s="90"/>
      <c r="JFN53" s="90"/>
      <c r="JFP53" s="90"/>
      <c r="JFR53" s="90"/>
      <c r="JFT53" s="90"/>
      <c r="JFV53" s="90"/>
      <c r="JFX53" s="90"/>
      <c r="JFZ53" s="90"/>
      <c r="JGB53" s="90"/>
      <c r="JGD53" s="90"/>
      <c r="JGF53" s="90"/>
      <c r="JGH53" s="90"/>
      <c r="JGJ53" s="90"/>
      <c r="JGL53" s="90"/>
      <c r="JGN53" s="90"/>
      <c r="JGP53" s="90"/>
      <c r="JGR53" s="90"/>
      <c r="JGT53" s="90"/>
      <c r="JGV53" s="90"/>
      <c r="JGX53" s="90"/>
      <c r="JGZ53" s="90"/>
      <c r="JHB53" s="90"/>
      <c r="JHD53" s="90"/>
      <c r="JHF53" s="90"/>
      <c r="JHH53" s="90"/>
      <c r="JHJ53" s="90"/>
      <c r="JHL53" s="90"/>
      <c r="JHN53" s="90"/>
      <c r="JHP53" s="90"/>
      <c r="JHR53" s="90"/>
      <c r="JHT53" s="90"/>
      <c r="JHV53" s="90"/>
      <c r="JHX53" s="90"/>
      <c r="JHZ53" s="90"/>
      <c r="JIB53" s="90"/>
      <c r="JID53" s="90"/>
      <c r="JIF53" s="90"/>
      <c r="JIH53" s="90"/>
      <c r="JIJ53" s="90"/>
      <c r="JIL53" s="90"/>
      <c r="JIN53" s="90"/>
      <c r="JIP53" s="90"/>
      <c r="JIR53" s="90"/>
      <c r="JIT53" s="90"/>
      <c r="JIV53" s="90"/>
      <c r="JIX53" s="90"/>
      <c r="JIZ53" s="90"/>
      <c r="JJB53" s="90"/>
      <c r="JJD53" s="90"/>
      <c r="JJF53" s="90"/>
      <c r="JJH53" s="90"/>
      <c r="JJJ53" s="90"/>
      <c r="JJL53" s="90"/>
      <c r="JJN53" s="90"/>
      <c r="JJP53" s="90"/>
      <c r="JJR53" s="90"/>
      <c r="JJT53" s="90"/>
      <c r="JJV53" s="90"/>
      <c r="JJX53" s="90"/>
      <c r="JJZ53" s="90"/>
      <c r="JKB53" s="90"/>
      <c r="JKD53" s="90"/>
      <c r="JKF53" s="90"/>
      <c r="JKH53" s="90"/>
      <c r="JKJ53" s="90"/>
      <c r="JKL53" s="90"/>
      <c r="JKN53" s="90"/>
      <c r="JKP53" s="90"/>
      <c r="JKR53" s="90"/>
      <c r="JKT53" s="90"/>
      <c r="JKV53" s="90"/>
      <c r="JKX53" s="90"/>
      <c r="JKZ53" s="90"/>
      <c r="JLB53" s="90"/>
      <c r="JLD53" s="90"/>
      <c r="JLF53" s="90"/>
      <c r="JLH53" s="90"/>
      <c r="JLJ53" s="90"/>
      <c r="JLL53" s="90"/>
      <c r="JLN53" s="90"/>
      <c r="JLP53" s="90"/>
      <c r="JLR53" s="90"/>
      <c r="JLT53" s="90"/>
      <c r="JLV53" s="90"/>
      <c r="JLX53" s="90"/>
      <c r="JLZ53" s="90"/>
      <c r="JMB53" s="90"/>
      <c r="JMD53" s="90"/>
      <c r="JMF53" s="90"/>
      <c r="JMH53" s="90"/>
      <c r="JMJ53" s="90"/>
      <c r="JML53" s="90"/>
      <c r="JMN53" s="90"/>
      <c r="JMP53" s="90"/>
      <c r="JMR53" s="90"/>
      <c r="JMT53" s="90"/>
      <c r="JMV53" s="90"/>
      <c r="JMX53" s="90"/>
      <c r="JMZ53" s="90"/>
      <c r="JNB53" s="90"/>
      <c r="JND53" s="90"/>
      <c r="JNF53" s="90"/>
      <c r="JNH53" s="90"/>
      <c r="JNJ53" s="90"/>
      <c r="JNL53" s="90"/>
      <c r="JNN53" s="90"/>
      <c r="JNP53" s="90"/>
      <c r="JNR53" s="90"/>
      <c r="JNT53" s="90"/>
      <c r="JNV53" s="90"/>
      <c r="JNX53" s="90"/>
      <c r="JNZ53" s="90"/>
      <c r="JOB53" s="90"/>
      <c r="JOD53" s="90"/>
      <c r="JOF53" s="90"/>
      <c r="JOH53" s="90"/>
      <c r="JOJ53" s="90"/>
      <c r="JOL53" s="90"/>
      <c r="JON53" s="90"/>
      <c r="JOP53" s="90"/>
      <c r="JOR53" s="90"/>
      <c r="JOT53" s="90"/>
      <c r="JOV53" s="90"/>
      <c r="JOX53" s="90"/>
      <c r="JOZ53" s="90"/>
      <c r="JPB53" s="90"/>
      <c r="JPD53" s="90"/>
      <c r="JPF53" s="90"/>
      <c r="JPH53" s="90"/>
      <c r="JPJ53" s="90"/>
      <c r="JPL53" s="90"/>
      <c r="JPN53" s="90"/>
      <c r="JPP53" s="90"/>
      <c r="JPR53" s="90"/>
      <c r="JPT53" s="90"/>
      <c r="JPV53" s="90"/>
      <c r="JPX53" s="90"/>
      <c r="JPZ53" s="90"/>
      <c r="JQB53" s="90"/>
      <c r="JQD53" s="90"/>
      <c r="JQF53" s="90"/>
      <c r="JQH53" s="90"/>
      <c r="JQJ53" s="90"/>
      <c r="JQL53" s="90"/>
      <c r="JQN53" s="90"/>
      <c r="JQP53" s="90"/>
      <c r="JQR53" s="90"/>
      <c r="JQT53" s="90"/>
      <c r="JQV53" s="90"/>
      <c r="JQX53" s="90"/>
      <c r="JQZ53" s="90"/>
      <c r="JRB53" s="90"/>
      <c r="JRD53" s="90"/>
      <c r="JRF53" s="90"/>
      <c r="JRH53" s="90"/>
      <c r="JRJ53" s="90"/>
      <c r="JRL53" s="90"/>
      <c r="JRN53" s="90"/>
      <c r="JRP53" s="90"/>
      <c r="JRR53" s="90"/>
      <c r="JRT53" s="90"/>
      <c r="JRV53" s="90"/>
      <c r="JRX53" s="90"/>
      <c r="JRZ53" s="90"/>
      <c r="JSB53" s="90"/>
      <c r="JSD53" s="90"/>
      <c r="JSF53" s="90"/>
      <c r="JSH53" s="90"/>
      <c r="JSJ53" s="90"/>
      <c r="JSL53" s="90"/>
      <c r="JSN53" s="90"/>
      <c r="JSP53" s="90"/>
      <c r="JSR53" s="90"/>
      <c r="JST53" s="90"/>
      <c r="JSV53" s="90"/>
      <c r="JSX53" s="90"/>
      <c r="JSZ53" s="90"/>
      <c r="JTB53" s="90"/>
      <c r="JTD53" s="90"/>
      <c r="JTF53" s="90"/>
      <c r="JTH53" s="90"/>
      <c r="JTJ53" s="90"/>
      <c r="JTL53" s="90"/>
      <c r="JTN53" s="90"/>
      <c r="JTP53" s="90"/>
      <c r="JTR53" s="90"/>
      <c r="JTT53" s="90"/>
      <c r="JTV53" s="90"/>
      <c r="JTX53" s="90"/>
      <c r="JTZ53" s="90"/>
      <c r="JUB53" s="90"/>
      <c r="JUD53" s="90"/>
      <c r="JUF53" s="90"/>
      <c r="JUH53" s="90"/>
      <c r="JUJ53" s="90"/>
      <c r="JUL53" s="90"/>
      <c r="JUN53" s="90"/>
      <c r="JUP53" s="90"/>
      <c r="JUR53" s="90"/>
      <c r="JUT53" s="90"/>
      <c r="JUV53" s="90"/>
      <c r="JUX53" s="90"/>
      <c r="JUZ53" s="90"/>
      <c r="JVB53" s="90"/>
      <c r="JVD53" s="90"/>
      <c r="JVF53" s="90"/>
      <c r="JVH53" s="90"/>
      <c r="JVJ53" s="90"/>
      <c r="JVL53" s="90"/>
      <c r="JVN53" s="90"/>
      <c r="JVP53" s="90"/>
      <c r="JVR53" s="90"/>
      <c r="JVT53" s="90"/>
      <c r="JVV53" s="90"/>
      <c r="JVX53" s="90"/>
      <c r="JVZ53" s="90"/>
      <c r="JWB53" s="90"/>
      <c r="JWD53" s="90"/>
      <c r="JWF53" s="90"/>
      <c r="JWH53" s="90"/>
      <c r="JWJ53" s="90"/>
      <c r="JWL53" s="90"/>
      <c r="JWN53" s="90"/>
      <c r="JWP53" s="90"/>
      <c r="JWR53" s="90"/>
      <c r="JWT53" s="90"/>
      <c r="JWV53" s="90"/>
      <c r="JWX53" s="90"/>
      <c r="JWZ53" s="90"/>
      <c r="JXB53" s="90"/>
      <c r="JXD53" s="90"/>
      <c r="JXF53" s="90"/>
      <c r="JXH53" s="90"/>
      <c r="JXJ53" s="90"/>
      <c r="JXL53" s="90"/>
      <c r="JXN53" s="90"/>
      <c r="JXP53" s="90"/>
      <c r="JXR53" s="90"/>
      <c r="JXT53" s="90"/>
      <c r="JXV53" s="90"/>
      <c r="JXX53" s="90"/>
      <c r="JXZ53" s="90"/>
      <c r="JYB53" s="90"/>
      <c r="JYD53" s="90"/>
      <c r="JYF53" s="90"/>
      <c r="JYH53" s="90"/>
      <c r="JYJ53" s="90"/>
      <c r="JYL53" s="90"/>
      <c r="JYN53" s="90"/>
      <c r="JYP53" s="90"/>
      <c r="JYR53" s="90"/>
      <c r="JYT53" s="90"/>
      <c r="JYV53" s="90"/>
      <c r="JYX53" s="90"/>
      <c r="JYZ53" s="90"/>
      <c r="JZB53" s="90"/>
      <c r="JZD53" s="90"/>
      <c r="JZF53" s="90"/>
      <c r="JZH53" s="90"/>
      <c r="JZJ53" s="90"/>
      <c r="JZL53" s="90"/>
      <c r="JZN53" s="90"/>
      <c r="JZP53" s="90"/>
      <c r="JZR53" s="90"/>
      <c r="JZT53" s="90"/>
      <c r="JZV53" s="90"/>
      <c r="JZX53" s="90"/>
      <c r="JZZ53" s="90"/>
      <c r="KAB53" s="90"/>
      <c r="KAD53" s="90"/>
      <c r="KAF53" s="90"/>
      <c r="KAH53" s="90"/>
      <c r="KAJ53" s="90"/>
      <c r="KAL53" s="90"/>
      <c r="KAN53" s="90"/>
      <c r="KAP53" s="90"/>
      <c r="KAR53" s="90"/>
      <c r="KAT53" s="90"/>
      <c r="KAV53" s="90"/>
      <c r="KAX53" s="90"/>
      <c r="KAZ53" s="90"/>
      <c r="KBB53" s="90"/>
      <c r="KBD53" s="90"/>
      <c r="KBF53" s="90"/>
      <c r="KBH53" s="90"/>
      <c r="KBJ53" s="90"/>
      <c r="KBL53" s="90"/>
      <c r="KBN53" s="90"/>
      <c r="KBP53" s="90"/>
      <c r="KBR53" s="90"/>
      <c r="KBT53" s="90"/>
      <c r="KBV53" s="90"/>
      <c r="KBX53" s="90"/>
      <c r="KBZ53" s="90"/>
      <c r="KCB53" s="90"/>
      <c r="KCD53" s="90"/>
      <c r="KCF53" s="90"/>
      <c r="KCH53" s="90"/>
      <c r="KCJ53" s="90"/>
      <c r="KCL53" s="90"/>
      <c r="KCN53" s="90"/>
      <c r="KCP53" s="90"/>
      <c r="KCR53" s="90"/>
      <c r="KCT53" s="90"/>
      <c r="KCV53" s="90"/>
      <c r="KCX53" s="90"/>
      <c r="KCZ53" s="90"/>
      <c r="KDB53" s="90"/>
      <c r="KDD53" s="90"/>
      <c r="KDF53" s="90"/>
      <c r="KDH53" s="90"/>
      <c r="KDJ53" s="90"/>
      <c r="KDL53" s="90"/>
      <c r="KDN53" s="90"/>
      <c r="KDP53" s="90"/>
      <c r="KDR53" s="90"/>
      <c r="KDT53" s="90"/>
      <c r="KDV53" s="90"/>
      <c r="KDX53" s="90"/>
      <c r="KDZ53" s="90"/>
      <c r="KEB53" s="90"/>
      <c r="KED53" s="90"/>
      <c r="KEF53" s="90"/>
      <c r="KEH53" s="90"/>
      <c r="KEJ53" s="90"/>
      <c r="KEL53" s="90"/>
      <c r="KEN53" s="90"/>
      <c r="KEP53" s="90"/>
      <c r="KER53" s="90"/>
      <c r="KET53" s="90"/>
      <c r="KEV53" s="90"/>
      <c r="KEX53" s="90"/>
      <c r="KEZ53" s="90"/>
      <c r="KFB53" s="90"/>
      <c r="KFD53" s="90"/>
      <c r="KFF53" s="90"/>
      <c r="KFH53" s="90"/>
      <c r="KFJ53" s="90"/>
      <c r="KFL53" s="90"/>
      <c r="KFN53" s="90"/>
      <c r="KFP53" s="90"/>
      <c r="KFR53" s="90"/>
      <c r="KFT53" s="90"/>
      <c r="KFV53" s="90"/>
      <c r="KFX53" s="90"/>
      <c r="KFZ53" s="90"/>
      <c r="KGB53" s="90"/>
      <c r="KGD53" s="90"/>
      <c r="KGF53" s="90"/>
      <c r="KGH53" s="90"/>
      <c r="KGJ53" s="90"/>
      <c r="KGL53" s="90"/>
      <c r="KGN53" s="90"/>
      <c r="KGP53" s="90"/>
      <c r="KGR53" s="90"/>
      <c r="KGT53" s="90"/>
      <c r="KGV53" s="90"/>
      <c r="KGX53" s="90"/>
      <c r="KGZ53" s="90"/>
      <c r="KHB53" s="90"/>
      <c r="KHD53" s="90"/>
      <c r="KHF53" s="90"/>
      <c r="KHH53" s="90"/>
      <c r="KHJ53" s="90"/>
      <c r="KHL53" s="90"/>
      <c r="KHN53" s="90"/>
      <c r="KHP53" s="90"/>
      <c r="KHR53" s="90"/>
      <c r="KHT53" s="90"/>
      <c r="KHV53" s="90"/>
      <c r="KHX53" s="90"/>
      <c r="KHZ53" s="90"/>
      <c r="KIB53" s="90"/>
      <c r="KID53" s="90"/>
      <c r="KIF53" s="90"/>
      <c r="KIH53" s="90"/>
      <c r="KIJ53" s="90"/>
      <c r="KIL53" s="90"/>
      <c r="KIN53" s="90"/>
      <c r="KIP53" s="90"/>
      <c r="KIR53" s="90"/>
      <c r="KIT53" s="90"/>
      <c r="KIV53" s="90"/>
      <c r="KIX53" s="90"/>
      <c r="KIZ53" s="90"/>
      <c r="KJB53" s="90"/>
      <c r="KJD53" s="90"/>
      <c r="KJF53" s="90"/>
      <c r="KJH53" s="90"/>
      <c r="KJJ53" s="90"/>
      <c r="KJL53" s="90"/>
      <c r="KJN53" s="90"/>
      <c r="KJP53" s="90"/>
      <c r="KJR53" s="90"/>
      <c r="KJT53" s="90"/>
      <c r="KJV53" s="90"/>
      <c r="KJX53" s="90"/>
      <c r="KJZ53" s="90"/>
      <c r="KKB53" s="90"/>
      <c r="KKD53" s="90"/>
      <c r="KKF53" s="90"/>
      <c r="KKH53" s="90"/>
      <c r="KKJ53" s="90"/>
      <c r="KKL53" s="90"/>
      <c r="KKN53" s="90"/>
      <c r="KKP53" s="90"/>
      <c r="KKR53" s="90"/>
      <c r="KKT53" s="90"/>
      <c r="KKV53" s="90"/>
      <c r="KKX53" s="90"/>
      <c r="KKZ53" s="90"/>
      <c r="KLB53" s="90"/>
      <c r="KLD53" s="90"/>
      <c r="KLF53" s="90"/>
      <c r="KLH53" s="90"/>
      <c r="KLJ53" s="90"/>
      <c r="KLL53" s="90"/>
      <c r="KLN53" s="90"/>
      <c r="KLP53" s="90"/>
      <c r="KLR53" s="90"/>
      <c r="KLT53" s="90"/>
      <c r="KLV53" s="90"/>
      <c r="KLX53" s="90"/>
      <c r="KLZ53" s="90"/>
      <c r="KMB53" s="90"/>
      <c r="KMD53" s="90"/>
      <c r="KMF53" s="90"/>
      <c r="KMH53" s="90"/>
      <c r="KMJ53" s="90"/>
      <c r="KML53" s="90"/>
      <c r="KMN53" s="90"/>
      <c r="KMP53" s="90"/>
      <c r="KMR53" s="90"/>
      <c r="KMT53" s="90"/>
      <c r="KMV53" s="90"/>
      <c r="KMX53" s="90"/>
      <c r="KMZ53" s="90"/>
      <c r="KNB53" s="90"/>
      <c r="KND53" s="90"/>
      <c r="KNF53" s="90"/>
      <c r="KNH53" s="90"/>
      <c r="KNJ53" s="90"/>
      <c r="KNL53" s="90"/>
      <c r="KNN53" s="90"/>
      <c r="KNP53" s="90"/>
      <c r="KNR53" s="90"/>
      <c r="KNT53" s="90"/>
      <c r="KNV53" s="90"/>
      <c r="KNX53" s="90"/>
      <c r="KNZ53" s="90"/>
      <c r="KOB53" s="90"/>
      <c r="KOD53" s="90"/>
      <c r="KOF53" s="90"/>
      <c r="KOH53" s="90"/>
      <c r="KOJ53" s="90"/>
      <c r="KOL53" s="90"/>
      <c r="KON53" s="90"/>
      <c r="KOP53" s="90"/>
      <c r="KOR53" s="90"/>
      <c r="KOT53" s="90"/>
      <c r="KOV53" s="90"/>
      <c r="KOX53" s="90"/>
      <c r="KOZ53" s="90"/>
      <c r="KPB53" s="90"/>
      <c r="KPD53" s="90"/>
      <c r="KPF53" s="90"/>
      <c r="KPH53" s="90"/>
      <c r="KPJ53" s="90"/>
      <c r="KPL53" s="90"/>
      <c r="KPN53" s="90"/>
      <c r="KPP53" s="90"/>
      <c r="KPR53" s="90"/>
      <c r="KPT53" s="90"/>
      <c r="KPV53" s="90"/>
      <c r="KPX53" s="90"/>
      <c r="KPZ53" s="90"/>
      <c r="KQB53" s="90"/>
      <c r="KQD53" s="90"/>
      <c r="KQF53" s="90"/>
      <c r="KQH53" s="90"/>
      <c r="KQJ53" s="90"/>
      <c r="KQL53" s="90"/>
      <c r="KQN53" s="90"/>
      <c r="KQP53" s="90"/>
      <c r="KQR53" s="90"/>
      <c r="KQT53" s="90"/>
      <c r="KQV53" s="90"/>
      <c r="KQX53" s="90"/>
      <c r="KQZ53" s="90"/>
      <c r="KRB53" s="90"/>
      <c r="KRD53" s="90"/>
      <c r="KRF53" s="90"/>
      <c r="KRH53" s="90"/>
      <c r="KRJ53" s="90"/>
      <c r="KRL53" s="90"/>
      <c r="KRN53" s="90"/>
      <c r="KRP53" s="90"/>
      <c r="KRR53" s="90"/>
      <c r="KRT53" s="90"/>
      <c r="KRV53" s="90"/>
      <c r="KRX53" s="90"/>
      <c r="KRZ53" s="90"/>
      <c r="KSB53" s="90"/>
      <c r="KSD53" s="90"/>
      <c r="KSF53" s="90"/>
      <c r="KSH53" s="90"/>
      <c r="KSJ53" s="90"/>
      <c r="KSL53" s="90"/>
      <c r="KSN53" s="90"/>
      <c r="KSP53" s="90"/>
      <c r="KSR53" s="90"/>
      <c r="KST53" s="90"/>
      <c r="KSV53" s="90"/>
      <c r="KSX53" s="90"/>
      <c r="KSZ53" s="90"/>
      <c r="KTB53" s="90"/>
      <c r="KTD53" s="90"/>
      <c r="KTF53" s="90"/>
      <c r="KTH53" s="90"/>
      <c r="KTJ53" s="90"/>
      <c r="KTL53" s="90"/>
      <c r="KTN53" s="90"/>
      <c r="KTP53" s="90"/>
      <c r="KTR53" s="90"/>
      <c r="KTT53" s="90"/>
      <c r="KTV53" s="90"/>
      <c r="KTX53" s="90"/>
      <c r="KTZ53" s="90"/>
      <c r="KUB53" s="90"/>
      <c r="KUD53" s="90"/>
      <c r="KUF53" s="90"/>
      <c r="KUH53" s="90"/>
      <c r="KUJ53" s="90"/>
      <c r="KUL53" s="90"/>
      <c r="KUN53" s="90"/>
      <c r="KUP53" s="90"/>
      <c r="KUR53" s="90"/>
      <c r="KUT53" s="90"/>
      <c r="KUV53" s="90"/>
      <c r="KUX53" s="90"/>
      <c r="KUZ53" s="90"/>
      <c r="KVB53" s="90"/>
      <c r="KVD53" s="90"/>
      <c r="KVF53" s="90"/>
      <c r="KVH53" s="90"/>
      <c r="KVJ53" s="90"/>
      <c r="KVL53" s="90"/>
      <c r="KVN53" s="90"/>
      <c r="KVP53" s="90"/>
      <c r="KVR53" s="90"/>
      <c r="KVT53" s="90"/>
      <c r="KVV53" s="90"/>
      <c r="KVX53" s="90"/>
      <c r="KVZ53" s="90"/>
      <c r="KWB53" s="90"/>
      <c r="KWD53" s="90"/>
      <c r="KWF53" s="90"/>
      <c r="KWH53" s="90"/>
      <c r="KWJ53" s="90"/>
      <c r="KWL53" s="90"/>
      <c r="KWN53" s="90"/>
      <c r="KWP53" s="90"/>
      <c r="KWR53" s="90"/>
      <c r="KWT53" s="90"/>
      <c r="KWV53" s="90"/>
      <c r="KWX53" s="90"/>
      <c r="KWZ53" s="90"/>
      <c r="KXB53" s="90"/>
      <c r="KXD53" s="90"/>
      <c r="KXF53" s="90"/>
      <c r="KXH53" s="90"/>
      <c r="KXJ53" s="90"/>
      <c r="KXL53" s="90"/>
      <c r="KXN53" s="90"/>
      <c r="KXP53" s="90"/>
      <c r="KXR53" s="90"/>
      <c r="KXT53" s="90"/>
      <c r="KXV53" s="90"/>
      <c r="KXX53" s="90"/>
      <c r="KXZ53" s="90"/>
      <c r="KYB53" s="90"/>
      <c r="KYD53" s="90"/>
      <c r="KYF53" s="90"/>
      <c r="KYH53" s="90"/>
      <c r="KYJ53" s="90"/>
      <c r="KYL53" s="90"/>
      <c r="KYN53" s="90"/>
      <c r="KYP53" s="90"/>
      <c r="KYR53" s="90"/>
      <c r="KYT53" s="90"/>
      <c r="KYV53" s="90"/>
      <c r="KYX53" s="90"/>
      <c r="KYZ53" s="90"/>
      <c r="KZB53" s="90"/>
      <c r="KZD53" s="90"/>
      <c r="KZF53" s="90"/>
      <c r="KZH53" s="90"/>
      <c r="KZJ53" s="90"/>
      <c r="KZL53" s="90"/>
      <c r="KZN53" s="90"/>
      <c r="KZP53" s="90"/>
      <c r="KZR53" s="90"/>
      <c r="KZT53" s="90"/>
      <c r="KZV53" s="90"/>
      <c r="KZX53" s="90"/>
      <c r="KZZ53" s="90"/>
      <c r="LAB53" s="90"/>
      <c r="LAD53" s="90"/>
      <c r="LAF53" s="90"/>
      <c r="LAH53" s="90"/>
      <c r="LAJ53" s="90"/>
      <c r="LAL53" s="90"/>
      <c r="LAN53" s="90"/>
      <c r="LAP53" s="90"/>
      <c r="LAR53" s="90"/>
      <c r="LAT53" s="90"/>
      <c r="LAV53" s="90"/>
      <c r="LAX53" s="90"/>
      <c r="LAZ53" s="90"/>
      <c r="LBB53" s="90"/>
      <c r="LBD53" s="90"/>
      <c r="LBF53" s="90"/>
      <c r="LBH53" s="90"/>
      <c r="LBJ53" s="90"/>
      <c r="LBL53" s="90"/>
      <c r="LBN53" s="90"/>
      <c r="LBP53" s="90"/>
      <c r="LBR53" s="90"/>
      <c r="LBT53" s="90"/>
      <c r="LBV53" s="90"/>
      <c r="LBX53" s="90"/>
      <c r="LBZ53" s="90"/>
      <c r="LCB53" s="90"/>
      <c r="LCD53" s="90"/>
      <c r="LCF53" s="90"/>
      <c r="LCH53" s="90"/>
      <c r="LCJ53" s="90"/>
      <c r="LCL53" s="90"/>
      <c r="LCN53" s="90"/>
      <c r="LCP53" s="90"/>
      <c r="LCR53" s="90"/>
      <c r="LCT53" s="90"/>
      <c r="LCV53" s="90"/>
      <c r="LCX53" s="90"/>
      <c r="LCZ53" s="90"/>
      <c r="LDB53" s="90"/>
      <c r="LDD53" s="90"/>
      <c r="LDF53" s="90"/>
      <c r="LDH53" s="90"/>
      <c r="LDJ53" s="90"/>
      <c r="LDL53" s="90"/>
      <c r="LDN53" s="90"/>
      <c r="LDP53" s="90"/>
      <c r="LDR53" s="90"/>
      <c r="LDT53" s="90"/>
      <c r="LDV53" s="90"/>
      <c r="LDX53" s="90"/>
      <c r="LDZ53" s="90"/>
      <c r="LEB53" s="90"/>
      <c r="LED53" s="90"/>
      <c r="LEF53" s="90"/>
      <c r="LEH53" s="90"/>
      <c r="LEJ53" s="90"/>
      <c r="LEL53" s="90"/>
      <c r="LEN53" s="90"/>
      <c r="LEP53" s="90"/>
      <c r="LER53" s="90"/>
      <c r="LET53" s="90"/>
      <c r="LEV53" s="90"/>
      <c r="LEX53" s="90"/>
      <c r="LEZ53" s="90"/>
      <c r="LFB53" s="90"/>
      <c r="LFD53" s="90"/>
      <c r="LFF53" s="90"/>
      <c r="LFH53" s="90"/>
      <c r="LFJ53" s="90"/>
      <c r="LFL53" s="90"/>
      <c r="LFN53" s="90"/>
      <c r="LFP53" s="90"/>
      <c r="LFR53" s="90"/>
      <c r="LFT53" s="90"/>
      <c r="LFV53" s="90"/>
      <c r="LFX53" s="90"/>
      <c r="LFZ53" s="90"/>
      <c r="LGB53" s="90"/>
      <c r="LGD53" s="90"/>
      <c r="LGF53" s="90"/>
      <c r="LGH53" s="90"/>
      <c r="LGJ53" s="90"/>
      <c r="LGL53" s="90"/>
      <c r="LGN53" s="90"/>
      <c r="LGP53" s="90"/>
      <c r="LGR53" s="90"/>
      <c r="LGT53" s="90"/>
      <c r="LGV53" s="90"/>
      <c r="LGX53" s="90"/>
      <c r="LGZ53" s="90"/>
      <c r="LHB53" s="90"/>
      <c r="LHD53" s="90"/>
      <c r="LHF53" s="90"/>
      <c r="LHH53" s="90"/>
      <c r="LHJ53" s="90"/>
      <c r="LHL53" s="90"/>
      <c r="LHN53" s="90"/>
      <c r="LHP53" s="90"/>
      <c r="LHR53" s="90"/>
      <c r="LHT53" s="90"/>
      <c r="LHV53" s="90"/>
      <c r="LHX53" s="90"/>
      <c r="LHZ53" s="90"/>
      <c r="LIB53" s="90"/>
      <c r="LID53" s="90"/>
      <c r="LIF53" s="90"/>
      <c r="LIH53" s="90"/>
      <c r="LIJ53" s="90"/>
      <c r="LIL53" s="90"/>
      <c r="LIN53" s="90"/>
      <c r="LIP53" s="90"/>
      <c r="LIR53" s="90"/>
      <c r="LIT53" s="90"/>
      <c r="LIV53" s="90"/>
      <c r="LIX53" s="90"/>
      <c r="LIZ53" s="90"/>
      <c r="LJB53" s="90"/>
      <c r="LJD53" s="90"/>
      <c r="LJF53" s="90"/>
      <c r="LJH53" s="90"/>
      <c r="LJJ53" s="90"/>
      <c r="LJL53" s="90"/>
      <c r="LJN53" s="90"/>
      <c r="LJP53" s="90"/>
      <c r="LJR53" s="90"/>
      <c r="LJT53" s="90"/>
      <c r="LJV53" s="90"/>
      <c r="LJX53" s="90"/>
      <c r="LJZ53" s="90"/>
      <c r="LKB53" s="90"/>
      <c r="LKD53" s="90"/>
      <c r="LKF53" s="90"/>
      <c r="LKH53" s="90"/>
      <c r="LKJ53" s="90"/>
      <c r="LKL53" s="90"/>
      <c r="LKN53" s="90"/>
      <c r="LKP53" s="90"/>
      <c r="LKR53" s="90"/>
      <c r="LKT53" s="90"/>
      <c r="LKV53" s="90"/>
      <c r="LKX53" s="90"/>
      <c r="LKZ53" s="90"/>
      <c r="LLB53" s="90"/>
      <c r="LLD53" s="90"/>
      <c r="LLF53" s="90"/>
      <c r="LLH53" s="90"/>
      <c r="LLJ53" s="90"/>
      <c r="LLL53" s="90"/>
      <c r="LLN53" s="90"/>
      <c r="LLP53" s="90"/>
      <c r="LLR53" s="90"/>
      <c r="LLT53" s="90"/>
      <c r="LLV53" s="90"/>
      <c r="LLX53" s="90"/>
      <c r="LLZ53" s="90"/>
      <c r="LMB53" s="90"/>
      <c r="LMD53" s="90"/>
      <c r="LMF53" s="90"/>
      <c r="LMH53" s="90"/>
      <c r="LMJ53" s="90"/>
      <c r="LML53" s="90"/>
      <c r="LMN53" s="90"/>
      <c r="LMP53" s="90"/>
      <c r="LMR53" s="90"/>
      <c r="LMT53" s="90"/>
      <c r="LMV53" s="90"/>
      <c r="LMX53" s="90"/>
      <c r="LMZ53" s="90"/>
      <c r="LNB53" s="90"/>
      <c r="LND53" s="90"/>
      <c r="LNF53" s="90"/>
      <c r="LNH53" s="90"/>
      <c r="LNJ53" s="90"/>
      <c r="LNL53" s="90"/>
      <c r="LNN53" s="90"/>
      <c r="LNP53" s="90"/>
      <c r="LNR53" s="90"/>
      <c r="LNT53" s="90"/>
      <c r="LNV53" s="90"/>
      <c r="LNX53" s="90"/>
      <c r="LNZ53" s="90"/>
      <c r="LOB53" s="90"/>
      <c r="LOD53" s="90"/>
      <c r="LOF53" s="90"/>
      <c r="LOH53" s="90"/>
      <c r="LOJ53" s="90"/>
      <c r="LOL53" s="90"/>
      <c r="LON53" s="90"/>
      <c r="LOP53" s="90"/>
      <c r="LOR53" s="90"/>
      <c r="LOT53" s="90"/>
      <c r="LOV53" s="90"/>
      <c r="LOX53" s="90"/>
      <c r="LOZ53" s="90"/>
      <c r="LPB53" s="90"/>
      <c r="LPD53" s="90"/>
      <c r="LPF53" s="90"/>
      <c r="LPH53" s="90"/>
      <c r="LPJ53" s="90"/>
      <c r="LPL53" s="90"/>
      <c r="LPN53" s="90"/>
      <c r="LPP53" s="90"/>
      <c r="LPR53" s="90"/>
      <c r="LPT53" s="90"/>
      <c r="LPV53" s="90"/>
      <c r="LPX53" s="90"/>
      <c r="LPZ53" s="90"/>
      <c r="LQB53" s="90"/>
      <c r="LQD53" s="90"/>
      <c r="LQF53" s="90"/>
      <c r="LQH53" s="90"/>
      <c r="LQJ53" s="90"/>
      <c r="LQL53" s="90"/>
      <c r="LQN53" s="90"/>
      <c r="LQP53" s="90"/>
      <c r="LQR53" s="90"/>
      <c r="LQT53" s="90"/>
      <c r="LQV53" s="90"/>
      <c r="LQX53" s="90"/>
      <c r="LQZ53" s="90"/>
      <c r="LRB53" s="90"/>
      <c r="LRD53" s="90"/>
      <c r="LRF53" s="90"/>
      <c r="LRH53" s="90"/>
      <c r="LRJ53" s="90"/>
      <c r="LRL53" s="90"/>
      <c r="LRN53" s="90"/>
      <c r="LRP53" s="90"/>
      <c r="LRR53" s="90"/>
      <c r="LRT53" s="90"/>
      <c r="LRV53" s="90"/>
      <c r="LRX53" s="90"/>
      <c r="LRZ53" s="90"/>
      <c r="LSB53" s="90"/>
      <c r="LSD53" s="90"/>
      <c r="LSF53" s="90"/>
      <c r="LSH53" s="90"/>
      <c r="LSJ53" s="90"/>
      <c r="LSL53" s="90"/>
      <c r="LSN53" s="90"/>
      <c r="LSP53" s="90"/>
      <c r="LSR53" s="90"/>
      <c r="LST53" s="90"/>
      <c r="LSV53" s="90"/>
      <c r="LSX53" s="90"/>
      <c r="LSZ53" s="90"/>
      <c r="LTB53" s="90"/>
      <c r="LTD53" s="90"/>
      <c r="LTF53" s="90"/>
      <c r="LTH53" s="90"/>
      <c r="LTJ53" s="90"/>
      <c r="LTL53" s="90"/>
      <c r="LTN53" s="90"/>
      <c r="LTP53" s="90"/>
      <c r="LTR53" s="90"/>
      <c r="LTT53" s="90"/>
      <c r="LTV53" s="90"/>
      <c r="LTX53" s="90"/>
      <c r="LTZ53" s="90"/>
      <c r="LUB53" s="90"/>
      <c r="LUD53" s="90"/>
      <c r="LUF53" s="90"/>
      <c r="LUH53" s="90"/>
      <c r="LUJ53" s="90"/>
      <c r="LUL53" s="90"/>
      <c r="LUN53" s="90"/>
      <c r="LUP53" s="90"/>
      <c r="LUR53" s="90"/>
      <c r="LUT53" s="90"/>
      <c r="LUV53" s="90"/>
      <c r="LUX53" s="90"/>
      <c r="LUZ53" s="90"/>
      <c r="LVB53" s="90"/>
      <c r="LVD53" s="90"/>
      <c r="LVF53" s="90"/>
      <c r="LVH53" s="90"/>
      <c r="LVJ53" s="90"/>
      <c r="LVL53" s="90"/>
      <c r="LVN53" s="90"/>
      <c r="LVP53" s="90"/>
      <c r="LVR53" s="90"/>
      <c r="LVT53" s="90"/>
      <c r="LVV53" s="90"/>
      <c r="LVX53" s="90"/>
      <c r="LVZ53" s="90"/>
      <c r="LWB53" s="90"/>
      <c r="LWD53" s="90"/>
      <c r="LWF53" s="90"/>
      <c r="LWH53" s="90"/>
      <c r="LWJ53" s="90"/>
      <c r="LWL53" s="90"/>
      <c r="LWN53" s="90"/>
      <c r="LWP53" s="90"/>
      <c r="LWR53" s="90"/>
      <c r="LWT53" s="90"/>
      <c r="LWV53" s="90"/>
      <c r="LWX53" s="90"/>
      <c r="LWZ53" s="90"/>
      <c r="LXB53" s="90"/>
      <c r="LXD53" s="90"/>
      <c r="LXF53" s="90"/>
      <c r="LXH53" s="90"/>
      <c r="LXJ53" s="90"/>
      <c r="LXL53" s="90"/>
      <c r="LXN53" s="90"/>
      <c r="LXP53" s="90"/>
      <c r="LXR53" s="90"/>
      <c r="LXT53" s="90"/>
      <c r="LXV53" s="90"/>
      <c r="LXX53" s="90"/>
      <c r="LXZ53" s="90"/>
      <c r="LYB53" s="90"/>
      <c r="LYD53" s="90"/>
      <c r="LYF53" s="90"/>
      <c r="LYH53" s="90"/>
      <c r="LYJ53" s="90"/>
      <c r="LYL53" s="90"/>
      <c r="LYN53" s="90"/>
      <c r="LYP53" s="90"/>
      <c r="LYR53" s="90"/>
      <c r="LYT53" s="90"/>
      <c r="LYV53" s="90"/>
      <c r="LYX53" s="90"/>
      <c r="LYZ53" s="90"/>
      <c r="LZB53" s="90"/>
      <c r="LZD53" s="90"/>
      <c r="LZF53" s="90"/>
      <c r="LZH53" s="90"/>
      <c r="LZJ53" s="90"/>
      <c r="LZL53" s="90"/>
      <c r="LZN53" s="90"/>
      <c r="LZP53" s="90"/>
      <c r="LZR53" s="90"/>
      <c r="LZT53" s="90"/>
      <c r="LZV53" s="90"/>
      <c r="LZX53" s="90"/>
      <c r="LZZ53" s="90"/>
      <c r="MAB53" s="90"/>
      <c r="MAD53" s="90"/>
      <c r="MAF53" s="90"/>
      <c r="MAH53" s="90"/>
      <c r="MAJ53" s="90"/>
      <c r="MAL53" s="90"/>
      <c r="MAN53" s="90"/>
      <c r="MAP53" s="90"/>
      <c r="MAR53" s="90"/>
      <c r="MAT53" s="90"/>
      <c r="MAV53" s="90"/>
      <c r="MAX53" s="90"/>
      <c r="MAZ53" s="90"/>
      <c r="MBB53" s="90"/>
      <c r="MBD53" s="90"/>
      <c r="MBF53" s="90"/>
      <c r="MBH53" s="90"/>
      <c r="MBJ53" s="90"/>
      <c r="MBL53" s="90"/>
      <c r="MBN53" s="90"/>
      <c r="MBP53" s="90"/>
      <c r="MBR53" s="90"/>
      <c r="MBT53" s="90"/>
      <c r="MBV53" s="90"/>
      <c r="MBX53" s="90"/>
      <c r="MBZ53" s="90"/>
      <c r="MCB53" s="90"/>
      <c r="MCD53" s="90"/>
      <c r="MCF53" s="90"/>
      <c r="MCH53" s="90"/>
      <c r="MCJ53" s="90"/>
      <c r="MCL53" s="90"/>
      <c r="MCN53" s="90"/>
      <c r="MCP53" s="90"/>
      <c r="MCR53" s="90"/>
      <c r="MCT53" s="90"/>
      <c r="MCV53" s="90"/>
      <c r="MCX53" s="90"/>
      <c r="MCZ53" s="90"/>
      <c r="MDB53" s="90"/>
      <c r="MDD53" s="90"/>
      <c r="MDF53" s="90"/>
      <c r="MDH53" s="90"/>
      <c r="MDJ53" s="90"/>
      <c r="MDL53" s="90"/>
      <c r="MDN53" s="90"/>
      <c r="MDP53" s="90"/>
      <c r="MDR53" s="90"/>
      <c r="MDT53" s="90"/>
      <c r="MDV53" s="90"/>
      <c r="MDX53" s="90"/>
      <c r="MDZ53" s="90"/>
      <c r="MEB53" s="90"/>
      <c r="MED53" s="90"/>
      <c r="MEF53" s="90"/>
      <c r="MEH53" s="90"/>
      <c r="MEJ53" s="90"/>
      <c r="MEL53" s="90"/>
      <c r="MEN53" s="90"/>
      <c r="MEP53" s="90"/>
      <c r="MER53" s="90"/>
      <c r="MET53" s="90"/>
      <c r="MEV53" s="90"/>
      <c r="MEX53" s="90"/>
      <c r="MEZ53" s="90"/>
      <c r="MFB53" s="90"/>
      <c r="MFD53" s="90"/>
      <c r="MFF53" s="90"/>
      <c r="MFH53" s="90"/>
      <c r="MFJ53" s="90"/>
      <c r="MFL53" s="90"/>
      <c r="MFN53" s="90"/>
      <c r="MFP53" s="90"/>
      <c r="MFR53" s="90"/>
      <c r="MFT53" s="90"/>
      <c r="MFV53" s="90"/>
      <c r="MFX53" s="90"/>
      <c r="MFZ53" s="90"/>
      <c r="MGB53" s="90"/>
      <c r="MGD53" s="90"/>
      <c r="MGF53" s="90"/>
      <c r="MGH53" s="90"/>
      <c r="MGJ53" s="90"/>
      <c r="MGL53" s="90"/>
      <c r="MGN53" s="90"/>
      <c r="MGP53" s="90"/>
      <c r="MGR53" s="90"/>
      <c r="MGT53" s="90"/>
      <c r="MGV53" s="90"/>
      <c r="MGX53" s="90"/>
      <c r="MGZ53" s="90"/>
      <c r="MHB53" s="90"/>
      <c r="MHD53" s="90"/>
      <c r="MHF53" s="90"/>
      <c r="MHH53" s="90"/>
      <c r="MHJ53" s="90"/>
      <c r="MHL53" s="90"/>
      <c r="MHN53" s="90"/>
      <c r="MHP53" s="90"/>
      <c r="MHR53" s="90"/>
      <c r="MHT53" s="90"/>
      <c r="MHV53" s="90"/>
      <c r="MHX53" s="90"/>
      <c r="MHZ53" s="90"/>
      <c r="MIB53" s="90"/>
      <c r="MID53" s="90"/>
      <c r="MIF53" s="90"/>
      <c r="MIH53" s="90"/>
      <c r="MIJ53" s="90"/>
      <c r="MIL53" s="90"/>
      <c r="MIN53" s="90"/>
      <c r="MIP53" s="90"/>
      <c r="MIR53" s="90"/>
      <c r="MIT53" s="90"/>
      <c r="MIV53" s="90"/>
      <c r="MIX53" s="90"/>
      <c r="MIZ53" s="90"/>
      <c r="MJB53" s="90"/>
      <c r="MJD53" s="90"/>
      <c r="MJF53" s="90"/>
      <c r="MJH53" s="90"/>
      <c r="MJJ53" s="90"/>
      <c r="MJL53" s="90"/>
      <c r="MJN53" s="90"/>
      <c r="MJP53" s="90"/>
      <c r="MJR53" s="90"/>
      <c r="MJT53" s="90"/>
      <c r="MJV53" s="90"/>
      <c r="MJX53" s="90"/>
      <c r="MJZ53" s="90"/>
      <c r="MKB53" s="90"/>
      <c r="MKD53" s="90"/>
      <c r="MKF53" s="90"/>
      <c r="MKH53" s="90"/>
      <c r="MKJ53" s="90"/>
      <c r="MKL53" s="90"/>
      <c r="MKN53" s="90"/>
      <c r="MKP53" s="90"/>
      <c r="MKR53" s="90"/>
      <c r="MKT53" s="90"/>
      <c r="MKV53" s="90"/>
      <c r="MKX53" s="90"/>
      <c r="MKZ53" s="90"/>
      <c r="MLB53" s="90"/>
      <c r="MLD53" s="90"/>
      <c r="MLF53" s="90"/>
      <c r="MLH53" s="90"/>
      <c r="MLJ53" s="90"/>
      <c r="MLL53" s="90"/>
      <c r="MLN53" s="90"/>
      <c r="MLP53" s="90"/>
      <c r="MLR53" s="90"/>
      <c r="MLT53" s="90"/>
      <c r="MLV53" s="90"/>
      <c r="MLX53" s="90"/>
      <c r="MLZ53" s="90"/>
      <c r="MMB53" s="90"/>
      <c r="MMD53" s="90"/>
      <c r="MMF53" s="90"/>
      <c r="MMH53" s="90"/>
      <c r="MMJ53" s="90"/>
      <c r="MML53" s="90"/>
      <c r="MMN53" s="90"/>
      <c r="MMP53" s="90"/>
      <c r="MMR53" s="90"/>
      <c r="MMT53" s="90"/>
      <c r="MMV53" s="90"/>
      <c r="MMX53" s="90"/>
      <c r="MMZ53" s="90"/>
      <c r="MNB53" s="90"/>
      <c r="MND53" s="90"/>
      <c r="MNF53" s="90"/>
      <c r="MNH53" s="90"/>
      <c r="MNJ53" s="90"/>
      <c r="MNL53" s="90"/>
      <c r="MNN53" s="90"/>
      <c r="MNP53" s="90"/>
      <c r="MNR53" s="90"/>
      <c r="MNT53" s="90"/>
      <c r="MNV53" s="90"/>
      <c r="MNX53" s="90"/>
      <c r="MNZ53" s="90"/>
      <c r="MOB53" s="90"/>
      <c r="MOD53" s="90"/>
      <c r="MOF53" s="90"/>
      <c r="MOH53" s="90"/>
      <c r="MOJ53" s="90"/>
      <c r="MOL53" s="90"/>
      <c r="MON53" s="90"/>
      <c r="MOP53" s="90"/>
      <c r="MOR53" s="90"/>
      <c r="MOT53" s="90"/>
      <c r="MOV53" s="90"/>
      <c r="MOX53" s="90"/>
      <c r="MOZ53" s="90"/>
      <c r="MPB53" s="90"/>
      <c r="MPD53" s="90"/>
      <c r="MPF53" s="90"/>
      <c r="MPH53" s="90"/>
      <c r="MPJ53" s="90"/>
      <c r="MPL53" s="90"/>
      <c r="MPN53" s="90"/>
      <c r="MPP53" s="90"/>
      <c r="MPR53" s="90"/>
      <c r="MPT53" s="90"/>
      <c r="MPV53" s="90"/>
      <c r="MPX53" s="90"/>
      <c r="MPZ53" s="90"/>
      <c r="MQB53" s="90"/>
      <c r="MQD53" s="90"/>
      <c r="MQF53" s="90"/>
      <c r="MQH53" s="90"/>
      <c r="MQJ53" s="90"/>
      <c r="MQL53" s="90"/>
      <c r="MQN53" s="90"/>
      <c r="MQP53" s="90"/>
      <c r="MQR53" s="90"/>
      <c r="MQT53" s="90"/>
      <c r="MQV53" s="90"/>
      <c r="MQX53" s="90"/>
      <c r="MQZ53" s="90"/>
      <c r="MRB53" s="90"/>
      <c r="MRD53" s="90"/>
      <c r="MRF53" s="90"/>
      <c r="MRH53" s="90"/>
      <c r="MRJ53" s="90"/>
      <c r="MRL53" s="90"/>
      <c r="MRN53" s="90"/>
      <c r="MRP53" s="90"/>
      <c r="MRR53" s="90"/>
      <c r="MRT53" s="90"/>
      <c r="MRV53" s="90"/>
      <c r="MRX53" s="90"/>
      <c r="MRZ53" s="90"/>
      <c r="MSB53" s="90"/>
      <c r="MSD53" s="90"/>
      <c r="MSF53" s="90"/>
      <c r="MSH53" s="90"/>
      <c r="MSJ53" s="90"/>
      <c r="MSL53" s="90"/>
      <c r="MSN53" s="90"/>
      <c r="MSP53" s="90"/>
      <c r="MSR53" s="90"/>
      <c r="MST53" s="90"/>
      <c r="MSV53" s="90"/>
      <c r="MSX53" s="90"/>
      <c r="MSZ53" s="90"/>
      <c r="MTB53" s="90"/>
      <c r="MTD53" s="90"/>
      <c r="MTF53" s="90"/>
      <c r="MTH53" s="90"/>
      <c r="MTJ53" s="90"/>
      <c r="MTL53" s="90"/>
      <c r="MTN53" s="90"/>
      <c r="MTP53" s="90"/>
      <c r="MTR53" s="90"/>
      <c r="MTT53" s="90"/>
      <c r="MTV53" s="90"/>
      <c r="MTX53" s="90"/>
      <c r="MTZ53" s="90"/>
      <c r="MUB53" s="90"/>
      <c r="MUD53" s="90"/>
      <c r="MUF53" s="90"/>
      <c r="MUH53" s="90"/>
      <c r="MUJ53" s="90"/>
      <c r="MUL53" s="90"/>
      <c r="MUN53" s="90"/>
      <c r="MUP53" s="90"/>
      <c r="MUR53" s="90"/>
      <c r="MUT53" s="90"/>
      <c r="MUV53" s="90"/>
      <c r="MUX53" s="90"/>
      <c r="MUZ53" s="90"/>
      <c r="MVB53" s="90"/>
      <c r="MVD53" s="90"/>
      <c r="MVF53" s="90"/>
      <c r="MVH53" s="90"/>
      <c r="MVJ53" s="90"/>
      <c r="MVL53" s="90"/>
      <c r="MVN53" s="90"/>
      <c r="MVP53" s="90"/>
      <c r="MVR53" s="90"/>
      <c r="MVT53" s="90"/>
      <c r="MVV53" s="90"/>
      <c r="MVX53" s="90"/>
      <c r="MVZ53" s="90"/>
      <c r="MWB53" s="90"/>
      <c r="MWD53" s="90"/>
      <c r="MWF53" s="90"/>
      <c r="MWH53" s="90"/>
      <c r="MWJ53" s="90"/>
      <c r="MWL53" s="90"/>
      <c r="MWN53" s="90"/>
      <c r="MWP53" s="90"/>
      <c r="MWR53" s="90"/>
      <c r="MWT53" s="90"/>
      <c r="MWV53" s="90"/>
      <c r="MWX53" s="90"/>
      <c r="MWZ53" s="90"/>
      <c r="MXB53" s="90"/>
      <c r="MXD53" s="90"/>
      <c r="MXF53" s="90"/>
      <c r="MXH53" s="90"/>
      <c r="MXJ53" s="90"/>
      <c r="MXL53" s="90"/>
      <c r="MXN53" s="90"/>
      <c r="MXP53" s="90"/>
      <c r="MXR53" s="90"/>
      <c r="MXT53" s="90"/>
      <c r="MXV53" s="90"/>
      <c r="MXX53" s="90"/>
      <c r="MXZ53" s="90"/>
      <c r="MYB53" s="90"/>
      <c r="MYD53" s="90"/>
      <c r="MYF53" s="90"/>
      <c r="MYH53" s="90"/>
      <c r="MYJ53" s="90"/>
      <c r="MYL53" s="90"/>
      <c r="MYN53" s="90"/>
      <c r="MYP53" s="90"/>
      <c r="MYR53" s="90"/>
      <c r="MYT53" s="90"/>
      <c r="MYV53" s="90"/>
      <c r="MYX53" s="90"/>
      <c r="MYZ53" s="90"/>
      <c r="MZB53" s="90"/>
      <c r="MZD53" s="90"/>
      <c r="MZF53" s="90"/>
      <c r="MZH53" s="90"/>
      <c r="MZJ53" s="90"/>
      <c r="MZL53" s="90"/>
      <c r="MZN53" s="90"/>
      <c r="MZP53" s="90"/>
      <c r="MZR53" s="90"/>
      <c r="MZT53" s="90"/>
      <c r="MZV53" s="90"/>
      <c r="MZX53" s="90"/>
      <c r="MZZ53" s="90"/>
      <c r="NAB53" s="90"/>
      <c r="NAD53" s="90"/>
      <c r="NAF53" s="90"/>
      <c r="NAH53" s="90"/>
      <c r="NAJ53" s="90"/>
      <c r="NAL53" s="90"/>
      <c r="NAN53" s="90"/>
      <c r="NAP53" s="90"/>
      <c r="NAR53" s="90"/>
      <c r="NAT53" s="90"/>
      <c r="NAV53" s="90"/>
      <c r="NAX53" s="90"/>
      <c r="NAZ53" s="90"/>
      <c r="NBB53" s="90"/>
      <c r="NBD53" s="90"/>
      <c r="NBF53" s="90"/>
      <c r="NBH53" s="90"/>
      <c r="NBJ53" s="90"/>
      <c r="NBL53" s="90"/>
      <c r="NBN53" s="90"/>
      <c r="NBP53" s="90"/>
      <c r="NBR53" s="90"/>
      <c r="NBT53" s="90"/>
      <c r="NBV53" s="90"/>
      <c r="NBX53" s="90"/>
      <c r="NBZ53" s="90"/>
      <c r="NCB53" s="90"/>
      <c r="NCD53" s="90"/>
      <c r="NCF53" s="90"/>
      <c r="NCH53" s="90"/>
      <c r="NCJ53" s="90"/>
      <c r="NCL53" s="90"/>
      <c r="NCN53" s="90"/>
      <c r="NCP53" s="90"/>
      <c r="NCR53" s="90"/>
      <c r="NCT53" s="90"/>
      <c r="NCV53" s="90"/>
      <c r="NCX53" s="90"/>
      <c r="NCZ53" s="90"/>
      <c r="NDB53" s="90"/>
      <c r="NDD53" s="90"/>
      <c r="NDF53" s="90"/>
      <c r="NDH53" s="90"/>
      <c r="NDJ53" s="90"/>
      <c r="NDL53" s="90"/>
      <c r="NDN53" s="90"/>
      <c r="NDP53" s="90"/>
      <c r="NDR53" s="90"/>
      <c r="NDT53" s="90"/>
      <c r="NDV53" s="90"/>
      <c r="NDX53" s="90"/>
      <c r="NDZ53" s="90"/>
      <c r="NEB53" s="90"/>
      <c r="NED53" s="90"/>
      <c r="NEF53" s="90"/>
      <c r="NEH53" s="90"/>
      <c r="NEJ53" s="90"/>
      <c r="NEL53" s="90"/>
      <c r="NEN53" s="90"/>
      <c r="NEP53" s="90"/>
      <c r="NER53" s="90"/>
      <c r="NET53" s="90"/>
      <c r="NEV53" s="90"/>
      <c r="NEX53" s="90"/>
      <c r="NEZ53" s="90"/>
      <c r="NFB53" s="90"/>
      <c r="NFD53" s="90"/>
      <c r="NFF53" s="90"/>
      <c r="NFH53" s="90"/>
      <c r="NFJ53" s="90"/>
      <c r="NFL53" s="90"/>
      <c r="NFN53" s="90"/>
      <c r="NFP53" s="90"/>
      <c r="NFR53" s="90"/>
      <c r="NFT53" s="90"/>
      <c r="NFV53" s="90"/>
      <c r="NFX53" s="90"/>
      <c r="NFZ53" s="90"/>
      <c r="NGB53" s="90"/>
      <c r="NGD53" s="90"/>
      <c r="NGF53" s="90"/>
      <c r="NGH53" s="90"/>
      <c r="NGJ53" s="90"/>
      <c r="NGL53" s="90"/>
      <c r="NGN53" s="90"/>
      <c r="NGP53" s="90"/>
      <c r="NGR53" s="90"/>
      <c r="NGT53" s="90"/>
      <c r="NGV53" s="90"/>
      <c r="NGX53" s="90"/>
      <c r="NGZ53" s="90"/>
      <c r="NHB53" s="90"/>
      <c r="NHD53" s="90"/>
      <c r="NHF53" s="90"/>
      <c r="NHH53" s="90"/>
      <c r="NHJ53" s="90"/>
      <c r="NHL53" s="90"/>
      <c r="NHN53" s="90"/>
      <c r="NHP53" s="90"/>
      <c r="NHR53" s="90"/>
      <c r="NHT53" s="90"/>
      <c r="NHV53" s="90"/>
      <c r="NHX53" s="90"/>
      <c r="NHZ53" s="90"/>
      <c r="NIB53" s="90"/>
      <c r="NID53" s="90"/>
      <c r="NIF53" s="90"/>
      <c r="NIH53" s="90"/>
      <c r="NIJ53" s="90"/>
      <c r="NIL53" s="90"/>
      <c r="NIN53" s="90"/>
      <c r="NIP53" s="90"/>
      <c r="NIR53" s="90"/>
      <c r="NIT53" s="90"/>
      <c r="NIV53" s="90"/>
      <c r="NIX53" s="90"/>
      <c r="NIZ53" s="90"/>
      <c r="NJB53" s="90"/>
      <c r="NJD53" s="90"/>
      <c r="NJF53" s="90"/>
      <c r="NJH53" s="90"/>
      <c r="NJJ53" s="90"/>
      <c r="NJL53" s="90"/>
      <c r="NJN53" s="90"/>
      <c r="NJP53" s="90"/>
      <c r="NJR53" s="90"/>
      <c r="NJT53" s="90"/>
      <c r="NJV53" s="90"/>
      <c r="NJX53" s="90"/>
      <c r="NJZ53" s="90"/>
      <c r="NKB53" s="90"/>
      <c r="NKD53" s="90"/>
      <c r="NKF53" s="90"/>
      <c r="NKH53" s="90"/>
      <c r="NKJ53" s="90"/>
      <c r="NKL53" s="90"/>
      <c r="NKN53" s="90"/>
      <c r="NKP53" s="90"/>
      <c r="NKR53" s="90"/>
      <c r="NKT53" s="90"/>
      <c r="NKV53" s="90"/>
      <c r="NKX53" s="90"/>
      <c r="NKZ53" s="90"/>
      <c r="NLB53" s="90"/>
      <c r="NLD53" s="90"/>
      <c r="NLF53" s="90"/>
      <c r="NLH53" s="90"/>
      <c r="NLJ53" s="90"/>
      <c r="NLL53" s="90"/>
      <c r="NLN53" s="90"/>
      <c r="NLP53" s="90"/>
      <c r="NLR53" s="90"/>
      <c r="NLT53" s="90"/>
      <c r="NLV53" s="90"/>
      <c r="NLX53" s="90"/>
      <c r="NLZ53" s="90"/>
      <c r="NMB53" s="90"/>
      <c r="NMD53" s="90"/>
      <c r="NMF53" s="90"/>
      <c r="NMH53" s="90"/>
      <c r="NMJ53" s="90"/>
      <c r="NML53" s="90"/>
      <c r="NMN53" s="90"/>
      <c r="NMP53" s="90"/>
      <c r="NMR53" s="90"/>
      <c r="NMT53" s="90"/>
      <c r="NMV53" s="90"/>
      <c r="NMX53" s="90"/>
      <c r="NMZ53" s="90"/>
      <c r="NNB53" s="90"/>
      <c r="NND53" s="90"/>
      <c r="NNF53" s="90"/>
      <c r="NNH53" s="90"/>
      <c r="NNJ53" s="90"/>
      <c r="NNL53" s="90"/>
      <c r="NNN53" s="90"/>
      <c r="NNP53" s="90"/>
      <c r="NNR53" s="90"/>
      <c r="NNT53" s="90"/>
      <c r="NNV53" s="90"/>
      <c r="NNX53" s="90"/>
      <c r="NNZ53" s="90"/>
      <c r="NOB53" s="90"/>
      <c r="NOD53" s="90"/>
      <c r="NOF53" s="90"/>
      <c r="NOH53" s="90"/>
      <c r="NOJ53" s="90"/>
      <c r="NOL53" s="90"/>
      <c r="NON53" s="90"/>
      <c r="NOP53" s="90"/>
      <c r="NOR53" s="90"/>
      <c r="NOT53" s="90"/>
      <c r="NOV53" s="90"/>
      <c r="NOX53" s="90"/>
      <c r="NOZ53" s="90"/>
      <c r="NPB53" s="90"/>
      <c r="NPD53" s="90"/>
      <c r="NPF53" s="90"/>
      <c r="NPH53" s="90"/>
      <c r="NPJ53" s="90"/>
      <c r="NPL53" s="90"/>
      <c r="NPN53" s="90"/>
      <c r="NPP53" s="90"/>
      <c r="NPR53" s="90"/>
      <c r="NPT53" s="90"/>
      <c r="NPV53" s="90"/>
      <c r="NPX53" s="90"/>
      <c r="NPZ53" s="90"/>
      <c r="NQB53" s="90"/>
      <c r="NQD53" s="90"/>
      <c r="NQF53" s="90"/>
      <c r="NQH53" s="90"/>
      <c r="NQJ53" s="90"/>
      <c r="NQL53" s="90"/>
      <c r="NQN53" s="90"/>
      <c r="NQP53" s="90"/>
      <c r="NQR53" s="90"/>
      <c r="NQT53" s="90"/>
      <c r="NQV53" s="90"/>
      <c r="NQX53" s="90"/>
      <c r="NQZ53" s="90"/>
      <c r="NRB53" s="90"/>
      <c r="NRD53" s="90"/>
      <c r="NRF53" s="90"/>
      <c r="NRH53" s="90"/>
      <c r="NRJ53" s="90"/>
      <c r="NRL53" s="90"/>
      <c r="NRN53" s="90"/>
      <c r="NRP53" s="90"/>
      <c r="NRR53" s="90"/>
      <c r="NRT53" s="90"/>
      <c r="NRV53" s="90"/>
      <c r="NRX53" s="90"/>
      <c r="NRZ53" s="90"/>
      <c r="NSB53" s="90"/>
      <c r="NSD53" s="90"/>
      <c r="NSF53" s="90"/>
      <c r="NSH53" s="90"/>
      <c r="NSJ53" s="90"/>
      <c r="NSL53" s="90"/>
      <c r="NSN53" s="90"/>
      <c r="NSP53" s="90"/>
      <c r="NSR53" s="90"/>
      <c r="NST53" s="90"/>
      <c r="NSV53" s="90"/>
      <c r="NSX53" s="90"/>
      <c r="NSZ53" s="90"/>
      <c r="NTB53" s="90"/>
      <c r="NTD53" s="90"/>
      <c r="NTF53" s="90"/>
      <c r="NTH53" s="90"/>
      <c r="NTJ53" s="90"/>
      <c r="NTL53" s="90"/>
      <c r="NTN53" s="90"/>
      <c r="NTP53" s="90"/>
      <c r="NTR53" s="90"/>
      <c r="NTT53" s="90"/>
      <c r="NTV53" s="90"/>
      <c r="NTX53" s="90"/>
      <c r="NTZ53" s="90"/>
      <c r="NUB53" s="90"/>
      <c r="NUD53" s="90"/>
      <c r="NUF53" s="90"/>
      <c r="NUH53" s="90"/>
      <c r="NUJ53" s="90"/>
      <c r="NUL53" s="90"/>
      <c r="NUN53" s="90"/>
      <c r="NUP53" s="90"/>
      <c r="NUR53" s="90"/>
      <c r="NUT53" s="90"/>
      <c r="NUV53" s="90"/>
      <c r="NUX53" s="90"/>
      <c r="NUZ53" s="90"/>
      <c r="NVB53" s="90"/>
      <c r="NVD53" s="90"/>
      <c r="NVF53" s="90"/>
      <c r="NVH53" s="90"/>
      <c r="NVJ53" s="90"/>
      <c r="NVL53" s="90"/>
      <c r="NVN53" s="90"/>
      <c r="NVP53" s="90"/>
      <c r="NVR53" s="90"/>
      <c r="NVT53" s="90"/>
      <c r="NVV53" s="90"/>
      <c r="NVX53" s="90"/>
      <c r="NVZ53" s="90"/>
      <c r="NWB53" s="90"/>
      <c r="NWD53" s="90"/>
      <c r="NWF53" s="90"/>
      <c r="NWH53" s="90"/>
      <c r="NWJ53" s="90"/>
      <c r="NWL53" s="90"/>
      <c r="NWN53" s="90"/>
      <c r="NWP53" s="90"/>
      <c r="NWR53" s="90"/>
      <c r="NWT53" s="90"/>
      <c r="NWV53" s="90"/>
      <c r="NWX53" s="90"/>
      <c r="NWZ53" s="90"/>
      <c r="NXB53" s="90"/>
      <c r="NXD53" s="90"/>
      <c r="NXF53" s="90"/>
      <c r="NXH53" s="90"/>
      <c r="NXJ53" s="90"/>
      <c r="NXL53" s="90"/>
      <c r="NXN53" s="90"/>
      <c r="NXP53" s="90"/>
      <c r="NXR53" s="90"/>
      <c r="NXT53" s="90"/>
      <c r="NXV53" s="90"/>
      <c r="NXX53" s="90"/>
      <c r="NXZ53" s="90"/>
      <c r="NYB53" s="90"/>
      <c r="NYD53" s="90"/>
      <c r="NYF53" s="90"/>
      <c r="NYH53" s="90"/>
      <c r="NYJ53" s="90"/>
      <c r="NYL53" s="90"/>
      <c r="NYN53" s="90"/>
      <c r="NYP53" s="90"/>
      <c r="NYR53" s="90"/>
      <c r="NYT53" s="90"/>
      <c r="NYV53" s="90"/>
      <c r="NYX53" s="90"/>
      <c r="NYZ53" s="90"/>
      <c r="NZB53" s="90"/>
      <c r="NZD53" s="90"/>
      <c r="NZF53" s="90"/>
      <c r="NZH53" s="90"/>
      <c r="NZJ53" s="90"/>
      <c r="NZL53" s="90"/>
      <c r="NZN53" s="90"/>
      <c r="NZP53" s="90"/>
      <c r="NZR53" s="90"/>
      <c r="NZT53" s="90"/>
      <c r="NZV53" s="90"/>
      <c r="NZX53" s="90"/>
      <c r="NZZ53" s="90"/>
      <c r="OAB53" s="90"/>
      <c r="OAD53" s="90"/>
      <c r="OAF53" s="90"/>
      <c r="OAH53" s="90"/>
      <c r="OAJ53" s="90"/>
      <c r="OAL53" s="90"/>
      <c r="OAN53" s="90"/>
      <c r="OAP53" s="90"/>
      <c r="OAR53" s="90"/>
      <c r="OAT53" s="90"/>
      <c r="OAV53" s="90"/>
      <c r="OAX53" s="90"/>
      <c r="OAZ53" s="90"/>
      <c r="OBB53" s="90"/>
      <c r="OBD53" s="90"/>
      <c r="OBF53" s="90"/>
      <c r="OBH53" s="90"/>
      <c r="OBJ53" s="90"/>
      <c r="OBL53" s="90"/>
      <c r="OBN53" s="90"/>
      <c r="OBP53" s="90"/>
      <c r="OBR53" s="90"/>
      <c r="OBT53" s="90"/>
      <c r="OBV53" s="90"/>
      <c r="OBX53" s="90"/>
      <c r="OBZ53" s="90"/>
      <c r="OCB53" s="90"/>
      <c r="OCD53" s="90"/>
      <c r="OCF53" s="90"/>
      <c r="OCH53" s="90"/>
      <c r="OCJ53" s="90"/>
      <c r="OCL53" s="90"/>
      <c r="OCN53" s="90"/>
      <c r="OCP53" s="90"/>
      <c r="OCR53" s="90"/>
      <c r="OCT53" s="90"/>
      <c r="OCV53" s="90"/>
      <c r="OCX53" s="90"/>
      <c r="OCZ53" s="90"/>
      <c r="ODB53" s="90"/>
      <c r="ODD53" s="90"/>
      <c r="ODF53" s="90"/>
      <c r="ODH53" s="90"/>
      <c r="ODJ53" s="90"/>
      <c r="ODL53" s="90"/>
      <c r="ODN53" s="90"/>
      <c r="ODP53" s="90"/>
      <c r="ODR53" s="90"/>
      <c r="ODT53" s="90"/>
      <c r="ODV53" s="90"/>
      <c r="ODX53" s="90"/>
      <c r="ODZ53" s="90"/>
      <c r="OEB53" s="90"/>
      <c r="OED53" s="90"/>
      <c r="OEF53" s="90"/>
      <c r="OEH53" s="90"/>
      <c r="OEJ53" s="90"/>
      <c r="OEL53" s="90"/>
      <c r="OEN53" s="90"/>
      <c r="OEP53" s="90"/>
      <c r="OER53" s="90"/>
      <c r="OET53" s="90"/>
      <c r="OEV53" s="90"/>
      <c r="OEX53" s="90"/>
      <c r="OEZ53" s="90"/>
      <c r="OFB53" s="90"/>
      <c r="OFD53" s="90"/>
      <c r="OFF53" s="90"/>
      <c r="OFH53" s="90"/>
      <c r="OFJ53" s="90"/>
      <c r="OFL53" s="90"/>
      <c r="OFN53" s="90"/>
      <c r="OFP53" s="90"/>
      <c r="OFR53" s="90"/>
      <c r="OFT53" s="90"/>
      <c r="OFV53" s="90"/>
      <c r="OFX53" s="90"/>
      <c r="OFZ53" s="90"/>
      <c r="OGB53" s="90"/>
      <c r="OGD53" s="90"/>
      <c r="OGF53" s="90"/>
      <c r="OGH53" s="90"/>
      <c r="OGJ53" s="90"/>
      <c r="OGL53" s="90"/>
      <c r="OGN53" s="90"/>
      <c r="OGP53" s="90"/>
      <c r="OGR53" s="90"/>
      <c r="OGT53" s="90"/>
      <c r="OGV53" s="90"/>
      <c r="OGX53" s="90"/>
      <c r="OGZ53" s="90"/>
      <c r="OHB53" s="90"/>
      <c r="OHD53" s="90"/>
      <c r="OHF53" s="90"/>
      <c r="OHH53" s="90"/>
      <c r="OHJ53" s="90"/>
      <c r="OHL53" s="90"/>
      <c r="OHN53" s="90"/>
      <c r="OHP53" s="90"/>
      <c r="OHR53" s="90"/>
      <c r="OHT53" s="90"/>
      <c r="OHV53" s="90"/>
      <c r="OHX53" s="90"/>
      <c r="OHZ53" s="90"/>
      <c r="OIB53" s="90"/>
      <c r="OID53" s="90"/>
      <c r="OIF53" s="90"/>
      <c r="OIH53" s="90"/>
      <c r="OIJ53" s="90"/>
      <c r="OIL53" s="90"/>
      <c r="OIN53" s="90"/>
      <c r="OIP53" s="90"/>
      <c r="OIR53" s="90"/>
      <c r="OIT53" s="90"/>
      <c r="OIV53" s="90"/>
      <c r="OIX53" s="90"/>
      <c r="OIZ53" s="90"/>
      <c r="OJB53" s="90"/>
      <c r="OJD53" s="90"/>
      <c r="OJF53" s="90"/>
      <c r="OJH53" s="90"/>
      <c r="OJJ53" s="90"/>
      <c r="OJL53" s="90"/>
      <c r="OJN53" s="90"/>
      <c r="OJP53" s="90"/>
      <c r="OJR53" s="90"/>
      <c r="OJT53" s="90"/>
      <c r="OJV53" s="90"/>
      <c r="OJX53" s="90"/>
      <c r="OJZ53" s="90"/>
      <c r="OKB53" s="90"/>
      <c r="OKD53" s="90"/>
      <c r="OKF53" s="90"/>
      <c r="OKH53" s="90"/>
      <c r="OKJ53" s="90"/>
      <c r="OKL53" s="90"/>
      <c r="OKN53" s="90"/>
      <c r="OKP53" s="90"/>
      <c r="OKR53" s="90"/>
      <c r="OKT53" s="90"/>
      <c r="OKV53" s="90"/>
      <c r="OKX53" s="90"/>
      <c r="OKZ53" s="90"/>
      <c r="OLB53" s="90"/>
      <c r="OLD53" s="90"/>
      <c r="OLF53" s="90"/>
      <c r="OLH53" s="90"/>
      <c r="OLJ53" s="90"/>
      <c r="OLL53" s="90"/>
      <c r="OLN53" s="90"/>
      <c r="OLP53" s="90"/>
      <c r="OLR53" s="90"/>
      <c r="OLT53" s="90"/>
      <c r="OLV53" s="90"/>
      <c r="OLX53" s="90"/>
      <c r="OLZ53" s="90"/>
      <c r="OMB53" s="90"/>
      <c r="OMD53" s="90"/>
      <c r="OMF53" s="90"/>
      <c r="OMH53" s="90"/>
      <c r="OMJ53" s="90"/>
      <c r="OML53" s="90"/>
      <c r="OMN53" s="90"/>
      <c r="OMP53" s="90"/>
      <c r="OMR53" s="90"/>
      <c r="OMT53" s="90"/>
      <c r="OMV53" s="90"/>
      <c r="OMX53" s="90"/>
      <c r="OMZ53" s="90"/>
      <c r="ONB53" s="90"/>
      <c r="OND53" s="90"/>
      <c r="ONF53" s="90"/>
      <c r="ONH53" s="90"/>
      <c r="ONJ53" s="90"/>
      <c r="ONL53" s="90"/>
      <c r="ONN53" s="90"/>
      <c r="ONP53" s="90"/>
      <c r="ONR53" s="90"/>
      <c r="ONT53" s="90"/>
      <c r="ONV53" s="90"/>
      <c r="ONX53" s="90"/>
      <c r="ONZ53" s="90"/>
      <c r="OOB53" s="90"/>
      <c r="OOD53" s="90"/>
      <c r="OOF53" s="90"/>
      <c r="OOH53" s="90"/>
      <c r="OOJ53" s="90"/>
      <c r="OOL53" s="90"/>
      <c r="OON53" s="90"/>
      <c r="OOP53" s="90"/>
      <c r="OOR53" s="90"/>
      <c r="OOT53" s="90"/>
      <c r="OOV53" s="90"/>
      <c r="OOX53" s="90"/>
      <c r="OOZ53" s="90"/>
      <c r="OPB53" s="90"/>
      <c r="OPD53" s="90"/>
      <c r="OPF53" s="90"/>
      <c r="OPH53" s="90"/>
      <c r="OPJ53" s="90"/>
      <c r="OPL53" s="90"/>
      <c r="OPN53" s="90"/>
      <c r="OPP53" s="90"/>
      <c r="OPR53" s="90"/>
      <c r="OPT53" s="90"/>
      <c r="OPV53" s="90"/>
      <c r="OPX53" s="90"/>
      <c r="OPZ53" s="90"/>
      <c r="OQB53" s="90"/>
      <c r="OQD53" s="90"/>
      <c r="OQF53" s="90"/>
      <c r="OQH53" s="90"/>
      <c r="OQJ53" s="90"/>
      <c r="OQL53" s="90"/>
      <c r="OQN53" s="90"/>
      <c r="OQP53" s="90"/>
      <c r="OQR53" s="90"/>
      <c r="OQT53" s="90"/>
      <c r="OQV53" s="90"/>
      <c r="OQX53" s="90"/>
      <c r="OQZ53" s="90"/>
      <c r="ORB53" s="90"/>
      <c r="ORD53" s="90"/>
      <c r="ORF53" s="90"/>
      <c r="ORH53" s="90"/>
      <c r="ORJ53" s="90"/>
      <c r="ORL53" s="90"/>
      <c r="ORN53" s="90"/>
      <c r="ORP53" s="90"/>
      <c r="ORR53" s="90"/>
      <c r="ORT53" s="90"/>
      <c r="ORV53" s="90"/>
      <c r="ORX53" s="90"/>
      <c r="ORZ53" s="90"/>
      <c r="OSB53" s="90"/>
      <c r="OSD53" s="90"/>
      <c r="OSF53" s="90"/>
      <c r="OSH53" s="90"/>
      <c r="OSJ53" s="90"/>
      <c r="OSL53" s="90"/>
      <c r="OSN53" s="90"/>
      <c r="OSP53" s="90"/>
      <c r="OSR53" s="90"/>
      <c r="OST53" s="90"/>
      <c r="OSV53" s="90"/>
      <c r="OSX53" s="90"/>
      <c r="OSZ53" s="90"/>
      <c r="OTB53" s="90"/>
      <c r="OTD53" s="90"/>
      <c r="OTF53" s="90"/>
      <c r="OTH53" s="90"/>
      <c r="OTJ53" s="90"/>
      <c r="OTL53" s="90"/>
      <c r="OTN53" s="90"/>
      <c r="OTP53" s="90"/>
      <c r="OTR53" s="90"/>
      <c r="OTT53" s="90"/>
      <c r="OTV53" s="90"/>
      <c r="OTX53" s="90"/>
      <c r="OTZ53" s="90"/>
      <c r="OUB53" s="90"/>
      <c r="OUD53" s="90"/>
      <c r="OUF53" s="90"/>
      <c r="OUH53" s="90"/>
      <c r="OUJ53" s="90"/>
      <c r="OUL53" s="90"/>
      <c r="OUN53" s="90"/>
      <c r="OUP53" s="90"/>
      <c r="OUR53" s="90"/>
      <c r="OUT53" s="90"/>
      <c r="OUV53" s="90"/>
      <c r="OUX53" s="90"/>
      <c r="OUZ53" s="90"/>
      <c r="OVB53" s="90"/>
      <c r="OVD53" s="90"/>
      <c r="OVF53" s="90"/>
      <c r="OVH53" s="90"/>
      <c r="OVJ53" s="90"/>
      <c r="OVL53" s="90"/>
      <c r="OVN53" s="90"/>
      <c r="OVP53" s="90"/>
      <c r="OVR53" s="90"/>
      <c r="OVT53" s="90"/>
      <c r="OVV53" s="90"/>
      <c r="OVX53" s="90"/>
      <c r="OVZ53" s="90"/>
      <c r="OWB53" s="90"/>
      <c r="OWD53" s="90"/>
      <c r="OWF53" s="90"/>
      <c r="OWH53" s="90"/>
      <c r="OWJ53" s="90"/>
      <c r="OWL53" s="90"/>
      <c r="OWN53" s="90"/>
      <c r="OWP53" s="90"/>
      <c r="OWR53" s="90"/>
      <c r="OWT53" s="90"/>
      <c r="OWV53" s="90"/>
      <c r="OWX53" s="90"/>
      <c r="OWZ53" s="90"/>
      <c r="OXB53" s="90"/>
      <c r="OXD53" s="90"/>
      <c r="OXF53" s="90"/>
      <c r="OXH53" s="90"/>
      <c r="OXJ53" s="90"/>
      <c r="OXL53" s="90"/>
      <c r="OXN53" s="90"/>
      <c r="OXP53" s="90"/>
      <c r="OXR53" s="90"/>
      <c r="OXT53" s="90"/>
      <c r="OXV53" s="90"/>
      <c r="OXX53" s="90"/>
      <c r="OXZ53" s="90"/>
      <c r="OYB53" s="90"/>
      <c r="OYD53" s="90"/>
      <c r="OYF53" s="90"/>
      <c r="OYH53" s="90"/>
      <c r="OYJ53" s="90"/>
      <c r="OYL53" s="90"/>
      <c r="OYN53" s="90"/>
      <c r="OYP53" s="90"/>
      <c r="OYR53" s="90"/>
      <c r="OYT53" s="90"/>
      <c r="OYV53" s="90"/>
      <c r="OYX53" s="90"/>
      <c r="OYZ53" s="90"/>
      <c r="OZB53" s="90"/>
      <c r="OZD53" s="90"/>
      <c r="OZF53" s="90"/>
      <c r="OZH53" s="90"/>
      <c r="OZJ53" s="90"/>
      <c r="OZL53" s="90"/>
      <c r="OZN53" s="90"/>
      <c r="OZP53" s="90"/>
      <c r="OZR53" s="90"/>
      <c r="OZT53" s="90"/>
      <c r="OZV53" s="90"/>
      <c r="OZX53" s="90"/>
      <c r="OZZ53" s="90"/>
      <c r="PAB53" s="90"/>
      <c r="PAD53" s="90"/>
      <c r="PAF53" s="90"/>
      <c r="PAH53" s="90"/>
      <c r="PAJ53" s="90"/>
      <c r="PAL53" s="90"/>
      <c r="PAN53" s="90"/>
      <c r="PAP53" s="90"/>
      <c r="PAR53" s="90"/>
      <c r="PAT53" s="90"/>
      <c r="PAV53" s="90"/>
      <c r="PAX53" s="90"/>
      <c r="PAZ53" s="90"/>
      <c r="PBB53" s="90"/>
      <c r="PBD53" s="90"/>
      <c r="PBF53" s="90"/>
      <c r="PBH53" s="90"/>
      <c r="PBJ53" s="90"/>
      <c r="PBL53" s="90"/>
      <c r="PBN53" s="90"/>
      <c r="PBP53" s="90"/>
      <c r="PBR53" s="90"/>
      <c r="PBT53" s="90"/>
      <c r="PBV53" s="90"/>
      <c r="PBX53" s="90"/>
      <c r="PBZ53" s="90"/>
      <c r="PCB53" s="90"/>
      <c r="PCD53" s="90"/>
      <c r="PCF53" s="90"/>
      <c r="PCH53" s="90"/>
      <c r="PCJ53" s="90"/>
      <c r="PCL53" s="90"/>
      <c r="PCN53" s="90"/>
      <c r="PCP53" s="90"/>
      <c r="PCR53" s="90"/>
      <c r="PCT53" s="90"/>
      <c r="PCV53" s="90"/>
      <c r="PCX53" s="90"/>
      <c r="PCZ53" s="90"/>
      <c r="PDB53" s="90"/>
      <c r="PDD53" s="90"/>
      <c r="PDF53" s="90"/>
      <c r="PDH53" s="90"/>
      <c r="PDJ53" s="90"/>
      <c r="PDL53" s="90"/>
      <c r="PDN53" s="90"/>
      <c r="PDP53" s="90"/>
      <c r="PDR53" s="90"/>
      <c r="PDT53" s="90"/>
      <c r="PDV53" s="90"/>
      <c r="PDX53" s="90"/>
      <c r="PDZ53" s="90"/>
      <c r="PEB53" s="90"/>
      <c r="PED53" s="90"/>
      <c r="PEF53" s="90"/>
      <c r="PEH53" s="90"/>
      <c r="PEJ53" s="90"/>
      <c r="PEL53" s="90"/>
      <c r="PEN53" s="90"/>
      <c r="PEP53" s="90"/>
      <c r="PER53" s="90"/>
      <c r="PET53" s="90"/>
      <c r="PEV53" s="90"/>
      <c r="PEX53" s="90"/>
      <c r="PEZ53" s="90"/>
      <c r="PFB53" s="90"/>
      <c r="PFD53" s="90"/>
      <c r="PFF53" s="90"/>
      <c r="PFH53" s="90"/>
      <c r="PFJ53" s="90"/>
      <c r="PFL53" s="90"/>
      <c r="PFN53" s="90"/>
      <c r="PFP53" s="90"/>
      <c r="PFR53" s="90"/>
      <c r="PFT53" s="90"/>
      <c r="PFV53" s="90"/>
      <c r="PFX53" s="90"/>
      <c r="PFZ53" s="90"/>
      <c r="PGB53" s="90"/>
      <c r="PGD53" s="90"/>
      <c r="PGF53" s="90"/>
      <c r="PGH53" s="90"/>
      <c r="PGJ53" s="90"/>
      <c r="PGL53" s="90"/>
      <c r="PGN53" s="90"/>
      <c r="PGP53" s="90"/>
      <c r="PGR53" s="90"/>
      <c r="PGT53" s="90"/>
      <c r="PGV53" s="90"/>
      <c r="PGX53" s="90"/>
      <c r="PGZ53" s="90"/>
      <c r="PHB53" s="90"/>
      <c r="PHD53" s="90"/>
      <c r="PHF53" s="90"/>
      <c r="PHH53" s="90"/>
      <c r="PHJ53" s="90"/>
      <c r="PHL53" s="90"/>
      <c r="PHN53" s="90"/>
      <c r="PHP53" s="90"/>
      <c r="PHR53" s="90"/>
      <c r="PHT53" s="90"/>
      <c r="PHV53" s="90"/>
      <c r="PHX53" s="90"/>
      <c r="PHZ53" s="90"/>
      <c r="PIB53" s="90"/>
      <c r="PID53" s="90"/>
      <c r="PIF53" s="90"/>
      <c r="PIH53" s="90"/>
      <c r="PIJ53" s="90"/>
      <c r="PIL53" s="90"/>
      <c r="PIN53" s="90"/>
      <c r="PIP53" s="90"/>
      <c r="PIR53" s="90"/>
      <c r="PIT53" s="90"/>
      <c r="PIV53" s="90"/>
      <c r="PIX53" s="90"/>
      <c r="PIZ53" s="90"/>
      <c r="PJB53" s="90"/>
      <c r="PJD53" s="90"/>
      <c r="PJF53" s="90"/>
      <c r="PJH53" s="90"/>
      <c r="PJJ53" s="90"/>
      <c r="PJL53" s="90"/>
      <c r="PJN53" s="90"/>
      <c r="PJP53" s="90"/>
      <c r="PJR53" s="90"/>
      <c r="PJT53" s="90"/>
      <c r="PJV53" s="90"/>
      <c r="PJX53" s="90"/>
      <c r="PJZ53" s="90"/>
      <c r="PKB53" s="90"/>
      <c r="PKD53" s="90"/>
      <c r="PKF53" s="90"/>
      <c r="PKH53" s="90"/>
      <c r="PKJ53" s="90"/>
      <c r="PKL53" s="90"/>
      <c r="PKN53" s="90"/>
      <c r="PKP53" s="90"/>
      <c r="PKR53" s="90"/>
      <c r="PKT53" s="90"/>
      <c r="PKV53" s="90"/>
      <c r="PKX53" s="90"/>
      <c r="PKZ53" s="90"/>
      <c r="PLB53" s="90"/>
      <c r="PLD53" s="90"/>
      <c r="PLF53" s="90"/>
      <c r="PLH53" s="90"/>
      <c r="PLJ53" s="90"/>
      <c r="PLL53" s="90"/>
      <c r="PLN53" s="90"/>
      <c r="PLP53" s="90"/>
      <c r="PLR53" s="90"/>
      <c r="PLT53" s="90"/>
      <c r="PLV53" s="90"/>
      <c r="PLX53" s="90"/>
      <c r="PLZ53" s="90"/>
      <c r="PMB53" s="90"/>
      <c r="PMD53" s="90"/>
      <c r="PMF53" s="90"/>
      <c r="PMH53" s="90"/>
      <c r="PMJ53" s="90"/>
      <c r="PML53" s="90"/>
      <c r="PMN53" s="90"/>
      <c r="PMP53" s="90"/>
      <c r="PMR53" s="90"/>
      <c r="PMT53" s="90"/>
      <c r="PMV53" s="90"/>
      <c r="PMX53" s="90"/>
      <c r="PMZ53" s="90"/>
      <c r="PNB53" s="90"/>
      <c r="PND53" s="90"/>
      <c r="PNF53" s="90"/>
      <c r="PNH53" s="90"/>
      <c r="PNJ53" s="90"/>
      <c r="PNL53" s="90"/>
      <c r="PNN53" s="90"/>
      <c r="PNP53" s="90"/>
      <c r="PNR53" s="90"/>
      <c r="PNT53" s="90"/>
      <c r="PNV53" s="90"/>
      <c r="PNX53" s="90"/>
      <c r="PNZ53" s="90"/>
      <c r="POB53" s="90"/>
      <c r="POD53" s="90"/>
      <c r="POF53" s="90"/>
      <c r="POH53" s="90"/>
      <c r="POJ53" s="90"/>
      <c r="POL53" s="90"/>
      <c r="PON53" s="90"/>
      <c r="POP53" s="90"/>
      <c r="POR53" s="90"/>
      <c r="POT53" s="90"/>
      <c r="POV53" s="90"/>
      <c r="POX53" s="90"/>
      <c r="POZ53" s="90"/>
      <c r="PPB53" s="90"/>
      <c r="PPD53" s="90"/>
      <c r="PPF53" s="90"/>
      <c r="PPH53" s="90"/>
      <c r="PPJ53" s="90"/>
      <c r="PPL53" s="90"/>
      <c r="PPN53" s="90"/>
      <c r="PPP53" s="90"/>
      <c r="PPR53" s="90"/>
      <c r="PPT53" s="90"/>
      <c r="PPV53" s="90"/>
      <c r="PPX53" s="90"/>
      <c r="PPZ53" s="90"/>
      <c r="PQB53" s="90"/>
      <c r="PQD53" s="90"/>
      <c r="PQF53" s="90"/>
      <c r="PQH53" s="90"/>
      <c r="PQJ53" s="90"/>
      <c r="PQL53" s="90"/>
      <c r="PQN53" s="90"/>
      <c r="PQP53" s="90"/>
      <c r="PQR53" s="90"/>
      <c r="PQT53" s="90"/>
      <c r="PQV53" s="90"/>
      <c r="PQX53" s="90"/>
      <c r="PQZ53" s="90"/>
      <c r="PRB53" s="90"/>
      <c r="PRD53" s="90"/>
      <c r="PRF53" s="90"/>
      <c r="PRH53" s="90"/>
      <c r="PRJ53" s="90"/>
      <c r="PRL53" s="90"/>
      <c r="PRN53" s="90"/>
      <c r="PRP53" s="90"/>
      <c r="PRR53" s="90"/>
      <c r="PRT53" s="90"/>
      <c r="PRV53" s="90"/>
      <c r="PRX53" s="90"/>
      <c r="PRZ53" s="90"/>
      <c r="PSB53" s="90"/>
      <c r="PSD53" s="90"/>
      <c r="PSF53" s="90"/>
      <c r="PSH53" s="90"/>
      <c r="PSJ53" s="90"/>
      <c r="PSL53" s="90"/>
      <c r="PSN53" s="90"/>
      <c r="PSP53" s="90"/>
      <c r="PSR53" s="90"/>
      <c r="PST53" s="90"/>
      <c r="PSV53" s="90"/>
      <c r="PSX53" s="90"/>
      <c r="PSZ53" s="90"/>
      <c r="PTB53" s="90"/>
      <c r="PTD53" s="90"/>
      <c r="PTF53" s="90"/>
      <c r="PTH53" s="90"/>
      <c r="PTJ53" s="90"/>
      <c r="PTL53" s="90"/>
      <c r="PTN53" s="90"/>
      <c r="PTP53" s="90"/>
      <c r="PTR53" s="90"/>
      <c r="PTT53" s="90"/>
      <c r="PTV53" s="90"/>
      <c r="PTX53" s="90"/>
      <c r="PTZ53" s="90"/>
      <c r="PUB53" s="90"/>
      <c r="PUD53" s="90"/>
      <c r="PUF53" s="90"/>
      <c r="PUH53" s="90"/>
      <c r="PUJ53" s="90"/>
      <c r="PUL53" s="90"/>
      <c r="PUN53" s="90"/>
      <c r="PUP53" s="90"/>
      <c r="PUR53" s="90"/>
      <c r="PUT53" s="90"/>
      <c r="PUV53" s="90"/>
      <c r="PUX53" s="90"/>
      <c r="PUZ53" s="90"/>
      <c r="PVB53" s="90"/>
      <c r="PVD53" s="90"/>
      <c r="PVF53" s="90"/>
      <c r="PVH53" s="90"/>
      <c r="PVJ53" s="90"/>
      <c r="PVL53" s="90"/>
      <c r="PVN53" s="90"/>
      <c r="PVP53" s="90"/>
      <c r="PVR53" s="90"/>
      <c r="PVT53" s="90"/>
      <c r="PVV53" s="90"/>
      <c r="PVX53" s="90"/>
      <c r="PVZ53" s="90"/>
      <c r="PWB53" s="90"/>
      <c r="PWD53" s="90"/>
      <c r="PWF53" s="90"/>
      <c r="PWH53" s="90"/>
      <c r="PWJ53" s="90"/>
      <c r="PWL53" s="90"/>
      <c r="PWN53" s="90"/>
      <c r="PWP53" s="90"/>
      <c r="PWR53" s="90"/>
      <c r="PWT53" s="90"/>
      <c r="PWV53" s="90"/>
      <c r="PWX53" s="90"/>
      <c r="PWZ53" s="90"/>
      <c r="PXB53" s="90"/>
      <c r="PXD53" s="90"/>
      <c r="PXF53" s="90"/>
      <c r="PXH53" s="90"/>
      <c r="PXJ53" s="90"/>
      <c r="PXL53" s="90"/>
      <c r="PXN53" s="90"/>
      <c r="PXP53" s="90"/>
      <c r="PXR53" s="90"/>
      <c r="PXT53" s="90"/>
      <c r="PXV53" s="90"/>
      <c r="PXX53" s="90"/>
      <c r="PXZ53" s="90"/>
      <c r="PYB53" s="90"/>
      <c r="PYD53" s="90"/>
      <c r="PYF53" s="90"/>
      <c r="PYH53" s="90"/>
      <c r="PYJ53" s="90"/>
      <c r="PYL53" s="90"/>
      <c r="PYN53" s="90"/>
      <c r="PYP53" s="90"/>
      <c r="PYR53" s="90"/>
      <c r="PYT53" s="90"/>
      <c r="PYV53" s="90"/>
      <c r="PYX53" s="90"/>
      <c r="PYZ53" s="90"/>
      <c r="PZB53" s="90"/>
      <c r="PZD53" s="90"/>
      <c r="PZF53" s="90"/>
      <c r="PZH53" s="90"/>
      <c r="PZJ53" s="90"/>
      <c r="PZL53" s="90"/>
      <c r="PZN53" s="90"/>
      <c r="PZP53" s="90"/>
      <c r="PZR53" s="90"/>
      <c r="PZT53" s="90"/>
      <c r="PZV53" s="90"/>
      <c r="PZX53" s="90"/>
      <c r="PZZ53" s="90"/>
      <c r="QAB53" s="90"/>
      <c r="QAD53" s="90"/>
      <c r="QAF53" s="90"/>
      <c r="QAH53" s="90"/>
      <c r="QAJ53" s="90"/>
      <c r="QAL53" s="90"/>
      <c r="QAN53" s="90"/>
      <c r="QAP53" s="90"/>
      <c r="QAR53" s="90"/>
      <c r="QAT53" s="90"/>
      <c r="QAV53" s="90"/>
      <c r="QAX53" s="90"/>
      <c r="QAZ53" s="90"/>
      <c r="QBB53" s="90"/>
      <c r="QBD53" s="90"/>
      <c r="QBF53" s="90"/>
      <c r="QBH53" s="90"/>
      <c r="QBJ53" s="90"/>
      <c r="QBL53" s="90"/>
      <c r="QBN53" s="90"/>
      <c r="QBP53" s="90"/>
      <c r="QBR53" s="90"/>
      <c r="QBT53" s="90"/>
      <c r="QBV53" s="90"/>
      <c r="QBX53" s="90"/>
      <c r="QBZ53" s="90"/>
      <c r="QCB53" s="90"/>
      <c r="QCD53" s="90"/>
      <c r="QCF53" s="90"/>
      <c r="QCH53" s="90"/>
      <c r="QCJ53" s="90"/>
      <c r="QCL53" s="90"/>
      <c r="QCN53" s="90"/>
      <c r="QCP53" s="90"/>
      <c r="QCR53" s="90"/>
      <c r="QCT53" s="90"/>
      <c r="QCV53" s="90"/>
      <c r="QCX53" s="90"/>
      <c r="QCZ53" s="90"/>
      <c r="QDB53" s="90"/>
      <c r="QDD53" s="90"/>
      <c r="QDF53" s="90"/>
      <c r="QDH53" s="90"/>
      <c r="QDJ53" s="90"/>
      <c r="QDL53" s="90"/>
      <c r="QDN53" s="90"/>
      <c r="QDP53" s="90"/>
      <c r="QDR53" s="90"/>
      <c r="QDT53" s="90"/>
      <c r="QDV53" s="90"/>
      <c r="QDX53" s="90"/>
      <c r="QDZ53" s="90"/>
      <c r="QEB53" s="90"/>
      <c r="QED53" s="90"/>
      <c r="QEF53" s="90"/>
      <c r="QEH53" s="90"/>
      <c r="QEJ53" s="90"/>
      <c r="QEL53" s="90"/>
      <c r="QEN53" s="90"/>
      <c r="QEP53" s="90"/>
      <c r="QER53" s="90"/>
      <c r="QET53" s="90"/>
      <c r="QEV53" s="90"/>
      <c r="QEX53" s="90"/>
      <c r="QEZ53" s="90"/>
      <c r="QFB53" s="90"/>
      <c r="QFD53" s="90"/>
      <c r="QFF53" s="90"/>
      <c r="QFH53" s="90"/>
      <c r="QFJ53" s="90"/>
      <c r="QFL53" s="90"/>
      <c r="QFN53" s="90"/>
      <c r="QFP53" s="90"/>
      <c r="QFR53" s="90"/>
      <c r="QFT53" s="90"/>
      <c r="QFV53" s="90"/>
      <c r="QFX53" s="90"/>
      <c r="QFZ53" s="90"/>
      <c r="QGB53" s="90"/>
      <c r="QGD53" s="90"/>
      <c r="QGF53" s="90"/>
      <c r="QGH53" s="90"/>
      <c r="QGJ53" s="90"/>
      <c r="QGL53" s="90"/>
      <c r="QGN53" s="90"/>
      <c r="QGP53" s="90"/>
      <c r="QGR53" s="90"/>
      <c r="QGT53" s="90"/>
      <c r="QGV53" s="90"/>
      <c r="QGX53" s="90"/>
      <c r="QGZ53" s="90"/>
      <c r="QHB53" s="90"/>
      <c r="QHD53" s="90"/>
      <c r="QHF53" s="90"/>
      <c r="QHH53" s="90"/>
      <c r="QHJ53" s="90"/>
      <c r="QHL53" s="90"/>
      <c r="QHN53" s="90"/>
      <c r="QHP53" s="90"/>
      <c r="QHR53" s="90"/>
      <c r="QHT53" s="90"/>
      <c r="QHV53" s="90"/>
      <c r="QHX53" s="90"/>
      <c r="QHZ53" s="90"/>
      <c r="QIB53" s="90"/>
      <c r="QID53" s="90"/>
      <c r="QIF53" s="90"/>
      <c r="QIH53" s="90"/>
      <c r="QIJ53" s="90"/>
      <c r="QIL53" s="90"/>
      <c r="QIN53" s="90"/>
      <c r="QIP53" s="90"/>
      <c r="QIR53" s="90"/>
      <c r="QIT53" s="90"/>
      <c r="QIV53" s="90"/>
      <c r="QIX53" s="90"/>
      <c r="QIZ53" s="90"/>
      <c r="QJB53" s="90"/>
      <c r="QJD53" s="90"/>
      <c r="QJF53" s="90"/>
      <c r="QJH53" s="90"/>
      <c r="QJJ53" s="90"/>
      <c r="QJL53" s="90"/>
      <c r="QJN53" s="90"/>
      <c r="QJP53" s="90"/>
      <c r="QJR53" s="90"/>
      <c r="QJT53" s="90"/>
      <c r="QJV53" s="90"/>
      <c r="QJX53" s="90"/>
      <c r="QJZ53" s="90"/>
      <c r="QKB53" s="90"/>
      <c r="QKD53" s="90"/>
      <c r="QKF53" s="90"/>
      <c r="QKH53" s="90"/>
      <c r="QKJ53" s="90"/>
      <c r="QKL53" s="90"/>
      <c r="QKN53" s="90"/>
      <c r="QKP53" s="90"/>
      <c r="QKR53" s="90"/>
      <c r="QKT53" s="90"/>
      <c r="QKV53" s="90"/>
      <c r="QKX53" s="90"/>
      <c r="QKZ53" s="90"/>
      <c r="QLB53" s="90"/>
      <c r="QLD53" s="90"/>
      <c r="QLF53" s="90"/>
      <c r="QLH53" s="90"/>
      <c r="QLJ53" s="90"/>
      <c r="QLL53" s="90"/>
      <c r="QLN53" s="90"/>
      <c r="QLP53" s="90"/>
      <c r="QLR53" s="90"/>
      <c r="QLT53" s="90"/>
      <c r="QLV53" s="90"/>
      <c r="QLX53" s="90"/>
      <c r="QLZ53" s="90"/>
      <c r="QMB53" s="90"/>
      <c r="QMD53" s="90"/>
      <c r="QMF53" s="90"/>
      <c r="QMH53" s="90"/>
      <c r="QMJ53" s="90"/>
      <c r="QML53" s="90"/>
      <c r="QMN53" s="90"/>
      <c r="QMP53" s="90"/>
      <c r="QMR53" s="90"/>
      <c r="QMT53" s="90"/>
      <c r="QMV53" s="90"/>
      <c r="QMX53" s="90"/>
      <c r="QMZ53" s="90"/>
      <c r="QNB53" s="90"/>
      <c r="QND53" s="90"/>
      <c r="QNF53" s="90"/>
      <c r="QNH53" s="90"/>
      <c r="QNJ53" s="90"/>
      <c r="QNL53" s="90"/>
      <c r="QNN53" s="90"/>
      <c r="QNP53" s="90"/>
      <c r="QNR53" s="90"/>
      <c r="QNT53" s="90"/>
      <c r="QNV53" s="90"/>
      <c r="QNX53" s="90"/>
      <c r="QNZ53" s="90"/>
      <c r="QOB53" s="90"/>
      <c r="QOD53" s="90"/>
      <c r="QOF53" s="90"/>
      <c r="QOH53" s="90"/>
      <c r="QOJ53" s="90"/>
      <c r="QOL53" s="90"/>
      <c r="QON53" s="90"/>
      <c r="QOP53" s="90"/>
      <c r="QOR53" s="90"/>
      <c r="QOT53" s="90"/>
      <c r="QOV53" s="90"/>
      <c r="QOX53" s="90"/>
      <c r="QOZ53" s="90"/>
      <c r="QPB53" s="90"/>
      <c r="QPD53" s="90"/>
      <c r="QPF53" s="90"/>
      <c r="QPH53" s="90"/>
      <c r="QPJ53" s="90"/>
      <c r="QPL53" s="90"/>
      <c r="QPN53" s="90"/>
      <c r="QPP53" s="90"/>
      <c r="QPR53" s="90"/>
      <c r="QPT53" s="90"/>
      <c r="QPV53" s="90"/>
      <c r="QPX53" s="90"/>
      <c r="QPZ53" s="90"/>
      <c r="QQB53" s="90"/>
      <c r="QQD53" s="90"/>
      <c r="QQF53" s="90"/>
      <c r="QQH53" s="90"/>
      <c r="QQJ53" s="90"/>
      <c r="QQL53" s="90"/>
      <c r="QQN53" s="90"/>
      <c r="QQP53" s="90"/>
      <c r="QQR53" s="90"/>
      <c r="QQT53" s="90"/>
      <c r="QQV53" s="90"/>
      <c r="QQX53" s="90"/>
      <c r="QQZ53" s="90"/>
      <c r="QRB53" s="90"/>
      <c r="QRD53" s="90"/>
      <c r="QRF53" s="90"/>
      <c r="QRH53" s="90"/>
      <c r="QRJ53" s="90"/>
      <c r="QRL53" s="90"/>
      <c r="QRN53" s="90"/>
      <c r="QRP53" s="90"/>
      <c r="QRR53" s="90"/>
      <c r="QRT53" s="90"/>
      <c r="QRV53" s="90"/>
      <c r="QRX53" s="90"/>
      <c r="QRZ53" s="90"/>
      <c r="QSB53" s="90"/>
      <c r="QSD53" s="90"/>
      <c r="QSF53" s="90"/>
      <c r="QSH53" s="90"/>
      <c r="QSJ53" s="90"/>
      <c r="QSL53" s="90"/>
      <c r="QSN53" s="90"/>
      <c r="QSP53" s="90"/>
      <c r="QSR53" s="90"/>
      <c r="QST53" s="90"/>
      <c r="QSV53" s="90"/>
      <c r="QSX53" s="90"/>
      <c r="QSZ53" s="90"/>
      <c r="QTB53" s="90"/>
      <c r="QTD53" s="90"/>
      <c r="QTF53" s="90"/>
      <c r="QTH53" s="90"/>
      <c r="QTJ53" s="90"/>
      <c r="QTL53" s="90"/>
      <c r="QTN53" s="90"/>
      <c r="QTP53" s="90"/>
      <c r="QTR53" s="90"/>
      <c r="QTT53" s="90"/>
      <c r="QTV53" s="90"/>
      <c r="QTX53" s="90"/>
      <c r="QTZ53" s="90"/>
      <c r="QUB53" s="90"/>
      <c r="QUD53" s="90"/>
      <c r="QUF53" s="90"/>
      <c r="QUH53" s="90"/>
      <c r="QUJ53" s="90"/>
      <c r="QUL53" s="90"/>
      <c r="QUN53" s="90"/>
      <c r="QUP53" s="90"/>
      <c r="QUR53" s="90"/>
      <c r="QUT53" s="90"/>
      <c r="QUV53" s="90"/>
      <c r="QUX53" s="90"/>
      <c r="QUZ53" s="90"/>
      <c r="QVB53" s="90"/>
      <c r="QVD53" s="90"/>
      <c r="QVF53" s="90"/>
      <c r="QVH53" s="90"/>
      <c r="QVJ53" s="90"/>
      <c r="QVL53" s="90"/>
      <c r="QVN53" s="90"/>
      <c r="QVP53" s="90"/>
      <c r="QVR53" s="90"/>
      <c r="QVT53" s="90"/>
      <c r="QVV53" s="90"/>
      <c r="QVX53" s="90"/>
      <c r="QVZ53" s="90"/>
      <c r="QWB53" s="90"/>
      <c r="QWD53" s="90"/>
      <c r="QWF53" s="90"/>
      <c r="QWH53" s="90"/>
      <c r="QWJ53" s="90"/>
      <c r="QWL53" s="90"/>
      <c r="QWN53" s="90"/>
      <c r="QWP53" s="90"/>
      <c r="QWR53" s="90"/>
      <c r="QWT53" s="90"/>
      <c r="QWV53" s="90"/>
      <c r="QWX53" s="90"/>
      <c r="QWZ53" s="90"/>
      <c r="QXB53" s="90"/>
      <c r="QXD53" s="90"/>
      <c r="QXF53" s="90"/>
      <c r="QXH53" s="90"/>
      <c r="QXJ53" s="90"/>
      <c r="QXL53" s="90"/>
      <c r="QXN53" s="90"/>
      <c r="QXP53" s="90"/>
      <c r="QXR53" s="90"/>
      <c r="QXT53" s="90"/>
      <c r="QXV53" s="90"/>
      <c r="QXX53" s="90"/>
      <c r="QXZ53" s="90"/>
      <c r="QYB53" s="90"/>
      <c r="QYD53" s="90"/>
      <c r="QYF53" s="90"/>
      <c r="QYH53" s="90"/>
      <c r="QYJ53" s="90"/>
      <c r="QYL53" s="90"/>
      <c r="QYN53" s="90"/>
      <c r="QYP53" s="90"/>
      <c r="QYR53" s="90"/>
      <c r="QYT53" s="90"/>
      <c r="QYV53" s="90"/>
      <c r="QYX53" s="90"/>
      <c r="QYZ53" s="90"/>
      <c r="QZB53" s="90"/>
      <c r="QZD53" s="90"/>
      <c r="QZF53" s="90"/>
      <c r="QZH53" s="90"/>
      <c r="QZJ53" s="90"/>
      <c r="QZL53" s="90"/>
      <c r="QZN53" s="90"/>
      <c r="QZP53" s="90"/>
      <c r="QZR53" s="90"/>
      <c r="QZT53" s="90"/>
      <c r="QZV53" s="90"/>
      <c r="QZX53" s="90"/>
      <c r="QZZ53" s="90"/>
      <c r="RAB53" s="90"/>
      <c r="RAD53" s="90"/>
      <c r="RAF53" s="90"/>
      <c r="RAH53" s="90"/>
      <c r="RAJ53" s="90"/>
      <c r="RAL53" s="90"/>
      <c r="RAN53" s="90"/>
      <c r="RAP53" s="90"/>
      <c r="RAR53" s="90"/>
      <c r="RAT53" s="90"/>
      <c r="RAV53" s="90"/>
      <c r="RAX53" s="90"/>
      <c r="RAZ53" s="90"/>
      <c r="RBB53" s="90"/>
      <c r="RBD53" s="90"/>
      <c r="RBF53" s="90"/>
      <c r="RBH53" s="90"/>
      <c r="RBJ53" s="90"/>
      <c r="RBL53" s="90"/>
      <c r="RBN53" s="90"/>
      <c r="RBP53" s="90"/>
      <c r="RBR53" s="90"/>
      <c r="RBT53" s="90"/>
      <c r="RBV53" s="90"/>
      <c r="RBX53" s="90"/>
      <c r="RBZ53" s="90"/>
      <c r="RCB53" s="90"/>
      <c r="RCD53" s="90"/>
      <c r="RCF53" s="90"/>
      <c r="RCH53" s="90"/>
      <c r="RCJ53" s="90"/>
      <c r="RCL53" s="90"/>
      <c r="RCN53" s="90"/>
      <c r="RCP53" s="90"/>
      <c r="RCR53" s="90"/>
      <c r="RCT53" s="90"/>
      <c r="RCV53" s="90"/>
      <c r="RCX53" s="90"/>
      <c r="RCZ53" s="90"/>
      <c r="RDB53" s="90"/>
      <c r="RDD53" s="90"/>
      <c r="RDF53" s="90"/>
      <c r="RDH53" s="90"/>
      <c r="RDJ53" s="90"/>
      <c r="RDL53" s="90"/>
      <c r="RDN53" s="90"/>
      <c r="RDP53" s="90"/>
      <c r="RDR53" s="90"/>
      <c r="RDT53" s="90"/>
      <c r="RDV53" s="90"/>
      <c r="RDX53" s="90"/>
      <c r="RDZ53" s="90"/>
      <c r="REB53" s="90"/>
      <c r="RED53" s="90"/>
      <c r="REF53" s="90"/>
      <c r="REH53" s="90"/>
      <c r="REJ53" s="90"/>
      <c r="REL53" s="90"/>
      <c r="REN53" s="90"/>
      <c r="REP53" s="90"/>
      <c r="RER53" s="90"/>
      <c r="RET53" s="90"/>
      <c r="REV53" s="90"/>
      <c r="REX53" s="90"/>
      <c r="REZ53" s="90"/>
      <c r="RFB53" s="90"/>
      <c r="RFD53" s="90"/>
      <c r="RFF53" s="90"/>
      <c r="RFH53" s="90"/>
      <c r="RFJ53" s="90"/>
      <c r="RFL53" s="90"/>
      <c r="RFN53" s="90"/>
      <c r="RFP53" s="90"/>
      <c r="RFR53" s="90"/>
      <c r="RFT53" s="90"/>
      <c r="RFV53" s="90"/>
      <c r="RFX53" s="90"/>
      <c r="RFZ53" s="90"/>
      <c r="RGB53" s="90"/>
      <c r="RGD53" s="90"/>
      <c r="RGF53" s="90"/>
      <c r="RGH53" s="90"/>
      <c r="RGJ53" s="90"/>
      <c r="RGL53" s="90"/>
      <c r="RGN53" s="90"/>
      <c r="RGP53" s="90"/>
      <c r="RGR53" s="90"/>
      <c r="RGT53" s="90"/>
      <c r="RGV53" s="90"/>
      <c r="RGX53" s="90"/>
      <c r="RGZ53" s="90"/>
      <c r="RHB53" s="90"/>
      <c r="RHD53" s="90"/>
      <c r="RHF53" s="90"/>
      <c r="RHH53" s="90"/>
      <c r="RHJ53" s="90"/>
      <c r="RHL53" s="90"/>
      <c r="RHN53" s="90"/>
      <c r="RHP53" s="90"/>
      <c r="RHR53" s="90"/>
      <c r="RHT53" s="90"/>
      <c r="RHV53" s="90"/>
      <c r="RHX53" s="90"/>
      <c r="RHZ53" s="90"/>
      <c r="RIB53" s="90"/>
      <c r="RID53" s="90"/>
      <c r="RIF53" s="90"/>
      <c r="RIH53" s="90"/>
      <c r="RIJ53" s="90"/>
      <c r="RIL53" s="90"/>
      <c r="RIN53" s="90"/>
      <c r="RIP53" s="90"/>
      <c r="RIR53" s="90"/>
      <c r="RIT53" s="90"/>
      <c r="RIV53" s="90"/>
      <c r="RIX53" s="90"/>
      <c r="RIZ53" s="90"/>
      <c r="RJB53" s="90"/>
      <c r="RJD53" s="90"/>
      <c r="RJF53" s="90"/>
      <c r="RJH53" s="90"/>
      <c r="RJJ53" s="90"/>
      <c r="RJL53" s="90"/>
      <c r="RJN53" s="90"/>
      <c r="RJP53" s="90"/>
      <c r="RJR53" s="90"/>
      <c r="RJT53" s="90"/>
      <c r="RJV53" s="90"/>
      <c r="RJX53" s="90"/>
      <c r="RJZ53" s="90"/>
      <c r="RKB53" s="90"/>
      <c r="RKD53" s="90"/>
      <c r="RKF53" s="90"/>
      <c r="RKH53" s="90"/>
      <c r="RKJ53" s="90"/>
      <c r="RKL53" s="90"/>
      <c r="RKN53" s="90"/>
      <c r="RKP53" s="90"/>
      <c r="RKR53" s="90"/>
      <c r="RKT53" s="90"/>
      <c r="RKV53" s="90"/>
      <c r="RKX53" s="90"/>
      <c r="RKZ53" s="90"/>
      <c r="RLB53" s="90"/>
      <c r="RLD53" s="90"/>
      <c r="RLF53" s="90"/>
      <c r="RLH53" s="90"/>
      <c r="RLJ53" s="90"/>
      <c r="RLL53" s="90"/>
      <c r="RLN53" s="90"/>
      <c r="RLP53" s="90"/>
      <c r="RLR53" s="90"/>
      <c r="RLT53" s="90"/>
      <c r="RLV53" s="90"/>
      <c r="RLX53" s="90"/>
      <c r="RLZ53" s="90"/>
      <c r="RMB53" s="90"/>
      <c r="RMD53" s="90"/>
      <c r="RMF53" s="90"/>
      <c r="RMH53" s="90"/>
      <c r="RMJ53" s="90"/>
      <c r="RML53" s="90"/>
      <c r="RMN53" s="90"/>
      <c r="RMP53" s="90"/>
      <c r="RMR53" s="90"/>
      <c r="RMT53" s="90"/>
      <c r="RMV53" s="90"/>
      <c r="RMX53" s="90"/>
      <c r="RMZ53" s="90"/>
      <c r="RNB53" s="90"/>
      <c r="RND53" s="90"/>
      <c r="RNF53" s="90"/>
      <c r="RNH53" s="90"/>
      <c r="RNJ53" s="90"/>
      <c r="RNL53" s="90"/>
      <c r="RNN53" s="90"/>
      <c r="RNP53" s="90"/>
      <c r="RNR53" s="90"/>
      <c r="RNT53" s="90"/>
      <c r="RNV53" s="90"/>
      <c r="RNX53" s="90"/>
      <c r="RNZ53" s="90"/>
      <c r="ROB53" s="90"/>
      <c r="ROD53" s="90"/>
      <c r="ROF53" s="90"/>
      <c r="ROH53" s="90"/>
      <c r="ROJ53" s="90"/>
      <c r="ROL53" s="90"/>
      <c r="RON53" s="90"/>
      <c r="ROP53" s="90"/>
      <c r="ROR53" s="90"/>
      <c r="ROT53" s="90"/>
      <c r="ROV53" s="90"/>
      <c r="ROX53" s="90"/>
      <c r="ROZ53" s="90"/>
      <c r="RPB53" s="90"/>
      <c r="RPD53" s="90"/>
      <c r="RPF53" s="90"/>
      <c r="RPH53" s="90"/>
      <c r="RPJ53" s="90"/>
      <c r="RPL53" s="90"/>
      <c r="RPN53" s="90"/>
      <c r="RPP53" s="90"/>
      <c r="RPR53" s="90"/>
      <c r="RPT53" s="90"/>
      <c r="RPV53" s="90"/>
      <c r="RPX53" s="90"/>
      <c r="RPZ53" s="90"/>
      <c r="RQB53" s="90"/>
      <c r="RQD53" s="90"/>
      <c r="RQF53" s="90"/>
      <c r="RQH53" s="90"/>
      <c r="RQJ53" s="90"/>
      <c r="RQL53" s="90"/>
      <c r="RQN53" s="90"/>
      <c r="RQP53" s="90"/>
      <c r="RQR53" s="90"/>
      <c r="RQT53" s="90"/>
      <c r="RQV53" s="90"/>
      <c r="RQX53" s="90"/>
      <c r="RQZ53" s="90"/>
      <c r="RRB53" s="90"/>
      <c r="RRD53" s="90"/>
      <c r="RRF53" s="90"/>
      <c r="RRH53" s="90"/>
      <c r="RRJ53" s="90"/>
      <c r="RRL53" s="90"/>
      <c r="RRN53" s="90"/>
      <c r="RRP53" s="90"/>
      <c r="RRR53" s="90"/>
      <c r="RRT53" s="90"/>
      <c r="RRV53" s="90"/>
      <c r="RRX53" s="90"/>
      <c r="RRZ53" s="90"/>
      <c r="RSB53" s="90"/>
      <c r="RSD53" s="90"/>
      <c r="RSF53" s="90"/>
      <c r="RSH53" s="90"/>
      <c r="RSJ53" s="90"/>
      <c r="RSL53" s="90"/>
      <c r="RSN53" s="90"/>
      <c r="RSP53" s="90"/>
      <c r="RSR53" s="90"/>
      <c r="RST53" s="90"/>
      <c r="RSV53" s="90"/>
      <c r="RSX53" s="90"/>
      <c r="RSZ53" s="90"/>
      <c r="RTB53" s="90"/>
      <c r="RTD53" s="90"/>
      <c r="RTF53" s="90"/>
      <c r="RTH53" s="90"/>
      <c r="RTJ53" s="90"/>
      <c r="RTL53" s="90"/>
      <c r="RTN53" s="90"/>
      <c r="RTP53" s="90"/>
      <c r="RTR53" s="90"/>
      <c r="RTT53" s="90"/>
      <c r="RTV53" s="90"/>
      <c r="RTX53" s="90"/>
      <c r="RTZ53" s="90"/>
      <c r="RUB53" s="90"/>
      <c r="RUD53" s="90"/>
      <c r="RUF53" s="90"/>
      <c r="RUH53" s="90"/>
      <c r="RUJ53" s="90"/>
      <c r="RUL53" s="90"/>
      <c r="RUN53" s="90"/>
      <c r="RUP53" s="90"/>
      <c r="RUR53" s="90"/>
      <c r="RUT53" s="90"/>
      <c r="RUV53" s="90"/>
      <c r="RUX53" s="90"/>
      <c r="RUZ53" s="90"/>
      <c r="RVB53" s="90"/>
      <c r="RVD53" s="90"/>
      <c r="RVF53" s="90"/>
      <c r="RVH53" s="90"/>
      <c r="RVJ53" s="90"/>
      <c r="RVL53" s="90"/>
      <c r="RVN53" s="90"/>
      <c r="RVP53" s="90"/>
      <c r="RVR53" s="90"/>
      <c r="RVT53" s="90"/>
      <c r="RVV53" s="90"/>
      <c r="RVX53" s="90"/>
      <c r="RVZ53" s="90"/>
      <c r="RWB53" s="90"/>
      <c r="RWD53" s="90"/>
      <c r="RWF53" s="90"/>
      <c r="RWH53" s="90"/>
      <c r="RWJ53" s="90"/>
      <c r="RWL53" s="90"/>
      <c r="RWN53" s="90"/>
      <c r="RWP53" s="90"/>
      <c r="RWR53" s="90"/>
      <c r="RWT53" s="90"/>
      <c r="RWV53" s="90"/>
      <c r="RWX53" s="90"/>
      <c r="RWZ53" s="90"/>
      <c r="RXB53" s="90"/>
      <c r="RXD53" s="90"/>
      <c r="RXF53" s="90"/>
      <c r="RXH53" s="90"/>
      <c r="RXJ53" s="90"/>
      <c r="RXL53" s="90"/>
      <c r="RXN53" s="90"/>
      <c r="RXP53" s="90"/>
      <c r="RXR53" s="90"/>
      <c r="RXT53" s="90"/>
      <c r="RXV53" s="90"/>
      <c r="RXX53" s="90"/>
      <c r="RXZ53" s="90"/>
      <c r="RYB53" s="90"/>
      <c r="RYD53" s="90"/>
      <c r="RYF53" s="90"/>
      <c r="RYH53" s="90"/>
      <c r="RYJ53" s="90"/>
      <c r="RYL53" s="90"/>
      <c r="RYN53" s="90"/>
      <c r="RYP53" s="90"/>
      <c r="RYR53" s="90"/>
      <c r="RYT53" s="90"/>
      <c r="RYV53" s="90"/>
      <c r="RYX53" s="90"/>
      <c r="RYZ53" s="90"/>
      <c r="RZB53" s="90"/>
      <c r="RZD53" s="90"/>
      <c r="RZF53" s="90"/>
      <c r="RZH53" s="90"/>
      <c r="RZJ53" s="90"/>
      <c r="RZL53" s="90"/>
      <c r="RZN53" s="90"/>
      <c r="RZP53" s="90"/>
      <c r="RZR53" s="90"/>
      <c r="RZT53" s="90"/>
      <c r="RZV53" s="90"/>
      <c r="RZX53" s="90"/>
      <c r="RZZ53" s="90"/>
      <c r="SAB53" s="90"/>
      <c r="SAD53" s="90"/>
      <c r="SAF53" s="90"/>
      <c r="SAH53" s="90"/>
      <c r="SAJ53" s="90"/>
      <c r="SAL53" s="90"/>
      <c r="SAN53" s="90"/>
      <c r="SAP53" s="90"/>
      <c r="SAR53" s="90"/>
      <c r="SAT53" s="90"/>
      <c r="SAV53" s="90"/>
      <c r="SAX53" s="90"/>
      <c r="SAZ53" s="90"/>
      <c r="SBB53" s="90"/>
      <c r="SBD53" s="90"/>
      <c r="SBF53" s="90"/>
      <c r="SBH53" s="90"/>
      <c r="SBJ53" s="90"/>
      <c r="SBL53" s="90"/>
      <c r="SBN53" s="90"/>
      <c r="SBP53" s="90"/>
      <c r="SBR53" s="90"/>
      <c r="SBT53" s="90"/>
      <c r="SBV53" s="90"/>
      <c r="SBX53" s="90"/>
      <c r="SBZ53" s="90"/>
      <c r="SCB53" s="90"/>
      <c r="SCD53" s="90"/>
      <c r="SCF53" s="90"/>
      <c r="SCH53" s="90"/>
      <c r="SCJ53" s="90"/>
      <c r="SCL53" s="90"/>
      <c r="SCN53" s="90"/>
      <c r="SCP53" s="90"/>
      <c r="SCR53" s="90"/>
      <c r="SCT53" s="90"/>
      <c r="SCV53" s="90"/>
      <c r="SCX53" s="90"/>
      <c r="SCZ53" s="90"/>
      <c r="SDB53" s="90"/>
      <c r="SDD53" s="90"/>
      <c r="SDF53" s="90"/>
      <c r="SDH53" s="90"/>
      <c r="SDJ53" s="90"/>
      <c r="SDL53" s="90"/>
      <c r="SDN53" s="90"/>
      <c r="SDP53" s="90"/>
      <c r="SDR53" s="90"/>
      <c r="SDT53" s="90"/>
      <c r="SDV53" s="90"/>
      <c r="SDX53" s="90"/>
      <c r="SDZ53" s="90"/>
      <c r="SEB53" s="90"/>
      <c r="SED53" s="90"/>
      <c r="SEF53" s="90"/>
      <c r="SEH53" s="90"/>
      <c r="SEJ53" s="90"/>
      <c r="SEL53" s="90"/>
      <c r="SEN53" s="90"/>
      <c r="SEP53" s="90"/>
      <c r="SER53" s="90"/>
      <c r="SET53" s="90"/>
      <c r="SEV53" s="90"/>
      <c r="SEX53" s="90"/>
      <c r="SEZ53" s="90"/>
      <c r="SFB53" s="90"/>
      <c r="SFD53" s="90"/>
      <c r="SFF53" s="90"/>
      <c r="SFH53" s="90"/>
      <c r="SFJ53" s="90"/>
      <c r="SFL53" s="90"/>
      <c r="SFN53" s="90"/>
      <c r="SFP53" s="90"/>
      <c r="SFR53" s="90"/>
      <c r="SFT53" s="90"/>
      <c r="SFV53" s="90"/>
      <c r="SFX53" s="90"/>
      <c r="SFZ53" s="90"/>
      <c r="SGB53" s="90"/>
      <c r="SGD53" s="90"/>
      <c r="SGF53" s="90"/>
      <c r="SGH53" s="90"/>
      <c r="SGJ53" s="90"/>
      <c r="SGL53" s="90"/>
      <c r="SGN53" s="90"/>
      <c r="SGP53" s="90"/>
      <c r="SGR53" s="90"/>
      <c r="SGT53" s="90"/>
      <c r="SGV53" s="90"/>
      <c r="SGX53" s="90"/>
      <c r="SGZ53" s="90"/>
      <c r="SHB53" s="90"/>
      <c r="SHD53" s="90"/>
      <c r="SHF53" s="90"/>
      <c r="SHH53" s="90"/>
      <c r="SHJ53" s="90"/>
      <c r="SHL53" s="90"/>
      <c r="SHN53" s="90"/>
      <c r="SHP53" s="90"/>
      <c r="SHR53" s="90"/>
      <c r="SHT53" s="90"/>
      <c r="SHV53" s="90"/>
      <c r="SHX53" s="90"/>
      <c r="SHZ53" s="90"/>
      <c r="SIB53" s="90"/>
      <c r="SID53" s="90"/>
      <c r="SIF53" s="90"/>
      <c r="SIH53" s="90"/>
      <c r="SIJ53" s="90"/>
      <c r="SIL53" s="90"/>
      <c r="SIN53" s="90"/>
      <c r="SIP53" s="90"/>
      <c r="SIR53" s="90"/>
      <c r="SIT53" s="90"/>
      <c r="SIV53" s="90"/>
      <c r="SIX53" s="90"/>
      <c r="SIZ53" s="90"/>
      <c r="SJB53" s="90"/>
      <c r="SJD53" s="90"/>
      <c r="SJF53" s="90"/>
      <c r="SJH53" s="90"/>
      <c r="SJJ53" s="90"/>
      <c r="SJL53" s="90"/>
      <c r="SJN53" s="90"/>
      <c r="SJP53" s="90"/>
      <c r="SJR53" s="90"/>
      <c r="SJT53" s="90"/>
      <c r="SJV53" s="90"/>
      <c r="SJX53" s="90"/>
      <c r="SJZ53" s="90"/>
      <c r="SKB53" s="90"/>
      <c r="SKD53" s="90"/>
      <c r="SKF53" s="90"/>
      <c r="SKH53" s="90"/>
      <c r="SKJ53" s="90"/>
      <c r="SKL53" s="90"/>
      <c r="SKN53" s="90"/>
      <c r="SKP53" s="90"/>
      <c r="SKR53" s="90"/>
      <c r="SKT53" s="90"/>
      <c r="SKV53" s="90"/>
      <c r="SKX53" s="90"/>
      <c r="SKZ53" s="90"/>
      <c r="SLB53" s="90"/>
      <c r="SLD53" s="90"/>
      <c r="SLF53" s="90"/>
      <c r="SLH53" s="90"/>
      <c r="SLJ53" s="90"/>
      <c r="SLL53" s="90"/>
      <c r="SLN53" s="90"/>
      <c r="SLP53" s="90"/>
      <c r="SLR53" s="90"/>
      <c r="SLT53" s="90"/>
      <c r="SLV53" s="90"/>
      <c r="SLX53" s="90"/>
      <c r="SLZ53" s="90"/>
      <c r="SMB53" s="90"/>
      <c r="SMD53" s="90"/>
      <c r="SMF53" s="90"/>
      <c r="SMH53" s="90"/>
      <c r="SMJ53" s="90"/>
      <c r="SML53" s="90"/>
      <c r="SMN53" s="90"/>
      <c r="SMP53" s="90"/>
      <c r="SMR53" s="90"/>
      <c r="SMT53" s="90"/>
      <c r="SMV53" s="90"/>
      <c r="SMX53" s="90"/>
      <c r="SMZ53" s="90"/>
      <c r="SNB53" s="90"/>
      <c r="SND53" s="90"/>
      <c r="SNF53" s="90"/>
      <c r="SNH53" s="90"/>
      <c r="SNJ53" s="90"/>
      <c r="SNL53" s="90"/>
      <c r="SNN53" s="90"/>
      <c r="SNP53" s="90"/>
      <c r="SNR53" s="90"/>
      <c r="SNT53" s="90"/>
      <c r="SNV53" s="90"/>
      <c r="SNX53" s="90"/>
      <c r="SNZ53" s="90"/>
      <c r="SOB53" s="90"/>
      <c r="SOD53" s="90"/>
      <c r="SOF53" s="90"/>
      <c r="SOH53" s="90"/>
      <c r="SOJ53" s="90"/>
      <c r="SOL53" s="90"/>
      <c r="SON53" s="90"/>
      <c r="SOP53" s="90"/>
      <c r="SOR53" s="90"/>
      <c r="SOT53" s="90"/>
      <c r="SOV53" s="90"/>
      <c r="SOX53" s="90"/>
      <c r="SOZ53" s="90"/>
      <c r="SPB53" s="90"/>
      <c r="SPD53" s="90"/>
      <c r="SPF53" s="90"/>
      <c r="SPH53" s="90"/>
      <c r="SPJ53" s="90"/>
      <c r="SPL53" s="90"/>
      <c r="SPN53" s="90"/>
      <c r="SPP53" s="90"/>
      <c r="SPR53" s="90"/>
      <c r="SPT53" s="90"/>
      <c r="SPV53" s="90"/>
      <c r="SPX53" s="90"/>
      <c r="SPZ53" s="90"/>
      <c r="SQB53" s="90"/>
      <c r="SQD53" s="90"/>
      <c r="SQF53" s="90"/>
      <c r="SQH53" s="90"/>
      <c r="SQJ53" s="90"/>
      <c r="SQL53" s="90"/>
      <c r="SQN53" s="90"/>
      <c r="SQP53" s="90"/>
      <c r="SQR53" s="90"/>
      <c r="SQT53" s="90"/>
      <c r="SQV53" s="90"/>
      <c r="SQX53" s="90"/>
      <c r="SQZ53" s="90"/>
      <c r="SRB53" s="90"/>
      <c r="SRD53" s="90"/>
      <c r="SRF53" s="90"/>
      <c r="SRH53" s="90"/>
      <c r="SRJ53" s="90"/>
      <c r="SRL53" s="90"/>
      <c r="SRN53" s="90"/>
      <c r="SRP53" s="90"/>
      <c r="SRR53" s="90"/>
      <c r="SRT53" s="90"/>
      <c r="SRV53" s="90"/>
      <c r="SRX53" s="90"/>
      <c r="SRZ53" s="90"/>
      <c r="SSB53" s="90"/>
      <c r="SSD53" s="90"/>
      <c r="SSF53" s="90"/>
      <c r="SSH53" s="90"/>
      <c r="SSJ53" s="90"/>
      <c r="SSL53" s="90"/>
      <c r="SSN53" s="90"/>
      <c r="SSP53" s="90"/>
      <c r="SSR53" s="90"/>
      <c r="SST53" s="90"/>
      <c r="SSV53" s="90"/>
      <c r="SSX53" s="90"/>
      <c r="SSZ53" s="90"/>
      <c r="STB53" s="90"/>
      <c r="STD53" s="90"/>
      <c r="STF53" s="90"/>
      <c r="STH53" s="90"/>
      <c r="STJ53" s="90"/>
      <c r="STL53" s="90"/>
      <c r="STN53" s="90"/>
      <c r="STP53" s="90"/>
      <c r="STR53" s="90"/>
      <c r="STT53" s="90"/>
      <c r="STV53" s="90"/>
      <c r="STX53" s="90"/>
      <c r="STZ53" s="90"/>
      <c r="SUB53" s="90"/>
      <c r="SUD53" s="90"/>
      <c r="SUF53" s="90"/>
      <c r="SUH53" s="90"/>
      <c r="SUJ53" s="90"/>
      <c r="SUL53" s="90"/>
      <c r="SUN53" s="90"/>
      <c r="SUP53" s="90"/>
      <c r="SUR53" s="90"/>
      <c r="SUT53" s="90"/>
      <c r="SUV53" s="90"/>
      <c r="SUX53" s="90"/>
      <c r="SUZ53" s="90"/>
      <c r="SVB53" s="90"/>
      <c r="SVD53" s="90"/>
      <c r="SVF53" s="90"/>
      <c r="SVH53" s="90"/>
      <c r="SVJ53" s="90"/>
      <c r="SVL53" s="90"/>
      <c r="SVN53" s="90"/>
      <c r="SVP53" s="90"/>
      <c r="SVR53" s="90"/>
      <c r="SVT53" s="90"/>
      <c r="SVV53" s="90"/>
      <c r="SVX53" s="90"/>
      <c r="SVZ53" s="90"/>
      <c r="SWB53" s="90"/>
      <c r="SWD53" s="90"/>
      <c r="SWF53" s="90"/>
      <c r="SWH53" s="90"/>
      <c r="SWJ53" s="90"/>
      <c r="SWL53" s="90"/>
      <c r="SWN53" s="90"/>
      <c r="SWP53" s="90"/>
      <c r="SWR53" s="90"/>
      <c r="SWT53" s="90"/>
      <c r="SWV53" s="90"/>
      <c r="SWX53" s="90"/>
      <c r="SWZ53" s="90"/>
      <c r="SXB53" s="90"/>
      <c r="SXD53" s="90"/>
      <c r="SXF53" s="90"/>
      <c r="SXH53" s="90"/>
      <c r="SXJ53" s="90"/>
      <c r="SXL53" s="90"/>
      <c r="SXN53" s="90"/>
      <c r="SXP53" s="90"/>
      <c r="SXR53" s="90"/>
      <c r="SXT53" s="90"/>
      <c r="SXV53" s="90"/>
      <c r="SXX53" s="90"/>
      <c r="SXZ53" s="90"/>
      <c r="SYB53" s="90"/>
      <c r="SYD53" s="90"/>
      <c r="SYF53" s="90"/>
      <c r="SYH53" s="90"/>
      <c r="SYJ53" s="90"/>
      <c r="SYL53" s="90"/>
      <c r="SYN53" s="90"/>
      <c r="SYP53" s="90"/>
      <c r="SYR53" s="90"/>
      <c r="SYT53" s="90"/>
      <c r="SYV53" s="90"/>
      <c r="SYX53" s="90"/>
      <c r="SYZ53" s="90"/>
      <c r="SZB53" s="90"/>
      <c r="SZD53" s="90"/>
      <c r="SZF53" s="90"/>
      <c r="SZH53" s="90"/>
      <c r="SZJ53" s="90"/>
      <c r="SZL53" s="90"/>
      <c r="SZN53" s="90"/>
      <c r="SZP53" s="90"/>
      <c r="SZR53" s="90"/>
      <c r="SZT53" s="90"/>
      <c r="SZV53" s="90"/>
      <c r="SZX53" s="90"/>
      <c r="SZZ53" s="90"/>
      <c r="TAB53" s="90"/>
      <c r="TAD53" s="90"/>
      <c r="TAF53" s="90"/>
      <c r="TAH53" s="90"/>
      <c r="TAJ53" s="90"/>
      <c r="TAL53" s="90"/>
      <c r="TAN53" s="90"/>
      <c r="TAP53" s="90"/>
      <c r="TAR53" s="90"/>
      <c r="TAT53" s="90"/>
      <c r="TAV53" s="90"/>
      <c r="TAX53" s="90"/>
      <c r="TAZ53" s="90"/>
      <c r="TBB53" s="90"/>
      <c r="TBD53" s="90"/>
      <c r="TBF53" s="90"/>
      <c r="TBH53" s="90"/>
      <c r="TBJ53" s="90"/>
      <c r="TBL53" s="90"/>
      <c r="TBN53" s="90"/>
      <c r="TBP53" s="90"/>
      <c r="TBR53" s="90"/>
      <c r="TBT53" s="90"/>
      <c r="TBV53" s="90"/>
      <c r="TBX53" s="90"/>
      <c r="TBZ53" s="90"/>
      <c r="TCB53" s="90"/>
      <c r="TCD53" s="90"/>
      <c r="TCF53" s="90"/>
      <c r="TCH53" s="90"/>
      <c r="TCJ53" s="90"/>
      <c r="TCL53" s="90"/>
      <c r="TCN53" s="90"/>
      <c r="TCP53" s="90"/>
      <c r="TCR53" s="90"/>
      <c r="TCT53" s="90"/>
      <c r="TCV53" s="90"/>
      <c r="TCX53" s="90"/>
      <c r="TCZ53" s="90"/>
      <c r="TDB53" s="90"/>
      <c r="TDD53" s="90"/>
      <c r="TDF53" s="90"/>
      <c r="TDH53" s="90"/>
      <c r="TDJ53" s="90"/>
      <c r="TDL53" s="90"/>
      <c r="TDN53" s="90"/>
      <c r="TDP53" s="90"/>
      <c r="TDR53" s="90"/>
      <c r="TDT53" s="90"/>
      <c r="TDV53" s="90"/>
      <c r="TDX53" s="90"/>
      <c r="TDZ53" s="90"/>
      <c r="TEB53" s="90"/>
      <c r="TED53" s="90"/>
      <c r="TEF53" s="90"/>
      <c r="TEH53" s="90"/>
      <c r="TEJ53" s="90"/>
      <c r="TEL53" s="90"/>
      <c r="TEN53" s="90"/>
      <c r="TEP53" s="90"/>
      <c r="TER53" s="90"/>
      <c r="TET53" s="90"/>
      <c r="TEV53" s="90"/>
      <c r="TEX53" s="90"/>
      <c r="TEZ53" s="90"/>
      <c r="TFB53" s="90"/>
      <c r="TFD53" s="90"/>
      <c r="TFF53" s="90"/>
      <c r="TFH53" s="90"/>
      <c r="TFJ53" s="90"/>
      <c r="TFL53" s="90"/>
      <c r="TFN53" s="90"/>
      <c r="TFP53" s="90"/>
      <c r="TFR53" s="90"/>
      <c r="TFT53" s="90"/>
      <c r="TFV53" s="90"/>
      <c r="TFX53" s="90"/>
      <c r="TFZ53" s="90"/>
      <c r="TGB53" s="90"/>
      <c r="TGD53" s="90"/>
      <c r="TGF53" s="90"/>
      <c r="TGH53" s="90"/>
      <c r="TGJ53" s="90"/>
      <c r="TGL53" s="90"/>
      <c r="TGN53" s="90"/>
      <c r="TGP53" s="90"/>
      <c r="TGR53" s="90"/>
      <c r="TGT53" s="90"/>
      <c r="TGV53" s="90"/>
      <c r="TGX53" s="90"/>
      <c r="TGZ53" s="90"/>
      <c r="THB53" s="90"/>
      <c r="THD53" s="90"/>
      <c r="THF53" s="90"/>
      <c r="THH53" s="90"/>
      <c r="THJ53" s="90"/>
      <c r="THL53" s="90"/>
      <c r="THN53" s="90"/>
      <c r="THP53" s="90"/>
      <c r="THR53" s="90"/>
      <c r="THT53" s="90"/>
      <c r="THV53" s="90"/>
      <c r="THX53" s="90"/>
      <c r="THZ53" s="90"/>
      <c r="TIB53" s="90"/>
      <c r="TID53" s="90"/>
      <c r="TIF53" s="90"/>
      <c r="TIH53" s="90"/>
      <c r="TIJ53" s="90"/>
      <c r="TIL53" s="90"/>
      <c r="TIN53" s="90"/>
      <c r="TIP53" s="90"/>
      <c r="TIR53" s="90"/>
      <c r="TIT53" s="90"/>
      <c r="TIV53" s="90"/>
      <c r="TIX53" s="90"/>
      <c r="TIZ53" s="90"/>
      <c r="TJB53" s="90"/>
      <c r="TJD53" s="90"/>
      <c r="TJF53" s="90"/>
      <c r="TJH53" s="90"/>
      <c r="TJJ53" s="90"/>
      <c r="TJL53" s="90"/>
      <c r="TJN53" s="90"/>
      <c r="TJP53" s="90"/>
      <c r="TJR53" s="90"/>
      <c r="TJT53" s="90"/>
      <c r="TJV53" s="90"/>
      <c r="TJX53" s="90"/>
      <c r="TJZ53" s="90"/>
      <c r="TKB53" s="90"/>
      <c r="TKD53" s="90"/>
      <c r="TKF53" s="90"/>
      <c r="TKH53" s="90"/>
      <c r="TKJ53" s="90"/>
      <c r="TKL53" s="90"/>
      <c r="TKN53" s="90"/>
      <c r="TKP53" s="90"/>
      <c r="TKR53" s="90"/>
      <c r="TKT53" s="90"/>
      <c r="TKV53" s="90"/>
      <c r="TKX53" s="90"/>
      <c r="TKZ53" s="90"/>
      <c r="TLB53" s="90"/>
      <c r="TLD53" s="90"/>
      <c r="TLF53" s="90"/>
      <c r="TLH53" s="90"/>
      <c r="TLJ53" s="90"/>
      <c r="TLL53" s="90"/>
      <c r="TLN53" s="90"/>
      <c r="TLP53" s="90"/>
      <c r="TLR53" s="90"/>
      <c r="TLT53" s="90"/>
      <c r="TLV53" s="90"/>
      <c r="TLX53" s="90"/>
      <c r="TLZ53" s="90"/>
      <c r="TMB53" s="90"/>
      <c r="TMD53" s="90"/>
      <c r="TMF53" s="90"/>
      <c r="TMH53" s="90"/>
      <c r="TMJ53" s="90"/>
      <c r="TML53" s="90"/>
      <c r="TMN53" s="90"/>
      <c r="TMP53" s="90"/>
      <c r="TMR53" s="90"/>
      <c r="TMT53" s="90"/>
      <c r="TMV53" s="90"/>
      <c r="TMX53" s="90"/>
      <c r="TMZ53" s="90"/>
      <c r="TNB53" s="90"/>
      <c r="TND53" s="90"/>
      <c r="TNF53" s="90"/>
      <c r="TNH53" s="90"/>
      <c r="TNJ53" s="90"/>
      <c r="TNL53" s="90"/>
      <c r="TNN53" s="90"/>
      <c r="TNP53" s="90"/>
      <c r="TNR53" s="90"/>
      <c r="TNT53" s="90"/>
      <c r="TNV53" s="90"/>
      <c r="TNX53" s="90"/>
      <c r="TNZ53" s="90"/>
      <c r="TOB53" s="90"/>
      <c r="TOD53" s="90"/>
      <c r="TOF53" s="90"/>
      <c r="TOH53" s="90"/>
      <c r="TOJ53" s="90"/>
      <c r="TOL53" s="90"/>
      <c r="TON53" s="90"/>
      <c r="TOP53" s="90"/>
      <c r="TOR53" s="90"/>
      <c r="TOT53" s="90"/>
      <c r="TOV53" s="90"/>
      <c r="TOX53" s="90"/>
      <c r="TOZ53" s="90"/>
      <c r="TPB53" s="90"/>
      <c r="TPD53" s="90"/>
      <c r="TPF53" s="90"/>
      <c r="TPH53" s="90"/>
      <c r="TPJ53" s="90"/>
      <c r="TPL53" s="90"/>
      <c r="TPN53" s="90"/>
      <c r="TPP53" s="90"/>
      <c r="TPR53" s="90"/>
      <c r="TPT53" s="90"/>
      <c r="TPV53" s="90"/>
      <c r="TPX53" s="90"/>
      <c r="TPZ53" s="90"/>
      <c r="TQB53" s="90"/>
      <c r="TQD53" s="90"/>
      <c r="TQF53" s="90"/>
      <c r="TQH53" s="90"/>
      <c r="TQJ53" s="90"/>
      <c r="TQL53" s="90"/>
      <c r="TQN53" s="90"/>
      <c r="TQP53" s="90"/>
      <c r="TQR53" s="90"/>
      <c r="TQT53" s="90"/>
      <c r="TQV53" s="90"/>
      <c r="TQX53" s="90"/>
      <c r="TQZ53" s="90"/>
      <c r="TRB53" s="90"/>
      <c r="TRD53" s="90"/>
      <c r="TRF53" s="90"/>
      <c r="TRH53" s="90"/>
      <c r="TRJ53" s="90"/>
      <c r="TRL53" s="90"/>
      <c r="TRN53" s="90"/>
      <c r="TRP53" s="90"/>
      <c r="TRR53" s="90"/>
      <c r="TRT53" s="90"/>
      <c r="TRV53" s="90"/>
      <c r="TRX53" s="90"/>
      <c r="TRZ53" s="90"/>
      <c r="TSB53" s="90"/>
      <c r="TSD53" s="90"/>
      <c r="TSF53" s="90"/>
      <c r="TSH53" s="90"/>
      <c r="TSJ53" s="90"/>
      <c r="TSL53" s="90"/>
      <c r="TSN53" s="90"/>
      <c r="TSP53" s="90"/>
      <c r="TSR53" s="90"/>
      <c r="TST53" s="90"/>
      <c r="TSV53" s="90"/>
      <c r="TSX53" s="90"/>
      <c r="TSZ53" s="90"/>
      <c r="TTB53" s="90"/>
      <c r="TTD53" s="90"/>
      <c r="TTF53" s="90"/>
      <c r="TTH53" s="90"/>
      <c r="TTJ53" s="90"/>
      <c r="TTL53" s="90"/>
      <c r="TTN53" s="90"/>
      <c r="TTP53" s="90"/>
      <c r="TTR53" s="90"/>
      <c r="TTT53" s="90"/>
      <c r="TTV53" s="90"/>
      <c r="TTX53" s="90"/>
      <c r="TTZ53" s="90"/>
      <c r="TUB53" s="90"/>
      <c r="TUD53" s="90"/>
      <c r="TUF53" s="90"/>
      <c r="TUH53" s="90"/>
      <c r="TUJ53" s="90"/>
      <c r="TUL53" s="90"/>
      <c r="TUN53" s="90"/>
      <c r="TUP53" s="90"/>
      <c r="TUR53" s="90"/>
      <c r="TUT53" s="90"/>
      <c r="TUV53" s="90"/>
      <c r="TUX53" s="90"/>
      <c r="TUZ53" s="90"/>
      <c r="TVB53" s="90"/>
      <c r="TVD53" s="90"/>
      <c r="TVF53" s="90"/>
      <c r="TVH53" s="90"/>
      <c r="TVJ53" s="90"/>
      <c r="TVL53" s="90"/>
      <c r="TVN53" s="90"/>
      <c r="TVP53" s="90"/>
      <c r="TVR53" s="90"/>
      <c r="TVT53" s="90"/>
      <c r="TVV53" s="90"/>
      <c r="TVX53" s="90"/>
      <c r="TVZ53" s="90"/>
      <c r="TWB53" s="90"/>
      <c r="TWD53" s="90"/>
      <c r="TWF53" s="90"/>
      <c r="TWH53" s="90"/>
      <c r="TWJ53" s="90"/>
      <c r="TWL53" s="90"/>
      <c r="TWN53" s="90"/>
      <c r="TWP53" s="90"/>
      <c r="TWR53" s="90"/>
      <c r="TWT53" s="90"/>
      <c r="TWV53" s="90"/>
      <c r="TWX53" s="90"/>
      <c r="TWZ53" s="90"/>
      <c r="TXB53" s="90"/>
      <c r="TXD53" s="90"/>
      <c r="TXF53" s="90"/>
      <c r="TXH53" s="90"/>
      <c r="TXJ53" s="90"/>
      <c r="TXL53" s="90"/>
      <c r="TXN53" s="90"/>
      <c r="TXP53" s="90"/>
      <c r="TXR53" s="90"/>
      <c r="TXT53" s="90"/>
      <c r="TXV53" s="90"/>
      <c r="TXX53" s="90"/>
      <c r="TXZ53" s="90"/>
      <c r="TYB53" s="90"/>
      <c r="TYD53" s="90"/>
      <c r="TYF53" s="90"/>
      <c r="TYH53" s="90"/>
      <c r="TYJ53" s="90"/>
      <c r="TYL53" s="90"/>
      <c r="TYN53" s="90"/>
      <c r="TYP53" s="90"/>
      <c r="TYR53" s="90"/>
      <c r="TYT53" s="90"/>
      <c r="TYV53" s="90"/>
      <c r="TYX53" s="90"/>
      <c r="TYZ53" s="90"/>
      <c r="TZB53" s="90"/>
      <c r="TZD53" s="90"/>
      <c r="TZF53" s="90"/>
      <c r="TZH53" s="90"/>
      <c r="TZJ53" s="90"/>
      <c r="TZL53" s="90"/>
      <c r="TZN53" s="90"/>
      <c r="TZP53" s="90"/>
      <c r="TZR53" s="90"/>
      <c r="TZT53" s="90"/>
      <c r="TZV53" s="90"/>
      <c r="TZX53" s="90"/>
      <c r="TZZ53" s="90"/>
      <c r="UAB53" s="90"/>
      <c r="UAD53" s="90"/>
      <c r="UAF53" s="90"/>
      <c r="UAH53" s="90"/>
      <c r="UAJ53" s="90"/>
      <c r="UAL53" s="90"/>
      <c r="UAN53" s="90"/>
      <c r="UAP53" s="90"/>
      <c r="UAR53" s="90"/>
      <c r="UAT53" s="90"/>
      <c r="UAV53" s="90"/>
      <c r="UAX53" s="90"/>
      <c r="UAZ53" s="90"/>
      <c r="UBB53" s="90"/>
      <c r="UBD53" s="90"/>
      <c r="UBF53" s="90"/>
      <c r="UBH53" s="90"/>
      <c r="UBJ53" s="90"/>
      <c r="UBL53" s="90"/>
      <c r="UBN53" s="90"/>
      <c r="UBP53" s="90"/>
      <c r="UBR53" s="90"/>
      <c r="UBT53" s="90"/>
      <c r="UBV53" s="90"/>
      <c r="UBX53" s="90"/>
      <c r="UBZ53" s="90"/>
      <c r="UCB53" s="90"/>
      <c r="UCD53" s="90"/>
      <c r="UCF53" s="90"/>
      <c r="UCH53" s="90"/>
      <c r="UCJ53" s="90"/>
      <c r="UCL53" s="90"/>
      <c r="UCN53" s="90"/>
      <c r="UCP53" s="90"/>
      <c r="UCR53" s="90"/>
      <c r="UCT53" s="90"/>
      <c r="UCV53" s="90"/>
      <c r="UCX53" s="90"/>
      <c r="UCZ53" s="90"/>
      <c r="UDB53" s="90"/>
      <c r="UDD53" s="90"/>
      <c r="UDF53" s="90"/>
      <c r="UDH53" s="90"/>
      <c r="UDJ53" s="90"/>
      <c r="UDL53" s="90"/>
      <c r="UDN53" s="90"/>
      <c r="UDP53" s="90"/>
      <c r="UDR53" s="90"/>
      <c r="UDT53" s="90"/>
      <c r="UDV53" s="90"/>
      <c r="UDX53" s="90"/>
      <c r="UDZ53" s="90"/>
      <c r="UEB53" s="90"/>
      <c r="UED53" s="90"/>
      <c r="UEF53" s="90"/>
      <c r="UEH53" s="90"/>
      <c r="UEJ53" s="90"/>
      <c r="UEL53" s="90"/>
      <c r="UEN53" s="90"/>
      <c r="UEP53" s="90"/>
      <c r="UER53" s="90"/>
      <c r="UET53" s="90"/>
      <c r="UEV53" s="90"/>
      <c r="UEX53" s="90"/>
      <c r="UEZ53" s="90"/>
      <c r="UFB53" s="90"/>
      <c r="UFD53" s="90"/>
      <c r="UFF53" s="90"/>
      <c r="UFH53" s="90"/>
      <c r="UFJ53" s="90"/>
      <c r="UFL53" s="90"/>
      <c r="UFN53" s="90"/>
      <c r="UFP53" s="90"/>
      <c r="UFR53" s="90"/>
      <c r="UFT53" s="90"/>
      <c r="UFV53" s="90"/>
      <c r="UFX53" s="90"/>
      <c r="UFZ53" s="90"/>
      <c r="UGB53" s="90"/>
      <c r="UGD53" s="90"/>
      <c r="UGF53" s="90"/>
      <c r="UGH53" s="90"/>
      <c r="UGJ53" s="90"/>
      <c r="UGL53" s="90"/>
      <c r="UGN53" s="90"/>
      <c r="UGP53" s="90"/>
      <c r="UGR53" s="90"/>
      <c r="UGT53" s="90"/>
      <c r="UGV53" s="90"/>
      <c r="UGX53" s="90"/>
      <c r="UGZ53" s="90"/>
      <c r="UHB53" s="90"/>
      <c r="UHD53" s="90"/>
      <c r="UHF53" s="90"/>
      <c r="UHH53" s="90"/>
      <c r="UHJ53" s="90"/>
      <c r="UHL53" s="90"/>
      <c r="UHN53" s="90"/>
      <c r="UHP53" s="90"/>
      <c r="UHR53" s="90"/>
      <c r="UHT53" s="90"/>
      <c r="UHV53" s="90"/>
      <c r="UHX53" s="90"/>
      <c r="UHZ53" s="90"/>
      <c r="UIB53" s="90"/>
      <c r="UID53" s="90"/>
      <c r="UIF53" s="90"/>
      <c r="UIH53" s="90"/>
      <c r="UIJ53" s="90"/>
      <c r="UIL53" s="90"/>
      <c r="UIN53" s="90"/>
      <c r="UIP53" s="90"/>
      <c r="UIR53" s="90"/>
      <c r="UIT53" s="90"/>
      <c r="UIV53" s="90"/>
      <c r="UIX53" s="90"/>
      <c r="UIZ53" s="90"/>
      <c r="UJB53" s="90"/>
      <c r="UJD53" s="90"/>
      <c r="UJF53" s="90"/>
      <c r="UJH53" s="90"/>
      <c r="UJJ53" s="90"/>
      <c r="UJL53" s="90"/>
      <c r="UJN53" s="90"/>
      <c r="UJP53" s="90"/>
      <c r="UJR53" s="90"/>
      <c r="UJT53" s="90"/>
      <c r="UJV53" s="90"/>
      <c r="UJX53" s="90"/>
      <c r="UJZ53" s="90"/>
      <c r="UKB53" s="90"/>
      <c r="UKD53" s="90"/>
      <c r="UKF53" s="90"/>
      <c r="UKH53" s="90"/>
      <c r="UKJ53" s="90"/>
      <c r="UKL53" s="90"/>
      <c r="UKN53" s="90"/>
      <c r="UKP53" s="90"/>
      <c r="UKR53" s="90"/>
      <c r="UKT53" s="90"/>
      <c r="UKV53" s="90"/>
      <c r="UKX53" s="90"/>
      <c r="UKZ53" s="90"/>
      <c r="ULB53" s="90"/>
      <c r="ULD53" s="90"/>
      <c r="ULF53" s="90"/>
      <c r="ULH53" s="90"/>
      <c r="ULJ53" s="90"/>
      <c r="ULL53" s="90"/>
      <c r="ULN53" s="90"/>
      <c r="ULP53" s="90"/>
      <c r="ULR53" s="90"/>
      <c r="ULT53" s="90"/>
      <c r="ULV53" s="90"/>
      <c r="ULX53" s="90"/>
      <c r="ULZ53" s="90"/>
      <c r="UMB53" s="90"/>
      <c r="UMD53" s="90"/>
      <c r="UMF53" s="90"/>
      <c r="UMH53" s="90"/>
      <c r="UMJ53" s="90"/>
      <c r="UML53" s="90"/>
      <c r="UMN53" s="90"/>
      <c r="UMP53" s="90"/>
      <c r="UMR53" s="90"/>
      <c r="UMT53" s="90"/>
      <c r="UMV53" s="90"/>
      <c r="UMX53" s="90"/>
      <c r="UMZ53" s="90"/>
      <c r="UNB53" s="90"/>
      <c r="UND53" s="90"/>
      <c r="UNF53" s="90"/>
      <c r="UNH53" s="90"/>
      <c r="UNJ53" s="90"/>
      <c r="UNL53" s="90"/>
      <c r="UNN53" s="90"/>
      <c r="UNP53" s="90"/>
      <c r="UNR53" s="90"/>
      <c r="UNT53" s="90"/>
      <c r="UNV53" s="90"/>
      <c r="UNX53" s="90"/>
      <c r="UNZ53" s="90"/>
      <c r="UOB53" s="90"/>
      <c r="UOD53" s="90"/>
      <c r="UOF53" s="90"/>
      <c r="UOH53" s="90"/>
      <c r="UOJ53" s="90"/>
      <c r="UOL53" s="90"/>
      <c r="UON53" s="90"/>
      <c r="UOP53" s="90"/>
      <c r="UOR53" s="90"/>
      <c r="UOT53" s="90"/>
      <c r="UOV53" s="90"/>
      <c r="UOX53" s="90"/>
      <c r="UOZ53" s="90"/>
      <c r="UPB53" s="90"/>
      <c r="UPD53" s="90"/>
      <c r="UPF53" s="90"/>
      <c r="UPH53" s="90"/>
      <c r="UPJ53" s="90"/>
      <c r="UPL53" s="90"/>
      <c r="UPN53" s="90"/>
      <c r="UPP53" s="90"/>
      <c r="UPR53" s="90"/>
      <c r="UPT53" s="90"/>
      <c r="UPV53" s="90"/>
      <c r="UPX53" s="90"/>
      <c r="UPZ53" s="90"/>
      <c r="UQB53" s="90"/>
      <c r="UQD53" s="90"/>
      <c r="UQF53" s="90"/>
      <c r="UQH53" s="90"/>
      <c r="UQJ53" s="90"/>
      <c r="UQL53" s="90"/>
      <c r="UQN53" s="90"/>
      <c r="UQP53" s="90"/>
      <c r="UQR53" s="90"/>
      <c r="UQT53" s="90"/>
      <c r="UQV53" s="90"/>
      <c r="UQX53" s="90"/>
      <c r="UQZ53" s="90"/>
      <c r="URB53" s="90"/>
      <c r="URD53" s="90"/>
      <c r="URF53" s="90"/>
      <c r="URH53" s="90"/>
      <c r="URJ53" s="90"/>
      <c r="URL53" s="90"/>
      <c r="URN53" s="90"/>
      <c r="URP53" s="90"/>
      <c r="URR53" s="90"/>
      <c r="URT53" s="90"/>
      <c r="URV53" s="90"/>
      <c r="URX53" s="90"/>
      <c r="URZ53" s="90"/>
      <c r="USB53" s="90"/>
      <c r="USD53" s="90"/>
      <c r="USF53" s="90"/>
      <c r="USH53" s="90"/>
      <c r="USJ53" s="90"/>
      <c r="USL53" s="90"/>
      <c r="USN53" s="90"/>
      <c r="USP53" s="90"/>
      <c r="USR53" s="90"/>
      <c r="UST53" s="90"/>
      <c r="USV53" s="90"/>
      <c r="USX53" s="90"/>
      <c r="USZ53" s="90"/>
      <c r="UTB53" s="90"/>
      <c r="UTD53" s="90"/>
      <c r="UTF53" s="90"/>
      <c r="UTH53" s="90"/>
      <c r="UTJ53" s="90"/>
      <c r="UTL53" s="90"/>
      <c r="UTN53" s="90"/>
      <c r="UTP53" s="90"/>
      <c r="UTR53" s="90"/>
      <c r="UTT53" s="90"/>
      <c r="UTV53" s="90"/>
      <c r="UTX53" s="90"/>
      <c r="UTZ53" s="90"/>
      <c r="UUB53" s="90"/>
      <c r="UUD53" s="90"/>
      <c r="UUF53" s="90"/>
      <c r="UUH53" s="90"/>
      <c r="UUJ53" s="90"/>
      <c r="UUL53" s="90"/>
      <c r="UUN53" s="90"/>
      <c r="UUP53" s="90"/>
      <c r="UUR53" s="90"/>
      <c r="UUT53" s="90"/>
      <c r="UUV53" s="90"/>
      <c r="UUX53" s="90"/>
      <c r="UUZ53" s="90"/>
      <c r="UVB53" s="90"/>
      <c r="UVD53" s="90"/>
      <c r="UVF53" s="90"/>
      <c r="UVH53" s="90"/>
      <c r="UVJ53" s="90"/>
      <c r="UVL53" s="90"/>
      <c r="UVN53" s="90"/>
      <c r="UVP53" s="90"/>
      <c r="UVR53" s="90"/>
      <c r="UVT53" s="90"/>
      <c r="UVV53" s="90"/>
      <c r="UVX53" s="90"/>
      <c r="UVZ53" s="90"/>
      <c r="UWB53" s="90"/>
      <c r="UWD53" s="90"/>
      <c r="UWF53" s="90"/>
      <c r="UWH53" s="90"/>
      <c r="UWJ53" s="90"/>
      <c r="UWL53" s="90"/>
      <c r="UWN53" s="90"/>
      <c r="UWP53" s="90"/>
      <c r="UWR53" s="90"/>
      <c r="UWT53" s="90"/>
      <c r="UWV53" s="90"/>
      <c r="UWX53" s="90"/>
      <c r="UWZ53" s="90"/>
      <c r="UXB53" s="90"/>
      <c r="UXD53" s="90"/>
      <c r="UXF53" s="90"/>
      <c r="UXH53" s="90"/>
      <c r="UXJ53" s="90"/>
      <c r="UXL53" s="90"/>
      <c r="UXN53" s="90"/>
      <c r="UXP53" s="90"/>
      <c r="UXR53" s="90"/>
      <c r="UXT53" s="90"/>
      <c r="UXV53" s="90"/>
      <c r="UXX53" s="90"/>
      <c r="UXZ53" s="90"/>
      <c r="UYB53" s="90"/>
      <c r="UYD53" s="90"/>
      <c r="UYF53" s="90"/>
      <c r="UYH53" s="90"/>
      <c r="UYJ53" s="90"/>
      <c r="UYL53" s="90"/>
      <c r="UYN53" s="90"/>
      <c r="UYP53" s="90"/>
      <c r="UYR53" s="90"/>
      <c r="UYT53" s="90"/>
      <c r="UYV53" s="90"/>
      <c r="UYX53" s="90"/>
      <c r="UYZ53" s="90"/>
      <c r="UZB53" s="90"/>
      <c r="UZD53" s="90"/>
      <c r="UZF53" s="90"/>
      <c r="UZH53" s="90"/>
      <c r="UZJ53" s="90"/>
      <c r="UZL53" s="90"/>
      <c r="UZN53" s="90"/>
      <c r="UZP53" s="90"/>
      <c r="UZR53" s="90"/>
      <c r="UZT53" s="90"/>
      <c r="UZV53" s="90"/>
      <c r="UZX53" s="90"/>
      <c r="UZZ53" s="90"/>
      <c r="VAB53" s="90"/>
      <c r="VAD53" s="90"/>
      <c r="VAF53" s="90"/>
      <c r="VAH53" s="90"/>
      <c r="VAJ53" s="90"/>
      <c r="VAL53" s="90"/>
      <c r="VAN53" s="90"/>
      <c r="VAP53" s="90"/>
      <c r="VAR53" s="90"/>
      <c r="VAT53" s="90"/>
      <c r="VAV53" s="90"/>
      <c r="VAX53" s="90"/>
      <c r="VAZ53" s="90"/>
      <c r="VBB53" s="90"/>
      <c r="VBD53" s="90"/>
      <c r="VBF53" s="90"/>
      <c r="VBH53" s="90"/>
      <c r="VBJ53" s="90"/>
      <c r="VBL53" s="90"/>
      <c r="VBN53" s="90"/>
      <c r="VBP53" s="90"/>
      <c r="VBR53" s="90"/>
      <c r="VBT53" s="90"/>
      <c r="VBV53" s="90"/>
      <c r="VBX53" s="90"/>
      <c r="VBZ53" s="90"/>
      <c r="VCB53" s="90"/>
      <c r="VCD53" s="90"/>
      <c r="VCF53" s="90"/>
      <c r="VCH53" s="90"/>
      <c r="VCJ53" s="90"/>
      <c r="VCL53" s="90"/>
      <c r="VCN53" s="90"/>
      <c r="VCP53" s="90"/>
      <c r="VCR53" s="90"/>
      <c r="VCT53" s="90"/>
      <c r="VCV53" s="90"/>
      <c r="VCX53" s="90"/>
      <c r="VCZ53" s="90"/>
      <c r="VDB53" s="90"/>
      <c r="VDD53" s="90"/>
      <c r="VDF53" s="90"/>
      <c r="VDH53" s="90"/>
      <c r="VDJ53" s="90"/>
      <c r="VDL53" s="90"/>
      <c r="VDN53" s="90"/>
      <c r="VDP53" s="90"/>
      <c r="VDR53" s="90"/>
      <c r="VDT53" s="90"/>
      <c r="VDV53" s="90"/>
      <c r="VDX53" s="90"/>
      <c r="VDZ53" s="90"/>
      <c r="VEB53" s="90"/>
      <c r="VED53" s="90"/>
      <c r="VEF53" s="90"/>
      <c r="VEH53" s="90"/>
      <c r="VEJ53" s="90"/>
      <c r="VEL53" s="90"/>
      <c r="VEN53" s="90"/>
      <c r="VEP53" s="90"/>
      <c r="VER53" s="90"/>
      <c r="VET53" s="90"/>
      <c r="VEV53" s="90"/>
      <c r="VEX53" s="90"/>
      <c r="VEZ53" s="90"/>
      <c r="VFB53" s="90"/>
      <c r="VFD53" s="90"/>
      <c r="VFF53" s="90"/>
      <c r="VFH53" s="90"/>
      <c r="VFJ53" s="90"/>
      <c r="VFL53" s="90"/>
      <c r="VFN53" s="90"/>
      <c r="VFP53" s="90"/>
      <c r="VFR53" s="90"/>
      <c r="VFT53" s="90"/>
      <c r="VFV53" s="90"/>
      <c r="VFX53" s="90"/>
      <c r="VFZ53" s="90"/>
      <c r="VGB53" s="90"/>
      <c r="VGD53" s="90"/>
      <c r="VGF53" s="90"/>
      <c r="VGH53" s="90"/>
      <c r="VGJ53" s="90"/>
      <c r="VGL53" s="90"/>
      <c r="VGN53" s="90"/>
      <c r="VGP53" s="90"/>
      <c r="VGR53" s="90"/>
      <c r="VGT53" s="90"/>
      <c r="VGV53" s="90"/>
      <c r="VGX53" s="90"/>
      <c r="VGZ53" s="90"/>
      <c r="VHB53" s="90"/>
      <c r="VHD53" s="90"/>
      <c r="VHF53" s="90"/>
      <c r="VHH53" s="90"/>
      <c r="VHJ53" s="90"/>
      <c r="VHL53" s="90"/>
      <c r="VHN53" s="90"/>
      <c r="VHP53" s="90"/>
      <c r="VHR53" s="90"/>
      <c r="VHT53" s="90"/>
      <c r="VHV53" s="90"/>
      <c r="VHX53" s="90"/>
      <c r="VHZ53" s="90"/>
      <c r="VIB53" s="90"/>
      <c r="VID53" s="90"/>
      <c r="VIF53" s="90"/>
      <c r="VIH53" s="90"/>
      <c r="VIJ53" s="90"/>
      <c r="VIL53" s="90"/>
      <c r="VIN53" s="90"/>
      <c r="VIP53" s="90"/>
      <c r="VIR53" s="90"/>
      <c r="VIT53" s="90"/>
      <c r="VIV53" s="90"/>
      <c r="VIX53" s="90"/>
      <c r="VIZ53" s="90"/>
      <c r="VJB53" s="90"/>
      <c r="VJD53" s="90"/>
      <c r="VJF53" s="90"/>
      <c r="VJH53" s="90"/>
      <c r="VJJ53" s="90"/>
      <c r="VJL53" s="90"/>
      <c r="VJN53" s="90"/>
      <c r="VJP53" s="90"/>
      <c r="VJR53" s="90"/>
      <c r="VJT53" s="90"/>
      <c r="VJV53" s="90"/>
      <c r="VJX53" s="90"/>
      <c r="VJZ53" s="90"/>
      <c r="VKB53" s="90"/>
      <c r="VKD53" s="90"/>
      <c r="VKF53" s="90"/>
      <c r="VKH53" s="90"/>
      <c r="VKJ53" s="90"/>
      <c r="VKL53" s="90"/>
      <c r="VKN53" s="90"/>
      <c r="VKP53" s="90"/>
      <c r="VKR53" s="90"/>
      <c r="VKT53" s="90"/>
      <c r="VKV53" s="90"/>
      <c r="VKX53" s="90"/>
      <c r="VKZ53" s="90"/>
      <c r="VLB53" s="90"/>
      <c r="VLD53" s="90"/>
      <c r="VLF53" s="90"/>
      <c r="VLH53" s="90"/>
      <c r="VLJ53" s="90"/>
      <c r="VLL53" s="90"/>
      <c r="VLN53" s="90"/>
      <c r="VLP53" s="90"/>
      <c r="VLR53" s="90"/>
      <c r="VLT53" s="90"/>
      <c r="VLV53" s="90"/>
      <c r="VLX53" s="90"/>
      <c r="VLZ53" s="90"/>
      <c r="VMB53" s="90"/>
      <c r="VMD53" s="90"/>
      <c r="VMF53" s="90"/>
      <c r="VMH53" s="90"/>
      <c r="VMJ53" s="90"/>
      <c r="VML53" s="90"/>
      <c r="VMN53" s="90"/>
      <c r="VMP53" s="90"/>
      <c r="VMR53" s="90"/>
      <c r="VMT53" s="90"/>
      <c r="VMV53" s="90"/>
      <c r="VMX53" s="90"/>
      <c r="VMZ53" s="90"/>
      <c r="VNB53" s="90"/>
      <c r="VND53" s="90"/>
      <c r="VNF53" s="90"/>
      <c r="VNH53" s="90"/>
      <c r="VNJ53" s="90"/>
      <c r="VNL53" s="90"/>
      <c r="VNN53" s="90"/>
      <c r="VNP53" s="90"/>
      <c r="VNR53" s="90"/>
      <c r="VNT53" s="90"/>
      <c r="VNV53" s="90"/>
      <c r="VNX53" s="90"/>
      <c r="VNZ53" s="90"/>
      <c r="VOB53" s="90"/>
      <c r="VOD53" s="90"/>
      <c r="VOF53" s="90"/>
      <c r="VOH53" s="90"/>
      <c r="VOJ53" s="90"/>
      <c r="VOL53" s="90"/>
      <c r="VON53" s="90"/>
      <c r="VOP53" s="90"/>
      <c r="VOR53" s="90"/>
      <c r="VOT53" s="90"/>
      <c r="VOV53" s="90"/>
      <c r="VOX53" s="90"/>
      <c r="VOZ53" s="90"/>
      <c r="VPB53" s="90"/>
      <c r="VPD53" s="90"/>
      <c r="VPF53" s="90"/>
      <c r="VPH53" s="90"/>
      <c r="VPJ53" s="90"/>
      <c r="VPL53" s="90"/>
      <c r="VPN53" s="90"/>
      <c r="VPP53" s="90"/>
      <c r="VPR53" s="90"/>
      <c r="VPT53" s="90"/>
      <c r="VPV53" s="90"/>
      <c r="VPX53" s="90"/>
      <c r="VPZ53" s="90"/>
      <c r="VQB53" s="90"/>
      <c r="VQD53" s="90"/>
      <c r="VQF53" s="90"/>
      <c r="VQH53" s="90"/>
      <c r="VQJ53" s="90"/>
      <c r="VQL53" s="90"/>
      <c r="VQN53" s="90"/>
      <c r="VQP53" s="90"/>
      <c r="VQR53" s="90"/>
      <c r="VQT53" s="90"/>
      <c r="VQV53" s="90"/>
      <c r="VQX53" s="90"/>
      <c r="VQZ53" s="90"/>
      <c r="VRB53" s="90"/>
      <c r="VRD53" s="90"/>
      <c r="VRF53" s="90"/>
      <c r="VRH53" s="90"/>
      <c r="VRJ53" s="90"/>
      <c r="VRL53" s="90"/>
      <c r="VRN53" s="90"/>
      <c r="VRP53" s="90"/>
      <c r="VRR53" s="90"/>
      <c r="VRT53" s="90"/>
      <c r="VRV53" s="90"/>
      <c r="VRX53" s="90"/>
      <c r="VRZ53" s="90"/>
      <c r="VSB53" s="90"/>
      <c r="VSD53" s="90"/>
      <c r="VSF53" s="90"/>
      <c r="VSH53" s="90"/>
      <c r="VSJ53" s="90"/>
      <c r="VSL53" s="90"/>
      <c r="VSN53" s="90"/>
      <c r="VSP53" s="90"/>
      <c r="VSR53" s="90"/>
      <c r="VST53" s="90"/>
      <c r="VSV53" s="90"/>
      <c r="VSX53" s="90"/>
      <c r="VSZ53" s="90"/>
      <c r="VTB53" s="90"/>
      <c r="VTD53" s="90"/>
      <c r="VTF53" s="90"/>
      <c r="VTH53" s="90"/>
      <c r="VTJ53" s="90"/>
      <c r="VTL53" s="90"/>
      <c r="VTN53" s="90"/>
      <c r="VTP53" s="90"/>
      <c r="VTR53" s="90"/>
      <c r="VTT53" s="90"/>
      <c r="VTV53" s="90"/>
      <c r="VTX53" s="90"/>
      <c r="VTZ53" s="90"/>
      <c r="VUB53" s="90"/>
      <c r="VUD53" s="90"/>
      <c r="VUF53" s="90"/>
      <c r="VUH53" s="90"/>
      <c r="VUJ53" s="90"/>
      <c r="VUL53" s="90"/>
      <c r="VUN53" s="90"/>
      <c r="VUP53" s="90"/>
      <c r="VUR53" s="90"/>
      <c r="VUT53" s="90"/>
      <c r="VUV53" s="90"/>
      <c r="VUX53" s="90"/>
      <c r="VUZ53" s="90"/>
      <c r="VVB53" s="90"/>
      <c r="VVD53" s="90"/>
      <c r="VVF53" s="90"/>
      <c r="VVH53" s="90"/>
      <c r="VVJ53" s="90"/>
      <c r="VVL53" s="90"/>
      <c r="VVN53" s="90"/>
      <c r="VVP53" s="90"/>
      <c r="VVR53" s="90"/>
      <c r="VVT53" s="90"/>
      <c r="VVV53" s="90"/>
      <c r="VVX53" s="90"/>
      <c r="VVZ53" s="90"/>
      <c r="VWB53" s="90"/>
      <c r="VWD53" s="90"/>
      <c r="VWF53" s="90"/>
      <c r="VWH53" s="90"/>
      <c r="VWJ53" s="90"/>
      <c r="VWL53" s="90"/>
      <c r="VWN53" s="90"/>
      <c r="VWP53" s="90"/>
      <c r="VWR53" s="90"/>
      <c r="VWT53" s="90"/>
      <c r="VWV53" s="90"/>
      <c r="VWX53" s="90"/>
      <c r="VWZ53" s="90"/>
      <c r="VXB53" s="90"/>
      <c r="VXD53" s="90"/>
      <c r="VXF53" s="90"/>
      <c r="VXH53" s="90"/>
      <c r="VXJ53" s="90"/>
      <c r="VXL53" s="90"/>
      <c r="VXN53" s="90"/>
      <c r="VXP53" s="90"/>
      <c r="VXR53" s="90"/>
      <c r="VXT53" s="90"/>
      <c r="VXV53" s="90"/>
      <c r="VXX53" s="90"/>
      <c r="VXZ53" s="90"/>
      <c r="VYB53" s="90"/>
      <c r="VYD53" s="90"/>
      <c r="VYF53" s="90"/>
      <c r="VYH53" s="90"/>
      <c r="VYJ53" s="90"/>
      <c r="VYL53" s="90"/>
      <c r="VYN53" s="90"/>
      <c r="VYP53" s="90"/>
      <c r="VYR53" s="90"/>
      <c r="VYT53" s="90"/>
      <c r="VYV53" s="90"/>
      <c r="VYX53" s="90"/>
      <c r="VYZ53" s="90"/>
      <c r="VZB53" s="90"/>
      <c r="VZD53" s="90"/>
      <c r="VZF53" s="90"/>
      <c r="VZH53" s="90"/>
      <c r="VZJ53" s="90"/>
      <c r="VZL53" s="90"/>
      <c r="VZN53" s="90"/>
      <c r="VZP53" s="90"/>
      <c r="VZR53" s="90"/>
      <c r="VZT53" s="90"/>
      <c r="VZV53" s="90"/>
      <c r="VZX53" s="90"/>
      <c r="VZZ53" s="90"/>
      <c r="WAB53" s="90"/>
      <c r="WAD53" s="90"/>
      <c r="WAF53" s="90"/>
      <c r="WAH53" s="90"/>
      <c r="WAJ53" s="90"/>
      <c r="WAL53" s="90"/>
      <c r="WAN53" s="90"/>
      <c r="WAP53" s="90"/>
      <c r="WAR53" s="90"/>
      <c r="WAT53" s="90"/>
      <c r="WAV53" s="90"/>
      <c r="WAX53" s="90"/>
      <c r="WAZ53" s="90"/>
      <c r="WBB53" s="90"/>
      <c r="WBD53" s="90"/>
      <c r="WBF53" s="90"/>
      <c r="WBH53" s="90"/>
      <c r="WBJ53" s="90"/>
      <c r="WBL53" s="90"/>
      <c r="WBN53" s="90"/>
      <c r="WBP53" s="90"/>
      <c r="WBR53" s="90"/>
      <c r="WBT53" s="90"/>
      <c r="WBV53" s="90"/>
      <c r="WBX53" s="90"/>
      <c r="WBZ53" s="90"/>
      <c r="WCB53" s="90"/>
      <c r="WCD53" s="90"/>
      <c r="WCF53" s="90"/>
      <c r="WCH53" s="90"/>
      <c r="WCJ53" s="90"/>
      <c r="WCL53" s="90"/>
      <c r="WCN53" s="90"/>
      <c r="WCP53" s="90"/>
      <c r="WCR53" s="90"/>
      <c r="WCT53" s="90"/>
      <c r="WCV53" s="90"/>
      <c r="WCX53" s="90"/>
      <c r="WCZ53" s="90"/>
      <c r="WDB53" s="90"/>
      <c r="WDD53" s="90"/>
      <c r="WDF53" s="90"/>
      <c r="WDH53" s="90"/>
      <c r="WDJ53" s="90"/>
      <c r="WDL53" s="90"/>
      <c r="WDN53" s="90"/>
      <c r="WDP53" s="90"/>
      <c r="WDR53" s="90"/>
      <c r="WDT53" s="90"/>
      <c r="WDV53" s="90"/>
      <c r="WDX53" s="90"/>
      <c r="WDZ53" s="90"/>
      <c r="WEB53" s="90"/>
      <c r="WED53" s="90"/>
      <c r="WEF53" s="90"/>
      <c r="WEH53" s="90"/>
      <c r="WEJ53" s="90"/>
      <c r="WEL53" s="90"/>
      <c r="WEN53" s="90"/>
      <c r="WEP53" s="90"/>
      <c r="WER53" s="90"/>
      <c r="WET53" s="90"/>
      <c r="WEV53" s="90"/>
      <c r="WEX53" s="90"/>
      <c r="WEZ53" s="90"/>
      <c r="WFB53" s="90"/>
      <c r="WFD53" s="90"/>
      <c r="WFF53" s="90"/>
      <c r="WFH53" s="90"/>
      <c r="WFJ53" s="90"/>
      <c r="WFL53" s="90"/>
      <c r="WFN53" s="90"/>
      <c r="WFP53" s="90"/>
      <c r="WFR53" s="90"/>
      <c r="WFT53" s="90"/>
      <c r="WFV53" s="90"/>
      <c r="WFX53" s="90"/>
      <c r="WFZ53" s="90"/>
      <c r="WGB53" s="90"/>
      <c r="WGD53" s="90"/>
      <c r="WGF53" s="90"/>
      <c r="WGH53" s="90"/>
      <c r="WGJ53" s="90"/>
      <c r="WGL53" s="90"/>
      <c r="WGN53" s="90"/>
      <c r="WGP53" s="90"/>
      <c r="WGR53" s="90"/>
      <c r="WGT53" s="90"/>
      <c r="WGV53" s="90"/>
      <c r="WGX53" s="90"/>
      <c r="WGZ53" s="90"/>
      <c r="WHB53" s="90"/>
      <c r="WHD53" s="90"/>
      <c r="WHF53" s="90"/>
      <c r="WHH53" s="90"/>
      <c r="WHJ53" s="90"/>
      <c r="WHL53" s="90"/>
      <c r="WHN53" s="90"/>
      <c r="WHP53" s="90"/>
      <c r="WHR53" s="90"/>
      <c r="WHT53" s="90"/>
      <c r="WHV53" s="90"/>
      <c r="WHX53" s="90"/>
      <c r="WHZ53" s="90"/>
      <c r="WIB53" s="90"/>
      <c r="WID53" s="90"/>
      <c r="WIF53" s="90"/>
      <c r="WIH53" s="90"/>
      <c r="WIJ53" s="90"/>
      <c r="WIL53" s="90"/>
      <c r="WIN53" s="90"/>
      <c r="WIP53" s="90"/>
      <c r="WIR53" s="90"/>
      <c r="WIT53" s="90"/>
      <c r="WIV53" s="90"/>
      <c r="WIX53" s="90"/>
      <c r="WIZ53" s="90"/>
      <c r="WJB53" s="90"/>
      <c r="WJD53" s="90"/>
      <c r="WJF53" s="90"/>
      <c r="WJH53" s="90"/>
      <c r="WJJ53" s="90"/>
      <c r="WJL53" s="90"/>
      <c r="WJN53" s="90"/>
      <c r="WJP53" s="90"/>
      <c r="WJR53" s="90"/>
      <c r="WJT53" s="90"/>
      <c r="WJV53" s="90"/>
      <c r="WJX53" s="90"/>
      <c r="WJZ53" s="90"/>
      <c r="WKB53" s="90"/>
      <c r="WKD53" s="90"/>
      <c r="WKF53" s="90"/>
      <c r="WKH53" s="90"/>
      <c r="WKJ53" s="90"/>
      <c r="WKL53" s="90"/>
      <c r="WKN53" s="90"/>
      <c r="WKP53" s="90"/>
      <c r="WKR53" s="90"/>
      <c r="WKT53" s="90"/>
      <c r="WKV53" s="90"/>
      <c r="WKX53" s="90"/>
      <c r="WKZ53" s="90"/>
      <c r="WLB53" s="90"/>
      <c r="WLD53" s="90"/>
      <c r="WLF53" s="90"/>
      <c r="WLH53" s="90"/>
      <c r="WLJ53" s="90"/>
      <c r="WLL53" s="90"/>
      <c r="WLN53" s="90"/>
      <c r="WLP53" s="90"/>
      <c r="WLR53" s="90"/>
      <c r="WLT53" s="90"/>
      <c r="WLV53" s="90"/>
      <c r="WLX53" s="90"/>
      <c r="WLZ53" s="90"/>
      <c r="WMB53" s="90"/>
      <c r="WMD53" s="90"/>
      <c r="WMF53" s="90"/>
      <c r="WMH53" s="90"/>
      <c r="WMJ53" s="90"/>
      <c r="WML53" s="90"/>
      <c r="WMN53" s="90"/>
      <c r="WMP53" s="90"/>
      <c r="WMR53" s="90"/>
      <c r="WMT53" s="90"/>
      <c r="WMV53" s="90"/>
      <c r="WMX53" s="90"/>
      <c r="WMZ53" s="90"/>
      <c r="WNB53" s="90"/>
      <c r="WND53" s="90"/>
      <c r="WNF53" s="90"/>
      <c r="WNH53" s="90"/>
      <c r="WNJ53" s="90"/>
      <c r="WNL53" s="90"/>
      <c r="WNN53" s="90"/>
      <c r="WNP53" s="90"/>
      <c r="WNR53" s="90"/>
      <c r="WNT53" s="90"/>
      <c r="WNV53" s="90"/>
      <c r="WNX53" s="90"/>
      <c r="WNZ53" s="90"/>
      <c r="WOB53" s="90"/>
      <c r="WOD53" s="90"/>
      <c r="WOF53" s="90"/>
      <c r="WOH53" s="90"/>
      <c r="WOJ53" s="90"/>
      <c r="WOL53" s="90"/>
      <c r="WON53" s="90"/>
      <c r="WOP53" s="90"/>
      <c r="WOR53" s="90"/>
      <c r="WOT53" s="90"/>
      <c r="WOV53" s="90"/>
      <c r="WOX53" s="90"/>
      <c r="WOZ53" s="90"/>
      <c r="WPB53" s="90"/>
      <c r="WPD53" s="90"/>
      <c r="WPF53" s="90"/>
      <c r="WPH53" s="90"/>
      <c r="WPJ53" s="90"/>
      <c r="WPL53" s="90"/>
      <c r="WPN53" s="90"/>
      <c r="WPP53" s="90"/>
      <c r="WPR53" s="90"/>
      <c r="WPT53" s="90"/>
      <c r="WPV53" s="90"/>
      <c r="WPX53" s="90"/>
      <c r="WPZ53" s="90"/>
      <c r="WQB53" s="90"/>
      <c r="WQD53" s="90"/>
      <c r="WQF53" s="90"/>
      <c r="WQH53" s="90"/>
      <c r="WQJ53" s="90"/>
      <c r="WQL53" s="90"/>
      <c r="WQN53" s="90"/>
      <c r="WQP53" s="90"/>
      <c r="WQR53" s="90"/>
      <c r="WQT53" s="90"/>
      <c r="WQV53" s="90"/>
      <c r="WQX53" s="90"/>
      <c r="WQZ53" s="90"/>
      <c r="WRB53" s="90"/>
      <c r="WRD53" s="90"/>
      <c r="WRF53" s="90"/>
      <c r="WRH53" s="90"/>
      <c r="WRJ53" s="90"/>
      <c r="WRL53" s="90"/>
      <c r="WRN53" s="90"/>
      <c r="WRP53" s="90"/>
      <c r="WRR53" s="90"/>
      <c r="WRT53" s="90"/>
      <c r="WRV53" s="90"/>
      <c r="WRX53" s="90"/>
      <c r="WRZ53" s="90"/>
      <c r="WSB53" s="90"/>
      <c r="WSD53" s="90"/>
      <c r="WSF53" s="90"/>
      <c r="WSH53" s="90"/>
      <c r="WSJ53" s="90"/>
      <c r="WSL53" s="90"/>
      <c r="WSN53" s="90"/>
      <c r="WSP53" s="90"/>
      <c r="WSR53" s="90"/>
      <c r="WST53" s="90"/>
      <c r="WSV53" s="90"/>
      <c r="WSX53" s="90"/>
      <c r="WSZ53" s="90"/>
      <c r="WTB53" s="90"/>
      <c r="WTD53" s="90"/>
      <c r="WTF53" s="90"/>
      <c r="WTH53" s="90"/>
      <c r="WTJ53" s="90"/>
      <c r="WTL53" s="90"/>
      <c r="WTN53" s="90"/>
      <c r="WTP53" s="90"/>
      <c r="WTR53" s="90"/>
      <c r="WTT53" s="90"/>
      <c r="WTV53" s="90"/>
      <c r="WTX53" s="90"/>
      <c r="WTZ53" s="90"/>
      <c r="WUB53" s="90"/>
      <c r="WUD53" s="90"/>
      <c r="WUF53" s="90"/>
      <c r="WUH53" s="90"/>
      <c r="WUJ53" s="90"/>
      <c r="WUL53" s="90"/>
      <c r="WUN53" s="90"/>
      <c r="WUP53" s="90"/>
      <c r="WUR53" s="90"/>
      <c r="WUT53" s="90"/>
      <c r="WUV53" s="90"/>
      <c r="WUX53" s="90"/>
      <c r="WUZ53" s="90"/>
      <c r="WVB53" s="90"/>
      <c r="WVD53" s="90"/>
      <c r="WVF53" s="90"/>
      <c r="WVH53" s="90"/>
      <c r="WVJ53" s="90"/>
      <c r="WVL53" s="90"/>
      <c r="WVN53" s="90"/>
      <c r="WVP53" s="90"/>
      <c r="WVR53" s="90"/>
      <c r="WVT53" s="90"/>
      <c r="WVV53" s="90"/>
      <c r="WVX53" s="90"/>
      <c r="WVZ53" s="90"/>
      <c r="WWB53" s="90"/>
      <c r="WWD53" s="90"/>
      <c r="WWF53" s="90"/>
      <c r="WWH53" s="90"/>
      <c r="WWJ53" s="90"/>
      <c r="WWL53" s="90"/>
      <c r="WWN53" s="90"/>
      <c r="WWP53" s="90"/>
      <c r="WWR53" s="90"/>
      <c r="WWT53" s="90"/>
      <c r="WWV53" s="90"/>
      <c r="WWX53" s="90"/>
      <c r="WWZ53" s="90"/>
      <c r="WXB53" s="90"/>
      <c r="WXD53" s="90"/>
      <c r="WXF53" s="90"/>
      <c r="WXH53" s="90"/>
      <c r="WXJ53" s="90"/>
      <c r="WXL53" s="90"/>
      <c r="WXN53" s="90"/>
      <c r="WXP53" s="90"/>
      <c r="WXR53" s="90"/>
      <c r="WXT53" s="90"/>
      <c r="WXV53" s="90"/>
      <c r="WXX53" s="90"/>
      <c r="WXZ53" s="90"/>
      <c r="WYB53" s="90"/>
      <c r="WYD53" s="90"/>
      <c r="WYF53" s="90"/>
      <c r="WYH53" s="90"/>
      <c r="WYJ53" s="90"/>
      <c r="WYL53" s="90"/>
      <c r="WYN53" s="90"/>
      <c r="WYP53" s="90"/>
      <c r="WYR53" s="90"/>
      <c r="WYT53" s="90"/>
      <c r="WYV53" s="90"/>
      <c r="WYX53" s="90"/>
      <c r="WYZ53" s="90"/>
      <c r="WZB53" s="90"/>
      <c r="WZD53" s="90"/>
      <c r="WZF53" s="90"/>
      <c r="WZH53" s="90"/>
      <c r="WZJ53" s="90"/>
      <c r="WZL53" s="90"/>
      <c r="WZN53" s="90"/>
      <c r="WZP53" s="90"/>
      <c r="WZR53" s="90"/>
      <c r="WZT53" s="90"/>
      <c r="WZV53" s="90"/>
      <c r="WZX53" s="90"/>
      <c r="WZZ53" s="90"/>
      <c r="XAB53" s="90"/>
      <c r="XAD53" s="90"/>
      <c r="XAF53" s="90"/>
      <c r="XAH53" s="90"/>
      <c r="XAJ53" s="90"/>
      <c r="XAL53" s="90"/>
      <c r="XAN53" s="90"/>
      <c r="XAP53" s="90"/>
      <c r="XAR53" s="90"/>
      <c r="XAT53" s="90"/>
      <c r="XAV53" s="90"/>
      <c r="XAX53" s="90"/>
      <c r="XAZ53" s="90"/>
      <c r="XBB53" s="90"/>
      <c r="XBD53" s="90"/>
      <c r="XBF53" s="90"/>
      <c r="XBH53" s="90"/>
      <c r="XBJ53" s="90"/>
      <c r="XBL53" s="90"/>
      <c r="XBN53" s="90"/>
      <c r="XBP53" s="90"/>
      <c r="XBR53" s="90"/>
      <c r="XBT53" s="90"/>
      <c r="XBV53" s="90"/>
      <c r="XBX53" s="90"/>
      <c r="XBZ53" s="90"/>
      <c r="XCB53" s="90"/>
      <c r="XCD53" s="90"/>
      <c r="XCF53" s="90"/>
      <c r="XCH53" s="90"/>
      <c r="XCJ53" s="90"/>
      <c r="XCL53" s="90"/>
      <c r="XCN53" s="90"/>
      <c r="XCP53" s="90"/>
      <c r="XCR53" s="90"/>
      <c r="XCT53" s="90"/>
      <c r="XCV53" s="90"/>
      <c r="XCX53" s="90"/>
      <c r="XCZ53" s="90"/>
      <c r="XDB53" s="90"/>
      <c r="XDD53" s="90"/>
      <c r="XDF53" s="90"/>
      <c r="XDH53" s="90"/>
      <c r="XDJ53" s="90"/>
      <c r="XDL53" s="90"/>
      <c r="XDN53" s="90"/>
      <c r="XDP53" s="90"/>
      <c r="XDR53" s="90"/>
      <c r="XDT53" s="90"/>
      <c r="XDV53" s="90"/>
      <c r="XDX53" s="90"/>
      <c r="XDZ53" s="90"/>
      <c r="XEB53" s="90"/>
      <c r="XED53" s="90"/>
      <c r="XEF53" s="90"/>
      <c r="XEH53" s="90"/>
      <c r="XEJ53" s="90"/>
      <c r="XEL53" s="90"/>
      <c r="XEN53" s="90"/>
      <c r="XEP53" s="90"/>
      <c r="XER53" s="90"/>
      <c r="XET53" s="90"/>
      <c r="XEV53" s="90"/>
      <c r="XEX53" s="90"/>
      <c r="XEZ53" s="90"/>
      <c r="XFB53" s="90"/>
      <c r="XFD53" s="90"/>
    </row>
    <row r="54" spans="4:1024 1026:2048 2050:3072 3074:4096 4098:5120 5122:6144 6146:7168 7170:8192 8194:9216 9218:10240 10242:11264 11266:12288 12290:13312 13314:14336 14338:15360 15362:16384" s="497" customFormat="1" ht="20.149999999999999" customHeight="1">
      <c r="D54" s="483" t="s">
        <v>107</v>
      </c>
      <c r="E54" s="498" t="s">
        <v>689</v>
      </c>
      <c r="F54" s="496">
        <v>-25</v>
      </c>
      <c r="G54" s="497" t="s">
        <v>1741</v>
      </c>
      <c r="H54" s="496"/>
      <c r="J54" s="496"/>
      <c r="L54" s="496"/>
      <c r="N54" s="496"/>
      <c r="P54" s="496"/>
      <c r="R54" s="496"/>
      <c r="T54" s="496"/>
      <c r="V54" s="496"/>
      <c r="X54" s="496"/>
      <c r="Z54" s="496"/>
      <c r="AB54" s="496"/>
      <c r="AD54" s="496"/>
      <c r="AF54" s="496"/>
      <c r="AH54" s="496"/>
      <c r="AJ54" s="496"/>
      <c r="AL54" s="496"/>
      <c r="AN54" s="496"/>
      <c r="AP54" s="496"/>
      <c r="AR54" s="496"/>
      <c r="AT54" s="496"/>
      <c r="AV54" s="496"/>
      <c r="AX54" s="496"/>
      <c r="AZ54" s="496"/>
      <c r="BB54" s="496"/>
      <c r="BD54" s="496"/>
      <c r="BF54" s="496"/>
      <c r="BH54" s="496"/>
      <c r="BJ54" s="496"/>
      <c r="BL54" s="496"/>
      <c r="BN54" s="496"/>
      <c r="BP54" s="496"/>
      <c r="BR54" s="496"/>
      <c r="BT54" s="496"/>
      <c r="BV54" s="496"/>
      <c r="BX54" s="496"/>
      <c r="BZ54" s="496"/>
      <c r="CB54" s="496"/>
      <c r="CD54" s="496"/>
      <c r="CF54" s="496"/>
      <c r="CH54" s="496"/>
      <c r="CJ54" s="496"/>
      <c r="CL54" s="496"/>
      <c r="CN54" s="496"/>
      <c r="CP54" s="496"/>
      <c r="CR54" s="496"/>
      <c r="CT54" s="496"/>
      <c r="CV54" s="496"/>
      <c r="CX54" s="496"/>
      <c r="CZ54" s="496"/>
      <c r="DB54" s="496"/>
      <c r="DD54" s="496"/>
      <c r="DF54" s="496"/>
      <c r="DH54" s="496"/>
      <c r="DJ54" s="496"/>
      <c r="DL54" s="496"/>
      <c r="DN54" s="496"/>
      <c r="DP54" s="496"/>
      <c r="DR54" s="496"/>
      <c r="DT54" s="496"/>
      <c r="DV54" s="496"/>
      <c r="DX54" s="496"/>
      <c r="DZ54" s="496"/>
      <c r="EB54" s="496"/>
      <c r="ED54" s="496"/>
      <c r="EF54" s="496"/>
      <c r="EH54" s="496"/>
      <c r="EJ54" s="496"/>
      <c r="EL54" s="496"/>
      <c r="EN54" s="496"/>
      <c r="EP54" s="496"/>
      <c r="ER54" s="496"/>
      <c r="ET54" s="496"/>
      <c r="EV54" s="496"/>
      <c r="EX54" s="496"/>
      <c r="EZ54" s="496"/>
      <c r="FB54" s="496"/>
      <c r="FD54" s="496"/>
      <c r="FF54" s="496"/>
      <c r="FH54" s="496"/>
      <c r="FJ54" s="496"/>
      <c r="FL54" s="496"/>
      <c r="FN54" s="496"/>
      <c r="FP54" s="496"/>
      <c r="FR54" s="496"/>
      <c r="FT54" s="496"/>
      <c r="FV54" s="496"/>
      <c r="FX54" s="496"/>
      <c r="FZ54" s="496"/>
      <c r="GB54" s="496"/>
      <c r="GD54" s="496"/>
      <c r="GF54" s="496"/>
      <c r="GH54" s="496"/>
      <c r="GJ54" s="496"/>
      <c r="GL54" s="496"/>
      <c r="GN54" s="496"/>
      <c r="GP54" s="496"/>
      <c r="GR54" s="496"/>
      <c r="GT54" s="496"/>
      <c r="GV54" s="496"/>
      <c r="GX54" s="496"/>
      <c r="GZ54" s="496"/>
      <c r="HB54" s="496"/>
      <c r="HD54" s="496"/>
      <c r="HF54" s="496"/>
      <c r="HH54" s="496"/>
      <c r="HJ54" s="496"/>
      <c r="HL54" s="496"/>
      <c r="HN54" s="496"/>
      <c r="HP54" s="496"/>
      <c r="HR54" s="496"/>
      <c r="HT54" s="496"/>
      <c r="HV54" s="496"/>
      <c r="HX54" s="496"/>
      <c r="HZ54" s="496"/>
      <c r="IB54" s="496"/>
      <c r="ID54" s="496"/>
      <c r="IF54" s="496"/>
      <c r="IH54" s="496"/>
      <c r="IJ54" s="496"/>
      <c r="IL54" s="496"/>
      <c r="IN54" s="496"/>
      <c r="IP54" s="496"/>
      <c r="IR54" s="496"/>
      <c r="IT54" s="496"/>
      <c r="IV54" s="496"/>
      <c r="IX54" s="496"/>
      <c r="IZ54" s="496"/>
      <c r="JB54" s="496"/>
      <c r="JD54" s="496"/>
      <c r="JF54" s="496"/>
      <c r="JH54" s="496"/>
      <c r="JJ54" s="496"/>
      <c r="JL54" s="496"/>
      <c r="JN54" s="496"/>
      <c r="JP54" s="496"/>
      <c r="JR54" s="496"/>
      <c r="JT54" s="496"/>
      <c r="JV54" s="496"/>
      <c r="JX54" s="496"/>
      <c r="JZ54" s="496"/>
      <c r="KB54" s="496"/>
      <c r="KD54" s="496"/>
      <c r="KF54" s="496"/>
      <c r="KH54" s="496"/>
      <c r="KJ54" s="496"/>
      <c r="KL54" s="496"/>
      <c r="KN54" s="496"/>
      <c r="KP54" s="496"/>
      <c r="KR54" s="496"/>
      <c r="KT54" s="496"/>
      <c r="KV54" s="496"/>
      <c r="KX54" s="496"/>
      <c r="KZ54" s="496"/>
      <c r="LB54" s="496"/>
      <c r="LD54" s="496"/>
      <c r="LF54" s="496"/>
      <c r="LH54" s="496"/>
      <c r="LJ54" s="496"/>
      <c r="LL54" s="496"/>
      <c r="LN54" s="496"/>
      <c r="LP54" s="496"/>
      <c r="LR54" s="496"/>
      <c r="LT54" s="496"/>
      <c r="LV54" s="496"/>
      <c r="LX54" s="496"/>
      <c r="LZ54" s="496"/>
      <c r="MB54" s="496"/>
      <c r="MD54" s="496"/>
      <c r="MF54" s="496"/>
      <c r="MH54" s="496"/>
      <c r="MJ54" s="496"/>
      <c r="ML54" s="496"/>
      <c r="MN54" s="496"/>
      <c r="MP54" s="496"/>
      <c r="MR54" s="496"/>
      <c r="MT54" s="496"/>
      <c r="MV54" s="496"/>
      <c r="MX54" s="496"/>
      <c r="MZ54" s="496"/>
      <c r="NB54" s="496"/>
      <c r="ND54" s="496"/>
      <c r="NF54" s="496"/>
      <c r="NH54" s="496"/>
      <c r="NJ54" s="496"/>
      <c r="NL54" s="496"/>
      <c r="NN54" s="496"/>
      <c r="NP54" s="496"/>
      <c r="NR54" s="496"/>
      <c r="NT54" s="496"/>
      <c r="NV54" s="496"/>
      <c r="NX54" s="496"/>
      <c r="NZ54" s="496"/>
      <c r="OB54" s="496"/>
      <c r="OD54" s="496"/>
      <c r="OF54" s="496"/>
      <c r="OH54" s="496"/>
      <c r="OJ54" s="496"/>
      <c r="OL54" s="496"/>
      <c r="ON54" s="496"/>
      <c r="OP54" s="496"/>
      <c r="OR54" s="496"/>
      <c r="OT54" s="496"/>
      <c r="OV54" s="496"/>
      <c r="OX54" s="496"/>
      <c r="OZ54" s="496"/>
      <c r="PB54" s="496"/>
      <c r="PD54" s="496"/>
      <c r="PF54" s="496"/>
      <c r="PH54" s="496"/>
      <c r="PJ54" s="496"/>
      <c r="PL54" s="496"/>
      <c r="PN54" s="496"/>
      <c r="PP54" s="496"/>
      <c r="PR54" s="496"/>
      <c r="PT54" s="496"/>
      <c r="PV54" s="496"/>
      <c r="PX54" s="496"/>
      <c r="PZ54" s="496"/>
      <c r="QB54" s="496"/>
      <c r="QD54" s="496"/>
      <c r="QF54" s="496"/>
      <c r="QH54" s="496"/>
      <c r="QJ54" s="496"/>
      <c r="QL54" s="496"/>
      <c r="QN54" s="496"/>
      <c r="QP54" s="496"/>
      <c r="QR54" s="496"/>
      <c r="QT54" s="496"/>
      <c r="QV54" s="496"/>
      <c r="QX54" s="496"/>
      <c r="QZ54" s="496"/>
      <c r="RB54" s="496"/>
      <c r="RD54" s="496"/>
      <c r="RF54" s="496"/>
      <c r="RH54" s="496"/>
      <c r="RJ54" s="496"/>
      <c r="RL54" s="496"/>
      <c r="RN54" s="496"/>
      <c r="RP54" s="496"/>
      <c r="RR54" s="496"/>
      <c r="RT54" s="496"/>
      <c r="RV54" s="496"/>
      <c r="RX54" s="496"/>
      <c r="RZ54" s="496"/>
      <c r="SB54" s="496"/>
      <c r="SD54" s="496"/>
      <c r="SF54" s="496"/>
      <c r="SH54" s="496"/>
      <c r="SJ54" s="496"/>
      <c r="SL54" s="496"/>
      <c r="SN54" s="496"/>
      <c r="SP54" s="496"/>
      <c r="SR54" s="496"/>
      <c r="ST54" s="496"/>
      <c r="SV54" s="496"/>
      <c r="SX54" s="496"/>
      <c r="SZ54" s="496"/>
      <c r="TB54" s="496"/>
      <c r="TD54" s="496"/>
      <c r="TF54" s="496"/>
      <c r="TH54" s="496"/>
      <c r="TJ54" s="496"/>
      <c r="TL54" s="496"/>
      <c r="TN54" s="496"/>
      <c r="TP54" s="496"/>
      <c r="TR54" s="496"/>
      <c r="TT54" s="496"/>
      <c r="TV54" s="496"/>
      <c r="TX54" s="496"/>
      <c r="TZ54" s="496"/>
      <c r="UB54" s="496"/>
      <c r="UD54" s="496"/>
      <c r="UF54" s="496"/>
      <c r="UH54" s="496"/>
      <c r="UJ54" s="496"/>
      <c r="UL54" s="496"/>
      <c r="UN54" s="496"/>
      <c r="UP54" s="496"/>
      <c r="UR54" s="496"/>
      <c r="UT54" s="496"/>
      <c r="UV54" s="496"/>
      <c r="UX54" s="496"/>
      <c r="UZ54" s="496"/>
      <c r="VB54" s="496"/>
      <c r="VD54" s="496"/>
      <c r="VF54" s="496"/>
      <c r="VH54" s="496"/>
      <c r="VJ54" s="496"/>
      <c r="VL54" s="496"/>
      <c r="VN54" s="496"/>
      <c r="VP54" s="496"/>
      <c r="VR54" s="496"/>
      <c r="VT54" s="496"/>
      <c r="VV54" s="496"/>
      <c r="VX54" s="496"/>
      <c r="VZ54" s="496"/>
      <c r="WB54" s="496"/>
      <c r="WD54" s="496"/>
      <c r="WF54" s="496"/>
      <c r="WH54" s="496"/>
      <c r="WJ54" s="496"/>
      <c r="WL54" s="496"/>
      <c r="WN54" s="496"/>
      <c r="WP54" s="496"/>
      <c r="WR54" s="496"/>
      <c r="WT54" s="496"/>
      <c r="WV54" s="496"/>
      <c r="WX54" s="496"/>
      <c r="WZ54" s="496"/>
      <c r="XB54" s="496"/>
      <c r="XD54" s="496"/>
      <c r="XF54" s="496"/>
      <c r="XH54" s="496"/>
      <c r="XJ54" s="496"/>
      <c r="XL54" s="496"/>
      <c r="XN54" s="496"/>
      <c r="XP54" s="496"/>
      <c r="XR54" s="496"/>
      <c r="XT54" s="496"/>
      <c r="XV54" s="496"/>
      <c r="XX54" s="496"/>
      <c r="XZ54" s="496"/>
      <c r="YB54" s="496"/>
      <c r="YD54" s="496"/>
      <c r="YF54" s="496"/>
      <c r="YH54" s="496"/>
      <c r="YJ54" s="496"/>
      <c r="YL54" s="496"/>
      <c r="YN54" s="496"/>
      <c r="YP54" s="496"/>
      <c r="YR54" s="496"/>
      <c r="YT54" s="496"/>
      <c r="YV54" s="496"/>
      <c r="YX54" s="496"/>
      <c r="YZ54" s="496"/>
      <c r="ZB54" s="496"/>
      <c r="ZD54" s="496"/>
      <c r="ZF54" s="496"/>
      <c r="ZH54" s="496"/>
      <c r="ZJ54" s="496"/>
      <c r="ZL54" s="496"/>
      <c r="ZN54" s="496"/>
      <c r="ZP54" s="496"/>
      <c r="ZR54" s="496"/>
      <c r="ZT54" s="496"/>
      <c r="ZV54" s="496"/>
      <c r="ZX54" s="496"/>
      <c r="ZZ54" s="496"/>
      <c r="AAB54" s="496"/>
      <c r="AAD54" s="496"/>
      <c r="AAF54" s="496"/>
      <c r="AAH54" s="496"/>
      <c r="AAJ54" s="496"/>
      <c r="AAL54" s="496"/>
      <c r="AAN54" s="496"/>
      <c r="AAP54" s="496"/>
      <c r="AAR54" s="496"/>
      <c r="AAT54" s="496"/>
      <c r="AAV54" s="496"/>
      <c r="AAX54" s="496"/>
      <c r="AAZ54" s="496"/>
      <c r="ABB54" s="496"/>
      <c r="ABD54" s="496"/>
      <c r="ABF54" s="496"/>
      <c r="ABH54" s="496"/>
      <c r="ABJ54" s="496"/>
      <c r="ABL54" s="496"/>
      <c r="ABN54" s="496"/>
      <c r="ABP54" s="496"/>
      <c r="ABR54" s="496"/>
      <c r="ABT54" s="496"/>
      <c r="ABV54" s="496"/>
      <c r="ABX54" s="496"/>
      <c r="ABZ54" s="496"/>
      <c r="ACB54" s="496"/>
      <c r="ACD54" s="496"/>
      <c r="ACF54" s="496"/>
      <c r="ACH54" s="496"/>
      <c r="ACJ54" s="496"/>
      <c r="ACL54" s="496"/>
      <c r="ACN54" s="496"/>
      <c r="ACP54" s="496"/>
      <c r="ACR54" s="496"/>
      <c r="ACT54" s="496"/>
      <c r="ACV54" s="496"/>
      <c r="ACX54" s="496"/>
      <c r="ACZ54" s="496"/>
      <c r="ADB54" s="496"/>
      <c r="ADD54" s="496"/>
      <c r="ADF54" s="496"/>
      <c r="ADH54" s="496"/>
      <c r="ADJ54" s="496"/>
      <c r="ADL54" s="496"/>
      <c r="ADN54" s="496"/>
      <c r="ADP54" s="496"/>
      <c r="ADR54" s="496"/>
      <c r="ADT54" s="496"/>
      <c r="ADV54" s="496"/>
      <c r="ADX54" s="496"/>
      <c r="ADZ54" s="496"/>
      <c r="AEB54" s="496"/>
      <c r="AED54" s="496"/>
      <c r="AEF54" s="496"/>
      <c r="AEH54" s="496"/>
      <c r="AEJ54" s="496"/>
      <c r="AEL54" s="496"/>
      <c r="AEN54" s="496"/>
      <c r="AEP54" s="496"/>
      <c r="AER54" s="496"/>
      <c r="AET54" s="496"/>
      <c r="AEV54" s="496"/>
      <c r="AEX54" s="496"/>
      <c r="AEZ54" s="496"/>
      <c r="AFB54" s="496"/>
      <c r="AFD54" s="496"/>
      <c r="AFF54" s="496"/>
      <c r="AFH54" s="496"/>
      <c r="AFJ54" s="496"/>
      <c r="AFL54" s="496"/>
      <c r="AFN54" s="496"/>
      <c r="AFP54" s="496"/>
      <c r="AFR54" s="496"/>
      <c r="AFT54" s="496"/>
      <c r="AFV54" s="496"/>
      <c r="AFX54" s="496"/>
      <c r="AFZ54" s="496"/>
      <c r="AGB54" s="496"/>
      <c r="AGD54" s="496"/>
      <c r="AGF54" s="496"/>
      <c r="AGH54" s="496"/>
      <c r="AGJ54" s="496"/>
      <c r="AGL54" s="496"/>
      <c r="AGN54" s="496"/>
      <c r="AGP54" s="496"/>
      <c r="AGR54" s="496"/>
      <c r="AGT54" s="496"/>
      <c r="AGV54" s="496"/>
      <c r="AGX54" s="496"/>
      <c r="AGZ54" s="496"/>
      <c r="AHB54" s="496"/>
      <c r="AHD54" s="496"/>
      <c r="AHF54" s="496"/>
      <c r="AHH54" s="496"/>
      <c r="AHJ54" s="496"/>
      <c r="AHL54" s="496"/>
      <c r="AHN54" s="496"/>
      <c r="AHP54" s="496"/>
      <c r="AHR54" s="496"/>
      <c r="AHT54" s="496"/>
      <c r="AHV54" s="496"/>
      <c r="AHX54" s="496"/>
      <c r="AHZ54" s="496"/>
      <c r="AIB54" s="496"/>
      <c r="AID54" s="496"/>
      <c r="AIF54" s="496"/>
      <c r="AIH54" s="496"/>
      <c r="AIJ54" s="496"/>
      <c r="AIL54" s="496"/>
      <c r="AIN54" s="496"/>
      <c r="AIP54" s="496"/>
      <c r="AIR54" s="496"/>
      <c r="AIT54" s="496"/>
      <c r="AIV54" s="496"/>
      <c r="AIX54" s="496"/>
      <c r="AIZ54" s="496"/>
      <c r="AJB54" s="496"/>
      <c r="AJD54" s="496"/>
      <c r="AJF54" s="496"/>
      <c r="AJH54" s="496"/>
      <c r="AJJ54" s="496"/>
      <c r="AJL54" s="496"/>
      <c r="AJN54" s="496"/>
      <c r="AJP54" s="496"/>
      <c r="AJR54" s="496"/>
      <c r="AJT54" s="496"/>
      <c r="AJV54" s="496"/>
      <c r="AJX54" s="496"/>
      <c r="AJZ54" s="496"/>
      <c r="AKB54" s="496"/>
      <c r="AKD54" s="496"/>
      <c r="AKF54" s="496"/>
      <c r="AKH54" s="496"/>
      <c r="AKJ54" s="496"/>
      <c r="AKL54" s="496"/>
      <c r="AKN54" s="496"/>
      <c r="AKP54" s="496"/>
      <c r="AKR54" s="496"/>
      <c r="AKT54" s="496"/>
      <c r="AKV54" s="496"/>
      <c r="AKX54" s="496"/>
      <c r="AKZ54" s="496"/>
      <c r="ALB54" s="496"/>
      <c r="ALD54" s="496"/>
      <c r="ALF54" s="496"/>
      <c r="ALH54" s="496"/>
      <c r="ALJ54" s="496"/>
      <c r="ALL54" s="496"/>
      <c r="ALN54" s="496"/>
      <c r="ALP54" s="496"/>
      <c r="ALR54" s="496"/>
      <c r="ALT54" s="496"/>
      <c r="ALV54" s="496"/>
      <c r="ALX54" s="496"/>
      <c r="ALZ54" s="496"/>
      <c r="AMB54" s="496"/>
      <c r="AMD54" s="496"/>
      <c r="AMF54" s="496"/>
      <c r="AMH54" s="496"/>
      <c r="AMJ54" s="496"/>
      <c r="AML54" s="496"/>
      <c r="AMN54" s="496"/>
      <c r="AMP54" s="496"/>
      <c r="AMR54" s="496"/>
      <c r="AMT54" s="496"/>
      <c r="AMV54" s="496"/>
      <c r="AMX54" s="496"/>
      <c r="AMZ54" s="496"/>
      <c r="ANB54" s="496"/>
      <c r="AND54" s="496"/>
      <c r="ANF54" s="496"/>
      <c r="ANH54" s="496"/>
      <c r="ANJ54" s="496"/>
      <c r="ANL54" s="496"/>
      <c r="ANN54" s="496"/>
      <c r="ANP54" s="496"/>
      <c r="ANR54" s="496"/>
      <c r="ANT54" s="496"/>
      <c r="ANV54" s="496"/>
      <c r="ANX54" s="496"/>
      <c r="ANZ54" s="496"/>
      <c r="AOB54" s="496"/>
      <c r="AOD54" s="496"/>
      <c r="AOF54" s="496"/>
      <c r="AOH54" s="496"/>
      <c r="AOJ54" s="496"/>
      <c r="AOL54" s="496"/>
      <c r="AON54" s="496"/>
      <c r="AOP54" s="496"/>
      <c r="AOR54" s="496"/>
      <c r="AOT54" s="496"/>
      <c r="AOV54" s="496"/>
      <c r="AOX54" s="496"/>
      <c r="AOZ54" s="496"/>
      <c r="APB54" s="496"/>
      <c r="APD54" s="496"/>
      <c r="APF54" s="496"/>
      <c r="APH54" s="496"/>
      <c r="APJ54" s="496"/>
      <c r="APL54" s="496"/>
      <c r="APN54" s="496"/>
      <c r="APP54" s="496"/>
      <c r="APR54" s="496"/>
      <c r="APT54" s="496"/>
      <c r="APV54" s="496"/>
      <c r="APX54" s="496"/>
      <c r="APZ54" s="496"/>
      <c r="AQB54" s="496"/>
      <c r="AQD54" s="496"/>
      <c r="AQF54" s="496"/>
      <c r="AQH54" s="496"/>
      <c r="AQJ54" s="496"/>
      <c r="AQL54" s="496"/>
      <c r="AQN54" s="496"/>
      <c r="AQP54" s="496"/>
      <c r="AQR54" s="496"/>
      <c r="AQT54" s="496"/>
      <c r="AQV54" s="496"/>
      <c r="AQX54" s="496"/>
      <c r="AQZ54" s="496"/>
      <c r="ARB54" s="496"/>
      <c r="ARD54" s="496"/>
      <c r="ARF54" s="496"/>
      <c r="ARH54" s="496"/>
      <c r="ARJ54" s="496"/>
      <c r="ARL54" s="496"/>
      <c r="ARN54" s="496"/>
      <c r="ARP54" s="496"/>
      <c r="ARR54" s="496"/>
      <c r="ART54" s="496"/>
      <c r="ARV54" s="496"/>
      <c r="ARX54" s="496"/>
      <c r="ARZ54" s="496"/>
      <c r="ASB54" s="496"/>
      <c r="ASD54" s="496"/>
      <c r="ASF54" s="496"/>
      <c r="ASH54" s="496"/>
      <c r="ASJ54" s="496"/>
      <c r="ASL54" s="496"/>
      <c r="ASN54" s="496"/>
      <c r="ASP54" s="496"/>
      <c r="ASR54" s="496"/>
      <c r="AST54" s="496"/>
      <c r="ASV54" s="496"/>
      <c r="ASX54" s="496"/>
      <c r="ASZ54" s="496"/>
      <c r="ATB54" s="496"/>
      <c r="ATD54" s="496"/>
      <c r="ATF54" s="496"/>
      <c r="ATH54" s="496"/>
      <c r="ATJ54" s="496"/>
      <c r="ATL54" s="496"/>
      <c r="ATN54" s="496"/>
      <c r="ATP54" s="496"/>
      <c r="ATR54" s="496"/>
      <c r="ATT54" s="496"/>
      <c r="ATV54" s="496"/>
      <c r="ATX54" s="496"/>
      <c r="ATZ54" s="496"/>
      <c r="AUB54" s="496"/>
      <c r="AUD54" s="496"/>
      <c r="AUF54" s="496"/>
      <c r="AUH54" s="496"/>
      <c r="AUJ54" s="496"/>
      <c r="AUL54" s="496"/>
      <c r="AUN54" s="496"/>
      <c r="AUP54" s="496"/>
      <c r="AUR54" s="496"/>
      <c r="AUT54" s="496"/>
      <c r="AUV54" s="496"/>
      <c r="AUX54" s="496"/>
      <c r="AUZ54" s="496"/>
      <c r="AVB54" s="496"/>
      <c r="AVD54" s="496"/>
      <c r="AVF54" s="496"/>
      <c r="AVH54" s="496"/>
      <c r="AVJ54" s="496"/>
      <c r="AVL54" s="496"/>
      <c r="AVN54" s="496"/>
      <c r="AVP54" s="496"/>
      <c r="AVR54" s="496"/>
      <c r="AVT54" s="496"/>
      <c r="AVV54" s="496"/>
      <c r="AVX54" s="496"/>
      <c r="AVZ54" s="496"/>
      <c r="AWB54" s="496"/>
      <c r="AWD54" s="496"/>
      <c r="AWF54" s="496"/>
      <c r="AWH54" s="496"/>
      <c r="AWJ54" s="496"/>
      <c r="AWL54" s="496"/>
      <c r="AWN54" s="496"/>
      <c r="AWP54" s="496"/>
      <c r="AWR54" s="496"/>
      <c r="AWT54" s="496"/>
      <c r="AWV54" s="496"/>
      <c r="AWX54" s="496"/>
      <c r="AWZ54" s="496"/>
      <c r="AXB54" s="496"/>
      <c r="AXD54" s="496"/>
      <c r="AXF54" s="496"/>
      <c r="AXH54" s="496"/>
      <c r="AXJ54" s="496"/>
      <c r="AXL54" s="496"/>
      <c r="AXN54" s="496"/>
      <c r="AXP54" s="496"/>
      <c r="AXR54" s="496"/>
      <c r="AXT54" s="496"/>
      <c r="AXV54" s="496"/>
      <c r="AXX54" s="496"/>
      <c r="AXZ54" s="496"/>
      <c r="AYB54" s="496"/>
      <c r="AYD54" s="496"/>
      <c r="AYF54" s="496"/>
      <c r="AYH54" s="496"/>
      <c r="AYJ54" s="496"/>
      <c r="AYL54" s="496"/>
      <c r="AYN54" s="496"/>
      <c r="AYP54" s="496"/>
      <c r="AYR54" s="496"/>
      <c r="AYT54" s="496"/>
      <c r="AYV54" s="496"/>
      <c r="AYX54" s="496"/>
      <c r="AYZ54" s="496"/>
      <c r="AZB54" s="496"/>
      <c r="AZD54" s="496"/>
      <c r="AZF54" s="496"/>
      <c r="AZH54" s="496"/>
      <c r="AZJ54" s="496"/>
      <c r="AZL54" s="496"/>
      <c r="AZN54" s="496"/>
      <c r="AZP54" s="496"/>
      <c r="AZR54" s="496"/>
      <c r="AZT54" s="496"/>
      <c r="AZV54" s="496"/>
      <c r="AZX54" s="496"/>
      <c r="AZZ54" s="496"/>
      <c r="BAB54" s="496"/>
      <c r="BAD54" s="496"/>
      <c r="BAF54" s="496"/>
      <c r="BAH54" s="496"/>
      <c r="BAJ54" s="496"/>
      <c r="BAL54" s="496"/>
      <c r="BAN54" s="496"/>
      <c r="BAP54" s="496"/>
      <c r="BAR54" s="496"/>
      <c r="BAT54" s="496"/>
      <c r="BAV54" s="496"/>
      <c r="BAX54" s="496"/>
      <c r="BAZ54" s="496"/>
      <c r="BBB54" s="496"/>
      <c r="BBD54" s="496"/>
      <c r="BBF54" s="496"/>
      <c r="BBH54" s="496"/>
      <c r="BBJ54" s="496"/>
      <c r="BBL54" s="496"/>
      <c r="BBN54" s="496"/>
      <c r="BBP54" s="496"/>
      <c r="BBR54" s="496"/>
      <c r="BBT54" s="496"/>
      <c r="BBV54" s="496"/>
      <c r="BBX54" s="496"/>
      <c r="BBZ54" s="496"/>
      <c r="BCB54" s="496"/>
      <c r="BCD54" s="496"/>
      <c r="BCF54" s="496"/>
      <c r="BCH54" s="496"/>
      <c r="BCJ54" s="496"/>
      <c r="BCL54" s="496"/>
      <c r="BCN54" s="496"/>
      <c r="BCP54" s="496"/>
      <c r="BCR54" s="496"/>
      <c r="BCT54" s="496"/>
      <c r="BCV54" s="496"/>
      <c r="BCX54" s="496"/>
      <c r="BCZ54" s="496"/>
      <c r="BDB54" s="496"/>
      <c r="BDD54" s="496"/>
      <c r="BDF54" s="496"/>
      <c r="BDH54" s="496"/>
      <c r="BDJ54" s="496"/>
      <c r="BDL54" s="496"/>
      <c r="BDN54" s="496"/>
      <c r="BDP54" s="496"/>
      <c r="BDR54" s="496"/>
      <c r="BDT54" s="496"/>
      <c r="BDV54" s="496"/>
      <c r="BDX54" s="496"/>
      <c r="BDZ54" s="496"/>
      <c r="BEB54" s="496"/>
      <c r="BED54" s="496"/>
      <c r="BEF54" s="496"/>
      <c r="BEH54" s="496"/>
      <c r="BEJ54" s="496"/>
      <c r="BEL54" s="496"/>
      <c r="BEN54" s="496"/>
      <c r="BEP54" s="496"/>
      <c r="BER54" s="496"/>
      <c r="BET54" s="496"/>
      <c r="BEV54" s="496"/>
      <c r="BEX54" s="496"/>
      <c r="BEZ54" s="496"/>
      <c r="BFB54" s="496"/>
      <c r="BFD54" s="496"/>
      <c r="BFF54" s="496"/>
      <c r="BFH54" s="496"/>
      <c r="BFJ54" s="496"/>
      <c r="BFL54" s="496"/>
      <c r="BFN54" s="496"/>
      <c r="BFP54" s="496"/>
      <c r="BFR54" s="496"/>
      <c r="BFT54" s="496"/>
      <c r="BFV54" s="496"/>
      <c r="BFX54" s="496"/>
      <c r="BFZ54" s="496"/>
      <c r="BGB54" s="496"/>
      <c r="BGD54" s="496"/>
      <c r="BGF54" s="496"/>
      <c r="BGH54" s="496"/>
      <c r="BGJ54" s="496"/>
      <c r="BGL54" s="496"/>
      <c r="BGN54" s="496"/>
      <c r="BGP54" s="496"/>
      <c r="BGR54" s="496"/>
      <c r="BGT54" s="496"/>
      <c r="BGV54" s="496"/>
      <c r="BGX54" s="496"/>
      <c r="BGZ54" s="496"/>
      <c r="BHB54" s="496"/>
      <c r="BHD54" s="496"/>
      <c r="BHF54" s="496"/>
      <c r="BHH54" s="496"/>
      <c r="BHJ54" s="496"/>
      <c r="BHL54" s="496"/>
      <c r="BHN54" s="496"/>
      <c r="BHP54" s="496"/>
      <c r="BHR54" s="496"/>
      <c r="BHT54" s="496"/>
      <c r="BHV54" s="496"/>
      <c r="BHX54" s="496"/>
      <c r="BHZ54" s="496"/>
      <c r="BIB54" s="496"/>
      <c r="BID54" s="496"/>
      <c r="BIF54" s="496"/>
      <c r="BIH54" s="496"/>
      <c r="BIJ54" s="496"/>
      <c r="BIL54" s="496"/>
      <c r="BIN54" s="496"/>
      <c r="BIP54" s="496"/>
      <c r="BIR54" s="496"/>
      <c r="BIT54" s="496"/>
      <c r="BIV54" s="496"/>
      <c r="BIX54" s="496"/>
      <c r="BIZ54" s="496"/>
      <c r="BJB54" s="496"/>
      <c r="BJD54" s="496"/>
      <c r="BJF54" s="496"/>
      <c r="BJH54" s="496"/>
      <c r="BJJ54" s="496"/>
      <c r="BJL54" s="496"/>
      <c r="BJN54" s="496"/>
      <c r="BJP54" s="496"/>
      <c r="BJR54" s="496"/>
      <c r="BJT54" s="496"/>
      <c r="BJV54" s="496"/>
      <c r="BJX54" s="496"/>
      <c r="BJZ54" s="496"/>
      <c r="BKB54" s="496"/>
      <c r="BKD54" s="496"/>
      <c r="BKF54" s="496"/>
      <c r="BKH54" s="496"/>
      <c r="BKJ54" s="496"/>
      <c r="BKL54" s="496"/>
      <c r="BKN54" s="496"/>
      <c r="BKP54" s="496"/>
      <c r="BKR54" s="496"/>
      <c r="BKT54" s="496"/>
      <c r="BKV54" s="496"/>
      <c r="BKX54" s="496"/>
      <c r="BKZ54" s="496"/>
      <c r="BLB54" s="496"/>
      <c r="BLD54" s="496"/>
      <c r="BLF54" s="496"/>
      <c r="BLH54" s="496"/>
      <c r="BLJ54" s="496"/>
      <c r="BLL54" s="496"/>
      <c r="BLN54" s="496"/>
      <c r="BLP54" s="496"/>
      <c r="BLR54" s="496"/>
      <c r="BLT54" s="496"/>
      <c r="BLV54" s="496"/>
      <c r="BLX54" s="496"/>
      <c r="BLZ54" s="496"/>
      <c r="BMB54" s="496"/>
      <c r="BMD54" s="496"/>
      <c r="BMF54" s="496"/>
      <c r="BMH54" s="496"/>
      <c r="BMJ54" s="496"/>
      <c r="BML54" s="496"/>
      <c r="BMN54" s="496"/>
      <c r="BMP54" s="496"/>
      <c r="BMR54" s="496"/>
      <c r="BMT54" s="496"/>
      <c r="BMV54" s="496"/>
      <c r="BMX54" s="496"/>
      <c r="BMZ54" s="496"/>
      <c r="BNB54" s="496"/>
      <c r="BND54" s="496"/>
      <c r="BNF54" s="496"/>
      <c r="BNH54" s="496"/>
      <c r="BNJ54" s="496"/>
      <c r="BNL54" s="496"/>
      <c r="BNN54" s="496"/>
      <c r="BNP54" s="496"/>
      <c r="BNR54" s="496"/>
      <c r="BNT54" s="496"/>
      <c r="BNV54" s="496"/>
      <c r="BNX54" s="496"/>
      <c r="BNZ54" s="496"/>
      <c r="BOB54" s="496"/>
      <c r="BOD54" s="496"/>
      <c r="BOF54" s="496"/>
      <c r="BOH54" s="496"/>
      <c r="BOJ54" s="496"/>
      <c r="BOL54" s="496"/>
      <c r="BON54" s="496"/>
      <c r="BOP54" s="496"/>
      <c r="BOR54" s="496"/>
      <c r="BOT54" s="496"/>
      <c r="BOV54" s="496"/>
      <c r="BOX54" s="496"/>
      <c r="BOZ54" s="496"/>
      <c r="BPB54" s="496"/>
      <c r="BPD54" s="496"/>
      <c r="BPF54" s="496"/>
      <c r="BPH54" s="496"/>
      <c r="BPJ54" s="496"/>
      <c r="BPL54" s="496"/>
      <c r="BPN54" s="496"/>
      <c r="BPP54" s="496"/>
      <c r="BPR54" s="496"/>
      <c r="BPT54" s="496"/>
      <c r="BPV54" s="496"/>
      <c r="BPX54" s="496"/>
      <c r="BPZ54" s="496"/>
      <c r="BQB54" s="496"/>
      <c r="BQD54" s="496"/>
      <c r="BQF54" s="496"/>
      <c r="BQH54" s="496"/>
      <c r="BQJ54" s="496"/>
      <c r="BQL54" s="496"/>
      <c r="BQN54" s="496"/>
      <c r="BQP54" s="496"/>
      <c r="BQR54" s="496"/>
      <c r="BQT54" s="496"/>
      <c r="BQV54" s="496"/>
      <c r="BQX54" s="496"/>
      <c r="BQZ54" s="496"/>
      <c r="BRB54" s="496"/>
      <c r="BRD54" s="496"/>
      <c r="BRF54" s="496"/>
      <c r="BRH54" s="496"/>
      <c r="BRJ54" s="496"/>
      <c r="BRL54" s="496"/>
      <c r="BRN54" s="496"/>
      <c r="BRP54" s="496"/>
      <c r="BRR54" s="496"/>
      <c r="BRT54" s="496"/>
      <c r="BRV54" s="496"/>
      <c r="BRX54" s="496"/>
      <c r="BRZ54" s="496"/>
      <c r="BSB54" s="496"/>
      <c r="BSD54" s="496"/>
      <c r="BSF54" s="496"/>
      <c r="BSH54" s="496"/>
      <c r="BSJ54" s="496"/>
      <c r="BSL54" s="496"/>
      <c r="BSN54" s="496"/>
      <c r="BSP54" s="496"/>
      <c r="BSR54" s="496"/>
      <c r="BST54" s="496"/>
      <c r="BSV54" s="496"/>
      <c r="BSX54" s="496"/>
      <c r="BSZ54" s="496"/>
      <c r="BTB54" s="496"/>
      <c r="BTD54" s="496"/>
      <c r="BTF54" s="496"/>
      <c r="BTH54" s="496"/>
      <c r="BTJ54" s="496"/>
      <c r="BTL54" s="496"/>
      <c r="BTN54" s="496"/>
      <c r="BTP54" s="496"/>
      <c r="BTR54" s="496"/>
      <c r="BTT54" s="496"/>
      <c r="BTV54" s="496"/>
      <c r="BTX54" s="496"/>
      <c r="BTZ54" s="496"/>
      <c r="BUB54" s="496"/>
      <c r="BUD54" s="496"/>
      <c r="BUF54" s="496"/>
      <c r="BUH54" s="496"/>
      <c r="BUJ54" s="496"/>
      <c r="BUL54" s="496"/>
      <c r="BUN54" s="496"/>
      <c r="BUP54" s="496"/>
      <c r="BUR54" s="496"/>
      <c r="BUT54" s="496"/>
      <c r="BUV54" s="496"/>
      <c r="BUX54" s="496"/>
      <c r="BUZ54" s="496"/>
      <c r="BVB54" s="496"/>
      <c r="BVD54" s="496"/>
      <c r="BVF54" s="496"/>
      <c r="BVH54" s="496"/>
      <c r="BVJ54" s="496"/>
      <c r="BVL54" s="496"/>
      <c r="BVN54" s="496"/>
      <c r="BVP54" s="496"/>
      <c r="BVR54" s="496"/>
      <c r="BVT54" s="496"/>
      <c r="BVV54" s="496"/>
      <c r="BVX54" s="496"/>
      <c r="BVZ54" s="496"/>
      <c r="BWB54" s="496"/>
      <c r="BWD54" s="496"/>
      <c r="BWF54" s="496"/>
      <c r="BWH54" s="496"/>
      <c r="BWJ54" s="496"/>
      <c r="BWL54" s="496"/>
      <c r="BWN54" s="496"/>
      <c r="BWP54" s="496"/>
      <c r="BWR54" s="496"/>
      <c r="BWT54" s="496"/>
      <c r="BWV54" s="496"/>
      <c r="BWX54" s="496"/>
      <c r="BWZ54" s="496"/>
      <c r="BXB54" s="496"/>
      <c r="BXD54" s="496"/>
      <c r="BXF54" s="496"/>
      <c r="BXH54" s="496"/>
      <c r="BXJ54" s="496"/>
      <c r="BXL54" s="496"/>
      <c r="BXN54" s="496"/>
      <c r="BXP54" s="496"/>
      <c r="BXR54" s="496"/>
      <c r="BXT54" s="496"/>
      <c r="BXV54" s="496"/>
      <c r="BXX54" s="496"/>
      <c r="BXZ54" s="496"/>
      <c r="BYB54" s="496"/>
      <c r="BYD54" s="496"/>
      <c r="BYF54" s="496"/>
      <c r="BYH54" s="496"/>
      <c r="BYJ54" s="496"/>
      <c r="BYL54" s="496"/>
      <c r="BYN54" s="496"/>
      <c r="BYP54" s="496"/>
      <c r="BYR54" s="496"/>
      <c r="BYT54" s="496"/>
      <c r="BYV54" s="496"/>
      <c r="BYX54" s="496"/>
      <c r="BYZ54" s="496"/>
      <c r="BZB54" s="496"/>
      <c r="BZD54" s="496"/>
      <c r="BZF54" s="496"/>
      <c r="BZH54" s="496"/>
      <c r="BZJ54" s="496"/>
      <c r="BZL54" s="496"/>
      <c r="BZN54" s="496"/>
      <c r="BZP54" s="496"/>
      <c r="BZR54" s="496"/>
      <c r="BZT54" s="496"/>
      <c r="BZV54" s="496"/>
      <c r="BZX54" s="496"/>
      <c r="BZZ54" s="496"/>
      <c r="CAB54" s="496"/>
      <c r="CAD54" s="496"/>
      <c r="CAF54" s="496"/>
      <c r="CAH54" s="496"/>
      <c r="CAJ54" s="496"/>
      <c r="CAL54" s="496"/>
      <c r="CAN54" s="496"/>
      <c r="CAP54" s="496"/>
      <c r="CAR54" s="496"/>
      <c r="CAT54" s="496"/>
      <c r="CAV54" s="496"/>
      <c r="CAX54" s="496"/>
      <c r="CAZ54" s="496"/>
      <c r="CBB54" s="496"/>
      <c r="CBD54" s="496"/>
      <c r="CBF54" s="496"/>
      <c r="CBH54" s="496"/>
      <c r="CBJ54" s="496"/>
      <c r="CBL54" s="496"/>
      <c r="CBN54" s="496"/>
      <c r="CBP54" s="496"/>
      <c r="CBR54" s="496"/>
      <c r="CBT54" s="496"/>
      <c r="CBV54" s="496"/>
      <c r="CBX54" s="496"/>
      <c r="CBZ54" s="496"/>
      <c r="CCB54" s="496"/>
      <c r="CCD54" s="496"/>
      <c r="CCF54" s="496"/>
      <c r="CCH54" s="496"/>
      <c r="CCJ54" s="496"/>
      <c r="CCL54" s="496"/>
      <c r="CCN54" s="496"/>
      <c r="CCP54" s="496"/>
      <c r="CCR54" s="496"/>
      <c r="CCT54" s="496"/>
      <c r="CCV54" s="496"/>
      <c r="CCX54" s="496"/>
      <c r="CCZ54" s="496"/>
      <c r="CDB54" s="496"/>
      <c r="CDD54" s="496"/>
      <c r="CDF54" s="496"/>
      <c r="CDH54" s="496"/>
      <c r="CDJ54" s="496"/>
      <c r="CDL54" s="496"/>
      <c r="CDN54" s="496"/>
      <c r="CDP54" s="496"/>
      <c r="CDR54" s="496"/>
      <c r="CDT54" s="496"/>
      <c r="CDV54" s="496"/>
      <c r="CDX54" s="496"/>
      <c r="CDZ54" s="496"/>
      <c r="CEB54" s="496"/>
      <c r="CED54" s="496"/>
      <c r="CEF54" s="496"/>
      <c r="CEH54" s="496"/>
      <c r="CEJ54" s="496"/>
      <c r="CEL54" s="496"/>
      <c r="CEN54" s="496"/>
      <c r="CEP54" s="496"/>
      <c r="CER54" s="496"/>
      <c r="CET54" s="496"/>
      <c r="CEV54" s="496"/>
      <c r="CEX54" s="496"/>
      <c r="CEZ54" s="496"/>
      <c r="CFB54" s="496"/>
      <c r="CFD54" s="496"/>
      <c r="CFF54" s="496"/>
      <c r="CFH54" s="496"/>
      <c r="CFJ54" s="496"/>
      <c r="CFL54" s="496"/>
      <c r="CFN54" s="496"/>
      <c r="CFP54" s="496"/>
      <c r="CFR54" s="496"/>
      <c r="CFT54" s="496"/>
      <c r="CFV54" s="496"/>
      <c r="CFX54" s="496"/>
      <c r="CFZ54" s="496"/>
      <c r="CGB54" s="496"/>
      <c r="CGD54" s="496"/>
      <c r="CGF54" s="496"/>
      <c r="CGH54" s="496"/>
      <c r="CGJ54" s="496"/>
      <c r="CGL54" s="496"/>
      <c r="CGN54" s="496"/>
      <c r="CGP54" s="496"/>
      <c r="CGR54" s="496"/>
      <c r="CGT54" s="496"/>
      <c r="CGV54" s="496"/>
      <c r="CGX54" s="496"/>
      <c r="CGZ54" s="496"/>
      <c r="CHB54" s="496"/>
      <c r="CHD54" s="496"/>
      <c r="CHF54" s="496"/>
      <c r="CHH54" s="496"/>
      <c r="CHJ54" s="496"/>
      <c r="CHL54" s="496"/>
      <c r="CHN54" s="496"/>
      <c r="CHP54" s="496"/>
      <c r="CHR54" s="496"/>
      <c r="CHT54" s="496"/>
      <c r="CHV54" s="496"/>
      <c r="CHX54" s="496"/>
      <c r="CHZ54" s="496"/>
      <c r="CIB54" s="496"/>
      <c r="CID54" s="496"/>
      <c r="CIF54" s="496"/>
      <c r="CIH54" s="496"/>
      <c r="CIJ54" s="496"/>
      <c r="CIL54" s="496"/>
      <c r="CIN54" s="496"/>
      <c r="CIP54" s="496"/>
      <c r="CIR54" s="496"/>
      <c r="CIT54" s="496"/>
      <c r="CIV54" s="496"/>
      <c r="CIX54" s="496"/>
      <c r="CIZ54" s="496"/>
      <c r="CJB54" s="496"/>
      <c r="CJD54" s="496"/>
      <c r="CJF54" s="496"/>
      <c r="CJH54" s="496"/>
      <c r="CJJ54" s="496"/>
      <c r="CJL54" s="496"/>
      <c r="CJN54" s="496"/>
      <c r="CJP54" s="496"/>
      <c r="CJR54" s="496"/>
      <c r="CJT54" s="496"/>
      <c r="CJV54" s="496"/>
      <c r="CJX54" s="496"/>
      <c r="CJZ54" s="496"/>
      <c r="CKB54" s="496"/>
      <c r="CKD54" s="496"/>
      <c r="CKF54" s="496"/>
      <c r="CKH54" s="496"/>
      <c r="CKJ54" s="496"/>
      <c r="CKL54" s="496"/>
      <c r="CKN54" s="496"/>
      <c r="CKP54" s="496"/>
      <c r="CKR54" s="496"/>
      <c r="CKT54" s="496"/>
      <c r="CKV54" s="496"/>
      <c r="CKX54" s="496"/>
      <c r="CKZ54" s="496"/>
      <c r="CLB54" s="496"/>
      <c r="CLD54" s="496"/>
      <c r="CLF54" s="496"/>
      <c r="CLH54" s="496"/>
      <c r="CLJ54" s="496"/>
      <c r="CLL54" s="496"/>
      <c r="CLN54" s="496"/>
      <c r="CLP54" s="496"/>
      <c r="CLR54" s="496"/>
      <c r="CLT54" s="496"/>
      <c r="CLV54" s="496"/>
      <c r="CLX54" s="496"/>
      <c r="CLZ54" s="496"/>
      <c r="CMB54" s="496"/>
      <c r="CMD54" s="496"/>
      <c r="CMF54" s="496"/>
      <c r="CMH54" s="496"/>
      <c r="CMJ54" s="496"/>
      <c r="CML54" s="496"/>
      <c r="CMN54" s="496"/>
      <c r="CMP54" s="496"/>
      <c r="CMR54" s="496"/>
      <c r="CMT54" s="496"/>
      <c r="CMV54" s="496"/>
      <c r="CMX54" s="496"/>
      <c r="CMZ54" s="496"/>
      <c r="CNB54" s="496"/>
      <c r="CND54" s="496"/>
      <c r="CNF54" s="496"/>
      <c r="CNH54" s="496"/>
      <c r="CNJ54" s="496"/>
      <c r="CNL54" s="496"/>
      <c r="CNN54" s="496"/>
      <c r="CNP54" s="496"/>
      <c r="CNR54" s="496"/>
      <c r="CNT54" s="496"/>
      <c r="CNV54" s="496"/>
      <c r="CNX54" s="496"/>
      <c r="CNZ54" s="496"/>
      <c r="COB54" s="496"/>
      <c r="COD54" s="496"/>
      <c r="COF54" s="496"/>
      <c r="COH54" s="496"/>
      <c r="COJ54" s="496"/>
      <c r="COL54" s="496"/>
      <c r="CON54" s="496"/>
      <c r="COP54" s="496"/>
      <c r="COR54" s="496"/>
      <c r="COT54" s="496"/>
      <c r="COV54" s="496"/>
      <c r="COX54" s="496"/>
      <c r="COZ54" s="496"/>
      <c r="CPB54" s="496"/>
      <c r="CPD54" s="496"/>
      <c r="CPF54" s="496"/>
      <c r="CPH54" s="496"/>
      <c r="CPJ54" s="496"/>
      <c r="CPL54" s="496"/>
      <c r="CPN54" s="496"/>
      <c r="CPP54" s="496"/>
      <c r="CPR54" s="496"/>
      <c r="CPT54" s="496"/>
      <c r="CPV54" s="496"/>
      <c r="CPX54" s="496"/>
      <c r="CPZ54" s="496"/>
      <c r="CQB54" s="496"/>
      <c r="CQD54" s="496"/>
      <c r="CQF54" s="496"/>
      <c r="CQH54" s="496"/>
      <c r="CQJ54" s="496"/>
      <c r="CQL54" s="496"/>
      <c r="CQN54" s="496"/>
      <c r="CQP54" s="496"/>
      <c r="CQR54" s="496"/>
      <c r="CQT54" s="496"/>
      <c r="CQV54" s="496"/>
      <c r="CQX54" s="496"/>
      <c r="CQZ54" s="496"/>
      <c r="CRB54" s="496"/>
      <c r="CRD54" s="496"/>
      <c r="CRF54" s="496"/>
      <c r="CRH54" s="496"/>
      <c r="CRJ54" s="496"/>
      <c r="CRL54" s="496"/>
      <c r="CRN54" s="496"/>
      <c r="CRP54" s="496"/>
      <c r="CRR54" s="496"/>
      <c r="CRT54" s="496"/>
      <c r="CRV54" s="496"/>
      <c r="CRX54" s="496"/>
      <c r="CRZ54" s="496"/>
      <c r="CSB54" s="496"/>
      <c r="CSD54" s="496"/>
      <c r="CSF54" s="496"/>
      <c r="CSH54" s="496"/>
      <c r="CSJ54" s="496"/>
      <c r="CSL54" s="496"/>
      <c r="CSN54" s="496"/>
      <c r="CSP54" s="496"/>
      <c r="CSR54" s="496"/>
      <c r="CST54" s="496"/>
      <c r="CSV54" s="496"/>
      <c r="CSX54" s="496"/>
      <c r="CSZ54" s="496"/>
      <c r="CTB54" s="496"/>
      <c r="CTD54" s="496"/>
      <c r="CTF54" s="496"/>
      <c r="CTH54" s="496"/>
      <c r="CTJ54" s="496"/>
      <c r="CTL54" s="496"/>
      <c r="CTN54" s="496"/>
      <c r="CTP54" s="496"/>
      <c r="CTR54" s="496"/>
      <c r="CTT54" s="496"/>
      <c r="CTV54" s="496"/>
      <c r="CTX54" s="496"/>
      <c r="CTZ54" s="496"/>
      <c r="CUB54" s="496"/>
      <c r="CUD54" s="496"/>
      <c r="CUF54" s="496"/>
      <c r="CUH54" s="496"/>
      <c r="CUJ54" s="496"/>
      <c r="CUL54" s="496"/>
      <c r="CUN54" s="496"/>
      <c r="CUP54" s="496"/>
      <c r="CUR54" s="496"/>
      <c r="CUT54" s="496"/>
      <c r="CUV54" s="496"/>
      <c r="CUX54" s="496"/>
      <c r="CUZ54" s="496"/>
      <c r="CVB54" s="496"/>
      <c r="CVD54" s="496"/>
      <c r="CVF54" s="496"/>
      <c r="CVH54" s="496"/>
      <c r="CVJ54" s="496"/>
      <c r="CVL54" s="496"/>
      <c r="CVN54" s="496"/>
      <c r="CVP54" s="496"/>
      <c r="CVR54" s="496"/>
      <c r="CVT54" s="496"/>
      <c r="CVV54" s="496"/>
      <c r="CVX54" s="496"/>
      <c r="CVZ54" s="496"/>
      <c r="CWB54" s="496"/>
      <c r="CWD54" s="496"/>
      <c r="CWF54" s="496"/>
      <c r="CWH54" s="496"/>
      <c r="CWJ54" s="496"/>
      <c r="CWL54" s="496"/>
      <c r="CWN54" s="496"/>
      <c r="CWP54" s="496"/>
      <c r="CWR54" s="496"/>
      <c r="CWT54" s="496"/>
      <c r="CWV54" s="496"/>
      <c r="CWX54" s="496"/>
      <c r="CWZ54" s="496"/>
      <c r="CXB54" s="496"/>
      <c r="CXD54" s="496"/>
      <c r="CXF54" s="496"/>
      <c r="CXH54" s="496"/>
      <c r="CXJ54" s="496"/>
      <c r="CXL54" s="496"/>
      <c r="CXN54" s="496"/>
      <c r="CXP54" s="496"/>
      <c r="CXR54" s="496"/>
      <c r="CXT54" s="496"/>
      <c r="CXV54" s="496"/>
      <c r="CXX54" s="496"/>
      <c r="CXZ54" s="496"/>
      <c r="CYB54" s="496"/>
      <c r="CYD54" s="496"/>
      <c r="CYF54" s="496"/>
      <c r="CYH54" s="496"/>
      <c r="CYJ54" s="496"/>
      <c r="CYL54" s="496"/>
      <c r="CYN54" s="496"/>
      <c r="CYP54" s="496"/>
      <c r="CYR54" s="496"/>
      <c r="CYT54" s="496"/>
      <c r="CYV54" s="496"/>
      <c r="CYX54" s="496"/>
      <c r="CYZ54" s="496"/>
      <c r="CZB54" s="496"/>
      <c r="CZD54" s="496"/>
      <c r="CZF54" s="496"/>
      <c r="CZH54" s="496"/>
      <c r="CZJ54" s="496"/>
      <c r="CZL54" s="496"/>
      <c r="CZN54" s="496"/>
      <c r="CZP54" s="496"/>
      <c r="CZR54" s="496"/>
      <c r="CZT54" s="496"/>
      <c r="CZV54" s="496"/>
      <c r="CZX54" s="496"/>
      <c r="CZZ54" s="496"/>
      <c r="DAB54" s="496"/>
      <c r="DAD54" s="496"/>
      <c r="DAF54" s="496"/>
      <c r="DAH54" s="496"/>
      <c r="DAJ54" s="496"/>
      <c r="DAL54" s="496"/>
      <c r="DAN54" s="496"/>
      <c r="DAP54" s="496"/>
      <c r="DAR54" s="496"/>
      <c r="DAT54" s="496"/>
      <c r="DAV54" s="496"/>
      <c r="DAX54" s="496"/>
      <c r="DAZ54" s="496"/>
      <c r="DBB54" s="496"/>
      <c r="DBD54" s="496"/>
      <c r="DBF54" s="496"/>
      <c r="DBH54" s="496"/>
      <c r="DBJ54" s="496"/>
      <c r="DBL54" s="496"/>
      <c r="DBN54" s="496"/>
      <c r="DBP54" s="496"/>
      <c r="DBR54" s="496"/>
      <c r="DBT54" s="496"/>
      <c r="DBV54" s="496"/>
      <c r="DBX54" s="496"/>
      <c r="DBZ54" s="496"/>
      <c r="DCB54" s="496"/>
      <c r="DCD54" s="496"/>
      <c r="DCF54" s="496"/>
      <c r="DCH54" s="496"/>
      <c r="DCJ54" s="496"/>
      <c r="DCL54" s="496"/>
      <c r="DCN54" s="496"/>
      <c r="DCP54" s="496"/>
      <c r="DCR54" s="496"/>
      <c r="DCT54" s="496"/>
      <c r="DCV54" s="496"/>
      <c r="DCX54" s="496"/>
      <c r="DCZ54" s="496"/>
      <c r="DDB54" s="496"/>
      <c r="DDD54" s="496"/>
      <c r="DDF54" s="496"/>
      <c r="DDH54" s="496"/>
      <c r="DDJ54" s="496"/>
      <c r="DDL54" s="496"/>
      <c r="DDN54" s="496"/>
      <c r="DDP54" s="496"/>
      <c r="DDR54" s="496"/>
      <c r="DDT54" s="496"/>
      <c r="DDV54" s="496"/>
      <c r="DDX54" s="496"/>
      <c r="DDZ54" s="496"/>
      <c r="DEB54" s="496"/>
      <c r="DED54" s="496"/>
      <c r="DEF54" s="496"/>
      <c r="DEH54" s="496"/>
      <c r="DEJ54" s="496"/>
      <c r="DEL54" s="496"/>
      <c r="DEN54" s="496"/>
      <c r="DEP54" s="496"/>
      <c r="DER54" s="496"/>
      <c r="DET54" s="496"/>
      <c r="DEV54" s="496"/>
      <c r="DEX54" s="496"/>
      <c r="DEZ54" s="496"/>
      <c r="DFB54" s="496"/>
      <c r="DFD54" s="496"/>
      <c r="DFF54" s="496"/>
      <c r="DFH54" s="496"/>
      <c r="DFJ54" s="496"/>
      <c r="DFL54" s="496"/>
      <c r="DFN54" s="496"/>
      <c r="DFP54" s="496"/>
      <c r="DFR54" s="496"/>
      <c r="DFT54" s="496"/>
      <c r="DFV54" s="496"/>
      <c r="DFX54" s="496"/>
      <c r="DFZ54" s="496"/>
      <c r="DGB54" s="496"/>
      <c r="DGD54" s="496"/>
      <c r="DGF54" s="496"/>
      <c r="DGH54" s="496"/>
      <c r="DGJ54" s="496"/>
      <c r="DGL54" s="496"/>
      <c r="DGN54" s="496"/>
      <c r="DGP54" s="496"/>
      <c r="DGR54" s="496"/>
      <c r="DGT54" s="496"/>
      <c r="DGV54" s="496"/>
      <c r="DGX54" s="496"/>
      <c r="DGZ54" s="496"/>
      <c r="DHB54" s="496"/>
      <c r="DHD54" s="496"/>
      <c r="DHF54" s="496"/>
      <c r="DHH54" s="496"/>
      <c r="DHJ54" s="496"/>
      <c r="DHL54" s="496"/>
      <c r="DHN54" s="496"/>
      <c r="DHP54" s="496"/>
      <c r="DHR54" s="496"/>
      <c r="DHT54" s="496"/>
      <c r="DHV54" s="496"/>
      <c r="DHX54" s="496"/>
      <c r="DHZ54" s="496"/>
      <c r="DIB54" s="496"/>
      <c r="DID54" s="496"/>
      <c r="DIF54" s="496"/>
      <c r="DIH54" s="496"/>
      <c r="DIJ54" s="496"/>
      <c r="DIL54" s="496"/>
      <c r="DIN54" s="496"/>
      <c r="DIP54" s="496"/>
      <c r="DIR54" s="496"/>
      <c r="DIT54" s="496"/>
      <c r="DIV54" s="496"/>
      <c r="DIX54" s="496"/>
      <c r="DIZ54" s="496"/>
      <c r="DJB54" s="496"/>
      <c r="DJD54" s="496"/>
      <c r="DJF54" s="496"/>
      <c r="DJH54" s="496"/>
      <c r="DJJ54" s="496"/>
      <c r="DJL54" s="496"/>
      <c r="DJN54" s="496"/>
      <c r="DJP54" s="496"/>
      <c r="DJR54" s="496"/>
      <c r="DJT54" s="496"/>
      <c r="DJV54" s="496"/>
      <c r="DJX54" s="496"/>
      <c r="DJZ54" s="496"/>
      <c r="DKB54" s="496"/>
      <c r="DKD54" s="496"/>
      <c r="DKF54" s="496"/>
      <c r="DKH54" s="496"/>
      <c r="DKJ54" s="496"/>
      <c r="DKL54" s="496"/>
      <c r="DKN54" s="496"/>
      <c r="DKP54" s="496"/>
      <c r="DKR54" s="496"/>
      <c r="DKT54" s="496"/>
      <c r="DKV54" s="496"/>
      <c r="DKX54" s="496"/>
      <c r="DKZ54" s="496"/>
      <c r="DLB54" s="496"/>
      <c r="DLD54" s="496"/>
      <c r="DLF54" s="496"/>
      <c r="DLH54" s="496"/>
      <c r="DLJ54" s="496"/>
      <c r="DLL54" s="496"/>
      <c r="DLN54" s="496"/>
      <c r="DLP54" s="496"/>
      <c r="DLR54" s="496"/>
      <c r="DLT54" s="496"/>
      <c r="DLV54" s="496"/>
      <c r="DLX54" s="496"/>
      <c r="DLZ54" s="496"/>
      <c r="DMB54" s="496"/>
      <c r="DMD54" s="496"/>
      <c r="DMF54" s="496"/>
      <c r="DMH54" s="496"/>
      <c r="DMJ54" s="496"/>
      <c r="DML54" s="496"/>
      <c r="DMN54" s="496"/>
      <c r="DMP54" s="496"/>
      <c r="DMR54" s="496"/>
      <c r="DMT54" s="496"/>
      <c r="DMV54" s="496"/>
      <c r="DMX54" s="496"/>
      <c r="DMZ54" s="496"/>
      <c r="DNB54" s="496"/>
      <c r="DND54" s="496"/>
      <c r="DNF54" s="496"/>
      <c r="DNH54" s="496"/>
      <c r="DNJ54" s="496"/>
      <c r="DNL54" s="496"/>
      <c r="DNN54" s="496"/>
      <c r="DNP54" s="496"/>
      <c r="DNR54" s="496"/>
      <c r="DNT54" s="496"/>
      <c r="DNV54" s="496"/>
      <c r="DNX54" s="496"/>
      <c r="DNZ54" s="496"/>
      <c r="DOB54" s="496"/>
      <c r="DOD54" s="496"/>
      <c r="DOF54" s="496"/>
      <c r="DOH54" s="496"/>
      <c r="DOJ54" s="496"/>
      <c r="DOL54" s="496"/>
      <c r="DON54" s="496"/>
      <c r="DOP54" s="496"/>
      <c r="DOR54" s="496"/>
      <c r="DOT54" s="496"/>
      <c r="DOV54" s="496"/>
      <c r="DOX54" s="496"/>
      <c r="DOZ54" s="496"/>
      <c r="DPB54" s="496"/>
      <c r="DPD54" s="496"/>
      <c r="DPF54" s="496"/>
      <c r="DPH54" s="496"/>
      <c r="DPJ54" s="496"/>
      <c r="DPL54" s="496"/>
      <c r="DPN54" s="496"/>
      <c r="DPP54" s="496"/>
      <c r="DPR54" s="496"/>
      <c r="DPT54" s="496"/>
      <c r="DPV54" s="496"/>
      <c r="DPX54" s="496"/>
      <c r="DPZ54" s="496"/>
      <c r="DQB54" s="496"/>
      <c r="DQD54" s="496"/>
      <c r="DQF54" s="496"/>
      <c r="DQH54" s="496"/>
      <c r="DQJ54" s="496"/>
      <c r="DQL54" s="496"/>
      <c r="DQN54" s="496"/>
      <c r="DQP54" s="496"/>
      <c r="DQR54" s="496"/>
      <c r="DQT54" s="496"/>
      <c r="DQV54" s="496"/>
      <c r="DQX54" s="496"/>
      <c r="DQZ54" s="496"/>
      <c r="DRB54" s="496"/>
      <c r="DRD54" s="496"/>
      <c r="DRF54" s="496"/>
      <c r="DRH54" s="496"/>
      <c r="DRJ54" s="496"/>
      <c r="DRL54" s="496"/>
      <c r="DRN54" s="496"/>
      <c r="DRP54" s="496"/>
      <c r="DRR54" s="496"/>
      <c r="DRT54" s="496"/>
      <c r="DRV54" s="496"/>
      <c r="DRX54" s="496"/>
      <c r="DRZ54" s="496"/>
      <c r="DSB54" s="496"/>
      <c r="DSD54" s="496"/>
      <c r="DSF54" s="496"/>
      <c r="DSH54" s="496"/>
      <c r="DSJ54" s="496"/>
      <c r="DSL54" s="496"/>
      <c r="DSN54" s="496"/>
      <c r="DSP54" s="496"/>
      <c r="DSR54" s="496"/>
      <c r="DST54" s="496"/>
      <c r="DSV54" s="496"/>
      <c r="DSX54" s="496"/>
      <c r="DSZ54" s="496"/>
      <c r="DTB54" s="496"/>
      <c r="DTD54" s="496"/>
      <c r="DTF54" s="496"/>
      <c r="DTH54" s="496"/>
      <c r="DTJ54" s="496"/>
      <c r="DTL54" s="496"/>
      <c r="DTN54" s="496"/>
      <c r="DTP54" s="496"/>
      <c r="DTR54" s="496"/>
      <c r="DTT54" s="496"/>
      <c r="DTV54" s="496"/>
      <c r="DTX54" s="496"/>
      <c r="DTZ54" s="496"/>
      <c r="DUB54" s="496"/>
      <c r="DUD54" s="496"/>
      <c r="DUF54" s="496"/>
      <c r="DUH54" s="496"/>
      <c r="DUJ54" s="496"/>
      <c r="DUL54" s="496"/>
      <c r="DUN54" s="496"/>
      <c r="DUP54" s="496"/>
      <c r="DUR54" s="496"/>
      <c r="DUT54" s="496"/>
      <c r="DUV54" s="496"/>
      <c r="DUX54" s="496"/>
      <c r="DUZ54" s="496"/>
      <c r="DVB54" s="496"/>
      <c r="DVD54" s="496"/>
      <c r="DVF54" s="496"/>
      <c r="DVH54" s="496"/>
      <c r="DVJ54" s="496"/>
      <c r="DVL54" s="496"/>
      <c r="DVN54" s="496"/>
      <c r="DVP54" s="496"/>
      <c r="DVR54" s="496"/>
      <c r="DVT54" s="496"/>
      <c r="DVV54" s="496"/>
      <c r="DVX54" s="496"/>
      <c r="DVZ54" s="496"/>
      <c r="DWB54" s="496"/>
      <c r="DWD54" s="496"/>
      <c r="DWF54" s="496"/>
      <c r="DWH54" s="496"/>
      <c r="DWJ54" s="496"/>
      <c r="DWL54" s="496"/>
      <c r="DWN54" s="496"/>
      <c r="DWP54" s="496"/>
      <c r="DWR54" s="496"/>
      <c r="DWT54" s="496"/>
      <c r="DWV54" s="496"/>
      <c r="DWX54" s="496"/>
      <c r="DWZ54" s="496"/>
      <c r="DXB54" s="496"/>
      <c r="DXD54" s="496"/>
      <c r="DXF54" s="496"/>
      <c r="DXH54" s="496"/>
      <c r="DXJ54" s="496"/>
      <c r="DXL54" s="496"/>
      <c r="DXN54" s="496"/>
      <c r="DXP54" s="496"/>
      <c r="DXR54" s="496"/>
      <c r="DXT54" s="496"/>
      <c r="DXV54" s="496"/>
      <c r="DXX54" s="496"/>
      <c r="DXZ54" s="496"/>
      <c r="DYB54" s="496"/>
      <c r="DYD54" s="496"/>
      <c r="DYF54" s="496"/>
      <c r="DYH54" s="496"/>
      <c r="DYJ54" s="496"/>
      <c r="DYL54" s="496"/>
      <c r="DYN54" s="496"/>
      <c r="DYP54" s="496"/>
      <c r="DYR54" s="496"/>
      <c r="DYT54" s="496"/>
      <c r="DYV54" s="496"/>
      <c r="DYX54" s="496"/>
      <c r="DYZ54" s="496"/>
      <c r="DZB54" s="496"/>
      <c r="DZD54" s="496"/>
      <c r="DZF54" s="496"/>
      <c r="DZH54" s="496"/>
      <c r="DZJ54" s="496"/>
      <c r="DZL54" s="496"/>
      <c r="DZN54" s="496"/>
      <c r="DZP54" s="496"/>
      <c r="DZR54" s="496"/>
      <c r="DZT54" s="496"/>
      <c r="DZV54" s="496"/>
      <c r="DZX54" s="496"/>
      <c r="DZZ54" s="496"/>
      <c r="EAB54" s="496"/>
      <c r="EAD54" s="496"/>
      <c r="EAF54" s="496"/>
      <c r="EAH54" s="496"/>
      <c r="EAJ54" s="496"/>
      <c r="EAL54" s="496"/>
      <c r="EAN54" s="496"/>
      <c r="EAP54" s="496"/>
      <c r="EAR54" s="496"/>
      <c r="EAT54" s="496"/>
      <c r="EAV54" s="496"/>
      <c r="EAX54" s="496"/>
      <c r="EAZ54" s="496"/>
      <c r="EBB54" s="496"/>
      <c r="EBD54" s="496"/>
      <c r="EBF54" s="496"/>
      <c r="EBH54" s="496"/>
      <c r="EBJ54" s="496"/>
      <c r="EBL54" s="496"/>
      <c r="EBN54" s="496"/>
      <c r="EBP54" s="496"/>
      <c r="EBR54" s="496"/>
      <c r="EBT54" s="496"/>
      <c r="EBV54" s="496"/>
      <c r="EBX54" s="496"/>
      <c r="EBZ54" s="496"/>
      <c r="ECB54" s="496"/>
      <c r="ECD54" s="496"/>
      <c r="ECF54" s="496"/>
      <c r="ECH54" s="496"/>
      <c r="ECJ54" s="496"/>
      <c r="ECL54" s="496"/>
      <c r="ECN54" s="496"/>
      <c r="ECP54" s="496"/>
      <c r="ECR54" s="496"/>
      <c r="ECT54" s="496"/>
      <c r="ECV54" s="496"/>
      <c r="ECX54" s="496"/>
      <c r="ECZ54" s="496"/>
      <c r="EDB54" s="496"/>
      <c r="EDD54" s="496"/>
      <c r="EDF54" s="496"/>
      <c r="EDH54" s="496"/>
      <c r="EDJ54" s="496"/>
      <c r="EDL54" s="496"/>
      <c r="EDN54" s="496"/>
      <c r="EDP54" s="496"/>
      <c r="EDR54" s="496"/>
      <c r="EDT54" s="496"/>
      <c r="EDV54" s="496"/>
      <c r="EDX54" s="496"/>
      <c r="EDZ54" s="496"/>
      <c r="EEB54" s="496"/>
      <c r="EED54" s="496"/>
      <c r="EEF54" s="496"/>
      <c r="EEH54" s="496"/>
      <c r="EEJ54" s="496"/>
      <c r="EEL54" s="496"/>
      <c r="EEN54" s="496"/>
      <c r="EEP54" s="496"/>
      <c r="EER54" s="496"/>
      <c r="EET54" s="496"/>
      <c r="EEV54" s="496"/>
      <c r="EEX54" s="496"/>
      <c r="EEZ54" s="496"/>
      <c r="EFB54" s="496"/>
      <c r="EFD54" s="496"/>
      <c r="EFF54" s="496"/>
      <c r="EFH54" s="496"/>
      <c r="EFJ54" s="496"/>
      <c r="EFL54" s="496"/>
      <c r="EFN54" s="496"/>
      <c r="EFP54" s="496"/>
      <c r="EFR54" s="496"/>
      <c r="EFT54" s="496"/>
      <c r="EFV54" s="496"/>
      <c r="EFX54" s="496"/>
      <c r="EFZ54" s="496"/>
      <c r="EGB54" s="496"/>
      <c r="EGD54" s="496"/>
      <c r="EGF54" s="496"/>
      <c r="EGH54" s="496"/>
      <c r="EGJ54" s="496"/>
      <c r="EGL54" s="496"/>
      <c r="EGN54" s="496"/>
      <c r="EGP54" s="496"/>
      <c r="EGR54" s="496"/>
      <c r="EGT54" s="496"/>
      <c r="EGV54" s="496"/>
      <c r="EGX54" s="496"/>
      <c r="EGZ54" s="496"/>
      <c r="EHB54" s="496"/>
      <c r="EHD54" s="496"/>
      <c r="EHF54" s="496"/>
      <c r="EHH54" s="496"/>
      <c r="EHJ54" s="496"/>
      <c r="EHL54" s="496"/>
      <c r="EHN54" s="496"/>
      <c r="EHP54" s="496"/>
      <c r="EHR54" s="496"/>
      <c r="EHT54" s="496"/>
      <c r="EHV54" s="496"/>
      <c r="EHX54" s="496"/>
      <c r="EHZ54" s="496"/>
      <c r="EIB54" s="496"/>
      <c r="EID54" s="496"/>
      <c r="EIF54" s="496"/>
      <c r="EIH54" s="496"/>
      <c r="EIJ54" s="496"/>
      <c r="EIL54" s="496"/>
      <c r="EIN54" s="496"/>
      <c r="EIP54" s="496"/>
      <c r="EIR54" s="496"/>
      <c r="EIT54" s="496"/>
      <c r="EIV54" s="496"/>
      <c r="EIX54" s="496"/>
      <c r="EIZ54" s="496"/>
      <c r="EJB54" s="496"/>
      <c r="EJD54" s="496"/>
      <c r="EJF54" s="496"/>
      <c r="EJH54" s="496"/>
      <c r="EJJ54" s="496"/>
      <c r="EJL54" s="496"/>
      <c r="EJN54" s="496"/>
      <c r="EJP54" s="496"/>
      <c r="EJR54" s="496"/>
      <c r="EJT54" s="496"/>
      <c r="EJV54" s="496"/>
      <c r="EJX54" s="496"/>
      <c r="EJZ54" s="496"/>
      <c r="EKB54" s="496"/>
      <c r="EKD54" s="496"/>
      <c r="EKF54" s="496"/>
      <c r="EKH54" s="496"/>
      <c r="EKJ54" s="496"/>
      <c r="EKL54" s="496"/>
      <c r="EKN54" s="496"/>
      <c r="EKP54" s="496"/>
      <c r="EKR54" s="496"/>
      <c r="EKT54" s="496"/>
      <c r="EKV54" s="496"/>
      <c r="EKX54" s="496"/>
      <c r="EKZ54" s="496"/>
      <c r="ELB54" s="496"/>
      <c r="ELD54" s="496"/>
      <c r="ELF54" s="496"/>
      <c r="ELH54" s="496"/>
      <c r="ELJ54" s="496"/>
      <c r="ELL54" s="496"/>
      <c r="ELN54" s="496"/>
      <c r="ELP54" s="496"/>
      <c r="ELR54" s="496"/>
      <c r="ELT54" s="496"/>
      <c r="ELV54" s="496"/>
      <c r="ELX54" s="496"/>
      <c r="ELZ54" s="496"/>
      <c r="EMB54" s="496"/>
      <c r="EMD54" s="496"/>
      <c r="EMF54" s="496"/>
      <c r="EMH54" s="496"/>
      <c r="EMJ54" s="496"/>
      <c r="EML54" s="496"/>
      <c r="EMN54" s="496"/>
      <c r="EMP54" s="496"/>
      <c r="EMR54" s="496"/>
      <c r="EMT54" s="496"/>
      <c r="EMV54" s="496"/>
      <c r="EMX54" s="496"/>
      <c r="EMZ54" s="496"/>
      <c r="ENB54" s="496"/>
      <c r="END54" s="496"/>
      <c r="ENF54" s="496"/>
      <c r="ENH54" s="496"/>
      <c r="ENJ54" s="496"/>
      <c r="ENL54" s="496"/>
      <c r="ENN54" s="496"/>
      <c r="ENP54" s="496"/>
      <c r="ENR54" s="496"/>
      <c r="ENT54" s="496"/>
      <c r="ENV54" s="496"/>
      <c r="ENX54" s="496"/>
      <c r="ENZ54" s="496"/>
      <c r="EOB54" s="496"/>
      <c r="EOD54" s="496"/>
      <c r="EOF54" s="496"/>
      <c r="EOH54" s="496"/>
      <c r="EOJ54" s="496"/>
      <c r="EOL54" s="496"/>
      <c r="EON54" s="496"/>
      <c r="EOP54" s="496"/>
      <c r="EOR54" s="496"/>
      <c r="EOT54" s="496"/>
      <c r="EOV54" s="496"/>
      <c r="EOX54" s="496"/>
      <c r="EOZ54" s="496"/>
      <c r="EPB54" s="496"/>
      <c r="EPD54" s="496"/>
      <c r="EPF54" s="496"/>
      <c r="EPH54" s="496"/>
      <c r="EPJ54" s="496"/>
      <c r="EPL54" s="496"/>
      <c r="EPN54" s="496"/>
      <c r="EPP54" s="496"/>
      <c r="EPR54" s="496"/>
      <c r="EPT54" s="496"/>
      <c r="EPV54" s="496"/>
      <c r="EPX54" s="496"/>
      <c r="EPZ54" s="496"/>
      <c r="EQB54" s="496"/>
      <c r="EQD54" s="496"/>
      <c r="EQF54" s="496"/>
      <c r="EQH54" s="496"/>
      <c r="EQJ54" s="496"/>
      <c r="EQL54" s="496"/>
      <c r="EQN54" s="496"/>
      <c r="EQP54" s="496"/>
      <c r="EQR54" s="496"/>
      <c r="EQT54" s="496"/>
      <c r="EQV54" s="496"/>
      <c r="EQX54" s="496"/>
      <c r="EQZ54" s="496"/>
      <c r="ERB54" s="496"/>
      <c r="ERD54" s="496"/>
      <c r="ERF54" s="496"/>
      <c r="ERH54" s="496"/>
      <c r="ERJ54" s="496"/>
      <c r="ERL54" s="496"/>
      <c r="ERN54" s="496"/>
      <c r="ERP54" s="496"/>
      <c r="ERR54" s="496"/>
      <c r="ERT54" s="496"/>
      <c r="ERV54" s="496"/>
      <c r="ERX54" s="496"/>
      <c r="ERZ54" s="496"/>
      <c r="ESB54" s="496"/>
      <c r="ESD54" s="496"/>
      <c r="ESF54" s="496"/>
      <c r="ESH54" s="496"/>
      <c r="ESJ54" s="496"/>
      <c r="ESL54" s="496"/>
      <c r="ESN54" s="496"/>
      <c r="ESP54" s="496"/>
      <c r="ESR54" s="496"/>
      <c r="EST54" s="496"/>
      <c r="ESV54" s="496"/>
      <c r="ESX54" s="496"/>
      <c r="ESZ54" s="496"/>
      <c r="ETB54" s="496"/>
      <c r="ETD54" s="496"/>
      <c r="ETF54" s="496"/>
      <c r="ETH54" s="496"/>
      <c r="ETJ54" s="496"/>
      <c r="ETL54" s="496"/>
      <c r="ETN54" s="496"/>
      <c r="ETP54" s="496"/>
      <c r="ETR54" s="496"/>
      <c r="ETT54" s="496"/>
      <c r="ETV54" s="496"/>
      <c r="ETX54" s="496"/>
      <c r="ETZ54" s="496"/>
      <c r="EUB54" s="496"/>
      <c r="EUD54" s="496"/>
      <c r="EUF54" s="496"/>
      <c r="EUH54" s="496"/>
      <c r="EUJ54" s="496"/>
      <c r="EUL54" s="496"/>
      <c r="EUN54" s="496"/>
      <c r="EUP54" s="496"/>
      <c r="EUR54" s="496"/>
      <c r="EUT54" s="496"/>
      <c r="EUV54" s="496"/>
      <c r="EUX54" s="496"/>
      <c r="EUZ54" s="496"/>
      <c r="EVB54" s="496"/>
      <c r="EVD54" s="496"/>
      <c r="EVF54" s="496"/>
      <c r="EVH54" s="496"/>
      <c r="EVJ54" s="496"/>
      <c r="EVL54" s="496"/>
      <c r="EVN54" s="496"/>
      <c r="EVP54" s="496"/>
      <c r="EVR54" s="496"/>
      <c r="EVT54" s="496"/>
      <c r="EVV54" s="496"/>
      <c r="EVX54" s="496"/>
      <c r="EVZ54" s="496"/>
      <c r="EWB54" s="496"/>
      <c r="EWD54" s="496"/>
      <c r="EWF54" s="496"/>
      <c r="EWH54" s="496"/>
      <c r="EWJ54" s="496"/>
      <c r="EWL54" s="496"/>
      <c r="EWN54" s="496"/>
      <c r="EWP54" s="496"/>
      <c r="EWR54" s="496"/>
      <c r="EWT54" s="496"/>
      <c r="EWV54" s="496"/>
      <c r="EWX54" s="496"/>
      <c r="EWZ54" s="496"/>
      <c r="EXB54" s="496"/>
      <c r="EXD54" s="496"/>
      <c r="EXF54" s="496"/>
      <c r="EXH54" s="496"/>
      <c r="EXJ54" s="496"/>
      <c r="EXL54" s="496"/>
      <c r="EXN54" s="496"/>
      <c r="EXP54" s="496"/>
      <c r="EXR54" s="496"/>
      <c r="EXT54" s="496"/>
      <c r="EXV54" s="496"/>
      <c r="EXX54" s="496"/>
      <c r="EXZ54" s="496"/>
      <c r="EYB54" s="496"/>
      <c r="EYD54" s="496"/>
      <c r="EYF54" s="496"/>
      <c r="EYH54" s="496"/>
      <c r="EYJ54" s="496"/>
      <c r="EYL54" s="496"/>
      <c r="EYN54" s="496"/>
      <c r="EYP54" s="496"/>
      <c r="EYR54" s="496"/>
      <c r="EYT54" s="496"/>
      <c r="EYV54" s="496"/>
      <c r="EYX54" s="496"/>
      <c r="EYZ54" s="496"/>
      <c r="EZB54" s="496"/>
      <c r="EZD54" s="496"/>
      <c r="EZF54" s="496"/>
      <c r="EZH54" s="496"/>
      <c r="EZJ54" s="496"/>
      <c r="EZL54" s="496"/>
      <c r="EZN54" s="496"/>
      <c r="EZP54" s="496"/>
      <c r="EZR54" s="496"/>
      <c r="EZT54" s="496"/>
      <c r="EZV54" s="496"/>
      <c r="EZX54" s="496"/>
      <c r="EZZ54" s="496"/>
      <c r="FAB54" s="496"/>
      <c r="FAD54" s="496"/>
      <c r="FAF54" s="496"/>
      <c r="FAH54" s="496"/>
      <c r="FAJ54" s="496"/>
      <c r="FAL54" s="496"/>
      <c r="FAN54" s="496"/>
      <c r="FAP54" s="496"/>
      <c r="FAR54" s="496"/>
      <c r="FAT54" s="496"/>
      <c r="FAV54" s="496"/>
      <c r="FAX54" s="496"/>
      <c r="FAZ54" s="496"/>
      <c r="FBB54" s="496"/>
      <c r="FBD54" s="496"/>
      <c r="FBF54" s="496"/>
      <c r="FBH54" s="496"/>
      <c r="FBJ54" s="496"/>
      <c r="FBL54" s="496"/>
      <c r="FBN54" s="496"/>
      <c r="FBP54" s="496"/>
      <c r="FBR54" s="496"/>
      <c r="FBT54" s="496"/>
      <c r="FBV54" s="496"/>
      <c r="FBX54" s="496"/>
      <c r="FBZ54" s="496"/>
      <c r="FCB54" s="496"/>
      <c r="FCD54" s="496"/>
      <c r="FCF54" s="496"/>
      <c r="FCH54" s="496"/>
      <c r="FCJ54" s="496"/>
      <c r="FCL54" s="496"/>
      <c r="FCN54" s="496"/>
      <c r="FCP54" s="496"/>
      <c r="FCR54" s="496"/>
      <c r="FCT54" s="496"/>
      <c r="FCV54" s="496"/>
      <c r="FCX54" s="496"/>
      <c r="FCZ54" s="496"/>
      <c r="FDB54" s="496"/>
      <c r="FDD54" s="496"/>
      <c r="FDF54" s="496"/>
      <c r="FDH54" s="496"/>
      <c r="FDJ54" s="496"/>
      <c r="FDL54" s="496"/>
      <c r="FDN54" s="496"/>
      <c r="FDP54" s="496"/>
      <c r="FDR54" s="496"/>
      <c r="FDT54" s="496"/>
      <c r="FDV54" s="496"/>
      <c r="FDX54" s="496"/>
      <c r="FDZ54" s="496"/>
      <c r="FEB54" s="496"/>
      <c r="FED54" s="496"/>
      <c r="FEF54" s="496"/>
      <c r="FEH54" s="496"/>
      <c r="FEJ54" s="496"/>
      <c r="FEL54" s="496"/>
      <c r="FEN54" s="496"/>
      <c r="FEP54" s="496"/>
      <c r="FER54" s="496"/>
      <c r="FET54" s="496"/>
      <c r="FEV54" s="496"/>
      <c r="FEX54" s="496"/>
      <c r="FEZ54" s="496"/>
      <c r="FFB54" s="496"/>
      <c r="FFD54" s="496"/>
      <c r="FFF54" s="496"/>
      <c r="FFH54" s="496"/>
      <c r="FFJ54" s="496"/>
      <c r="FFL54" s="496"/>
      <c r="FFN54" s="496"/>
      <c r="FFP54" s="496"/>
      <c r="FFR54" s="496"/>
      <c r="FFT54" s="496"/>
      <c r="FFV54" s="496"/>
      <c r="FFX54" s="496"/>
      <c r="FFZ54" s="496"/>
      <c r="FGB54" s="496"/>
      <c r="FGD54" s="496"/>
      <c r="FGF54" s="496"/>
      <c r="FGH54" s="496"/>
      <c r="FGJ54" s="496"/>
      <c r="FGL54" s="496"/>
      <c r="FGN54" s="496"/>
      <c r="FGP54" s="496"/>
      <c r="FGR54" s="496"/>
      <c r="FGT54" s="496"/>
      <c r="FGV54" s="496"/>
      <c r="FGX54" s="496"/>
      <c r="FGZ54" s="496"/>
      <c r="FHB54" s="496"/>
      <c r="FHD54" s="496"/>
      <c r="FHF54" s="496"/>
      <c r="FHH54" s="496"/>
      <c r="FHJ54" s="496"/>
      <c r="FHL54" s="496"/>
      <c r="FHN54" s="496"/>
      <c r="FHP54" s="496"/>
      <c r="FHR54" s="496"/>
      <c r="FHT54" s="496"/>
      <c r="FHV54" s="496"/>
      <c r="FHX54" s="496"/>
      <c r="FHZ54" s="496"/>
      <c r="FIB54" s="496"/>
      <c r="FID54" s="496"/>
      <c r="FIF54" s="496"/>
      <c r="FIH54" s="496"/>
      <c r="FIJ54" s="496"/>
      <c r="FIL54" s="496"/>
      <c r="FIN54" s="496"/>
      <c r="FIP54" s="496"/>
      <c r="FIR54" s="496"/>
      <c r="FIT54" s="496"/>
      <c r="FIV54" s="496"/>
      <c r="FIX54" s="496"/>
      <c r="FIZ54" s="496"/>
      <c r="FJB54" s="496"/>
      <c r="FJD54" s="496"/>
      <c r="FJF54" s="496"/>
      <c r="FJH54" s="496"/>
      <c r="FJJ54" s="496"/>
      <c r="FJL54" s="496"/>
      <c r="FJN54" s="496"/>
      <c r="FJP54" s="496"/>
      <c r="FJR54" s="496"/>
      <c r="FJT54" s="496"/>
      <c r="FJV54" s="496"/>
      <c r="FJX54" s="496"/>
      <c r="FJZ54" s="496"/>
      <c r="FKB54" s="496"/>
      <c r="FKD54" s="496"/>
      <c r="FKF54" s="496"/>
      <c r="FKH54" s="496"/>
      <c r="FKJ54" s="496"/>
      <c r="FKL54" s="496"/>
      <c r="FKN54" s="496"/>
      <c r="FKP54" s="496"/>
      <c r="FKR54" s="496"/>
      <c r="FKT54" s="496"/>
      <c r="FKV54" s="496"/>
      <c r="FKX54" s="496"/>
      <c r="FKZ54" s="496"/>
      <c r="FLB54" s="496"/>
      <c r="FLD54" s="496"/>
      <c r="FLF54" s="496"/>
      <c r="FLH54" s="496"/>
      <c r="FLJ54" s="496"/>
      <c r="FLL54" s="496"/>
      <c r="FLN54" s="496"/>
      <c r="FLP54" s="496"/>
      <c r="FLR54" s="496"/>
      <c r="FLT54" s="496"/>
      <c r="FLV54" s="496"/>
      <c r="FLX54" s="496"/>
      <c r="FLZ54" s="496"/>
      <c r="FMB54" s="496"/>
      <c r="FMD54" s="496"/>
      <c r="FMF54" s="496"/>
      <c r="FMH54" s="496"/>
      <c r="FMJ54" s="496"/>
      <c r="FML54" s="496"/>
      <c r="FMN54" s="496"/>
      <c r="FMP54" s="496"/>
      <c r="FMR54" s="496"/>
      <c r="FMT54" s="496"/>
      <c r="FMV54" s="496"/>
      <c r="FMX54" s="496"/>
      <c r="FMZ54" s="496"/>
      <c r="FNB54" s="496"/>
      <c r="FND54" s="496"/>
      <c r="FNF54" s="496"/>
      <c r="FNH54" s="496"/>
      <c r="FNJ54" s="496"/>
      <c r="FNL54" s="496"/>
      <c r="FNN54" s="496"/>
      <c r="FNP54" s="496"/>
      <c r="FNR54" s="496"/>
      <c r="FNT54" s="496"/>
      <c r="FNV54" s="496"/>
      <c r="FNX54" s="496"/>
      <c r="FNZ54" s="496"/>
      <c r="FOB54" s="496"/>
      <c r="FOD54" s="496"/>
      <c r="FOF54" s="496"/>
      <c r="FOH54" s="496"/>
      <c r="FOJ54" s="496"/>
      <c r="FOL54" s="496"/>
      <c r="FON54" s="496"/>
      <c r="FOP54" s="496"/>
      <c r="FOR54" s="496"/>
      <c r="FOT54" s="496"/>
      <c r="FOV54" s="496"/>
      <c r="FOX54" s="496"/>
      <c r="FOZ54" s="496"/>
      <c r="FPB54" s="496"/>
      <c r="FPD54" s="496"/>
      <c r="FPF54" s="496"/>
      <c r="FPH54" s="496"/>
      <c r="FPJ54" s="496"/>
      <c r="FPL54" s="496"/>
      <c r="FPN54" s="496"/>
      <c r="FPP54" s="496"/>
      <c r="FPR54" s="496"/>
      <c r="FPT54" s="496"/>
      <c r="FPV54" s="496"/>
      <c r="FPX54" s="496"/>
      <c r="FPZ54" s="496"/>
      <c r="FQB54" s="496"/>
      <c r="FQD54" s="496"/>
      <c r="FQF54" s="496"/>
      <c r="FQH54" s="496"/>
      <c r="FQJ54" s="496"/>
      <c r="FQL54" s="496"/>
      <c r="FQN54" s="496"/>
      <c r="FQP54" s="496"/>
      <c r="FQR54" s="496"/>
      <c r="FQT54" s="496"/>
      <c r="FQV54" s="496"/>
      <c r="FQX54" s="496"/>
      <c r="FQZ54" s="496"/>
      <c r="FRB54" s="496"/>
      <c r="FRD54" s="496"/>
      <c r="FRF54" s="496"/>
      <c r="FRH54" s="496"/>
      <c r="FRJ54" s="496"/>
      <c r="FRL54" s="496"/>
      <c r="FRN54" s="496"/>
      <c r="FRP54" s="496"/>
      <c r="FRR54" s="496"/>
      <c r="FRT54" s="496"/>
      <c r="FRV54" s="496"/>
      <c r="FRX54" s="496"/>
      <c r="FRZ54" s="496"/>
      <c r="FSB54" s="496"/>
      <c r="FSD54" s="496"/>
      <c r="FSF54" s="496"/>
      <c r="FSH54" s="496"/>
      <c r="FSJ54" s="496"/>
      <c r="FSL54" s="496"/>
      <c r="FSN54" s="496"/>
      <c r="FSP54" s="496"/>
      <c r="FSR54" s="496"/>
      <c r="FST54" s="496"/>
      <c r="FSV54" s="496"/>
      <c r="FSX54" s="496"/>
      <c r="FSZ54" s="496"/>
      <c r="FTB54" s="496"/>
      <c r="FTD54" s="496"/>
      <c r="FTF54" s="496"/>
      <c r="FTH54" s="496"/>
      <c r="FTJ54" s="496"/>
      <c r="FTL54" s="496"/>
      <c r="FTN54" s="496"/>
      <c r="FTP54" s="496"/>
      <c r="FTR54" s="496"/>
      <c r="FTT54" s="496"/>
      <c r="FTV54" s="496"/>
      <c r="FTX54" s="496"/>
      <c r="FTZ54" s="496"/>
      <c r="FUB54" s="496"/>
      <c r="FUD54" s="496"/>
      <c r="FUF54" s="496"/>
      <c r="FUH54" s="496"/>
      <c r="FUJ54" s="496"/>
      <c r="FUL54" s="496"/>
      <c r="FUN54" s="496"/>
      <c r="FUP54" s="496"/>
      <c r="FUR54" s="496"/>
      <c r="FUT54" s="496"/>
      <c r="FUV54" s="496"/>
      <c r="FUX54" s="496"/>
      <c r="FUZ54" s="496"/>
      <c r="FVB54" s="496"/>
      <c r="FVD54" s="496"/>
      <c r="FVF54" s="496"/>
      <c r="FVH54" s="496"/>
      <c r="FVJ54" s="496"/>
      <c r="FVL54" s="496"/>
      <c r="FVN54" s="496"/>
      <c r="FVP54" s="496"/>
      <c r="FVR54" s="496"/>
      <c r="FVT54" s="496"/>
      <c r="FVV54" s="496"/>
      <c r="FVX54" s="496"/>
      <c r="FVZ54" s="496"/>
      <c r="FWB54" s="496"/>
      <c r="FWD54" s="496"/>
      <c r="FWF54" s="496"/>
      <c r="FWH54" s="496"/>
      <c r="FWJ54" s="496"/>
      <c r="FWL54" s="496"/>
      <c r="FWN54" s="496"/>
      <c r="FWP54" s="496"/>
      <c r="FWR54" s="496"/>
      <c r="FWT54" s="496"/>
      <c r="FWV54" s="496"/>
      <c r="FWX54" s="496"/>
      <c r="FWZ54" s="496"/>
      <c r="FXB54" s="496"/>
      <c r="FXD54" s="496"/>
      <c r="FXF54" s="496"/>
      <c r="FXH54" s="496"/>
      <c r="FXJ54" s="496"/>
      <c r="FXL54" s="496"/>
      <c r="FXN54" s="496"/>
      <c r="FXP54" s="496"/>
      <c r="FXR54" s="496"/>
      <c r="FXT54" s="496"/>
      <c r="FXV54" s="496"/>
      <c r="FXX54" s="496"/>
      <c r="FXZ54" s="496"/>
      <c r="FYB54" s="496"/>
      <c r="FYD54" s="496"/>
      <c r="FYF54" s="496"/>
      <c r="FYH54" s="496"/>
      <c r="FYJ54" s="496"/>
      <c r="FYL54" s="496"/>
      <c r="FYN54" s="496"/>
      <c r="FYP54" s="496"/>
      <c r="FYR54" s="496"/>
      <c r="FYT54" s="496"/>
      <c r="FYV54" s="496"/>
      <c r="FYX54" s="496"/>
      <c r="FYZ54" s="496"/>
      <c r="FZB54" s="496"/>
      <c r="FZD54" s="496"/>
      <c r="FZF54" s="496"/>
      <c r="FZH54" s="496"/>
      <c r="FZJ54" s="496"/>
      <c r="FZL54" s="496"/>
      <c r="FZN54" s="496"/>
      <c r="FZP54" s="496"/>
      <c r="FZR54" s="496"/>
      <c r="FZT54" s="496"/>
      <c r="FZV54" s="496"/>
      <c r="FZX54" s="496"/>
      <c r="FZZ54" s="496"/>
      <c r="GAB54" s="496"/>
      <c r="GAD54" s="496"/>
      <c r="GAF54" s="496"/>
      <c r="GAH54" s="496"/>
      <c r="GAJ54" s="496"/>
      <c r="GAL54" s="496"/>
      <c r="GAN54" s="496"/>
      <c r="GAP54" s="496"/>
      <c r="GAR54" s="496"/>
      <c r="GAT54" s="496"/>
      <c r="GAV54" s="496"/>
      <c r="GAX54" s="496"/>
      <c r="GAZ54" s="496"/>
      <c r="GBB54" s="496"/>
      <c r="GBD54" s="496"/>
      <c r="GBF54" s="496"/>
      <c r="GBH54" s="496"/>
      <c r="GBJ54" s="496"/>
      <c r="GBL54" s="496"/>
      <c r="GBN54" s="496"/>
      <c r="GBP54" s="496"/>
      <c r="GBR54" s="496"/>
      <c r="GBT54" s="496"/>
      <c r="GBV54" s="496"/>
      <c r="GBX54" s="496"/>
      <c r="GBZ54" s="496"/>
      <c r="GCB54" s="496"/>
      <c r="GCD54" s="496"/>
      <c r="GCF54" s="496"/>
      <c r="GCH54" s="496"/>
      <c r="GCJ54" s="496"/>
      <c r="GCL54" s="496"/>
      <c r="GCN54" s="496"/>
      <c r="GCP54" s="496"/>
      <c r="GCR54" s="496"/>
      <c r="GCT54" s="496"/>
      <c r="GCV54" s="496"/>
      <c r="GCX54" s="496"/>
      <c r="GCZ54" s="496"/>
      <c r="GDB54" s="496"/>
      <c r="GDD54" s="496"/>
      <c r="GDF54" s="496"/>
      <c r="GDH54" s="496"/>
      <c r="GDJ54" s="496"/>
      <c r="GDL54" s="496"/>
      <c r="GDN54" s="496"/>
      <c r="GDP54" s="496"/>
      <c r="GDR54" s="496"/>
      <c r="GDT54" s="496"/>
      <c r="GDV54" s="496"/>
      <c r="GDX54" s="496"/>
      <c r="GDZ54" s="496"/>
      <c r="GEB54" s="496"/>
      <c r="GED54" s="496"/>
      <c r="GEF54" s="496"/>
      <c r="GEH54" s="496"/>
      <c r="GEJ54" s="496"/>
      <c r="GEL54" s="496"/>
      <c r="GEN54" s="496"/>
      <c r="GEP54" s="496"/>
      <c r="GER54" s="496"/>
      <c r="GET54" s="496"/>
      <c r="GEV54" s="496"/>
      <c r="GEX54" s="496"/>
      <c r="GEZ54" s="496"/>
      <c r="GFB54" s="496"/>
      <c r="GFD54" s="496"/>
      <c r="GFF54" s="496"/>
      <c r="GFH54" s="496"/>
      <c r="GFJ54" s="496"/>
      <c r="GFL54" s="496"/>
      <c r="GFN54" s="496"/>
      <c r="GFP54" s="496"/>
      <c r="GFR54" s="496"/>
      <c r="GFT54" s="496"/>
      <c r="GFV54" s="496"/>
      <c r="GFX54" s="496"/>
      <c r="GFZ54" s="496"/>
      <c r="GGB54" s="496"/>
      <c r="GGD54" s="496"/>
      <c r="GGF54" s="496"/>
      <c r="GGH54" s="496"/>
      <c r="GGJ54" s="496"/>
      <c r="GGL54" s="496"/>
      <c r="GGN54" s="496"/>
      <c r="GGP54" s="496"/>
      <c r="GGR54" s="496"/>
      <c r="GGT54" s="496"/>
      <c r="GGV54" s="496"/>
      <c r="GGX54" s="496"/>
      <c r="GGZ54" s="496"/>
      <c r="GHB54" s="496"/>
      <c r="GHD54" s="496"/>
      <c r="GHF54" s="496"/>
      <c r="GHH54" s="496"/>
      <c r="GHJ54" s="496"/>
      <c r="GHL54" s="496"/>
      <c r="GHN54" s="496"/>
      <c r="GHP54" s="496"/>
      <c r="GHR54" s="496"/>
      <c r="GHT54" s="496"/>
      <c r="GHV54" s="496"/>
      <c r="GHX54" s="496"/>
      <c r="GHZ54" s="496"/>
      <c r="GIB54" s="496"/>
      <c r="GID54" s="496"/>
      <c r="GIF54" s="496"/>
      <c r="GIH54" s="496"/>
      <c r="GIJ54" s="496"/>
      <c r="GIL54" s="496"/>
      <c r="GIN54" s="496"/>
      <c r="GIP54" s="496"/>
      <c r="GIR54" s="496"/>
      <c r="GIT54" s="496"/>
      <c r="GIV54" s="496"/>
      <c r="GIX54" s="496"/>
      <c r="GIZ54" s="496"/>
      <c r="GJB54" s="496"/>
      <c r="GJD54" s="496"/>
      <c r="GJF54" s="496"/>
      <c r="GJH54" s="496"/>
      <c r="GJJ54" s="496"/>
      <c r="GJL54" s="496"/>
      <c r="GJN54" s="496"/>
      <c r="GJP54" s="496"/>
      <c r="GJR54" s="496"/>
      <c r="GJT54" s="496"/>
      <c r="GJV54" s="496"/>
      <c r="GJX54" s="496"/>
      <c r="GJZ54" s="496"/>
      <c r="GKB54" s="496"/>
      <c r="GKD54" s="496"/>
      <c r="GKF54" s="496"/>
      <c r="GKH54" s="496"/>
      <c r="GKJ54" s="496"/>
      <c r="GKL54" s="496"/>
      <c r="GKN54" s="496"/>
      <c r="GKP54" s="496"/>
      <c r="GKR54" s="496"/>
      <c r="GKT54" s="496"/>
      <c r="GKV54" s="496"/>
      <c r="GKX54" s="496"/>
      <c r="GKZ54" s="496"/>
      <c r="GLB54" s="496"/>
      <c r="GLD54" s="496"/>
      <c r="GLF54" s="496"/>
      <c r="GLH54" s="496"/>
      <c r="GLJ54" s="496"/>
      <c r="GLL54" s="496"/>
      <c r="GLN54" s="496"/>
      <c r="GLP54" s="496"/>
      <c r="GLR54" s="496"/>
      <c r="GLT54" s="496"/>
      <c r="GLV54" s="496"/>
      <c r="GLX54" s="496"/>
      <c r="GLZ54" s="496"/>
      <c r="GMB54" s="496"/>
      <c r="GMD54" s="496"/>
      <c r="GMF54" s="496"/>
      <c r="GMH54" s="496"/>
      <c r="GMJ54" s="496"/>
      <c r="GML54" s="496"/>
      <c r="GMN54" s="496"/>
      <c r="GMP54" s="496"/>
      <c r="GMR54" s="496"/>
      <c r="GMT54" s="496"/>
      <c r="GMV54" s="496"/>
      <c r="GMX54" s="496"/>
      <c r="GMZ54" s="496"/>
      <c r="GNB54" s="496"/>
      <c r="GND54" s="496"/>
      <c r="GNF54" s="496"/>
      <c r="GNH54" s="496"/>
      <c r="GNJ54" s="496"/>
      <c r="GNL54" s="496"/>
      <c r="GNN54" s="496"/>
      <c r="GNP54" s="496"/>
      <c r="GNR54" s="496"/>
      <c r="GNT54" s="496"/>
      <c r="GNV54" s="496"/>
      <c r="GNX54" s="496"/>
      <c r="GNZ54" s="496"/>
      <c r="GOB54" s="496"/>
      <c r="GOD54" s="496"/>
      <c r="GOF54" s="496"/>
      <c r="GOH54" s="496"/>
      <c r="GOJ54" s="496"/>
      <c r="GOL54" s="496"/>
      <c r="GON54" s="496"/>
      <c r="GOP54" s="496"/>
      <c r="GOR54" s="496"/>
      <c r="GOT54" s="496"/>
      <c r="GOV54" s="496"/>
      <c r="GOX54" s="496"/>
      <c r="GOZ54" s="496"/>
      <c r="GPB54" s="496"/>
      <c r="GPD54" s="496"/>
      <c r="GPF54" s="496"/>
      <c r="GPH54" s="496"/>
      <c r="GPJ54" s="496"/>
      <c r="GPL54" s="496"/>
      <c r="GPN54" s="496"/>
      <c r="GPP54" s="496"/>
      <c r="GPR54" s="496"/>
      <c r="GPT54" s="496"/>
      <c r="GPV54" s="496"/>
      <c r="GPX54" s="496"/>
      <c r="GPZ54" s="496"/>
      <c r="GQB54" s="496"/>
      <c r="GQD54" s="496"/>
      <c r="GQF54" s="496"/>
      <c r="GQH54" s="496"/>
      <c r="GQJ54" s="496"/>
      <c r="GQL54" s="496"/>
      <c r="GQN54" s="496"/>
      <c r="GQP54" s="496"/>
      <c r="GQR54" s="496"/>
      <c r="GQT54" s="496"/>
      <c r="GQV54" s="496"/>
      <c r="GQX54" s="496"/>
      <c r="GQZ54" s="496"/>
      <c r="GRB54" s="496"/>
      <c r="GRD54" s="496"/>
      <c r="GRF54" s="496"/>
      <c r="GRH54" s="496"/>
      <c r="GRJ54" s="496"/>
      <c r="GRL54" s="496"/>
      <c r="GRN54" s="496"/>
      <c r="GRP54" s="496"/>
      <c r="GRR54" s="496"/>
      <c r="GRT54" s="496"/>
      <c r="GRV54" s="496"/>
      <c r="GRX54" s="496"/>
      <c r="GRZ54" s="496"/>
      <c r="GSB54" s="496"/>
      <c r="GSD54" s="496"/>
      <c r="GSF54" s="496"/>
      <c r="GSH54" s="496"/>
      <c r="GSJ54" s="496"/>
      <c r="GSL54" s="496"/>
      <c r="GSN54" s="496"/>
      <c r="GSP54" s="496"/>
      <c r="GSR54" s="496"/>
      <c r="GST54" s="496"/>
      <c r="GSV54" s="496"/>
      <c r="GSX54" s="496"/>
      <c r="GSZ54" s="496"/>
      <c r="GTB54" s="496"/>
      <c r="GTD54" s="496"/>
      <c r="GTF54" s="496"/>
      <c r="GTH54" s="496"/>
      <c r="GTJ54" s="496"/>
      <c r="GTL54" s="496"/>
      <c r="GTN54" s="496"/>
      <c r="GTP54" s="496"/>
      <c r="GTR54" s="496"/>
      <c r="GTT54" s="496"/>
      <c r="GTV54" s="496"/>
      <c r="GTX54" s="496"/>
      <c r="GTZ54" s="496"/>
      <c r="GUB54" s="496"/>
      <c r="GUD54" s="496"/>
      <c r="GUF54" s="496"/>
      <c r="GUH54" s="496"/>
      <c r="GUJ54" s="496"/>
      <c r="GUL54" s="496"/>
      <c r="GUN54" s="496"/>
      <c r="GUP54" s="496"/>
      <c r="GUR54" s="496"/>
      <c r="GUT54" s="496"/>
      <c r="GUV54" s="496"/>
      <c r="GUX54" s="496"/>
      <c r="GUZ54" s="496"/>
      <c r="GVB54" s="496"/>
      <c r="GVD54" s="496"/>
      <c r="GVF54" s="496"/>
      <c r="GVH54" s="496"/>
      <c r="GVJ54" s="496"/>
      <c r="GVL54" s="496"/>
      <c r="GVN54" s="496"/>
      <c r="GVP54" s="496"/>
      <c r="GVR54" s="496"/>
      <c r="GVT54" s="496"/>
      <c r="GVV54" s="496"/>
      <c r="GVX54" s="496"/>
      <c r="GVZ54" s="496"/>
      <c r="GWB54" s="496"/>
      <c r="GWD54" s="496"/>
      <c r="GWF54" s="496"/>
      <c r="GWH54" s="496"/>
      <c r="GWJ54" s="496"/>
      <c r="GWL54" s="496"/>
      <c r="GWN54" s="496"/>
      <c r="GWP54" s="496"/>
      <c r="GWR54" s="496"/>
      <c r="GWT54" s="496"/>
      <c r="GWV54" s="496"/>
      <c r="GWX54" s="496"/>
      <c r="GWZ54" s="496"/>
      <c r="GXB54" s="496"/>
      <c r="GXD54" s="496"/>
      <c r="GXF54" s="496"/>
      <c r="GXH54" s="496"/>
      <c r="GXJ54" s="496"/>
      <c r="GXL54" s="496"/>
      <c r="GXN54" s="496"/>
      <c r="GXP54" s="496"/>
      <c r="GXR54" s="496"/>
      <c r="GXT54" s="496"/>
      <c r="GXV54" s="496"/>
      <c r="GXX54" s="496"/>
      <c r="GXZ54" s="496"/>
      <c r="GYB54" s="496"/>
      <c r="GYD54" s="496"/>
      <c r="GYF54" s="496"/>
      <c r="GYH54" s="496"/>
      <c r="GYJ54" s="496"/>
      <c r="GYL54" s="496"/>
      <c r="GYN54" s="496"/>
      <c r="GYP54" s="496"/>
      <c r="GYR54" s="496"/>
      <c r="GYT54" s="496"/>
      <c r="GYV54" s="496"/>
      <c r="GYX54" s="496"/>
      <c r="GYZ54" s="496"/>
      <c r="GZB54" s="496"/>
      <c r="GZD54" s="496"/>
      <c r="GZF54" s="496"/>
      <c r="GZH54" s="496"/>
      <c r="GZJ54" s="496"/>
      <c r="GZL54" s="496"/>
      <c r="GZN54" s="496"/>
      <c r="GZP54" s="496"/>
      <c r="GZR54" s="496"/>
      <c r="GZT54" s="496"/>
      <c r="GZV54" s="496"/>
      <c r="GZX54" s="496"/>
      <c r="GZZ54" s="496"/>
      <c r="HAB54" s="496"/>
      <c r="HAD54" s="496"/>
      <c r="HAF54" s="496"/>
      <c r="HAH54" s="496"/>
      <c r="HAJ54" s="496"/>
      <c r="HAL54" s="496"/>
      <c r="HAN54" s="496"/>
      <c r="HAP54" s="496"/>
      <c r="HAR54" s="496"/>
      <c r="HAT54" s="496"/>
      <c r="HAV54" s="496"/>
      <c r="HAX54" s="496"/>
      <c r="HAZ54" s="496"/>
      <c r="HBB54" s="496"/>
      <c r="HBD54" s="496"/>
      <c r="HBF54" s="496"/>
      <c r="HBH54" s="496"/>
      <c r="HBJ54" s="496"/>
      <c r="HBL54" s="496"/>
      <c r="HBN54" s="496"/>
      <c r="HBP54" s="496"/>
      <c r="HBR54" s="496"/>
      <c r="HBT54" s="496"/>
      <c r="HBV54" s="496"/>
      <c r="HBX54" s="496"/>
      <c r="HBZ54" s="496"/>
      <c r="HCB54" s="496"/>
      <c r="HCD54" s="496"/>
      <c r="HCF54" s="496"/>
      <c r="HCH54" s="496"/>
      <c r="HCJ54" s="496"/>
      <c r="HCL54" s="496"/>
      <c r="HCN54" s="496"/>
      <c r="HCP54" s="496"/>
      <c r="HCR54" s="496"/>
      <c r="HCT54" s="496"/>
      <c r="HCV54" s="496"/>
      <c r="HCX54" s="496"/>
      <c r="HCZ54" s="496"/>
      <c r="HDB54" s="496"/>
      <c r="HDD54" s="496"/>
      <c r="HDF54" s="496"/>
      <c r="HDH54" s="496"/>
      <c r="HDJ54" s="496"/>
      <c r="HDL54" s="496"/>
      <c r="HDN54" s="496"/>
      <c r="HDP54" s="496"/>
      <c r="HDR54" s="496"/>
      <c r="HDT54" s="496"/>
      <c r="HDV54" s="496"/>
      <c r="HDX54" s="496"/>
      <c r="HDZ54" s="496"/>
      <c r="HEB54" s="496"/>
      <c r="HED54" s="496"/>
      <c r="HEF54" s="496"/>
      <c r="HEH54" s="496"/>
      <c r="HEJ54" s="496"/>
      <c r="HEL54" s="496"/>
      <c r="HEN54" s="496"/>
      <c r="HEP54" s="496"/>
      <c r="HER54" s="496"/>
      <c r="HET54" s="496"/>
      <c r="HEV54" s="496"/>
      <c r="HEX54" s="496"/>
      <c r="HEZ54" s="496"/>
      <c r="HFB54" s="496"/>
      <c r="HFD54" s="496"/>
      <c r="HFF54" s="496"/>
      <c r="HFH54" s="496"/>
      <c r="HFJ54" s="496"/>
      <c r="HFL54" s="496"/>
      <c r="HFN54" s="496"/>
      <c r="HFP54" s="496"/>
      <c r="HFR54" s="496"/>
      <c r="HFT54" s="496"/>
      <c r="HFV54" s="496"/>
      <c r="HFX54" s="496"/>
      <c r="HFZ54" s="496"/>
      <c r="HGB54" s="496"/>
      <c r="HGD54" s="496"/>
      <c r="HGF54" s="496"/>
      <c r="HGH54" s="496"/>
      <c r="HGJ54" s="496"/>
      <c r="HGL54" s="496"/>
      <c r="HGN54" s="496"/>
      <c r="HGP54" s="496"/>
      <c r="HGR54" s="496"/>
      <c r="HGT54" s="496"/>
      <c r="HGV54" s="496"/>
      <c r="HGX54" s="496"/>
      <c r="HGZ54" s="496"/>
      <c r="HHB54" s="496"/>
      <c r="HHD54" s="496"/>
      <c r="HHF54" s="496"/>
      <c r="HHH54" s="496"/>
      <c r="HHJ54" s="496"/>
      <c r="HHL54" s="496"/>
      <c r="HHN54" s="496"/>
      <c r="HHP54" s="496"/>
      <c r="HHR54" s="496"/>
      <c r="HHT54" s="496"/>
      <c r="HHV54" s="496"/>
      <c r="HHX54" s="496"/>
      <c r="HHZ54" s="496"/>
      <c r="HIB54" s="496"/>
      <c r="HID54" s="496"/>
      <c r="HIF54" s="496"/>
      <c r="HIH54" s="496"/>
      <c r="HIJ54" s="496"/>
      <c r="HIL54" s="496"/>
      <c r="HIN54" s="496"/>
      <c r="HIP54" s="496"/>
      <c r="HIR54" s="496"/>
      <c r="HIT54" s="496"/>
      <c r="HIV54" s="496"/>
      <c r="HIX54" s="496"/>
      <c r="HIZ54" s="496"/>
      <c r="HJB54" s="496"/>
      <c r="HJD54" s="496"/>
      <c r="HJF54" s="496"/>
      <c r="HJH54" s="496"/>
      <c r="HJJ54" s="496"/>
      <c r="HJL54" s="496"/>
      <c r="HJN54" s="496"/>
      <c r="HJP54" s="496"/>
      <c r="HJR54" s="496"/>
      <c r="HJT54" s="496"/>
      <c r="HJV54" s="496"/>
      <c r="HJX54" s="496"/>
      <c r="HJZ54" s="496"/>
      <c r="HKB54" s="496"/>
      <c r="HKD54" s="496"/>
      <c r="HKF54" s="496"/>
      <c r="HKH54" s="496"/>
      <c r="HKJ54" s="496"/>
      <c r="HKL54" s="496"/>
      <c r="HKN54" s="496"/>
      <c r="HKP54" s="496"/>
      <c r="HKR54" s="496"/>
      <c r="HKT54" s="496"/>
      <c r="HKV54" s="496"/>
      <c r="HKX54" s="496"/>
      <c r="HKZ54" s="496"/>
      <c r="HLB54" s="496"/>
      <c r="HLD54" s="496"/>
      <c r="HLF54" s="496"/>
      <c r="HLH54" s="496"/>
      <c r="HLJ54" s="496"/>
      <c r="HLL54" s="496"/>
      <c r="HLN54" s="496"/>
      <c r="HLP54" s="496"/>
      <c r="HLR54" s="496"/>
      <c r="HLT54" s="496"/>
      <c r="HLV54" s="496"/>
      <c r="HLX54" s="496"/>
      <c r="HLZ54" s="496"/>
      <c r="HMB54" s="496"/>
      <c r="HMD54" s="496"/>
      <c r="HMF54" s="496"/>
      <c r="HMH54" s="496"/>
      <c r="HMJ54" s="496"/>
      <c r="HML54" s="496"/>
      <c r="HMN54" s="496"/>
      <c r="HMP54" s="496"/>
      <c r="HMR54" s="496"/>
      <c r="HMT54" s="496"/>
      <c r="HMV54" s="496"/>
      <c r="HMX54" s="496"/>
      <c r="HMZ54" s="496"/>
      <c r="HNB54" s="496"/>
      <c r="HND54" s="496"/>
      <c r="HNF54" s="496"/>
      <c r="HNH54" s="496"/>
      <c r="HNJ54" s="496"/>
      <c r="HNL54" s="496"/>
      <c r="HNN54" s="496"/>
      <c r="HNP54" s="496"/>
      <c r="HNR54" s="496"/>
      <c r="HNT54" s="496"/>
      <c r="HNV54" s="496"/>
      <c r="HNX54" s="496"/>
      <c r="HNZ54" s="496"/>
      <c r="HOB54" s="496"/>
      <c r="HOD54" s="496"/>
      <c r="HOF54" s="496"/>
      <c r="HOH54" s="496"/>
      <c r="HOJ54" s="496"/>
      <c r="HOL54" s="496"/>
      <c r="HON54" s="496"/>
      <c r="HOP54" s="496"/>
      <c r="HOR54" s="496"/>
      <c r="HOT54" s="496"/>
      <c r="HOV54" s="496"/>
      <c r="HOX54" s="496"/>
      <c r="HOZ54" s="496"/>
      <c r="HPB54" s="496"/>
      <c r="HPD54" s="496"/>
      <c r="HPF54" s="496"/>
      <c r="HPH54" s="496"/>
      <c r="HPJ54" s="496"/>
      <c r="HPL54" s="496"/>
      <c r="HPN54" s="496"/>
      <c r="HPP54" s="496"/>
      <c r="HPR54" s="496"/>
      <c r="HPT54" s="496"/>
      <c r="HPV54" s="496"/>
      <c r="HPX54" s="496"/>
      <c r="HPZ54" s="496"/>
      <c r="HQB54" s="496"/>
      <c r="HQD54" s="496"/>
      <c r="HQF54" s="496"/>
      <c r="HQH54" s="496"/>
      <c r="HQJ54" s="496"/>
      <c r="HQL54" s="496"/>
      <c r="HQN54" s="496"/>
      <c r="HQP54" s="496"/>
      <c r="HQR54" s="496"/>
      <c r="HQT54" s="496"/>
      <c r="HQV54" s="496"/>
      <c r="HQX54" s="496"/>
      <c r="HQZ54" s="496"/>
      <c r="HRB54" s="496"/>
      <c r="HRD54" s="496"/>
      <c r="HRF54" s="496"/>
      <c r="HRH54" s="496"/>
      <c r="HRJ54" s="496"/>
      <c r="HRL54" s="496"/>
      <c r="HRN54" s="496"/>
      <c r="HRP54" s="496"/>
      <c r="HRR54" s="496"/>
      <c r="HRT54" s="496"/>
      <c r="HRV54" s="496"/>
      <c r="HRX54" s="496"/>
      <c r="HRZ54" s="496"/>
      <c r="HSB54" s="496"/>
      <c r="HSD54" s="496"/>
      <c r="HSF54" s="496"/>
      <c r="HSH54" s="496"/>
      <c r="HSJ54" s="496"/>
      <c r="HSL54" s="496"/>
      <c r="HSN54" s="496"/>
      <c r="HSP54" s="496"/>
      <c r="HSR54" s="496"/>
      <c r="HST54" s="496"/>
      <c r="HSV54" s="496"/>
      <c r="HSX54" s="496"/>
      <c r="HSZ54" s="496"/>
      <c r="HTB54" s="496"/>
      <c r="HTD54" s="496"/>
      <c r="HTF54" s="496"/>
      <c r="HTH54" s="496"/>
      <c r="HTJ54" s="496"/>
      <c r="HTL54" s="496"/>
      <c r="HTN54" s="496"/>
      <c r="HTP54" s="496"/>
      <c r="HTR54" s="496"/>
      <c r="HTT54" s="496"/>
      <c r="HTV54" s="496"/>
      <c r="HTX54" s="496"/>
      <c r="HTZ54" s="496"/>
      <c r="HUB54" s="496"/>
      <c r="HUD54" s="496"/>
      <c r="HUF54" s="496"/>
      <c r="HUH54" s="496"/>
      <c r="HUJ54" s="496"/>
      <c r="HUL54" s="496"/>
      <c r="HUN54" s="496"/>
      <c r="HUP54" s="496"/>
      <c r="HUR54" s="496"/>
      <c r="HUT54" s="496"/>
      <c r="HUV54" s="496"/>
      <c r="HUX54" s="496"/>
      <c r="HUZ54" s="496"/>
      <c r="HVB54" s="496"/>
      <c r="HVD54" s="496"/>
      <c r="HVF54" s="496"/>
      <c r="HVH54" s="496"/>
      <c r="HVJ54" s="496"/>
      <c r="HVL54" s="496"/>
      <c r="HVN54" s="496"/>
      <c r="HVP54" s="496"/>
      <c r="HVR54" s="496"/>
      <c r="HVT54" s="496"/>
      <c r="HVV54" s="496"/>
      <c r="HVX54" s="496"/>
      <c r="HVZ54" s="496"/>
      <c r="HWB54" s="496"/>
      <c r="HWD54" s="496"/>
      <c r="HWF54" s="496"/>
      <c r="HWH54" s="496"/>
      <c r="HWJ54" s="496"/>
      <c r="HWL54" s="496"/>
      <c r="HWN54" s="496"/>
      <c r="HWP54" s="496"/>
      <c r="HWR54" s="496"/>
      <c r="HWT54" s="496"/>
      <c r="HWV54" s="496"/>
      <c r="HWX54" s="496"/>
      <c r="HWZ54" s="496"/>
      <c r="HXB54" s="496"/>
      <c r="HXD54" s="496"/>
      <c r="HXF54" s="496"/>
      <c r="HXH54" s="496"/>
      <c r="HXJ54" s="496"/>
      <c r="HXL54" s="496"/>
      <c r="HXN54" s="496"/>
      <c r="HXP54" s="496"/>
      <c r="HXR54" s="496"/>
      <c r="HXT54" s="496"/>
      <c r="HXV54" s="496"/>
      <c r="HXX54" s="496"/>
      <c r="HXZ54" s="496"/>
      <c r="HYB54" s="496"/>
      <c r="HYD54" s="496"/>
      <c r="HYF54" s="496"/>
      <c r="HYH54" s="496"/>
      <c r="HYJ54" s="496"/>
      <c r="HYL54" s="496"/>
      <c r="HYN54" s="496"/>
      <c r="HYP54" s="496"/>
      <c r="HYR54" s="496"/>
      <c r="HYT54" s="496"/>
      <c r="HYV54" s="496"/>
      <c r="HYX54" s="496"/>
      <c r="HYZ54" s="496"/>
      <c r="HZB54" s="496"/>
      <c r="HZD54" s="496"/>
      <c r="HZF54" s="496"/>
      <c r="HZH54" s="496"/>
      <c r="HZJ54" s="496"/>
      <c r="HZL54" s="496"/>
      <c r="HZN54" s="496"/>
      <c r="HZP54" s="496"/>
      <c r="HZR54" s="496"/>
      <c r="HZT54" s="496"/>
      <c r="HZV54" s="496"/>
      <c r="HZX54" s="496"/>
      <c r="HZZ54" s="496"/>
      <c r="IAB54" s="496"/>
      <c r="IAD54" s="496"/>
      <c r="IAF54" s="496"/>
      <c r="IAH54" s="496"/>
      <c r="IAJ54" s="496"/>
      <c r="IAL54" s="496"/>
      <c r="IAN54" s="496"/>
      <c r="IAP54" s="496"/>
      <c r="IAR54" s="496"/>
      <c r="IAT54" s="496"/>
      <c r="IAV54" s="496"/>
      <c r="IAX54" s="496"/>
      <c r="IAZ54" s="496"/>
      <c r="IBB54" s="496"/>
      <c r="IBD54" s="496"/>
      <c r="IBF54" s="496"/>
      <c r="IBH54" s="496"/>
      <c r="IBJ54" s="496"/>
      <c r="IBL54" s="496"/>
      <c r="IBN54" s="496"/>
      <c r="IBP54" s="496"/>
      <c r="IBR54" s="496"/>
      <c r="IBT54" s="496"/>
      <c r="IBV54" s="496"/>
      <c r="IBX54" s="496"/>
      <c r="IBZ54" s="496"/>
      <c r="ICB54" s="496"/>
      <c r="ICD54" s="496"/>
      <c r="ICF54" s="496"/>
      <c r="ICH54" s="496"/>
      <c r="ICJ54" s="496"/>
      <c r="ICL54" s="496"/>
      <c r="ICN54" s="496"/>
      <c r="ICP54" s="496"/>
      <c r="ICR54" s="496"/>
      <c r="ICT54" s="496"/>
      <c r="ICV54" s="496"/>
      <c r="ICX54" s="496"/>
      <c r="ICZ54" s="496"/>
      <c r="IDB54" s="496"/>
      <c r="IDD54" s="496"/>
      <c r="IDF54" s="496"/>
      <c r="IDH54" s="496"/>
      <c r="IDJ54" s="496"/>
      <c r="IDL54" s="496"/>
      <c r="IDN54" s="496"/>
      <c r="IDP54" s="496"/>
      <c r="IDR54" s="496"/>
      <c r="IDT54" s="496"/>
      <c r="IDV54" s="496"/>
      <c r="IDX54" s="496"/>
      <c r="IDZ54" s="496"/>
      <c r="IEB54" s="496"/>
      <c r="IED54" s="496"/>
      <c r="IEF54" s="496"/>
      <c r="IEH54" s="496"/>
      <c r="IEJ54" s="496"/>
      <c r="IEL54" s="496"/>
      <c r="IEN54" s="496"/>
      <c r="IEP54" s="496"/>
      <c r="IER54" s="496"/>
      <c r="IET54" s="496"/>
      <c r="IEV54" s="496"/>
      <c r="IEX54" s="496"/>
      <c r="IEZ54" s="496"/>
      <c r="IFB54" s="496"/>
      <c r="IFD54" s="496"/>
      <c r="IFF54" s="496"/>
      <c r="IFH54" s="496"/>
      <c r="IFJ54" s="496"/>
      <c r="IFL54" s="496"/>
      <c r="IFN54" s="496"/>
      <c r="IFP54" s="496"/>
      <c r="IFR54" s="496"/>
      <c r="IFT54" s="496"/>
      <c r="IFV54" s="496"/>
      <c r="IFX54" s="496"/>
      <c r="IFZ54" s="496"/>
      <c r="IGB54" s="496"/>
      <c r="IGD54" s="496"/>
      <c r="IGF54" s="496"/>
      <c r="IGH54" s="496"/>
      <c r="IGJ54" s="496"/>
      <c r="IGL54" s="496"/>
      <c r="IGN54" s="496"/>
      <c r="IGP54" s="496"/>
      <c r="IGR54" s="496"/>
      <c r="IGT54" s="496"/>
      <c r="IGV54" s="496"/>
      <c r="IGX54" s="496"/>
      <c r="IGZ54" s="496"/>
      <c r="IHB54" s="496"/>
      <c r="IHD54" s="496"/>
      <c r="IHF54" s="496"/>
      <c r="IHH54" s="496"/>
      <c r="IHJ54" s="496"/>
      <c r="IHL54" s="496"/>
      <c r="IHN54" s="496"/>
      <c r="IHP54" s="496"/>
      <c r="IHR54" s="496"/>
      <c r="IHT54" s="496"/>
      <c r="IHV54" s="496"/>
      <c r="IHX54" s="496"/>
      <c r="IHZ54" s="496"/>
      <c r="IIB54" s="496"/>
      <c r="IID54" s="496"/>
      <c r="IIF54" s="496"/>
      <c r="IIH54" s="496"/>
      <c r="IIJ54" s="496"/>
      <c r="IIL54" s="496"/>
      <c r="IIN54" s="496"/>
      <c r="IIP54" s="496"/>
      <c r="IIR54" s="496"/>
      <c r="IIT54" s="496"/>
      <c r="IIV54" s="496"/>
      <c r="IIX54" s="496"/>
      <c r="IIZ54" s="496"/>
      <c r="IJB54" s="496"/>
      <c r="IJD54" s="496"/>
      <c r="IJF54" s="496"/>
      <c r="IJH54" s="496"/>
      <c r="IJJ54" s="496"/>
      <c r="IJL54" s="496"/>
      <c r="IJN54" s="496"/>
      <c r="IJP54" s="496"/>
      <c r="IJR54" s="496"/>
      <c r="IJT54" s="496"/>
      <c r="IJV54" s="496"/>
      <c r="IJX54" s="496"/>
      <c r="IJZ54" s="496"/>
      <c r="IKB54" s="496"/>
      <c r="IKD54" s="496"/>
      <c r="IKF54" s="496"/>
      <c r="IKH54" s="496"/>
      <c r="IKJ54" s="496"/>
      <c r="IKL54" s="496"/>
      <c r="IKN54" s="496"/>
      <c r="IKP54" s="496"/>
      <c r="IKR54" s="496"/>
      <c r="IKT54" s="496"/>
      <c r="IKV54" s="496"/>
      <c r="IKX54" s="496"/>
      <c r="IKZ54" s="496"/>
      <c r="ILB54" s="496"/>
      <c r="ILD54" s="496"/>
      <c r="ILF54" s="496"/>
      <c r="ILH54" s="496"/>
      <c r="ILJ54" s="496"/>
      <c r="ILL54" s="496"/>
      <c r="ILN54" s="496"/>
      <c r="ILP54" s="496"/>
      <c r="ILR54" s="496"/>
      <c r="ILT54" s="496"/>
      <c r="ILV54" s="496"/>
      <c r="ILX54" s="496"/>
      <c r="ILZ54" s="496"/>
      <c r="IMB54" s="496"/>
      <c r="IMD54" s="496"/>
      <c r="IMF54" s="496"/>
      <c r="IMH54" s="496"/>
      <c r="IMJ54" s="496"/>
      <c r="IML54" s="496"/>
      <c r="IMN54" s="496"/>
      <c r="IMP54" s="496"/>
      <c r="IMR54" s="496"/>
      <c r="IMT54" s="496"/>
      <c r="IMV54" s="496"/>
      <c r="IMX54" s="496"/>
      <c r="IMZ54" s="496"/>
      <c r="INB54" s="496"/>
      <c r="IND54" s="496"/>
      <c r="INF54" s="496"/>
      <c r="INH54" s="496"/>
      <c r="INJ54" s="496"/>
      <c r="INL54" s="496"/>
      <c r="INN54" s="496"/>
      <c r="INP54" s="496"/>
      <c r="INR54" s="496"/>
      <c r="INT54" s="496"/>
      <c r="INV54" s="496"/>
      <c r="INX54" s="496"/>
      <c r="INZ54" s="496"/>
      <c r="IOB54" s="496"/>
      <c r="IOD54" s="496"/>
      <c r="IOF54" s="496"/>
      <c r="IOH54" s="496"/>
      <c r="IOJ54" s="496"/>
      <c r="IOL54" s="496"/>
      <c r="ION54" s="496"/>
      <c r="IOP54" s="496"/>
      <c r="IOR54" s="496"/>
      <c r="IOT54" s="496"/>
      <c r="IOV54" s="496"/>
      <c r="IOX54" s="496"/>
      <c r="IOZ54" s="496"/>
      <c r="IPB54" s="496"/>
      <c r="IPD54" s="496"/>
      <c r="IPF54" s="496"/>
      <c r="IPH54" s="496"/>
      <c r="IPJ54" s="496"/>
      <c r="IPL54" s="496"/>
      <c r="IPN54" s="496"/>
      <c r="IPP54" s="496"/>
      <c r="IPR54" s="496"/>
      <c r="IPT54" s="496"/>
      <c r="IPV54" s="496"/>
      <c r="IPX54" s="496"/>
      <c r="IPZ54" s="496"/>
      <c r="IQB54" s="496"/>
      <c r="IQD54" s="496"/>
      <c r="IQF54" s="496"/>
      <c r="IQH54" s="496"/>
      <c r="IQJ54" s="496"/>
      <c r="IQL54" s="496"/>
      <c r="IQN54" s="496"/>
      <c r="IQP54" s="496"/>
      <c r="IQR54" s="496"/>
      <c r="IQT54" s="496"/>
      <c r="IQV54" s="496"/>
      <c r="IQX54" s="496"/>
      <c r="IQZ54" s="496"/>
      <c r="IRB54" s="496"/>
      <c r="IRD54" s="496"/>
      <c r="IRF54" s="496"/>
      <c r="IRH54" s="496"/>
      <c r="IRJ54" s="496"/>
      <c r="IRL54" s="496"/>
      <c r="IRN54" s="496"/>
      <c r="IRP54" s="496"/>
      <c r="IRR54" s="496"/>
      <c r="IRT54" s="496"/>
      <c r="IRV54" s="496"/>
      <c r="IRX54" s="496"/>
      <c r="IRZ54" s="496"/>
      <c r="ISB54" s="496"/>
      <c r="ISD54" s="496"/>
      <c r="ISF54" s="496"/>
      <c r="ISH54" s="496"/>
      <c r="ISJ54" s="496"/>
      <c r="ISL54" s="496"/>
      <c r="ISN54" s="496"/>
      <c r="ISP54" s="496"/>
      <c r="ISR54" s="496"/>
      <c r="IST54" s="496"/>
      <c r="ISV54" s="496"/>
      <c r="ISX54" s="496"/>
      <c r="ISZ54" s="496"/>
      <c r="ITB54" s="496"/>
      <c r="ITD54" s="496"/>
      <c r="ITF54" s="496"/>
      <c r="ITH54" s="496"/>
      <c r="ITJ54" s="496"/>
      <c r="ITL54" s="496"/>
      <c r="ITN54" s="496"/>
      <c r="ITP54" s="496"/>
      <c r="ITR54" s="496"/>
      <c r="ITT54" s="496"/>
      <c r="ITV54" s="496"/>
      <c r="ITX54" s="496"/>
      <c r="ITZ54" s="496"/>
      <c r="IUB54" s="496"/>
      <c r="IUD54" s="496"/>
      <c r="IUF54" s="496"/>
      <c r="IUH54" s="496"/>
      <c r="IUJ54" s="496"/>
      <c r="IUL54" s="496"/>
      <c r="IUN54" s="496"/>
      <c r="IUP54" s="496"/>
      <c r="IUR54" s="496"/>
      <c r="IUT54" s="496"/>
      <c r="IUV54" s="496"/>
      <c r="IUX54" s="496"/>
      <c r="IUZ54" s="496"/>
      <c r="IVB54" s="496"/>
      <c r="IVD54" s="496"/>
      <c r="IVF54" s="496"/>
      <c r="IVH54" s="496"/>
      <c r="IVJ54" s="496"/>
      <c r="IVL54" s="496"/>
      <c r="IVN54" s="496"/>
      <c r="IVP54" s="496"/>
      <c r="IVR54" s="496"/>
      <c r="IVT54" s="496"/>
      <c r="IVV54" s="496"/>
      <c r="IVX54" s="496"/>
      <c r="IVZ54" s="496"/>
      <c r="IWB54" s="496"/>
      <c r="IWD54" s="496"/>
      <c r="IWF54" s="496"/>
      <c r="IWH54" s="496"/>
      <c r="IWJ54" s="496"/>
      <c r="IWL54" s="496"/>
      <c r="IWN54" s="496"/>
      <c r="IWP54" s="496"/>
      <c r="IWR54" s="496"/>
      <c r="IWT54" s="496"/>
      <c r="IWV54" s="496"/>
      <c r="IWX54" s="496"/>
      <c r="IWZ54" s="496"/>
      <c r="IXB54" s="496"/>
      <c r="IXD54" s="496"/>
      <c r="IXF54" s="496"/>
      <c r="IXH54" s="496"/>
      <c r="IXJ54" s="496"/>
      <c r="IXL54" s="496"/>
      <c r="IXN54" s="496"/>
      <c r="IXP54" s="496"/>
      <c r="IXR54" s="496"/>
      <c r="IXT54" s="496"/>
      <c r="IXV54" s="496"/>
      <c r="IXX54" s="496"/>
      <c r="IXZ54" s="496"/>
      <c r="IYB54" s="496"/>
      <c r="IYD54" s="496"/>
      <c r="IYF54" s="496"/>
      <c r="IYH54" s="496"/>
      <c r="IYJ54" s="496"/>
      <c r="IYL54" s="496"/>
      <c r="IYN54" s="496"/>
      <c r="IYP54" s="496"/>
      <c r="IYR54" s="496"/>
      <c r="IYT54" s="496"/>
      <c r="IYV54" s="496"/>
      <c r="IYX54" s="496"/>
      <c r="IYZ54" s="496"/>
      <c r="IZB54" s="496"/>
      <c r="IZD54" s="496"/>
      <c r="IZF54" s="496"/>
      <c r="IZH54" s="496"/>
      <c r="IZJ54" s="496"/>
      <c r="IZL54" s="496"/>
      <c r="IZN54" s="496"/>
      <c r="IZP54" s="496"/>
      <c r="IZR54" s="496"/>
      <c r="IZT54" s="496"/>
      <c r="IZV54" s="496"/>
      <c r="IZX54" s="496"/>
      <c r="IZZ54" s="496"/>
      <c r="JAB54" s="496"/>
      <c r="JAD54" s="496"/>
      <c r="JAF54" s="496"/>
      <c r="JAH54" s="496"/>
      <c r="JAJ54" s="496"/>
      <c r="JAL54" s="496"/>
      <c r="JAN54" s="496"/>
      <c r="JAP54" s="496"/>
      <c r="JAR54" s="496"/>
      <c r="JAT54" s="496"/>
      <c r="JAV54" s="496"/>
      <c r="JAX54" s="496"/>
      <c r="JAZ54" s="496"/>
      <c r="JBB54" s="496"/>
      <c r="JBD54" s="496"/>
      <c r="JBF54" s="496"/>
      <c r="JBH54" s="496"/>
      <c r="JBJ54" s="496"/>
      <c r="JBL54" s="496"/>
      <c r="JBN54" s="496"/>
      <c r="JBP54" s="496"/>
      <c r="JBR54" s="496"/>
      <c r="JBT54" s="496"/>
      <c r="JBV54" s="496"/>
      <c r="JBX54" s="496"/>
      <c r="JBZ54" s="496"/>
      <c r="JCB54" s="496"/>
      <c r="JCD54" s="496"/>
      <c r="JCF54" s="496"/>
      <c r="JCH54" s="496"/>
      <c r="JCJ54" s="496"/>
      <c r="JCL54" s="496"/>
      <c r="JCN54" s="496"/>
      <c r="JCP54" s="496"/>
      <c r="JCR54" s="496"/>
      <c r="JCT54" s="496"/>
      <c r="JCV54" s="496"/>
      <c r="JCX54" s="496"/>
      <c r="JCZ54" s="496"/>
      <c r="JDB54" s="496"/>
      <c r="JDD54" s="496"/>
      <c r="JDF54" s="496"/>
      <c r="JDH54" s="496"/>
      <c r="JDJ54" s="496"/>
      <c r="JDL54" s="496"/>
      <c r="JDN54" s="496"/>
      <c r="JDP54" s="496"/>
      <c r="JDR54" s="496"/>
      <c r="JDT54" s="496"/>
      <c r="JDV54" s="496"/>
      <c r="JDX54" s="496"/>
      <c r="JDZ54" s="496"/>
      <c r="JEB54" s="496"/>
      <c r="JED54" s="496"/>
      <c r="JEF54" s="496"/>
      <c r="JEH54" s="496"/>
      <c r="JEJ54" s="496"/>
      <c r="JEL54" s="496"/>
      <c r="JEN54" s="496"/>
      <c r="JEP54" s="496"/>
      <c r="JER54" s="496"/>
      <c r="JET54" s="496"/>
      <c r="JEV54" s="496"/>
      <c r="JEX54" s="496"/>
      <c r="JEZ54" s="496"/>
      <c r="JFB54" s="496"/>
      <c r="JFD54" s="496"/>
      <c r="JFF54" s="496"/>
      <c r="JFH54" s="496"/>
      <c r="JFJ54" s="496"/>
      <c r="JFL54" s="496"/>
      <c r="JFN54" s="496"/>
      <c r="JFP54" s="496"/>
      <c r="JFR54" s="496"/>
      <c r="JFT54" s="496"/>
      <c r="JFV54" s="496"/>
      <c r="JFX54" s="496"/>
      <c r="JFZ54" s="496"/>
      <c r="JGB54" s="496"/>
      <c r="JGD54" s="496"/>
      <c r="JGF54" s="496"/>
      <c r="JGH54" s="496"/>
      <c r="JGJ54" s="496"/>
      <c r="JGL54" s="496"/>
      <c r="JGN54" s="496"/>
      <c r="JGP54" s="496"/>
      <c r="JGR54" s="496"/>
      <c r="JGT54" s="496"/>
      <c r="JGV54" s="496"/>
      <c r="JGX54" s="496"/>
      <c r="JGZ54" s="496"/>
      <c r="JHB54" s="496"/>
      <c r="JHD54" s="496"/>
      <c r="JHF54" s="496"/>
      <c r="JHH54" s="496"/>
      <c r="JHJ54" s="496"/>
      <c r="JHL54" s="496"/>
      <c r="JHN54" s="496"/>
      <c r="JHP54" s="496"/>
      <c r="JHR54" s="496"/>
      <c r="JHT54" s="496"/>
      <c r="JHV54" s="496"/>
      <c r="JHX54" s="496"/>
      <c r="JHZ54" s="496"/>
      <c r="JIB54" s="496"/>
      <c r="JID54" s="496"/>
      <c r="JIF54" s="496"/>
      <c r="JIH54" s="496"/>
      <c r="JIJ54" s="496"/>
      <c r="JIL54" s="496"/>
      <c r="JIN54" s="496"/>
      <c r="JIP54" s="496"/>
      <c r="JIR54" s="496"/>
      <c r="JIT54" s="496"/>
      <c r="JIV54" s="496"/>
      <c r="JIX54" s="496"/>
      <c r="JIZ54" s="496"/>
      <c r="JJB54" s="496"/>
      <c r="JJD54" s="496"/>
      <c r="JJF54" s="496"/>
      <c r="JJH54" s="496"/>
      <c r="JJJ54" s="496"/>
      <c r="JJL54" s="496"/>
      <c r="JJN54" s="496"/>
      <c r="JJP54" s="496"/>
      <c r="JJR54" s="496"/>
      <c r="JJT54" s="496"/>
      <c r="JJV54" s="496"/>
      <c r="JJX54" s="496"/>
      <c r="JJZ54" s="496"/>
      <c r="JKB54" s="496"/>
      <c r="JKD54" s="496"/>
      <c r="JKF54" s="496"/>
      <c r="JKH54" s="496"/>
      <c r="JKJ54" s="496"/>
      <c r="JKL54" s="496"/>
      <c r="JKN54" s="496"/>
      <c r="JKP54" s="496"/>
      <c r="JKR54" s="496"/>
      <c r="JKT54" s="496"/>
      <c r="JKV54" s="496"/>
      <c r="JKX54" s="496"/>
      <c r="JKZ54" s="496"/>
      <c r="JLB54" s="496"/>
      <c r="JLD54" s="496"/>
      <c r="JLF54" s="496"/>
      <c r="JLH54" s="496"/>
      <c r="JLJ54" s="496"/>
      <c r="JLL54" s="496"/>
      <c r="JLN54" s="496"/>
      <c r="JLP54" s="496"/>
      <c r="JLR54" s="496"/>
      <c r="JLT54" s="496"/>
      <c r="JLV54" s="496"/>
      <c r="JLX54" s="496"/>
      <c r="JLZ54" s="496"/>
      <c r="JMB54" s="496"/>
      <c r="JMD54" s="496"/>
      <c r="JMF54" s="496"/>
      <c r="JMH54" s="496"/>
      <c r="JMJ54" s="496"/>
      <c r="JML54" s="496"/>
      <c r="JMN54" s="496"/>
      <c r="JMP54" s="496"/>
      <c r="JMR54" s="496"/>
      <c r="JMT54" s="496"/>
      <c r="JMV54" s="496"/>
      <c r="JMX54" s="496"/>
      <c r="JMZ54" s="496"/>
      <c r="JNB54" s="496"/>
      <c r="JND54" s="496"/>
      <c r="JNF54" s="496"/>
      <c r="JNH54" s="496"/>
      <c r="JNJ54" s="496"/>
      <c r="JNL54" s="496"/>
      <c r="JNN54" s="496"/>
      <c r="JNP54" s="496"/>
      <c r="JNR54" s="496"/>
      <c r="JNT54" s="496"/>
      <c r="JNV54" s="496"/>
      <c r="JNX54" s="496"/>
      <c r="JNZ54" s="496"/>
      <c r="JOB54" s="496"/>
      <c r="JOD54" s="496"/>
      <c r="JOF54" s="496"/>
      <c r="JOH54" s="496"/>
      <c r="JOJ54" s="496"/>
      <c r="JOL54" s="496"/>
      <c r="JON54" s="496"/>
      <c r="JOP54" s="496"/>
      <c r="JOR54" s="496"/>
      <c r="JOT54" s="496"/>
      <c r="JOV54" s="496"/>
      <c r="JOX54" s="496"/>
      <c r="JOZ54" s="496"/>
      <c r="JPB54" s="496"/>
      <c r="JPD54" s="496"/>
      <c r="JPF54" s="496"/>
      <c r="JPH54" s="496"/>
      <c r="JPJ54" s="496"/>
      <c r="JPL54" s="496"/>
      <c r="JPN54" s="496"/>
      <c r="JPP54" s="496"/>
      <c r="JPR54" s="496"/>
      <c r="JPT54" s="496"/>
      <c r="JPV54" s="496"/>
      <c r="JPX54" s="496"/>
      <c r="JPZ54" s="496"/>
      <c r="JQB54" s="496"/>
      <c r="JQD54" s="496"/>
      <c r="JQF54" s="496"/>
      <c r="JQH54" s="496"/>
      <c r="JQJ54" s="496"/>
      <c r="JQL54" s="496"/>
      <c r="JQN54" s="496"/>
      <c r="JQP54" s="496"/>
      <c r="JQR54" s="496"/>
      <c r="JQT54" s="496"/>
      <c r="JQV54" s="496"/>
      <c r="JQX54" s="496"/>
      <c r="JQZ54" s="496"/>
      <c r="JRB54" s="496"/>
      <c r="JRD54" s="496"/>
      <c r="JRF54" s="496"/>
      <c r="JRH54" s="496"/>
      <c r="JRJ54" s="496"/>
      <c r="JRL54" s="496"/>
      <c r="JRN54" s="496"/>
      <c r="JRP54" s="496"/>
      <c r="JRR54" s="496"/>
      <c r="JRT54" s="496"/>
      <c r="JRV54" s="496"/>
      <c r="JRX54" s="496"/>
      <c r="JRZ54" s="496"/>
      <c r="JSB54" s="496"/>
      <c r="JSD54" s="496"/>
      <c r="JSF54" s="496"/>
      <c r="JSH54" s="496"/>
      <c r="JSJ54" s="496"/>
      <c r="JSL54" s="496"/>
      <c r="JSN54" s="496"/>
      <c r="JSP54" s="496"/>
      <c r="JSR54" s="496"/>
      <c r="JST54" s="496"/>
      <c r="JSV54" s="496"/>
      <c r="JSX54" s="496"/>
      <c r="JSZ54" s="496"/>
      <c r="JTB54" s="496"/>
      <c r="JTD54" s="496"/>
      <c r="JTF54" s="496"/>
      <c r="JTH54" s="496"/>
      <c r="JTJ54" s="496"/>
      <c r="JTL54" s="496"/>
      <c r="JTN54" s="496"/>
      <c r="JTP54" s="496"/>
      <c r="JTR54" s="496"/>
      <c r="JTT54" s="496"/>
      <c r="JTV54" s="496"/>
      <c r="JTX54" s="496"/>
      <c r="JTZ54" s="496"/>
      <c r="JUB54" s="496"/>
      <c r="JUD54" s="496"/>
      <c r="JUF54" s="496"/>
      <c r="JUH54" s="496"/>
      <c r="JUJ54" s="496"/>
      <c r="JUL54" s="496"/>
      <c r="JUN54" s="496"/>
      <c r="JUP54" s="496"/>
      <c r="JUR54" s="496"/>
      <c r="JUT54" s="496"/>
      <c r="JUV54" s="496"/>
      <c r="JUX54" s="496"/>
      <c r="JUZ54" s="496"/>
      <c r="JVB54" s="496"/>
      <c r="JVD54" s="496"/>
      <c r="JVF54" s="496"/>
      <c r="JVH54" s="496"/>
      <c r="JVJ54" s="496"/>
      <c r="JVL54" s="496"/>
      <c r="JVN54" s="496"/>
      <c r="JVP54" s="496"/>
      <c r="JVR54" s="496"/>
      <c r="JVT54" s="496"/>
      <c r="JVV54" s="496"/>
      <c r="JVX54" s="496"/>
      <c r="JVZ54" s="496"/>
      <c r="JWB54" s="496"/>
      <c r="JWD54" s="496"/>
      <c r="JWF54" s="496"/>
      <c r="JWH54" s="496"/>
      <c r="JWJ54" s="496"/>
      <c r="JWL54" s="496"/>
      <c r="JWN54" s="496"/>
      <c r="JWP54" s="496"/>
      <c r="JWR54" s="496"/>
      <c r="JWT54" s="496"/>
      <c r="JWV54" s="496"/>
      <c r="JWX54" s="496"/>
      <c r="JWZ54" s="496"/>
      <c r="JXB54" s="496"/>
      <c r="JXD54" s="496"/>
      <c r="JXF54" s="496"/>
      <c r="JXH54" s="496"/>
      <c r="JXJ54" s="496"/>
      <c r="JXL54" s="496"/>
      <c r="JXN54" s="496"/>
      <c r="JXP54" s="496"/>
      <c r="JXR54" s="496"/>
      <c r="JXT54" s="496"/>
      <c r="JXV54" s="496"/>
      <c r="JXX54" s="496"/>
      <c r="JXZ54" s="496"/>
      <c r="JYB54" s="496"/>
      <c r="JYD54" s="496"/>
      <c r="JYF54" s="496"/>
      <c r="JYH54" s="496"/>
      <c r="JYJ54" s="496"/>
      <c r="JYL54" s="496"/>
      <c r="JYN54" s="496"/>
      <c r="JYP54" s="496"/>
      <c r="JYR54" s="496"/>
      <c r="JYT54" s="496"/>
      <c r="JYV54" s="496"/>
      <c r="JYX54" s="496"/>
      <c r="JYZ54" s="496"/>
      <c r="JZB54" s="496"/>
      <c r="JZD54" s="496"/>
      <c r="JZF54" s="496"/>
      <c r="JZH54" s="496"/>
      <c r="JZJ54" s="496"/>
      <c r="JZL54" s="496"/>
      <c r="JZN54" s="496"/>
      <c r="JZP54" s="496"/>
      <c r="JZR54" s="496"/>
      <c r="JZT54" s="496"/>
      <c r="JZV54" s="496"/>
      <c r="JZX54" s="496"/>
      <c r="JZZ54" s="496"/>
      <c r="KAB54" s="496"/>
      <c r="KAD54" s="496"/>
      <c r="KAF54" s="496"/>
      <c r="KAH54" s="496"/>
      <c r="KAJ54" s="496"/>
      <c r="KAL54" s="496"/>
      <c r="KAN54" s="496"/>
      <c r="KAP54" s="496"/>
      <c r="KAR54" s="496"/>
      <c r="KAT54" s="496"/>
      <c r="KAV54" s="496"/>
      <c r="KAX54" s="496"/>
      <c r="KAZ54" s="496"/>
      <c r="KBB54" s="496"/>
      <c r="KBD54" s="496"/>
      <c r="KBF54" s="496"/>
      <c r="KBH54" s="496"/>
      <c r="KBJ54" s="496"/>
      <c r="KBL54" s="496"/>
      <c r="KBN54" s="496"/>
      <c r="KBP54" s="496"/>
      <c r="KBR54" s="496"/>
      <c r="KBT54" s="496"/>
      <c r="KBV54" s="496"/>
      <c r="KBX54" s="496"/>
      <c r="KBZ54" s="496"/>
      <c r="KCB54" s="496"/>
      <c r="KCD54" s="496"/>
      <c r="KCF54" s="496"/>
      <c r="KCH54" s="496"/>
      <c r="KCJ54" s="496"/>
      <c r="KCL54" s="496"/>
      <c r="KCN54" s="496"/>
      <c r="KCP54" s="496"/>
      <c r="KCR54" s="496"/>
      <c r="KCT54" s="496"/>
      <c r="KCV54" s="496"/>
      <c r="KCX54" s="496"/>
      <c r="KCZ54" s="496"/>
      <c r="KDB54" s="496"/>
      <c r="KDD54" s="496"/>
      <c r="KDF54" s="496"/>
      <c r="KDH54" s="496"/>
      <c r="KDJ54" s="496"/>
      <c r="KDL54" s="496"/>
      <c r="KDN54" s="496"/>
      <c r="KDP54" s="496"/>
      <c r="KDR54" s="496"/>
      <c r="KDT54" s="496"/>
      <c r="KDV54" s="496"/>
      <c r="KDX54" s="496"/>
      <c r="KDZ54" s="496"/>
      <c r="KEB54" s="496"/>
      <c r="KED54" s="496"/>
      <c r="KEF54" s="496"/>
      <c r="KEH54" s="496"/>
      <c r="KEJ54" s="496"/>
      <c r="KEL54" s="496"/>
      <c r="KEN54" s="496"/>
      <c r="KEP54" s="496"/>
      <c r="KER54" s="496"/>
      <c r="KET54" s="496"/>
      <c r="KEV54" s="496"/>
      <c r="KEX54" s="496"/>
      <c r="KEZ54" s="496"/>
      <c r="KFB54" s="496"/>
      <c r="KFD54" s="496"/>
      <c r="KFF54" s="496"/>
      <c r="KFH54" s="496"/>
      <c r="KFJ54" s="496"/>
      <c r="KFL54" s="496"/>
      <c r="KFN54" s="496"/>
      <c r="KFP54" s="496"/>
      <c r="KFR54" s="496"/>
      <c r="KFT54" s="496"/>
      <c r="KFV54" s="496"/>
      <c r="KFX54" s="496"/>
      <c r="KFZ54" s="496"/>
      <c r="KGB54" s="496"/>
      <c r="KGD54" s="496"/>
      <c r="KGF54" s="496"/>
      <c r="KGH54" s="496"/>
      <c r="KGJ54" s="496"/>
      <c r="KGL54" s="496"/>
      <c r="KGN54" s="496"/>
      <c r="KGP54" s="496"/>
      <c r="KGR54" s="496"/>
      <c r="KGT54" s="496"/>
      <c r="KGV54" s="496"/>
      <c r="KGX54" s="496"/>
      <c r="KGZ54" s="496"/>
      <c r="KHB54" s="496"/>
      <c r="KHD54" s="496"/>
      <c r="KHF54" s="496"/>
      <c r="KHH54" s="496"/>
      <c r="KHJ54" s="496"/>
      <c r="KHL54" s="496"/>
      <c r="KHN54" s="496"/>
      <c r="KHP54" s="496"/>
      <c r="KHR54" s="496"/>
      <c r="KHT54" s="496"/>
      <c r="KHV54" s="496"/>
      <c r="KHX54" s="496"/>
      <c r="KHZ54" s="496"/>
      <c r="KIB54" s="496"/>
      <c r="KID54" s="496"/>
      <c r="KIF54" s="496"/>
      <c r="KIH54" s="496"/>
      <c r="KIJ54" s="496"/>
      <c r="KIL54" s="496"/>
      <c r="KIN54" s="496"/>
      <c r="KIP54" s="496"/>
      <c r="KIR54" s="496"/>
      <c r="KIT54" s="496"/>
      <c r="KIV54" s="496"/>
      <c r="KIX54" s="496"/>
      <c r="KIZ54" s="496"/>
      <c r="KJB54" s="496"/>
      <c r="KJD54" s="496"/>
      <c r="KJF54" s="496"/>
      <c r="KJH54" s="496"/>
      <c r="KJJ54" s="496"/>
      <c r="KJL54" s="496"/>
      <c r="KJN54" s="496"/>
      <c r="KJP54" s="496"/>
      <c r="KJR54" s="496"/>
      <c r="KJT54" s="496"/>
      <c r="KJV54" s="496"/>
      <c r="KJX54" s="496"/>
      <c r="KJZ54" s="496"/>
      <c r="KKB54" s="496"/>
      <c r="KKD54" s="496"/>
      <c r="KKF54" s="496"/>
      <c r="KKH54" s="496"/>
      <c r="KKJ54" s="496"/>
      <c r="KKL54" s="496"/>
      <c r="KKN54" s="496"/>
      <c r="KKP54" s="496"/>
      <c r="KKR54" s="496"/>
      <c r="KKT54" s="496"/>
      <c r="KKV54" s="496"/>
      <c r="KKX54" s="496"/>
      <c r="KKZ54" s="496"/>
      <c r="KLB54" s="496"/>
      <c r="KLD54" s="496"/>
      <c r="KLF54" s="496"/>
      <c r="KLH54" s="496"/>
      <c r="KLJ54" s="496"/>
      <c r="KLL54" s="496"/>
      <c r="KLN54" s="496"/>
      <c r="KLP54" s="496"/>
      <c r="KLR54" s="496"/>
      <c r="KLT54" s="496"/>
      <c r="KLV54" s="496"/>
      <c r="KLX54" s="496"/>
      <c r="KLZ54" s="496"/>
      <c r="KMB54" s="496"/>
      <c r="KMD54" s="496"/>
      <c r="KMF54" s="496"/>
      <c r="KMH54" s="496"/>
      <c r="KMJ54" s="496"/>
      <c r="KML54" s="496"/>
      <c r="KMN54" s="496"/>
      <c r="KMP54" s="496"/>
      <c r="KMR54" s="496"/>
      <c r="KMT54" s="496"/>
      <c r="KMV54" s="496"/>
      <c r="KMX54" s="496"/>
      <c r="KMZ54" s="496"/>
      <c r="KNB54" s="496"/>
      <c r="KND54" s="496"/>
      <c r="KNF54" s="496"/>
      <c r="KNH54" s="496"/>
      <c r="KNJ54" s="496"/>
      <c r="KNL54" s="496"/>
      <c r="KNN54" s="496"/>
      <c r="KNP54" s="496"/>
      <c r="KNR54" s="496"/>
      <c r="KNT54" s="496"/>
      <c r="KNV54" s="496"/>
      <c r="KNX54" s="496"/>
      <c r="KNZ54" s="496"/>
      <c r="KOB54" s="496"/>
      <c r="KOD54" s="496"/>
      <c r="KOF54" s="496"/>
      <c r="KOH54" s="496"/>
      <c r="KOJ54" s="496"/>
      <c r="KOL54" s="496"/>
      <c r="KON54" s="496"/>
      <c r="KOP54" s="496"/>
      <c r="KOR54" s="496"/>
      <c r="KOT54" s="496"/>
      <c r="KOV54" s="496"/>
      <c r="KOX54" s="496"/>
      <c r="KOZ54" s="496"/>
      <c r="KPB54" s="496"/>
      <c r="KPD54" s="496"/>
      <c r="KPF54" s="496"/>
      <c r="KPH54" s="496"/>
      <c r="KPJ54" s="496"/>
      <c r="KPL54" s="496"/>
      <c r="KPN54" s="496"/>
      <c r="KPP54" s="496"/>
      <c r="KPR54" s="496"/>
      <c r="KPT54" s="496"/>
      <c r="KPV54" s="496"/>
      <c r="KPX54" s="496"/>
      <c r="KPZ54" s="496"/>
      <c r="KQB54" s="496"/>
      <c r="KQD54" s="496"/>
      <c r="KQF54" s="496"/>
      <c r="KQH54" s="496"/>
      <c r="KQJ54" s="496"/>
      <c r="KQL54" s="496"/>
      <c r="KQN54" s="496"/>
      <c r="KQP54" s="496"/>
      <c r="KQR54" s="496"/>
      <c r="KQT54" s="496"/>
      <c r="KQV54" s="496"/>
      <c r="KQX54" s="496"/>
      <c r="KQZ54" s="496"/>
      <c r="KRB54" s="496"/>
      <c r="KRD54" s="496"/>
      <c r="KRF54" s="496"/>
      <c r="KRH54" s="496"/>
      <c r="KRJ54" s="496"/>
      <c r="KRL54" s="496"/>
      <c r="KRN54" s="496"/>
      <c r="KRP54" s="496"/>
      <c r="KRR54" s="496"/>
      <c r="KRT54" s="496"/>
      <c r="KRV54" s="496"/>
      <c r="KRX54" s="496"/>
      <c r="KRZ54" s="496"/>
      <c r="KSB54" s="496"/>
      <c r="KSD54" s="496"/>
      <c r="KSF54" s="496"/>
      <c r="KSH54" s="496"/>
      <c r="KSJ54" s="496"/>
      <c r="KSL54" s="496"/>
      <c r="KSN54" s="496"/>
      <c r="KSP54" s="496"/>
      <c r="KSR54" s="496"/>
      <c r="KST54" s="496"/>
      <c r="KSV54" s="496"/>
      <c r="KSX54" s="496"/>
      <c r="KSZ54" s="496"/>
      <c r="KTB54" s="496"/>
      <c r="KTD54" s="496"/>
      <c r="KTF54" s="496"/>
      <c r="KTH54" s="496"/>
      <c r="KTJ54" s="496"/>
      <c r="KTL54" s="496"/>
      <c r="KTN54" s="496"/>
      <c r="KTP54" s="496"/>
      <c r="KTR54" s="496"/>
      <c r="KTT54" s="496"/>
      <c r="KTV54" s="496"/>
      <c r="KTX54" s="496"/>
      <c r="KTZ54" s="496"/>
      <c r="KUB54" s="496"/>
      <c r="KUD54" s="496"/>
      <c r="KUF54" s="496"/>
      <c r="KUH54" s="496"/>
      <c r="KUJ54" s="496"/>
      <c r="KUL54" s="496"/>
      <c r="KUN54" s="496"/>
      <c r="KUP54" s="496"/>
      <c r="KUR54" s="496"/>
      <c r="KUT54" s="496"/>
      <c r="KUV54" s="496"/>
      <c r="KUX54" s="496"/>
      <c r="KUZ54" s="496"/>
      <c r="KVB54" s="496"/>
      <c r="KVD54" s="496"/>
      <c r="KVF54" s="496"/>
      <c r="KVH54" s="496"/>
      <c r="KVJ54" s="496"/>
      <c r="KVL54" s="496"/>
      <c r="KVN54" s="496"/>
      <c r="KVP54" s="496"/>
      <c r="KVR54" s="496"/>
      <c r="KVT54" s="496"/>
      <c r="KVV54" s="496"/>
      <c r="KVX54" s="496"/>
      <c r="KVZ54" s="496"/>
      <c r="KWB54" s="496"/>
      <c r="KWD54" s="496"/>
      <c r="KWF54" s="496"/>
      <c r="KWH54" s="496"/>
      <c r="KWJ54" s="496"/>
      <c r="KWL54" s="496"/>
      <c r="KWN54" s="496"/>
      <c r="KWP54" s="496"/>
      <c r="KWR54" s="496"/>
      <c r="KWT54" s="496"/>
      <c r="KWV54" s="496"/>
      <c r="KWX54" s="496"/>
      <c r="KWZ54" s="496"/>
      <c r="KXB54" s="496"/>
      <c r="KXD54" s="496"/>
      <c r="KXF54" s="496"/>
      <c r="KXH54" s="496"/>
      <c r="KXJ54" s="496"/>
      <c r="KXL54" s="496"/>
      <c r="KXN54" s="496"/>
      <c r="KXP54" s="496"/>
      <c r="KXR54" s="496"/>
      <c r="KXT54" s="496"/>
      <c r="KXV54" s="496"/>
      <c r="KXX54" s="496"/>
      <c r="KXZ54" s="496"/>
      <c r="KYB54" s="496"/>
      <c r="KYD54" s="496"/>
      <c r="KYF54" s="496"/>
      <c r="KYH54" s="496"/>
      <c r="KYJ54" s="496"/>
      <c r="KYL54" s="496"/>
      <c r="KYN54" s="496"/>
      <c r="KYP54" s="496"/>
      <c r="KYR54" s="496"/>
      <c r="KYT54" s="496"/>
      <c r="KYV54" s="496"/>
      <c r="KYX54" s="496"/>
      <c r="KYZ54" s="496"/>
      <c r="KZB54" s="496"/>
      <c r="KZD54" s="496"/>
      <c r="KZF54" s="496"/>
      <c r="KZH54" s="496"/>
      <c r="KZJ54" s="496"/>
      <c r="KZL54" s="496"/>
      <c r="KZN54" s="496"/>
      <c r="KZP54" s="496"/>
      <c r="KZR54" s="496"/>
      <c r="KZT54" s="496"/>
      <c r="KZV54" s="496"/>
      <c r="KZX54" s="496"/>
      <c r="KZZ54" s="496"/>
      <c r="LAB54" s="496"/>
      <c r="LAD54" s="496"/>
      <c r="LAF54" s="496"/>
      <c r="LAH54" s="496"/>
      <c r="LAJ54" s="496"/>
      <c r="LAL54" s="496"/>
      <c r="LAN54" s="496"/>
      <c r="LAP54" s="496"/>
      <c r="LAR54" s="496"/>
      <c r="LAT54" s="496"/>
      <c r="LAV54" s="496"/>
      <c r="LAX54" s="496"/>
      <c r="LAZ54" s="496"/>
      <c r="LBB54" s="496"/>
      <c r="LBD54" s="496"/>
      <c r="LBF54" s="496"/>
      <c r="LBH54" s="496"/>
      <c r="LBJ54" s="496"/>
      <c r="LBL54" s="496"/>
      <c r="LBN54" s="496"/>
      <c r="LBP54" s="496"/>
      <c r="LBR54" s="496"/>
      <c r="LBT54" s="496"/>
      <c r="LBV54" s="496"/>
      <c r="LBX54" s="496"/>
      <c r="LBZ54" s="496"/>
      <c r="LCB54" s="496"/>
      <c r="LCD54" s="496"/>
      <c r="LCF54" s="496"/>
      <c r="LCH54" s="496"/>
      <c r="LCJ54" s="496"/>
      <c r="LCL54" s="496"/>
      <c r="LCN54" s="496"/>
      <c r="LCP54" s="496"/>
      <c r="LCR54" s="496"/>
      <c r="LCT54" s="496"/>
      <c r="LCV54" s="496"/>
      <c r="LCX54" s="496"/>
      <c r="LCZ54" s="496"/>
      <c r="LDB54" s="496"/>
      <c r="LDD54" s="496"/>
      <c r="LDF54" s="496"/>
      <c r="LDH54" s="496"/>
      <c r="LDJ54" s="496"/>
      <c r="LDL54" s="496"/>
      <c r="LDN54" s="496"/>
      <c r="LDP54" s="496"/>
      <c r="LDR54" s="496"/>
      <c r="LDT54" s="496"/>
      <c r="LDV54" s="496"/>
      <c r="LDX54" s="496"/>
      <c r="LDZ54" s="496"/>
      <c r="LEB54" s="496"/>
      <c r="LED54" s="496"/>
      <c r="LEF54" s="496"/>
      <c r="LEH54" s="496"/>
      <c r="LEJ54" s="496"/>
      <c r="LEL54" s="496"/>
      <c r="LEN54" s="496"/>
      <c r="LEP54" s="496"/>
      <c r="LER54" s="496"/>
      <c r="LET54" s="496"/>
      <c r="LEV54" s="496"/>
      <c r="LEX54" s="496"/>
      <c r="LEZ54" s="496"/>
      <c r="LFB54" s="496"/>
      <c r="LFD54" s="496"/>
      <c r="LFF54" s="496"/>
      <c r="LFH54" s="496"/>
      <c r="LFJ54" s="496"/>
      <c r="LFL54" s="496"/>
      <c r="LFN54" s="496"/>
      <c r="LFP54" s="496"/>
      <c r="LFR54" s="496"/>
      <c r="LFT54" s="496"/>
      <c r="LFV54" s="496"/>
      <c r="LFX54" s="496"/>
      <c r="LFZ54" s="496"/>
      <c r="LGB54" s="496"/>
      <c r="LGD54" s="496"/>
      <c r="LGF54" s="496"/>
      <c r="LGH54" s="496"/>
      <c r="LGJ54" s="496"/>
      <c r="LGL54" s="496"/>
      <c r="LGN54" s="496"/>
      <c r="LGP54" s="496"/>
      <c r="LGR54" s="496"/>
      <c r="LGT54" s="496"/>
      <c r="LGV54" s="496"/>
      <c r="LGX54" s="496"/>
      <c r="LGZ54" s="496"/>
      <c r="LHB54" s="496"/>
      <c r="LHD54" s="496"/>
      <c r="LHF54" s="496"/>
      <c r="LHH54" s="496"/>
      <c r="LHJ54" s="496"/>
      <c r="LHL54" s="496"/>
      <c r="LHN54" s="496"/>
      <c r="LHP54" s="496"/>
      <c r="LHR54" s="496"/>
      <c r="LHT54" s="496"/>
      <c r="LHV54" s="496"/>
      <c r="LHX54" s="496"/>
      <c r="LHZ54" s="496"/>
      <c r="LIB54" s="496"/>
      <c r="LID54" s="496"/>
      <c r="LIF54" s="496"/>
      <c r="LIH54" s="496"/>
      <c r="LIJ54" s="496"/>
      <c r="LIL54" s="496"/>
      <c r="LIN54" s="496"/>
      <c r="LIP54" s="496"/>
      <c r="LIR54" s="496"/>
      <c r="LIT54" s="496"/>
      <c r="LIV54" s="496"/>
      <c r="LIX54" s="496"/>
      <c r="LIZ54" s="496"/>
      <c r="LJB54" s="496"/>
      <c r="LJD54" s="496"/>
      <c r="LJF54" s="496"/>
      <c r="LJH54" s="496"/>
      <c r="LJJ54" s="496"/>
      <c r="LJL54" s="496"/>
      <c r="LJN54" s="496"/>
      <c r="LJP54" s="496"/>
      <c r="LJR54" s="496"/>
      <c r="LJT54" s="496"/>
      <c r="LJV54" s="496"/>
      <c r="LJX54" s="496"/>
      <c r="LJZ54" s="496"/>
      <c r="LKB54" s="496"/>
      <c r="LKD54" s="496"/>
      <c r="LKF54" s="496"/>
      <c r="LKH54" s="496"/>
      <c r="LKJ54" s="496"/>
      <c r="LKL54" s="496"/>
      <c r="LKN54" s="496"/>
      <c r="LKP54" s="496"/>
      <c r="LKR54" s="496"/>
      <c r="LKT54" s="496"/>
      <c r="LKV54" s="496"/>
      <c r="LKX54" s="496"/>
      <c r="LKZ54" s="496"/>
      <c r="LLB54" s="496"/>
      <c r="LLD54" s="496"/>
      <c r="LLF54" s="496"/>
      <c r="LLH54" s="496"/>
      <c r="LLJ54" s="496"/>
      <c r="LLL54" s="496"/>
      <c r="LLN54" s="496"/>
      <c r="LLP54" s="496"/>
      <c r="LLR54" s="496"/>
      <c r="LLT54" s="496"/>
      <c r="LLV54" s="496"/>
      <c r="LLX54" s="496"/>
      <c r="LLZ54" s="496"/>
      <c r="LMB54" s="496"/>
      <c r="LMD54" s="496"/>
      <c r="LMF54" s="496"/>
      <c r="LMH54" s="496"/>
      <c r="LMJ54" s="496"/>
      <c r="LML54" s="496"/>
      <c r="LMN54" s="496"/>
      <c r="LMP54" s="496"/>
      <c r="LMR54" s="496"/>
      <c r="LMT54" s="496"/>
      <c r="LMV54" s="496"/>
      <c r="LMX54" s="496"/>
      <c r="LMZ54" s="496"/>
      <c r="LNB54" s="496"/>
      <c r="LND54" s="496"/>
      <c r="LNF54" s="496"/>
      <c r="LNH54" s="496"/>
      <c r="LNJ54" s="496"/>
      <c r="LNL54" s="496"/>
      <c r="LNN54" s="496"/>
      <c r="LNP54" s="496"/>
      <c r="LNR54" s="496"/>
      <c r="LNT54" s="496"/>
      <c r="LNV54" s="496"/>
      <c r="LNX54" s="496"/>
      <c r="LNZ54" s="496"/>
      <c r="LOB54" s="496"/>
      <c r="LOD54" s="496"/>
      <c r="LOF54" s="496"/>
      <c r="LOH54" s="496"/>
      <c r="LOJ54" s="496"/>
      <c r="LOL54" s="496"/>
      <c r="LON54" s="496"/>
      <c r="LOP54" s="496"/>
      <c r="LOR54" s="496"/>
      <c r="LOT54" s="496"/>
      <c r="LOV54" s="496"/>
      <c r="LOX54" s="496"/>
      <c r="LOZ54" s="496"/>
      <c r="LPB54" s="496"/>
      <c r="LPD54" s="496"/>
      <c r="LPF54" s="496"/>
      <c r="LPH54" s="496"/>
      <c r="LPJ54" s="496"/>
      <c r="LPL54" s="496"/>
      <c r="LPN54" s="496"/>
      <c r="LPP54" s="496"/>
      <c r="LPR54" s="496"/>
      <c r="LPT54" s="496"/>
      <c r="LPV54" s="496"/>
      <c r="LPX54" s="496"/>
      <c r="LPZ54" s="496"/>
      <c r="LQB54" s="496"/>
      <c r="LQD54" s="496"/>
      <c r="LQF54" s="496"/>
      <c r="LQH54" s="496"/>
      <c r="LQJ54" s="496"/>
      <c r="LQL54" s="496"/>
      <c r="LQN54" s="496"/>
      <c r="LQP54" s="496"/>
      <c r="LQR54" s="496"/>
      <c r="LQT54" s="496"/>
      <c r="LQV54" s="496"/>
      <c r="LQX54" s="496"/>
      <c r="LQZ54" s="496"/>
      <c r="LRB54" s="496"/>
      <c r="LRD54" s="496"/>
      <c r="LRF54" s="496"/>
      <c r="LRH54" s="496"/>
      <c r="LRJ54" s="496"/>
      <c r="LRL54" s="496"/>
      <c r="LRN54" s="496"/>
      <c r="LRP54" s="496"/>
      <c r="LRR54" s="496"/>
      <c r="LRT54" s="496"/>
      <c r="LRV54" s="496"/>
      <c r="LRX54" s="496"/>
      <c r="LRZ54" s="496"/>
      <c r="LSB54" s="496"/>
      <c r="LSD54" s="496"/>
      <c r="LSF54" s="496"/>
      <c r="LSH54" s="496"/>
      <c r="LSJ54" s="496"/>
      <c r="LSL54" s="496"/>
      <c r="LSN54" s="496"/>
      <c r="LSP54" s="496"/>
      <c r="LSR54" s="496"/>
      <c r="LST54" s="496"/>
      <c r="LSV54" s="496"/>
      <c r="LSX54" s="496"/>
      <c r="LSZ54" s="496"/>
      <c r="LTB54" s="496"/>
      <c r="LTD54" s="496"/>
      <c r="LTF54" s="496"/>
      <c r="LTH54" s="496"/>
      <c r="LTJ54" s="496"/>
      <c r="LTL54" s="496"/>
      <c r="LTN54" s="496"/>
      <c r="LTP54" s="496"/>
      <c r="LTR54" s="496"/>
      <c r="LTT54" s="496"/>
      <c r="LTV54" s="496"/>
      <c r="LTX54" s="496"/>
      <c r="LTZ54" s="496"/>
      <c r="LUB54" s="496"/>
      <c r="LUD54" s="496"/>
      <c r="LUF54" s="496"/>
      <c r="LUH54" s="496"/>
      <c r="LUJ54" s="496"/>
      <c r="LUL54" s="496"/>
      <c r="LUN54" s="496"/>
      <c r="LUP54" s="496"/>
      <c r="LUR54" s="496"/>
      <c r="LUT54" s="496"/>
      <c r="LUV54" s="496"/>
      <c r="LUX54" s="496"/>
      <c r="LUZ54" s="496"/>
      <c r="LVB54" s="496"/>
      <c r="LVD54" s="496"/>
      <c r="LVF54" s="496"/>
      <c r="LVH54" s="496"/>
      <c r="LVJ54" s="496"/>
      <c r="LVL54" s="496"/>
      <c r="LVN54" s="496"/>
      <c r="LVP54" s="496"/>
      <c r="LVR54" s="496"/>
      <c r="LVT54" s="496"/>
      <c r="LVV54" s="496"/>
      <c r="LVX54" s="496"/>
      <c r="LVZ54" s="496"/>
      <c r="LWB54" s="496"/>
      <c r="LWD54" s="496"/>
      <c r="LWF54" s="496"/>
      <c r="LWH54" s="496"/>
      <c r="LWJ54" s="496"/>
      <c r="LWL54" s="496"/>
      <c r="LWN54" s="496"/>
      <c r="LWP54" s="496"/>
      <c r="LWR54" s="496"/>
      <c r="LWT54" s="496"/>
      <c r="LWV54" s="496"/>
      <c r="LWX54" s="496"/>
      <c r="LWZ54" s="496"/>
      <c r="LXB54" s="496"/>
      <c r="LXD54" s="496"/>
      <c r="LXF54" s="496"/>
      <c r="LXH54" s="496"/>
      <c r="LXJ54" s="496"/>
      <c r="LXL54" s="496"/>
      <c r="LXN54" s="496"/>
      <c r="LXP54" s="496"/>
      <c r="LXR54" s="496"/>
      <c r="LXT54" s="496"/>
      <c r="LXV54" s="496"/>
      <c r="LXX54" s="496"/>
      <c r="LXZ54" s="496"/>
      <c r="LYB54" s="496"/>
      <c r="LYD54" s="496"/>
      <c r="LYF54" s="496"/>
      <c r="LYH54" s="496"/>
      <c r="LYJ54" s="496"/>
      <c r="LYL54" s="496"/>
      <c r="LYN54" s="496"/>
      <c r="LYP54" s="496"/>
      <c r="LYR54" s="496"/>
      <c r="LYT54" s="496"/>
      <c r="LYV54" s="496"/>
      <c r="LYX54" s="496"/>
      <c r="LYZ54" s="496"/>
      <c r="LZB54" s="496"/>
      <c r="LZD54" s="496"/>
      <c r="LZF54" s="496"/>
      <c r="LZH54" s="496"/>
      <c r="LZJ54" s="496"/>
      <c r="LZL54" s="496"/>
      <c r="LZN54" s="496"/>
      <c r="LZP54" s="496"/>
      <c r="LZR54" s="496"/>
      <c r="LZT54" s="496"/>
      <c r="LZV54" s="496"/>
      <c r="LZX54" s="496"/>
      <c r="LZZ54" s="496"/>
      <c r="MAB54" s="496"/>
      <c r="MAD54" s="496"/>
      <c r="MAF54" s="496"/>
      <c r="MAH54" s="496"/>
      <c r="MAJ54" s="496"/>
      <c r="MAL54" s="496"/>
      <c r="MAN54" s="496"/>
      <c r="MAP54" s="496"/>
      <c r="MAR54" s="496"/>
      <c r="MAT54" s="496"/>
      <c r="MAV54" s="496"/>
      <c r="MAX54" s="496"/>
      <c r="MAZ54" s="496"/>
      <c r="MBB54" s="496"/>
      <c r="MBD54" s="496"/>
      <c r="MBF54" s="496"/>
      <c r="MBH54" s="496"/>
      <c r="MBJ54" s="496"/>
      <c r="MBL54" s="496"/>
      <c r="MBN54" s="496"/>
      <c r="MBP54" s="496"/>
      <c r="MBR54" s="496"/>
      <c r="MBT54" s="496"/>
      <c r="MBV54" s="496"/>
      <c r="MBX54" s="496"/>
      <c r="MBZ54" s="496"/>
      <c r="MCB54" s="496"/>
      <c r="MCD54" s="496"/>
      <c r="MCF54" s="496"/>
      <c r="MCH54" s="496"/>
      <c r="MCJ54" s="496"/>
      <c r="MCL54" s="496"/>
      <c r="MCN54" s="496"/>
      <c r="MCP54" s="496"/>
      <c r="MCR54" s="496"/>
      <c r="MCT54" s="496"/>
      <c r="MCV54" s="496"/>
      <c r="MCX54" s="496"/>
      <c r="MCZ54" s="496"/>
      <c r="MDB54" s="496"/>
      <c r="MDD54" s="496"/>
      <c r="MDF54" s="496"/>
      <c r="MDH54" s="496"/>
      <c r="MDJ54" s="496"/>
      <c r="MDL54" s="496"/>
      <c r="MDN54" s="496"/>
      <c r="MDP54" s="496"/>
      <c r="MDR54" s="496"/>
      <c r="MDT54" s="496"/>
      <c r="MDV54" s="496"/>
      <c r="MDX54" s="496"/>
      <c r="MDZ54" s="496"/>
      <c r="MEB54" s="496"/>
      <c r="MED54" s="496"/>
      <c r="MEF54" s="496"/>
      <c r="MEH54" s="496"/>
      <c r="MEJ54" s="496"/>
      <c r="MEL54" s="496"/>
      <c r="MEN54" s="496"/>
      <c r="MEP54" s="496"/>
      <c r="MER54" s="496"/>
      <c r="MET54" s="496"/>
      <c r="MEV54" s="496"/>
      <c r="MEX54" s="496"/>
      <c r="MEZ54" s="496"/>
      <c r="MFB54" s="496"/>
      <c r="MFD54" s="496"/>
      <c r="MFF54" s="496"/>
      <c r="MFH54" s="496"/>
      <c r="MFJ54" s="496"/>
      <c r="MFL54" s="496"/>
      <c r="MFN54" s="496"/>
      <c r="MFP54" s="496"/>
      <c r="MFR54" s="496"/>
      <c r="MFT54" s="496"/>
      <c r="MFV54" s="496"/>
      <c r="MFX54" s="496"/>
      <c r="MFZ54" s="496"/>
      <c r="MGB54" s="496"/>
      <c r="MGD54" s="496"/>
      <c r="MGF54" s="496"/>
      <c r="MGH54" s="496"/>
      <c r="MGJ54" s="496"/>
      <c r="MGL54" s="496"/>
      <c r="MGN54" s="496"/>
      <c r="MGP54" s="496"/>
      <c r="MGR54" s="496"/>
      <c r="MGT54" s="496"/>
      <c r="MGV54" s="496"/>
      <c r="MGX54" s="496"/>
      <c r="MGZ54" s="496"/>
      <c r="MHB54" s="496"/>
      <c r="MHD54" s="496"/>
      <c r="MHF54" s="496"/>
      <c r="MHH54" s="496"/>
      <c r="MHJ54" s="496"/>
      <c r="MHL54" s="496"/>
      <c r="MHN54" s="496"/>
      <c r="MHP54" s="496"/>
      <c r="MHR54" s="496"/>
      <c r="MHT54" s="496"/>
      <c r="MHV54" s="496"/>
      <c r="MHX54" s="496"/>
      <c r="MHZ54" s="496"/>
      <c r="MIB54" s="496"/>
      <c r="MID54" s="496"/>
      <c r="MIF54" s="496"/>
      <c r="MIH54" s="496"/>
      <c r="MIJ54" s="496"/>
      <c r="MIL54" s="496"/>
      <c r="MIN54" s="496"/>
      <c r="MIP54" s="496"/>
      <c r="MIR54" s="496"/>
      <c r="MIT54" s="496"/>
      <c r="MIV54" s="496"/>
      <c r="MIX54" s="496"/>
      <c r="MIZ54" s="496"/>
      <c r="MJB54" s="496"/>
      <c r="MJD54" s="496"/>
      <c r="MJF54" s="496"/>
      <c r="MJH54" s="496"/>
      <c r="MJJ54" s="496"/>
      <c r="MJL54" s="496"/>
      <c r="MJN54" s="496"/>
      <c r="MJP54" s="496"/>
      <c r="MJR54" s="496"/>
      <c r="MJT54" s="496"/>
      <c r="MJV54" s="496"/>
      <c r="MJX54" s="496"/>
      <c r="MJZ54" s="496"/>
      <c r="MKB54" s="496"/>
      <c r="MKD54" s="496"/>
      <c r="MKF54" s="496"/>
      <c r="MKH54" s="496"/>
      <c r="MKJ54" s="496"/>
      <c r="MKL54" s="496"/>
      <c r="MKN54" s="496"/>
      <c r="MKP54" s="496"/>
      <c r="MKR54" s="496"/>
      <c r="MKT54" s="496"/>
      <c r="MKV54" s="496"/>
      <c r="MKX54" s="496"/>
      <c r="MKZ54" s="496"/>
      <c r="MLB54" s="496"/>
      <c r="MLD54" s="496"/>
      <c r="MLF54" s="496"/>
      <c r="MLH54" s="496"/>
      <c r="MLJ54" s="496"/>
      <c r="MLL54" s="496"/>
      <c r="MLN54" s="496"/>
      <c r="MLP54" s="496"/>
      <c r="MLR54" s="496"/>
      <c r="MLT54" s="496"/>
      <c r="MLV54" s="496"/>
      <c r="MLX54" s="496"/>
      <c r="MLZ54" s="496"/>
      <c r="MMB54" s="496"/>
      <c r="MMD54" s="496"/>
      <c r="MMF54" s="496"/>
      <c r="MMH54" s="496"/>
      <c r="MMJ54" s="496"/>
      <c r="MML54" s="496"/>
      <c r="MMN54" s="496"/>
      <c r="MMP54" s="496"/>
      <c r="MMR54" s="496"/>
      <c r="MMT54" s="496"/>
      <c r="MMV54" s="496"/>
      <c r="MMX54" s="496"/>
      <c r="MMZ54" s="496"/>
      <c r="MNB54" s="496"/>
      <c r="MND54" s="496"/>
      <c r="MNF54" s="496"/>
      <c r="MNH54" s="496"/>
      <c r="MNJ54" s="496"/>
      <c r="MNL54" s="496"/>
      <c r="MNN54" s="496"/>
      <c r="MNP54" s="496"/>
      <c r="MNR54" s="496"/>
      <c r="MNT54" s="496"/>
      <c r="MNV54" s="496"/>
      <c r="MNX54" s="496"/>
      <c r="MNZ54" s="496"/>
      <c r="MOB54" s="496"/>
      <c r="MOD54" s="496"/>
      <c r="MOF54" s="496"/>
      <c r="MOH54" s="496"/>
      <c r="MOJ54" s="496"/>
      <c r="MOL54" s="496"/>
      <c r="MON54" s="496"/>
      <c r="MOP54" s="496"/>
      <c r="MOR54" s="496"/>
      <c r="MOT54" s="496"/>
      <c r="MOV54" s="496"/>
      <c r="MOX54" s="496"/>
      <c r="MOZ54" s="496"/>
      <c r="MPB54" s="496"/>
      <c r="MPD54" s="496"/>
      <c r="MPF54" s="496"/>
      <c r="MPH54" s="496"/>
      <c r="MPJ54" s="496"/>
      <c r="MPL54" s="496"/>
      <c r="MPN54" s="496"/>
      <c r="MPP54" s="496"/>
      <c r="MPR54" s="496"/>
      <c r="MPT54" s="496"/>
      <c r="MPV54" s="496"/>
      <c r="MPX54" s="496"/>
      <c r="MPZ54" s="496"/>
      <c r="MQB54" s="496"/>
      <c r="MQD54" s="496"/>
      <c r="MQF54" s="496"/>
      <c r="MQH54" s="496"/>
      <c r="MQJ54" s="496"/>
      <c r="MQL54" s="496"/>
      <c r="MQN54" s="496"/>
      <c r="MQP54" s="496"/>
      <c r="MQR54" s="496"/>
      <c r="MQT54" s="496"/>
      <c r="MQV54" s="496"/>
      <c r="MQX54" s="496"/>
      <c r="MQZ54" s="496"/>
      <c r="MRB54" s="496"/>
      <c r="MRD54" s="496"/>
      <c r="MRF54" s="496"/>
      <c r="MRH54" s="496"/>
      <c r="MRJ54" s="496"/>
      <c r="MRL54" s="496"/>
      <c r="MRN54" s="496"/>
      <c r="MRP54" s="496"/>
      <c r="MRR54" s="496"/>
      <c r="MRT54" s="496"/>
      <c r="MRV54" s="496"/>
      <c r="MRX54" s="496"/>
      <c r="MRZ54" s="496"/>
      <c r="MSB54" s="496"/>
      <c r="MSD54" s="496"/>
      <c r="MSF54" s="496"/>
      <c r="MSH54" s="496"/>
      <c r="MSJ54" s="496"/>
      <c r="MSL54" s="496"/>
      <c r="MSN54" s="496"/>
      <c r="MSP54" s="496"/>
      <c r="MSR54" s="496"/>
      <c r="MST54" s="496"/>
      <c r="MSV54" s="496"/>
      <c r="MSX54" s="496"/>
      <c r="MSZ54" s="496"/>
      <c r="MTB54" s="496"/>
      <c r="MTD54" s="496"/>
      <c r="MTF54" s="496"/>
      <c r="MTH54" s="496"/>
      <c r="MTJ54" s="496"/>
      <c r="MTL54" s="496"/>
      <c r="MTN54" s="496"/>
      <c r="MTP54" s="496"/>
      <c r="MTR54" s="496"/>
      <c r="MTT54" s="496"/>
      <c r="MTV54" s="496"/>
      <c r="MTX54" s="496"/>
      <c r="MTZ54" s="496"/>
      <c r="MUB54" s="496"/>
      <c r="MUD54" s="496"/>
      <c r="MUF54" s="496"/>
      <c r="MUH54" s="496"/>
      <c r="MUJ54" s="496"/>
      <c r="MUL54" s="496"/>
      <c r="MUN54" s="496"/>
      <c r="MUP54" s="496"/>
      <c r="MUR54" s="496"/>
      <c r="MUT54" s="496"/>
      <c r="MUV54" s="496"/>
      <c r="MUX54" s="496"/>
      <c r="MUZ54" s="496"/>
      <c r="MVB54" s="496"/>
      <c r="MVD54" s="496"/>
      <c r="MVF54" s="496"/>
      <c r="MVH54" s="496"/>
      <c r="MVJ54" s="496"/>
      <c r="MVL54" s="496"/>
      <c r="MVN54" s="496"/>
      <c r="MVP54" s="496"/>
      <c r="MVR54" s="496"/>
      <c r="MVT54" s="496"/>
      <c r="MVV54" s="496"/>
      <c r="MVX54" s="496"/>
      <c r="MVZ54" s="496"/>
      <c r="MWB54" s="496"/>
      <c r="MWD54" s="496"/>
      <c r="MWF54" s="496"/>
      <c r="MWH54" s="496"/>
      <c r="MWJ54" s="496"/>
      <c r="MWL54" s="496"/>
      <c r="MWN54" s="496"/>
      <c r="MWP54" s="496"/>
      <c r="MWR54" s="496"/>
      <c r="MWT54" s="496"/>
      <c r="MWV54" s="496"/>
      <c r="MWX54" s="496"/>
      <c r="MWZ54" s="496"/>
      <c r="MXB54" s="496"/>
      <c r="MXD54" s="496"/>
      <c r="MXF54" s="496"/>
      <c r="MXH54" s="496"/>
      <c r="MXJ54" s="496"/>
      <c r="MXL54" s="496"/>
      <c r="MXN54" s="496"/>
      <c r="MXP54" s="496"/>
      <c r="MXR54" s="496"/>
      <c r="MXT54" s="496"/>
      <c r="MXV54" s="496"/>
      <c r="MXX54" s="496"/>
      <c r="MXZ54" s="496"/>
      <c r="MYB54" s="496"/>
      <c r="MYD54" s="496"/>
      <c r="MYF54" s="496"/>
      <c r="MYH54" s="496"/>
      <c r="MYJ54" s="496"/>
      <c r="MYL54" s="496"/>
      <c r="MYN54" s="496"/>
      <c r="MYP54" s="496"/>
      <c r="MYR54" s="496"/>
      <c r="MYT54" s="496"/>
      <c r="MYV54" s="496"/>
      <c r="MYX54" s="496"/>
      <c r="MYZ54" s="496"/>
      <c r="MZB54" s="496"/>
      <c r="MZD54" s="496"/>
      <c r="MZF54" s="496"/>
      <c r="MZH54" s="496"/>
      <c r="MZJ54" s="496"/>
      <c r="MZL54" s="496"/>
      <c r="MZN54" s="496"/>
      <c r="MZP54" s="496"/>
      <c r="MZR54" s="496"/>
      <c r="MZT54" s="496"/>
      <c r="MZV54" s="496"/>
      <c r="MZX54" s="496"/>
      <c r="MZZ54" s="496"/>
      <c r="NAB54" s="496"/>
      <c r="NAD54" s="496"/>
      <c r="NAF54" s="496"/>
      <c r="NAH54" s="496"/>
      <c r="NAJ54" s="496"/>
      <c r="NAL54" s="496"/>
      <c r="NAN54" s="496"/>
      <c r="NAP54" s="496"/>
      <c r="NAR54" s="496"/>
      <c r="NAT54" s="496"/>
      <c r="NAV54" s="496"/>
      <c r="NAX54" s="496"/>
      <c r="NAZ54" s="496"/>
      <c r="NBB54" s="496"/>
      <c r="NBD54" s="496"/>
      <c r="NBF54" s="496"/>
      <c r="NBH54" s="496"/>
      <c r="NBJ54" s="496"/>
      <c r="NBL54" s="496"/>
      <c r="NBN54" s="496"/>
      <c r="NBP54" s="496"/>
      <c r="NBR54" s="496"/>
      <c r="NBT54" s="496"/>
      <c r="NBV54" s="496"/>
      <c r="NBX54" s="496"/>
      <c r="NBZ54" s="496"/>
      <c r="NCB54" s="496"/>
      <c r="NCD54" s="496"/>
      <c r="NCF54" s="496"/>
      <c r="NCH54" s="496"/>
      <c r="NCJ54" s="496"/>
      <c r="NCL54" s="496"/>
      <c r="NCN54" s="496"/>
      <c r="NCP54" s="496"/>
      <c r="NCR54" s="496"/>
      <c r="NCT54" s="496"/>
      <c r="NCV54" s="496"/>
      <c r="NCX54" s="496"/>
      <c r="NCZ54" s="496"/>
      <c r="NDB54" s="496"/>
      <c r="NDD54" s="496"/>
      <c r="NDF54" s="496"/>
      <c r="NDH54" s="496"/>
      <c r="NDJ54" s="496"/>
      <c r="NDL54" s="496"/>
      <c r="NDN54" s="496"/>
      <c r="NDP54" s="496"/>
      <c r="NDR54" s="496"/>
      <c r="NDT54" s="496"/>
      <c r="NDV54" s="496"/>
      <c r="NDX54" s="496"/>
      <c r="NDZ54" s="496"/>
      <c r="NEB54" s="496"/>
      <c r="NED54" s="496"/>
      <c r="NEF54" s="496"/>
      <c r="NEH54" s="496"/>
      <c r="NEJ54" s="496"/>
      <c r="NEL54" s="496"/>
      <c r="NEN54" s="496"/>
      <c r="NEP54" s="496"/>
      <c r="NER54" s="496"/>
      <c r="NET54" s="496"/>
      <c r="NEV54" s="496"/>
      <c r="NEX54" s="496"/>
      <c r="NEZ54" s="496"/>
      <c r="NFB54" s="496"/>
      <c r="NFD54" s="496"/>
      <c r="NFF54" s="496"/>
      <c r="NFH54" s="496"/>
      <c r="NFJ54" s="496"/>
      <c r="NFL54" s="496"/>
      <c r="NFN54" s="496"/>
      <c r="NFP54" s="496"/>
      <c r="NFR54" s="496"/>
      <c r="NFT54" s="496"/>
      <c r="NFV54" s="496"/>
      <c r="NFX54" s="496"/>
      <c r="NFZ54" s="496"/>
      <c r="NGB54" s="496"/>
      <c r="NGD54" s="496"/>
      <c r="NGF54" s="496"/>
      <c r="NGH54" s="496"/>
      <c r="NGJ54" s="496"/>
      <c r="NGL54" s="496"/>
      <c r="NGN54" s="496"/>
      <c r="NGP54" s="496"/>
      <c r="NGR54" s="496"/>
      <c r="NGT54" s="496"/>
      <c r="NGV54" s="496"/>
      <c r="NGX54" s="496"/>
      <c r="NGZ54" s="496"/>
      <c r="NHB54" s="496"/>
      <c r="NHD54" s="496"/>
      <c r="NHF54" s="496"/>
      <c r="NHH54" s="496"/>
      <c r="NHJ54" s="496"/>
      <c r="NHL54" s="496"/>
      <c r="NHN54" s="496"/>
      <c r="NHP54" s="496"/>
      <c r="NHR54" s="496"/>
      <c r="NHT54" s="496"/>
      <c r="NHV54" s="496"/>
      <c r="NHX54" s="496"/>
      <c r="NHZ54" s="496"/>
      <c r="NIB54" s="496"/>
      <c r="NID54" s="496"/>
      <c r="NIF54" s="496"/>
      <c r="NIH54" s="496"/>
      <c r="NIJ54" s="496"/>
      <c r="NIL54" s="496"/>
      <c r="NIN54" s="496"/>
      <c r="NIP54" s="496"/>
      <c r="NIR54" s="496"/>
      <c r="NIT54" s="496"/>
      <c r="NIV54" s="496"/>
      <c r="NIX54" s="496"/>
      <c r="NIZ54" s="496"/>
      <c r="NJB54" s="496"/>
      <c r="NJD54" s="496"/>
      <c r="NJF54" s="496"/>
      <c r="NJH54" s="496"/>
      <c r="NJJ54" s="496"/>
      <c r="NJL54" s="496"/>
      <c r="NJN54" s="496"/>
      <c r="NJP54" s="496"/>
      <c r="NJR54" s="496"/>
      <c r="NJT54" s="496"/>
      <c r="NJV54" s="496"/>
      <c r="NJX54" s="496"/>
      <c r="NJZ54" s="496"/>
      <c r="NKB54" s="496"/>
      <c r="NKD54" s="496"/>
      <c r="NKF54" s="496"/>
      <c r="NKH54" s="496"/>
      <c r="NKJ54" s="496"/>
      <c r="NKL54" s="496"/>
      <c r="NKN54" s="496"/>
      <c r="NKP54" s="496"/>
      <c r="NKR54" s="496"/>
      <c r="NKT54" s="496"/>
      <c r="NKV54" s="496"/>
      <c r="NKX54" s="496"/>
      <c r="NKZ54" s="496"/>
      <c r="NLB54" s="496"/>
      <c r="NLD54" s="496"/>
      <c r="NLF54" s="496"/>
      <c r="NLH54" s="496"/>
      <c r="NLJ54" s="496"/>
      <c r="NLL54" s="496"/>
      <c r="NLN54" s="496"/>
      <c r="NLP54" s="496"/>
      <c r="NLR54" s="496"/>
      <c r="NLT54" s="496"/>
      <c r="NLV54" s="496"/>
      <c r="NLX54" s="496"/>
      <c r="NLZ54" s="496"/>
      <c r="NMB54" s="496"/>
      <c r="NMD54" s="496"/>
      <c r="NMF54" s="496"/>
      <c r="NMH54" s="496"/>
      <c r="NMJ54" s="496"/>
      <c r="NML54" s="496"/>
      <c r="NMN54" s="496"/>
      <c r="NMP54" s="496"/>
      <c r="NMR54" s="496"/>
      <c r="NMT54" s="496"/>
      <c r="NMV54" s="496"/>
      <c r="NMX54" s="496"/>
      <c r="NMZ54" s="496"/>
      <c r="NNB54" s="496"/>
      <c r="NND54" s="496"/>
      <c r="NNF54" s="496"/>
      <c r="NNH54" s="496"/>
      <c r="NNJ54" s="496"/>
      <c r="NNL54" s="496"/>
      <c r="NNN54" s="496"/>
      <c r="NNP54" s="496"/>
      <c r="NNR54" s="496"/>
      <c r="NNT54" s="496"/>
      <c r="NNV54" s="496"/>
      <c r="NNX54" s="496"/>
      <c r="NNZ54" s="496"/>
      <c r="NOB54" s="496"/>
      <c r="NOD54" s="496"/>
      <c r="NOF54" s="496"/>
      <c r="NOH54" s="496"/>
      <c r="NOJ54" s="496"/>
      <c r="NOL54" s="496"/>
      <c r="NON54" s="496"/>
      <c r="NOP54" s="496"/>
      <c r="NOR54" s="496"/>
      <c r="NOT54" s="496"/>
      <c r="NOV54" s="496"/>
      <c r="NOX54" s="496"/>
      <c r="NOZ54" s="496"/>
      <c r="NPB54" s="496"/>
      <c r="NPD54" s="496"/>
      <c r="NPF54" s="496"/>
      <c r="NPH54" s="496"/>
      <c r="NPJ54" s="496"/>
      <c r="NPL54" s="496"/>
      <c r="NPN54" s="496"/>
      <c r="NPP54" s="496"/>
      <c r="NPR54" s="496"/>
      <c r="NPT54" s="496"/>
      <c r="NPV54" s="496"/>
      <c r="NPX54" s="496"/>
      <c r="NPZ54" s="496"/>
      <c r="NQB54" s="496"/>
      <c r="NQD54" s="496"/>
      <c r="NQF54" s="496"/>
      <c r="NQH54" s="496"/>
      <c r="NQJ54" s="496"/>
      <c r="NQL54" s="496"/>
      <c r="NQN54" s="496"/>
      <c r="NQP54" s="496"/>
      <c r="NQR54" s="496"/>
      <c r="NQT54" s="496"/>
      <c r="NQV54" s="496"/>
      <c r="NQX54" s="496"/>
      <c r="NQZ54" s="496"/>
      <c r="NRB54" s="496"/>
      <c r="NRD54" s="496"/>
      <c r="NRF54" s="496"/>
      <c r="NRH54" s="496"/>
      <c r="NRJ54" s="496"/>
      <c r="NRL54" s="496"/>
      <c r="NRN54" s="496"/>
      <c r="NRP54" s="496"/>
      <c r="NRR54" s="496"/>
      <c r="NRT54" s="496"/>
      <c r="NRV54" s="496"/>
      <c r="NRX54" s="496"/>
      <c r="NRZ54" s="496"/>
      <c r="NSB54" s="496"/>
      <c r="NSD54" s="496"/>
      <c r="NSF54" s="496"/>
      <c r="NSH54" s="496"/>
      <c r="NSJ54" s="496"/>
      <c r="NSL54" s="496"/>
      <c r="NSN54" s="496"/>
      <c r="NSP54" s="496"/>
      <c r="NSR54" s="496"/>
      <c r="NST54" s="496"/>
      <c r="NSV54" s="496"/>
      <c r="NSX54" s="496"/>
      <c r="NSZ54" s="496"/>
      <c r="NTB54" s="496"/>
      <c r="NTD54" s="496"/>
      <c r="NTF54" s="496"/>
      <c r="NTH54" s="496"/>
      <c r="NTJ54" s="496"/>
      <c r="NTL54" s="496"/>
      <c r="NTN54" s="496"/>
      <c r="NTP54" s="496"/>
      <c r="NTR54" s="496"/>
      <c r="NTT54" s="496"/>
      <c r="NTV54" s="496"/>
      <c r="NTX54" s="496"/>
      <c r="NTZ54" s="496"/>
      <c r="NUB54" s="496"/>
      <c r="NUD54" s="496"/>
      <c r="NUF54" s="496"/>
      <c r="NUH54" s="496"/>
      <c r="NUJ54" s="496"/>
      <c r="NUL54" s="496"/>
      <c r="NUN54" s="496"/>
      <c r="NUP54" s="496"/>
      <c r="NUR54" s="496"/>
      <c r="NUT54" s="496"/>
      <c r="NUV54" s="496"/>
      <c r="NUX54" s="496"/>
      <c r="NUZ54" s="496"/>
      <c r="NVB54" s="496"/>
      <c r="NVD54" s="496"/>
      <c r="NVF54" s="496"/>
      <c r="NVH54" s="496"/>
      <c r="NVJ54" s="496"/>
      <c r="NVL54" s="496"/>
      <c r="NVN54" s="496"/>
      <c r="NVP54" s="496"/>
      <c r="NVR54" s="496"/>
      <c r="NVT54" s="496"/>
      <c r="NVV54" s="496"/>
      <c r="NVX54" s="496"/>
      <c r="NVZ54" s="496"/>
      <c r="NWB54" s="496"/>
      <c r="NWD54" s="496"/>
      <c r="NWF54" s="496"/>
      <c r="NWH54" s="496"/>
      <c r="NWJ54" s="496"/>
      <c r="NWL54" s="496"/>
      <c r="NWN54" s="496"/>
      <c r="NWP54" s="496"/>
      <c r="NWR54" s="496"/>
      <c r="NWT54" s="496"/>
      <c r="NWV54" s="496"/>
      <c r="NWX54" s="496"/>
      <c r="NWZ54" s="496"/>
      <c r="NXB54" s="496"/>
      <c r="NXD54" s="496"/>
      <c r="NXF54" s="496"/>
      <c r="NXH54" s="496"/>
      <c r="NXJ54" s="496"/>
      <c r="NXL54" s="496"/>
      <c r="NXN54" s="496"/>
      <c r="NXP54" s="496"/>
      <c r="NXR54" s="496"/>
      <c r="NXT54" s="496"/>
      <c r="NXV54" s="496"/>
      <c r="NXX54" s="496"/>
      <c r="NXZ54" s="496"/>
      <c r="NYB54" s="496"/>
      <c r="NYD54" s="496"/>
      <c r="NYF54" s="496"/>
      <c r="NYH54" s="496"/>
      <c r="NYJ54" s="496"/>
      <c r="NYL54" s="496"/>
      <c r="NYN54" s="496"/>
      <c r="NYP54" s="496"/>
      <c r="NYR54" s="496"/>
      <c r="NYT54" s="496"/>
      <c r="NYV54" s="496"/>
      <c r="NYX54" s="496"/>
      <c r="NYZ54" s="496"/>
      <c r="NZB54" s="496"/>
      <c r="NZD54" s="496"/>
      <c r="NZF54" s="496"/>
      <c r="NZH54" s="496"/>
      <c r="NZJ54" s="496"/>
      <c r="NZL54" s="496"/>
      <c r="NZN54" s="496"/>
      <c r="NZP54" s="496"/>
      <c r="NZR54" s="496"/>
      <c r="NZT54" s="496"/>
      <c r="NZV54" s="496"/>
      <c r="NZX54" s="496"/>
      <c r="NZZ54" s="496"/>
      <c r="OAB54" s="496"/>
      <c r="OAD54" s="496"/>
      <c r="OAF54" s="496"/>
      <c r="OAH54" s="496"/>
      <c r="OAJ54" s="496"/>
      <c r="OAL54" s="496"/>
      <c r="OAN54" s="496"/>
      <c r="OAP54" s="496"/>
      <c r="OAR54" s="496"/>
      <c r="OAT54" s="496"/>
      <c r="OAV54" s="496"/>
      <c r="OAX54" s="496"/>
      <c r="OAZ54" s="496"/>
      <c r="OBB54" s="496"/>
      <c r="OBD54" s="496"/>
      <c r="OBF54" s="496"/>
      <c r="OBH54" s="496"/>
      <c r="OBJ54" s="496"/>
      <c r="OBL54" s="496"/>
      <c r="OBN54" s="496"/>
      <c r="OBP54" s="496"/>
      <c r="OBR54" s="496"/>
      <c r="OBT54" s="496"/>
      <c r="OBV54" s="496"/>
      <c r="OBX54" s="496"/>
      <c r="OBZ54" s="496"/>
      <c r="OCB54" s="496"/>
      <c r="OCD54" s="496"/>
      <c r="OCF54" s="496"/>
      <c r="OCH54" s="496"/>
      <c r="OCJ54" s="496"/>
      <c r="OCL54" s="496"/>
      <c r="OCN54" s="496"/>
      <c r="OCP54" s="496"/>
      <c r="OCR54" s="496"/>
      <c r="OCT54" s="496"/>
      <c r="OCV54" s="496"/>
      <c r="OCX54" s="496"/>
      <c r="OCZ54" s="496"/>
      <c r="ODB54" s="496"/>
      <c r="ODD54" s="496"/>
      <c r="ODF54" s="496"/>
      <c r="ODH54" s="496"/>
      <c r="ODJ54" s="496"/>
      <c r="ODL54" s="496"/>
      <c r="ODN54" s="496"/>
      <c r="ODP54" s="496"/>
      <c r="ODR54" s="496"/>
      <c r="ODT54" s="496"/>
      <c r="ODV54" s="496"/>
      <c r="ODX54" s="496"/>
      <c r="ODZ54" s="496"/>
      <c r="OEB54" s="496"/>
      <c r="OED54" s="496"/>
      <c r="OEF54" s="496"/>
      <c r="OEH54" s="496"/>
      <c r="OEJ54" s="496"/>
      <c r="OEL54" s="496"/>
      <c r="OEN54" s="496"/>
      <c r="OEP54" s="496"/>
      <c r="OER54" s="496"/>
      <c r="OET54" s="496"/>
      <c r="OEV54" s="496"/>
      <c r="OEX54" s="496"/>
      <c r="OEZ54" s="496"/>
      <c r="OFB54" s="496"/>
      <c r="OFD54" s="496"/>
      <c r="OFF54" s="496"/>
      <c r="OFH54" s="496"/>
      <c r="OFJ54" s="496"/>
      <c r="OFL54" s="496"/>
      <c r="OFN54" s="496"/>
      <c r="OFP54" s="496"/>
      <c r="OFR54" s="496"/>
      <c r="OFT54" s="496"/>
      <c r="OFV54" s="496"/>
      <c r="OFX54" s="496"/>
      <c r="OFZ54" s="496"/>
      <c r="OGB54" s="496"/>
      <c r="OGD54" s="496"/>
      <c r="OGF54" s="496"/>
      <c r="OGH54" s="496"/>
      <c r="OGJ54" s="496"/>
      <c r="OGL54" s="496"/>
      <c r="OGN54" s="496"/>
      <c r="OGP54" s="496"/>
      <c r="OGR54" s="496"/>
      <c r="OGT54" s="496"/>
      <c r="OGV54" s="496"/>
      <c r="OGX54" s="496"/>
      <c r="OGZ54" s="496"/>
      <c r="OHB54" s="496"/>
      <c r="OHD54" s="496"/>
      <c r="OHF54" s="496"/>
      <c r="OHH54" s="496"/>
      <c r="OHJ54" s="496"/>
      <c r="OHL54" s="496"/>
      <c r="OHN54" s="496"/>
      <c r="OHP54" s="496"/>
      <c r="OHR54" s="496"/>
      <c r="OHT54" s="496"/>
      <c r="OHV54" s="496"/>
      <c r="OHX54" s="496"/>
      <c r="OHZ54" s="496"/>
      <c r="OIB54" s="496"/>
      <c r="OID54" s="496"/>
      <c r="OIF54" s="496"/>
      <c r="OIH54" s="496"/>
      <c r="OIJ54" s="496"/>
      <c r="OIL54" s="496"/>
      <c r="OIN54" s="496"/>
      <c r="OIP54" s="496"/>
      <c r="OIR54" s="496"/>
      <c r="OIT54" s="496"/>
      <c r="OIV54" s="496"/>
      <c r="OIX54" s="496"/>
      <c r="OIZ54" s="496"/>
      <c r="OJB54" s="496"/>
      <c r="OJD54" s="496"/>
      <c r="OJF54" s="496"/>
      <c r="OJH54" s="496"/>
      <c r="OJJ54" s="496"/>
      <c r="OJL54" s="496"/>
      <c r="OJN54" s="496"/>
      <c r="OJP54" s="496"/>
      <c r="OJR54" s="496"/>
      <c r="OJT54" s="496"/>
      <c r="OJV54" s="496"/>
      <c r="OJX54" s="496"/>
      <c r="OJZ54" s="496"/>
      <c r="OKB54" s="496"/>
      <c r="OKD54" s="496"/>
      <c r="OKF54" s="496"/>
      <c r="OKH54" s="496"/>
      <c r="OKJ54" s="496"/>
      <c r="OKL54" s="496"/>
      <c r="OKN54" s="496"/>
      <c r="OKP54" s="496"/>
      <c r="OKR54" s="496"/>
      <c r="OKT54" s="496"/>
      <c r="OKV54" s="496"/>
      <c r="OKX54" s="496"/>
      <c r="OKZ54" s="496"/>
      <c r="OLB54" s="496"/>
      <c r="OLD54" s="496"/>
      <c r="OLF54" s="496"/>
      <c r="OLH54" s="496"/>
      <c r="OLJ54" s="496"/>
      <c r="OLL54" s="496"/>
      <c r="OLN54" s="496"/>
      <c r="OLP54" s="496"/>
      <c r="OLR54" s="496"/>
      <c r="OLT54" s="496"/>
      <c r="OLV54" s="496"/>
      <c r="OLX54" s="496"/>
      <c r="OLZ54" s="496"/>
      <c r="OMB54" s="496"/>
      <c r="OMD54" s="496"/>
      <c r="OMF54" s="496"/>
      <c r="OMH54" s="496"/>
      <c r="OMJ54" s="496"/>
      <c r="OML54" s="496"/>
      <c r="OMN54" s="496"/>
      <c r="OMP54" s="496"/>
      <c r="OMR54" s="496"/>
      <c r="OMT54" s="496"/>
      <c r="OMV54" s="496"/>
      <c r="OMX54" s="496"/>
      <c r="OMZ54" s="496"/>
      <c r="ONB54" s="496"/>
      <c r="OND54" s="496"/>
      <c r="ONF54" s="496"/>
      <c r="ONH54" s="496"/>
      <c r="ONJ54" s="496"/>
      <c r="ONL54" s="496"/>
      <c r="ONN54" s="496"/>
      <c r="ONP54" s="496"/>
      <c r="ONR54" s="496"/>
      <c r="ONT54" s="496"/>
      <c r="ONV54" s="496"/>
      <c r="ONX54" s="496"/>
      <c r="ONZ54" s="496"/>
      <c r="OOB54" s="496"/>
      <c r="OOD54" s="496"/>
      <c r="OOF54" s="496"/>
      <c r="OOH54" s="496"/>
      <c r="OOJ54" s="496"/>
      <c r="OOL54" s="496"/>
      <c r="OON54" s="496"/>
      <c r="OOP54" s="496"/>
      <c r="OOR54" s="496"/>
      <c r="OOT54" s="496"/>
      <c r="OOV54" s="496"/>
      <c r="OOX54" s="496"/>
      <c r="OOZ54" s="496"/>
      <c r="OPB54" s="496"/>
      <c r="OPD54" s="496"/>
      <c r="OPF54" s="496"/>
      <c r="OPH54" s="496"/>
      <c r="OPJ54" s="496"/>
      <c r="OPL54" s="496"/>
      <c r="OPN54" s="496"/>
      <c r="OPP54" s="496"/>
      <c r="OPR54" s="496"/>
      <c r="OPT54" s="496"/>
      <c r="OPV54" s="496"/>
      <c r="OPX54" s="496"/>
      <c r="OPZ54" s="496"/>
      <c r="OQB54" s="496"/>
      <c r="OQD54" s="496"/>
      <c r="OQF54" s="496"/>
      <c r="OQH54" s="496"/>
      <c r="OQJ54" s="496"/>
      <c r="OQL54" s="496"/>
      <c r="OQN54" s="496"/>
      <c r="OQP54" s="496"/>
      <c r="OQR54" s="496"/>
      <c r="OQT54" s="496"/>
      <c r="OQV54" s="496"/>
      <c r="OQX54" s="496"/>
      <c r="OQZ54" s="496"/>
      <c r="ORB54" s="496"/>
      <c r="ORD54" s="496"/>
      <c r="ORF54" s="496"/>
      <c r="ORH54" s="496"/>
      <c r="ORJ54" s="496"/>
      <c r="ORL54" s="496"/>
      <c r="ORN54" s="496"/>
      <c r="ORP54" s="496"/>
      <c r="ORR54" s="496"/>
      <c r="ORT54" s="496"/>
      <c r="ORV54" s="496"/>
      <c r="ORX54" s="496"/>
      <c r="ORZ54" s="496"/>
      <c r="OSB54" s="496"/>
      <c r="OSD54" s="496"/>
      <c r="OSF54" s="496"/>
      <c r="OSH54" s="496"/>
      <c r="OSJ54" s="496"/>
      <c r="OSL54" s="496"/>
      <c r="OSN54" s="496"/>
      <c r="OSP54" s="496"/>
      <c r="OSR54" s="496"/>
      <c r="OST54" s="496"/>
      <c r="OSV54" s="496"/>
      <c r="OSX54" s="496"/>
      <c r="OSZ54" s="496"/>
      <c r="OTB54" s="496"/>
      <c r="OTD54" s="496"/>
      <c r="OTF54" s="496"/>
      <c r="OTH54" s="496"/>
      <c r="OTJ54" s="496"/>
      <c r="OTL54" s="496"/>
      <c r="OTN54" s="496"/>
      <c r="OTP54" s="496"/>
      <c r="OTR54" s="496"/>
      <c r="OTT54" s="496"/>
      <c r="OTV54" s="496"/>
      <c r="OTX54" s="496"/>
      <c r="OTZ54" s="496"/>
      <c r="OUB54" s="496"/>
      <c r="OUD54" s="496"/>
      <c r="OUF54" s="496"/>
      <c r="OUH54" s="496"/>
      <c r="OUJ54" s="496"/>
      <c r="OUL54" s="496"/>
      <c r="OUN54" s="496"/>
      <c r="OUP54" s="496"/>
      <c r="OUR54" s="496"/>
      <c r="OUT54" s="496"/>
      <c r="OUV54" s="496"/>
      <c r="OUX54" s="496"/>
      <c r="OUZ54" s="496"/>
      <c r="OVB54" s="496"/>
      <c r="OVD54" s="496"/>
      <c r="OVF54" s="496"/>
      <c r="OVH54" s="496"/>
      <c r="OVJ54" s="496"/>
      <c r="OVL54" s="496"/>
      <c r="OVN54" s="496"/>
      <c r="OVP54" s="496"/>
      <c r="OVR54" s="496"/>
      <c r="OVT54" s="496"/>
      <c r="OVV54" s="496"/>
      <c r="OVX54" s="496"/>
      <c r="OVZ54" s="496"/>
      <c r="OWB54" s="496"/>
      <c r="OWD54" s="496"/>
      <c r="OWF54" s="496"/>
      <c r="OWH54" s="496"/>
      <c r="OWJ54" s="496"/>
      <c r="OWL54" s="496"/>
      <c r="OWN54" s="496"/>
      <c r="OWP54" s="496"/>
      <c r="OWR54" s="496"/>
      <c r="OWT54" s="496"/>
      <c r="OWV54" s="496"/>
      <c r="OWX54" s="496"/>
      <c r="OWZ54" s="496"/>
      <c r="OXB54" s="496"/>
      <c r="OXD54" s="496"/>
      <c r="OXF54" s="496"/>
      <c r="OXH54" s="496"/>
      <c r="OXJ54" s="496"/>
      <c r="OXL54" s="496"/>
      <c r="OXN54" s="496"/>
      <c r="OXP54" s="496"/>
      <c r="OXR54" s="496"/>
      <c r="OXT54" s="496"/>
      <c r="OXV54" s="496"/>
      <c r="OXX54" s="496"/>
      <c r="OXZ54" s="496"/>
      <c r="OYB54" s="496"/>
      <c r="OYD54" s="496"/>
      <c r="OYF54" s="496"/>
      <c r="OYH54" s="496"/>
      <c r="OYJ54" s="496"/>
      <c r="OYL54" s="496"/>
      <c r="OYN54" s="496"/>
      <c r="OYP54" s="496"/>
      <c r="OYR54" s="496"/>
      <c r="OYT54" s="496"/>
      <c r="OYV54" s="496"/>
      <c r="OYX54" s="496"/>
      <c r="OYZ54" s="496"/>
      <c r="OZB54" s="496"/>
      <c r="OZD54" s="496"/>
      <c r="OZF54" s="496"/>
      <c r="OZH54" s="496"/>
      <c r="OZJ54" s="496"/>
      <c r="OZL54" s="496"/>
      <c r="OZN54" s="496"/>
      <c r="OZP54" s="496"/>
      <c r="OZR54" s="496"/>
      <c r="OZT54" s="496"/>
      <c r="OZV54" s="496"/>
      <c r="OZX54" s="496"/>
      <c r="OZZ54" s="496"/>
      <c r="PAB54" s="496"/>
      <c r="PAD54" s="496"/>
      <c r="PAF54" s="496"/>
      <c r="PAH54" s="496"/>
      <c r="PAJ54" s="496"/>
      <c r="PAL54" s="496"/>
      <c r="PAN54" s="496"/>
      <c r="PAP54" s="496"/>
      <c r="PAR54" s="496"/>
      <c r="PAT54" s="496"/>
      <c r="PAV54" s="496"/>
      <c r="PAX54" s="496"/>
      <c r="PAZ54" s="496"/>
      <c r="PBB54" s="496"/>
      <c r="PBD54" s="496"/>
      <c r="PBF54" s="496"/>
      <c r="PBH54" s="496"/>
      <c r="PBJ54" s="496"/>
      <c r="PBL54" s="496"/>
      <c r="PBN54" s="496"/>
      <c r="PBP54" s="496"/>
      <c r="PBR54" s="496"/>
      <c r="PBT54" s="496"/>
      <c r="PBV54" s="496"/>
      <c r="PBX54" s="496"/>
      <c r="PBZ54" s="496"/>
      <c r="PCB54" s="496"/>
      <c r="PCD54" s="496"/>
      <c r="PCF54" s="496"/>
      <c r="PCH54" s="496"/>
      <c r="PCJ54" s="496"/>
      <c r="PCL54" s="496"/>
      <c r="PCN54" s="496"/>
      <c r="PCP54" s="496"/>
      <c r="PCR54" s="496"/>
      <c r="PCT54" s="496"/>
      <c r="PCV54" s="496"/>
      <c r="PCX54" s="496"/>
      <c r="PCZ54" s="496"/>
      <c r="PDB54" s="496"/>
      <c r="PDD54" s="496"/>
      <c r="PDF54" s="496"/>
      <c r="PDH54" s="496"/>
      <c r="PDJ54" s="496"/>
      <c r="PDL54" s="496"/>
      <c r="PDN54" s="496"/>
      <c r="PDP54" s="496"/>
      <c r="PDR54" s="496"/>
      <c r="PDT54" s="496"/>
      <c r="PDV54" s="496"/>
      <c r="PDX54" s="496"/>
      <c r="PDZ54" s="496"/>
      <c r="PEB54" s="496"/>
      <c r="PED54" s="496"/>
      <c r="PEF54" s="496"/>
      <c r="PEH54" s="496"/>
      <c r="PEJ54" s="496"/>
      <c r="PEL54" s="496"/>
      <c r="PEN54" s="496"/>
      <c r="PEP54" s="496"/>
      <c r="PER54" s="496"/>
      <c r="PET54" s="496"/>
      <c r="PEV54" s="496"/>
      <c r="PEX54" s="496"/>
      <c r="PEZ54" s="496"/>
      <c r="PFB54" s="496"/>
      <c r="PFD54" s="496"/>
      <c r="PFF54" s="496"/>
      <c r="PFH54" s="496"/>
      <c r="PFJ54" s="496"/>
      <c r="PFL54" s="496"/>
      <c r="PFN54" s="496"/>
      <c r="PFP54" s="496"/>
      <c r="PFR54" s="496"/>
      <c r="PFT54" s="496"/>
      <c r="PFV54" s="496"/>
      <c r="PFX54" s="496"/>
      <c r="PFZ54" s="496"/>
      <c r="PGB54" s="496"/>
      <c r="PGD54" s="496"/>
      <c r="PGF54" s="496"/>
      <c r="PGH54" s="496"/>
      <c r="PGJ54" s="496"/>
      <c r="PGL54" s="496"/>
      <c r="PGN54" s="496"/>
      <c r="PGP54" s="496"/>
      <c r="PGR54" s="496"/>
      <c r="PGT54" s="496"/>
      <c r="PGV54" s="496"/>
      <c r="PGX54" s="496"/>
      <c r="PGZ54" s="496"/>
      <c r="PHB54" s="496"/>
      <c r="PHD54" s="496"/>
      <c r="PHF54" s="496"/>
      <c r="PHH54" s="496"/>
      <c r="PHJ54" s="496"/>
      <c r="PHL54" s="496"/>
      <c r="PHN54" s="496"/>
      <c r="PHP54" s="496"/>
      <c r="PHR54" s="496"/>
      <c r="PHT54" s="496"/>
      <c r="PHV54" s="496"/>
      <c r="PHX54" s="496"/>
      <c r="PHZ54" s="496"/>
      <c r="PIB54" s="496"/>
      <c r="PID54" s="496"/>
      <c r="PIF54" s="496"/>
      <c r="PIH54" s="496"/>
      <c r="PIJ54" s="496"/>
      <c r="PIL54" s="496"/>
      <c r="PIN54" s="496"/>
      <c r="PIP54" s="496"/>
      <c r="PIR54" s="496"/>
      <c r="PIT54" s="496"/>
      <c r="PIV54" s="496"/>
      <c r="PIX54" s="496"/>
      <c r="PIZ54" s="496"/>
      <c r="PJB54" s="496"/>
      <c r="PJD54" s="496"/>
      <c r="PJF54" s="496"/>
      <c r="PJH54" s="496"/>
      <c r="PJJ54" s="496"/>
      <c r="PJL54" s="496"/>
      <c r="PJN54" s="496"/>
      <c r="PJP54" s="496"/>
      <c r="PJR54" s="496"/>
      <c r="PJT54" s="496"/>
      <c r="PJV54" s="496"/>
      <c r="PJX54" s="496"/>
      <c r="PJZ54" s="496"/>
      <c r="PKB54" s="496"/>
      <c r="PKD54" s="496"/>
      <c r="PKF54" s="496"/>
      <c r="PKH54" s="496"/>
      <c r="PKJ54" s="496"/>
      <c r="PKL54" s="496"/>
      <c r="PKN54" s="496"/>
      <c r="PKP54" s="496"/>
      <c r="PKR54" s="496"/>
      <c r="PKT54" s="496"/>
      <c r="PKV54" s="496"/>
      <c r="PKX54" s="496"/>
      <c r="PKZ54" s="496"/>
      <c r="PLB54" s="496"/>
      <c r="PLD54" s="496"/>
      <c r="PLF54" s="496"/>
      <c r="PLH54" s="496"/>
      <c r="PLJ54" s="496"/>
      <c r="PLL54" s="496"/>
      <c r="PLN54" s="496"/>
      <c r="PLP54" s="496"/>
      <c r="PLR54" s="496"/>
      <c r="PLT54" s="496"/>
      <c r="PLV54" s="496"/>
      <c r="PLX54" s="496"/>
      <c r="PLZ54" s="496"/>
      <c r="PMB54" s="496"/>
      <c r="PMD54" s="496"/>
      <c r="PMF54" s="496"/>
      <c r="PMH54" s="496"/>
      <c r="PMJ54" s="496"/>
      <c r="PML54" s="496"/>
      <c r="PMN54" s="496"/>
      <c r="PMP54" s="496"/>
      <c r="PMR54" s="496"/>
      <c r="PMT54" s="496"/>
      <c r="PMV54" s="496"/>
      <c r="PMX54" s="496"/>
      <c r="PMZ54" s="496"/>
      <c r="PNB54" s="496"/>
      <c r="PND54" s="496"/>
      <c r="PNF54" s="496"/>
      <c r="PNH54" s="496"/>
      <c r="PNJ54" s="496"/>
      <c r="PNL54" s="496"/>
      <c r="PNN54" s="496"/>
      <c r="PNP54" s="496"/>
      <c r="PNR54" s="496"/>
      <c r="PNT54" s="496"/>
      <c r="PNV54" s="496"/>
      <c r="PNX54" s="496"/>
      <c r="PNZ54" s="496"/>
      <c r="POB54" s="496"/>
      <c r="POD54" s="496"/>
      <c r="POF54" s="496"/>
      <c r="POH54" s="496"/>
      <c r="POJ54" s="496"/>
      <c r="POL54" s="496"/>
      <c r="PON54" s="496"/>
      <c r="POP54" s="496"/>
      <c r="POR54" s="496"/>
      <c r="POT54" s="496"/>
      <c r="POV54" s="496"/>
      <c r="POX54" s="496"/>
      <c r="POZ54" s="496"/>
      <c r="PPB54" s="496"/>
      <c r="PPD54" s="496"/>
      <c r="PPF54" s="496"/>
      <c r="PPH54" s="496"/>
      <c r="PPJ54" s="496"/>
      <c r="PPL54" s="496"/>
      <c r="PPN54" s="496"/>
      <c r="PPP54" s="496"/>
      <c r="PPR54" s="496"/>
      <c r="PPT54" s="496"/>
      <c r="PPV54" s="496"/>
      <c r="PPX54" s="496"/>
      <c r="PPZ54" s="496"/>
      <c r="PQB54" s="496"/>
      <c r="PQD54" s="496"/>
      <c r="PQF54" s="496"/>
      <c r="PQH54" s="496"/>
      <c r="PQJ54" s="496"/>
      <c r="PQL54" s="496"/>
      <c r="PQN54" s="496"/>
      <c r="PQP54" s="496"/>
      <c r="PQR54" s="496"/>
      <c r="PQT54" s="496"/>
      <c r="PQV54" s="496"/>
      <c r="PQX54" s="496"/>
      <c r="PQZ54" s="496"/>
      <c r="PRB54" s="496"/>
      <c r="PRD54" s="496"/>
      <c r="PRF54" s="496"/>
      <c r="PRH54" s="496"/>
      <c r="PRJ54" s="496"/>
      <c r="PRL54" s="496"/>
      <c r="PRN54" s="496"/>
      <c r="PRP54" s="496"/>
      <c r="PRR54" s="496"/>
      <c r="PRT54" s="496"/>
      <c r="PRV54" s="496"/>
      <c r="PRX54" s="496"/>
      <c r="PRZ54" s="496"/>
      <c r="PSB54" s="496"/>
      <c r="PSD54" s="496"/>
      <c r="PSF54" s="496"/>
      <c r="PSH54" s="496"/>
      <c r="PSJ54" s="496"/>
      <c r="PSL54" s="496"/>
      <c r="PSN54" s="496"/>
      <c r="PSP54" s="496"/>
      <c r="PSR54" s="496"/>
      <c r="PST54" s="496"/>
      <c r="PSV54" s="496"/>
      <c r="PSX54" s="496"/>
      <c r="PSZ54" s="496"/>
      <c r="PTB54" s="496"/>
      <c r="PTD54" s="496"/>
      <c r="PTF54" s="496"/>
      <c r="PTH54" s="496"/>
      <c r="PTJ54" s="496"/>
      <c r="PTL54" s="496"/>
      <c r="PTN54" s="496"/>
      <c r="PTP54" s="496"/>
      <c r="PTR54" s="496"/>
      <c r="PTT54" s="496"/>
      <c r="PTV54" s="496"/>
      <c r="PTX54" s="496"/>
      <c r="PTZ54" s="496"/>
      <c r="PUB54" s="496"/>
      <c r="PUD54" s="496"/>
      <c r="PUF54" s="496"/>
      <c r="PUH54" s="496"/>
      <c r="PUJ54" s="496"/>
      <c r="PUL54" s="496"/>
      <c r="PUN54" s="496"/>
      <c r="PUP54" s="496"/>
      <c r="PUR54" s="496"/>
      <c r="PUT54" s="496"/>
      <c r="PUV54" s="496"/>
      <c r="PUX54" s="496"/>
      <c r="PUZ54" s="496"/>
      <c r="PVB54" s="496"/>
      <c r="PVD54" s="496"/>
      <c r="PVF54" s="496"/>
      <c r="PVH54" s="496"/>
      <c r="PVJ54" s="496"/>
      <c r="PVL54" s="496"/>
      <c r="PVN54" s="496"/>
      <c r="PVP54" s="496"/>
      <c r="PVR54" s="496"/>
      <c r="PVT54" s="496"/>
      <c r="PVV54" s="496"/>
      <c r="PVX54" s="496"/>
      <c r="PVZ54" s="496"/>
      <c r="PWB54" s="496"/>
      <c r="PWD54" s="496"/>
      <c r="PWF54" s="496"/>
      <c r="PWH54" s="496"/>
      <c r="PWJ54" s="496"/>
      <c r="PWL54" s="496"/>
      <c r="PWN54" s="496"/>
      <c r="PWP54" s="496"/>
      <c r="PWR54" s="496"/>
      <c r="PWT54" s="496"/>
      <c r="PWV54" s="496"/>
      <c r="PWX54" s="496"/>
      <c r="PWZ54" s="496"/>
      <c r="PXB54" s="496"/>
      <c r="PXD54" s="496"/>
      <c r="PXF54" s="496"/>
      <c r="PXH54" s="496"/>
      <c r="PXJ54" s="496"/>
      <c r="PXL54" s="496"/>
      <c r="PXN54" s="496"/>
      <c r="PXP54" s="496"/>
      <c r="PXR54" s="496"/>
      <c r="PXT54" s="496"/>
      <c r="PXV54" s="496"/>
      <c r="PXX54" s="496"/>
      <c r="PXZ54" s="496"/>
      <c r="PYB54" s="496"/>
      <c r="PYD54" s="496"/>
      <c r="PYF54" s="496"/>
      <c r="PYH54" s="496"/>
      <c r="PYJ54" s="496"/>
      <c r="PYL54" s="496"/>
      <c r="PYN54" s="496"/>
      <c r="PYP54" s="496"/>
      <c r="PYR54" s="496"/>
      <c r="PYT54" s="496"/>
      <c r="PYV54" s="496"/>
      <c r="PYX54" s="496"/>
      <c r="PYZ54" s="496"/>
      <c r="PZB54" s="496"/>
      <c r="PZD54" s="496"/>
      <c r="PZF54" s="496"/>
      <c r="PZH54" s="496"/>
      <c r="PZJ54" s="496"/>
      <c r="PZL54" s="496"/>
      <c r="PZN54" s="496"/>
      <c r="PZP54" s="496"/>
      <c r="PZR54" s="496"/>
      <c r="PZT54" s="496"/>
      <c r="PZV54" s="496"/>
      <c r="PZX54" s="496"/>
      <c r="PZZ54" s="496"/>
      <c r="QAB54" s="496"/>
      <c r="QAD54" s="496"/>
      <c r="QAF54" s="496"/>
      <c r="QAH54" s="496"/>
      <c r="QAJ54" s="496"/>
      <c r="QAL54" s="496"/>
      <c r="QAN54" s="496"/>
      <c r="QAP54" s="496"/>
      <c r="QAR54" s="496"/>
      <c r="QAT54" s="496"/>
      <c r="QAV54" s="496"/>
      <c r="QAX54" s="496"/>
      <c r="QAZ54" s="496"/>
      <c r="QBB54" s="496"/>
      <c r="QBD54" s="496"/>
      <c r="QBF54" s="496"/>
      <c r="QBH54" s="496"/>
      <c r="QBJ54" s="496"/>
      <c r="QBL54" s="496"/>
      <c r="QBN54" s="496"/>
      <c r="QBP54" s="496"/>
      <c r="QBR54" s="496"/>
      <c r="QBT54" s="496"/>
      <c r="QBV54" s="496"/>
      <c r="QBX54" s="496"/>
      <c r="QBZ54" s="496"/>
      <c r="QCB54" s="496"/>
      <c r="QCD54" s="496"/>
      <c r="QCF54" s="496"/>
      <c r="QCH54" s="496"/>
      <c r="QCJ54" s="496"/>
      <c r="QCL54" s="496"/>
      <c r="QCN54" s="496"/>
      <c r="QCP54" s="496"/>
      <c r="QCR54" s="496"/>
      <c r="QCT54" s="496"/>
      <c r="QCV54" s="496"/>
      <c r="QCX54" s="496"/>
      <c r="QCZ54" s="496"/>
      <c r="QDB54" s="496"/>
      <c r="QDD54" s="496"/>
      <c r="QDF54" s="496"/>
      <c r="QDH54" s="496"/>
      <c r="QDJ54" s="496"/>
      <c r="QDL54" s="496"/>
      <c r="QDN54" s="496"/>
      <c r="QDP54" s="496"/>
      <c r="QDR54" s="496"/>
      <c r="QDT54" s="496"/>
      <c r="QDV54" s="496"/>
      <c r="QDX54" s="496"/>
      <c r="QDZ54" s="496"/>
      <c r="QEB54" s="496"/>
      <c r="QED54" s="496"/>
      <c r="QEF54" s="496"/>
      <c r="QEH54" s="496"/>
      <c r="QEJ54" s="496"/>
      <c r="QEL54" s="496"/>
      <c r="QEN54" s="496"/>
      <c r="QEP54" s="496"/>
      <c r="QER54" s="496"/>
      <c r="QET54" s="496"/>
      <c r="QEV54" s="496"/>
      <c r="QEX54" s="496"/>
      <c r="QEZ54" s="496"/>
      <c r="QFB54" s="496"/>
      <c r="QFD54" s="496"/>
      <c r="QFF54" s="496"/>
      <c r="QFH54" s="496"/>
      <c r="QFJ54" s="496"/>
      <c r="QFL54" s="496"/>
      <c r="QFN54" s="496"/>
      <c r="QFP54" s="496"/>
      <c r="QFR54" s="496"/>
      <c r="QFT54" s="496"/>
      <c r="QFV54" s="496"/>
      <c r="QFX54" s="496"/>
      <c r="QFZ54" s="496"/>
      <c r="QGB54" s="496"/>
      <c r="QGD54" s="496"/>
      <c r="QGF54" s="496"/>
      <c r="QGH54" s="496"/>
      <c r="QGJ54" s="496"/>
      <c r="QGL54" s="496"/>
      <c r="QGN54" s="496"/>
      <c r="QGP54" s="496"/>
      <c r="QGR54" s="496"/>
      <c r="QGT54" s="496"/>
      <c r="QGV54" s="496"/>
      <c r="QGX54" s="496"/>
      <c r="QGZ54" s="496"/>
      <c r="QHB54" s="496"/>
      <c r="QHD54" s="496"/>
      <c r="QHF54" s="496"/>
      <c r="QHH54" s="496"/>
      <c r="QHJ54" s="496"/>
      <c r="QHL54" s="496"/>
      <c r="QHN54" s="496"/>
      <c r="QHP54" s="496"/>
      <c r="QHR54" s="496"/>
      <c r="QHT54" s="496"/>
      <c r="QHV54" s="496"/>
      <c r="QHX54" s="496"/>
      <c r="QHZ54" s="496"/>
      <c r="QIB54" s="496"/>
      <c r="QID54" s="496"/>
      <c r="QIF54" s="496"/>
      <c r="QIH54" s="496"/>
      <c r="QIJ54" s="496"/>
      <c r="QIL54" s="496"/>
      <c r="QIN54" s="496"/>
      <c r="QIP54" s="496"/>
      <c r="QIR54" s="496"/>
      <c r="QIT54" s="496"/>
      <c r="QIV54" s="496"/>
      <c r="QIX54" s="496"/>
      <c r="QIZ54" s="496"/>
      <c r="QJB54" s="496"/>
      <c r="QJD54" s="496"/>
      <c r="QJF54" s="496"/>
      <c r="QJH54" s="496"/>
      <c r="QJJ54" s="496"/>
      <c r="QJL54" s="496"/>
      <c r="QJN54" s="496"/>
      <c r="QJP54" s="496"/>
      <c r="QJR54" s="496"/>
      <c r="QJT54" s="496"/>
      <c r="QJV54" s="496"/>
      <c r="QJX54" s="496"/>
      <c r="QJZ54" s="496"/>
      <c r="QKB54" s="496"/>
      <c r="QKD54" s="496"/>
      <c r="QKF54" s="496"/>
      <c r="QKH54" s="496"/>
      <c r="QKJ54" s="496"/>
      <c r="QKL54" s="496"/>
      <c r="QKN54" s="496"/>
      <c r="QKP54" s="496"/>
      <c r="QKR54" s="496"/>
      <c r="QKT54" s="496"/>
      <c r="QKV54" s="496"/>
      <c r="QKX54" s="496"/>
      <c r="QKZ54" s="496"/>
      <c r="QLB54" s="496"/>
      <c r="QLD54" s="496"/>
      <c r="QLF54" s="496"/>
      <c r="QLH54" s="496"/>
      <c r="QLJ54" s="496"/>
      <c r="QLL54" s="496"/>
      <c r="QLN54" s="496"/>
      <c r="QLP54" s="496"/>
      <c r="QLR54" s="496"/>
      <c r="QLT54" s="496"/>
      <c r="QLV54" s="496"/>
      <c r="QLX54" s="496"/>
      <c r="QLZ54" s="496"/>
      <c r="QMB54" s="496"/>
      <c r="QMD54" s="496"/>
      <c r="QMF54" s="496"/>
      <c r="QMH54" s="496"/>
      <c r="QMJ54" s="496"/>
      <c r="QML54" s="496"/>
      <c r="QMN54" s="496"/>
      <c r="QMP54" s="496"/>
      <c r="QMR54" s="496"/>
      <c r="QMT54" s="496"/>
      <c r="QMV54" s="496"/>
      <c r="QMX54" s="496"/>
      <c r="QMZ54" s="496"/>
      <c r="QNB54" s="496"/>
      <c r="QND54" s="496"/>
      <c r="QNF54" s="496"/>
      <c r="QNH54" s="496"/>
      <c r="QNJ54" s="496"/>
      <c r="QNL54" s="496"/>
      <c r="QNN54" s="496"/>
      <c r="QNP54" s="496"/>
      <c r="QNR54" s="496"/>
      <c r="QNT54" s="496"/>
      <c r="QNV54" s="496"/>
      <c r="QNX54" s="496"/>
      <c r="QNZ54" s="496"/>
      <c r="QOB54" s="496"/>
      <c r="QOD54" s="496"/>
      <c r="QOF54" s="496"/>
      <c r="QOH54" s="496"/>
      <c r="QOJ54" s="496"/>
      <c r="QOL54" s="496"/>
      <c r="QON54" s="496"/>
      <c r="QOP54" s="496"/>
      <c r="QOR54" s="496"/>
      <c r="QOT54" s="496"/>
      <c r="QOV54" s="496"/>
      <c r="QOX54" s="496"/>
      <c r="QOZ54" s="496"/>
      <c r="QPB54" s="496"/>
      <c r="QPD54" s="496"/>
      <c r="QPF54" s="496"/>
      <c r="QPH54" s="496"/>
      <c r="QPJ54" s="496"/>
      <c r="QPL54" s="496"/>
      <c r="QPN54" s="496"/>
      <c r="QPP54" s="496"/>
      <c r="QPR54" s="496"/>
      <c r="QPT54" s="496"/>
      <c r="QPV54" s="496"/>
      <c r="QPX54" s="496"/>
      <c r="QPZ54" s="496"/>
      <c r="QQB54" s="496"/>
      <c r="QQD54" s="496"/>
      <c r="QQF54" s="496"/>
      <c r="QQH54" s="496"/>
      <c r="QQJ54" s="496"/>
      <c r="QQL54" s="496"/>
      <c r="QQN54" s="496"/>
      <c r="QQP54" s="496"/>
      <c r="QQR54" s="496"/>
      <c r="QQT54" s="496"/>
      <c r="QQV54" s="496"/>
      <c r="QQX54" s="496"/>
      <c r="QQZ54" s="496"/>
      <c r="QRB54" s="496"/>
      <c r="QRD54" s="496"/>
      <c r="QRF54" s="496"/>
      <c r="QRH54" s="496"/>
      <c r="QRJ54" s="496"/>
      <c r="QRL54" s="496"/>
      <c r="QRN54" s="496"/>
      <c r="QRP54" s="496"/>
      <c r="QRR54" s="496"/>
      <c r="QRT54" s="496"/>
      <c r="QRV54" s="496"/>
      <c r="QRX54" s="496"/>
      <c r="QRZ54" s="496"/>
      <c r="QSB54" s="496"/>
      <c r="QSD54" s="496"/>
      <c r="QSF54" s="496"/>
      <c r="QSH54" s="496"/>
      <c r="QSJ54" s="496"/>
      <c r="QSL54" s="496"/>
      <c r="QSN54" s="496"/>
      <c r="QSP54" s="496"/>
      <c r="QSR54" s="496"/>
      <c r="QST54" s="496"/>
      <c r="QSV54" s="496"/>
      <c r="QSX54" s="496"/>
      <c r="QSZ54" s="496"/>
      <c r="QTB54" s="496"/>
      <c r="QTD54" s="496"/>
      <c r="QTF54" s="496"/>
      <c r="QTH54" s="496"/>
      <c r="QTJ54" s="496"/>
      <c r="QTL54" s="496"/>
      <c r="QTN54" s="496"/>
      <c r="QTP54" s="496"/>
      <c r="QTR54" s="496"/>
      <c r="QTT54" s="496"/>
      <c r="QTV54" s="496"/>
      <c r="QTX54" s="496"/>
      <c r="QTZ54" s="496"/>
      <c r="QUB54" s="496"/>
      <c r="QUD54" s="496"/>
      <c r="QUF54" s="496"/>
      <c r="QUH54" s="496"/>
      <c r="QUJ54" s="496"/>
      <c r="QUL54" s="496"/>
      <c r="QUN54" s="496"/>
      <c r="QUP54" s="496"/>
      <c r="QUR54" s="496"/>
      <c r="QUT54" s="496"/>
      <c r="QUV54" s="496"/>
      <c r="QUX54" s="496"/>
      <c r="QUZ54" s="496"/>
      <c r="QVB54" s="496"/>
      <c r="QVD54" s="496"/>
      <c r="QVF54" s="496"/>
      <c r="QVH54" s="496"/>
      <c r="QVJ54" s="496"/>
      <c r="QVL54" s="496"/>
      <c r="QVN54" s="496"/>
      <c r="QVP54" s="496"/>
      <c r="QVR54" s="496"/>
      <c r="QVT54" s="496"/>
      <c r="QVV54" s="496"/>
      <c r="QVX54" s="496"/>
      <c r="QVZ54" s="496"/>
      <c r="QWB54" s="496"/>
      <c r="QWD54" s="496"/>
      <c r="QWF54" s="496"/>
      <c r="QWH54" s="496"/>
      <c r="QWJ54" s="496"/>
      <c r="QWL54" s="496"/>
      <c r="QWN54" s="496"/>
      <c r="QWP54" s="496"/>
      <c r="QWR54" s="496"/>
      <c r="QWT54" s="496"/>
      <c r="QWV54" s="496"/>
      <c r="QWX54" s="496"/>
      <c r="QWZ54" s="496"/>
      <c r="QXB54" s="496"/>
      <c r="QXD54" s="496"/>
      <c r="QXF54" s="496"/>
      <c r="QXH54" s="496"/>
      <c r="QXJ54" s="496"/>
      <c r="QXL54" s="496"/>
      <c r="QXN54" s="496"/>
      <c r="QXP54" s="496"/>
      <c r="QXR54" s="496"/>
      <c r="QXT54" s="496"/>
      <c r="QXV54" s="496"/>
      <c r="QXX54" s="496"/>
      <c r="QXZ54" s="496"/>
      <c r="QYB54" s="496"/>
      <c r="QYD54" s="496"/>
      <c r="QYF54" s="496"/>
      <c r="QYH54" s="496"/>
      <c r="QYJ54" s="496"/>
      <c r="QYL54" s="496"/>
      <c r="QYN54" s="496"/>
      <c r="QYP54" s="496"/>
      <c r="QYR54" s="496"/>
      <c r="QYT54" s="496"/>
      <c r="QYV54" s="496"/>
      <c r="QYX54" s="496"/>
      <c r="QYZ54" s="496"/>
      <c r="QZB54" s="496"/>
      <c r="QZD54" s="496"/>
      <c r="QZF54" s="496"/>
      <c r="QZH54" s="496"/>
      <c r="QZJ54" s="496"/>
      <c r="QZL54" s="496"/>
      <c r="QZN54" s="496"/>
      <c r="QZP54" s="496"/>
      <c r="QZR54" s="496"/>
      <c r="QZT54" s="496"/>
      <c r="QZV54" s="496"/>
      <c r="QZX54" s="496"/>
      <c r="QZZ54" s="496"/>
      <c r="RAB54" s="496"/>
      <c r="RAD54" s="496"/>
      <c r="RAF54" s="496"/>
      <c r="RAH54" s="496"/>
      <c r="RAJ54" s="496"/>
      <c r="RAL54" s="496"/>
      <c r="RAN54" s="496"/>
      <c r="RAP54" s="496"/>
      <c r="RAR54" s="496"/>
      <c r="RAT54" s="496"/>
      <c r="RAV54" s="496"/>
      <c r="RAX54" s="496"/>
      <c r="RAZ54" s="496"/>
      <c r="RBB54" s="496"/>
      <c r="RBD54" s="496"/>
      <c r="RBF54" s="496"/>
      <c r="RBH54" s="496"/>
      <c r="RBJ54" s="496"/>
      <c r="RBL54" s="496"/>
      <c r="RBN54" s="496"/>
      <c r="RBP54" s="496"/>
      <c r="RBR54" s="496"/>
      <c r="RBT54" s="496"/>
      <c r="RBV54" s="496"/>
      <c r="RBX54" s="496"/>
      <c r="RBZ54" s="496"/>
      <c r="RCB54" s="496"/>
      <c r="RCD54" s="496"/>
      <c r="RCF54" s="496"/>
      <c r="RCH54" s="496"/>
      <c r="RCJ54" s="496"/>
      <c r="RCL54" s="496"/>
      <c r="RCN54" s="496"/>
      <c r="RCP54" s="496"/>
      <c r="RCR54" s="496"/>
      <c r="RCT54" s="496"/>
      <c r="RCV54" s="496"/>
      <c r="RCX54" s="496"/>
      <c r="RCZ54" s="496"/>
      <c r="RDB54" s="496"/>
      <c r="RDD54" s="496"/>
      <c r="RDF54" s="496"/>
      <c r="RDH54" s="496"/>
      <c r="RDJ54" s="496"/>
      <c r="RDL54" s="496"/>
      <c r="RDN54" s="496"/>
      <c r="RDP54" s="496"/>
      <c r="RDR54" s="496"/>
      <c r="RDT54" s="496"/>
      <c r="RDV54" s="496"/>
      <c r="RDX54" s="496"/>
      <c r="RDZ54" s="496"/>
      <c r="REB54" s="496"/>
      <c r="RED54" s="496"/>
      <c r="REF54" s="496"/>
      <c r="REH54" s="496"/>
      <c r="REJ54" s="496"/>
      <c r="REL54" s="496"/>
      <c r="REN54" s="496"/>
      <c r="REP54" s="496"/>
      <c r="RER54" s="496"/>
      <c r="RET54" s="496"/>
      <c r="REV54" s="496"/>
      <c r="REX54" s="496"/>
      <c r="REZ54" s="496"/>
      <c r="RFB54" s="496"/>
      <c r="RFD54" s="496"/>
      <c r="RFF54" s="496"/>
      <c r="RFH54" s="496"/>
      <c r="RFJ54" s="496"/>
      <c r="RFL54" s="496"/>
      <c r="RFN54" s="496"/>
      <c r="RFP54" s="496"/>
      <c r="RFR54" s="496"/>
      <c r="RFT54" s="496"/>
      <c r="RFV54" s="496"/>
      <c r="RFX54" s="496"/>
      <c r="RFZ54" s="496"/>
      <c r="RGB54" s="496"/>
      <c r="RGD54" s="496"/>
      <c r="RGF54" s="496"/>
      <c r="RGH54" s="496"/>
      <c r="RGJ54" s="496"/>
      <c r="RGL54" s="496"/>
      <c r="RGN54" s="496"/>
      <c r="RGP54" s="496"/>
      <c r="RGR54" s="496"/>
      <c r="RGT54" s="496"/>
      <c r="RGV54" s="496"/>
      <c r="RGX54" s="496"/>
      <c r="RGZ54" s="496"/>
      <c r="RHB54" s="496"/>
      <c r="RHD54" s="496"/>
      <c r="RHF54" s="496"/>
      <c r="RHH54" s="496"/>
      <c r="RHJ54" s="496"/>
      <c r="RHL54" s="496"/>
      <c r="RHN54" s="496"/>
      <c r="RHP54" s="496"/>
      <c r="RHR54" s="496"/>
      <c r="RHT54" s="496"/>
      <c r="RHV54" s="496"/>
      <c r="RHX54" s="496"/>
      <c r="RHZ54" s="496"/>
      <c r="RIB54" s="496"/>
      <c r="RID54" s="496"/>
      <c r="RIF54" s="496"/>
      <c r="RIH54" s="496"/>
      <c r="RIJ54" s="496"/>
      <c r="RIL54" s="496"/>
      <c r="RIN54" s="496"/>
      <c r="RIP54" s="496"/>
      <c r="RIR54" s="496"/>
      <c r="RIT54" s="496"/>
      <c r="RIV54" s="496"/>
      <c r="RIX54" s="496"/>
      <c r="RIZ54" s="496"/>
      <c r="RJB54" s="496"/>
      <c r="RJD54" s="496"/>
      <c r="RJF54" s="496"/>
      <c r="RJH54" s="496"/>
      <c r="RJJ54" s="496"/>
      <c r="RJL54" s="496"/>
      <c r="RJN54" s="496"/>
      <c r="RJP54" s="496"/>
      <c r="RJR54" s="496"/>
      <c r="RJT54" s="496"/>
      <c r="RJV54" s="496"/>
      <c r="RJX54" s="496"/>
      <c r="RJZ54" s="496"/>
      <c r="RKB54" s="496"/>
      <c r="RKD54" s="496"/>
      <c r="RKF54" s="496"/>
      <c r="RKH54" s="496"/>
      <c r="RKJ54" s="496"/>
      <c r="RKL54" s="496"/>
      <c r="RKN54" s="496"/>
      <c r="RKP54" s="496"/>
      <c r="RKR54" s="496"/>
      <c r="RKT54" s="496"/>
      <c r="RKV54" s="496"/>
      <c r="RKX54" s="496"/>
      <c r="RKZ54" s="496"/>
      <c r="RLB54" s="496"/>
      <c r="RLD54" s="496"/>
      <c r="RLF54" s="496"/>
      <c r="RLH54" s="496"/>
      <c r="RLJ54" s="496"/>
      <c r="RLL54" s="496"/>
      <c r="RLN54" s="496"/>
      <c r="RLP54" s="496"/>
      <c r="RLR54" s="496"/>
      <c r="RLT54" s="496"/>
      <c r="RLV54" s="496"/>
      <c r="RLX54" s="496"/>
      <c r="RLZ54" s="496"/>
      <c r="RMB54" s="496"/>
      <c r="RMD54" s="496"/>
      <c r="RMF54" s="496"/>
      <c r="RMH54" s="496"/>
      <c r="RMJ54" s="496"/>
      <c r="RML54" s="496"/>
      <c r="RMN54" s="496"/>
      <c r="RMP54" s="496"/>
      <c r="RMR54" s="496"/>
      <c r="RMT54" s="496"/>
      <c r="RMV54" s="496"/>
      <c r="RMX54" s="496"/>
      <c r="RMZ54" s="496"/>
      <c r="RNB54" s="496"/>
      <c r="RND54" s="496"/>
      <c r="RNF54" s="496"/>
      <c r="RNH54" s="496"/>
      <c r="RNJ54" s="496"/>
      <c r="RNL54" s="496"/>
      <c r="RNN54" s="496"/>
      <c r="RNP54" s="496"/>
      <c r="RNR54" s="496"/>
      <c r="RNT54" s="496"/>
      <c r="RNV54" s="496"/>
      <c r="RNX54" s="496"/>
      <c r="RNZ54" s="496"/>
      <c r="ROB54" s="496"/>
      <c r="ROD54" s="496"/>
      <c r="ROF54" s="496"/>
      <c r="ROH54" s="496"/>
      <c r="ROJ54" s="496"/>
      <c r="ROL54" s="496"/>
      <c r="RON54" s="496"/>
      <c r="ROP54" s="496"/>
      <c r="ROR54" s="496"/>
      <c r="ROT54" s="496"/>
      <c r="ROV54" s="496"/>
      <c r="ROX54" s="496"/>
      <c r="ROZ54" s="496"/>
      <c r="RPB54" s="496"/>
      <c r="RPD54" s="496"/>
      <c r="RPF54" s="496"/>
      <c r="RPH54" s="496"/>
      <c r="RPJ54" s="496"/>
      <c r="RPL54" s="496"/>
      <c r="RPN54" s="496"/>
      <c r="RPP54" s="496"/>
      <c r="RPR54" s="496"/>
      <c r="RPT54" s="496"/>
      <c r="RPV54" s="496"/>
      <c r="RPX54" s="496"/>
      <c r="RPZ54" s="496"/>
      <c r="RQB54" s="496"/>
      <c r="RQD54" s="496"/>
      <c r="RQF54" s="496"/>
      <c r="RQH54" s="496"/>
      <c r="RQJ54" s="496"/>
      <c r="RQL54" s="496"/>
      <c r="RQN54" s="496"/>
      <c r="RQP54" s="496"/>
      <c r="RQR54" s="496"/>
      <c r="RQT54" s="496"/>
      <c r="RQV54" s="496"/>
      <c r="RQX54" s="496"/>
      <c r="RQZ54" s="496"/>
      <c r="RRB54" s="496"/>
      <c r="RRD54" s="496"/>
      <c r="RRF54" s="496"/>
      <c r="RRH54" s="496"/>
      <c r="RRJ54" s="496"/>
      <c r="RRL54" s="496"/>
      <c r="RRN54" s="496"/>
      <c r="RRP54" s="496"/>
      <c r="RRR54" s="496"/>
      <c r="RRT54" s="496"/>
      <c r="RRV54" s="496"/>
      <c r="RRX54" s="496"/>
      <c r="RRZ54" s="496"/>
      <c r="RSB54" s="496"/>
      <c r="RSD54" s="496"/>
      <c r="RSF54" s="496"/>
      <c r="RSH54" s="496"/>
      <c r="RSJ54" s="496"/>
      <c r="RSL54" s="496"/>
      <c r="RSN54" s="496"/>
      <c r="RSP54" s="496"/>
      <c r="RSR54" s="496"/>
      <c r="RST54" s="496"/>
      <c r="RSV54" s="496"/>
      <c r="RSX54" s="496"/>
      <c r="RSZ54" s="496"/>
      <c r="RTB54" s="496"/>
      <c r="RTD54" s="496"/>
      <c r="RTF54" s="496"/>
      <c r="RTH54" s="496"/>
      <c r="RTJ54" s="496"/>
      <c r="RTL54" s="496"/>
      <c r="RTN54" s="496"/>
      <c r="RTP54" s="496"/>
      <c r="RTR54" s="496"/>
      <c r="RTT54" s="496"/>
      <c r="RTV54" s="496"/>
      <c r="RTX54" s="496"/>
      <c r="RTZ54" s="496"/>
      <c r="RUB54" s="496"/>
      <c r="RUD54" s="496"/>
      <c r="RUF54" s="496"/>
      <c r="RUH54" s="496"/>
      <c r="RUJ54" s="496"/>
      <c r="RUL54" s="496"/>
      <c r="RUN54" s="496"/>
      <c r="RUP54" s="496"/>
      <c r="RUR54" s="496"/>
      <c r="RUT54" s="496"/>
      <c r="RUV54" s="496"/>
      <c r="RUX54" s="496"/>
      <c r="RUZ54" s="496"/>
      <c r="RVB54" s="496"/>
      <c r="RVD54" s="496"/>
      <c r="RVF54" s="496"/>
      <c r="RVH54" s="496"/>
      <c r="RVJ54" s="496"/>
      <c r="RVL54" s="496"/>
      <c r="RVN54" s="496"/>
      <c r="RVP54" s="496"/>
      <c r="RVR54" s="496"/>
      <c r="RVT54" s="496"/>
      <c r="RVV54" s="496"/>
      <c r="RVX54" s="496"/>
      <c r="RVZ54" s="496"/>
      <c r="RWB54" s="496"/>
      <c r="RWD54" s="496"/>
      <c r="RWF54" s="496"/>
      <c r="RWH54" s="496"/>
      <c r="RWJ54" s="496"/>
      <c r="RWL54" s="496"/>
      <c r="RWN54" s="496"/>
      <c r="RWP54" s="496"/>
      <c r="RWR54" s="496"/>
      <c r="RWT54" s="496"/>
      <c r="RWV54" s="496"/>
      <c r="RWX54" s="496"/>
      <c r="RWZ54" s="496"/>
      <c r="RXB54" s="496"/>
      <c r="RXD54" s="496"/>
      <c r="RXF54" s="496"/>
      <c r="RXH54" s="496"/>
      <c r="RXJ54" s="496"/>
      <c r="RXL54" s="496"/>
      <c r="RXN54" s="496"/>
      <c r="RXP54" s="496"/>
      <c r="RXR54" s="496"/>
      <c r="RXT54" s="496"/>
      <c r="RXV54" s="496"/>
      <c r="RXX54" s="496"/>
      <c r="RXZ54" s="496"/>
      <c r="RYB54" s="496"/>
      <c r="RYD54" s="496"/>
      <c r="RYF54" s="496"/>
      <c r="RYH54" s="496"/>
      <c r="RYJ54" s="496"/>
      <c r="RYL54" s="496"/>
      <c r="RYN54" s="496"/>
      <c r="RYP54" s="496"/>
      <c r="RYR54" s="496"/>
      <c r="RYT54" s="496"/>
      <c r="RYV54" s="496"/>
      <c r="RYX54" s="496"/>
      <c r="RYZ54" s="496"/>
      <c r="RZB54" s="496"/>
      <c r="RZD54" s="496"/>
      <c r="RZF54" s="496"/>
      <c r="RZH54" s="496"/>
      <c r="RZJ54" s="496"/>
      <c r="RZL54" s="496"/>
      <c r="RZN54" s="496"/>
      <c r="RZP54" s="496"/>
      <c r="RZR54" s="496"/>
      <c r="RZT54" s="496"/>
      <c r="RZV54" s="496"/>
      <c r="RZX54" s="496"/>
      <c r="RZZ54" s="496"/>
      <c r="SAB54" s="496"/>
      <c r="SAD54" s="496"/>
      <c r="SAF54" s="496"/>
      <c r="SAH54" s="496"/>
      <c r="SAJ54" s="496"/>
      <c r="SAL54" s="496"/>
      <c r="SAN54" s="496"/>
      <c r="SAP54" s="496"/>
      <c r="SAR54" s="496"/>
      <c r="SAT54" s="496"/>
      <c r="SAV54" s="496"/>
      <c r="SAX54" s="496"/>
      <c r="SAZ54" s="496"/>
      <c r="SBB54" s="496"/>
      <c r="SBD54" s="496"/>
      <c r="SBF54" s="496"/>
      <c r="SBH54" s="496"/>
      <c r="SBJ54" s="496"/>
      <c r="SBL54" s="496"/>
      <c r="SBN54" s="496"/>
      <c r="SBP54" s="496"/>
      <c r="SBR54" s="496"/>
      <c r="SBT54" s="496"/>
      <c r="SBV54" s="496"/>
      <c r="SBX54" s="496"/>
      <c r="SBZ54" s="496"/>
      <c r="SCB54" s="496"/>
      <c r="SCD54" s="496"/>
      <c r="SCF54" s="496"/>
      <c r="SCH54" s="496"/>
      <c r="SCJ54" s="496"/>
      <c r="SCL54" s="496"/>
      <c r="SCN54" s="496"/>
      <c r="SCP54" s="496"/>
      <c r="SCR54" s="496"/>
      <c r="SCT54" s="496"/>
      <c r="SCV54" s="496"/>
      <c r="SCX54" s="496"/>
      <c r="SCZ54" s="496"/>
      <c r="SDB54" s="496"/>
      <c r="SDD54" s="496"/>
      <c r="SDF54" s="496"/>
      <c r="SDH54" s="496"/>
      <c r="SDJ54" s="496"/>
      <c r="SDL54" s="496"/>
      <c r="SDN54" s="496"/>
      <c r="SDP54" s="496"/>
      <c r="SDR54" s="496"/>
      <c r="SDT54" s="496"/>
      <c r="SDV54" s="496"/>
      <c r="SDX54" s="496"/>
      <c r="SDZ54" s="496"/>
      <c r="SEB54" s="496"/>
      <c r="SED54" s="496"/>
      <c r="SEF54" s="496"/>
      <c r="SEH54" s="496"/>
      <c r="SEJ54" s="496"/>
      <c r="SEL54" s="496"/>
      <c r="SEN54" s="496"/>
      <c r="SEP54" s="496"/>
      <c r="SER54" s="496"/>
      <c r="SET54" s="496"/>
      <c r="SEV54" s="496"/>
      <c r="SEX54" s="496"/>
      <c r="SEZ54" s="496"/>
      <c r="SFB54" s="496"/>
      <c r="SFD54" s="496"/>
      <c r="SFF54" s="496"/>
      <c r="SFH54" s="496"/>
      <c r="SFJ54" s="496"/>
      <c r="SFL54" s="496"/>
      <c r="SFN54" s="496"/>
      <c r="SFP54" s="496"/>
      <c r="SFR54" s="496"/>
      <c r="SFT54" s="496"/>
      <c r="SFV54" s="496"/>
      <c r="SFX54" s="496"/>
      <c r="SFZ54" s="496"/>
      <c r="SGB54" s="496"/>
      <c r="SGD54" s="496"/>
      <c r="SGF54" s="496"/>
      <c r="SGH54" s="496"/>
      <c r="SGJ54" s="496"/>
      <c r="SGL54" s="496"/>
      <c r="SGN54" s="496"/>
      <c r="SGP54" s="496"/>
      <c r="SGR54" s="496"/>
      <c r="SGT54" s="496"/>
      <c r="SGV54" s="496"/>
      <c r="SGX54" s="496"/>
      <c r="SGZ54" s="496"/>
      <c r="SHB54" s="496"/>
      <c r="SHD54" s="496"/>
      <c r="SHF54" s="496"/>
      <c r="SHH54" s="496"/>
      <c r="SHJ54" s="496"/>
      <c r="SHL54" s="496"/>
      <c r="SHN54" s="496"/>
      <c r="SHP54" s="496"/>
      <c r="SHR54" s="496"/>
      <c r="SHT54" s="496"/>
      <c r="SHV54" s="496"/>
      <c r="SHX54" s="496"/>
      <c r="SHZ54" s="496"/>
      <c r="SIB54" s="496"/>
      <c r="SID54" s="496"/>
      <c r="SIF54" s="496"/>
      <c r="SIH54" s="496"/>
      <c r="SIJ54" s="496"/>
      <c r="SIL54" s="496"/>
      <c r="SIN54" s="496"/>
      <c r="SIP54" s="496"/>
      <c r="SIR54" s="496"/>
      <c r="SIT54" s="496"/>
      <c r="SIV54" s="496"/>
      <c r="SIX54" s="496"/>
      <c r="SIZ54" s="496"/>
      <c r="SJB54" s="496"/>
      <c r="SJD54" s="496"/>
      <c r="SJF54" s="496"/>
      <c r="SJH54" s="496"/>
      <c r="SJJ54" s="496"/>
      <c r="SJL54" s="496"/>
      <c r="SJN54" s="496"/>
      <c r="SJP54" s="496"/>
      <c r="SJR54" s="496"/>
      <c r="SJT54" s="496"/>
      <c r="SJV54" s="496"/>
      <c r="SJX54" s="496"/>
      <c r="SJZ54" s="496"/>
      <c r="SKB54" s="496"/>
      <c r="SKD54" s="496"/>
      <c r="SKF54" s="496"/>
      <c r="SKH54" s="496"/>
      <c r="SKJ54" s="496"/>
      <c r="SKL54" s="496"/>
      <c r="SKN54" s="496"/>
      <c r="SKP54" s="496"/>
      <c r="SKR54" s="496"/>
      <c r="SKT54" s="496"/>
      <c r="SKV54" s="496"/>
      <c r="SKX54" s="496"/>
      <c r="SKZ54" s="496"/>
      <c r="SLB54" s="496"/>
      <c r="SLD54" s="496"/>
      <c r="SLF54" s="496"/>
      <c r="SLH54" s="496"/>
      <c r="SLJ54" s="496"/>
      <c r="SLL54" s="496"/>
      <c r="SLN54" s="496"/>
      <c r="SLP54" s="496"/>
      <c r="SLR54" s="496"/>
      <c r="SLT54" s="496"/>
      <c r="SLV54" s="496"/>
      <c r="SLX54" s="496"/>
      <c r="SLZ54" s="496"/>
      <c r="SMB54" s="496"/>
      <c r="SMD54" s="496"/>
      <c r="SMF54" s="496"/>
      <c r="SMH54" s="496"/>
      <c r="SMJ54" s="496"/>
      <c r="SML54" s="496"/>
      <c r="SMN54" s="496"/>
      <c r="SMP54" s="496"/>
      <c r="SMR54" s="496"/>
      <c r="SMT54" s="496"/>
      <c r="SMV54" s="496"/>
      <c r="SMX54" s="496"/>
      <c r="SMZ54" s="496"/>
      <c r="SNB54" s="496"/>
      <c r="SND54" s="496"/>
      <c r="SNF54" s="496"/>
      <c r="SNH54" s="496"/>
      <c r="SNJ54" s="496"/>
      <c r="SNL54" s="496"/>
      <c r="SNN54" s="496"/>
      <c r="SNP54" s="496"/>
      <c r="SNR54" s="496"/>
      <c r="SNT54" s="496"/>
      <c r="SNV54" s="496"/>
      <c r="SNX54" s="496"/>
      <c r="SNZ54" s="496"/>
      <c r="SOB54" s="496"/>
      <c r="SOD54" s="496"/>
      <c r="SOF54" s="496"/>
      <c r="SOH54" s="496"/>
      <c r="SOJ54" s="496"/>
      <c r="SOL54" s="496"/>
      <c r="SON54" s="496"/>
      <c r="SOP54" s="496"/>
      <c r="SOR54" s="496"/>
      <c r="SOT54" s="496"/>
      <c r="SOV54" s="496"/>
      <c r="SOX54" s="496"/>
      <c r="SOZ54" s="496"/>
      <c r="SPB54" s="496"/>
      <c r="SPD54" s="496"/>
      <c r="SPF54" s="496"/>
      <c r="SPH54" s="496"/>
      <c r="SPJ54" s="496"/>
      <c r="SPL54" s="496"/>
      <c r="SPN54" s="496"/>
      <c r="SPP54" s="496"/>
      <c r="SPR54" s="496"/>
      <c r="SPT54" s="496"/>
      <c r="SPV54" s="496"/>
      <c r="SPX54" s="496"/>
      <c r="SPZ54" s="496"/>
      <c r="SQB54" s="496"/>
      <c r="SQD54" s="496"/>
      <c r="SQF54" s="496"/>
      <c r="SQH54" s="496"/>
      <c r="SQJ54" s="496"/>
      <c r="SQL54" s="496"/>
      <c r="SQN54" s="496"/>
      <c r="SQP54" s="496"/>
      <c r="SQR54" s="496"/>
      <c r="SQT54" s="496"/>
      <c r="SQV54" s="496"/>
      <c r="SQX54" s="496"/>
      <c r="SQZ54" s="496"/>
      <c r="SRB54" s="496"/>
      <c r="SRD54" s="496"/>
      <c r="SRF54" s="496"/>
      <c r="SRH54" s="496"/>
      <c r="SRJ54" s="496"/>
      <c r="SRL54" s="496"/>
      <c r="SRN54" s="496"/>
      <c r="SRP54" s="496"/>
      <c r="SRR54" s="496"/>
      <c r="SRT54" s="496"/>
      <c r="SRV54" s="496"/>
      <c r="SRX54" s="496"/>
      <c r="SRZ54" s="496"/>
      <c r="SSB54" s="496"/>
      <c r="SSD54" s="496"/>
      <c r="SSF54" s="496"/>
      <c r="SSH54" s="496"/>
      <c r="SSJ54" s="496"/>
      <c r="SSL54" s="496"/>
      <c r="SSN54" s="496"/>
      <c r="SSP54" s="496"/>
      <c r="SSR54" s="496"/>
      <c r="SST54" s="496"/>
      <c r="SSV54" s="496"/>
      <c r="SSX54" s="496"/>
      <c r="SSZ54" s="496"/>
      <c r="STB54" s="496"/>
      <c r="STD54" s="496"/>
      <c r="STF54" s="496"/>
      <c r="STH54" s="496"/>
      <c r="STJ54" s="496"/>
      <c r="STL54" s="496"/>
      <c r="STN54" s="496"/>
      <c r="STP54" s="496"/>
      <c r="STR54" s="496"/>
      <c r="STT54" s="496"/>
      <c r="STV54" s="496"/>
      <c r="STX54" s="496"/>
      <c r="STZ54" s="496"/>
      <c r="SUB54" s="496"/>
      <c r="SUD54" s="496"/>
      <c r="SUF54" s="496"/>
      <c r="SUH54" s="496"/>
      <c r="SUJ54" s="496"/>
      <c r="SUL54" s="496"/>
      <c r="SUN54" s="496"/>
      <c r="SUP54" s="496"/>
      <c r="SUR54" s="496"/>
      <c r="SUT54" s="496"/>
      <c r="SUV54" s="496"/>
      <c r="SUX54" s="496"/>
      <c r="SUZ54" s="496"/>
      <c r="SVB54" s="496"/>
      <c r="SVD54" s="496"/>
      <c r="SVF54" s="496"/>
      <c r="SVH54" s="496"/>
      <c r="SVJ54" s="496"/>
      <c r="SVL54" s="496"/>
      <c r="SVN54" s="496"/>
      <c r="SVP54" s="496"/>
      <c r="SVR54" s="496"/>
      <c r="SVT54" s="496"/>
      <c r="SVV54" s="496"/>
      <c r="SVX54" s="496"/>
      <c r="SVZ54" s="496"/>
      <c r="SWB54" s="496"/>
      <c r="SWD54" s="496"/>
      <c r="SWF54" s="496"/>
      <c r="SWH54" s="496"/>
      <c r="SWJ54" s="496"/>
      <c r="SWL54" s="496"/>
      <c r="SWN54" s="496"/>
      <c r="SWP54" s="496"/>
      <c r="SWR54" s="496"/>
      <c r="SWT54" s="496"/>
      <c r="SWV54" s="496"/>
      <c r="SWX54" s="496"/>
      <c r="SWZ54" s="496"/>
      <c r="SXB54" s="496"/>
      <c r="SXD54" s="496"/>
      <c r="SXF54" s="496"/>
      <c r="SXH54" s="496"/>
      <c r="SXJ54" s="496"/>
      <c r="SXL54" s="496"/>
      <c r="SXN54" s="496"/>
      <c r="SXP54" s="496"/>
      <c r="SXR54" s="496"/>
      <c r="SXT54" s="496"/>
      <c r="SXV54" s="496"/>
      <c r="SXX54" s="496"/>
      <c r="SXZ54" s="496"/>
      <c r="SYB54" s="496"/>
      <c r="SYD54" s="496"/>
      <c r="SYF54" s="496"/>
      <c r="SYH54" s="496"/>
      <c r="SYJ54" s="496"/>
      <c r="SYL54" s="496"/>
      <c r="SYN54" s="496"/>
      <c r="SYP54" s="496"/>
      <c r="SYR54" s="496"/>
      <c r="SYT54" s="496"/>
      <c r="SYV54" s="496"/>
      <c r="SYX54" s="496"/>
      <c r="SYZ54" s="496"/>
      <c r="SZB54" s="496"/>
      <c r="SZD54" s="496"/>
      <c r="SZF54" s="496"/>
      <c r="SZH54" s="496"/>
      <c r="SZJ54" s="496"/>
      <c r="SZL54" s="496"/>
      <c r="SZN54" s="496"/>
      <c r="SZP54" s="496"/>
      <c r="SZR54" s="496"/>
      <c r="SZT54" s="496"/>
      <c r="SZV54" s="496"/>
      <c r="SZX54" s="496"/>
      <c r="SZZ54" s="496"/>
      <c r="TAB54" s="496"/>
      <c r="TAD54" s="496"/>
      <c r="TAF54" s="496"/>
      <c r="TAH54" s="496"/>
      <c r="TAJ54" s="496"/>
      <c r="TAL54" s="496"/>
      <c r="TAN54" s="496"/>
      <c r="TAP54" s="496"/>
      <c r="TAR54" s="496"/>
      <c r="TAT54" s="496"/>
      <c r="TAV54" s="496"/>
      <c r="TAX54" s="496"/>
      <c r="TAZ54" s="496"/>
      <c r="TBB54" s="496"/>
      <c r="TBD54" s="496"/>
      <c r="TBF54" s="496"/>
      <c r="TBH54" s="496"/>
      <c r="TBJ54" s="496"/>
      <c r="TBL54" s="496"/>
      <c r="TBN54" s="496"/>
      <c r="TBP54" s="496"/>
      <c r="TBR54" s="496"/>
      <c r="TBT54" s="496"/>
      <c r="TBV54" s="496"/>
      <c r="TBX54" s="496"/>
      <c r="TBZ54" s="496"/>
      <c r="TCB54" s="496"/>
      <c r="TCD54" s="496"/>
      <c r="TCF54" s="496"/>
      <c r="TCH54" s="496"/>
      <c r="TCJ54" s="496"/>
      <c r="TCL54" s="496"/>
      <c r="TCN54" s="496"/>
      <c r="TCP54" s="496"/>
      <c r="TCR54" s="496"/>
      <c r="TCT54" s="496"/>
      <c r="TCV54" s="496"/>
      <c r="TCX54" s="496"/>
      <c r="TCZ54" s="496"/>
      <c r="TDB54" s="496"/>
      <c r="TDD54" s="496"/>
      <c r="TDF54" s="496"/>
      <c r="TDH54" s="496"/>
      <c r="TDJ54" s="496"/>
      <c r="TDL54" s="496"/>
      <c r="TDN54" s="496"/>
      <c r="TDP54" s="496"/>
      <c r="TDR54" s="496"/>
      <c r="TDT54" s="496"/>
      <c r="TDV54" s="496"/>
      <c r="TDX54" s="496"/>
      <c r="TDZ54" s="496"/>
      <c r="TEB54" s="496"/>
      <c r="TED54" s="496"/>
      <c r="TEF54" s="496"/>
      <c r="TEH54" s="496"/>
      <c r="TEJ54" s="496"/>
      <c r="TEL54" s="496"/>
      <c r="TEN54" s="496"/>
      <c r="TEP54" s="496"/>
      <c r="TER54" s="496"/>
      <c r="TET54" s="496"/>
      <c r="TEV54" s="496"/>
      <c r="TEX54" s="496"/>
      <c r="TEZ54" s="496"/>
      <c r="TFB54" s="496"/>
      <c r="TFD54" s="496"/>
      <c r="TFF54" s="496"/>
      <c r="TFH54" s="496"/>
      <c r="TFJ54" s="496"/>
      <c r="TFL54" s="496"/>
      <c r="TFN54" s="496"/>
      <c r="TFP54" s="496"/>
      <c r="TFR54" s="496"/>
      <c r="TFT54" s="496"/>
      <c r="TFV54" s="496"/>
      <c r="TFX54" s="496"/>
      <c r="TFZ54" s="496"/>
      <c r="TGB54" s="496"/>
      <c r="TGD54" s="496"/>
      <c r="TGF54" s="496"/>
      <c r="TGH54" s="496"/>
      <c r="TGJ54" s="496"/>
      <c r="TGL54" s="496"/>
      <c r="TGN54" s="496"/>
      <c r="TGP54" s="496"/>
      <c r="TGR54" s="496"/>
      <c r="TGT54" s="496"/>
      <c r="TGV54" s="496"/>
      <c r="TGX54" s="496"/>
      <c r="TGZ54" s="496"/>
      <c r="THB54" s="496"/>
      <c r="THD54" s="496"/>
      <c r="THF54" s="496"/>
      <c r="THH54" s="496"/>
      <c r="THJ54" s="496"/>
      <c r="THL54" s="496"/>
      <c r="THN54" s="496"/>
      <c r="THP54" s="496"/>
      <c r="THR54" s="496"/>
      <c r="THT54" s="496"/>
      <c r="THV54" s="496"/>
      <c r="THX54" s="496"/>
      <c r="THZ54" s="496"/>
      <c r="TIB54" s="496"/>
      <c r="TID54" s="496"/>
      <c r="TIF54" s="496"/>
      <c r="TIH54" s="496"/>
      <c r="TIJ54" s="496"/>
      <c r="TIL54" s="496"/>
      <c r="TIN54" s="496"/>
      <c r="TIP54" s="496"/>
      <c r="TIR54" s="496"/>
      <c r="TIT54" s="496"/>
      <c r="TIV54" s="496"/>
      <c r="TIX54" s="496"/>
      <c r="TIZ54" s="496"/>
      <c r="TJB54" s="496"/>
      <c r="TJD54" s="496"/>
      <c r="TJF54" s="496"/>
      <c r="TJH54" s="496"/>
      <c r="TJJ54" s="496"/>
      <c r="TJL54" s="496"/>
      <c r="TJN54" s="496"/>
      <c r="TJP54" s="496"/>
      <c r="TJR54" s="496"/>
      <c r="TJT54" s="496"/>
      <c r="TJV54" s="496"/>
      <c r="TJX54" s="496"/>
      <c r="TJZ54" s="496"/>
      <c r="TKB54" s="496"/>
      <c r="TKD54" s="496"/>
      <c r="TKF54" s="496"/>
      <c r="TKH54" s="496"/>
      <c r="TKJ54" s="496"/>
      <c r="TKL54" s="496"/>
      <c r="TKN54" s="496"/>
      <c r="TKP54" s="496"/>
      <c r="TKR54" s="496"/>
      <c r="TKT54" s="496"/>
      <c r="TKV54" s="496"/>
      <c r="TKX54" s="496"/>
      <c r="TKZ54" s="496"/>
      <c r="TLB54" s="496"/>
      <c r="TLD54" s="496"/>
      <c r="TLF54" s="496"/>
      <c r="TLH54" s="496"/>
      <c r="TLJ54" s="496"/>
      <c r="TLL54" s="496"/>
      <c r="TLN54" s="496"/>
      <c r="TLP54" s="496"/>
      <c r="TLR54" s="496"/>
      <c r="TLT54" s="496"/>
      <c r="TLV54" s="496"/>
      <c r="TLX54" s="496"/>
      <c r="TLZ54" s="496"/>
      <c r="TMB54" s="496"/>
      <c r="TMD54" s="496"/>
      <c r="TMF54" s="496"/>
      <c r="TMH54" s="496"/>
      <c r="TMJ54" s="496"/>
      <c r="TML54" s="496"/>
      <c r="TMN54" s="496"/>
      <c r="TMP54" s="496"/>
      <c r="TMR54" s="496"/>
      <c r="TMT54" s="496"/>
      <c r="TMV54" s="496"/>
      <c r="TMX54" s="496"/>
      <c r="TMZ54" s="496"/>
      <c r="TNB54" s="496"/>
      <c r="TND54" s="496"/>
      <c r="TNF54" s="496"/>
      <c r="TNH54" s="496"/>
      <c r="TNJ54" s="496"/>
      <c r="TNL54" s="496"/>
      <c r="TNN54" s="496"/>
      <c r="TNP54" s="496"/>
      <c r="TNR54" s="496"/>
      <c r="TNT54" s="496"/>
      <c r="TNV54" s="496"/>
      <c r="TNX54" s="496"/>
      <c r="TNZ54" s="496"/>
      <c r="TOB54" s="496"/>
      <c r="TOD54" s="496"/>
      <c r="TOF54" s="496"/>
      <c r="TOH54" s="496"/>
      <c r="TOJ54" s="496"/>
      <c r="TOL54" s="496"/>
      <c r="TON54" s="496"/>
      <c r="TOP54" s="496"/>
      <c r="TOR54" s="496"/>
      <c r="TOT54" s="496"/>
      <c r="TOV54" s="496"/>
      <c r="TOX54" s="496"/>
      <c r="TOZ54" s="496"/>
      <c r="TPB54" s="496"/>
      <c r="TPD54" s="496"/>
      <c r="TPF54" s="496"/>
      <c r="TPH54" s="496"/>
      <c r="TPJ54" s="496"/>
      <c r="TPL54" s="496"/>
      <c r="TPN54" s="496"/>
      <c r="TPP54" s="496"/>
      <c r="TPR54" s="496"/>
      <c r="TPT54" s="496"/>
      <c r="TPV54" s="496"/>
      <c r="TPX54" s="496"/>
      <c r="TPZ54" s="496"/>
      <c r="TQB54" s="496"/>
      <c r="TQD54" s="496"/>
      <c r="TQF54" s="496"/>
      <c r="TQH54" s="496"/>
      <c r="TQJ54" s="496"/>
      <c r="TQL54" s="496"/>
      <c r="TQN54" s="496"/>
      <c r="TQP54" s="496"/>
      <c r="TQR54" s="496"/>
      <c r="TQT54" s="496"/>
      <c r="TQV54" s="496"/>
      <c r="TQX54" s="496"/>
      <c r="TQZ54" s="496"/>
      <c r="TRB54" s="496"/>
      <c r="TRD54" s="496"/>
      <c r="TRF54" s="496"/>
      <c r="TRH54" s="496"/>
      <c r="TRJ54" s="496"/>
      <c r="TRL54" s="496"/>
      <c r="TRN54" s="496"/>
      <c r="TRP54" s="496"/>
      <c r="TRR54" s="496"/>
      <c r="TRT54" s="496"/>
      <c r="TRV54" s="496"/>
      <c r="TRX54" s="496"/>
      <c r="TRZ54" s="496"/>
      <c r="TSB54" s="496"/>
      <c r="TSD54" s="496"/>
      <c r="TSF54" s="496"/>
      <c r="TSH54" s="496"/>
      <c r="TSJ54" s="496"/>
      <c r="TSL54" s="496"/>
      <c r="TSN54" s="496"/>
      <c r="TSP54" s="496"/>
      <c r="TSR54" s="496"/>
      <c r="TST54" s="496"/>
      <c r="TSV54" s="496"/>
      <c r="TSX54" s="496"/>
      <c r="TSZ54" s="496"/>
      <c r="TTB54" s="496"/>
      <c r="TTD54" s="496"/>
      <c r="TTF54" s="496"/>
      <c r="TTH54" s="496"/>
      <c r="TTJ54" s="496"/>
      <c r="TTL54" s="496"/>
      <c r="TTN54" s="496"/>
      <c r="TTP54" s="496"/>
      <c r="TTR54" s="496"/>
      <c r="TTT54" s="496"/>
      <c r="TTV54" s="496"/>
      <c r="TTX54" s="496"/>
      <c r="TTZ54" s="496"/>
      <c r="TUB54" s="496"/>
      <c r="TUD54" s="496"/>
      <c r="TUF54" s="496"/>
      <c r="TUH54" s="496"/>
      <c r="TUJ54" s="496"/>
      <c r="TUL54" s="496"/>
      <c r="TUN54" s="496"/>
      <c r="TUP54" s="496"/>
      <c r="TUR54" s="496"/>
      <c r="TUT54" s="496"/>
      <c r="TUV54" s="496"/>
      <c r="TUX54" s="496"/>
      <c r="TUZ54" s="496"/>
      <c r="TVB54" s="496"/>
      <c r="TVD54" s="496"/>
      <c r="TVF54" s="496"/>
      <c r="TVH54" s="496"/>
      <c r="TVJ54" s="496"/>
      <c r="TVL54" s="496"/>
      <c r="TVN54" s="496"/>
      <c r="TVP54" s="496"/>
      <c r="TVR54" s="496"/>
      <c r="TVT54" s="496"/>
      <c r="TVV54" s="496"/>
      <c r="TVX54" s="496"/>
      <c r="TVZ54" s="496"/>
      <c r="TWB54" s="496"/>
      <c r="TWD54" s="496"/>
      <c r="TWF54" s="496"/>
      <c r="TWH54" s="496"/>
      <c r="TWJ54" s="496"/>
      <c r="TWL54" s="496"/>
      <c r="TWN54" s="496"/>
      <c r="TWP54" s="496"/>
      <c r="TWR54" s="496"/>
      <c r="TWT54" s="496"/>
      <c r="TWV54" s="496"/>
      <c r="TWX54" s="496"/>
      <c r="TWZ54" s="496"/>
      <c r="TXB54" s="496"/>
      <c r="TXD54" s="496"/>
      <c r="TXF54" s="496"/>
      <c r="TXH54" s="496"/>
      <c r="TXJ54" s="496"/>
      <c r="TXL54" s="496"/>
      <c r="TXN54" s="496"/>
      <c r="TXP54" s="496"/>
      <c r="TXR54" s="496"/>
      <c r="TXT54" s="496"/>
      <c r="TXV54" s="496"/>
      <c r="TXX54" s="496"/>
      <c r="TXZ54" s="496"/>
      <c r="TYB54" s="496"/>
      <c r="TYD54" s="496"/>
      <c r="TYF54" s="496"/>
      <c r="TYH54" s="496"/>
      <c r="TYJ54" s="496"/>
      <c r="TYL54" s="496"/>
      <c r="TYN54" s="496"/>
      <c r="TYP54" s="496"/>
      <c r="TYR54" s="496"/>
      <c r="TYT54" s="496"/>
      <c r="TYV54" s="496"/>
      <c r="TYX54" s="496"/>
      <c r="TYZ54" s="496"/>
      <c r="TZB54" s="496"/>
      <c r="TZD54" s="496"/>
      <c r="TZF54" s="496"/>
      <c r="TZH54" s="496"/>
      <c r="TZJ54" s="496"/>
      <c r="TZL54" s="496"/>
      <c r="TZN54" s="496"/>
      <c r="TZP54" s="496"/>
      <c r="TZR54" s="496"/>
      <c r="TZT54" s="496"/>
      <c r="TZV54" s="496"/>
      <c r="TZX54" s="496"/>
      <c r="TZZ54" s="496"/>
      <c r="UAB54" s="496"/>
      <c r="UAD54" s="496"/>
      <c r="UAF54" s="496"/>
      <c r="UAH54" s="496"/>
      <c r="UAJ54" s="496"/>
      <c r="UAL54" s="496"/>
      <c r="UAN54" s="496"/>
      <c r="UAP54" s="496"/>
      <c r="UAR54" s="496"/>
      <c r="UAT54" s="496"/>
      <c r="UAV54" s="496"/>
      <c r="UAX54" s="496"/>
      <c r="UAZ54" s="496"/>
      <c r="UBB54" s="496"/>
      <c r="UBD54" s="496"/>
      <c r="UBF54" s="496"/>
      <c r="UBH54" s="496"/>
      <c r="UBJ54" s="496"/>
      <c r="UBL54" s="496"/>
      <c r="UBN54" s="496"/>
      <c r="UBP54" s="496"/>
      <c r="UBR54" s="496"/>
      <c r="UBT54" s="496"/>
      <c r="UBV54" s="496"/>
      <c r="UBX54" s="496"/>
      <c r="UBZ54" s="496"/>
      <c r="UCB54" s="496"/>
      <c r="UCD54" s="496"/>
      <c r="UCF54" s="496"/>
      <c r="UCH54" s="496"/>
      <c r="UCJ54" s="496"/>
      <c r="UCL54" s="496"/>
      <c r="UCN54" s="496"/>
      <c r="UCP54" s="496"/>
      <c r="UCR54" s="496"/>
      <c r="UCT54" s="496"/>
      <c r="UCV54" s="496"/>
      <c r="UCX54" s="496"/>
      <c r="UCZ54" s="496"/>
      <c r="UDB54" s="496"/>
      <c r="UDD54" s="496"/>
      <c r="UDF54" s="496"/>
      <c r="UDH54" s="496"/>
      <c r="UDJ54" s="496"/>
      <c r="UDL54" s="496"/>
      <c r="UDN54" s="496"/>
      <c r="UDP54" s="496"/>
      <c r="UDR54" s="496"/>
      <c r="UDT54" s="496"/>
      <c r="UDV54" s="496"/>
      <c r="UDX54" s="496"/>
      <c r="UDZ54" s="496"/>
      <c r="UEB54" s="496"/>
      <c r="UED54" s="496"/>
      <c r="UEF54" s="496"/>
      <c r="UEH54" s="496"/>
      <c r="UEJ54" s="496"/>
      <c r="UEL54" s="496"/>
      <c r="UEN54" s="496"/>
      <c r="UEP54" s="496"/>
      <c r="UER54" s="496"/>
      <c r="UET54" s="496"/>
      <c r="UEV54" s="496"/>
      <c r="UEX54" s="496"/>
      <c r="UEZ54" s="496"/>
      <c r="UFB54" s="496"/>
      <c r="UFD54" s="496"/>
      <c r="UFF54" s="496"/>
      <c r="UFH54" s="496"/>
      <c r="UFJ54" s="496"/>
      <c r="UFL54" s="496"/>
      <c r="UFN54" s="496"/>
      <c r="UFP54" s="496"/>
      <c r="UFR54" s="496"/>
      <c r="UFT54" s="496"/>
      <c r="UFV54" s="496"/>
      <c r="UFX54" s="496"/>
      <c r="UFZ54" s="496"/>
      <c r="UGB54" s="496"/>
      <c r="UGD54" s="496"/>
      <c r="UGF54" s="496"/>
      <c r="UGH54" s="496"/>
      <c r="UGJ54" s="496"/>
      <c r="UGL54" s="496"/>
      <c r="UGN54" s="496"/>
      <c r="UGP54" s="496"/>
      <c r="UGR54" s="496"/>
      <c r="UGT54" s="496"/>
      <c r="UGV54" s="496"/>
      <c r="UGX54" s="496"/>
      <c r="UGZ54" s="496"/>
      <c r="UHB54" s="496"/>
      <c r="UHD54" s="496"/>
      <c r="UHF54" s="496"/>
      <c r="UHH54" s="496"/>
      <c r="UHJ54" s="496"/>
      <c r="UHL54" s="496"/>
      <c r="UHN54" s="496"/>
      <c r="UHP54" s="496"/>
      <c r="UHR54" s="496"/>
      <c r="UHT54" s="496"/>
      <c r="UHV54" s="496"/>
      <c r="UHX54" s="496"/>
      <c r="UHZ54" s="496"/>
      <c r="UIB54" s="496"/>
      <c r="UID54" s="496"/>
      <c r="UIF54" s="496"/>
      <c r="UIH54" s="496"/>
      <c r="UIJ54" s="496"/>
      <c r="UIL54" s="496"/>
      <c r="UIN54" s="496"/>
      <c r="UIP54" s="496"/>
      <c r="UIR54" s="496"/>
      <c r="UIT54" s="496"/>
      <c r="UIV54" s="496"/>
      <c r="UIX54" s="496"/>
      <c r="UIZ54" s="496"/>
      <c r="UJB54" s="496"/>
      <c r="UJD54" s="496"/>
      <c r="UJF54" s="496"/>
      <c r="UJH54" s="496"/>
      <c r="UJJ54" s="496"/>
      <c r="UJL54" s="496"/>
      <c r="UJN54" s="496"/>
      <c r="UJP54" s="496"/>
      <c r="UJR54" s="496"/>
      <c r="UJT54" s="496"/>
      <c r="UJV54" s="496"/>
      <c r="UJX54" s="496"/>
      <c r="UJZ54" s="496"/>
      <c r="UKB54" s="496"/>
      <c r="UKD54" s="496"/>
      <c r="UKF54" s="496"/>
      <c r="UKH54" s="496"/>
      <c r="UKJ54" s="496"/>
      <c r="UKL54" s="496"/>
      <c r="UKN54" s="496"/>
      <c r="UKP54" s="496"/>
      <c r="UKR54" s="496"/>
      <c r="UKT54" s="496"/>
      <c r="UKV54" s="496"/>
      <c r="UKX54" s="496"/>
      <c r="UKZ54" s="496"/>
      <c r="ULB54" s="496"/>
      <c r="ULD54" s="496"/>
      <c r="ULF54" s="496"/>
      <c r="ULH54" s="496"/>
      <c r="ULJ54" s="496"/>
      <c r="ULL54" s="496"/>
      <c r="ULN54" s="496"/>
      <c r="ULP54" s="496"/>
      <c r="ULR54" s="496"/>
      <c r="ULT54" s="496"/>
      <c r="ULV54" s="496"/>
      <c r="ULX54" s="496"/>
      <c r="ULZ54" s="496"/>
      <c r="UMB54" s="496"/>
      <c r="UMD54" s="496"/>
      <c r="UMF54" s="496"/>
      <c r="UMH54" s="496"/>
      <c r="UMJ54" s="496"/>
      <c r="UML54" s="496"/>
      <c r="UMN54" s="496"/>
      <c r="UMP54" s="496"/>
      <c r="UMR54" s="496"/>
      <c r="UMT54" s="496"/>
      <c r="UMV54" s="496"/>
      <c r="UMX54" s="496"/>
      <c r="UMZ54" s="496"/>
      <c r="UNB54" s="496"/>
      <c r="UND54" s="496"/>
      <c r="UNF54" s="496"/>
      <c r="UNH54" s="496"/>
      <c r="UNJ54" s="496"/>
      <c r="UNL54" s="496"/>
      <c r="UNN54" s="496"/>
      <c r="UNP54" s="496"/>
      <c r="UNR54" s="496"/>
      <c r="UNT54" s="496"/>
      <c r="UNV54" s="496"/>
      <c r="UNX54" s="496"/>
      <c r="UNZ54" s="496"/>
      <c r="UOB54" s="496"/>
      <c r="UOD54" s="496"/>
      <c r="UOF54" s="496"/>
      <c r="UOH54" s="496"/>
      <c r="UOJ54" s="496"/>
      <c r="UOL54" s="496"/>
      <c r="UON54" s="496"/>
      <c r="UOP54" s="496"/>
      <c r="UOR54" s="496"/>
      <c r="UOT54" s="496"/>
      <c r="UOV54" s="496"/>
      <c r="UOX54" s="496"/>
      <c r="UOZ54" s="496"/>
      <c r="UPB54" s="496"/>
      <c r="UPD54" s="496"/>
      <c r="UPF54" s="496"/>
      <c r="UPH54" s="496"/>
      <c r="UPJ54" s="496"/>
      <c r="UPL54" s="496"/>
      <c r="UPN54" s="496"/>
      <c r="UPP54" s="496"/>
      <c r="UPR54" s="496"/>
      <c r="UPT54" s="496"/>
      <c r="UPV54" s="496"/>
      <c r="UPX54" s="496"/>
      <c r="UPZ54" s="496"/>
      <c r="UQB54" s="496"/>
      <c r="UQD54" s="496"/>
      <c r="UQF54" s="496"/>
      <c r="UQH54" s="496"/>
      <c r="UQJ54" s="496"/>
      <c r="UQL54" s="496"/>
      <c r="UQN54" s="496"/>
      <c r="UQP54" s="496"/>
      <c r="UQR54" s="496"/>
      <c r="UQT54" s="496"/>
      <c r="UQV54" s="496"/>
      <c r="UQX54" s="496"/>
      <c r="UQZ54" s="496"/>
      <c r="URB54" s="496"/>
      <c r="URD54" s="496"/>
      <c r="URF54" s="496"/>
      <c r="URH54" s="496"/>
      <c r="URJ54" s="496"/>
      <c r="URL54" s="496"/>
      <c r="URN54" s="496"/>
      <c r="URP54" s="496"/>
      <c r="URR54" s="496"/>
      <c r="URT54" s="496"/>
      <c r="URV54" s="496"/>
      <c r="URX54" s="496"/>
      <c r="URZ54" s="496"/>
      <c r="USB54" s="496"/>
      <c r="USD54" s="496"/>
      <c r="USF54" s="496"/>
      <c r="USH54" s="496"/>
      <c r="USJ54" s="496"/>
      <c r="USL54" s="496"/>
      <c r="USN54" s="496"/>
      <c r="USP54" s="496"/>
      <c r="USR54" s="496"/>
      <c r="UST54" s="496"/>
      <c r="USV54" s="496"/>
      <c r="USX54" s="496"/>
      <c r="USZ54" s="496"/>
      <c r="UTB54" s="496"/>
      <c r="UTD54" s="496"/>
      <c r="UTF54" s="496"/>
      <c r="UTH54" s="496"/>
      <c r="UTJ54" s="496"/>
      <c r="UTL54" s="496"/>
      <c r="UTN54" s="496"/>
      <c r="UTP54" s="496"/>
      <c r="UTR54" s="496"/>
      <c r="UTT54" s="496"/>
      <c r="UTV54" s="496"/>
      <c r="UTX54" s="496"/>
      <c r="UTZ54" s="496"/>
      <c r="UUB54" s="496"/>
      <c r="UUD54" s="496"/>
      <c r="UUF54" s="496"/>
      <c r="UUH54" s="496"/>
      <c r="UUJ54" s="496"/>
      <c r="UUL54" s="496"/>
      <c r="UUN54" s="496"/>
      <c r="UUP54" s="496"/>
      <c r="UUR54" s="496"/>
      <c r="UUT54" s="496"/>
      <c r="UUV54" s="496"/>
      <c r="UUX54" s="496"/>
      <c r="UUZ54" s="496"/>
      <c r="UVB54" s="496"/>
      <c r="UVD54" s="496"/>
      <c r="UVF54" s="496"/>
      <c r="UVH54" s="496"/>
      <c r="UVJ54" s="496"/>
      <c r="UVL54" s="496"/>
      <c r="UVN54" s="496"/>
      <c r="UVP54" s="496"/>
      <c r="UVR54" s="496"/>
      <c r="UVT54" s="496"/>
      <c r="UVV54" s="496"/>
      <c r="UVX54" s="496"/>
      <c r="UVZ54" s="496"/>
      <c r="UWB54" s="496"/>
      <c r="UWD54" s="496"/>
      <c r="UWF54" s="496"/>
      <c r="UWH54" s="496"/>
      <c r="UWJ54" s="496"/>
      <c r="UWL54" s="496"/>
      <c r="UWN54" s="496"/>
      <c r="UWP54" s="496"/>
      <c r="UWR54" s="496"/>
      <c r="UWT54" s="496"/>
      <c r="UWV54" s="496"/>
      <c r="UWX54" s="496"/>
      <c r="UWZ54" s="496"/>
      <c r="UXB54" s="496"/>
      <c r="UXD54" s="496"/>
      <c r="UXF54" s="496"/>
      <c r="UXH54" s="496"/>
      <c r="UXJ54" s="496"/>
      <c r="UXL54" s="496"/>
      <c r="UXN54" s="496"/>
      <c r="UXP54" s="496"/>
      <c r="UXR54" s="496"/>
      <c r="UXT54" s="496"/>
      <c r="UXV54" s="496"/>
      <c r="UXX54" s="496"/>
      <c r="UXZ54" s="496"/>
      <c r="UYB54" s="496"/>
      <c r="UYD54" s="496"/>
      <c r="UYF54" s="496"/>
      <c r="UYH54" s="496"/>
      <c r="UYJ54" s="496"/>
      <c r="UYL54" s="496"/>
      <c r="UYN54" s="496"/>
      <c r="UYP54" s="496"/>
      <c r="UYR54" s="496"/>
      <c r="UYT54" s="496"/>
      <c r="UYV54" s="496"/>
      <c r="UYX54" s="496"/>
      <c r="UYZ54" s="496"/>
      <c r="UZB54" s="496"/>
      <c r="UZD54" s="496"/>
      <c r="UZF54" s="496"/>
      <c r="UZH54" s="496"/>
      <c r="UZJ54" s="496"/>
      <c r="UZL54" s="496"/>
      <c r="UZN54" s="496"/>
      <c r="UZP54" s="496"/>
      <c r="UZR54" s="496"/>
      <c r="UZT54" s="496"/>
      <c r="UZV54" s="496"/>
      <c r="UZX54" s="496"/>
      <c r="UZZ54" s="496"/>
      <c r="VAB54" s="496"/>
      <c r="VAD54" s="496"/>
      <c r="VAF54" s="496"/>
      <c r="VAH54" s="496"/>
      <c r="VAJ54" s="496"/>
      <c r="VAL54" s="496"/>
      <c r="VAN54" s="496"/>
      <c r="VAP54" s="496"/>
      <c r="VAR54" s="496"/>
      <c r="VAT54" s="496"/>
      <c r="VAV54" s="496"/>
      <c r="VAX54" s="496"/>
      <c r="VAZ54" s="496"/>
      <c r="VBB54" s="496"/>
      <c r="VBD54" s="496"/>
      <c r="VBF54" s="496"/>
      <c r="VBH54" s="496"/>
      <c r="VBJ54" s="496"/>
      <c r="VBL54" s="496"/>
      <c r="VBN54" s="496"/>
      <c r="VBP54" s="496"/>
      <c r="VBR54" s="496"/>
      <c r="VBT54" s="496"/>
      <c r="VBV54" s="496"/>
      <c r="VBX54" s="496"/>
      <c r="VBZ54" s="496"/>
      <c r="VCB54" s="496"/>
      <c r="VCD54" s="496"/>
      <c r="VCF54" s="496"/>
      <c r="VCH54" s="496"/>
      <c r="VCJ54" s="496"/>
      <c r="VCL54" s="496"/>
      <c r="VCN54" s="496"/>
      <c r="VCP54" s="496"/>
      <c r="VCR54" s="496"/>
      <c r="VCT54" s="496"/>
      <c r="VCV54" s="496"/>
      <c r="VCX54" s="496"/>
      <c r="VCZ54" s="496"/>
      <c r="VDB54" s="496"/>
      <c r="VDD54" s="496"/>
      <c r="VDF54" s="496"/>
      <c r="VDH54" s="496"/>
      <c r="VDJ54" s="496"/>
      <c r="VDL54" s="496"/>
      <c r="VDN54" s="496"/>
      <c r="VDP54" s="496"/>
      <c r="VDR54" s="496"/>
      <c r="VDT54" s="496"/>
      <c r="VDV54" s="496"/>
      <c r="VDX54" s="496"/>
      <c r="VDZ54" s="496"/>
      <c r="VEB54" s="496"/>
      <c r="VED54" s="496"/>
      <c r="VEF54" s="496"/>
      <c r="VEH54" s="496"/>
      <c r="VEJ54" s="496"/>
      <c r="VEL54" s="496"/>
      <c r="VEN54" s="496"/>
      <c r="VEP54" s="496"/>
      <c r="VER54" s="496"/>
      <c r="VET54" s="496"/>
      <c r="VEV54" s="496"/>
      <c r="VEX54" s="496"/>
      <c r="VEZ54" s="496"/>
      <c r="VFB54" s="496"/>
      <c r="VFD54" s="496"/>
      <c r="VFF54" s="496"/>
      <c r="VFH54" s="496"/>
      <c r="VFJ54" s="496"/>
      <c r="VFL54" s="496"/>
      <c r="VFN54" s="496"/>
      <c r="VFP54" s="496"/>
      <c r="VFR54" s="496"/>
      <c r="VFT54" s="496"/>
      <c r="VFV54" s="496"/>
      <c r="VFX54" s="496"/>
      <c r="VFZ54" s="496"/>
      <c r="VGB54" s="496"/>
      <c r="VGD54" s="496"/>
      <c r="VGF54" s="496"/>
      <c r="VGH54" s="496"/>
      <c r="VGJ54" s="496"/>
      <c r="VGL54" s="496"/>
      <c r="VGN54" s="496"/>
      <c r="VGP54" s="496"/>
      <c r="VGR54" s="496"/>
      <c r="VGT54" s="496"/>
      <c r="VGV54" s="496"/>
      <c r="VGX54" s="496"/>
      <c r="VGZ54" s="496"/>
      <c r="VHB54" s="496"/>
      <c r="VHD54" s="496"/>
      <c r="VHF54" s="496"/>
      <c r="VHH54" s="496"/>
      <c r="VHJ54" s="496"/>
      <c r="VHL54" s="496"/>
      <c r="VHN54" s="496"/>
      <c r="VHP54" s="496"/>
      <c r="VHR54" s="496"/>
      <c r="VHT54" s="496"/>
      <c r="VHV54" s="496"/>
      <c r="VHX54" s="496"/>
      <c r="VHZ54" s="496"/>
      <c r="VIB54" s="496"/>
      <c r="VID54" s="496"/>
      <c r="VIF54" s="496"/>
      <c r="VIH54" s="496"/>
      <c r="VIJ54" s="496"/>
      <c r="VIL54" s="496"/>
      <c r="VIN54" s="496"/>
      <c r="VIP54" s="496"/>
      <c r="VIR54" s="496"/>
      <c r="VIT54" s="496"/>
      <c r="VIV54" s="496"/>
      <c r="VIX54" s="496"/>
      <c r="VIZ54" s="496"/>
      <c r="VJB54" s="496"/>
      <c r="VJD54" s="496"/>
      <c r="VJF54" s="496"/>
      <c r="VJH54" s="496"/>
      <c r="VJJ54" s="496"/>
      <c r="VJL54" s="496"/>
      <c r="VJN54" s="496"/>
      <c r="VJP54" s="496"/>
      <c r="VJR54" s="496"/>
      <c r="VJT54" s="496"/>
      <c r="VJV54" s="496"/>
      <c r="VJX54" s="496"/>
      <c r="VJZ54" s="496"/>
      <c r="VKB54" s="496"/>
      <c r="VKD54" s="496"/>
      <c r="VKF54" s="496"/>
      <c r="VKH54" s="496"/>
      <c r="VKJ54" s="496"/>
      <c r="VKL54" s="496"/>
      <c r="VKN54" s="496"/>
      <c r="VKP54" s="496"/>
      <c r="VKR54" s="496"/>
      <c r="VKT54" s="496"/>
      <c r="VKV54" s="496"/>
      <c r="VKX54" s="496"/>
      <c r="VKZ54" s="496"/>
      <c r="VLB54" s="496"/>
      <c r="VLD54" s="496"/>
      <c r="VLF54" s="496"/>
      <c r="VLH54" s="496"/>
      <c r="VLJ54" s="496"/>
      <c r="VLL54" s="496"/>
      <c r="VLN54" s="496"/>
      <c r="VLP54" s="496"/>
      <c r="VLR54" s="496"/>
      <c r="VLT54" s="496"/>
      <c r="VLV54" s="496"/>
      <c r="VLX54" s="496"/>
      <c r="VLZ54" s="496"/>
      <c r="VMB54" s="496"/>
      <c r="VMD54" s="496"/>
      <c r="VMF54" s="496"/>
      <c r="VMH54" s="496"/>
      <c r="VMJ54" s="496"/>
      <c r="VML54" s="496"/>
      <c r="VMN54" s="496"/>
      <c r="VMP54" s="496"/>
      <c r="VMR54" s="496"/>
      <c r="VMT54" s="496"/>
      <c r="VMV54" s="496"/>
      <c r="VMX54" s="496"/>
      <c r="VMZ54" s="496"/>
      <c r="VNB54" s="496"/>
      <c r="VND54" s="496"/>
      <c r="VNF54" s="496"/>
      <c r="VNH54" s="496"/>
      <c r="VNJ54" s="496"/>
      <c r="VNL54" s="496"/>
      <c r="VNN54" s="496"/>
      <c r="VNP54" s="496"/>
      <c r="VNR54" s="496"/>
      <c r="VNT54" s="496"/>
      <c r="VNV54" s="496"/>
      <c r="VNX54" s="496"/>
      <c r="VNZ54" s="496"/>
      <c r="VOB54" s="496"/>
      <c r="VOD54" s="496"/>
      <c r="VOF54" s="496"/>
      <c r="VOH54" s="496"/>
      <c r="VOJ54" s="496"/>
      <c r="VOL54" s="496"/>
      <c r="VON54" s="496"/>
      <c r="VOP54" s="496"/>
      <c r="VOR54" s="496"/>
      <c r="VOT54" s="496"/>
      <c r="VOV54" s="496"/>
      <c r="VOX54" s="496"/>
      <c r="VOZ54" s="496"/>
      <c r="VPB54" s="496"/>
      <c r="VPD54" s="496"/>
      <c r="VPF54" s="496"/>
      <c r="VPH54" s="496"/>
      <c r="VPJ54" s="496"/>
      <c r="VPL54" s="496"/>
      <c r="VPN54" s="496"/>
      <c r="VPP54" s="496"/>
      <c r="VPR54" s="496"/>
      <c r="VPT54" s="496"/>
      <c r="VPV54" s="496"/>
      <c r="VPX54" s="496"/>
      <c r="VPZ54" s="496"/>
      <c r="VQB54" s="496"/>
      <c r="VQD54" s="496"/>
      <c r="VQF54" s="496"/>
      <c r="VQH54" s="496"/>
      <c r="VQJ54" s="496"/>
      <c r="VQL54" s="496"/>
      <c r="VQN54" s="496"/>
      <c r="VQP54" s="496"/>
      <c r="VQR54" s="496"/>
      <c r="VQT54" s="496"/>
      <c r="VQV54" s="496"/>
      <c r="VQX54" s="496"/>
      <c r="VQZ54" s="496"/>
      <c r="VRB54" s="496"/>
      <c r="VRD54" s="496"/>
      <c r="VRF54" s="496"/>
      <c r="VRH54" s="496"/>
      <c r="VRJ54" s="496"/>
      <c r="VRL54" s="496"/>
      <c r="VRN54" s="496"/>
      <c r="VRP54" s="496"/>
      <c r="VRR54" s="496"/>
      <c r="VRT54" s="496"/>
      <c r="VRV54" s="496"/>
      <c r="VRX54" s="496"/>
      <c r="VRZ54" s="496"/>
      <c r="VSB54" s="496"/>
      <c r="VSD54" s="496"/>
      <c r="VSF54" s="496"/>
      <c r="VSH54" s="496"/>
      <c r="VSJ54" s="496"/>
      <c r="VSL54" s="496"/>
      <c r="VSN54" s="496"/>
      <c r="VSP54" s="496"/>
      <c r="VSR54" s="496"/>
      <c r="VST54" s="496"/>
      <c r="VSV54" s="496"/>
      <c r="VSX54" s="496"/>
      <c r="VSZ54" s="496"/>
      <c r="VTB54" s="496"/>
      <c r="VTD54" s="496"/>
      <c r="VTF54" s="496"/>
      <c r="VTH54" s="496"/>
      <c r="VTJ54" s="496"/>
      <c r="VTL54" s="496"/>
      <c r="VTN54" s="496"/>
      <c r="VTP54" s="496"/>
      <c r="VTR54" s="496"/>
      <c r="VTT54" s="496"/>
      <c r="VTV54" s="496"/>
      <c r="VTX54" s="496"/>
      <c r="VTZ54" s="496"/>
      <c r="VUB54" s="496"/>
      <c r="VUD54" s="496"/>
      <c r="VUF54" s="496"/>
      <c r="VUH54" s="496"/>
      <c r="VUJ54" s="496"/>
      <c r="VUL54" s="496"/>
      <c r="VUN54" s="496"/>
      <c r="VUP54" s="496"/>
      <c r="VUR54" s="496"/>
      <c r="VUT54" s="496"/>
      <c r="VUV54" s="496"/>
      <c r="VUX54" s="496"/>
      <c r="VUZ54" s="496"/>
      <c r="VVB54" s="496"/>
      <c r="VVD54" s="496"/>
      <c r="VVF54" s="496"/>
      <c r="VVH54" s="496"/>
      <c r="VVJ54" s="496"/>
      <c r="VVL54" s="496"/>
      <c r="VVN54" s="496"/>
      <c r="VVP54" s="496"/>
      <c r="VVR54" s="496"/>
      <c r="VVT54" s="496"/>
      <c r="VVV54" s="496"/>
      <c r="VVX54" s="496"/>
      <c r="VVZ54" s="496"/>
      <c r="VWB54" s="496"/>
      <c r="VWD54" s="496"/>
      <c r="VWF54" s="496"/>
      <c r="VWH54" s="496"/>
      <c r="VWJ54" s="496"/>
      <c r="VWL54" s="496"/>
      <c r="VWN54" s="496"/>
      <c r="VWP54" s="496"/>
      <c r="VWR54" s="496"/>
      <c r="VWT54" s="496"/>
      <c r="VWV54" s="496"/>
      <c r="VWX54" s="496"/>
      <c r="VWZ54" s="496"/>
      <c r="VXB54" s="496"/>
      <c r="VXD54" s="496"/>
      <c r="VXF54" s="496"/>
      <c r="VXH54" s="496"/>
      <c r="VXJ54" s="496"/>
      <c r="VXL54" s="496"/>
      <c r="VXN54" s="496"/>
      <c r="VXP54" s="496"/>
      <c r="VXR54" s="496"/>
      <c r="VXT54" s="496"/>
      <c r="VXV54" s="496"/>
      <c r="VXX54" s="496"/>
      <c r="VXZ54" s="496"/>
      <c r="VYB54" s="496"/>
      <c r="VYD54" s="496"/>
      <c r="VYF54" s="496"/>
      <c r="VYH54" s="496"/>
      <c r="VYJ54" s="496"/>
      <c r="VYL54" s="496"/>
      <c r="VYN54" s="496"/>
      <c r="VYP54" s="496"/>
      <c r="VYR54" s="496"/>
      <c r="VYT54" s="496"/>
      <c r="VYV54" s="496"/>
      <c r="VYX54" s="496"/>
      <c r="VYZ54" s="496"/>
      <c r="VZB54" s="496"/>
      <c r="VZD54" s="496"/>
      <c r="VZF54" s="496"/>
      <c r="VZH54" s="496"/>
      <c r="VZJ54" s="496"/>
      <c r="VZL54" s="496"/>
      <c r="VZN54" s="496"/>
      <c r="VZP54" s="496"/>
      <c r="VZR54" s="496"/>
      <c r="VZT54" s="496"/>
      <c r="VZV54" s="496"/>
      <c r="VZX54" s="496"/>
      <c r="VZZ54" s="496"/>
      <c r="WAB54" s="496"/>
      <c r="WAD54" s="496"/>
      <c r="WAF54" s="496"/>
      <c r="WAH54" s="496"/>
      <c r="WAJ54" s="496"/>
      <c r="WAL54" s="496"/>
      <c r="WAN54" s="496"/>
      <c r="WAP54" s="496"/>
      <c r="WAR54" s="496"/>
      <c r="WAT54" s="496"/>
      <c r="WAV54" s="496"/>
      <c r="WAX54" s="496"/>
      <c r="WAZ54" s="496"/>
      <c r="WBB54" s="496"/>
      <c r="WBD54" s="496"/>
      <c r="WBF54" s="496"/>
      <c r="WBH54" s="496"/>
      <c r="WBJ54" s="496"/>
      <c r="WBL54" s="496"/>
      <c r="WBN54" s="496"/>
      <c r="WBP54" s="496"/>
      <c r="WBR54" s="496"/>
      <c r="WBT54" s="496"/>
      <c r="WBV54" s="496"/>
      <c r="WBX54" s="496"/>
      <c r="WBZ54" s="496"/>
      <c r="WCB54" s="496"/>
      <c r="WCD54" s="496"/>
      <c r="WCF54" s="496"/>
      <c r="WCH54" s="496"/>
      <c r="WCJ54" s="496"/>
      <c r="WCL54" s="496"/>
      <c r="WCN54" s="496"/>
      <c r="WCP54" s="496"/>
      <c r="WCR54" s="496"/>
      <c r="WCT54" s="496"/>
      <c r="WCV54" s="496"/>
      <c r="WCX54" s="496"/>
      <c r="WCZ54" s="496"/>
      <c r="WDB54" s="496"/>
      <c r="WDD54" s="496"/>
      <c r="WDF54" s="496"/>
      <c r="WDH54" s="496"/>
      <c r="WDJ54" s="496"/>
      <c r="WDL54" s="496"/>
      <c r="WDN54" s="496"/>
      <c r="WDP54" s="496"/>
      <c r="WDR54" s="496"/>
      <c r="WDT54" s="496"/>
      <c r="WDV54" s="496"/>
      <c r="WDX54" s="496"/>
      <c r="WDZ54" s="496"/>
      <c r="WEB54" s="496"/>
      <c r="WED54" s="496"/>
      <c r="WEF54" s="496"/>
      <c r="WEH54" s="496"/>
      <c r="WEJ54" s="496"/>
      <c r="WEL54" s="496"/>
      <c r="WEN54" s="496"/>
      <c r="WEP54" s="496"/>
      <c r="WER54" s="496"/>
      <c r="WET54" s="496"/>
      <c r="WEV54" s="496"/>
      <c r="WEX54" s="496"/>
      <c r="WEZ54" s="496"/>
      <c r="WFB54" s="496"/>
      <c r="WFD54" s="496"/>
      <c r="WFF54" s="496"/>
      <c r="WFH54" s="496"/>
      <c r="WFJ54" s="496"/>
      <c r="WFL54" s="496"/>
      <c r="WFN54" s="496"/>
      <c r="WFP54" s="496"/>
      <c r="WFR54" s="496"/>
      <c r="WFT54" s="496"/>
      <c r="WFV54" s="496"/>
      <c r="WFX54" s="496"/>
      <c r="WFZ54" s="496"/>
      <c r="WGB54" s="496"/>
      <c r="WGD54" s="496"/>
      <c r="WGF54" s="496"/>
      <c r="WGH54" s="496"/>
      <c r="WGJ54" s="496"/>
      <c r="WGL54" s="496"/>
      <c r="WGN54" s="496"/>
      <c r="WGP54" s="496"/>
      <c r="WGR54" s="496"/>
      <c r="WGT54" s="496"/>
      <c r="WGV54" s="496"/>
      <c r="WGX54" s="496"/>
      <c r="WGZ54" s="496"/>
      <c r="WHB54" s="496"/>
      <c r="WHD54" s="496"/>
      <c r="WHF54" s="496"/>
      <c r="WHH54" s="496"/>
      <c r="WHJ54" s="496"/>
      <c r="WHL54" s="496"/>
      <c r="WHN54" s="496"/>
      <c r="WHP54" s="496"/>
      <c r="WHR54" s="496"/>
      <c r="WHT54" s="496"/>
      <c r="WHV54" s="496"/>
      <c r="WHX54" s="496"/>
      <c r="WHZ54" s="496"/>
      <c r="WIB54" s="496"/>
      <c r="WID54" s="496"/>
      <c r="WIF54" s="496"/>
      <c r="WIH54" s="496"/>
      <c r="WIJ54" s="496"/>
      <c r="WIL54" s="496"/>
      <c r="WIN54" s="496"/>
      <c r="WIP54" s="496"/>
      <c r="WIR54" s="496"/>
      <c r="WIT54" s="496"/>
      <c r="WIV54" s="496"/>
      <c r="WIX54" s="496"/>
      <c r="WIZ54" s="496"/>
      <c r="WJB54" s="496"/>
      <c r="WJD54" s="496"/>
      <c r="WJF54" s="496"/>
      <c r="WJH54" s="496"/>
      <c r="WJJ54" s="496"/>
      <c r="WJL54" s="496"/>
      <c r="WJN54" s="496"/>
      <c r="WJP54" s="496"/>
      <c r="WJR54" s="496"/>
      <c r="WJT54" s="496"/>
      <c r="WJV54" s="496"/>
      <c r="WJX54" s="496"/>
      <c r="WJZ54" s="496"/>
      <c r="WKB54" s="496"/>
      <c r="WKD54" s="496"/>
      <c r="WKF54" s="496"/>
      <c r="WKH54" s="496"/>
      <c r="WKJ54" s="496"/>
      <c r="WKL54" s="496"/>
      <c r="WKN54" s="496"/>
      <c r="WKP54" s="496"/>
      <c r="WKR54" s="496"/>
      <c r="WKT54" s="496"/>
      <c r="WKV54" s="496"/>
      <c r="WKX54" s="496"/>
      <c r="WKZ54" s="496"/>
      <c r="WLB54" s="496"/>
      <c r="WLD54" s="496"/>
      <c r="WLF54" s="496"/>
      <c r="WLH54" s="496"/>
      <c r="WLJ54" s="496"/>
      <c r="WLL54" s="496"/>
      <c r="WLN54" s="496"/>
      <c r="WLP54" s="496"/>
      <c r="WLR54" s="496"/>
      <c r="WLT54" s="496"/>
      <c r="WLV54" s="496"/>
      <c r="WLX54" s="496"/>
      <c r="WLZ54" s="496"/>
      <c r="WMB54" s="496"/>
      <c r="WMD54" s="496"/>
      <c r="WMF54" s="496"/>
      <c r="WMH54" s="496"/>
      <c r="WMJ54" s="496"/>
      <c r="WML54" s="496"/>
      <c r="WMN54" s="496"/>
      <c r="WMP54" s="496"/>
      <c r="WMR54" s="496"/>
      <c r="WMT54" s="496"/>
      <c r="WMV54" s="496"/>
      <c r="WMX54" s="496"/>
      <c r="WMZ54" s="496"/>
      <c r="WNB54" s="496"/>
      <c r="WND54" s="496"/>
      <c r="WNF54" s="496"/>
      <c r="WNH54" s="496"/>
      <c r="WNJ54" s="496"/>
      <c r="WNL54" s="496"/>
      <c r="WNN54" s="496"/>
      <c r="WNP54" s="496"/>
      <c r="WNR54" s="496"/>
      <c r="WNT54" s="496"/>
      <c r="WNV54" s="496"/>
      <c r="WNX54" s="496"/>
      <c r="WNZ54" s="496"/>
      <c r="WOB54" s="496"/>
      <c r="WOD54" s="496"/>
      <c r="WOF54" s="496"/>
      <c r="WOH54" s="496"/>
      <c r="WOJ54" s="496"/>
      <c r="WOL54" s="496"/>
      <c r="WON54" s="496"/>
      <c r="WOP54" s="496"/>
      <c r="WOR54" s="496"/>
      <c r="WOT54" s="496"/>
      <c r="WOV54" s="496"/>
      <c r="WOX54" s="496"/>
      <c r="WOZ54" s="496"/>
      <c r="WPB54" s="496"/>
      <c r="WPD54" s="496"/>
      <c r="WPF54" s="496"/>
      <c r="WPH54" s="496"/>
      <c r="WPJ54" s="496"/>
      <c r="WPL54" s="496"/>
      <c r="WPN54" s="496"/>
      <c r="WPP54" s="496"/>
      <c r="WPR54" s="496"/>
      <c r="WPT54" s="496"/>
      <c r="WPV54" s="496"/>
      <c r="WPX54" s="496"/>
      <c r="WPZ54" s="496"/>
      <c r="WQB54" s="496"/>
      <c r="WQD54" s="496"/>
      <c r="WQF54" s="496"/>
      <c r="WQH54" s="496"/>
      <c r="WQJ54" s="496"/>
      <c r="WQL54" s="496"/>
      <c r="WQN54" s="496"/>
      <c r="WQP54" s="496"/>
      <c r="WQR54" s="496"/>
      <c r="WQT54" s="496"/>
      <c r="WQV54" s="496"/>
      <c r="WQX54" s="496"/>
      <c r="WQZ54" s="496"/>
      <c r="WRB54" s="496"/>
      <c r="WRD54" s="496"/>
      <c r="WRF54" s="496"/>
      <c r="WRH54" s="496"/>
      <c r="WRJ54" s="496"/>
      <c r="WRL54" s="496"/>
      <c r="WRN54" s="496"/>
      <c r="WRP54" s="496"/>
      <c r="WRR54" s="496"/>
      <c r="WRT54" s="496"/>
      <c r="WRV54" s="496"/>
      <c r="WRX54" s="496"/>
      <c r="WRZ54" s="496"/>
      <c r="WSB54" s="496"/>
      <c r="WSD54" s="496"/>
      <c r="WSF54" s="496"/>
      <c r="WSH54" s="496"/>
      <c r="WSJ54" s="496"/>
      <c r="WSL54" s="496"/>
      <c r="WSN54" s="496"/>
      <c r="WSP54" s="496"/>
      <c r="WSR54" s="496"/>
      <c r="WST54" s="496"/>
      <c r="WSV54" s="496"/>
      <c r="WSX54" s="496"/>
      <c r="WSZ54" s="496"/>
      <c r="WTB54" s="496"/>
      <c r="WTD54" s="496"/>
      <c r="WTF54" s="496"/>
      <c r="WTH54" s="496"/>
      <c r="WTJ54" s="496"/>
      <c r="WTL54" s="496"/>
      <c r="WTN54" s="496"/>
      <c r="WTP54" s="496"/>
      <c r="WTR54" s="496"/>
      <c r="WTT54" s="496"/>
      <c r="WTV54" s="496"/>
      <c r="WTX54" s="496"/>
      <c r="WTZ54" s="496"/>
      <c r="WUB54" s="496"/>
      <c r="WUD54" s="496"/>
      <c r="WUF54" s="496"/>
      <c r="WUH54" s="496"/>
      <c r="WUJ54" s="496"/>
      <c r="WUL54" s="496"/>
      <c r="WUN54" s="496"/>
      <c r="WUP54" s="496"/>
      <c r="WUR54" s="496"/>
      <c r="WUT54" s="496"/>
      <c r="WUV54" s="496"/>
      <c r="WUX54" s="496"/>
      <c r="WUZ54" s="496"/>
      <c r="WVB54" s="496"/>
      <c r="WVD54" s="496"/>
      <c r="WVF54" s="496"/>
      <c r="WVH54" s="496"/>
      <c r="WVJ54" s="496"/>
      <c r="WVL54" s="496"/>
      <c r="WVN54" s="496"/>
      <c r="WVP54" s="496"/>
      <c r="WVR54" s="496"/>
      <c r="WVT54" s="496"/>
      <c r="WVV54" s="496"/>
      <c r="WVX54" s="496"/>
      <c r="WVZ54" s="496"/>
      <c r="WWB54" s="496"/>
      <c r="WWD54" s="496"/>
      <c r="WWF54" s="496"/>
      <c r="WWH54" s="496"/>
      <c r="WWJ54" s="496"/>
      <c r="WWL54" s="496"/>
      <c r="WWN54" s="496"/>
      <c r="WWP54" s="496"/>
      <c r="WWR54" s="496"/>
      <c r="WWT54" s="496"/>
      <c r="WWV54" s="496"/>
      <c r="WWX54" s="496"/>
      <c r="WWZ54" s="496"/>
      <c r="WXB54" s="496"/>
      <c r="WXD54" s="496"/>
      <c r="WXF54" s="496"/>
      <c r="WXH54" s="496"/>
      <c r="WXJ54" s="496"/>
      <c r="WXL54" s="496"/>
      <c r="WXN54" s="496"/>
      <c r="WXP54" s="496"/>
      <c r="WXR54" s="496"/>
      <c r="WXT54" s="496"/>
      <c r="WXV54" s="496"/>
      <c r="WXX54" s="496"/>
      <c r="WXZ54" s="496"/>
      <c r="WYB54" s="496"/>
      <c r="WYD54" s="496"/>
      <c r="WYF54" s="496"/>
      <c r="WYH54" s="496"/>
      <c r="WYJ54" s="496"/>
      <c r="WYL54" s="496"/>
      <c r="WYN54" s="496"/>
      <c r="WYP54" s="496"/>
      <c r="WYR54" s="496"/>
      <c r="WYT54" s="496"/>
      <c r="WYV54" s="496"/>
      <c r="WYX54" s="496"/>
      <c r="WYZ54" s="496"/>
      <c r="WZB54" s="496"/>
      <c r="WZD54" s="496"/>
      <c r="WZF54" s="496"/>
      <c r="WZH54" s="496"/>
      <c r="WZJ54" s="496"/>
      <c r="WZL54" s="496"/>
      <c r="WZN54" s="496"/>
      <c r="WZP54" s="496"/>
      <c r="WZR54" s="496"/>
      <c r="WZT54" s="496"/>
      <c r="WZV54" s="496"/>
      <c r="WZX54" s="496"/>
      <c r="WZZ54" s="496"/>
      <c r="XAB54" s="496"/>
      <c r="XAD54" s="496"/>
      <c r="XAF54" s="496"/>
      <c r="XAH54" s="496"/>
      <c r="XAJ54" s="496"/>
      <c r="XAL54" s="496"/>
      <c r="XAN54" s="496"/>
      <c r="XAP54" s="496"/>
      <c r="XAR54" s="496"/>
      <c r="XAT54" s="496"/>
      <c r="XAV54" s="496"/>
      <c r="XAX54" s="496"/>
      <c r="XAZ54" s="496"/>
      <c r="XBB54" s="496"/>
      <c r="XBD54" s="496"/>
      <c r="XBF54" s="496"/>
      <c r="XBH54" s="496"/>
      <c r="XBJ54" s="496"/>
      <c r="XBL54" s="496"/>
      <c r="XBN54" s="496"/>
      <c r="XBP54" s="496"/>
      <c r="XBR54" s="496"/>
      <c r="XBT54" s="496"/>
      <c r="XBV54" s="496"/>
      <c r="XBX54" s="496"/>
      <c r="XBZ54" s="496"/>
      <c r="XCB54" s="496"/>
      <c r="XCD54" s="496"/>
      <c r="XCF54" s="496"/>
      <c r="XCH54" s="496"/>
      <c r="XCJ54" s="496"/>
      <c r="XCL54" s="496"/>
      <c r="XCN54" s="496"/>
      <c r="XCP54" s="496"/>
      <c r="XCR54" s="496"/>
      <c r="XCT54" s="496"/>
      <c r="XCV54" s="496"/>
      <c r="XCX54" s="496"/>
      <c r="XCZ54" s="496"/>
      <c r="XDB54" s="496"/>
      <c r="XDD54" s="496"/>
      <c r="XDF54" s="496"/>
      <c r="XDH54" s="496"/>
      <c r="XDJ54" s="496"/>
      <c r="XDL54" s="496"/>
      <c r="XDN54" s="496"/>
      <c r="XDP54" s="496"/>
      <c r="XDR54" s="496"/>
      <c r="XDT54" s="496"/>
      <c r="XDV54" s="496"/>
      <c r="XDX54" s="496"/>
      <c r="XDZ54" s="496"/>
      <c r="XEB54" s="496"/>
      <c r="XED54" s="496"/>
      <c r="XEF54" s="496"/>
      <c r="XEH54" s="496"/>
      <c r="XEJ54" s="496"/>
      <c r="XEL54" s="496"/>
      <c r="XEN54" s="496"/>
      <c r="XEP54" s="496"/>
      <c r="XER54" s="496"/>
      <c r="XET54" s="496"/>
      <c r="XEV54" s="496"/>
      <c r="XEX54" s="496"/>
      <c r="XEZ54" s="496"/>
      <c r="XFB54" s="496"/>
      <c r="XFD54" s="496"/>
    </row>
    <row r="55" spans="4:1024 1026:2048 2050:3072 3074:4096 4098:5120 5122:6144 6146:7168 7170:8192 8194:9216 9218:10240 10242:11264 11266:12288 12290:13312 13314:14336 14338:15360 15362:16384" s="497" customFormat="1" ht="20.149999999999999" customHeight="1">
      <c r="D55" s="1" t="s">
        <v>817</v>
      </c>
      <c r="E55" s="90" t="s">
        <v>1742</v>
      </c>
      <c r="F55" s="505">
        <v>60</v>
      </c>
      <c r="G55" s="497" t="s">
        <v>1743</v>
      </c>
      <c r="H55" s="496"/>
      <c r="J55" s="496"/>
      <c r="L55" s="496"/>
      <c r="N55" s="496"/>
      <c r="P55" s="496"/>
      <c r="R55" s="496"/>
      <c r="T55" s="496"/>
      <c r="V55" s="496"/>
      <c r="X55" s="496"/>
      <c r="Z55" s="496"/>
      <c r="AB55" s="496"/>
      <c r="AD55" s="496"/>
      <c r="AF55" s="496"/>
      <c r="AH55" s="496"/>
      <c r="AJ55" s="496"/>
      <c r="AL55" s="496"/>
      <c r="AN55" s="496"/>
      <c r="AP55" s="496"/>
      <c r="AR55" s="496"/>
      <c r="AT55" s="496"/>
      <c r="AV55" s="496"/>
      <c r="AX55" s="496"/>
      <c r="AZ55" s="496"/>
      <c r="BB55" s="496"/>
      <c r="BD55" s="496"/>
      <c r="BF55" s="496"/>
      <c r="BH55" s="496"/>
      <c r="BJ55" s="496"/>
      <c r="BL55" s="496"/>
      <c r="BN55" s="496"/>
      <c r="BP55" s="496"/>
      <c r="BR55" s="496"/>
      <c r="BT55" s="496"/>
      <c r="BV55" s="496"/>
      <c r="BX55" s="496"/>
      <c r="BZ55" s="496"/>
      <c r="CB55" s="496"/>
      <c r="CD55" s="496"/>
      <c r="CF55" s="496"/>
      <c r="CH55" s="496"/>
      <c r="CJ55" s="496"/>
      <c r="CL55" s="496"/>
      <c r="CN55" s="496"/>
      <c r="CP55" s="496"/>
      <c r="CR55" s="496"/>
      <c r="CT55" s="496"/>
      <c r="CV55" s="496"/>
      <c r="CX55" s="496"/>
      <c r="CZ55" s="496"/>
      <c r="DB55" s="496"/>
      <c r="DD55" s="496"/>
      <c r="DF55" s="496"/>
      <c r="DH55" s="496"/>
      <c r="DJ55" s="496"/>
      <c r="DL55" s="496"/>
      <c r="DN55" s="496"/>
      <c r="DP55" s="496"/>
      <c r="DR55" s="496"/>
      <c r="DT55" s="496"/>
      <c r="DV55" s="496"/>
      <c r="DX55" s="496"/>
      <c r="DZ55" s="496"/>
      <c r="EB55" s="496"/>
      <c r="ED55" s="496"/>
      <c r="EF55" s="496"/>
      <c r="EH55" s="496"/>
      <c r="EJ55" s="496"/>
      <c r="EL55" s="496"/>
      <c r="EN55" s="496"/>
      <c r="EP55" s="496"/>
      <c r="ER55" s="496"/>
      <c r="ET55" s="496"/>
      <c r="EV55" s="496"/>
      <c r="EX55" s="496"/>
      <c r="EZ55" s="496"/>
      <c r="FB55" s="496"/>
      <c r="FD55" s="496"/>
      <c r="FF55" s="496"/>
      <c r="FH55" s="496"/>
      <c r="FJ55" s="496"/>
      <c r="FL55" s="496"/>
      <c r="FN55" s="496"/>
      <c r="FP55" s="496"/>
      <c r="FR55" s="496"/>
      <c r="FT55" s="496"/>
      <c r="FV55" s="496"/>
      <c r="FX55" s="496"/>
      <c r="FZ55" s="496"/>
      <c r="GB55" s="496"/>
      <c r="GD55" s="496"/>
      <c r="GF55" s="496"/>
      <c r="GH55" s="496"/>
      <c r="GJ55" s="496"/>
      <c r="GL55" s="496"/>
      <c r="GN55" s="496"/>
      <c r="GP55" s="496"/>
      <c r="GR55" s="496"/>
      <c r="GT55" s="496"/>
      <c r="GV55" s="496"/>
      <c r="GX55" s="496"/>
      <c r="GZ55" s="496"/>
      <c r="HB55" s="496"/>
      <c r="HD55" s="496"/>
      <c r="HF55" s="496"/>
      <c r="HH55" s="496"/>
      <c r="HJ55" s="496"/>
      <c r="HL55" s="496"/>
      <c r="HN55" s="496"/>
      <c r="HP55" s="496"/>
      <c r="HR55" s="496"/>
      <c r="HT55" s="496"/>
      <c r="HV55" s="496"/>
      <c r="HX55" s="496"/>
      <c r="HZ55" s="496"/>
      <c r="IB55" s="496"/>
      <c r="ID55" s="496"/>
      <c r="IF55" s="496"/>
      <c r="IH55" s="496"/>
      <c r="IJ55" s="496"/>
      <c r="IL55" s="496"/>
      <c r="IN55" s="496"/>
      <c r="IP55" s="496"/>
      <c r="IR55" s="496"/>
      <c r="IT55" s="496"/>
      <c r="IV55" s="496"/>
      <c r="IX55" s="496"/>
      <c r="IZ55" s="496"/>
      <c r="JB55" s="496"/>
      <c r="JD55" s="496"/>
      <c r="JF55" s="496"/>
      <c r="JH55" s="496"/>
      <c r="JJ55" s="496"/>
      <c r="JL55" s="496"/>
      <c r="JN55" s="496"/>
      <c r="JP55" s="496"/>
      <c r="JR55" s="496"/>
      <c r="JT55" s="496"/>
      <c r="JV55" s="496"/>
      <c r="JX55" s="496"/>
      <c r="JZ55" s="496"/>
      <c r="KB55" s="496"/>
      <c r="KD55" s="496"/>
      <c r="KF55" s="496"/>
      <c r="KH55" s="496"/>
      <c r="KJ55" s="496"/>
      <c r="KL55" s="496"/>
      <c r="KN55" s="496"/>
      <c r="KP55" s="496"/>
      <c r="KR55" s="496"/>
      <c r="KT55" s="496"/>
      <c r="KV55" s="496"/>
      <c r="KX55" s="496"/>
      <c r="KZ55" s="496"/>
      <c r="LB55" s="496"/>
      <c r="LD55" s="496"/>
      <c r="LF55" s="496"/>
      <c r="LH55" s="496"/>
      <c r="LJ55" s="496"/>
      <c r="LL55" s="496"/>
      <c r="LN55" s="496"/>
      <c r="LP55" s="496"/>
      <c r="LR55" s="496"/>
      <c r="LT55" s="496"/>
      <c r="LV55" s="496"/>
      <c r="LX55" s="496"/>
      <c r="LZ55" s="496"/>
      <c r="MB55" s="496"/>
      <c r="MD55" s="496"/>
      <c r="MF55" s="496"/>
      <c r="MH55" s="496"/>
      <c r="MJ55" s="496"/>
      <c r="ML55" s="496"/>
      <c r="MN55" s="496"/>
      <c r="MP55" s="496"/>
      <c r="MR55" s="496"/>
      <c r="MT55" s="496"/>
      <c r="MV55" s="496"/>
      <c r="MX55" s="496"/>
      <c r="MZ55" s="496"/>
      <c r="NB55" s="496"/>
      <c r="ND55" s="496"/>
      <c r="NF55" s="496"/>
      <c r="NH55" s="496"/>
      <c r="NJ55" s="496"/>
      <c r="NL55" s="496"/>
      <c r="NN55" s="496"/>
      <c r="NP55" s="496"/>
      <c r="NR55" s="496"/>
      <c r="NT55" s="496"/>
      <c r="NV55" s="496"/>
      <c r="NX55" s="496"/>
      <c r="NZ55" s="496"/>
      <c r="OB55" s="496"/>
      <c r="OD55" s="496"/>
      <c r="OF55" s="496"/>
      <c r="OH55" s="496"/>
      <c r="OJ55" s="496"/>
      <c r="OL55" s="496"/>
      <c r="ON55" s="496"/>
      <c r="OP55" s="496"/>
      <c r="OR55" s="496"/>
      <c r="OT55" s="496"/>
      <c r="OV55" s="496"/>
      <c r="OX55" s="496"/>
      <c r="OZ55" s="496"/>
      <c r="PB55" s="496"/>
      <c r="PD55" s="496"/>
      <c r="PF55" s="496"/>
      <c r="PH55" s="496"/>
      <c r="PJ55" s="496"/>
      <c r="PL55" s="496"/>
      <c r="PN55" s="496"/>
      <c r="PP55" s="496"/>
      <c r="PR55" s="496"/>
      <c r="PT55" s="496"/>
      <c r="PV55" s="496"/>
      <c r="PX55" s="496"/>
      <c r="PZ55" s="496"/>
      <c r="QB55" s="496"/>
      <c r="QD55" s="496"/>
      <c r="QF55" s="496"/>
      <c r="QH55" s="496"/>
      <c r="QJ55" s="496"/>
      <c r="QL55" s="496"/>
      <c r="QN55" s="496"/>
      <c r="QP55" s="496"/>
      <c r="QR55" s="496"/>
      <c r="QT55" s="496"/>
      <c r="QV55" s="496"/>
      <c r="QX55" s="496"/>
      <c r="QZ55" s="496"/>
      <c r="RB55" s="496"/>
      <c r="RD55" s="496"/>
      <c r="RF55" s="496"/>
      <c r="RH55" s="496"/>
      <c r="RJ55" s="496"/>
      <c r="RL55" s="496"/>
      <c r="RN55" s="496"/>
      <c r="RP55" s="496"/>
      <c r="RR55" s="496"/>
      <c r="RT55" s="496"/>
      <c r="RV55" s="496"/>
      <c r="RX55" s="496"/>
      <c r="RZ55" s="496"/>
      <c r="SB55" s="496"/>
      <c r="SD55" s="496"/>
      <c r="SF55" s="496"/>
      <c r="SH55" s="496"/>
      <c r="SJ55" s="496"/>
      <c r="SL55" s="496"/>
      <c r="SN55" s="496"/>
      <c r="SP55" s="496"/>
      <c r="SR55" s="496"/>
      <c r="ST55" s="496"/>
      <c r="SV55" s="496"/>
      <c r="SX55" s="496"/>
      <c r="SZ55" s="496"/>
      <c r="TB55" s="496"/>
      <c r="TD55" s="496"/>
      <c r="TF55" s="496"/>
      <c r="TH55" s="496"/>
      <c r="TJ55" s="496"/>
      <c r="TL55" s="496"/>
      <c r="TN55" s="496"/>
      <c r="TP55" s="496"/>
      <c r="TR55" s="496"/>
      <c r="TT55" s="496"/>
      <c r="TV55" s="496"/>
      <c r="TX55" s="496"/>
      <c r="TZ55" s="496"/>
      <c r="UB55" s="496"/>
      <c r="UD55" s="496"/>
      <c r="UF55" s="496"/>
      <c r="UH55" s="496"/>
      <c r="UJ55" s="496"/>
      <c r="UL55" s="496"/>
      <c r="UN55" s="496"/>
      <c r="UP55" s="496"/>
      <c r="UR55" s="496"/>
      <c r="UT55" s="496"/>
      <c r="UV55" s="496"/>
      <c r="UX55" s="496"/>
      <c r="UZ55" s="496"/>
      <c r="VB55" s="496"/>
      <c r="VD55" s="496"/>
      <c r="VF55" s="496"/>
      <c r="VH55" s="496"/>
      <c r="VJ55" s="496"/>
      <c r="VL55" s="496"/>
      <c r="VN55" s="496"/>
      <c r="VP55" s="496"/>
      <c r="VR55" s="496"/>
      <c r="VT55" s="496"/>
      <c r="VV55" s="496"/>
      <c r="VX55" s="496"/>
      <c r="VZ55" s="496"/>
      <c r="WB55" s="496"/>
      <c r="WD55" s="496"/>
      <c r="WF55" s="496"/>
      <c r="WH55" s="496"/>
      <c r="WJ55" s="496"/>
      <c r="WL55" s="496"/>
      <c r="WN55" s="496"/>
      <c r="WP55" s="496"/>
      <c r="WR55" s="496"/>
      <c r="WT55" s="496"/>
      <c r="WV55" s="496"/>
      <c r="WX55" s="496"/>
      <c r="WZ55" s="496"/>
      <c r="XB55" s="496"/>
      <c r="XD55" s="496"/>
      <c r="XF55" s="496"/>
      <c r="XH55" s="496"/>
      <c r="XJ55" s="496"/>
      <c r="XL55" s="496"/>
      <c r="XN55" s="496"/>
      <c r="XP55" s="496"/>
      <c r="XR55" s="496"/>
      <c r="XT55" s="496"/>
      <c r="XV55" s="496"/>
      <c r="XX55" s="496"/>
      <c r="XZ55" s="496"/>
      <c r="YB55" s="496"/>
      <c r="YD55" s="496"/>
      <c r="YF55" s="496"/>
      <c r="YH55" s="496"/>
      <c r="YJ55" s="496"/>
      <c r="YL55" s="496"/>
      <c r="YN55" s="496"/>
      <c r="YP55" s="496"/>
      <c r="YR55" s="496"/>
      <c r="YT55" s="496"/>
      <c r="YV55" s="496"/>
      <c r="YX55" s="496"/>
      <c r="YZ55" s="496"/>
      <c r="ZB55" s="496"/>
      <c r="ZD55" s="496"/>
      <c r="ZF55" s="496"/>
      <c r="ZH55" s="496"/>
      <c r="ZJ55" s="496"/>
      <c r="ZL55" s="496"/>
      <c r="ZN55" s="496"/>
      <c r="ZP55" s="496"/>
      <c r="ZR55" s="496"/>
      <c r="ZT55" s="496"/>
      <c r="ZV55" s="496"/>
      <c r="ZX55" s="496"/>
      <c r="ZZ55" s="496"/>
      <c r="AAB55" s="496"/>
      <c r="AAD55" s="496"/>
      <c r="AAF55" s="496"/>
      <c r="AAH55" s="496"/>
      <c r="AAJ55" s="496"/>
      <c r="AAL55" s="496"/>
      <c r="AAN55" s="496"/>
      <c r="AAP55" s="496"/>
      <c r="AAR55" s="496"/>
      <c r="AAT55" s="496"/>
      <c r="AAV55" s="496"/>
      <c r="AAX55" s="496"/>
      <c r="AAZ55" s="496"/>
      <c r="ABB55" s="496"/>
      <c r="ABD55" s="496"/>
      <c r="ABF55" s="496"/>
      <c r="ABH55" s="496"/>
      <c r="ABJ55" s="496"/>
      <c r="ABL55" s="496"/>
      <c r="ABN55" s="496"/>
      <c r="ABP55" s="496"/>
      <c r="ABR55" s="496"/>
      <c r="ABT55" s="496"/>
      <c r="ABV55" s="496"/>
      <c r="ABX55" s="496"/>
      <c r="ABZ55" s="496"/>
      <c r="ACB55" s="496"/>
      <c r="ACD55" s="496"/>
      <c r="ACF55" s="496"/>
      <c r="ACH55" s="496"/>
      <c r="ACJ55" s="496"/>
      <c r="ACL55" s="496"/>
      <c r="ACN55" s="496"/>
      <c r="ACP55" s="496"/>
      <c r="ACR55" s="496"/>
      <c r="ACT55" s="496"/>
      <c r="ACV55" s="496"/>
      <c r="ACX55" s="496"/>
      <c r="ACZ55" s="496"/>
      <c r="ADB55" s="496"/>
      <c r="ADD55" s="496"/>
      <c r="ADF55" s="496"/>
      <c r="ADH55" s="496"/>
      <c r="ADJ55" s="496"/>
      <c r="ADL55" s="496"/>
      <c r="ADN55" s="496"/>
      <c r="ADP55" s="496"/>
      <c r="ADR55" s="496"/>
      <c r="ADT55" s="496"/>
      <c r="ADV55" s="496"/>
      <c r="ADX55" s="496"/>
      <c r="ADZ55" s="496"/>
      <c r="AEB55" s="496"/>
      <c r="AED55" s="496"/>
      <c r="AEF55" s="496"/>
      <c r="AEH55" s="496"/>
      <c r="AEJ55" s="496"/>
      <c r="AEL55" s="496"/>
      <c r="AEN55" s="496"/>
      <c r="AEP55" s="496"/>
      <c r="AER55" s="496"/>
      <c r="AET55" s="496"/>
      <c r="AEV55" s="496"/>
      <c r="AEX55" s="496"/>
      <c r="AEZ55" s="496"/>
      <c r="AFB55" s="496"/>
      <c r="AFD55" s="496"/>
      <c r="AFF55" s="496"/>
      <c r="AFH55" s="496"/>
      <c r="AFJ55" s="496"/>
      <c r="AFL55" s="496"/>
      <c r="AFN55" s="496"/>
      <c r="AFP55" s="496"/>
      <c r="AFR55" s="496"/>
      <c r="AFT55" s="496"/>
      <c r="AFV55" s="496"/>
      <c r="AFX55" s="496"/>
      <c r="AFZ55" s="496"/>
      <c r="AGB55" s="496"/>
      <c r="AGD55" s="496"/>
      <c r="AGF55" s="496"/>
      <c r="AGH55" s="496"/>
      <c r="AGJ55" s="496"/>
      <c r="AGL55" s="496"/>
      <c r="AGN55" s="496"/>
      <c r="AGP55" s="496"/>
      <c r="AGR55" s="496"/>
      <c r="AGT55" s="496"/>
      <c r="AGV55" s="496"/>
      <c r="AGX55" s="496"/>
      <c r="AGZ55" s="496"/>
      <c r="AHB55" s="496"/>
      <c r="AHD55" s="496"/>
      <c r="AHF55" s="496"/>
      <c r="AHH55" s="496"/>
      <c r="AHJ55" s="496"/>
      <c r="AHL55" s="496"/>
      <c r="AHN55" s="496"/>
      <c r="AHP55" s="496"/>
      <c r="AHR55" s="496"/>
      <c r="AHT55" s="496"/>
      <c r="AHV55" s="496"/>
      <c r="AHX55" s="496"/>
      <c r="AHZ55" s="496"/>
      <c r="AIB55" s="496"/>
      <c r="AID55" s="496"/>
      <c r="AIF55" s="496"/>
      <c r="AIH55" s="496"/>
      <c r="AIJ55" s="496"/>
      <c r="AIL55" s="496"/>
      <c r="AIN55" s="496"/>
      <c r="AIP55" s="496"/>
      <c r="AIR55" s="496"/>
      <c r="AIT55" s="496"/>
      <c r="AIV55" s="496"/>
      <c r="AIX55" s="496"/>
      <c r="AIZ55" s="496"/>
      <c r="AJB55" s="496"/>
      <c r="AJD55" s="496"/>
      <c r="AJF55" s="496"/>
      <c r="AJH55" s="496"/>
      <c r="AJJ55" s="496"/>
      <c r="AJL55" s="496"/>
      <c r="AJN55" s="496"/>
      <c r="AJP55" s="496"/>
      <c r="AJR55" s="496"/>
      <c r="AJT55" s="496"/>
      <c r="AJV55" s="496"/>
      <c r="AJX55" s="496"/>
      <c r="AJZ55" s="496"/>
      <c r="AKB55" s="496"/>
      <c r="AKD55" s="496"/>
      <c r="AKF55" s="496"/>
      <c r="AKH55" s="496"/>
      <c r="AKJ55" s="496"/>
      <c r="AKL55" s="496"/>
      <c r="AKN55" s="496"/>
      <c r="AKP55" s="496"/>
      <c r="AKR55" s="496"/>
      <c r="AKT55" s="496"/>
      <c r="AKV55" s="496"/>
      <c r="AKX55" s="496"/>
      <c r="AKZ55" s="496"/>
      <c r="ALB55" s="496"/>
      <c r="ALD55" s="496"/>
      <c r="ALF55" s="496"/>
      <c r="ALH55" s="496"/>
      <c r="ALJ55" s="496"/>
      <c r="ALL55" s="496"/>
      <c r="ALN55" s="496"/>
      <c r="ALP55" s="496"/>
      <c r="ALR55" s="496"/>
      <c r="ALT55" s="496"/>
      <c r="ALV55" s="496"/>
      <c r="ALX55" s="496"/>
      <c r="ALZ55" s="496"/>
      <c r="AMB55" s="496"/>
      <c r="AMD55" s="496"/>
      <c r="AMF55" s="496"/>
      <c r="AMH55" s="496"/>
      <c r="AMJ55" s="496"/>
      <c r="AML55" s="496"/>
      <c r="AMN55" s="496"/>
      <c r="AMP55" s="496"/>
      <c r="AMR55" s="496"/>
      <c r="AMT55" s="496"/>
      <c r="AMV55" s="496"/>
      <c r="AMX55" s="496"/>
      <c r="AMZ55" s="496"/>
      <c r="ANB55" s="496"/>
      <c r="AND55" s="496"/>
      <c r="ANF55" s="496"/>
      <c r="ANH55" s="496"/>
      <c r="ANJ55" s="496"/>
      <c r="ANL55" s="496"/>
      <c r="ANN55" s="496"/>
      <c r="ANP55" s="496"/>
      <c r="ANR55" s="496"/>
      <c r="ANT55" s="496"/>
      <c r="ANV55" s="496"/>
      <c r="ANX55" s="496"/>
      <c r="ANZ55" s="496"/>
      <c r="AOB55" s="496"/>
      <c r="AOD55" s="496"/>
      <c r="AOF55" s="496"/>
      <c r="AOH55" s="496"/>
      <c r="AOJ55" s="496"/>
      <c r="AOL55" s="496"/>
      <c r="AON55" s="496"/>
      <c r="AOP55" s="496"/>
      <c r="AOR55" s="496"/>
      <c r="AOT55" s="496"/>
      <c r="AOV55" s="496"/>
      <c r="AOX55" s="496"/>
      <c r="AOZ55" s="496"/>
      <c r="APB55" s="496"/>
      <c r="APD55" s="496"/>
      <c r="APF55" s="496"/>
      <c r="APH55" s="496"/>
      <c r="APJ55" s="496"/>
      <c r="APL55" s="496"/>
      <c r="APN55" s="496"/>
      <c r="APP55" s="496"/>
      <c r="APR55" s="496"/>
      <c r="APT55" s="496"/>
      <c r="APV55" s="496"/>
      <c r="APX55" s="496"/>
      <c r="APZ55" s="496"/>
      <c r="AQB55" s="496"/>
      <c r="AQD55" s="496"/>
      <c r="AQF55" s="496"/>
      <c r="AQH55" s="496"/>
      <c r="AQJ55" s="496"/>
      <c r="AQL55" s="496"/>
      <c r="AQN55" s="496"/>
      <c r="AQP55" s="496"/>
      <c r="AQR55" s="496"/>
      <c r="AQT55" s="496"/>
      <c r="AQV55" s="496"/>
      <c r="AQX55" s="496"/>
      <c r="AQZ55" s="496"/>
      <c r="ARB55" s="496"/>
      <c r="ARD55" s="496"/>
      <c r="ARF55" s="496"/>
      <c r="ARH55" s="496"/>
      <c r="ARJ55" s="496"/>
      <c r="ARL55" s="496"/>
      <c r="ARN55" s="496"/>
      <c r="ARP55" s="496"/>
      <c r="ARR55" s="496"/>
      <c r="ART55" s="496"/>
      <c r="ARV55" s="496"/>
      <c r="ARX55" s="496"/>
      <c r="ARZ55" s="496"/>
      <c r="ASB55" s="496"/>
      <c r="ASD55" s="496"/>
      <c r="ASF55" s="496"/>
      <c r="ASH55" s="496"/>
      <c r="ASJ55" s="496"/>
      <c r="ASL55" s="496"/>
      <c r="ASN55" s="496"/>
      <c r="ASP55" s="496"/>
      <c r="ASR55" s="496"/>
      <c r="AST55" s="496"/>
      <c r="ASV55" s="496"/>
      <c r="ASX55" s="496"/>
      <c r="ASZ55" s="496"/>
      <c r="ATB55" s="496"/>
      <c r="ATD55" s="496"/>
      <c r="ATF55" s="496"/>
      <c r="ATH55" s="496"/>
      <c r="ATJ55" s="496"/>
      <c r="ATL55" s="496"/>
      <c r="ATN55" s="496"/>
      <c r="ATP55" s="496"/>
      <c r="ATR55" s="496"/>
      <c r="ATT55" s="496"/>
      <c r="ATV55" s="496"/>
      <c r="ATX55" s="496"/>
      <c r="ATZ55" s="496"/>
      <c r="AUB55" s="496"/>
      <c r="AUD55" s="496"/>
      <c r="AUF55" s="496"/>
      <c r="AUH55" s="496"/>
      <c r="AUJ55" s="496"/>
      <c r="AUL55" s="496"/>
      <c r="AUN55" s="496"/>
      <c r="AUP55" s="496"/>
      <c r="AUR55" s="496"/>
      <c r="AUT55" s="496"/>
      <c r="AUV55" s="496"/>
      <c r="AUX55" s="496"/>
      <c r="AUZ55" s="496"/>
      <c r="AVB55" s="496"/>
      <c r="AVD55" s="496"/>
      <c r="AVF55" s="496"/>
      <c r="AVH55" s="496"/>
      <c r="AVJ55" s="496"/>
      <c r="AVL55" s="496"/>
      <c r="AVN55" s="496"/>
      <c r="AVP55" s="496"/>
      <c r="AVR55" s="496"/>
      <c r="AVT55" s="496"/>
      <c r="AVV55" s="496"/>
      <c r="AVX55" s="496"/>
      <c r="AVZ55" s="496"/>
      <c r="AWB55" s="496"/>
      <c r="AWD55" s="496"/>
      <c r="AWF55" s="496"/>
      <c r="AWH55" s="496"/>
      <c r="AWJ55" s="496"/>
      <c r="AWL55" s="496"/>
      <c r="AWN55" s="496"/>
      <c r="AWP55" s="496"/>
      <c r="AWR55" s="496"/>
      <c r="AWT55" s="496"/>
      <c r="AWV55" s="496"/>
      <c r="AWX55" s="496"/>
      <c r="AWZ55" s="496"/>
      <c r="AXB55" s="496"/>
      <c r="AXD55" s="496"/>
      <c r="AXF55" s="496"/>
      <c r="AXH55" s="496"/>
      <c r="AXJ55" s="496"/>
      <c r="AXL55" s="496"/>
      <c r="AXN55" s="496"/>
      <c r="AXP55" s="496"/>
      <c r="AXR55" s="496"/>
      <c r="AXT55" s="496"/>
      <c r="AXV55" s="496"/>
      <c r="AXX55" s="496"/>
      <c r="AXZ55" s="496"/>
      <c r="AYB55" s="496"/>
      <c r="AYD55" s="496"/>
      <c r="AYF55" s="496"/>
      <c r="AYH55" s="496"/>
      <c r="AYJ55" s="496"/>
      <c r="AYL55" s="496"/>
      <c r="AYN55" s="496"/>
      <c r="AYP55" s="496"/>
      <c r="AYR55" s="496"/>
      <c r="AYT55" s="496"/>
      <c r="AYV55" s="496"/>
      <c r="AYX55" s="496"/>
      <c r="AYZ55" s="496"/>
      <c r="AZB55" s="496"/>
      <c r="AZD55" s="496"/>
      <c r="AZF55" s="496"/>
      <c r="AZH55" s="496"/>
      <c r="AZJ55" s="496"/>
      <c r="AZL55" s="496"/>
      <c r="AZN55" s="496"/>
      <c r="AZP55" s="496"/>
      <c r="AZR55" s="496"/>
      <c r="AZT55" s="496"/>
      <c r="AZV55" s="496"/>
      <c r="AZX55" s="496"/>
      <c r="AZZ55" s="496"/>
      <c r="BAB55" s="496"/>
      <c r="BAD55" s="496"/>
      <c r="BAF55" s="496"/>
      <c r="BAH55" s="496"/>
      <c r="BAJ55" s="496"/>
      <c r="BAL55" s="496"/>
      <c r="BAN55" s="496"/>
      <c r="BAP55" s="496"/>
      <c r="BAR55" s="496"/>
      <c r="BAT55" s="496"/>
      <c r="BAV55" s="496"/>
      <c r="BAX55" s="496"/>
      <c r="BAZ55" s="496"/>
      <c r="BBB55" s="496"/>
      <c r="BBD55" s="496"/>
      <c r="BBF55" s="496"/>
      <c r="BBH55" s="496"/>
      <c r="BBJ55" s="496"/>
      <c r="BBL55" s="496"/>
      <c r="BBN55" s="496"/>
      <c r="BBP55" s="496"/>
      <c r="BBR55" s="496"/>
      <c r="BBT55" s="496"/>
      <c r="BBV55" s="496"/>
      <c r="BBX55" s="496"/>
      <c r="BBZ55" s="496"/>
      <c r="BCB55" s="496"/>
      <c r="BCD55" s="496"/>
      <c r="BCF55" s="496"/>
      <c r="BCH55" s="496"/>
      <c r="BCJ55" s="496"/>
      <c r="BCL55" s="496"/>
      <c r="BCN55" s="496"/>
      <c r="BCP55" s="496"/>
      <c r="BCR55" s="496"/>
      <c r="BCT55" s="496"/>
      <c r="BCV55" s="496"/>
      <c r="BCX55" s="496"/>
      <c r="BCZ55" s="496"/>
      <c r="BDB55" s="496"/>
      <c r="BDD55" s="496"/>
      <c r="BDF55" s="496"/>
      <c r="BDH55" s="496"/>
      <c r="BDJ55" s="496"/>
      <c r="BDL55" s="496"/>
      <c r="BDN55" s="496"/>
      <c r="BDP55" s="496"/>
      <c r="BDR55" s="496"/>
      <c r="BDT55" s="496"/>
      <c r="BDV55" s="496"/>
      <c r="BDX55" s="496"/>
      <c r="BDZ55" s="496"/>
      <c r="BEB55" s="496"/>
      <c r="BED55" s="496"/>
      <c r="BEF55" s="496"/>
      <c r="BEH55" s="496"/>
      <c r="BEJ55" s="496"/>
      <c r="BEL55" s="496"/>
      <c r="BEN55" s="496"/>
      <c r="BEP55" s="496"/>
      <c r="BER55" s="496"/>
      <c r="BET55" s="496"/>
      <c r="BEV55" s="496"/>
      <c r="BEX55" s="496"/>
      <c r="BEZ55" s="496"/>
      <c r="BFB55" s="496"/>
      <c r="BFD55" s="496"/>
      <c r="BFF55" s="496"/>
      <c r="BFH55" s="496"/>
      <c r="BFJ55" s="496"/>
      <c r="BFL55" s="496"/>
      <c r="BFN55" s="496"/>
      <c r="BFP55" s="496"/>
      <c r="BFR55" s="496"/>
      <c r="BFT55" s="496"/>
      <c r="BFV55" s="496"/>
      <c r="BFX55" s="496"/>
      <c r="BFZ55" s="496"/>
      <c r="BGB55" s="496"/>
      <c r="BGD55" s="496"/>
      <c r="BGF55" s="496"/>
      <c r="BGH55" s="496"/>
      <c r="BGJ55" s="496"/>
      <c r="BGL55" s="496"/>
      <c r="BGN55" s="496"/>
      <c r="BGP55" s="496"/>
      <c r="BGR55" s="496"/>
      <c r="BGT55" s="496"/>
      <c r="BGV55" s="496"/>
      <c r="BGX55" s="496"/>
      <c r="BGZ55" s="496"/>
      <c r="BHB55" s="496"/>
      <c r="BHD55" s="496"/>
      <c r="BHF55" s="496"/>
      <c r="BHH55" s="496"/>
      <c r="BHJ55" s="496"/>
      <c r="BHL55" s="496"/>
      <c r="BHN55" s="496"/>
      <c r="BHP55" s="496"/>
      <c r="BHR55" s="496"/>
      <c r="BHT55" s="496"/>
      <c r="BHV55" s="496"/>
      <c r="BHX55" s="496"/>
      <c r="BHZ55" s="496"/>
      <c r="BIB55" s="496"/>
      <c r="BID55" s="496"/>
      <c r="BIF55" s="496"/>
      <c r="BIH55" s="496"/>
      <c r="BIJ55" s="496"/>
      <c r="BIL55" s="496"/>
      <c r="BIN55" s="496"/>
      <c r="BIP55" s="496"/>
      <c r="BIR55" s="496"/>
      <c r="BIT55" s="496"/>
      <c r="BIV55" s="496"/>
      <c r="BIX55" s="496"/>
      <c r="BIZ55" s="496"/>
      <c r="BJB55" s="496"/>
      <c r="BJD55" s="496"/>
      <c r="BJF55" s="496"/>
      <c r="BJH55" s="496"/>
      <c r="BJJ55" s="496"/>
      <c r="BJL55" s="496"/>
      <c r="BJN55" s="496"/>
      <c r="BJP55" s="496"/>
      <c r="BJR55" s="496"/>
      <c r="BJT55" s="496"/>
      <c r="BJV55" s="496"/>
      <c r="BJX55" s="496"/>
      <c r="BJZ55" s="496"/>
      <c r="BKB55" s="496"/>
      <c r="BKD55" s="496"/>
      <c r="BKF55" s="496"/>
      <c r="BKH55" s="496"/>
      <c r="BKJ55" s="496"/>
      <c r="BKL55" s="496"/>
      <c r="BKN55" s="496"/>
      <c r="BKP55" s="496"/>
      <c r="BKR55" s="496"/>
      <c r="BKT55" s="496"/>
      <c r="BKV55" s="496"/>
      <c r="BKX55" s="496"/>
      <c r="BKZ55" s="496"/>
      <c r="BLB55" s="496"/>
      <c r="BLD55" s="496"/>
      <c r="BLF55" s="496"/>
      <c r="BLH55" s="496"/>
      <c r="BLJ55" s="496"/>
      <c r="BLL55" s="496"/>
      <c r="BLN55" s="496"/>
      <c r="BLP55" s="496"/>
      <c r="BLR55" s="496"/>
      <c r="BLT55" s="496"/>
      <c r="BLV55" s="496"/>
      <c r="BLX55" s="496"/>
      <c r="BLZ55" s="496"/>
      <c r="BMB55" s="496"/>
      <c r="BMD55" s="496"/>
      <c r="BMF55" s="496"/>
      <c r="BMH55" s="496"/>
      <c r="BMJ55" s="496"/>
      <c r="BML55" s="496"/>
      <c r="BMN55" s="496"/>
      <c r="BMP55" s="496"/>
      <c r="BMR55" s="496"/>
      <c r="BMT55" s="496"/>
      <c r="BMV55" s="496"/>
      <c r="BMX55" s="496"/>
      <c r="BMZ55" s="496"/>
      <c r="BNB55" s="496"/>
      <c r="BND55" s="496"/>
      <c r="BNF55" s="496"/>
      <c r="BNH55" s="496"/>
      <c r="BNJ55" s="496"/>
      <c r="BNL55" s="496"/>
      <c r="BNN55" s="496"/>
      <c r="BNP55" s="496"/>
      <c r="BNR55" s="496"/>
      <c r="BNT55" s="496"/>
      <c r="BNV55" s="496"/>
      <c r="BNX55" s="496"/>
      <c r="BNZ55" s="496"/>
      <c r="BOB55" s="496"/>
      <c r="BOD55" s="496"/>
      <c r="BOF55" s="496"/>
      <c r="BOH55" s="496"/>
      <c r="BOJ55" s="496"/>
      <c r="BOL55" s="496"/>
      <c r="BON55" s="496"/>
      <c r="BOP55" s="496"/>
      <c r="BOR55" s="496"/>
      <c r="BOT55" s="496"/>
      <c r="BOV55" s="496"/>
      <c r="BOX55" s="496"/>
      <c r="BOZ55" s="496"/>
      <c r="BPB55" s="496"/>
      <c r="BPD55" s="496"/>
      <c r="BPF55" s="496"/>
      <c r="BPH55" s="496"/>
      <c r="BPJ55" s="496"/>
      <c r="BPL55" s="496"/>
      <c r="BPN55" s="496"/>
      <c r="BPP55" s="496"/>
      <c r="BPR55" s="496"/>
      <c r="BPT55" s="496"/>
      <c r="BPV55" s="496"/>
      <c r="BPX55" s="496"/>
      <c r="BPZ55" s="496"/>
      <c r="BQB55" s="496"/>
      <c r="BQD55" s="496"/>
      <c r="BQF55" s="496"/>
      <c r="BQH55" s="496"/>
      <c r="BQJ55" s="496"/>
      <c r="BQL55" s="496"/>
      <c r="BQN55" s="496"/>
      <c r="BQP55" s="496"/>
      <c r="BQR55" s="496"/>
      <c r="BQT55" s="496"/>
      <c r="BQV55" s="496"/>
      <c r="BQX55" s="496"/>
      <c r="BQZ55" s="496"/>
      <c r="BRB55" s="496"/>
      <c r="BRD55" s="496"/>
      <c r="BRF55" s="496"/>
      <c r="BRH55" s="496"/>
      <c r="BRJ55" s="496"/>
      <c r="BRL55" s="496"/>
      <c r="BRN55" s="496"/>
      <c r="BRP55" s="496"/>
      <c r="BRR55" s="496"/>
      <c r="BRT55" s="496"/>
      <c r="BRV55" s="496"/>
      <c r="BRX55" s="496"/>
      <c r="BRZ55" s="496"/>
      <c r="BSB55" s="496"/>
      <c r="BSD55" s="496"/>
      <c r="BSF55" s="496"/>
      <c r="BSH55" s="496"/>
      <c r="BSJ55" s="496"/>
      <c r="BSL55" s="496"/>
      <c r="BSN55" s="496"/>
      <c r="BSP55" s="496"/>
      <c r="BSR55" s="496"/>
      <c r="BST55" s="496"/>
      <c r="BSV55" s="496"/>
      <c r="BSX55" s="496"/>
      <c r="BSZ55" s="496"/>
      <c r="BTB55" s="496"/>
      <c r="BTD55" s="496"/>
      <c r="BTF55" s="496"/>
      <c r="BTH55" s="496"/>
      <c r="BTJ55" s="496"/>
      <c r="BTL55" s="496"/>
      <c r="BTN55" s="496"/>
      <c r="BTP55" s="496"/>
      <c r="BTR55" s="496"/>
      <c r="BTT55" s="496"/>
      <c r="BTV55" s="496"/>
      <c r="BTX55" s="496"/>
      <c r="BTZ55" s="496"/>
      <c r="BUB55" s="496"/>
      <c r="BUD55" s="496"/>
      <c r="BUF55" s="496"/>
      <c r="BUH55" s="496"/>
      <c r="BUJ55" s="496"/>
      <c r="BUL55" s="496"/>
      <c r="BUN55" s="496"/>
      <c r="BUP55" s="496"/>
      <c r="BUR55" s="496"/>
      <c r="BUT55" s="496"/>
      <c r="BUV55" s="496"/>
      <c r="BUX55" s="496"/>
      <c r="BUZ55" s="496"/>
      <c r="BVB55" s="496"/>
      <c r="BVD55" s="496"/>
      <c r="BVF55" s="496"/>
      <c r="BVH55" s="496"/>
      <c r="BVJ55" s="496"/>
      <c r="BVL55" s="496"/>
      <c r="BVN55" s="496"/>
      <c r="BVP55" s="496"/>
      <c r="BVR55" s="496"/>
      <c r="BVT55" s="496"/>
      <c r="BVV55" s="496"/>
      <c r="BVX55" s="496"/>
      <c r="BVZ55" s="496"/>
      <c r="BWB55" s="496"/>
      <c r="BWD55" s="496"/>
      <c r="BWF55" s="496"/>
      <c r="BWH55" s="496"/>
      <c r="BWJ55" s="496"/>
      <c r="BWL55" s="496"/>
      <c r="BWN55" s="496"/>
      <c r="BWP55" s="496"/>
      <c r="BWR55" s="496"/>
      <c r="BWT55" s="496"/>
      <c r="BWV55" s="496"/>
      <c r="BWX55" s="496"/>
      <c r="BWZ55" s="496"/>
      <c r="BXB55" s="496"/>
      <c r="BXD55" s="496"/>
      <c r="BXF55" s="496"/>
      <c r="BXH55" s="496"/>
      <c r="BXJ55" s="496"/>
      <c r="BXL55" s="496"/>
      <c r="BXN55" s="496"/>
      <c r="BXP55" s="496"/>
      <c r="BXR55" s="496"/>
      <c r="BXT55" s="496"/>
      <c r="BXV55" s="496"/>
      <c r="BXX55" s="496"/>
      <c r="BXZ55" s="496"/>
      <c r="BYB55" s="496"/>
      <c r="BYD55" s="496"/>
      <c r="BYF55" s="496"/>
      <c r="BYH55" s="496"/>
      <c r="BYJ55" s="496"/>
      <c r="BYL55" s="496"/>
      <c r="BYN55" s="496"/>
      <c r="BYP55" s="496"/>
      <c r="BYR55" s="496"/>
      <c r="BYT55" s="496"/>
      <c r="BYV55" s="496"/>
      <c r="BYX55" s="496"/>
      <c r="BYZ55" s="496"/>
      <c r="BZB55" s="496"/>
      <c r="BZD55" s="496"/>
      <c r="BZF55" s="496"/>
      <c r="BZH55" s="496"/>
      <c r="BZJ55" s="496"/>
      <c r="BZL55" s="496"/>
      <c r="BZN55" s="496"/>
      <c r="BZP55" s="496"/>
      <c r="BZR55" s="496"/>
      <c r="BZT55" s="496"/>
      <c r="BZV55" s="496"/>
      <c r="BZX55" s="496"/>
      <c r="BZZ55" s="496"/>
      <c r="CAB55" s="496"/>
      <c r="CAD55" s="496"/>
      <c r="CAF55" s="496"/>
      <c r="CAH55" s="496"/>
      <c r="CAJ55" s="496"/>
      <c r="CAL55" s="496"/>
      <c r="CAN55" s="496"/>
      <c r="CAP55" s="496"/>
      <c r="CAR55" s="496"/>
      <c r="CAT55" s="496"/>
      <c r="CAV55" s="496"/>
      <c r="CAX55" s="496"/>
      <c r="CAZ55" s="496"/>
      <c r="CBB55" s="496"/>
      <c r="CBD55" s="496"/>
      <c r="CBF55" s="496"/>
      <c r="CBH55" s="496"/>
      <c r="CBJ55" s="496"/>
      <c r="CBL55" s="496"/>
      <c r="CBN55" s="496"/>
      <c r="CBP55" s="496"/>
      <c r="CBR55" s="496"/>
      <c r="CBT55" s="496"/>
      <c r="CBV55" s="496"/>
      <c r="CBX55" s="496"/>
      <c r="CBZ55" s="496"/>
      <c r="CCB55" s="496"/>
      <c r="CCD55" s="496"/>
      <c r="CCF55" s="496"/>
      <c r="CCH55" s="496"/>
      <c r="CCJ55" s="496"/>
      <c r="CCL55" s="496"/>
      <c r="CCN55" s="496"/>
      <c r="CCP55" s="496"/>
      <c r="CCR55" s="496"/>
      <c r="CCT55" s="496"/>
      <c r="CCV55" s="496"/>
      <c r="CCX55" s="496"/>
      <c r="CCZ55" s="496"/>
      <c r="CDB55" s="496"/>
      <c r="CDD55" s="496"/>
      <c r="CDF55" s="496"/>
      <c r="CDH55" s="496"/>
      <c r="CDJ55" s="496"/>
      <c r="CDL55" s="496"/>
      <c r="CDN55" s="496"/>
      <c r="CDP55" s="496"/>
      <c r="CDR55" s="496"/>
      <c r="CDT55" s="496"/>
      <c r="CDV55" s="496"/>
      <c r="CDX55" s="496"/>
      <c r="CDZ55" s="496"/>
      <c r="CEB55" s="496"/>
      <c r="CED55" s="496"/>
      <c r="CEF55" s="496"/>
      <c r="CEH55" s="496"/>
      <c r="CEJ55" s="496"/>
      <c r="CEL55" s="496"/>
      <c r="CEN55" s="496"/>
      <c r="CEP55" s="496"/>
      <c r="CER55" s="496"/>
      <c r="CET55" s="496"/>
      <c r="CEV55" s="496"/>
      <c r="CEX55" s="496"/>
      <c r="CEZ55" s="496"/>
      <c r="CFB55" s="496"/>
      <c r="CFD55" s="496"/>
      <c r="CFF55" s="496"/>
      <c r="CFH55" s="496"/>
      <c r="CFJ55" s="496"/>
      <c r="CFL55" s="496"/>
      <c r="CFN55" s="496"/>
      <c r="CFP55" s="496"/>
      <c r="CFR55" s="496"/>
      <c r="CFT55" s="496"/>
      <c r="CFV55" s="496"/>
      <c r="CFX55" s="496"/>
      <c r="CFZ55" s="496"/>
      <c r="CGB55" s="496"/>
      <c r="CGD55" s="496"/>
      <c r="CGF55" s="496"/>
      <c r="CGH55" s="496"/>
      <c r="CGJ55" s="496"/>
      <c r="CGL55" s="496"/>
      <c r="CGN55" s="496"/>
      <c r="CGP55" s="496"/>
      <c r="CGR55" s="496"/>
      <c r="CGT55" s="496"/>
      <c r="CGV55" s="496"/>
      <c r="CGX55" s="496"/>
      <c r="CGZ55" s="496"/>
      <c r="CHB55" s="496"/>
      <c r="CHD55" s="496"/>
      <c r="CHF55" s="496"/>
      <c r="CHH55" s="496"/>
      <c r="CHJ55" s="496"/>
      <c r="CHL55" s="496"/>
      <c r="CHN55" s="496"/>
      <c r="CHP55" s="496"/>
      <c r="CHR55" s="496"/>
      <c r="CHT55" s="496"/>
      <c r="CHV55" s="496"/>
      <c r="CHX55" s="496"/>
      <c r="CHZ55" s="496"/>
      <c r="CIB55" s="496"/>
      <c r="CID55" s="496"/>
      <c r="CIF55" s="496"/>
      <c r="CIH55" s="496"/>
      <c r="CIJ55" s="496"/>
      <c r="CIL55" s="496"/>
      <c r="CIN55" s="496"/>
      <c r="CIP55" s="496"/>
      <c r="CIR55" s="496"/>
      <c r="CIT55" s="496"/>
      <c r="CIV55" s="496"/>
      <c r="CIX55" s="496"/>
      <c r="CIZ55" s="496"/>
      <c r="CJB55" s="496"/>
      <c r="CJD55" s="496"/>
      <c r="CJF55" s="496"/>
      <c r="CJH55" s="496"/>
      <c r="CJJ55" s="496"/>
      <c r="CJL55" s="496"/>
      <c r="CJN55" s="496"/>
      <c r="CJP55" s="496"/>
      <c r="CJR55" s="496"/>
      <c r="CJT55" s="496"/>
      <c r="CJV55" s="496"/>
      <c r="CJX55" s="496"/>
      <c r="CJZ55" s="496"/>
      <c r="CKB55" s="496"/>
      <c r="CKD55" s="496"/>
      <c r="CKF55" s="496"/>
      <c r="CKH55" s="496"/>
      <c r="CKJ55" s="496"/>
      <c r="CKL55" s="496"/>
      <c r="CKN55" s="496"/>
      <c r="CKP55" s="496"/>
      <c r="CKR55" s="496"/>
      <c r="CKT55" s="496"/>
      <c r="CKV55" s="496"/>
      <c r="CKX55" s="496"/>
      <c r="CKZ55" s="496"/>
      <c r="CLB55" s="496"/>
      <c r="CLD55" s="496"/>
      <c r="CLF55" s="496"/>
      <c r="CLH55" s="496"/>
      <c r="CLJ55" s="496"/>
      <c r="CLL55" s="496"/>
      <c r="CLN55" s="496"/>
      <c r="CLP55" s="496"/>
      <c r="CLR55" s="496"/>
      <c r="CLT55" s="496"/>
      <c r="CLV55" s="496"/>
      <c r="CLX55" s="496"/>
      <c r="CLZ55" s="496"/>
      <c r="CMB55" s="496"/>
      <c r="CMD55" s="496"/>
      <c r="CMF55" s="496"/>
      <c r="CMH55" s="496"/>
      <c r="CMJ55" s="496"/>
      <c r="CML55" s="496"/>
      <c r="CMN55" s="496"/>
      <c r="CMP55" s="496"/>
      <c r="CMR55" s="496"/>
      <c r="CMT55" s="496"/>
      <c r="CMV55" s="496"/>
      <c r="CMX55" s="496"/>
      <c r="CMZ55" s="496"/>
      <c r="CNB55" s="496"/>
      <c r="CND55" s="496"/>
      <c r="CNF55" s="496"/>
      <c r="CNH55" s="496"/>
      <c r="CNJ55" s="496"/>
      <c r="CNL55" s="496"/>
      <c r="CNN55" s="496"/>
      <c r="CNP55" s="496"/>
      <c r="CNR55" s="496"/>
      <c r="CNT55" s="496"/>
      <c r="CNV55" s="496"/>
      <c r="CNX55" s="496"/>
      <c r="CNZ55" s="496"/>
      <c r="COB55" s="496"/>
      <c r="COD55" s="496"/>
      <c r="COF55" s="496"/>
      <c r="COH55" s="496"/>
      <c r="COJ55" s="496"/>
      <c r="COL55" s="496"/>
      <c r="CON55" s="496"/>
      <c r="COP55" s="496"/>
      <c r="COR55" s="496"/>
      <c r="COT55" s="496"/>
      <c r="COV55" s="496"/>
      <c r="COX55" s="496"/>
      <c r="COZ55" s="496"/>
      <c r="CPB55" s="496"/>
      <c r="CPD55" s="496"/>
      <c r="CPF55" s="496"/>
      <c r="CPH55" s="496"/>
      <c r="CPJ55" s="496"/>
      <c r="CPL55" s="496"/>
      <c r="CPN55" s="496"/>
      <c r="CPP55" s="496"/>
      <c r="CPR55" s="496"/>
      <c r="CPT55" s="496"/>
      <c r="CPV55" s="496"/>
      <c r="CPX55" s="496"/>
      <c r="CPZ55" s="496"/>
      <c r="CQB55" s="496"/>
      <c r="CQD55" s="496"/>
      <c r="CQF55" s="496"/>
      <c r="CQH55" s="496"/>
      <c r="CQJ55" s="496"/>
      <c r="CQL55" s="496"/>
      <c r="CQN55" s="496"/>
      <c r="CQP55" s="496"/>
      <c r="CQR55" s="496"/>
      <c r="CQT55" s="496"/>
      <c r="CQV55" s="496"/>
      <c r="CQX55" s="496"/>
      <c r="CQZ55" s="496"/>
      <c r="CRB55" s="496"/>
      <c r="CRD55" s="496"/>
      <c r="CRF55" s="496"/>
      <c r="CRH55" s="496"/>
      <c r="CRJ55" s="496"/>
      <c r="CRL55" s="496"/>
      <c r="CRN55" s="496"/>
      <c r="CRP55" s="496"/>
      <c r="CRR55" s="496"/>
      <c r="CRT55" s="496"/>
      <c r="CRV55" s="496"/>
      <c r="CRX55" s="496"/>
      <c r="CRZ55" s="496"/>
      <c r="CSB55" s="496"/>
      <c r="CSD55" s="496"/>
      <c r="CSF55" s="496"/>
      <c r="CSH55" s="496"/>
      <c r="CSJ55" s="496"/>
      <c r="CSL55" s="496"/>
      <c r="CSN55" s="496"/>
      <c r="CSP55" s="496"/>
      <c r="CSR55" s="496"/>
      <c r="CST55" s="496"/>
      <c r="CSV55" s="496"/>
      <c r="CSX55" s="496"/>
      <c r="CSZ55" s="496"/>
      <c r="CTB55" s="496"/>
      <c r="CTD55" s="496"/>
      <c r="CTF55" s="496"/>
      <c r="CTH55" s="496"/>
      <c r="CTJ55" s="496"/>
      <c r="CTL55" s="496"/>
      <c r="CTN55" s="496"/>
      <c r="CTP55" s="496"/>
      <c r="CTR55" s="496"/>
      <c r="CTT55" s="496"/>
      <c r="CTV55" s="496"/>
      <c r="CTX55" s="496"/>
      <c r="CTZ55" s="496"/>
      <c r="CUB55" s="496"/>
      <c r="CUD55" s="496"/>
      <c r="CUF55" s="496"/>
      <c r="CUH55" s="496"/>
      <c r="CUJ55" s="496"/>
      <c r="CUL55" s="496"/>
      <c r="CUN55" s="496"/>
      <c r="CUP55" s="496"/>
      <c r="CUR55" s="496"/>
      <c r="CUT55" s="496"/>
      <c r="CUV55" s="496"/>
      <c r="CUX55" s="496"/>
      <c r="CUZ55" s="496"/>
      <c r="CVB55" s="496"/>
      <c r="CVD55" s="496"/>
      <c r="CVF55" s="496"/>
      <c r="CVH55" s="496"/>
      <c r="CVJ55" s="496"/>
      <c r="CVL55" s="496"/>
      <c r="CVN55" s="496"/>
      <c r="CVP55" s="496"/>
      <c r="CVR55" s="496"/>
      <c r="CVT55" s="496"/>
      <c r="CVV55" s="496"/>
      <c r="CVX55" s="496"/>
      <c r="CVZ55" s="496"/>
      <c r="CWB55" s="496"/>
      <c r="CWD55" s="496"/>
      <c r="CWF55" s="496"/>
      <c r="CWH55" s="496"/>
      <c r="CWJ55" s="496"/>
      <c r="CWL55" s="496"/>
      <c r="CWN55" s="496"/>
      <c r="CWP55" s="496"/>
      <c r="CWR55" s="496"/>
      <c r="CWT55" s="496"/>
      <c r="CWV55" s="496"/>
      <c r="CWX55" s="496"/>
      <c r="CWZ55" s="496"/>
      <c r="CXB55" s="496"/>
      <c r="CXD55" s="496"/>
      <c r="CXF55" s="496"/>
      <c r="CXH55" s="496"/>
      <c r="CXJ55" s="496"/>
      <c r="CXL55" s="496"/>
      <c r="CXN55" s="496"/>
      <c r="CXP55" s="496"/>
      <c r="CXR55" s="496"/>
      <c r="CXT55" s="496"/>
      <c r="CXV55" s="496"/>
      <c r="CXX55" s="496"/>
      <c r="CXZ55" s="496"/>
      <c r="CYB55" s="496"/>
      <c r="CYD55" s="496"/>
      <c r="CYF55" s="496"/>
      <c r="CYH55" s="496"/>
      <c r="CYJ55" s="496"/>
      <c r="CYL55" s="496"/>
      <c r="CYN55" s="496"/>
      <c r="CYP55" s="496"/>
      <c r="CYR55" s="496"/>
      <c r="CYT55" s="496"/>
      <c r="CYV55" s="496"/>
      <c r="CYX55" s="496"/>
      <c r="CYZ55" s="496"/>
      <c r="CZB55" s="496"/>
      <c r="CZD55" s="496"/>
      <c r="CZF55" s="496"/>
      <c r="CZH55" s="496"/>
      <c r="CZJ55" s="496"/>
      <c r="CZL55" s="496"/>
      <c r="CZN55" s="496"/>
      <c r="CZP55" s="496"/>
      <c r="CZR55" s="496"/>
      <c r="CZT55" s="496"/>
      <c r="CZV55" s="496"/>
      <c r="CZX55" s="496"/>
      <c r="CZZ55" s="496"/>
      <c r="DAB55" s="496"/>
      <c r="DAD55" s="496"/>
      <c r="DAF55" s="496"/>
      <c r="DAH55" s="496"/>
      <c r="DAJ55" s="496"/>
      <c r="DAL55" s="496"/>
      <c r="DAN55" s="496"/>
      <c r="DAP55" s="496"/>
      <c r="DAR55" s="496"/>
      <c r="DAT55" s="496"/>
      <c r="DAV55" s="496"/>
      <c r="DAX55" s="496"/>
      <c r="DAZ55" s="496"/>
      <c r="DBB55" s="496"/>
      <c r="DBD55" s="496"/>
      <c r="DBF55" s="496"/>
      <c r="DBH55" s="496"/>
      <c r="DBJ55" s="496"/>
      <c r="DBL55" s="496"/>
      <c r="DBN55" s="496"/>
      <c r="DBP55" s="496"/>
      <c r="DBR55" s="496"/>
      <c r="DBT55" s="496"/>
      <c r="DBV55" s="496"/>
      <c r="DBX55" s="496"/>
      <c r="DBZ55" s="496"/>
      <c r="DCB55" s="496"/>
      <c r="DCD55" s="496"/>
      <c r="DCF55" s="496"/>
      <c r="DCH55" s="496"/>
      <c r="DCJ55" s="496"/>
      <c r="DCL55" s="496"/>
      <c r="DCN55" s="496"/>
      <c r="DCP55" s="496"/>
      <c r="DCR55" s="496"/>
      <c r="DCT55" s="496"/>
      <c r="DCV55" s="496"/>
      <c r="DCX55" s="496"/>
      <c r="DCZ55" s="496"/>
      <c r="DDB55" s="496"/>
      <c r="DDD55" s="496"/>
      <c r="DDF55" s="496"/>
      <c r="DDH55" s="496"/>
      <c r="DDJ55" s="496"/>
      <c r="DDL55" s="496"/>
      <c r="DDN55" s="496"/>
      <c r="DDP55" s="496"/>
      <c r="DDR55" s="496"/>
      <c r="DDT55" s="496"/>
      <c r="DDV55" s="496"/>
      <c r="DDX55" s="496"/>
      <c r="DDZ55" s="496"/>
      <c r="DEB55" s="496"/>
      <c r="DED55" s="496"/>
      <c r="DEF55" s="496"/>
      <c r="DEH55" s="496"/>
      <c r="DEJ55" s="496"/>
      <c r="DEL55" s="496"/>
      <c r="DEN55" s="496"/>
      <c r="DEP55" s="496"/>
      <c r="DER55" s="496"/>
      <c r="DET55" s="496"/>
      <c r="DEV55" s="496"/>
      <c r="DEX55" s="496"/>
      <c r="DEZ55" s="496"/>
      <c r="DFB55" s="496"/>
      <c r="DFD55" s="496"/>
      <c r="DFF55" s="496"/>
      <c r="DFH55" s="496"/>
      <c r="DFJ55" s="496"/>
      <c r="DFL55" s="496"/>
      <c r="DFN55" s="496"/>
      <c r="DFP55" s="496"/>
      <c r="DFR55" s="496"/>
      <c r="DFT55" s="496"/>
      <c r="DFV55" s="496"/>
      <c r="DFX55" s="496"/>
      <c r="DFZ55" s="496"/>
      <c r="DGB55" s="496"/>
      <c r="DGD55" s="496"/>
      <c r="DGF55" s="496"/>
      <c r="DGH55" s="496"/>
      <c r="DGJ55" s="496"/>
      <c r="DGL55" s="496"/>
      <c r="DGN55" s="496"/>
      <c r="DGP55" s="496"/>
      <c r="DGR55" s="496"/>
      <c r="DGT55" s="496"/>
      <c r="DGV55" s="496"/>
      <c r="DGX55" s="496"/>
      <c r="DGZ55" s="496"/>
      <c r="DHB55" s="496"/>
      <c r="DHD55" s="496"/>
      <c r="DHF55" s="496"/>
      <c r="DHH55" s="496"/>
      <c r="DHJ55" s="496"/>
      <c r="DHL55" s="496"/>
      <c r="DHN55" s="496"/>
      <c r="DHP55" s="496"/>
      <c r="DHR55" s="496"/>
      <c r="DHT55" s="496"/>
      <c r="DHV55" s="496"/>
      <c r="DHX55" s="496"/>
      <c r="DHZ55" s="496"/>
      <c r="DIB55" s="496"/>
      <c r="DID55" s="496"/>
      <c r="DIF55" s="496"/>
      <c r="DIH55" s="496"/>
      <c r="DIJ55" s="496"/>
      <c r="DIL55" s="496"/>
      <c r="DIN55" s="496"/>
      <c r="DIP55" s="496"/>
      <c r="DIR55" s="496"/>
      <c r="DIT55" s="496"/>
      <c r="DIV55" s="496"/>
      <c r="DIX55" s="496"/>
      <c r="DIZ55" s="496"/>
      <c r="DJB55" s="496"/>
      <c r="DJD55" s="496"/>
      <c r="DJF55" s="496"/>
      <c r="DJH55" s="496"/>
      <c r="DJJ55" s="496"/>
      <c r="DJL55" s="496"/>
      <c r="DJN55" s="496"/>
      <c r="DJP55" s="496"/>
      <c r="DJR55" s="496"/>
      <c r="DJT55" s="496"/>
      <c r="DJV55" s="496"/>
      <c r="DJX55" s="496"/>
      <c r="DJZ55" s="496"/>
      <c r="DKB55" s="496"/>
      <c r="DKD55" s="496"/>
      <c r="DKF55" s="496"/>
      <c r="DKH55" s="496"/>
      <c r="DKJ55" s="496"/>
      <c r="DKL55" s="496"/>
      <c r="DKN55" s="496"/>
      <c r="DKP55" s="496"/>
      <c r="DKR55" s="496"/>
      <c r="DKT55" s="496"/>
      <c r="DKV55" s="496"/>
      <c r="DKX55" s="496"/>
      <c r="DKZ55" s="496"/>
      <c r="DLB55" s="496"/>
      <c r="DLD55" s="496"/>
      <c r="DLF55" s="496"/>
      <c r="DLH55" s="496"/>
      <c r="DLJ55" s="496"/>
      <c r="DLL55" s="496"/>
      <c r="DLN55" s="496"/>
      <c r="DLP55" s="496"/>
      <c r="DLR55" s="496"/>
      <c r="DLT55" s="496"/>
      <c r="DLV55" s="496"/>
      <c r="DLX55" s="496"/>
      <c r="DLZ55" s="496"/>
      <c r="DMB55" s="496"/>
      <c r="DMD55" s="496"/>
      <c r="DMF55" s="496"/>
      <c r="DMH55" s="496"/>
      <c r="DMJ55" s="496"/>
      <c r="DML55" s="496"/>
      <c r="DMN55" s="496"/>
      <c r="DMP55" s="496"/>
      <c r="DMR55" s="496"/>
      <c r="DMT55" s="496"/>
      <c r="DMV55" s="496"/>
      <c r="DMX55" s="496"/>
      <c r="DMZ55" s="496"/>
      <c r="DNB55" s="496"/>
      <c r="DND55" s="496"/>
      <c r="DNF55" s="496"/>
      <c r="DNH55" s="496"/>
      <c r="DNJ55" s="496"/>
      <c r="DNL55" s="496"/>
      <c r="DNN55" s="496"/>
      <c r="DNP55" s="496"/>
      <c r="DNR55" s="496"/>
      <c r="DNT55" s="496"/>
      <c r="DNV55" s="496"/>
      <c r="DNX55" s="496"/>
      <c r="DNZ55" s="496"/>
      <c r="DOB55" s="496"/>
      <c r="DOD55" s="496"/>
      <c r="DOF55" s="496"/>
      <c r="DOH55" s="496"/>
      <c r="DOJ55" s="496"/>
      <c r="DOL55" s="496"/>
      <c r="DON55" s="496"/>
      <c r="DOP55" s="496"/>
      <c r="DOR55" s="496"/>
      <c r="DOT55" s="496"/>
      <c r="DOV55" s="496"/>
      <c r="DOX55" s="496"/>
      <c r="DOZ55" s="496"/>
      <c r="DPB55" s="496"/>
      <c r="DPD55" s="496"/>
      <c r="DPF55" s="496"/>
      <c r="DPH55" s="496"/>
      <c r="DPJ55" s="496"/>
      <c r="DPL55" s="496"/>
      <c r="DPN55" s="496"/>
      <c r="DPP55" s="496"/>
      <c r="DPR55" s="496"/>
      <c r="DPT55" s="496"/>
      <c r="DPV55" s="496"/>
      <c r="DPX55" s="496"/>
      <c r="DPZ55" s="496"/>
      <c r="DQB55" s="496"/>
      <c r="DQD55" s="496"/>
      <c r="DQF55" s="496"/>
      <c r="DQH55" s="496"/>
      <c r="DQJ55" s="496"/>
      <c r="DQL55" s="496"/>
      <c r="DQN55" s="496"/>
      <c r="DQP55" s="496"/>
      <c r="DQR55" s="496"/>
      <c r="DQT55" s="496"/>
      <c r="DQV55" s="496"/>
      <c r="DQX55" s="496"/>
      <c r="DQZ55" s="496"/>
      <c r="DRB55" s="496"/>
      <c r="DRD55" s="496"/>
      <c r="DRF55" s="496"/>
      <c r="DRH55" s="496"/>
      <c r="DRJ55" s="496"/>
      <c r="DRL55" s="496"/>
      <c r="DRN55" s="496"/>
      <c r="DRP55" s="496"/>
      <c r="DRR55" s="496"/>
      <c r="DRT55" s="496"/>
      <c r="DRV55" s="496"/>
      <c r="DRX55" s="496"/>
      <c r="DRZ55" s="496"/>
      <c r="DSB55" s="496"/>
      <c r="DSD55" s="496"/>
      <c r="DSF55" s="496"/>
      <c r="DSH55" s="496"/>
      <c r="DSJ55" s="496"/>
      <c r="DSL55" s="496"/>
      <c r="DSN55" s="496"/>
      <c r="DSP55" s="496"/>
      <c r="DSR55" s="496"/>
      <c r="DST55" s="496"/>
      <c r="DSV55" s="496"/>
      <c r="DSX55" s="496"/>
      <c r="DSZ55" s="496"/>
      <c r="DTB55" s="496"/>
      <c r="DTD55" s="496"/>
      <c r="DTF55" s="496"/>
      <c r="DTH55" s="496"/>
      <c r="DTJ55" s="496"/>
      <c r="DTL55" s="496"/>
      <c r="DTN55" s="496"/>
      <c r="DTP55" s="496"/>
      <c r="DTR55" s="496"/>
      <c r="DTT55" s="496"/>
      <c r="DTV55" s="496"/>
      <c r="DTX55" s="496"/>
      <c r="DTZ55" s="496"/>
      <c r="DUB55" s="496"/>
      <c r="DUD55" s="496"/>
      <c r="DUF55" s="496"/>
      <c r="DUH55" s="496"/>
      <c r="DUJ55" s="496"/>
      <c r="DUL55" s="496"/>
      <c r="DUN55" s="496"/>
      <c r="DUP55" s="496"/>
      <c r="DUR55" s="496"/>
      <c r="DUT55" s="496"/>
      <c r="DUV55" s="496"/>
      <c r="DUX55" s="496"/>
      <c r="DUZ55" s="496"/>
      <c r="DVB55" s="496"/>
      <c r="DVD55" s="496"/>
      <c r="DVF55" s="496"/>
      <c r="DVH55" s="496"/>
      <c r="DVJ55" s="496"/>
      <c r="DVL55" s="496"/>
      <c r="DVN55" s="496"/>
      <c r="DVP55" s="496"/>
      <c r="DVR55" s="496"/>
      <c r="DVT55" s="496"/>
      <c r="DVV55" s="496"/>
      <c r="DVX55" s="496"/>
      <c r="DVZ55" s="496"/>
      <c r="DWB55" s="496"/>
      <c r="DWD55" s="496"/>
      <c r="DWF55" s="496"/>
      <c r="DWH55" s="496"/>
      <c r="DWJ55" s="496"/>
      <c r="DWL55" s="496"/>
      <c r="DWN55" s="496"/>
      <c r="DWP55" s="496"/>
      <c r="DWR55" s="496"/>
      <c r="DWT55" s="496"/>
      <c r="DWV55" s="496"/>
      <c r="DWX55" s="496"/>
      <c r="DWZ55" s="496"/>
      <c r="DXB55" s="496"/>
      <c r="DXD55" s="496"/>
      <c r="DXF55" s="496"/>
      <c r="DXH55" s="496"/>
      <c r="DXJ55" s="496"/>
      <c r="DXL55" s="496"/>
      <c r="DXN55" s="496"/>
      <c r="DXP55" s="496"/>
      <c r="DXR55" s="496"/>
      <c r="DXT55" s="496"/>
      <c r="DXV55" s="496"/>
      <c r="DXX55" s="496"/>
      <c r="DXZ55" s="496"/>
      <c r="DYB55" s="496"/>
      <c r="DYD55" s="496"/>
      <c r="DYF55" s="496"/>
      <c r="DYH55" s="496"/>
      <c r="DYJ55" s="496"/>
      <c r="DYL55" s="496"/>
      <c r="DYN55" s="496"/>
      <c r="DYP55" s="496"/>
      <c r="DYR55" s="496"/>
      <c r="DYT55" s="496"/>
      <c r="DYV55" s="496"/>
      <c r="DYX55" s="496"/>
      <c r="DYZ55" s="496"/>
      <c r="DZB55" s="496"/>
      <c r="DZD55" s="496"/>
      <c r="DZF55" s="496"/>
      <c r="DZH55" s="496"/>
      <c r="DZJ55" s="496"/>
      <c r="DZL55" s="496"/>
      <c r="DZN55" s="496"/>
      <c r="DZP55" s="496"/>
      <c r="DZR55" s="496"/>
      <c r="DZT55" s="496"/>
      <c r="DZV55" s="496"/>
      <c r="DZX55" s="496"/>
      <c r="DZZ55" s="496"/>
      <c r="EAB55" s="496"/>
      <c r="EAD55" s="496"/>
      <c r="EAF55" s="496"/>
      <c r="EAH55" s="496"/>
      <c r="EAJ55" s="496"/>
      <c r="EAL55" s="496"/>
      <c r="EAN55" s="496"/>
      <c r="EAP55" s="496"/>
      <c r="EAR55" s="496"/>
      <c r="EAT55" s="496"/>
      <c r="EAV55" s="496"/>
      <c r="EAX55" s="496"/>
      <c r="EAZ55" s="496"/>
      <c r="EBB55" s="496"/>
      <c r="EBD55" s="496"/>
      <c r="EBF55" s="496"/>
      <c r="EBH55" s="496"/>
      <c r="EBJ55" s="496"/>
      <c r="EBL55" s="496"/>
      <c r="EBN55" s="496"/>
      <c r="EBP55" s="496"/>
      <c r="EBR55" s="496"/>
      <c r="EBT55" s="496"/>
      <c r="EBV55" s="496"/>
      <c r="EBX55" s="496"/>
      <c r="EBZ55" s="496"/>
      <c r="ECB55" s="496"/>
      <c r="ECD55" s="496"/>
      <c r="ECF55" s="496"/>
      <c r="ECH55" s="496"/>
      <c r="ECJ55" s="496"/>
      <c r="ECL55" s="496"/>
      <c r="ECN55" s="496"/>
      <c r="ECP55" s="496"/>
      <c r="ECR55" s="496"/>
      <c r="ECT55" s="496"/>
      <c r="ECV55" s="496"/>
      <c r="ECX55" s="496"/>
      <c r="ECZ55" s="496"/>
      <c r="EDB55" s="496"/>
      <c r="EDD55" s="496"/>
      <c r="EDF55" s="496"/>
      <c r="EDH55" s="496"/>
      <c r="EDJ55" s="496"/>
      <c r="EDL55" s="496"/>
      <c r="EDN55" s="496"/>
      <c r="EDP55" s="496"/>
      <c r="EDR55" s="496"/>
      <c r="EDT55" s="496"/>
      <c r="EDV55" s="496"/>
      <c r="EDX55" s="496"/>
      <c r="EDZ55" s="496"/>
      <c r="EEB55" s="496"/>
      <c r="EED55" s="496"/>
      <c r="EEF55" s="496"/>
      <c r="EEH55" s="496"/>
      <c r="EEJ55" s="496"/>
      <c r="EEL55" s="496"/>
      <c r="EEN55" s="496"/>
      <c r="EEP55" s="496"/>
      <c r="EER55" s="496"/>
      <c r="EET55" s="496"/>
      <c r="EEV55" s="496"/>
      <c r="EEX55" s="496"/>
      <c r="EEZ55" s="496"/>
      <c r="EFB55" s="496"/>
      <c r="EFD55" s="496"/>
      <c r="EFF55" s="496"/>
      <c r="EFH55" s="496"/>
      <c r="EFJ55" s="496"/>
      <c r="EFL55" s="496"/>
      <c r="EFN55" s="496"/>
      <c r="EFP55" s="496"/>
      <c r="EFR55" s="496"/>
      <c r="EFT55" s="496"/>
      <c r="EFV55" s="496"/>
      <c r="EFX55" s="496"/>
      <c r="EFZ55" s="496"/>
      <c r="EGB55" s="496"/>
      <c r="EGD55" s="496"/>
      <c r="EGF55" s="496"/>
      <c r="EGH55" s="496"/>
      <c r="EGJ55" s="496"/>
      <c r="EGL55" s="496"/>
      <c r="EGN55" s="496"/>
      <c r="EGP55" s="496"/>
      <c r="EGR55" s="496"/>
      <c r="EGT55" s="496"/>
      <c r="EGV55" s="496"/>
      <c r="EGX55" s="496"/>
      <c r="EGZ55" s="496"/>
      <c r="EHB55" s="496"/>
      <c r="EHD55" s="496"/>
      <c r="EHF55" s="496"/>
      <c r="EHH55" s="496"/>
      <c r="EHJ55" s="496"/>
      <c r="EHL55" s="496"/>
      <c r="EHN55" s="496"/>
      <c r="EHP55" s="496"/>
      <c r="EHR55" s="496"/>
      <c r="EHT55" s="496"/>
      <c r="EHV55" s="496"/>
      <c r="EHX55" s="496"/>
      <c r="EHZ55" s="496"/>
      <c r="EIB55" s="496"/>
      <c r="EID55" s="496"/>
      <c r="EIF55" s="496"/>
      <c r="EIH55" s="496"/>
      <c r="EIJ55" s="496"/>
      <c r="EIL55" s="496"/>
      <c r="EIN55" s="496"/>
      <c r="EIP55" s="496"/>
      <c r="EIR55" s="496"/>
      <c r="EIT55" s="496"/>
      <c r="EIV55" s="496"/>
      <c r="EIX55" s="496"/>
      <c r="EIZ55" s="496"/>
      <c r="EJB55" s="496"/>
      <c r="EJD55" s="496"/>
      <c r="EJF55" s="496"/>
      <c r="EJH55" s="496"/>
      <c r="EJJ55" s="496"/>
      <c r="EJL55" s="496"/>
      <c r="EJN55" s="496"/>
      <c r="EJP55" s="496"/>
      <c r="EJR55" s="496"/>
      <c r="EJT55" s="496"/>
      <c r="EJV55" s="496"/>
      <c r="EJX55" s="496"/>
      <c r="EJZ55" s="496"/>
      <c r="EKB55" s="496"/>
      <c r="EKD55" s="496"/>
      <c r="EKF55" s="496"/>
      <c r="EKH55" s="496"/>
      <c r="EKJ55" s="496"/>
      <c r="EKL55" s="496"/>
      <c r="EKN55" s="496"/>
      <c r="EKP55" s="496"/>
      <c r="EKR55" s="496"/>
      <c r="EKT55" s="496"/>
      <c r="EKV55" s="496"/>
      <c r="EKX55" s="496"/>
      <c r="EKZ55" s="496"/>
      <c r="ELB55" s="496"/>
      <c r="ELD55" s="496"/>
      <c r="ELF55" s="496"/>
      <c r="ELH55" s="496"/>
      <c r="ELJ55" s="496"/>
      <c r="ELL55" s="496"/>
      <c r="ELN55" s="496"/>
      <c r="ELP55" s="496"/>
      <c r="ELR55" s="496"/>
      <c r="ELT55" s="496"/>
      <c r="ELV55" s="496"/>
      <c r="ELX55" s="496"/>
      <c r="ELZ55" s="496"/>
      <c r="EMB55" s="496"/>
      <c r="EMD55" s="496"/>
      <c r="EMF55" s="496"/>
      <c r="EMH55" s="496"/>
      <c r="EMJ55" s="496"/>
      <c r="EML55" s="496"/>
      <c r="EMN55" s="496"/>
      <c r="EMP55" s="496"/>
      <c r="EMR55" s="496"/>
      <c r="EMT55" s="496"/>
      <c r="EMV55" s="496"/>
      <c r="EMX55" s="496"/>
      <c r="EMZ55" s="496"/>
      <c r="ENB55" s="496"/>
      <c r="END55" s="496"/>
      <c r="ENF55" s="496"/>
      <c r="ENH55" s="496"/>
      <c r="ENJ55" s="496"/>
      <c r="ENL55" s="496"/>
      <c r="ENN55" s="496"/>
      <c r="ENP55" s="496"/>
      <c r="ENR55" s="496"/>
      <c r="ENT55" s="496"/>
      <c r="ENV55" s="496"/>
      <c r="ENX55" s="496"/>
      <c r="ENZ55" s="496"/>
      <c r="EOB55" s="496"/>
      <c r="EOD55" s="496"/>
      <c r="EOF55" s="496"/>
      <c r="EOH55" s="496"/>
      <c r="EOJ55" s="496"/>
      <c r="EOL55" s="496"/>
      <c r="EON55" s="496"/>
      <c r="EOP55" s="496"/>
      <c r="EOR55" s="496"/>
      <c r="EOT55" s="496"/>
      <c r="EOV55" s="496"/>
      <c r="EOX55" s="496"/>
      <c r="EOZ55" s="496"/>
      <c r="EPB55" s="496"/>
      <c r="EPD55" s="496"/>
      <c r="EPF55" s="496"/>
      <c r="EPH55" s="496"/>
      <c r="EPJ55" s="496"/>
      <c r="EPL55" s="496"/>
      <c r="EPN55" s="496"/>
      <c r="EPP55" s="496"/>
      <c r="EPR55" s="496"/>
      <c r="EPT55" s="496"/>
      <c r="EPV55" s="496"/>
      <c r="EPX55" s="496"/>
      <c r="EPZ55" s="496"/>
      <c r="EQB55" s="496"/>
      <c r="EQD55" s="496"/>
      <c r="EQF55" s="496"/>
      <c r="EQH55" s="496"/>
      <c r="EQJ55" s="496"/>
      <c r="EQL55" s="496"/>
      <c r="EQN55" s="496"/>
      <c r="EQP55" s="496"/>
      <c r="EQR55" s="496"/>
      <c r="EQT55" s="496"/>
      <c r="EQV55" s="496"/>
      <c r="EQX55" s="496"/>
      <c r="EQZ55" s="496"/>
      <c r="ERB55" s="496"/>
      <c r="ERD55" s="496"/>
      <c r="ERF55" s="496"/>
      <c r="ERH55" s="496"/>
      <c r="ERJ55" s="496"/>
      <c r="ERL55" s="496"/>
      <c r="ERN55" s="496"/>
      <c r="ERP55" s="496"/>
      <c r="ERR55" s="496"/>
      <c r="ERT55" s="496"/>
      <c r="ERV55" s="496"/>
      <c r="ERX55" s="496"/>
      <c r="ERZ55" s="496"/>
      <c r="ESB55" s="496"/>
      <c r="ESD55" s="496"/>
      <c r="ESF55" s="496"/>
      <c r="ESH55" s="496"/>
      <c r="ESJ55" s="496"/>
      <c r="ESL55" s="496"/>
      <c r="ESN55" s="496"/>
      <c r="ESP55" s="496"/>
      <c r="ESR55" s="496"/>
      <c r="EST55" s="496"/>
      <c r="ESV55" s="496"/>
      <c r="ESX55" s="496"/>
      <c r="ESZ55" s="496"/>
      <c r="ETB55" s="496"/>
      <c r="ETD55" s="496"/>
      <c r="ETF55" s="496"/>
      <c r="ETH55" s="496"/>
      <c r="ETJ55" s="496"/>
      <c r="ETL55" s="496"/>
      <c r="ETN55" s="496"/>
      <c r="ETP55" s="496"/>
      <c r="ETR55" s="496"/>
      <c r="ETT55" s="496"/>
      <c r="ETV55" s="496"/>
      <c r="ETX55" s="496"/>
      <c r="ETZ55" s="496"/>
      <c r="EUB55" s="496"/>
      <c r="EUD55" s="496"/>
      <c r="EUF55" s="496"/>
      <c r="EUH55" s="496"/>
      <c r="EUJ55" s="496"/>
      <c r="EUL55" s="496"/>
      <c r="EUN55" s="496"/>
      <c r="EUP55" s="496"/>
      <c r="EUR55" s="496"/>
      <c r="EUT55" s="496"/>
      <c r="EUV55" s="496"/>
      <c r="EUX55" s="496"/>
      <c r="EUZ55" s="496"/>
      <c r="EVB55" s="496"/>
      <c r="EVD55" s="496"/>
      <c r="EVF55" s="496"/>
      <c r="EVH55" s="496"/>
      <c r="EVJ55" s="496"/>
      <c r="EVL55" s="496"/>
      <c r="EVN55" s="496"/>
      <c r="EVP55" s="496"/>
      <c r="EVR55" s="496"/>
      <c r="EVT55" s="496"/>
      <c r="EVV55" s="496"/>
      <c r="EVX55" s="496"/>
      <c r="EVZ55" s="496"/>
      <c r="EWB55" s="496"/>
      <c r="EWD55" s="496"/>
      <c r="EWF55" s="496"/>
      <c r="EWH55" s="496"/>
      <c r="EWJ55" s="496"/>
      <c r="EWL55" s="496"/>
      <c r="EWN55" s="496"/>
      <c r="EWP55" s="496"/>
      <c r="EWR55" s="496"/>
      <c r="EWT55" s="496"/>
      <c r="EWV55" s="496"/>
      <c r="EWX55" s="496"/>
      <c r="EWZ55" s="496"/>
      <c r="EXB55" s="496"/>
      <c r="EXD55" s="496"/>
      <c r="EXF55" s="496"/>
      <c r="EXH55" s="496"/>
      <c r="EXJ55" s="496"/>
      <c r="EXL55" s="496"/>
      <c r="EXN55" s="496"/>
      <c r="EXP55" s="496"/>
      <c r="EXR55" s="496"/>
      <c r="EXT55" s="496"/>
      <c r="EXV55" s="496"/>
      <c r="EXX55" s="496"/>
      <c r="EXZ55" s="496"/>
      <c r="EYB55" s="496"/>
      <c r="EYD55" s="496"/>
      <c r="EYF55" s="496"/>
      <c r="EYH55" s="496"/>
      <c r="EYJ55" s="496"/>
      <c r="EYL55" s="496"/>
      <c r="EYN55" s="496"/>
      <c r="EYP55" s="496"/>
      <c r="EYR55" s="496"/>
      <c r="EYT55" s="496"/>
      <c r="EYV55" s="496"/>
      <c r="EYX55" s="496"/>
      <c r="EYZ55" s="496"/>
      <c r="EZB55" s="496"/>
      <c r="EZD55" s="496"/>
      <c r="EZF55" s="496"/>
      <c r="EZH55" s="496"/>
      <c r="EZJ55" s="496"/>
      <c r="EZL55" s="496"/>
      <c r="EZN55" s="496"/>
      <c r="EZP55" s="496"/>
      <c r="EZR55" s="496"/>
      <c r="EZT55" s="496"/>
      <c r="EZV55" s="496"/>
      <c r="EZX55" s="496"/>
      <c r="EZZ55" s="496"/>
      <c r="FAB55" s="496"/>
      <c r="FAD55" s="496"/>
      <c r="FAF55" s="496"/>
      <c r="FAH55" s="496"/>
      <c r="FAJ55" s="496"/>
      <c r="FAL55" s="496"/>
      <c r="FAN55" s="496"/>
      <c r="FAP55" s="496"/>
      <c r="FAR55" s="496"/>
      <c r="FAT55" s="496"/>
      <c r="FAV55" s="496"/>
      <c r="FAX55" s="496"/>
      <c r="FAZ55" s="496"/>
      <c r="FBB55" s="496"/>
      <c r="FBD55" s="496"/>
      <c r="FBF55" s="496"/>
      <c r="FBH55" s="496"/>
      <c r="FBJ55" s="496"/>
      <c r="FBL55" s="496"/>
      <c r="FBN55" s="496"/>
      <c r="FBP55" s="496"/>
      <c r="FBR55" s="496"/>
      <c r="FBT55" s="496"/>
      <c r="FBV55" s="496"/>
      <c r="FBX55" s="496"/>
      <c r="FBZ55" s="496"/>
      <c r="FCB55" s="496"/>
      <c r="FCD55" s="496"/>
      <c r="FCF55" s="496"/>
      <c r="FCH55" s="496"/>
      <c r="FCJ55" s="496"/>
      <c r="FCL55" s="496"/>
      <c r="FCN55" s="496"/>
      <c r="FCP55" s="496"/>
      <c r="FCR55" s="496"/>
      <c r="FCT55" s="496"/>
      <c r="FCV55" s="496"/>
      <c r="FCX55" s="496"/>
      <c r="FCZ55" s="496"/>
      <c r="FDB55" s="496"/>
      <c r="FDD55" s="496"/>
      <c r="FDF55" s="496"/>
      <c r="FDH55" s="496"/>
      <c r="FDJ55" s="496"/>
      <c r="FDL55" s="496"/>
      <c r="FDN55" s="496"/>
      <c r="FDP55" s="496"/>
      <c r="FDR55" s="496"/>
      <c r="FDT55" s="496"/>
      <c r="FDV55" s="496"/>
      <c r="FDX55" s="496"/>
      <c r="FDZ55" s="496"/>
      <c r="FEB55" s="496"/>
      <c r="FED55" s="496"/>
      <c r="FEF55" s="496"/>
      <c r="FEH55" s="496"/>
      <c r="FEJ55" s="496"/>
      <c r="FEL55" s="496"/>
      <c r="FEN55" s="496"/>
      <c r="FEP55" s="496"/>
      <c r="FER55" s="496"/>
      <c r="FET55" s="496"/>
      <c r="FEV55" s="496"/>
      <c r="FEX55" s="496"/>
      <c r="FEZ55" s="496"/>
      <c r="FFB55" s="496"/>
      <c r="FFD55" s="496"/>
      <c r="FFF55" s="496"/>
      <c r="FFH55" s="496"/>
      <c r="FFJ55" s="496"/>
      <c r="FFL55" s="496"/>
      <c r="FFN55" s="496"/>
      <c r="FFP55" s="496"/>
      <c r="FFR55" s="496"/>
      <c r="FFT55" s="496"/>
      <c r="FFV55" s="496"/>
      <c r="FFX55" s="496"/>
      <c r="FFZ55" s="496"/>
      <c r="FGB55" s="496"/>
      <c r="FGD55" s="496"/>
      <c r="FGF55" s="496"/>
      <c r="FGH55" s="496"/>
      <c r="FGJ55" s="496"/>
      <c r="FGL55" s="496"/>
      <c r="FGN55" s="496"/>
      <c r="FGP55" s="496"/>
      <c r="FGR55" s="496"/>
      <c r="FGT55" s="496"/>
      <c r="FGV55" s="496"/>
      <c r="FGX55" s="496"/>
      <c r="FGZ55" s="496"/>
      <c r="FHB55" s="496"/>
      <c r="FHD55" s="496"/>
      <c r="FHF55" s="496"/>
      <c r="FHH55" s="496"/>
      <c r="FHJ55" s="496"/>
      <c r="FHL55" s="496"/>
      <c r="FHN55" s="496"/>
      <c r="FHP55" s="496"/>
      <c r="FHR55" s="496"/>
      <c r="FHT55" s="496"/>
      <c r="FHV55" s="496"/>
      <c r="FHX55" s="496"/>
      <c r="FHZ55" s="496"/>
      <c r="FIB55" s="496"/>
      <c r="FID55" s="496"/>
      <c r="FIF55" s="496"/>
      <c r="FIH55" s="496"/>
      <c r="FIJ55" s="496"/>
      <c r="FIL55" s="496"/>
      <c r="FIN55" s="496"/>
      <c r="FIP55" s="496"/>
      <c r="FIR55" s="496"/>
      <c r="FIT55" s="496"/>
      <c r="FIV55" s="496"/>
      <c r="FIX55" s="496"/>
      <c r="FIZ55" s="496"/>
      <c r="FJB55" s="496"/>
      <c r="FJD55" s="496"/>
      <c r="FJF55" s="496"/>
      <c r="FJH55" s="496"/>
      <c r="FJJ55" s="496"/>
      <c r="FJL55" s="496"/>
      <c r="FJN55" s="496"/>
      <c r="FJP55" s="496"/>
      <c r="FJR55" s="496"/>
      <c r="FJT55" s="496"/>
      <c r="FJV55" s="496"/>
      <c r="FJX55" s="496"/>
      <c r="FJZ55" s="496"/>
      <c r="FKB55" s="496"/>
      <c r="FKD55" s="496"/>
      <c r="FKF55" s="496"/>
      <c r="FKH55" s="496"/>
      <c r="FKJ55" s="496"/>
      <c r="FKL55" s="496"/>
      <c r="FKN55" s="496"/>
      <c r="FKP55" s="496"/>
      <c r="FKR55" s="496"/>
      <c r="FKT55" s="496"/>
      <c r="FKV55" s="496"/>
      <c r="FKX55" s="496"/>
      <c r="FKZ55" s="496"/>
      <c r="FLB55" s="496"/>
      <c r="FLD55" s="496"/>
      <c r="FLF55" s="496"/>
      <c r="FLH55" s="496"/>
      <c r="FLJ55" s="496"/>
      <c r="FLL55" s="496"/>
      <c r="FLN55" s="496"/>
      <c r="FLP55" s="496"/>
      <c r="FLR55" s="496"/>
      <c r="FLT55" s="496"/>
      <c r="FLV55" s="496"/>
      <c r="FLX55" s="496"/>
      <c r="FLZ55" s="496"/>
      <c r="FMB55" s="496"/>
      <c r="FMD55" s="496"/>
      <c r="FMF55" s="496"/>
      <c r="FMH55" s="496"/>
      <c r="FMJ55" s="496"/>
      <c r="FML55" s="496"/>
      <c r="FMN55" s="496"/>
      <c r="FMP55" s="496"/>
      <c r="FMR55" s="496"/>
      <c r="FMT55" s="496"/>
      <c r="FMV55" s="496"/>
      <c r="FMX55" s="496"/>
      <c r="FMZ55" s="496"/>
      <c r="FNB55" s="496"/>
      <c r="FND55" s="496"/>
      <c r="FNF55" s="496"/>
      <c r="FNH55" s="496"/>
      <c r="FNJ55" s="496"/>
      <c r="FNL55" s="496"/>
      <c r="FNN55" s="496"/>
      <c r="FNP55" s="496"/>
      <c r="FNR55" s="496"/>
      <c r="FNT55" s="496"/>
      <c r="FNV55" s="496"/>
      <c r="FNX55" s="496"/>
      <c r="FNZ55" s="496"/>
      <c r="FOB55" s="496"/>
      <c r="FOD55" s="496"/>
      <c r="FOF55" s="496"/>
      <c r="FOH55" s="496"/>
      <c r="FOJ55" s="496"/>
      <c r="FOL55" s="496"/>
      <c r="FON55" s="496"/>
      <c r="FOP55" s="496"/>
      <c r="FOR55" s="496"/>
      <c r="FOT55" s="496"/>
      <c r="FOV55" s="496"/>
      <c r="FOX55" s="496"/>
      <c r="FOZ55" s="496"/>
      <c r="FPB55" s="496"/>
      <c r="FPD55" s="496"/>
      <c r="FPF55" s="496"/>
      <c r="FPH55" s="496"/>
      <c r="FPJ55" s="496"/>
      <c r="FPL55" s="496"/>
      <c r="FPN55" s="496"/>
      <c r="FPP55" s="496"/>
      <c r="FPR55" s="496"/>
      <c r="FPT55" s="496"/>
      <c r="FPV55" s="496"/>
      <c r="FPX55" s="496"/>
      <c r="FPZ55" s="496"/>
      <c r="FQB55" s="496"/>
      <c r="FQD55" s="496"/>
      <c r="FQF55" s="496"/>
      <c r="FQH55" s="496"/>
      <c r="FQJ55" s="496"/>
      <c r="FQL55" s="496"/>
      <c r="FQN55" s="496"/>
      <c r="FQP55" s="496"/>
      <c r="FQR55" s="496"/>
      <c r="FQT55" s="496"/>
      <c r="FQV55" s="496"/>
      <c r="FQX55" s="496"/>
      <c r="FQZ55" s="496"/>
      <c r="FRB55" s="496"/>
      <c r="FRD55" s="496"/>
      <c r="FRF55" s="496"/>
      <c r="FRH55" s="496"/>
      <c r="FRJ55" s="496"/>
      <c r="FRL55" s="496"/>
      <c r="FRN55" s="496"/>
      <c r="FRP55" s="496"/>
      <c r="FRR55" s="496"/>
      <c r="FRT55" s="496"/>
      <c r="FRV55" s="496"/>
      <c r="FRX55" s="496"/>
      <c r="FRZ55" s="496"/>
      <c r="FSB55" s="496"/>
      <c r="FSD55" s="496"/>
      <c r="FSF55" s="496"/>
      <c r="FSH55" s="496"/>
      <c r="FSJ55" s="496"/>
      <c r="FSL55" s="496"/>
      <c r="FSN55" s="496"/>
      <c r="FSP55" s="496"/>
      <c r="FSR55" s="496"/>
      <c r="FST55" s="496"/>
      <c r="FSV55" s="496"/>
      <c r="FSX55" s="496"/>
      <c r="FSZ55" s="496"/>
      <c r="FTB55" s="496"/>
      <c r="FTD55" s="496"/>
      <c r="FTF55" s="496"/>
      <c r="FTH55" s="496"/>
      <c r="FTJ55" s="496"/>
      <c r="FTL55" s="496"/>
      <c r="FTN55" s="496"/>
      <c r="FTP55" s="496"/>
      <c r="FTR55" s="496"/>
      <c r="FTT55" s="496"/>
      <c r="FTV55" s="496"/>
      <c r="FTX55" s="496"/>
      <c r="FTZ55" s="496"/>
      <c r="FUB55" s="496"/>
      <c r="FUD55" s="496"/>
      <c r="FUF55" s="496"/>
      <c r="FUH55" s="496"/>
      <c r="FUJ55" s="496"/>
      <c r="FUL55" s="496"/>
      <c r="FUN55" s="496"/>
      <c r="FUP55" s="496"/>
      <c r="FUR55" s="496"/>
      <c r="FUT55" s="496"/>
      <c r="FUV55" s="496"/>
      <c r="FUX55" s="496"/>
      <c r="FUZ55" s="496"/>
      <c r="FVB55" s="496"/>
      <c r="FVD55" s="496"/>
      <c r="FVF55" s="496"/>
      <c r="FVH55" s="496"/>
      <c r="FVJ55" s="496"/>
      <c r="FVL55" s="496"/>
      <c r="FVN55" s="496"/>
      <c r="FVP55" s="496"/>
      <c r="FVR55" s="496"/>
      <c r="FVT55" s="496"/>
      <c r="FVV55" s="496"/>
      <c r="FVX55" s="496"/>
      <c r="FVZ55" s="496"/>
      <c r="FWB55" s="496"/>
      <c r="FWD55" s="496"/>
      <c r="FWF55" s="496"/>
      <c r="FWH55" s="496"/>
      <c r="FWJ55" s="496"/>
      <c r="FWL55" s="496"/>
      <c r="FWN55" s="496"/>
      <c r="FWP55" s="496"/>
      <c r="FWR55" s="496"/>
      <c r="FWT55" s="496"/>
      <c r="FWV55" s="496"/>
      <c r="FWX55" s="496"/>
      <c r="FWZ55" s="496"/>
      <c r="FXB55" s="496"/>
      <c r="FXD55" s="496"/>
      <c r="FXF55" s="496"/>
      <c r="FXH55" s="496"/>
      <c r="FXJ55" s="496"/>
      <c r="FXL55" s="496"/>
      <c r="FXN55" s="496"/>
      <c r="FXP55" s="496"/>
      <c r="FXR55" s="496"/>
      <c r="FXT55" s="496"/>
      <c r="FXV55" s="496"/>
      <c r="FXX55" s="496"/>
      <c r="FXZ55" s="496"/>
      <c r="FYB55" s="496"/>
      <c r="FYD55" s="496"/>
      <c r="FYF55" s="496"/>
      <c r="FYH55" s="496"/>
      <c r="FYJ55" s="496"/>
      <c r="FYL55" s="496"/>
      <c r="FYN55" s="496"/>
      <c r="FYP55" s="496"/>
      <c r="FYR55" s="496"/>
      <c r="FYT55" s="496"/>
      <c r="FYV55" s="496"/>
      <c r="FYX55" s="496"/>
      <c r="FYZ55" s="496"/>
      <c r="FZB55" s="496"/>
      <c r="FZD55" s="496"/>
      <c r="FZF55" s="496"/>
      <c r="FZH55" s="496"/>
      <c r="FZJ55" s="496"/>
      <c r="FZL55" s="496"/>
      <c r="FZN55" s="496"/>
      <c r="FZP55" s="496"/>
      <c r="FZR55" s="496"/>
      <c r="FZT55" s="496"/>
      <c r="FZV55" s="496"/>
      <c r="FZX55" s="496"/>
      <c r="FZZ55" s="496"/>
      <c r="GAB55" s="496"/>
      <c r="GAD55" s="496"/>
      <c r="GAF55" s="496"/>
      <c r="GAH55" s="496"/>
      <c r="GAJ55" s="496"/>
      <c r="GAL55" s="496"/>
      <c r="GAN55" s="496"/>
      <c r="GAP55" s="496"/>
      <c r="GAR55" s="496"/>
      <c r="GAT55" s="496"/>
      <c r="GAV55" s="496"/>
      <c r="GAX55" s="496"/>
      <c r="GAZ55" s="496"/>
      <c r="GBB55" s="496"/>
      <c r="GBD55" s="496"/>
      <c r="GBF55" s="496"/>
      <c r="GBH55" s="496"/>
      <c r="GBJ55" s="496"/>
      <c r="GBL55" s="496"/>
      <c r="GBN55" s="496"/>
      <c r="GBP55" s="496"/>
      <c r="GBR55" s="496"/>
      <c r="GBT55" s="496"/>
      <c r="GBV55" s="496"/>
      <c r="GBX55" s="496"/>
      <c r="GBZ55" s="496"/>
      <c r="GCB55" s="496"/>
      <c r="GCD55" s="496"/>
      <c r="GCF55" s="496"/>
      <c r="GCH55" s="496"/>
      <c r="GCJ55" s="496"/>
      <c r="GCL55" s="496"/>
      <c r="GCN55" s="496"/>
      <c r="GCP55" s="496"/>
      <c r="GCR55" s="496"/>
      <c r="GCT55" s="496"/>
      <c r="GCV55" s="496"/>
      <c r="GCX55" s="496"/>
      <c r="GCZ55" s="496"/>
      <c r="GDB55" s="496"/>
      <c r="GDD55" s="496"/>
      <c r="GDF55" s="496"/>
      <c r="GDH55" s="496"/>
      <c r="GDJ55" s="496"/>
      <c r="GDL55" s="496"/>
      <c r="GDN55" s="496"/>
      <c r="GDP55" s="496"/>
      <c r="GDR55" s="496"/>
      <c r="GDT55" s="496"/>
      <c r="GDV55" s="496"/>
      <c r="GDX55" s="496"/>
      <c r="GDZ55" s="496"/>
      <c r="GEB55" s="496"/>
      <c r="GED55" s="496"/>
      <c r="GEF55" s="496"/>
      <c r="GEH55" s="496"/>
      <c r="GEJ55" s="496"/>
      <c r="GEL55" s="496"/>
      <c r="GEN55" s="496"/>
      <c r="GEP55" s="496"/>
      <c r="GER55" s="496"/>
      <c r="GET55" s="496"/>
      <c r="GEV55" s="496"/>
      <c r="GEX55" s="496"/>
      <c r="GEZ55" s="496"/>
      <c r="GFB55" s="496"/>
      <c r="GFD55" s="496"/>
      <c r="GFF55" s="496"/>
      <c r="GFH55" s="496"/>
      <c r="GFJ55" s="496"/>
      <c r="GFL55" s="496"/>
      <c r="GFN55" s="496"/>
      <c r="GFP55" s="496"/>
      <c r="GFR55" s="496"/>
      <c r="GFT55" s="496"/>
      <c r="GFV55" s="496"/>
      <c r="GFX55" s="496"/>
      <c r="GFZ55" s="496"/>
      <c r="GGB55" s="496"/>
      <c r="GGD55" s="496"/>
      <c r="GGF55" s="496"/>
      <c r="GGH55" s="496"/>
      <c r="GGJ55" s="496"/>
      <c r="GGL55" s="496"/>
      <c r="GGN55" s="496"/>
      <c r="GGP55" s="496"/>
      <c r="GGR55" s="496"/>
      <c r="GGT55" s="496"/>
      <c r="GGV55" s="496"/>
      <c r="GGX55" s="496"/>
      <c r="GGZ55" s="496"/>
      <c r="GHB55" s="496"/>
      <c r="GHD55" s="496"/>
      <c r="GHF55" s="496"/>
      <c r="GHH55" s="496"/>
      <c r="GHJ55" s="496"/>
      <c r="GHL55" s="496"/>
      <c r="GHN55" s="496"/>
      <c r="GHP55" s="496"/>
      <c r="GHR55" s="496"/>
      <c r="GHT55" s="496"/>
      <c r="GHV55" s="496"/>
      <c r="GHX55" s="496"/>
      <c r="GHZ55" s="496"/>
      <c r="GIB55" s="496"/>
      <c r="GID55" s="496"/>
      <c r="GIF55" s="496"/>
      <c r="GIH55" s="496"/>
      <c r="GIJ55" s="496"/>
      <c r="GIL55" s="496"/>
      <c r="GIN55" s="496"/>
      <c r="GIP55" s="496"/>
      <c r="GIR55" s="496"/>
      <c r="GIT55" s="496"/>
      <c r="GIV55" s="496"/>
      <c r="GIX55" s="496"/>
      <c r="GIZ55" s="496"/>
      <c r="GJB55" s="496"/>
      <c r="GJD55" s="496"/>
      <c r="GJF55" s="496"/>
      <c r="GJH55" s="496"/>
      <c r="GJJ55" s="496"/>
      <c r="GJL55" s="496"/>
      <c r="GJN55" s="496"/>
      <c r="GJP55" s="496"/>
      <c r="GJR55" s="496"/>
      <c r="GJT55" s="496"/>
      <c r="GJV55" s="496"/>
      <c r="GJX55" s="496"/>
      <c r="GJZ55" s="496"/>
      <c r="GKB55" s="496"/>
      <c r="GKD55" s="496"/>
      <c r="GKF55" s="496"/>
      <c r="GKH55" s="496"/>
      <c r="GKJ55" s="496"/>
      <c r="GKL55" s="496"/>
      <c r="GKN55" s="496"/>
      <c r="GKP55" s="496"/>
      <c r="GKR55" s="496"/>
      <c r="GKT55" s="496"/>
      <c r="GKV55" s="496"/>
      <c r="GKX55" s="496"/>
      <c r="GKZ55" s="496"/>
      <c r="GLB55" s="496"/>
      <c r="GLD55" s="496"/>
      <c r="GLF55" s="496"/>
      <c r="GLH55" s="496"/>
      <c r="GLJ55" s="496"/>
      <c r="GLL55" s="496"/>
      <c r="GLN55" s="496"/>
      <c r="GLP55" s="496"/>
      <c r="GLR55" s="496"/>
      <c r="GLT55" s="496"/>
      <c r="GLV55" s="496"/>
      <c r="GLX55" s="496"/>
      <c r="GLZ55" s="496"/>
      <c r="GMB55" s="496"/>
      <c r="GMD55" s="496"/>
      <c r="GMF55" s="496"/>
      <c r="GMH55" s="496"/>
      <c r="GMJ55" s="496"/>
      <c r="GML55" s="496"/>
      <c r="GMN55" s="496"/>
      <c r="GMP55" s="496"/>
      <c r="GMR55" s="496"/>
      <c r="GMT55" s="496"/>
      <c r="GMV55" s="496"/>
      <c r="GMX55" s="496"/>
      <c r="GMZ55" s="496"/>
      <c r="GNB55" s="496"/>
      <c r="GND55" s="496"/>
      <c r="GNF55" s="496"/>
      <c r="GNH55" s="496"/>
      <c r="GNJ55" s="496"/>
      <c r="GNL55" s="496"/>
      <c r="GNN55" s="496"/>
      <c r="GNP55" s="496"/>
      <c r="GNR55" s="496"/>
      <c r="GNT55" s="496"/>
      <c r="GNV55" s="496"/>
      <c r="GNX55" s="496"/>
      <c r="GNZ55" s="496"/>
      <c r="GOB55" s="496"/>
      <c r="GOD55" s="496"/>
      <c r="GOF55" s="496"/>
      <c r="GOH55" s="496"/>
      <c r="GOJ55" s="496"/>
      <c r="GOL55" s="496"/>
      <c r="GON55" s="496"/>
      <c r="GOP55" s="496"/>
      <c r="GOR55" s="496"/>
      <c r="GOT55" s="496"/>
      <c r="GOV55" s="496"/>
      <c r="GOX55" s="496"/>
      <c r="GOZ55" s="496"/>
      <c r="GPB55" s="496"/>
      <c r="GPD55" s="496"/>
      <c r="GPF55" s="496"/>
      <c r="GPH55" s="496"/>
      <c r="GPJ55" s="496"/>
      <c r="GPL55" s="496"/>
      <c r="GPN55" s="496"/>
      <c r="GPP55" s="496"/>
      <c r="GPR55" s="496"/>
      <c r="GPT55" s="496"/>
      <c r="GPV55" s="496"/>
      <c r="GPX55" s="496"/>
      <c r="GPZ55" s="496"/>
      <c r="GQB55" s="496"/>
      <c r="GQD55" s="496"/>
      <c r="GQF55" s="496"/>
      <c r="GQH55" s="496"/>
      <c r="GQJ55" s="496"/>
      <c r="GQL55" s="496"/>
      <c r="GQN55" s="496"/>
      <c r="GQP55" s="496"/>
      <c r="GQR55" s="496"/>
      <c r="GQT55" s="496"/>
      <c r="GQV55" s="496"/>
      <c r="GQX55" s="496"/>
      <c r="GQZ55" s="496"/>
      <c r="GRB55" s="496"/>
      <c r="GRD55" s="496"/>
      <c r="GRF55" s="496"/>
      <c r="GRH55" s="496"/>
      <c r="GRJ55" s="496"/>
      <c r="GRL55" s="496"/>
      <c r="GRN55" s="496"/>
      <c r="GRP55" s="496"/>
      <c r="GRR55" s="496"/>
      <c r="GRT55" s="496"/>
      <c r="GRV55" s="496"/>
      <c r="GRX55" s="496"/>
      <c r="GRZ55" s="496"/>
      <c r="GSB55" s="496"/>
      <c r="GSD55" s="496"/>
      <c r="GSF55" s="496"/>
      <c r="GSH55" s="496"/>
      <c r="GSJ55" s="496"/>
      <c r="GSL55" s="496"/>
      <c r="GSN55" s="496"/>
      <c r="GSP55" s="496"/>
      <c r="GSR55" s="496"/>
      <c r="GST55" s="496"/>
      <c r="GSV55" s="496"/>
      <c r="GSX55" s="496"/>
      <c r="GSZ55" s="496"/>
      <c r="GTB55" s="496"/>
      <c r="GTD55" s="496"/>
      <c r="GTF55" s="496"/>
      <c r="GTH55" s="496"/>
      <c r="GTJ55" s="496"/>
      <c r="GTL55" s="496"/>
      <c r="GTN55" s="496"/>
      <c r="GTP55" s="496"/>
      <c r="GTR55" s="496"/>
      <c r="GTT55" s="496"/>
      <c r="GTV55" s="496"/>
      <c r="GTX55" s="496"/>
      <c r="GTZ55" s="496"/>
      <c r="GUB55" s="496"/>
      <c r="GUD55" s="496"/>
      <c r="GUF55" s="496"/>
      <c r="GUH55" s="496"/>
      <c r="GUJ55" s="496"/>
      <c r="GUL55" s="496"/>
      <c r="GUN55" s="496"/>
      <c r="GUP55" s="496"/>
      <c r="GUR55" s="496"/>
      <c r="GUT55" s="496"/>
      <c r="GUV55" s="496"/>
      <c r="GUX55" s="496"/>
      <c r="GUZ55" s="496"/>
      <c r="GVB55" s="496"/>
      <c r="GVD55" s="496"/>
      <c r="GVF55" s="496"/>
      <c r="GVH55" s="496"/>
      <c r="GVJ55" s="496"/>
      <c r="GVL55" s="496"/>
      <c r="GVN55" s="496"/>
      <c r="GVP55" s="496"/>
      <c r="GVR55" s="496"/>
      <c r="GVT55" s="496"/>
      <c r="GVV55" s="496"/>
      <c r="GVX55" s="496"/>
      <c r="GVZ55" s="496"/>
      <c r="GWB55" s="496"/>
      <c r="GWD55" s="496"/>
      <c r="GWF55" s="496"/>
      <c r="GWH55" s="496"/>
      <c r="GWJ55" s="496"/>
      <c r="GWL55" s="496"/>
      <c r="GWN55" s="496"/>
      <c r="GWP55" s="496"/>
      <c r="GWR55" s="496"/>
      <c r="GWT55" s="496"/>
      <c r="GWV55" s="496"/>
      <c r="GWX55" s="496"/>
      <c r="GWZ55" s="496"/>
      <c r="GXB55" s="496"/>
      <c r="GXD55" s="496"/>
      <c r="GXF55" s="496"/>
      <c r="GXH55" s="496"/>
      <c r="GXJ55" s="496"/>
      <c r="GXL55" s="496"/>
      <c r="GXN55" s="496"/>
      <c r="GXP55" s="496"/>
      <c r="GXR55" s="496"/>
      <c r="GXT55" s="496"/>
      <c r="GXV55" s="496"/>
      <c r="GXX55" s="496"/>
      <c r="GXZ55" s="496"/>
      <c r="GYB55" s="496"/>
      <c r="GYD55" s="496"/>
      <c r="GYF55" s="496"/>
      <c r="GYH55" s="496"/>
      <c r="GYJ55" s="496"/>
      <c r="GYL55" s="496"/>
      <c r="GYN55" s="496"/>
      <c r="GYP55" s="496"/>
      <c r="GYR55" s="496"/>
      <c r="GYT55" s="496"/>
      <c r="GYV55" s="496"/>
      <c r="GYX55" s="496"/>
      <c r="GYZ55" s="496"/>
      <c r="GZB55" s="496"/>
      <c r="GZD55" s="496"/>
      <c r="GZF55" s="496"/>
      <c r="GZH55" s="496"/>
      <c r="GZJ55" s="496"/>
      <c r="GZL55" s="496"/>
      <c r="GZN55" s="496"/>
      <c r="GZP55" s="496"/>
      <c r="GZR55" s="496"/>
      <c r="GZT55" s="496"/>
      <c r="GZV55" s="496"/>
      <c r="GZX55" s="496"/>
      <c r="GZZ55" s="496"/>
      <c r="HAB55" s="496"/>
      <c r="HAD55" s="496"/>
      <c r="HAF55" s="496"/>
      <c r="HAH55" s="496"/>
      <c r="HAJ55" s="496"/>
      <c r="HAL55" s="496"/>
      <c r="HAN55" s="496"/>
      <c r="HAP55" s="496"/>
      <c r="HAR55" s="496"/>
      <c r="HAT55" s="496"/>
      <c r="HAV55" s="496"/>
      <c r="HAX55" s="496"/>
      <c r="HAZ55" s="496"/>
      <c r="HBB55" s="496"/>
      <c r="HBD55" s="496"/>
      <c r="HBF55" s="496"/>
      <c r="HBH55" s="496"/>
      <c r="HBJ55" s="496"/>
      <c r="HBL55" s="496"/>
      <c r="HBN55" s="496"/>
      <c r="HBP55" s="496"/>
      <c r="HBR55" s="496"/>
      <c r="HBT55" s="496"/>
      <c r="HBV55" s="496"/>
      <c r="HBX55" s="496"/>
      <c r="HBZ55" s="496"/>
      <c r="HCB55" s="496"/>
      <c r="HCD55" s="496"/>
      <c r="HCF55" s="496"/>
      <c r="HCH55" s="496"/>
      <c r="HCJ55" s="496"/>
      <c r="HCL55" s="496"/>
      <c r="HCN55" s="496"/>
      <c r="HCP55" s="496"/>
      <c r="HCR55" s="496"/>
      <c r="HCT55" s="496"/>
      <c r="HCV55" s="496"/>
      <c r="HCX55" s="496"/>
      <c r="HCZ55" s="496"/>
      <c r="HDB55" s="496"/>
      <c r="HDD55" s="496"/>
      <c r="HDF55" s="496"/>
      <c r="HDH55" s="496"/>
      <c r="HDJ55" s="496"/>
      <c r="HDL55" s="496"/>
      <c r="HDN55" s="496"/>
      <c r="HDP55" s="496"/>
      <c r="HDR55" s="496"/>
      <c r="HDT55" s="496"/>
      <c r="HDV55" s="496"/>
      <c r="HDX55" s="496"/>
      <c r="HDZ55" s="496"/>
      <c r="HEB55" s="496"/>
      <c r="HED55" s="496"/>
      <c r="HEF55" s="496"/>
      <c r="HEH55" s="496"/>
      <c r="HEJ55" s="496"/>
      <c r="HEL55" s="496"/>
      <c r="HEN55" s="496"/>
      <c r="HEP55" s="496"/>
      <c r="HER55" s="496"/>
      <c r="HET55" s="496"/>
      <c r="HEV55" s="496"/>
      <c r="HEX55" s="496"/>
      <c r="HEZ55" s="496"/>
      <c r="HFB55" s="496"/>
      <c r="HFD55" s="496"/>
      <c r="HFF55" s="496"/>
      <c r="HFH55" s="496"/>
      <c r="HFJ55" s="496"/>
      <c r="HFL55" s="496"/>
      <c r="HFN55" s="496"/>
      <c r="HFP55" s="496"/>
      <c r="HFR55" s="496"/>
      <c r="HFT55" s="496"/>
      <c r="HFV55" s="496"/>
      <c r="HFX55" s="496"/>
      <c r="HFZ55" s="496"/>
      <c r="HGB55" s="496"/>
      <c r="HGD55" s="496"/>
      <c r="HGF55" s="496"/>
      <c r="HGH55" s="496"/>
      <c r="HGJ55" s="496"/>
      <c r="HGL55" s="496"/>
      <c r="HGN55" s="496"/>
      <c r="HGP55" s="496"/>
      <c r="HGR55" s="496"/>
      <c r="HGT55" s="496"/>
      <c r="HGV55" s="496"/>
      <c r="HGX55" s="496"/>
      <c r="HGZ55" s="496"/>
      <c r="HHB55" s="496"/>
      <c r="HHD55" s="496"/>
      <c r="HHF55" s="496"/>
      <c r="HHH55" s="496"/>
      <c r="HHJ55" s="496"/>
      <c r="HHL55" s="496"/>
      <c r="HHN55" s="496"/>
      <c r="HHP55" s="496"/>
      <c r="HHR55" s="496"/>
      <c r="HHT55" s="496"/>
      <c r="HHV55" s="496"/>
      <c r="HHX55" s="496"/>
      <c r="HHZ55" s="496"/>
      <c r="HIB55" s="496"/>
      <c r="HID55" s="496"/>
      <c r="HIF55" s="496"/>
      <c r="HIH55" s="496"/>
      <c r="HIJ55" s="496"/>
      <c r="HIL55" s="496"/>
      <c r="HIN55" s="496"/>
      <c r="HIP55" s="496"/>
      <c r="HIR55" s="496"/>
      <c r="HIT55" s="496"/>
      <c r="HIV55" s="496"/>
      <c r="HIX55" s="496"/>
      <c r="HIZ55" s="496"/>
      <c r="HJB55" s="496"/>
      <c r="HJD55" s="496"/>
      <c r="HJF55" s="496"/>
      <c r="HJH55" s="496"/>
      <c r="HJJ55" s="496"/>
      <c r="HJL55" s="496"/>
      <c r="HJN55" s="496"/>
      <c r="HJP55" s="496"/>
      <c r="HJR55" s="496"/>
      <c r="HJT55" s="496"/>
      <c r="HJV55" s="496"/>
      <c r="HJX55" s="496"/>
      <c r="HJZ55" s="496"/>
      <c r="HKB55" s="496"/>
      <c r="HKD55" s="496"/>
      <c r="HKF55" s="496"/>
      <c r="HKH55" s="496"/>
      <c r="HKJ55" s="496"/>
      <c r="HKL55" s="496"/>
      <c r="HKN55" s="496"/>
      <c r="HKP55" s="496"/>
      <c r="HKR55" s="496"/>
      <c r="HKT55" s="496"/>
      <c r="HKV55" s="496"/>
      <c r="HKX55" s="496"/>
      <c r="HKZ55" s="496"/>
      <c r="HLB55" s="496"/>
      <c r="HLD55" s="496"/>
      <c r="HLF55" s="496"/>
      <c r="HLH55" s="496"/>
      <c r="HLJ55" s="496"/>
      <c r="HLL55" s="496"/>
      <c r="HLN55" s="496"/>
      <c r="HLP55" s="496"/>
      <c r="HLR55" s="496"/>
      <c r="HLT55" s="496"/>
      <c r="HLV55" s="496"/>
      <c r="HLX55" s="496"/>
      <c r="HLZ55" s="496"/>
      <c r="HMB55" s="496"/>
      <c r="HMD55" s="496"/>
      <c r="HMF55" s="496"/>
      <c r="HMH55" s="496"/>
      <c r="HMJ55" s="496"/>
      <c r="HML55" s="496"/>
      <c r="HMN55" s="496"/>
      <c r="HMP55" s="496"/>
      <c r="HMR55" s="496"/>
      <c r="HMT55" s="496"/>
      <c r="HMV55" s="496"/>
      <c r="HMX55" s="496"/>
      <c r="HMZ55" s="496"/>
      <c r="HNB55" s="496"/>
      <c r="HND55" s="496"/>
      <c r="HNF55" s="496"/>
      <c r="HNH55" s="496"/>
      <c r="HNJ55" s="496"/>
      <c r="HNL55" s="496"/>
      <c r="HNN55" s="496"/>
      <c r="HNP55" s="496"/>
      <c r="HNR55" s="496"/>
      <c r="HNT55" s="496"/>
      <c r="HNV55" s="496"/>
      <c r="HNX55" s="496"/>
      <c r="HNZ55" s="496"/>
      <c r="HOB55" s="496"/>
      <c r="HOD55" s="496"/>
      <c r="HOF55" s="496"/>
      <c r="HOH55" s="496"/>
      <c r="HOJ55" s="496"/>
      <c r="HOL55" s="496"/>
      <c r="HON55" s="496"/>
      <c r="HOP55" s="496"/>
      <c r="HOR55" s="496"/>
      <c r="HOT55" s="496"/>
      <c r="HOV55" s="496"/>
      <c r="HOX55" s="496"/>
      <c r="HOZ55" s="496"/>
      <c r="HPB55" s="496"/>
      <c r="HPD55" s="496"/>
      <c r="HPF55" s="496"/>
      <c r="HPH55" s="496"/>
      <c r="HPJ55" s="496"/>
      <c r="HPL55" s="496"/>
      <c r="HPN55" s="496"/>
      <c r="HPP55" s="496"/>
      <c r="HPR55" s="496"/>
      <c r="HPT55" s="496"/>
      <c r="HPV55" s="496"/>
      <c r="HPX55" s="496"/>
      <c r="HPZ55" s="496"/>
      <c r="HQB55" s="496"/>
      <c r="HQD55" s="496"/>
      <c r="HQF55" s="496"/>
      <c r="HQH55" s="496"/>
      <c r="HQJ55" s="496"/>
      <c r="HQL55" s="496"/>
      <c r="HQN55" s="496"/>
      <c r="HQP55" s="496"/>
      <c r="HQR55" s="496"/>
      <c r="HQT55" s="496"/>
      <c r="HQV55" s="496"/>
      <c r="HQX55" s="496"/>
      <c r="HQZ55" s="496"/>
      <c r="HRB55" s="496"/>
      <c r="HRD55" s="496"/>
      <c r="HRF55" s="496"/>
      <c r="HRH55" s="496"/>
      <c r="HRJ55" s="496"/>
      <c r="HRL55" s="496"/>
      <c r="HRN55" s="496"/>
      <c r="HRP55" s="496"/>
      <c r="HRR55" s="496"/>
      <c r="HRT55" s="496"/>
      <c r="HRV55" s="496"/>
      <c r="HRX55" s="496"/>
      <c r="HRZ55" s="496"/>
      <c r="HSB55" s="496"/>
      <c r="HSD55" s="496"/>
      <c r="HSF55" s="496"/>
      <c r="HSH55" s="496"/>
      <c r="HSJ55" s="496"/>
      <c r="HSL55" s="496"/>
      <c r="HSN55" s="496"/>
      <c r="HSP55" s="496"/>
      <c r="HSR55" s="496"/>
      <c r="HST55" s="496"/>
      <c r="HSV55" s="496"/>
      <c r="HSX55" s="496"/>
      <c r="HSZ55" s="496"/>
      <c r="HTB55" s="496"/>
      <c r="HTD55" s="496"/>
      <c r="HTF55" s="496"/>
      <c r="HTH55" s="496"/>
      <c r="HTJ55" s="496"/>
      <c r="HTL55" s="496"/>
      <c r="HTN55" s="496"/>
      <c r="HTP55" s="496"/>
      <c r="HTR55" s="496"/>
      <c r="HTT55" s="496"/>
      <c r="HTV55" s="496"/>
      <c r="HTX55" s="496"/>
      <c r="HTZ55" s="496"/>
      <c r="HUB55" s="496"/>
      <c r="HUD55" s="496"/>
      <c r="HUF55" s="496"/>
      <c r="HUH55" s="496"/>
      <c r="HUJ55" s="496"/>
      <c r="HUL55" s="496"/>
      <c r="HUN55" s="496"/>
      <c r="HUP55" s="496"/>
      <c r="HUR55" s="496"/>
      <c r="HUT55" s="496"/>
      <c r="HUV55" s="496"/>
      <c r="HUX55" s="496"/>
      <c r="HUZ55" s="496"/>
      <c r="HVB55" s="496"/>
      <c r="HVD55" s="496"/>
      <c r="HVF55" s="496"/>
      <c r="HVH55" s="496"/>
      <c r="HVJ55" s="496"/>
      <c r="HVL55" s="496"/>
      <c r="HVN55" s="496"/>
      <c r="HVP55" s="496"/>
      <c r="HVR55" s="496"/>
      <c r="HVT55" s="496"/>
      <c r="HVV55" s="496"/>
      <c r="HVX55" s="496"/>
      <c r="HVZ55" s="496"/>
      <c r="HWB55" s="496"/>
      <c r="HWD55" s="496"/>
      <c r="HWF55" s="496"/>
      <c r="HWH55" s="496"/>
      <c r="HWJ55" s="496"/>
      <c r="HWL55" s="496"/>
      <c r="HWN55" s="496"/>
      <c r="HWP55" s="496"/>
      <c r="HWR55" s="496"/>
      <c r="HWT55" s="496"/>
      <c r="HWV55" s="496"/>
      <c r="HWX55" s="496"/>
      <c r="HWZ55" s="496"/>
      <c r="HXB55" s="496"/>
      <c r="HXD55" s="496"/>
      <c r="HXF55" s="496"/>
      <c r="HXH55" s="496"/>
      <c r="HXJ55" s="496"/>
      <c r="HXL55" s="496"/>
      <c r="HXN55" s="496"/>
      <c r="HXP55" s="496"/>
      <c r="HXR55" s="496"/>
      <c r="HXT55" s="496"/>
      <c r="HXV55" s="496"/>
      <c r="HXX55" s="496"/>
      <c r="HXZ55" s="496"/>
      <c r="HYB55" s="496"/>
      <c r="HYD55" s="496"/>
      <c r="HYF55" s="496"/>
      <c r="HYH55" s="496"/>
      <c r="HYJ55" s="496"/>
      <c r="HYL55" s="496"/>
      <c r="HYN55" s="496"/>
      <c r="HYP55" s="496"/>
      <c r="HYR55" s="496"/>
      <c r="HYT55" s="496"/>
      <c r="HYV55" s="496"/>
      <c r="HYX55" s="496"/>
      <c r="HYZ55" s="496"/>
      <c r="HZB55" s="496"/>
      <c r="HZD55" s="496"/>
      <c r="HZF55" s="496"/>
      <c r="HZH55" s="496"/>
      <c r="HZJ55" s="496"/>
      <c r="HZL55" s="496"/>
      <c r="HZN55" s="496"/>
      <c r="HZP55" s="496"/>
      <c r="HZR55" s="496"/>
      <c r="HZT55" s="496"/>
      <c r="HZV55" s="496"/>
      <c r="HZX55" s="496"/>
      <c r="HZZ55" s="496"/>
      <c r="IAB55" s="496"/>
      <c r="IAD55" s="496"/>
      <c r="IAF55" s="496"/>
      <c r="IAH55" s="496"/>
      <c r="IAJ55" s="496"/>
      <c r="IAL55" s="496"/>
      <c r="IAN55" s="496"/>
      <c r="IAP55" s="496"/>
      <c r="IAR55" s="496"/>
      <c r="IAT55" s="496"/>
      <c r="IAV55" s="496"/>
      <c r="IAX55" s="496"/>
      <c r="IAZ55" s="496"/>
      <c r="IBB55" s="496"/>
      <c r="IBD55" s="496"/>
      <c r="IBF55" s="496"/>
      <c r="IBH55" s="496"/>
      <c r="IBJ55" s="496"/>
      <c r="IBL55" s="496"/>
      <c r="IBN55" s="496"/>
      <c r="IBP55" s="496"/>
      <c r="IBR55" s="496"/>
      <c r="IBT55" s="496"/>
      <c r="IBV55" s="496"/>
      <c r="IBX55" s="496"/>
      <c r="IBZ55" s="496"/>
      <c r="ICB55" s="496"/>
      <c r="ICD55" s="496"/>
      <c r="ICF55" s="496"/>
      <c r="ICH55" s="496"/>
      <c r="ICJ55" s="496"/>
      <c r="ICL55" s="496"/>
      <c r="ICN55" s="496"/>
      <c r="ICP55" s="496"/>
      <c r="ICR55" s="496"/>
      <c r="ICT55" s="496"/>
      <c r="ICV55" s="496"/>
      <c r="ICX55" s="496"/>
      <c r="ICZ55" s="496"/>
      <c r="IDB55" s="496"/>
      <c r="IDD55" s="496"/>
      <c r="IDF55" s="496"/>
      <c r="IDH55" s="496"/>
      <c r="IDJ55" s="496"/>
      <c r="IDL55" s="496"/>
      <c r="IDN55" s="496"/>
      <c r="IDP55" s="496"/>
      <c r="IDR55" s="496"/>
      <c r="IDT55" s="496"/>
      <c r="IDV55" s="496"/>
      <c r="IDX55" s="496"/>
      <c r="IDZ55" s="496"/>
      <c r="IEB55" s="496"/>
      <c r="IED55" s="496"/>
      <c r="IEF55" s="496"/>
      <c r="IEH55" s="496"/>
      <c r="IEJ55" s="496"/>
      <c r="IEL55" s="496"/>
      <c r="IEN55" s="496"/>
      <c r="IEP55" s="496"/>
      <c r="IER55" s="496"/>
      <c r="IET55" s="496"/>
      <c r="IEV55" s="496"/>
      <c r="IEX55" s="496"/>
      <c r="IEZ55" s="496"/>
      <c r="IFB55" s="496"/>
      <c r="IFD55" s="496"/>
      <c r="IFF55" s="496"/>
      <c r="IFH55" s="496"/>
      <c r="IFJ55" s="496"/>
      <c r="IFL55" s="496"/>
      <c r="IFN55" s="496"/>
      <c r="IFP55" s="496"/>
      <c r="IFR55" s="496"/>
      <c r="IFT55" s="496"/>
      <c r="IFV55" s="496"/>
      <c r="IFX55" s="496"/>
      <c r="IFZ55" s="496"/>
      <c r="IGB55" s="496"/>
      <c r="IGD55" s="496"/>
      <c r="IGF55" s="496"/>
      <c r="IGH55" s="496"/>
      <c r="IGJ55" s="496"/>
      <c r="IGL55" s="496"/>
      <c r="IGN55" s="496"/>
      <c r="IGP55" s="496"/>
      <c r="IGR55" s="496"/>
      <c r="IGT55" s="496"/>
      <c r="IGV55" s="496"/>
      <c r="IGX55" s="496"/>
      <c r="IGZ55" s="496"/>
      <c r="IHB55" s="496"/>
      <c r="IHD55" s="496"/>
      <c r="IHF55" s="496"/>
      <c r="IHH55" s="496"/>
      <c r="IHJ55" s="496"/>
      <c r="IHL55" s="496"/>
      <c r="IHN55" s="496"/>
      <c r="IHP55" s="496"/>
      <c r="IHR55" s="496"/>
      <c r="IHT55" s="496"/>
      <c r="IHV55" s="496"/>
      <c r="IHX55" s="496"/>
      <c r="IHZ55" s="496"/>
      <c r="IIB55" s="496"/>
      <c r="IID55" s="496"/>
      <c r="IIF55" s="496"/>
      <c r="IIH55" s="496"/>
      <c r="IIJ55" s="496"/>
      <c r="IIL55" s="496"/>
      <c r="IIN55" s="496"/>
      <c r="IIP55" s="496"/>
      <c r="IIR55" s="496"/>
      <c r="IIT55" s="496"/>
      <c r="IIV55" s="496"/>
      <c r="IIX55" s="496"/>
      <c r="IIZ55" s="496"/>
      <c r="IJB55" s="496"/>
      <c r="IJD55" s="496"/>
      <c r="IJF55" s="496"/>
      <c r="IJH55" s="496"/>
      <c r="IJJ55" s="496"/>
      <c r="IJL55" s="496"/>
      <c r="IJN55" s="496"/>
      <c r="IJP55" s="496"/>
      <c r="IJR55" s="496"/>
      <c r="IJT55" s="496"/>
      <c r="IJV55" s="496"/>
      <c r="IJX55" s="496"/>
      <c r="IJZ55" s="496"/>
      <c r="IKB55" s="496"/>
      <c r="IKD55" s="496"/>
      <c r="IKF55" s="496"/>
      <c r="IKH55" s="496"/>
      <c r="IKJ55" s="496"/>
      <c r="IKL55" s="496"/>
      <c r="IKN55" s="496"/>
      <c r="IKP55" s="496"/>
      <c r="IKR55" s="496"/>
      <c r="IKT55" s="496"/>
      <c r="IKV55" s="496"/>
      <c r="IKX55" s="496"/>
      <c r="IKZ55" s="496"/>
      <c r="ILB55" s="496"/>
      <c r="ILD55" s="496"/>
      <c r="ILF55" s="496"/>
      <c r="ILH55" s="496"/>
      <c r="ILJ55" s="496"/>
      <c r="ILL55" s="496"/>
      <c r="ILN55" s="496"/>
      <c r="ILP55" s="496"/>
      <c r="ILR55" s="496"/>
      <c r="ILT55" s="496"/>
      <c r="ILV55" s="496"/>
      <c r="ILX55" s="496"/>
      <c r="ILZ55" s="496"/>
      <c r="IMB55" s="496"/>
      <c r="IMD55" s="496"/>
      <c r="IMF55" s="496"/>
      <c r="IMH55" s="496"/>
      <c r="IMJ55" s="496"/>
      <c r="IML55" s="496"/>
      <c r="IMN55" s="496"/>
      <c r="IMP55" s="496"/>
      <c r="IMR55" s="496"/>
      <c r="IMT55" s="496"/>
      <c r="IMV55" s="496"/>
      <c r="IMX55" s="496"/>
      <c r="IMZ55" s="496"/>
      <c r="INB55" s="496"/>
      <c r="IND55" s="496"/>
      <c r="INF55" s="496"/>
      <c r="INH55" s="496"/>
      <c r="INJ55" s="496"/>
      <c r="INL55" s="496"/>
      <c r="INN55" s="496"/>
      <c r="INP55" s="496"/>
      <c r="INR55" s="496"/>
      <c r="INT55" s="496"/>
      <c r="INV55" s="496"/>
      <c r="INX55" s="496"/>
      <c r="INZ55" s="496"/>
      <c r="IOB55" s="496"/>
      <c r="IOD55" s="496"/>
      <c r="IOF55" s="496"/>
      <c r="IOH55" s="496"/>
      <c r="IOJ55" s="496"/>
      <c r="IOL55" s="496"/>
      <c r="ION55" s="496"/>
      <c r="IOP55" s="496"/>
      <c r="IOR55" s="496"/>
      <c r="IOT55" s="496"/>
      <c r="IOV55" s="496"/>
      <c r="IOX55" s="496"/>
      <c r="IOZ55" s="496"/>
      <c r="IPB55" s="496"/>
      <c r="IPD55" s="496"/>
      <c r="IPF55" s="496"/>
      <c r="IPH55" s="496"/>
      <c r="IPJ55" s="496"/>
      <c r="IPL55" s="496"/>
      <c r="IPN55" s="496"/>
      <c r="IPP55" s="496"/>
      <c r="IPR55" s="496"/>
      <c r="IPT55" s="496"/>
      <c r="IPV55" s="496"/>
      <c r="IPX55" s="496"/>
      <c r="IPZ55" s="496"/>
      <c r="IQB55" s="496"/>
      <c r="IQD55" s="496"/>
      <c r="IQF55" s="496"/>
      <c r="IQH55" s="496"/>
      <c r="IQJ55" s="496"/>
      <c r="IQL55" s="496"/>
      <c r="IQN55" s="496"/>
      <c r="IQP55" s="496"/>
      <c r="IQR55" s="496"/>
      <c r="IQT55" s="496"/>
      <c r="IQV55" s="496"/>
      <c r="IQX55" s="496"/>
      <c r="IQZ55" s="496"/>
      <c r="IRB55" s="496"/>
      <c r="IRD55" s="496"/>
      <c r="IRF55" s="496"/>
      <c r="IRH55" s="496"/>
      <c r="IRJ55" s="496"/>
      <c r="IRL55" s="496"/>
      <c r="IRN55" s="496"/>
      <c r="IRP55" s="496"/>
      <c r="IRR55" s="496"/>
      <c r="IRT55" s="496"/>
      <c r="IRV55" s="496"/>
      <c r="IRX55" s="496"/>
      <c r="IRZ55" s="496"/>
      <c r="ISB55" s="496"/>
      <c r="ISD55" s="496"/>
      <c r="ISF55" s="496"/>
      <c r="ISH55" s="496"/>
      <c r="ISJ55" s="496"/>
      <c r="ISL55" s="496"/>
      <c r="ISN55" s="496"/>
      <c r="ISP55" s="496"/>
      <c r="ISR55" s="496"/>
      <c r="IST55" s="496"/>
      <c r="ISV55" s="496"/>
      <c r="ISX55" s="496"/>
      <c r="ISZ55" s="496"/>
      <c r="ITB55" s="496"/>
      <c r="ITD55" s="496"/>
      <c r="ITF55" s="496"/>
      <c r="ITH55" s="496"/>
      <c r="ITJ55" s="496"/>
      <c r="ITL55" s="496"/>
      <c r="ITN55" s="496"/>
      <c r="ITP55" s="496"/>
      <c r="ITR55" s="496"/>
      <c r="ITT55" s="496"/>
      <c r="ITV55" s="496"/>
      <c r="ITX55" s="496"/>
      <c r="ITZ55" s="496"/>
      <c r="IUB55" s="496"/>
      <c r="IUD55" s="496"/>
      <c r="IUF55" s="496"/>
      <c r="IUH55" s="496"/>
      <c r="IUJ55" s="496"/>
      <c r="IUL55" s="496"/>
      <c r="IUN55" s="496"/>
      <c r="IUP55" s="496"/>
      <c r="IUR55" s="496"/>
      <c r="IUT55" s="496"/>
      <c r="IUV55" s="496"/>
      <c r="IUX55" s="496"/>
      <c r="IUZ55" s="496"/>
      <c r="IVB55" s="496"/>
      <c r="IVD55" s="496"/>
      <c r="IVF55" s="496"/>
      <c r="IVH55" s="496"/>
      <c r="IVJ55" s="496"/>
      <c r="IVL55" s="496"/>
      <c r="IVN55" s="496"/>
      <c r="IVP55" s="496"/>
      <c r="IVR55" s="496"/>
      <c r="IVT55" s="496"/>
      <c r="IVV55" s="496"/>
      <c r="IVX55" s="496"/>
      <c r="IVZ55" s="496"/>
      <c r="IWB55" s="496"/>
      <c r="IWD55" s="496"/>
      <c r="IWF55" s="496"/>
      <c r="IWH55" s="496"/>
      <c r="IWJ55" s="496"/>
      <c r="IWL55" s="496"/>
      <c r="IWN55" s="496"/>
      <c r="IWP55" s="496"/>
      <c r="IWR55" s="496"/>
      <c r="IWT55" s="496"/>
      <c r="IWV55" s="496"/>
      <c r="IWX55" s="496"/>
      <c r="IWZ55" s="496"/>
      <c r="IXB55" s="496"/>
      <c r="IXD55" s="496"/>
      <c r="IXF55" s="496"/>
      <c r="IXH55" s="496"/>
      <c r="IXJ55" s="496"/>
      <c r="IXL55" s="496"/>
      <c r="IXN55" s="496"/>
      <c r="IXP55" s="496"/>
      <c r="IXR55" s="496"/>
      <c r="IXT55" s="496"/>
      <c r="IXV55" s="496"/>
      <c r="IXX55" s="496"/>
      <c r="IXZ55" s="496"/>
      <c r="IYB55" s="496"/>
      <c r="IYD55" s="496"/>
      <c r="IYF55" s="496"/>
      <c r="IYH55" s="496"/>
      <c r="IYJ55" s="496"/>
      <c r="IYL55" s="496"/>
      <c r="IYN55" s="496"/>
      <c r="IYP55" s="496"/>
      <c r="IYR55" s="496"/>
      <c r="IYT55" s="496"/>
      <c r="IYV55" s="496"/>
      <c r="IYX55" s="496"/>
      <c r="IYZ55" s="496"/>
      <c r="IZB55" s="496"/>
      <c r="IZD55" s="496"/>
      <c r="IZF55" s="496"/>
      <c r="IZH55" s="496"/>
      <c r="IZJ55" s="496"/>
      <c r="IZL55" s="496"/>
      <c r="IZN55" s="496"/>
      <c r="IZP55" s="496"/>
      <c r="IZR55" s="496"/>
      <c r="IZT55" s="496"/>
      <c r="IZV55" s="496"/>
      <c r="IZX55" s="496"/>
      <c r="IZZ55" s="496"/>
      <c r="JAB55" s="496"/>
      <c r="JAD55" s="496"/>
      <c r="JAF55" s="496"/>
      <c r="JAH55" s="496"/>
      <c r="JAJ55" s="496"/>
      <c r="JAL55" s="496"/>
      <c r="JAN55" s="496"/>
      <c r="JAP55" s="496"/>
      <c r="JAR55" s="496"/>
      <c r="JAT55" s="496"/>
      <c r="JAV55" s="496"/>
      <c r="JAX55" s="496"/>
      <c r="JAZ55" s="496"/>
      <c r="JBB55" s="496"/>
      <c r="JBD55" s="496"/>
      <c r="JBF55" s="496"/>
      <c r="JBH55" s="496"/>
      <c r="JBJ55" s="496"/>
      <c r="JBL55" s="496"/>
      <c r="JBN55" s="496"/>
      <c r="JBP55" s="496"/>
      <c r="JBR55" s="496"/>
      <c r="JBT55" s="496"/>
      <c r="JBV55" s="496"/>
      <c r="JBX55" s="496"/>
      <c r="JBZ55" s="496"/>
      <c r="JCB55" s="496"/>
      <c r="JCD55" s="496"/>
      <c r="JCF55" s="496"/>
      <c r="JCH55" s="496"/>
      <c r="JCJ55" s="496"/>
      <c r="JCL55" s="496"/>
      <c r="JCN55" s="496"/>
      <c r="JCP55" s="496"/>
      <c r="JCR55" s="496"/>
      <c r="JCT55" s="496"/>
      <c r="JCV55" s="496"/>
      <c r="JCX55" s="496"/>
      <c r="JCZ55" s="496"/>
      <c r="JDB55" s="496"/>
      <c r="JDD55" s="496"/>
      <c r="JDF55" s="496"/>
      <c r="JDH55" s="496"/>
      <c r="JDJ55" s="496"/>
      <c r="JDL55" s="496"/>
      <c r="JDN55" s="496"/>
      <c r="JDP55" s="496"/>
      <c r="JDR55" s="496"/>
      <c r="JDT55" s="496"/>
      <c r="JDV55" s="496"/>
      <c r="JDX55" s="496"/>
      <c r="JDZ55" s="496"/>
      <c r="JEB55" s="496"/>
      <c r="JED55" s="496"/>
      <c r="JEF55" s="496"/>
      <c r="JEH55" s="496"/>
      <c r="JEJ55" s="496"/>
      <c r="JEL55" s="496"/>
      <c r="JEN55" s="496"/>
      <c r="JEP55" s="496"/>
      <c r="JER55" s="496"/>
      <c r="JET55" s="496"/>
      <c r="JEV55" s="496"/>
      <c r="JEX55" s="496"/>
      <c r="JEZ55" s="496"/>
      <c r="JFB55" s="496"/>
      <c r="JFD55" s="496"/>
      <c r="JFF55" s="496"/>
      <c r="JFH55" s="496"/>
      <c r="JFJ55" s="496"/>
      <c r="JFL55" s="496"/>
      <c r="JFN55" s="496"/>
      <c r="JFP55" s="496"/>
      <c r="JFR55" s="496"/>
      <c r="JFT55" s="496"/>
      <c r="JFV55" s="496"/>
      <c r="JFX55" s="496"/>
      <c r="JFZ55" s="496"/>
      <c r="JGB55" s="496"/>
      <c r="JGD55" s="496"/>
      <c r="JGF55" s="496"/>
      <c r="JGH55" s="496"/>
      <c r="JGJ55" s="496"/>
      <c r="JGL55" s="496"/>
      <c r="JGN55" s="496"/>
      <c r="JGP55" s="496"/>
      <c r="JGR55" s="496"/>
      <c r="JGT55" s="496"/>
      <c r="JGV55" s="496"/>
      <c r="JGX55" s="496"/>
      <c r="JGZ55" s="496"/>
      <c r="JHB55" s="496"/>
      <c r="JHD55" s="496"/>
      <c r="JHF55" s="496"/>
      <c r="JHH55" s="496"/>
      <c r="JHJ55" s="496"/>
      <c r="JHL55" s="496"/>
      <c r="JHN55" s="496"/>
      <c r="JHP55" s="496"/>
      <c r="JHR55" s="496"/>
      <c r="JHT55" s="496"/>
      <c r="JHV55" s="496"/>
      <c r="JHX55" s="496"/>
      <c r="JHZ55" s="496"/>
      <c r="JIB55" s="496"/>
      <c r="JID55" s="496"/>
      <c r="JIF55" s="496"/>
      <c r="JIH55" s="496"/>
      <c r="JIJ55" s="496"/>
      <c r="JIL55" s="496"/>
      <c r="JIN55" s="496"/>
      <c r="JIP55" s="496"/>
      <c r="JIR55" s="496"/>
      <c r="JIT55" s="496"/>
      <c r="JIV55" s="496"/>
      <c r="JIX55" s="496"/>
      <c r="JIZ55" s="496"/>
      <c r="JJB55" s="496"/>
      <c r="JJD55" s="496"/>
      <c r="JJF55" s="496"/>
      <c r="JJH55" s="496"/>
      <c r="JJJ55" s="496"/>
      <c r="JJL55" s="496"/>
      <c r="JJN55" s="496"/>
      <c r="JJP55" s="496"/>
      <c r="JJR55" s="496"/>
      <c r="JJT55" s="496"/>
      <c r="JJV55" s="496"/>
      <c r="JJX55" s="496"/>
      <c r="JJZ55" s="496"/>
      <c r="JKB55" s="496"/>
      <c r="JKD55" s="496"/>
      <c r="JKF55" s="496"/>
      <c r="JKH55" s="496"/>
      <c r="JKJ55" s="496"/>
      <c r="JKL55" s="496"/>
      <c r="JKN55" s="496"/>
      <c r="JKP55" s="496"/>
      <c r="JKR55" s="496"/>
      <c r="JKT55" s="496"/>
      <c r="JKV55" s="496"/>
      <c r="JKX55" s="496"/>
      <c r="JKZ55" s="496"/>
      <c r="JLB55" s="496"/>
      <c r="JLD55" s="496"/>
      <c r="JLF55" s="496"/>
      <c r="JLH55" s="496"/>
      <c r="JLJ55" s="496"/>
      <c r="JLL55" s="496"/>
      <c r="JLN55" s="496"/>
      <c r="JLP55" s="496"/>
      <c r="JLR55" s="496"/>
      <c r="JLT55" s="496"/>
      <c r="JLV55" s="496"/>
      <c r="JLX55" s="496"/>
      <c r="JLZ55" s="496"/>
      <c r="JMB55" s="496"/>
      <c r="JMD55" s="496"/>
      <c r="JMF55" s="496"/>
      <c r="JMH55" s="496"/>
      <c r="JMJ55" s="496"/>
      <c r="JML55" s="496"/>
      <c r="JMN55" s="496"/>
      <c r="JMP55" s="496"/>
      <c r="JMR55" s="496"/>
      <c r="JMT55" s="496"/>
      <c r="JMV55" s="496"/>
      <c r="JMX55" s="496"/>
      <c r="JMZ55" s="496"/>
      <c r="JNB55" s="496"/>
      <c r="JND55" s="496"/>
      <c r="JNF55" s="496"/>
      <c r="JNH55" s="496"/>
      <c r="JNJ55" s="496"/>
      <c r="JNL55" s="496"/>
      <c r="JNN55" s="496"/>
      <c r="JNP55" s="496"/>
      <c r="JNR55" s="496"/>
      <c r="JNT55" s="496"/>
      <c r="JNV55" s="496"/>
      <c r="JNX55" s="496"/>
      <c r="JNZ55" s="496"/>
      <c r="JOB55" s="496"/>
      <c r="JOD55" s="496"/>
      <c r="JOF55" s="496"/>
      <c r="JOH55" s="496"/>
      <c r="JOJ55" s="496"/>
      <c r="JOL55" s="496"/>
      <c r="JON55" s="496"/>
      <c r="JOP55" s="496"/>
      <c r="JOR55" s="496"/>
      <c r="JOT55" s="496"/>
      <c r="JOV55" s="496"/>
      <c r="JOX55" s="496"/>
      <c r="JOZ55" s="496"/>
      <c r="JPB55" s="496"/>
      <c r="JPD55" s="496"/>
      <c r="JPF55" s="496"/>
      <c r="JPH55" s="496"/>
      <c r="JPJ55" s="496"/>
      <c r="JPL55" s="496"/>
      <c r="JPN55" s="496"/>
      <c r="JPP55" s="496"/>
      <c r="JPR55" s="496"/>
      <c r="JPT55" s="496"/>
      <c r="JPV55" s="496"/>
      <c r="JPX55" s="496"/>
      <c r="JPZ55" s="496"/>
      <c r="JQB55" s="496"/>
      <c r="JQD55" s="496"/>
      <c r="JQF55" s="496"/>
      <c r="JQH55" s="496"/>
      <c r="JQJ55" s="496"/>
      <c r="JQL55" s="496"/>
      <c r="JQN55" s="496"/>
      <c r="JQP55" s="496"/>
      <c r="JQR55" s="496"/>
      <c r="JQT55" s="496"/>
      <c r="JQV55" s="496"/>
      <c r="JQX55" s="496"/>
      <c r="JQZ55" s="496"/>
      <c r="JRB55" s="496"/>
      <c r="JRD55" s="496"/>
      <c r="JRF55" s="496"/>
      <c r="JRH55" s="496"/>
      <c r="JRJ55" s="496"/>
      <c r="JRL55" s="496"/>
      <c r="JRN55" s="496"/>
      <c r="JRP55" s="496"/>
      <c r="JRR55" s="496"/>
      <c r="JRT55" s="496"/>
      <c r="JRV55" s="496"/>
      <c r="JRX55" s="496"/>
      <c r="JRZ55" s="496"/>
      <c r="JSB55" s="496"/>
      <c r="JSD55" s="496"/>
      <c r="JSF55" s="496"/>
      <c r="JSH55" s="496"/>
      <c r="JSJ55" s="496"/>
      <c r="JSL55" s="496"/>
      <c r="JSN55" s="496"/>
      <c r="JSP55" s="496"/>
      <c r="JSR55" s="496"/>
      <c r="JST55" s="496"/>
      <c r="JSV55" s="496"/>
      <c r="JSX55" s="496"/>
      <c r="JSZ55" s="496"/>
      <c r="JTB55" s="496"/>
      <c r="JTD55" s="496"/>
      <c r="JTF55" s="496"/>
      <c r="JTH55" s="496"/>
      <c r="JTJ55" s="496"/>
      <c r="JTL55" s="496"/>
      <c r="JTN55" s="496"/>
      <c r="JTP55" s="496"/>
      <c r="JTR55" s="496"/>
      <c r="JTT55" s="496"/>
      <c r="JTV55" s="496"/>
      <c r="JTX55" s="496"/>
      <c r="JTZ55" s="496"/>
      <c r="JUB55" s="496"/>
      <c r="JUD55" s="496"/>
      <c r="JUF55" s="496"/>
      <c r="JUH55" s="496"/>
      <c r="JUJ55" s="496"/>
      <c r="JUL55" s="496"/>
      <c r="JUN55" s="496"/>
      <c r="JUP55" s="496"/>
      <c r="JUR55" s="496"/>
      <c r="JUT55" s="496"/>
      <c r="JUV55" s="496"/>
      <c r="JUX55" s="496"/>
      <c r="JUZ55" s="496"/>
      <c r="JVB55" s="496"/>
      <c r="JVD55" s="496"/>
      <c r="JVF55" s="496"/>
      <c r="JVH55" s="496"/>
      <c r="JVJ55" s="496"/>
      <c r="JVL55" s="496"/>
      <c r="JVN55" s="496"/>
      <c r="JVP55" s="496"/>
      <c r="JVR55" s="496"/>
      <c r="JVT55" s="496"/>
      <c r="JVV55" s="496"/>
      <c r="JVX55" s="496"/>
      <c r="JVZ55" s="496"/>
      <c r="JWB55" s="496"/>
      <c r="JWD55" s="496"/>
      <c r="JWF55" s="496"/>
      <c r="JWH55" s="496"/>
      <c r="JWJ55" s="496"/>
      <c r="JWL55" s="496"/>
      <c r="JWN55" s="496"/>
      <c r="JWP55" s="496"/>
      <c r="JWR55" s="496"/>
      <c r="JWT55" s="496"/>
      <c r="JWV55" s="496"/>
      <c r="JWX55" s="496"/>
      <c r="JWZ55" s="496"/>
      <c r="JXB55" s="496"/>
      <c r="JXD55" s="496"/>
      <c r="JXF55" s="496"/>
      <c r="JXH55" s="496"/>
      <c r="JXJ55" s="496"/>
      <c r="JXL55" s="496"/>
      <c r="JXN55" s="496"/>
      <c r="JXP55" s="496"/>
      <c r="JXR55" s="496"/>
      <c r="JXT55" s="496"/>
      <c r="JXV55" s="496"/>
      <c r="JXX55" s="496"/>
      <c r="JXZ55" s="496"/>
      <c r="JYB55" s="496"/>
      <c r="JYD55" s="496"/>
      <c r="JYF55" s="496"/>
      <c r="JYH55" s="496"/>
      <c r="JYJ55" s="496"/>
      <c r="JYL55" s="496"/>
      <c r="JYN55" s="496"/>
      <c r="JYP55" s="496"/>
      <c r="JYR55" s="496"/>
      <c r="JYT55" s="496"/>
      <c r="JYV55" s="496"/>
      <c r="JYX55" s="496"/>
      <c r="JYZ55" s="496"/>
      <c r="JZB55" s="496"/>
      <c r="JZD55" s="496"/>
      <c r="JZF55" s="496"/>
      <c r="JZH55" s="496"/>
      <c r="JZJ55" s="496"/>
      <c r="JZL55" s="496"/>
      <c r="JZN55" s="496"/>
      <c r="JZP55" s="496"/>
      <c r="JZR55" s="496"/>
      <c r="JZT55" s="496"/>
      <c r="JZV55" s="496"/>
      <c r="JZX55" s="496"/>
      <c r="JZZ55" s="496"/>
      <c r="KAB55" s="496"/>
      <c r="KAD55" s="496"/>
      <c r="KAF55" s="496"/>
      <c r="KAH55" s="496"/>
      <c r="KAJ55" s="496"/>
      <c r="KAL55" s="496"/>
      <c r="KAN55" s="496"/>
      <c r="KAP55" s="496"/>
      <c r="KAR55" s="496"/>
      <c r="KAT55" s="496"/>
      <c r="KAV55" s="496"/>
      <c r="KAX55" s="496"/>
      <c r="KAZ55" s="496"/>
      <c r="KBB55" s="496"/>
      <c r="KBD55" s="496"/>
      <c r="KBF55" s="496"/>
      <c r="KBH55" s="496"/>
      <c r="KBJ55" s="496"/>
      <c r="KBL55" s="496"/>
      <c r="KBN55" s="496"/>
      <c r="KBP55" s="496"/>
      <c r="KBR55" s="496"/>
      <c r="KBT55" s="496"/>
      <c r="KBV55" s="496"/>
      <c r="KBX55" s="496"/>
      <c r="KBZ55" s="496"/>
      <c r="KCB55" s="496"/>
      <c r="KCD55" s="496"/>
      <c r="KCF55" s="496"/>
      <c r="KCH55" s="496"/>
      <c r="KCJ55" s="496"/>
      <c r="KCL55" s="496"/>
      <c r="KCN55" s="496"/>
      <c r="KCP55" s="496"/>
      <c r="KCR55" s="496"/>
      <c r="KCT55" s="496"/>
      <c r="KCV55" s="496"/>
      <c r="KCX55" s="496"/>
      <c r="KCZ55" s="496"/>
      <c r="KDB55" s="496"/>
      <c r="KDD55" s="496"/>
      <c r="KDF55" s="496"/>
      <c r="KDH55" s="496"/>
      <c r="KDJ55" s="496"/>
      <c r="KDL55" s="496"/>
      <c r="KDN55" s="496"/>
      <c r="KDP55" s="496"/>
      <c r="KDR55" s="496"/>
      <c r="KDT55" s="496"/>
      <c r="KDV55" s="496"/>
      <c r="KDX55" s="496"/>
      <c r="KDZ55" s="496"/>
      <c r="KEB55" s="496"/>
      <c r="KED55" s="496"/>
      <c r="KEF55" s="496"/>
      <c r="KEH55" s="496"/>
      <c r="KEJ55" s="496"/>
      <c r="KEL55" s="496"/>
      <c r="KEN55" s="496"/>
      <c r="KEP55" s="496"/>
      <c r="KER55" s="496"/>
      <c r="KET55" s="496"/>
      <c r="KEV55" s="496"/>
      <c r="KEX55" s="496"/>
      <c r="KEZ55" s="496"/>
      <c r="KFB55" s="496"/>
      <c r="KFD55" s="496"/>
      <c r="KFF55" s="496"/>
      <c r="KFH55" s="496"/>
      <c r="KFJ55" s="496"/>
      <c r="KFL55" s="496"/>
      <c r="KFN55" s="496"/>
      <c r="KFP55" s="496"/>
      <c r="KFR55" s="496"/>
      <c r="KFT55" s="496"/>
      <c r="KFV55" s="496"/>
      <c r="KFX55" s="496"/>
      <c r="KFZ55" s="496"/>
      <c r="KGB55" s="496"/>
      <c r="KGD55" s="496"/>
      <c r="KGF55" s="496"/>
      <c r="KGH55" s="496"/>
      <c r="KGJ55" s="496"/>
      <c r="KGL55" s="496"/>
      <c r="KGN55" s="496"/>
      <c r="KGP55" s="496"/>
      <c r="KGR55" s="496"/>
      <c r="KGT55" s="496"/>
      <c r="KGV55" s="496"/>
      <c r="KGX55" s="496"/>
      <c r="KGZ55" s="496"/>
      <c r="KHB55" s="496"/>
      <c r="KHD55" s="496"/>
      <c r="KHF55" s="496"/>
      <c r="KHH55" s="496"/>
      <c r="KHJ55" s="496"/>
      <c r="KHL55" s="496"/>
      <c r="KHN55" s="496"/>
      <c r="KHP55" s="496"/>
      <c r="KHR55" s="496"/>
      <c r="KHT55" s="496"/>
      <c r="KHV55" s="496"/>
      <c r="KHX55" s="496"/>
      <c r="KHZ55" s="496"/>
      <c r="KIB55" s="496"/>
      <c r="KID55" s="496"/>
      <c r="KIF55" s="496"/>
      <c r="KIH55" s="496"/>
      <c r="KIJ55" s="496"/>
      <c r="KIL55" s="496"/>
      <c r="KIN55" s="496"/>
      <c r="KIP55" s="496"/>
      <c r="KIR55" s="496"/>
      <c r="KIT55" s="496"/>
      <c r="KIV55" s="496"/>
      <c r="KIX55" s="496"/>
      <c r="KIZ55" s="496"/>
      <c r="KJB55" s="496"/>
      <c r="KJD55" s="496"/>
      <c r="KJF55" s="496"/>
      <c r="KJH55" s="496"/>
      <c r="KJJ55" s="496"/>
      <c r="KJL55" s="496"/>
      <c r="KJN55" s="496"/>
      <c r="KJP55" s="496"/>
      <c r="KJR55" s="496"/>
      <c r="KJT55" s="496"/>
      <c r="KJV55" s="496"/>
      <c r="KJX55" s="496"/>
      <c r="KJZ55" s="496"/>
      <c r="KKB55" s="496"/>
      <c r="KKD55" s="496"/>
      <c r="KKF55" s="496"/>
      <c r="KKH55" s="496"/>
      <c r="KKJ55" s="496"/>
      <c r="KKL55" s="496"/>
      <c r="KKN55" s="496"/>
      <c r="KKP55" s="496"/>
      <c r="KKR55" s="496"/>
      <c r="KKT55" s="496"/>
      <c r="KKV55" s="496"/>
      <c r="KKX55" s="496"/>
      <c r="KKZ55" s="496"/>
      <c r="KLB55" s="496"/>
      <c r="KLD55" s="496"/>
      <c r="KLF55" s="496"/>
      <c r="KLH55" s="496"/>
      <c r="KLJ55" s="496"/>
      <c r="KLL55" s="496"/>
      <c r="KLN55" s="496"/>
      <c r="KLP55" s="496"/>
      <c r="KLR55" s="496"/>
      <c r="KLT55" s="496"/>
      <c r="KLV55" s="496"/>
      <c r="KLX55" s="496"/>
      <c r="KLZ55" s="496"/>
      <c r="KMB55" s="496"/>
      <c r="KMD55" s="496"/>
      <c r="KMF55" s="496"/>
      <c r="KMH55" s="496"/>
      <c r="KMJ55" s="496"/>
      <c r="KML55" s="496"/>
      <c r="KMN55" s="496"/>
      <c r="KMP55" s="496"/>
      <c r="KMR55" s="496"/>
      <c r="KMT55" s="496"/>
      <c r="KMV55" s="496"/>
      <c r="KMX55" s="496"/>
      <c r="KMZ55" s="496"/>
      <c r="KNB55" s="496"/>
      <c r="KND55" s="496"/>
      <c r="KNF55" s="496"/>
      <c r="KNH55" s="496"/>
      <c r="KNJ55" s="496"/>
      <c r="KNL55" s="496"/>
      <c r="KNN55" s="496"/>
      <c r="KNP55" s="496"/>
      <c r="KNR55" s="496"/>
      <c r="KNT55" s="496"/>
      <c r="KNV55" s="496"/>
      <c r="KNX55" s="496"/>
      <c r="KNZ55" s="496"/>
      <c r="KOB55" s="496"/>
      <c r="KOD55" s="496"/>
      <c r="KOF55" s="496"/>
      <c r="KOH55" s="496"/>
      <c r="KOJ55" s="496"/>
      <c r="KOL55" s="496"/>
      <c r="KON55" s="496"/>
      <c r="KOP55" s="496"/>
      <c r="KOR55" s="496"/>
      <c r="KOT55" s="496"/>
      <c r="KOV55" s="496"/>
      <c r="KOX55" s="496"/>
      <c r="KOZ55" s="496"/>
      <c r="KPB55" s="496"/>
      <c r="KPD55" s="496"/>
      <c r="KPF55" s="496"/>
      <c r="KPH55" s="496"/>
      <c r="KPJ55" s="496"/>
      <c r="KPL55" s="496"/>
      <c r="KPN55" s="496"/>
      <c r="KPP55" s="496"/>
      <c r="KPR55" s="496"/>
      <c r="KPT55" s="496"/>
      <c r="KPV55" s="496"/>
      <c r="KPX55" s="496"/>
      <c r="KPZ55" s="496"/>
      <c r="KQB55" s="496"/>
      <c r="KQD55" s="496"/>
      <c r="KQF55" s="496"/>
      <c r="KQH55" s="496"/>
      <c r="KQJ55" s="496"/>
      <c r="KQL55" s="496"/>
      <c r="KQN55" s="496"/>
      <c r="KQP55" s="496"/>
      <c r="KQR55" s="496"/>
      <c r="KQT55" s="496"/>
      <c r="KQV55" s="496"/>
      <c r="KQX55" s="496"/>
      <c r="KQZ55" s="496"/>
      <c r="KRB55" s="496"/>
      <c r="KRD55" s="496"/>
      <c r="KRF55" s="496"/>
      <c r="KRH55" s="496"/>
      <c r="KRJ55" s="496"/>
      <c r="KRL55" s="496"/>
      <c r="KRN55" s="496"/>
      <c r="KRP55" s="496"/>
      <c r="KRR55" s="496"/>
      <c r="KRT55" s="496"/>
      <c r="KRV55" s="496"/>
      <c r="KRX55" s="496"/>
      <c r="KRZ55" s="496"/>
      <c r="KSB55" s="496"/>
      <c r="KSD55" s="496"/>
      <c r="KSF55" s="496"/>
      <c r="KSH55" s="496"/>
      <c r="KSJ55" s="496"/>
      <c r="KSL55" s="496"/>
      <c r="KSN55" s="496"/>
      <c r="KSP55" s="496"/>
      <c r="KSR55" s="496"/>
      <c r="KST55" s="496"/>
      <c r="KSV55" s="496"/>
      <c r="KSX55" s="496"/>
      <c r="KSZ55" s="496"/>
      <c r="KTB55" s="496"/>
      <c r="KTD55" s="496"/>
      <c r="KTF55" s="496"/>
      <c r="KTH55" s="496"/>
      <c r="KTJ55" s="496"/>
      <c r="KTL55" s="496"/>
      <c r="KTN55" s="496"/>
      <c r="KTP55" s="496"/>
      <c r="KTR55" s="496"/>
      <c r="KTT55" s="496"/>
      <c r="KTV55" s="496"/>
      <c r="KTX55" s="496"/>
      <c r="KTZ55" s="496"/>
      <c r="KUB55" s="496"/>
      <c r="KUD55" s="496"/>
      <c r="KUF55" s="496"/>
      <c r="KUH55" s="496"/>
      <c r="KUJ55" s="496"/>
      <c r="KUL55" s="496"/>
      <c r="KUN55" s="496"/>
      <c r="KUP55" s="496"/>
      <c r="KUR55" s="496"/>
      <c r="KUT55" s="496"/>
      <c r="KUV55" s="496"/>
      <c r="KUX55" s="496"/>
      <c r="KUZ55" s="496"/>
      <c r="KVB55" s="496"/>
      <c r="KVD55" s="496"/>
      <c r="KVF55" s="496"/>
      <c r="KVH55" s="496"/>
      <c r="KVJ55" s="496"/>
      <c r="KVL55" s="496"/>
      <c r="KVN55" s="496"/>
      <c r="KVP55" s="496"/>
      <c r="KVR55" s="496"/>
      <c r="KVT55" s="496"/>
      <c r="KVV55" s="496"/>
      <c r="KVX55" s="496"/>
      <c r="KVZ55" s="496"/>
      <c r="KWB55" s="496"/>
      <c r="KWD55" s="496"/>
      <c r="KWF55" s="496"/>
      <c r="KWH55" s="496"/>
      <c r="KWJ55" s="496"/>
      <c r="KWL55" s="496"/>
      <c r="KWN55" s="496"/>
      <c r="KWP55" s="496"/>
      <c r="KWR55" s="496"/>
      <c r="KWT55" s="496"/>
      <c r="KWV55" s="496"/>
      <c r="KWX55" s="496"/>
      <c r="KWZ55" s="496"/>
      <c r="KXB55" s="496"/>
      <c r="KXD55" s="496"/>
      <c r="KXF55" s="496"/>
      <c r="KXH55" s="496"/>
      <c r="KXJ55" s="496"/>
      <c r="KXL55" s="496"/>
      <c r="KXN55" s="496"/>
      <c r="KXP55" s="496"/>
      <c r="KXR55" s="496"/>
      <c r="KXT55" s="496"/>
      <c r="KXV55" s="496"/>
      <c r="KXX55" s="496"/>
      <c r="KXZ55" s="496"/>
      <c r="KYB55" s="496"/>
      <c r="KYD55" s="496"/>
      <c r="KYF55" s="496"/>
      <c r="KYH55" s="496"/>
      <c r="KYJ55" s="496"/>
      <c r="KYL55" s="496"/>
      <c r="KYN55" s="496"/>
      <c r="KYP55" s="496"/>
      <c r="KYR55" s="496"/>
      <c r="KYT55" s="496"/>
      <c r="KYV55" s="496"/>
      <c r="KYX55" s="496"/>
      <c r="KYZ55" s="496"/>
      <c r="KZB55" s="496"/>
      <c r="KZD55" s="496"/>
      <c r="KZF55" s="496"/>
      <c r="KZH55" s="496"/>
      <c r="KZJ55" s="496"/>
      <c r="KZL55" s="496"/>
      <c r="KZN55" s="496"/>
      <c r="KZP55" s="496"/>
      <c r="KZR55" s="496"/>
      <c r="KZT55" s="496"/>
      <c r="KZV55" s="496"/>
      <c r="KZX55" s="496"/>
      <c r="KZZ55" s="496"/>
      <c r="LAB55" s="496"/>
      <c r="LAD55" s="496"/>
      <c r="LAF55" s="496"/>
      <c r="LAH55" s="496"/>
      <c r="LAJ55" s="496"/>
      <c r="LAL55" s="496"/>
      <c r="LAN55" s="496"/>
      <c r="LAP55" s="496"/>
      <c r="LAR55" s="496"/>
      <c r="LAT55" s="496"/>
      <c r="LAV55" s="496"/>
      <c r="LAX55" s="496"/>
      <c r="LAZ55" s="496"/>
      <c r="LBB55" s="496"/>
      <c r="LBD55" s="496"/>
      <c r="LBF55" s="496"/>
      <c r="LBH55" s="496"/>
      <c r="LBJ55" s="496"/>
      <c r="LBL55" s="496"/>
      <c r="LBN55" s="496"/>
      <c r="LBP55" s="496"/>
      <c r="LBR55" s="496"/>
      <c r="LBT55" s="496"/>
      <c r="LBV55" s="496"/>
      <c r="LBX55" s="496"/>
      <c r="LBZ55" s="496"/>
      <c r="LCB55" s="496"/>
      <c r="LCD55" s="496"/>
      <c r="LCF55" s="496"/>
      <c r="LCH55" s="496"/>
      <c r="LCJ55" s="496"/>
      <c r="LCL55" s="496"/>
      <c r="LCN55" s="496"/>
      <c r="LCP55" s="496"/>
      <c r="LCR55" s="496"/>
      <c r="LCT55" s="496"/>
      <c r="LCV55" s="496"/>
      <c r="LCX55" s="496"/>
      <c r="LCZ55" s="496"/>
      <c r="LDB55" s="496"/>
      <c r="LDD55" s="496"/>
      <c r="LDF55" s="496"/>
      <c r="LDH55" s="496"/>
      <c r="LDJ55" s="496"/>
      <c r="LDL55" s="496"/>
      <c r="LDN55" s="496"/>
      <c r="LDP55" s="496"/>
      <c r="LDR55" s="496"/>
      <c r="LDT55" s="496"/>
      <c r="LDV55" s="496"/>
      <c r="LDX55" s="496"/>
      <c r="LDZ55" s="496"/>
      <c r="LEB55" s="496"/>
      <c r="LED55" s="496"/>
      <c r="LEF55" s="496"/>
      <c r="LEH55" s="496"/>
      <c r="LEJ55" s="496"/>
      <c r="LEL55" s="496"/>
      <c r="LEN55" s="496"/>
      <c r="LEP55" s="496"/>
      <c r="LER55" s="496"/>
      <c r="LET55" s="496"/>
      <c r="LEV55" s="496"/>
      <c r="LEX55" s="496"/>
      <c r="LEZ55" s="496"/>
      <c r="LFB55" s="496"/>
      <c r="LFD55" s="496"/>
      <c r="LFF55" s="496"/>
      <c r="LFH55" s="496"/>
      <c r="LFJ55" s="496"/>
      <c r="LFL55" s="496"/>
      <c r="LFN55" s="496"/>
      <c r="LFP55" s="496"/>
      <c r="LFR55" s="496"/>
      <c r="LFT55" s="496"/>
      <c r="LFV55" s="496"/>
      <c r="LFX55" s="496"/>
      <c r="LFZ55" s="496"/>
      <c r="LGB55" s="496"/>
      <c r="LGD55" s="496"/>
      <c r="LGF55" s="496"/>
      <c r="LGH55" s="496"/>
      <c r="LGJ55" s="496"/>
      <c r="LGL55" s="496"/>
      <c r="LGN55" s="496"/>
      <c r="LGP55" s="496"/>
      <c r="LGR55" s="496"/>
      <c r="LGT55" s="496"/>
      <c r="LGV55" s="496"/>
      <c r="LGX55" s="496"/>
      <c r="LGZ55" s="496"/>
      <c r="LHB55" s="496"/>
      <c r="LHD55" s="496"/>
      <c r="LHF55" s="496"/>
      <c r="LHH55" s="496"/>
      <c r="LHJ55" s="496"/>
      <c r="LHL55" s="496"/>
      <c r="LHN55" s="496"/>
      <c r="LHP55" s="496"/>
      <c r="LHR55" s="496"/>
      <c r="LHT55" s="496"/>
      <c r="LHV55" s="496"/>
      <c r="LHX55" s="496"/>
      <c r="LHZ55" s="496"/>
      <c r="LIB55" s="496"/>
      <c r="LID55" s="496"/>
      <c r="LIF55" s="496"/>
      <c r="LIH55" s="496"/>
      <c r="LIJ55" s="496"/>
      <c r="LIL55" s="496"/>
      <c r="LIN55" s="496"/>
      <c r="LIP55" s="496"/>
      <c r="LIR55" s="496"/>
      <c r="LIT55" s="496"/>
      <c r="LIV55" s="496"/>
      <c r="LIX55" s="496"/>
      <c r="LIZ55" s="496"/>
      <c r="LJB55" s="496"/>
      <c r="LJD55" s="496"/>
      <c r="LJF55" s="496"/>
      <c r="LJH55" s="496"/>
      <c r="LJJ55" s="496"/>
      <c r="LJL55" s="496"/>
      <c r="LJN55" s="496"/>
      <c r="LJP55" s="496"/>
      <c r="LJR55" s="496"/>
      <c r="LJT55" s="496"/>
      <c r="LJV55" s="496"/>
      <c r="LJX55" s="496"/>
      <c r="LJZ55" s="496"/>
      <c r="LKB55" s="496"/>
      <c r="LKD55" s="496"/>
      <c r="LKF55" s="496"/>
      <c r="LKH55" s="496"/>
      <c r="LKJ55" s="496"/>
      <c r="LKL55" s="496"/>
      <c r="LKN55" s="496"/>
      <c r="LKP55" s="496"/>
      <c r="LKR55" s="496"/>
      <c r="LKT55" s="496"/>
      <c r="LKV55" s="496"/>
      <c r="LKX55" s="496"/>
      <c r="LKZ55" s="496"/>
      <c r="LLB55" s="496"/>
      <c r="LLD55" s="496"/>
      <c r="LLF55" s="496"/>
      <c r="LLH55" s="496"/>
      <c r="LLJ55" s="496"/>
      <c r="LLL55" s="496"/>
      <c r="LLN55" s="496"/>
      <c r="LLP55" s="496"/>
      <c r="LLR55" s="496"/>
      <c r="LLT55" s="496"/>
      <c r="LLV55" s="496"/>
      <c r="LLX55" s="496"/>
      <c r="LLZ55" s="496"/>
      <c r="LMB55" s="496"/>
      <c r="LMD55" s="496"/>
      <c r="LMF55" s="496"/>
      <c r="LMH55" s="496"/>
      <c r="LMJ55" s="496"/>
      <c r="LML55" s="496"/>
      <c r="LMN55" s="496"/>
      <c r="LMP55" s="496"/>
      <c r="LMR55" s="496"/>
      <c r="LMT55" s="496"/>
      <c r="LMV55" s="496"/>
      <c r="LMX55" s="496"/>
      <c r="LMZ55" s="496"/>
      <c r="LNB55" s="496"/>
      <c r="LND55" s="496"/>
      <c r="LNF55" s="496"/>
      <c r="LNH55" s="496"/>
      <c r="LNJ55" s="496"/>
      <c r="LNL55" s="496"/>
      <c r="LNN55" s="496"/>
      <c r="LNP55" s="496"/>
      <c r="LNR55" s="496"/>
      <c r="LNT55" s="496"/>
      <c r="LNV55" s="496"/>
      <c r="LNX55" s="496"/>
      <c r="LNZ55" s="496"/>
      <c r="LOB55" s="496"/>
      <c r="LOD55" s="496"/>
      <c r="LOF55" s="496"/>
      <c r="LOH55" s="496"/>
      <c r="LOJ55" s="496"/>
      <c r="LOL55" s="496"/>
      <c r="LON55" s="496"/>
      <c r="LOP55" s="496"/>
      <c r="LOR55" s="496"/>
      <c r="LOT55" s="496"/>
      <c r="LOV55" s="496"/>
      <c r="LOX55" s="496"/>
      <c r="LOZ55" s="496"/>
      <c r="LPB55" s="496"/>
      <c r="LPD55" s="496"/>
      <c r="LPF55" s="496"/>
      <c r="LPH55" s="496"/>
      <c r="LPJ55" s="496"/>
      <c r="LPL55" s="496"/>
      <c r="LPN55" s="496"/>
      <c r="LPP55" s="496"/>
      <c r="LPR55" s="496"/>
      <c r="LPT55" s="496"/>
      <c r="LPV55" s="496"/>
      <c r="LPX55" s="496"/>
      <c r="LPZ55" s="496"/>
      <c r="LQB55" s="496"/>
      <c r="LQD55" s="496"/>
      <c r="LQF55" s="496"/>
      <c r="LQH55" s="496"/>
      <c r="LQJ55" s="496"/>
      <c r="LQL55" s="496"/>
      <c r="LQN55" s="496"/>
      <c r="LQP55" s="496"/>
      <c r="LQR55" s="496"/>
      <c r="LQT55" s="496"/>
      <c r="LQV55" s="496"/>
      <c r="LQX55" s="496"/>
      <c r="LQZ55" s="496"/>
      <c r="LRB55" s="496"/>
      <c r="LRD55" s="496"/>
      <c r="LRF55" s="496"/>
      <c r="LRH55" s="496"/>
      <c r="LRJ55" s="496"/>
      <c r="LRL55" s="496"/>
      <c r="LRN55" s="496"/>
      <c r="LRP55" s="496"/>
      <c r="LRR55" s="496"/>
      <c r="LRT55" s="496"/>
      <c r="LRV55" s="496"/>
      <c r="LRX55" s="496"/>
      <c r="LRZ55" s="496"/>
      <c r="LSB55" s="496"/>
      <c r="LSD55" s="496"/>
      <c r="LSF55" s="496"/>
      <c r="LSH55" s="496"/>
      <c r="LSJ55" s="496"/>
      <c r="LSL55" s="496"/>
      <c r="LSN55" s="496"/>
      <c r="LSP55" s="496"/>
      <c r="LSR55" s="496"/>
      <c r="LST55" s="496"/>
      <c r="LSV55" s="496"/>
      <c r="LSX55" s="496"/>
      <c r="LSZ55" s="496"/>
      <c r="LTB55" s="496"/>
      <c r="LTD55" s="496"/>
      <c r="LTF55" s="496"/>
      <c r="LTH55" s="496"/>
      <c r="LTJ55" s="496"/>
      <c r="LTL55" s="496"/>
      <c r="LTN55" s="496"/>
      <c r="LTP55" s="496"/>
      <c r="LTR55" s="496"/>
      <c r="LTT55" s="496"/>
      <c r="LTV55" s="496"/>
      <c r="LTX55" s="496"/>
      <c r="LTZ55" s="496"/>
      <c r="LUB55" s="496"/>
      <c r="LUD55" s="496"/>
      <c r="LUF55" s="496"/>
      <c r="LUH55" s="496"/>
      <c r="LUJ55" s="496"/>
      <c r="LUL55" s="496"/>
      <c r="LUN55" s="496"/>
      <c r="LUP55" s="496"/>
      <c r="LUR55" s="496"/>
      <c r="LUT55" s="496"/>
      <c r="LUV55" s="496"/>
      <c r="LUX55" s="496"/>
      <c r="LUZ55" s="496"/>
      <c r="LVB55" s="496"/>
      <c r="LVD55" s="496"/>
      <c r="LVF55" s="496"/>
      <c r="LVH55" s="496"/>
      <c r="LVJ55" s="496"/>
      <c r="LVL55" s="496"/>
      <c r="LVN55" s="496"/>
      <c r="LVP55" s="496"/>
      <c r="LVR55" s="496"/>
      <c r="LVT55" s="496"/>
      <c r="LVV55" s="496"/>
      <c r="LVX55" s="496"/>
      <c r="LVZ55" s="496"/>
      <c r="LWB55" s="496"/>
      <c r="LWD55" s="496"/>
      <c r="LWF55" s="496"/>
      <c r="LWH55" s="496"/>
      <c r="LWJ55" s="496"/>
      <c r="LWL55" s="496"/>
      <c r="LWN55" s="496"/>
      <c r="LWP55" s="496"/>
      <c r="LWR55" s="496"/>
      <c r="LWT55" s="496"/>
      <c r="LWV55" s="496"/>
      <c r="LWX55" s="496"/>
      <c r="LWZ55" s="496"/>
      <c r="LXB55" s="496"/>
      <c r="LXD55" s="496"/>
      <c r="LXF55" s="496"/>
      <c r="LXH55" s="496"/>
      <c r="LXJ55" s="496"/>
      <c r="LXL55" s="496"/>
      <c r="LXN55" s="496"/>
      <c r="LXP55" s="496"/>
      <c r="LXR55" s="496"/>
      <c r="LXT55" s="496"/>
      <c r="LXV55" s="496"/>
      <c r="LXX55" s="496"/>
      <c r="LXZ55" s="496"/>
      <c r="LYB55" s="496"/>
      <c r="LYD55" s="496"/>
      <c r="LYF55" s="496"/>
      <c r="LYH55" s="496"/>
      <c r="LYJ55" s="496"/>
      <c r="LYL55" s="496"/>
      <c r="LYN55" s="496"/>
      <c r="LYP55" s="496"/>
      <c r="LYR55" s="496"/>
      <c r="LYT55" s="496"/>
      <c r="LYV55" s="496"/>
      <c r="LYX55" s="496"/>
      <c r="LYZ55" s="496"/>
      <c r="LZB55" s="496"/>
      <c r="LZD55" s="496"/>
      <c r="LZF55" s="496"/>
      <c r="LZH55" s="496"/>
      <c r="LZJ55" s="496"/>
      <c r="LZL55" s="496"/>
      <c r="LZN55" s="496"/>
      <c r="LZP55" s="496"/>
      <c r="LZR55" s="496"/>
      <c r="LZT55" s="496"/>
      <c r="LZV55" s="496"/>
      <c r="LZX55" s="496"/>
      <c r="LZZ55" s="496"/>
      <c r="MAB55" s="496"/>
      <c r="MAD55" s="496"/>
      <c r="MAF55" s="496"/>
      <c r="MAH55" s="496"/>
      <c r="MAJ55" s="496"/>
      <c r="MAL55" s="496"/>
      <c r="MAN55" s="496"/>
      <c r="MAP55" s="496"/>
      <c r="MAR55" s="496"/>
      <c r="MAT55" s="496"/>
      <c r="MAV55" s="496"/>
      <c r="MAX55" s="496"/>
      <c r="MAZ55" s="496"/>
      <c r="MBB55" s="496"/>
      <c r="MBD55" s="496"/>
      <c r="MBF55" s="496"/>
      <c r="MBH55" s="496"/>
      <c r="MBJ55" s="496"/>
      <c r="MBL55" s="496"/>
      <c r="MBN55" s="496"/>
      <c r="MBP55" s="496"/>
      <c r="MBR55" s="496"/>
      <c r="MBT55" s="496"/>
      <c r="MBV55" s="496"/>
      <c r="MBX55" s="496"/>
      <c r="MBZ55" s="496"/>
      <c r="MCB55" s="496"/>
      <c r="MCD55" s="496"/>
      <c r="MCF55" s="496"/>
      <c r="MCH55" s="496"/>
      <c r="MCJ55" s="496"/>
      <c r="MCL55" s="496"/>
      <c r="MCN55" s="496"/>
      <c r="MCP55" s="496"/>
      <c r="MCR55" s="496"/>
      <c r="MCT55" s="496"/>
      <c r="MCV55" s="496"/>
      <c r="MCX55" s="496"/>
      <c r="MCZ55" s="496"/>
      <c r="MDB55" s="496"/>
      <c r="MDD55" s="496"/>
      <c r="MDF55" s="496"/>
      <c r="MDH55" s="496"/>
      <c r="MDJ55" s="496"/>
      <c r="MDL55" s="496"/>
      <c r="MDN55" s="496"/>
      <c r="MDP55" s="496"/>
      <c r="MDR55" s="496"/>
      <c r="MDT55" s="496"/>
      <c r="MDV55" s="496"/>
      <c r="MDX55" s="496"/>
      <c r="MDZ55" s="496"/>
      <c r="MEB55" s="496"/>
      <c r="MED55" s="496"/>
      <c r="MEF55" s="496"/>
      <c r="MEH55" s="496"/>
      <c r="MEJ55" s="496"/>
      <c r="MEL55" s="496"/>
      <c r="MEN55" s="496"/>
      <c r="MEP55" s="496"/>
      <c r="MER55" s="496"/>
      <c r="MET55" s="496"/>
      <c r="MEV55" s="496"/>
      <c r="MEX55" s="496"/>
      <c r="MEZ55" s="496"/>
      <c r="MFB55" s="496"/>
      <c r="MFD55" s="496"/>
      <c r="MFF55" s="496"/>
      <c r="MFH55" s="496"/>
      <c r="MFJ55" s="496"/>
      <c r="MFL55" s="496"/>
      <c r="MFN55" s="496"/>
      <c r="MFP55" s="496"/>
      <c r="MFR55" s="496"/>
      <c r="MFT55" s="496"/>
      <c r="MFV55" s="496"/>
      <c r="MFX55" s="496"/>
      <c r="MFZ55" s="496"/>
      <c r="MGB55" s="496"/>
      <c r="MGD55" s="496"/>
      <c r="MGF55" s="496"/>
      <c r="MGH55" s="496"/>
      <c r="MGJ55" s="496"/>
      <c r="MGL55" s="496"/>
      <c r="MGN55" s="496"/>
      <c r="MGP55" s="496"/>
      <c r="MGR55" s="496"/>
      <c r="MGT55" s="496"/>
      <c r="MGV55" s="496"/>
      <c r="MGX55" s="496"/>
      <c r="MGZ55" s="496"/>
      <c r="MHB55" s="496"/>
      <c r="MHD55" s="496"/>
      <c r="MHF55" s="496"/>
      <c r="MHH55" s="496"/>
      <c r="MHJ55" s="496"/>
      <c r="MHL55" s="496"/>
      <c r="MHN55" s="496"/>
      <c r="MHP55" s="496"/>
      <c r="MHR55" s="496"/>
      <c r="MHT55" s="496"/>
      <c r="MHV55" s="496"/>
      <c r="MHX55" s="496"/>
      <c r="MHZ55" s="496"/>
      <c r="MIB55" s="496"/>
      <c r="MID55" s="496"/>
      <c r="MIF55" s="496"/>
      <c r="MIH55" s="496"/>
      <c r="MIJ55" s="496"/>
      <c r="MIL55" s="496"/>
      <c r="MIN55" s="496"/>
      <c r="MIP55" s="496"/>
      <c r="MIR55" s="496"/>
      <c r="MIT55" s="496"/>
      <c r="MIV55" s="496"/>
      <c r="MIX55" s="496"/>
      <c r="MIZ55" s="496"/>
      <c r="MJB55" s="496"/>
      <c r="MJD55" s="496"/>
      <c r="MJF55" s="496"/>
      <c r="MJH55" s="496"/>
      <c r="MJJ55" s="496"/>
      <c r="MJL55" s="496"/>
      <c r="MJN55" s="496"/>
      <c r="MJP55" s="496"/>
      <c r="MJR55" s="496"/>
      <c r="MJT55" s="496"/>
      <c r="MJV55" s="496"/>
      <c r="MJX55" s="496"/>
      <c r="MJZ55" s="496"/>
      <c r="MKB55" s="496"/>
      <c r="MKD55" s="496"/>
      <c r="MKF55" s="496"/>
      <c r="MKH55" s="496"/>
      <c r="MKJ55" s="496"/>
      <c r="MKL55" s="496"/>
      <c r="MKN55" s="496"/>
      <c r="MKP55" s="496"/>
      <c r="MKR55" s="496"/>
      <c r="MKT55" s="496"/>
      <c r="MKV55" s="496"/>
      <c r="MKX55" s="496"/>
      <c r="MKZ55" s="496"/>
      <c r="MLB55" s="496"/>
      <c r="MLD55" s="496"/>
      <c r="MLF55" s="496"/>
      <c r="MLH55" s="496"/>
      <c r="MLJ55" s="496"/>
      <c r="MLL55" s="496"/>
      <c r="MLN55" s="496"/>
      <c r="MLP55" s="496"/>
      <c r="MLR55" s="496"/>
      <c r="MLT55" s="496"/>
      <c r="MLV55" s="496"/>
      <c r="MLX55" s="496"/>
      <c r="MLZ55" s="496"/>
      <c r="MMB55" s="496"/>
      <c r="MMD55" s="496"/>
      <c r="MMF55" s="496"/>
      <c r="MMH55" s="496"/>
      <c r="MMJ55" s="496"/>
      <c r="MML55" s="496"/>
      <c r="MMN55" s="496"/>
      <c r="MMP55" s="496"/>
      <c r="MMR55" s="496"/>
      <c r="MMT55" s="496"/>
      <c r="MMV55" s="496"/>
      <c r="MMX55" s="496"/>
      <c r="MMZ55" s="496"/>
      <c r="MNB55" s="496"/>
      <c r="MND55" s="496"/>
      <c r="MNF55" s="496"/>
      <c r="MNH55" s="496"/>
      <c r="MNJ55" s="496"/>
      <c r="MNL55" s="496"/>
      <c r="MNN55" s="496"/>
      <c r="MNP55" s="496"/>
      <c r="MNR55" s="496"/>
      <c r="MNT55" s="496"/>
      <c r="MNV55" s="496"/>
      <c r="MNX55" s="496"/>
      <c r="MNZ55" s="496"/>
      <c r="MOB55" s="496"/>
      <c r="MOD55" s="496"/>
      <c r="MOF55" s="496"/>
      <c r="MOH55" s="496"/>
      <c r="MOJ55" s="496"/>
      <c r="MOL55" s="496"/>
      <c r="MON55" s="496"/>
      <c r="MOP55" s="496"/>
      <c r="MOR55" s="496"/>
      <c r="MOT55" s="496"/>
      <c r="MOV55" s="496"/>
      <c r="MOX55" s="496"/>
      <c r="MOZ55" s="496"/>
      <c r="MPB55" s="496"/>
      <c r="MPD55" s="496"/>
      <c r="MPF55" s="496"/>
      <c r="MPH55" s="496"/>
      <c r="MPJ55" s="496"/>
      <c r="MPL55" s="496"/>
      <c r="MPN55" s="496"/>
      <c r="MPP55" s="496"/>
      <c r="MPR55" s="496"/>
      <c r="MPT55" s="496"/>
      <c r="MPV55" s="496"/>
      <c r="MPX55" s="496"/>
      <c r="MPZ55" s="496"/>
      <c r="MQB55" s="496"/>
      <c r="MQD55" s="496"/>
      <c r="MQF55" s="496"/>
      <c r="MQH55" s="496"/>
      <c r="MQJ55" s="496"/>
      <c r="MQL55" s="496"/>
      <c r="MQN55" s="496"/>
      <c r="MQP55" s="496"/>
      <c r="MQR55" s="496"/>
      <c r="MQT55" s="496"/>
      <c r="MQV55" s="496"/>
      <c r="MQX55" s="496"/>
      <c r="MQZ55" s="496"/>
      <c r="MRB55" s="496"/>
      <c r="MRD55" s="496"/>
      <c r="MRF55" s="496"/>
      <c r="MRH55" s="496"/>
      <c r="MRJ55" s="496"/>
      <c r="MRL55" s="496"/>
      <c r="MRN55" s="496"/>
      <c r="MRP55" s="496"/>
      <c r="MRR55" s="496"/>
      <c r="MRT55" s="496"/>
      <c r="MRV55" s="496"/>
      <c r="MRX55" s="496"/>
      <c r="MRZ55" s="496"/>
      <c r="MSB55" s="496"/>
      <c r="MSD55" s="496"/>
      <c r="MSF55" s="496"/>
      <c r="MSH55" s="496"/>
      <c r="MSJ55" s="496"/>
      <c r="MSL55" s="496"/>
      <c r="MSN55" s="496"/>
      <c r="MSP55" s="496"/>
      <c r="MSR55" s="496"/>
      <c r="MST55" s="496"/>
      <c r="MSV55" s="496"/>
      <c r="MSX55" s="496"/>
      <c r="MSZ55" s="496"/>
      <c r="MTB55" s="496"/>
      <c r="MTD55" s="496"/>
      <c r="MTF55" s="496"/>
      <c r="MTH55" s="496"/>
      <c r="MTJ55" s="496"/>
      <c r="MTL55" s="496"/>
      <c r="MTN55" s="496"/>
      <c r="MTP55" s="496"/>
      <c r="MTR55" s="496"/>
      <c r="MTT55" s="496"/>
      <c r="MTV55" s="496"/>
      <c r="MTX55" s="496"/>
      <c r="MTZ55" s="496"/>
      <c r="MUB55" s="496"/>
      <c r="MUD55" s="496"/>
      <c r="MUF55" s="496"/>
      <c r="MUH55" s="496"/>
      <c r="MUJ55" s="496"/>
      <c r="MUL55" s="496"/>
      <c r="MUN55" s="496"/>
      <c r="MUP55" s="496"/>
      <c r="MUR55" s="496"/>
      <c r="MUT55" s="496"/>
      <c r="MUV55" s="496"/>
      <c r="MUX55" s="496"/>
      <c r="MUZ55" s="496"/>
      <c r="MVB55" s="496"/>
      <c r="MVD55" s="496"/>
      <c r="MVF55" s="496"/>
      <c r="MVH55" s="496"/>
      <c r="MVJ55" s="496"/>
      <c r="MVL55" s="496"/>
      <c r="MVN55" s="496"/>
      <c r="MVP55" s="496"/>
      <c r="MVR55" s="496"/>
      <c r="MVT55" s="496"/>
      <c r="MVV55" s="496"/>
      <c r="MVX55" s="496"/>
      <c r="MVZ55" s="496"/>
      <c r="MWB55" s="496"/>
      <c r="MWD55" s="496"/>
      <c r="MWF55" s="496"/>
      <c r="MWH55" s="496"/>
      <c r="MWJ55" s="496"/>
      <c r="MWL55" s="496"/>
      <c r="MWN55" s="496"/>
      <c r="MWP55" s="496"/>
      <c r="MWR55" s="496"/>
      <c r="MWT55" s="496"/>
      <c r="MWV55" s="496"/>
      <c r="MWX55" s="496"/>
      <c r="MWZ55" s="496"/>
      <c r="MXB55" s="496"/>
      <c r="MXD55" s="496"/>
      <c r="MXF55" s="496"/>
      <c r="MXH55" s="496"/>
      <c r="MXJ55" s="496"/>
      <c r="MXL55" s="496"/>
      <c r="MXN55" s="496"/>
      <c r="MXP55" s="496"/>
      <c r="MXR55" s="496"/>
      <c r="MXT55" s="496"/>
      <c r="MXV55" s="496"/>
      <c r="MXX55" s="496"/>
      <c r="MXZ55" s="496"/>
      <c r="MYB55" s="496"/>
      <c r="MYD55" s="496"/>
      <c r="MYF55" s="496"/>
      <c r="MYH55" s="496"/>
      <c r="MYJ55" s="496"/>
      <c r="MYL55" s="496"/>
      <c r="MYN55" s="496"/>
      <c r="MYP55" s="496"/>
      <c r="MYR55" s="496"/>
      <c r="MYT55" s="496"/>
      <c r="MYV55" s="496"/>
      <c r="MYX55" s="496"/>
      <c r="MYZ55" s="496"/>
      <c r="MZB55" s="496"/>
      <c r="MZD55" s="496"/>
      <c r="MZF55" s="496"/>
      <c r="MZH55" s="496"/>
      <c r="MZJ55" s="496"/>
      <c r="MZL55" s="496"/>
      <c r="MZN55" s="496"/>
      <c r="MZP55" s="496"/>
      <c r="MZR55" s="496"/>
      <c r="MZT55" s="496"/>
      <c r="MZV55" s="496"/>
      <c r="MZX55" s="496"/>
      <c r="MZZ55" s="496"/>
      <c r="NAB55" s="496"/>
      <c r="NAD55" s="496"/>
      <c r="NAF55" s="496"/>
      <c r="NAH55" s="496"/>
      <c r="NAJ55" s="496"/>
      <c r="NAL55" s="496"/>
      <c r="NAN55" s="496"/>
      <c r="NAP55" s="496"/>
      <c r="NAR55" s="496"/>
      <c r="NAT55" s="496"/>
      <c r="NAV55" s="496"/>
      <c r="NAX55" s="496"/>
      <c r="NAZ55" s="496"/>
      <c r="NBB55" s="496"/>
      <c r="NBD55" s="496"/>
      <c r="NBF55" s="496"/>
      <c r="NBH55" s="496"/>
      <c r="NBJ55" s="496"/>
      <c r="NBL55" s="496"/>
      <c r="NBN55" s="496"/>
      <c r="NBP55" s="496"/>
      <c r="NBR55" s="496"/>
      <c r="NBT55" s="496"/>
      <c r="NBV55" s="496"/>
      <c r="NBX55" s="496"/>
      <c r="NBZ55" s="496"/>
      <c r="NCB55" s="496"/>
      <c r="NCD55" s="496"/>
      <c r="NCF55" s="496"/>
      <c r="NCH55" s="496"/>
      <c r="NCJ55" s="496"/>
      <c r="NCL55" s="496"/>
      <c r="NCN55" s="496"/>
      <c r="NCP55" s="496"/>
      <c r="NCR55" s="496"/>
      <c r="NCT55" s="496"/>
      <c r="NCV55" s="496"/>
      <c r="NCX55" s="496"/>
      <c r="NCZ55" s="496"/>
      <c r="NDB55" s="496"/>
      <c r="NDD55" s="496"/>
      <c r="NDF55" s="496"/>
      <c r="NDH55" s="496"/>
      <c r="NDJ55" s="496"/>
      <c r="NDL55" s="496"/>
      <c r="NDN55" s="496"/>
      <c r="NDP55" s="496"/>
      <c r="NDR55" s="496"/>
      <c r="NDT55" s="496"/>
      <c r="NDV55" s="496"/>
      <c r="NDX55" s="496"/>
      <c r="NDZ55" s="496"/>
      <c r="NEB55" s="496"/>
      <c r="NED55" s="496"/>
      <c r="NEF55" s="496"/>
      <c r="NEH55" s="496"/>
      <c r="NEJ55" s="496"/>
      <c r="NEL55" s="496"/>
      <c r="NEN55" s="496"/>
      <c r="NEP55" s="496"/>
      <c r="NER55" s="496"/>
      <c r="NET55" s="496"/>
      <c r="NEV55" s="496"/>
      <c r="NEX55" s="496"/>
      <c r="NEZ55" s="496"/>
      <c r="NFB55" s="496"/>
      <c r="NFD55" s="496"/>
      <c r="NFF55" s="496"/>
      <c r="NFH55" s="496"/>
      <c r="NFJ55" s="496"/>
      <c r="NFL55" s="496"/>
      <c r="NFN55" s="496"/>
      <c r="NFP55" s="496"/>
      <c r="NFR55" s="496"/>
      <c r="NFT55" s="496"/>
      <c r="NFV55" s="496"/>
      <c r="NFX55" s="496"/>
      <c r="NFZ55" s="496"/>
      <c r="NGB55" s="496"/>
      <c r="NGD55" s="496"/>
      <c r="NGF55" s="496"/>
      <c r="NGH55" s="496"/>
      <c r="NGJ55" s="496"/>
      <c r="NGL55" s="496"/>
      <c r="NGN55" s="496"/>
      <c r="NGP55" s="496"/>
      <c r="NGR55" s="496"/>
      <c r="NGT55" s="496"/>
      <c r="NGV55" s="496"/>
      <c r="NGX55" s="496"/>
      <c r="NGZ55" s="496"/>
      <c r="NHB55" s="496"/>
      <c r="NHD55" s="496"/>
      <c r="NHF55" s="496"/>
      <c r="NHH55" s="496"/>
      <c r="NHJ55" s="496"/>
      <c r="NHL55" s="496"/>
      <c r="NHN55" s="496"/>
      <c r="NHP55" s="496"/>
      <c r="NHR55" s="496"/>
      <c r="NHT55" s="496"/>
      <c r="NHV55" s="496"/>
      <c r="NHX55" s="496"/>
      <c r="NHZ55" s="496"/>
      <c r="NIB55" s="496"/>
      <c r="NID55" s="496"/>
      <c r="NIF55" s="496"/>
      <c r="NIH55" s="496"/>
      <c r="NIJ55" s="496"/>
      <c r="NIL55" s="496"/>
      <c r="NIN55" s="496"/>
      <c r="NIP55" s="496"/>
      <c r="NIR55" s="496"/>
      <c r="NIT55" s="496"/>
      <c r="NIV55" s="496"/>
      <c r="NIX55" s="496"/>
      <c r="NIZ55" s="496"/>
      <c r="NJB55" s="496"/>
      <c r="NJD55" s="496"/>
      <c r="NJF55" s="496"/>
      <c r="NJH55" s="496"/>
      <c r="NJJ55" s="496"/>
      <c r="NJL55" s="496"/>
      <c r="NJN55" s="496"/>
      <c r="NJP55" s="496"/>
      <c r="NJR55" s="496"/>
      <c r="NJT55" s="496"/>
      <c r="NJV55" s="496"/>
      <c r="NJX55" s="496"/>
      <c r="NJZ55" s="496"/>
      <c r="NKB55" s="496"/>
      <c r="NKD55" s="496"/>
      <c r="NKF55" s="496"/>
      <c r="NKH55" s="496"/>
      <c r="NKJ55" s="496"/>
      <c r="NKL55" s="496"/>
      <c r="NKN55" s="496"/>
      <c r="NKP55" s="496"/>
      <c r="NKR55" s="496"/>
      <c r="NKT55" s="496"/>
      <c r="NKV55" s="496"/>
      <c r="NKX55" s="496"/>
      <c r="NKZ55" s="496"/>
      <c r="NLB55" s="496"/>
      <c r="NLD55" s="496"/>
      <c r="NLF55" s="496"/>
      <c r="NLH55" s="496"/>
      <c r="NLJ55" s="496"/>
      <c r="NLL55" s="496"/>
      <c r="NLN55" s="496"/>
      <c r="NLP55" s="496"/>
      <c r="NLR55" s="496"/>
      <c r="NLT55" s="496"/>
      <c r="NLV55" s="496"/>
      <c r="NLX55" s="496"/>
      <c r="NLZ55" s="496"/>
      <c r="NMB55" s="496"/>
      <c r="NMD55" s="496"/>
      <c r="NMF55" s="496"/>
      <c r="NMH55" s="496"/>
      <c r="NMJ55" s="496"/>
      <c r="NML55" s="496"/>
      <c r="NMN55" s="496"/>
      <c r="NMP55" s="496"/>
      <c r="NMR55" s="496"/>
      <c r="NMT55" s="496"/>
      <c r="NMV55" s="496"/>
      <c r="NMX55" s="496"/>
      <c r="NMZ55" s="496"/>
      <c r="NNB55" s="496"/>
      <c r="NND55" s="496"/>
      <c r="NNF55" s="496"/>
      <c r="NNH55" s="496"/>
      <c r="NNJ55" s="496"/>
      <c r="NNL55" s="496"/>
      <c r="NNN55" s="496"/>
      <c r="NNP55" s="496"/>
      <c r="NNR55" s="496"/>
      <c r="NNT55" s="496"/>
      <c r="NNV55" s="496"/>
      <c r="NNX55" s="496"/>
      <c r="NNZ55" s="496"/>
      <c r="NOB55" s="496"/>
      <c r="NOD55" s="496"/>
      <c r="NOF55" s="496"/>
      <c r="NOH55" s="496"/>
      <c r="NOJ55" s="496"/>
      <c r="NOL55" s="496"/>
      <c r="NON55" s="496"/>
      <c r="NOP55" s="496"/>
      <c r="NOR55" s="496"/>
      <c r="NOT55" s="496"/>
      <c r="NOV55" s="496"/>
      <c r="NOX55" s="496"/>
      <c r="NOZ55" s="496"/>
      <c r="NPB55" s="496"/>
      <c r="NPD55" s="496"/>
      <c r="NPF55" s="496"/>
      <c r="NPH55" s="496"/>
      <c r="NPJ55" s="496"/>
      <c r="NPL55" s="496"/>
      <c r="NPN55" s="496"/>
      <c r="NPP55" s="496"/>
      <c r="NPR55" s="496"/>
      <c r="NPT55" s="496"/>
      <c r="NPV55" s="496"/>
      <c r="NPX55" s="496"/>
      <c r="NPZ55" s="496"/>
      <c r="NQB55" s="496"/>
      <c r="NQD55" s="496"/>
      <c r="NQF55" s="496"/>
      <c r="NQH55" s="496"/>
      <c r="NQJ55" s="496"/>
      <c r="NQL55" s="496"/>
      <c r="NQN55" s="496"/>
      <c r="NQP55" s="496"/>
      <c r="NQR55" s="496"/>
      <c r="NQT55" s="496"/>
      <c r="NQV55" s="496"/>
      <c r="NQX55" s="496"/>
      <c r="NQZ55" s="496"/>
      <c r="NRB55" s="496"/>
      <c r="NRD55" s="496"/>
      <c r="NRF55" s="496"/>
      <c r="NRH55" s="496"/>
      <c r="NRJ55" s="496"/>
      <c r="NRL55" s="496"/>
      <c r="NRN55" s="496"/>
      <c r="NRP55" s="496"/>
      <c r="NRR55" s="496"/>
      <c r="NRT55" s="496"/>
      <c r="NRV55" s="496"/>
      <c r="NRX55" s="496"/>
      <c r="NRZ55" s="496"/>
      <c r="NSB55" s="496"/>
      <c r="NSD55" s="496"/>
      <c r="NSF55" s="496"/>
      <c r="NSH55" s="496"/>
      <c r="NSJ55" s="496"/>
      <c r="NSL55" s="496"/>
      <c r="NSN55" s="496"/>
      <c r="NSP55" s="496"/>
      <c r="NSR55" s="496"/>
      <c r="NST55" s="496"/>
      <c r="NSV55" s="496"/>
      <c r="NSX55" s="496"/>
      <c r="NSZ55" s="496"/>
      <c r="NTB55" s="496"/>
      <c r="NTD55" s="496"/>
      <c r="NTF55" s="496"/>
      <c r="NTH55" s="496"/>
      <c r="NTJ55" s="496"/>
      <c r="NTL55" s="496"/>
      <c r="NTN55" s="496"/>
      <c r="NTP55" s="496"/>
      <c r="NTR55" s="496"/>
      <c r="NTT55" s="496"/>
      <c r="NTV55" s="496"/>
      <c r="NTX55" s="496"/>
      <c r="NTZ55" s="496"/>
      <c r="NUB55" s="496"/>
      <c r="NUD55" s="496"/>
      <c r="NUF55" s="496"/>
      <c r="NUH55" s="496"/>
      <c r="NUJ55" s="496"/>
      <c r="NUL55" s="496"/>
      <c r="NUN55" s="496"/>
      <c r="NUP55" s="496"/>
      <c r="NUR55" s="496"/>
      <c r="NUT55" s="496"/>
      <c r="NUV55" s="496"/>
      <c r="NUX55" s="496"/>
      <c r="NUZ55" s="496"/>
      <c r="NVB55" s="496"/>
      <c r="NVD55" s="496"/>
      <c r="NVF55" s="496"/>
      <c r="NVH55" s="496"/>
      <c r="NVJ55" s="496"/>
      <c r="NVL55" s="496"/>
      <c r="NVN55" s="496"/>
      <c r="NVP55" s="496"/>
      <c r="NVR55" s="496"/>
      <c r="NVT55" s="496"/>
      <c r="NVV55" s="496"/>
      <c r="NVX55" s="496"/>
      <c r="NVZ55" s="496"/>
      <c r="NWB55" s="496"/>
      <c r="NWD55" s="496"/>
      <c r="NWF55" s="496"/>
      <c r="NWH55" s="496"/>
      <c r="NWJ55" s="496"/>
      <c r="NWL55" s="496"/>
      <c r="NWN55" s="496"/>
      <c r="NWP55" s="496"/>
      <c r="NWR55" s="496"/>
      <c r="NWT55" s="496"/>
      <c r="NWV55" s="496"/>
      <c r="NWX55" s="496"/>
      <c r="NWZ55" s="496"/>
      <c r="NXB55" s="496"/>
      <c r="NXD55" s="496"/>
      <c r="NXF55" s="496"/>
      <c r="NXH55" s="496"/>
      <c r="NXJ55" s="496"/>
      <c r="NXL55" s="496"/>
      <c r="NXN55" s="496"/>
      <c r="NXP55" s="496"/>
      <c r="NXR55" s="496"/>
      <c r="NXT55" s="496"/>
      <c r="NXV55" s="496"/>
      <c r="NXX55" s="496"/>
      <c r="NXZ55" s="496"/>
      <c r="NYB55" s="496"/>
      <c r="NYD55" s="496"/>
      <c r="NYF55" s="496"/>
      <c r="NYH55" s="496"/>
      <c r="NYJ55" s="496"/>
      <c r="NYL55" s="496"/>
      <c r="NYN55" s="496"/>
      <c r="NYP55" s="496"/>
      <c r="NYR55" s="496"/>
      <c r="NYT55" s="496"/>
      <c r="NYV55" s="496"/>
      <c r="NYX55" s="496"/>
      <c r="NYZ55" s="496"/>
      <c r="NZB55" s="496"/>
      <c r="NZD55" s="496"/>
      <c r="NZF55" s="496"/>
      <c r="NZH55" s="496"/>
      <c r="NZJ55" s="496"/>
      <c r="NZL55" s="496"/>
      <c r="NZN55" s="496"/>
      <c r="NZP55" s="496"/>
      <c r="NZR55" s="496"/>
      <c r="NZT55" s="496"/>
      <c r="NZV55" s="496"/>
      <c r="NZX55" s="496"/>
      <c r="NZZ55" s="496"/>
      <c r="OAB55" s="496"/>
      <c r="OAD55" s="496"/>
      <c r="OAF55" s="496"/>
      <c r="OAH55" s="496"/>
      <c r="OAJ55" s="496"/>
      <c r="OAL55" s="496"/>
      <c r="OAN55" s="496"/>
      <c r="OAP55" s="496"/>
      <c r="OAR55" s="496"/>
      <c r="OAT55" s="496"/>
      <c r="OAV55" s="496"/>
      <c r="OAX55" s="496"/>
      <c r="OAZ55" s="496"/>
      <c r="OBB55" s="496"/>
      <c r="OBD55" s="496"/>
      <c r="OBF55" s="496"/>
      <c r="OBH55" s="496"/>
      <c r="OBJ55" s="496"/>
      <c r="OBL55" s="496"/>
      <c r="OBN55" s="496"/>
      <c r="OBP55" s="496"/>
      <c r="OBR55" s="496"/>
      <c r="OBT55" s="496"/>
      <c r="OBV55" s="496"/>
      <c r="OBX55" s="496"/>
      <c r="OBZ55" s="496"/>
      <c r="OCB55" s="496"/>
      <c r="OCD55" s="496"/>
      <c r="OCF55" s="496"/>
      <c r="OCH55" s="496"/>
      <c r="OCJ55" s="496"/>
      <c r="OCL55" s="496"/>
      <c r="OCN55" s="496"/>
      <c r="OCP55" s="496"/>
      <c r="OCR55" s="496"/>
      <c r="OCT55" s="496"/>
      <c r="OCV55" s="496"/>
      <c r="OCX55" s="496"/>
      <c r="OCZ55" s="496"/>
      <c r="ODB55" s="496"/>
      <c r="ODD55" s="496"/>
      <c r="ODF55" s="496"/>
      <c r="ODH55" s="496"/>
      <c r="ODJ55" s="496"/>
      <c r="ODL55" s="496"/>
      <c r="ODN55" s="496"/>
      <c r="ODP55" s="496"/>
      <c r="ODR55" s="496"/>
      <c r="ODT55" s="496"/>
      <c r="ODV55" s="496"/>
      <c r="ODX55" s="496"/>
      <c r="ODZ55" s="496"/>
      <c r="OEB55" s="496"/>
      <c r="OED55" s="496"/>
      <c r="OEF55" s="496"/>
      <c r="OEH55" s="496"/>
      <c r="OEJ55" s="496"/>
      <c r="OEL55" s="496"/>
      <c r="OEN55" s="496"/>
      <c r="OEP55" s="496"/>
      <c r="OER55" s="496"/>
      <c r="OET55" s="496"/>
      <c r="OEV55" s="496"/>
      <c r="OEX55" s="496"/>
      <c r="OEZ55" s="496"/>
      <c r="OFB55" s="496"/>
      <c r="OFD55" s="496"/>
      <c r="OFF55" s="496"/>
      <c r="OFH55" s="496"/>
      <c r="OFJ55" s="496"/>
      <c r="OFL55" s="496"/>
      <c r="OFN55" s="496"/>
      <c r="OFP55" s="496"/>
      <c r="OFR55" s="496"/>
      <c r="OFT55" s="496"/>
      <c r="OFV55" s="496"/>
      <c r="OFX55" s="496"/>
      <c r="OFZ55" s="496"/>
      <c r="OGB55" s="496"/>
      <c r="OGD55" s="496"/>
      <c r="OGF55" s="496"/>
      <c r="OGH55" s="496"/>
      <c r="OGJ55" s="496"/>
      <c r="OGL55" s="496"/>
      <c r="OGN55" s="496"/>
      <c r="OGP55" s="496"/>
      <c r="OGR55" s="496"/>
      <c r="OGT55" s="496"/>
      <c r="OGV55" s="496"/>
      <c r="OGX55" s="496"/>
      <c r="OGZ55" s="496"/>
      <c r="OHB55" s="496"/>
      <c r="OHD55" s="496"/>
      <c r="OHF55" s="496"/>
      <c r="OHH55" s="496"/>
      <c r="OHJ55" s="496"/>
      <c r="OHL55" s="496"/>
      <c r="OHN55" s="496"/>
      <c r="OHP55" s="496"/>
      <c r="OHR55" s="496"/>
      <c r="OHT55" s="496"/>
      <c r="OHV55" s="496"/>
      <c r="OHX55" s="496"/>
      <c r="OHZ55" s="496"/>
      <c r="OIB55" s="496"/>
      <c r="OID55" s="496"/>
      <c r="OIF55" s="496"/>
      <c r="OIH55" s="496"/>
      <c r="OIJ55" s="496"/>
      <c r="OIL55" s="496"/>
      <c r="OIN55" s="496"/>
      <c r="OIP55" s="496"/>
      <c r="OIR55" s="496"/>
      <c r="OIT55" s="496"/>
      <c r="OIV55" s="496"/>
      <c r="OIX55" s="496"/>
      <c r="OIZ55" s="496"/>
      <c r="OJB55" s="496"/>
      <c r="OJD55" s="496"/>
      <c r="OJF55" s="496"/>
      <c r="OJH55" s="496"/>
      <c r="OJJ55" s="496"/>
      <c r="OJL55" s="496"/>
      <c r="OJN55" s="496"/>
      <c r="OJP55" s="496"/>
      <c r="OJR55" s="496"/>
      <c r="OJT55" s="496"/>
      <c r="OJV55" s="496"/>
      <c r="OJX55" s="496"/>
      <c r="OJZ55" s="496"/>
      <c r="OKB55" s="496"/>
      <c r="OKD55" s="496"/>
      <c r="OKF55" s="496"/>
      <c r="OKH55" s="496"/>
      <c r="OKJ55" s="496"/>
      <c r="OKL55" s="496"/>
      <c r="OKN55" s="496"/>
      <c r="OKP55" s="496"/>
      <c r="OKR55" s="496"/>
      <c r="OKT55" s="496"/>
      <c r="OKV55" s="496"/>
      <c r="OKX55" s="496"/>
      <c r="OKZ55" s="496"/>
      <c r="OLB55" s="496"/>
      <c r="OLD55" s="496"/>
      <c r="OLF55" s="496"/>
      <c r="OLH55" s="496"/>
      <c r="OLJ55" s="496"/>
      <c r="OLL55" s="496"/>
      <c r="OLN55" s="496"/>
      <c r="OLP55" s="496"/>
      <c r="OLR55" s="496"/>
      <c r="OLT55" s="496"/>
      <c r="OLV55" s="496"/>
      <c r="OLX55" s="496"/>
      <c r="OLZ55" s="496"/>
      <c r="OMB55" s="496"/>
      <c r="OMD55" s="496"/>
      <c r="OMF55" s="496"/>
      <c r="OMH55" s="496"/>
      <c r="OMJ55" s="496"/>
      <c r="OML55" s="496"/>
      <c r="OMN55" s="496"/>
      <c r="OMP55" s="496"/>
      <c r="OMR55" s="496"/>
      <c r="OMT55" s="496"/>
      <c r="OMV55" s="496"/>
      <c r="OMX55" s="496"/>
      <c r="OMZ55" s="496"/>
      <c r="ONB55" s="496"/>
      <c r="OND55" s="496"/>
      <c r="ONF55" s="496"/>
      <c r="ONH55" s="496"/>
      <c r="ONJ55" s="496"/>
      <c r="ONL55" s="496"/>
      <c r="ONN55" s="496"/>
      <c r="ONP55" s="496"/>
      <c r="ONR55" s="496"/>
      <c r="ONT55" s="496"/>
      <c r="ONV55" s="496"/>
      <c r="ONX55" s="496"/>
      <c r="ONZ55" s="496"/>
      <c r="OOB55" s="496"/>
      <c r="OOD55" s="496"/>
      <c r="OOF55" s="496"/>
      <c r="OOH55" s="496"/>
      <c r="OOJ55" s="496"/>
      <c r="OOL55" s="496"/>
      <c r="OON55" s="496"/>
      <c r="OOP55" s="496"/>
      <c r="OOR55" s="496"/>
      <c r="OOT55" s="496"/>
      <c r="OOV55" s="496"/>
      <c r="OOX55" s="496"/>
      <c r="OOZ55" s="496"/>
      <c r="OPB55" s="496"/>
      <c r="OPD55" s="496"/>
      <c r="OPF55" s="496"/>
      <c r="OPH55" s="496"/>
      <c r="OPJ55" s="496"/>
      <c r="OPL55" s="496"/>
      <c r="OPN55" s="496"/>
      <c r="OPP55" s="496"/>
      <c r="OPR55" s="496"/>
      <c r="OPT55" s="496"/>
      <c r="OPV55" s="496"/>
      <c r="OPX55" s="496"/>
      <c r="OPZ55" s="496"/>
      <c r="OQB55" s="496"/>
      <c r="OQD55" s="496"/>
      <c r="OQF55" s="496"/>
      <c r="OQH55" s="496"/>
      <c r="OQJ55" s="496"/>
      <c r="OQL55" s="496"/>
      <c r="OQN55" s="496"/>
      <c r="OQP55" s="496"/>
      <c r="OQR55" s="496"/>
      <c r="OQT55" s="496"/>
      <c r="OQV55" s="496"/>
      <c r="OQX55" s="496"/>
      <c r="OQZ55" s="496"/>
      <c r="ORB55" s="496"/>
      <c r="ORD55" s="496"/>
      <c r="ORF55" s="496"/>
      <c r="ORH55" s="496"/>
      <c r="ORJ55" s="496"/>
      <c r="ORL55" s="496"/>
      <c r="ORN55" s="496"/>
      <c r="ORP55" s="496"/>
      <c r="ORR55" s="496"/>
      <c r="ORT55" s="496"/>
      <c r="ORV55" s="496"/>
      <c r="ORX55" s="496"/>
      <c r="ORZ55" s="496"/>
      <c r="OSB55" s="496"/>
      <c r="OSD55" s="496"/>
      <c r="OSF55" s="496"/>
      <c r="OSH55" s="496"/>
      <c r="OSJ55" s="496"/>
      <c r="OSL55" s="496"/>
      <c r="OSN55" s="496"/>
      <c r="OSP55" s="496"/>
      <c r="OSR55" s="496"/>
      <c r="OST55" s="496"/>
      <c r="OSV55" s="496"/>
      <c r="OSX55" s="496"/>
      <c r="OSZ55" s="496"/>
      <c r="OTB55" s="496"/>
      <c r="OTD55" s="496"/>
      <c r="OTF55" s="496"/>
      <c r="OTH55" s="496"/>
      <c r="OTJ55" s="496"/>
      <c r="OTL55" s="496"/>
      <c r="OTN55" s="496"/>
      <c r="OTP55" s="496"/>
      <c r="OTR55" s="496"/>
      <c r="OTT55" s="496"/>
      <c r="OTV55" s="496"/>
      <c r="OTX55" s="496"/>
      <c r="OTZ55" s="496"/>
      <c r="OUB55" s="496"/>
      <c r="OUD55" s="496"/>
      <c r="OUF55" s="496"/>
      <c r="OUH55" s="496"/>
      <c r="OUJ55" s="496"/>
      <c r="OUL55" s="496"/>
      <c r="OUN55" s="496"/>
      <c r="OUP55" s="496"/>
      <c r="OUR55" s="496"/>
      <c r="OUT55" s="496"/>
      <c r="OUV55" s="496"/>
      <c r="OUX55" s="496"/>
      <c r="OUZ55" s="496"/>
      <c r="OVB55" s="496"/>
      <c r="OVD55" s="496"/>
      <c r="OVF55" s="496"/>
      <c r="OVH55" s="496"/>
      <c r="OVJ55" s="496"/>
      <c r="OVL55" s="496"/>
      <c r="OVN55" s="496"/>
      <c r="OVP55" s="496"/>
      <c r="OVR55" s="496"/>
      <c r="OVT55" s="496"/>
      <c r="OVV55" s="496"/>
      <c r="OVX55" s="496"/>
      <c r="OVZ55" s="496"/>
      <c r="OWB55" s="496"/>
      <c r="OWD55" s="496"/>
      <c r="OWF55" s="496"/>
      <c r="OWH55" s="496"/>
      <c r="OWJ55" s="496"/>
      <c r="OWL55" s="496"/>
      <c r="OWN55" s="496"/>
      <c r="OWP55" s="496"/>
      <c r="OWR55" s="496"/>
      <c r="OWT55" s="496"/>
      <c r="OWV55" s="496"/>
      <c r="OWX55" s="496"/>
      <c r="OWZ55" s="496"/>
      <c r="OXB55" s="496"/>
      <c r="OXD55" s="496"/>
      <c r="OXF55" s="496"/>
      <c r="OXH55" s="496"/>
      <c r="OXJ55" s="496"/>
      <c r="OXL55" s="496"/>
      <c r="OXN55" s="496"/>
      <c r="OXP55" s="496"/>
      <c r="OXR55" s="496"/>
      <c r="OXT55" s="496"/>
      <c r="OXV55" s="496"/>
      <c r="OXX55" s="496"/>
      <c r="OXZ55" s="496"/>
      <c r="OYB55" s="496"/>
      <c r="OYD55" s="496"/>
      <c r="OYF55" s="496"/>
      <c r="OYH55" s="496"/>
      <c r="OYJ55" s="496"/>
      <c r="OYL55" s="496"/>
      <c r="OYN55" s="496"/>
      <c r="OYP55" s="496"/>
      <c r="OYR55" s="496"/>
      <c r="OYT55" s="496"/>
      <c r="OYV55" s="496"/>
      <c r="OYX55" s="496"/>
      <c r="OYZ55" s="496"/>
      <c r="OZB55" s="496"/>
      <c r="OZD55" s="496"/>
      <c r="OZF55" s="496"/>
      <c r="OZH55" s="496"/>
      <c r="OZJ55" s="496"/>
      <c r="OZL55" s="496"/>
      <c r="OZN55" s="496"/>
      <c r="OZP55" s="496"/>
      <c r="OZR55" s="496"/>
      <c r="OZT55" s="496"/>
      <c r="OZV55" s="496"/>
      <c r="OZX55" s="496"/>
      <c r="OZZ55" s="496"/>
      <c r="PAB55" s="496"/>
      <c r="PAD55" s="496"/>
      <c r="PAF55" s="496"/>
      <c r="PAH55" s="496"/>
      <c r="PAJ55" s="496"/>
      <c r="PAL55" s="496"/>
      <c r="PAN55" s="496"/>
      <c r="PAP55" s="496"/>
      <c r="PAR55" s="496"/>
      <c r="PAT55" s="496"/>
      <c r="PAV55" s="496"/>
      <c r="PAX55" s="496"/>
      <c r="PAZ55" s="496"/>
      <c r="PBB55" s="496"/>
      <c r="PBD55" s="496"/>
      <c r="PBF55" s="496"/>
      <c r="PBH55" s="496"/>
      <c r="PBJ55" s="496"/>
      <c r="PBL55" s="496"/>
      <c r="PBN55" s="496"/>
      <c r="PBP55" s="496"/>
      <c r="PBR55" s="496"/>
      <c r="PBT55" s="496"/>
      <c r="PBV55" s="496"/>
      <c r="PBX55" s="496"/>
      <c r="PBZ55" s="496"/>
      <c r="PCB55" s="496"/>
      <c r="PCD55" s="496"/>
      <c r="PCF55" s="496"/>
      <c r="PCH55" s="496"/>
      <c r="PCJ55" s="496"/>
      <c r="PCL55" s="496"/>
      <c r="PCN55" s="496"/>
      <c r="PCP55" s="496"/>
      <c r="PCR55" s="496"/>
      <c r="PCT55" s="496"/>
      <c r="PCV55" s="496"/>
      <c r="PCX55" s="496"/>
      <c r="PCZ55" s="496"/>
      <c r="PDB55" s="496"/>
      <c r="PDD55" s="496"/>
      <c r="PDF55" s="496"/>
      <c r="PDH55" s="496"/>
      <c r="PDJ55" s="496"/>
      <c r="PDL55" s="496"/>
      <c r="PDN55" s="496"/>
      <c r="PDP55" s="496"/>
      <c r="PDR55" s="496"/>
      <c r="PDT55" s="496"/>
      <c r="PDV55" s="496"/>
      <c r="PDX55" s="496"/>
      <c r="PDZ55" s="496"/>
      <c r="PEB55" s="496"/>
      <c r="PED55" s="496"/>
      <c r="PEF55" s="496"/>
      <c r="PEH55" s="496"/>
      <c r="PEJ55" s="496"/>
      <c r="PEL55" s="496"/>
      <c r="PEN55" s="496"/>
      <c r="PEP55" s="496"/>
      <c r="PER55" s="496"/>
      <c r="PET55" s="496"/>
      <c r="PEV55" s="496"/>
      <c r="PEX55" s="496"/>
      <c r="PEZ55" s="496"/>
      <c r="PFB55" s="496"/>
      <c r="PFD55" s="496"/>
      <c r="PFF55" s="496"/>
      <c r="PFH55" s="496"/>
      <c r="PFJ55" s="496"/>
      <c r="PFL55" s="496"/>
      <c r="PFN55" s="496"/>
      <c r="PFP55" s="496"/>
      <c r="PFR55" s="496"/>
      <c r="PFT55" s="496"/>
      <c r="PFV55" s="496"/>
      <c r="PFX55" s="496"/>
      <c r="PFZ55" s="496"/>
      <c r="PGB55" s="496"/>
      <c r="PGD55" s="496"/>
      <c r="PGF55" s="496"/>
      <c r="PGH55" s="496"/>
      <c r="PGJ55" s="496"/>
      <c r="PGL55" s="496"/>
      <c r="PGN55" s="496"/>
      <c r="PGP55" s="496"/>
      <c r="PGR55" s="496"/>
      <c r="PGT55" s="496"/>
      <c r="PGV55" s="496"/>
      <c r="PGX55" s="496"/>
      <c r="PGZ55" s="496"/>
      <c r="PHB55" s="496"/>
      <c r="PHD55" s="496"/>
      <c r="PHF55" s="496"/>
      <c r="PHH55" s="496"/>
      <c r="PHJ55" s="496"/>
      <c r="PHL55" s="496"/>
      <c r="PHN55" s="496"/>
      <c r="PHP55" s="496"/>
      <c r="PHR55" s="496"/>
      <c r="PHT55" s="496"/>
      <c r="PHV55" s="496"/>
      <c r="PHX55" s="496"/>
      <c r="PHZ55" s="496"/>
      <c r="PIB55" s="496"/>
      <c r="PID55" s="496"/>
      <c r="PIF55" s="496"/>
      <c r="PIH55" s="496"/>
      <c r="PIJ55" s="496"/>
      <c r="PIL55" s="496"/>
      <c r="PIN55" s="496"/>
      <c r="PIP55" s="496"/>
      <c r="PIR55" s="496"/>
      <c r="PIT55" s="496"/>
      <c r="PIV55" s="496"/>
      <c r="PIX55" s="496"/>
      <c r="PIZ55" s="496"/>
      <c r="PJB55" s="496"/>
      <c r="PJD55" s="496"/>
      <c r="PJF55" s="496"/>
      <c r="PJH55" s="496"/>
      <c r="PJJ55" s="496"/>
      <c r="PJL55" s="496"/>
      <c r="PJN55" s="496"/>
      <c r="PJP55" s="496"/>
      <c r="PJR55" s="496"/>
      <c r="PJT55" s="496"/>
      <c r="PJV55" s="496"/>
      <c r="PJX55" s="496"/>
      <c r="PJZ55" s="496"/>
      <c r="PKB55" s="496"/>
      <c r="PKD55" s="496"/>
      <c r="PKF55" s="496"/>
      <c r="PKH55" s="496"/>
      <c r="PKJ55" s="496"/>
      <c r="PKL55" s="496"/>
      <c r="PKN55" s="496"/>
      <c r="PKP55" s="496"/>
      <c r="PKR55" s="496"/>
      <c r="PKT55" s="496"/>
      <c r="PKV55" s="496"/>
      <c r="PKX55" s="496"/>
      <c r="PKZ55" s="496"/>
      <c r="PLB55" s="496"/>
      <c r="PLD55" s="496"/>
      <c r="PLF55" s="496"/>
      <c r="PLH55" s="496"/>
      <c r="PLJ55" s="496"/>
      <c r="PLL55" s="496"/>
      <c r="PLN55" s="496"/>
      <c r="PLP55" s="496"/>
      <c r="PLR55" s="496"/>
      <c r="PLT55" s="496"/>
      <c r="PLV55" s="496"/>
      <c r="PLX55" s="496"/>
      <c r="PLZ55" s="496"/>
      <c r="PMB55" s="496"/>
      <c r="PMD55" s="496"/>
      <c r="PMF55" s="496"/>
      <c r="PMH55" s="496"/>
      <c r="PMJ55" s="496"/>
      <c r="PML55" s="496"/>
      <c r="PMN55" s="496"/>
      <c r="PMP55" s="496"/>
      <c r="PMR55" s="496"/>
      <c r="PMT55" s="496"/>
      <c r="PMV55" s="496"/>
      <c r="PMX55" s="496"/>
      <c r="PMZ55" s="496"/>
      <c r="PNB55" s="496"/>
      <c r="PND55" s="496"/>
      <c r="PNF55" s="496"/>
      <c r="PNH55" s="496"/>
      <c r="PNJ55" s="496"/>
      <c r="PNL55" s="496"/>
      <c r="PNN55" s="496"/>
      <c r="PNP55" s="496"/>
      <c r="PNR55" s="496"/>
      <c r="PNT55" s="496"/>
      <c r="PNV55" s="496"/>
      <c r="PNX55" s="496"/>
      <c r="PNZ55" s="496"/>
      <c r="POB55" s="496"/>
      <c r="POD55" s="496"/>
      <c r="POF55" s="496"/>
      <c r="POH55" s="496"/>
      <c r="POJ55" s="496"/>
      <c r="POL55" s="496"/>
      <c r="PON55" s="496"/>
      <c r="POP55" s="496"/>
      <c r="POR55" s="496"/>
      <c r="POT55" s="496"/>
      <c r="POV55" s="496"/>
      <c r="POX55" s="496"/>
      <c r="POZ55" s="496"/>
      <c r="PPB55" s="496"/>
      <c r="PPD55" s="496"/>
      <c r="PPF55" s="496"/>
      <c r="PPH55" s="496"/>
      <c r="PPJ55" s="496"/>
      <c r="PPL55" s="496"/>
      <c r="PPN55" s="496"/>
      <c r="PPP55" s="496"/>
      <c r="PPR55" s="496"/>
      <c r="PPT55" s="496"/>
      <c r="PPV55" s="496"/>
      <c r="PPX55" s="496"/>
      <c r="PPZ55" s="496"/>
      <c r="PQB55" s="496"/>
      <c r="PQD55" s="496"/>
      <c r="PQF55" s="496"/>
      <c r="PQH55" s="496"/>
      <c r="PQJ55" s="496"/>
      <c r="PQL55" s="496"/>
      <c r="PQN55" s="496"/>
      <c r="PQP55" s="496"/>
      <c r="PQR55" s="496"/>
      <c r="PQT55" s="496"/>
      <c r="PQV55" s="496"/>
      <c r="PQX55" s="496"/>
      <c r="PQZ55" s="496"/>
      <c r="PRB55" s="496"/>
      <c r="PRD55" s="496"/>
      <c r="PRF55" s="496"/>
      <c r="PRH55" s="496"/>
      <c r="PRJ55" s="496"/>
      <c r="PRL55" s="496"/>
      <c r="PRN55" s="496"/>
      <c r="PRP55" s="496"/>
      <c r="PRR55" s="496"/>
      <c r="PRT55" s="496"/>
      <c r="PRV55" s="496"/>
      <c r="PRX55" s="496"/>
      <c r="PRZ55" s="496"/>
      <c r="PSB55" s="496"/>
      <c r="PSD55" s="496"/>
      <c r="PSF55" s="496"/>
      <c r="PSH55" s="496"/>
      <c r="PSJ55" s="496"/>
      <c r="PSL55" s="496"/>
      <c r="PSN55" s="496"/>
      <c r="PSP55" s="496"/>
      <c r="PSR55" s="496"/>
      <c r="PST55" s="496"/>
      <c r="PSV55" s="496"/>
      <c r="PSX55" s="496"/>
      <c r="PSZ55" s="496"/>
      <c r="PTB55" s="496"/>
      <c r="PTD55" s="496"/>
      <c r="PTF55" s="496"/>
      <c r="PTH55" s="496"/>
      <c r="PTJ55" s="496"/>
      <c r="PTL55" s="496"/>
      <c r="PTN55" s="496"/>
      <c r="PTP55" s="496"/>
      <c r="PTR55" s="496"/>
      <c r="PTT55" s="496"/>
      <c r="PTV55" s="496"/>
      <c r="PTX55" s="496"/>
      <c r="PTZ55" s="496"/>
      <c r="PUB55" s="496"/>
      <c r="PUD55" s="496"/>
      <c r="PUF55" s="496"/>
      <c r="PUH55" s="496"/>
      <c r="PUJ55" s="496"/>
      <c r="PUL55" s="496"/>
      <c r="PUN55" s="496"/>
      <c r="PUP55" s="496"/>
      <c r="PUR55" s="496"/>
      <c r="PUT55" s="496"/>
      <c r="PUV55" s="496"/>
      <c r="PUX55" s="496"/>
      <c r="PUZ55" s="496"/>
      <c r="PVB55" s="496"/>
      <c r="PVD55" s="496"/>
      <c r="PVF55" s="496"/>
      <c r="PVH55" s="496"/>
      <c r="PVJ55" s="496"/>
      <c r="PVL55" s="496"/>
      <c r="PVN55" s="496"/>
      <c r="PVP55" s="496"/>
      <c r="PVR55" s="496"/>
      <c r="PVT55" s="496"/>
      <c r="PVV55" s="496"/>
      <c r="PVX55" s="496"/>
      <c r="PVZ55" s="496"/>
      <c r="PWB55" s="496"/>
      <c r="PWD55" s="496"/>
      <c r="PWF55" s="496"/>
      <c r="PWH55" s="496"/>
      <c r="PWJ55" s="496"/>
      <c r="PWL55" s="496"/>
      <c r="PWN55" s="496"/>
      <c r="PWP55" s="496"/>
      <c r="PWR55" s="496"/>
      <c r="PWT55" s="496"/>
      <c r="PWV55" s="496"/>
      <c r="PWX55" s="496"/>
      <c r="PWZ55" s="496"/>
      <c r="PXB55" s="496"/>
      <c r="PXD55" s="496"/>
      <c r="PXF55" s="496"/>
      <c r="PXH55" s="496"/>
      <c r="PXJ55" s="496"/>
      <c r="PXL55" s="496"/>
      <c r="PXN55" s="496"/>
      <c r="PXP55" s="496"/>
      <c r="PXR55" s="496"/>
      <c r="PXT55" s="496"/>
      <c r="PXV55" s="496"/>
      <c r="PXX55" s="496"/>
      <c r="PXZ55" s="496"/>
      <c r="PYB55" s="496"/>
      <c r="PYD55" s="496"/>
      <c r="PYF55" s="496"/>
      <c r="PYH55" s="496"/>
      <c r="PYJ55" s="496"/>
      <c r="PYL55" s="496"/>
      <c r="PYN55" s="496"/>
      <c r="PYP55" s="496"/>
      <c r="PYR55" s="496"/>
      <c r="PYT55" s="496"/>
      <c r="PYV55" s="496"/>
      <c r="PYX55" s="496"/>
      <c r="PYZ55" s="496"/>
      <c r="PZB55" s="496"/>
      <c r="PZD55" s="496"/>
      <c r="PZF55" s="496"/>
      <c r="PZH55" s="496"/>
      <c r="PZJ55" s="496"/>
      <c r="PZL55" s="496"/>
      <c r="PZN55" s="496"/>
      <c r="PZP55" s="496"/>
      <c r="PZR55" s="496"/>
      <c r="PZT55" s="496"/>
      <c r="PZV55" s="496"/>
      <c r="PZX55" s="496"/>
      <c r="PZZ55" s="496"/>
      <c r="QAB55" s="496"/>
      <c r="QAD55" s="496"/>
      <c r="QAF55" s="496"/>
      <c r="QAH55" s="496"/>
      <c r="QAJ55" s="496"/>
      <c r="QAL55" s="496"/>
      <c r="QAN55" s="496"/>
      <c r="QAP55" s="496"/>
      <c r="QAR55" s="496"/>
      <c r="QAT55" s="496"/>
      <c r="QAV55" s="496"/>
      <c r="QAX55" s="496"/>
      <c r="QAZ55" s="496"/>
      <c r="QBB55" s="496"/>
      <c r="QBD55" s="496"/>
      <c r="QBF55" s="496"/>
      <c r="QBH55" s="496"/>
      <c r="QBJ55" s="496"/>
      <c r="QBL55" s="496"/>
      <c r="QBN55" s="496"/>
      <c r="QBP55" s="496"/>
      <c r="QBR55" s="496"/>
      <c r="QBT55" s="496"/>
      <c r="QBV55" s="496"/>
      <c r="QBX55" s="496"/>
      <c r="QBZ55" s="496"/>
      <c r="QCB55" s="496"/>
      <c r="QCD55" s="496"/>
      <c r="QCF55" s="496"/>
      <c r="QCH55" s="496"/>
      <c r="QCJ55" s="496"/>
      <c r="QCL55" s="496"/>
      <c r="QCN55" s="496"/>
      <c r="QCP55" s="496"/>
      <c r="QCR55" s="496"/>
      <c r="QCT55" s="496"/>
      <c r="QCV55" s="496"/>
      <c r="QCX55" s="496"/>
      <c r="QCZ55" s="496"/>
      <c r="QDB55" s="496"/>
      <c r="QDD55" s="496"/>
      <c r="QDF55" s="496"/>
      <c r="QDH55" s="496"/>
      <c r="QDJ55" s="496"/>
      <c r="QDL55" s="496"/>
      <c r="QDN55" s="496"/>
      <c r="QDP55" s="496"/>
      <c r="QDR55" s="496"/>
      <c r="QDT55" s="496"/>
      <c r="QDV55" s="496"/>
      <c r="QDX55" s="496"/>
      <c r="QDZ55" s="496"/>
      <c r="QEB55" s="496"/>
      <c r="QED55" s="496"/>
      <c r="QEF55" s="496"/>
      <c r="QEH55" s="496"/>
      <c r="QEJ55" s="496"/>
      <c r="QEL55" s="496"/>
      <c r="QEN55" s="496"/>
      <c r="QEP55" s="496"/>
      <c r="QER55" s="496"/>
      <c r="QET55" s="496"/>
      <c r="QEV55" s="496"/>
      <c r="QEX55" s="496"/>
      <c r="QEZ55" s="496"/>
      <c r="QFB55" s="496"/>
      <c r="QFD55" s="496"/>
      <c r="QFF55" s="496"/>
      <c r="QFH55" s="496"/>
      <c r="QFJ55" s="496"/>
      <c r="QFL55" s="496"/>
      <c r="QFN55" s="496"/>
      <c r="QFP55" s="496"/>
      <c r="QFR55" s="496"/>
      <c r="QFT55" s="496"/>
      <c r="QFV55" s="496"/>
      <c r="QFX55" s="496"/>
      <c r="QFZ55" s="496"/>
      <c r="QGB55" s="496"/>
      <c r="QGD55" s="496"/>
      <c r="QGF55" s="496"/>
      <c r="QGH55" s="496"/>
      <c r="QGJ55" s="496"/>
      <c r="QGL55" s="496"/>
      <c r="QGN55" s="496"/>
      <c r="QGP55" s="496"/>
      <c r="QGR55" s="496"/>
      <c r="QGT55" s="496"/>
      <c r="QGV55" s="496"/>
      <c r="QGX55" s="496"/>
      <c r="QGZ55" s="496"/>
      <c r="QHB55" s="496"/>
      <c r="QHD55" s="496"/>
      <c r="QHF55" s="496"/>
      <c r="QHH55" s="496"/>
      <c r="QHJ55" s="496"/>
      <c r="QHL55" s="496"/>
      <c r="QHN55" s="496"/>
      <c r="QHP55" s="496"/>
      <c r="QHR55" s="496"/>
      <c r="QHT55" s="496"/>
      <c r="QHV55" s="496"/>
      <c r="QHX55" s="496"/>
      <c r="QHZ55" s="496"/>
      <c r="QIB55" s="496"/>
      <c r="QID55" s="496"/>
      <c r="QIF55" s="496"/>
      <c r="QIH55" s="496"/>
      <c r="QIJ55" s="496"/>
      <c r="QIL55" s="496"/>
      <c r="QIN55" s="496"/>
      <c r="QIP55" s="496"/>
      <c r="QIR55" s="496"/>
      <c r="QIT55" s="496"/>
      <c r="QIV55" s="496"/>
      <c r="QIX55" s="496"/>
      <c r="QIZ55" s="496"/>
      <c r="QJB55" s="496"/>
      <c r="QJD55" s="496"/>
      <c r="QJF55" s="496"/>
      <c r="QJH55" s="496"/>
      <c r="QJJ55" s="496"/>
      <c r="QJL55" s="496"/>
      <c r="QJN55" s="496"/>
      <c r="QJP55" s="496"/>
      <c r="QJR55" s="496"/>
      <c r="QJT55" s="496"/>
      <c r="QJV55" s="496"/>
      <c r="QJX55" s="496"/>
      <c r="QJZ55" s="496"/>
      <c r="QKB55" s="496"/>
      <c r="QKD55" s="496"/>
      <c r="QKF55" s="496"/>
      <c r="QKH55" s="496"/>
      <c r="QKJ55" s="496"/>
      <c r="QKL55" s="496"/>
      <c r="QKN55" s="496"/>
      <c r="QKP55" s="496"/>
      <c r="QKR55" s="496"/>
      <c r="QKT55" s="496"/>
      <c r="QKV55" s="496"/>
      <c r="QKX55" s="496"/>
      <c r="QKZ55" s="496"/>
      <c r="QLB55" s="496"/>
      <c r="QLD55" s="496"/>
      <c r="QLF55" s="496"/>
      <c r="QLH55" s="496"/>
      <c r="QLJ55" s="496"/>
      <c r="QLL55" s="496"/>
      <c r="QLN55" s="496"/>
      <c r="QLP55" s="496"/>
      <c r="QLR55" s="496"/>
      <c r="QLT55" s="496"/>
      <c r="QLV55" s="496"/>
      <c r="QLX55" s="496"/>
      <c r="QLZ55" s="496"/>
      <c r="QMB55" s="496"/>
      <c r="QMD55" s="496"/>
      <c r="QMF55" s="496"/>
      <c r="QMH55" s="496"/>
      <c r="QMJ55" s="496"/>
      <c r="QML55" s="496"/>
      <c r="QMN55" s="496"/>
      <c r="QMP55" s="496"/>
      <c r="QMR55" s="496"/>
      <c r="QMT55" s="496"/>
      <c r="QMV55" s="496"/>
      <c r="QMX55" s="496"/>
      <c r="QMZ55" s="496"/>
      <c r="QNB55" s="496"/>
      <c r="QND55" s="496"/>
      <c r="QNF55" s="496"/>
      <c r="QNH55" s="496"/>
      <c r="QNJ55" s="496"/>
      <c r="QNL55" s="496"/>
      <c r="QNN55" s="496"/>
      <c r="QNP55" s="496"/>
      <c r="QNR55" s="496"/>
      <c r="QNT55" s="496"/>
      <c r="QNV55" s="496"/>
      <c r="QNX55" s="496"/>
      <c r="QNZ55" s="496"/>
      <c r="QOB55" s="496"/>
      <c r="QOD55" s="496"/>
      <c r="QOF55" s="496"/>
      <c r="QOH55" s="496"/>
      <c r="QOJ55" s="496"/>
      <c r="QOL55" s="496"/>
      <c r="QON55" s="496"/>
      <c r="QOP55" s="496"/>
      <c r="QOR55" s="496"/>
      <c r="QOT55" s="496"/>
      <c r="QOV55" s="496"/>
      <c r="QOX55" s="496"/>
      <c r="QOZ55" s="496"/>
      <c r="QPB55" s="496"/>
      <c r="QPD55" s="496"/>
      <c r="QPF55" s="496"/>
      <c r="QPH55" s="496"/>
      <c r="QPJ55" s="496"/>
      <c r="QPL55" s="496"/>
      <c r="QPN55" s="496"/>
      <c r="QPP55" s="496"/>
      <c r="QPR55" s="496"/>
      <c r="QPT55" s="496"/>
      <c r="QPV55" s="496"/>
      <c r="QPX55" s="496"/>
      <c r="QPZ55" s="496"/>
      <c r="QQB55" s="496"/>
      <c r="QQD55" s="496"/>
      <c r="QQF55" s="496"/>
      <c r="QQH55" s="496"/>
      <c r="QQJ55" s="496"/>
      <c r="QQL55" s="496"/>
      <c r="QQN55" s="496"/>
      <c r="QQP55" s="496"/>
      <c r="QQR55" s="496"/>
      <c r="QQT55" s="496"/>
      <c r="QQV55" s="496"/>
      <c r="QQX55" s="496"/>
      <c r="QQZ55" s="496"/>
      <c r="QRB55" s="496"/>
      <c r="QRD55" s="496"/>
      <c r="QRF55" s="496"/>
      <c r="QRH55" s="496"/>
      <c r="QRJ55" s="496"/>
      <c r="QRL55" s="496"/>
      <c r="QRN55" s="496"/>
      <c r="QRP55" s="496"/>
      <c r="QRR55" s="496"/>
      <c r="QRT55" s="496"/>
      <c r="QRV55" s="496"/>
      <c r="QRX55" s="496"/>
      <c r="QRZ55" s="496"/>
      <c r="QSB55" s="496"/>
      <c r="QSD55" s="496"/>
      <c r="QSF55" s="496"/>
      <c r="QSH55" s="496"/>
      <c r="QSJ55" s="496"/>
      <c r="QSL55" s="496"/>
      <c r="QSN55" s="496"/>
      <c r="QSP55" s="496"/>
      <c r="QSR55" s="496"/>
      <c r="QST55" s="496"/>
      <c r="QSV55" s="496"/>
      <c r="QSX55" s="496"/>
      <c r="QSZ55" s="496"/>
      <c r="QTB55" s="496"/>
      <c r="QTD55" s="496"/>
      <c r="QTF55" s="496"/>
      <c r="QTH55" s="496"/>
      <c r="QTJ55" s="496"/>
      <c r="QTL55" s="496"/>
      <c r="QTN55" s="496"/>
      <c r="QTP55" s="496"/>
      <c r="QTR55" s="496"/>
      <c r="QTT55" s="496"/>
      <c r="QTV55" s="496"/>
      <c r="QTX55" s="496"/>
      <c r="QTZ55" s="496"/>
      <c r="QUB55" s="496"/>
      <c r="QUD55" s="496"/>
      <c r="QUF55" s="496"/>
      <c r="QUH55" s="496"/>
      <c r="QUJ55" s="496"/>
      <c r="QUL55" s="496"/>
      <c r="QUN55" s="496"/>
      <c r="QUP55" s="496"/>
      <c r="QUR55" s="496"/>
      <c r="QUT55" s="496"/>
      <c r="QUV55" s="496"/>
      <c r="QUX55" s="496"/>
      <c r="QUZ55" s="496"/>
      <c r="QVB55" s="496"/>
      <c r="QVD55" s="496"/>
      <c r="QVF55" s="496"/>
      <c r="QVH55" s="496"/>
      <c r="QVJ55" s="496"/>
      <c r="QVL55" s="496"/>
      <c r="QVN55" s="496"/>
      <c r="QVP55" s="496"/>
      <c r="QVR55" s="496"/>
      <c r="QVT55" s="496"/>
      <c r="QVV55" s="496"/>
      <c r="QVX55" s="496"/>
      <c r="QVZ55" s="496"/>
      <c r="QWB55" s="496"/>
      <c r="QWD55" s="496"/>
      <c r="QWF55" s="496"/>
      <c r="QWH55" s="496"/>
      <c r="QWJ55" s="496"/>
      <c r="QWL55" s="496"/>
      <c r="QWN55" s="496"/>
      <c r="QWP55" s="496"/>
      <c r="QWR55" s="496"/>
      <c r="QWT55" s="496"/>
      <c r="QWV55" s="496"/>
      <c r="QWX55" s="496"/>
      <c r="QWZ55" s="496"/>
      <c r="QXB55" s="496"/>
      <c r="QXD55" s="496"/>
      <c r="QXF55" s="496"/>
      <c r="QXH55" s="496"/>
      <c r="QXJ55" s="496"/>
      <c r="QXL55" s="496"/>
      <c r="QXN55" s="496"/>
      <c r="QXP55" s="496"/>
      <c r="QXR55" s="496"/>
      <c r="QXT55" s="496"/>
      <c r="QXV55" s="496"/>
      <c r="QXX55" s="496"/>
      <c r="QXZ55" s="496"/>
      <c r="QYB55" s="496"/>
      <c r="QYD55" s="496"/>
      <c r="QYF55" s="496"/>
      <c r="QYH55" s="496"/>
      <c r="QYJ55" s="496"/>
      <c r="QYL55" s="496"/>
      <c r="QYN55" s="496"/>
      <c r="QYP55" s="496"/>
      <c r="QYR55" s="496"/>
      <c r="QYT55" s="496"/>
      <c r="QYV55" s="496"/>
      <c r="QYX55" s="496"/>
      <c r="QYZ55" s="496"/>
      <c r="QZB55" s="496"/>
      <c r="QZD55" s="496"/>
      <c r="QZF55" s="496"/>
      <c r="QZH55" s="496"/>
      <c r="QZJ55" s="496"/>
      <c r="QZL55" s="496"/>
      <c r="QZN55" s="496"/>
      <c r="QZP55" s="496"/>
      <c r="QZR55" s="496"/>
      <c r="QZT55" s="496"/>
      <c r="QZV55" s="496"/>
      <c r="QZX55" s="496"/>
      <c r="QZZ55" s="496"/>
      <c r="RAB55" s="496"/>
      <c r="RAD55" s="496"/>
      <c r="RAF55" s="496"/>
      <c r="RAH55" s="496"/>
      <c r="RAJ55" s="496"/>
      <c r="RAL55" s="496"/>
      <c r="RAN55" s="496"/>
      <c r="RAP55" s="496"/>
      <c r="RAR55" s="496"/>
      <c r="RAT55" s="496"/>
      <c r="RAV55" s="496"/>
      <c r="RAX55" s="496"/>
      <c r="RAZ55" s="496"/>
      <c r="RBB55" s="496"/>
      <c r="RBD55" s="496"/>
      <c r="RBF55" s="496"/>
      <c r="RBH55" s="496"/>
      <c r="RBJ55" s="496"/>
      <c r="RBL55" s="496"/>
      <c r="RBN55" s="496"/>
      <c r="RBP55" s="496"/>
      <c r="RBR55" s="496"/>
      <c r="RBT55" s="496"/>
      <c r="RBV55" s="496"/>
      <c r="RBX55" s="496"/>
      <c r="RBZ55" s="496"/>
      <c r="RCB55" s="496"/>
      <c r="RCD55" s="496"/>
      <c r="RCF55" s="496"/>
      <c r="RCH55" s="496"/>
      <c r="RCJ55" s="496"/>
      <c r="RCL55" s="496"/>
      <c r="RCN55" s="496"/>
      <c r="RCP55" s="496"/>
      <c r="RCR55" s="496"/>
      <c r="RCT55" s="496"/>
      <c r="RCV55" s="496"/>
      <c r="RCX55" s="496"/>
      <c r="RCZ55" s="496"/>
      <c r="RDB55" s="496"/>
      <c r="RDD55" s="496"/>
      <c r="RDF55" s="496"/>
      <c r="RDH55" s="496"/>
      <c r="RDJ55" s="496"/>
      <c r="RDL55" s="496"/>
      <c r="RDN55" s="496"/>
      <c r="RDP55" s="496"/>
      <c r="RDR55" s="496"/>
      <c r="RDT55" s="496"/>
      <c r="RDV55" s="496"/>
      <c r="RDX55" s="496"/>
      <c r="RDZ55" s="496"/>
      <c r="REB55" s="496"/>
      <c r="RED55" s="496"/>
      <c r="REF55" s="496"/>
      <c r="REH55" s="496"/>
      <c r="REJ55" s="496"/>
      <c r="REL55" s="496"/>
      <c r="REN55" s="496"/>
      <c r="REP55" s="496"/>
      <c r="RER55" s="496"/>
      <c r="RET55" s="496"/>
      <c r="REV55" s="496"/>
      <c r="REX55" s="496"/>
      <c r="REZ55" s="496"/>
      <c r="RFB55" s="496"/>
      <c r="RFD55" s="496"/>
      <c r="RFF55" s="496"/>
      <c r="RFH55" s="496"/>
      <c r="RFJ55" s="496"/>
      <c r="RFL55" s="496"/>
      <c r="RFN55" s="496"/>
      <c r="RFP55" s="496"/>
      <c r="RFR55" s="496"/>
      <c r="RFT55" s="496"/>
      <c r="RFV55" s="496"/>
      <c r="RFX55" s="496"/>
      <c r="RFZ55" s="496"/>
      <c r="RGB55" s="496"/>
      <c r="RGD55" s="496"/>
      <c r="RGF55" s="496"/>
      <c r="RGH55" s="496"/>
      <c r="RGJ55" s="496"/>
      <c r="RGL55" s="496"/>
      <c r="RGN55" s="496"/>
      <c r="RGP55" s="496"/>
      <c r="RGR55" s="496"/>
      <c r="RGT55" s="496"/>
      <c r="RGV55" s="496"/>
      <c r="RGX55" s="496"/>
      <c r="RGZ55" s="496"/>
      <c r="RHB55" s="496"/>
      <c r="RHD55" s="496"/>
      <c r="RHF55" s="496"/>
      <c r="RHH55" s="496"/>
      <c r="RHJ55" s="496"/>
      <c r="RHL55" s="496"/>
      <c r="RHN55" s="496"/>
      <c r="RHP55" s="496"/>
      <c r="RHR55" s="496"/>
      <c r="RHT55" s="496"/>
      <c r="RHV55" s="496"/>
      <c r="RHX55" s="496"/>
      <c r="RHZ55" s="496"/>
      <c r="RIB55" s="496"/>
      <c r="RID55" s="496"/>
      <c r="RIF55" s="496"/>
      <c r="RIH55" s="496"/>
      <c r="RIJ55" s="496"/>
      <c r="RIL55" s="496"/>
      <c r="RIN55" s="496"/>
      <c r="RIP55" s="496"/>
      <c r="RIR55" s="496"/>
      <c r="RIT55" s="496"/>
      <c r="RIV55" s="496"/>
      <c r="RIX55" s="496"/>
      <c r="RIZ55" s="496"/>
      <c r="RJB55" s="496"/>
      <c r="RJD55" s="496"/>
      <c r="RJF55" s="496"/>
      <c r="RJH55" s="496"/>
      <c r="RJJ55" s="496"/>
      <c r="RJL55" s="496"/>
      <c r="RJN55" s="496"/>
      <c r="RJP55" s="496"/>
      <c r="RJR55" s="496"/>
      <c r="RJT55" s="496"/>
      <c r="RJV55" s="496"/>
      <c r="RJX55" s="496"/>
      <c r="RJZ55" s="496"/>
      <c r="RKB55" s="496"/>
      <c r="RKD55" s="496"/>
      <c r="RKF55" s="496"/>
      <c r="RKH55" s="496"/>
      <c r="RKJ55" s="496"/>
      <c r="RKL55" s="496"/>
      <c r="RKN55" s="496"/>
      <c r="RKP55" s="496"/>
      <c r="RKR55" s="496"/>
      <c r="RKT55" s="496"/>
      <c r="RKV55" s="496"/>
      <c r="RKX55" s="496"/>
      <c r="RKZ55" s="496"/>
      <c r="RLB55" s="496"/>
      <c r="RLD55" s="496"/>
      <c r="RLF55" s="496"/>
      <c r="RLH55" s="496"/>
      <c r="RLJ55" s="496"/>
      <c r="RLL55" s="496"/>
      <c r="RLN55" s="496"/>
      <c r="RLP55" s="496"/>
      <c r="RLR55" s="496"/>
      <c r="RLT55" s="496"/>
      <c r="RLV55" s="496"/>
      <c r="RLX55" s="496"/>
      <c r="RLZ55" s="496"/>
      <c r="RMB55" s="496"/>
      <c r="RMD55" s="496"/>
      <c r="RMF55" s="496"/>
      <c r="RMH55" s="496"/>
      <c r="RMJ55" s="496"/>
      <c r="RML55" s="496"/>
      <c r="RMN55" s="496"/>
      <c r="RMP55" s="496"/>
      <c r="RMR55" s="496"/>
      <c r="RMT55" s="496"/>
      <c r="RMV55" s="496"/>
      <c r="RMX55" s="496"/>
      <c r="RMZ55" s="496"/>
      <c r="RNB55" s="496"/>
      <c r="RND55" s="496"/>
      <c r="RNF55" s="496"/>
      <c r="RNH55" s="496"/>
      <c r="RNJ55" s="496"/>
      <c r="RNL55" s="496"/>
      <c r="RNN55" s="496"/>
      <c r="RNP55" s="496"/>
      <c r="RNR55" s="496"/>
      <c r="RNT55" s="496"/>
      <c r="RNV55" s="496"/>
      <c r="RNX55" s="496"/>
      <c r="RNZ55" s="496"/>
      <c r="ROB55" s="496"/>
      <c r="ROD55" s="496"/>
      <c r="ROF55" s="496"/>
      <c r="ROH55" s="496"/>
      <c r="ROJ55" s="496"/>
      <c r="ROL55" s="496"/>
      <c r="RON55" s="496"/>
      <c r="ROP55" s="496"/>
      <c r="ROR55" s="496"/>
      <c r="ROT55" s="496"/>
      <c r="ROV55" s="496"/>
      <c r="ROX55" s="496"/>
      <c r="ROZ55" s="496"/>
      <c r="RPB55" s="496"/>
      <c r="RPD55" s="496"/>
      <c r="RPF55" s="496"/>
      <c r="RPH55" s="496"/>
      <c r="RPJ55" s="496"/>
      <c r="RPL55" s="496"/>
      <c r="RPN55" s="496"/>
      <c r="RPP55" s="496"/>
      <c r="RPR55" s="496"/>
      <c r="RPT55" s="496"/>
      <c r="RPV55" s="496"/>
      <c r="RPX55" s="496"/>
      <c r="RPZ55" s="496"/>
      <c r="RQB55" s="496"/>
      <c r="RQD55" s="496"/>
      <c r="RQF55" s="496"/>
      <c r="RQH55" s="496"/>
      <c r="RQJ55" s="496"/>
      <c r="RQL55" s="496"/>
      <c r="RQN55" s="496"/>
      <c r="RQP55" s="496"/>
      <c r="RQR55" s="496"/>
      <c r="RQT55" s="496"/>
      <c r="RQV55" s="496"/>
      <c r="RQX55" s="496"/>
      <c r="RQZ55" s="496"/>
      <c r="RRB55" s="496"/>
      <c r="RRD55" s="496"/>
      <c r="RRF55" s="496"/>
      <c r="RRH55" s="496"/>
      <c r="RRJ55" s="496"/>
      <c r="RRL55" s="496"/>
      <c r="RRN55" s="496"/>
      <c r="RRP55" s="496"/>
      <c r="RRR55" s="496"/>
      <c r="RRT55" s="496"/>
      <c r="RRV55" s="496"/>
      <c r="RRX55" s="496"/>
      <c r="RRZ55" s="496"/>
      <c r="RSB55" s="496"/>
      <c r="RSD55" s="496"/>
      <c r="RSF55" s="496"/>
      <c r="RSH55" s="496"/>
      <c r="RSJ55" s="496"/>
      <c r="RSL55" s="496"/>
      <c r="RSN55" s="496"/>
      <c r="RSP55" s="496"/>
      <c r="RSR55" s="496"/>
      <c r="RST55" s="496"/>
      <c r="RSV55" s="496"/>
      <c r="RSX55" s="496"/>
      <c r="RSZ55" s="496"/>
      <c r="RTB55" s="496"/>
      <c r="RTD55" s="496"/>
      <c r="RTF55" s="496"/>
      <c r="RTH55" s="496"/>
      <c r="RTJ55" s="496"/>
      <c r="RTL55" s="496"/>
      <c r="RTN55" s="496"/>
      <c r="RTP55" s="496"/>
      <c r="RTR55" s="496"/>
      <c r="RTT55" s="496"/>
      <c r="RTV55" s="496"/>
      <c r="RTX55" s="496"/>
      <c r="RTZ55" s="496"/>
      <c r="RUB55" s="496"/>
      <c r="RUD55" s="496"/>
      <c r="RUF55" s="496"/>
      <c r="RUH55" s="496"/>
      <c r="RUJ55" s="496"/>
      <c r="RUL55" s="496"/>
      <c r="RUN55" s="496"/>
      <c r="RUP55" s="496"/>
      <c r="RUR55" s="496"/>
      <c r="RUT55" s="496"/>
      <c r="RUV55" s="496"/>
      <c r="RUX55" s="496"/>
      <c r="RUZ55" s="496"/>
      <c r="RVB55" s="496"/>
      <c r="RVD55" s="496"/>
      <c r="RVF55" s="496"/>
      <c r="RVH55" s="496"/>
      <c r="RVJ55" s="496"/>
      <c r="RVL55" s="496"/>
      <c r="RVN55" s="496"/>
      <c r="RVP55" s="496"/>
      <c r="RVR55" s="496"/>
      <c r="RVT55" s="496"/>
      <c r="RVV55" s="496"/>
      <c r="RVX55" s="496"/>
      <c r="RVZ55" s="496"/>
      <c r="RWB55" s="496"/>
      <c r="RWD55" s="496"/>
      <c r="RWF55" s="496"/>
      <c r="RWH55" s="496"/>
      <c r="RWJ55" s="496"/>
      <c r="RWL55" s="496"/>
      <c r="RWN55" s="496"/>
      <c r="RWP55" s="496"/>
      <c r="RWR55" s="496"/>
      <c r="RWT55" s="496"/>
      <c r="RWV55" s="496"/>
      <c r="RWX55" s="496"/>
      <c r="RWZ55" s="496"/>
      <c r="RXB55" s="496"/>
      <c r="RXD55" s="496"/>
      <c r="RXF55" s="496"/>
      <c r="RXH55" s="496"/>
      <c r="RXJ55" s="496"/>
      <c r="RXL55" s="496"/>
      <c r="RXN55" s="496"/>
      <c r="RXP55" s="496"/>
      <c r="RXR55" s="496"/>
      <c r="RXT55" s="496"/>
      <c r="RXV55" s="496"/>
      <c r="RXX55" s="496"/>
      <c r="RXZ55" s="496"/>
      <c r="RYB55" s="496"/>
      <c r="RYD55" s="496"/>
      <c r="RYF55" s="496"/>
      <c r="RYH55" s="496"/>
      <c r="RYJ55" s="496"/>
      <c r="RYL55" s="496"/>
      <c r="RYN55" s="496"/>
      <c r="RYP55" s="496"/>
      <c r="RYR55" s="496"/>
      <c r="RYT55" s="496"/>
      <c r="RYV55" s="496"/>
      <c r="RYX55" s="496"/>
      <c r="RYZ55" s="496"/>
      <c r="RZB55" s="496"/>
      <c r="RZD55" s="496"/>
      <c r="RZF55" s="496"/>
      <c r="RZH55" s="496"/>
      <c r="RZJ55" s="496"/>
      <c r="RZL55" s="496"/>
      <c r="RZN55" s="496"/>
      <c r="RZP55" s="496"/>
      <c r="RZR55" s="496"/>
      <c r="RZT55" s="496"/>
      <c r="RZV55" s="496"/>
      <c r="RZX55" s="496"/>
      <c r="RZZ55" s="496"/>
      <c r="SAB55" s="496"/>
      <c r="SAD55" s="496"/>
      <c r="SAF55" s="496"/>
      <c r="SAH55" s="496"/>
      <c r="SAJ55" s="496"/>
      <c r="SAL55" s="496"/>
      <c r="SAN55" s="496"/>
      <c r="SAP55" s="496"/>
      <c r="SAR55" s="496"/>
      <c r="SAT55" s="496"/>
      <c r="SAV55" s="496"/>
      <c r="SAX55" s="496"/>
      <c r="SAZ55" s="496"/>
      <c r="SBB55" s="496"/>
      <c r="SBD55" s="496"/>
      <c r="SBF55" s="496"/>
      <c r="SBH55" s="496"/>
      <c r="SBJ55" s="496"/>
      <c r="SBL55" s="496"/>
      <c r="SBN55" s="496"/>
      <c r="SBP55" s="496"/>
      <c r="SBR55" s="496"/>
      <c r="SBT55" s="496"/>
      <c r="SBV55" s="496"/>
      <c r="SBX55" s="496"/>
      <c r="SBZ55" s="496"/>
      <c r="SCB55" s="496"/>
      <c r="SCD55" s="496"/>
      <c r="SCF55" s="496"/>
      <c r="SCH55" s="496"/>
      <c r="SCJ55" s="496"/>
      <c r="SCL55" s="496"/>
      <c r="SCN55" s="496"/>
      <c r="SCP55" s="496"/>
      <c r="SCR55" s="496"/>
      <c r="SCT55" s="496"/>
      <c r="SCV55" s="496"/>
      <c r="SCX55" s="496"/>
      <c r="SCZ55" s="496"/>
      <c r="SDB55" s="496"/>
      <c r="SDD55" s="496"/>
      <c r="SDF55" s="496"/>
      <c r="SDH55" s="496"/>
      <c r="SDJ55" s="496"/>
      <c r="SDL55" s="496"/>
      <c r="SDN55" s="496"/>
      <c r="SDP55" s="496"/>
      <c r="SDR55" s="496"/>
      <c r="SDT55" s="496"/>
      <c r="SDV55" s="496"/>
      <c r="SDX55" s="496"/>
      <c r="SDZ55" s="496"/>
      <c r="SEB55" s="496"/>
      <c r="SED55" s="496"/>
      <c r="SEF55" s="496"/>
      <c r="SEH55" s="496"/>
      <c r="SEJ55" s="496"/>
      <c r="SEL55" s="496"/>
      <c r="SEN55" s="496"/>
      <c r="SEP55" s="496"/>
      <c r="SER55" s="496"/>
      <c r="SET55" s="496"/>
      <c r="SEV55" s="496"/>
      <c r="SEX55" s="496"/>
      <c r="SEZ55" s="496"/>
      <c r="SFB55" s="496"/>
      <c r="SFD55" s="496"/>
      <c r="SFF55" s="496"/>
      <c r="SFH55" s="496"/>
      <c r="SFJ55" s="496"/>
      <c r="SFL55" s="496"/>
      <c r="SFN55" s="496"/>
      <c r="SFP55" s="496"/>
      <c r="SFR55" s="496"/>
      <c r="SFT55" s="496"/>
      <c r="SFV55" s="496"/>
      <c r="SFX55" s="496"/>
      <c r="SFZ55" s="496"/>
      <c r="SGB55" s="496"/>
      <c r="SGD55" s="496"/>
      <c r="SGF55" s="496"/>
      <c r="SGH55" s="496"/>
      <c r="SGJ55" s="496"/>
      <c r="SGL55" s="496"/>
      <c r="SGN55" s="496"/>
      <c r="SGP55" s="496"/>
      <c r="SGR55" s="496"/>
      <c r="SGT55" s="496"/>
      <c r="SGV55" s="496"/>
      <c r="SGX55" s="496"/>
      <c r="SGZ55" s="496"/>
      <c r="SHB55" s="496"/>
      <c r="SHD55" s="496"/>
      <c r="SHF55" s="496"/>
      <c r="SHH55" s="496"/>
      <c r="SHJ55" s="496"/>
      <c r="SHL55" s="496"/>
      <c r="SHN55" s="496"/>
      <c r="SHP55" s="496"/>
      <c r="SHR55" s="496"/>
      <c r="SHT55" s="496"/>
      <c r="SHV55" s="496"/>
      <c r="SHX55" s="496"/>
      <c r="SHZ55" s="496"/>
      <c r="SIB55" s="496"/>
      <c r="SID55" s="496"/>
      <c r="SIF55" s="496"/>
      <c r="SIH55" s="496"/>
      <c r="SIJ55" s="496"/>
      <c r="SIL55" s="496"/>
      <c r="SIN55" s="496"/>
      <c r="SIP55" s="496"/>
      <c r="SIR55" s="496"/>
      <c r="SIT55" s="496"/>
      <c r="SIV55" s="496"/>
      <c r="SIX55" s="496"/>
      <c r="SIZ55" s="496"/>
      <c r="SJB55" s="496"/>
      <c r="SJD55" s="496"/>
      <c r="SJF55" s="496"/>
      <c r="SJH55" s="496"/>
      <c r="SJJ55" s="496"/>
      <c r="SJL55" s="496"/>
      <c r="SJN55" s="496"/>
      <c r="SJP55" s="496"/>
      <c r="SJR55" s="496"/>
      <c r="SJT55" s="496"/>
      <c r="SJV55" s="496"/>
      <c r="SJX55" s="496"/>
      <c r="SJZ55" s="496"/>
      <c r="SKB55" s="496"/>
      <c r="SKD55" s="496"/>
      <c r="SKF55" s="496"/>
      <c r="SKH55" s="496"/>
      <c r="SKJ55" s="496"/>
      <c r="SKL55" s="496"/>
      <c r="SKN55" s="496"/>
      <c r="SKP55" s="496"/>
      <c r="SKR55" s="496"/>
      <c r="SKT55" s="496"/>
      <c r="SKV55" s="496"/>
      <c r="SKX55" s="496"/>
      <c r="SKZ55" s="496"/>
      <c r="SLB55" s="496"/>
      <c r="SLD55" s="496"/>
      <c r="SLF55" s="496"/>
      <c r="SLH55" s="496"/>
      <c r="SLJ55" s="496"/>
      <c r="SLL55" s="496"/>
      <c r="SLN55" s="496"/>
      <c r="SLP55" s="496"/>
      <c r="SLR55" s="496"/>
      <c r="SLT55" s="496"/>
      <c r="SLV55" s="496"/>
      <c r="SLX55" s="496"/>
      <c r="SLZ55" s="496"/>
      <c r="SMB55" s="496"/>
      <c r="SMD55" s="496"/>
      <c r="SMF55" s="496"/>
      <c r="SMH55" s="496"/>
      <c r="SMJ55" s="496"/>
      <c r="SML55" s="496"/>
      <c r="SMN55" s="496"/>
      <c r="SMP55" s="496"/>
      <c r="SMR55" s="496"/>
      <c r="SMT55" s="496"/>
      <c r="SMV55" s="496"/>
      <c r="SMX55" s="496"/>
      <c r="SMZ55" s="496"/>
      <c r="SNB55" s="496"/>
      <c r="SND55" s="496"/>
      <c r="SNF55" s="496"/>
      <c r="SNH55" s="496"/>
      <c r="SNJ55" s="496"/>
      <c r="SNL55" s="496"/>
      <c r="SNN55" s="496"/>
      <c r="SNP55" s="496"/>
      <c r="SNR55" s="496"/>
      <c r="SNT55" s="496"/>
      <c r="SNV55" s="496"/>
      <c r="SNX55" s="496"/>
      <c r="SNZ55" s="496"/>
      <c r="SOB55" s="496"/>
      <c r="SOD55" s="496"/>
      <c r="SOF55" s="496"/>
      <c r="SOH55" s="496"/>
      <c r="SOJ55" s="496"/>
      <c r="SOL55" s="496"/>
      <c r="SON55" s="496"/>
      <c r="SOP55" s="496"/>
      <c r="SOR55" s="496"/>
      <c r="SOT55" s="496"/>
      <c r="SOV55" s="496"/>
      <c r="SOX55" s="496"/>
      <c r="SOZ55" s="496"/>
      <c r="SPB55" s="496"/>
      <c r="SPD55" s="496"/>
      <c r="SPF55" s="496"/>
      <c r="SPH55" s="496"/>
      <c r="SPJ55" s="496"/>
      <c r="SPL55" s="496"/>
      <c r="SPN55" s="496"/>
      <c r="SPP55" s="496"/>
      <c r="SPR55" s="496"/>
      <c r="SPT55" s="496"/>
      <c r="SPV55" s="496"/>
      <c r="SPX55" s="496"/>
      <c r="SPZ55" s="496"/>
      <c r="SQB55" s="496"/>
      <c r="SQD55" s="496"/>
      <c r="SQF55" s="496"/>
      <c r="SQH55" s="496"/>
      <c r="SQJ55" s="496"/>
      <c r="SQL55" s="496"/>
      <c r="SQN55" s="496"/>
      <c r="SQP55" s="496"/>
      <c r="SQR55" s="496"/>
      <c r="SQT55" s="496"/>
      <c r="SQV55" s="496"/>
      <c r="SQX55" s="496"/>
      <c r="SQZ55" s="496"/>
      <c r="SRB55" s="496"/>
      <c r="SRD55" s="496"/>
      <c r="SRF55" s="496"/>
      <c r="SRH55" s="496"/>
      <c r="SRJ55" s="496"/>
      <c r="SRL55" s="496"/>
      <c r="SRN55" s="496"/>
      <c r="SRP55" s="496"/>
      <c r="SRR55" s="496"/>
      <c r="SRT55" s="496"/>
      <c r="SRV55" s="496"/>
      <c r="SRX55" s="496"/>
      <c r="SRZ55" s="496"/>
      <c r="SSB55" s="496"/>
      <c r="SSD55" s="496"/>
      <c r="SSF55" s="496"/>
      <c r="SSH55" s="496"/>
      <c r="SSJ55" s="496"/>
      <c r="SSL55" s="496"/>
      <c r="SSN55" s="496"/>
      <c r="SSP55" s="496"/>
      <c r="SSR55" s="496"/>
      <c r="SST55" s="496"/>
      <c r="SSV55" s="496"/>
      <c r="SSX55" s="496"/>
      <c r="SSZ55" s="496"/>
      <c r="STB55" s="496"/>
      <c r="STD55" s="496"/>
      <c r="STF55" s="496"/>
      <c r="STH55" s="496"/>
      <c r="STJ55" s="496"/>
      <c r="STL55" s="496"/>
      <c r="STN55" s="496"/>
      <c r="STP55" s="496"/>
      <c r="STR55" s="496"/>
      <c r="STT55" s="496"/>
      <c r="STV55" s="496"/>
      <c r="STX55" s="496"/>
      <c r="STZ55" s="496"/>
      <c r="SUB55" s="496"/>
      <c r="SUD55" s="496"/>
      <c r="SUF55" s="496"/>
      <c r="SUH55" s="496"/>
      <c r="SUJ55" s="496"/>
      <c r="SUL55" s="496"/>
      <c r="SUN55" s="496"/>
      <c r="SUP55" s="496"/>
      <c r="SUR55" s="496"/>
      <c r="SUT55" s="496"/>
      <c r="SUV55" s="496"/>
      <c r="SUX55" s="496"/>
      <c r="SUZ55" s="496"/>
      <c r="SVB55" s="496"/>
      <c r="SVD55" s="496"/>
      <c r="SVF55" s="496"/>
      <c r="SVH55" s="496"/>
      <c r="SVJ55" s="496"/>
      <c r="SVL55" s="496"/>
      <c r="SVN55" s="496"/>
      <c r="SVP55" s="496"/>
      <c r="SVR55" s="496"/>
      <c r="SVT55" s="496"/>
      <c r="SVV55" s="496"/>
      <c r="SVX55" s="496"/>
      <c r="SVZ55" s="496"/>
      <c r="SWB55" s="496"/>
      <c r="SWD55" s="496"/>
      <c r="SWF55" s="496"/>
      <c r="SWH55" s="496"/>
      <c r="SWJ55" s="496"/>
      <c r="SWL55" s="496"/>
      <c r="SWN55" s="496"/>
      <c r="SWP55" s="496"/>
      <c r="SWR55" s="496"/>
      <c r="SWT55" s="496"/>
      <c r="SWV55" s="496"/>
      <c r="SWX55" s="496"/>
      <c r="SWZ55" s="496"/>
      <c r="SXB55" s="496"/>
      <c r="SXD55" s="496"/>
      <c r="SXF55" s="496"/>
      <c r="SXH55" s="496"/>
      <c r="SXJ55" s="496"/>
      <c r="SXL55" s="496"/>
      <c r="SXN55" s="496"/>
      <c r="SXP55" s="496"/>
      <c r="SXR55" s="496"/>
      <c r="SXT55" s="496"/>
      <c r="SXV55" s="496"/>
      <c r="SXX55" s="496"/>
      <c r="SXZ55" s="496"/>
      <c r="SYB55" s="496"/>
      <c r="SYD55" s="496"/>
      <c r="SYF55" s="496"/>
      <c r="SYH55" s="496"/>
      <c r="SYJ55" s="496"/>
      <c r="SYL55" s="496"/>
      <c r="SYN55" s="496"/>
      <c r="SYP55" s="496"/>
      <c r="SYR55" s="496"/>
      <c r="SYT55" s="496"/>
      <c r="SYV55" s="496"/>
      <c r="SYX55" s="496"/>
      <c r="SYZ55" s="496"/>
      <c r="SZB55" s="496"/>
      <c r="SZD55" s="496"/>
      <c r="SZF55" s="496"/>
      <c r="SZH55" s="496"/>
      <c r="SZJ55" s="496"/>
      <c r="SZL55" s="496"/>
      <c r="SZN55" s="496"/>
      <c r="SZP55" s="496"/>
      <c r="SZR55" s="496"/>
      <c r="SZT55" s="496"/>
      <c r="SZV55" s="496"/>
      <c r="SZX55" s="496"/>
      <c r="SZZ55" s="496"/>
      <c r="TAB55" s="496"/>
      <c r="TAD55" s="496"/>
      <c r="TAF55" s="496"/>
      <c r="TAH55" s="496"/>
      <c r="TAJ55" s="496"/>
      <c r="TAL55" s="496"/>
      <c r="TAN55" s="496"/>
      <c r="TAP55" s="496"/>
      <c r="TAR55" s="496"/>
      <c r="TAT55" s="496"/>
      <c r="TAV55" s="496"/>
      <c r="TAX55" s="496"/>
      <c r="TAZ55" s="496"/>
      <c r="TBB55" s="496"/>
      <c r="TBD55" s="496"/>
      <c r="TBF55" s="496"/>
      <c r="TBH55" s="496"/>
      <c r="TBJ55" s="496"/>
      <c r="TBL55" s="496"/>
      <c r="TBN55" s="496"/>
      <c r="TBP55" s="496"/>
      <c r="TBR55" s="496"/>
      <c r="TBT55" s="496"/>
      <c r="TBV55" s="496"/>
      <c r="TBX55" s="496"/>
      <c r="TBZ55" s="496"/>
      <c r="TCB55" s="496"/>
      <c r="TCD55" s="496"/>
      <c r="TCF55" s="496"/>
      <c r="TCH55" s="496"/>
      <c r="TCJ55" s="496"/>
      <c r="TCL55" s="496"/>
      <c r="TCN55" s="496"/>
      <c r="TCP55" s="496"/>
      <c r="TCR55" s="496"/>
      <c r="TCT55" s="496"/>
      <c r="TCV55" s="496"/>
      <c r="TCX55" s="496"/>
      <c r="TCZ55" s="496"/>
      <c r="TDB55" s="496"/>
      <c r="TDD55" s="496"/>
      <c r="TDF55" s="496"/>
      <c r="TDH55" s="496"/>
      <c r="TDJ55" s="496"/>
      <c r="TDL55" s="496"/>
      <c r="TDN55" s="496"/>
      <c r="TDP55" s="496"/>
      <c r="TDR55" s="496"/>
      <c r="TDT55" s="496"/>
      <c r="TDV55" s="496"/>
      <c r="TDX55" s="496"/>
      <c r="TDZ55" s="496"/>
      <c r="TEB55" s="496"/>
      <c r="TED55" s="496"/>
      <c r="TEF55" s="496"/>
      <c r="TEH55" s="496"/>
      <c r="TEJ55" s="496"/>
      <c r="TEL55" s="496"/>
      <c r="TEN55" s="496"/>
      <c r="TEP55" s="496"/>
      <c r="TER55" s="496"/>
      <c r="TET55" s="496"/>
      <c r="TEV55" s="496"/>
      <c r="TEX55" s="496"/>
      <c r="TEZ55" s="496"/>
      <c r="TFB55" s="496"/>
      <c r="TFD55" s="496"/>
      <c r="TFF55" s="496"/>
      <c r="TFH55" s="496"/>
      <c r="TFJ55" s="496"/>
      <c r="TFL55" s="496"/>
      <c r="TFN55" s="496"/>
      <c r="TFP55" s="496"/>
      <c r="TFR55" s="496"/>
      <c r="TFT55" s="496"/>
      <c r="TFV55" s="496"/>
      <c r="TFX55" s="496"/>
      <c r="TFZ55" s="496"/>
      <c r="TGB55" s="496"/>
      <c r="TGD55" s="496"/>
      <c r="TGF55" s="496"/>
      <c r="TGH55" s="496"/>
      <c r="TGJ55" s="496"/>
      <c r="TGL55" s="496"/>
      <c r="TGN55" s="496"/>
      <c r="TGP55" s="496"/>
      <c r="TGR55" s="496"/>
      <c r="TGT55" s="496"/>
      <c r="TGV55" s="496"/>
      <c r="TGX55" s="496"/>
      <c r="TGZ55" s="496"/>
      <c r="THB55" s="496"/>
      <c r="THD55" s="496"/>
      <c r="THF55" s="496"/>
      <c r="THH55" s="496"/>
      <c r="THJ55" s="496"/>
      <c r="THL55" s="496"/>
      <c r="THN55" s="496"/>
      <c r="THP55" s="496"/>
      <c r="THR55" s="496"/>
      <c r="THT55" s="496"/>
      <c r="THV55" s="496"/>
      <c r="THX55" s="496"/>
      <c r="THZ55" s="496"/>
      <c r="TIB55" s="496"/>
      <c r="TID55" s="496"/>
      <c r="TIF55" s="496"/>
      <c r="TIH55" s="496"/>
      <c r="TIJ55" s="496"/>
      <c r="TIL55" s="496"/>
      <c r="TIN55" s="496"/>
      <c r="TIP55" s="496"/>
      <c r="TIR55" s="496"/>
      <c r="TIT55" s="496"/>
      <c r="TIV55" s="496"/>
      <c r="TIX55" s="496"/>
      <c r="TIZ55" s="496"/>
      <c r="TJB55" s="496"/>
      <c r="TJD55" s="496"/>
      <c r="TJF55" s="496"/>
      <c r="TJH55" s="496"/>
      <c r="TJJ55" s="496"/>
      <c r="TJL55" s="496"/>
      <c r="TJN55" s="496"/>
      <c r="TJP55" s="496"/>
      <c r="TJR55" s="496"/>
      <c r="TJT55" s="496"/>
      <c r="TJV55" s="496"/>
      <c r="TJX55" s="496"/>
      <c r="TJZ55" s="496"/>
      <c r="TKB55" s="496"/>
      <c r="TKD55" s="496"/>
      <c r="TKF55" s="496"/>
      <c r="TKH55" s="496"/>
      <c r="TKJ55" s="496"/>
      <c r="TKL55" s="496"/>
      <c r="TKN55" s="496"/>
      <c r="TKP55" s="496"/>
      <c r="TKR55" s="496"/>
      <c r="TKT55" s="496"/>
      <c r="TKV55" s="496"/>
      <c r="TKX55" s="496"/>
      <c r="TKZ55" s="496"/>
      <c r="TLB55" s="496"/>
      <c r="TLD55" s="496"/>
      <c r="TLF55" s="496"/>
      <c r="TLH55" s="496"/>
      <c r="TLJ55" s="496"/>
      <c r="TLL55" s="496"/>
      <c r="TLN55" s="496"/>
      <c r="TLP55" s="496"/>
      <c r="TLR55" s="496"/>
      <c r="TLT55" s="496"/>
      <c r="TLV55" s="496"/>
      <c r="TLX55" s="496"/>
      <c r="TLZ55" s="496"/>
      <c r="TMB55" s="496"/>
      <c r="TMD55" s="496"/>
      <c r="TMF55" s="496"/>
      <c r="TMH55" s="496"/>
      <c r="TMJ55" s="496"/>
      <c r="TML55" s="496"/>
      <c r="TMN55" s="496"/>
      <c r="TMP55" s="496"/>
      <c r="TMR55" s="496"/>
      <c r="TMT55" s="496"/>
      <c r="TMV55" s="496"/>
      <c r="TMX55" s="496"/>
      <c r="TMZ55" s="496"/>
      <c r="TNB55" s="496"/>
      <c r="TND55" s="496"/>
      <c r="TNF55" s="496"/>
      <c r="TNH55" s="496"/>
      <c r="TNJ55" s="496"/>
      <c r="TNL55" s="496"/>
      <c r="TNN55" s="496"/>
      <c r="TNP55" s="496"/>
      <c r="TNR55" s="496"/>
      <c r="TNT55" s="496"/>
      <c r="TNV55" s="496"/>
      <c r="TNX55" s="496"/>
      <c r="TNZ55" s="496"/>
      <c r="TOB55" s="496"/>
      <c r="TOD55" s="496"/>
      <c r="TOF55" s="496"/>
      <c r="TOH55" s="496"/>
      <c r="TOJ55" s="496"/>
      <c r="TOL55" s="496"/>
      <c r="TON55" s="496"/>
      <c r="TOP55" s="496"/>
      <c r="TOR55" s="496"/>
      <c r="TOT55" s="496"/>
      <c r="TOV55" s="496"/>
      <c r="TOX55" s="496"/>
      <c r="TOZ55" s="496"/>
      <c r="TPB55" s="496"/>
      <c r="TPD55" s="496"/>
      <c r="TPF55" s="496"/>
      <c r="TPH55" s="496"/>
      <c r="TPJ55" s="496"/>
      <c r="TPL55" s="496"/>
      <c r="TPN55" s="496"/>
      <c r="TPP55" s="496"/>
      <c r="TPR55" s="496"/>
      <c r="TPT55" s="496"/>
      <c r="TPV55" s="496"/>
      <c r="TPX55" s="496"/>
      <c r="TPZ55" s="496"/>
      <c r="TQB55" s="496"/>
      <c r="TQD55" s="496"/>
      <c r="TQF55" s="496"/>
      <c r="TQH55" s="496"/>
      <c r="TQJ55" s="496"/>
      <c r="TQL55" s="496"/>
      <c r="TQN55" s="496"/>
      <c r="TQP55" s="496"/>
      <c r="TQR55" s="496"/>
      <c r="TQT55" s="496"/>
      <c r="TQV55" s="496"/>
      <c r="TQX55" s="496"/>
      <c r="TQZ55" s="496"/>
      <c r="TRB55" s="496"/>
      <c r="TRD55" s="496"/>
      <c r="TRF55" s="496"/>
      <c r="TRH55" s="496"/>
      <c r="TRJ55" s="496"/>
      <c r="TRL55" s="496"/>
      <c r="TRN55" s="496"/>
      <c r="TRP55" s="496"/>
      <c r="TRR55" s="496"/>
      <c r="TRT55" s="496"/>
      <c r="TRV55" s="496"/>
      <c r="TRX55" s="496"/>
      <c r="TRZ55" s="496"/>
      <c r="TSB55" s="496"/>
      <c r="TSD55" s="496"/>
      <c r="TSF55" s="496"/>
      <c r="TSH55" s="496"/>
      <c r="TSJ55" s="496"/>
      <c r="TSL55" s="496"/>
      <c r="TSN55" s="496"/>
      <c r="TSP55" s="496"/>
      <c r="TSR55" s="496"/>
      <c r="TST55" s="496"/>
      <c r="TSV55" s="496"/>
      <c r="TSX55" s="496"/>
      <c r="TSZ55" s="496"/>
      <c r="TTB55" s="496"/>
      <c r="TTD55" s="496"/>
      <c r="TTF55" s="496"/>
      <c r="TTH55" s="496"/>
      <c r="TTJ55" s="496"/>
      <c r="TTL55" s="496"/>
      <c r="TTN55" s="496"/>
      <c r="TTP55" s="496"/>
      <c r="TTR55" s="496"/>
      <c r="TTT55" s="496"/>
      <c r="TTV55" s="496"/>
      <c r="TTX55" s="496"/>
      <c r="TTZ55" s="496"/>
      <c r="TUB55" s="496"/>
      <c r="TUD55" s="496"/>
      <c r="TUF55" s="496"/>
      <c r="TUH55" s="496"/>
      <c r="TUJ55" s="496"/>
      <c r="TUL55" s="496"/>
      <c r="TUN55" s="496"/>
      <c r="TUP55" s="496"/>
      <c r="TUR55" s="496"/>
      <c r="TUT55" s="496"/>
      <c r="TUV55" s="496"/>
      <c r="TUX55" s="496"/>
      <c r="TUZ55" s="496"/>
      <c r="TVB55" s="496"/>
      <c r="TVD55" s="496"/>
      <c r="TVF55" s="496"/>
      <c r="TVH55" s="496"/>
      <c r="TVJ55" s="496"/>
      <c r="TVL55" s="496"/>
      <c r="TVN55" s="496"/>
      <c r="TVP55" s="496"/>
      <c r="TVR55" s="496"/>
      <c r="TVT55" s="496"/>
      <c r="TVV55" s="496"/>
      <c r="TVX55" s="496"/>
      <c r="TVZ55" s="496"/>
      <c r="TWB55" s="496"/>
      <c r="TWD55" s="496"/>
      <c r="TWF55" s="496"/>
      <c r="TWH55" s="496"/>
      <c r="TWJ55" s="496"/>
      <c r="TWL55" s="496"/>
      <c r="TWN55" s="496"/>
      <c r="TWP55" s="496"/>
      <c r="TWR55" s="496"/>
      <c r="TWT55" s="496"/>
      <c r="TWV55" s="496"/>
      <c r="TWX55" s="496"/>
      <c r="TWZ55" s="496"/>
      <c r="TXB55" s="496"/>
      <c r="TXD55" s="496"/>
      <c r="TXF55" s="496"/>
      <c r="TXH55" s="496"/>
      <c r="TXJ55" s="496"/>
      <c r="TXL55" s="496"/>
      <c r="TXN55" s="496"/>
      <c r="TXP55" s="496"/>
      <c r="TXR55" s="496"/>
      <c r="TXT55" s="496"/>
      <c r="TXV55" s="496"/>
      <c r="TXX55" s="496"/>
      <c r="TXZ55" s="496"/>
      <c r="TYB55" s="496"/>
      <c r="TYD55" s="496"/>
      <c r="TYF55" s="496"/>
      <c r="TYH55" s="496"/>
      <c r="TYJ55" s="496"/>
      <c r="TYL55" s="496"/>
      <c r="TYN55" s="496"/>
      <c r="TYP55" s="496"/>
      <c r="TYR55" s="496"/>
      <c r="TYT55" s="496"/>
      <c r="TYV55" s="496"/>
      <c r="TYX55" s="496"/>
      <c r="TYZ55" s="496"/>
      <c r="TZB55" s="496"/>
      <c r="TZD55" s="496"/>
      <c r="TZF55" s="496"/>
      <c r="TZH55" s="496"/>
      <c r="TZJ55" s="496"/>
      <c r="TZL55" s="496"/>
      <c r="TZN55" s="496"/>
      <c r="TZP55" s="496"/>
      <c r="TZR55" s="496"/>
      <c r="TZT55" s="496"/>
      <c r="TZV55" s="496"/>
      <c r="TZX55" s="496"/>
      <c r="TZZ55" s="496"/>
      <c r="UAB55" s="496"/>
      <c r="UAD55" s="496"/>
      <c r="UAF55" s="496"/>
      <c r="UAH55" s="496"/>
      <c r="UAJ55" s="496"/>
      <c r="UAL55" s="496"/>
      <c r="UAN55" s="496"/>
      <c r="UAP55" s="496"/>
      <c r="UAR55" s="496"/>
      <c r="UAT55" s="496"/>
      <c r="UAV55" s="496"/>
      <c r="UAX55" s="496"/>
      <c r="UAZ55" s="496"/>
      <c r="UBB55" s="496"/>
      <c r="UBD55" s="496"/>
      <c r="UBF55" s="496"/>
      <c r="UBH55" s="496"/>
      <c r="UBJ55" s="496"/>
      <c r="UBL55" s="496"/>
      <c r="UBN55" s="496"/>
      <c r="UBP55" s="496"/>
      <c r="UBR55" s="496"/>
      <c r="UBT55" s="496"/>
      <c r="UBV55" s="496"/>
      <c r="UBX55" s="496"/>
      <c r="UBZ55" s="496"/>
      <c r="UCB55" s="496"/>
      <c r="UCD55" s="496"/>
      <c r="UCF55" s="496"/>
      <c r="UCH55" s="496"/>
      <c r="UCJ55" s="496"/>
      <c r="UCL55" s="496"/>
      <c r="UCN55" s="496"/>
      <c r="UCP55" s="496"/>
      <c r="UCR55" s="496"/>
      <c r="UCT55" s="496"/>
      <c r="UCV55" s="496"/>
      <c r="UCX55" s="496"/>
      <c r="UCZ55" s="496"/>
      <c r="UDB55" s="496"/>
      <c r="UDD55" s="496"/>
      <c r="UDF55" s="496"/>
      <c r="UDH55" s="496"/>
      <c r="UDJ55" s="496"/>
      <c r="UDL55" s="496"/>
      <c r="UDN55" s="496"/>
      <c r="UDP55" s="496"/>
      <c r="UDR55" s="496"/>
      <c r="UDT55" s="496"/>
      <c r="UDV55" s="496"/>
      <c r="UDX55" s="496"/>
      <c r="UDZ55" s="496"/>
      <c r="UEB55" s="496"/>
      <c r="UED55" s="496"/>
      <c r="UEF55" s="496"/>
      <c r="UEH55" s="496"/>
      <c r="UEJ55" s="496"/>
      <c r="UEL55" s="496"/>
      <c r="UEN55" s="496"/>
      <c r="UEP55" s="496"/>
      <c r="UER55" s="496"/>
      <c r="UET55" s="496"/>
      <c r="UEV55" s="496"/>
      <c r="UEX55" s="496"/>
      <c r="UEZ55" s="496"/>
      <c r="UFB55" s="496"/>
      <c r="UFD55" s="496"/>
      <c r="UFF55" s="496"/>
      <c r="UFH55" s="496"/>
      <c r="UFJ55" s="496"/>
      <c r="UFL55" s="496"/>
      <c r="UFN55" s="496"/>
      <c r="UFP55" s="496"/>
      <c r="UFR55" s="496"/>
      <c r="UFT55" s="496"/>
      <c r="UFV55" s="496"/>
      <c r="UFX55" s="496"/>
      <c r="UFZ55" s="496"/>
      <c r="UGB55" s="496"/>
      <c r="UGD55" s="496"/>
      <c r="UGF55" s="496"/>
      <c r="UGH55" s="496"/>
      <c r="UGJ55" s="496"/>
      <c r="UGL55" s="496"/>
      <c r="UGN55" s="496"/>
      <c r="UGP55" s="496"/>
      <c r="UGR55" s="496"/>
      <c r="UGT55" s="496"/>
      <c r="UGV55" s="496"/>
      <c r="UGX55" s="496"/>
      <c r="UGZ55" s="496"/>
      <c r="UHB55" s="496"/>
      <c r="UHD55" s="496"/>
      <c r="UHF55" s="496"/>
      <c r="UHH55" s="496"/>
      <c r="UHJ55" s="496"/>
      <c r="UHL55" s="496"/>
      <c r="UHN55" s="496"/>
      <c r="UHP55" s="496"/>
      <c r="UHR55" s="496"/>
      <c r="UHT55" s="496"/>
      <c r="UHV55" s="496"/>
      <c r="UHX55" s="496"/>
      <c r="UHZ55" s="496"/>
      <c r="UIB55" s="496"/>
      <c r="UID55" s="496"/>
      <c r="UIF55" s="496"/>
      <c r="UIH55" s="496"/>
      <c r="UIJ55" s="496"/>
      <c r="UIL55" s="496"/>
      <c r="UIN55" s="496"/>
      <c r="UIP55" s="496"/>
      <c r="UIR55" s="496"/>
      <c r="UIT55" s="496"/>
      <c r="UIV55" s="496"/>
      <c r="UIX55" s="496"/>
      <c r="UIZ55" s="496"/>
      <c r="UJB55" s="496"/>
      <c r="UJD55" s="496"/>
      <c r="UJF55" s="496"/>
      <c r="UJH55" s="496"/>
      <c r="UJJ55" s="496"/>
      <c r="UJL55" s="496"/>
      <c r="UJN55" s="496"/>
      <c r="UJP55" s="496"/>
      <c r="UJR55" s="496"/>
      <c r="UJT55" s="496"/>
      <c r="UJV55" s="496"/>
      <c r="UJX55" s="496"/>
      <c r="UJZ55" s="496"/>
      <c r="UKB55" s="496"/>
      <c r="UKD55" s="496"/>
      <c r="UKF55" s="496"/>
      <c r="UKH55" s="496"/>
      <c r="UKJ55" s="496"/>
      <c r="UKL55" s="496"/>
      <c r="UKN55" s="496"/>
      <c r="UKP55" s="496"/>
      <c r="UKR55" s="496"/>
      <c r="UKT55" s="496"/>
      <c r="UKV55" s="496"/>
      <c r="UKX55" s="496"/>
      <c r="UKZ55" s="496"/>
      <c r="ULB55" s="496"/>
      <c r="ULD55" s="496"/>
      <c r="ULF55" s="496"/>
      <c r="ULH55" s="496"/>
      <c r="ULJ55" s="496"/>
      <c r="ULL55" s="496"/>
      <c r="ULN55" s="496"/>
      <c r="ULP55" s="496"/>
      <c r="ULR55" s="496"/>
      <c r="ULT55" s="496"/>
      <c r="ULV55" s="496"/>
      <c r="ULX55" s="496"/>
      <c r="ULZ55" s="496"/>
      <c r="UMB55" s="496"/>
      <c r="UMD55" s="496"/>
      <c r="UMF55" s="496"/>
      <c r="UMH55" s="496"/>
      <c r="UMJ55" s="496"/>
      <c r="UML55" s="496"/>
      <c r="UMN55" s="496"/>
      <c r="UMP55" s="496"/>
      <c r="UMR55" s="496"/>
      <c r="UMT55" s="496"/>
      <c r="UMV55" s="496"/>
      <c r="UMX55" s="496"/>
      <c r="UMZ55" s="496"/>
      <c r="UNB55" s="496"/>
      <c r="UND55" s="496"/>
      <c r="UNF55" s="496"/>
      <c r="UNH55" s="496"/>
      <c r="UNJ55" s="496"/>
      <c r="UNL55" s="496"/>
      <c r="UNN55" s="496"/>
      <c r="UNP55" s="496"/>
      <c r="UNR55" s="496"/>
      <c r="UNT55" s="496"/>
      <c r="UNV55" s="496"/>
      <c r="UNX55" s="496"/>
      <c r="UNZ55" s="496"/>
      <c r="UOB55" s="496"/>
      <c r="UOD55" s="496"/>
      <c r="UOF55" s="496"/>
      <c r="UOH55" s="496"/>
      <c r="UOJ55" s="496"/>
      <c r="UOL55" s="496"/>
      <c r="UON55" s="496"/>
      <c r="UOP55" s="496"/>
      <c r="UOR55" s="496"/>
      <c r="UOT55" s="496"/>
      <c r="UOV55" s="496"/>
      <c r="UOX55" s="496"/>
      <c r="UOZ55" s="496"/>
      <c r="UPB55" s="496"/>
      <c r="UPD55" s="496"/>
      <c r="UPF55" s="496"/>
      <c r="UPH55" s="496"/>
      <c r="UPJ55" s="496"/>
      <c r="UPL55" s="496"/>
      <c r="UPN55" s="496"/>
      <c r="UPP55" s="496"/>
      <c r="UPR55" s="496"/>
      <c r="UPT55" s="496"/>
      <c r="UPV55" s="496"/>
      <c r="UPX55" s="496"/>
      <c r="UPZ55" s="496"/>
      <c r="UQB55" s="496"/>
      <c r="UQD55" s="496"/>
      <c r="UQF55" s="496"/>
      <c r="UQH55" s="496"/>
      <c r="UQJ55" s="496"/>
      <c r="UQL55" s="496"/>
      <c r="UQN55" s="496"/>
      <c r="UQP55" s="496"/>
      <c r="UQR55" s="496"/>
      <c r="UQT55" s="496"/>
      <c r="UQV55" s="496"/>
      <c r="UQX55" s="496"/>
      <c r="UQZ55" s="496"/>
      <c r="URB55" s="496"/>
      <c r="URD55" s="496"/>
      <c r="URF55" s="496"/>
      <c r="URH55" s="496"/>
      <c r="URJ55" s="496"/>
      <c r="URL55" s="496"/>
      <c r="URN55" s="496"/>
      <c r="URP55" s="496"/>
      <c r="URR55" s="496"/>
      <c r="URT55" s="496"/>
      <c r="URV55" s="496"/>
      <c r="URX55" s="496"/>
      <c r="URZ55" s="496"/>
      <c r="USB55" s="496"/>
      <c r="USD55" s="496"/>
      <c r="USF55" s="496"/>
      <c r="USH55" s="496"/>
      <c r="USJ55" s="496"/>
      <c r="USL55" s="496"/>
      <c r="USN55" s="496"/>
      <c r="USP55" s="496"/>
      <c r="USR55" s="496"/>
      <c r="UST55" s="496"/>
      <c r="USV55" s="496"/>
      <c r="USX55" s="496"/>
      <c r="USZ55" s="496"/>
      <c r="UTB55" s="496"/>
      <c r="UTD55" s="496"/>
      <c r="UTF55" s="496"/>
      <c r="UTH55" s="496"/>
      <c r="UTJ55" s="496"/>
      <c r="UTL55" s="496"/>
      <c r="UTN55" s="496"/>
      <c r="UTP55" s="496"/>
      <c r="UTR55" s="496"/>
      <c r="UTT55" s="496"/>
      <c r="UTV55" s="496"/>
      <c r="UTX55" s="496"/>
      <c r="UTZ55" s="496"/>
      <c r="UUB55" s="496"/>
      <c r="UUD55" s="496"/>
      <c r="UUF55" s="496"/>
      <c r="UUH55" s="496"/>
      <c r="UUJ55" s="496"/>
      <c r="UUL55" s="496"/>
      <c r="UUN55" s="496"/>
      <c r="UUP55" s="496"/>
      <c r="UUR55" s="496"/>
      <c r="UUT55" s="496"/>
      <c r="UUV55" s="496"/>
      <c r="UUX55" s="496"/>
      <c r="UUZ55" s="496"/>
      <c r="UVB55" s="496"/>
      <c r="UVD55" s="496"/>
      <c r="UVF55" s="496"/>
      <c r="UVH55" s="496"/>
      <c r="UVJ55" s="496"/>
      <c r="UVL55" s="496"/>
      <c r="UVN55" s="496"/>
      <c r="UVP55" s="496"/>
      <c r="UVR55" s="496"/>
      <c r="UVT55" s="496"/>
      <c r="UVV55" s="496"/>
      <c r="UVX55" s="496"/>
      <c r="UVZ55" s="496"/>
      <c r="UWB55" s="496"/>
      <c r="UWD55" s="496"/>
      <c r="UWF55" s="496"/>
      <c r="UWH55" s="496"/>
      <c r="UWJ55" s="496"/>
      <c r="UWL55" s="496"/>
      <c r="UWN55" s="496"/>
      <c r="UWP55" s="496"/>
      <c r="UWR55" s="496"/>
      <c r="UWT55" s="496"/>
      <c r="UWV55" s="496"/>
      <c r="UWX55" s="496"/>
      <c r="UWZ55" s="496"/>
      <c r="UXB55" s="496"/>
      <c r="UXD55" s="496"/>
      <c r="UXF55" s="496"/>
      <c r="UXH55" s="496"/>
      <c r="UXJ55" s="496"/>
      <c r="UXL55" s="496"/>
      <c r="UXN55" s="496"/>
      <c r="UXP55" s="496"/>
      <c r="UXR55" s="496"/>
      <c r="UXT55" s="496"/>
      <c r="UXV55" s="496"/>
      <c r="UXX55" s="496"/>
      <c r="UXZ55" s="496"/>
      <c r="UYB55" s="496"/>
      <c r="UYD55" s="496"/>
      <c r="UYF55" s="496"/>
      <c r="UYH55" s="496"/>
      <c r="UYJ55" s="496"/>
      <c r="UYL55" s="496"/>
      <c r="UYN55" s="496"/>
      <c r="UYP55" s="496"/>
      <c r="UYR55" s="496"/>
      <c r="UYT55" s="496"/>
      <c r="UYV55" s="496"/>
      <c r="UYX55" s="496"/>
      <c r="UYZ55" s="496"/>
      <c r="UZB55" s="496"/>
      <c r="UZD55" s="496"/>
      <c r="UZF55" s="496"/>
      <c r="UZH55" s="496"/>
      <c r="UZJ55" s="496"/>
      <c r="UZL55" s="496"/>
      <c r="UZN55" s="496"/>
      <c r="UZP55" s="496"/>
      <c r="UZR55" s="496"/>
      <c r="UZT55" s="496"/>
      <c r="UZV55" s="496"/>
      <c r="UZX55" s="496"/>
      <c r="UZZ55" s="496"/>
      <c r="VAB55" s="496"/>
      <c r="VAD55" s="496"/>
      <c r="VAF55" s="496"/>
      <c r="VAH55" s="496"/>
      <c r="VAJ55" s="496"/>
      <c r="VAL55" s="496"/>
      <c r="VAN55" s="496"/>
      <c r="VAP55" s="496"/>
      <c r="VAR55" s="496"/>
      <c r="VAT55" s="496"/>
      <c r="VAV55" s="496"/>
      <c r="VAX55" s="496"/>
      <c r="VAZ55" s="496"/>
      <c r="VBB55" s="496"/>
      <c r="VBD55" s="496"/>
      <c r="VBF55" s="496"/>
      <c r="VBH55" s="496"/>
      <c r="VBJ55" s="496"/>
      <c r="VBL55" s="496"/>
      <c r="VBN55" s="496"/>
      <c r="VBP55" s="496"/>
      <c r="VBR55" s="496"/>
      <c r="VBT55" s="496"/>
      <c r="VBV55" s="496"/>
      <c r="VBX55" s="496"/>
      <c r="VBZ55" s="496"/>
      <c r="VCB55" s="496"/>
      <c r="VCD55" s="496"/>
      <c r="VCF55" s="496"/>
      <c r="VCH55" s="496"/>
      <c r="VCJ55" s="496"/>
      <c r="VCL55" s="496"/>
      <c r="VCN55" s="496"/>
      <c r="VCP55" s="496"/>
      <c r="VCR55" s="496"/>
      <c r="VCT55" s="496"/>
      <c r="VCV55" s="496"/>
      <c r="VCX55" s="496"/>
      <c r="VCZ55" s="496"/>
      <c r="VDB55" s="496"/>
      <c r="VDD55" s="496"/>
      <c r="VDF55" s="496"/>
      <c r="VDH55" s="496"/>
      <c r="VDJ55" s="496"/>
      <c r="VDL55" s="496"/>
      <c r="VDN55" s="496"/>
      <c r="VDP55" s="496"/>
      <c r="VDR55" s="496"/>
      <c r="VDT55" s="496"/>
      <c r="VDV55" s="496"/>
      <c r="VDX55" s="496"/>
      <c r="VDZ55" s="496"/>
      <c r="VEB55" s="496"/>
      <c r="VED55" s="496"/>
      <c r="VEF55" s="496"/>
      <c r="VEH55" s="496"/>
      <c r="VEJ55" s="496"/>
      <c r="VEL55" s="496"/>
      <c r="VEN55" s="496"/>
      <c r="VEP55" s="496"/>
      <c r="VER55" s="496"/>
      <c r="VET55" s="496"/>
      <c r="VEV55" s="496"/>
      <c r="VEX55" s="496"/>
      <c r="VEZ55" s="496"/>
      <c r="VFB55" s="496"/>
      <c r="VFD55" s="496"/>
      <c r="VFF55" s="496"/>
      <c r="VFH55" s="496"/>
      <c r="VFJ55" s="496"/>
      <c r="VFL55" s="496"/>
      <c r="VFN55" s="496"/>
      <c r="VFP55" s="496"/>
      <c r="VFR55" s="496"/>
      <c r="VFT55" s="496"/>
      <c r="VFV55" s="496"/>
      <c r="VFX55" s="496"/>
      <c r="VFZ55" s="496"/>
      <c r="VGB55" s="496"/>
      <c r="VGD55" s="496"/>
      <c r="VGF55" s="496"/>
      <c r="VGH55" s="496"/>
      <c r="VGJ55" s="496"/>
      <c r="VGL55" s="496"/>
      <c r="VGN55" s="496"/>
      <c r="VGP55" s="496"/>
      <c r="VGR55" s="496"/>
      <c r="VGT55" s="496"/>
      <c r="VGV55" s="496"/>
      <c r="VGX55" s="496"/>
      <c r="VGZ55" s="496"/>
      <c r="VHB55" s="496"/>
      <c r="VHD55" s="496"/>
      <c r="VHF55" s="496"/>
      <c r="VHH55" s="496"/>
      <c r="VHJ55" s="496"/>
      <c r="VHL55" s="496"/>
      <c r="VHN55" s="496"/>
      <c r="VHP55" s="496"/>
      <c r="VHR55" s="496"/>
      <c r="VHT55" s="496"/>
      <c r="VHV55" s="496"/>
      <c r="VHX55" s="496"/>
      <c r="VHZ55" s="496"/>
      <c r="VIB55" s="496"/>
      <c r="VID55" s="496"/>
      <c r="VIF55" s="496"/>
      <c r="VIH55" s="496"/>
      <c r="VIJ55" s="496"/>
      <c r="VIL55" s="496"/>
      <c r="VIN55" s="496"/>
      <c r="VIP55" s="496"/>
      <c r="VIR55" s="496"/>
      <c r="VIT55" s="496"/>
      <c r="VIV55" s="496"/>
      <c r="VIX55" s="496"/>
      <c r="VIZ55" s="496"/>
      <c r="VJB55" s="496"/>
      <c r="VJD55" s="496"/>
      <c r="VJF55" s="496"/>
      <c r="VJH55" s="496"/>
      <c r="VJJ55" s="496"/>
      <c r="VJL55" s="496"/>
      <c r="VJN55" s="496"/>
      <c r="VJP55" s="496"/>
      <c r="VJR55" s="496"/>
      <c r="VJT55" s="496"/>
      <c r="VJV55" s="496"/>
      <c r="VJX55" s="496"/>
      <c r="VJZ55" s="496"/>
      <c r="VKB55" s="496"/>
      <c r="VKD55" s="496"/>
      <c r="VKF55" s="496"/>
      <c r="VKH55" s="496"/>
      <c r="VKJ55" s="496"/>
      <c r="VKL55" s="496"/>
      <c r="VKN55" s="496"/>
      <c r="VKP55" s="496"/>
      <c r="VKR55" s="496"/>
      <c r="VKT55" s="496"/>
      <c r="VKV55" s="496"/>
      <c r="VKX55" s="496"/>
      <c r="VKZ55" s="496"/>
      <c r="VLB55" s="496"/>
      <c r="VLD55" s="496"/>
      <c r="VLF55" s="496"/>
      <c r="VLH55" s="496"/>
      <c r="VLJ55" s="496"/>
      <c r="VLL55" s="496"/>
      <c r="VLN55" s="496"/>
      <c r="VLP55" s="496"/>
      <c r="VLR55" s="496"/>
      <c r="VLT55" s="496"/>
      <c r="VLV55" s="496"/>
      <c r="VLX55" s="496"/>
      <c r="VLZ55" s="496"/>
      <c r="VMB55" s="496"/>
      <c r="VMD55" s="496"/>
      <c r="VMF55" s="496"/>
      <c r="VMH55" s="496"/>
      <c r="VMJ55" s="496"/>
      <c r="VML55" s="496"/>
      <c r="VMN55" s="496"/>
      <c r="VMP55" s="496"/>
      <c r="VMR55" s="496"/>
      <c r="VMT55" s="496"/>
      <c r="VMV55" s="496"/>
      <c r="VMX55" s="496"/>
      <c r="VMZ55" s="496"/>
      <c r="VNB55" s="496"/>
      <c r="VND55" s="496"/>
      <c r="VNF55" s="496"/>
      <c r="VNH55" s="496"/>
      <c r="VNJ55" s="496"/>
      <c r="VNL55" s="496"/>
      <c r="VNN55" s="496"/>
      <c r="VNP55" s="496"/>
      <c r="VNR55" s="496"/>
      <c r="VNT55" s="496"/>
      <c r="VNV55" s="496"/>
      <c r="VNX55" s="496"/>
      <c r="VNZ55" s="496"/>
      <c r="VOB55" s="496"/>
      <c r="VOD55" s="496"/>
      <c r="VOF55" s="496"/>
      <c r="VOH55" s="496"/>
      <c r="VOJ55" s="496"/>
      <c r="VOL55" s="496"/>
      <c r="VON55" s="496"/>
      <c r="VOP55" s="496"/>
      <c r="VOR55" s="496"/>
      <c r="VOT55" s="496"/>
      <c r="VOV55" s="496"/>
      <c r="VOX55" s="496"/>
      <c r="VOZ55" s="496"/>
      <c r="VPB55" s="496"/>
      <c r="VPD55" s="496"/>
      <c r="VPF55" s="496"/>
      <c r="VPH55" s="496"/>
      <c r="VPJ55" s="496"/>
      <c r="VPL55" s="496"/>
      <c r="VPN55" s="496"/>
      <c r="VPP55" s="496"/>
      <c r="VPR55" s="496"/>
      <c r="VPT55" s="496"/>
      <c r="VPV55" s="496"/>
      <c r="VPX55" s="496"/>
      <c r="VPZ55" s="496"/>
      <c r="VQB55" s="496"/>
      <c r="VQD55" s="496"/>
      <c r="VQF55" s="496"/>
      <c r="VQH55" s="496"/>
      <c r="VQJ55" s="496"/>
      <c r="VQL55" s="496"/>
      <c r="VQN55" s="496"/>
      <c r="VQP55" s="496"/>
      <c r="VQR55" s="496"/>
      <c r="VQT55" s="496"/>
      <c r="VQV55" s="496"/>
      <c r="VQX55" s="496"/>
      <c r="VQZ55" s="496"/>
      <c r="VRB55" s="496"/>
      <c r="VRD55" s="496"/>
      <c r="VRF55" s="496"/>
      <c r="VRH55" s="496"/>
      <c r="VRJ55" s="496"/>
      <c r="VRL55" s="496"/>
      <c r="VRN55" s="496"/>
      <c r="VRP55" s="496"/>
      <c r="VRR55" s="496"/>
      <c r="VRT55" s="496"/>
      <c r="VRV55" s="496"/>
      <c r="VRX55" s="496"/>
      <c r="VRZ55" s="496"/>
      <c r="VSB55" s="496"/>
      <c r="VSD55" s="496"/>
      <c r="VSF55" s="496"/>
      <c r="VSH55" s="496"/>
      <c r="VSJ55" s="496"/>
      <c r="VSL55" s="496"/>
      <c r="VSN55" s="496"/>
      <c r="VSP55" s="496"/>
      <c r="VSR55" s="496"/>
      <c r="VST55" s="496"/>
      <c r="VSV55" s="496"/>
      <c r="VSX55" s="496"/>
      <c r="VSZ55" s="496"/>
      <c r="VTB55" s="496"/>
      <c r="VTD55" s="496"/>
      <c r="VTF55" s="496"/>
      <c r="VTH55" s="496"/>
      <c r="VTJ55" s="496"/>
      <c r="VTL55" s="496"/>
      <c r="VTN55" s="496"/>
      <c r="VTP55" s="496"/>
      <c r="VTR55" s="496"/>
      <c r="VTT55" s="496"/>
      <c r="VTV55" s="496"/>
      <c r="VTX55" s="496"/>
      <c r="VTZ55" s="496"/>
      <c r="VUB55" s="496"/>
      <c r="VUD55" s="496"/>
      <c r="VUF55" s="496"/>
      <c r="VUH55" s="496"/>
      <c r="VUJ55" s="496"/>
      <c r="VUL55" s="496"/>
      <c r="VUN55" s="496"/>
      <c r="VUP55" s="496"/>
      <c r="VUR55" s="496"/>
      <c r="VUT55" s="496"/>
      <c r="VUV55" s="496"/>
      <c r="VUX55" s="496"/>
      <c r="VUZ55" s="496"/>
      <c r="VVB55" s="496"/>
      <c r="VVD55" s="496"/>
      <c r="VVF55" s="496"/>
      <c r="VVH55" s="496"/>
      <c r="VVJ55" s="496"/>
      <c r="VVL55" s="496"/>
      <c r="VVN55" s="496"/>
      <c r="VVP55" s="496"/>
      <c r="VVR55" s="496"/>
      <c r="VVT55" s="496"/>
      <c r="VVV55" s="496"/>
      <c r="VVX55" s="496"/>
      <c r="VVZ55" s="496"/>
      <c r="VWB55" s="496"/>
      <c r="VWD55" s="496"/>
      <c r="VWF55" s="496"/>
      <c r="VWH55" s="496"/>
      <c r="VWJ55" s="496"/>
      <c r="VWL55" s="496"/>
      <c r="VWN55" s="496"/>
      <c r="VWP55" s="496"/>
      <c r="VWR55" s="496"/>
      <c r="VWT55" s="496"/>
      <c r="VWV55" s="496"/>
      <c r="VWX55" s="496"/>
      <c r="VWZ55" s="496"/>
      <c r="VXB55" s="496"/>
      <c r="VXD55" s="496"/>
      <c r="VXF55" s="496"/>
      <c r="VXH55" s="496"/>
      <c r="VXJ55" s="496"/>
      <c r="VXL55" s="496"/>
      <c r="VXN55" s="496"/>
      <c r="VXP55" s="496"/>
      <c r="VXR55" s="496"/>
      <c r="VXT55" s="496"/>
      <c r="VXV55" s="496"/>
      <c r="VXX55" s="496"/>
      <c r="VXZ55" s="496"/>
      <c r="VYB55" s="496"/>
      <c r="VYD55" s="496"/>
      <c r="VYF55" s="496"/>
      <c r="VYH55" s="496"/>
      <c r="VYJ55" s="496"/>
      <c r="VYL55" s="496"/>
      <c r="VYN55" s="496"/>
      <c r="VYP55" s="496"/>
      <c r="VYR55" s="496"/>
      <c r="VYT55" s="496"/>
      <c r="VYV55" s="496"/>
      <c r="VYX55" s="496"/>
      <c r="VYZ55" s="496"/>
      <c r="VZB55" s="496"/>
      <c r="VZD55" s="496"/>
      <c r="VZF55" s="496"/>
      <c r="VZH55" s="496"/>
      <c r="VZJ55" s="496"/>
      <c r="VZL55" s="496"/>
      <c r="VZN55" s="496"/>
      <c r="VZP55" s="496"/>
      <c r="VZR55" s="496"/>
      <c r="VZT55" s="496"/>
      <c r="VZV55" s="496"/>
      <c r="VZX55" s="496"/>
      <c r="VZZ55" s="496"/>
      <c r="WAB55" s="496"/>
      <c r="WAD55" s="496"/>
      <c r="WAF55" s="496"/>
      <c r="WAH55" s="496"/>
      <c r="WAJ55" s="496"/>
      <c r="WAL55" s="496"/>
      <c r="WAN55" s="496"/>
      <c r="WAP55" s="496"/>
      <c r="WAR55" s="496"/>
      <c r="WAT55" s="496"/>
      <c r="WAV55" s="496"/>
      <c r="WAX55" s="496"/>
      <c r="WAZ55" s="496"/>
      <c r="WBB55" s="496"/>
      <c r="WBD55" s="496"/>
      <c r="WBF55" s="496"/>
      <c r="WBH55" s="496"/>
      <c r="WBJ55" s="496"/>
      <c r="WBL55" s="496"/>
      <c r="WBN55" s="496"/>
      <c r="WBP55" s="496"/>
      <c r="WBR55" s="496"/>
      <c r="WBT55" s="496"/>
      <c r="WBV55" s="496"/>
      <c r="WBX55" s="496"/>
      <c r="WBZ55" s="496"/>
      <c r="WCB55" s="496"/>
      <c r="WCD55" s="496"/>
      <c r="WCF55" s="496"/>
      <c r="WCH55" s="496"/>
      <c r="WCJ55" s="496"/>
      <c r="WCL55" s="496"/>
      <c r="WCN55" s="496"/>
      <c r="WCP55" s="496"/>
      <c r="WCR55" s="496"/>
      <c r="WCT55" s="496"/>
      <c r="WCV55" s="496"/>
      <c r="WCX55" s="496"/>
      <c r="WCZ55" s="496"/>
      <c r="WDB55" s="496"/>
      <c r="WDD55" s="496"/>
      <c r="WDF55" s="496"/>
      <c r="WDH55" s="496"/>
      <c r="WDJ55" s="496"/>
      <c r="WDL55" s="496"/>
      <c r="WDN55" s="496"/>
      <c r="WDP55" s="496"/>
      <c r="WDR55" s="496"/>
      <c r="WDT55" s="496"/>
      <c r="WDV55" s="496"/>
      <c r="WDX55" s="496"/>
      <c r="WDZ55" s="496"/>
      <c r="WEB55" s="496"/>
      <c r="WED55" s="496"/>
      <c r="WEF55" s="496"/>
      <c r="WEH55" s="496"/>
      <c r="WEJ55" s="496"/>
      <c r="WEL55" s="496"/>
      <c r="WEN55" s="496"/>
      <c r="WEP55" s="496"/>
      <c r="WER55" s="496"/>
      <c r="WET55" s="496"/>
      <c r="WEV55" s="496"/>
      <c r="WEX55" s="496"/>
      <c r="WEZ55" s="496"/>
      <c r="WFB55" s="496"/>
      <c r="WFD55" s="496"/>
      <c r="WFF55" s="496"/>
      <c r="WFH55" s="496"/>
      <c r="WFJ55" s="496"/>
      <c r="WFL55" s="496"/>
      <c r="WFN55" s="496"/>
      <c r="WFP55" s="496"/>
      <c r="WFR55" s="496"/>
      <c r="WFT55" s="496"/>
      <c r="WFV55" s="496"/>
      <c r="WFX55" s="496"/>
      <c r="WFZ55" s="496"/>
      <c r="WGB55" s="496"/>
      <c r="WGD55" s="496"/>
      <c r="WGF55" s="496"/>
      <c r="WGH55" s="496"/>
      <c r="WGJ55" s="496"/>
      <c r="WGL55" s="496"/>
      <c r="WGN55" s="496"/>
      <c r="WGP55" s="496"/>
      <c r="WGR55" s="496"/>
      <c r="WGT55" s="496"/>
      <c r="WGV55" s="496"/>
      <c r="WGX55" s="496"/>
      <c r="WGZ55" s="496"/>
      <c r="WHB55" s="496"/>
      <c r="WHD55" s="496"/>
      <c r="WHF55" s="496"/>
      <c r="WHH55" s="496"/>
      <c r="WHJ55" s="496"/>
      <c r="WHL55" s="496"/>
      <c r="WHN55" s="496"/>
      <c r="WHP55" s="496"/>
      <c r="WHR55" s="496"/>
      <c r="WHT55" s="496"/>
      <c r="WHV55" s="496"/>
      <c r="WHX55" s="496"/>
      <c r="WHZ55" s="496"/>
      <c r="WIB55" s="496"/>
      <c r="WID55" s="496"/>
      <c r="WIF55" s="496"/>
      <c r="WIH55" s="496"/>
      <c r="WIJ55" s="496"/>
      <c r="WIL55" s="496"/>
      <c r="WIN55" s="496"/>
      <c r="WIP55" s="496"/>
      <c r="WIR55" s="496"/>
      <c r="WIT55" s="496"/>
      <c r="WIV55" s="496"/>
      <c r="WIX55" s="496"/>
      <c r="WIZ55" s="496"/>
      <c r="WJB55" s="496"/>
      <c r="WJD55" s="496"/>
      <c r="WJF55" s="496"/>
      <c r="WJH55" s="496"/>
      <c r="WJJ55" s="496"/>
      <c r="WJL55" s="496"/>
      <c r="WJN55" s="496"/>
      <c r="WJP55" s="496"/>
      <c r="WJR55" s="496"/>
      <c r="WJT55" s="496"/>
      <c r="WJV55" s="496"/>
      <c r="WJX55" s="496"/>
      <c r="WJZ55" s="496"/>
      <c r="WKB55" s="496"/>
      <c r="WKD55" s="496"/>
      <c r="WKF55" s="496"/>
      <c r="WKH55" s="496"/>
      <c r="WKJ55" s="496"/>
      <c r="WKL55" s="496"/>
      <c r="WKN55" s="496"/>
      <c r="WKP55" s="496"/>
      <c r="WKR55" s="496"/>
      <c r="WKT55" s="496"/>
      <c r="WKV55" s="496"/>
      <c r="WKX55" s="496"/>
      <c r="WKZ55" s="496"/>
      <c r="WLB55" s="496"/>
      <c r="WLD55" s="496"/>
      <c r="WLF55" s="496"/>
      <c r="WLH55" s="496"/>
      <c r="WLJ55" s="496"/>
      <c r="WLL55" s="496"/>
      <c r="WLN55" s="496"/>
      <c r="WLP55" s="496"/>
      <c r="WLR55" s="496"/>
      <c r="WLT55" s="496"/>
      <c r="WLV55" s="496"/>
      <c r="WLX55" s="496"/>
      <c r="WLZ55" s="496"/>
      <c r="WMB55" s="496"/>
      <c r="WMD55" s="496"/>
      <c r="WMF55" s="496"/>
      <c r="WMH55" s="496"/>
      <c r="WMJ55" s="496"/>
      <c r="WML55" s="496"/>
      <c r="WMN55" s="496"/>
      <c r="WMP55" s="496"/>
      <c r="WMR55" s="496"/>
      <c r="WMT55" s="496"/>
      <c r="WMV55" s="496"/>
      <c r="WMX55" s="496"/>
      <c r="WMZ55" s="496"/>
      <c r="WNB55" s="496"/>
      <c r="WND55" s="496"/>
      <c r="WNF55" s="496"/>
      <c r="WNH55" s="496"/>
      <c r="WNJ55" s="496"/>
      <c r="WNL55" s="496"/>
      <c r="WNN55" s="496"/>
      <c r="WNP55" s="496"/>
      <c r="WNR55" s="496"/>
      <c r="WNT55" s="496"/>
      <c r="WNV55" s="496"/>
      <c r="WNX55" s="496"/>
      <c r="WNZ55" s="496"/>
      <c r="WOB55" s="496"/>
      <c r="WOD55" s="496"/>
      <c r="WOF55" s="496"/>
      <c r="WOH55" s="496"/>
      <c r="WOJ55" s="496"/>
      <c r="WOL55" s="496"/>
      <c r="WON55" s="496"/>
      <c r="WOP55" s="496"/>
      <c r="WOR55" s="496"/>
      <c r="WOT55" s="496"/>
      <c r="WOV55" s="496"/>
      <c r="WOX55" s="496"/>
      <c r="WOZ55" s="496"/>
      <c r="WPB55" s="496"/>
      <c r="WPD55" s="496"/>
      <c r="WPF55" s="496"/>
      <c r="WPH55" s="496"/>
      <c r="WPJ55" s="496"/>
      <c r="WPL55" s="496"/>
      <c r="WPN55" s="496"/>
      <c r="WPP55" s="496"/>
      <c r="WPR55" s="496"/>
      <c r="WPT55" s="496"/>
      <c r="WPV55" s="496"/>
      <c r="WPX55" s="496"/>
      <c r="WPZ55" s="496"/>
      <c r="WQB55" s="496"/>
      <c r="WQD55" s="496"/>
      <c r="WQF55" s="496"/>
      <c r="WQH55" s="496"/>
      <c r="WQJ55" s="496"/>
      <c r="WQL55" s="496"/>
      <c r="WQN55" s="496"/>
      <c r="WQP55" s="496"/>
      <c r="WQR55" s="496"/>
      <c r="WQT55" s="496"/>
      <c r="WQV55" s="496"/>
      <c r="WQX55" s="496"/>
      <c r="WQZ55" s="496"/>
      <c r="WRB55" s="496"/>
      <c r="WRD55" s="496"/>
      <c r="WRF55" s="496"/>
      <c r="WRH55" s="496"/>
      <c r="WRJ55" s="496"/>
      <c r="WRL55" s="496"/>
      <c r="WRN55" s="496"/>
      <c r="WRP55" s="496"/>
      <c r="WRR55" s="496"/>
      <c r="WRT55" s="496"/>
      <c r="WRV55" s="496"/>
      <c r="WRX55" s="496"/>
      <c r="WRZ55" s="496"/>
      <c r="WSB55" s="496"/>
      <c r="WSD55" s="496"/>
      <c r="WSF55" s="496"/>
      <c r="WSH55" s="496"/>
      <c r="WSJ55" s="496"/>
      <c r="WSL55" s="496"/>
      <c r="WSN55" s="496"/>
      <c r="WSP55" s="496"/>
      <c r="WSR55" s="496"/>
      <c r="WST55" s="496"/>
      <c r="WSV55" s="496"/>
      <c r="WSX55" s="496"/>
      <c r="WSZ55" s="496"/>
      <c r="WTB55" s="496"/>
      <c r="WTD55" s="496"/>
      <c r="WTF55" s="496"/>
      <c r="WTH55" s="496"/>
      <c r="WTJ55" s="496"/>
      <c r="WTL55" s="496"/>
      <c r="WTN55" s="496"/>
      <c r="WTP55" s="496"/>
      <c r="WTR55" s="496"/>
      <c r="WTT55" s="496"/>
      <c r="WTV55" s="496"/>
      <c r="WTX55" s="496"/>
      <c r="WTZ55" s="496"/>
      <c r="WUB55" s="496"/>
      <c r="WUD55" s="496"/>
      <c r="WUF55" s="496"/>
      <c r="WUH55" s="496"/>
      <c r="WUJ55" s="496"/>
      <c r="WUL55" s="496"/>
      <c r="WUN55" s="496"/>
      <c r="WUP55" s="496"/>
      <c r="WUR55" s="496"/>
      <c r="WUT55" s="496"/>
      <c r="WUV55" s="496"/>
      <c r="WUX55" s="496"/>
      <c r="WUZ55" s="496"/>
      <c r="WVB55" s="496"/>
      <c r="WVD55" s="496"/>
      <c r="WVF55" s="496"/>
      <c r="WVH55" s="496"/>
      <c r="WVJ55" s="496"/>
      <c r="WVL55" s="496"/>
      <c r="WVN55" s="496"/>
      <c r="WVP55" s="496"/>
      <c r="WVR55" s="496"/>
      <c r="WVT55" s="496"/>
      <c r="WVV55" s="496"/>
      <c r="WVX55" s="496"/>
      <c r="WVZ55" s="496"/>
      <c r="WWB55" s="496"/>
      <c r="WWD55" s="496"/>
      <c r="WWF55" s="496"/>
      <c r="WWH55" s="496"/>
      <c r="WWJ55" s="496"/>
      <c r="WWL55" s="496"/>
      <c r="WWN55" s="496"/>
      <c r="WWP55" s="496"/>
      <c r="WWR55" s="496"/>
      <c r="WWT55" s="496"/>
      <c r="WWV55" s="496"/>
      <c r="WWX55" s="496"/>
      <c r="WWZ55" s="496"/>
      <c r="WXB55" s="496"/>
      <c r="WXD55" s="496"/>
      <c r="WXF55" s="496"/>
      <c r="WXH55" s="496"/>
      <c r="WXJ55" s="496"/>
      <c r="WXL55" s="496"/>
      <c r="WXN55" s="496"/>
      <c r="WXP55" s="496"/>
      <c r="WXR55" s="496"/>
      <c r="WXT55" s="496"/>
      <c r="WXV55" s="496"/>
      <c r="WXX55" s="496"/>
      <c r="WXZ55" s="496"/>
      <c r="WYB55" s="496"/>
      <c r="WYD55" s="496"/>
      <c r="WYF55" s="496"/>
      <c r="WYH55" s="496"/>
      <c r="WYJ55" s="496"/>
      <c r="WYL55" s="496"/>
      <c r="WYN55" s="496"/>
      <c r="WYP55" s="496"/>
      <c r="WYR55" s="496"/>
      <c r="WYT55" s="496"/>
      <c r="WYV55" s="496"/>
      <c r="WYX55" s="496"/>
      <c r="WYZ55" s="496"/>
      <c r="WZB55" s="496"/>
      <c r="WZD55" s="496"/>
      <c r="WZF55" s="496"/>
      <c r="WZH55" s="496"/>
      <c r="WZJ55" s="496"/>
      <c r="WZL55" s="496"/>
      <c r="WZN55" s="496"/>
      <c r="WZP55" s="496"/>
      <c r="WZR55" s="496"/>
      <c r="WZT55" s="496"/>
      <c r="WZV55" s="496"/>
      <c r="WZX55" s="496"/>
      <c r="WZZ55" s="496"/>
      <c r="XAB55" s="496"/>
      <c r="XAD55" s="496"/>
      <c r="XAF55" s="496"/>
      <c r="XAH55" s="496"/>
      <c r="XAJ55" s="496"/>
      <c r="XAL55" s="496"/>
      <c r="XAN55" s="496"/>
      <c r="XAP55" s="496"/>
      <c r="XAR55" s="496"/>
      <c r="XAT55" s="496"/>
      <c r="XAV55" s="496"/>
      <c r="XAX55" s="496"/>
      <c r="XAZ55" s="496"/>
      <c r="XBB55" s="496"/>
      <c r="XBD55" s="496"/>
      <c r="XBF55" s="496"/>
      <c r="XBH55" s="496"/>
      <c r="XBJ55" s="496"/>
      <c r="XBL55" s="496"/>
      <c r="XBN55" s="496"/>
      <c r="XBP55" s="496"/>
      <c r="XBR55" s="496"/>
      <c r="XBT55" s="496"/>
      <c r="XBV55" s="496"/>
      <c r="XBX55" s="496"/>
      <c r="XBZ55" s="496"/>
      <c r="XCB55" s="496"/>
      <c r="XCD55" s="496"/>
      <c r="XCF55" s="496"/>
      <c r="XCH55" s="496"/>
      <c r="XCJ55" s="496"/>
      <c r="XCL55" s="496"/>
      <c r="XCN55" s="496"/>
      <c r="XCP55" s="496"/>
      <c r="XCR55" s="496"/>
      <c r="XCT55" s="496"/>
      <c r="XCV55" s="496"/>
      <c r="XCX55" s="496"/>
      <c r="XCZ55" s="496"/>
      <c r="XDB55" s="496"/>
      <c r="XDD55" s="496"/>
      <c r="XDF55" s="496"/>
      <c r="XDH55" s="496"/>
      <c r="XDJ55" s="496"/>
      <c r="XDL55" s="496"/>
      <c r="XDN55" s="496"/>
      <c r="XDP55" s="496"/>
      <c r="XDR55" s="496"/>
      <c r="XDT55" s="496"/>
      <c r="XDV55" s="496"/>
      <c r="XDX55" s="496"/>
      <c r="XDZ55" s="496"/>
      <c r="XEB55" s="496"/>
      <c r="XED55" s="496"/>
      <c r="XEF55" s="496"/>
      <c r="XEH55" s="496"/>
      <c r="XEJ55" s="496"/>
      <c r="XEL55" s="496"/>
      <c r="XEN55" s="496"/>
      <c r="XEP55" s="496"/>
      <c r="XER55" s="496"/>
      <c r="XET55" s="496"/>
      <c r="XEV55" s="496"/>
      <c r="XEX55" s="496"/>
      <c r="XEZ55" s="496"/>
      <c r="XFB55" s="496"/>
      <c r="XFD55" s="496"/>
    </row>
    <row r="56" spans="4:1024 1026:2048 2050:3072 3074:4096 4098:5120 5122:6144 6146:7168 7170:8192 8194:9216 9218:10240 10242:11264 11266:12288 12290:13312 13314:14336 14338:15360 15362:16384" s="497" customFormat="1" ht="20.149999999999999" customHeight="1">
      <c r="D56" s="1" t="s">
        <v>90</v>
      </c>
      <c r="E56" s="90" t="s">
        <v>1744</v>
      </c>
      <c r="F56" s="496"/>
      <c r="G56" s="497" t="s">
        <v>1745</v>
      </c>
      <c r="H56" s="496">
        <v>118</v>
      </c>
      <c r="J56" s="496"/>
      <c r="L56" s="496"/>
      <c r="N56" s="496"/>
      <c r="P56" s="496"/>
      <c r="R56" s="496"/>
      <c r="T56" s="496"/>
      <c r="V56" s="496"/>
      <c r="X56" s="496"/>
      <c r="Z56" s="496"/>
      <c r="AB56" s="496"/>
      <c r="AD56" s="496"/>
      <c r="AF56" s="496"/>
      <c r="AH56" s="496"/>
      <c r="AJ56" s="496"/>
      <c r="AL56" s="496"/>
      <c r="AN56" s="496"/>
      <c r="AP56" s="496"/>
      <c r="AR56" s="496"/>
      <c r="AT56" s="496"/>
      <c r="AV56" s="496"/>
      <c r="AX56" s="496"/>
      <c r="AZ56" s="496"/>
      <c r="BB56" s="496"/>
      <c r="BD56" s="496"/>
      <c r="BF56" s="496"/>
      <c r="BH56" s="496"/>
      <c r="BJ56" s="496"/>
      <c r="BL56" s="496"/>
      <c r="BN56" s="496"/>
      <c r="BP56" s="496"/>
      <c r="BR56" s="496"/>
      <c r="BT56" s="496"/>
      <c r="BV56" s="496"/>
      <c r="BX56" s="496"/>
      <c r="BZ56" s="496"/>
      <c r="CB56" s="496"/>
      <c r="CD56" s="496"/>
      <c r="CF56" s="496"/>
      <c r="CH56" s="496"/>
      <c r="CJ56" s="496"/>
      <c r="CL56" s="496"/>
      <c r="CN56" s="496"/>
      <c r="CP56" s="496"/>
      <c r="CR56" s="496"/>
      <c r="CT56" s="496"/>
      <c r="CV56" s="496"/>
      <c r="CX56" s="496"/>
      <c r="CZ56" s="496"/>
      <c r="DB56" s="496"/>
      <c r="DD56" s="496"/>
      <c r="DF56" s="496"/>
      <c r="DH56" s="496"/>
      <c r="DJ56" s="496"/>
      <c r="DL56" s="496"/>
      <c r="DN56" s="496"/>
      <c r="DP56" s="496"/>
      <c r="DR56" s="496"/>
      <c r="DT56" s="496"/>
      <c r="DV56" s="496"/>
      <c r="DX56" s="496"/>
      <c r="DZ56" s="496"/>
      <c r="EB56" s="496"/>
      <c r="ED56" s="496"/>
      <c r="EF56" s="496"/>
      <c r="EH56" s="496"/>
      <c r="EJ56" s="496"/>
      <c r="EL56" s="496"/>
      <c r="EN56" s="496"/>
      <c r="EP56" s="496"/>
      <c r="ER56" s="496"/>
      <c r="ET56" s="496"/>
      <c r="EV56" s="496"/>
      <c r="EX56" s="496"/>
      <c r="EZ56" s="496"/>
      <c r="FB56" s="496"/>
      <c r="FD56" s="496"/>
      <c r="FF56" s="496"/>
      <c r="FH56" s="496"/>
      <c r="FJ56" s="496"/>
      <c r="FL56" s="496"/>
      <c r="FN56" s="496"/>
      <c r="FP56" s="496"/>
      <c r="FR56" s="496"/>
      <c r="FT56" s="496"/>
      <c r="FV56" s="496"/>
      <c r="FX56" s="496"/>
      <c r="FZ56" s="496"/>
      <c r="GB56" s="496"/>
      <c r="GD56" s="496"/>
      <c r="GF56" s="496"/>
      <c r="GH56" s="496"/>
      <c r="GJ56" s="496"/>
      <c r="GL56" s="496"/>
      <c r="GN56" s="496"/>
      <c r="GP56" s="496"/>
      <c r="GR56" s="496"/>
      <c r="GT56" s="496"/>
      <c r="GV56" s="496"/>
      <c r="GX56" s="496"/>
      <c r="GZ56" s="496"/>
      <c r="HB56" s="496"/>
      <c r="HD56" s="496"/>
      <c r="HF56" s="496"/>
      <c r="HH56" s="496"/>
      <c r="HJ56" s="496"/>
      <c r="HL56" s="496"/>
      <c r="HN56" s="496"/>
      <c r="HP56" s="496"/>
      <c r="HR56" s="496"/>
      <c r="HT56" s="496"/>
      <c r="HV56" s="496"/>
      <c r="HX56" s="496"/>
      <c r="HZ56" s="496"/>
      <c r="IB56" s="496"/>
      <c r="ID56" s="496"/>
      <c r="IF56" s="496"/>
      <c r="IH56" s="496"/>
      <c r="IJ56" s="496"/>
      <c r="IL56" s="496"/>
      <c r="IN56" s="496"/>
      <c r="IP56" s="496"/>
      <c r="IR56" s="496"/>
      <c r="IT56" s="496"/>
      <c r="IV56" s="496"/>
      <c r="IX56" s="496"/>
      <c r="IZ56" s="496"/>
      <c r="JB56" s="496"/>
      <c r="JD56" s="496"/>
      <c r="JF56" s="496"/>
      <c r="JH56" s="496"/>
      <c r="JJ56" s="496"/>
      <c r="JL56" s="496"/>
      <c r="JN56" s="496"/>
      <c r="JP56" s="496"/>
      <c r="JR56" s="496"/>
      <c r="JT56" s="496"/>
      <c r="JV56" s="496"/>
      <c r="JX56" s="496"/>
      <c r="JZ56" s="496"/>
      <c r="KB56" s="496"/>
      <c r="KD56" s="496"/>
      <c r="KF56" s="496"/>
      <c r="KH56" s="496"/>
      <c r="KJ56" s="496"/>
      <c r="KL56" s="496"/>
      <c r="KN56" s="496"/>
      <c r="KP56" s="496"/>
      <c r="KR56" s="496"/>
      <c r="KT56" s="496"/>
      <c r="KV56" s="496"/>
      <c r="KX56" s="496"/>
      <c r="KZ56" s="496"/>
      <c r="LB56" s="496"/>
      <c r="LD56" s="496"/>
      <c r="LF56" s="496"/>
      <c r="LH56" s="496"/>
      <c r="LJ56" s="496"/>
      <c r="LL56" s="496"/>
      <c r="LN56" s="496"/>
      <c r="LP56" s="496"/>
      <c r="LR56" s="496"/>
      <c r="LT56" s="496"/>
      <c r="LV56" s="496"/>
      <c r="LX56" s="496"/>
      <c r="LZ56" s="496"/>
      <c r="MB56" s="496"/>
      <c r="MD56" s="496"/>
      <c r="MF56" s="496"/>
      <c r="MH56" s="496"/>
      <c r="MJ56" s="496"/>
      <c r="ML56" s="496"/>
      <c r="MN56" s="496"/>
      <c r="MP56" s="496"/>
      <c r="MR56" s="496"/>
      <c r="MT56" s="496"/>
      <c r="MV56" s="496"/>
      <c r="MX56" s="496"/>
      <c r="MZ56" s="496"/>
      <c r="NB56" s="496"/>
      <c r="ND56" s="496"/>
      <c r="NF56" s="496"/>
      <c r="NH56" s="496"/>
      <c r="NJ56" s="496"/>
      <c r="NL56" s="496"/>
      <c r="NN56" s="496"/>
      <c r="NP56" s="496"/>
      <c r="NR56" s="496"/>
      <c r="NT56" s="496"/>
      <c r="NV56" s="496"/>
      <c r="NX56" s="496"/>
      <c r="NZ56" s="496"/>
      <c r="OB56" s="496"/>
      <c r="OD56" s="496"/>
      <c r="OF56" s="496"/>
      <c r="OH56" s="496"/>
      <c r="OJ56" s="496"/>
      <c r="OL56" s="496"/>
      <c r="ON56" s="496"/>
      <c r="OP56" s="496"/>
      <c r="OR56" s="496"/>
      <c r="OT56" s="496"/>
      <c r="OV56" s="496"/>
      <c r="OX56" s="496"/>
      <c r="OZ56" s="496"/>
      <c r="PB56" s="496"/>
      <c r="PD56" s="496"/>
      <c r="PF56" s="496"/>
      <c r="PH56" s="496"/>
      <c r="PJ56" s="496"/>
      <c r="PL56" s="496"/>
      <c r="PN56" s="496"/>
      <c r="PP56" s="496"/>
      <c r="PR56" s="496"/>
      <c r="PT56" s="496"/>
      <c r="PV56" s="496"/>
      <c r="PX56" s="496"/>
      <c r="PZ56" s="496"/>
      <c r="QB56" s="496"/>
      <c r="QD56" s="496"/>
      <c r="QF56" s="496"/>
      <c r="QH56" s="496"/>
      <c r="QJ56" s="496"/>
      <c r="QL56" s="496"/>
      <c r="QN56" s="496"/>
      <c r="QP56" s="496"/>
      <c r="QR56" s="496"/>
      <c r="QT56" s="496"/>
      <c r="QV56" s="496"/>
      <c r="QX56" s="496"/>
      <c r="QZ56" s="496"/>
      <c r="RB56" s="496"/>
      <c r="RD56" s="496"/>
      <c r="RF56" s="496"/>
      <c r="RH56" s="496"/>
      <c r="RJ56" s="496"/>
      <c r="RL56" s="496"/>
      <c r="RN56" s="496"/>
      <c r="RP56" s="496"/>
      <c r="RR56" s="496"/>
      <c r="RT56" s="496"/>
      <c r="RV56" s="496"/>
      <c r="RX56" s="496"/>
      <c r="RZ56" s="496"/>
      <c r="SB56" s="496"/>
      <c r="SD56" s="496"/>
      <c r="SF56" s="496"/>
      <c r="SH56" s="496"/>
      <c r="SJ56" s="496"/>
      <c r="SL56" s="496"/>
      <c r="SN56" s="496"/>
      <c r="SP56" s="496"/>
      <c r="SR56" s="496"/>
      <c r="ST56" s="496"/>
      <c r="SV56" s="496"/>
      <c r="SX56" s="496"/>
      <c r="SZ56" s="496"/>
      <c r="TB56" s="496"/>
      <c r="TD56" s="496"/>
      <c r="TF56" s="496"/>
      <c r="TH56" s="496"/>
      <c r="TJ56" s="496"/>
      <c r="TL56" s="496"/>
      <c r="TN56" s="496"/>
      <c r="TP56" s="496"/>
      <c r="TR56" s="496"/>
      <c r="TT56" s="496"/>
      <c r="TV56" s="496"/>
      <c r="TX56" s="496"/>
      <c r="TZ56" s="496"/>
      <c r="UB56" s="496"/>
      <c r="UD56" s="496"/>
      <c r="UF56" s="496"/>
      <c r="UH56" s="496"/>
      <c r="UJ56" s="496"/>
      <c r="UL56" s="496"/>
      <c r="UN56" s="496"/>
      <c r="UP56" s="496"/>
      <c r="UR56" s="496"/>
      <c r="UT56" s="496"/>
      <c r="UV56" s="496"/>
      <c r="UX56" s="496"/>
      <c r="UZ56" s="496"/>
      <c r="VB56" s="496"/>
      <c r="VD56" s="496"/>
      <c r="VF56" s="496"/>
      <c r="VH56" s="496"/>
      <c r="VJ56" s="496"/>
      <c r="VL56" s="496"/>
      <c r="VN56" s="496"/>
      <c r="VP56" s="496"/>
      <c r="VR56" s="496"/>
      <c r="VT56" s="496"/>
      <c r="VV56" s="496"/>
      <c r="VX56" s="496"/>
      <c r="VZ56" s="496"/>
      <c r="WB56" s="496"/>
      <c r="WD56" s="496"/>
      <c r="WF56" s="496"/>
      <c r="WH56" s="496"/>
      <c r="WJ56" s="496"/>
      <c r="WL56" s="496"/>
      <c r="WN56" s="496"/>
      <c r="WP56" s="496"/>
      <c r="WR56" s="496"/>
      <c r="WT56" s="496"/>
      <c r="WV56" s="496"/>
      <c r="WX56" s="496"/>
      <c r="WZ56" s="496"/>
      <c r="XB56" s="496"/>
      <c r="XD56" s="496"/>
      <c r="XF56" s="496"/>
      <c r="XH56" s="496"/>
      <c r="XJ56" s="496"/>
      <c r="XL56" s="496"/>
      <c r="XN56" s="496"/>
      <c r="XP56" s="496"/>
      <c r="XR56" s="496"/>
      <c r="XT56" s="496"/>
      <c r="XV56" s="496"/>
      <c r="XX56" s="496"/>
      <c r="XZ56" s="496"/>
      <c r="YB56" s="496"/>
      <c r="YD56" s="496"/>
      <c r="YF56" s="496"/>
      <c r="YH56" s="496"/>
      <c r="YJ56" s="496"/>
      <c r="YL56" s="496"/>
      <c r="YN56" s="496"/>
      <c r="YP56" s="496"/>
      <c r="YR56" s="496"/>
      <c r="YT56" s="496"/>
      <c r="YV56" s="496"/>
      <c r="YX56" s="496"/>
      <c r="YZ56" s="496"/>
      <c r="ZB56" s="496"/>
      <c r="ZD56" s="496"/>
      <c r="ZF56" s="496"/>
      <c r="ZH56" s="496"/>
      <c r="ZJ56" s="496"/>
      <c r="ZL56" s="496"/>
      <c r="ZN56" s="496"/>
      <c r="ZP56" s="496"/>
      <c r="ZR56" s="496"/>
      <c r="ZT56" s="496"/>
      <c r="ZV56" s="496"/>
      <c r="ZX56" s="496"/>
      <c r="ZZ56" s="496"/>
      <c r="AAB56" s="496"/>
      <c r="AAD56" s="496"/>
      <c r="AAF56" s="496"/>
      <c r="AAH56" s="496"/>
      <c r="AAJ56" s="496"/>
      <c r="AAL56" s="496"/>
      <c r="AAN56" s="496"/>
      <c r="AAP56" s="496"/>
      <c r="AAR56" s="496"/>
      <c r="AAT56" s="496"/>
      <c r="AAV56" s="496"/>
      <c r="AAX56" s="496"/>
      <c r="AAZ56" s="496"/>
      <c r="ABB56" s="496"/>
      <c r="ABD56" s="496"/>
      <c r="ABF56" s="496"/>
      <c r="ABH56" s="496"/>
      <c r="ABJ56" s="496"/>
      <c r="ABL56" s="496"/>
      <c r="ABN56" s="496"/>
      <c r="ABP56" s="496"/>
      <c r="ABR56" s="496"/>
      <c r="ABT56" s="496"/>
      <c r="ABV56" s="496"/>
      <c r="ABX56" s="496"/>
      <c r="ABZ56" s="496"/>
      <c r="ACB56" s="496"/>
      <c r="ACD56" s="496"/>
      <c r="ACF56" s="496"/>
      <c r="ACH56" s="496"/>
      <c r="ACJ56" s="496"/>
      <c r="ACL56" s="496"/>
      <c r="ACN56" s="496"/>
      <c r="ACP56" s="496"/>
      <c r="ACR56" s="496"/>
      <c r="ACT56" s="496"/>
      <c r="ACV56" s="496"/>
      <c r="ACX56" s="496"/>
      <c r="ACZ56" s="496"/>
      <c r="ADB56" s="496"/>
      <c r="ADD56" s="496"/>
      <c r="ADF56" s="496"/>
      <c r="ADH56" s="496"/>
      <c r="ADJ56" s="496"/>
      <c r="ADL56" s="496"/>
      <c r="ADN56" s="496"/>
      <c r="ADP56" s="496"/>
      <c r="ADR56" s="496"/>
      <c r="ADT56" s="496"/>
      <c r="ADV56" s="496"/>
      <c r="ADX56" s="496"/>
      <c r="ADZ56" s="496"/>
      <c r="AEB56" s="496"/>
      <c r="AED56" s="496"/>
      <c r="AEF56" s="496"/>
      <c r="AEH56" s="496"/>
      <c r="AEJ56" s="496"/>
      <c r="AEL56" s="496"/>
      <c r="AEN56" s="496"/>
      <c r="AEP56" s="496"/>
      <c r="AER56" s="496"/>
      <c r="AET56" s="496"/>
      <c r="AEV56" s="496"/>
      <c r="AEX56" s="496"/>
      <c r="AEZ56" s="496"/>
      <c r="AFB56" s="496"/>
      <c r="AFD56" s="496"/>
      <c r="AFF56" s="496"/>
      <c r="AFH56" s="496"/>
      <c r="AFJ56" s="496"/>
      <c r="AFL56" s="496"/>
      <c r="AFN56" s="496"/>
      <c r="AFP56" s="496"/>
      <c r="AFR56" s="496"/>
      <c r="AFT56" s="496"/>
      <c r="AFV56" s="496"/>
      <c r="AFX56" s="496"/>
      <c r="AFZ56" s="496"/>
      <c r="AGB56" s="496"/>
      <c r="AGD56" s="496"/>
      <c r="AGF56" s="496"/>
      <c r="AGH56" s="496"/>
      <c r="AGJ56" s="496"/>
      <c r="AGL56" s="496"/>
      <c r="AGN56" s="496"/>
      <c r="AGP56" s="496"/>
      <c r="AGR56" s="496"/>
      <c r="AGT56" s="496"/>
      <c r="AGV56" s="496"/>
      <c r="AGX56" s="496"/>
      <c r="AGZ56" s="496"/>
      <c r="AHB56" s="496"/>
      <c r="AHD56" s="496"/>
      <c r="AHF56" s="496"/>
      <c r="AHH56" s="496"/>
      <c r="AHJ56" s="496"/>
      <c r="AHL56" s="496"/>
      <c r="AHN56" s="496"/>
      <c r="AHP56" s="496"/>
      <c r="AHR56" s="496"/>
      <c r="AHT56" s="496"/>
      <c r="AHV56" s="496"/>
      <c r="AHX56" s="496"/>
      <c r="AHZ56" s="496"/>
      <c r="AIB56" s="496"/>
      <c r="AID56" s="496"/>
      <c r="AIF56" s="496"/>
      <c r="AIH56" s="496"/>
      <c r="AIJ56" s="496"/>
      <c r="AIL56" s="496"/>
      <c r="AIN56" s="496"/>
      <c r="AIP56" s="496"/>
      <c r="AIR56" s="496"/>
      <c r="AIT56" s="496"/>
      <c r="AIV56" s="496"/>
      <c r="AIX56" s="496"/>
      <c r="AIZ56" s="496"/>
      <c r="AJB56" s="496"/>
      <c r="AJD56" s="496"/>
      <c r="AJF56" s="496"/>
      <c r="AJH56" s="496"/>
      <c r="AJJ56" s="496"/>
      <c r="AJL56" s="496"/>
      <c r="AJN56" s="496"/>
      <c r="AJP56" s="496"/>
      <c r="AJR56" s="496"/>
      <c r="AJT56" s="496"/>
      <c r="AJV56" s="496"/>
      <c r="AJX56" s="496"/>
      <c r="AJZ56" s="496"/>
      <c r="AKB56" s="496"/>
      <c r="AKD56" s="496"/>
      <c r="AKF56" s="496"/>
      <c r="AKH56" s="496"/>
      <c r="AKJ56" s="496"/>
      <c r="AKL56" s="496"/>
      <c r="AKN56" s="496"/>
      <c r="AKP56" s="496"/>
      <c r="AKR56" s="496"/>
      <c r="AKT56" s="496"/>
      <c r="AKV56" s="496"/>
      <c r="AKX56" s="496"/>
      <c r="AKZ56" s="496"/>
      <c r="ALB56" s="496"/>
      <c r="ALD56" s="496"/>
      <c r="ALF56" s="496"/>
      <c r="ALH56" s="496"/>
      <c r="ALJ56" s="496"/>
      <c r="ALL56" s="496"/>
      <c r="ALN56" s="496"/>
      <c r="ALP56" s="496"/>
      <c r="ALR56" s="496"/>
      <c r="ALT56" s="496"/>
      <c r="ALV56" s="496"/>
      <c r="ALX56" s="496"/>
      <c r="ALZ56" s="496"/>
      <c r="AMB56" s="496"/>
      <c r="AMD56" s="496"/>
      <c r="AMF56" s="496"/>
      <c r="AMH56" s="496"/>
      <c r="AMJ56" s="496"/>
      <c r="AML56" s="496"/>
      <c r="AMN56" s="496"/>
      <c r="AMP56" s="496"/>
      <c r="AMR56" s="496"/>
      <c r="AMT56" s="496"/>
      <c r="AMV56" s="496"/>
      <c r="AMX56" s="496"/>
      <c r="AMZ56" s="496"/>
      <c r="ANB56" s="496"/>
      <c r="AND56" s="496"/>
      <c r="ANF56" s="496"/>
      <c r="ANH56" s="496"/>
      <c r="ANJ56" s="496"/>
      <c r="ANL56" s="496"/>
      <c r="ANN56" s="496"/>
      <c r="ANP56" s="496"/>
      <c r="ANR56" s="496"/>
      <c r="ANT56" s="496"/>
      <c r="ANV56" s="496"/>
      <c r="ANX56" s="496"/>
      <c r="ANZ56" s="496"/>
      <c r="AOB56" s="496"/>
      <c r="AOD56" s="496"/>
      <c r="AOF56" s="496"/>
      <c r="AOH56" s="496"/>
      <c r="AOJ56" s="496"/>
      <c r="AOL56" s="496"/>
      <c r="AON56" s="496"/>
      <c r="AOP56" s="496"/>
      <c r="AOR56" s="496"/>
      <c r="AOT56" s="496"/>
      <c r="AOV56" s="496"/>
      <c r="AOX56" s="496"/>
      <c r="AOZ56" s="496"/>
      <c r="APB56" s="496"/>
      <c r="APD56" s="496"/>
      <c r="APF56" s="496"/>
      <c r="APH56" s="496"/>
      <c r="APJ56" s="496"/>
      <c r="APL56" s="496"/>
      <c r="APN56" s="496"/>
      <c r="APP56" s="496"/>
      <c r="APR56" s="496"/>
      <c r="APT56" s="496"/>
      <c r="APV56" s="496"/>
      <c r="APX56" s="496"/>
      <c r="APZ56" s="496"/>
      <c r="AQB56" s="496"/>
      <c r="AQD56" s="496"/>
      <c r="AQF56" s="496"/>
      <c r="AQH56" s="496"/>
      <c r="AQJ56" s="496"/>
      <c r="AQL56" s="496"/>
      <c r="AQN56" s="496"/>
      <c r="AQP56" s="496"/>
      <c r="AQR56" s="496"/>
      <c r="AQT56" s="496"/>
      <c r="AQV56" s="496"/>
      <c r="AQX56" s="496"/>
      <c r="AQZ56" s="496"/>
      <c r="ARB56" s="496"/>
      <c r="ARD56" s="496"/>
      <c r="ARF56" s="496"/>
      <c r="ARH56" s="496"/>
      <c r="ARJ56" s="496"/>
      <c r="ARL56" s="496"/>
      <c r="ARN56" s="496"/>
      <c r="ARP56" s="496"/>
      <c r="ARR56" s="496"/>
      <c r="ART56" s="496"/>
      <c r="ARV56" s="496"/>
      <c r="ARX56" s="496"/>
      <c r="ARZ56" s="496"/>
      <c r="ASB56" s="496"/>
      <c r="ASD56" s="496"/>
      <c r="ASF56" s="496"/>
      <c r="ASH56" s="496"/>
      <c r="ASJ56" s="496"/>
      <c r="ASL56" s="496"/>
      <c r="ASN56" s="496"/>
      <c r="ASP56" s="496"/>
      <c r="ASR56" s="496"/>
      <c r="AST56" s="496"/>
      <c r="ASV56" s="496"/>
      <c r="ASX56" s="496"/>
      <c r="ASZ56" s="496"/>
      <c r="ATB56" s="496"/>
      <c r="ATD56" s="496"/>
      <c r="ATF56" s="496"/>
      <c r="ATH56" s="496"/>
      <c r="ATJ56" s="496"/>
      <c r="ATL56" s="496"/>
      <c r="ATN56" s="496"/>
      <c r="ATP56" s="496"/>
      <c r="ATR56" s="496"/>
      <c r="ATT56" s="496"/>
      <c r="ATV56" s="496"/>
      <c r="ATX56" s="496"/>
      <c r="ATZ56" s="496"/>
      <c r="AUB56" s="496"/>
      <c r="AUD56" s="496"/>
      <c r="AUF56" s="496"/>
      <c r="AUH56" s="496"/>
      <c r="AUJ56" s="496"/>
      <c r="AUL56" s="496"/>
      <c r="AUN56" s="496"/>
      <c r="AUP56" s="496"/>
      <c r="AUR56" s="496"/>
      <c r="AUT56" s="496"/>
      <c r="AUV56" s="496"/>
      <c r="AUX56" s="496"/>
      <c r="AUZ56" s="496"/>
      <c r="AVB56" s="496"/>
      <c r="AVD56" s="496"/>
      <c r="AVF56" s="496"/>
      <c r="AVH56" s="496"/>
      <c r="AVJ56" s="496"/>
      <c r="AVL56" s="496"/>
      <c r="AVN56" s="496"/>
      <c r="AVP56" s="496"/>
      <c r="AVR56" s="496"/>
      <c r="AVT56" s="496"/>
      <c r="AVV56" s="496"/>
      <c r="AVX56" s="496"/>
      <c r="AVZ56" s="496"/>
      <c r="AWB56" s="496"/>
      <c r="AWD56" s="496"/>
      <c r="AWF56" s="496"/>
      <c r="AWH56" s="496"/>
      <c r="AWJ56" s="496"/>
      <c r="AWL56" s="496"/>
      <c r="AWN56" s="496"/>
      <c r="AWP56" s="496"/>
      <c r="AWR56" s="496"/>
      <c r="AWT56" s="496"/>
      <c r="AWV56" s="496"/>
      <c r="AWX56" s="496"/>
      <c r="AWZ56" s="496"/>
      <c r="AXB56" s="496"/>
      <c r="AXD56" s="496"/>
      <c r="AXF56" s="496"/>
      <c r="AXH56" s="496"/>
      <c r="AXJ56" s="496"/>
      <c r="AXL56" s="496"/>
      <c r="AXN56" s="496"/>
      <c r="AXP56" s="496"/>
      <c r="AXR56" s="496"/>
      <c r="AXT56" s="496"/>
      <c r="AXV56" s="496"/>
      <c r="AXX56" s="496"/>
      <c r="AXZ56" s="496"/>
      <c r="AYB56" s="496"/>
      <c r="AYD56" s="496"/>
      <c r="AYF56" s="496"/>
      <c r="AYH56" s="496"/>
      <c r="AYJ56" s="496"/>
      <c r="AYL56" s="496"/>
      <c r="AYN56" s="496"/>
      <c r="AYP56" s="496"/>
      <c r="AYR56" s="496"/>
      <c r="AYT56" s="496"/>
      <c r="AYV56" s="496"/>
      <c r="AYX56" s="496"/>
      <c r="AYZ56" s="496"/>
      <c r="AZB56" s="496"/>
      <c r="AZD56" s="496"/>
      <c r="AZF56" s="496"/>
      <c r="AZH56" s="496"/>
      <c r="AZJ56" s="496"/>
      <c r="AZL56" s="496"/>
      <c r="AZN56" s="496"/>
      <c r="AZP56" s="496"/>
      <c r="AZR56" s="496"/>
      <c r="AZT56" s="496"/>
      <c r="AZV56" s="496"/>
      <c r="AZX56" s="496"/>
      <c r="AZZ56" s="496"/>
      <c r="BAB56" s="496"/>
      <c r="BAD56" s="496"/>
      <c r="BAF56" s="496"/>
      <c r="BAH56" s="496"/>
      <c r="BAJ56" s="496"/>
      <c r="BAL56" s="496"/>
      <c r="BAN56" s="496"/>
      <c r="BAP56" s="496"/>
      <c r="BAR56" s="496"/>
      <c r="BAT56" s="496"/>
      <c r="BAV56" s="496"/>
      <c r="BAX56" s="496"/>
      <c r="BAZ56" s="496"/>
      <c r="BBB56" s="496"/>
      <c r="BBD56" s="496"/>
      <c r="BBF56" s="496"/>
      <c r="BBH56" s="496"/>
      <c r="BBJ56" s="496"/>
      <c r="BBL56" s="496"/>
      <c r="BBN56" s="496"/>
      <c r="BBP56" s="496"/>
      <c r="BBR56" s="496"/>
      <c r="BBT56" s="496"/>
      <c r="BBV56" s="496"/>
      <c r="BBX56" s="496"/>
      <c r="BBZ56" s="496"/>
      <c r="BCB56" s="496"/>
      <c r="BCD56" s="496"/>
      <c r="BCF56" s="496"/>
      <c r="BCH56" s="496"/>
      <c r="BCJ56" s="496"/>
      <c r="BCL56" s="496"/>
      <c r="BCN56" s="496"/>
      <c r="BCP56" s="496"/>
      <c r="BCR56" s="496"/>
      <c r="BCT56" s="496"/>
      <c r="BCV56" s="496"/>
      <c r="BCX56" s="496"/>
      <c r="BCZ56" s="496"/>
      <c r="BDB56" s="496"/>
      <c r="BDD56" s="496"/>
      <c r="BDF56" s="496"/>
      <c r="BDH56" s="496"/>
      <c r="BDJ56" s="496"/>
      <c r="BDL56" s="496"/>
      <c r="BDN56" s="496"/>
      <c r="BDP56" s="496"/>
      <c r="BDR56" s="496"/>
      <c r="BDT56" s="496"/>
      <c r="BDV56" s="496"/>
      <c r="BDX56" s="496"/>
      <c r="BDZ56" s="496"/>
      <c r="BEB56" s="496"/>
      <c r="BED56" s="496"/>
      <c r="BEF56" s="496"/>
      <c r="BEH56" s="496"/>
      <c r="BEJ56" s="496"/>
      <c r="BEL56" s="496"/>
      <c r="BEN56" s="496"/>
      <c r="BEP56" s="496"/>
      <c r="BER56" s="496"/>
      <c r="BET56" s="496"/>
      <c r="BEV56" s="496"/>
      <c r="BEX56" s="496"/>
      <c r="BEZ56" s="496"/>
      <c r="BFB56" s="496"/>
      <c r="BFD56" s="496"/>
      <c r="BFF56" s="496"/>
      <c r="BFH56" s="496"/>
      <c r="BFJ56" s="496"/>
      <c r="BFL56" s="496"/>
      <c r="BFN56" s="496"/>
      <c r="BFP56" s="496"/>
      <c r="BFR56" s="496"/>
      <c r="BFT56" s="496"/>
      <c r="BFV56" s="496"/>
      <c r="BFX56" s="496"/>
      <c r="BFZ56" s="496"/>
      <c r="BGB56" s="496"/>
      <c r="BGD56" s="496"/>
      <c r="BGF56" s="496"/>
      <c r="BGH56" s="496"/>
      <c r="BGJ56" s="496"/>
      <c r="BGL56" s="496"/>
      <c r="BGN56" s="496"/>
      <c r="BGP56" s="496"/>
      <c r="BGR56" s="496"/>
      <c r="BGT56" s="496"/>
      <c r="BGV56" s="496"/>
      <c r="BGX56" s="496"/>
      <c r="BGZ56" s="496"/>
      <c r="BHB56" s="496"/>
      <c r="BHD56" s="496"/>
      <c r="BHF56" s="496"/>
      <c r="BHH56" s="496"/>
      <c r="BHJ56" s="496"/>
      <c r="BHL56" s="496"/>
      <c r="BHN56" s="496"/>
      <c r="BHP56" s="496"/>
      <c r="BHR56" s="496"/>
      <c r="BHT56" s="496"/>
      <c r="BHV56" s="496"/>
      <c r="BHX56" s="496"/>
      <c r="BHZ56" s="496"/>
      <c r="BIB56" s="496"/>
      <c r="BID56" s="496"/>
      <c r="BIF56" s="496"/>
      <c r="BIH56" s="496"/>
      <c r="BIJ56" s="496"/>
      <c r="BIL56" s="496"/>
      <c r="BIN56" s="496"/>
      <c r="BIP56" s="496"/>
      <c r="BIR56" s="496"/>
      <c r="BIT56" s="496"/>
      <c r="BIV56" s="496"/>
      <c r="BIX56" s="496"/>
      <c r="BIZ56" s="496"/>
      <c r="BJB56" s="496"/>
      <c r="BJD56" s="496"/>
      <c r="BJF56" s="496"/>
      <c r="BJH56" s="496"/>
      <c r="BJJ56" s="496"/>
      <c r="BJL56" s="496"/>
      <c r="BJN56" s="496"/>
      <c r="BJP56" s="496"/>
      <c r="BJR56" s="496"/>
      <c r="BJT56" s="496"/>
      <c r="BJV56" s="496"/>
      <c r="BJX56" s="496"/>
      <c r="BJZ56" s="496"/>
      <c r="BKB56" s="496"/>
      <c r="BKD56" s="496"/>
      <c r="BKF56" s="496"/>
      <c r="BKH56" s="496"/>
      <c r="BKJ56" s="496"/>
      <c r="BKL56" s="496"/>
      <c r="BKN56" s="496"/>
      <c r="BKP56" s="496"/>
      <c r="BKR56" s="496"/>
      <c r="BKT56" s="496"/>
      <c r="BKV56" s="496"/>
      <c r="BKX56" s="496"/>
      <c r="BKZ56" s="496"/>
      <c r="BLB56" s="496"/>
      <c r="BLD56" s="496"/>
      <c r="BLF56" s="496"/>
      <c r="BLH56" s="496"/>
      <c r="BLJ56" s="496"/>
      <c r="BLL56" s="496"/>
      <c r="BLN56" s="496"/>
      <c r="BLP56" s="496"/>
      <c r="BLR56" s="496"/>
      <c r="BLT56" s="496"/>
      <c r="BLV56" s="496"/>
      <c r="BLX56" s="496"/>
      <c r="BLZ56" s="496"/>
      <c r="BMB56" s="496"/>
      <c r="BMD56" s="496"/>
      <c r="BMF56" s="496"/>
      <c r="BMH56" s="496"/>
      <c r="BMJ56" s="496"/>
      <c r="BML56" s="496"/>
      <c r="BMN56" s="496"/>
      <c r="BMP56" s="496"/>
      <c r="BMR56" s="496"/>
      <c r="BMT56" s="496"/>
      <c r="BMV56" s="496"/>
      <c r="BMX56" s="496"/>
      <c r="BMZ56" s="496"/>
      <c r="BNB56" s="496"/>
      <c r="BND56" s="496"/>
      <c r="BNF56" s="496"/>
      <c r="BNH56" s="496"/>
      <c r="BNJ56" s="496"/>
      <c r="BNL56" s="496"/>
      <c r="BNN56" s="496"/>
      <c r="BNP56" s="496"/>
      <c r="BNR56" s="496"/>
      <c r="BNT56" s="496"/>
      <c r="BNV56" s="496"/>
      <c r="BNX56" s="496"/>
      <c r="BNZ56" s="496"/>
      <c r="BOB56" s="496"/>
      <c r="BOD56" s="496"/>
      <c r="BOF56" s="496"/>
      <c r="BOH56" s="496"/>
      <c r="BOJ56" s="496"/>
      <c r="BOL56" s="496"/>
      <c r="BON56" s="496"/>
      <c r="BOP56" s="496"/>
      <c r="BOR56" s="496"/>
      <c r="BOT56" s="496"/>
      <c r="BOV56" s="496"/>
      <c r="BOX56" s="496"/>
      <c r="BOZ56" s="496"/>
      <c r="BPB56" s="496"/>
      <c r="BPD56" s="496"/>
      <c r="BPF56" s="496"/>
      <c r="BPH56" s="496"/>
      <c r="BPJ56" s="496"/>
      <c r="BPL56" s="496"/>
      <c r="BPN56" s="496"/>
      <c r="BPP56" s="496"/>
      <c r="BPR56" s="496"/>
      <c r="BPT56" s="496"/>
      <c r="BPV56" s="496"/>
      <c r="BPX56" s="496"/>
      <c r="BPZ56" s="496"/>
      <c r="BQB56" s="496"/>
      <c r="BQD56" s="496"/>
      <c r="BQF56" s="496"/>
      <c r="BQH56" s="496"/>
      <c r="BQJ56" s="496"/>
      <c r="BQL56" s="496"/>
      <c r="BQN56" s="496"/>
      <c r="BQP56" s="496"/>
      <c r="BQR56" s="496"/>
      <c r="BQT56" s="496"/>
      <c r="BQV56" s="496"/>
      <c r="BQX56" s="496"/>
      <c r="BQZ56" s="496"/>
      <c r="BRB56" s="496"/>
      <c r="BRD56" s="496"/>
      <c r="BRF56" s="496"/>
      <c r="BRH56" s="496"/>
      <c r="BRJ56" s="496"/>
      <c r="BRL56" s="496"/>
      <c r="BRN56" s="496"/>
      <c r="BRP56" s="496"/>
      <c r="BRR56" s="496"/>
      <c r="BRT56" s="496"/>
      <c r="BRV56" s="496"/>
      <c r="BRX56" s="496"/>
      <c r="BRZ56" s="496"/>
      <c r="BSB56" s="496"/>
      <c r="BSD56" s="496"/>
      <c r="BSF56" s="496"/>
      <c r="BSH56" s="496"/>
      <c r="BSJ56" s="496"/>
      <c r="BSL56" s="496"/>
      <c r="BSN56" s="496"/>
      <c r="BSP56" s="496"/>
      <c r="BSR56" s="496"/>
      <c r="BST56" s="496"/>
      <c r="BSV56" s="496"/>
      <c r="BSX56" s="496"/>
      <c r="BSZ56" s="496"/>
      <c r="BTB56" s="496"/>
      <c r="BTD56" s="496"/>
      <c r="BTF56" s="496"/>
      <c r="BTH56" s="496"/>
      <c r="BTJ56" s="496"/>
      <c r="BTL56" s="496"/>
      <c r="BTN56" s="496"/>
      <c r="BTP56" s="496"/>
      <c r="BTR56" s="496"/>
      <c r="BTT56" s="496"/>
      <c r="BTV56" s="496"/>
      <c r="BTX56" s="496"/>
      <c r="BTZ56" s="496"/>
      <c r="BUB56" s="496"/>
      <c r="BUD56" s="496"/>
      <c r="BUF56" s="496"/>
      <c r="BUH56" s="496"/>
      <c r="BUJ56" s="496"/>
      <c r="BUL56" s="496"/>
      <c r="BUN56" s="496"/>
      <c r="BUP56" s="496"/>
      <c r="BUR56" s="496"/>
      <c r="BUT56" s="496"/>
      <c r="BUV56" s="496"/>
      <c r="BUX56" s="496"/>
      <c r="BUZ56" s="496"/>
      <c r="BVB56" s="496"/>
      <c r="BVD56" s="496"/>
      <c r="BVF56" s="496"/>
      <c r="BVH56" s="496"/>
      <c r="BVJ56" s="496"/>
      <c r="BVL56" s="496"/>
      <c r="BVN56" s="496"/>
      <c r="BVP56" s="496"/>
      <c r="BVR56" s="496"/>
      <c r="BVT56" s="496"/>
      <c r="BVV56" s="496"/>
      <c r="BVX56" s="496"/>
      <c r="BVZ56" s="496"/>
      <c r="BWB56" s="496"/>
      <c r="BWD56" s="496"/>
      <c r="BWF56" s="496"/>
      <c r="BWH56" s="496"/>
      <c r="BWJ56" s="496"/>
      <c r="BWL56" s="496"/>
      <c r="BWN56" s="496"/>
      <c r="BWP56" s="496"/>
      <c r="BWR56" s="496"/>
      <c r="BWT56" s="496"/>
      <c r="BWV56" s="496"/>
      <c r="BWX56" s="496"/>
      <c r="BWZ56" s="496"/>
      <c r="BXB56" s="496"/>
      <c r="BXD56" s="496"/>
      <c r="BXF56" s="496"/>
      <c r="BXH56" s="496"/>
      <c r="BXJ56" s="496"/>
      <c r="BXL56" s="496"/>
      <c r="BXN56" s="496"/>
      <c r="BXP56" s="496"/>
      <c r="BXR56" s="496"/>
      <c r="BXT56" s="496"/>
      <c r="BXV56" s="496"/>
      <c r="BXX56" s="496"/>
      <c r="BXZ56" s="496"/>
      <c r="BYB56" s="496"/>
      <c r="BYD56" s="496"/>
      <c r="BYF56" s="496"/>
      <c r="BYH56" s="496"/>
      <c r="BYJ56" s="496"/>
      <c r="BYL56" s="496"/>
      <c r="BYN56" s="496"/>
      <c r="BYP56" s="496"/>
      <c r="BYR56" s="496"/>
      <c r="BYT56" s="496"/>
      <c r="BYV56" s="496"/>
      <c r="BYX56" s="496"/>
      <c r="BYZ56" s="496"/>
      <c r="BZB56" s="496"/>
      <c r="BZD56" s="496"/>
      <c r="BZF56" s="496"/>
      <c r="BZH56" s="496"/>
      <c r="BZJ56" s="496"/>
      <c r="BZL56" s="496"/>
      <c r="BZN56" s="496"/>
      <c r="BZP56" s="496"/>
      <c r="BZR56" s="496"/>
      <c r="BZT56" s="496"/>
      <c r="BZV56" s="496"/>
      <c r="BZX56" s="496"/>
      <c r="BZZ56" s="496"/>
      <c r="CAB56" s="496"/>
      <c r="CAD56" s="496"/>
      <c r="CAF56" s="496"/>
      <c r="CAH56" s="496"/>
      <c r="CAJ56" s="496"/>
      <c r="CAL56" s="496"/>
      <c r="CAN56" s="496"/>
      <c r="CAP56" s="496"/>
      <c r="CAR56" s="496"/>
      <c r="CAT56" s="496"/>
      <c r="CAV56" s="496"/>
      <c r="CAX56" s="496"/>
      <c r="CAZ56" s="496"/>
      <c r="CBB56" s="496"/>
      <c r="CBD56" s="496"/>
      <c r="CBF56" s="496"/>
      <c r="CBH56" s="496"/>
      <c r="CBJ56" s="496"/>
      <c r="CBL56" s="496"/>
      <c r="CBN56" s="496"/>
      <c r="CBP56" s="496"/>
      <c r="CBR56" s="496"/>
      <c r="CBT56" s="496"/>
      <c r="CBV56" s="496"/>
      <c r="CBX56" s="496"/>
      <c r="CBZ56" s="496"/>
      <c r="CCB56" s="496"/>
      <c r="CCD56" s="496"/>
      <c r="CCF56" s="496"/>
      <c r="CCH56" s="496"/>
      <c r="CCJ56" s="496"/>
      <c r="CCL56" s="496"/>
      <c r="CCN56" s="496"/>
      <c r="CCP56" s="496"/>
      <c r="CCR56" s="496"/>
      <c r="CCT56" s="496"/>
      <c r="CCV56" s="496"/>
      <c r="CCX56" s="496"/>
      <c r="CCZ56" s="496"/>
      <c r="CDB56" s="496"/>
      <c r="CDD56" s="496"/>
      <c r="CDF56" s="496"/>
      <c r="CDH56" s="496"/>
      <c r="CDJ56" s="496"/>
      <c r="CDL56" s="496"/>
      <c r="CDN56" s="496"/>
      <c r="CDP56" s="496"/>
      <c r="CDR56" s="496"/>
      <c r="CDT56" s="496"/>
      <c r="CDV56" s="496"/>
      <c r="CDX56" s="496"/>
      <c r="CDZ56" s="496"/>
      <c r="CEB56" s="496"/>
      <c r="CED56" s="496"/>
      <c r="CEF56" s="496"/>
      <c r="CEH56" s="496"/>
      <c r="CEJ56" s="496"/>
      <c r="CEL56" s="496"/>
      <c r="CEN56" s="496"/>
      <c r="CEP56" s="496"/>
      <c r="CER56" s="496"/>
      <c r="CET56" s="496"/>
      <c r="CEV56" s="496"/>
      <c r="CEX56" s="496"/>
      <c r="CEZ56" s="496"/>
      <c r="CFB56" s="496"/>
      <c r="CFD56" s="496"/>
      <c r="CFF56" s="496"/>
      <c r="CFH56" s="496"/>
      <c r="CFJ56" s="496"/>
      <c r="CFL56" s="496"/>
      <c r="CFN56" s="496"/>
      <c r="CFP56" s="496"/>
      <c r="CFR56" s="496"/>
      <c r="CFT56" s="496"/>
      <c r="CFV56" s="496"/>
      <c r="CFX56" s="496"/>
      <c r="CFZ56" s="496"/>
      <c r="CGB56" s="496"/>
      <c r="CGD56" s="496"/>
      <c r="CGF56" s="496"/>
      <c r="CGH56" s="496"/>
      <c r="CGJ56" s="496"/>
      <c r="CGL56" s="496"/>
      <c r="CGN56" s="496"/>
      <c r="CGP56" s="496"/>
      <c r="CGR56" s="496"/>
      <c r="CGT56" s="496"/>
      <c r="CGV56" s="496"/>
      <c r="CGX56" s="496"/>
      <c r="CGZ56" s="496"/>
      <c r="CHB56" s="496"/>
      <c r="CHD56" s="496"/>
      <c r="CHF56" s="496"/>
      <c r="CHH56" s="496"/>
      <c r="CHJ56" s="496"/>
      <c r="CHL56" s="496"/>
      <c r="CHN56" s="496"/>
      <c r="CHP56" s="496"/>
      <c r="CHR56" s="496"/>
      <c r="CHT56" s="496"/>
      <c r="CHV56" s="496"/>
      <c r="CHX56" s="496"/>
      <c r="CHZ56" s="496"/>
      <c r="CIB56" s="496"/>
      <c r="CID56" s="496"/>
      <c r="CIF56" s="496"/>
      <c r="CIH56" s="496"/>
      <c r="CIJ56" s="496"/>
      <c r="CIL56" s="496"/>
      <c r="CIN56" s="496"/>
      <c r="CIP56" s="496"/>
      <c r="CIR56" s="496"/>
      <c r="CIT56" s="496"/>
      <c r="CIV56" s="496"/>
      <c r="CIX56" s="496"/>
      <c r="CIZ56" s="496"/>
      <c r="CJB56" s="496"/>
      <c r="CJD56" s="496"/>
      <c r="CJF56" s="496"/>
      <c r="CJH56" s="496"/>
      <c r="CJJ56" s="496"/>
      <c r="CJL56" s="496"/>
      <c r="CJN56" s="496"/>
      <c r="CJP56" s="496"/>
      <c r="CJR56" s="496"/>
      <c r="CJT56" s="496"/>
      <c r="CJV56" s="496"/>
      <c r="CJX56" s="496"/>
      <c r="CJZ56" s="496"/>
      <c r="CKB56" s="496"/>
      <c r="CKD56" s="496"/>
      <c r="CKF56" s="496"/>
      <c r="CKH56" s="496"/>
      <c r="CKJ56" s="496"/>
      <c r="CKL56" s="496"/>
      <c r="CKN56" s="496"/>
      <c r="CKP56" s="496"/>
      <c r="CKR56" s="496"/>
      <c r="CKT56" s="496"/>
      <c r="CKV56" s="496"/>
      <c r="CKX56" s="496"/>
      <c r="CKZ56" s="496"/>
      <c r="CLB56" s="496"/>
      <c r="CLD56" s="496"/>
      <c r="CLF56" s="496"/>
      <c r="CLH56" s="496"/>
      <c r="CLJ56" s="496"/>
      <c r="CLL56" s="496"/>
      <c r="CLN56" s="496"/>
      <c r="CLP56" s="496"/>
      <c r="CLR56" s="496"/>
      <c r="CLT56" s="496"/>
      <c r="CLV56" s="496"/>
      <c r="CLX56" s="496"/>
      <c r="CLZ56" s="496"/>
      <c r="CMB56" s="496"/>
      <c r="CMD56" s="496"/>
      <c r="CMF56" s="496"/>
      <c r="CMH56" s="496"/>
      <c r="CMJ56" s="496"/>
      <c r="CML56" s="496"/>
      <c r="CMN56" s="496"/>
      <c r="CMP56" s="496"/>
      <c r="CMR56" s="496"/>
      <c r="CMT56" s="496"/>
      <c r="CMV56" s="496"/>
      <c r="CMX56" s="496"/>
      <c r="CMZ56" s="496"/>
      <c r="CNB56" s="496"/>
      <c r="CND56" s="496"/>
      <c r="CNF56" s="496"/>
      <c r="CNH56" s="496"/>
      <c r="CNJ56" s="496"/>
      <c r="CNL56" s="496"/>
      <c r="CNN56" s="496"/>
      <c r="CNP56" s="496"/>
      <c r="CNR56" s="496"/>
      <c r="CNT56" s="496"/>
      <c r="CNV56" s="496"/>
      <c r="CNX56" s="496"/>
      <c r="CNZ56" s="496"/>
      <c r="COB56" s="496"/>
      <c r="COD56" s="496"/>
      <c r="COF56" s="496"/>
      <c r="COH56" s="496"/>
      <c r="COJ56" s="496"/>
      <c r="COL56" s="496"/>
      <c r="CON56" s="496"/>
      <c r="COP56" s="496"/>
      <c r="COR56" s="496"/>
      <c r="COT56" s="496"/>
      <c r="COV56" s="496"/>
      <c r="COX56" s="496"/>
      <c r="COZ56" s="496"/>
      <c r="CPB56" s="496"/>
      <c r="CPD56" s="496"/>
      <c r="CPF56" s="496"/>
      <c r="CPH56" s="496"/>
      <c r="CPJ56" s="496"/>
      <c r="CPL56" s="496"/>
      <c r="CPN56" s="496"/>
      <c r="CPP56" s="496"/>
      <c r="CPR56" s="496"/>
      <c r="CPT56" s="496"/>
      <c r="CPV56" s="496"/>
      <c r="CPX56" s="496"/>
      <c r="CPZ56" s="496"/>
      <c r="CQB56" s="496"/>
      <c r="CQD56" s="496"/>
      <c r="CQF56" s="496"/>
      <c r="CQH56" s="496"/>
      <c r="CQJ56" s="496"/>
      <c r="CQL56" s="496"/>
      <c r="CQN56" s="496"/>
      <c r="CQP56" s="496"/>
      <c r="CQR56" s="496"/>
      <c r="CQT56" s="496"/>
      <c r="CQV56" s="496"/>
      <c r="CQX56" s="496"/>
      <c r="CQZ56" s="496"/>
      <c r="CRB56" s="496"/>
      <c r="CRD56" s="496"/>
      <c r="CRF56" s="496"/>
      <c r="CRH56" s="496"/>
      <c r="CRJ56" s="496"/>
      <c r="CRL56" s="496"/>
      <c r="CRN56" s="496"/>
      <c r="CRP56" s="496"/>
      <c r="CRR56" s="496"/>
      <c r="CRT56" s="496"/>
      <c r="CRV56" s="496"/>
      <c r="CRX56" s="496"/>
      <c r="CRZ56" s="496"/>
      <c r="CSB56" s="496"/>
      <c r="CSD56" s="496"/>
      <c r="CSF56" s="496"/>
      <c r="CSH56" s="496"/>
      <c r="CSJ56" s="496"/>
      <c r="CSL56" s="496"/>
      <c r="CSN56" s="496"/>
      <c r="CSP56" s="496"/>
      <c r="CSR56" s="496"/>
      <c r="CST56" s="496"/>
      <c r="CSV56" s="496"/>
      <c r="CSX56" s="496"/>
      <c r="CSZ56" s="496"/>
      <c r="CTB56" s="496"/>
      <c r="CTD56" s="496"/>
      <c r="CTF56" s="496"/>
      <c r="CTH56" s="496"/>
      <c r="CTJ56" s="496"/>
      <c r="CTL56" s="496"/>
      <c r="CTN56" s="496"/>
      <c r="CTP56" s="496"/>
      <c r="CTR56" s="496"/>
      <c r="CTT56" s="496"/>
      <c r="CTV56" s="496"/>
      <c r="CTX56" s="496"/>
      <c r="CTZ56" s="496"/>
      <c r="CUB56" s="496"/>
      <c r="CUD56" s="496"/>
      <c r="CUF56" s="496"/>
      <c r="CUH56" s="496"/>
      <c r="CUJ56" s="496"/>
      <c r="CUL56" s="496"/>
      <c r="CUN56" s="496"/>
      <c r="CUP56" s="496"/>
      <c r="CUR56" s="496"/>
      <c r="CUT56" s="496"/>
      <c r="CUV56" s="496"/>
      <c r="CUX56" s="496"/>
      <c r="CUZ56" s="496"/>
      <c r="CVB56" s="496"/>
      <c r="CVD56" s="496"/>
      <c r="CVF56" s="496"/>
      <c r="CVH56" s="496"/>
      <c r="CVJ56" s="496"/>
      <c r="CVL56" s="496"/>
      <c r="CVN56" s="496"/>
      <c r="CVP56" s="496"/>
      <c r="CVR56" s="496"/>
      <c r="CVT56" s="496"/>
      <c r="CVV56" s="496"/>
      <c r="CVX56" s="496"/>
      <c r="CVZ56" s="496"/>
      <c r="CWB56" s="496"/>
      <c r="CWD56" s="496"/>
      <c r="CWF56" s="496"/>
      <c r="CWH56" s="496"/>
      <c r="CWJ56" s="496"/>
      <c r="CWL56" s="496"/>
      <c r="CWN56" s="496"/>
      <c r="CWP56" s="496"/>
      <c r="CWR56" s="496"/>
      <c r="CWT56" s="496"/>
      <c r="CWV56" s="496"/>
      <c r="CWX56" s="496"/>
      <c r="CWZ56" s="496"/>
      <c r="CXB56" s="496"/>
      <c r="CXD56" s="496"/>
      <c r="CXF56" s="496"/>
      <c r="CXH56" s="496"/>
      <c r="CXJ56" s="496"/>
      <c r="CXL56" s="496"/>
      <c r="CXN56" s="496"/>
      <c r="CXP56" s="496"/>
      <c r="CXR56" s="496"/>
      <c r="CXT56" s="496"/>
      <c r="CXV56" s="496"/>
      <c r="CXX56" s="496"/>
      <c r="CXZ56" s="496"/>
      <c r="CYB56" s="496"/>
      <c r="CYD56" s="496"/>
      <c r="CYF56" s="496"/>
      <c r="CYH56" s="496"/>
      <c r="CYJ56" s="496"/>
      <c r="CYL56" s="496"/>
      <c r="CYN56" s="496"/>
      <c r="CYP56" s="496"/>
      <c r="CYR56" s="496"/>
      <c r="CYT56" s="496"/>
      <c r="CYV56" s="496"/>
      <c r="CYX56" s="496"/>
      <c r="CYZ56" s="496"/>
      <c r="CZB56" s="496"/>
      <c r="CZD56" s="496"/>
      <c r="CZF56" s="496"/>
      <c r="CZH56" s="496"/>
      <c r="CZJ56" s="496"/>
      <c r="CZL56" s="496"/>
      <c r="CZN56" s="496"/>
      <c r="CZP56" s="496"/>
      <c r="CZR56" s="496"/>
      <c r="CZT56" s="496"/>
      <c r="CZV56" s="496"/>
      <c r="CZX56" s="496"/>
      <c r="CZZ56" s="496"/>
      <c r="DAB56" s="496"/>
      <c r="DAD56" s="496"/>
      <c r="DAF56" s="496"/>
      <c r="DAH56" s="496"/>
      <c r="DAJ56" s="496"/>
      <c r="DAL56" s="496"/>
      <c r="DAN56" s="496"/>
      <c r="DAP56" s="496"/>
      <c r="DAR56" s="496"/>
      <c r="DAT56" s="496"/>
      <c r="DAV56" s="496"/>
      <c r="DAX56" s="496"/>
      <c r="DAZ56" s="496"/>
      <c r="DBB56" s="496"/>
      <c r="DBD56" s="496"/>
      <c r="DBF56" s="496"/>
      <c r="DBH56" s="496"/>
      <c r="DBJ56" s="496"/>
      <c r="DBL56" s="496"/>
      <c r="DBN56" s="496"/>
      <c r="DBP56" s="496"/>
      <c r="DBR56" s="496"/>
      <c r="DBT56" s="496"/>
      <c r="DBV56" s="496"/>
      <c r="DBX56" s="496"/>
      <c r="DBZ56" s="496"/>
      <c r="DCB56" s="496"/>
      <c r="DCD56" s="496"/>
      <c r="DCF56" s="496"/>
      <c r="DCH56" s="496"/>
      <c r="DCJ56" s="496"/>
      <c r="DCL56" s="496"/>
      <c r="DCN56" s="496"/>
      <c r="DCP56" s="496"/>
      <c r="DCR56" s="496"/>
      <c r="DCT56" s="496"/>
      <c r="DCV56" s="496"/>
      <c r="DCX56" s="496"/>
      <c r="DCZ56" s="496"/>
      <c r="DDB56" s="496"/>
      <c r="DDD56" s="496"/>
      <c r="DDF56" s="496"/>
      <c r="DDH56" s="496"/>
      <c r="DDJ56" s="496"/>
      <c r="DDL56" s="496"/>
      <c r="DDN56" s="496"/>
      <c r="DDP56" s="496"/>
      <c r="DDR56" s="496"/>
      <c r="DDT56" s="496"/>
      <c r="DDV56" s="496"/>
      <c r="DDX56" s="496"/>
      <c r="DDZ56" s="496"/>
      <c r="DEB56" s="496"/>
      <c r="DED56" s="496"/>
      <c r="DEF56" s="496"/>
      <c r="DEH56" s="496"/>
      <c r="DEJ56" s="496"/>
      <c r="DEL56" s="496"/>
      <c r="DEN56" s="496"/>
      <c r="DEP56" s="496"/>
      <c r="DER56" s="496"/>
      <c r="DET56" s="496"/>
      <c r="DEV56" s="496"/>
      <c r="DEX56" s="496"/>
      <c r="DEZ56" s="496"/>
      <c r="DFB56" s="496"/>
      <c r="DFD56" s="496"/>
      <c r="DFF56" s="496"/>
      <c r="DFH56" s="496"/>
      <c r="DFJ56" s="496"/>
      <c r="DFL56" s="496"/>
      <c r="DFN56" s="496"/>
      <c r="DFP56" s="496"/>
      <c r="DFR56" s="496"/>
      <c r="DFT56" s="496"/>
      <c r="DFV56" s="496"/>
      <c r="DFX56" s="496"/>
      <c r="DFZ56" s="496"/>
      <c r="DGB56" s="496"/>
      <c r="DGD56" s="496"/>
      <c r="DGF56" s="496"/>
      <c r="DGH56" s="496"/>
      <c r="DGJ56" s="496"/>
      <c r="DGL56" s="496"/>
      <c r="DGN56" s="496"/>
      <c r="DGP56" s="496"/>
      <c r="DGR56" s="496"/>
      <c r="DGT56" s="496"/>
      <c r="DGV56" s="496"/>
      <c r="DGX56" s="496"/>
      <c r="DGZ56" s="496"/>
      <c r="DHB56" s="496"/>
      <c r="DHD56" s="496"/>
      <c r="DHF56" s="496"/>
      <c r="DHH56" s="496"/>
      <c r="DHJ56" s="496"/>
      <c r="DHL56" s="496"/>
      <c r="DHN56" s="496"/>
      <c r="DHP56" s="496"/>
      <c r="DHR56" s="496"/>
      <c r="DHT56" s="496"/>
      <c r="DHV56" s="496"/>
      <c r="DHX56" s="496"/>
      <c r="DHZ56" s="496"/>
      <c r="DIB56" s="496"/>
      <c r="DID56" s="496"/>
      <c r="DIF56" s="496"/>
      <c r="DIH56" s="496"/>
      <c r="DIJ56" s="496"/>
      <c r="DIL56" s="496"/>
      <c r="DIN56" s="496"/>
      <c r="DIP56" s="496"/>
      <c r="DIR56" s="496"/>
      <c r="DIT56" s="496"/>
      <c r="DIV56" s="496"/>
      <c r="DIX56" s="496"/>
      <c r="DIZ56" s="496"/>
      <c r="DJB56" s="496"/>
      <c r="DJD56" s="496"/>
      <c r="DJF56" s="496"/>
      <c r="DJH56" s="496"/>
      <c r="DJJ56" s="496"/>
      <c r="DJL56" s="496"/>
      <c r="DJN56" s="496"/>
      <c r="DJP56" s="496"/>
      <c r="DJR56" s="496"/>
      <c r="DJT56" s="496"/>
      <c r="DJV56" s="496"/>
      <c r="DJX56" s="496"/>
      <c r="DJZ56" s="496"/>
      <c r="DKB56" s="496"/>
      <c r="DKD56" s="496"/>
      <c r="DKF56" s="496"/>
      <c r="DKH56" s="496"/>
      <c r="DKJ56" s="496"/>
      <c r="DKL56" s="496"/>
      <c r="DKN56" s="496"/>
      <c r="DKP56" s="496"/>
      <c r="DKR56" s="496"/>
      <c r="DKT56" s="496"/>
      <c r="DKV56" s="496"/>
      <c r="DKX56" s="496"/>
      <c r="DKZ56" s="496"/>
      <c r="DLB56" s="496"/>
      <c r="DLD56" s="496"/>
      <c r="DLF56" s="496"/>
      <c r="DLH56" s="496"/>
      <c r="DLJ56" s="496"/>
      <c r="DLL56" s="496"/>
      <c r="DLN56" s="496"/>
      <c r="DLP56" s="496"/>
      <c r="DLR56" s="496"/>
      <c r="DLT56" s="496"/>
      <c r="DLV56" s="496"/>
      <c r="DLX56" s="496"/>
      <c r="DLZ56" s="496"/>
      <c r="DMB56" s="496"/>
      <c r="DMD56" s="496"/>
      <c r="DMF56" s="496"/>
      <c r="DMH56" s="496"/>
      <c r="DMJ56" s="496"/>
      <c r="DML56" s="496"/>
      <c r="DMN56" s="496"/>
      <c r="DMP56" s="496"/>
      <c r="DMR56" s="496"/>
      <c r="DMT56" s="496"/>
      <c r="DMV56" s="496"/>
      <c r="DMX56" s="496"/>
      <c r="DMZ56" s="496"/>
      <c r="DNB56" s="496"/>
      <c r="DND56" s="496"/>
      <c r="DNF56" s="496"/>
      <c r="DNH56" s="496"/>
      <c r="DNJ56" s="496"/>
      <c r="DNL56" s="496"/>
      <c r="DNN56" s="496"/>
      <c r="DNP56" s="496"/>
      <c r="DNR56" s="496"/>
      <c r="DNT56" s="496"/>
      <c r="DNV56" s="496"/>
      <c r="DNX56" s="496"/>
      <c r="DNZ56" s="496"/>
      <c r="DOB56" s="496"/>
      <c r="DOD56" s="496"/>
      <c r="DOF56" s="496"/>
      <c r="DOH56" s="496"/>
      <c r="DOJ56" s="496"/>
      <c r="DOL56" s="496"/>
      <c r="DON56" s="496"/>
      <c r="DOP56" s="496"/>
      <c r="DOR56" s="496"/>
      <c r="DOT56" s="496"/>
      <c r="DOV56" s="496"/>
      <c r="DOX56" s="496"/>
      <c r="DOZ56" s="496"/>
      <c r="DPB56" s="496"/>
      <c r="DPD56" s="496"/>
      <c r="DPF56" s="496"/>
      <c r="DPH56" s="496"/>
      <c r="DPJ56" s="496"/>
      <c r="DPL56" s="496"/>
      <c r="DPN56" s="496"/>
      <c r="DPP56" s="496"/>
      <c r="DPR56" s="496"/>
      <c r="DPT56" s="496"/>
      <c r="DPV56" s="496"/>
      <c r="DPX56" s="496"/>
      <c r="DPZ56" s="496"/>
      <c r="DQB56" s="496"/>
      <c r="DQD56" s="496"/>
      <c r="DQF56" s="496"/>
      <c r="DQH56" s="496"/>
      <c r="DQJ56" s="496"/>
      <c r="DQL56" s="496"/>
      <c r="DQN56" s="496"/>
      <c r="DQP56" s="496"/>
      <c r="DQR56" s="496"/>
      <c r="DQT56" s="496"/>
      <c r="DQV56" s="496"/>
      <c r="DQX56" s="496"/>
      <c r="DQZ56" s="496"/>
      <c r="DRB56" s="496"/>
      <c r="DRD56" s="496"/>
      <c r="DRF56" s="496"/>
      <c r="DRH56" s="496"/>
      <c r="DRJ56" s="496"/>
      <c r="DRL56" s="496"/>
      <c r="DRN56" s="496"/>
      <c r="DRP56" s="496"/>
      <c r="DRR56" s="496"/>
      <c r="DRT56" s="496"/>
      <c r="DRV56" s="496"/>
      <c r="DRX56" s="496"/>
      <c r="DRZ56" s="496"/>
      <c r="DSB56" s="496"/>
      <c r="DSD56" s="496"/>
      <c r="DSF56" s="496"/>
      <c r="DSH56" s="496"/>
      <c r="DSJ56" s="496"/>
      <c r="DSL56" s="496"/>
      <c r="DSN56" s="496"/>
      <c r="DSP56" s="496"/>
      <c r="DSR56" s="496"/>
      <c r="DST56" s="496"/>
      <c r="DSV56" s="496"/>
      <c r="DSX56" s="496"/>
      <c r="DSZ56" s="496"/>
      <c r="DTB56" s="496"/>
      <c r="DTD56" s="496"/>
      <c r="DTF56" s="496"/>
      <c r="DTH56" s="496"/>
      <c r="DTJ56" s="496"/>
      <c r="DTL56" s="496"/>
      <c r="DTN56" s="496"/>
      <c r="DTP56" s="496"/>
      <c r="DTR56" s="496"/>
      <c r="DTT56" s="496"/>
      <c r="DTV56" s="496"/>
      <c r="DTX56" s="496"/>
      <c r="DTZ56" s="496"/>
      <c r="DUB56" s="496"/>
      <c r="DUD56" s="496"/>
      <c r="DUF56" s="496"/>
      <c r="DUH56" s="496"/>
      <c r="DUJ56" s="496"/>
      <c r="DUL56" s="496"/>
      <c r="DUN56" s="496"/>
      <c r="DUP56" s="496"/>
      <c r="DUR56" s="496"/>
      <c r="DUT56" s="496"/>
      <c r="DUV56" s="496"/>
      <c r="DUX56" s="496"/>
      <c r="DUZ56" s="496"/>
      <c r="DVB56" s="496"/>
      <c r="DVD56" s="496"/>
      <c r="DVF56" s="496"/>
      <c r="DVH56" s="496"/>
      <c r="DVJ56" s="496"/>
      <c r="DVL56" s="496"/>
      <c r="DVN56" s="496"/>
      <c r="DVP56" s="496"/>
      <c r="DVR56" s="496"/>
      <c r="DVT56" s="496"/>
      <c r="DVV56" s="496"/>
      <c r="DVX56" s="496"/>
      <c r="DVZ56" s="496"/>
      <c r="DWB56" s="496"/>
      <c r="DWD56" s="496"/>
      <c r="DWF56" s="496"/>
      <c r="DWH56" s="496"/>
      <c r="DWJ56" s="496"/>
      <c r="DWL56" s="496"/>
      <c r="DWN56" s="496"/>
      <c r="DWP56" s="496"/>
      <c r="DWR56" s="496"/>
      <c r="DWT56" s="496"/>
      <c r="DWV56" s="496"/>
      <c r="DWX56" s="496"/>
      <c r="DWZ56" s="496"/>
      <c r="DXB56" s="496"/>
      <c r="DXD56" s="496"/>
      <c r="DXF56" s="496"/>
      <c r="DXH56" s="496"/>
      <c r="DXJ56" s="496"/>
      <c r="DXL56" s="496"/>
      <c r="DXN56" s="496"/>
      <c r="DXP56" s="496"/>
      <c r="DXR56" s="496"/>
      <c r="DXT56" s="496"/>
      <c r="DXV56" s="496"/>
      <c r="DXX56" s="496"/>
      <c r="DXZ56" s="496"/>
      <c r="DYB56" s="496"/>
      <c r="DYD56" s="496"/>
      <c r="DYF56" s="496"/>
      <c r="DYH56" s="496"/>
      <c r="DYJ56" s="496"/>
      <c r="DYL56" s="496"/>
      <c r="DYN56" s="496"/>
      <c r="DYP56" s="496"/>
      <c r="DYR56" s="496"/>
      <c r="DYT56" s="496"/>
      <c r="DYV56" s="496"/>
      <c r="DYX56" s="496"/>
      <c r="DYZ56" s="496"/>
      <c r="DZB56" s="496"/>
      <c r="DZD56" s="496"/>
      <c r="DZF56" s="496"/>
      <c r="DZH56" s="496"/>
      <c r="DZJ56" s="496"/>
      <c r="DZL56" s="496"/>
      <c r="DZN56" s="496"/>
      <c r="DZP56" s="496"/>
      <c r="DZR56" s="496"/>
      <c r="DZT56" s="496"/>
      <c r="DZV56" s="496"/>
      <c r="DZX56" s="496"/>
      <c r="DZZ56" s="496"/>
      <c r="EAB56" s="496"/>
      <c r="EAD56" s="496"/>
      <c r="EAF56" s="496"/>
      <c r="EAH56" s="496"/>
      <c r="EAJ56" s="496"/>
      <c r="EAL56" s="496"/>
      <c r="EAN56" s="496"/>
      <c r="EAP56" s="496"/>
      <c r="EAR56" s="496"/>
      <c r="EAT56" s="496"/>
      <c r="EAV56" s="496"/>
      <c r="EAX56" s="496"/>
      <c r="EAZ56" s="496"/>
      <c r="EBB56" s="496"/>
      <c r="EBD56" s="496"/>
      <c r="EBF56" s="496"/>
      <c r="EBH56" s="496"/>
      <c r="EBJ56" s="496"/>
      <c r="EBL56" s="496"/>
      <c r="EBN56" s="496"/>
      <c r="EBP56" s="496"/>
      <c r="EBR56" s="496"/>
      <c r="EBT56" s="496"/>
      <c r="EBV56" s="496"/>
      <c r="EBX56" s="496"/>
      <c r="EBZ56" s="496"/>
      <c r="ECB56" s="496"/>
      <c r="ECD56" s="496"/>
      <c r="ECF56" s="496"/>
      <c r="ECH56" s="496"/>
      <c r="ECJ56" s="496"/>
      <c r="ECL56" s="496"/>
      <c r="ECN56" s="496"/>
      <c r="ECP56" s="496"/>
      <c r="ECR56" s="496"/>
      <c r="ECT56" s="496"/>
      <c r="ECV56" s="496"/>
      <c r="ECX56" s="496"/>
      <c r="ECZ56" s="496"/>
      <c r="EDB56" s="496"/>
      <c r="EDD56" s="496"/>
      <c r="EDF56" s="496"/>
      <c r="EDH56" s="496"/>
      <c r="EDJ56" s="496"/>
      <c r="EDL56" s="496"/>
      <c r="EDN56" s="496"/>
      <c r="EDP56" s="496"/>
      <c r="EDR56" s="496"/>
      <c r="EDT56" s="496"/>
      <c r="EDV56" s="496"/>
      <c r="EDX56" s="496"/>
      <c r="EDZ56" s="496"/>
      <c r="EEB56" s="496"/>
      <c r="EED56" s="496"/>
      <c r="EEF56" s="496"/>
      <c r="EEH56" s="496"/>
      <c r="EEJ56" s="496"/>
      <c r="EEL56" s="496"/>
      <c r="EEN56" s="496"/>
      <c r="EEP56" s="496"/>
      <c r="EER56" s="496"/>
      <c r="EET56" s="496"/>
      <c r="EEV56" s="496"/>
      <c r="EEX56" s="496"/>
      <c r="EEZ56" s="496"/>
      <c r="EFB56" s="496"/>
      <c r="EFD56" s="496"/>
      <c r="EFF56" s="496"/>
      <c r="EFH56" s="496"/>
      <c r="EFJ56" s="496"/>
      <c r="EFL56" s="496"/>
      <c r="EFN56" s="496"/>
      <c r="EFP56" s="496"/>
      <c r="EFR56" s="496"/>
      <c r="EFT56" s="496"/>
      <c r="EFV56" s="496"/>
      <c r="EFX56" s="496"/>
      <c r="EFZ56" s="496"/>
      <c r="EGB56" s="496"/>
      <c r="EGD56" s="496"/>
      <c r="EGF56" s="496"/>
      <c r="EGH56" s="496"/>
      <c r="EGJ56" s="496"/>
      <c r="EGL56" s="496"/>
      <c r="EGN56" s="496"/>
      <c r="EGP56" s="496"/>
      <c r="EGR56" s="496"/>
      <c r="EGT56" s="496"/>
      <c r="EGV56" s="496"/>
      <c r="EGX56" s="496"/>
      <c r="EGZ56" s="496"/>
      <c r="EHB56" s="496"/>
      <c r="EHD56" s="496"/>
      <c r="EHF56" s="496"/>
      <c r="EHH56" s="496"/>
      <c r="EHJ56" s="496"/>
      <c r="EHL56" s="496"/>
      <c r="EHN56" s="496"/>
      <c r="EHP56" s="496"/>
      <c r="EHR56" s="496"/>
      <c r="EHT56" s="496"/>
      <c r="EHV56" s="496"/>
      <c r="EHX56" s="496"/>
      <c r="EHZ56" s="496"/>
      <c r="EIB56" s="496"/>
      <c r="EID56" s="496"/>
      <c r="EIF56" s="496"/>
      <c r="EIH56" s="496"/>
      <c r="EIJ56" s="496"/>
      <c r="EIL56" s="496"/>
      <c r="EIN56" s="496"/>
      <c r="EIP56" s="496"/>
      <c r="EIR56" s="496"/>
      <c r="EIT56" s="496"/>
      <c r="EIV56" s="496"/>
      <c r="EIX56" s="496"/>
      <c r="EIZ56" s="496"/>
      <c r="EJB56" s="496"/>
      <c r="EJD56" s="496"/>
      <c r="EJF56" s="496"/>
      <c r="EJH56" s="496"/>
      <c r="EJJ56" s="496"/>
      <c r="EJL56" s="496"/>
      <c r="EJN56" s="496"/>
      <c r="EJP56" s="496"/>
      <c r="EJR56" s="496"/>
      <c r="EJT56" s="496"/>
      <c r="EJV56" s="496"/>
      <c r="EJX56" s="496"/>
      <c r="EJZ56" s="496"/>
      <c r="EKB56" s="496"/>
      <c r="EKD56" s="496"/>
      <c r="EKF56" s="496"/>
      <c r="EKH56" s="496"/>
      <c r="EKJ56" s="496"/>
      <c r="EKL56" s="496"/>
      <c r="EKN56" s="496"/>
      <c r="EKP56" s="496"/>
      <c r="EKR56" s="496"/>
      <c r="EKT56" s="496"/>
      <c r="EKV56" s="496"/>
      <c r="EKX56" s="496"/>
      <c r="EKZ56" s="496"/>
      <c r="ELB56" s="496"/>
      <c r="ELD56" s="496"/>
      <c r="ELF56" s="496"/>
      <c r="ELH56" s="496"/>
      <c r="ELJ56" s="496"/>
      <c r="ELL56" s="496"/>
      <c r="ELN56" s="496"/>
      <c r="ELP56" s="496"/>
      <c r="ELR56" s="496"/>
      <c r="ELT56" s="496"/>
      <c r="ELV56" s="496"/>
      <c r="ELX56" s="496"/>
      <c r="ELZ56" s="496"/>
      <c r="EMB56" s="496"/>
      <c r="EMD56" s="496"/>
      <c r="EMF56" s="496"/>
      <c r="EMH56" s="496"/>
      <c r="EMJ56" s="496"/>
      <c r="EML56" s="496"/>
      <c r="EMN56" s="496"/>
      <c r="EMP56" s="496"/>
      <c r="EMR56" s="496"/>
      <c r="EMT56" s="496"/>
      <c r="EMV56" s="496"/>
      <c r="EMX56" s="496"/>
      <c r="EMZ56" s="496"/>
      <c r="ENB56" s="496"/>
      <c r="END56" s="496"/>
      <c r="ENF56" s="496"/>
      <c r="ENH56" s="496"/>
      <c r="ENJ56" s="496"/>
      <c r="ENL56" s="496"/>
      <c r="ENN56" s="496"/>
      <c r="ENP56" s="496"/>
      <c r="ENR56" s="496"/>
      <c r="ENT56" s="496"/>
      <c r="ENV56" s="496"/>
      <c r="ENX56" s="496"/>
      <c r="ENZ56" s="496"/>
      <c r="EOB56" s="496"/>
      <c r="EOD56" s="496"/>
      <c r="EOF56" s="496"/>
      <c r="EOH56" s="496"/>
      <c r="EOJ56" s="496"/>
      <c r="EOL56" s="496"/>
      <c r="EON56" s="496"/>
      <c r="EOP56" s="496"/>
      <c r="EOR56" s="496"/>
      <c r="EOT56" s="496"/>
      <c r="EOV56" s="496"/>
      <c r="EOX56" s="496"/>
      <c r="EOZ56" s="496"/>
      <c r="EPB56" s="496"/>
      <c r="EPD56" s="496"/>
      <c r="EPF56" s="496"/>
      <c r="EPH56" s="496"/>
      <c r="EPJ56" s="496"/>
      <c r="EPL56" s="496"/>
      <c r="EPN56" s="496"/>
      <c r="EPP56" s="496"/>
      <c r="EPR56" s="496"/>
      <c r="EPT56" s="496"/>
      <c r="EPV56" s="496"/>
      <c r="EPX56" s="496"/>
      <c r="EPZ56" s="496"/>
      <c r="EQB56" s="496"/>
      <c r="EQD56" s="496"/>
      <c r="EQF56" s="496"/>
      <c r="EQH56" s="496"/>
      <c r="EQJ56" s="496"/>
      <c r="EQL56" s="496"/>
      <c r="EQN56" s="496"/>
      <c r="EQP56" s="496"/>
      <c r="EQR56" s="496"/>
      <c r="EQT56" s="496"/>
      <c r="EQV56" s="496"/>
      <c r="EQX56" s="496"/>
      <c r="EQZ56" s="496"/>
      <c r="ERB56" s="496"/>
      <c r="ERD56" s="496"/>
      <c r="ERF56" s="496"/>
      <c r="ERH56" s="496"/>
      <c r="ERJ56" s="496"/>
      <c r="ERL56" s="496"/>
      <c r="ERN56" s="496"/>
      <c r="ERP56" s="496"/>
      <c r="ERR56" s="496"/>
      <c r="ERT56" s="496"/>
      <c r="ERV56" s="496"/>
      <c r="ERX56" s="496"/>
      <c r="ERZ56" s="496"/>
      <c r="ESB56" s="496"/>
      <c r="ESD56" s="496"/>
      <c r="ESF56" s="496"/>
      <c r="ESH56" s="496"/>
      <c r="ESJ56" s="496"/>
      <c r="ESL56" s="496"/>
      <c r="ESN56" s="496"/>
      <c r="ESP56" s="496"/>
      <c r="ESR56" s="496"/>
      <c r="EST56" s="496"/>
      <c r="ESV56" s="496"/>
      <c r="ESX56" s="496"/>
      <c r="ESZ56" s="496"/>
      <c r="ETB56" s="496"/>
      <c r="ETD56" s="496"/>
      <c r="ETF56" s="496"/>
      <c r="ETH56" s="496"/>
      <c r="ETJ56" s="496"/>
      <c r="ETL56" s="496"/>
      <c r="ETN56" s="496"/>
      <c r="ETP56" s="496"/>
      <c r="ETR56" s="496"/>
      <c r="ETT56" s="496"/>
      <c r="ETV56" s="496"/>
      <c r="ETX56" s="496"/>
      <c r="ETZ56" s="496"/>
      <c r="EUB56" s="496"/>
      <c r="EUD56" s="496"/>
      <c r="EUF56" s="496"/>
      <c r="EUH56" s="496"/>
      <c r="EUJ56" s="496"/>
      <c r="EUL56" s="496"/>
      <c r="EUN56" s="496"/>
      <c r="EUP56" s="496"/>
      <c r="EUR56" s="496"/>
      <c r="EUT56" s="496"/>
      <c r="EUV56" s="496"/>
      <c r="EUX56" s="496"/>
      <c r="EUZ56" s="496"/>
      <c r="EVB56" s="496"/>
      <c r="EVD56" s="496"/>
      <c r="EVF56" s="496"/>
      <c r="EVH56" s="496"/>
      <c r="EVJ56" s="496"/>
      <c r="EVL56" s="496"/>
      <c r="EVN56" s="496"/>
      <c r="EVP56" s="496"/>
      <c r="EVR56" s="496"/>
      <c r="EVT56" s="496"/>
      <c r="EVV56" s="496"/>
      <c r="EVX56" s="496"/>
      <c r="EVZ56" s="496"/>
      <c r="EWB56" s="496"/>
      <c r="EWD56" s="496"/>
      <c r="EWF56" s="496"/>
      <c r="EWH56" s="496"/>
      <c r="EWJ56" s="496"/>
      <c r="EWL56" s="496"/>
      <c r="EWN56" s="496"/>
      <c r="EWP56" s="496"/>
      <c r="EWR56" s="496"/>
      <c r="EWT56" s="496"/>
      <c r="EWV56" s="496"/>
      <c r="EWX56" s="496"/>
      <c r="EWZ56" s="496"/>
      <c r="EXB56" s="496"/>
      <c r="EXD56" s="496"/>
      <c r="EXF56" s="496"/>
      <c r="EXH56" s="496"/>
      <c r="EXJ56" s="496"/>
      <c r="EXL56" s="496"/>
      <c r="EXN56" s="496"/>
      <c r="EXP56" s="496"/>
      <c r="EXR56" s="496"/>
      <c r="EXT56" s="496"/>
      <c r="EXV56" s="496"/>
      <c r="EXX56" s="496"/>
      <c r="EXZ56" s="496"/>
      <c r="EYB56" s="496"/>
      <c r="EYD56" s="496"/>
      <c r="EYF56" s="496"/>
      <c r="EYH56" s="496"/>
      <c r="EYJ56" s="496"/>
      <c r="EYL56" s="496"/>
      <c r="EYN56" s="496"/>
      <c r="EYP56" s="496"/>
      <c r="EYR56" s="496"/>
      <c r="EYT56" s="496"/>
      <c r="EYV56" s="496"/>
      <c r="EYX56" s="496"/>
      <c r="EYZ56" s="496"/>
      <c r="EZB56" s="496"/>
      <c r="EZD56" s="496"/>
      <c r="EZF56" s="496"/>
      <c r="EZH56" s="496"/>
      <c r="EZJ56" s="496"/>
      <c r="EZL56" s="496"/>
      <c r="EZN56" s="496"/>
      <c r="EZP56" s="496"/>
      <c r="EZR56" s="496"/>
      <c r="EZT56" s="496"/>
      <c r="EZV56" s="496"/>
      <c r="EZX56" s="496"/>
      <c r="EZZ56" s="496"/>
      <c r="FAB56" s="496"/>
      <c r="FAD56" s="496"/>
      <c r="FAF56" s="496"/>
      <c r="FAH56" s="496"/>
      <c r="FAJ56" s="496"/>
      <c r="FAL56" s="496"/>
      <c r="FAN56" s="496"/>
      <c r="FAP56" s="496"/>
      <c r="FAR56" s="496"/>
      <c r="FAT56" s="496"/>
      <c r="FAV56" s="496"/>
      <c r="FAX56" s="496"/>
      <c r="FAZ56" s="496"/>
      <c r="FBB56" s="496"/>
      <c r="FBD56" s="496"/>
      <c r="FBF56" s="496"/>
      <c r="FBH56" s="496"/>
      <c r="FBJ56" s="496"/>
      <c r="FBL56" s="496"/>
      <c r="FBN56" s="496"/>
      <c r="FBP56" s="496"/>
      <c r="FBR56" s="496"/>
      <c r="FBT56" s="496"/>
      <c r="FBV56" s="496"/>
      <c r="FBX56" s="496"/>
      <c r="FBZ56" s="496"/>
      <c r="FCB56" s="496"/>
      <c r="FCD56" s="496"/>
      <c r="FCF56" s="496"/>
      <c r="FCH56" s="496"/>
      <c r="FCJ56" s="496"/>
      <c r="FCL56" s="496"/>
      <c r="FCN56" s="496"/>
      <c r="FCP56" s="496"/>
      <c r="FCR56" s="496"/>
      <c r="FCT56" s="496"/>
      <c r="FCV56" s="496"/>
      <c r="FCX56" s="496"/>
      <c r="FCZ56" s="496"/>
      <c r="FDB56" s="496"/>
      <c r="FDD56" s="496"/>
      <c r="FDF56" s="496"/>
      <c r="FDH56" s="496"/>
      <c r="FDJ56" s="496"/>
      <c r="FDL56" s="496"/>
      <c r="FDN56" s="496"/>
      <c r="FDP56" s="496"/>
      <c r="FDR56" s="496"/>
      <c r="FDT56" s="496"/>
      <c r="FDV56" s="496"/>
      <c r="FDX56" s="496"/>
      <c r="FDZ56" s="496"/>
      <c r="FEB56" s="496"/>
      <c r="FED56" s="496"/>
      <c r="FEF56" s="496"/>
      <c r="FEH56" s="496"/>
      <c r="FEJ56" s="496"/>
      <c r="FEL56" s="496"/>
      <c r="FEN56" s="496"/>
      <c r="FEP56" s="496"/>
      <c r="FER56" s="496"/>
      <c r="FET56" s="496"/>
      <c r="FEV56" s="496"/>
      <c r="FEX56" s="496"/>
      <c r="FEZ56" s="496"/>
      <c r="FFB56" s="496"/>
      <c r="FFD56" s="496"/>
      <c r="FFF56" s="496"/>
      <c r="FFH56" s="496"/>
      <c r="FFJ56" s="496"/>
      <c r="FFL56" s="496"/>
      <c r="FFN56" s="496"/>
      <c r="FFP56" s="496"/>
      <c r="FFR56" s="496"/>
      <c r="FFT56" s="496"/>
      <c r="FFV56" s="496"/>
      <c r="FFX56" s="496"/>
      <c r="FFZ56" s="496"/>
      <c r="FGB56" s="496"/>
      <c r="FGD56" s="496"/>
      <c r="FGF56" s="496"/>
      <c r="FGH56" s="496"/>
      <c r="FGJ56" s="496"/>
      <c r="FGL56" s="496"/>
      <c r="FGN56" s="496"/>
      <c r="FGP56" s="496"/>
      <c r="FGR56" s="496"/>
      <c r="FGT56" s="496"/>
      <c r="FGV56" s="496"/>
      <c r="FGX56" s="496"/>
      <c r="FGZ56" s="496"/>
      <c r="FHB56" s="496"/>
      <c r="FHD56" s="496"/>
      <c r="FHF56" s="496"/>
      <c r="FHH56" s="496"/>
      <c r="FHJ56" s="496"/>
      <c r="FHL56" s="496"/>
      <c r="FHN56" s="496"/>
      <c r="FHP56" s="496"/>
      <c r="FHR56" s="496"/>
      <c r="FHT56" s="496"/>
      <c r="FHV56" s="496"/>
      <c r="FHX56" s="496"/>
      <c r="FHZ56" s="496"/>
      <c r="FIB56" s="496"/>
      <c r="FID56" s="496"/>
      <c r="FIF56" s="496"/>
      <c r="FIH56" s="496"/>
      <c r="FIJ56" s="496"/>
      <c r="FIL56" s="496"/>
      <c r="FIN56" s="496"/>
      <c r="FIP56" s="496"/>
      <c r="FIR56" s="496"/>
      <c r="FIT56" s="496"/>
      <c r="FIV56" s="496"/>
      <c r="FIX56" s="496"/>
      <c r="FIZ56" s="496"/>
      <c r="FJB56" s="496"/>
      <c r="FJD56" s="496"/>
      <c r="FJF56" s="496"/>
      <c r="FJH56" s="496"/>
      <c r="FJJ56" s="496"/>
      <c r="FJL56" s="496"/>
      <c r="FJN56" s="496"/>
      <c r="FJP56" s="496"/>
      <c r="FJR56" s="496"/>
      <c r="FJT56" s="496"/>
      <c r="FJV56" s="496"/>
      <c r="FJX56" s="496"/>
      <c r="FJZ56" s="496"/>
      <c r="FKB56" s="496"/>
      <c r="FKD56" s="496"/>
      <c r="FKF56" s="496"/>
      <c r="FKH56" s="496"/>
      <c r="FKJ56" s="496"/>
      <c r="FKL56" s="496"/>
      <c r="FKN56" s="496"/>
      <c r="FKP56" s="496"/>
      <c r="FKR56" s="496"/>
      <c r="FKT56" s="496"/>
      <c r="FKV56" s="496"/>
      <c r="FKX56" s="496"/>
      <c r="FKZ56" s="496"/>
      <c r="FLB56" s="496"/>
      <c r="FLD56" s="496"/>
      <c r="FLF56" s="496"/>
      <c r="FLH56" s="496"/>
      <c r="FLJ56" s="496"/>
      <c r="FLL56" s="496"/>
      <c r="FLN56" s="496"/>
      <c r="FLP56" s="496"/>
      <c r="FLR56" s="496"/>
      <c r="FLT56" s="496"/>
      <c r="FLV56" s="496"/>
      <c r="FLX56" s="496"/>
      <c r="FLZ56" s="496"/>
      <c r="FMB56" s="496"/>
      <c r="FMD56" s="496"/>
      <c r="FMF56" s="496"/>
      <c r="FMH56" s="496"/>
      <c r="FMJ56" s="496"/>
      <c r="FML56" s="496"/>
      <c r="FMN56" s="496"/>
      <c r="FMP56" s="496"/>
      <c r="FMR56" s="496"/>
      <c r="FMT56" s="496"/>
      <c r="FMV56" s="496"/>
      <c r="FMX56" s="496"/>
      <c r="FMZ56" s="496"/>
      <c r="FNB56" s="496"/>
      <c r="FND56" s="496"/>
      <c r="FNF56" s="496"/>
      <c r="FNH56" s="496"/>
      <c r="FNJ56" s="496"/>
      <c r="FNL56" s="496"/>
      <c r="FNN56" s="496"/>
      <c r="FNP56" s="496"/>
      <c r="FNR56" s="496"/>
      <c r="FNT56" s="496"/>
      <c r="FNV56" s="496"/>
      <c r="FNX56" s="496"/>
      <c r="FNZ56" s="496"/>
      <c r="FOB56" s="496"/>
      <c r="FOD56" s="496"/>
      <c r="FOF56" s="496"/>
      <c r="FOH56" s="496"/>
      <c r="FOJ56" s="496"/>
      <c r="FOL56" s="496"/>
      <c r="FON56" s="496"/>
      <c r="FOP56" s="496"/>
      <c r="FOR56" s="496"/>
      <c r="FOT56" s="496"/>
      <c r="FOV56" s="496"/>
      <c r="FOX56" s="496"/>
      <c r="FOZ56" s="496"/>
      <c r="FPB56" s="496"/>
      <c r="FPD56" s="496"/>
      <c r="FPF56" s="496"/>
      <c r="FPH56" s="496"/>
      <c r="FPJ56" s="496"/>
      <c r="FPL56" s="496"/>
      <c r="FPN56" s="496"/>
      <c r="FPP56" s="496"/>
      <c r="FPR56" s="496"/>
      <c r="FPT56" s="496"/>
      <c r="FPV56" s="496"/>
      <c r="FPX56" s="496"/>
      <c r="FPZ56" s="496"/>
      <c r="FQB56" s="496"/>
      <c r="FQD56" s="496"/>
      <c r="FQF56" s="496"/>
      <c r="FQH56" s="496"/>
      <c r="FQJ56" s="496"/>
      <c r="FQL56" s="496"/>
      <c r="FQN56" s="496"/>
      <c r="FQP56" s="496"/>
      <c r="FQR56" s="496"/>
      <c r="FQT56" s="496"/>
      <c r="FQV56" s="496"/>
      <c r="FQX56" s="496"/>
      <c r="FQZ56" s="496"/>
      <c r="FRB56" s="496"/>
      <c r="FRD56" s="496"/>
      <c r="FRF56" s="496"/>
      <c r="FRH56" s="496"/>
      <c r="FRJ56" s="496"/>
      <c r="FRL56" s="496"/>
      <c r="FRN56" s="496"/>
      <c r="FRP56" s="496"/>
      <c r="FRR56" s="496"/>
      <c r="FRT56" s="496"/>
      <c r="FRV56" s="496"/>
      <c r="FRX56" s="496"/>
      <c r="FRZ56" s="496"/>
      <c r="FSB56" s="496"/>
      <c r="FSD56" s="496"/>
      <c r="FSF56" s="496"/>
      <c r="FSH56" s="496"/>
      <c r="FSJ56" s="496"/>
      <c r="FSL56" s="496"/>
      <c r="FSN56" s="496"/>
      <c r="FSP56" s="496"/>
      <c r="FSR56" s="496"/>
      <c r="FST56" s="496"/>
      <c r="FSV56" s="496"/>
      <c r="FSX56" s="496"/>
      <c r="FSZ56" s="496"/>
      <c r="FTB56" s="496"/>
      <c r="FTD56" s="496"/>
      <c r="FTF56" s="496"/>
      <c r="FTH56" s="496"/>
      <c r="FTJ56" s="496"/>
      <c r="FTL56" s="496"/>
      <c r="FTN56" s="496"/>
      <c r="FTP56" s="496"/>
      <c r="FTR56" s="496"/>
      <c r="FTT56" s="496"/>
      <c r="FTV56" s="496"/>
      <c r="FTX56" s="496"/>
      <c r="FTZ56" s="496"/>
      <c r="FUB56" s="496"/>
      <c r="FUD56" s="496"/>
      <c r="FUF56" s="496"/>
      <c r="FUH56" s="496"/>
      <c r="FUJ56" s="496"/>
      <c r="FUL56" s="496"/>
      <c r="FUN56" s="496"/>
      <c r="FUP56" s="496"/>
      <c r="FUR56" s="496"/>
      <c r="FUT56" s="496"/>
      <c r="FUV56" s="496"/>
      <c r="FUX56" s="496"/>
      <c r="FUZ56" s="496"/>
      <c r="FVB56" s="496"/>
      <c r="FVD56" s="496"/>
      <c r="FVF56" s="496"/>
      <c r="FVH56" s="496"/>
      <c r="FVJ56" s="496"/>
      <c r="FVL56" s="496"/>
      <c r="FVN56" s="496"/>
      <c r="FVP56" s="496"/>
      <c r="FVR56" s="496"/>
      <c r="FVT56" s="496"/>
      <c r="FVV56" s="496"/>
      <c r="FVX56" s="496"/>
      <c r="FVZ56" s="496"/>
      <c r="FWB56" s="496"/>
      <c r="FWD56" s="496"/>
      <c r="FWF56" s="496"/>
      <c r="FWH56" s="496"/>
      <c r="FWJ56" s="496"/>
      <c r="FWL56" s="496"/>
      <c r="FWN56" s="496"/>
      <c r="FWP56" s="496"/>
      <c r="FWR56" s="496"/>
      <c r="FWT56" s="496"/>
      <c r="FWV56" s="496"/>
      <c r="FWX56" s="496"/>
      <c r="FWZ56" s="496"/>
      <c r="FXB56" s="496"/>
      <c r="FXD56" s="496"/>
      <c r="FXF56" s="496"/>
      <c r="FXH56" s="496"/>
      <c r="FXJ56" s="496"/>
      <c r="FXL56" s="496"/>
      <c r="FXN56" s="496"/>
      <c r="FXP56" s="496"/>
      <c r="FXR56" s="496"/>
      <c r="FXT56" s="496"/>
      <c r="FXV56" s="496"/>
      <c r="FXX56" s="496"/>
      <c r="FXZ56" s="496"/>
      <c r="FYB56" s="496"/>
      <c r="FYD56" s="496"/>
      <c r="FYF56" s="496"/>
      <c r="FYH56" s="496"/>
      <c r="FYJ56" s="496"/>
      <c r="FYL56" s="496"/>
      <c r="FYN56" s="496"/>
      <c r="FYP56" s="496"/>
      <c r="FYR56" s="496"/>
      <c r="FYT56" s="496"/>
      <c r="FYV56" s="496"/>
      <c r="FYX56" s="496"/>
      <c r="FYZ56" s="496"/>
      <c r="FZB56" s="496"/>
      <c r="FZD56" s="496"/>
      <c r="FZF56" s="496"/>
      <c r="FZH56" s="496"/>
      <c r="FZJ56" s="496"/>
      <c r="FZL56" s="496"/>
      <c r="FZN56" s="496"/>
      <c r="FZP56" s="496"/>
      <c r="FZR56" s="496"/>
      <c r="FZT56" s="496"/>
      <c r="FZV56" s="496"/>
      <c r="FZX56" s="496"/>
      <c r="FZZ56" s="496"/>
      <c r="GAB56" s="496"/>
      <c r="GAD56" s="496"/>
      <c r="GAF56" s="496"/>
      <c r="GAH56" s="496"/>
      <c r="GAJ56" s="496"/>
      <c r="GAL56" s="496"/>
      <c r="GAN56" s="496"/>
      <c r="GAP56" s="496"/>
      <c r="GAR56" s="496"/>
      <c r="GAT56" s="496"/>
      <c r="GAV56" s="496"/>
      <c r="GAX56" s="496"/>
      <c r="GAZ56" s="496"/>
      <c r="GBB56" s="496"/>
      <c r="GBD56" s="496"/>
      <c r="GBF56" s="496"/>
      <c r="GBH56" s="496"/>
      <c r="GBJ56" s="496"/>
      <c r="GBL56" s="496"/>
      <c r="GBN56" s="496"/>
      <c r="GBP56" s="496"/>
      <c r="GBR56" s="496"/>
      <c r="GBT56" s="496"/>
      <c r="GBV56" s="496"/>
      <c r="GBX56" s="496"/>
      <c r="GBZ56" s="496"/>
      <c r="GCB56" s="496"/>
      <c r="GCD56" s="496"/>
      <c r="GCF56" s="496"/>
      <c r="GCH56" s="496"/>
      <c r="GCJ56" s="496"/>
      <c r="GCL56" s="496"/>
      <c r="GCN56" s="496"/>
      <c r="GCP56" s="496"/>
      <c r="GCR56" s="496"/>
      <c r="GCT56" s="496"/>
      <c r="GCV56" s="496"/>
      <c r="GCX56" s="496"/>
      <c r="GCZ56" s="496"/>
      <c r="GDB56" s="496"/>
      <c r="GDD56" s="496"/>
      <c r="GDF56" s="496"/>
      <c r="GDH56" s="496"/>
      <c r="GDJ56" s="496"/>
      <c r="GDL56" s="496"/>
      <c r="GDN56" s="496"/>
      <c r="GDP56" s="496"/>
      <c r="GDR56" s="496"/>
      <c r="GDT56" s="496"/>
      <c r="GDV56" s="496"/>
      <c r="GDX56" s="496"/>
      <c r="GDZ56" s="496"/>
      <c r="GEB56" s="496"/>
      <c r="GED56" s="496"/>
      <c r="GEF56" s="496"/>
      <c r="GEH56" s="496"/>
      <c r="GEJ56" s="496"/>
      <c r="GEL56" s="496"/>
      <c r="GEN56" s="496"/>
      <c r="GEP56" s="496"/>
      <c r="GER56" s="496"/>
      <c r="GET56" s="496"/>
      <c r="GEV56" s="496"/>
      <c r="GEX56" s="496"/>
      <c r="GEZ56" s="496"/>
      <c r="GFB56" s="496"/>
      <c r="GFD56" s="496"/>
      <c r="GFF56" s="496"/>
      <c r="GFH56" s="496"/>
      <c r="GFJ56" s="496"/>
      <c r="GFL56" s="496"/>
      <c r="GFN56" s="496"/>
      <c r="GFP56" s="496"/>
      <c r="GFR56" s="496"/>
      <c r="GFT56" s="496"/>
      <c r="GFV56" s="496"/>
      <c r="GFX56" s="496"/>
      <c r="GFZ56" s="496"/>
      <c r="GGB56" s="496"/>
      <c r="GGD56" s="496"/>
      <c r="GGF56" s="496"/>
      <c r="GGH56" s="496"/>
      <c r="GGJ56" s="496"/>
      <c r="GGL56" s="496"/>
      <c r="GGN56" s="496"/>
      <c r="GGP56" s="496"/>
      <c r="GGR56" s="496"/>
      <c r="GGT56" s="496"/>
      <c r="GGV56" s="496"/>
      <c r="GGX56" s="496"/>
      <c r="GGZ56" s="496"/>
      <c r="GHB56" s="496"/>
      <c r="GHD56" s="496"/>
      <c r="GHF56" s="496"/>
      <c r="GHH56" s="496"/>
      <c r="GHJ56" s="496"/>
      <c r="GHL56" s="496"/>
      <c r="GHN56" s="496"/>
      <c r="GHP56" s="496"/>
      <c r="GHR56" s="496"/>
      <c r="GHT56" s="496"/>
      <c r="GHV56" s="496"/>
      <c r="GHX56" s="496"/>
      <c r="GHZ56" s="496"/>
      <c r="GIB56" s="496"/>
      <c r="GID56" s="496"/>
      <c r="GIF56" s="496"/>
      <c r="GIH56" s="496"/>
      <c r="GIJ56" s="496"/>
      <c r="GIL56" s="496"/>
      <c r="GIN56" s="496"/>
      <c r="GIP56" s="496"/>
      <c r="GIR56" s="496"/>
      <c r="GIT56" s="496"/>
      <c r="GIV56" s="496"/>
      <c r="GIX56" s="496"/>
      <c r="GIZ56" s="496"/>
      <c r="GJB56" s="496"/>
      <c r="GJD56" s="496"/>
      <c r="GJF56" s="496"/>
      <c r="GJH56" s="496"/>
      <c r="GJJ56" s="496"/>
      <c r="GJL56" s="496"/>
      <c r="GJN56" s="496"/>
      <c r="GJP56" s="496"/>
      <c r="GJR56" s="496"/>
      <c r="GJT56" s="496"/>
      <c r="GJV56" s="496"/>
      <c r="GJX56" s="496"/>
      <c r="GJZ56" s="496"/>
      <c r="GKB56" s="496"/>
      <c r="GKD56" s="496"/>
      <c r="GKF56" s="496"/>
      <c r="GKH56" s="496"/>
      <c r="GKJ56" s="496"/>
      <c r="GKL56" s="496"/>
      <c r="GKN56" s="496"/>
      <c r="GKP56" s="496"/>
      <c r="GKR56" s="496"/>
      <c r="GKT56" s="496"/>
      <c r="GKV56" s="496"/>
      <c r="GKX56" s="496"/>
      <c r="GKZ56" s="496"/>
      <c r="GLB56" s="496"/>
      <c r="GLD56" s="496"/>
      <c r="GLF56" s="496"/>
      <c r="GLH56" s="496"/>
      <c r="GLJ56" s="496"/>
      <c r="GLL56" s="496"/>
      <c r="GLN56" s="496"/>
      <c r="GLP56" s="496"/>
      <c r="GLR56" s="496"/>
      <c r="GLT56" s="496"/>
      <c r="GLV56" s="496"/>
      <c r="GLX56" s="496"/>
      <c r="GLZ56" s="496"/>
      <c r="GMB56" s="496"/>
      <c r="GMD56" s="496"/>
      <c r="GMF56" s="496"/>
      <c r="GMH56" s="496"/>
      <c r="GMJ56" s="496"/>
      <c r="GML56" s="496"/>
      <c r="GMN56" s="496"/>
      <c r="GMP56" s="496"/>
      <c r="GMR56" s="496"/>
      <c r="GMT56" s="496"/>
      <c r="GMV56" s="496"/>
      <c r="GMX56" s="496"/>
      <c r="GMZ56" s="496"/>
      <c r="GNB56" s="496"/>
      <c r="GND56" s="496"/>
      <c r="GNF56" s="496"/>
      <c r="GNH56" s="496"/>
      <c r="GNJ56" s="496"/>
      <c r="GNL56" s="496"/>
      <c r="GNN56" s="496"/>
      <c r="GNP56" s="496"/>
      <c r="GNR56" s="496"/>
      <c r="GNT56" s="496"/>
      <c r="GNV56" s="496"/>
      <c r="GNX56" s="496"/>
      <c r="GNZ56" s="496"/>
      <c r="GOB56" s="496"/>
      <c r="GOD56" s="496"/>
      <c r="GOF56" s="496"/>
      <c r="GOH56" s="496"/>
      <c r="GOJ56" s="496"/>
      <c r="GOL56" s="496"/>
      <c r="GON56" s="496"/>
      <c r="GOP56" s="496"/>
      <c r="GOR56" s="496"/>
      <c r="GOT56" s="496"/>
      <c r="GOV56" s="496"/>
      <c r="GOX56" s="496"/>
      <c r="GOZ56" s="496"/>
      <c r="GPB56" s="496"/>
      <c r="GPD56" s="496"/>
      <c r="GPF56" s="496"/>
      <c r="GPH56" s="496"/>
      <c r="GPJ56" s="496"/>
      <c r="GPL56" s="496"/>
      <c r="GPN56" s="496"/>
      <c r="GPP56" s="496"/>
      <c r="GPR56" s="496"/>
      <c r="GPT56" s="496"/>
      <c r="GPV56" s="496"/>
      <c r="GPX56" s="496"/>
      <c r="GPZ56" s="496"/>
      <c r="GQB56" s="496"/>
      <c r="GQD56" s="496"/>
      <c r="GQF56" s="496"/>
      <c r="GQH56" s="496"/>
      <c r="GQJ56" s="496"/>
      <c r="GQL56" s="496"/>
      <c r="GQN56" s="496"/>
      <c r="GQP56" s="496"/>
      <c r="GQR56" s="496"/>
      <c r="GQT56" s="496"/>
      <c r="GQV56" s="496"/>
      <c r="GQX56" s="496"/>
      <c r="GQZ56" s="496"/>
      <c r="GRB56" s="496"/>
      <c r="GRD56" s="496"/>
      <c r="GRF56" s="496"/>
      <c r="GRH56" s="496"/>
      <c r="GRJ56" s="496"/>
      <c r="GRL56" s="496"/>
      <c r="GRN56" s="496"/>
      <c r="GRP56" s="496"/>
      <c r="GRR56" s="496"/>
      <c r="GRT56" s="496"/>
      <c r="GRV56" s="496"/>
      <c r="GRX56" s="496"/>
      <c r="GRZ56" s="496"/>
      <c r="GSB56" s="496"/>
      <c r="GSD56" s="496"/>
      <c r="GSF56" s="496"/>
      <c r="GSH56" s="496"/>
      <c r="GSJ56" s="496"/>
      <c r="GSL56" s="496"/>
      <c r="GSN56" s="496"/>
      <c r="GSP56" s="496"/>
      <c r="GSR56" s="496"/>
      <c r="GST56" s="496"/>
      <c r="GSV56" s="496"/>
      <c r="GSX56" s="496"/>
      <c r="GSZ56" s="496"/>
      <c r="GTB56" s="496"/>
      <c r="GTD56" s="496"/>
      <c r="GTF56" s="496"/>
      <c r="GTH56" s="496"/>
      <c r="GTJ56" s="496"/>
      <c r="GTL56" s="496"/>
      <c r="GTN56" s="496"/>
      <c r="GTP56" s="496"/>
      <c r="GTR56" s="496"/>
      <c r="GTT56" s="496"/>
      <c r="GTV56" s="496"/>
      <c r="GTX56" s="496"/>
      <c r="GTZ56" s="496"/>
      <c r="GUB56" s="496"/>
      <c r="GUD56" s="496"/>
      <c r="GUF56" s="496"/>
      <c r="GUH56" s="496"/>
      <c r="GUJ56" s="496"/>
      <c r="GUL56" s="496"/>
      <c r="GUN56" s="496"/>
      <c r="GUP56" s="496"/>
      <c r="GUR56" s="496"/>
      <c r="GUT56" s="496"/>
      <c r="GUV56" s="496"/>
      <c r="GUX56" s="496"/>
      <c r="GUZ56" s="496"/>
      <c r="GVB56" s="496"/>
      <c r="GVD56" s="496"/>
      <c r="GVF56" s="496"/>
      <c r="GVH56" s="496"/>
      <c r="GVJ56" s="496"/>
      <c r="GVL56" s="496"/>
      <c r="GVN56" s="496"/>
      <c r="GVP56" s="496"/>
      <c r="GVR56" s="496"/>
      <c r="GVT56" s="496"/>
      <c r="GVV56" s="496"/>
      <c r="GVX56" s="496"/>
      <c r="GVZ56" s="496"/>
      <c r="GWB56" s="496"/>
      <c r="GWD56" s="496"/>
      <c r="GWF56" s="496"/>
      <c r="GWH56" s="496"/>
      <c r="GWJ56" s="496"/>
      <c r="GWL56" s="496"/>
      <c r="GWN56" s="496"/>
      <c r="GWP56" s="496"/>
      <c r="GWR56" s="496"/>
      <c r="GWT56" s="496"/>
      <c r="GWV56" s="496"/>
      <c r="GWX56" s="496"/>
      <c r="GWZ56" s="496"/>
      <c r="GXB56" s="496"/>
      <c r="GXD56" s="496"/>
      <c r="GXF56" s="496"/>
      <c r="GXH56" s="496"/>
      <c r="GXJ56" s="496"/>
      <c r="GXL56" s="496"/>
      <c r="GXN56" s="496"/>
      <c r="GXP56" s="496"/>
      <c r="GXR56" s="496"/>
      <c r="GXT56" s="496"/>
      <c r="GXV56" s="496"/>
      <c r="GXX56" s="496"/>
      <c r="GXZ56" s="496"/>
      <c r="GYB56" s="496"/>
      <c r="GYD56" s="496"/>
      <c r="GYF56" s="496"/>
      <c r="GYH56" s="496"/>
      <c r="GYJ56" s="496"/>
      <c r="GYL56" s="496"/>
      <c r="GYN56" s="496"/>
      <c r="GYP56" s="496"/>
      <c r="GYR56" s="496"/>
      <c r="GYT56" s="496"/>
      <c r="GYV56" s="496"/>
      <c r="GYX56" s="496"/>
      <c r="GYZ56" s="496"/>
      <c r="GZB56" s="496"/>
      <c r="GZD56" s="496"/>
      <c r="GZF56" s="496"/>
      <c r="GZH56" s="496"/>
      <c r="GZJ56" s="496"/>
      <c r="GZL56" s="496"/>
      <c r="GZN56" s="496"/>
      <c r="GZP56" s="496"/>
      <c r="GZR56" s="496"/>
      <c r="GZT56" s="496"/>
      <c r="GZV56" s="496"/>
      <c r="GZX56" s="496"/>
      <c r="GZZ56" s="496"/>
      <c r="HAB56" s="496"/>
      <c r="HAD56" s="496"/>
      <c r="HAF56" s="496"/>
      <c r="HAH56" s="496"/>
      <c r="HAJ56" s="496"/>
      <c r="HAL56" s="496"/>
      <c r="HAN56" s="496"/>
      <c r="HAP56" s="496"/>
      <c r="HAR56" s="496"/>
      <c r="HAT56" s="496"/>
      <c r="HAV56" s="496"/>
      <c r="HAX56" s="496"/>
      <c r="HAZ56" s="496"/>
      <c r="HBB56" s="496"/>
      <c r="HBD56" s="496"/>
      <c r="HBF56" s="496"/>
      <c r="HBH56" s="496"/>
      <c r="HBJ56" s="496"/>
      <c r="HBL56" s="496"/>
      <c r="HBN56" s="496"/>
      <c r="HBP56" s="496"/>
      <c r="HBR56" s="496"/>
      <c r="HBT56" s="496"/>
      <c r="HBV56" s="496"/>
      <c r="HBX56" s="496"/>
      <c r="HBZ56" s="496"/>
      <c r="HCB56" s="496"/>
      <c r="HCD56" s="496"/>
      <c r="HCF56" s="496"/>
      <c r="HCH56" s="496"/>
      <c r="HCJ56" s="496"/>
      <c r="HCL56" s="496"/>
      <c r="HCN56" s="496"/>
      <c r="HCP56" s="496"/>
      <c r="HCR56" s="496"/>
      <c r="HCT56" s="496"/>
      <c r="HCV56" s="496"/>
      <c r="HCX56" s="496"/>
      <c r="HCZ56" s="496"/>
      <c r="HDB56" s="496"/>
      <c r="HDD56" s="496"/>
      <c r="HDF56" s="496"/>
      <c r="HDH56" s="496"/>
      <c r="HDJ56" s="496"/>
      <c r="HDL56" s="496"/>
      <c r="HDN56" s="496"/>
      <c r="HDP56" s="496"/>
      <c r="HDR56" s="496"/>
      <c r="HDT56" s="496"/>
      <c r="HDV56" s="496"/>
      <c r="HDX56" s="496"/>
      <c r="HDZ56" s="496"/>
      <c r="HEB56" s="496"/>
      <c r="HED56" s="496"/>
      <c r="HEF56" s="496"/>
      <c r="HEH56" s="496"/>
      <c r="HEJ56" s="496"/>
      <c r="HEL56" s="496"/>
      <c r="HEN56" s="496"/>
      <c r="HEP56" s="496"/>
      <c r="HER56" s="496"/>
      <c r="HET56" s="496"/>
      <c r="HEV56" s="496"/>
      <c r="HEX56" s="496"/>
      <c r="HEZ56" s="496"/>
      <c r="HFB56" s="496"/>
      <c r="HFD56" s="496"/>
      <c r="HFF56" s="496"/>
      <c r="HFH56" s="496"/>
      <c r="HFJ56" s="496"/>
      <c r="HFL56" s="496"/>
      <c r="HFN56" s="496"/>
      <c r="HFP56" s="496"/>
      <c r="HFR56" s="496"/>
      <c r="HFT56" s="496"/>
      <c r="HFV56" s="496"/>
      <c r="HFX56" s="496"/>
      <c r="HFZ56" s="496"/>
      <c r="HGB56" s="496"/>
      <c r="HGD56" s="496"/>
      <c r="HGF56" s="496"/>
      <c r="HGH56" s="496"/>
      <c r="HGJ56" s="496"/>
      <c r="HGL56" s="496"/>
      <c r="HGN56" s="496"/>
      <c r="HGP56" s="496"/>
      <c r="HGR56" s="496"/>
      <c r="HGT56" s="496"/>
      <c r="HGV56" s="496"/>
      <c r="HGX56" s="496"/>
      <c r="HGZ56" s="496"/>
      <c r="HHB56" s="496"/>
      <c r="HHD56" s="496"/>
      <c r="HHF56" s="496"/>
      <c r="HHH56" s="496"/>
      <c r="HHJ56" s="496"/>
      <c r="HHL56" s="496"/>
      <c r="HHN56" s="496"/>
      <c r="HHP56" s="496"/>
      <c r="HHR56" s="496"/>
      <c r="HHT56" s="496"/>
      <c r="HHV56" s="496"/>
      <c r="HHX56" s="496"/>
      <c r="HHZ56" s="496"/>
      <c r="HIB56" s="496"/>
      <c r="HID56" s="496"/>
      <c r="HIF56" s="496"/>
      <c r="HIH56" s="496"/>
      <c r="HIJ56" s="496"/>
      <c r="HIL56" s="496"/>
      <c r="HIN56" s="496"/>
      <c r="HIP56" s="496"/>
      <c r="HIR56" s="496"/>
      <c r="HIT56" s="496"/>
      <c r="HIV56" s="496"/>
      <c r="HIX56" s="496"/>
      <c r="HIZ56" s="496"/>
      <c r="HJB56" s="496"/>
      <c r="HJD56" s="496"/>
      <c r="HJF56" s="496"/>
      <c r="HJH56" s="496"/>
      <c r="HJJ56" s="496"/>
      <c r="HJL56" s="496"/>
      <c r="HJN56" s="496"/>
      <c r="HJP56" s="496"/>
      <c r="HJR56" s="496"/>
      <c r="HJT56" s="496"/>
      <c r="HJV56" s="496"/>
      <c r="HJX56" s="496"/>
      <c r="HJZ56" s="496"/>
      <c r="HKB56" s="496"/>
      <c r="HKD56" s="496"/>
      <c r="HKF56" s="496"/>
      <c r="HKH56" s="496"/>
      <c r="HKJ56" s="496"/>
      <c r="HKL56" s="496"/>
      <c r="HKN56" s="496"/>
      <c r="HKP56" s="496"/>
      <c r="HKR56" s="496"/>
      <c r="HKT56" s="496"/>
      <c r="HKV56" s="496"/>
      <c r="HKX56" s="496"/>
      <c r="HKZ56" s="496"/>
      <c r="HLB56" s="496"/>
      <c r="HLD56" s="496"/>
      <c r="HLF56" s="496"/>
      <c r="HLH56" s="496"/>
      <c r="HLJ56" s="496"/>
      <c r="HLL56" s="496"/>
      <c r="HLN56" s="496"/>
      <c r="HLP56" s="496"/>
      <c r="HLR56" s="496"/>
      <c r="HLT56" s="496"/>
      <c r="HLV56" s="496"/>
      <c r="HLX56" s="496"/>
      <c r="HLZ56" s="496"/>
      <c r="HMB56" s="496"/>
      <c r="HMD56" s="496"/>
      <c r="HMF56" s="496"/>
      <c r="HMH56" s="496"/>
      <c r="HMJ56" s="496"/>
      <c r="HML56" s="496"/>
      <c r="HMN56" s="496"/>
      <c r="HMP56" s="496"/>
      <c r="HMR56" s="496"/>
      <c r="HMT56" s="496"/>
      <c r="HMV56" s="496"/>
      <c r="HMX56" s="496"/>
      <c r="HMZ56" s="496"/>
      <c r="HNB56" s="496"/>
      <c r="HND56" s="496"/>
      <c r="HNF56" s="496"/>
      <c r="HNH56" s="496"/>
      <c r="HNJ56" s="496"/>
      <c r="HNL56" s="496"/>
      <c r="HNN56" s="496"/>
      <c r="HNP56" s="496"/>
      <c r="HNR56" s="496"/>
      <c r="HNT56" s="496"/>
      <c r="HNV56" s="496"/>
      <c r="HNX56" s="496"/>
      <c r="HNZ56" s="496"/>
      <c r="HOB56" s="496"/>
      <c r="HOD56" s="496"/>
      <c r="HOF56" s="496"/>
      <c r="HOH56" s="496"/>
      <c r="HOJ56" s="496"/>
      <c r="HOL56" s="496"/>
      <c r="HON56" s="496"/>
      <c r="HOP56" s="496"/>
      <c r="HOR56" s="496"/>
      <c r="HOT56" s="496"/>
      <c r="HOV56" s="496"/>
      <c r="HOX56" s="496"/>
      <c r="HOZ56" s="496"/>
      <c r="HPB56" s="496"/>
      <c r="HPD56" s="496"/>
      <c r="HPF56" s="496"/>
      <c r="HPH56" s="496"/>
      <c r="HPJ56" s="496"/>
      <c r="HPL56" s="496"/>
      <c r="HPN56" s="496"/>
      <c r="HPP56" s="496"/>
      <c r="HPR56" s="496"/>
      <c r="HPT56" s="496"/>
      <c r="HPV56" s="496"/>
      <c r="HPX56" s="496"/>
      <c r="HPZ56" s="496"/>
      <c r="HQB56" s="496"/>
      <c r="HQD56" s="496"/>
      <c r="HQF56" s="496"/>
      <c r="HQH56" s="496"/>
      <c r="HQJ56" s="496"/>
      <c r="HQL56" s="496"/>
      <c r="HQN56" s="496"/>
      <c r="HQP56" s="496"/>
      <c r="HQR56" s="496"/>
      <c r="HQT56" s="496"/>
      <c r="HQV56" s="496"/>
      <c r="HQX56" s="496"/>
      <c r="HQZ56" s="496"/>
      <c r="HRB56" s="496"/>
      <c r="HRD56" s="496"/>
      <c r="HRF56" s="496"/>
      <c r="HRH56" s="496"/>
      <c r="HRJ56" s="496"/>
      <c r="HRL56" s="496"/>
      <c r="HRN56" s="496"/>
      <c r="HRP56" s="496"/>
      <c r="HRR56" s="496"/>
      <c r="HRT56" s="496"/>
      <c r="HRV56" s="496"/>
      <c r="HRX56" s="496"/>
      <c r="HRZ56" s="496"/>
      <c r="HSB56" s="496"/>
      <c r="HSD56" s="496"/>
      <c r="HSF56" s="496"/>
      <c r="HSH56" s="496"/>
      <c r="HSJ56" s="496"/>
      <c r="HSL56" s="496"/>
      <c r="HSN56" s="496"/>
      <c r="HSP56" s="496"/>
      <c r="HSR56" s="496"/>
      <c r="HST56" s="496"/>
      <c r="HSV56" s="496"/>
      <c r="HSX56" s="496"/>
      <c r="HSZ56" s="496"/>
      <c r="HTB56" s="496"/>
      <c r="HTD56" s="496"/>
      <c r="HTF56" s="496"/>
      <c r="HTH56" s="496"/>
      <c r="HTJ56" s="496"/>
      <c r="HTL56" s="496"/>
      <c r="HTN56" s="496"/>
      <c r="HTP56" s="496"/>
      <c r="HTR56" s="496"/>
      <c r="HTT56" s="496"/>
      <c r="HTV56" s="496"/>
      <c r="HTX56" s="496"/>
      <c r="HTZ56" s="496"/>
      <c r="HUB56" s="496"/>
      <c r="HUD56" s="496"/>
      <c r="HUF56" s="496"/>
      <c r="HUH56" s="496"/>
      <c r="HUJ56" s="496"/>
      <c r="HUL56" s="496"/>
      <c r="HUN56" s="496"/>
      <c r="HUP56" s="496"/>
      <c r="HUR56" s="496"/>
      <c r="HUT56" s="496"/>
      <c r="HUV56" s="496"/>
      <c r="HUX56" s="496"/>
      <c r="HUZ56" s="496"/>
      <c r="HVB56" s="496"/>
      <c r="HVD56" s="496"/>
      <c r="HVF56" s="496"/>
      <c r="HVH56" s="496"/>
      <c r="HVJ56" s="496"/>
      <c r="HVL56" s="496"/>
      <c r="HVN56" s="496"/>
      <c r="HVP56" s="496"/>
      <c r="HVR56" s="496"/>
      <c r="HVT56" s="496"/>
      <c r="HVV56" s="496"/>
      <c r="HVX56" s="496"/>
      <c r="HVZ56" s="496"/>
      <c r="HWB56" s="496"/>
      <c r="HWD56" s="496"/>
      <c r="HWF56" s="496"/>
      <c r="HWH56" s="496"/>
      <c r="HWJ56" s="496"/>
      <c r="HWL56" s="496"/>
      <c r="HWN56" s="496"/>
      <c r="HWP56" s="496"/>
      <c r="HWR56" s="496"/>
      <c r="HWT56" s="496"/>
      <c r="HWV56" s="496"/>
      <c r="HWX56" s="496"/>
      <c r="HWZ56" s="496"/>
      <c r="HXB56" s="496"/>
      <c r="HXD56" s="496"/>
      <c r="HXF56" s="496"/>
      <c r="HXH56" s="496"/>
      <c r="HXJ56" s="496"/>
      <c r="HXL56" s="496"/>
      <c r="HXN56" s="496"/>
      <c r="HXP56" s="496"/>
      <c r="HXR56" s="496"/>
      <c r="HXT56" s="496"/>
      <c r="HXV56" s="496"/>
      <c r="HXX56" s="496"/>
      <c r="HXZ56" s="496"/>
      <c r="HYB56" s="496"/>
      <c r="HYD56" s="496"/>
      <c r="HYF56" s="496"/>
      <c r="HYH56" s="496"/>
      <c r="HYJ56" s="496"/>
      <c r="HYL56" s="496"/>
      <c r="HYN56" s="496"/>
      <c r="HYP56" s="496"/>
      <c r="HYR56" s="496"/>
      <c r="HYT56" s="496"/>
      <c r="HYV56" s="496"/>
      <c r="HYX56" s="496"/>
      <c r="HYZ56" s="496"/>
      <c r="HZB56" s="496"/>
      <c r="HZD56" s="496"/>
      <c r="HZF56" s="496"/>
      <c r="HZH56" s="496"/>
      <c r="HZJ56" s="496"/>
      <c r="HZL56" s="496"/>
      <c r="HZN56" s="496"/>
      <c r="HZP56" s="496"/>
      <c r="HZR56" s="496"/>
      <c r="HZT56" s="496"/>
      <c r="HZV56" s="496"/>
      <c r="HZX56" s="496"/>
      <c r="HZZ56" s="496"/>
      <c r="IAB56" s="496"/>
      <c r="IAD56" s="496"/>
      <c r="IAF56" s="496"/>
      <c r="IAH56" s="496"/>
      <c r="IAJ56" s="496"/>
      <c r="IAL56" s="496"/>
      <c r="IAN56" s="496"/>
      <c r="IAP56" s="496"/>
      <c r="IAR56" s="496"/>
      <c r="IAT56" s="496"/>
      <c r="IAV56" s="496"/>
      <c r="IAX56" s="496"/>
      <c r="IAZ56" s="496"/>
      <c r="IBB56" s="496"/>
      <c r="IBD56" s="496"/>
      <c r="IBF56" s="496"/>
      <c r="IBH56" s="496"/>
      <c r="IBJ56" s="496"/>
      <c r="IBL56" s="496"/>
      <c r="IBN56" s="496"/>
      <c r="IBP56" s="496"/>
      <c r="IBR56" s="496"/>
      <c r="IBT56" s="496"/>
      <c r="IBV56" s="496"/>
      <c r="IBX56" s="496"/>
      <c r="IBZ56" s="496"/>
      <c r="ICB56" s="496"/>
      <c r="ICD56" s="496"/>
      <c r="ICF56" s="496"/>
      <c r="ICH56" s="496"/>
      <c r="ICJ56" s="496"/>
      <c r="ICL56" s="496"/>
      <c r="ICN56" s="496"/>
      <c r="ICP56" s="496"/>
      <c r="ICR56" s="496"/>
      <c r="ICT56" s="496"/>
      <c r="ICV56" s="496"/>
      <c r="ICX56" s="496"/>
      <c r="ICZ56" s="496"/>
      <c r="IDB56" s="496"/>
      <c r="IDD56" s="496"/>
      <c r="IDF56" s="496"/>
      <c r="IDH56" s="496"/>
      <c r="IDJ56" s="496"/>
      <c r="IDL56" s="496"/>
      <c r="IDN56" s="496"/>
      <c r="IDP56" s="496"/>
      <c r="IDR56" s="496"/>
      <c r="IDT56" s="496"/>
      <c r="IDV56" s="496"/>
      <c r="IDX56" s="496"/>
      <c r="IDZ56" s="496"/>
      <c r="IEB56" s="496"/>
      <c r="IED56" s="496"/>
      <c r="IEF56" s="496"/>
      <c r="IEH56" s="496"/>
      <c r="IEJ56" s="496"/>
      <c r="IEL56" s="496"/>
      <c r="IEN56" s="496"/>
      <c r="IEP56" s="496"/>
      <c r="IER56" s="496"/>
      <c r="IET56" s="496"/>
      <c r="IEV56" s="496"/>
      <c r="IEX56" s="496"/>
      <c r="IEZ56" s="496"/>
      <c r="IFB56" s="496"/>
      <c r="IFD56" s="496"/>
      <c r="IFF56" s="496"/>
      <c r="IFH56" s="496"/>
      <c r="IFJ56" s="496"/>
      <c r="IFL56" s="496"/>
      <c r="IFN56" s="496"/>
      <c r="IFP56" s="496"/>
      <c r="IFR56" s="496"/>
      <c r="IFT56" s="496"/>
      <c r="IFV56" s="496"/>
      <c r="IFX56" s="496"/>
      <c r="IFZ56" s="496"/>
      <c r="IGB56" s="496"/>
      <c r="IGD56" s="496"/>
      <c r="IGF56" s="496"/>
      <c r="IGH56" s="496"/>
      <c r="IGJ56" s="496"/>
      <c r="IGL56" s="496"/>
      <c r="IGN56" s="496"/>
      <c r="IGP56" s="496"/>
      <c r="IGR56" s="496"/>
      <c r="IGT56" s="496"/>
      <c r="IGV56" s="496"/>
      <c r="IGX56" s="496"/>
      <c r="IGZ56" s="496"/>
      <c r="IHB56" s="496"/>
      <c r="IHD56" s="496"/>
      <c r="IHF56" s="496"/>
      <c r="IHH56" s="496"/>
      <c r="IHJ56" s="496"/>
      <c r="IHL56" s="496"/>
      <c r="IHN56" s="496"/>
      <c r="IHP56" s="496"/>
      <c r="IHR56" s="496"/>
      <c r="IHT56" s="496"/>
      <c r="IHV56" s="496"/>
      <c r="IHX56" s="496"/>
      <c r="IHZ56" s="496"/>
      <c r="IIB56" s="496"/>
      <c r="IID56" s="496"/>
      <c r="IIF56" s="496"/>
      <c r="IIH56" s="496"/>
      <c r="IIJ56" s="496"/>
      <c r="IIL56" s="496"/>
      <c r="IIN56" s="496"/>
      <c r="IIP56" s="496"/>
      <c r="IIR56" s="496"/>
      <c r="IIT56" s="496"/>
      <c r="IIV56" s="496"/>
      <c r="IIX56" s="496"/>
      <c r="IIZ56" s="496"/>
      <c r="IJB56" s="496"/>
      <c r="IJD56" s="496"/>
      <c r="IJF56" s="496"/>
      <c r="IJH56" s="496"/>
      <c r="IJJ56" s="496"/>
      <c r="IJL56" s="496"/>
      <c r="IJN56" s="496"/>
      <c r="IJP56" s="496"/>
      <c r="IJR56" s="496"/>
      <c r="IJT56" s="496"/>
      <c r="IJV56" s="496"/>
      <c r="IJX56" s="496"/>
      <c r="IJZ56" s="496"/>
      <c r="IKB56" s="496"/>
      <c r="IKD56" s="496"/>
      <c r="IKF56" s="496"/>
      <c r="IKH56" s="496"/>
      <c r="IKJ56" s="496"/>
      <c r="IKL56" s="496"/>
      <c r="IKN56" s="496"/>
      <c r="IKP56" s="496"/>
      <c r="IKR56" s="496"/>
      <c r="IKT56" s="496"/>
      <c r="IKV56" s="496"/>
      <c r="IKX56" s="496"/>
      <c r="IKZ56" s="496"/>
      <c r="ILB56" s="496"/>
      <c r="ILD56" s="496"/>
      <c r="ILF56" s="496"/>
      <c r="ILH56" s="496"/>
      <c r="ILJ56" s="496"/>
      <c r="ILL56" s="496"/>
      <c r="ILN56" s="496"/>
      <c r="ILP56" s="496"/>
      <c r="ILR56" s="496"/>
      <c r="ILT56" s="496"/>
      <c r="ILV56" s="496"/>
      <c r="ILX56" s="496"/>
      <c r="ILZ56" s="496"/>
      <c r="IMB56" s="496"/>
      <c r="IMD56" s="496"/>
      <c r="IMF56" s="496"/>
      <c r="IMH56" s="496"/>
      <c r="IMJ56" s="496"/>
      <c r="IML56" s="496"/>
      <c r="IMN56" s="496"/>
      <c r="IMP56" s="496"/>
      <c r="IMR56" s="496"/>
      <c r="IMT56" s="496"/>
      <c r="IMV56" s="496"/>
      <c r="IMX56" s="496"/>
      <c r="IMZ56" s="496"/>
      <c r="INB56" s="496"/>
      <c r="IND56" s="496"/>
      <c r="INF56" s="496"/>
      <c r="INH56" s="496"/>
      <c r="INJ56" s="496"/>
      <c r="INL56" s="496"/>
      <c r="INN56" s="496"/>
      <c r="INP56" s="496"/>
      <c r="INR56" s="496"/>
      <c r="INT56" s="496"/>
      <c r="INV56" s="496"/>
      <c r="INX56" s="496"/>
      <c r="INZ56" s="496"/>
      <c r="IOB56" s="496"/>
      <c r="IOD56" s="496"/>
      <c r="IOF56" s="496"/>
      <c r="IOH56" s="496"/>
      <c r="IOJ56" s="496"/>
      <c r="IOL56" s="496"/>
      <c r="ION56" s="496"/>
      <c r="IOP56" s="496"/>
      <c r="IOR56" s="496"/>
      <c r="IOT56" s="496"/>
      <c r="IOV56" s="496"/>
      <c r="IOX56" s="496"/>
      <c r="IOZ56" s="496"/>
      <c r="IPB56" s="496"/>
      <c r="IPD56" s="496"/>
      <c r="IPF56" s="496"/>
      <c r="IPH56" s="496"/>
      <c r="IPJ56" s="496"/>
      <c r="IPL56" s="496"/>
      <c r="IPN56" s="496"/>
      <c r="IPP56" s="496"/>
      <c r="IPR56" s="496"/>
      <c r="IPT56" s="496"/>
      <c r="IPV56" s="496"/>
      <c r="IPX56" s="496"/>
      <c r="IPZ56" s="496"/>
      <c r="IQB56" s="496"/>
      <c r="IQD56" s="496"/>
      <c r="IQF56" s="496"/>
      <c r="IQH56" s="496"/>
      <c r="IQJ56" s="496"/>
      <c r="IQL56" s="496"/>
      <c r="IQN56" s="496"/>
      <c r="IQP56" s="496"/>
      <c r="IQR56" s="496"/>
      <c r="IQT56" s="496"/>
      <c r="IQV56" s="496"/>
      <c r="IQX56" s="496"/>
      <c r="IQZ56" s="496"/>
      <c r="IRB56" s="496"/>
      <c r="IRD56" s="496"/>
      <c r="IRF56" s="496"/>
      <c r="IRH56" s="496"/>
      <c r="IRJ56" s="496"/>
      <c r="IRL56" s="496"/>
      <c r="IRN56" s="496"/>
      <c r="IRP56" s="496"/>
      <c r="IRR56" s="496"/>
      <c r="IRT56" s="496"/>
      <c r="IRV56" s="496"/>
      <c r="IRX56" s="496"/>
      <c r="IRZ56" s="496"/>
      <c r="ISB56" s="496"/>
      <c r="ISD56" s="496"/>
      <c r="ISF56" s="496"/>
      <c r="ISH56" s="496"/>
      <c r="ISJ56" s="496"/>
      <c r="ISL56" s="496"/>
      <c r="ISN56" s="496"/>
      <c r="ISP56" s="496"/>
      <c r="ISR56" s="496"/>
      <c r="IST56" s="496"/>
      <c r="ISV56" s="496"/>
      <c r="ISX56" s="496"/>
      <c r="ISZ56" s="496"/>
      <c r="ITB56" s="496"/>
      <c r="ITD56" s="496"/>
      <c r="ITF56" s="496"/>
      <c r="ITH56" s="496"/>
      <c r="ITJ56" s="496"/>
      <c r="ITL56" s="496"/>
      <c r="ITN56" s="496"/>
      <c r="ITP56" s="496"/>
      <c r="ITR56" s="496"/>
      <c r="ITT56" s="496"/>
      <c r="ITV56" s="496"/>
      <c r="ITX56" s="496"/>
      <c r="ITZ56" s="496"/>
      <c r="IUB56" s="496"/>
      <c r="IUD56" s="496"/>
      <c r="IUF56" s="496"/>
      <c r="IUH56" s="496"/>
      <c r="IUJ56" s="496"/>
      <c r="IUL56" s="496"/>
      <c r="IUN56" s="496"/>
      <c r="IUP56" s="496"/>
      <c r="IUR56" s="496"/>
      <c r="IUT56" s="496"/>
      <c r="IUV56" s="496"/>
      <c r="IUX56" s="496"/>
      <c r="IUZ56" s="496"/>
      <c r="IVB56" s="496"/>
      <c r="IVD56" s="496"/>
      <c r="IVF56" s="496"/>
      <c r="IVH56" s="496"/>
      <c r="IVJ56" s="496"/>
      <c r="IVL56" s="496"/>
      <c r="IVN56" s="496"/>
      <c r="IVP56" s="496"/>
      <c r="IVR56" s="496"/>
      <c r="IVT56" s="496"/>
      <c r="IVV56" s="496"/>
      <c r="IVX56" s="496"/>
      <c r="IVZ56" s="496"/>
      <c r="IWB56" s="496"/>
      <c r="IWD56" s="496"/>
      <c r="IWF56" s="496"/>
      <c r="IWH56" s="496"/>
      <c r="IWJ56" s="496"/>
      <c r="IWL56" s="496"/>
      <c r="IWN56" s="496"/>
      <c r="IWP56" s="496"/>
      <c r="IWR56" s="496"/>
      <c r="IWT56" s="496"/>
      <c r="IWV56" s="496"/>
      <c r="IWX56" s="496"/>
      <c r="IWZ56" s="496"/>
      <c r="IXB56" s="496"/>
      <c r="IXD56" s="496"/>
      <c r="IXF56" s="496"/>
      <c r="IXH56" s="496"/>
      <c r="IXJ56" s="496"/>
      <c r="IXL56" s="496"/>
      <c r="IXN56" s="496"/>
      <c r="IXP56" s="496"/>
      <c r="IXR56" s="496"/>
      <c r="IXT56" s="496"/>
      <c r="IXV56" s="496"/>
      <c r="IXX56" s="496"/>
      <c r="IXZ56" s="496"/>
      <c r="IYB56" s="496"/>
      <c r="IYD56" s="496"/>
      <c r="IYF56" s="496"/>
      <c r="IYH56" s="496"/>
      <c r="IYJ56" s="496"/>
      <c r="IYL56" s="496"/>
      <c r="IYN56" s="496"/>
      <c r="IYP56" s="496"/>
      <c r="IYR56" s="496"/>
      <c r="IYT56" s="496"/>
      <c r="IYV56" s="496"/>
      <c r="IYX56" s="496"/>
      <c r="IYZ56" s="496"/>
      <c r="IZB56" s="496"/>
      <c r="IZD56" s="496"/>
      <c r="IZF56" s="496"/>
      <c r="IZH56" s="496"/>
      <c r="IZJ56" s="496"/>
      <c r="IZL56" s="496"/>
      <c r="IZN56" s="496"/>
      <c r="IZP56" s="496"/>
      <c r="IZR56" s="496"/>
      <c r="IZT56" s="496"/>
      <c r="IZV56" s="496"/>
      <c r="IZX56" s="496"/>
      <c r="IZZ56" s="496"/>
      <c r="JAB56" s="496"/>
      <c r="JAD56" s="496"/>
      <c r="JAF56" s="496"/>
      <c r="JAH56" s="496"/>
      <c r="JAJ56" s="496"/>
      <c r="JAL56" s="496"/>
      <c r="JAN56" s="496"/>
      <c r="JAP56" s="496"/>
      <c r="JAR56" s="496"/>
      <c r="JAT56" s="496"/>
      <c r="JAV56" s="496"/>
      <c r="JAX56" s="496"/>
      <c r="JAZ56" s="496"/>
      <c r="JBB56" s="496"/>
      <c r="JBD56" s="496"/>
      <c r="JBF56" s="496"/>
      <c r="JBH56" s="496"/>
      <c r="JBJ56" s="496"/>
      <c r="JBL56" s="496"/>
      <c r="JBN56" s="496"/>
      <c r="JBP56" s="496"/>
      <c r="JBR56" s="496"/>
      <c r="JBT56" s="496"/>
      <c r="JBV56" s="496"/>
      <c r="JBX56" s="496"/>
      <c r="JBZ56" s="496"/>
      <c r="JCB56" s="496"/>
      <c r="JCD56" s="496"/>
      <c r="JCF56" s="496"/>
      <c r="JCH56" s="496"/>
      <c r="JCJ56" s="496"/>
      <c r="JCL56" s="496"/>
      <c r="JCN56" s="496"/>
      <c r="JCP56" s="496"/>
      <c r="JCR56" s="496"/>
      <c r="JCT56" s="496"/>
      <c r="JCV56" s="496"/>
      <c r="JCX56" s="496"/>
      <c r="JCZ56" s="496"/>
      <c r="JDB56" s="496"/>
      <c r="JDD56" s="496"/>
      <c r="JDF56" s="496"/>
      <c r="JDH56" s="496"/>
      <c r="JDJ56" s="496"/>
      <c r="JDL56" s="496"/>
      <c r="JDN56" s="496"/>
      <c r="JDP56" s="496"/>
      <c r="JDR56" s="496"/>
      <c r="JDT56" s="496"/>
      <c r="JDV56" s="496"/>
      <c r="JDX56" s="496"/>
      <c r="JDZ56" s="496"/>
      <c r="JEB56" s="496"/>
      <c r="JED56" s="496"/>
      <c r="JEF56" s="496"/>
      <c r="JEH56" s="496"/>
      <c r="JEJ56" s="496"/>
      <c r="JEL56" s="496"/>
      <c r="JEN56" s="496"/>
      <c r="JEP56" s="496"/>
      <c r="JER56" s="496"/>
      <c r="JET56" s="496"/>
      <c r="JEV56" s="496"/>
      <c r="JEX56" s="496"/>
      <c r="JEZ56" s="496"/>
      <c r="JFB56" s="496"/>
      <c r="JFD56" s="496"/>
      <c r="JFF56" s="496"/>
      <c r="JFH56" s="496"/>
      <c r="JFJ56" s="496"/>
      <c r="JFL56" s="496"/>
      <c r="JFN56" s="496"/>
      <c r="JFP56" s="496"/>
      <c r="JFR56" s="496"/>
      <c r="JFT56" s="496"/>
      <c r="JFV56" s="496"/>
      <c r="JFX56" s="496"/>
      <c r="JFZ56" s="496"/>
      <c r="JGB56" s="496"/>
      <c r="JGD56" s="496"/>
      <c r="JGF56" s="496"/>
      <c r="JGH56" s="496"/>
      <c r="JGJ56" s="496"/>
      <c r="JGL56" s="496"/>
      <c r="JGN56" s="496"/>
      <c r="JGP56" s="496"/>
      <c r="JGR56" s="496"/>
      <c r="JGT56" s="496"/>
      <c r="JGV56" s="496"/>
      <c r="JGX56" s="496"/>
      <c r="JGZ56" s="496"/>
      <c r="JHB56" s="496"/>
      <c r="JHD56" s="496"/>
      <c r="JHF56" s="496"/>
      <c r="JHH56" s="496"/>
      <c r="JHJ56" s="496"/>
      <c r="JHL56" s="496"/>
      <c r="JHN56" s="496"/>
      <c r="JHP56" s="496"/>
      <c r="JHR56" s="496"/>
      <c r="JHT56" s="496"/>
      <c r="JHV56" s="496"/>
      <c r="JHX56" s="496"/>
      <c r="JHZ56" s="496"/>
      <c r="JIB56" s="496"/>
      <c r="JID56" s="496"/>
      <c r="JIF56" s="496"/>
      <c r="JIH56" s="496"/>
      <c r="JIJ56" s="496"/>
      <c r="JIL56" s="496"/>
      <c r="JIN56" s="496"/>
      <c r="JIP56" s="496"/>
      <c r="JIR56" s="496"/>
      <c r="JIT56" s="496"/>
      <c r="JIV56" s="496"/>
      <c r="JIX56" s="496"/>
      <c r="JIZ56" s="496"/>
      <c r="JJB56" s="496"/>
      <c r="JJD56" s="496"/>
      <c r="JJF56" s="496"/>
      <c r="JJH56" s="496"/>
      <c r="JJJ56" s="496"/>
      <c r="JJL56" s="496"/>
      <c r="JJN56" s="496"/>
      <c r="JJP56" s="496"/>
      <c r="JJR56" s="496"/>
      <c r="JJT56" s="496"/>
      <c r="JJV56" s="496"/>
      <c r="JJX56" s="496"/>
      <c r="JJZ56" s="496"/>
      <c r="JKB56" s="496"/>
      <c r="JKD56" s="496"/>
      <c r="JKF56" s="496"/>
      <c r="JKH56" s="496"/>
      <c r="JKJ56" s="496"/>
      <c r="JKL56" s="496"/>
      <c r="JKN56" s="496"/>
      <c r="JKP56" s="496"/>
      <c r="JKR56" s="496"/>
      <c r="JKT56" s="496"/>
      <c r="JKV56" s="496"/>
      <c r="JKX56" s="496"/>
      <c r="JKZ56" s="496"/>
      <c r="JLB56" s="496"/>
      <c r="JLD56" s="496"/>
      <c r="JLF56" s="496"/>
      <c r="JLH56" s="496"/>
      <c r="JLJ56" s="496"/>
      <c r="JLL56" s="496"/>
      <c r="JLN56" s="496"/>
      <c r="JLP56" s="496"/>
      <c r="JLR56" s="496"/>
      <c r="JLT56" s="496"/>
      <c r="JLV56" s="496"/>
      <c r="JLX56" s="496"/>
      <c r="JLZ56" s="496"/>
      <c r="JMB56" s="496"/>
      <c r="JMD56" s="496"/>
      <c r="JMF56" s="496"/>
      <c r="JMH56" s="496"/>
      <c r="JMJ56" s="496"/>
      <c r="JML56" s="496"/>
      <c r="JMN56" s="496"/>
      <c r="JMP56" s="496"/>
      <c r="JMR56" s="496"/>
      <c r="JMT56" s="496"/>
      <c r="JMV56" s="496"/>
      <c r="JMX56" s="496"/>
      <c r="JMZ56" s="496"/>
      <c r="JNB56" s="496"/>
      <c r="JND56" s="496"/>
      <c r="JNF56" s="496"/>
      <c r="JNH56" s="496"/>
      <c r="JNJ56" s="496"/>
      <c r="JNL56" s="496"/>
      <c r="JNN56" s="496"/>
      <c r="JNP56" s="496"/>
      <c r="JNR56" s="496"/>
      <c r="JNT56" s="496"/>
      <c r="JNV56" s="496"/>
      <c r="JNX56" s="496"/>
      <c r="JNZ56" s="496"/>
      <c r="JOB56" s="496"/>
      <c r="JOD56" s="496"/>
      <c r="JOF56" s="496"/>
      <c r="JOH56" s="496"/>
      <c r="JOJ56" s="496"/>
      <c r="JOL56" s="496"/>
      <c r="JON56" s="496"/>
      <c r="JOP56" s="496"/>
      <c r="JOR56" s="496"/>
      <c r="JOT56" s="496"/>
      <c r="JOV56" s="496"/>
      <c r="JOX56" s="496"/>
      <c r="JOZ56" s="496"/>
      <c r="JPB56" s="496"/>
      <c r="JPD56" s="496"/>
      <c r="JPF56" s="496"/>
      <c r="JPH56" s="496"/>
      <c r="JPJ56" s="496"/>
      <c r="JPL56" s="496"/>
      <c r="JPN56" s="496"/>
      <c r="JPP56" s="496"/>
      <c r="JPR56" s="496"/>
      <c r="JPT56" s="496"/>
      <c r="JPV56" s="496"/>
      <c r="JPX56" s="496"/>
      <c r="JPZ56" s="496"/>
      <c r="JQB56" s="496"/>
      <c r="JQD56" s="496"/>
      <c r="JQF56" s="496"/>
      <c r="JQH56" s="496"/>
      <c r="JQJ56" s="496"/>
      <c r="JQL56" s="496"/>
      <c r="JQN56" s="496"/>
      <c r="JQP56" s="496"/>
      <c r="JQR56" s="496"/>
      <c r="JQT56" s="496"/>
      <c r="JQV56" s="496"/>
      <c r="JQX56" s="496"/>
      <c r="JQZ56" s="496"/>
      <c r="JRB56" s="496"/>
      <c r="JRD56" s="496"/>
      <c r="JRF56" s="496"/>
      <c r="JRH56" s="496"/>
      <c r="JRJ56" s="496"/>
      <c r="JRL56" s="496"/>
      <c r="JRN56" s="496"/>
      <c r="JRP56" s="496"/>
      <c r="JRR56" s="496"/>
      <c r="JRT56" s="496"/>
      <c r="JRV56" s="496"/>
      <c r="JRX56" s="496"/>
      <c r="JRZ56" s="496"/>
      <c r="JSB56" s="496"/>
      <c r="JSD56" s="496"/>
      <c r="JSF56" s="496"/>
      <c r="JSH56" s="496"/>
      <c r="JSJ56" s="496"/>
      <c r="JSL56" s="496"/>
      <c r="JSN56" s="496"/>
      <c r="JSP56" s="496"/>
      <c r="JSR56" s="496"/>
      <c r="JST56" s="496"/>
      <c r="JSV56" s="496"/>
      <c r="JSX56" s="496"/>
      <c r="JSZ56" s="496"/>
      <c r="JTB56" s="496"/>
      <c r="JTD56" s="496"/>
      <c r="JTF56" s="496"/>
      <c r="JTH56" s="496"/>
      <c r="JTJ56" s="496"/>
      <c r="JTL56" s="496"/>
      <c r="JTN56" s="496"/>
      <c r="JTP56" s="496"/>
      <c r="JTR56" s="496"/>
      <c r="JTT56" s="496"/>
      <c r="JTV56" s="496"/>
      <c r="JTX56" s="496"/>
      <c r="JTZ56" s="496"/>
      <c r="JUB56" s="496"/>
      <c r="JUD56" s="496"/>
      <c r="JUF56" s="496"/>
      <c r="JUH56" s="496"/>
      <c r="JUJ56" s="496"/>
      <c r="JUL56" s="496"/>
      <c r="JUN56" s="496"/>
      <c r="JUP56" s="496"/>
      <c r="JUR56" s="496"/>
      <c r="JUT56" s="496"/>
      <c r="JUV56" s="496"/>
      <c r="JUX56" s="496"/>
      <c r="JUZ56" s="496"/>
      <c r="JVB56" s="496"/>
      <c r="JVD56" s="496"/>
      <c r="JVF56" s="496"/>
      <c r="JVH56" s="496"/>
      <c r="JVJ56" s="496"/>
      <c r="JVL56" s="496"/>
      <c r="JVN56" s="496"/>
      <c r="JVP56" s="496"/>
      <c r="JVR56" s="496"/>
      <c r="JVT56" s="496"/>
      <c r="JVV56" s="496"/>
      <c r="JVX56" s="496"/>
      <c r="JVZ56" s="496"/>
      <c r="JWB56" s="496"/>
      <c r="JWD56" s="496"/>
      <c r="JWF56" s="496"/>
      <c r="JWH56" s="496"/>
      <c r="JWJ56" s="496"/>
      <c r="JWL56" s="496"/>
      <c r="JWN56" s="496"/>
      <c r="JWP56" s="496"/>
      <c r="JWR56" s="496"/>
      <c r="JWT56" s="496"/>
      <c r="JWV56" s="496"/>
      <c r="JWX56" s="496"/>
      <c r="JWZ56" s="496"/>
      <c r="JXB56" s="496"/>
      <c r="JXD56" s="496"/>
      <c r="JXF56" s="496"/>
      <c r="JXH56" s="496"/>
      <c r="JXJ56" s="496"/>
      <c r="JXL56" s="496"/>
      <c r="JXN56" s="496"/>
      <c r="JXP56" s="496"/>
      <c r="JXR56" s="496"/>
      <c r="JXT56" s="496"/>
      <c r="JXV56" s="496"/>
      <c r="JXX56" s="496"/>
      <c r="JXZ56" s="496"/>
      <c r="JYB56" s="496"/>
      <c r="JYD56" s="496"/>
      <c r="JYF56" s="496"/>
      <c r="JYH56" s="496"/>
      <c r="JYJ56" s="496"/>
      <c r="JYL56" s="496"/>
      <c r="JYN56" s="496"/>
      <c r="JYP56" s="496"/>
      <c r="JYR56" s="496"/>
      <c r="JYT56" s="496"/>
      <c r="JYV56" s="496"/>
      <c r="JYX56" s="496"/>
      <c r="JYZ56" s="496"/>
      <c r="JZB56" s="496"/>
      <c r="JZD56" s="496"/>
      <c r="JZF56" s="496"/>
      <c r="JZH56" s="496"/>
      <c r="JZJ56" s="496"/>
      <c r="JZL56" s="496"/>
      <c r="JZN56" s="496"/>
      <c r="JZP56" s="496"/>
      <c r="JZR56" s="496"/>
      <c r="JZT56" s="496"/>
      <c r="JZV56" s="496"/>
      <c r="JZX56" s="496"/>
      <c r="JZZ56" s="496"/>
      <c r="KAB56" s="496"/>
      <c r="KAD56" s="496"/>
      <c r="KAF56" s="496"/>
      <c r="KAH56" s="496"/>
      <c r="KAJ56" s="496"/>
      <c r="KAL56" s="496"/>
      <c r="KAN56" s="496"/>
      <c r="KAP56" s="496"/>
      <c r="KAR56" s="496"/>
      <c r="KAT56" s="496"/>
      <c r="KAV56" s="496"/>
      <c r="KAX56" s="496"/>
      <c r="KAZ56" s="496"/>
      <c r="KBB56" s="496"/>
      <c r="KBD56" s="496"/>
      <c r="KBF56" s="496"/>
      <c r="KBH56" s="496"/>
      <c r="KBJ56" s="496"/>
      <c r="KBL56" s="496"/>
      <c r="KBN56" s="496"/>
      <c r="KBP56" s="496"/>
      <c r="KBR56" s="496"/>
      <c r="KBT56" s="496"/>
      <c r="KBV56" s="496"/>
      <c r="KBX56" s="496"/>
      <c r="KBZ56" s="496"/>
      <c r="KCB56" s="496"/>
      <c r="KCD56" s="496"/>
      <c r="KCF56" s="496"/>
      <c r="KCH56" s="496"/>
      <c r="KCJ56" s="496"/>
      <c r="KCL56" s="496"/>
      <c r="KCN56" s="496"/>
      <c r="KCP56" s="496"/>
      <c r="KCR56" s="496"/>
      <c r="KCT56" s="496"/>
      <c r="KCV56" s="496"/>
      <c r="KCX56" s="496"/>
      <c r="KCZ56" s="496"/>
      <c r="KDB56" s="496"/>
      <c r="KDD56" s="496"/>
      <c r="KDF56" s="496"/>
      <c r="KDH56" s="496"/>
      <c r="KDJ56" s="496"/>
      <c r="KDL56" s="496"/>
      <c r="KDN56" s="496"/>
      <c r="KDP56" s="496"/>
      <c r="KDR56" s="496"/>
      <c r="KDT56" s="496"/>
      <c r="KDV56" s="496"/>
      <c r="KDX56" s="496"/>
      <c r="KDZ56" s="496"/>
      <c r="KEB56" s="496"/>
      <c r="KED56" s="496"/>
      <c r="KEF56" s="496"/>
      <c r="KEH56" s="496"/>
      <c r="KEJ56" s="496"/>
      <c r="KEL56" s="496"/>
      <c r="KEN56" s="496"/>
      <c r="KEP56" s="496"/>
      <c r="KER56" s="496"/>
      <c r="KET56" s="496"/>
      <c r="KEV56" s="496"/>
      <c r="KEX56" s="496"/>
      <c r="KEZ56" s="496"/>
      <c r="KFB56" s="496"/>
      <c r="KFD56" s="496"/>
      <c r="KFF56" s="496"/>
      <c r="KFH56" s="496"/>
      <c r="KFJ56" s="496"/>
      <c r="KFL56" s="496"/>
      <c r="KFN56" s="496"/>
      <c r="KFP56" s="496"/>
      <c r="KFR56" s="496"/>
      <c r="KFT56" s="496"/>
      <c r="KFV56" s="496"/>
      <c r="KFX56" s="496"/>
      <c r="KFZ56" s="496"/>
      <c r="KGB56" s="496"/>
      <c r="KGD56" s="496"/>
      <c r="KGF56" s="496"/>
      <c r="KGH56" s="496"/>
      <c r="KGJ56" s="496"/>
      <c r="KGL56" s="496"/>
      <c r="KGN56" s="496"/>
      <c r="KGP56" s="496"/>
      <c r="KGR56" s="496"/>
      <c r="KGT56" s="496"/>
      <c r="KGV56" s="496"/>
      <c r="KGX56" s="496"/>
      <c r="KGZ56" s="496"/>
      <c r="KHB56" s="496"/>
      <c r="KHD56" s="496"/>
      <c r="KHF56" s="496"/>
      <c r="KHH56" s="496"/>
      <c r="KHJ56" s="496"/>
      <c r="KHL56" s="496"/>
      <c r="KHN56" s="496"/>
      <c r="KHP56" s="496"/>
      <c r="KHR56" s="496"/>
      <c r="KHT56" s="496"/>
      <c r="KHV56" s="496"/>
      <c r="KHX56" s="496"/>
      <c r="KHZ56" s="496"/>
      <c r="KIB56" s="496"/>
      <c r="KID56" s="496"/>
      <c r="KIF56" s="496"/>
      <c r="KIH56" s="496"/>
      <c r="KIJ56" s="496"/>
      <c r="KIL56" s="496"/>
      <c r="KIN56" s="496"/>
      <c r="KIP56" s="496"/>
      <c r="KIR56" s="496"/>
      <c r="KIT56" s="496"/>
      <c r="KIV56" s="496"/>
      <c r="KIX56" s="496"/>
      <c r="KIZ56" s="496"/>
      <c r="KJB56" s="496"/>
      <c r="KJD56" s="496"/>
      <c r="KJF56" s="496"/>
      <c r="KJH56" s="496"/>
      <c r="KJJ56" s="496"/>
      <c r="KJL56" s="496"/>
      <c r="KJN56" s="496"/>
      <c r="KJP56" s="496"/>
      <c r="KJR56" s="496"/>
      <c r="KJT56" s="496"/>
      <c r="KJV56" s="496"/>
      <c r="KJX56" s="496"/>
      <c r="KJZ56" s="496"/>
      <c r="KKB56" s="496"/>
      <c r="KKD56" s="496"/>
      <c r="KKF56" s="496"/>
      <c r="KKH56" s="496"/>
      <c r="KKJ56" s="496"/>
      <c r="KKL56" s="496"/>
      <c r="KKN56" s="496"/>
      <c r="KKP56" s="496"/>
      <c r="KKR56" s="496"/>
      <c r="KKT56" s="496"/>
      <c r="KKV56" s="496"/>
      <c r="KKX56" s="496"/>
      <c r="KKZ56" s="496"/>
      <c r="KLB56" s="496"/>
      <c r="KLD56" s="496"/>
      <c r="KLF56" s="496"/>
      <c r="KLH56" s="496"/>
      <c r="KLJ56" s="496"/>
      <c r="KLL56" s="496"/>
      <c r="KLN56" s="496"/>
      <c r="KLP56" s="496"/>
      <c r="KLR56" s="496"/>
      <c r="KLT56" s="496"/>
      <c r="KLV56" s="496"/>
      <c r="KLX56" s="496"/>
      <c r="KLZ56" s="496"/>
      <c r="KMB56" s="496"/>
      <c r="KMD56" s="496"/>
      <c r="KMF56" s="496"/>
      <c r="KMH56" s="496"/>
      <c r="KMJ56" s="496"/>
      <c r="KML56" s="496"/>
      <c r="KMN56" s="496"/>
      <c r="KMP56" s="496"/>
      <c r="KMR56" s="496"/>
      <c r="KMT56" s="496"/>
      <c r="KMV56" s="496"/>
      <c r="KMX56" s="496"/>
      <c r="KMZ56" s="496"/>
      <c r="KNB56" s="496"/>
      <c r="KND56" s="496"/>
      <c r="KNF56" s="496"/>
      <c r="KNH56" s="496"/>
      <c r="KNJ56" s="496"/>
      <c r="KNL56" s="496"/>
      <c r="KNN56" s="496"/>
      <c r="KNP56" s="496"/>
      <c r="KNR56" s="496"/>
      <c r="KNT56" s="496"/>
      <c r="KNV56" s="496"/>
      <c r="KNX56" s="496"/>
      <c r="KNZ56" s="496"/>
      <c r="KOB56" s="496"/>
      <c r="KOD56" s="496"/>
      <c r="KOF56" s="496"/>
      <c r="KOH56" s="496"/>
      <c r="KOJ56" s="496"/>
      <c r="KOL56" s="496"/>
      <c r="KON56" s="496"/>
      <c r="KOP56" s="496"/>
      <c r="KOR56" s="496"/>
      <c r="KOT56" s="496"/>
      <c r="KOV56" s="496"/>
      <c r="KOX56" s="496"/>
      <c r="KOZ56" s="496"/>
      <c r="KPB56" s="496"/>
      <c r="KPD56" s="496"/>
      <c r="KPF56" s="496"/>
      <c r="KPH56" s="496"/>
      <c r="KPJ56" s="496"/>
      <c r="KPL56" s="496"/>
      <c r="KPN56" s="496"/>
      <c r="KPP56" s="496"/>
      <c r="KPR56" s="496"/>
      <c r="KPT56" s="496"/>
      <c r="KPV56" s="496"/>
      <c r="KPX56" s="496"/>
      <c r="KPZ56" s="496"/>
      <c r="KQB56" s="496"/>
      <c r="KQD56" s="496"/>
      <c r="KQF56" s="496"/>
      <c r="KQH56" s="496"/>
      <c r="KQJ56" s="496"/>
      <c r="KQL56" s="496"/>
      <c r="KQN56" s="496"/>
      <c r="KQP56" s="496"/>
      <c r="KQR56" s="496"/>
      <c r="KQT56" s="496"/>
      <c r="KQV56" s="496"/>
      <c r="KQX56" s="496"/>
      <c r="KQZ56" s="496"/>
      <c r="KRB56" s="496"/>
      <c r="KRD56" s="496"/>
      <c r="KRF56" s="496"/>
      <c r="KRH56" s="496"/>
      <c r="KRJ56" s="496"/>
      <c r="KRL56" s="496"/>
      <c r="KRN56" s="496"/>
      <c r="KRP56" s="496"/>
      <c r="KRR56" s="496"/>
      <c r="KRT56" s="496"/>
      <c r="KRV56" s="496"/>
      <c r="KRX56" s="496"/>
      <c r="KRZ56" s="496"/>
      <c r="KSB56" s="496"/>
      <c r="KSD56" s="496"/>
      <c r="KSF56" s="496"/>
      <c r="KSH56" s="496"/>
      <c r="KSJ56" s="496"/>
      <c r="KSL56" s="496"/>
      <c r="KSN56" s="496"/>
      <c r="KSP56" s="496"/>
      <c r="KSR56" s="496"/>
      <c r="KST56" s="496"/>
      <c r="KSV56" s="496"/>
      <c r="KSX56" s="496"/>
      <c r="KSZ56" s="496"/>
      <c r="KTB56" s="496"/>
      <c r="KTD56" s="496"/>
      <c r="KTF56" s="496"/>
      <c r="KTH56" s="496"/>
      <c r="KTJ56" s="496"/>
      <c r="KTL56" s="496"/>
      <c r="KTN56" s="496"/>
      <c r="KTP56" s="496"/>
      <c r="KTR56" s="496"/>
      <c r="KTT56" s="496"/>
      <c r="KTV56" s="496"/>
      <c r="KTX56" s="496"/>
      <c r="KTZ56" s="496"/>
      <c r="KUB56" s="496"/>
      <c r="KUD56" s="496"/>
      <c r="KUF56" s="496"/>
      <c r="KUH56" s="496"/>
      <c r="KUJ56" s="496"/>
      <c r="KUL56" s="496"/>
      <c r="KUN56" s="496"/>
      <c r="KUP56" s="496"/>
      <c r="KUR56" s="496"/>
      <c r="KUT56" s="496"/>
      <c r="KUV56" s="496"/>
      <c r="KUX56" s="496"/>
      <c r="KUZ56" s="496"/>
      <c r="KVB56" s="496"/>
      <c r="KVD56" s="496"/>
      <c r="KVF56" s="496"/>
      <c r="KVH56" s="496"/>
      <c r="KVJ56" s="496"/>
      <c r="KVL56" s="496"/>
      <c r="KVN56" s="496"/>
      <c r="KVP56" s="496"/>
      <c r="KVR56" s="496"/>
      <c r="KVT56" s="496"/>
      <c r="KVV56" s="496"/>
      <c r="KVX56" s="496"/>
      <c r="KVZ56" s="496"/>
      <c r="KWB56" s="496"/>
      <c r="KWD56" s="496"/>
      <c r="KWF56" s="496"/>
      <c r="KWH56" s="496"/>
      <c r="KWJ56" s="496"/>
      <c r="KWL56" s="496"/>
      <c r="KWN56" s="496"/>
      <c r="KWP56" s="496"/>
      <c r="KWR56" s="496"/>
      <c r="KWT56" s="496"/>
      <c r="KWV56" s="496"/>
      <c r="KWX56" s="496"/>
      <c r="KWZ56" s="496"/>
      <c r="KXB56" s="496"/>
      <c r="KXD56" s="496"/>
      <c r="KXF56" s="496"/>
      <c r="KXH56" s="496"/>
      <c r="KXJ56" s="496"/>
      <c r="KXL56" s="496"/>
      <c r="KXN56" s="496"/>
      <c r="KXP56" s="496"/>
      <c r="KXR56" s="496"/>
      <c r="KXT56" s="496"/>
      <c r="KXV56" s="496"/>
      <c r="KXX56" s="496"/>
      <c r="KXZ56" s="496"/>
      <c r="KYB56" s="496"/>
      <c r="KYD56" s="496"/>
      <c r="KYF56" s="496"/>
      <c r="KYH56" s="496"/>
      <c r="KYJ56" s="496"/>
      <c r="KYL56" s="496"/>
      <c r="KYN56" s="496"/>
      <c r="KYP56" s="496"/>
      <c r="KYR56" s="496"/>
      <c r="KYT56" s="496"/>
      <c r="KYV56" s="496"/>
      <c r="KYX56" s="496"/>
      <c r="KYZ56" s="496"/>
      <c r="KZB56" s="496"/>
      <c r="KZD56" s="496"/>
      <c r="KZF56" s="496"/>
      <c r="KZH56" s="496"/>
      <c r="KZJ56" s="496"/>
      <c r="KZL56" s="496"/>
      <c r="KZN56" s="496"/>
      <c r="KZP56" s="496"/>
      <c r="KZR56" s="496"/>
      <c r="KZT56" s="496"/>
      <c r="KZV56" s="496"/>
      <c r="KZX56" s="496"/>
      <c r="KZZ56" s="496"/>
      <c r="LAB56" s="496"/>
      <c r="LAD56" s="496"/>
      <c r="LAF56" s="496"/>
      <c r="LAH56" s="496"/>
      <c r="LAJ56" s="496"/>
      <c r="LAL56" s="496"/>
      <c r="LAN56" s="496"/>
      <c r="LAP56" s="496"/>
      <c r="LAR56" s="496"/>
      <c r="LAT56" s="496"/>
      <c r="LAV56" s="496"/>
      <c r="LAX56" s="496"/>
      <c r="LAZ56" s="496"/>
      <c r="LBB56" s="496"/>
      <c r="LBD56" s="496"/>
      <c r="LBF56" s="496"/>
      <c r="LBH56" s="496"/>
      <c r="LBJ56" s="496"/>
      <c r="LBL56" s="496"/>
      <c r="LBN56" s="496"/>
      <c r="LBP56" s="496"/>
      <c r="LBR56" s="496"/>
      <c r="LBT56" s="496"/>
      <c r="LBV56" s="496"/>
      <c r="LBX56" s="496"/>
      <c r="LBZ56" s="496"/>
      <c r="LCB56" s="496"/>
      <c r="LCD56" s="496"/>
      <c r="LCF56" s="496"/>
      <c r="LCH56" s="496"/>
      <c r="LCJ56" s="496"/>
      <c r="LCL56" s="496"/>
      <c r="LCN56" s="496"/>
      <c r="LCP56" s="496"/>
      <c r="LCR56" s="496"/>
      <c r="LCT56" s="496"/>
      <c r="LCV56" s="496"/>
      <c r="LCX56" s="496"/>
      <c r="LCZ56" s="496"/>
      <c r="LDB56" s="496"/>
      <c r="LDD56" s="496"/>
      <c r="LDF56" s="496"/>
      <c r="LDH56" s="496"/>
      <c r="LDJ56" s="496"/>
      <c r="LDL56" s="496"/>
      <c r="LDN56" s="496"/>
      <c r="LDP56" s="496"/>
      <c r="LDR56" s="496"/>
      <c r="LDT56" s="496"/>
      <c r="LDV56" s="496"/>
      <c r="LDX56" s="496"/>
      <c r="LDZ56" s="496"/>
      <c r="LEB56" s="496"/>
      <c r="LED56" s="496"/>
      <c r="LEF56" s="496"/>
      <c r="LEH56" s="496"/>
      <c r="LEJ56" s="496"/>
      <c r="LEL56" s="496"/>
      <c r="LEN56" s="496"/>
      <c r="LEP56" s="496"/>
      <c r="LER56" s="496"/>
      <c r="LET56" s="496"/>
      <c r="LEV56" s="496"/>
      <c r="LEX56" s="496"/>
      <c r="LEZ56" s="496"/>
      <c r="LFB56" s="496"/>
      <c r="LFD56" s="496"/>
      <c r="LFF56" s="496"/>
      <c r="LFH56" s="496"/>
      <c r="LFJ56" s="496"/>
      <c r="LFL56" s="496"/>
      <c r="LFN56" s="496"/>
      <c r="LFP56" s="496"/>
      <c r="LFR56" s="496"/>
      <c r="LFT56" s="496"/>
      <c r="LFV56" s="496"/>
      <c r="LFX56" s="496"/>
      <c r="LFZ56" s="496"/>
      <c r="LGB56" s="496"/>
      <c r="LGD56" s="496"/>
      <c r="LGF56" s="496"/>
      <c r="LGH56" s="496"/>
      <c r="LGJ56" s="496"/>
      <c r="LGL56" s="496"/>
      <c r="LGN56" s="496"/>
      <c r="LGP56" s="496"/>
      <c r="LGR56" s="496"/>
      <c r="LGT56" s="496"/>
      <c r="LGV56" s="496"/>
      <c r="LGX56" s="496"/>
      <c r="LGZ56" s="496"/>
      <c r="LHB56" s="496"/>
      <c r="LHD56" s="496"/>
      <c r="LHF56" s="496"/>
      <c r="LHH56" s="496"/>
      <c r="LHJ56" s="496"/>
      <c r="LHL56" s="496"/>
      <c r="LHN56" s="496"/>
      <c r="LHP56" s="496"/>
      <c r="LHR56" s="496"/>
      <c r="LHT56" s="496"/>
      <c r="LHV56" s="496"/>
      <c r="LHX56" s="496"/>
      <c r="LHZ56" s="496"/>
      <c r="LIB56" s="496"/>
      <c r="LID56" s="496"/>
      <c r="LIF56" s="496"/>
      <c r="LIH56" s="496"/>
      <c r="LIJ56" s="496"/>
      <c r="LIL56" s="496"/>
      <c r="LIN56" s="496"/>
      <c r="LIP56" s="496"/>
      <c r="LIR56" s="496"/>
      <c r="LIT56" s="496"/>
      <c r="LIV56" s="496"/>
      <c r="LIX56" s="496"/>
      <c r="LIZ56" s="496"/>
      <c r="LJB56" s="496"/>
      <c r="LJD56" s="496"/>
      <c r="LJF56" s="496"/>
      <c r="LJH56" s="496"/>
      <c r="LJJ56" s="496"/>
      <c r="LJL56" s="496"/>
      <c r="LJN56" s="496"/>
      <c r="LJP56" s="496"/>
      <c r="LJR56" s="496"/>
      <c r="LJT56" s="496"/>
      <c r="LJV56" s="496"/>
      <c r="LJX56" s="496"/>
      <c r="LJZ56" s="496"/>
      <c r="LKB56" s="496"/>
      <c r="LKD56" s="496"/>
      <c r="LKF56" s="496"/>
      <c r="LKH56" s="496"/>
      <c r="LKJ56" s="496"/>
      <c r="LKL56" s="496"/>
      <c r="LKN56" s="496"/>
      <c r="LKP56" s="496"/>
      <c r="LKR56" s="496"/>
      <c r="LKT56" s="496"/>
      <c r="LKV56" s="496"/>
      <c r="LKX56" s="496"/>
      <c r="LKZ56" s="496"/>
      <c r="LLB56" s="496"/>
      <c r="LLD56" s="496"/>
      <c r="LLF56" s="496"/>
      <c r="LLH56" s="496"/>
      <c r="LLJ56" s="496"/>
      <c r="LLL56" s="496"/>
      <c r="LLN56" s="496"/>
      <c r="LLP56" s="496"/>
      <c r="LLR56" s="496"/>
      <c r="LLT56" s="496"/>
      <c r="LLV56" s="496"/>
      <c r="LLX56" s="496"/>
      <c r="LLZ56" s="496"/>
      <c r="LMB56" s="496"/>
      <c r="LMD56" s="496"/>
      <c r="LMF56" s="496"/>
      <c r="LMH56" s="496"/>
      <c r="LMJ56" s="496"/>
      <c r="LML56" s="496"/>
      <c r="LMN56" s="496"/>
      <c r="LMP56" s="496"/>
      <c r="LMR56" s="496"/>
      <c r="LMT56" s="496"/>
      <c r="LMV56" s="496"/>
      <c r="LMX56" s="496"/>
      <c r="LMZ56" s="496"/>
      <c r="LNB56" s="496"/>
      <c r="LND56" s="496"/>
      <c r="LNF56" s="496"/>
      <c r="LNH56" s="496"/>
      <c r="LNJ56" s="496"/>
      <c r="LNL56" s="496"/>
      <c r="LNN56" s="496"/>
      <c r="LNP56" s="496"/>
      <c r="LNR56" s="496"/>
      <c r="LNT56" s="496"/>
      <c r="LNV56" s="496"/>
      <c r="LNX56" s="496"/>
      <c r="LNZ56" s="496"/>
      <c r="LOB56" s="496"/>
      <c r="LOD56" s="496"/>
      <c r="LOF56" s="496"/>
      <c r="LOH56" s="496"/>
      <c r="LOJ56" s="496"/>
      <c r="LOL56" s="496"/>
      <c r="LON56" s="496"/>
      <c r="LOP56" s="496"/>
      <c r="LOR56" s="496"/>
      <c r="LOT56" s="496"/>
      <c r="LOV56" s="496"/>
      <c r="LOX56" s="496"/>
      <c r="LOZ56" s="496"/>
      <c r="LPB56" s="496"/>
      <c r="LPD56" s="496"/>
      <c r="LPF56" s="496"/>
      <c r="LPH56" s="496"/>
      <c r="LPJ56" s="496"/>
      <c r="LPL56" s="496"/>
      <c r="LPN56" s="496"/>
      <c r="LPP56" s="496"/>
      <c r="LPR56" s="496"/>
      <c r="LPT56" s="496"/>
      <c r="LPV56" s="496"/>
      <c r="LPX56" s="496"/>
      <c r="LPZ56" s="496"/>
      <c r="LQB56" s="496"/>
      <c r="LQD56" s="496"/>
      <c r="LQF56" s="496"/>
      <c r="LQH56" s="496"/>
      <c r="LQJ56" s="496"/>
      <c r="LQL56" s="496"/>
      <c r="LQN56" s="496"/>
      <c r="LQP56" s="496"/>
      <c r="LQR56" s="496"/>
      <c r="LQT56" s="496"/>
      <c r="LQV56" s="496"/>
      <c r="LQX56" s="496"/>
      <c r="LQZ56" s="496"/>
      <c r="LRB56" s="496"/>
      <c r="LRD56" s="496"/>
      <c r="LRF56" s="496"/>
      <c r="LRH56" s="496"/>
      <c r="LRJ56" s="496"/>
      <c r="LRL56" s="496"/>
      <c r="LRN56" s="496"/>
      <c r="LRP56" s="496"/>
      <c r="LRR56" s="496"/>
      <c r="LRT56" s="496"/>
      <c r="LRV56" s="496"/>
      <c r="LRX56" s="496"/>
      <c r="LRZ56" s="496"/>
      <c r="LSB56" s="496"/>
      <c r="LSD56" s="496"/>
      <c r="LSF56" s="496"/>
      <c r="LSH56" s="496"/>
      <c r="LSJ56" s="496"/>
      <c r="LSL56" s="496"/>
      <c r="LSN56" s="496"/>
      <c r="LSP56" s="496"/>
      <c r="LSR56" s="496"/>
      <c r="LST56" s="496"/>
      <c r="LSV56" s="496"/>
      <c r="LSX56" s="496"/>
      <c r="LSZ56" s="496"/>
      <c r="LTB56" s="496"/>
      <c r="LTD56" s="496"/>
      <c r="LTF56" s="496"/>
      <c r="LTH56" s="496"/>
      <c r="LTJ56" s="496"/>
      <c r="LTL56" s="496"/>
      <c r="LTN56" s="496"/>
      <c r="LTP56" s="496"/>
      <c r="LTR56" s="496"/>
      <c r="LTT56" s="496"/>
      <c r="LTV56" s="496"/>
      <c r="LTX56" s="496"/>
      <c r="LTZ56" s="496"/>
      <c r="LUB56" s="496"/>
      <c r="LUD56" s="496"/>
      <c r="LUF56" s="496"/>
      <c r="LUH56" s="496"/>
      <c r="LUJ56" s="496"/>
      <c r="LUL56" s="496"/>
      <c r="LUN56" s="496"/>
      <c r="LUP56" s="496"/>
      <c r="LUR56" s="496"/>
      <c r="LUT56" s="496"/>
      <c r="LUV56" s="496"/>
      <c r="LUX56" s="496"/>
      <c r="LUZ56" s="496"/>
      <c r="LVB56" s="496"/>
      <c r="LVD56" s="496"/>
      <c r="LVF56" s="496"/>
      <c r="LVH56" s="496"/>
      <c r="LVJ56" s="496"/>
      <c r="LVL56" s="496"/>
      <c r="LVN56" s="496"/>
      <c r="LVP56" s="496"/>
      <c r="LVR56" s="496"/>
      <c r="LVT56" s="496"/>
      <c r="LVV56" s="496"/>
      <c r="LVX56" s="496"/>
      <c r="LVZ56" s="496"/>
      <c r="LWB56" s="496"/>
      <c r="LWD56" s="496"/>
      <c r="LWF56" s="496"/>
      <c r="LWH56" s="496"/>
      <c r="LWJ56" s="496"/>
      <c r="LWL56" s="496"/>
      <c r="LWN56" s="496"/>
      <c r="LWP56" s="496"/>
      <c r="LWR56" s="496"/>
      <c r="LWT56" s="496"/>
      <c r="LWV56" s="496"/>
      <c r="LWX56" s="496"/>
      <c r="LWZ56" s="496"/>
      <c r="LXB56" s="496"/>
      <c r="LXD56" s="496"/>
      <c r="LXF56" s="496"/>
      <c r="LXH56" s="496"/>
      <c r="LXJ56" s="496"/>
      <c r="LXL56" s="496"/>
      <c r="LXN56" s="496"/>
      <c r="LXP56" s="496"/>
      <c r="LXR56" s="496"/>
      <c r="LXT56" s="496"/>
      <c r="LXV56" s="496"/>
      <c r="LXX56" s="496"/>
      <c r="LXZ56" s="496"/>
      <c r="LYB56" s="496"/>
      <c r="LYD56" s="496"/>
      <c r="LYF56" s="496"/>
      <c r="LYH56" s="496"/>
      <c r="LYJ56" s="496"/>
      <c r="LYL56" s="496"/>
      <c r="LYN56" s="496"/>
      <c r="LYP56" s="496"/>
      <c r="LYR56" s="496"/>
      <c r="LYT56" s="496"/>
      <c r="LYV56" s="496"/>
      <c r="LYX56" s="496"/>
      <c r="LYZ56" s="496"/>
      <c r="LZB56" s="496"/>
      <c r="LZD56" s="496"/>
      <c r="LZF56" s="496"/>
      <c r="LZH56" s="496"/>
      <c r="LZJ56" s="496"/>
      <c r="LZL56" s="496"/>
      <c r="LZN56" s="496"/>
      <c r="LZP56" s="496"/>
      <c r="LZR56" s="496"/>
      <c r="LZT56" s="496"/>
      <c r="LZV56" s="496"/>
      <c r="LZX56" s="496"/>
      <c r="LZZ56" s="496"/>
      <c r="MAB56" s="496"/>
      <c r="MAD56" s="496"/>
      <c r="MAF56" s="496"/>
      <c r="MAH56" s="496"/>
      <c r="MAJ56" s="496"/>
      <c r="MAL56" s="496"/>
      <c r="MAN56" s="496"/>
      <c r="MAP56" s="496"/>
      <c r="MAR56" s="496"/>
      <c r="MAT56" s="496"/>
      <c r="MAV56" s="496"/>
      <c r="MAX56" s="496"/>
      <c r="MAZ56" s="496"/>
      <c r="MBB56" s="496"/>
      <c r="MBD56" s="496"/>
      <c r="MBF56" s="496"/>
      <c r="MBH56" s="496"/>
      <c r="MBJ56" s="496"/>
      <c r="MBL56" s="496"/>
      <c r="MBN56" s="496"/>
      <c r="MBP56" s="496"/>
      <c r="MBR56" s="496"/>
      <c r="MBT56" s="496"/>
      <c r="MBV56" s="496"/>
      <c r="MBX56" s="496"/>
      <c r="MBZ56" s="496"/>
      <c r="MCB56" s="496"/>
      <c r="MCD56" s="496"/>
      <c r="MCF56" s="496"/>
      <c r="MCH56" s="496"/>
      <c r="MCJ56" s="496"/>
      <c r="MCL56" s="496"/>
      <c r="MCN56" s="496"/>
      <c r="MCP56" s="496"/>
      <c r="MCR56" s="496"/>
      <c r="MCT56" s="496"/>
      <c r="MCV56" s="496"/>
      <c r="MCX56" s="496"/>
      <c r="MCZ56" s="496"/>
      <c r="MDB56" s="496"/>
      <c r="MDD56" s="496"/>
      <c r="MDF56" s="496"/>
      <c r="MDH56" s="496"/>
      <c r="MDJ56" s="496"/>
      <c r="MDL56" s="496"/>
      <c r="MDN56" s="496"/>
      <c r="MDP56" s="496"/>
      <c r="MDR56" s="496"/>
      <c r="MDT56" s="496"/>
      <c r="MDV56" s="496"/>
      <c r="MDX56" s="496"/>
      <c r="MDZ56" s="496"/>
      <c r="MEB56" s="496"/>
      <c r="MED56" s="496"/>
      <c r="MEF56" s="496"/>
      <c r="MEH56" s="496"/>
      <c r="MEJ56" s="496"/>
      <c r="MEL56" s="496"/>
      <c r="MEN56" s="496"/>
      <c r="MEP56" s="496"/>
      <c r="MER56" s="496"/>
      <c r="MET56" s="496"/>
      <c r="MEV56" s="496"/>
      <c r="MEX56" s="496"/>
      <c r="MEZ56" s="496"/>
      <c r="MFB56" s="496"/>
      <c r="MFD56" s="496"/>
      <c r="MFF56" s="496"/>
      <c r="MFH56" s="496"/>
      <c r="MFJ56" s="496"/>
      <c r="MFL56" s="496"/>
      <c r="MFN56" s="496"/>
      <c r="MFP56" s="496"/>
      <c r="MFR56" s="496"/>
      <c r="MFT56" s="496"/>
      <c r="MFV56" s="496"/>
      <c r="MFX56" s="496"/>
      <c r="MFZ56" s="496"/>
      <c r="MGB56" s="496"/>
      <c r="MGD56" s="496"/>
      <c r="MGF56" s="496"/>
      <c r="MGH56" s="496"/>
      <c r="MGJ56" s="496"/>
      <c r="MGL56" s="496"/>
      <c r="MGN56" s="496"/>
      <c r="MGP56" s="496"/>
      <c r="MGR56" s="496"/>
      <c r="MGT56" s="496"/>
      <c r="MGV56" s="496"/>
      <c r="MGX56" s="496"/>
      <c r="MGZ56" s="496"/>
      <c r="MHB56" s="496"/>
      <c r="MHD56" s="496"/>
      <c r="MHF56" s="496"/>
      <c r="MHH56" s="496"/>
      <c r="MHJ56" s="496"/>
      <c r="MHL56" s="496"/>
      <c r="MHN56" s="496"/>
      <c r="MHP56" s="496"/>
      <c r="MHR56" s="496"/>
      <c r="MHT56" s="496"/>
      <c r="MHV56" s="496"/>
      <c r="MHX56" s="496"/>
      <c r="MHZ56" s="496"/>
      <c r="MIB56" s="496"/>
      <c r="MID56" s="496"/>
      <c r="MIF56" s="496"/>
      <c r="MIH56" s="496"/>
      <c r="MIJ56" s="496"/>
      <c r="MIL56" s="496"/>
      <c r="MIN56" s="496"/>
      <c r="MIP56" s="496"/>
      <c r="MIR56" s="496"/>
      <c r="MIT56" s="496"/>
      <c r="MIV56" s="496"/>
      <c r="MIX56" s="496"/>
      <c r="MIZ56" s="496"/>
      <c r="MJB56" s="496"/>
      <c r="MJD56" s="496"/>
      <c r="MJF56" s="496"/>
      <c r="MJH56" s="496"/>
      <c r="MJJ56" s="496"/>
      <c r="MJL56" s="496"/>
      <c r="MJN56" s="496"/>
      <c r="MJP56" s="496"/>
      <c r="MJR56" s="496"/>
      <c r="MJT56" s="496"/>
      <c r="MJV56" s="496"/>
      <c r="MJX56" s="496"/>
      <c r="MJZ56" s="496"/>
      <c r="MKB56" s="496"/>
      <c r="MKD56" s="496"/>
      <c r="MKF56" s="496"/>
      <c r="MKH56" s="496"/>
      <c r="MKJ56" s="496"/>
      <c r="MKL56" s="496"/>
      <c r="MKN56" s="496"/>
      <c r="MKP56" s="496"/>
      <c r="MKR56" s="496"/>
      <c r="MKT56" s="496"/>
      <c r="MKV56" s="496"/>
      <c r="MKX56" s="496"/>
      <c r="MKZ56" s="496"/>
      <c r="MLB56" s="496"/>
      <c r="MLD56" s="496"/>
      <c r="MLF56" s="496"/>
      <c r="MLH56" s="496"/>
      <c r="MLJ56" s="496"/>
      <c r="MLL56" s="496"/>
      <c r="MLN56" s="496"/>
      <c r="MLP56" s="496"/>
      <c r="MLR56" s="496"/>
      <c r="MLT56" s="496"/>
      <c r="MLV56" s="496"/>
      <c r="MLX56" s="496"/>
      <c r="MLZ56" s="496"/>
      <c r="MMB56" s="496"/>
      <c r="MMD56" s="496"/>
      <c r="MMF56" s="496"/>
      <c r="MMH56" s="496"/>
      <c r="MMJ56" s="496"/>
      <c r="MML56" s="496"/>
      <c r="MMN56" s="496"/>
      <c r="MMP56" s="496"/>
      <c r="MMR56" s="496"/>
      <c r="MMT56" s="496"/>
      <c r="MMV56" s="496"/>
      <c r="MMX56" s="496"/>
      <c r="MMZ56" s="496"/>
      <c r="MNB56" s="496"/>
      <c r="MND56" s="496"/>
      <c r="MNF56" s="496"/>
      <c r="MNH56" s="496"/>
      <c r="MNJ56" s="496"/>
      <c r="MNL56" s="496"/>
      <c r="MNN56" s="496"/>
      <c r="MNP56" s="496"/>
      <c r="MNR56" s="496"/>
      <c r="MNT56" s="496"/>
      <c r="MNV56" s="496"/>
      <c r="MNX56" s="496"/>
      <c r="MNZ56" s="496"/>
      <c r="MOB56" s="496"/>
      <c r="MOD56" s="496"/>
      <c r="MOF56" s="496"/>
      <c r="MOH56" s="496"/>
      <c r="MOJ56" s="496"/>
      <c r="MOL56" s="496"/>
      <c r="MON56" s="496"/>
      <c r="MOP56" s="496"/>
      <c r="MOR56" s="496"/>
      <c r="MOT56" s="496"/>
      <c r="MOV56" s="496"/>
      <c r="MOX56" s="496"/>
      <c r="MOZ56" s="496"/>
      <c r="MPB56" s="496"/>
      <c r="MPD56" s="496"/>
      <c r="MPF56" s="496"/>
      <c r="MPH56" s="496"/>
      <c r="MPJ56" s="496"/>
      <c r="MPL56" s="496"/>
      <c r="MPN56" s="496"/>
      <c r="MPP56" s="496"/>
      <c r="MPR56" s="496"/>
      <c r="MPT56" s="496"/>
      <c r="MPV56" s="496"/>
      <c r="MPX56" s="496"/>
      <c r="MPZ56" s="496"/>
      <c r="MQB56" s="496"/>
      <c r="MQD56" s="496"/>
      <c r="MQF56" s="496"/>
      <c r="MQH56" s="496"/>
      <c r="MQJ56" s="496"/>
      <c r="MQL56" s="496"/>
      <c r="MQN56" s="496"/>
      <c r="MQP56" s="496"/>
      <c r="MQR56" s="496"/>
      <c r="MQT56" s="496"/>
      <c r="MQV56" s="496"/>
      <c r="MQX56" s="496"/>
      <c r="MQZ56" s="496"/>
      <c r="MRB56" s="496"/>
      <c r="MRD56" s="496"/>
      <c r="MRF56" s="496"/>
      <c r="MRH56" s="496"/>
      <c r="MRJ56" s="496"/>
      <c r="MRL56" s="496"/>
      <c r="MRN56" s="496"/>
      <c r="MRP56" s="496"/>
      <c r="MRR56" s="496"/>
      <c r="MRT56" s="496"/>
      <c r="MRV56" s="496"/>
      <c r="MRX56" s="496"/>
      <c r="MRZ56" s="496"/>
      <c r="MSB56" s="496"/>
      <c r="MSD56" s="496"/>
      <c r="MSF56" s="496"/>
      <c r="MSH56" s="496"/>
      <c r="MSJ56" s="496"/>
      <c r="MSL56" s="496"/>
      <c r="MSN56" s="496"/>
      <c r="MSP56" s="496"/>
      <c r="MSR56" s="496"/>
      <c r="MST56" s="496"/>
      <c r="MSV56" s="496"/>
      <c r="MSX56" s="496"/>
      <c r="MSZ56" s="496"/>
      <c r="MTB56" s="496"/>
      <c r="MTD56" s="496"/>
      <c r="MTF56" s="496"/>
      <c r="MTH56" s="496"/>
      <c r="MTJ56" s="496"/>
      <c r="MTL56" s="496"/>
      <c r="MTN56" s="496"/>
      <c r="MTP56" s="496"/>
      <c r="MTR56" s="496"/>
      <c r="MTT56" s="496"/>
      <c r="MTV56" s="496"/>
      <c r="MTX56" s="496"/>
      <c r="MTZ56" s="496"/>
      <c r="MUB56" s="496"/>
      <c r="MUD56" s="496"/>
      <c r="MUF56" s="496"/>
      <c r="MUH56" s="496"/>
      <c r="MUJ56" s="496"/>
      <c r="MUL56" s="496"/>
      <c r="MUN56" s="496"/>
      <c r="MUP56" s="496"/>
      <c r="MUR56" s="496"/>
      <c r="MUT56" s="496"/>
      <c r="MUV56" s="496"/>
      <c r="MUX56" s="496"/>
      <c r="MUZ56" s="496"/>
      <c r="MVB56" s="496"/>
      <c r="MVD56" s="496"/>
      <c r="MVF56" s="496"/>
      <c r="MVH56" s="496"/>
      <c r="MVJ56" s="496"/>
      <c r="MVL56" s="496"/>
      <c r="MVN56" s="496"/>
      <c r="MVP56" s="496"/>
      <c r="MVR56" s="496"/>
      <c r="MVT56" s="496"/>
      <c r="MVV56" s="496"/>
      <c r="MVX56" s="496"/>
      <c r="MVZ56" s="496"/>
      <c r="MWB56" s="496"/>
      <c r="MWD56" s="496"/>
      <c r="MWF56" s="496"/>
      <c r="MWH56" s="496"/>
      <c r="MWJ56" s="496"/>
      <c r="MWL56" s="496"/>
      <c r="MWN56" s="496"/>
      <c r="MWP56" s="496"/>
      <c r="MWR56" s="496"/>
      <c r="MWT56" s="496"/>
      <c r="MWV56" s="496"/>
      <c r="MWX56" s="496"/>
      <c r="MWZ56" s="496"/>
      <c r="MXB56" s="496"/>
      <c r="MXD56" s="496"/>
      <c r="MXF56" s="496"/>
      <c r="MXH56" s="496"/>
      <c r="MXJ56" s="496"/>
      <c r="MXL56" s="496"/>
      <c r="MXN56" s="496"/>
      <c r="MXP56" s="496"/>
      <c r="MXR56" s="496"/>
      <c r="MXT56" s="496"/>
      <c r="MXV56" s="496"/>
      <c r="MXX56" s="496"/>
      <c r="MXZ56" s="496"/>
      <c r="MYB56" s="496"/>
      <c r="MYD56" s="496"/>
      <c r="MYF56" s="496"/>
      <c r="MYH56" s="496"/>
      <c r="MYJ56" s="496"/>
      <c r="MYL56" s="496"/>
      <c r="MYN56" s="496"/>
      <c r="MYP56" s="496"/>
      <c r="MYR56" s="496"/>
      <c r="MYT56" s="496"/>
      <c r="MYV56" s="496"/>
      <c r="MYX56" s="496"/>
      <c r="MYZ56" s="496"/>
      <c r="MZB56" s="496"/>
      <c r="MZD56" s="496"/>
      <c r="MZF56" s="496"/>
      <c r="MZH56" s="496"/>
      <c r="MZJ56" s="496"/>
      <c r="MZL56" s="496"/>
      <c r="MZN56" s="496"/>
      <c r="MZP56" s="496"/>
      <c r="MZR56" s="496"/>
      <c r="MZT56" s="496"/>
      <c r="MZV56" s="496"/>
      <c r="MZX56" s="496"/>
      <c r="MZZ56" s="496"/>
      <c r="NAB56" s="496"/>
      <c r="NAD56" s="496"/>
      <c r="NAF56" s="496"/>
      <c r="NAH56" s="496"/>
      <c r="NAJ56" s="496"/>
      <c r="NAL56" s="496"/>
      <c r="NAN56" s="496"/>
      <c r="NAP56" s="496"/>
      <c r="NAR56" s="496"/>
      <c r="NAT56" s="496"/>
      <c r="NAV56" s="496"/>
      <c r="NAX56" s="496"/>
      <c r="NAZ56" s="496"/>
      <c r="NBB56" s="496"/>
      <c r="NBD56" s="496"/>
      <c r="NBF56" s="496"/>
      <c r="NBH56" s="496"/>
      <c r="NBJ56" s="496"/>
      <c r="NBL56" s="496"/>
      <c r="NBN56" s="496"/>
      <c r="NBP56" s="496"/>
      <c r="NBR56" s="496"/>
      <c r="NBT56" s="496"/>
      <c r="NBV56" s="496"/>
      <c r="NBX56" s="496"/>
      <c r="NBZ56" s="496"/>
      <c r="NCB56" s="496"/>
      <c r="NCD56" s="496"/>
      <c r="NCF56" s="496"/>
      <c r="NCH56" s="496"/>
      <c r="NCJ56" s="496"/>
      <c r="NCL56" s="496"/>
      <c r="NCN56" s="496"/>
      <c r="NCP56" s="496"/>
      <c r="NCR56" s="496"/>
      <c r="NCT56" s="496"/>
      <c r="NCV56" s="496"/>
      <c r="NCX56" s="496"/>
      <c r="NCZ56" s="496"/>
      <c r="NDB56" s="496"/>
      <c r="NDD56" s="496"/>
      <c r="NDF56" s="496"/>
      <c r="NDH56" s="496"/>
      <c r="NDJ56" s="496"/>
      <c r="NDL56" s="496"/>
      <c r="NDN56" s="496"/>
      <c r="NDP56" s="496"/>
      <c r="NDR56" s="496"/>
      <c r="NDT56" s="496"/>
      <c r="NDV56" s="496"/>
      <c r="NDX56" s="496"/>
      <c r="NDZ56" s="496"/>
      <c r="NEB56" s="496"/>
      <c r="NED56" s="496"/>
      <c r="NEF56" s="496"/>
      <c r="NEH56" s="496"/>
      <c r="NEJ56" s="496"/>
      <c r="NEL56" s="496"/>
      <c r="NEN56" s="496"/>
      <c r="NEP56" s="496"/>
      <c r="NER56" s="496"/>
      <c r="NET56" s="496"/>
      <c r="NEV56" s="496"/>
      <c r="NEX56" s="496"/>
      <c r="NEZ56" s="496"/>
      <c r="NFB56" s="496"/>
      <c r="NFD56" s="496"/>
      <c r="NFF56" s="496"/>
      <c r="NFH56" s="496"/>
      <c r="NFJ56" s="496"/>
      <c r="NFL56" s="496"/>
      <c r="NFN56" s="496"/>
      <c r="NFP56" s="496"/>
      <c r="NFR56" s="496"/>
      <c r="NFT56" s="496"/>
      <c r="NFV56" s="496"/>
      <c r="NFX56" s="496"/>
      <c r="NFZ56" s="496"/>
      <c r="NGB56" s="496"/>
      <c r="NGD56" s="496"/>
      <c r="NGF56" s="496"/>
      <c r="NGH56" s="496"/>
      <c r="NGJ56" s="496"/>
      <c r="NGL56" s="496"/>
      <c r="NGN56" s="496"/>
      <c r="NGP56" s="496"/>
      <c r="NGR56" s="496"/>
      <c r="NGT56" s="496"/>
      <c r="NGV56" s="496"/>
      <c r="NGX56" s="496"/>
      <c r="NGZ56" s="496"/>
      <c r="NHB56" s="496"/>
      <c r="NHD56" s="496"/>
      <c r="NHF56" s="496"/>
      <c r="NHH56" s="496"/>
      <c r="NHJ56" s="496"/>
      <c r="NHL56" s="496"/>
      <c r="NHN56" s="496"/>
      <c r="NHP56" s="496"/>
      <c r="NHR56" s="496"/>
      <c r="NHT56" s="496"/>
      <c r="NHV56" s="496"/>
      <c r="NHX56" s="496"/>
      <c r="NHZ56" s="496"/>
      <c r="NIB56" s="496"/>
      <c r="NID56" s="496"/>
      <c r="NIF56" s="496"/>
      <c r="NIH56" s="496"/>
      <c r="NIJ56" s="496"/>
      <c r="NIL56" s="496"/>
      <c r="NIN56" s="496"/>
      <c r="NIP56" s="496"/>
      <c r="NIR56" s="496"/>
      <c r="NIT56" s="496"/>
      <c r="NIV56" s="496"/>
      <c r="NIX56" s="496"/>
      <c r="NIZ56" s="496"/>
      <c r="NJB56" s="496"/>
      <c r="NJD56" s="496"/>
      <c r="NJF56" s="496"/>
      <c r="NJH56" s="496"/>
      <c r="NJJ56" s="496"/>
      <c r="NJL56" s="496"/>
      <c r="NJN56" s="496"/>
      <c r="NJP56" s="496"/>
      <c r="NJR56" s="496"/>
      <c r="NJT56" s="496"/>
      <c r="NJV56" s="496"/>
      <c r="NJX56" s="496"/>
      <c r="NJZ56" s="496"/>
      <c r="NKB56" s="496"/>
      <c r="NKD56" s="496"/>
      <c r="NKF56" s="496"/>
      <c r="NKH56" s="496"/>
      <c r="NKJ56" s="496"/>
      <c r="NKL56" s="496"/>
      <c r="NKN56" s="496"/>
      <c r="NKP56" s="496"/>
      <c r="NKR56" s="496"/>
      <c r="NKT56" s="496"/>
      <c r="NKV56" s="496"/>
      <c r="NKX56" s="496"/>
      <c r="NKZ56" s="496"/>
      <c r="NLB56" s="496"/>
      <c r="NLD56" s="496"/>
      <c r="NLF56" s="496"/>
      <c r="NLH56" s="496"/>
      <c r="NLJ56" s="496"/>
      <c r="NLL56" s="496"/>
      <c r="NLN56" s="496"/>
      <c r="NLP56" s="496"/>
      <c r="NLR56" s="496"/>
      <c r="NLT56" s="496"/>
      <c r="NLV56" s="496"/>
      <c r="NLX56" s="496"/>
      <c r="NLZ56" s="496"/>
      <c r="NMB56" s="496"/>
      <c r="NMD56" s="496"/>
      <c r="NMF56" s="496"/>
      <c r="NMH56" s="496"/>
      <c r="NMJ56" s="496"/>
      <c r="NML56" s="496"/>
      <c r="NMN56" s="496"/>
      <c r="NMP56" s="496"/>
      <c r="NMR56" s="496"/>
      <c r="NMT56" s="496"/>
      <c r="NMV56" s="496"/>
      <c r="NMX56" s="496"/>
      <c r="NMZ56" s="496"/>
      <c r="NNB56" s="496"/>
      <c r="NND56" s="496"/>
      <c r="NNF56" s="496"/>
      <c r="NNH56" s="496"/>
      <c r="NNJ56" s="496"/>
      <c r="NNL56" s="496"/>
      <c r="NNN56" s="496"/>
      <c r="NNP56" s="496"/>
      <c r="NNR56" s="496"/>
      <c r="NNT56" s="496"/>
      <c r="NNV56" s="496"/>
      <c r="NNX56" s="496"/>
      <c r="NNZ56" s="496"/>
      <c r="NOB56" s="496"/>
      <c r="NOD56" s="496"/>
      <c r="NOF56" s="496"/>
      <c r="NOH56" s="496"/>
      <c r="NOJ56" s="496"/>
      <c r="NOL56" s="496"/>
      <c r="NON56" s="496"/>
      <c r="NOP56" s="496"/>
      <c r="NOR56" s="496"/>
      <c r="NOT56" s="496"/>
      <c r="NOV56" s="496"/>
      <c r="NOX56" s="496"/>
      <c r="NOZ56" s="496"/>
      <c r="NPB56" s="496"/>
      <c r="NPD56" s="496"/>
      <c r="NPF56" s="496"/>
      <c r="NPH56" s="496"/>
      <c r="NPJ56" s="496"/>
      <c r="NPL56" s="496"/>
      <c r="NPN56" s="496"/>
      <c r="NPP56" s="496"/>
      <c r="NPR56" s="496"/>
      <c r="NPT56" s="496"/>
      <c r="NPV56" s="496"/>
      <c r="NPX56" s="496"/>
      <c r="NPZ56" s="496"/>
      <c r="NQB56" s="496"/>
      <c r="NQD56" s="496"/>
      <c r="NQF56" s="496"/>
      <c r="NQH56" s="496"/>
      <c r="NQJ56" s="496"/>
      <c r="NQL56" s="496"/>
      <c r="NQN56" s="496"/>
      <c r="NQP56" s="496"/>
      <c r="NQR56" s="496"/>
      <c r="NQT56" s="496"/>
      <c r="NQV56" s="496"/>
      <c r="NQX56" s="496"/>
      <c r="NQZ56" s="496"/>
      <c r="NRB56" s="496"/>
      <c r="NRD56" s="496"/>
      <c r="NRF56" s="496"/>
      <c r="NRH56" s="496"/>
      <c r="NRJ56" s="496"/>
      <c r="NRL56" s="496"/>
      <c r="NRN56" s="496"/>
      <c r="NRP56" s="496"/>
      <c r="NRR56" s="496"/>
      <c r="NRT56" s="496"/>
      <c r="NRV56" s="496"/>
      <c r="NRX56" s="496"/>
      <c r="NRZ56" s="496"/>
      <c r="NSB56" s="496"/>
      <c r="NSD56" s="496"/>
      <c r="NSF56" s="496"/>
      <c r="NSH56" s="496"/>
      <c r="NSJ56" s="496"/>
      <c r="NSL56" s="496"/>
      <c r="NSN56" s="496"/>
      <c r="NSP56" s="496"/>
      <c r="NSR56" s="496"/>
      <c r="NST56" s="496"/>
      <c r="NSV56" s="496"/>
      <c r="NSX56" s="496"/>
      <c r="NSZ56" s="496"/>
      <c r="NTB56" s="496"/>
      <c r="NTD56" s="496"/>
      <c r="NTF56" s="496"/>
      <c r="NTH56" s="496"/>
      <c r="NTJ56" s="496"/>
      <c r="NTL56" s="496"/>
      <c r="NTN56" s="496"/>
      <c r="NTP56" s="496"/>
      <c r="NTR56" s="496"/>
      <c r="NTT56" s="496"/>
      <c r="NTV56" s="496"/>
      <c r="NTX56" s="496"/>
      <c r="NTZ56" s="496"/>
      <c r="NUB56" s="496"/>
      <c r="NUD56" s="496"/>
      <c r="NUF56" s="496"/>
      <c r="NUH56" s="496"/>
      <c r="NUJ56" s="496"/>
      <c r="NUL56" s="496"/>
      <c r="NUN56" s="496"/>
      <c r="NUP56" s="496"/>
      <c r="NUR56" s="496"/>
      <c r="NUT56" s="496"/>
      <c r="NUV56" s="496"/>
      <c r="NUX56" s="496"/>
      <c r="NUZ56" s="496"/>
      <c r="NVB56" s="496"/>
      <c r="NVD56" s="496"/>
      <c r="NVF56" s="496"/>
      <c r="NVH56" s="496"/>
      <c r="NVJ56" s="496"/>
      <c r="NVL56" s="496"/>
      <c r="NVN56" s="496"/>
      <c r="NVP56" s="496"/>
      <c r="NVR56" s="496"/>
      <c r="NVT56" s="496"/>
      <c r="NVV56" s="496"/>
      <c r="NVX56" s="496"/>
      <c r="NVZ56" s="496"/>
      <c r="NWB56" s="496"/>
      <c r="NWD56" s="496"/>
      <c r="NWF56" s="496"/>
      <c r="NWH56" s="496"/>
      <c r="NWJ56" s="496"/>
      <c r="NWL56" s="496"/>
      <c r="NWN56" s="496"/>
      <c r="NWP56" s="496"/>
      <c r="NWR56" s="496"/>
      <c r="NWT56" s="496"/>
      <c r="NWV56" s="496"/>
      <c r="NWX56" s="496"/>
      <c r="NWZ56" s="496"/>
      <c r="NXB56" s="496"/>
      <c r="NXD56" s="496"/>
      <c r="NXF56" s="496"/>
      <c r="NXH56" s="496"/>
      <c r="NXJ56" s="496"/>
      <c r="NXL56" s="496"/>
      <c r="NXN56" s="496"/>
      <c r="NXP56" s="496"/>
      <c r="NXR56" s="496"/>
      <c r="NXT56" s="496"/>
      <c r="NXV56" s="496"/>
      <c r="NXX56" s="496"/>
      <c r="NXZ56" s="496"/>
      <c r="NYB56" s="496"/>
      <c r="NYD56" s="496"/>
      <c r="NYF56" s="496"/>
      <c r="NYH56" s="496"/>
      <c r="NYJ56" s="496"/>
      <c r="NYL56" s="496"/>
      <c r="NYN56" s="496"/>
      <c r="NYP56" s="496"/>
      <c r="NYR56" s="496"/>
      <c r="NYT56" s="496"/>
      <c r="NYV56" s="496"/>
      <c r="NYX56" s="496"/>
      <c r="NYZ56" s="496"/>
      <c r="NZB56" s="496"/>
      <c r="NZD56" s="496"/>
      <c r="NZF56" s="496"/>
      <c r="NZH56" s="496"/>
      <c r="NZJ56" s="496"/>
      <c r="NZL56" s="496"/>
      <c r="NZN56" s="496"/>
      <c r="NZP56" s="496"/>
      <c r="NZR56" s="496"/>
      <c r="NZT56" s="496"/>
      <c r="NZV56" s="496"/>
      <c r="NZX56" s="496"/>
      <c r="NZZ56" s="496"/>
      <c r="OAB56" s="496"/>
      <c r="OAD56" s="496"/>
      <c r="OAF56" s="496"/>
      <c r="OAH56" s="496"/>
      <c r="OAJ56" s="496"/>
      <c r="OAL56" s="496"/>
      <c r="OAN56" s="496"/>
      <c r="OAP56" s="496"/>
      <c r="OAR56" s="496"/>
      <c r="OAT56" s="496"/>
      <c r="OAV56" s="496"/>
      <c r="OAX56" s="496"/>
      <c r="OAZ56" s="496"/>
      <c r="OBB56" s="496"/>
      <c r="OBD56" s="496"/>
      <c r="OBF56" s="496"/>
      <c r="OBH56" s="496"/>
      <c r="OBJ56" s="496"/>
      <c r="OBL56" s="496"/>
      <c r="OBN56" s="496"/>
      <c r="OBP56" s="496"/>
      <c r="OBR56" s="496"/>
      <c r="OBT56" s="496"/>
      <c r="OBV56" s="496"/>
      <c r="OBX56" s="496"/>
      <c r="OBZ56" s="496"/>
      <c r="OCB56" s="496"/>
      <c r="OCD56" s="496"/>
      <c r="OCF56" s="496"/>
      <c r="OCH56" s="496"/>
      <c r="OCJ56" s="496"/>
      <c r="OCL56" s="496"/>
      <c r="OCN56" s="496"/>
      <c r="OCP56" s="496"/>
      <c r="OCR56" s="496"/>
      <c r="OCT56" s="496"/>
      <c r="OCV56" s="496"/>
      <c r="OCX56" s="496"/>
      <c r="OCZ56" s="496"/>
      <c r="ODB56" s="496"/>
      <c r="ODD56" s="496"/>
      <c r="ODF56" s="496"/>
      <c r="ODH56" s="496"/>
      <c r="ODJ56" s="496"/>
      <c r="ODL56" s="496"/>
      <c r="ODN56" s="496"/>
      <c r="ODP56" s="496"/>
      <c r="ODR56" s="496"/>
      <c r="ODT56" s="496"/>
      <c r="ODV56" s="496"/>
      <c r="ODX56" s="496"/>
      <c r="ODZ56" s="496"/>
      <c r="OEB56" s="496"/>
      <c r="OED56" s="496"/>
      <c r="OEF56" s="496"/>
      <c r="OEH56" s="496"/>
      <c r="OEJ56" s="496"/>
      <c r="OEL56" s="496"/>
      <c r="OEN56" s="496"/>
      <c r="OEP56" s="496"/>
      <c r="OER56" s="496"/>
      <c r="OET56" s="496"/>
      <c r="OEV56" s="496"/>
      <c r="OEX56" s="496"/>
      <c r="OEZ56" s="496"/>
      <c r="OFB56" s="496"/>
      <c r="OFD56" s="496"/>
      <c r="OFF56" s="496"/>
      <c r="OFH56" s="496"/>
      <c r="OFJ56" s="496"/>
      <c r="OFL56" s="496"/>
      <c r="OFN56" s="496"/>
      <c r="OFP56" s="496"/>
      <c r="OFR56" s="496"/>
      <c r="OFT56" s="496"/>
      <c r="OFV56" s="496"/>
      <c r="OFX56" s="496"/>
      <c r="OFZ56" s="496"/>
      <c r="OGB56" s="496"/>
      <c r="OGD56" s="496"/>
      <c r="OGF56" s="496"/>
      <c r="OGH56" s="496"/>
      <c r="OGJ56" s="496"/>
      <c r="OGL56" s="496"/>
      <c r="OGN56" s="496"/>
      <c r="OGP56" s="496"/>
      <c r="OGR56" s="496"/>
      <c r="OGT56" s="496"/>
      <c r="OGV56" s="496"/>
      <c r="OGX56" s="496"/>
      <c r="OGZ56" s="496"/>
      <c r="OHB56" s="496"/>
      <c r="OHD56" s="496"/>
      <c r="OHF56" s="496"/>
      <c r="OHH56" s="496"/>
      <c r="OHJ56" s="496"/>
      <c r="OHL56" s="496"/>
      <c r="OHN56" s="496"/>
      <c r="OHP56" s="496"/>
      <c r="OHR56" s="496"/>
      <c r="OHT56" s="496"/>
      <c r="OHV56" s="496"/>
      <c r="OHX56" s="496"/>
      <c r="OHZ56" s="496"/>
      <c r="OIB56" s="496"/>
      <c r="OID56" s="496"/>
      <c r="OIF56" s="496"/>
      <c r="OIH56" s="496"/>
      <c r="OIJ56" s="496"/>
      <c r="OIL56" s="496"/>
      <c r="OIN56" s="496"/>
      <c r="OIP56" s="496"/>
      <c r="OIR56" s="496"/>
      <c r="OIT56" s="496"/>
      <c r="OIV56" s="496"/>
      <c r="OIX56" s="496"/>
      <c r="OIZ56" s="496"/>
      <c r="OJB56" s="496"/>
      <c r="OJD56" s="496"/>
      <c r="OJF56" s="496"/>
      <c r="OJH56" s="496"/>
      <c r="OJJ56" s="496"/>
      <c r="OJL56" s="496"/>
      <c r="OJN56" s="496"/>
      <c r="OJP56" s="496"/>
      <c r="OJR56" s="496"/>
      <c r="OJT56" s="496"/>
      <c r="OJV56" s="496"/>
      <c r="OJX56" s="496"/>
      <c r="OJZ56" s="496"/>
      <c r="OKB56" s="496"/>
      <c r="OKD56" s="496"/>
      <c r="OKF56" s="496"/>
      <c r="OKH56" s="496"/>
      <c r="OKJ56" s="496"/>
      <c r="OKL56" s="496"/>
      <c r="OKN56" s="496"/>
      <c r="OKP56" s="496"/>
      <c r="OKR56" s="496"/>
      <c r="OKT56" s="496"/>
      <c r="OKV56" s="496"/>
      <c r="OKX56" s="496"/>
      <c r="OKZ56" s="496"/>
      <c r="OLB56" s="496"/>
      <c r="OLD56" s="496"/>
      <c r="OLF56" s="496"/>
      <c r="OLH56" s="496"/>
      <c r="OLJ56" s="496"/>
      <c r="OLL56" s="496"/>
      <c r="OLN56" s="496"/>
      <c r="OLP56" s="496"/>
      <c r="OLR56" s="496"/>
      <c r="OLT56" s="496"/>
      <c r="OLV56" s="496"/>
      <c r="OLX56" s="496"/>
      <c r="OLZ56" s="496"/>
      <c r="OMB56" s="496"/>
      <c r="OMD56" s="496"/>
      <c r="OMF56" s="496"/>
      <c r="OMH56" s="496"/>
      <c r="OMJ56" s="496"/>
      <c r="OML56" s="496"/>
      <c r="OMN56" s="496"/>
      <c r="OMP56" s="496"/>
      <c r="OMR56" s="496"/>
      <c r="OMT56" s="496"/>
      <c r="OMV56" s="496"/>
      <c r="OMX56" s="496"/>
      <c r="OMZ56" s="496"/>
      <c r="ONB56" s="496"/>
      <c r="OND56" s="496"/>
      <c r="ONF56" s="496"/>
      <c r="ONH56" s="496"/>
      <c r="ONJ56" s="496"/>
      <c r="ONL56" s="496"/>
      <c r="ONN56" s="496"/>
      <c r="ONP56" s="496"/>
      <c r="ONR56" s="496"/>
      <c r="ONT56" s="496"/>
      <c r="ONV56" s="496"/>
      <c r="ONX56" s="496"/>
      <c r="ONZ56" s="496"/>
      <c r="OOB56" s="496"/>
      <c r="OOD56" s="496"/>
      <c r="OOF56" s="496"/>
      <c r="OOH56" s="496"/>
      <c r="OOJ56" s="496"/>
      <c r="OOL56" s="496"/>
      <c r="OON56" s="496"/>
      <c r="OOP56" s="496"/>
      <c r="OOR56" s="496"/>
      <c r="OOT56" s="496"/>
      <c r="OOV56" s="496"/>
      <c r="OOX56" s="496"/>
      <c r="OOZ56" s="496"/>
      <c r="OPB56" s="496"/>
      <c r="OPD56" s="496"/>
      <c r="OPF56" s="496"/>
      <c r="OPH56" s="496"/>
      <c r="OPJ56" s="496"/>
      <c r="OPL56" s="496"/>
      <c r="OPN56" s="496"/>
      <c r="OPP56" s="496"/>
      <c r="OPR56" s="496"/>
      <c r="OPT56" s="496"/>
      <c r="OPV56" s="496"/>
      <c r="OPX56" s="496"/>
      <c r="OPZ56" s="496"/>
      <c r="OQB56" s="496"/>
      <c r="OQD56" s="496"/>
      <c r="OQF56" s="496"/>
      <c r="OQH56" s="496"/>
      <c r="OQJ56" s="496"/>
      <c r="OQL56" s="496"/>
      <c r="OQN56" s="496"/>
      <c r="OQP56" s="496"/>
      <c r="OQR56" s="496"/>
      <c r="OQT56" s="496"/>
      <c r="OQV56" s="496"/>
      <c r="OQX56" s="496"/>
      <c r="OQZ56" s="496"/>
      <c r="ORB56" s="496"/>
      <c r="ORD56" s="496"/>
      <c r="ORF56" s="496"/>
      <c r="ORH56" s="496"/>
      <c r="ORJ56" s="496"/>
      <c r="ORL56" s="496"/>
      <c r="ORN56" s="496"/>
      <c r="ORP56" s="496"/>
      <c r="ORR56" s="496"/>
      <c r="ORT56" s="496"/>
      <c r="ORV56" s="496"/>
      <c r="ORX56" s="496"/>
      <c r="ORZ56" s="496"/>
      <c r="OSB56" s="496"/>
      <c r="OSD56" s="496"/>
      <c r="OSF56" s="496"/>
      <c r="OSH56" s="496"/>
      <c r="OSJ56" s="496"/>
      <c r="OSL56" s="496"/>
      <c r="OSN56" s="496"/>
      <c r="OSP56" s="496"/>
      <c r="OSR56" s="496"/>
      <c r="OST56" s="496"/>
      <c r="OSV56" s="496"/>
      <c r="OSX56" s="496"/>
      <c r="OSZ56" s="496"/>
      <c r="OTB56" s="496"/>
      <c r="OTD56" s="496"/>
      <c r="OTF56" s="496"/>
      <c r="OTH56" s="496"/>
      <c r="OTJ56" s="496"/>
      <c r="OTL56" s="496"/>
      <c r="OTN56" s="496"/>
      <c r="OTP56" s="496"/>
      <c r="OTR56" s="496"/>
      <c r="OTT56" s="496"/>
      <c r="OTV56" s="496"/>
      <c r="OTX56" s="496"/>
      <c r="OTZ56" s="496"/>
      <c r="OUB56" s="496"/>
      <c r="OUD56" s="496"/>
      <c r="OUF56" s="496"/>
      <c r="OUH56" s="496"/>
      <c r="OUJ56" s="496"/>
      <c r="OUL56" s="496"/>
      <c r="OUN56" s="496"/>
      <c r="OUP56" s="496"/>
      <c r="OUR56" s="496"/>
      <c r="OUT56" s="496"/>
      <c r="OUV56" s="496"/>
      <c r="OUX56" s="496"/>
      <c r="OUZ56" s="496"/>
      <c r="OVB56" s="496"/>
      <c r="OVD56" s="496"/>
      <c r="OVF56" s="496"/>
      <c r="OVH56" s="496"/>
      <c r="OVJ56" s="496"/>
      <c r="OVL56" s="496"/>
      <c r="OVN56" s="496"/>
      <c r="OVP56" s="496"/>
      <c r="OVR56" s="496"/>
      <c r="OVT56" s="496"/>
      <c r="OVV56" s="496"/>
      <c r="OVX56" s="496"/>
      <c r="OVZ56" s="496"/>
      <c r="OWB56" s="496"/>
      <c r="OWD56" s="496"/>
      <c r="OWF56" s="496"/>
      <c r="OWH56" s="496"/>
      <c r="OWJ56" s="496"/>
      <c r="OWL56" s="496"/>
      <c r="OWN56" s="496"/>
      <c r="OWP56" s="496"/>
      <c r="OWR56" s="496"/>
      <c r="OWT56" s="496"/>
      <c r="OWV56" s="496"/>
      <c r="OWX56" s="496"/>
      <c r="OWZ56" s="496"/>
      <c r="OXB56" s="496"/>
      <c r="OXD56" s="496"/>
      <c r="OXF56" s="496"/>
      <c r="OXH56" s="496"/>
      <c r="OXJ56" s="496"/>
      <c r="OXL56" s="496"/>
      <c r="OXN56" s="496"/>
      <c r="OXP56" s="496"/>
      <c r="OXR56" s="496"/>
      <c r="OXT56" s="496"/>
      <c r="OXV56" s="496"/>
      <c r="OXX56" s="496"/>
      <c r="OXZ56" s="496"/>
      <c r="OYB56" s="496"/>
      <c r="OYD56" s="496"/>
      <c r="OYF56" s="496"/>
      <c r="OYH56" s="496"/>
      <c r="OYJ56" s="496"/>
      <c r="OYL56" s="496"/>
      <c r="OYN56" s="496"/>
      <c r="OYP56" s="496"/>
      <c r="OYR56" s="496"/>
      <c r="OYT56" s="496"/>
      <c r="OYV56" s="496"/>
      <c r="OYX56" s="496"/>
      <c r="OYZ56" s="496"/>
      <c r="OZB56" s="496"/>
      <c r="OZD56" s="496"/>
      <c r="OZF56" s="496"/>
      <c r="OZH56" s="496"/>
      <c r="OZJ56" s="496"/>
      <c r="OZL56" s="496"/>
      <c r="OZN56" s="496"/>
      <c r="OZP56" s="496"/>
      <c r="OZR56" s="496"/>
      <c r="OZT56" s="496"/>
      <c r="OZV56" s="496"/>
      <c r="OZX56" s="496"/>
      <c r="OZZ56" s="496"/>
      <c r="PAB56" s="496"/>
      <c r="PAD56" s="496"/>
      <c r="PAF56" s="496"/>
      <c r="PAH56" s="496"/>
      <c r="PAJ56" s="496"/>
      <c r="PAL56" s="496"/>
      <c r="PAN56" s="496"/>
      <c r="PAP56" s="496"/>
      <c r="PAR56" s="496"/>
      <c r="PAT56" s="496"/>
      <c r="PAV56" s="496"/>
      <c r="PAX56" s="496"/>
      <c r="PAZ56" s="496"/>
      <c r="PBB56" s="496"/>
      <c r="PBD56" s="496"/>
      <c r="PBF56" s="496"/>
      <c r="PBH56" s="496"/>
      <c r="PBJ56" s="496"/>
      <c r="PBL56" s="496"/>
      <c r="PBN56" s="496"/>
      <c r="PBP56" s="496"/>
      <c r="PBR56" s="496"/>
      <c r="PBT56" s="496"/>
      <c r="PBV56" s="496"/>
      <c r="PBX56" s="496"/>
      <c r="PBZ56" s="496"/>
      <c r="PCB56" s="496"/>
      <c r="PCD56" s="496"/>
      <c r="PCF56" s="496"/>
      <c r="PCH56" s="496"/>
      <c r="PCJ56" s="496"/>
      <c r="PCL56" s="496"/>
      <c r="PCN56" s="496"/>
      <c r="PCP56" s="496"/>
      <c r="PCR56" s="496"/>
      <c r="PCT56" s="496"/>
      <c r="PCV56" s="496"/>
      <c r="PCX56" s="496"/>
      <c r="PCZ56" s="496"/>
      <c r="PDB56" s="496"/>
      <c r="PDD56" s="496"/>
      <c r="PDF56" s="496"/>
      <c r="PDH56" s="496"/>
      <c r="PDJ56" s="496"/>
      <c r="PDL56" s="496"/>
      <c r="PDN56" s="496"/>
      <c r="PDP56" s="496"/>
      <c r="PDR56" s="496"/>
      <c r="PDT56" s="496"/>
      <c r="PDV56" s="496"/>
      <c r="PDX56" s="496"/>
      <c r="PDZ56" s="496"/>
      <c r="PEB56" s="496"/>
      <c r="PED56" s="496"/>
      <c r="PEF56" s="496"/>
      <c r="PEH56" s="496"/>
      <c r="PEJ56" s="496"/>
      <c r="PEL56" s="496"/>
      <c r="PEN56" s="496"/>
      <c r="PEP56" s="496"/>
      <c r="PER56" s="496"/>
      <c r="PET56" s="496"/>
      <c r="PEV56" s="496"/>
      <c r="PEX56" s="496"/>
      <c r="PEZ56" s="496"/>
      <c r="PFB56" s="496"/>
      <c r="PFD56" s="496"/>
      <c r="PFF56" s="496"/>
      <c r="PFH56" s="496"/>
      <c r="PFJ56" s="496"/>
      <c r="PFL56" s="496"/>
      <c r="PFN56" s="496"/>
      <c r="PFP56" s="496"/>
      <c r="PFR56" s="496"/>
      <c r="PFT56" s="496"/>
      <c r="PFV56" s="496"/>
      <c r="PFX56" s="496"/>
      <c r="PFZ56" s="496"/>
      <c r="PGB56" s="496"/>
      <c r="PGD56" s="496"/>
      <c r="PGF56" s="496"/>
      <c r="PGH56" s="496"/>
      <c r="PGJ56" s="496"/>
      <c r="PGL56" s="496"/>
      <c r="PGN56" s="496"/>
      <c r="PGP56" s="496"/>
      <c r="PGR56" s="496"/>
      <c r="PGT56" s="496"/>
      <c r="PGV56" s="496"/>
      <c r="PGX56" s="496"/>
      <c r="PGZ56" s="496"/>
      <c r="PHB56" s="496"/>
      <c r="PHD56" s="496"/>
      <c r="PHF56" s="496"/>
      <c r="PHH56" s="496"/>
      <c r="PHJ56" s="496"/>
      <c r="PHL56" s="496"/>
      <c r="PHN56" s="496"/>
      <c r="PHP56" s="496"/>
      <c r="PHR56" s="496"/>
      <c r="PHT56" s="496"/>
      <c r="PHV56" s="496"/>
      <c r="PHX56" s="496"/>
      <c r="PHZ56" s="496"/>
      <c r="PIB56" s="496"/>
      <c r="PID56" s="496"/>
      <c r="PIF56" s="496"/>
      <c r="PIH56" s="496"/>
      <c r="PIJ56" s="496"/>
      <c r="PIL56" s="496"/>
      <c r="PIN56" s="496"/>
      <c r="PIP56" s="496"/>
      <c r="PIR56" s="496"/>
      <c r="PIT56" s="496"/>
      <c r="PIV56" s="496"/>
      <c r="PIX56" s="496"/>
      <c r="PIZ56" s="496"/>
      <c r="PJB56" s="496"/>
      <c r="PJD56" s="496"/>
      <c r="PJF56" s="496"/>
      <c r="PJH56" s="496"/>
      <c r="PJJ56" s="496"/>
      <c r="PJL56" s="496"/>
      <c r="PJN56" s="496"/>
      <c r="PJP56" s="496"/>
      <c r="PJR56" s="496"/>
      <c r="PJT56" s="496"/>
      <c r="PJV56" s="496"/>
      <c r="PJX56" s="496"/>
      <c r="PJZ56" s="496"/>
      <c r="PKB56" s="496"/>
      <c r="PKD56" s="496"/>
      <c r="PKF56" s="496"/>
      <c r="PKH56" s="496"/>
      <c r="PKJ56" s="496"/>
      <c r="PKL56" s="496"/>
      <c r="PKN56" s="496"/>
      <c r="PKP56" s="496"/>
      <c r="PKR56" s="496"/>
      <c r="PKT56" s="496"/>
      <c r="PKV56" s="496"/>
      <c r="PKX56" s="496"/>
      <c r="PKZ56" s="496"/>
      <c r="PLB56" s="496"/>
      <c r="PLD56" s="496"/>
      <c r="PLF56" s="496"/>
      <c r="PLH56" s="496"/>
      <c r="PLJ56" s="496"/>
      <c r="PLL56" s="496"/>
      <c r="PLN56" s="496"/>
      <c r="PLP56" s="496"/>
      <c r="PLR56" s="496"/>
      <c r="PLT56" s="496"/>
      <c r="PLV56" s="496"/>
      <c r="PLX56" s="496"/>
      <c r="PLZ56" s="496"/>
      <c r="PMB56" s="496"/>
      <c r="PMD56" s="496"/>
      <c r="PMF56" s="496"/>
      <c r="PMH56" s="496"/>
      <c r="PMJ56" s="496"/>
      <c r="PML56" s="496"/>
      <c r="PMN56" s="496"/>
      <c r="PMP56" s="496"/>
      <c r="PMR56" s="496"/>
      <c r="PMT56" s="496"/>
      <c r="PMV56" s="496"/>
      <c r="PMX56" s="496"/>
      <c r="PMZ56" s="496"/>
      <c r="PNB56" s="496"/>
      <c r="PND56" s="496"/>
      <c r="PNF56" s="496"/>
      <c r="PNH56" s="496"/>
      <c r="PNJ56" s="496"/>
      <c r="PNL56" s="496"/>
      <c r="PNN56" s="496"/>
      <c r="PNP56" s="496"/>
      <c r="PNR56" s="496"/>
      <c r="PNT56" s="496"/>
      <c r="PNV56" s="496"/>
      <c r="PNX56" s="496"/>
      <c r="PNZ56" s="496"/>
      <c r="POB56" s="496"/>
      <c r="POD56" s="496"/>
      <c r="POF56" s="496"/>
      <c r="POH56" s="496"/>
      <c r="POJ56" s="496"/>
      <c r="POL56" s="496"/>
      <c r="PON56" s="496"/>
      <c r="POP56" s="496"/>
      <c r="POR56" s="496"/>
      <c r="POT56" s="496"/>
      <c r="POV56" s="496"/>
      <c r="POX56" s="496"/>
      <c r="POZ56" s="496"/>
      <c r="PPB56" s="496"/>
      <c r="PPD56" s="496"/>
      <c r="PPF56" s="496"/>
      <c r="PPH56" s="496"/>
      <c r="PPJ56" s="496"/>
      <c r="PPL56" s="496"/>
      <c r="PPN56" s="496"/>
      <c r="PPP56" s="496"/>
      <c r="PPR56" s="496"/>
      <c r="PPT56" s="496"/>
      <c r="PPV56" s="496"/>
      <c r="PPX56" s="496"/>
      <c r="PPZ56" s="496"/>
      <c r="PQB56" s="496"/>
      <c r="PQD56" s="496"/>
      <c r="PQF56" s="496"/>
      <c r="PQH56" s="496"/>
      <c r="PQJ56" s="496"/>
      <c r="PQL56" s="496"/>
      <c r="PQN56" s="496"/>
      <c r="PQP56" s="496"/>
      <c r="PQR56" s="496"/>
      <c r="PQT56" s="496"/>
      <c r="PQV56" s="496"/>
      <c r="PQX56" s="496"/>
      <c r="PQZ56" s="496"/>
      <c r="PRB56" s="496"/>
      <c r="PRD56" s="496"/>
      <c r="PRF56" s="496"/>
      <c r="PRH56" s="496"/>
      <c r="PRJ56" s="496"/>
      <c r="PRL56" s="496"/>
      <c r="PRN56" s="496"/>
      <c r="PRP56" s="496"/>
      <c r="PRR56" s="496"/>
      <c r="PRT56" s="496"/>
      <c r="PRV56" s="496"/>
      <c r="PRX56" s="496"/>
      <c r="PRZ56" s="496"/>
      <c r="PSB56" s="496"/>
      <c r="PSD56" s="496"/>
      <c r="PSF56" s="496"/>
      <c r="PSH56" s="496"/>
      <c r="PSJ56" s="496"/>
      <c r="PSL56" s="496"/>
      <c r="PSN56" s="496"/>
      <c r="PSP56" s="496"/>
      <c r="PSR56" s="496"/>
      <c r="PST56" s="496"/>
      <c r="PSV56" s="496"/>
      <c r="PSX56" s="496"/>
      <c r="PSZ56" s="496"/>
      <c r="PTB56" s="496"/>
      <c r="PTD56" s="496"/>
      <c r="PTF56" s="496"/>
      <c r="PTH56" s="496"/>
      <c r="PTJ56" s="496"/>
      <c r="PTL56" s="496"/>
      <c r="PTN56" s="496"/>
      <c r="PTP56" s="496"/>
      <c r="PTR56" s="496"/>
      <c r="PTT56" s="496"/>
      <c r="PTV56" s="496"/>
      <c r="PTX56" s="496"/>
      <c r="PTZ56" s="496"/>
      <c r="PUB56" s="496"/>
      <c r="PUD56" s="496"/>
      <c r="PUF56" s="496"/>
      <c r="PUH56" s="496"/>
      <c r="PUJ56" s="496"/>
      <c r="PUL56" s="496"/>
      <c r="PUN56" s="496"/>
      <c r="PUP56" s="496"/>
      <c r="PUR56" s="496"/>
      <c r="PUT56" s="496"/>
      <c r="PUV56" s="496"/>
      <c r="PUX56" s="496"/>
      <c r="PUZ56" s="496"/>
      <c r="PVB56" s="496"/>
      <c r="PVD56" s="496"/>
      <c r="PVF56" s="496"/>
      <c r="PVH56" s="496"/>
      <c r="PVJ56" s="496"/>
      <c r="PVL56" s="496"/>
      <c r="PVN56" s="496"/>
      <c r="PVP56" s="496"/>
      <c r="PVR56" s="496"/>
      <c r="PVT56" s="496"/>
      <c r="PVV56" s="496"/>
      <c r="PVX56" s="496"/>
      <c r="PVZ56" s="496"/>
      <c r="PWB56" s="496"/>
      <c r="PWD56" s="496"/>
      <c r="PWF56" s="496"/>
      <c r="PWH56" s="496"/>
      <c r="PWJ56" s="496"/>
      <c r="PWL56" s="496"/>
      <c r="PWN56" s="496"/>
      <c r="PWP56" s="496"/>
      <c r="PWR56" s="496"/>
      <c r="PWT56" s="496"/>
      <c r="PWV56" s="496"/>
      <c r="PWX56" s="496"/>
      <c r="PWZ56" s="496"/>
      <c r="PXB56" s="496"/>
      <c r="PXD56" s="496"/>
      <c r="PXF56" s="496"/>
      <c r="PXH56" s="496"/>
      <c r="PXJ56" s="496"/>
      <c r="PXL56" s="496"/>
      <c r="PXN56" s="496"/>
      <c r="PXP56" s="496"/>
      <c r="PXR56" s="496"/>
      <c r="PXT56" s="496"/>
      <c r="PXV56" s="496"/>
      <c r="PXX56" s="496"/>
      <c r="PXZ56" s="496"/>
      <c r="PYB56" s="496"/>
      <c r="PYD56" s="496"/>
      <c r="PYF56" s="496"/>
      <c r="PYH56" s="496"/>
      <c r="PYJ56" s="496"/>
      <c r="PYL56" s="496"/>
      <c r="PYN56" s="496"/>
      <c r="PYP56" s="496"/>
      <c r="PYR56" s="496"/>
      <c r="PYT56" s="496"/>
      <c r="PYV56" s="496"/>
      <c r="PYX56" s="496"/>
      <c r="PYZ56" s="496"/>
      <c r="PZB56" s="496"/>
      <c r="PZD56" s="496"/>
      <c r="PZF56" s="496"/>
      <c r="PZH56" s="496"/>
      <c r="PZJ56" s="496"/>
      <c r="PZL56" s="496"/>
      <c r="PZN56" s="496"/>
      <c r="PZP56" s="496"/>
      <c r="PZR56" s="496"/>
      <c r="PZT56" s="496"/>
      <c r="PZV56" s="496"/>
      <c r="PZX56" s="496"/>
      <c r="PZZ56" s="496"/>
      <c r="QAB56" s="496"/>
      <c r="QAD56" s="496"/>
      <c r="QAF56" s="496"/>
      <c r="QAH56" s="496"/>
      <c r="QAJ56" s="496"/>
      <c r="QAL56" s="496"/>
      <c r="QAN56" s="496"/>
      <c r="QAP56" s="496"/>
      <c r="QAR56" s="496"/>
      <c r="QAT56" s="496"/>
      <c r="QAV56" s="496"/>
      <c r="QAX56" s="496"/>
      <c r="QAZ56" s="496"/>
      <c r="QBB56" s="496"/>
      <c r="QBD56" s="496"/>
      <c r="QBF56" s="496"/>
      <c r="QBH56" s="496"/>
      <c r="QBJ56" s="496"/>
      <c r="QBL56" s="496"/>
      <c r="QBN56" s="496"/>
      <c r="QBP56" s="496"/>
      <c r="QBR56" s="496"/>
      <c r="QBT56" s="496"/>
      <c r="QBV56" s="496"/>
      <c r="QBX56" s="496"/>
      <c r="QBZ56" s="496"/>
      <c r="QCB56" s="496"/>
      <c r="QCD56" s="496"/>
      <c r="QCF56" s="496"/>
      <c r="QCH56" s="496"/>
      <c r="QCJ56" s="496"/>
      <c r="QCL56" s="496"/>
      <c r="QCN56" s="496"/>
      <c r="QCP56" s="496"/>
      <c r="QCR56" s="496"/>
      <c r="QCT56" s="496"/>
      <c r="QCV56" s="496"/>
      <c r="QCX56" s="496"/>
      <c r="QCZ56" s="496"/>
      <c r="QDB56" s="496"/>
      <c r="QDD56" s="496"/>
      <c r="QDF56" s="496"/>
      <c r="QDH56" s="496"/>
      <c r="QDJ56" s="496"/>
      <c r="QDL56" s="496"/>
      <c r="QDN56" s="496"/>
      <c r="QDP56" s="496"/>
      <c r="QDR56" s="496"/>
      <c r="QDT56" s="496"/>
      <c r="QDV56" s="496"/>
      <c r="QDX56" s="496"/>
      <c r="QDZ56" s="496"/>
      <c r="QEB56" s="496"/>
      <c r="QED56" s="496"/>
      <c r="QEF56" s="496"/>
      <c r="QEH56" s="496"/>
      <c r="QEJ56" s="496"/>
      <c r="QEL56" s="496"/>
      <c r="QEN56" s="496"/>
      <c r="QEP56" s="496"/>
      <c r="QER56" s="496"/>
      <c r="QET56" s="496"/>
      <c r="QEV56" s="496"/>
      <c r="QEX56" s="496"/>
      <c r="QEZ56" s="496"/>
      <c r="QFB56" s="496"/>
      <c r="QFD56" s="496"/>
      <c r="QFF56" s="496"/>
      <c r="QFH56" s="496"/>
      <c r="QFJ56" s="496"/>
      <c r="QFL56" s="496"/>
      <c r="QFN56" s="496"/>
      <c r="QFP56" s="496"/>
      <c r="QFR56" s="496"/>
      <c r="QFT56" s="496"/>
      <c r="QFV56" s="496"/>
      <c r="QFX56" s="496"/>
      <c r="QFZ56" s="496"/>
      <c r="QGB56" s="496"/>
      <c r="QGD56" s="496"/>
      <c r="QGF56" s="496"/>
      <c r="QGH56" s="496"/>
      <c r="QGJ56" s="496"/>
      <c r="QGL56" s="496"/>
      <c r="QGN56" s="496"/>
      <c r="QGP56" s="496"/>
      <c r="QGR56" s="496"/>
      <c r="QGT56" s="496"/>
      <c r="QGV56" s="496"/>
      <c r="QGX56" s="496"/>
      <c r="QGZ56" s="496"/>
      <c r="QHB56" s="496"/>
      <c r="QHD56" s="496"/>
      <c r="QHF56" s="496"/>
      <c r="QHH56" s="496"/>
      <c r="QHJ56" s="496"/>
      <c r="QHL56" s="496"/>
      <c r="QHN56" s="496"/>
      <c r="QHP56" s="496"/>
      <c r="QHR56" s="496"/>
      <c r="QHT56" s="496"/>
      <c r="QHV56" s="496"/>
      <c r="QHX56" s="496"/>
      <c r="QHZ56" s="496"/>
      <c r="QIB56" s="496"/>
      <c r="QID56" s="496"/>
      <c r="QIF56" s="496"/>
      <c r="QIH56" s="496"/>
      <c r="QIJ56" s="496"/>
      <c r="QIL56" s="496"/>
      <c r="QIN56" s="496"/>
      <c r="QIP56" s="496"/>
      <c r="QIR56" s="496"/>
      <c r="QIT56" s="496"/>
      <c r="QIV56" s="496"/>
      <c r="QIX56" s="496"/>
      <c r="QIZ56" s="496"/>
      <c r="QJB56" s="496"/>
      <c r="QJD56" s="496"/>
      <c r="QJF56" s="496"/>
      <c r="QJH56" s="496"/>
      <c r="QJJ56" s="496"/>
      <c r="QJL56" s="496"/>
      <c r="QJN56" s="496"/>
      <c r="QJP56" s="496"/>
      <c r="QJR56" s="496"/>
      <c r="QJT56" s="496"/>
      <c r="QJV56" s="496"/>
      <c r="QJX56" s="496"/>
      <c r="QJZ56" s="496"/>
      <c r="QKB56" s="496"/>
      <c r="QKD56" s="496"/>
      <c r="QKF56" s="496"/>
      <c r="QKH56" s="496"/>
      <c r="QKJ56" s="496"/>
      <c r="QKL56" s="496"/>
      <c r="QKN56" s="496"/>
      <c r="QKP56" s="496"/>
      <c r="QKR56" s="496"/>
      <c r="QKT56" s="496"/>
      <c r="QKV56" s="496"/>
      <c r="QKX56" s="496"/>
      <c r="QKZ56" s="496"/>
      <c r="QLB56" s="496"/>
      <c r="QLD56" s="496"/>
      <c r="QLF56" s="496"/>
      <c r="QLH56" s="496"/>
      <c r="QLJ56" s="496"/>
      <c r="QLL56" s="496"/>
      <c r="QLN56" s="496"/>
      <c r="QLP56" s="496"/>
      <c r="QLR56" s="496"/>
      <c r="QLT56" s="496"/>
      <c r="QLV56" s="496"/>
      <c r="QLX56" s="496"/>
      <c r="QLZ56" s="496"/>
      <c r="QMB56" s="496"/>
      <c r="QMD56" s="496"/>
      <c r="QMF56" s="496"/>
      <c r="QMH56" s="496"/>
      <c r="QMJ56" s="496"/>
      <c r="QML56" s="496"/>
      <c r="QMN56" s="496"/>
      <c r="QMP56" s="496"/>
      <c r="QMR56" s="496"/>
      <c r="QMT56" s="496"/>
      <c r="QMV56" s="496"/>
      <c r="QMX56" s="496"/>
      <c r="QMZ56" s="496"/>
      <c r="QNB56" s="496"/>
      <c r="QND56" s="496"/>
      <c r="QNF56" s="496"/>
      <c r="QNH56" s="496"/>
      <c r="QNJ56" s="496"/>
      <c r="QNL56" s="496"/>
      <c r="QNN56" s="496"/>
      <c r="QNP56" s="496"/>
      <c r="QNR56" s="496"/>
      <c r="QNT56" s="496"/>
      <c r="QNV56" s="496"/>
      <c r="QNX56" s="496"/>
      <c r="QNZ56" s="496"/>
      <c r="QOB56" s="496"/>
      <c r="QOD56" s="496"/>
      <c r="QOF56" s="496"/>
      <c r="QOH56" s="496"/>
      <c r="QOJ56" s="496"/>
      <c r="QOL56" s="496"/>
      <c r="QON56" s="496"/>
      <c r="QOP56" s="496"/>
      <c r="QOR56" s="496"/>
      <c r="QOT56" s="496"/>
      <c r="QOV56" s="496"/>
      <c r="QOX56" s="496"/>
      <c r="QOZ56" s="496"/>
      <c r="QPB56" s="496"/>
      <c r="QPD56" s="496"/>
      <c r="QPF56" s="496"/>
      <c r="QPH56" s="496"/>
      <c r="QPJ56" s="496"/>
      <c r="QPL56" s="496"/>
      <c r="QPN56" s="496"/>
      <c r="QPP56" s="496"/>
      <c r="QPR56" s="496"/>
      <c r="QPT56" s="496"/>
      <c r="QPV56" s="496"/>
      <c r="QPX56" s="496"/>
      <c r="QPZ56" s="496"/>
      <c r="QQB56" s="496"/>
      <c r="QQD56" s="496"/>
      <c r="QQF56" s="496"/>
      <c r="QQH56" s="496"/>
      <c r="QQJ56" s="496"/>
      <c r="QQL56" s="496"/>
      <c r="QQN56" s="496"/>
      <c r="QQP56" s="496"/>
      <c r="QQR56" s="496"/>
      <c r="QQT56" s="496"/>
      <c r="QQV56" s="496"/>
      <c r="QQX56" s="496"/>
      <c r="QQZ56" s="496"/>
      <c r="QRB56" s="496"/>
      <c r="QRD56" s="496"/>
      <c r="QRF56" s="496"/>
      <c r="QRH56" s="496"/>
      <c r="QRJ56" s="496"/>
      <c r="QRL56" s="496"/>
      <c r="QRN56" s="496"/>
      <c r="QRP56" s="496"/>
      <c r="QRR56" s="496"/>
      <c r="QRT56" s="496"/>
      <c r="QRV56" s="496"/>
      <c r="QRX56" s="496"/>
      <c r="QRZ56" s="496"/>
      <c r="QSB56" s="496"/>
      <c r="QSD56" s="496"/>
      <c r="QSF56" s="496"/>
      <c r="QSH56" s="496"/>
      <c r="QSJ56" s="496"/>
      <c r="QSL56" s="496"/>
      <c r="QSN56" s="496"/>
      <c r="QSP56" s="496"/>
      <c r="QSR56" s="496"/>
      <c r="QST56" s="496"/>
      <c r="QSV56" s="496"/>
      <c r="QSX56" s="496"/>
      <c r="QSZ56" s="496"/>
      <c r="QTB56" s="496"/>
      <c r="QTD56" s="496"/>
      <c r="QTF56" s="496"/>
      <c r="QTH56" s="496"/>
      <c r="QTJ56" s="496"/>
      <c r="QTL56" s="496"/>
      <c r="QTN56" s="496"/>
      <c r="QTP56" s="496"/>
      <c r="QTR56" s="496"/>
      <c r="QTT56" s="496"/>
      <c r="QTV56" s="496"/>
      <c r="QTX56" s="496"/>
      <c r="QTZ56" s="496"/>
      <c r="QUB56" s="496"/>
      <c r="QUD56" s="496"/>
      <c r="QUF56" s="496"/>
      <c r="QUH56" s="496"/>
      <c r="QUJ56" s="496"/>
      <c r="QUL56" s="496"/>
      <c r="QUN56" s="496"/>
      <c r="QUP56" s="496"/>
      <c r="QUR56" s="496"/>
      <c r="QUT56" s="496"/>
      <c r="QUV56" s="496"/>
      <c r="QUX56" s="496"/>
      <c r="QUZ56" s="496"/>
      <c r="QVB56" s="496"/>
      <c r="QVD56" s="496"/>
      <c r="QVF56" s="496"/>
      <c r="QVH56" s="496"/>
      <c r="QVJ56" s="496"/>
      <c r="QVL56" s="496"/>
      <c r="QVN56" s="496"/>
      <c r="QVP56" s="496"/>
      <c r="QVR56" s="496"/>
      <c r="QVT56" s="496"/>
      <c r="QVV56" s="496"/>
      <c r="QVX56" s="496"/>
      <c r="QVZ56" s="496"/>
      <c r="QWB56" s="496"/>
      <c r="QWD56" s="496"/>
      <c r="QWF56" s="496"/>
      <c r="QWH56" s="496"/>
      <c r="QWJ56" s="496"/>
      <c r="QWL56" s="496"/>
      <c r="QWN56" s="496"/>
      <c r="QWP56" s="496"/>
      <c r="QWR56" s="496"/>
      <c r="QWT56" s="496"/>
      <c r="QWV56" s="496"/>
      <c r="QWX56" s="496"/>
      <c r="QWZ56" s="496"/>
      <c r="QXB56" s="496"/>
      <c r="QXD56" s="496"/>
      <c r="QXF56" s="496"/>
      <c r="QXH56" s="496"/>
      <c r="QXJ56" s="496"/>
      <c r="QXL56" s="496"/>
      <c r="QXN56" s="496"/>
      <c r="QXP56" s="496"/>
      <c r="QXR56" s="496"/>
      <c r="QXT56" s="496"/>
      <c r="QXV56" s="496"/>
      <c r="QXX56" s="496"/>
      <c r="QXZ56" s="496"/>
      <c r="QYB56" s="496"/>
      <c r="QYD56" s="496"/>
      <c r="QYF56" s="496"/>
      <c r="QYH56" s="496"/>
      <c r="QYJ56" s="496"/>
      <c r="QYL56" s="496"/>
      <c r="QYN56" s="496"/>
      <c r="QYP56" s="496"/>
      <c r="QYR56" s="496"/>
      <c r="QYT56" s="496"/>
      <c r="QYV56" s="496"/>
      <c r="QYX56" s="496"/>
      <c r="QYZ56" s="496"/>
      <c r="QZB56" s="496"/>
      <c r="QZD56" s="496"/>
      <c r="QZF56" s="496"/>
      <c r="QZH56" s="496"/>
      <c r="QZJ56" s="496"/>
      <c r="QZL56" s="496"/>
      <c r="QZN56" s="496"/>
      <c r="QZP56" s="496"/>
      <c r="QZR56" s="496"/>
      <c r="QZT56" s="496"/>
      <c r="QZV56" s="496"/>
      <c r="QZX56" s="496"/>
      <c r="QZZ56" s="496"/>
      <c r="RAB56" s="496"/>
      <c r="RAD56" s="496"/>
      <c r="RAF56" s="496"/>
      <c r="RAH56" s="496"/>
      <c r="RAJ56" s="496"/>
      <c r="RAL56" s="496"/>
      <c r="RAN56" s="496"/>
      <c r="RAP56" s="496"/>
      <c r="RAR56" s="496"/>
      <c r="RAT56" s="496"/>
      <c r="RAV56" s="496"/>
      <c r="RAX56" s="496"/>
      <c r="RAZ56" s="496"/>
      <c r="RBB56" s="496"/>
      <c r="RBD56" s="496"/>
      <c r="RBF56" s="496"/>
      <c r="RBH56" s="496"/>
      <c r="RBJ56" s="496"/>
      <c r="RBL56" s="496"/>
      <c r="RBN56" s="496"/>
      <c r="RBP56" s="496"/>
      <c r="RBR56" s="496"/>
      <c r="RBT56" s="496"/>
      <c r="RBV56" s="496"/>
      <c r="RBX56" s="496"/>
      <c r="RBZ56" s="496"/>
      <c r="RCB56" s="496"/>
      <c r="RCD56" s="496"/>
      <c r="RCF56" s="496"/>
      <c r="RCH56" s="496"/>
      <c r="RCJ56" s="496"/>
      <c r="RCL56" s="496"/>
      <c r="RCN56" s="496"/>
      <c r="RCP56" s="496"/>
      <c r="RCR56" s="496"/>
      <c r="RCT56" s="496"/>
      <c r="RCV56" s="496"/>
      <c r="RCX56" s="496"/>
      <c r="RCZ56" s="496"/>
      <c r="RDB56" s="496"/>
      <c r="RDD56" s="496"/>
      <c r="RDF56" s="496"/>
      <c r="RDH56" s="496"/>
      <c r="RDJ56" s="496"/>
      <c r="RDL56" s="496"/>
      <c r="RDN56" s="496"/>
      <c r="RDP56" s="496"/>
      <c r="RDR56" s="496"/>
      <c r="RDT56" s="496"/>
      <c r="RDV56" s="496"/>
      <c r="RDX56" s="496"/>
      <c r="RDZ56" s="496"/>
      <c r="REB56" s="496"/>
      <c r="RED56" s="496"/>
      <c r="REF56" s="496"/>
      <c r="REH56" s="496"/>
      <c r="REJ56" s="496"/>
      <c r="REL56" s="496"/>
      <c r="REN56" s="496"/>
      <c r="REP56" s="496"/>
      <c r="RER56" s="496"/>
      <c r="RET56" s="496"/>
      <c r="REV56" s="496"/>
      <c r="REX56" s="496"/>
      <c r="REZ56" s="496"/>
      <c r="RFB56" s="496"/>
      <c r="RFD56" s="496"/>
      <c r="RFF56" s="496"/>
      <c r="RFH56" s="496"/>
      <c r="RFJ56" s="496"/>
      <c r="RFL56" s="496"/>
      <c r="RFN56" s="496"/>
      <c r="RFP56" s="496"/>
      <c r="RFR56" s="496"/>
      <c r="RFT56" s="496"/>
      <c r="RFV56" s="496"/>
      <c r="RFX56" s="496"/>
      <c r="RFZ56" s="496"/>
      <c r="RGB56" s="496"/>
      <c r="RGD56" s="496"/>
      <c r="RGF56" s="496"/>
      <c r="RGH56" s="496"/>
      <c r="RGJ56" s="496"/>
      <c r="RGL56" s="496"/>
      <c r="RGN56" s="496"/>
      <c r="RGP56" s="496"/>
      <c r="RGR56" s="496"/>
      <c r="RGT56" s="496"/>
      <c r="RGV56" s="496"/>
      <c r="RGX56" s="496"/>
      <c r="RGZ56" s="496"/>
      <c r="RHB56" s="496"/>
      <c r="RHD56" s="496"/>
      <c r="RHF56" s="496"/>
      <c r="RHH56" s="496"/>
      <c r="RHJ56" s="496"/>
      <c r="RHL56" s="496"/>
      <c r="RHN56" s="496"/>
      <c r="RHP56" s="496"/>
      <c r="RHR56" s="496"/>
      <c r="RHT56" s="496"/>
      <c r="RHV56" s="496"/>
      <c r="RHX56" s="496"/>
      <c r="RHZ56" s="496"/>
      <c r="RIB56" s="496"/>
      <c r="RID56" s="496"/>
      <c r="RIF56" s="496"/>
      <c r="RIH56" s="496"/>
      <c r="RIJ56" s="496"/>
      <c r="RIL56" s="496"/>
      <c r="RIN56" s="496"/>
      <c r="RIP56" s="496"/>
      <c r="RIR56" s="496"/>
      <c r="RIT56" s="496"/>
      <c r="RIV56" s="496"/>
      <c r="RIX56" s="496"/>
      <c r="RIZ56" s="496"/>
      <c r="RJB56" s="496"/>
      <c r="RJD56" s="496"/>
      <c r="RJF56" s="496"/>
      <c r="RJH56" s="496"/>
      <c r="RJJ56" s="496"/>
      <c r="RJL56" s="496"/>
      <c r="RJN56" s="496"/>
      <c r="RJP56" s="496"/>
      <c r="RJR56" s="496"/>
      <c r="RJT56" s="496"/>
      <c r="RJV56" s="496"/>
      <c r="RJX56" s="496"/>
      <c r="RJZ56" s="496"/>
      <c r="RKB56" s="496"/>
      <c r="RKD56" s="496"/>
      <c r="RKF56" s="496"/>
      <c r="RKH56" s="496"/>
      <c r="RKJ56" s="496"/>
      <c r="RKL56" s="496"/>
      <c r="RKN56" s="496"/>
      <c r="RKP56" s="496"/>
      <c r="RKR56" s="496"/>
      <c r="RKT56" s="496"/>
      <c r="RKV56" s="496"/>
      <c r="RKX56" s="496"/>
      <c r="RKZ56" s="496"/>
      <c r="RLB56" s="496"/>
      <c r="RLD56" s="496"/>
      <c r="RLF56" s="496"/>
      <c r="RLH56" s="496"/>
      <c r="RLJ56" s="496"/>
      <c r="RLL56" s="496"/>
      <c r="RLN56" s="496"/>
      <c r="RLP56" s="496"/>
      <c r="RLR56" s="496"/>
      <c r="RLT56" s="496"/>
      <c r="RLV56" s="496"/>
      <c r="RLX56" s="496"/>
      <c r="RLZ56" s="496"/>
      <c r="RMB56" s="496"/>
      <c r="RMD56" s="496"/>
      <c r="RMF56" s="496"/>
      <c r="RMH56" s="496"/>
      <c r="RMJ56" s="496"/>
      <c r="RML56" s="496"/>
      <c r="RMN56" s="496"/>
      <c r="RMP56" s="496"/>
      <c r="RMR56" s="496"/>
      <c r="RMT56" s="496"/>
      <c r="RMV56" s="496"/>
      <c r="RMX56" s="496"/>
      <c r="RMZ56" s="496"/>
      <c r="RNB56" s="496"/>
      <c r="RND56" s="496"/>
      <c r="RNF56" s="496"/>
      <c r="RNH56" s="496"/>
      <c r="RNJ56" s="496"/>
      <c r="RNL56" s="496"/>
      <c r="RNN56" s="496"/>
      <c r="RNP56" s="496"/>
      <c r="RNR56" s="496"/>
      <c r="RNT56" s="496"/>
      <c r="RNV56" s="496"/>
      <c r="RNX56" s="496"/>
      <c r="RNZ56" s="496"/>
      <c r="ROB56" s="496"/>
      <c r="ROD56" s="496"/>
      <c r="ROF56" s="496"/>
      <c r="ROH56" s="496"/>
      <c r="ROJ56" s="496"/>
      <c r="ROL56" s="496"/>
      <c r="RON56" s="496"/>
      <c r="ROP56" s="496"/>
      <c r="ROR56" s="496"/>
      <c r="ROT56" s="496"/>
      <c r="ROV56" s="496"/>
      <c r="ROX56" s="496"/>
      <c r="ROZ56" s="496"/>
      <c r="RPB56" s="496"/>
      <c r="RPD56" s="496"/>
      <c r="RPF56" s="496"/>
      <c r="RPH56" s="496"/>
      <c r="RPJ56" s="496"/>
      <c r="RPL56" s="496"/>
      <c r="RPN56" s="496"/>
      <c r="RPP56" s="496"/>
      <c r="RPR56" s="496"/>
      <c r="RPT56" s="496"/>
      <c r="RPV56" s="496"/>
      <c r="RPX56" s="496"/>
      <c r="RPZ56" s="496"/>
      <c r="RQB56" s="496"/>
      <c r="RQD56" s="496"/>
      <c r="RQF56" s="496"/>
      <c r="RQH56" s="496"/>
      <c r="RQJ56" s="496"/>
      <c r="RQL56" s="496"/>
      <c r="RQN56" s="496"/>
      <c r="RQP56" s="496"/>
      <c r="RQR56" s="496"/>
      <c r="RQT56" s="496"/>
      <c r="RQV56" s="496"/>
      <c r="RQX56" s="496"/>
      <c r="RQZ56" s="496"/>
      <c r="RRB56" s="496"/>
      <c r="RRD56" s="496"/>
      <c r="RRF56" s="496"/>
      <c r="RRH56" s="496"/>
      <c r="RRJ56" s="496"/>
      <c r="RRL56" s="496"/>
      <c r="RRN56" s="496"/>
      <c r="RRP56" s="496"/>
      <c r="RRR56" s="496"/>
      <c r="RRT56" s="496"/>
      <c r="RRV56" s="496"/>
      <c r="RRX56" s="496"/>
      <c r="RRZ56" s="496"/>
      <c r="RSB56" s="496"/>
      <c r="RSD56" s="496"/>
      <c r="RSF56" s="496"/>
      <c r="RSH56" s="496"/>
      <c r="RSJ56" s="496"/>
      <c r="RSL56" s="496"/>
      <c r="RSN56" s="496"/>
      <c r="RSP56" s="496"/>
      <c r="RSR56" s="496"/>
      <c r="RST56" s="496"/>
      <c r="RSV56" s="496"/>
      <c r="RSX56" s="496"/>
      <c r="RSZ56" s="496"/>
      <c r="RTB56" s="496"/>
      <c r="RTD56" s="496"/>
      <c r="RTF56" s="496"/>
      <c r="RTH56" s="496"/>
      <c r="RTJ56" s="496"/>
      <c r="RTL56" s="496"/>
      <c r="RTN56" s="496"/>
      <c r="RTP56" s="496"/>
      <c r="RTR56" s="496"/>
      <c r="RTT56" s="496"/>
      <c r="RTV56" s="496"/>
      <c r="RTX56" s="496"/>
      <c r="RTZ56" s="496"/>
      <c r="RUB56" s="496"/>
      <c r="RUD56" s="496"/>
      <c r="RUF56" s="496"/>
      <c r="RUH56" s="496"/>
      <c r="RUJ56" s="496"/>
      <c r="RUL56" s="496"/>
      <c r="RUN56" s="496"/>
      <c r="RUP56" s="496"/>
      <c r="RUR56" s="496"/>
      <c r="RUT56" s="496"/>
      <c r="RUV56" s="496"/>
      <c r="RUX56" s="496"/>
      <c r="RUZ56" s="496"/>
      <c r="RVB56" s="496"/>
      <c r="RVD56" s="496"/>
      <c r="RVF56" s="496"/>
      <c r="RVH56" s="496"/>
      <c r="RVJ56" s="496"/>
      <c r="RVL56" s="496"/>
      <c r="RVN56" s="496"/>
      <c r="RVP56" s="496"/>
      <c r="RVR56" s="496"/>
      <c r="RVT56" s="496"/>
      <c r="RVV56" s="496"/>
      <c r="RVX56" s="496"/>
      <c r="RVZ56" s="496"/>
      <c r="RWB56" s="496"/>
      <c r="RWD56" s="496"/>
      <c r="RWF56" s="496"/>
      <c r="RWH56" s="496"/>
      <c r="RWJ56" s="496"/>
      <c r="RWL56" s="496"/>
      <c r="RWN56" s="496"/>
      <c r="RWP56" s="496"/>
      <c r="RWR56" s="496"/>
      <c r="RWT56" s="496"/>
      <c r="RWV56" s="496"/>
      <c r="RWX56" s="496"/>
      <c r="RWZ56" s="496"/>
      <c r="RXB56" s="496"/>
      <c r="RXD56" s="496"/>
      <c r="RXF56" s="496"/>
      <c r="RXH56" s="496"/>
      <c r="RXJ56" s="496"/>
      <c r="RXL56" s="496"/>
      <c r="RXN56" s="496"/>
      <c r="RXP56" s="496"/>
      <c r="RXR56" s="496"/>
      <c r="RXT56" s="496"/>
      <c r="RXV56" s="496"/>
      <c r="RXX56" s="496"/>
      <c r="RXZ56" s="496"/>
      <c r="RYB56" s="496"/>
      <c r="RYD56" s="496"/>
      <c r="RYF56" s="496"/>
      <c r="RYH56" s="496"/>
      <c r="RYJ56" s="496"/>
      <c r="RYL56" s="496"/>
      <c r="RYN56" s="496"/>
      <c r="RYP56" s="496"/>
      <c r="RYR56" s="496"/>
      <c r="RYT56" s="496"/>
      <c r="RYV56" s="496"/>
      <c r="RYX56" s="496"/>
      <c r="RYZ56" s="496"/>
      <c r="RZB56" s="496"/>
      <c r="RZD56" s="496"/>
      <c r="RZF56" s="496"/>
      <c r="RZH56" s="496"/>
      <c r="RZJ56" s="496"/>
      <c r="RZL56" s="496"/>
      <c r="RZN56" s="496"/>
      <c r="RZP56" s="496"/>
      <c r="RZR56" s="496"/>
      <c r="RZT56" s="496"/>
      <c r="RZV56" s="496"/>
      <c r="RZX56" s="496"/>
      <c r="RZZ56" s="496"/>
      <c r="SAB56" s="496"/>
      <c r="SAD56" s="496"/>
      <c r="SAF56" s="496"/>
      <c r="SAH56" s="496"/>
      <c r="SAJ56" s="496"/>
      <c r="SAL56" s="496"/>
      <c r="SAN56" s="496"/>
      <c r="SAP56" s="496"/>
      <c r="SAR56" s="496"/>
      <c r="SAT56" s="496"/>
      <c r="SAV56" s="496"/>
      <c r="SAX56" s="496"/>
      <c r="SAZ56" s="496"/>
      <c r="SBB56" s="496"/>
      <c r="SBD56" s="496"/>
      <c r="SBF56" s="496"/>
      <c r="SBH56" s="496"/>
      <c r="SBJ56" s="496"/>
      <c r="SBL56" s="496"/>
      <c r="SBN56" s="496"/>
      <c r="SBP56" s="496"/>
      <c r="SBR56" s="496"/>
      <c r="SBT56" s="496"/>
      <c r="SBV56" s="496"/>
      <c r="SBX56" s="496"/>
      <c r="SBZ56" s="496"/>
      <c r="SCB56" s="496"/>
      <c r="SCD56" s="496"/>
      <c r="SCF56" s="496"/>
      <c r="SCH56" s="496"/>
      <c r="SCJ56" s="496"/>
      <c r="SCL56" s="496"/>
      <c r="SCN56" s="496"/>
      <c r="SCP56" s="496"/>
      <c r="SCR56" s="496"/>
      <c r="SCT56" s="496"/>
      <c r="SCV56" s="496"/>
      <c r="SCX56" s="496"/>
      <c r="SCZ56" s="496"/>
      <c r="SDB56" s="496"/>
      <c r="SDD56" s="496"/>
      <c r="SDF56" s="496"/>
      <c r="SDH56" s="496"/>
      <c r="SDJ56" s="496"/>
      <c r="SDL56" s="496"/>
      <c r="SDN56" s="496"/>
      <c r="SDP56" s="496"/>
      <c r="SDR56" s="496"/>
      <c r="SDT56" s="496"/>
      <c r="SDV56" s="496"/>
      <c r="SDX56" s="496"/>
      <c r="SDZ56" s="496"/>
      <c r="SEB56" s="496"/>
      <c r="SED56" s="496"/>
      <c r="SEF56" s="496"/>
      <c r="SEH56" s="496"/>
      <c r="SEJ56" s="496"/>
      <c r="SEL56" s="496"/>
      <c r="SEN56" s="496"/>
      <c r="SEP56" s="496"/>
      <c r="SER56" s="496"/>
      <c r="SET56" s="496"/>
      <c r="SEV56" s="496"/>
      <c r="SEX56" s="496"/>
      <c r="SEZ56" s="496"/>
      <c r="SFB56" s="496"/>
      <c r="SFD56" s="496"/>
      <c r="SFF56" s="496"/>
      <c r="SFH56" s="496"/>
      <c r="SFJ56" s="496"/>
      <c r="SFL56" s="496"/>
      <c r="SFN56" s="496"/>
      <c r="SFP56" s="496"/>
      <c r="SFR56" s="496"/>
      <c r="SFT56" s="496"/>
      <c r="SFV56" s="496"/>
      <c r="SFX56" s="496"/>
      <c r="SFZ56" s="496"/>
      <c r="SGB56" s="496"/>
      <c r="SGD56" s="496"/>
      <c r="SGF56" s="496"/>
      <c r="SGH56" s="496"/>
      <c r="SGJ56" s="496"/>
      <c r="SGL56" s="496"/>
      <c r="SGN56" s="496"/>
      <c r="SGP56" s="496"/>
      <c r="SGR56" s="496"/>
      <c r="SGT56" s="496"/>
      <c r="SGV56" s="496"/>
      <c r="SGX56" s="496"/>
      <c r="SGZ56" s="496"/>
      <c r="SHB56" s="496"/>
      <c r="SHD56" s="496"/>
      <c r="SHF56" s="496"/>
      <c r="SHH56" s="496"/>
      <c r="SHJ56" s="496"/>
      <c r="SHL56" s="496"/>
      <c r="SHN56" s="496"/>
      <c r="SHP56" s="496"/>
      <c r="SHR56" s="496"/>
      <c r="SHT56" s="496"/>
      <c r="SHV56" s="496"/>
      <c r="SHX56" s="496"/>
      <c r="SHZ56" s="496"/>
      <c r="SIB56" s="496"/>
      <c r="SID56" s="496"/>
      <c r="SIF56" s="496"/>
      <c r="SIH56" s="496"/>
      <c r="SIJ56" s="496"/>
      <c r="SIL56" s="496"/>
      <c r="SIN56" s="496"/>
      <c r="SIP56" s="496"/>
      <c r="SIR56" s="496"/>
      <c r="SIT56" s="496"/>
      <c r="SIV56" s="496"/>
      <c r="SIX56" s="496"/>
      <c r="SIZ56" s="496"/>
      <c r="SJB56" s="496"/>
      <c r="SJD56" s="496"/>
      <c r="SJF56" s="496"/>
      <c r="SJH56" s="496"/>
      <c r="SJJ56" s="496"/>
      <c r="SJL56" s="496"/>
      <c r="SJN56" s="496"/>
      <c r="SJP56" s="496"/>
      <c r="SJR56" s="496"/>
      <c r="SJT56" s="496"/>
      <c r="SJV56" s="496"/>
      <c r="SJX56" s="496"/>
      <c r="SJZ56" s="496"/>
      <c r="SKB56" s="496"/>
      <c r="SKD56" s="496"/>
      <c r="SKF56" s="496"/>
      <c r="SKH56" s="496"/>
      <c r="SKJ56" s="496"/>
      <c r="SKL56" s="496"/>
      <c r="SKN56" s="496"/>
      <c r="SKP56" s="496"/>
      <c r="SKR56" s="496"/>
      <c r="SKT56" s="496"/>
      <c r="SKV56" s="496"/>
      <c r="SKX56" s="496"/>
      <c r="SKZ56" s="496"/>
      <c r="SLB56" s="496"/>
      <c r="SLD56" s="496"/>
      <c r="SLF56" s="496"/>
      <c r="SLH56" s="496"/>
      <c r="SLJ56" s="496"/>
      <c r="SLL56" s="496"/>
      <c r="SLN56" s="496"/>
      <c r="SLP56" s="496"/>
      <c r="SLR56" s="496"/>
      <c r="SLT56" s="496"/>
      <c r="SLV56" s="496"/>
      <c r="SLX56" s="496"/>
      <c r="SLZ56" s="496"/>
      <c r="SMB56" s="496"/>
      <c r="SMD56" s="496"/>
      <c r="SMF56" s="496"/>
      <c r="SMH56" s="496"/>
      <c r="SMJ56" s="496"/>
      <c r="SML56" s="496"/>
      <c r="SMN56" s="496"/>
      <c r="SMP56" s="496"/>
      <c r="SMR56" s="496"/>
      <c r="SMT56" s="496"/>
      <c r="SMV56" s="496"/>
      <c r="SMX56" s="496"/>
      <c r="SMZ56" s="496"/>
      <c r="SNB56" s="496"/>
      <c r="SND56" s="496"/>
      <c r="SNF56" s="496"/>
      <c r="SNH56" s="496"/>
      <c r="SNJ56" s="496"/>
      <c r="SNL56" s="496"/>
      <c r="SNN56" s="496"/>
      <c r="SNP56" s="496"/>
      <c r="SNR56" s="496"/>
      <c r="SNT56" s="496"/>
      <c r="SNV56" s="496"/>
      <c r="SNX56" s="496"/>
      <c r="SNZ56" s="496"/>
      <c r="SOB56" s="496"/>
      <c r="SOD56" s="496"/>
      <c r="SOF56" s="496"/>
      <c r="SOH56" s="496"/>
      <c r="SOJ56" s="496"/>
      <c r="SOL56" s="496"/>
      <c r="SON56" s="496"/>
      <c r="SOP56" s="496"/>
      <c r="SOR56" s="496"/>
      <c r="SOT56" s="496"/>
      <c r="SOV56" s="496"/>
      <c r="SOX56" s="496"/>
      <c r="SOZ56" s="496"/>
      <c r="SPB56" s="496"/>
      <c r="SPD56" s="496"/>
      <c r="SPF56" s="496"/>
      <c r="SPH56" s="496"/>
      <c r="SPJ56" s="496"/>
      <c r="SPL56" s="496"/>
      <c r="SPN56" s="496"/>
      <c r="SPP56" s="496"/>
      <c r="SPR56" s="496"/>
      <c r="SPT56" s="496"/>
      <c r="SPV56" s="496"/>
      <c r="SPX56" s="496"/>
      <c r="SPZ56" s="496"/>
      <c r="SQB56" s="496"/>
      <c r="SQD56" s="496"/>
      <c r="SQF56" s="496"/>
      <c r="SQH56" s="496"/>
      <c r="SQJ56" s="496"/>
      <c r="SQL56" s="496"/>
      <c r="SQN56" s="496"/>
      <c r="SQP56" s="496"/>
      <c r="SQR56" s="496"/>
      <c r="SQT56" s="496"/>
      <c r="SQV56" s="496"/>
      <c r="SQX56" s="496"/>
      <c r="SQZ56" s="496"/>
      <c r="SRB56" s="496"/>
      <c r="SRD56" s="496"/>
      <c r="SRF56" s="496"/>
      <c r="SRH56" s="496"/>
      <c r="SRJ56" s="496"/>
      <c r="SRL56" s="496"/>
      <c r="SRN56" s="496"/>
      <c r="SRP56" s="496"/>
      <c r="SRR56" s="496"/>
      <c r="SRT56" s="496"/>
      <c r="SRV56" s="496"/>
      <c r="SRX56" s="496"/>
      <c r="SRZ56" s="496"/>
      <c r="SSB56" s="496"/>
      <c r="SSD56" s="496"/>
      <c r="SSF56" s="496"/>
      <c r="SSH56" s="496"/>
      <c r="SSJ56" s="496"/>
      <c r="SSL56" s="496"/>
      <c r="SSN56" s="496"/>
      <c r="SSP56" s="496"/>
      <c r="SSR56" s="496"/>
      <c r="SST56" s="496"/>
      <c r="SSV56" s="496"/>
      <c r="SSX56" s="496"/>
      <c r="SSZ56" s="496"/>
      <c r="STB56" s="496"/>
      <c r="STD56" s="496"/>
      <c r="STF56" s="496"/>
      <c r="STH56" s="496"/>
      <c r="STJ56" s="496"/>
      <c r="STL56" s="496"/>
      <c r="STN56" s="496"/>
      <c r="STP56" s="496"/>
      <c r="STR56" s="496"/>
      <c r="STT56" s="496"/>
      <c r="STV56" s="496"/>
      <c r="STX56" s="496"/>
      <c r="STZ56" s="496"/>
      <c r="SUB56" s="496"/>
      <c r="SUD56" s="496"/>
      <c r="SUF56" s="496"/>
      <c r="SUH56" s="496"/>
      <c r="SUJ56" s="496"/>
      <c r="SUL56" s="496"/>
      <c r="SUN56" s="496"/>
      <c r="SUP56" s="496"/>
      <c r="SUR56" s="496"/>
      <c r="SUT56" s="496"/>
      <c r="SUV56" s="496"/>
      <c r="SUX56" s="496"/>
      <c r="SUZ56" s="496"/>
      <c r="SVB56" s="496"/>
      <c r="SVD56" s="496"/>
      <c r="SVF56" s="496"/>
      <c r="SVH56" s="496"/>
      <c r="SVJ56" s="496"/>
      <c r="SVL56" s="496"/>
      <c r="SVN56" s="496"/>
      <c r="SVP56" s="496"/>
      <c r="SVR56" s="496"/>
      <c r="SVT56" s="496"/>
      <c r="SVV56" s="496"/>
      <c r="SVX56" s="496"/>
      <c r="SVZ56" s="496"/>
      <c r="SWB56" s="496"/>
      <c r="SWD56" s="496"/>
      <c r="SWF56" s="496"/>
      <c r="SWH56" s="496"/>
      <c r="SWJ56" s="496"/>
      <c r="SWL56" s="496"/>
      <c r="SWN56" s="496"/>
      <c r="SWP56" s="496"/>
      <c r="SWR56" s="496"/>
      <c r="SWT56" s="496"/>
      <c r="SWV56" s="496"/>
      <c r="SWX56" s="496"/>
      <c r="SWZ56" s="496"/>
      <c r="SXB56" s="496"/>
      <c r="SXD56" s="496"/>
      <c r="SXF56" s="496"/>
      <c r="SXH56" s="496"/>
      <c r="SXJ56" s="496"/>
      <c r="SXL56" s="496"/>
      <c r="SXN56" s="496"/>
      <c r="SXP56" s="496"/>
      <c r="SXR56" s="496"/>
      <c r="SXT56" s="496"/>
      <c r="SXV56" s="496"/>
      <c r="SXX56" s="496"/>
      <c r="SXZ56" s="496"/>
      <c r="SYB56" s="496"/>
      <c r="SYD56" s="496"/>
      <c r="SYF56" s="496"/>
      <c r="SYH56" s="496"/>
      <c r="SYJ56" s="496"/>
      <c r="SYL56" s="496"/>
      <c r="SYN56" s="496"/>
      <c r="SYP56" s="496"/>
      <c r="SYR56" s="496"/>
      <c r="SYT56" s="496"/>
      <c r="SYV56" s="496"/>
      <c r="SYX56" s="496"/>
      <c r="SYZ56" s="496"/>
      <c r="SZB56" s="496"/>
      <c r="SZD56" s="496"/>
      <c r="SZF56" s="496"/>
      <c r="SZH56" s="496"/>
      <c r="SZJ56" s="496"/>
      <c r="SZL56" s="496"/>
      <c r="SZN56" s="496"/>
      <c r="SZP56" s="496"/>
      <c r="SZR56" s="496"/>
      <c r="SZT56" s="496"/>
      <c r="SZV56" s="496"/>
      <c r="SZX56" s="496"/>
      <c r="SZZ56" s="496"/>
      <c r="TAB56" s="496"/>
      <c r="TAD56" s="496"/>
      <c r="TAF56" s="496"/>
      <c r="TAH56" s="496"/>
      <c r="TAJ56" s="496"/>
      <c r="TAL56" s="496"/>
      <c r="TAN56" s="496"/>
      <c r="TAP56" s="496"/>
      <c r="TAR56" s="496"/>
      <c r="TAT56" s="496"/>
      <c r="TAV56" s="496"/>
      <c r="TAX56" s="496"/>
      <c r="TAZ56" s="496"/>
      <c r="TBB56" s="496"/>
      <c r="TBD56" s="496"/>
      <c r="TBF56" s="496"/>
      <c r="TBH56" s="496"/>
      <c r="TBJ56" s="496"/>
      <c r="TBL56" s="496"/>
      <c r="TBN56" s="496"/>
      <c r="TBP56" s="496"/>
      <c r="TBR56" s="496"/>
      <c r="TBT56" s="496"/>
      <c r="TBV56" s="496"/>
      <c r="TBX56" s="496"/>
      <c r="TBZ56" s="496"/>
      <c r="TCB56" s="496"/>
      <c r="TCD56" s="496"/>
      <c r="TCF56" s="496"/>
      <c r="TCH56" s="496"/>
      <c r="TCJ56" s="496"/>
      <c r="TCL56" s="496"/>
      <c r="TCN56" s="496"/>
      <c r="TCP56" s="496"/>
      <c r="TCR56" s="496"/>
      <c r="TCT56" s="496"/>
      <c r="TCV56" s="496"/>
      <c r="TCX56" s="496"/>
      <c r="TCZ56" s="496"/>
      <c r="TDB56" s="496"/>
      <c r="TDD56" s="496"/>
      <c r="TDF56" s="496"/>
      <c r="TDH56" s="496"/>
      <c r="TDJ56" s="496"/>
      <c r="TDL56" s="496"/>
      <c r="TDN56" s="496"/>
      <c r="TDP56" s="496"/>
      <c r="TDR56" s="496"/>
      <c r="TDT56" s="496"/>
      <c r="TDV56" s="496"/>
      <c r="TDX56" s="496"/>
      <c r="TDZ56" s="496"/>
      <c r="TEB56" s="496"/>
      <c r="TED56" s="496"/>
      <c r="TEF56" s="496"/>
      <c r="TEH56" s="496"/>
      <c r="TEJ56" s="496"/>
      <c r="TEL56" s="496"/>
      <c r="TEN56" s="496"/>
      <c r="TEP56" s="496"/>
      <c r="TER56" s="496"/>
      <c r="TET56" s="496"/>
      <c r="TEV56" s="496"/>
      <c r="TEX56" s="496"/>
      <c r="TEZ56" s="496"/>
      <c r="TFB56" s="496"/>
      <c r="TFD56" s="496"/>
      <c r="TFF56" s="496"/>
      <c r="TFH56" s="496"/>
      <c r="TFJ56" s="496"/>
      <c r="TFL56" s="496"/>
      <c r="TFN56" s="496"/>
      <c r="TFP56" s="496"/>
      <c r="TFR56" s="496"/>
      <c r="TFT56" s="496"/>
      <c r="TFV56" s="496"/>
      <c r="TFX56" s="496"/>
      <c r="TFZ56" s="496"/>
      <c r="TGB56" s="496"/>
      <c r="TGD56" s="496"/>
      <c r="TGF56" s="496"/>
      <c r="TGH56" s="496"/>
      <c r="TGJ56" s="496"/>
      <c r="TGL56" s="496"/>
      <c r="TGN56" s="496"/>
      <c r="TGP56" s="496"/>
      <c r="TGR56" s="496"/>
      <c r="TGT56" s="496"/>
      <c r="TGV56" s="496"/>
      <c r="TGX56" s="496"/>
      <c r="TGZ56" s="496"/>
      <c r="THB56" s="496"/>
      <c r="THD56" s="496"/>
      <c r="THF56" s="496"/>
      <c r="THH56" s="496"/>
      <c r="THJ56" s="496"/>
      <c r="THL56" s="496"/>
      <c r="THN56" s="496"/>
      <c r="THP56" s="496"/>
      <c r="THR56" s="496"/>
      <c r="THT56" s="496"/>
      <c r="THV56" s="496"/>
      <c r="THX56" s="496"/>
      <c r="THZ56" s="496"/>
      <c r="TIB56" s="496"/>
      <c r="TID56" s="496"/>
      <c r="TIF56" s="496"/>
      <c r="TIH56" s="496"/>
      <c r="TIJ56" s="496"/>
      <c r="TIL56" s="496"/>
      <c r="TIN56" s="496"/>
      <c r="TIP56" s="496"/>
      <c r="TIR56" s="496"/>
      <c r="TIT56" s="496"/>
      <c r="TIV56" s="496"/>
      <c r="TIX56" s="496"/>
      <c r="TIZ56" s="496"/>
      <c r="TJB56" s="496"/>
      <c r="TJD56" s="496"/>
      <c r="TJF56" s="496"/>
      <c r="TJH56" s="496"/>
      <c r="TJJ56" s="496"/>
      <c r="TJL56" s="496"/>
      <c r="TJN56" s="496"/>
      <c r="TJP56" s="496"/>
      <c r="TJR56" s="496"/>
      <c r="TJT56" s="496"/>
      <c r="TJV56" s="496"/>
      <c r="TJX56" s="496"/>
      <c r="TJZ56" s="496"/>
      <c r="TKB56" s="496"/>
      <c r="TKD56" s="496"/>
      <c r="TKF56" s="496"/>
      <c r="TKH56" s="496"/>
      <c r="TKJ56" s="496"/>
      <c r="TKL56" s="496"/>
      <c r="TKN56" s="496"/>
      <c r="TKP56" s="496"/>
      <c r="TKR56" s="496"/>
      <c r="TKT56" s="496"/>
      <c r="TKV56" s="496"/>
      <c r="TKX56" s="496"/>
      <c r="TKZ56" s="496"/>
      <c r="TLB56" s="496"/>
      <c r="TLD56" s="496"/>
      <c r="TLF56" s="496"/>
      <c r="TLH56" s="496"/>
      <c r="TLJ56" s="496"/>
      <c r="TLL56" s="496"/>
      <c r="TLN56" s="496"/>
      <c r="TLP56" s="496"/>
      <c r="TLR56" s="496"/>
      <c r="TLT56" s="496"/>
      <c r="TLV56" s="496"/>
      <c r="TLX56" s="496"/>
      <c r="TLZ56" s="496"/>
      <c r="TMB56" s="496"/>
      <c r="TMD56" s="496"/>
      <c r="TMF56" s="496"/>
      <c r="TMH56" s="496"/>
      <c r="TMJ56" s="496"/>
      <c r="TML56" s="496"/>
      <c r="TMN56" s="496"/>
      <c r="TMP56" s="496"/>
      <c r="TMR56" s="496"/>
      <c r="TMT56" s="496"/>
      <c r="TMV56" s="496"/>
      <c r="TMX56" s="496"/>
      <c r="TMZ56" s="496"/>
      <c r="TNB56" s="496"/>
      <c r="TND56" s="496"/>
      <c r="TNF56" s="496"/>
      <c r="TNH56" s="496"/>
      <c r="TNJ56" s="496"/>
      <c r="TNL56" s="496"/>
      <c r="TNN56" s="496"/>
      <c r="TNP56" s="496"/>
      <c r="TNR56" s="496"/>
      <c r="TNT56" s="496"/>
      <c r="TNV56" s="496"/>
      <c r="TNX56" s="496"/>
      <c r="TNZ56" s="496"/>
      <c r="TOB56" s="496"/>
      <c r="TOD56" s="496"/>
      <c r="TOF56" s="496"/>
      <c r="TOH56" s="496"/>
      <c r="TOJ56" s="496"/>
      <c r="TOL56" s="496"/>
      <c r="TON56" s="496"/>
      <c r="TOP56" s="496"/>
      <c r="TOR56" s="496"/>
      <c r="TOT56" s="496"/>
      <c r="TOV56" s="496"/>
      <c r="TOX56" s="496"/>
      <c r="TOZ56" s="496"/>
      <c r="TPB56" s="496"/>
      <c r="TPD56" s="496"/>
      <c r="TPF56" s="496"/>
      <c r="TPH56" s="496"/>
      <c r="TPJ56" s="496"/>
      <c r="TPL56" s="496"/>
      <c r="TPN56" s="496"/>
      <c r="TPP56" s="496"/>
      <c r="TPR56" s="496"/>
      <c r="TPT56" s="496"/>
      <c r="TPV56" s="496"/>
      <c r="TPX56" s="496"/>
      <c r="TPZ56" s="496"/>
      <c r="TQB56" s="496"/>
      <c r="TQD56" s="496"/>
      <c r="TQF56" s="496"/>
      <c r="TQH56" s="496"/>
      <c r="TQJ56" s="496"/>
      <c r="TQL56" s="496"/>
      <c r="TQN56" s="496"/>
      <c r="TQP56" s="496"/>
      <c r="TQR56" s="496"/>
      <c r="TQT56" s="496"/>
      <c r="TQV56" s="496"/>
      <c r="TQX56" s="496"/>
      <c r="TQZ56" s="496"/>
      <c r="TRB56" s="496"/>
      <c r="TRD56" s="496"/>
      <c r="TRF56" s="496"/>
      <c r="TRH56" s="496"/>
      <c r="TRJ56" s="496"/>
      <c r="TRL56" s="496"/>
      <c r="TRN56" s="496"/>
      <c r="TRP56" s="496"/>
      <c r="TRR56" s="496"/>
      <c r="TRT56" s="496"/>
      <c r="TRV56" s="496"/>
      <c r="TRX56" s="496"/>
      <c r="TRZ56" s="496"/>
      <c r="TSB56" s="496"/>
      <c r="TSD56" s="496"/>
      <c r="TSF56" s="496"/>
      <c r="TSH56" s="496"/>
      <c r="TSJ56" s="496"/>
      <c r="TSL56" s="496"/>
      <c r="TSN56" s="496"/>
      <c r="TSP56" s="496"/>
      <c r="TSR56" s="496"/>
      <c r="TST56" s="496"/>
      <c r="TSV56" s="496"/>
      <c r="TSX56" s="496"/>
      <c r="TSZ56" s="496"/>
      <c r="TTB56" s="496"/>
      <c r="TTD56" s="496"/>
      <c r="TTF56" s="496"/>
      <c r="TTH56" s="496"/>
      <c r="TTJ56" s="496"/>
      <c r="TTL56" s="496"/>
      <c r="TTN56" s="496"/>
      <c r="TTP56" s="496"/>
      <c r="TTR56" s="496"/>
      <c r="TTT56" s="496"/>
      <c r="TTV56" s="496"/>
      <c r="TTX56" s="496"/>
      <c r="TTZ56" s="496"/>
      <c r="TUB56" s="496"/>
      <c r="TUD56" s="496"/>
      <c r="TUF56" s="496"/>
      <c r="TUH56" s="496"/>
      <c r="TUJ56" s="496"/>
      <c r="TUL56" s="496"/>
      <c r="TUN56" s="496"/>
      <c r="TUP56" s="496"/>
      <c r="TUR56" s="496"/>
      <c r="TUT56" s="496"/>
      <c r="TUV56" s="496"/>
      <c r="TUX56" s="496"/>
      <c r="TUZ56" s="496"/>
      <c r="TVB56" s="496"/>
      <c r="TVD56" s="496"/>
      <c r="TVF56" s="496"/>
      <c r="TVH56" s="496"/>
      <c r="TVJ56" s="496"/>
      <c r="TVL56" s="496"/>
      <c r="TVN56" s="496"/>
      <c r="TVP56" s="496"/>
      <c r="TVR56" s="496"/>
      <c r="TVT56" s="496"/>
      <c r="TVV56" s="496"/>
      <c r="TVX56" s="496"/>
      <c r="TVZ56" s="496"/>
      <c r="TWB56" s="496"/>
      <c r="TWD56" s="496"/>
      <c r="TWF56" s="496"/>
      <c r="TWH56" s="496"/>
      <c r="TWJ56" s="496"/>
      <c r="TWL56" s="496"/>
      <c r="TWN56" s="496"/>
      <c r="TWP56" s="496"/>
      <c r="TWR56" s="496"/>
      <c r="TWT56" s="496"/>
      <c r="TWV56" s="496"/>
      <c r="TWX56" s="496"/>
      <c r="TWZ56" s="496"/>
      <c r="TXB56" s="496"/>
      <c r="TXD56" s="496"/>
      <c r="TXF56" s="496"/>
      <c r="TXH56" s="496"/>
      <c r="TXJ56" s="496"/>
      <c r="TXL56" s="496"/>
      <c r="TXN56" s="496"/>
      <c r="TXP56" s="496"/>
      <c r="TXR56" s="496"/>
      <c r="TXT56" s="496"/>
      <c r="TXV56" s="496"/>
      <c r="TXX56" s="496"/>
      <c r="TXZ56" s="496"/>
      <c r="TYB56" s="496"/>
      <c r="TYD56" s="496"/>
      <c r="TYF56" s="496"/>
      <c r="TYH56" s="496"/>
      <c r="TYJ56" s="496"/>
      <c r="TYL56" s="496"/>
      <c r="TYN56" s="496"/>
      <c r="TYP56" s="496"/>
      <c r="TYR56" s="496"/>
      <c r="TYT56" s="496"/>
      <c r="TYV56" s="496"/>
      <c r="TYX56" s="496"/>
      <c r="TYZ56" s="496"/>
      <c r="TZB56" s="496"/>
      <c r="TZD56" s="496"/>
      <c r="TZF56" s="496"/>
      <c r="TZH56" s="496"/>
      <c r="TZJ56" s="496"/>
      <c r="TZL56" s="496"/>
      <c r="TZN56" s="496"/>
      <c r="TZP56" s="496"/>
      <c r="TZR56" s="496"/>
      <c r="TZT56" s="496"/>
      <c r="TZV56" s="496"/>
      <c r="TZX56" s="496"/>
      <c r="TZZ56" s="496"/>
      <c r="UAB56" s="496"/>
      <c r="UAD56" s="496"/>
      <c r="UAF56" s="496"/>
      <c r="UAH56" s="496"/>
      <c r="UAJ56" s="496"/>
      <c r="UAL56" s="496"/>
      <c r="UAN56" s="496"/>
      <c r="UAP56" s="496"/>
      <c r="UAR56" s="496"/>
      <c r="UAT56" s="496"/>
      <c r="UAV56" s="496"/>
      <c r="UAX56" s="496"/>
      <c r="UAZ56" s="496"/>
      <c r="UBB56" s="496"/>
      <c r="UBD56" s="496"/>
      <c r="UBF56" s="496"/>
      <c r="UBH56" s="496"/>
      <c r="UBJ56" s="496"/>
      <c r="UBL56" s="496"/>
      <c r="UBN56" s="496"/>
      <c r="UBP56" s="496"/>
      <c r="UBR56" s="496"/>
      <c r="UBT56" s="496"/>
      <c r="UBV56" s="496"/>
      <c r="UBX56" s="496"/>
      <c r="UBZ56" s="496"/>
      <c r="UCB56" s="496"/>
      <c r="UCD56" s="496"/>
      <c r="UCF56" s="496"/>
      <c r="UCH56" s="496"/>
      <c r="UCJ56" s="496"/>
      <c r="UCL56" s="496"/>
      <c r="UCN56" s="496"/>
      <c r="UCP56" s="496"/>
      <c r="UCR56" s="496"/>
      <c r="UCT56" s="496"/>
      <c r="UCV56" s="496"/>
      <c r="UCX56" s="496"/>
      <c r="UCZ56" s="496"/>
      <c r="UDB56" s="496"/>
      <c r="UDD56" s="496"/>
      <c r="UDF56" s="496"/>
      <c r="UDH56" s="496"/>
      <c r="UDJ56" s="496"/>
      <c r="UDL56" s="496"/>
      <c r="UDN56" s="496"/>
      <c r="UDP56" s="496"/>
      <c r="UDR56" s="496"/>
      <c r="UDT56" s="496"/>
      <c r="UDV56" s="496"/>
      <c r="UDX56" s="496"/>
      <c r="UDZ56" s="496"/>
      <c r="UEB56" s="496"/>
      <c r="UED56" s="496"/>
      <c r="UEF56" s="496"/>
      <c r="UEH56" s="496"/>
      <c r="UEJ56" s="496"/>
      <c r="UEL56" s="496"/>
      <c r="UEN56" s="496"/>
      <c r="UEP56" s="496"/>
      <c r="UER56" s="496"/>
      <c r="UET56" s="496"/>
      <c r="UEV56" s="496"/>
      <c r="UEX56" s="496"/>
      <c r="UEZ56" s="496"/>
      <c r="UFB56" s="496"/>
      <c r="UFD56" s="496"/>
      <c r="UFF56" s="496"/>
      <c r="UFH56" s="496"/>
      <c r="UFJ56" s="496"/>
      <c r="UFL56" s="496"/>
      <c r="UFN56" s="496"/>
      <c r="UFP56" s="496"/>
      <c r="UFR56" s="496"/>
      <c r="UFT56" s="496"/>
      <c r="UFV56" s="496"/>
      <c r="UFX56" s="496"/>
      <c r="UFZ56" s="496"/>
      <c r="UGB56" s="496"/>
      <c r="UGD56" s="496"/>
      <c r="UGF56" s="496"/>
      <c r="UGH56" s="496"/>
      <c r="UGJ56" s="496"/>
      <c r="UGL56" s="496"/>
      <c r="UGN56" s="496"/>
      <c r="UGP56" s="496"/>
      <c r="UGR56" s="496"/>
      <c r="UGT56" s="496"/>
      <c r="UGV56" s="496"/>
      <c r="UGX56" s="496"/>
      <c r="UGZ56" s="496"/>
      <c r="UHB56" s="496"/>
      <c r="UHD56" s="496"/>
      <c r="UHF56" s="496"/>
      <c r="UHH56" s="496"/>
      <c r="UHJ56" s="496"/>
      <c r="UHL56" s="496"/>
      <c r="UHN56" s="496"/>
      <c r="UHP56" s="496"/>
      <c r="UHR56" s="496"/>
      <c r="UHT56" s="496"/>
      <c r="UHV56" s="496"/>
      <c r="UHX56" s="496"/>
      <c r="UHZ56" s="496"/>
      <c r="UIB56" s="496"/>
      <c r="UID56" s="496"/>
      <c r="UIF56" s="496"/>
      <c r="UIH56" s="496"/>
      <c r="UIJ56" s="496"/>
      <c r="UIL56" s="496"/>
      <c r="UIN56" s="496"/>
      <c r="UIP56" s="496"/>
      <c r="UIR56" s="496"/>
      <c r="UIT56" s="496"/>
      <c r="UIV56" s="496"/>
      <c r="UIX56" s="496"/>
      <c r="UIZ56" s="496"/>
      <c r="UJB56" s="496"/>
      <c r="UJD56" s="496"/>
      <c r="UJF56" s="496"/>
      <c r="UJH56" s="496"/>
      <c r="UJJ56" s="496"/>
      <c r="UJL56" s="496"/>
      <c r="UJN56" s="496"/>
      <c r="UJP56" s="496"/>
      <c r="UJR56" s="496"/>
      <c r="UJT56" s="496"/>
      <c r="UJV56" s="496"/>
      <c r="UJX56" s="496"/>
      <c r="UJZ56" s="496"/>
      <c r="UKB56" s="496"/>
      <c r="UKD56" s="496"/>
      <c r="UKF56" s="496"/>
      <c r="UKH56" s="496"/>
      <c r="UKJ56" s="496"/>
      <c r="UKL56" s="496"/>
      <c r="UKN56" s="496"/>
      <c r="UKP56" s="496"/>
      <c r="UKR56" s="496"/>
      <c r="UKT56" s="496"/>
      <c r="UKV56" s="496"/>
      <c r="UKX56" s="496"/>
      <c r="UKZ56" s="496"/>
      <c r="ULB56" s="496"/>
      <c r="ULD56" s="496"/>
      <c r="ULF56" s="496"/>
      <c r="ULH56" s="496"/>
      <c r="ULJ56" s="496"/>
      <c r="ULL56" s="496"/>
      <c r="ULN56" s="496"/>
      <c r="ULP56" s="496"/>
      <c r="ULR56" s="496"/>
      <c r="ULT56" s="496"/>
      <c r="ULV56" s="496"/>
      <c r="ULX56" s="496"/>
      <c r="ULZ56" s="496"/>
      <c r="UMB56" s="496"/>
      <c r="UMD56" s="496"/>
      <c r="UMF56" s="496"/>
      <c r="UMH56" s="496"/>
      <c r="UMJ56" s="496"/>
      <c r="UML56" s="496"/>
      <c r="UMN56" s="496"/>
      <c r="UMP56" s="496"/>
      <c r="UMR56" s="496"/>
      <c r="UMT56" s="496"/>
      <c r="UMV56" s="496"/>
      <c r="UMX56" s="496"/>
      <c r="UMZ56" s="496"/>
      <c r="UNB56" s="496"/>
      <c r="UND56" s="496"/>
      <c r="UNF56" s="496"/>
      <c r="UNH56" s="496"/>
      <c r="UNJ56" s="496"/>
      <c r="UNL56" s="496"/>
      <c r="UNN56" s="496"/>
      <c r="UNP56" s="496"/>
      <c r="UNR56" s="496"/>
      <c r="UNT56" s="496"/>
      <c r="UNV56" s="496"/>
      <c r="UNX56" s="496"/>
      <c r="UNZ56" s="496"/>
      <c r="UOB56" s="496"/>
      <c r="UOD56" s="496"/>
      <c r="UOF56" s="496"/>
      <c r="UOH56" s="496"/>
      <c r="UOJ56" s="496"/>
      <c r="UOL56" s="496"/>
      <c r="UON56" s="496"/>
      <c r="UOP56" s="496"/>
      <c r="UOR56" s="496"/>
      <c r="UOT56" s="496"/>
      <c r="UOV56" s="496"/>
      <c r="UOX56" s="496"/>
      <c r="UOZ56" s="496"/>
      <c r="UPB56" s="496"/>
      <c r="UPD56" s="496"/>
      <c r="UPF56" s="496"/>
      <c r="UPH56" s="496"/>
      <c r="UPJ56" s="496"/>
      <c r="UPL56" s="496"/>
      <c r="UPN56" s="496"/>
      <c r="UPP56" s="496"/>
      <c r="UPR56" s="496"/>
      <c r="UPT56" s="496"/>
      <c r="UPV56" s="496"/>
      <c r="UPX56" s="496"/>
      <c r="UPZ56" s="496"/>
      <c r="UQB56" s="496"/>
      <c r="UQD56" s="496"/>
      <c r="UQF56" s="496"/>
      <c r="UQH56" s="496"/>
      <c r="UQJ56" s="496"/>
      <c r="UQL56" s="496"/>
      <c r="UQN56" s="496"/>
      <c r="UQP56" s="496"/>
      <c r="UQR56" s="496"/>
      <c r="UQT56" s="496"/>
      <c r="UQV56" s="496"/>
      <c r="UQX56" s="496"/>
      <c r="UQZ56" s="496"/>
      <c r="URB56" s="496"/>
      <c r="URD56" s="496"/>
      <c r="URF56" s="496"/>
      <c r="URH56" s="496"/>
      <c r="URJ56" s="496"/>
      <c r="URL56" s="496"/>
      <c r="URN56" s="496"/>
      <c r="URP56" s="496"/>
      <c r="URR56" s="496"/>
      <c r="URT56" s="496"/>
      <c r="URV56" s="496"/>
      <c r="URX56" s="496"/>
      <c r="URZ56" s="496"/>
      <c r="USB56" s="496"/>
      <c r="USD56" s="496"/>
      <c r="USF56" s="496"/>
      <c r="USH56" s="496"/>
      <c r="USJ56" s="496"/>
      <c r="USL56" s="496"/>
      <c r="USN56" s="496"/>
      <c r="USP56" s="496"/>
      <c r="USR56" s="496"/>
      <c r="UST56" s="496"/>
      <c r="USV56" s="496"/>
      <c r="USX56" s="496"/>
      <c r="USZ56" s="496"/>
      <c r="UTB56" s="496"/>
      <c r="UTD56" s="496"/>
      <c r="UTF56" s="496"/>
      <c r="UTH56" s="496"/>
      <c r="UTJ56" s="496"/>
      <c r="UTL56" s="496"/>
      <c r="UTN56" s="496"/>
      <c r="UTP56" s="496"/>
      <c r="UTR56" s="496"/>
      <c r="UTT56" s="496"/>
      <c r="UTV56" s="496"/>
      <c r="UTX56" s="496"/>
      <c r="UTZ56" s="496"/>
      <c r="UUB56" s="496"/>
      <c r="UUD56" s="496"/>
      <c r="UUF56" s="496"/>
      <c r="UUH56" s="496"/>
      <c r="UUJ56" s="496"/>
      <c r="UUL56" s="496"/>
      <c r="UUN56" s="496"/>
      <c r="UUP56" s="496"/>
      <c r="UUR56" s="496"/>
      <c r="UUT56" s="496"/>
      <c r="UUV56" s="496"/>
      <c r="UUX56" s="496"/>
      <c r="UUZ56" s="496"/>
      <c r="UVB56" s="496"/>
      <c r="UVD56" s="496"/>
      <c r="UVF56" s="496"/>
      <c r="UVH56" s="496"/>
      <c r="UVJ56" s="496"/>
      <c r="UVL56" s="496"/>
      <c r="UVN56" s="496"/>
      <c r="UVP56" s="496"/>
      <c r="UVR56" s="496"/>
      <c r="UVT56" s="496"/>
      <c r="UVV56" s="496"/>
      <c r="UVX56" s="496"/>
      <c r="UVZ56" s="496"/>
      <c r="UWB56" s="496"/>
      <c r="UWD56" s="496"/>
      <c r="UWF56" s="496"/>
      <c r="UWH56" s="496"/>
      <c r="UWJ56" s="496"/>
      <c r="UWL56" s="496"/>
      <c r="UWN56" s="496"/>
      <c r="UWP56" s="496"/>
      <c r="UWR56" s="496"/>
      <c r="UWT56" s="496"/>
      <c r="UWV56" s="496"/>
      <c r="UWX56" s="496"/>
      <c r="UWZ56" s="496"/>
      <c r="UXB56" s="496"/>
      <c r="UXD56" s="496"/>
      <c r="UXF56" s="496"/>
      <c r="UXH56" s="496"/>
      <c r="UXJ56" s="496"/>
      <c r="UXL56" s="496"/>
      <c r="UXN56" s="496"/>
      <c r="UXP56" s="496"/>
      <c r="UXR56" s="496"/>
      <c r="UXT56" s="496"/>
      <c r="UXV56" s="496"/>
      <c r="UXX56" s="496"/>
      <c r="UXZ56" s="496"/>
      <c r="UYB56" s="496"/>
      <c r="UYD56" s="496"/>
      <c r="UYF56" s="496"/>
      <c r="UYH56" s="496"/>
      <c r="UYJ56" s="496"/>
      <c r="UYL56" s="496"/>
      <c r="UYN56" s="496"/>
      <c r="UYP56" s="496"/>
      <c r="UYR56" s="496"/>
      <c r="UYT56" s="496"/>
      <c r="UYV56" s="496"/>
      <c r="UYX56" s="496"/>
      <c r="UYZ56" s="496"/>
      <c r="UZB56" s="496"/>
      <c r="UZD56" s="496"/>
      <c r="UZF56" s="496"/>
      <c r="UZH56" s="496"/>
      <c r="UZJ56" s="496"/>
      <c r="UZL56" s="496"/>
      <c r="UZN56" s="496"/>
      <c r="UZP56" s="496"/>
      <c r="UZR56" s="496"/>
      <c r="UZT56" s="496"/>
      <c r="UZV56" s="496"/>
      <c r="UZX56" s="496"/>
      <c r="UZZ56" s="496"/>
      <c r="VAB56" s="496"/>
      <c r="VAD56" s="496"/>
      <c r="VAF56" s="496"/>
      <c r="VAH56" s="496"/>
      <c r="VAJ56" s="496"/>
      <c r="VAL56" s="496"/>
      <c r="VAN56" s="496"/>
      <c r="VAP56" s="496"/>
      <c r="VAR56" s="496"/>
      <c r="VAT56" s="496"/>
      <c r="VAV56" s="496"/>
      <c r="VAX56" s="496"/>
      <c r="VAZ56" s="496"/>
      <c r="VBB56" s="496"/>
      <c r="VBD56" s="496"/>
      <c r="VBF56" s="496"/>
      <c r="VBH56" s="496"/>
      <c r="VBJ56" s="496"/>
      <c r="VBL56" s="496"/>
      <c r="VBN56" s="496"/>
      <c r="VBP56" s="496"/>
      <c r="VBR56" s="496"/>
      <c r="VBT56" s="496"/>
      <c r="VBV56" s="496"/>
      <c r="VBX56" s="496"/>
      <c r="VBZ56" s="496"/>
      <c r="VCB56" s="496"/>
      <c r="VCD56" s="496"/>
      <c r="VCF56" s="496"/>
      <c r="VCH56" s="496"/>
      <c r="VCJ56" s="496"/>
      <c r="VCL56" s="496"/>
      <c r="VCN56" s="496"/>
      <c r="VCP56" s="496"/>
      <c r="VCR56" s="496"/>
      <c r="VCT56" s="496"/>
      <c r="VCV56" s="496"/>
      <c r="VCX56" s="496"/>
      <c r="VCZ56" s="496"/>
      <c r="VDB56" s="496"/>
      <c r="VDD56" s="496"/>
      <c r="VDF56" s="496"/>
      <c r="VDH56" s="496"/>
      <c r="VDJ56" s="496"/>
      <c r="VDL56" s="496"/>
      <c r="VDN56" s="496"/>
      <c r="VDP56" s="496"/>
      <c r="VDR56" s="496"/>
      <c r="VDT56" s="496"/>
      <c r="VDV56" s="496"/>
      <c r="VDX56" s="496"/>
      <c r="VDZ56" s="496"/>
      <c r="VEB56" s="496"/>
      <c r="VED56" s="496"/>
      <c r="VEF56" s="496"/>
      <c r="VEH56" s="496"/>
      <c r="VEJ56" s="496"/>
      <c r="VEL56" s="496"/>
      <c r="VEN56" s="496"/>
      <c r="VEP56" s="496"/>
      <c r="VER56" s="496"/>
      <c r="VET56" s="496"/>
      <c r="VEV56" s="496"/>
      <c r="VEX56" s="496"/>
      <c r="VEZ56" s="496"/>
      <c r="VFB56" s="496"/>
      <c r="VFD56" s="496"/>
      <c r="VFF56" s="496"/>
      <c r="VFH56" s="496"/>
      <c r="VFJ56" s="496"/>
      <c r="VFL56" s="496"/>
      <c r="VFN56" s="496"/>
      <c r="VFP56" s="496"/>
      <c r="VFR56" s="496"/>
      <c r="VFT56" s="496"/>
      <c r="VFV56" s="496"/>
      <c r="VFX56" s="496"/>
      <c r="VFZ56" s="496"/>
      <c r="VGB56" s="496"/>
      <c r="VGD56" s="496"/>
      <c r="VGF56" s="496"/>
      <c r="VGH56" s="496"/>
      <c r="VGJ56" s="496"/>
      <c r="VGL56" s="496"/>
      <c r="VGN56" s="496"/>
      <c r="VGP56" s="496"/>
      <c r="VGR56" s="496"/>
      <c r="VGT56" s="496"/>
      <c r="VGV56" s="496"/>
      <c r="VGX56" s="496"/>
      <c r="VGZ56" s="496"/>
      <c r="VHB56" s="496"/>
      <c r="VHD56" s="496"/>
      <c r="VHF56" s="496"/>
      <c r="VHH56" s="496"/>
      <c r="VHJ56" s="496"/>
      <c r="VHL56" s="496"/>
      <c r="VHN56" s="496"/>
      <c r="VHP56" s="496"/>
      <c r="VHR56" s="496"/>
      <c r="VHT56" s="496"/>
      <c r="VHV56" s="496"/>
      <c r="VHX56" s="496"/>
      <c r="VHZ56" s="496"/>
      <c r="VIB56" s="496"/>
      <c r="VID56" s="496"/>
      <c r="VIF56" s="496"/>
      <c r="VIH56" s="496"/>
      <c r="VIJ56" s="496"/>
      <c r="VIL56" s="496"/>
      <c r="VIN56" s="496"/>
      <c r="VIP56" s="496"/>
      <c r="VIR56" s="496"/>
      <c r="VIT56" s="496"/>
      <c r="VIV56" s="496"/>
      <c r="VIX56" s="496"/>
      <c r="VIZ56" s="496"/>
      <c r="VJB56" s="496"/>
      <c r="VJD56" s="496"/>
      <c r="VJF56" s="496"/>
      <c r="VJH56" s="496"/>
      <c r="VJJ56" s="496"/>
      <c r="VJL56" s="496"/>
      <c r="VJN56" s="496"/>
      <c r="VJP56" s="496"/>
      <c r="VJR56" s="496"/>
      <c r="VJT56" s="496"/>
      <c r="VJV56" s="496"/>
      <c r="VJX56" s="496"/>
      <c r="VJZ56" s="496"/>
      <c r="VKB56" s="496"/>
      <c r="VKD56" s="496"/>
      <c r="VKF56" s="496"/>
      <c r="VKH56" s="496"/>
      <c r="VKJ56" s="496"/>
      <c r="VKL56" s="496"/>
      <c r="VKN56" s="496"/>
      <c r="VKP56" s="496"/>
      <c r="VKR56" s="496"/>
      <c r="VKT56" s="496"/>
      <c r="VKV56" s="496"/>
      <c r="VKX56" s="496"/>
      <c r="VKZ56" s="496"/>
      <c r="VLB56" s="496"/>
      <c r="VLD56" s="496"/>
      <c r="VLF56" s="496"/>
      <c r="VLH56" s="496"/>
      <c r="VLJ56" s="496"/>
      <c r="VLL56" s="496"/>
      <c r="VLN56" s="496"/>
      <c r="VLP56" s="496"/>
      <c r="VLR56" s="496"/>
      <c r="VLT56" s="496"/>
      <c r="VLV56" s="496"/>
      <c r="VLX56" s="496"/>
      <c r="VLZ56" s="496"/>
      <c r="VMB56" s="496"/>
      <c r="VMD56" s="496"/>
      <c r="VMF56" s="496"/>
      <c r="VMH56" s="496"/>
      <c r="VMJ56" s="496"/>
      <c r="VML56" s="496"/>
      <c r="VMN56" s="496"/>
      <c r="VMP56" s="496"/>
      <c r="VMR56" s="496"/>
      <c r="VMT56" s="496"/>
      <c r="VMV56" s="496"/>
      <c r="VMX56" s="496"/>
      <c r="VMZ56" s="496"/>
      <c r="VNB56" s="496"/>
      <c r="VND56" s="496"/>
      <c r="VNF56" s="496"/>
      <c r="VNH56" s="496"/>
      <c r="VNJ56" s="496"/>
      <c r="VNL56" s="496"/>
      <c r="VNN56" s="496"/>
      <c r="VNP56" s="496"/>
      <c r="VNR56" s="496"/>
      <c r="VNT56" s="496"/>
      <c r="VNV56" s="496"/>
      <c r="VNX56" s="496"/>
      <c r="VNZ56" s="496"/>
      <c r="VOB56" s="496"/>
      <c r="VOD56" s="496"/>
      <c r="VOF56" s="496"/>
      <c r="VOH56" s="496"/>
      <c r="VOJ56" s="496"/>
      <c r="VOL56" s="496"/>
      <c r="VON56" s="496"/>
      <c r="VOP56" s="496"/>
      <c r="VOR56" s="496"/>
      <c r="VOT56" s="496"/>
      <c r="VOV56" s="496"/>
      <c r="VOX56" s="496"/>
      <c r="VOZ56" s="496"/>
      <c r="VPB56" s="496"/>
      <c r="VPD56" s="496"/>
      <c r="VPF56" s="496"/>
      <c r="VPH56" s="496"/>
      <c r="VPJ56" s="496"/>
      <c r="VPL56" s="496"/>
      <c r="VPN56" s="496"/>
      <c r="VPP56" s="496"/>
      <c r="VPR56" s="496"/>
      <c r="VPT56" s="496"/>
      <c r="VPV56" s="496"/>
      <c r="VPX56" s="496"/>
      <c r="VPZ56" s="496"/>
      <c r="VQB56" s="496"/>
      <c r="VQD56" s="496"/>
      <c r="VQF56" s="496"/>
      <c r="VQH56" s="496"/>
      <c r="VQJ56" s="496"/>
      <c r="VQL56" s="496"/>
      <c r="VQN56" s="496"/>
      <c r="VQP56" s="496"/>
      <c r="VQR56" s="496"/>
      <c r="VQT56" s="496"/>
      <c r="VQV56" s="496"/>
      <c r="VQX56" s="496"/>
      <c r="VQZ56" s="496"/>
      <c r="VRB56" s="496"/>
      <c r="VRD56" s="496"/>
      <c r="VRF56" s="496"/>
      <c r="VRH56" s="496"/>
      <c r="VRJ56" s="496"/>
      <c r="VRL56" s="496"/>
      <c r="VRN56" s="496"/>
      <c r="VRP56" s="496"/>
      <c r="VRR56" s="496"/>
      <c r="VRT56" s="496"/>
      <c r="VRV56" s="496"/>
      <c r="VRX56" s="496"/>
      <c r="VRZ56" s="496"/>
      <c r="VSB56" s="496"/>
      <c r="VSD56" s="496"/>
      <c r="VSF56" s="496"/>
      <c r="VSH56" s="496"/>
      <c r="VSJ56" s="496"/>
      <c r="VSL56" s="496"/>
      <c r="VSN56" s="496"/>
      <c r="VSP56" s="496"/>
      <c r="VSR56" s="496"/>
      <c r="VST56" s="496"/>
      <c r="VSV56" s="496"/>
      <c r="VSX56" s="496"/>
      <c r="VSZ56" s="496"/>
      <c r="VTB56" s="496"/>
      <c r="VTD56" s="496"/>
      <c r="VTF56" s="496"/>
      <c r="VTH56" s="496"/>
      <c r="VTJ56" s="496"/>
      <c r="VTL56" s="496"/>
      <c r="VTN56" s="496"/>
      <c r="VTP56" s="496"/>
      <c r="VTR56" s="496"/>
      <c r="VTT56" s="496"/>
      <c r="VTV56" s="496"/>
      <c r="VTX56" s="496"/>
      <c r="VTZ56" s="496"/>
      <c r="VUB56" s="496"/>
      <c r="VUD56" s="496"/>
      <c r="VUF56" s="496"/>
      <c r="VUH56" s="496"/>
      <c r="VUJ56" s="496"/>
      <c r="VUL56" s="496"/>
      <c r="VUN56" s="496"/>
      <c r="VUP56" s="496"/>
      <c r="VUR56" s="496"/>
      <c r="VUT56" s="496"/>
      <c r="VUV56" s="496"/>
      <c r="VUX56" s="496"/>
      <c r="VUZ56" s="496"/>
      <c r="VVB56" s="496"/>
      <c r="VVD56" s="496"/>
      <c r="VVF56" s="496"/>
      <c r="VVH56" s="496"/>
      <c r="VVJ56" s="496"/>
      <c r="VVL56" s="496"/>
      <c r="VVN56" s="496"/>
      <c r="VVP56" s="496"/>
      <c r="VVR56" s="496"/>
      <c r="VVT56" s="496"/>
      <c r="VVV56" s="496"/>
      <c r="VVX56" s="496"/>
      <c r="VVZ56" s="496"/>
      <c r="VWB56" s="496"/>
      <c r="VWD56" s="496"/>
      <c r="VWF56" s="496"/>
      <c r="VWH56" s="496"/>
      <c r="VWJ56" s="496"/>
      <c r="VWL56" s="496"/>
      <c r="VWN56" s="496"/>
      <c r="VWP56" s="496"/>
      <c r="VWR56" s="496"/>
      <c r="VWT56" s="496"/>
      <c r="VWV56" s="496"/>
      <c r="VWX56" s="496"/>
      <c r="VWZ56" s="496"/>
      <c r="VXB56" s="496"/>
      <c r="VXD56" s="496"/>
      <c r="VXF56" s="496"/>
      <c r="VXH56" s="496"/>
      <c r="VXJ56" s="496"/>
      <c r="VXL56" s="496"/>
      <c r="VXN56" s="496"/>
      <c r="VXP56" s="496"/>
      <c r="VXR56" s="496"/>
      <c r="VXT56" s="496"/>
      <c r="VXV56" s="496"/>
      <c r="VXX56" s="496"/>
      <c r="VXZ56" s="496"/>
      <c r="VYB56" s="496"/>
      <c r="VYD56" s="496"/>
      <c r="VYF56" s="496"/>
      <c r="VYH56" s="496"/>
      <c r="VYJ56" s="496"/>
      <c r="VYL56" s="496"/>
      <c r="VYN56" s="496"/>
      <c r="VYP56" s="496"/>
      <c r="VYR56" s="496"/>
      <c r="VYT56" s="496"/>
      <c r="VYV56" s="496"/>
      <c r="VYX56" s="496"/>
      <c r="VYZ56" s="496"/>
      <c r="VZB56" s="496"/>
      <c r="VZD56" s="496"/>
      <c r="VZF56" s="496"/>
      <c r="VZH56" s="496"/>
      <c r="VZJ56" s="496"/>
      <c r="VZL56" s="496"/>
      <c r="VZN56" s="496"/>
      <c r="VZP56" s="496"/>
      <c r="VZR56" s="496"/>
      <c r="VZT56" s="496"/>
      <c r="VZV56" s="496"/>
      <c r="VZX56" s="496"/>
      <c r="VZZ56" s="496"/>
      <c r="WAB56" s="496"/>
      <c r="WAD56" s="496"/>
      <c r="WAF56" s="496"/>
      <c r="WAH56" s="496"/>
      <c r="WAJ56" s="496"/>
      <c r="WAL56" s="496"/>
      <c r="WAN56" s="496"/>
      <c r="WAP56" s="496"/>
      <c r="WAR56" s="496"/>
      <c r="WAT56" s="496"/>
      <c r="WAV56" s="496"/>
      <c r="WAX56" s="496"/>
      <c r="WAZ56" s="496"/>
      <c r="WBB56" s="496"/>
      <c r="WBD56" s="496"/>
      <c r="WBF56" s="496"/>
      <c r="WBH56" s="496"/>
      <c r="WBJ56" s="496"/>
      <c r="WBL56" s="496"/>
      <c r="WBN56" s="496"/>
      <c r="WBP56" s="496"/>
      <c r="WBR56" s="496"/>
      <c r="WBT56" s="496"/>
      <c r="WBV56" s="496"/>
      <c r="WBX56" s="496"/>
      <c r="WBZ56" s="496"/>
      <c r="WCB56" s="496"/>
      <c r="WCD56" s="496"/>
      <c r="WCF56" s="496"/>
      <c r="WCH56" s="496"/>
      <c r="WCJ56" s="496"/>
      <c r="WCL56" s="496"/>
      <c r="WCN56" s="496"/>
      <c r="WCP56" s="496"/>
      <c r="WCR56" s="496"/>
      <c r="WCT56" s="496"/>
      <c r="WCV56" s="496"/>
      <c r="WCX56" s="496"/>
      <c r="WCZ56" s="496"/>
      <c r="WDB56" s="496"/>
      <c r="WDD56" s="496"/>
      <c r="WDF56" s="496"/>
      <c r="WDH56" s="496"/>
      <c r="WDJ56" s="496"/>
      <c r="WDL56" s="496"/>
      <c r="WDN56" s="496"/>
      <c r="WDP56" s="496"/>
      <c r="WDR56" s="496"/>
      <c r="WDT56" s="496"/>
      <c r="WDV56" s="496"/>
      <c r="WDX56" s="496"/>
      <c r="WDZ56" s="496"/>
      <c r="WEB56" s="496"/>
      <c r="WED56" s="496"/>
      <c r="WEF56" s="496"/>
      <c r="WEH56" s="496"/>
      <c r="WEJ56" s="496"/>
      <c r="WEL56" s="496"/>
      <c r="WEN56" s="496"/>
      <c r="WEP56" s="496"/>
      <c r="WER56" s="496"/>
      <c r="WET56" s="496"/>
      <c r="WEV56" s="496"/>
      <c r="WEX56" s="496"/>
      <c r="WEZ56" s="496"/>
      <c r="WFB56" s="496"/>
      <c r="WFD56" s="496"/>
      <c r="WFF56" s="496"/>
      <c r="WFH56" s="496"/>
      <c r="WFJ56" s="496"/>
      <c r="WFL56" s="496"/>
      <c r="WFN56" s="496"/>
      <c r="WFP56" s="496"/>
      <c r="WFR56" s="496"/>
      <c r="WFT56" s="496"/>
      <c r="WFV56" s="496"/>
      <c r="WFX56" s="496"/>
      <c r="WFZ56" s="496"/>
      <c r="WGB56" s="496"/>
      <c r="WGD56" s="496"/>
      <c r="WGF56" s="496"/>
      <c r="WGH56" s="496"/>
      <c r="WGJ56" s="496"/>
      <c r="WGL56" s="496"/>
      <c r="WGN56" s="496"/>
      <c r="WGP56" s="496"/>
      <c r="WGR56" s="496"/>
      <c r="WGT56" s="496"/>
      <c r="WGV56" s="496"/>
      <c r="WGX56" s="496"/>
      <c r="WGZ56" s="496"/>
      <c r="WHB56" s="496"/>
      <c r="WHD56" s="496"/>
      <c r="WHF56" s="496"/>
      <c r="WHH56" s="496"/>
      <c r="WHJ56" s="496"/>
      <c r="WHL56" s="496"/>
      <c r="WHN56" s="496"/>
      <c r="WHP56" s="496"/>
      <c r="WHR56" s="496"/>
      <c r="WHT56" s="496"/>
      <c r="WHV56" s="496"/>
      <c r="WHX56" s="496"/>
      <c r="WHZ56" s="496"/>
      <c r="WIB56" s="496"/>
      <c r="WID56" s="496"/>
      <c r="WIF56" s="496"/>
      <c r="WIH56" s="496"/>
      <c r="WIJ56" s="496"/>
      <c r="WIL56" s="496"/>
      <c r="WIN56" s="496"/>
      <c r="WIP56" s="496"/>
      <c r="WIR56" s="496"/>
      <c r="WIT56" s="496"/>
      <c r="WIV56" s="496"/>
      <c r="WIX56" s="496"/>
      <c r="WIZ56" s="496"/>
      <c r="WJB56" s="496"/>
      <c r="WJD56" s="496"/>
      <c r="WJF56" s="496"/>
      <c r="WJH56" s="496"/>
      <c r="WJJ56" s="496"/>
      <c r="WJL56" s="496"/>
      <c r="WJN56" s="496"/>
      <c r="WJP56" s="496"/>
      <c r="WJR56" s="496"/>
      <c r="WJT56" s="496"/>
      <c r="WJV56" s="496"/>
      <c r="WJX56" s="496"/>
      <c r="WJZ56" s="496"/>
      <c r="WKB56" s="496"/>
      <c r="WKD56" s="496"/>
      <c r="WKF56" s="496"/>
      <c r="WKH56" s="496"/>
      <c r="WKJ56" s="496"/>
      <c r="WKL56" s="496"/>
      <c r="WKN56" s="496"/>
      <c r="WKP56" s="496"/>
      <c r="WKR56" s="496"/>
      <c r="WKT56" s="496"/>
      <c r="WKV56" s="496"/>
      <c r="WKX56" s="496"/>
      <c r="WKZ56" s="496"/>
      <c r="WLB56" s="496"/>
      <c r="WLD56" s="496"/>
      <c r="WLF56" s="496"/>
      <c r="WLH56" s="496"/>
      <c r="WLJ56" s="496"/>
      <c r="WLL56" s="496"/>
      <c r="WLN56" s="496"/>
      <c r="WLP56" s="496"/>
      <c r="WLR56" s="496"/>
      <c r="WLT56" s="496"/>
      <c r="WLV56" s="496"/>
      <c r="WLX56" s="496"/>
      <c r="WLZ56" s="496"/>
      <c r="WMB56" s="496"/>
      <c r="WMD56" s="496"/>
      <c r="WMF56" s="496"/>
      <c r="WMH56" s="496"/>
      <c r="WMJ56" s="496"/>
      <c r="WML56" s="496"/>
      <c r="WMN56" s="496"/>
      <c r="WMP56" s="496"/>
      <c r="WMR56" s="496"/>
      <c r="WMT56" s="496"/>
      <c r="WMV56" s="496"/>
      <c r="WMX56" s="496"/>
      <c r="WMZ56" s="496"/>
      <c r="WNB56" s="496"/>
      <c r="WND56" s="496"/>
      <c r="WNF56" s="496"/>
      <c r="WNH56" s="496"/>
      <c r="WNJ56" s="496"/>
      <c r="WNL56" s="496"/>
      <c r="WNN56" s="496"/>
      <c r="WNP56" s="496"/>
      <c r="WNR56" s="496"/>
      <c r="WNT56" s="496"/>
      <c r="WNV56" s="496"/>
      <c r="WNX56" s="496"/>
      <c r="WNZ56" s="496"/>
      <c r="WOB56" s="496"/>
      <c r="WOD56" s="496"/>
      <c r="WOF56" s="496"/>
      <c r="WOH56" s="496"/>
      <c r="WOJ56" s="496"/>
      <c r="WOL56" s="496"/>
      <c r="WON56" s="496"/>
      <c r="WOP56" s="496"/>
      <c r="WOR56" s="496"/>
      <c r="WOT56" s="496"/>
      <c r="WOV56" s="496"/>
      <c r="WOX56" s="496"/>
      <c r="WOZ56" s="496"/>
      <c r="WPB56" s="496"/>
      <c r="WPD56" s="496"/>
      <c r="WPF56" s="496"/>
      <c r="WPH56" s="496"/>
      <c r="WPJ56" s="496"/>
      <c r="WPL56" s="496"/>
      <c r="WPN56" s="496"/>
      <c r="WPP56" s="496"/>
      <c r="WPR56" s="496"/>
      <c r="WPT56" s="496"/>
      <c r="WPV56" s="496"/>
      <c r="WPX56" s="496"/>
      <c r="WPZ56" s="496"/>
      <c r="WQB56" s="496"/>
      <c r="WQD56" s="496"/>
      <c r="WQF56" s="496"/>
      <c r="WQH56" s="496"/>
      <c r="WQJ56" s="496"/>
      <c r="WQL56" s="496"/>
      <c r="WQN56" s="496"/>
      <c r="WQP56" s="496"/>
      <c r="WQR56" s="496"/>
      <c r="WQT56" s="496"/>
      <c r="WQV56" s="496"/>
      <c r="WQX56" s="496"/>
      <c r="WQZ56" s="496"/>
      <c r="WRB56" s="496"/>
      <c r="WRD56" s="496"/>
      <c r="WRF56" s="496"/>
      <c r="WRH56" s="496"/>
      <c r="WRJ56" s="496"/>
      <c r="WRL56" s="496"/>
      <c r="WRN56" s="496"/>
      <c r="WRP56" s="496"/>
      <c r="WRR56" s="496"/>
      <c r="WRT56" s="496"/>
      <c r="WRV56" s="496"/>
      <c r="WRX56" s="496"/>
      <c r="WRZ56" s="496"/>
      <c r="WSB56" s="496"/>
      <c r="WSD56" s="496"/>
      <c r="WSF56" s="496"/>
      <c r="WSH56" s="496"/>
      <c r="WSJ56" s="496"/>
      <c r="WSL56" s="496"/>
      <c r="WSN56" s="496"/>
      <c r="WSP56" s="496"/>
      <c r="WSR56" s="496"/>
      <c r="WST56" s="496"/>
      <c r="WSV56" s="496"/>
      <c r="WSX56" s="496"/>
      <c r="WSZ56" s="496"/>
      <c r="WTB56" s="496"/>
      <c r="WTD56" s="496"/>
      <c r="WTF56" s="496"/>
      <c r="WTH56" s="496"/>
      <c r="WTJ56" s="496"/>
      <c r="WTL56" s="496"/>
      <c r="WTN56" s="496"/>
      <c r="WTP56" s="496"/>
      <c r="WTR56" s="496"/>
      <c r="WTT56" s="496"/>
      <c r="WTV56" s="496"/>
      <c r="WTX56" s="496"/>
      <c r="WTZ56" s="496"/>
      <c r="WUB56" s="496"/>
      <c r="WUD56" s="496"/>
      <c r="WUF56" s="496"/>
      <c r="WUH56" s="496"/>
      <c r="WUJ56" s="496"/>
      <c r="WUL56" s="496"/>
      <c r="WUN56" s="496"/>
      <c r="WUP56" s="496"/>
      <c r="WUR56" s="496"/>
      <c r="WUT56" s="496"/>
      <c r="WUV56" s="496"/>
      <c r="WUX56" s="496"/>
      <c r="WUZ56" s="496"/>
      <c r="WVB56" s="496"/>
      <c r="WVD56" s="496"/>
      <c r="WVF56" s="496"/>
      <c r="WVH56" s="496"/>
      <c r="WVJ56" s="496"/>
      <c r="WVL56" s="496"/>
      <c r="WVN56" s="496"/>
      <c r="WVP56" s="496"/>
      <c r="WVR56" s="496"/>
      <c r="WVT56" s="496"/>
      <c r="WVV56" s="496"/>
      <c r="WVX56" s="496"/>
      <c r="WVZ56" s="496"/>
      <c r="WWB56" s="496"/>
      <c r="WWD56" s="496"/>
      <c r="WWF56" s="496"/>
      <c r="WWH56" s="496"/>
      <c r="WWJ56" s="496"/>
      <c r="WWL56" s="496"/>
      <c r="WWN56" s="496"/>
      <c r="WWP56" s="496"/>
      <c r="WWR56" s="496"/>
      <c r="WWT56" s="496"/>
      <c r="WWV56" s="496"/>
      <c r="WWX56" s="496"/>
      <c r="WWZ56" s="496"/>
      <c r="WXB56" s="496"/>
      <c r="WXD56" s="496"/>
      <c r="WXF56" s="496"/>
      <c r="WXH56" s="496"/>
      <c r="WXJ56" s="496"/>
      <c r="WXL56" s="496"/>
      <c r="WXN56" s="496"/>
      <c r="WXP56" s="496"/>
      <c r="WXR56" s="496"/>
      <c r="WXT56" s="496"/>
      <c r="WXV56" s="496"/>
      <c r="WXX56" s="496"/>
      <c r="WXZ56" s="496"/>
      <c r="WYB56" s="496"/>
      <c r="WYD56" s="496"/>
      <c r="WYF56" s="496"/>
      <c r="WYH56" s="496"/>
      <c r="WYJ56" s="496"/>
      <c r="WYL56" s="496"/>
      <c r="WYN56" s="496"/>
      <c r="WYP56" s="496"/>
      <c r="WYR56" s="496"/>
      <c r="WYT56" s="496"/>
      <c r="WYV56" s="496"/>
      <c r="WYX56" s="496"/>
      <c r="WYZ56" s="496"/>
      <c r="WZB56" s="496"/>
      <c r="WZD56" s="496"/>
      <c r="WZF56" s="496"/>
      <c r="WZH56" s="496"/>
      <c r="WZJ56" s="496"/>
      <c r="WZL56" s="496"/>
      <c r="WZN56" s="496"/>
      <c r="WZP56" s="496"/>
      <c r="WZR56" s="496"/>
      <c r="WZT56" s="496"/>
      <c r="WZV56" s="496"/>
      <c r="WZX56" s="496"/>
      <c r="WZZ56" s="496"/>
      <c r="XAB56" s="496"/>
      <c r="XAD56" s="496"/>
      <c r="XAF56" s="496"/>
      <c r="XAH56" s="496"/>
      <c r="XAJ56" s="496"/>
      <c r="XAL56" s="496"/>
      <c r="XAN56" s="496"/>
      <c r="XAP56" s="496"/>
      <c r="XAR56" s="496"/>
      <c r="XAT56" s="496"/>
      <c r="XAV56" s="496"/>
      <c r="XAX56" s="496"/>
      <c r="XAZ56" s="496"/>
      <c r="XBB56" s="496"/>
      <c r="XBD56" s="496"/>
      <c r="XBF56" s="496"/>
      <c r="XBH56" s="496"/>
      <c r="XBJ56" s="496"/>
      <c r="XBL56" s="496"/>
      <c r="XBN56" s="496"/>
      <c r="XBP56" s="496"/>
      <c r="XBR56" s="496"/>
      <c r="XBT56" s="496"/>
      <c r="XBV56" s="496"/>
      <c r="XBX56" s="496"/>
      <c r="XBZ56" s="496"/>
      <c r="XCB56" s="496"/>
      <c r="XCD56" s="496"/>
      <c r="XCF56" s="496"/>
      <c r="XCH56" s="496"/>
      <c r="XCJ56" s="496"/>
      <c r="XCL56" s="496"/>
      <c r="XCN56" s="496"/>
      <c r="XCP56" s="496"/>
      <c r="XCR56" s="496"/>
      <c r="XCT56" s="496"/>
      <c r="XCV56" s="496"/>
      <c r="XCX56" s="496"/>
      <c r="XCZ56" s="496"/>
      <c r="XDB56" s="496"/>
      <c r="XDD56" s="496"/>
      <c r="XDF56" s="496"/>
      <c r="XDH56" s="496"/>
      <c r="XDJ56" s="496"/>
      <c r="XDL56" s="496"/>
      <c r="XDN56" s="496"/>
      <c r="XDP56" s="496"/>
      <c r="XDR56" s="496"/>
      <c r="XDT56" s="496"/>
      <c r="XDV56" s="496"/>
      <c r="XDX56" s="496"/>
      <c r="XDZ56" s="496"/>
      <c r="XEB56" s="496"/>
      <c r="XED56" s="496"/>
      <c r="XEF56" s="496"/>
      <c r="XEH56" s="496"/>
      <c r="XEJ56" s="496"/>
      <c r="XEL56" s="496"/>
      <c r="XEN56" s="496"/>
      <c r="XEP56" s="496"/>
      <c r="XER56" s="496"/>
      <c r="XET56" s="496"/>
      <c r="XEV56" s="496"/>
      <c r="XEX56" s="496"/>
      <c r="XEZ56" s="496"/>
      <c r="XFB56" s="496"/>
      <c r="XFD56" s="496"/>
    </row>
    <row r="57" spans="4:1024 1026:2048 2050:3072 3074:4096 4098:5120 5122:6144 6146:7168 7170:8192 8194:9216 9218:10240 10242:11264 11266:12288 12290:13312 13314:14336 14338:15360 15362:16384" s="497" customFormat="1" ht="20.149999999999999" customHeight="1">
      <c r="D57" s="1" t="s">
        <v>299</v>
      </c>
      <c r="E57" s="124" t="s">
        <v>1705</v>
      </c>
      <c r="F57" s="496"/>
      <c r="G57" s="497" t="s">
        <v>1714</v>
      </c>
      <c r="H57" s="496">
        <v>10</v>
      </c>
      <c r="J57" s="496"/>
      <c r="L57" s="496"/>
      <c r="N57" s="496"/>
      <c r="P57" s="496"/>
      <c r="R57" s="496"/>
      <c r="T57" s="496"/>
      <c r="V57" s="496"/>
      <c r="X57" s="496"/>
      <c r="Z57" s="496"/>
      <c r="AB57" s="496"/>
      <c r="AD57" s="496"/>
      <c r="AF57" s="496"/>
      <c r="AH57" s="496"/>
      <c r="AJ57" s="496"/>
      <c r="AL57" s="496"/>
      <c r="AN57" s="496"/>
      <c r="AP57" s="496"/>
      <c r="AR57" s="496"/>
      <c r="AT57" s="496"/>
      <c r="AV57" s="496"/>
      <c r="AX57" s="496"/>
      <c r="AZ57" s="496"/>
      <c r="BB57" s="496"/>
      <c r="BD57" s="496"/>
      <c r="BF57" s="496"/>
      <c r="BH57" s="496"/>
      <c r="BJ57" s="496"/>
      <c r="BL57" s="496"/>
      <c r="BN57" s="496"/>
      <c r="BP57" s="496"/>
      <c r="BR57" s="496"/>
      <c r="BT57" s="496"/>
      <c r="BV57" s="496"/>
      <c r="BX57" s="496"/>
      <c r="BZ57" s="496"/>
      <c r="CB57" s="496"/>
      <c r="CD57" s="496"/>
      <c r="CF57" s="496"/>
      <c r="CH57" s="496"/>
      <c r="CJ57" s="496"/>
      <c r="CL57" s="496"/>
      <c r="CN57" s="496"/>
      <c r="CP57" s="496"/>
      <c r="CR57" s="496"/>
      <c r="CT57" s="496"/>
      <c r="CV57" s="496"/>
      <c r="CX57" s="496"/>
      <c r="CZ57" s="496"/>
      <c r="DB57" s="496"/>
      <c r="DD57" s="496"/>
      <c r="DF57" s="496"/>
      <c r="DH57" s="496"/>
      <c r="DJ57" s="496"/>
      <c r="DL57" s="496"/>
      <c r="DN57" s="496"/>
      <c r="DP57" s="496"/>
      <c r="DR57" s="496"/>
      <c r="DT57" s="496"/>
      <c r="DV57" s="496"/>
      <c r="DX57" s="496"/>
      <c r="DZ57" s="496"/>
      <c r="EB57" s="496"/>
      <c r="ED57" s="496"/>
      <c r="EF57" s="496"/>
      <c r="EH57" s="496"/>
      <c r="EJ57" s="496"/>
      <c r="EL57" s="496"/>
      <c r="EN57" s="496"/>
      <c r="EP57" s="496"/>
      <c r="ER57" s="496"/>
      <c r="ET57" s="496"/>
      <c r="EV57" s="496"/>
      <c r="EX57" s="496"/>
      <c r="EZ57" s="496"/>
      <c r="FB57" s="496"/>
      <c r="FD57" s="496"/>
      <c r="FF57" s="496"/>
      <c r="FH57" s="496"/>
      <c r="FJ57" s="496"/>
      <c r="FL57" s="496"/>
      <c r="FN57" s="496"/>
      <c r="FP57" s="496"/>
      <c r="FR57" s="496"/>
      <c r="FT57" s="496"/>
      <c r="FV57" s="496"/>
      <c r="FX57" s="496"/>
      <c r="FZ57" s="496"/>
      <c r="GB57" s="496"/>
      <c r="GD57" s="496"/>
      <c r="GF57" s="496"/>
      <c r="GH57" s="496"/>
      <c r="GJ57" s="496"/>
      <c r="GL57" s="496"/>
      <c r="GN57" s="496"/>
      <c r="GP57" s="496"/>
      <c r="GR57" s="496"/>
      <c r="GT57" s="496"/>
      <c r="GV57" s="496"/>
      <c r="GX57" s="496"/>
      <c r="GZ57" s="496"/>
      <c r="HB57" s="496"/>
      <c r="HD57" s="496"/>
      <c r="HF57" s="496"/>
      <c r="HH57" s="496"/>
      <c r="HJ57" s="496"/>
      <c r="HL57" s="496"/>
      <c r="HN57" s="496"/>
      <c r="HP57" s="496"/>
      <c r="HR57" s="496"/>
      <c r="HT57" s="496"/>
      <c r="HV57" s="496"/>
      <c r="HX57" s="496"/>
      <c r="HZ57" s="496"/>
      <c r="IB57" s="496"/>
      <c r="ID57" s="496"/>
      <c r="IF57" s="496"/>
      <c r="IH57" s="496"/>
      <c r="IJ57" s="496"/>
      <c r="IL57" s="496"/>
      <c r="IN57" s="496"/>
      <c r="IP57" s="496"/>
      <c r="IR57" s="496"/>
      <c r="IT57" s="496"/>
      <c r="IV57" s="496"/>
      <c r="IX57" s="496"/>
      <c r="IZ57" s="496"/>
      <c r="JB57" s="496"/>
      <c r="JD57" s="496"/>
      <c r="JF57" s="496"/>
      <c r="JH57" s="496"/>
      <c r="JJ57" s="496"/>
      <c r="JL57" s="496"/>
      <c r="JN57" s="496"/>
      <c r="JP57" s="496"/>
      <c r="JR57" s="496"/>
      <c r="JT57" s="496"/>
      <c r="JV57" s="496"/>
      <c r="JX57" s="496"/>
      <c r="JZ57" s="496"/>
      <c r="KB57" s="496"/>
      <c r="KD57" s="496"/>
      <c r="KF57" s="496"/>
      <c r="KH57" s="496"/>
      <c r="KJ57" s="496"/>
      <c r="KL57" s="496"/>
      <c r="KN57" s="496"/>
      <c r="KP57" s="496"/>
      <c r="KR57" s="496"/>
      <c r="KT57" s="496"/>
      <c r="KV57" s="496"/>
      <c r="KX57" s="496"/>
      <c r="KZ57" s="496"/>
      <c r="LB57" s="496"/>
      <c r="LD57" s="496"/>
      <c r="LF57" s="496"/>
      <c r="LH57" s="496"/>
      <c r="LJ57" s="496"/>
      <c r="LL57" s="496"/>
      <c r="LN57" s="496"/>
      <c r="LP57" s="496"/>
      <c r="LR57" s="496"/>
      <c r="LT57" s="496"/>
      <c r="LV57" s="496"/>
      <c r="LX57" s="496"/>
      <c r="LZ57" s="496"/>
      <c r="MB57" s="496"/>
      <c r="MD57" s="496"/>
      <c r="MF57" s="496"/>
      <c r="MH57" s="496"/>
      <c r="MJ57" s="496"/>
      <c r="ML57" s="496"/>
      <c r="MN57" s="496"/>
      <c r="MP57" s="496"/>
      <c r="MR57" s="496"/>
      <c r="MT57" s="496"/>
      <c r="MV57" s="496"/>
      <c r="MX57" s="496"/>
      <c r="MZ57" s="496"/>
      <c r="NB57" s="496"/>
      <c r="ND57" s="496"/>
      <c r="NF57" s="496"/>
      <c r="NH57" s="496"/>
      <c r="NJ57" s="496"/>
      <c r="NL57" s="496"/>
      <c r="NN57" s="496"/>
      <c r="NP57" s="496"/>
      <c r="NR57" s="496"/>
      <c r="NT57" s="496"/>
      <c r="NV57" s="496"/>
      <c r="NX57" s="496"/>
      <c r="NZ57" s="496"/>
      <c r="OB57" s="496"/>
      <c r="OD57" s="496"/>
      <c r="OF57" s="496"/>
      <c r="OH57" s="496"/>
      <c r="OJ57" s="496"/>
      <c r="OL57" s="496"/>
      <c r="ON57" s="496"/>
      <c r="OP57" s="496"/>
      <c r="OR57" s="496"/>
      <c r="OT57" s="496"/>
      <c r="OV57" s="496"/>
      <c r="OX57" s="496"/>
      <c r="OZ57" s="496"/>
      <c r="PB57" s="496"/>
      <c r="PD57" s="496"/>
      <c r="PF57" s="496"/>
      <c r="PH57" s="496"/>
      <c r="PJ57" s="496"/>
      <c r="PL57" s="496"/>
      <c r="PN57" s="496"/>
      <c r="PP57" s="496"/>
      <c r="PR57" s="496"/>
      <c r="PT57" s="496"/>
      <c r="PV57" s="496"/>
      <c r="PX57" s="496"/>
      <c r="PZ57" s="496"/>
      <c r="QB57" s="496"/>
      <c r="QD57" s="496"/>
      <c r="QF57" s="496"/>
      <c r="QH57" s="496"/>
      <c r="QJ57" s="496"/>
      <c r="QL57" s="496"/>
      <c r="QN57" s="496"/>
      <c r="QP57" s="496"/>
      <c r="QR57" s="496"/>
      <c r="QT57" s="496"/>
      <c r="QV57" s="496"/>
      <c r="QX57" s="496"/>
      <c r="QZ57" s="496"/>
      <c r="RB57" s="496"/>
      <c r="RD57" s="496"/>
      <c r="RF57" s="496"/>
      <c r="RH57" s="496"/>
      <c r="RJ57" s="496"/>
      <c r="RL57" s="496"/>
      <c r="RN57" s="496"/>
      <c r="RP57" s="496"/>
      <c r="RR57" s="496"/>
      <c r="RT57" s="496"/>
      <c r="RV57" s="496"/>
      <c r="RX57" s="496"/>
      <c r="RZ57" s="496"/>
      <c r="SB57" s="496"/>
      <c r="SD57" s="496"/>
      <c r="SF57" s="496"/>
      <c r="SH57" s="496"/>
      <c r="SJ57" s="496"/>
      <c r="SL57" s="496"/>
      <c r="SN57" s="496"/>
      <c r="SP57" s="496"/>
      <c r="SR57" s="496"/>
      <c r="ST57" s="496"/>
      <c r="SV57" s="496"/>
      <c r="SX57" s="496"/>
      <c r="SZ57" s="496"/>
      <c r="TB57" s="496"/>
      <c r="TD57" s="496"/>
      <c r="TF57" s="496"/>
      <c r="TH57" s="496"/>
      <c r="TJ57" s="496"/>
      <c r="TL57" s="496"/>
      <c r="TN57" s="496"/>
      <c r="TP57" s="496"/>
      <c r="TR57" s="496"/>
      <c r="TT57" s="496"/>
      <c r="TV57" s="496"/>
      <c r="TX57" s="496"/>
      <c r="TZ57" s="496"/>
      <c r="UB57" s="496"/>
      <c r="UD57" s="496"/>
      <c r="UF57" s="496"/>
      <c r="UH57" s="496"/>
      <c r="UJ57" s="496"/>
      <c r="UL57" s="496"/>
      <c r="UN57" s="496"/>
      <c r="UP57" s="496"/>
      <c r="UR57" s="496"/>
      <c r="UT57" s="496"/>
      <c r="UV57" s="496"/>
      <c r="UX57" s="496"/>
      <c r="UZ57" s="496"/>
      <c r="VB57" s="496"/>
      <c r="VD57" s="496"/>
      <c r="VF57" s="496"/>
      <c r="VH57" s="496"/>
      <c r="VJ57" s="496"/>
      <c r="VL57" s="496"/>
      <c r="VN57" s="496"/>
      <c r="VP57" s="496"/>
      <c r="VR57" s="496"/>
      <c r="VT57" s="496"/>
      <c r="VV57" s="496"/>
      <c r="VX57" s="496"/>
      <c r="VZ57" s="496"/>
      <c r="WB57" s="496"/>
      <c r="WD57" s="496"/>
      <c r="WF57" s="496"/>
      <c r="WH57" s="496"/>
      <c r="WJ57" s="496"/>
      <c r="WL57" s="496"/>
      <c r="WN57" s="496"/>
      <c r="WP57" s="496"/>
      <c r="WR57" s="496"/>
      <c r="WT57" s="496"/>
      <c r="WV57" s="496"/>
      <c r="WX57" s="496"/>
      <c r="WZ57" s="496"/>
      <c r="XB57" s="496"/>
      <c r="XD57" s="496"/>
      <c r="XF57" s="496"/>
      <c r="XH57" s="496"/>
      <c r="XJ57" s="496"/>
      <c r="XL57" s="496"/>
      <c r="XN57" s="496"/>
      <c r="XP57" s="496"/>
      <c r="XR57" s="496"/>
      <c r="XT57" s="496"/>
      <c r="XV57" s="496"/>
      <c r="XX57" s="496"/>
      <c r="XZ57" s="496"/>
      <c r="YB57" s="496"/>
      <c r="YD57" s="496"/>
      <c r="YF57" s="496"/>
      <c r="YH57" s="496"/>
      <c r="YJ57" s="496"/>
      <c r="YL57" s="496"/>
      <c r="YN57" s="496"/>
      <c r="YP57" s="496"/>
      <c r="YR57" s="496"/>
      <c r="YT57" s="496"/>
      <c r="YV57" s="496"/>
      <c r="YX57" s="496"/>
      <c r="YZ57" s="496"/>
      <c r="ZB57" s="496"/>
      <c r="ZD57" s="496"/>
      <c r="ZF57" s="496"/>
      <c r="ZH57" s="496"/>
      <c r="ZJ57" s="496"/>
      <c r="ZL57" s="496"/>
      <c r="ZN57" s="496"/>
      <c r="ZP57" s="496"/>
      <c r="ZR57" s="496"/>
      <c r="ZT57" s="496"/>
      <c r="ZV57" s="496"/>
      <c r="ZX57" s="496"/>
      <c r="ZZ57" s="496"/>
      <c r="AAB57" s="496"/>
      <c r="AAD57" s="496"/>
      <c r="AAF57" s="496"/>
      <c r="AAH57" s="496"/>
      <c r="AAJ57" s="496"/>
      <c r="AAL57" s="496"/>
      <c r="AAN57" s="496"/>
      <c r="AAP57" s="496"/>
      <c r="AAR57" s="496"/>
      <c r="AAT57" s="496"/>
      <c r="AAV57" s="496"/>
      <c r="AAX57" s="496"/>
      <c r="AAZ57" s="496"/>
      <c r="ABB57" s="496"/>
      <c r="ABD57" s="496"/>
      <c r="ABF57" s="496"/>
      <c r="ABH57" s="496"/>
      <c r="ABJ57" s="496"/>
      <c r="ABL57" s="496"/>
      <c r="ABN57" s="496"/>
      <c r="ABP57" s="496"/>
      <c r="ABR57" s="496"/>
      <c r="ABT57" s="496"/>
      <c r="ABV57" s="496"/>
      <c r="ABX57" s="496"/>
      <c r="ABZ57" s="496"/>
      <c r="ACB57" s="496"/>
      <c r="ACD57" s="496"/>
      <c r="ACF57" s="496"/>
      <c r="ACH57" s="496"/>
      <c r="ACJ57" s="496"/>
      <c r="ACL57" s="496"/>
      <c r="ACN57" s="496"/>
      <c r="ACP57" s="496"/>
      <c r="ACR57" s="496"/>
      <c r="ACT57" s="496"/>
      <c r="ACV57" s="496"/>
      <c r="ACX57" s="496"/>
      <c r="ACZ57" s="496"/>
      <c r="ADB57" s="496"/>
      <c r="ADD57" s="496"/>
      <c r="ADF57" s="496"/>
      <c r="ADH57" s="496"/>
      <c r="ADJ57" s="496"/>
      <c r="ADL57" s="496"/>
      <c r="ADN57" s="496"/>
      <c r="ADP57" s="496"/>
      <c r="ADR57" s="496"/>
      <c r="ADT57" s="496"/>
      <c r="ADV57" s="496"/>
      <c r="ADX57" s="496"/>
      <c r="ADZ57" s="496"/>
      <c r="AEB57" s="496"/>
      <c r="AED57" s="496"/>
      <c r="AEF57" s="496"/>
      <c r="AEH57" s="496"/>
      <c r="AEJ57" s="496"/>
      <c r="AEL57" s="496"/>
      <c r="AEN57" s="496"/>
      <c r="AEP57" s="496"/>
      <c r="AER57" s="496"/>
      <c r="AET57" s="496"/>
      <c r="AEV57" s="496"/>
      <c r="AEX57" s="496"/>
      <c r="AEZ57" s="496"/>
      <c r="AFB57" s="496"/>
      <c r="AFD57" s="496"/>
      <c r="AFF57" s="496"/>
      <c r="AFH57" s="496"/>
      <c r="AFJ57" s="496"/>
      <c r="AFL57" s="496"/>
      <c r="AFN57" s="496"/>
      <c r="AFP57" s="496"/>
      <c r="AFR57" s="496"/>
      <c r="AFT57" s="496"/>
      <c r="AFV57" s="496"/>
      <c r="AFX57" s="496"/>
      <c r="AFZ57" s="496"/>
      <c r="AGB57" s="496"/>
      <c r="AGD57" s="496"/>
      <c r="AGF57" s="496"/>
      <c r="AGH57" s="496"/>
      <c r="AGJ57" s="496"/>
      <c r="AGL57" s="496"/>
      <c r="AGN57" s="496"/>
      <c r="AGP57" s="496"/>
      <c r="AGR57" s="496"/>
      <c r="AGT57" s="496"/>
      <c r="AGV57" s="496"/>
      <c r="AGX57" s="496"/>
      <c r="AGZ57" s="496"/>
      <c r="AHB57" s="496"/>
      <c r="AHD57" s="496"/>
      <c r="AHF57" s="496"/>
      <c r="AHH57" s="496"/>
      <c r="AHJ57" s="496"/>
      <c r="AHL57" s="496"/>
      <c r="AHN57" s="496"/>
      <c r="AHP57" s="496"/>
      <c r="AHR57" s="496"/>
      <c r="AHT57" s="496"/>
      <c r="AHV57" s="496"/>
      <c r="AHX57" s="496"/>
      <c r="AHZ57" s="496"/>
      <c r="AIB57" s="496"/>
      <c r="AID57" s="496"/>
      <c r="AIF57" s="496"/>
      <c r="AIH57" s="496"/>
      <c r="AIJ57" s="496"/>
      <c r="AIL57" s="496"/>
      <c r="AIN57" s="496"/>
      <c r="AIP57" s="496"/>
      <c r="AIR57" s="496"/>
      <c r="AIT57" s="496"/>
      <c r="AIV57" s="496"/>
      <c r="AIX57" s="496"/>
      <c r="AIZ57" s="496"/>
      <c r="AJB57" s="496"/>
      <c r="AJD57" s="496"/>
      <c r="AJF57" s="496"/>
      <c r="AJH57" s="496"/>
      <c r="AJJ57" s="496"/>
      <c r="AJL57" s="496"/>
      <c r="AJN57" s="496"/>
      <c r="AJP57" s="496"/>
      <c r="AJR57" s="496"/>
      <c r="AJT57" s="496"/>
      <c r="AJV57" s="496"/>
      <c r="AJX57" s="496"/>
      <c r="AJZ57" s="496"/>
      <c r="AKB57" s="496"/>
      <c r="AKD57" s="496"/>
      <c r="AKF57" s="496"/>
      <c r="AKH57" s="496"/>
      <c r="AKJ57" s="496"/>
      <c r="AKL57" s="496"/>
      <c r="AKN57" s="496"/>
      <c r="AKP57" s="496"/>
      <c r="AKR57" s="496"/>
      <c r="AKT57" s="496"/>
      <c r="AKV57" s="496"/>
      <c r="AKX57" s="496"/>
      <c r="AKZ57" s="496"/>
      <c r="ALB57" s="496"/>
      <c r="ALD57" s="496"/>
      <c r="ALF57" s="496"/>
      <c r="ALH57" s="496"/>
      <c r="ALJ57" s="496"/>
      <c r="ALL57" s="496"/>
      <c r="ALN57" s="496"/>
      <c r="ALP57" s="496"/>
      <c r="ALR57" s="496"/>
      <c r="ALT57" s="496"/>
      <c r="ALV57" s="496"/>
      <c r="ALX57" s="496"/>
      <c r="ALZ57" s="496"/>
      <c r="AMB57" s="496"/>
      <c r="AMD57" s="496"/>
      <c r="AMF57" s="496"/>
      <c r="AMH57" s="496"/>
      <c r="AMJ57" s="496"/>
      <c r="AML57" s="496"/>
      <c r="AMN57" s="496"/>
      <c r="AMP57" s="496"/>
      <c r="AMR57" s="496"/>
      <c r="AMT57" s="496"/>
      <c r="AMV57" s="496"/>
      <c r="AMX57" s="496"/>
      <c r="AMZ57" s="496"/>
      <c r="ANB57" s="496"/>
      <c r="AND57" s="496"/>
      <c r="ANF57" s="496"/>
      <c r="ANH57" s="496"/>
      <c r="ANJ57" s="496"/>
      <c r="ANL57" s="496"/>
      <c r="ANN57" s="496"/>
      <c r="ANP57" s="496"/>
      <c r="ANR57" s="496"/>
      <c r="ANT57" s="496"/>
      <c r="ANV57" s="496"/>
      <c r="ANX57" s="496"/>
      <c r="ANZ57" s="496"/>
      <c r="AOB57" s="496"/>
      <c r="AOD57" s="496"/>
      <c r="AOF57" s="496"/>
      <c r="AOH57" s="496"/>
      <c r="AOJ57" s="496"/>
      <c r="AOL57" s="496"/>
      <c r="AON57" s="496"/>
      <c r="AOP57" s="496"/>
      <c r="AOR57" s="496"/>
      <c r="AOT57" s="496"/>
      <c r="AOV57" s="496"/>
      <c r="AOX57" s="496"/>
      <c r="AOZ57" s="496"/>
      <c r="APB57" s="496"/>
      <c r="APD57" s="496"/>
      <c r="APF57" s="496"/>
      <c r="APH57" s="496"/>
      <c r="APJ57" s="496"/>
      <c r="APL57" s="496"/>
      <c r="APN57" s="496"/>
      <c r="APP57" s="496"/>
      <c r="APR57" s="496"/>
      <c r="APT57" s="496"/>
      <c r="APV57" s="496"/>
      <c r="APX57" s="496"/>
      <c r="APZ57" s="496"/>
      <c r="AQB57" s="496"/>
      <c r="AQD57" s="496"/>
      <c r="AQF57" s="496"/>
      <c r="AQH57" s="496"/>
      <c r="AQJ57" s="496"/>
      <c r="AQL57" s="496"/>
      <c r="AQN57" s="496"/>
      <c r="AQP57" s="496"/>
      <c r="AQR57" s="496"/>
      <c r="AQT57" s="496"/>
      <c r="AQV57" s="496"/>
      <c r="AQX57" s="496"/>
      <c r="AQZ57" s="496"/>
      <c r="ARB57" s="496"/>
      <c r="ARD57" s="496"/>
      <c r="ARF57" s="496"/>
      <c r="ARH57" s="496"/>
      <c r="ARJ57" s="496"/>
      <c r="ARL57" s="496"/>
      <c r="ARN57" s="496"/>
      <c r="ARP57" s="496"/>
      <c r="ARR57" s="496"/>
      <c r="ART57" s="496"/>
      <c r="ARV57" s="496"/>
      <c r="ARX57" s="496"/>
      <c r="ARZ57" s="496"/>
      <c r="ASB57" s="496"/>
      <c r="ASD57" s="496"/>
      <c r="ASF57" s="496"/>
      <c r="ASH57" s="496"/>
      <c r="ASJ57" s="496"/>
      <c r="ASL57" s="496"/>
      <c r="ASN57" s="496"/>
      <c r="ASP57" s="496"/>
      <c r="ASR57" s="496"/>
      <c r="AST57" s="496"/>
      <c r="ASV57" s="496"/>
      <c r="ASX57" s="496"/>
      <c r="ASZ57" s="496"/>
      <c r="ATB57" s="496"/>
      <c r="ATD57" s="496"/>
      <c r="ATF57" s="496"/>
      <c r="ATH57" s="496"/>
      <c r="ATJ57" s="496"/>
      <c r="ATL57" s="496"/>
      <c r="ATN57" s="496"/>
      <c r="ATP57" s="496"/>
      <c r="ATR57" s="496"/>
      <c r="ATT57" s="496"/>
      <c r="ATV57" s="496"/>
      <c r="ATX57" s="496"/>
      <c r="ATZ57" s="496"/>
      <c r="AUB57" s="496"/>
      <c r="AUD57" s="496"/>
      <c r="AUF57" s="496"/>
      <c r="AUH57" s="496"/>
      <c r="AUJ57" s="496"/>
      <c r="AUL57" s="496"/>
      <c r="AUN57" s="496"/>
      <c r="AUP57" s="496"/>
      <c r="AUR57" s="496"/>
      <c r="AUT57" s="496"/>
      <c r="AUV57" s="496"/>
      <c r="AUX57" s="496"/>
      <c r="AUZ57" s="496"/>
      <c r="AVB57" s="496"/>
      <c r="AVD57" s="496"/>
      <c r="AVF57" s="496"/>
      <c r="AVH57" s="496"/>
      <c r="AVJ57" s="496"/>
      <c r="AVL57" s="496"/>
      <c r="AVN57" s="496"/>
      <c r="AVP57" s="496"/>
      <c r="AVR57" s="496"/>
      <c r="AVT57" s="496"/>
      <c r="AVV57" s="496"/>
      <c r="AVX57" s="496"/>
      <c r="AVZ57" s="496"/>
      <c r="AWB57" s="496"/>
      <c r="AWD57" s="496"/>
      <c r="AWF57" s="496"/>
      <c r="AWH57" s="496"/>
      <c r="AWJ57" s="496"/>
      <c r="AWL57" s="496"/>
      <c r="AWN57" s="496"/>
      <c r="AWP57" s="496"/>
      <c r="AWR57" s="496"/>
      <c r="AWT57" s="496"/>
      <c r="AWV57" s="496"/>
      <c r="AWX57" s="496"/>
      <c r="AWZ57" s="496"/>
      <c r="AXB57" s="496"/>
      <c r="AXD57" s="496"/>
      <c r="AXF57" s="496"/>
      <c r="AXH57" s="496"/>
      <c r="AXJ57" s="496"/>
      <c r="AXL57" s="496"/>
      <c r="AXN57" s="496"/>
      <c r="AXP57" s="496"/>
      <c r="AXR57" s="496"/>
      <c r="AXT57" s="496"/>
      <c r="AXV57" s="496"/>
      <c r="AXX57" s="496"/>
      <c r="AXZ57" s="496"/>
      <c r="AYB57" s="496"/>
      <c r="AYD57" s="496"/>
      <c r="AYF57" s="496"/>
      <c r="AYH57" s="496"/>
      <c r="AYJ57" s="496"/>
      <c r="AYL57" s="496"/>
      <c r="AYN57" s="496"/>
      <c r="AYP57" s="496"/>
      <c r="AYR57" s="496"/>
      <c r="AYT57" s="496"/>
      <c r="AYV57" s="496"/>
      <c r="AYX57" s="496"/>
      <c r="AYZ57" s="496"/>
      <c r="AZB57" s="496"/>
      <c r="AZD57" s="496"/>
      <c r="AZF57" s="496"/>
      <c r="AZH57" s="496"/>
      <c r="AZJ57" s="496"/>
      <c r="AZL57" s="496"/>
      <c r="AZN57" s="496"/>
      <c r="AZP57" s="496"/>
      <c r="AZR57" s="496"/>
      <c r="AZT57" s="496"/>
      <c r="AZV57" s="496"/>
      <c r="AZX57" s="496"/>
      <c r="AZZ57" s="496"/>
      <c r="BAB57" s="496"/>
      <c r="BAD57" s="496"/>
      <c r="BAF57" s="496"/>
      <c r="BAH57" s="496"/>
      <c r="BAJ57" s="496"/>
      <c r="BAL57" s="496"/>
      <c r="BAN57" s="496"/>
      <c r="BAP57" s="496"/>
      <c r="BAR57" s="496"/>
      <c r="BAT57" s="496"/>
      <c r="BAV57" s="496"/>
      <c r="BAX57" s="496"/>
      <c r="BAZ57" s="496"/>
      <c r="BBB57" s="496"/>
      <c r="BBD57" s="496"/>
      <c r="BBF57" s="496"/>
      <c r="BBH57" s="496"/>
      <c r="BBJ57" s="496"/>
      <c r="BBL57" s="496"/>
      <c r="BBN57" s="496"/>
      <c r="BBP57" s="496"/>
      <c r="BBR57" s="496"/>
      <c r="BBT57" s="496"/>
      <c r="BBV57" s="496"/>
      <c r="BBX57" s="496"/>
      <c r="BBZ57" s="496"/>
      <c r="BCB57" s="496"/>
      <c r="BCD57" s="496"/>
      <c r="BCF57" s="496"/>
      <c r="BCH57" s="496"/>
      <c r="BCJ57" s="496"/>
      <c r="BCL57" s="496"/>
      <c r="BCN57" s="496"/>
      <c r="BCP57" s="496"/>
      <c r="BCR57" s="496"/>
      <c r="BCT57" s="496"/>
      <c r="BCV57" s="496"/>
      <c r="BCX57" s="496"/>
      <c r="BCZ57" s="496"/>
      <c r="BDB57" s="496"/>
      <c r="BDD57" s="496"/>
      <c r="BDF57" s="496"/>
      <c r="BDH57" s="496"/>
      <c r="BDJ57" s="496"/>
      <c r="BDL57" s="496"/>
      <c r="BDN57" s="496"/>
      <c r="BDP57" s="496"/>
      <c r="BDR57" s="496"/>
      <c r="BDT57" s="496"/>
      <c r="BDV57" s="496"/>
      <c r="BDX57" s="496"/>
      <c r="BDZ57" s="496"/>
      <c r="BEB57" s="496"/>
      <c r="BED57" s="496"/>
      <c r="BEF57" s="496"/>
      <c r="BEH57" s="496"/>
      <c r="BEJ57" s="496"/>
      <c r="BEL57" s="496"/>
      <c r="BEN57" s="496"/>
      <c r="BEP57" s="496"/>
      <c r="BER57" s="496"/>
      <c r="BET57" s="496"/>
      <c r="BEV57" s="496"/>
      <c r="BEX57" s="496"/>
      <c r="BEZ57" s="496"/>
      <c r="BFB57" s="496"/>
      <c r="BFD57" s="496"/>
      <c r="BFF57" s="496"/>
      <c r="BFH57" s="496"/>
      <c r="BFJ57" s="496"/>
      <c r="BFL57" s="496"/>
      <c r="BFN57" s="496"/>
      <c r="BFP57" s="496"/>
      <c r="BFR57" s="496"/>
      <c r="BFT57" s="496"/>
      <c r="BFV57" s="496"/>
      <c r="BFX57" s="496"/>
      <c r="BFZ57" s="496"/>
      <c r="BGB57" s="496"/>
      <c r="BGD57" s="496"/>
      <c r="BGF57" s="496"/>
      <c r="BGH57" s="496"/>
      <c r="BGJ57" s="496"/>
      <c r="BGL57" s="496"/>
      <c r="BGN57" s="496"/>
      <c r="BGP57" s="496"/>
      <c r="BGR57" s="496"/>
      <c r="BGT57" s="496"/>
      <c r="BGV57" s="496"/>
      <c r="BGX57" s="496"/>
      <c r="BGZ57" s="496"/>
      <c r="BHB57" s="496"/>
      <c r="BHD57" s="496"/>
      <c r="BHF57" s="496"/>
      <c r="BHH57" s="496"/>
      <c r="BHJ57" s="496"/>
      <c r="BHL57" s="496"/>
      <c r="BHN57" s="496"/>
      <c r="BHP57" s="496"/>
      <c r="BHR57" s="496"/>
      <c r="BHT57" s="496"/>
      <c r="BHV57" s="496"/>
      <c r="BHX57" s="496"/>
      <c r="BHZ57" s="496"/>
      <c r="BIB57" s="496"/>
      <c r="BID57" s="496"/>
      <c r="BIF57" s="496"/>
      <c r="BIH57" s="496"/>
      <c r="BIJ57" s="496"/>
      <c r="BIL57" s="496"/>
      <c r="BIN57" s="496"/>
      <c r="BIP57" s="496"/>
      <c r="BIR57" s="496"/>
      <c r="BIT57" s="496"/>
      <c r="BIV57" s="496"/>
      <c r="BIX57" s="496"/>
      <c r="BIZ57" s="496"/>
      <c r="BJB57" s="496"/>
      <c r="BJD57" s="496"/>
      <c r="BJF57" s="496"/>
      <c r="BJH57" s="496"/>
      <c r="BJJ57" s="496"/>
      <c r="BJL57" s="496"/>
      <c r="BJN57" s="496"/>
      <c r="BJP57" s="496"/>
      <c r="BJR57" s="496"/>
      <c r="BJT57" s="496"/>
      <c r="BJV57" s="496"/>
      <c r="BJX57" s="496"/>
      <c r="BJZ57" s="496"/>
      <c r="BKB57" s="496"/>
      <c r="BKD57" s="496"/>
      <c r="BKF57" s="496"/>
      <c r="BKH57" s="496"/>
      <c r="BKJ57" s="496"/>
      <c r="BKL57" s="496"/>
      <c r="BKN57" s="496"/>
      <c r="BKP57" s="496"/>
      <c r="BKR57" s="496"/>
      <c r="BKT57" s="496"/>
      <c r="BKV57" s="496"/>
      <c r="BKX57" s="496"/>
      <c r="BKZ57" s="496"/>
      <c r="BLB57" s="496"/>
      <c r="BLD57" s="496"/>
      <c r="BLF57" s="496"/>
      <c r="BLH57" s="496"/>
      <c r="BLJ57" s="496"/>
      <c r="BLL57" s="496"/>
      <c r="BLN57" s="496"/>
      <c r="BLP57" s="496"/>
      <c r="BLR57" s="496"/>
      <c r="BLT57" s="496"/>
      <c r="BLV57" s="496"/>
      <c r="BLX57" s="496"/>
      <c r="BLZ57" s="496"/>
      <c r="BMB57" s="496"/>
      <c r="BMD57" s="496"/>
      <c r="BMF57" s="496"/>
      <c r="BMH57" s="496"/>
      <c r="BMJ57" s="496"/>
      <c r="BML57" s="496"/>
      <c r="BMN57" s="496"/>
      <c r="BMP57" s="496"/>
      <c r="BMR57" s="496"/>
      <c r="BMT57" s="496"/>
      <c r="BMV57" s="496"/>
      <c r="BMX57" s="496"/>
      <c r="BMZ57" s="496"/>
      <c r="BNB57" s="496"/>
      <c r="BND57" s="496"/>
      <c r="BNF57" s="496"/>
      <c r="BNH57" s="496"/>
      <c r="BNJ57" s="496"/>
      <c r="BNL57" s="496"/>
      <c r="BNN57" s="496"/>
      <c r="BNP57" s="496"/>
      <c r="BNR57" s="496"/>
      <c r="BNT57" s="496"/>
      <c r="BNV57" s="496"/>
      <c r="BNX57" s="496"/>
      <c r="BNZ57" s="496"/>
      <c r="BOB57" s="496"/>
      <c r="BOD57" s="496"/>
      <c r="BOF57" s="496"/>
      <c r="BOH57" s="496"/>
      <c r="BOJ57" s="496"/>
      <c r="BOL57" s="496"/>
      <c r="BON57" s="496"/>
      <c r="BOP57" s="496"/>
      <c r="BOR57" s="496"/>
      <c r="BOT57" s="496"/>
      <c r="BOV57" s="496"/>
      <c r="BOX57" s="496"/>
      <c r="BOZ57" s="496"/>
      <c r="BPB57" s="496"/>
      <c r="BPD57" s="496"/>
      <c r="BPF57" s="496"/>
      <c r="BPH57" s="496"/>
      <c r="BPJ57" s="496"/>
      <c r="BPL57" s="496"/>
      <c r="BPN57" s="496"/>
      <c r="BPP57" s="496"/>
      <c r="BPR57" s="496"/>
      <c r="BPT57" s="496"/>
      <c r="BPV57" s="496"/>
      <c r="BPX57" s="496"/>
      <c r="BPZ57" s="496"/>
      <c r="BQB57" s="496"/>
      <c r="BQD57" s="496"/>
      <c r="BQF57" s="496"/>
      <c r="BQH57" s="496"/>
      <c r="BQJ57" s="496"/>
      <c r="BQL57" s="496"/>
      <c r="BQN57" s="496"/>
      <c r="BQP57" s="496"/>
      <c r="BQR57" s="496"/>
      <c r="BQT57" s="496"/>
      <c r="BQV57" s="496"/>
      <c r="BQX57" s="496"/>
      <c r="BQZ57" s="496"/>
      <c r="BRB57" s="496"/>
      <c r="BRD57" s="496"/>
      <c r="BRF57" s="496"/>
      <c r="BRH57" s="496"/>
      <c r="BRJ57" s="496"/>
      <c r="BRL57" s="496"/>
      <c r="BRN57" s="496"/>
      <c r="BRP57" s="496"/>
      <c r="BRR57" s="496"/>
      <c r="BRT57" s="496"/>
      <c r="BRV57" s="496"/>
      <c r="BRX57" s="496"/>
      <c r="BRZ57" s="496"/>
      <c r="BSB57" s="496"/>
      <c r="BSD57" s="496"/>
      <c r="BSF57" s="496"/>
      <c r="BSH57" s="496"/>
      <c r="BSJ57" s="496"/>
      <c r="BSL57" s="496"/>
      <c r="BSN57" s="496"/>
      <c r="BSP57" s="496"/>
      <c r="BSR57" s="496"/>
      <c r="BST57" s="496"/>
      <c r="BSV57" s="496"/>
      <c r="BSX57" s="496"/>
      <c r="BSZ57" s="496"/>
      <c r="BTB57" s="496"/>
      <c r="BTD57" s="496"/>
      <c r="BTF57" s="496"/>
      <c r="BTH57" s="496"/>
      <c r="BTJ57" s="496"/>
      <c r="BTL57" s="496"/>
      <c r="BTN57" s="496"/>
      <c r="BTP57" s="496"/>
      <c r="BTR57" s="496"/>
      <c r="BTT57" s="496"/>
      <c r="BTV57" s="496"/>
      <c r="BTX57" s="496"/>
      <c r="BTZ57" s="496"/>
      <c r="BUB57" s="496"/>
      <c r="BUD57" s="496"/>
      <c r="BUF57" s="496"/>
      <c r="BUH57" s="496"/>
      <c r="BUJ57" s="496"/>
      <c r="BUL57" s="496"/>
      <c r="BUN57" s="496"/>
      <c r="BUP57" s="496"/>
      <c r="BUR57" s="496"/>
      <c r="BUT57" s="496"/>
      <c r="BUV57" s="496"/>
      <c r="BUX57" s="496"/>
      <c r="BUZ57" s="496"/>
      <c r="BVB57" s="496"/>
      <c r="BVD57" s="496"/>
      <c r="BVF57" s="496"/>
      <c r="BVH57" s="496"/>
      <c r="BVJ57" s="496"/>
      <c r="BVL57" s="496"/>
      <c r="BVN57" s="496"/>
      <c r="BVP57" s="496"/>
      <c r="BVR57" s="496"/>
      <c r="BVT57" s="496"/>
      <c r="BVV57" s="496"/>
      <c r="BVX57" s="496"/>
      <c r="BVZ57" s="496"/>
      <c r="BWB57" s="496"/>
      <c r="BWD57" s="496"/>
      <c r="BWF57" s="496"/>
      <c r="BWH57" s="496"/>
      <c r="BWJ57" s="496"/>
      <c r="BWL57" s="496"/>
      <c r="BWN57" s="496"/>
      <c r="BWP57" s="496"/>
      <c r="BWR57" s="496"/>
      <c r="BWT57" s="496"/>
      <c r="BWV57" s="496"/>
      <c r="BWX57" s="496"/>
      <c r="BWZ57" s="496"/>
      <c r="BXB57" s="496"/>
      <c r="BXD57" s="496"/>
      <c r="BXF57" s="496"/>
      <c r="BXH57" s="496"/>
      <c r="BXJ57" s="496"/>
      <c r="BXL57" s="496"/>
      <c r="BXN57" s="496"/>
      <c r="BXP57" s="496"/>
      <c r="BXR57" s="496"/>
      <c r="BXT57" s="496"/>
      <c r="BXV57" s="496"/>
      <c r="BXX57" s="496"/>
      <c r="BXZ57" s="496"/>
      <c r="BYB57" s="496"/>
      <c r="BYD57" s="496"/>
      <c r="BYF57" s="496"/>
      <c r="BYH57" s="496"/>
      <c r="BYJ57" s="496"/>
      <c r="BYL57" s="496"/>
      <c r="BYN57" s="496"/>
      <c r="BYP57" s="496"/>
      <c r="BYR57" s="496"/>
      <c r="BYT57" s="496"/>
      <c r="BYV57" s="496"/>
      <c r="BYX57" s="496"/>
      <c r="BYZ57" s="496"/>
      <c r="BZB57" s="496"/>
      <c r="BZD57" s="496"/>
      <c r="BZF57" s="496"/>
      <c r="BZH57" s="496"/>
      <c r="BZJ57" s="496"/>
      <c r="BZL57" s="496"/>
      <c r="BZN57" s="496"/>
      <c r="BZP57" s="496"/>
      <c r="BZR57" s="496"/>
      <c r="BZT57" s="496"/>
      <c r="BZV57" s="496"/>
      <c r="BZX57" s="496"/>
      <c r="BZZ57" s="496"/>
      <c r="CAB57" s="496"/>
      <c r="CAD57" s="496"/>
      <c r="CAF57" s="496"/>
      <c r="CAH57" s="496"/>
      <c r="CAJ57" s="496"/>
      <c r="CAL57" s="496"/>
      <c r="CAN57" s="496"/>
      <c r="CAP57" s="496"/>
      <c r="CAR57" s="496"/>
      <c r="CAT57" s="496"/>
      <c r="CAV57" s="496"/>
      <c r="CAX57" s="496"/>
      <c r="CAZ57" s="496"/>
      <c r="CBB57" s="496"/>
      <c r="CBD57" s="496"/>
      <c r="CBF57" s="496"/>
      <c r="CBH57" s="496"/>
      <c r="CBJ57" s="496"/>
      <c r="CBL57" s="496"/>
      <c r="CBN57" s="496"/>
      <c r="CBP57" s="496"/>
      <c r="CBR57" s="496"/>
      <c r="CBT57" s="496"/>
      <c r="CBV57" s="496"/>
      <c r="CBX57" s="496"/>
      <c r="CBZ57" s="496"/>
      <c r="CCB57" s="496"/>
      <c r="CCD57" s="496"/>
      <c r="CCF57" s="496"/>
      <c r="CCH57" s="496"/>
      <c r="CCJ57" s="496"/>
      <c r="CCL57" s="496"/>
      <c r="CCN57" s="496"/>
      <c r="CCP57" s="496"/>
      <c r="CCR57" s="496"/>
      <c r="CCT57" s="496"/>
      <c r="CCV57" s="496"/>
      <c r="CCX57" s="496"/>
      <c r="CCZ57" s="496"/>
      <c r="CDB57" s="496"/>
      <c r="CDD57" s="496"/>
      <c r="CDF57" s="496"/>
      <c r="CDH57" s="496"/>
      <c r="CDJ57" s="496"/>
      <c r="CDL57" s="496"/>
      <c r="CDN57" s="496"/>
      <c r="CDP57" s="496"/>
      <c r="CDR57" s="496"/>
      <c r="CDT57" s="496"/>
      <c r="CDV57" s="496"/>
      <c r="CDX57" s="496"/>
      <c r="CDZ57" s="496"/>
      <c r="CEB57" s="496"/>
      <c r="CED57" s="496"/>
      <c r="CEF57" s="496"/>
      <c r="CEH57" s="496"/>
      <c r="CEJ57" s="496"/>
      <c r="CEL57" s="496"/>
      <c r="CEN57" s="496"/>
      <c r="CEP57" s="496"/>
      <c r="CER57" s="496"/>
      <c r="CET57" s="496"/>
      <c r="CEV57" s="496"/>
      <c r="CEX57" s="496"/>
      <c r="CEZ57" s="496"/>
      <c r="CFB57" s="496"/>
      <c r="CFD57" s="496"/>
      <c r="CFF57" s="496"/>
      <c r="CFH57" s="496"/>
      <c r="CFJ57" s="496"/>
      <c r="CFL57" s="496"/>
      <c r="CFN57" s="496"/>
      <c r="CFP57" s="496"/>
      <c r="CFR57" s="496"/>
      <c r="CFT57" s="496"/>
      <c r="CFV57" s="496"/>
      <c r="CFX57" s="496"/>
      <c r="CFZ57" s="496"/>
      <c r="CGB57" s="496"/>
      <c r="CGD57" s="496"/>
      <c r="CGF57" s="496"/>
      <c r="CGH57" s="496"/>
      <c r="CGJ57" s="496"/>
      <c r="CGL57" s="496"/>
      <c r="CGN57" s="496"/>
      <c r="CGP57" s="496"/>
      <c r="CGR57" s="496"/>
      <c r="CGT57" s="496"/>
      <c r="CGV57" s="496"/>
      <c r="CGX57" s="496"/>
      <c r="CGZ57" s="496"/>
      <c r="CHB57" s="496"/>
      <c r="CHD57" s="496"/>
      <c r="CHF57" s="496"/>
      <c r="CHH57" s="496"/>
      <c r="CHJ57" s="496"/>
      <c r="CHL57" s="496"/>
      <c r="CHN57" s="496"/>
      <c r="CHP57" s="496"/>
      <c r="CHR57" s="496"/>
      <c r="CHT57" s="496"/>
      <c r="CHV57" s="496"/>
      <c r="CHX57" s="496"/>
      <c r="CHZ57" s="496"/>
      <c r="CIB57" s="496"/>
      <c r="CID57" s="496"/>
      <c r="CIF57" s="496"/>
      <c r="CIH57" s="496"/>
      <c r="CIJ57" s="496"/>
      <c r="CIL57" s="496"/>
      <c r="CIN57" s="496"/>
      <c r="CIP57" s="496"/>
      <c r="CIR57" s="496"/>
      <c r="CIT57" s="496"/>
      <c r="CIV57" s="496"/>
      <c r="CIX57" s="496"/>
      <c r="CIZ57" s="496"/>
      <c r="CJB57" s="496"/>
      <c r="CJD57" s="496"/>
      <c r="CJF57" s="496"/>
      <c r="CJH57" s="496"/>
      <c r="CJJ57" s="496"/>
      <c r="CJL57" s="496"/>
      <c r="CJN57" s="496"/>
      <c r="CJP57" s="496"/>
      <c r="CJR57" s="496"/>
      <c r="CJT57" s="496"/>
      <c r="CJV57" s="496"/>
      <c r="CJX57" s="496"/>
      <c r="CJZ57" s="496"/>
      <c r="CKB57" s="496"/>
      <c r="CKD57" s="496"/>
      <c r="CKF57" s="496"/>
      <c r="CKH57" s="496"/>
      <c r="CKJ57" s="496"/>
      <c r="CKL57" s="496"/>
      <c r="CKN57" s="496"/>
      <c r="CKP57" s="496"/>
      <c r="CKR57" s="496"/>
      <c r="CKT57" s="496"/>
      <c r="CKV57" s="496"/>
      <c r="CKX57" s="496"/>
      <c r="CKZ57" s="496"/>
      <c r="CLB57" s="496"/>
      <c r="CLD57" s="496"/>
      <c r="CLF57" s="496"/>
      <c r="CLH57" s="496"/>
      <c r="CLJ57" s="496"/>
      <c r="CLL57" s="496"/>
      <c r="CLN57" s="496"/>
      <c r="CLP57" s="496"/>
      <c r="CLR57" s="496"/>
      <c r="CLT57" s="496"/>
      <c r="CLV57" s="496"/>
      <c r="CLX57" s="496"/>
      <c r="CLZ57" s="496"/>
      <c r="CMB57" s="496"/>
      <c r="CMD57" s="496"/>
      <c r="CMF57" s="496"/>
      <c r="CMH57" s="496"/>
      <c r="CMJ57" s="496"/>
      <c r="CML57" s="496"/>
      <c r="CMN57" s="496"/>
      <c r="CMP57" s="496"/>
      <c r="CMR57" s="496"/>
      <c r="CMT57" s="496"/>
      <c r="CMV57" s="496"/>
      <c r="CMX57" s="496"/>
      <c r="CMZ57" s="496"/>
      <c r="CNB57" s="496"/>
      <c r="CND57" s="496"/>
      <c r="CNF57" s="496"/>
      <c r="CNH57" s="496"/>
      <c r="CNJ57" s="496"/>
      <c r="CNL57" s="496"/>
      <c r="CNN57" s="496"/>
      <c r="CNP57" s="496"/>
      <c r="CNR57" s="496"/>
      <c r="CNT57" s="496"/>
      <c r="CNV57" s="496"/>
      <c r="CNX57" s="496"/>
      <c r="CNZ57" s="496"/>
      <c r="COB57" s="496"/>
      <c r="COD57" s="496"/>
      <c r="COF57" s="496"/>
      <c r="COH57" s="496"/>
      <c r="COJ57" s="496"/>
      <c r="COL57" s="496"/>
      <c r="CON57" s="496"/>
      <c r="COP57" s="496"/>
      <c r="COR57" s="496"/>
      <c r="COT57" s="496"/>
      <c r="COV57" s="496"/>
      <c r="COX57" s="496"/>
      <c r="COZ57" s="496"/>
      <c r="CPB57" s="496"/>
      <c r="CPD57" s="496"/>
      <c r="CPF57" s="496"/>
      <c r="CPH57" s="496"/>
      <c r="CPJ57" s="496"/>
      <c r="CPL57" s="496"/>
      <c r="CPN57" s="496"/>
      <c r="CPP57" s="496"/>
      <c r="CPR57" s="496"/>
      <c r="CPT57" s="496"/>
      <c r="CPV57" s="496"/>
      <c r="CPX57" s="496"/>
      <c r="CPZ57" s="496"/>
      <c r="CQB57" s="496"/>
      <c r="CQD57" s="496"/>
      <c r="CQF57" s="496"/>
      <c r="CQH57" s="496"/>
      <c r="CQJ57" s="496"/>
      <c r="CQL57" s="496"/>
      <c r="CQN57" s="496"/>
      <c r="CQP57" s="496"/>
      <c r="CQR57" s="496"/>
      <c r="CQT57" s="496"/>
      <c r="CQV57" s="496"/>
      <c r="CQX57" s="496"/>
      <c r="CQZ57" s="496"/>
      <c r="CRB57" s="496"/>
      <c r="CRD57" s="496"/>
      <c r="CRF57" s="496"/>
      <c r="CRH57" s="496"/>
      <c r="CRJ57" s="496"/>
      <c r="CRL57" s="496"/>
      <c r="CRN57" s="496"/>
      <c r="CRP57" s="496"/>
      <c r="CRR57" s="496"/>
      <c r="CRT57" s="496"/>
      <c r="CRV57" s="496"/>
      <c r="CRX57" s="496"/>
      <c r="CRZ57" s="496"/>
      <c r="CSB57" s="496"/>
      <c r="CSD57" s="496"/>
      <c r="CSF57" s="496"/>
      <c r="CSH57" s="496"/>
      <c r="CSJ57" s="496"/>
      <c r="CSL57" s="496"/>
      <c r="CSN57" s="496"/>
      <c r="CSP57" s="496"/>
      <c r="CSR57" s="496"/>
      <c r="CST57" s="496"/>
      <c r="CSV57" s="496"/>
      <c r="CSX57" s="496"/>
      <c r="CSZ57" s="496"/>
      <c r="CTB57" s="496"/>
      <c r="CTD57" s="496"/>
      <c r="CTF57" s="496"/>
      <c r="CTH57" s="496"/>
      <c r="CTJ57" s="496"/>
      <c r="CTL57" s="496"/>
      <c r="CTN57" s="496"/>
      <c r="CTP57" s="496"/>
      <c r="CTR57" s="496"/>
      <c r="CTT57" s="496"/>
      <c r="CTV57" s="496"/>
      <c r="CTX57" s="496"/>
      <c r="CTZ57" s="496"/>
      <c r="CUB57" s="496"/>
      <c r="CUD57" s="496"/>
      <c r="CUF57" s="496"/>
      <c r="CUH57" s="496"/>
      <c r="CUJ57" s="496"/>
      <c r="CUL57" s="496"/>
      <c r="CUN57" s="496"/>
      <c r="CUP57" s="496"/>
      <c r="CUR57" s="496"/>
      <c r="CUT57" s="496"/>
      <c r="CUV57" s="496"/>
      <c r="CUX57" s="496"/>
      <c r="CUZ57" s="496"/>
      <c r="CVB57" s="496"/>
      <c r="CVD57" s="496"/>
      <c r="CVF57" s="496"/>
      <c r="CVH57" s="496"/>
      <c r="CVJ57" s="496"/>
      <c r="CVL57" s="496"/>
      <c r="CVN57" s="496"/>
      <c r="CVP57" s="496"/>
      <c r="CVR57" s="496"/>
      <c r="CVT57" s="496"/>
      <c r="CVV57" s="496"/>
      <c r="CVX57" s="496"/>
      <c r="CVZ57" s="496"/>
      <c r="CWB57" s="496"/>
      <c r="CWD57" s="496"/>
      <c r="CWF57" s="496"/>
      <c r="CWH57" s="496"/>
      <c r="CWJ57" s="496"/>
      <c r="CWL57" s="496"/>
      <c r="CWN57" s="496"/>
      <c r="CWP57" s="496"/>
      <c r="CWR57" s="496"/>
      <c r="CWT57" s="496"/>
      <c r="CWV57" s="496"/>
      <c r="CWX57" s="496"/>
      <c r="CWZ57" s="496"/>
      <c r="CXB57" s="496"/>
      <c r="CXD57" s="496"/>
      <c r="CXF57" s="496"/>
      <c r="CXH57" s="496"/>
      <c r="CXJ57" s="496"/>
      <c r="CXL57" s="496"/>
      <c r="CXN57" s="496"/>
      <c r="CXP57" s="496"/>
      <c r="CXR57" s="496"/>
      <c r="CXT57" s="496"/>
      <c r="CXV57" s="496"/>
      <c r="CXX57" s="496"/>
      <c r="CXZ57" s="496"/>
      <c r="CYB57" s="496"/>
      <c r="CYD57" s="496"/>
      <c r="CYF57" s="496"/>
      <c r="CYH57" s="496"/>
      <c r="CYJ57" s="496"/>
      <c r="CYL57" s="496"/>
      <c r="CYN57" s="496"/>
      <c r="CYP57" s="496"/>
      <c r="CYR57" s="496"/>
      <c r="CYT57" s="496"/>
      <c r="CYV57" s="496"/>
      <c r="CYX57" s="496"/>
      <c r="CYZ57" s="496"/>
      <c r="CZB57" s="496"/>
      <c r="CZD57" s="496"/>
      <c r="CZF57" s="496"/>
      <c r="CZH57" s="496"/>
      <c r="CZJ57" s="496"/>
      <c r="CZL57" s="496"/>
      <c r="CZN57" s="496"/>
      <c r="CZP57" s="496"/>
      <c r="CZR57" s="496"/>
      <c r="CZT57" s="496"/>
      <c r="CZV57" s="496"/>
      <c r="CZX57" s="496"/>
      <c r="CZZ57" s="496"/>
      <c r="DAB57" s="496"/>
      <c r="DAD57" s="496"/>
      <c r="DAF57" s="496"/>
      <c r="DAH57" s="496"/>
      <c r="DAJ57" s="496"/>
      <c r="DAL57" s="496"/>
      <c r="DAN57" s="496"/>
      <c r="DAP57" s="496"/>
      <c r="DAR57" s="496"/>
      <c r="DAT57" s="496"/>
      <c r="DAV57" s="496"/>
      <c r="DAX57" s="496"/>
      <c r="DAZ57" s="496"/>
      <c r="DBB57" s="496"/>
      <c r="DBD57" s="496"/>
      <c r="DBF57" s="496"/>
      <c r="DBH57" s="496"/>
      <c r="DBJ57" s="496"/>
      <c r="DBL57" s="496"/>
      <c r="DBN57" s="496"/>
      <c r="DBP57" s="496"/>
      <c r="DBR57" s="496"/>
      <c r="DBT57" s="496"/>
      <c r="DBV57" s="496"/>
      <c r="DBX57" s="496"/>
      <c r="DBZ57" s="496"/>
      <c r="DCB57" s="496"/>
      <c r="DCD57" s="496"/>
      <c r="DCF57" s="496"/>
      <c r="DCH57" s="496"/>
      <c r="DCJ57" s="496"/>
      <c r="DCL57" s="496"/>
      <c r="DCN57" s="496"/>
      <c r="DCP57" s="496"/>
      <c r="DCR57" s="496"/>
      <c r="DCT57" s="496"/>
      <c r="DCV57" s="496"/>
      <c r="DCX57" s="496"/>
      <c r="DCZ57" s="496"/>
      <c r="DDB57" s="496"/>
      <c r="DDD57" s="496"/>
      <c r="DDF57" s="496"/>
      <c r="DDH57" s="496"/>
      <c r="DDJ57" s="496"/>
      <c r="DDL57" s="496"/>
      <c r="DDN57" s="496"/>
      <c r="DDP57" s="496"/>
      <c r="DDR57" s="496"/>
      <c r="DDT57" s="496"/>
      <c r="DDV57" s="496"/>
      <c r="DDX57" s="496"/>
      <c r="DDZ57" s="496"/>
      <c r="DEB57" s="496"/>
      <c r="DED57" s="496"/>
      <c r="DEF57" s="496"/>
      <c r="DEH57" s="496"/>
      <c r="DEJ57" s="496"/>
      <c r="DEL57" s="496"/>
      <c r="DEN57" s="496"/>
      <c r="DEP57" s="496"/>
      <c r="DER57" s="496"/>
      <c r="DET57" s="496"/>
      <c r="DEV57" s="496"/>
      <c r="DEX57" s="496"/>
      <c r="DEZ57" s="496"/>
      <c r="DFB57" s="496"/>
      <c r="DFD57" s="496"/>
      <c r="DFF57" s="496"/>
      <c r="DFH57" s="496"/>
      <c r="DFJ57" s="496"/>
      <c r="DFL57" s="496"/>
      <c r="DFN57" s="496"/>
      <c r="DFP57" s="496"/>
      <c r="DFR57" s="496"/>
      <c r="DFT57" s="496"/>
      <c r="DFV57" s="496"/>
      <c r="DFX57" s="496"/>
      <c r="DFZ57" s="496"/>
      <c r="DGB57" s="496"/>
      <c r="DGD57" s="496"/>
      <c r="DGF57" s="496"/>
      <c r="DGH57" s="496"/>
      <c r="DGJ57" s="496"/>
      <c r="DGL57" s="496"/>
      <c r="DGN57" s="496"/>
      <c r="DGP57" s="496"/>
      <c r="DGR57" s="496"/>
      <c r="DGT57" s="496"/>
      <c r="DGV57" s="496"/>
      <c r="DGX57" s="496"/>
      <c r="DGZ57" s="496"/>
      <c r="DHB57" s="496"/>
      <c r="DHD57" s="496"/>
      <c r="DHF57" s="496"/>
      <c r="DHH57" s="496"/>
      <c r="DHJ57" s="496"/>
      <c r="DHL57" s="496"/>
      <c r="DHN57" s="496"/>
      <c r="DHP57" s="496"/>
      <c r="DHR57" s="496"/>
      <c r="DHT57" s="496"/>
      <c r="DHV57" s="496"/>
      <c r="DHX57" s="496"/>
      <c r="DHZ57" s="496"/>
      <c r="DIB57" s="496"/>
      <c r="DID57" s="496"/>
      <c r="DIF57" s="496"/>
      <c r="DIH57" s="496"/>
      <c r="DIJ57" s="496"/>
      <c r="DIL57" s="496"/>
      <c r="DIN57" s="496"/>
      <c r="DIP57" s="496"/>
      <c r="DIR57" s="496"/>
      <c r="DIT57" s="496"/>
      <c r="DIV57" s="496"/>
      <c r="DIX57" s="496"/>
      <c r="DIZ57" s="496"/>
      <c r="DJB57" s="496"/>
      <c r="DJD57" s="496"/>
      <c r="DJF57" s="496"/>
      <c r="DJH57" s="496"/>
      <c r="DJJ57" s="496"/>
      <c r="DJL57" s="496"/>
      <c r="DJN57" s="496"/>
      <c r="DJP57" s="496"/>
      <c r="DJR57" s="496"/>
      <c r="DJT57" s="496"/>
      <c r="DJV57" s="496"/>
      <c r="DJX57" s="496"/>
      <c r="DJZ57" s="496"/>
      <c r="DKB57" s="496"/>
      <c r="DKD57" s="496"/>
      <c r="DKF57" s="496"/>
      <c r="DKH57" s="496"/>
      <c r="DKJ57" s="496"/>
      <c r="DKL57" s="496"/>
      <c r="DKN57" s="496"/>
      <c r="DKP57" s="496"/>
      <c r="DKR57" s="496"/>
      <c r="DKT57" s="496"/>
      <c r="DKV57" s="496"/>
      <c r="DKX57" s="496"/>
      <c r="DKZ57" s="496"/>
      <c r="DLB57" s="496"/>
      <c r="DLD57" s="496"/>
      <c r="DLF57" s="496"/>
      <c r="DLH57" s="496"/>
      <c r="DLJ57" s="496"/>
      <c r="DLL57" s="496"/>
      <c r="DLN57" s="496"/>
      <c r="DLP57" s="496"/>
      <c r="DLR57" s="496"/>
      <c r="DLT57" s="496"/>
      <c r="DLV57" s="496"/>
      <c r="DLX57" s="496"/>
      <c r="DLZ57" s="496"/>
      <c r="DMB57" s="496"/>
      <c r="DMD57" s="496"/>
      <c r="DMF57" s="496"/>
      <c r="DMH57" s="496"/>
      <c r="DMJ57" s="496"/>
      <c r="DML57" s="496"/>
      <c r="DMN57" s="496"/>
      <c r="DMP57" s="496"/>
      <c r="DMR57" s="496"/>
      <c r="DMT57" s="496"/>
      <c r="DMV57" s="496"/>
      <c r="DMX57" s="496"/>
      <c r="DMZ57" s="496"/>
      <c r="DNB57" s="496"/>
      <c r="DND57" s="496"/>
      <c r="DNF57" s="496"/>
      <c r="DNH57" s="496"/>
      <c r="DNJ57" s="496"/>
      <c r="DNL57" s="496"/>
      <c r="DNN57" s="496"/>
      <c r="DNP57" s="496"/>
      <c r="DNR57" s="496"/>
      <c r="DNT57" s="496"/>
      <c r="DNV57" s="496"/>
      <c r="DNX57" s="496"/>
      <c r="DNZ57" s="496"/>
      <c r="DOB57" s="496"/>
      <c r="DOD57" s="496"/>
      <c r="DOF57" s="496"/>
      <c r="DOH57" s="496"/>
      <c r="DOJ57" s="496"/>
      <c r="DOL57" s="496"/>
      <c r="DON57" s="496"/>
      <c r="DOP57" s="496"/>
      <c r="DOR57" s="496"/>
      <c r="DOT57" s="496"/>
      <c r="DOV57" s="496"/>
      <c r="DOX57" s="496"/>
      <c r="DOZ57" s="496"/>
      <c r="DPB57" s="496"/>
      <c r="DPD57" s="496"/>
      <c r="DPF57" s="496"/>
      <c r="DPH57" s="496"/>
      <c r="DPJ57" s="496"/>
      <c r="DPL57" s="496"/>
      <c r="DPN57" s="496"/>
      <c r="DPP57" s="496"/>
      <c r="DPR57" s="496"/>
      <c r="DPT57" s="496"/>
      <c r="DPV57" s="496"/>
      <c r="DPX57" s="496"/>
      <c r="DPZ57" s="496"/>
      <c r="DQB57" s="496"/>
      <c r="DQD57" s="496"/>
      <c r="DQF57" s="496"/>
      <c r="DQH57" s="496"/>
      <c r="DQJ57" s="496"/>
      <c r="DQL57" s="496"/>
      <c r="DQN57" s="496"/>
      <c r="DQP57" s="496"/>
      <c r="DQR57" s="496"/>
      <c r="DQT57" s="496"/>
      <c r="DQV57" s="496"/>
      <c r="DQX57" s="496"/>
      <c r="DQZ57" s="496"/>
      <c r="DRB57" s="496"/>
      <c r="DRD57" s="496"/>
      <c r="DRF57" s="496"/>
      <c r="DRH57" s="496"/>
      <c r="DRJ57" s="496"/>
      <c r="DRL57" s="496"/>
      <c r="DRN57" s="496"/>
      <c r="DRP57" s="496"/>
      <c r="DRR57" s="496"/>
      <c r="DRT57" s="496"/>
      <c r="DRV57" s="496"/>
      <c r="DRX57" s="496"/>
      <c r="DRZ57" s="496"/>
      <c r="DSB57" s="496"/>
      <c r="DSD57" s="496"/>
      <c r="DSF57" s="496"/>
      <c r="DSH57" s="496"/>
      <c r="DSJ57" s="496"/>
      <c r="DSL57" s="496"/>
      <c r="DSN57" s="496"/>
      <c r="DSP57" s="496"/>
      <c r="DSR57" s="496"/>
      <c r="DST57" s="496"/>
      <c r="DSV57" s="496"/>
      <c r="DSX57" s="496"/>
      <c r="DSZ57" s="496"/>
      <c r="DTB57" s="496"/>
      <c r="DTD57" s="496"/>
      <c r="DTF57" s="496"/>
      <c r="DTH57" s="496"/>
      <c r="DTJ57" s="496"/>
      <c r="DTL57" s="496"/>
      <c r="DTN57" s="496"/>
      <c r="DTP57" s="496"/>
      <c r="DTR57" s="496"/>
      <c r="DTT57" s="496"/>
      <c r="DTV57" s="496"/>
      <c r="DTX57" s="496"/>
      <c r="DTZ57" s="496"/>
      <c r="DUB57" s="496"/>
      <c r="DUD57" s="496"/>
      <c r="DUF57" s="496"/>
      <c r="DUH57" s="496"/>
      <c r="DUJ57" s="496"/>
      <c r="DUL57" s="496"/>
      <c r="DUN57" s="496"/>
      <c r="DUP57" s="496"/>
      <c r="DUR57" s="496"/>
      <c r="DUT57" s="496"/>
      <c r="DUV57" s="496"/>
      <c r="DUX57" s="496"/>
      <c r="DUZ57" s="496"/>
      <c r="DVB57" s="496"/>
      <c r="DVD57" s="496"/>
      <c r="DVF57" s="496"/>
      <c r="DVH57" s="496"/>
      <c r="DVJ57" s="496"/>
      <c r="DVL57" s="496"/>
      <c r="DVN57" s="496"/>
      <c r="DVP57" s="496"/>
      <c r="DVR57" s="496"/>
      <c r="DVT57" s="496"/>
      <c r="DVV57" s="496"/>
      <c r="DVX57" s="496"/>
      <c r="DVZ57" s="496"/>
      <c r="DWB57" s="496"/>
      <c r="DWD57" s="496"/>
      <c r="DWF57" s="496"/>
      <c r="DWH57" s="496"/>
      <c r="DWJ57" s="496"/>
      <c r="DWL57" s="496"/>
      <c r="DWN57" s="496"/>
      <c r="DWP57" s="496"/>
      <c r="DWR57" s="496"/>
      <c r="DWT57" s="496"/>
      <c r="DWV57" s="496"/>
      <c r="DWX57" s="496"/>
      <c r="DWZ57" s="496"/>
      <c r="DXB57" s="496"/>
      <c r="DXD57" s="496"/>
      <c r="DXF57" s="496"/>
      <c r="DXH57" s="496"/>
      <c r="DXJ57" s="496"/>
      <c r="DXL57" s="496"/>
      <c r="DXN57" s="496"/>
      <c r="DXP57" s="496"/>
      <c r="DXR57" s="496"/>
      <c r="DXT57" s="496"/>
      <c r="DXV57" s="496"/>
      <c r="DXX57" s="496"/>
      <c r="DXZ57" s="496"/>
      <c r="DYB57" s="496"/>
      <c r="DYD57" s="496"/>
      <c r="DYF57" s="496"/>
      <c r="DYH57" s="496"/>
      <c r="DYJ57" s="496"/>
      <c r="DYL57" s="496"/>
      <c r="DYN57" s="496"/>
      <c r="DYP57" s="496"/>
      <c r="DYR57" s="496"/>
      <c r="DYT57" s="496"/>
      <c r="DYV57" s="496"/>
      <c r="DYX57" s="496"/>
      <c r="DYZ57" s="496"/>
      <c r="DZB57" s="496"/>
      <c r="DZD57" s="496"/>
      <c r="DZF57" s="496"/>
      <c r="DZH57" s="496"/>
      <c r="DZJ57" s="496"/>
      <c r="DZL57" s="496"/>
      <c r="DZN57" s="496"/>
      <c r="DZP57" s="496"/>
      <c r="DZR57" s="496"/>
      <c r="DZT57" s="496"/>
      <c r="DZV57" s="496"/>
      <c r="DZX57" s="496"/>
      <c r="DZZ57" s="496"/>
      <c r="EAB57" s="496"/>
      <c r="EAD57" s="496"/>
      <c r="EAF57" s="496"/>
      <c r="EAH57" s="496"/>
      <c r="EAJ57" s="496"/>
      <c r="EAL57" s="496"/>
      <c r="EAN57" s="496"/>
      <c r="EAP57" s="496"/>
      <c r="EAR57" s="496"/>
      <c r="EAT57" s="496"/>
      <c r="EAV57" s="496"/>
      <c r="EAX57" s="496"/>
      <c r="EAZ57" s="496"/>
      <c r="EBB57" s="496"/>
      <c r="EBD57" s="496"/>
      <c r="EBF57" s="496"/>
      <c r="EBH57" s="496"/>
      <c r="EBJ57" s="496"/>
      <c r="EBL57" s="496"/>
      <c r="EBN57" s="496"/>
      <c r="EBP57" s="496"/>
      <c r="EBR57" s="496"/>
      <c r="EBT57" s="496"/>
      <c r="EBV57" s="496"/>
      <c r="EBX57" s="496"/>
      <c r="EBZ57" s="496"/>
      <c r="ECB57" s="496"/>
      <c r="ECD57" s="496"/>
      <c r="ECF57" s="496"/>
      <c r="ECH57" s="496"/>
      <c r="ECJ57" s="496"/>
      <c r="ECL57" s="496"/>
      <c r="ECN57" s="496"/>
      <c r="ECP57" s="496"/>
      <c r="ECR57" s="496"/>
      <c r="ECT57" s="496"/>
      <c r="ECV57" s="496"/>
      <c r="ECX57" s="496"/>
      <c r="ECZ57" s="496"/>
      <c r="EDB57" s="496"/>
      <c r="EDD57" s="496"/>
      <c r="EDF57" s="496"/>
      <c r="EDH57" s="496"/>
      <c r="EDJ57" s="496"/>
      <c r="EDL57" s="496"/>
      <c r="EDN57" s="496"/>
      <c r="EDP57" s="496"/>
      <c r="EDR57" s="496"/>
      <c r="EDT57" s="496"/>
      <c r="EDV57" s="496"/>
      <c r="EDX57" s="496"/>
      <c r="EDZ57" s="496"/>
      <c r="EEB57" s="496"/>
      <c r="EED57" s="496"/>
      <c r="EEF57" s="496"/>
      <c r="EEH57" s="496"/>
      <c r="EEJ57" s="496"/>
      <c r="EEL57" s="496"/>
      <c r="EEN57" s="496"/>
      <c r="EEP57" s="496"/>
      <c r="EER57" s="496"/>
      <c r="EET57" s="496"/>
      <c r="EEV57" s="496"/>
      <c r="EEX57" s="496"/>
      <c r="EEZ57" s="496"/>
      <c r="EFB57" s="496"/>
      <c r="EFD57" s="496"/>
      <c r="EFF57" s="496"/>
      <c r="EFH57" s="496"/>
      <c r="EFJ57" s="496"/>
      <c r="EFL57" s="496"/>
      <c r="EFN57" s="496"/>
      <c r="EFP57" s="496"/>
      <c r="EFR57" s="496"/>
      <c r="EFT57" s="496"/>
      <c r="EFV57" s="496"/>
      <c r="EFX57" s="496"/>
      <c r="EFZ57" s="496"/>
      <c r="EGB57" s="496"/>
      <c r="EGD57" s="496"/>
      <c r="EGF57" s="496"/>
      <c r="EGH57" s="496"/>
      <c r="EGJ57" s="496"/>
      <c r="EGL57" s="496"/>
      <c r="EGN57" s="496"/>
      <c r="EGP57" s="496"/>
      <c r="EGR57" s="496"/>
      <c r="EGT57" s="496"/>
      <c r="EGV57" s="496"/>
      <c r="EGX57" s="496"/>
      <c r="EGZ57" s="496"/>
      <c r="EHB57" s="496"/>
      <c r="EHD57" s="496"/>
      <c r="EHF57" s="496"/>
      <c r="EHH57" s="496"/>
      <c r="EHJ57" s="496"/>
      <c r="EHL57" s="496"/>
      <c r="EHN57" s="496"/>
      <c r="EHP57" s="496"/>
      <c r="EHR57" s="496"/>
      <c r="EHT57" s="496"/>
      <c r="EHV57" s="496"/>
      <c r="EHX57" s="496"/>
      <c r="EHZ57" s="496"/>
      <c r="EIB57" s="496"/>
      <c r="EID57" s="496"/>
      <c r="EIF57" s="496"/>
      <c r="EIH57" s="496"/>
      <c r="EIJ57" s="496"/>
      <c r="EIL57" s="496"/>
      <c r="EIN57" s="496"/>
      <c r="EIP57" s="496"/>
      <c r="EIR57" s="496"/>
      <c r="EIT57" s="496"/>
      <c r="EIV57" s="496"/>
      <c r="EIX57" s="496"/>
      <c r="EIZ57" s="496"/>
      <c r="EJB57" s="496"/>
      <c r="EJD57" s="496"/>
      <c r="EJF57" s="496"/>
      <c r="EJH57" s="496"/>
      <c r="EJJ57" s="496"/>
      <c r="EJL57" s="496"/>
      <c r="EJN57" s="496"/>
      <c r="EJP57" s="496"/>
      <c r="EJR57" s="496"/>
      <c r="EJT57" s="496"/>
      <c r="EJV57" s="496"/>
      <c r="EJX57" s="496"/>
      <c r="EJZ57" s="496"/>
      <c r="EKB57" s="496"/>
      <c r="EKD57" s="496"/>
      <c r="EKF57" s="496"/>
      <c r="EKH57" s="496"/>
      <c r="EKJ57" s="496"/>
      <c r="EKL57" s="496"/>
      <c r="EKN57" s="496"/>
      <c r="EKP57" s="496"/>
      <c r="EKR57" s="496"/>
      <c r="EKT57" s="496"/>
      <c r="EKV57" s="496"/>
      <c r="EKX57" s="496"/>
      <c r="EKZ57" s="496"/>
      <c r="ELB57" s="496"/>
      <c r="ELD57" s="496"/>
      <c r="ELF57" s="496"/>
      <c r="ELH57" s="496"/>
      <c r="ELJ57" s="496"/>
      <c r="ELL57" s="496"/>
      <c r="ELN57" s="496"/>
      <c r="ELP57" s="496"/>
      <c r="ELR57" s="496"/>
      <c r="ELT57" s="496"/>
      <c r="ELV57" s="496"/>
      <c r="ELX57" s="496"/>
      <c r="ELZ57" s="496"/>
      <c r="EMB57" s="496"/>
      <c r="EMD57" s="496"/>
      <c r="EMF57" s="496"/>
      <c r="EMH57" s="496"/>
      <c r="EMJ57" s="496"/>
      <c r="EML57" s="496"/>
      <c r="EMN57" s="496"/>
      <c r="EMP57" s="496"/>
      <c r="EMR57" s="496"/>
      <c r="EMT57" s="496"/>
      <c r="EMV57" s="496"/>
      <c r="EMX57" s="496"/>
      <c r="EMZ57" s="496"/>
      <c r="ENB57" s="496"/>
      <c r="END57" s="496"/>
      <c r="ENF57" s="496"/>
      <c r="ENH57" s="496"/>
      <c r="ENJ57" s="496"/>
      <c r="ENL57" s="496"/>
      <c r="ENN57" s="496"/>
      <c r="ENP57" s="496"/>
      <c r="ENR57" s="496"/>
      <c r="ENT57" s="496"/>
      <c r="ENV57" s="496"/>
      <c r="ENX57" s="496"/>
      <c r="ENZ57" s="496"/>
      <c r="EOB57" s="496"/>
      <c r="EOD57" s="496"/>
      <c r="EOF57" s="496"/>
      <c r="EOH57" s="496"/>
      <c r="EOJ57" s="496"/>
      <c r="EOL57" s="496"/>
      <c r="EON57" s="496"/>
      <c r="EOP57" s="496"/>
      <c r="EOR57" s="496"/>
      <c r="EOT57" s="496"/>
      <c r="EOV57" s="496"/>
      <c r="EOX57" s="496"/>
      <c r="EOZ57" s="496"/>
      <c r="EPB57" s="496"/>
      <c r="EPD57" s="496"/>
      <c r="EPF57" s="496"/>
      <c r="EPH57" s="496"/>
      <c r="EPJ57" s="496"/>
      <c r="EPL57" s="496"/>
      <c r="EPN57" s="496"/>
      <c r="EPP57" s="496"/>
      <c r="EPR57" s="496"/>
      <c r="EPT57" s="496"/>
      <c r="EPV57" s="496"/>
      <c r="EPX57" s="496"/>
      <c r="EPZ57" s="496"/>
      <c r="EQB57" s="496"/>
      <c r="EQD57" s="496"/>
      <c r="EQF57" s="496"/>
      <c r="EQH57" s="496"/>
      <c r="EQJ57" s="496"/>
      <c r="EQL57" s="496"/>
      <c r="EQN57" s="496"/>
      <c r="EQP57" s="496"/>
      <c r="EQR57" s="496"/>
      <c r="EQT57" s="496"/>
      <c r="EQV57" s="496"/>
      <c r="EQX57" s="496"/>
      <c r="EQZ57" s="496"/>
      <c r="ERB57" s="496"/>
      <c r="ERD57" s="496"/>
      <c r="ERF57" s="496"/>
      <c r="ERH57" s="496"/>
      <c r="ERJ57" s="496"/>
      <c r="ERL57" s="496"/>
      <c r="ERN57" s="496"/>
      <c r="ERP57" s="496"/>
      <c r="ERR57" s="496"/>
      <c r="ERT57" s="496"/>
      <c r="ERV57" s="496"/>
      <c r="ERX57" s="496"/>
      <c r="ERZ57" s="496"/>
      <c r="ESB57" s="496"/>
      <c r="ESD57" s="496"/>
      <c r="ESF57" s="496"/>
      <c r="ESH57" s="496"/>
      <c r="ESJ57" s="496"/>
      <c r="ESL57" s="496"/>
      <c r="ESN57" s="496"/>
      <c r="ESP57" s="496"/>
      <c r="ESR57" s="496"/>
      <c r="EST57" s="496"/>
      <c r="ESV57" s="496"/>
      <c r="ESX57" s="496"/>
      <c r="ESZ57" s="496"/>
      <c r="ETB57" s="496"/>
      <c r="ETD57" s="496"/>
      <c r="ETF57" s="496"/>
      <c r="ETH57" s="496"/>
      <c r="ETJ57" s="496"/>
      <c r="ETL57" s="496"/>
      <c r="ETN57" s="496"/>
      <c r="ETP57" s="496"/>
      <c r="ETR57" s="496"/>
      <c r="ETT57" s="496"/>
      <c r="ETV57" s="496"/>
      <c r="ETX57" s="496"/>
      <c r="ETZ57" s="496"/>
      <c r="EUB57" s="496"/>
      <c r="EUD57" s="496"/>
      <c r="EUF57" s="496"/>
      <c r="EUH57" s="496"/>
      <c r="EUJ57" s="496"/>
      <c r="EUL57" s="496"/>
      <c r="EUN57" s="496"/>
      <c r="EUP57" s="496"/>
      <c r="EUR57" s="496"/>
      <c r="EUT57" s="496"/>
      <c r="EUV57" s="496"/>
      <c r="EUX57" s="496"/>
      <c r="EUZ57" s="496"/>
      <c r="EVB57" s="496"/>
      <c r="EVD57" s="496"/>
      <c r="EVF57" s="496"/>
      <c r="EVH57" s="496"/>
      <c r="EVJ57" s="496"/>
      <c r="EVL57" s="496"/>
      <c r="EVN57" s="496"/>
      <c r="EVP57" s="496"/>
      <c r="EVR57" s="496"/>
      <c r="EVT57" s="496"/>
      <c r="EVV57" s="496"/>
      <c r="EVX57" s="496"/>
      <c r="EVZ57" s="496"/>
      <c r="EWB57" s="496"/>
      <c r="EWD57" s="496"/>
      <c r="EWF57" s="496"/>
      <c r="EWH57" s="496"/>
      <c r="EWJ57" s="496"/>
      <c r="EWL57" s="496"/>
      <c r="EWN57" s="496"/>
      <c r="EWP57" s="496"/>
      <c r="EWR57" s="496"/>
      <c r="EWT57" s="496"/>
      <c r="EWV57" s="496"/>
      <c r="EWX57" s="496"/>
      <c r="EWZ57" s="496"/>
      <c r="EXB57" s="496"/>
      <c r="EXD57" s="496"/>
      <c r="EXF57" s="496"/>
      <c r="EXH57" s="496"/>
      <c r="EXJ57" s="496"/>
      <c r="EXL57" s="496"/>
      <c r="EXN57" s="496"/>
      <c r="EXP57" s="496"/>
      <c r="EXR57" s="496"/>
      <c r="EXT57" s="496"/>
      <c r="EXV57" s="496"/>
      <c r="EXX57" s="496"/>
      <c r="EXZ57" s="496"/>
      <c r="EYB57" s="496"/>
      <c r="EYD57" s="496"/>
      <c r="EYF57" s="496"/>
      <c r="EYH57" s="496"/>
      <c r="EYJ57" s="496"/>
      <c r="EYL57" s="496"/>
      <c r="EYN57" s="496"/>
      <c r="EYP57" s="496"/>
      <c r="EYR57" s="496"/>
      <c r="EYT57" s="496"/>
      <c r="EYV57" s="496"/>
      <c r="EYX57" s="496"/>
      <c r="EYZ57" s="496"/>
      <c r="EZB57" s="496"/>
      <c r="EZD57" s="496"/>
      <c r="EZF57" s="496"/>
      <c r="EZH57" s="496"/>
      <c r="EZJ57" s="496"/>
      <c r="EZL57" s="496"/>
      <c r="EZN57" s="496"/>
      <c r="EZP57" s="496"/>
      <c r="EZR57" s="496"/>
      <c r="EZT57" s="496"/>
      <c r="EZV57" s="496"/>
      <c r="EZX57" s="496"/>
      <c r="EZZ57" s="496"/>
      <c r="FAB57" s="496"/>
      <c r="FAD57" s="496"/>
      <c r="FAF57" s="496"/>
      <c r="FAH57" s="496"/>
      <c r="FAJ57" s="496"/>
      <c r="FAL57" s="496"/>
      <c r="FAN57" s="496"/>
      <c r="FAP57" s="496"/>
      <c r="FAR57" s="496"/>
      <c r="FAT57" s="496"/>
      <c r="FAV57" s="496"/>
      <c r="FAX57" s="496"/>
      <c r="FAZ57" s="496"/>
      <c r="FBB57" s="496"/>
      <c r="FBD57" s="496"/>
      <c r="FBF57" s="496"/>
      <c r="FBH57" s="496"/>
      <c r="FBJ57" s="496"/>
      <c r="FBL57" s="496"/>
      <c r="FBN57" s="496"/>
      <c r="FBP57" s="496"/>
      <c r="FBR57" s="496"/>
      <c r="FBT57" s="496"/>
      <c r="FBV57" s="496"/>
      <c r="FBX57" s="496"/>
      <c r="FBZ57" s="496"/>
      <c r="FCB57" s="496"/>
      <c r="FCD57" s="496"/>
      <c r="FCF57" s="496"/>
      <c r="FCH57" s="496"/>
      <c r="FCJ57" s="496"/>
      <c r="FCL57" s="496"/>
      <c r="FCN57" s="496"/>
      <c r="FCP57" s="496"/>
      <c r="FCR57" s="496"/>
      <c r="FCT57" s="496"/>
      <c r="FCV57" s="496"/>
      <c r="FCX57" s="496"/>
      <c r="FCZ57" s="496"/>
      <c r="FDB57" s="496"/>
      <c r="FDD57" s="496"/>
      <c r="FDF57" s="496"/>
      <c r="FDH57" s="496"/>
      <c r="FDJ57" s="496"/>
      <c r="FDL57" s="496"/>
      <c r="FDN57" s="496"/>
      <c r="FDP57" s="496"/>
      <c r="FDR57" s="496"/>
      <c r="FDT57" s="496"/>
      <c r="FDV57" s="496"/>
      <c r="FDX57" s="496"/>
      <c r="FDZ57" s="496"/>
      <c r="FEB57" s="496"/>
      <c r="FED57" s="496"/>
      <c r="FEF57" s="496"/>
      <c r="FEH57" s="496"/>
      <c r="FEJ57" s="496"/>
      <c r="FEL57" s="496"/>
      <c r="FEN57" s="496"/>
      <c r="FEP57" s="496"/>
      <c r="FER57" s="496"/>
      <c r="FET57" s="496"/>
      <c r="FEV57" s="496"/>
      <c r="FEX57" s="496"/>
      <c r="FEZ57" s="496"/>
      <c r="FFB57" s="496"/>
      <c r="FFD57" s="496"/>
      <c r="FFF57" s="496"/>
      <c r="FFH57" s="496"/>
      <c r="FFJ57" s="496"/>
      <c r="FFL57" s="496"/>
      <c r="FFN57" s="496"/>
      <c r="FFP57" s="496"/>
      <c r="FFR57" s="496"/>
      <c r="FFT57" s="496"/>
      <c r="FFV57" s="496"/>
      <c r="FFX57" s="496"/>
      <c r="FFZ57" s="496"/>
      <c r="FGB57" s="496"/>
      <c r="FGD57" s="496"/>
      <c r="FGF57" s="496"/>
      <c r="FGH57" s="496"/>
      <c r="FGJ57" s="496"/>
      <c r="FGL57" s="496"/>
      <c r="FGN57" s="496"/>
      <c r="FGP57" s="496"/>
      <c r="FGR57" s="496"/>
      <c r="FGT57" s="496"/>
      <c r="FGV57" s="496"/>
      <c r="FGX57" s="496"/>
      <c r="FGZ57" s="496"/>
      <c r="FHB57" s="496"/>
      <c r="FHD57" s="496"/>
      <c r="FHF57" s="496"/>
      <c r="FHH57" s="496"/>
      <c r="FHJ57" s="496"/>
      <c r="FHL57" s="496"/>
      <c r="FHN57" s="496"/>
      <c r="FHP57" s="496"/>
      <c r="FHR57" s="496"/>
      <c r="FHT57" s="496"/>
      <c r="FHV57" s="496"/>
      <c r="FHX57" s="496"/>
      <c r="FHZ57" s="496"/>
      <c r="FIB57" s="496"/>
      <c r="FID57" s="496"/>
      <c r="FIF57" s="496"/>
      <c r="FIH57" s="496"/>
      <c r="FIJ57" s="496"/>
      <c r="FIL57" s="496"/>
      <c r="FIN57" s="496"/>
      <c r="FIP57" s="496"/>
      <c r="FIR57" s="496"/>
      <c r="FIT57" s="496"/>
      <c r="FIV57" s="496"/>
      <c r="FIX57" s="496"/>
      <c r="FIZ57" s="496"/>
      <c r="FJB57" s="496"/>
      <c r="FJD57" s="496"/>
      <c r="FJF57" s="496"/>
      <c r="FJH57" s="496"/>
      <c r="FJJ57" s="496"/>
      <c r="FJL57" s="496"/>
      <c r="FJN57" s="496"/>
      <c r="FJP57" s="496"/>
      <c r="FJR57" s="496"/>
      <c r="FJT57" s="496"/>
      <c r="FJV57" s="496"/>
      <c r="FJX57" s="496"/>
      <c r="FJZ57" s="496"/>
      <c r="FKB57" s="496"/>
      <c r="FKD57" s="496"/>
      <c r="FKF57" s="496"/>
      <c r="FKH57" s="496"/>
      <c r="FKJ57" s="496"/>
      <c r="FKL57" s="496"/>
      <c r="FKN57" s="496"/>
      <c r="FKP57" s="496"/>
      <c r="FKR57" s="496"/>
      <c r="FKT57" s="496"/>
      <c r="FKV57" s="496"/>
      <c r="FKX57" s="496"/>
      <c r="FKZ57" s="496"/>
      <c r="FLB57" s="496"/>
      <c r="FLD57" s="496"/>
      <c r="FLF57" s="496"/>
      <c r="FLH57" s="496"/>
      <c r="FLJ57" s="496"/>
      <c r="FLL57" s="496"/>
      <c r="FLN57" s="496"/>
      <c r="FLP57" s="496"/>
      <c r="FLR57" s="496"/>
      <c r="FLT57" s="496"/>
      <c r="FLV57" s="496"/>
      <c r="FLX57" s="496"/>
      <c r="FLZ57" s="496"/>
      <c r="FMB57" s="496"/>
      <c r="FMD57" s="496"/>
      <c r="FMF57" s="496"/>
      <c r="FMH57" s="496"/>
      <c r="FMJ57" s="496"/>
      <c r="FML57" s="496"/>
      <c r="FMN57" s="496"/>
      <c r="FMP57" s="496"/>
      <c r="FMR57" s="496"/>
      <c r="FMT57" s="496"/>
      <c r="FMV57" s="496"/>
      <c r="FMX57" s="496"/>
      <c r="FMZ57" s="496"/>
      <c r="FNB57" s="496"/>
      <c r="FND57" s="496"/>
      <c r="FNF57" s="496"/>
      <c r="FNH57" s="496"/>
      <c r="FNJ57" s="496"/>
      <c r="FNL57" s="496"/>
      <c r="FNN57" s="496"/>
      <c r="FNP57" s="496"/>
      <c r="FNR57" s="496"/>
      <c r="FNT57" s="496"/>
      <c r="FNV57" s="496"/>
      <c r="FNX57" s="496"/>
      <c r="FNZ57" s="496"/>
      <c r="FOB57" s="496"/>
      <c r="FOD57" s="496"/>
      <c r="FOF57" s="496"/>
      <c r="FOH57" s="496"/>
      <c r="FOJ57" s="496"/>
      <c r="FOL57" s="496"/>
      <c r="FON57" s="496"/>
      <c r="FOP57" s="496"/>
      <c r="FOR57" s="496"/>
      <c r="FOT57" s="496"/>
      <c r="FOV57" s="496"/>
      <c r="FOX57" s="496"/>
      <c r="FOZ57" s="496"/>
      <c r="FPB57" s="496"/>
      <c r="FPD57" s="496"/>
      <c r="FPF57" s="496"/>
      <c r="FPH57" s="496"/>
      <c r="FPJ57" s="496"/>
      <c r="FPL57" s="496"/>
      <c r="FPN57" s="496"/>
      <c r="FPP57" s="496"/>
      <c r="FPR57" s="496"/>
      <c r="FPT57" s="496"/>
      <c r="FPV57" s="496"/>
      <c r="FPX57" s="496"/>
      <c r="FPZ57" s="496"/>
      <c r="FQB57" s="496"/>
      <c r="FQD57" s="496"/>
      <c r="FQF57" s="496"/>
      <c r="FQH57" s="496"/>
      <c r="FQJ57" s="496"/>
      <c r="FQL57" s="496"/>
      <c r="FQN57" s="496"/>
      <c r="FQP57" s="496"/>
      <c r="FQR57" s="496"/>
      <c r="FQT57" s="496"/>
      <c r="FQV57" s="496"/>
      <c r="FQX57" s="496"/>
      <c r="FQZ57" s="496"/>
      <c r="FRB57" s="496"/>
      <c r="FRD57" s="496"/>
      <c r="FRF57" s="496"/>
      <c r="FRH57" s="496"/>
      <c r="FRJ57" s="496"/>
      <c r="FRL57" s="496"/>
      <c r="FRN57" s="496"/>
      <c r="FRP57" s="496"/>
      <c r="FRR57" s="496"/>
      <c r="FRT57" s="496"/>
      <c r="FRV57" s="496"/>
      <c r="FRX57" s="496"/>
      <c r="FRZ57" s="496"/>
      <c r="FSB57" s="496"/>
      <c r="FSD57" s="496"/>
      <c r="FSF57" s="496"/>
      <c r="FSH57" s="496"/>
      <c r="FSJ57" s="496"/>
      <c r="FSL57" s="496"/>
      <c r="FSN57" s="496"/>
      <c r="FSP57" s="496"/>
      <c r="FSR57" s="496"/>
      <c r="FST57" s="496"/>
      <c r="FSV57" s="496"/>
      <c r="FSX57" s="496"/>
      <c r="FSZ57" s="496"/>
      <c r="FTB57" s="496"/>
      <c r="FTD57" s="496"/>
      <c r="FTF57" s="496"/>
      <c r="FTH57" s="496"/>
      <c r="FTJ57" s="496"/>
      <c r="FTL57" s="496"/>
      <c r="FTN57" s="496"/>
      <c r="FTP57" s="496"/>
      <c r="FTR57" s="496"/>
      <c r="FTT57" s="496"/>
      <c r="FTV57" s="496"/>
      <c r="FTX57" s="496"/>
      <c r="FTZ57" s="496"/>
      <c r="FUB57" s="496"/>
      <c r="FUD57" s="496"/>
      <c r="FUF57" s="496"/>
      <c r="FUH57" s="496"/>
      <c r="FUJ57" s="496"/>
      <c r="FUL57" s="496"/>
      <c r="FUN57" s="496"/>
      <c r="FUP57" s="496"/>
      <c r="FUR57" s="496"/>
      <c r="FUT57" s="496"/>
      <c r="FUV57" s="496"/>
      <c r="FUX57" s="496"/>
      <c r="FUZ57" s="496"/>
      <c r="FVB57" s="496"/>
      <c r="FVD57" s="496"/>
      <c r="FVF57" s="496"/>
      <c r="FVH57" s="496"/>
      <c r="FVJ57" s="496"/>
      <c r="FVL57" s="496"/>
      <c r="FVN57" s="496"/>
      <c r="FVP57" s="496"/>
      <c r="FVR57" s="496"/>
      <c r="FVT57" s="496"/>
      <c r="FVV57" s="496"/>
      <c r="FVX57" s="496"/>
      <c r="FVZ57" s="496"/>
      <c r="FWB57" s="496"/>
      <c r="FWD57" s="496"/>
      <c r="FWF57" s="496"/>
      <c r="FWH57" s="496"/>
      <c r="FWJ57" s="496"/>
      <c r="FWL57" s="496"/>
      <c r="FWN57" s="496"/>
      <c r="FWP57" s="496"/>
      <c r="FWR57" s="496"/>
      <c r="FWT57" s="496"/>
      <c r="FWV57" s="496"/>
      <c r="FWX57" s="496"/>
      <c r="FWZ57" s="496"/>
      <c r="FXB57" s="496"/>
      <c r="FXD57" s="496"/>
      <c r="FXF57" s="496"/>
      <c r="FXH57" s="496"/>
      <c r="FXJ57" s="496"/>
      <c r="FXL57" s="496"/>
      <c r="FXN57" s="496"/>
      <c r="FXP57" s="496"/>
      <c r="FXR57" s="496"/>
      <c r="FXT57" s="496"/>
      <c r="FXV57" s="496"/>
      <c r="FXX57" s="496"/>
      <c r="FXZ57" s="496"/>
      <c r="FYB57" s="496"/>
      <c r="FYD57" s="496"/>
      <c r="FYF57" s="496"/>
      <c r="FYH57" s="496"/>
      <c r="FYJ57" s="496"/>
      <c r="FYL57" s="496"/>
      <c r="FYN57" s="496"/>
      <c r="FYP57" s="496"/>
      <c r="FYR57" s="496"/>
      <c r="FYT57" s="496"/>
      <c r="FYV57" s="496"/>
      <c r="FYX57" s="496"/>
      <c r="FYZ57" s="496"/>
      <c r="FZB57" s="496"/>
      <c r="FZD57" s="496"/>
      <c r="FZF57" s="496"/>
      <c r="FZH57" s="496"/>
      <c r="FZJ57" s="496"/>
      <c r="FZL57" s="496"/>
      <c r="FZN57" s="496"/>
      <c r="FZP57" s="496"/>
      <c r="FZR57" s="496"/>
      <c r="FZT57" s="496"/>
      <c r="FZV57" s="496"/>
      <c r="FZX57" s="496"/>
      <c r="FZZ57" s="496"/>
      <c r="GAB57" s="496"/>
      <c r="GAD57" s="496"/>
      <c r="GAF57" s="496"/>
      <c r="GAH57" s="496"/>
      <c r="GAJ57" s="496"/>
      <c r="GAL57" s="496"/>
      <c r="GAN57" s="496"/>
      <c r="GAP57" s="496"/>
      <c r="GAR57" s="496"/>
      <c r="GAT57" s="496"/>
      <c r="GAV57" s="496"/>
      <c r="GAX57" s="496"/>
      <c r="GAZ57" s="496"/>
      <c r="GBB57" s="496"/>
      <c r="GBD57" s="496"/>
      <c r="GBF57" s="496"/>
      <c r="GBH57" s="496"/>
      <c r="GBJ57" s="496"/>
      <c r="GBL57" s="496"/>
      <c r="GBN57" s="496"/>
      <c r="GBP57" s="496"/>
      <c r="GBR57" s="496"/>
      <c r="GBT57" s="496"/>
      <c r="GBV57" s="496"/>
      <c r="GBX57" s="496"/>
      <c r="GBZ57" s="496"/>
      <c r="GCB57" s="496"/>
      <c r="GCD57" s="496"/>
      <c r="GCF57" s="496"/>
      <c r="GCH57" s="496"/>
      <c r="GCJ57" s="496"/>
      <c r="GCL57" s="496"/>
      <c r="GCN57" s="496"/>
      <c r="GCP57" s="496"/>
      <c r="GCR57" s="496"/>
      <c r="GCT57" s="496"/>
      <c r="GCV57" s="496"/>
      <c r="GCX57" s="496"/>
      <c r="GCZ57" s="496"/>
      <c r="GDB57" s="496"/>
      <c r="GDD57" s="496"/>
      <c r="GDF57" s="496"/>
      <c r="GDH57" s="496"/>
      <c r="GDJ57" s="496"/>
      <c r="GDL57" s="496"/>
      <c r="GDN57" s="496"/>
      <c r="GDP57" s="496"/>
      <c r="GDR57" s="496"/>
      <c r="GDT57" s="496"/>
      <c r="GDV57" s="496"/>
      <c r="GDX57" s="496"/>
      <c r="GDZ57" s="496"/>
      <c r="GEB57" s="496"/>
      <c r="GED57" s="496"/>
      <c r="GEF57" s="496"/>
      <c r="GEH57" s="496"/>
      <c r="GEJ57" s="496"/>
      <c r="GEL57" s="496"/>
      <c r="GEN57" s="496"/>
      <c r="GEP57" s="496"/>
      <c r="GER57" s="496"/>
      <c r="GET57" s="496"/>
      <c r="GEV57" s="496"/>
      <c r="GEX57" s="496"/>
      <c r="GEZ57" s="496"/>
      <c r="GFB57" s="496"/>
      <c r="GFD57" s="496"/>
      <c r="GFF57" s="496"/>
      <c r="GFH57" s="496"/>
      <c r="GFJ57" s="496"/>
      <c r="GFL57" s="496"/>
      <c r="GFN57" s="496"/>
      <c r="GFP57" s="496"/>
      <c r="GFR57" s="496"/>
      <c r="GFT57" s="496"/>
      <c r="GFV57" s="496"/>
      <c r="GFX57" s="496"/>
      <c r="GFZ57" s="496"/>
      <c r="GGB57" s="496"/>
      <c r="GGD57" s="496"/>
      <c r="GGF57" s="496"/>
      <c r="GGH57" s="496"/>
      <c r="GGJ57" s="496"/>
      <c r="GGL57" s="496"/>
      <c r="GGN57" s="496"/>
      <c r="GGP57" s="496"/>
      <c r="GGR57" s="496"/>
      <c r="GGT57" s="496"/>
      <c r="GGV57" s="496"/>
      <c r="GGX57" s="496"/>
      <c r="GGZ57" s="496"/>
      <c r="GHB57" s="496"/>
      <c r="GHD57" s="496"/>
      <c r="GHF57" s="496"/>
      <c r="GHH57" s="496"/>
      <c r="GHJ57" s="496"/>
      <c r="GHL57" s="496"/>
      <c r="GHN57" s="496"/>
      <c r="GHP57" s="496"/>
      <c r="GHR57" s="496"/>
      <c r="GHT57" s="496"/>
      <c r="GHV57" s="496"/>
      <c r="GHX57" s="496"/>
      <c r="GHZ57" s="496"/>
      <c r="GIB57" s="496"/>
      <c r="GID57" s="496"/>
      <c r="GIF57" s="496"/>
      <c r="GIH57" s="496"/>
      <c r="GIJ57" s="496"/>
      <c r="GIL57" s="496"/>
      <c r="GIN57" s="496"/>
      <c r="GIP57" s="496"/>
      <c r="GIR57" s="496"/>
      <c r="GIT57" s="496"/>
      <c r="GIV57" s="496"/>
      <c r="GIX57" s="496"/>
      <c r="GIZ57" s="496"/>
      <c r="GJB57" s="496"/>
      <c r="GJD57" s="496"/>
      <c r="GJF57" s="496"/>
      <c r="GJH57" s="496"/>
      <c r="GJJ57" s="496"/>
      <c r="GJL57" s="496"/>
      <c r="GJN57" s="496"/>
      <c r="GJP57" s="496"/>
      <c r="GJR57" s="496"/>
      <c r="GJT57" s="496"/>
      <c r="GJV57" s="496"/>
      <c r="GJX57" s="496"/>
      <c r="GJZ57" s="496"/>
      <c r="GKB57" s="496"/>
      <c r="GKD57" s="496"/>
      <c r="GKF57" s="496"/>
      <c r="GKH57" s="496"/>
      <c r="GKJ57" s="496"/>
      <c r="GKL57" s="496"/>
      <c r="GKN57" s="496"/>
      <c r="GKP57" s="496"/>
      <c r="GKR57" s="496"/>
      <c r="GKT57" s="496"/>
      <c r="GKV57" s="496"/>
      <c r="GKX57" s="496"/>
      <c r="GKZ57" s="496"/>
      <c r="GLB57" s="496"/>
      <c r="GLD57" s="496"/>
      <c r="GLF57" s="496"/>
      <c r="GLH57" s="496"/>
      <c r="GLJ57" s="496"/>
      <c r="GLL57" s="496"/>
      <c r="GLN57" s="496"/>
      <c r="GLP57" s="496"/>
      <c r="GLR57" s="496"/>
      <c r="GLT57" s="496"/>
      <c r="GLV57" s="496"/>
      <c r="GLX57" s="496"/>
      <c r="GLZ57" s="496"/>
      <c r="GMB57" s="496"/>
      <c r="GMD57" s="496"/>
      <c r="GMF57" s="496"/>
      <c r="GMH57" s="496"/>
      <c r="GMJ57" s="496"/>
      <c r="GML57" s="496"/>
      <c r="GMN57" s="496"/>
      <c r="GMP57" s="496"/>
      <c r="GMR57" s="496"/>
      <c r="GMT57" s="496"/>
      <c r="GMV57" s="496"/>
      <c r="GMX57" s="496"/>
      <c r="GMZ57" s="496"/>
      <c r="GNB57" s="496"/>
      <c r="GND57" s="496"/>
      <c r="GNF57" s="496"/>
      <c r="GNH57" s="496"/>
      <c r="GNJ57" s="496"/>
      <c r="GNL57" s="496"/>
      <c r="GNN57" s="496"/>
      <c r="GNP57" s="496"/>
      <c r="GNR57" s="496"/>
      <c r="GNT57" s="496"/>
      <c r="GNV57" s="496"/>
      <c r="GNX57" s="496"/>
      <c r="GNZ57" s="496"/>
      <c r="GOB57" s="496"/>
      <c r="GOD57" s="496"/>
      <c r="GOF57" s="496"/>
      <c r="GOH57" s="496"/>
      <c r="GOJ57" s="496"/>
      <c r="GOL57" s="496"/>
      <c r="GON57" s="496"/>
      <c r="GOP57" s="496"/>
      <c r="GOR57" s="496"/>
      <c r="GOT57" s="496"/>
      <c r="GOV57" s="496"/>
      <c r="GOX57" s="496"/>
      <c r="GOZ57" s="496"/>
      <c r="GPB57" s="496"/>
      <c r="GPD57" s="496"/>
      <c r="GPF57" s="496"/>
      <c r="GPH57" s="496"/>
      <c r="GPJ57" s="496"/>
      <c r="GPL57" s="496"/>
      <c r="GPN57" s="496"/>
      <c r="GPP57" s="496"/>
      <c r="GPR57" s="496"/>
      <c r="GPT57" s="496"/>
      <c r="GPV57" s="496"/>
      <c r="GPX57" s="496"/>
      <c r="GPZ57" s="496"/>
      <c r="GQB57" s="496"/>
      <c r="GQD57" s="496"/>
      <c r="GQF57" s="496"/>
      <c r="GQH57" s="496"/>
      <c r="GQJ57" s="496"/>
      <c r="GQL57" s="496"/>
      <c r="GQN57" s="496"/>
      <c r="GQP57" s="496"/>
      <c r="GQR57" s="496"/>
      <c r="GQT57" s="496"/>
      <c r="GQV57" s="496"/>
      <c r="GQX57" s="496"/>
      <c r="GQZ57" s="496"/>
      <c r="GRB57" s="496"/>
      <c r="GRD57" s="496"/>
      <c r="GRF57" s="496"/>
      <c r="GRH57" s="496"/>
      <c r="GRJ57" s="496"/>
      <c r="GRL57" s="496"/>
      <c r="GRN57" s="496"/>
      <c r="GRP57" s="496"/>
      <c r="GRR57" s="496"/>
      <c r="GRT57" s="496"/>
      <c r="GRV57" s="496"/>
      <c r="GRX57" s="496"/>
      <c r="GRZ57" s="496"/>
      <c r="GSB57" s="496"/>
      <c r="GSD57" s="496"/>
      <c r="GSF57" s="496"/>
      <c r="GSH57" s="496"/>
      <c r="GSJ57" s="496"/>
      <c r="GSL57" s="496"/>
      <c r="GSN57" s="496"/>
      <c r="GSP57" s="496"/>
      <c r="GSR57" s="496"/>
      <c r="GST57" s="496"/>
      <c r="GSV57" s="496"/>
      <c r="GSX57" s="496"/>
      <c r="GSZ57" s="496"/>
      <c r="GTB57" s="496"/>
      <c r="GTD57" s="496"/>
      <c r="GTF57" s="496"/>
      <c r="GTH57" s="496"/>
      <c r="GTJ57" s="496"/>
      <c r="GTL57" s="496"/>
      <c r="GTN57" s="496"/>
      <c r="GTP57" s="496"/>
      <c r="GTR57" s="496"/>
      <c r="GTT57" s="496"/>
      <c r="GTV57" s="496"/>
      <c r="GTX57" s="496"/>
      <c r="GTZ57" s="496"/>
      <c r="GUB57" s="496"/>
      <c r="GUD57" s="496"/>
      <c r="GUF57" s="496"/>
      <c r="GUH57" s="496"/>
      <c r="GUJ57" s="496"/>
      <c r="GUL57" s="496"/>
      <c r="GUN57" s="496"/>
      <c r="GUP57" s="496"/>
      <c r="GUR57" s="496"/>
      <c r="GUT57" s="496"/>
      <c r="GUV57" s="496"/>
      <c r="GUX57" s="496"/>
      <c r="GUZ57" s="496"/>
      <c r="GVB57" s="496"/>
      <c r="GVD57" s="496"/>
      <c r="GVF57" s="496"/>
      <c r="GVH57" s="496"/>
      <c r="GVJ57" s="496"/>
      <c r="GVL57" s="496"/>
      <c r="GVN57" s="496"/>
      <c r="GVP57" s="496"/>
      <c r="GVR57" s="496"/>
      <c r="GVT57" s="496"/>
      <c r="GVV57" s="496"/>
      <c r="GVX57" s="496"/>
      <c r="GVZ57" s="496"/>
      <c r="GWB57" s="496"/>
      <c r="GWD57" s="496"/>
      <c r="GWF57" s="496"/>
      <c r="GWH57" s="496"/>
      <c r="GWJ57" s="496"/>
      <c r="GWL57" s="496"/>
      <c r="GWN57" s="496"/>
      <c r="GWP57" s="496"/>
      <c r="GWR57" s="496"/>
      <c r="GWT57" s="496"/>
      <c r="GWV57" s="496"/>
      <c r="GWX57" s="496"/>
      <c r="GWZ57" s="496"/>
      <c r="GXB57" s="496"/>
      <c r="GXD57" s="496"/>
      <c r="GXF57" s="496"/>
      <c r="GXH57" s="496"/>
      <c r="GXJ57" s="496"/>
      <c r="GXL57" s="496"/>
      <c r="GXN57" s="496"/>
      <c r="GXP57" s="496"/>
      <c r="GXR57" s="496"/>
      <c r="GXT57" s="496"/>
      <c r="GXV57" s="496"/>
      <c r="GXX57" s="496"/>
      <c r="GXZ57" s="496"/>
      <c r="GYB57" s="496"/>
      <c r="GYD57" s="496"/>
      <c r="GYF57" s="496"/>
      <c r="GYH57" s="496"/>
      <c r="GYJ57" s="496"/>
      <c r="GYL57" s="496"/>
      <c r="GYN57" s="496"/>
      <c r="GYP57" s="496"/>
      <c r="GYR57" s="496"/>
      <c r="GYT57" s="496"/>
      <c r="GYV57" s="496"/>
      <c r="GYX57" s="496"/>
      <c r="GYZ57" s="496"/>
      <c r="GZB57" s="496"/>
      <c r="GZD57" s="496"/>
      <c r="GZF57" s="496"/>
      <c r="GZH57" s="496"/>
      <c r="GZJ57" s="496"/>
      <c r="GZL57" s="496"/>
      <c r="GZN57" s="496"/>
      <c r="GZP57" s="496"/>
      <c r="GZR57" s="496"/>
      <c r="GZT57" s="496"/>
      <c r="GZV57" s="496"/>
      <c r="GZX57" s="496"/>
      <c r="GZZ57" s="496"/>
      <c r="HAB57" s="496"/>
      <c r="HAD57" s="496"/>
      <c r="HAF57" s="496"/>
      <c r="HAH57" s="496"/>
      <c r="HAJ57" s="496"/>
      <c r="HAL57" s="496"/>
      <c r="HAN57" s="496"/>
      <c r="HAP57" s="496"/>
      <c r="HAR57" s="496"/>
      <c r="HAT57" s="496"/>
      <c r="HAV57" s="496"/>
      <c r="HAX57" s="496"/>
      <c r="HAZ57" s="496"/>
      <c r="HBB57" s="496"/>
      <c r="HBD57" s="496"/>
      <c r="HBF57" s="496"/>
      <c r="HBH57" s="496"/>
      <c r="HBJ57" s="496"/>
      <c r="HBL57" s="496"/>
      <c r="HBN57" s="496"/>
      <c r="HBP57" s="496"/>
      <c r="HBR57" s="496"/>
      <c r="HBT57" s="496"/>
      <c r="HBV57" s="496"/>
      <c r="HBX57" s="496"/>
      <c r="HBZ57" s="496"/>
      <c r="HCB57" s="496"/>
      <c r="HCD57" s="496"/>
      <c r="HCF57" s="496"/>
      <c r="HCH57" s="496"/>
      <c r="HCJ57" s="496"/>
      <c r="HCL57" s="496"/>
      <c r="HCN57" s="496"/>
      <c r="HCP57" s="496"/>
      <c r="HCR57" s="496"/>
      <c r="HCT57" s="496"/>
      <c r="HCV57" s="496"/>
      <c r="HCX57" s="496"/>
      <c r="HCZ57" s="496"/>
      <c r="HDB57" s="496"/>
      <c r="HDD57" s="496"/>
      <c r="HDF57" s="496"/>
      <c r="HDH57" s="496"/>
      <c r="HDJ57" s="496"/>
      <c r="HDL57" s="496"/>
      <c r="HDN57" s="496"/>
      <c r="HDP57" s="496"/>
      <c r="HDR57" s="496"/>
      <c r="HDT57" s="496"/>
      <c r="HDV57" s="496"/>
      <c r="HDX57" s="496"/>
      <c r="HDZ57" s="496"/>
      <c r="HEB57" s="496"/>
      <c r="HED57" s="496"/>
      <c r="HEF57" s="496"/>
      <c r="HEH57" s="496"/>
      <c r="HEJ57" s="496"/>
      <c r="HEL57" s="496"/>
      <c r="HEN57" s="496"/>
      <c r="HEP57" s="496"/>
      <c r="HER57" s="496"/>
      <c r="HET57" s="496"/>
      <c r="HEV57" s="496"/>
      <c r="HEX57" s="496"/>
      <c r="HEZ57" s="496"/>
      <c r="HFB57" s="496"/>
      <c r="HFD57" s="496"/>
      <c r="HFF57" s="496"/>
      <c r="HFH57" s="496"/>
      <c r="HFJ57" s="496"/>
      <c r="HFL57" s="496"/>
      <c r="HFN57" s="496"/>
      <c r="HFP57" s="496"/>
      <c r="HFR57" s="496"/>
      <c r="HFT57" s="496"/>
      <c r="HFV57" s="496"/>
      <c r="HFX57" s="496"/>
      <c r="HFZ57" s="496"/>
      <c r="HGB57" s="496"/>
      <c r="HGD57" s="496"/>
      <c r="HGF57" s="496"/>
      <c r="HGH57" s="496"/>
      <c r="HGJ57" s="496"/>
      <c r="HGL57" s="496"/>
      <c r="HGN57" s="496"/>
      <c r="HGP57" s="496"/>
      <c r="HGR57" s="496"/>
      <c r="HGT57" s="496"/>
      <c r="HGV57" s="496"/>
      <c r="HGX57" s="496"/>
      <c r="HGZ57" s="496"/>
      <c r="HHB57" s="496"/>
      <c r="HHD57" s="496"/>
      <c r="HHF57" s="496"/>
      <c r="HHH57" s="496"/>
      <c r="HHJ57" s="496"/>
      <c r="HHL57" s="496"/>
      <c r="HHN57" s="496"/>
      <c r="HHP57" s="496"/>
      <c r="HHR57" s="496"/>
      <c r="HHT57" s="496"/>
      <c r="HHV57" s="496"/>
      <c r="HHX57" s="496"/>
      <c r="HHZ57" s="496"/>
      <c r="HIB57" s="496"/>
      <c r="HID57" s="496"/>
      <c r="HIF57" s="496"/>
      <c r="HIH57" s="496"/>
      <c r="HIJ57" s="496"/>
      <c r="HIL57" s="496"/>
      <c r="HIN57" s="496"/>
      <c r="HIP57" s="496"/>
      <c r="HIR57" s="496"/>
      <c r="HIT57" s="496"/>
      <c r="HIV57" s="496"/>
      <c r="HIX57" s="496"/>
      <c r="HIZ57" s="496"/>
      <c r="HJB57" s="496"/>
      <c r="HJD57" s="496"/>
      <c r="HJF57" s="496"/>
      <c r="HJH57" s="496"/>
      <c r="HJJ57" s="496"/>
      <c r="HJL57" s="496"/>
      <c r="HJN57" s="496"/>
      <c r="HJP57" s="496"/>
      <c r="HJR57" s="496"/>
      <c r="HJT57" s="496"/>
      <c r="HJV57" s="496"/>
      <c r="HJX57" s="496"/>
      <c r="HJZ57" s="496"/>
      <c r="HKB57" s="496"/>
      <c r="HKD57" s="496"/>
      <c r="HKF57" s="496"/>
      <c r="HKH57" s="496"/>
      <c r="HKJ57" s="496"/>
      <c r="HKL57" s="496"/>
      <c r="HKN57" s="496"/>
      <c r="HKP57" s="496"/>
      <c r="HKR57" s="496"/>
      <c r="HKT57" s="496"/>
      <c r="HKV57" s="496"/>
      <c r="HKX57" s="496"/>
      <c r="HKZ57" s="496"/>
      <c r="HLB57" s="496"/>
      <c r="HLD57" s="496"/>
      <c r="HLF57" s="496"/>
      <c r="HLH57" s="496"/>
      <c r="HLJ57" s="496"/>
      <c r="HLL57" s="496"/>
      <c r="HLN57" s="496"/>
      <c r="HLP57" s="496"/>
      <c r="HLR57" s="496"/>
      <c r="HLT57" s="496"/>
      <c r="HLV57" s="496"/>
      <c r="HLX57" s="496"/>
      <c r="HLZ57" s="496"/>
      <c r="HMB57" s="496"/>
      <c r="HMD57" s="496"/>
      <c r="HMF57" s="496"/>
      <c r="HMH57" s="496"/>
      <c r="HMJ57" s="496"/>
      <c r="HML57" s="496"/>
      <c r="HMN57" s="496"/>
      <c r="HMP57" s="496"/>
      <c r="HMR57" s="496"/>
      <c r="HMT57" s="496"/>
      <c r="HMV57" s="496"/>
      <c r="HMX57" s="496"/>
      <c r="HMZ57" s="496"/>
      <c r="HNB57" s="496"/>
      <c r="HND57" s="496"/>
      <c r="HNF57" s="496"/>
      <c r="HNH57" s="496"/>
      <c r="HNJ57" s="496"/>
      <c r="HNL57" s="496"/>
      <c r="HNN57" s="496"/>
      <c r="HNP57" s="496"/>
      <c r="HNR57" s="496"/>
      <c r="HNT57" s="496"/>
      <c r="HNV57" s="496"/>
      <c r="HNX57" s="496"/>
      <c r="HNZ57" s="496"/>
      <c r="HOB57" s="496"/>
      <c r="HOD57" s="496"/>
      <c r="HOF57" s="496"/>
      <c r="HOH57" s="496"/>
      <c r="HOJ57" s="496"/>
      <c r="HOL57" s="496"/>
      <c r="HON57" s="496"/>
      <c r="HOP57" s="496"/>
      <c r="HOR57" s="496"/>
      <c r="HOT57" s="496"/>
      <c r="HOV57" s="496"/>
      <c r="HOX57" s="496"/>
      <c r="HOZ57" s="496"/>
      <c r="HPB57" s="496"/>
      <c r="HPD57" s="496"/>
      <c r="HPF57" s="496"/>
      <c r="HPH57" s="496"/>
      <c r="HPJ57" s="496"/>
      <c r="HPL57" s="496"/>
      <c r="HPN57" s="496"/>
      <c r="HPP57" s="496"/>
      <c r="HPR57" s="496"/>
      <c r="HPT57" s="496"/>
      <c r="HPV57" s="496"/>
      <c r="HPX57" s="496"/>
      <c r="HPZ57" s="496"/>
      <c r="HQB57" s="496"/>
      <c r="HQD57" s="496"/>
      <c r="HQF57" s="496"/>
      <c r="HQH57" s="496"/>
      <c r="HQJ57" s="496"/>
      <c r="HQL57" s="496"/>
      <c r="HQN57" s="496"/>
      <c r="HQP57" s="496"/>
      <c r="HQR57" s="496"/>
      <c r="HQT57" s="496"/>
      <c r="HQV57" s="496"/>
      <c r="HQX57" s="496"/>
      <c r="HQZ57" s="496"/>
      <c r="HRB57" s="496"/>
      <c r="HRD57" s="496"/>
      <c r="HRF57" s="496"/>
      <c r="HRH57" s="496"/>
      <c r="HRJ57" s="496"/>
      <c r="HRL57" s="496"/>
      <c r="HRN57" s="496"/>
      <c r="HRP57" s="496"/>
      <c r="HRR57" s="496"/>
      <c r="HRT57" s="496"/>
      <c r="HRV57" s="496"/>
      <c r="HRX57" s="496"/>
      <c r="HRZ57" s="496"/>
      <c r="HSB57" s="496"/>
      <c r="HSD57" s="496"/>
      <c r="HSF57" s="496"/>
      <c r="HSH57" s="496"/>
      <c r="HSJ57" s="496"/>
      <c r="HSL57" s="496"/>
      <c r="HSN57" s="496"/>
      <c r="HSP57" s="496"/>
      <c r="HSR57" s="496"/>
      <c r="HST57" s="496"/>
      <c r="HSV57" s="496"/>
      <c r="HSX57" s="496"/>
      <c r="HSZ57" s="496"/>
      <c r="HTB57" s="496"/>
      <c r="HTD57" s="496"/>
      <c r="HTF57" s="496"/>
      <c r="HTH57" s="496"/>
      <c r="HTJ57" s="496"/>
      <c r="HTL57" s="496"/>
      <c r="HTN57" s="496"/>
      <c r="HTP57" s="496"/>
      <c r="HTR57" s="496"/>
      <c r="HTT57" s="496"/>
      <c r="HTV57" s="496"/>
      <c r="HTX57" s="496"/>
      <c r="HTZ57" s="496"/>
      <c r="HUB57" s="496"/>
      <c r="HUD57" s="496"/>
      <c r="HUF57" s="496"/>
      <c r="HUH57" s="496"/>
      <c r="HUJ57" s="496"/>
      <c r="HUL57" s="496"/>
      <c r="HUN57" s="496"/>
      <c r="HUP57" s="496"/>
      <c r="HUR57" s="496"/>
      <c r="HUT57" s="496"/>
      <c r="HUV57" s="496"/>
      <c r="HUX57" s="496"/>
      <c r="HUZ57" s="496"/>
      <c r="HVB57" s="496"/>
      <c r="HVD57" s="496"/>
      <c r="HVF57" s="496"/>
      <c r="HVH57" s="496"/>
      <c r="HVJ57" s="496"/>
      <c r="HVL57" s="496"/>
      <c r="HVN57" s="496"/>
      <c r="HVP57" s="496"/>
      <c r="HVR57" s="496"/>
      <c r="HVT57" s="496"/>
      <c r="HVV57" s="496"/>
      <c r="HVX57" s="496"/>
      <c r="HVZ57" s="496"/>
      <c r="HWB57" s="496"/>
      <c r="HWD57" s="496"/>
      <c r="HWF57" s="496"/>
      <c r="HWH57" s="496"/>
      <c r="HWJ57" s="496"/>
      <c r="HWL57" s="496"/>
      <c r="HWN57" s="496"/>
      <c r="HWP57" s="496"/>
      <c r="HWR57" s="496"/>
      <c r="HWT57" s="496"/>
      <c r="HWV57" s="496"/>
      <c r="HWX57" s="496"/>
      <c r="HWZ57" s="496"/>
      <c r="HXB57" s="496"/>
      <c r="HXD57" s="496"/>
      <c r="HXF57" s="496"/>
      <c r="HXH57" s="496"/>
      <c r="HXJ57" s="496"/>
      <c r="HXL57" s="496"/>
      <c r="HXN57" s="496"/>
      <c r="HXP57" s="496"/>
      <c r="HXR57" s="496"/>
      <c r="HXT57" s="496"/>
      <c r="HXV57" s="496"/>
      <c r="HXX57" s="496"/>
      <c r="HXZ57" s="496"/>
      <c r="HYB57" s="496"/>
      <c r="HYD57" s="496"/>
      <c r="HYF57" s="496"/>
      <c r="HYH57" s="496"/>
      <c r="HYJ57" s="496"/>
      <c r="HYL57" s="496"/>
      <c r="HYN57" s="496"/>
      <c r="HYP57" s="496"/>
      <c r="HYR57" s="496"/>
      <c r="HYT57" s="496"/>
      <c r="HYV57" s="496"/>
      <c r="HYX57" s="496"/>
      <c r="HYZ57" s="496"/>
      <c r="HZB57" s="496"/>
      <c r="HZD57" s="496"/>
      <c r="HZF57" s="496"/>
      <c r="HZH57" s="496"/>
      <c r="HZJ57" s="496"/>
      <c r="HZL57" s="496"/>
      <c r="HZN57" s="496"/>
      <c r="HZP57" s="496"/>
      <c r="HZR57" s="496"/>
      <c r="HZT57" s="496"/>
      <c r="HZV57" s="496"/>
      <c r="HZX57" s="496"/>
      <c r="HZZ57" s="496"/>
      <c r="IAB57" s="496"/>
      <c r="IAD57" s="496"/>
      <c r="IAF57" s="496"/>
      <c r="IAH57" s="496"/>
      <c r="IAJ57" s="496"/>
      <c r="IAL57" s="496"/>
      <c r="IAN57" s="496"/>
      <c r="IAP57" s="496"/>
      <c r="IAR57" s="496"/>
      <c r="IAT57" s="496"/>
      <c r="IAV57" s="496"/>
      <c r="IAX57" s="496"/>
      <c r="IAZ57" s="496"/>
      <c r="IBB57" s="496"/>
      <c r="IBD57" s="496"/>
      <c r="IBF57" s="496"/>
      <c r="IBH57" s="496"/>
      <c r="IBJ57" s="496"/>
      <c r="IBL57" s="496"/>
      <c r="IBN57" s="496"/>
      <c r="IBP57" s="496"/>
      <c r="IBR57" s="496"/>
      <c r="IBT57" s="496"/>
      <c r="IBV57" s="496"/>
      <c r="IBX57" s="496"/>
      <c r="IBZ57" s="496"/>
      <c r="ICB57" s="496"/>
      <c r="ICD57" s="496"/>
      <c r="ICF57" s="496"/>
      <c r="ICH57" s="496"/>
      <c r="ICJ57" s="496"/>
      <c r="ICL57" s="496"/>
      <c r="ICN57" s="496"/>
      <c r="ICP57" s="496"/>
      <c r="ICR57" s="496"/>
      <c r="ICT57" s="496"/>
      <c r="ICV57" s="496"/>
      <c r="ICX57" s="496"/>
      <c r="ICZ57" s="496"/>
      <c r="IDB57" s="496"/>
      <c r="IDD57" s="496"/>
      <c r="IDF57" s="496"/>
      <c r="IDH57" s="496"/>
      <c r="IDJ57" s="496"/>
      <c r="IDL57" s="496"/>
      <c r="IDN57" s="496"/>
      <c r="IDP57" s="496"/>
      <c r="IDR57" s="496"/>
      <c r="IDT57" s="496"/>
      <c r="IDV57" s="496"/>
      <c r="IDX57" s="496"/>
      <c r="IDZ57" s="496"/>
      <c r="IEB57" s="496"/>
      <c r="IED57" s="496"/>
      <c r="IEF57" s="496"/>
      <c r="IEH57" s="496"/>
      <c r="IEJ57" s="496"/>
      <c r="IEL57" s="496"/>
      <c r="IEN57" s="496"/>
      <c r="IEP57" s="496"/>
      <c r="IER57" s="496"/>
      <c r="IET57" s="496"/>
      <c r="IEV57" s="496"/>
      <c r="IEX57" s="496"/>
      <c r="IEZ57" s="496"/>
      <c r="IFB57" s="496"/>
      <c r="IFD57" s="496"/>
      <c r="IFF57" s="496"/>
      <c r="IFH57" s="496"/>
      <c r="IFJ57" s="496"/>
      <c r="IFL57" s="496"/>
      <c r="IFN57" s="496"/>
      <c r="IFP57" s="496"/>
      <c r="IFR57" s="496"/>
      <c r="IFT57" s="496"/>
      <c r="IFV57" s="496"/>
      <c r="IFX57" s="496"/>
      <c r="IFZ57" s="496"/>
      <c r="IGB57" s="496"/>
      <c r="IGD57" s="496"/>
      <c r="IGF57" s="496"/>
      <c r="IGH57" s="496"/>
      <c r="IGJ57" s="496"/>
      <c r="IGL57" s="496"/>
      <c r="IGN57" s="496"/>
      <c r="IGP57" s="496"/>
      <c r="IGR57" s="496"/>
      <c r="IGT57" s="496"/>
      <c r="IGV57" s="496"/>
      <c r="IGX57" s="496"/>
      <c r="IGZ57" s="496"/>
      <c r="IHB57" s="496"/>
      <c r="IHD57" s="496"/>
      <c r="IHF57" s="496"/>
      <c r="IHH57" s="496"/>
      <c r="IHJ57" s="496"/>
      <c r="IHL57" s="496"/>
      <c r="IHN57" s="496"/>
      <c r="IHP57" s="496"/>
      <c r="IHR57" s="496"/>
      <c r="IHT57" s="496"/>
      <c r="IHV57" s="496"/>
      <c r="IHX57" s="496"/>
      <c r="IHZ57" s="496"/>
      <c r="IIB57" s="496"/>
      <c r="IID57" s="496"/>
      <c r="IIF57" s="496"/>
      <c r="IIH57" s="496"/>
      <c r="IIJ57" s="496"/>
      <c r="IIL57" s="496"/>
      <c r="IIN57" s="496"/>
      <c r="IIP57" s="496"/>
      <c r="IIR57" s="496"/>
      <c r="IIT57" s="496"/>
      <c r="IIV57" s="496"/>
      <c r="IIX57" s="496"/>
      <c r="IIZ57" s="496"/>
      <c r="IJB57" s="496"/>
      <c r="IJD57" s="496"/>
      <c r="IJF57" s="496"/>
      <c r="IJH57" s="496"/>
      <c r="IJJ57" s="496"/>
      <c r="IJL57" s="496"/>
      <c r="IJN57" s="496"/>
      <c r="IJP57" s="496"/>
      <c r="IJR57" s="496"/>
      <c r="IJT57" s="496"/>
      <c r="IJV57" s="496"/>
      <c r="IJX57" s="496"/>
      <c r="IJZ57" s="496"/>
      <c r="IKB57" s="496"/>
      <c r="IKD57" s="496"/>
      <c r="IKF57" s="496"/>
      <c r="IKH57" s="496"/>
      <c r="IKJ57" s="496"/>
      <c r="IKL57" s="496"/>
      <c r="IKN57" s="496"/>
      <c r="IKP57" s="496"/>
      <c r="IKR57" s="496"/>
      <c r="IKT57" s="496"/>
      <c r="IKV57" s="496"/>
      <c r="IKX57" s="496"/>
      <c r="IKZ57" s="496"/>
      <c r="ILB57" s="496"/>
      <c r="ILD57" s="496"/>
      <c r="ILF57" s="496"/>
      <c r="ILH57" s="496"/>
      <c r="ILJ57" s="496"/>
      <c r="ILL57" s="496"/>
      <c r="ILN57" s="496"/>
      <c r="ILP57" s="496"/>
      <c r="ILR57" s="496"/>
      <c r="ILT57" s="496"/>
      <c r="ILV57" s="496"/>
      <c r="ILX57" s="496"/>
      <c r="ILZ57" s="496"/>
      <c r="IMB57" s="496"/>
      <c r="IMD57" s="496"/>
      <c r="IMF57" s="496"/>
      <c r="IMH57" s="496"/>
      <c r="IMJ57" s="496"/>
      <c r="IML57" s="496"/>
      <c r="IMN57" s="496"/>
      <c r="IMP57" s="496"/>
      <c r="IMR57" s="496"/>
      <c r="IMT57" s="496"/>
      <c r="IMV57" s="496"/>
      <c r="IMX57" s="496"/>
      <c r="IMZ57" s="496"/>
      <c r="INB57" s="496"/>
      <c r="IND57" s="496"/>
      <c r="INF57" s="496"/>
      <c r="INH57" s="496"/>
      <c r="INJ57" s="496"/>
      <c r="INL57" s="496"/>
      <c r="INN57" s="496"/>
      <c r="INP57" s="496"/>
      <c r="INR57" s="496"/>
      <c r="INT57" s="496"/>
      <c r="INV57" s="496"/>
      <c r="INX57" s="496"/>
      <c r="INZ57" s="496"/>
      <c r="IOB57" s="496"/>
      <c r="IOD57" s="496"/>
      <c r="IOF57" s="496"/>
      <c r="IOH57" s="496"/>
      <c r="IOJ57" s="496"/>
      <c r="IOL57" s="496"/>
      <c r="ION57" s="496"/>
      <c r="IOP57" s="496"/>
      <c r="IOR57" s="496"/>
      <c r="IOT57" s="496"/>
      <c r="IOV57" s="496"/>
      <c r="IOX57" s="496"/>
      <c r="IOZ57" s="496"/>
      <c r="IPB57" s="496"/>
      <c r="IPD57" s="496"/>
      <c r="IPF57" s="496"/>
      <c r="IPH57" s="496"/>
      <c r="IPJ57" s="496"/>
      <c r="IPL57" s="496"/>
      <c r="IPN57" s="496"/>
      <c r="IPP57" s="496"/>
      <c r="IPR57" s="496"/>
      <c r="IPT57" s="496"/>
      <c r="IPV57" s="496"/>
      <c r="IPX57" s="496"/>
      <c r="IPZ57" s="496"/>
      <c r="IQB57" s="496"/>
      <c r="IQD57" s="496"/>
      <c r="IQF57" s="496"/>
      <c r="IQH57" s="496"/>
      <c r="IQJ57" s="496"/>
      <c r="IQL57" s="496"/>
      <c r="IQN57" s="496"/>
      <c r="IQP57" s="496"/>
      <c r="IQR57" s="496"/>
      <c r="IQT57" s="496"/>
      <c r="IQV57" s="496"/>
      <c r="IQX57" s="496"/>
      <c r="IQZ57" s="496"/>
      <c r="IRB57" s="496"/>
      <c r="IRD57" s="496"/>
      <c r="IRF57" s="496"/>
      <c r="IRH57" s="496"/>
      <c r="IRJ57" s="496"/>
      <c r="IRL57" s="496"/>
      <c r="IRN57" s="496"/>
      <c r="IRP57" s="496"/>
      <c r="IRR57" s="496"/>
      <c r="IRT57" s="496"/>
      <c r="IRV57" s="496"/>
      <c r="IRX57" s="496"/>
      <c r="IRZ57" s="496"/>
      <c r="ISB57" s="496"/>
      <c r="ISD57" s="496"/>
      <c r="ISF57" s="496"/>
      <c r="ISH57" s="496"/>
      <c r="ISJ57" s="496"/>
      <c r="ISL57" s="496"/>
      <c r="ISN57" s="496"/>
      <c r="ISP57" s="496"/>
      <c r="ISR57" s="496"/>
      <c r="IST57" s="496"/>
      <c r="ISV57" s="496"/>
      <c r="ISX57" s="496"/>
      <c r="ISZ57" s="496"/>
      <c r="ITB57" s="496"/>
      <c r="ITD57" s="496"/>
      <c r="ITF57" s="496"/>
      <c r="ITH57" s="496"/>
      <c r="ITJ57" s="496"/>
      <c r="ITL57" s="496"/>
      <c r="ITN57" s="496"/>
      <c r="ITP57" s="496"/>
      <c r="ITR57" s="496"/>
      <c r="ITT57" s="496"/>
      <c r="ITV57" s="496"/>
      <c r="ITX57" s="496"/>
      <c r="ITZ57" s="496"/>
      <c r="IUB57" s="496"/>
      <c r="IUD57" s="496"/>
      <c r="IUF57" s="496"/>
      <c r="IUH57" s="496"/>
      <c r="IUJ57" s="496"/>
      <c r="IUL57" s="496"/>
      <c r="IUN57" s="496"/>
      <c r="IUP57" s="496"/>
      <c r="IUR57" s="496"/>
      <c r="IUT57" s="496"/>
      <c r="IUV57" s="496"/>
      <c r="IUX57" s="496"/>
      <c r="IUZ57" s="496"/>
      <c r="IVB57" s="496"/>
      <c r="IVD57" s="496"/>
      <c r="IVF57" s="496"/>
      <c r="IVH57" s="496"/>
      <c r="IVJ57" s="496"/>
      <c r="IVL57" s="496"/>
      <c r="IVN57" s="496"/>
      <c r="IVP57" s="496"/>
      <c r="IVR57" s="496"/>
      <c r="IVT57" s="496"/>
      <c r="IVV57" s="496"/>
      <c r="IVX57" s="496"/>
      <c r="IVZ57" s="496"/>
      <c r="IWB57" s="496"/>
      <c r="IWD57" s="496"/>
      <c r="IWF57" s="496"/>
      <c r="IWH57" s="496"/>
      <c r="IWJ57" s="496"/>
      <c r="IWL57" s="496"/>
      <c r="IWN57" s="496"/>
      <c r="IWP57" s="496"/>
      <c r="IWR57" s="496"/>
      <c r="IWT57" s="496"/>
      <c r="IWV57" s="496"/>
      <c r="IWX57" s="496"/>
      <c r="IWZ57" s="496"/>
      <c r="IXB57" s="496"/>
      <c r="IXD57" s="496"/>
      <c r="IXF57" s="496"/>
      <c r="IXH57" s="496"/>
      <c r="IXJ57" s="496"/>
      <c r="IXL57" s="496"/>
      <c r="IXN57" s="496"/>
      <c r="IXP57" s="496"/>
      <c r="IXR57" s="496"/>
      <c r="IXT57" s="496"/>
      <c r="IXV57" s="496"/>
      <c r="IXX57" s="496"/>
      <c r="IXZ57" s="496"/>
      <c r="IYB57" s="496"/>
      <c r="IYD57" s="496"/>
      <c r="IYF57" s="496"/>
      <c r="IYH57" s="496"/>
      <c r="IYJ57" s="496"/>
      <c r="IYL57" s="496"/>
      <c r="IYN57" s="496"/>
      <c r="IYP57" s="496"/>
      <c r="IYR57" s="496"/>
      <c r="IYT57" s="496"/>
      <c r="IYV57" s="496"/>
      <c r="IYX57" s="496"/>
      <c r="IYZ57" s="496"/>
      <c r="IZB57" s="496"/>
      <c r="IZD57" s="496"/>
      <c r="IZF57" s="496"/>
      <c r="IZH57" s="496"/>
      <c r="IZJ57" s="496"/>
      <c r="IZL57" s="496"/>
      <c r="IZN57" s="496"/>
      <c r="IZP57" s="496"/>
      <c r="IZR57" s="496"/>
      <c r="IZT57" s="496"/>
      <c r="IZV57" s="496"/>
      <c r="IZX57" s="496"/>
      <c r="IZZ57" s="496"/>
      <c r="JAB57" s="496"/>
      <c r="JAD57" s="496"/>
      <c r="JAF57" s="496"/>
      <c r="JAH57" s="496"/>
      <c r="JAJ57" s="496"/>
      <c r="JAL57" s="496"/>
      <c r="JAN57" s="496"/>
      <c r="JAP57" s="496"/>
      <c r="JAR57" s="496"/>
      <c r="JAT57" s="496"/>
      <c r="JAV57" s="496"/>
      <c r="JAX57" s="496"/>
      <c r="JAZ57" s="496"/>
      <c r="JBB57" s="496"/>
      <c r="JBD57" s="496"/>
      <c r="JBF57" s="496"/>
      <c r="JBH57" s="496"/>
      <c r="JBJ57" s="496"/>
      <c r="JBL57" s="496"/>
      <c r="JBN57" s="496"/>
      <c r="JBP57" s="496"/>
      <c r="JBR57" s="496"/>
      <c r="JBT57" s="496"/>
      <c r="JBV57" s="496"/>
      <c r="JBX57" s="496"/>
      <c r="JBZ57" s="496"/>
      <c r="JCB57" s="496"/>
      <c r="JCD57" s="496"/>
      <c r="JCF57" s="496"/>
      <c r="JCH57" s="496"/>
      <c r="JCJ57" s="496"/>
      <c r="JCL57" s="496"/>
      <c r="JCN57" s="496"/>
      <c r="JCP57" s="496"/>
      <c r="JCR57" s="496"/>
      <c r="JCT57" s="496"/>
      <c r="JCV57" s="496"/>
      <c r="JCX57" s="496"/>
      <c r="JCZ57" s="496"/>
      <c r="JDB57" s="496"/>
      <c r="JDD57" s="496"/>
      <c r="JDF57" s="496"/>
      <c r="JDH57" s="496"/>
      <c r="JDJ57" s="496"/>
      <c r="JDL57" s="496"/>
      <c r="JDN57" s="496"/>
      <c r="JDP57" s="496"/>
      <c r="JDR57" s="496"/>
      <c r="JDT57" s="496"/>
      <c r="JDV57" s="496"/>
      <c r="JDX57" s="496"/>
      <c r="JDZ57" s="496"/>
      <c r="JEB57" s="496"/>
      <c r="JED57" s="496"/>
      <c r="JEF57" s="496"/>
      <c r="JEH57" s="496"/>
      <c r="JEJ57" s="496"/>
      <c r="JEL57" s="496"/>
      <c r="JEN57" s="496"/>
      <c r="JEP57" s="496"/>
      <c r="JER57" s="496"/>
      <c r="JET57" s="496"/>
      <c r="JEV57" s="496"/>
      <c r="JEX57" s="496"/>
      <c r="JEZ57" s="496"/>
      <c r="JFB57" s="496"/>
      <c r="JFD57" s="496"/>
      <c r="JFF57" s="496"/>
      <c r="JFH57" s="496"/>
      <c r="JFJ57" s="496"/>
      <c r="JFL57" s="496"/>
      <c r="JFN57" s="496"/>
      <c r="JFP57" s="496"/>
      <c r="JFR57" s="496"/>
      <c r="JFT57" s="496"/>
      <c r="JFV57" s="496"/>
      <c r="JFX57" s="496"/>
      <c r="JFZ57" s="496"/>
      <c r="JGB57" s="496"/>
      <c r="JGD57" s="496"/>
      <c r="JGF57" s="496"/>
      <c r="JGH57" s="496"/>
      <c r="JGJ57" s="496"/>
      <c r="JGL57" s="496"/>
      <c r="JGN57" s="496"/>
      <c r="JGP57" s="496"/>
      <c r="JGR57" s="496"/>
      <c r="JGT57" s="496"/>
      <c r="JGV57" s="496"/>
      <c r="JGX57" s="496"/>
      <c r="JGZ57" s="496"/>
      <c r="JHB57" s="496"/>
      <c r="JHD57" s="496"/>
      <c r="JHF57" s="496"/>
      <c r="JHH57" s="496"/>
      <c r="JHJ57" s="496"/>
      <c r="JHL57" s="496"/>
      <c r="JHN57" s="496"/>
      <c r="JHP57" s="496"/>
      <c r="JHR57" s="496"/>
      <c r="JHT57" s="496"/>
      <c r="JHV57" s="496"/>
      <c r="JHX57" s="496"/>
      <c r="JHZ57" s="496"/>
      <c r="JIB57" s="496"/>
      <c r="JID57" s="496"/>
      <c r="JIF57" s="496"/>
      <c r="JIH57" s="496"/>
      <c r="JIJ57" s="496"/>
      <c r="JIL57" s="496"/>
      <c r="JIN57" s="496"/>
      <c r="JIP57" s="496"/>
      <c r="JIR57" s="496"/>
      <c r="JIT57" s="496"/>
      <c r="JIV57" s="496"/>
      <c r="JIX57" s="496"/>
      <c r="JIZ57" s="496"/>
      <c r="JJB57" s="496"/>
      <c r="JJD57" s="496"/>
      <c r="JJF57" s="496"/>
      <c r="JJH57" s="496"/>
      <c r="JJJ57" s="496"/>
      <c r="JJL57" s="496"/>
      <c r="JJN57" s="496"/>
      <c r="JJP57" s="496"/>
      <c r="JJR57" s="496"/>
      <c r="JJT57" s="496"/>
      <c r="JJV57" s="496"/>
      <c r="JJX57" s="496"/>
      <c r="JJZ57" s="496"/>
      <c r="JKB57" s="496"/>
      <c r="JKD57" s="496"/>
      <c r="JKF57" s="496"/>
      <c r="JKH57" s="496"/>
      <c r="JKJ57" s="496"/>
      <c r="JKL57" s="496"/>
      <c r="JKN57" s="496"/>
      <c r="JKP57" s="496"/>
      <c r="JKR57" s="496"/>
      <c r="JKT57" s="496"/>
      <c r="JKV57" s="496"/>
      <c r="JKX57" s="496"/>
      <c r="JKZ57" s="496"/>
      <c r="JLB57" s="496"/>
      <c r="JLD57" s="496"/>
      <c r="JLF57" s="496"/>
      <c r="JLH57" s="496"/>
      <c r="JLJ57" s="496"/>
      <c r="JLL57" s="496"/>
      <c r="JLN57" s="496"/>
      <c r="JLP57" s="496"/>
      <c r="JLR57" s="496"/>
      <c r="JLT57" s="496"/>
      <c r="JLV57" s="496"/>
      <c r="JLX57" s="496"/>
      <c r="JLZ57" s="496"/>
      <c r="JMB57" s="496"/>
      <c r="JMD57" s="496"/>
      <c r="JMF57" s="496"/>
      <c r="JMH57" s="496"/>
      <c r="JMJ57" s="496"/>
      <c r="JML57" s="496"/>
      <c r="JMN57" s="496"/>
      <c r="JMP57" s="496"/>
      <c r="JMR57" s="496"/>
      <c r="JMT57" s="496"/>
      <c r="JMV57" s="496"/>
      <c r="JMX57" s="496"/>
      <c r="JMZ57" s="496"/>
      <c r="JNB57" s="496"/>
      <c r="JND57" s="496"/>
      <c r="JNF57" s="496"/>
      <c r="JNH57" s="496"/>
      <c r="JNJ57" s="496"/>
      <c r="JNL57" s="496"/>
      <c r="JNN57" s="496"/>
      <c r="JNP57" s="496"/>
      <c r="JNR57" s="496"/>
      <c r="JNT57" s="496"/>
      <c r="JNV57" s="496"/>
      <c r="JNX57" s="496"/>
      <c r="JNZ57" s="496"/>
      <c r="JOB57" s="496"/>
      <c r="JOD57" s="496"/>
      <c r="JOF57" s="496"/>
      <c r="JOH57" s="496"/>
      <c r="JOJ57" s="496"/>
      <c r="JOL57" s="496"/>
      <c r="JON57" s="496"/>
      <c r="JOP57" s="496"/>
      <c r="JOR57" s="496"/>
      <c r="JOT57" s="496"/>
      <c r="JOV57" s="496"/>
      <c r="JOX57" s="496"/>
      <c r="JOZ57" s="496"/>
      <c r="JPB57" s="496"/>
      <c r="JPD57" s="496"/>
      <c r="JPF57" s="496"/>
      <c r="JPH57" s="496"/>
      <c r="JPJ57" s="496"/>
      <c r="JPL57" s="496"/>
      <c r="JPN57" s="496"/>
      <c r="JPP57" s="496"/>
      <c r="JPR57" s="496"/>
      <c r="JPT57" s="496"/>
      <c r="JPV57" s="496"/>
      <c r="JPX57" s="496"/>
      <c r="JPZ57" s="496"/>
      <c r="JQB57" s="496"/>
      <c r="JQD57" s="496"/>
      <c r="JQF57" s="496"/>
      <c r="JQH57" s="496"/>
      <c r="JQJ57" s="496"/>
      <c r="JQL57" s="496"/>
      <c r="JQN57" s="496"/>
      <c r="JQP57" s="496"/>
      <c r="JQR57" s="496"/>
      <c r="JQT57" s="496"/>
      <c r="JQV57" s="496"/>
      <c r="JQX57" s="496"/>
      <c r="JQZ57" s="496"/>
      <c r="JRB57" s="496"/>
      <c r="JRD57" s="496"/>
      <c r="JRF57" s="496"/>
      <c r="JRH57" s="496"/>
      <c r="JRJ57" s="496"/>
      <c r="JRL57" s="496"/>
      <c r="JRN57" s="496"/>
      <c r="JRP57" s="496"/>
      <c r="JRR57" s="496"/>
      <c r="JRT57" s="496"/>
      <c r="JRV57" s="496"/>
      <c r="JRX57" s="496"/>
      <c r="JRZ57" s="496"/>
      <c r="JSB57" s="496"/>
      <c r="JSD57" s="496"/>
      <c r="JSF57" s="496"/>
      <c r="JSH57" s="496"/>
      <c r="JSJ57" s="496"/>
      <c r="JSL57" s="496"/>
      <c r="JSN57" s="496"/>
      <c r="JSP57" s="496"/>
      <c r="JSR57" s="496"/>
      <c r="JST57" s="496"/>
      <c r="JSV57" s="496"/>
      <c r="JSX57" s="496"/>
      <c r="JSZ57" s="496"/>
      <c r="JTB57" s="496"/>
      <c r="JTD57" s="496"/>
      <c r="JTF57" s="496"/>
      <c r="JTH57" s="496"/>
      <c r="JTJ57" s="496"/>
      <c r="JTL57" s="496"/>
      <c r="JTN57" s="496"/>
      <c r="JTP57" s="496"/>
      <c r="JTR57" s="496"/>
      <c r="JTT57" s="496"/>
      <c r="JTV57" s="496"/>
      <c r="JTX57" s="496"/>
      <c r="JTZ57" s="496"/>
      <c r="JUB57" s="496"/>
      <c r="JUD57" s="496"/>
      <c r="JUF57" s="496"/>
      <c r="JUH57" s="496"/>
      <c r="JUJ57" s="496"/>
      <c r="JUL57" s="496"/>
      <c r="JUN57" s="496"/>
      <c r="JUP57" s="496"/>
      <c r="JUR57" s="496"/>
      <c r="JUT57" s="496"/>
      <c r="JUV57" s="496"/>
      <c r="JUX57" s="496"/>
      <c r="JUZ57" s="496"/>
      <c r="JVB57" s="496"/>
      <c r="JVD57" s="496"/>
      <c r="JVF57" s="496"/>
      <c r="JVH57" s="496"/>
      <c r="JVJ57" s="496"/>
      <c r="JVL57" s="496"/>
      <c r="JVN57" s="496"/>
      <c r="JVP57" s="496"/>
      <c r="JVR57" s="496"/>
      <c r="JVT57" s="496"/>
      <c r="JVV57" s="496"/>
      <c r="JVX57" s="496"/>
      <c r="JVZ57" s="496"/>
      <c r="JWB57" s="496"/>
      <c r="JWD57" s="496"/>
      <c r="JWF57" s="496"/>
      <c r="JWH57" s="496"/>
      <c r="JWJ57" s="496"/>
      <c r="JWL57" s="496"/>
      <c r="JWN57" s="496"/>
      <c r="JWP57" s="496"/>
      <c r="JWR57" s="496"/>
      <c r="JWT57" s="496"/>
      <c r="JWV57" s="496"/>
      <c r="JWX57" s="496"/>
      <c r="JWZ57" s="496"/>
      <c r="JXB57" s="496"/>
      <c r="JXD57" s="496"/>
      <c r="JXF57" s="496"/>
      <c r="JXH57" s="496"/>
      <c r="JXJ57" s="496"/>
      <c r="JXL57" s="496"/>
      <c r="JXN57" s="496"/>
      <c r="JXP57" s="496"/>
      <c r="JXR57" s="496"/>
      <c r="JXT57" s="496"/>
      <c r="JXV57" s="496"/>
      <c r="JXX57" s="496"/>
      <c r="JXZ57" s="496"/>
      <c r="JYB57" s="496"/>
      <c r="JYD57" s="496"/>
      <c r="JYF57" s="496"/>
      <c r="JYH57" s="496"/>
      <c r="JYJ57" s="496"/>
      <c r="JYL57" s="496"/>
      <c r="JYN57" s="496"/>
      <c r="JYP57" s="496"/>
      <c r="JYR57" s="496"/>
      <c r="JYT57" s="496"/>
      <c r="JYV57" s="496"/>
      <c r="JYX57" s="496"/>
      <c r="JYZ57" s="496"/>
      <c r="JZB57" s="496"/>
      <c r="JZD57" s="496"/>
      <c r="JZF57" s="496"/>
      <c r="JZH57" s="496"/>
      <c r="JZJ57" s="496"/>
      <c r="JZL57" s="496"/>
      <c r="JZN57" s="496"/>
      <c r="JZP57" s="496"/>
      <c r="JZR57" s="496"/>
      <c r="JZT57" s="496"/>
      <c r="JZV57" s="496"/>
      <c r="JZX57" s="496"/>
      <c r="JZZ57" s="496"/>
      <c r="KAB57" s="496"/>
      <c r="KAD57" s="496"/>
      <c r="KAF57" s="496"/>
      <c r="KAH57" s="496"/>
      <c r="KAJ57" s="496"/>
      <c r="KAL57" s="496"/>
      <c r="KAN57" s="496"/>
      <c r="KAP57" s="496"/>
      <c r="KAR57" s="496"/>
      <c r="KAT57" s="496"/>
      <c r="KAV57" s="496"/>
      <c r="KAX57" s="496"/>
      <c r="KAZ57" s="496"/>
      <c r="KBB57" s="496"/>
      <c r="KBD57" s="496"/>
      <c r="KBF57" s="496"/>
      <c r="KBH57" s="496"/>
      <c r="KBJ57" s="496"/>
      <c r="KBL57" s="496"/>
      <c r="KBN57" s="496"/>
      <c r="KBP57" s="496"/>
      <c r="KBR57" s="496"/>
      <c r="KBT57" s="496"/>
      <c r="KBV57" s="496"/>
      <c r="KBX57" s="496"/>
      <c r="KBZ57" s="496"/>
      <c r="KCB57" s="496"/>
      <c r="KCD57" s="496"/>
      <c r="KCF57" s="496"/>
      <c r="KCH57" s="496"/>
      <c r="KCJ57" s="496"/>
      <c r="KCL57" s="496"/>
      <c r="KCN57" s="496"/>
      <c r="KCP57" s="496"/>
      <c r="KCR57" s="496"/>
      <c r="KCT57" s="496"/>
      <c r="KCV57" s="496"/>
      <c r="KCX57" s="496"/>
      <c r="KCZ57" s="496"/>
      <c r="KDB57" s="496"/>
      <c r="KDD57" s="496"/>
      <c r="KDF57" s="496"/>
      <c r="KDH57" s="496"/>
      <c r="KDJ57" s="496"/>
      <c r="KDL57" s="496"/>
      <c r="KDN57" s="496"/>
      <c r="KDP57" s="496"/>
      <c r="KDR57" s="496"/>
      <c r="KDT57" s="496"/>
      <c r="KDV57" s="496"/>
      <c r="KDX57" s="496"/>
      <c r="KDZ57" s="496"/>
      <c r="KEB57" s="496"/>
      <c r="KED57" s="496"/>
      <c r="KEF57" s="496"/>
      <c r="KEH57" s="496"/>
      <c r="KEJ57" s="496"/>
      <c r="KEL57" s="496"/>
      <c r="KEN57" s="496"/>
      <c r="KEP57" s="496"/>
      <c r="KER57" s="496"/>
      <c r="KET57" s="496"/>
      <c r="KEV57" s="496"/>
      <c r="KEX57" s="496"/>
      <c r="KEZ57" s="496"/>
      <c r="KFB57" s="496"/>
      <c r="KFD57" s="496"/>
      <c r="KFF57" s="496"/>
      <c r="KFH57" s="496"/>
      <c r="KFJ57" s="496"/>
      <c r="KFL57" s="496"/>
      <c r="KFN57" s="496"/>
      <c r="KFP57" s="496"/>
      <c r="KFR57" s="496"/>
      <c r="KFT57" s="496"/>
      <c r="KFV57" s="496"/>
      <c r="KFX57" s="496"/>
      <c r="KFZ57" s="496"/>
      <c r="KGB57" s="496"/>
      <c r="KGD57" s="496"/>
      <c r="KGF57" s="496"/>
      <c r="KGH57" s="496"/>
      <c r="KGJ57" s="496"/>
      <c r="KGL57" s="496"/>
      <c r="KGN57" s="496"/>
      <c r="KGP57" s="496"/>
      <c r="KGR57" s="496"/>
      <c r="KGT57" s="496"/>
      <c r="KGV57" s="496"/>
      <c r="KGX57" s="496"/>
      <c r="KGZ57" s="496"/>
      <c r="KHB57" s="496"/>
      <c r="KHD57" s="496"/>
      <c r="KHF57" s="496"/>
      <c r="KHH57" s="496"/>
      <c r="KHJ57" s="496"/>
      <c r="KHL57" s="496"/>
      <c r="KHN57" s="496"/>
      <c r="KHP57" s="496"/>
      <c r="KHR57" s="496"/>
      <c r="KHT57" s="496"/>
      <c r="KHV57" s="496"/>
      <c r="KHX57" s="496"/>
      <c r="KHZ57" s="496"/>
      <c r="KIB57" s="496"/>
      <c r="KID57" s="496"/>
      <c r="KIF57" s="496"/>
      <c r="KIH57" s="496"/>
      <c r="KIJ57" s="496"/>
      <c r="KIL57" s="496"/>
      <c r="KIN57" s="496"/>
      <c r="KIP57" s="496"/>
      <c r="KIR57" s="496"/>
      <c r="KIT57" s="496"/>
      <c r="KIV57" s="496"/>
      <c r="KIX57" s="496"/>
      <c r="KIZ57" s="496"/>
      <c r="KJB57" s="496"/>
      <c r="KJD57" s="496"/>
      <c r="KJF57" s="496"/>
      <c r="KJH57" s="496"/>
      <c r="KJJ57" s="496"/>
      <c r="KJL57" s="496"/>
      <c r="KJN57" s="496"/>
      <c r="KJP57" s="496"/>
      <c r="KJR57" s="496"/>
      <c r="KJT57" s="496"/>
      <c r="KJV57" s="496"/>
      <c r="KJX57" s="496"/>
      <c r="KJZ57" s="496"/>
      <c r="KKB57" s="496"/>
      <c r="KKD57" s="496"/>
      <c r="KKF57" s="496"/>
      <c r="KKH57" s="496"/>
      <c r="KKJ57" s="496"/>
      <c r="KKL57" s="496"/>
      <c r="KKN57" s="496"/>
      <c r="KKP57" s="496"/>
      <c r="KKR57" s="496"/>
      <c r="KKT57" s="496"/>
      <c r="KKV57" s="496"/>
      <c r="KKX57" s="496"/>
      <c r="KKZ57" s="496"/>
      <c r="KLB57" s="496"/>
      <c r="KLD57" s="496"/>
      <c r="KLF57" s="496"/>
      <c r="KLH57" s="496"/>
      <c r="KLJ57" s="496"/>
      <c r="KLL57" s="496"/>
      <c r="KLN57" s="496"/>
      <c r="KLP57" s="496"/>
      <c r="KLR57" s="496"/>
      <c r="KLT57" s="496"/>
      <c r="KLV57" s="496"/>
      <c r="KLX57" s="496"/>
      <c r="KLZ57" s="496"/>
      <c r="KMB57" s="496"/>
      <c r="KMD57" s="496"/>
      <c r="KMF57" s="496"/>
      <c r="KMH57" s="496"/>
      <c r="KMJ57" s="496"/>
      <c r="KML57" s="496"/>
      <c r="KMN57" s="496"/>
      <c r="KMP57" s="496"/>
      <c r="KMR57" s="496"/>
      <c r="KMT57" s="496"/>
      <c r="KMV57" s="496"/>
      <c r="KMX57" s="496"/>
      <c r="KMZ57" s="496"/>
      <c r="KNB57" s="496"/>
      <c r="KND57" s="496"/>
      <c r="KNF57" s="496"/>
      <c r="KNH57" s="496"/>
      <c r="KNJ57" s="496"/>
      <c r="KNL57" s="496"/>
      <c r="KNN57" s="496"/>
      <c r="KNP57" s="496"/>
      <c r="KNR57" s="496"/>
      <c r="KNT57" s="496"/>
      <c r="KNV57" s="496"/>
      <c r="KNX57" s="496"/>
      <c r="KNZ57" s="496"/>
      <c r="KOB57" s="496"/>
      <c r="KOD57" s="496"/>
      <c r="KOF57" s="496"/>
      <c r="KOH57" s="496"/>
      <c r="KOJ57" s="496"/>
      <c r="KOL57" s="496"/>
      <c r="KON57" s="496"/>
      <c r="KOP57" s="496"/>
      <c r="KOR57" s="496"/>
      <c r="KOT57" s="496"/>
      <c r="KOV57" s="496"/>
      <c r="KOX57" s="496"/>
      <c r="KOZ57" s="496"/>
      <c r="KPB57" s="496"/>
      <c r="KPD57" s="496"/>
      <c r="KPF57" s="496"/>
      <c r="KPH57" s="496"/>
      <c r="KPJ57" s="496"/>
      <c r="KPL57" s="496"/>
      <c r="KPN57" s="496"/>
      <c r="KPP57" s="496"/>
      <c r="KPR57" s="496"/>
      <c r="KPT57" s="496"/>
      <c r="KPV57" s="496"/>
      <c r="KPX57" s="496"/>
      <c r="KPZ57" s="496"/>
      <c r="KQB57" s="496"/>
      <c r="KQD57" s="496"/>
      <c r="KQF57" s="496"/>
      <c r="KQH57" s="496"/>
      <c r="KQJ57" s="496"/>
      <c r="KQL57" s="496"/>
      <c r="KQN57" s="496"/>
      <c r="KQP57" s="496"/>
      <c r="KQR57" s="496"/>
      <c r="KQT57" s="496"/>
      <c r="KQV57" s="496"/>
      <c r="KQX57" s="496"/>
      <c r="KQZ57" s="496"/>
      <c r="KRB57" s="496"/>
      <c r="KRD57" s="496"/>
      <c r="KRF57" s="496"/>
      <c r="KRH57" s="496"/>
      <c r="KRJ57" s="496"/>
      <c r="KRL57" s="496"/>
      <c r="KRN57" s="496"/>
      <c r="KRP57" s="496"/>
      <c r="KRR57" s="496"/>
      <c r="KRT57" s="496"/>
      <c r="KRV57" s="496"/>
      <c r="KRX57" s="496"/>
      <c r="KRZ57" s="496"/>
      <c r="KSB57" s="496"/>
      <c r="KSD57" s="496"/>
      <c r="KSF57" s="496"/>
      <c r="KSH57" s="496"/>
      <c r="KSJ57" s="496"/>
      <c r="KSL57" s="496"/>
      <c r="KSN57" s="496"/>
      <c r="KSP57" s="496"/>
      <c r="KSR57" s="496"/>
      <c r="KST57" s="496"/>
      <c r="KSV57" s="496"/>
      <c r="KSX57" s="496"/>
      <c r="KSZ57" s="496"/>
      <c r="KTB57" s="496"/>
      <c r="KTD57" s="496"/>
      <c r="KTF57" s="496"/>
      <c r="KTH57" s="496"/>
      <c r="KTJ57" s="496"/>
      <c r="KTL57" s="496"/>
      <c r="KTN57" s="496"/>
      <c r="KTP57" s="496"/>
      <c r="KTR57" s="496"/>
      <c r="KTT57" s="496"/>
      <c r="KTV57" s="496"/>
      <c r="KTX57" s="496"/>
      <c r="KTZ57" s="496"/>
      <c r="KUB57" s="496"/>
      <c r="KUD57" s="496"/>
      <c r="KUF57" s="496"/>
      <c r="KUH57" s="496"/>
      <c r="KUJ57" s="496"/>
      <c r="KUL57" s="496"/>
      <c r="KUN57" s="496"/>
      <c r="KUP57" s="496"/>
      <c r="KUR57" s="496"/>
      <c r="KUT57" s="496"/>
      <c r="KUV57" s="496"/>
      <c r="KUX57" s="496"/>
      <c r="KUZ57" s="496"/>
      <c r="KVB57" s="496"/>
      <c r="KVD57" s="496"/>
      <c r="KVF57" s="496"/>
      <c r="KVH57" s="496"/>
      <c r="KVJ57" s="496"/>
      <c r="KVL57" s="496"/>
      <c r="KVN57" s="496"/>
      <c r="KVP57" s="496"/>
      <c r="KVR57" s="496"/>
      <c r="KVT57" s="496"/>
      <c r="KVV57" s="496"/>
      <c r="KVX57" s="496"/>
      <c r="KVZ57" s="496"/>
      <c r="KWB57" s="496"/>
      <c r="KWD57" s="496"/>
      <c r="KWF57" s="496"/>
      <c r="KWH57" s="496"/>
      <c r="KWJ57" s="496"/>
      <c r="KWL57" s="496"/>
      <c r="KWN57" s="496"/>
      <c r="KWP57" s="496"/>
      <c r="KWR57" s="496"/>
      <c r="KWT57" s="496"/>
      <c r="KWV57" s="496"/>
      <c r="KWX57" s="496"/>
      <c r="KWZ57" s="496"/>
      <c r="KXB57" s="496"/>
      <c r="KXD57" s="496"/>
      <c r="KXF57" s="496"/>
      <c r="KXH57" s="496"/>
      <c r="KXJ57" s="496"/>
      <c r="KXL57" s="496"/>
      <c r="KXN57" s="496"/>
      <c r="KXP57" s="496"/>
      <c r="KXR57" s="496"/>
      <c r="KXT57" s="496"/>
      <c r="KXV57" s="496"/>
      <c r="KXX57" s="496"/>
      <c r="KXZ57" s="496"/>
      <c r="KYB57" s="496"/>
      <c r="KYD57" s="496"/>
      <c r="KYF57" s="496"/>
      <c r="KYH57" s="496"/>
      <c r="KYJ57" s="496"/>
      <c r="KYL57" s="496"/>
      <c r="KYN57" s="496"/>
      <c r="KYP57" s="496"/>
      <c r="KYR57" s="496"/>
      <c r="KYT57" s="496"/>
      <c r="KYV57" s="496"/>
      <c r="KYX57" s="496"/>
      <c r="KYZ57" s="496"/>
      <c r="KZB57" s="496"/>
      <c r="KZD57" s="496"/>
      <c r="KZF57" s="496"/>
      <c r="KZH57" s="496"/>
      <c r="KZJ57" s="496"/>
      <c r="KZL57" s="496"/>
      <c r="KZN57" s="496"/>
      <c r="KZP57" s="496"/>
      <c r="KZR57" s="496"/>
      <c r="KZT57" s="496"/>
      <c r="KZV57" s="496"/>
      <c r="KZX57" s="496"/>
      <c r="KZZ57" s="496"/>
      <c r="LAB57" s="496"/>
      <c r="LAD57" s="496"/>
      <c r="LAF57" s="496"/>
      <c r="LAH57" s="496"/>
      <c r="LAJ57" s="496"/>
      <c r="LAL57" s="496"/>
      <c r="LAN57" s="496"/>
      <c r="LAP57" s="496"/>
      <c r="LAR57" s="496"/>
      <c r="LAT57" s="496"/>
      <c r="LAV57" s="496"/>
      <c r="LAX57" s="496"/>
      <c r="LAZ57" s="496"/>
      <c r="LBB57" s="496"/>
      <c r="LBD57" s="496"/>
      <c r="LBF57" s="496"/>
      <c r="LBH57" s="496"/>
      <c r="LBJ57" s="496"/>
      <c r="LBL57" s="496"/>
      <c r="LBN57" s="496"/>
      <c r="LBP57" s="496"/>
      <c r="LBR57" s="496"/>
      <c r="LBT57" s="496"/>
      <c r="LBV57" s="496"/>
      <c r="LBX57" s="496"/>
      <c r="LBZ57" s="496"/>
      <c r="LCB57" s="496"/>
      <c r="LCD57" s="496"/>
      <c r="LCF57" s="496"/>
      <c r="LCH57" s="496"/>
      <c r="LCJ57" s="496"/>
      <c r="LCL57" s="496"/>
      <c r="LCN57" s="496"/>
      <c r="LCP57" s="496"/>
      <c r="LCR57" s="496"/>
      <c r="LCT57" s="496"/>
      <c r="LCV57" s="496"/>
      <c r="LCX57" s="496"/>
      <c r="LCZ57" s="496"/>
      <c r="LDB57" s="496"/>
      <c r="LDD57" s="496"/>
      <c r="LDF57" s="496"/>
      <c r="LDH57" s="496"/>
      <c r="LDJ57" s="496"/>
      <c r="LDL57" s="496"/>
      <c r="LDN57" s="496"/>
      <c r="LDP57" s="496"/>
      <c r="LDR57" s="496"/>
      <c r="LDT57" s="496"/>
      <c r="LDV57" s="496"/>
      <c r="LDX57" s="496"/>
      <c r="LDZ57" s="496"/>
      <c r="LEB57" s="496"/>
      <c r="LED57" s="496"/>
      <c r="LEF57" s="496"/>
      <c r="LEH57" s="496"/>
      <c r="LEJ57" s="496"/>
      <c r="LEL57" s="496"/>
      <c r="LEN57" s="496"/>
      <c r="LEP57" s="496"/>
      <c r="LER57" s="496"/>
      <c r="LET57" s="496"/>
      <c r="LEV57" s="496"/>
      <c r="LEX57" s="496"/>
      <c r="LEZ57" s="496"/>
      <c r="LFB57" s="496"/>
      <c r="LFD57" s="496"/>
      <c r="LFF57" s="496"/>
      <c r="LFH57" s="496"/>
      <c r="LFJ57" s="496"/>
      <c r="LFL57" s="496"/>
      <c r="LFN57" s="496"/>
      <c r="LFP57" s="496"/>
      <c r="LFR57" s="496"/>
      <c r="LFT57" s="496"/>
      <c r="LFV57" s="496"/>
      <c r="LFX57" s="496"/>
      <c r="LFZ57" s="496"/>
      <c r="LGB57" s="496"/>
      <c r="LGD57" s="496"/>
      <c r="LGF57" s="496"/>
      <c r="LGH57" s="496"/>
      <c r="LGJ57" s="496"/>
      <c r="LGL57" s="496"/>
      <c r="LGN57" s="496"/>
      <c r="LGP57" s="496"/>
      <c r="LGR57" s="496"/>
      <c r="LGT57" s="496"/>
      <c r="LGV57" s="496"/>
      <c r="LGX57" s="496"/>
      <c r="LGZ57" s="496"/>
      <c r="LHB57" s="496"/>
      <c r="LHD57" s="496"/>
      <c r="LHF57" s="496"/>
      <c r="LHH57" s="496"/>
      <c r="LHJ57" s="496"/>
      <c r="LHL57" s="496"/>
      <c r="LHN57" s="496"/>
      <c r="LHP57" s="496"/>
      <c r="LHR57" s="496"/>
      <c r="LHT57" s="496"/>
      <c r="LHV57" s="496"/>
      <c r="LHX57" s="496"/>
      <c r="LHZ57" s="496"/>
      <c r="LIB57" s="496"/>
      <c r="LID57" s="496"/>
      <c r="LIF57" s="496"/>
      <c r="LIH57" s="496"/>
      <c r="LIJ57" s="496"/>
      <c r="LIL57" s="496"/>
      <c r="LIN57" s="496"/>
      <c r="LIP57" s="496"/>
      <c r="LIR57" s="496"/>
      <c r="LIT57" s="496"/>
      <c r="LIV57" s="496"/>
      <c r="LIX57" s="496"/>
      <c r="LIZ57" s="496"/>
      <c r="LJB57" s="496"/>
      <c r="LJD57" s="496"/>
      <c r="LJF57" s="496"/>
      <c r="LJH57" s="496"/>
      <c r="LJJ57" s="496"/>
      <c r="LJL57" s="496"/>
      <c r="LJN57" s="496"/>
      <c r="LJP57" s="496"/>
      <c r="LJR57" s="496"/>
      <c r="LJT57" s="496"/>
      <c r="LJV57" s="496"/>
      <c r="LJX57" s="496"/>
      <c r="LJZ57" s="496"/>
      <c r="LKB57" s="496"/>
      <c r="LKD57" s="496"/>
      <c r="LKF57" s="496"/>
      <c r="LKH57" s="496"/>
      <c r="LKJ57" s="496"/>
      <c r="LKL57" s="496"/>
      <c r="LKN57" s="496"/>
      <c r="LKP57" s="496"/>
      <c r="LKR57" s="496"/>
      <c r="LKT57" s="496"/>
      <c r="LKV57" s="496"/>
      <c r="LKX57" s="496"/>
      <c r="LKZ57" s="496"/>
      <c r="LLB57" s="496"/>
      <c r="LLD57" s="496"/>
      <c r="LLF57" s="496"/>
      <c r="LLH57" s="496"/>
      <c r="LLJ57" s="496"/>
      <c r="LLL57" s="496"/>
      <c r="LLN57" s="496"/>
      <c r="LLP57" s="496"/>
      <c r="LLR57" s="496"/>
      <c r="LLT57" s="496"/>
      <c r="LLV57" s="496"/>
      <c r="LLX57" s="496"/>
      <c r="LLZ57" s="496"/>
      <c r="LMB57" s="496"/>
      <c r="LMD57" s="496"/>
      <c r="LMF57" s="496"/>
      <c r="LMH57" s="496"/>
      <c r="LMJ57" s="496"/>
      <c r="LML57" s="496"/>
      <c r="LMN57" s="496"/>
      <c r="LMP57" s="496"/>
      <c r="LMR57" s="496"/>
      <c r="LMT57" s="496"/>
      <c r="LMV57" s="496"/>
      <c r="LMX57" s="496"/>
      <c r="LMZ57" s="496"/>
      <c r="LNB57" s="496"/>
      <c r="LND57" s="496"/>
      <c r="LNF57" s="496"/>
      <c r="LNH57" s="496"/>
      <c r="LNJ57" s="496"/>
      <c r="LNL57" s="496"/>
      <c r="LNN57" s="496"/>
      <c r="LNP57" s="496"/>
      <c r="LNR57" s="496"/>
      <c r="LNT57" s="496"/>
      <c r="LNV57" s="496"/>
      <c r="LNX57" s="496"/>
      <c r="LNZ57" s="496"/>
      <c r="LOB57" s="496"/>
      <c r="LOD57" s="496"/>
      <c r="LOF57" s="496"/>
      <c r="LOH57" s="496"/>
      <c r="LOJ57" s="496"/>
      <c r="LOL57" s="496"/>
      <c r="LON57" s="496"/>
      <c r="LOP57" s="496"/>
      <c r="LOR57" s="496"/>
      <c r="LOT57" s="496"/>
      <c r="LOV57" s="496"/>
      <c r="LOX57" s="496"/>
      <c r="LOZ57" s="496"/>
      <c r="LPB57" s="496"/>
      <c r="LPD57" s="496"/>
      <c r="LPF57" s="496"/>
      <c r="LPH57" s="496"/>
      <c r="LPJ57" s="496"/>
      <c r="LPL57" s="496"/>
      <c r="LPN57" s="496"/>
      <c r="LPP57" s="496"/>
      <c r="LPR57" s="496"/>
      <c r="LPT57" s="496"/>
      <c r="LPV57" s="496"/>
      <c r="LPX57" s="496"/>
      <c r="LPZ57" s="496"/>
      <c r="LQB57" s="496"/>
      <c r="LQD57" s="496"/>
      <c r="LQF57" s="496"/>
      <c r="LQH57" s="496"/>
      <c r="LQJ57" s="496"/>
      <c r="LQL57" s="496"/>
      <c r="LQN57" s="496"/>
      <c r="LQP57" s="496"/>
      <c r="LQR57" s="496"/>
      <c r="LQT57" s="496"/>
      <c r="LQV57" s="496"/>
      <c r="LQX57" s="496"/>
      <c r="LQZ57" s="496"/>
      <c r="LRB57" s="496"/>
      <c r="LRD57" s="496"/>
      <c r="LRF57" s="496"/>
      <c r="LRH57" s="496"/>
      <c r="LRJ57" s="496"/>
      <c r="LRL57" s="496"/>
      <c r="LRN57" s="496"/>
      <c r="LRP57" s="496"/>
      <c r="LRR57" s="496"/>
      <c r="LRT57" s="496"/>
      <c r="LRV57" s="496"/>
      <c r="LRX57" s="496"/>
      <c r="LRZ57" s="496"/>
      <c r="LSB57" s="496"/>
      <c r="LSD57" s="496"/>
      <c r="LSF57" s="496"/>
      <c r="LSH57" s="496"/>
      <c r="LSJ57" s="496"/>
      <c r="LSL57" s="496"/>
      <c r="LSN57" s="496"/>
      <c r="LSP57" s="496"/>
      <c r="LSR57" s="496"/>
      <c r="LST57" s="496"/>
      <c r="LSV57" s="496"/>
      <c r="LSX57" s="496"/>
      <c r="LSZ57" s="496"/>
      <c r="LTB57" s="496"/>
      <c r="LTD57" s="496"/>
      <c r="LTF57" s="496"/>
      <c r="LTH57" s="496"/>
      <c r="LTJ57" s="496"/>
      <c r="LTL57" s="496"/>
      <c r="LTN57" s="496"/>
      <c r="LTP57" s="496"/>
      <c r="LTR57" s="496"/>
      <c r="LTT57" s="496"/>
      <c r="LTV57" s="496"/>
      <c r="LTX57" s="496"/>
      <c r="LTZ57" s="496"/>
      <c r="LUB57" s="496"/>
      <c r="LUD57" s="496"/>
      <c r="LUF57" s="496"/>
      <c r="LUH57" s="496"/>
      <c r="LUJ57" s="496"/>
      <c r="LUL57" s="496"/>
      <c r="LUN57" s="496"/>
      <c r="LUP57" s="496"/>
      <c r="LUR57" s="496"/>
      <c r="LUT57" s="496"/>
      <c r="LUV57" s="496"/>
      <c r="LUX57" s="496"/>
      <c r="LUZ57" s="496"/>
      <c r="LVB57" s="496"/>
      <c r="LVD57" s="496"/>
      <c r="LVF57" s="496"/>
      <c r="LVH57" s="496"/>
      <c r="LVJ57" s="496"/>
      <c r="LVL57" s="496"/>
      <c r="LVN57" s="496"/>
      <c r="LVP57" s="496"/>
      <c r="LVR57" s="496"/>
      <c r="LVT57" s="496"/>
      <c r="LVV57" s="496"/>
      <c r="LVX57" s="496"/>
      <c r="LVZ57" s="496"/>
      <c r="LWB57" s="496"/>
      <c r="LWD57" s="496"/>
      <c r="LWF57" s="496"/>
      <c r="LWH57" s="496"/>
      <c r="LWJ57" s="496"/>
      <c r="LWL57" s="496"/>
      <c r="LWN57" s="496"/>
      <c r="LWP57" s="496"/>
      <c r="LWR57" s="496"/>
      <c r="LWT57" s="496"/>
      <c r="LWV57" s="496"/>
      <c r="LWX57" s="496"/>
      <c r="LWZ57" s="496"/>
      <c r="LXB57" s="496"/>
      <c r="LXD57" s="496"/>
      <c r="LXF57" s="496"/>
      <c r="LXH57" s="496"/>
      <c r="LXJ57" s="496"/>
      <c r="LXL57" s="496"/>
      <c r="LXN57" s="496"/>
      <c r="LXP57" s="496"/>
      <c r="LXR57" s="496"/>
      <c r="LXT57" s="496"/>
      <c r="LXV57" s="496"/>
      <c r="LXX57" s="496"/>
      <c r="LXZ57" s="496"/>
      <c r="LYB57" s="496"/>
      <c r="LYD57" s="496"/>
      <c r="LYF57" s="496"/>
      <c r="LYH57" s="496"/>
      <c r="LYJ57" s="496"/>
      <c r="LYL57" s="496"/>
      <c r="LYN57" s="496"/>
      <c r="LYP57" s="496"/>
      <c r="LYR57" s="496"/>
      <c r="LYT57" s="496"/>
      <c r="LYV57" s="496"/>
      <c r="LYX57" s="496"/>
      <c r="LYZ57" s="496"/>
      <c r="LZB57" s="496"/>
      <c r="LZD57" s="496"/>
      <c r="LZF57" s="496"/>
      <c r="LZH57" s="496"/>
      <c r="LZJ57" s="496"/>
      <c r="LZL57" s="496"/>
      <c r="LZN57" s="496"/>
      <c r="LZP57" s="496"/>
      <c r="LZR57" s="496"/>
      <c r="LZT57" s="496"/>
      <c r="LZV57" s="496"/>
      <c r="LZX57" s="496"/>
      <c r="LZZ57" s="496"/>
      <c r="MAB57" s="496"/>
      <c r="MAD57" s="496"/>
      <c r="MAF57" s="496"/>
      <c r="MAH57" s="496"/>
      <c r="MAJ57" s="496"/>
      <c r="MAL57" s="496"/>
      <c r="MAN57" s="496"/>
      <c r="MAP57" s="496"/>
      <c r="MAR57" s="496"/>
      <c r="MAT57" s="496"/>
      <c r="MAV57" s="496"/>
      <c r="MAX57" s="496"/>
      <c r="MAZ57" s="496"/>
      <c r="MBB57" s="496"/>
      <c r="MBD57" s="496"/>
      <c r="MBF57" s="496"/>
      <c r="MBH57" s="496"/>
      <c r="MBJ57" s="496"/>
      <c r="MBL57" s="496"/>
      <c r="MBN57" s="496"/>
      <c r="MBP57" s="496"/>
      <c r="MBR57" s="496"/>
      <c r="MBT57" s="496"/>
      <c r="MBV57" s="496"/>
      <c r="MBX57" s="496"/>
      <c r="MBZ57" s="496"/>
      <c r="MCB57" s="496"/>
      <c r="MCD57" s="496"/>
      <c r="MCF57" s="496"/>
      <c r="MCH57" s="496"/>
      <c r="MCJ57" s="496"/>
      <c r="MCL57" s="496"/>
      <c r="MCN57" s="496"/>
      <c r="MCP57" s="496"/>
      <c r="MCR57" s="496"/>
      <c r="MCT57" s="496"/>
      <c r="MCV57" s="496"/>
      <c r="MCX57" s="496"/>
      <c r="MCZ57" s="496"/>
      <c r="MDB57" s="496"/>
      <c r="MDD57" s="496"/>
      <c r="MDF57" s="496"/>
      <c r="MDH57" s="496"/>
      <c r="MDJ57" s="496"/>
      <c r="MDL57" s="496"/>
      <c r="MDN57" s="496"/>
      <c r="MDP57" s="496"/>
      <c r="MDR57" s="496"/>
      <c r="MDT57" s="496"/>
      <c r="MDV57" s="496"/>
      <c r="MDX57" s="496"/>
      <c r="MDZ57" s="496"/>
      <c r="MEB57" s="496"/>
      <c r="MED57" s="496"/>
      <c r="MEF57" s="496"/>
      <c r="MEH57" s="496"/>
      <c r="MEJ57" s="496"/>
      <c r="MEL57" s="496"/>
      <c r="MEN57" s="496"/>
      <c r="MEP57" s="496"/>
      <c r="MER57" s="496"/>
      <c r="MET57" s="496"/>
      <c r="MEV57" s="496"/>
      <c r="MEX57" s="496"/>
      <c r="MEZ57" s="496"/>
      <c r="MFB57" s="496"/>
      <c r="MFD57" s="496"/>
      <c r="MFF57" s="496"/>
      <c r="MFH57" s="496"/>
      <c r="MFJ57" s="496"/>
      <c r="MFL57" s="496"/>
      <c r="MFN57" s="496"/>
      <c r="MFP57" s="496"/>
      <c r="MFR57" s="496"/>
      <c r="MFT57" s="496"/>
      <c r="MFV57" s="496"/>
      <c r="MFX57" s="496"/>
      <c r="MFZ57" s="496"/>
      <c r="MGB57" s="496"/>
      <c r="MGD57" s="496"/>
      <c r="MGF57" s="496"/>
      <c r="MGH57" s="496"/>
      <c r="MGJ57" s="496"/>
      <c r="MGL57" s="496"/>
      <c r="MGN57" s="496"/>
      <c r="MGP57" s="496"/>
      <c r="MGR57" s="496"/>
      <c r="MGT57" s="496"/>
      <c r="MGV57" s="496"/>
      <c r="MGX57" s="496"/>
      <c r="MGZ57" s="496"/>
      <c r="MHB57" s="496"/>
      <c r="MHD57" s="496"/>
      <c r="MHF57" s="496"/>
      <c r="MHH57" s="496"/>
      <c r="MHJ57" s="496"/>
      <c r="MHL57" s="496"/>
      <c r="MHN57" s="496"/>
      <c r="MHP57" s="496"/>
      <c r="MHR57" s="496"/>
      <c r="MHT57" s="496"/>
      <c r="MHV57" s="496"/>
      <c r="MHX57" s="496"/>
      <c r="MHZ57" s="496"/>
      <c r="MIB57" s="496"/>
      <c r="MID57" s="496"/>
      <c r="MIF57" s="496"/>
      <c r="MIH57" s="496"/>
      <c r="MIJ57" s="496"/>
      <c r="MIL57" s="496"/>
      <c r="MIN57" s="496"/>
      <c r="MIP57" s="496"/>
      <c r="MIR57" s="496"/>
      <c r="MIT57" s="496"/>
      <c r="MIV57" s="496"/>
      <c r="MIX57" s="496"/>
      <c r="MIZ57" s="496"/>
      <c r="MJB57" s="496"/>
      <c r="MJD57" s="496"/>
      <c r="MJF57" s="496"/>
      <c r="MJH57" s="496"/>
      <c r="MJJ57" s="496"/>
      <c r="MJL57" s="496"/>
      <c r="MJN57" s="496"/>
      <c r="MJP57" s="496"/>
      <c r="MJR57" s="496"/>
      <c r="MJT57" s="496"/>
      <c r="MJV57" s="496"/>
      <c r="MJX57" s="496"/>
      <c r="MJZ57" s="496"/>
      <c r="MKB57" s="496"/>
      <c r="MKD57" s="496"/>
      <c r="MKF57" s="496"/>
      <c r="MKH57" s="496"/>
      <c r="MKJ57" s="496"/>
      <c r="MKL57" s="496"/>
      <c r="MKN57" s="496"/>
      <c r="MKP57" s="496"/>
      <c r="MKR57" s="496"/>
      <c r="MKT57" s="496"/>
      <c r="MKV57" s="496"/>
      <c r="MKX57" s="496"/>
      <c r="MKZ57" s="496"/>
      <c r="MLB57" s="496"/>
      <c r="MLD57" s="496"/>
      <c r="MLF57" s="496"/>
      <c r="MLH57" s="496"/>
      <c r="MLJ57" s="496"/>
      <c r="MLL57" s="496"/>
      <c r="MLN57" s="496"/>
      <c r="MLP57" s="496"/>
      <c r="MLR57" s="496"/>
      <c r="MLT57" s="496"/>
      <c r="MLV57" s="496"/>
      <c r="MLX57" s="496"/>
      <c r="MLZ57" s="496"/>
      <c r="MMB57" s="496"/>
      <c r="MMD57" s="496"/>
      <c r="MMF57" s="496"/>
      <c r="MMH57" s="496"/>
      <c r="MMJ57" s="496"/>
      <c r="MML57" s="496"/>
      <c r="MMN57" s="496"/>
      <c r="MMP57" s="496"/>
      <c r="MMR57" s="496"/>
      <c r="MMT57" s="496"/>
      <c r="MMV57" s="496"/>
      <c r="MMX57" s="496"/>
      <c r="MMZ57" s="496"/>
      <c r="MNB57" s="496"/>
      <c r="MND57" s="496"/>
      <c r="MNF57" s="496"/>
      <c r="MNH57" s="496"/>
      <c r="MNJ57" s="496"/>
      <c r="MNL57" s="496"/>
      <c r="MNN57" s="496"/>
      <c r="MNP57" s="496"/>
      <c r="MNR57" s="496"/>
      <c r="MNT57" s="496"/>
      <c r="MNV57" s="496"/>
      <c r="MNX57" s="496"/>
      <c r="MNZ57" s="496"/>
      <c r="MOB57" s="496"/>
      <c r="MOD57" s="496"/>
      <c r="MOF57" s="496"/>
      <c r="MOH57" s="496"/>
      <c r="MOJ57" s="496"/>
      <c r="MOL57" s="496"/>
      <c r="MON57" s="496"/>
      <c r="MOP57" s="496"/>
      <c r="MOR57" s="496"/>
      <c r="MOT57" s="496"/>
      <c r="MOV57" s="496"/>
      <c r="MOX57" s="496"/>
      <c r="MOZ57" s="496"/>
      <c r="MPB57" s="496"/>
      <c r="MPD57" s="496"/>
      <c r="MPF57" s="496"/>
      <c r="MPH57" s="496"/>
      <c r="MPJ57" s="496"/>
      <c r="MPL57" s="496"/>
      <c r="MPN57" s="496"/>
      <c r="MPP57" s="496"/>
      <c r="MPR57" s="496"/>
      <c r="MPT57" s="496"/>
      <c r="MPV57" s="496"/>
      <c r="MPX57" s="496"/>
      <c r="MPZ57" s="496"/>
      <c r="MQB57" s="496"/>
      <c r="MQD57" s="496"/>
      <c r="MQF57" s="496"/>
      <c r="MQH57" s="496"/>
      <c r="MQJ57" s="496"/>
      <c r="MQL57" s="496"/>
      <c r="MQN57" s="496"/>
      <c r="MQP57" s="496"/>
      <c r="MQR57" s="496"/>
      <c r="MQT57" s="496"/>
      <c r="MQV57" s="496"/>
      <c r="MQX57" s="496"/>
      <c r="MQZ57" s="496"/>
      <c r="MRB57" s="496"/>
      <c r="MRD57" s="496"/>
      <c r="MRF57" s="496"/>
      <c r="MRH57" s="496"/>
      <c r="MRJ57" s="496"/>
      <c r="MRL57" s="496"/>
      <c r="MRN57" s="496"/>
      <c r="MRP57" s="496"/>
      <c r="MRR57" s="496"/>
      <c r="MRT57" s="496"/>
      <c r="MRV57" s="496"/>
      <c r="MRX57" s="496"/>
      <c r="MRZ57" s="496"/>
      <c r="MSB57" s="496"/>
      <c r="MSD57" s="496"/>
      <c r="MSF57" s="496"/>
      <c r="MSH57" s="496"/>
      <c r="MSJ57" s="496"/>
      <c r="MSL57" s="496"/>
      <c r="MSN57" s="496"/>
      <c r="MSP57" s="496"/>
      <c r="MSR57" s="496"/>
      <c r="MST57" s="496"/>
      <c r="MSV57" s="496"/>
      <c r="MSX57" s="496"/>
      <c r="MSZ57" s="496"/>
      <c r="MTB57" s="496"/>
      <c r="MTD57" s="496"/>
      <c r="MTF57" s="496"/>
      <c r="MTH57" s="496"/>
      <c r="MTJ57" s="496"/>
      <c r="MTL57" s="496"/>
      <c r="MTN57" s="496"/>
      <c r="MTP57" s="496"/>
      <c r="MTR57" s="496"/>
      <c r="MTT57" s="496"/>
      <c r="MTV57" s="496"/>
      <c r="MTX57" s="496"/>
      <c r="MTZ57" s="496"/>
      <c r="MUB57" s="496"/>
      <c r="MUD57" s="496"/>
      <c r="MUF57" s="496"/>
      <c r="MUH57" s="496"/>
      <c r="MUJ57" s="496"/>
      <c r="MUL57" s="496"/>
      <c r="MUN57" s="496"/>
      <c r="MUP57" s="496"/>
      <c r="MUR57" s="496"/>
      <c r="MUT57" s="496"/>
      <c r="MUV57" s="496"/>
      <c r="MUX57" s="496"/>
      <c r="MUZ57" s="496"/>
      <c r="MVB57" s="496"/>
      <c r="MVD57" s="496"/>
      <c r="MVF57" s="496"/>
      <c r="MVH57" s="496"/>
      <c r="MVJ57" s="496"/>
      <c r="MVL57" s="496"/>
      <c r="MVN57" s="496"/>
      <c r="MVP57" s="496"/>
      <c r="MVR57" s="496"/>
      <c r="MVT57" s="496"/>
      <c r="MVV57" s="496"/>
      <c r="MVX57" s="496"/>
      <c r="MVZ57" s="496"/>
      <c r="MWB57" s="496"/>
      <c r="MWD57" s="496"/>
      <c r="MWF57" s="496"/>
      <c r="MWH57" s="496"/>
      <c r="MWJ57" s="496"/>
      <c r="MWL57" s="496"/>
      <c r="MWN57" s="496"/>
      <c r="MWP57" s="496"/>
      <c r="MWR57" s="496"/>
      <c r="MWT57" s="496"/>
      <c r="MWV57" s="496"/>
      <c r="MWX57" s="496"/>
      <c r="MWZ57" s="496"/>
      <c r="MXB57" s="496"/>
      <c r="MXD57" s="496"/>
      <c r="MXF57" s="496"/>
      <c r="MXH57" s="496"/>
      <c r="MXJ57" s="496"/>
      <c r="MXL57" s="496"/>
      <c r="MXN57" s="496"/>
      <c r="MXP57" s="496"/>
      <c r="MXR57" s="496"/>
      <c r="MXT57" s="496"/>
      <c r="MXV57" s="496"/>
      <c r="MXX57" s="496"/>
      <c r="MXZ57" s="496"/>
      <c r="MYB57" s="496"/>
      <c r="MYD57" s="496"/>
      <c r="MYF57" s="496"/>
      <c r="MYH57" s="496"/>
      <c r="MYJ57" s="496"/>
      <c r="MYL57" s="496"/>
      <c r="MYN57" s="496"/>
      <c r="MYP57" s="496"/>
      <c r="MYR57" s="496"/>
      <c r="MYT57" s="496"/>
      <c r="MYV57" s="496"/>
      <c r="MYX57" s="496"/>
      <c r="MYZ57" s="496"/>
      <c r="MZB57" s="496"/>
      <c r="MZD57" s="496"/>
      <c r="MZF57" s="496"/>
      <c r="MZH57" s="496"/>
      <c r="MZJ57" s="496"/>
      <c r="MZL57" s="496"/>
      <c r="MZN57" s="496"/>
      <c r="MZP57" s="496"/>
      <c r="MZR57" s="496"/>
      <c r="MZT57" s="496"/>
      <c r="MZV57" s="496"/>
      <c r="MZX57" s="496"/>
      <c r="MZZ57" s="496"/>
      <c r="NAB57" s="496"/>
      <c r="NAD57" s="496"/>
      <c r="NAF57" s="496"/>
      <c r="NAH57" s="496"/>
      <c r="NAJ57" s="496"/>
      <c r="NAL57" s="496"/>
      <c r="NAN57" s="496"/>
      <c r="NAP57" s="496"/>
      <c r="NAR57" s="496"/>
      <c r="NAT57" s="496"/>
      <c r="NAV57" s="496"/>
      <c r="NAX57" s="496"/>
      <c r="NAZ57" s="496"/>
      <c r="NBB57" s="496"/>
      <c r="NBD57" s="496"/>
      <c r="NBF57" s="496"/>
      <c r="NBH57" s="496"/>
      <c r="NBJ57" s="496"/>
      <c r="NBL57" s="496"/>
      <c r="NBN57" s="496"/>
      <c r="NBP57" s="496"/>
      <c r="NBR57" s="496"/>
      <c r="NBT57" s="496"/>
      <c r="NBV57" s="496"/>
      <c r="NBX57" s="496"/>
      <c r="NBZ57" s="496"/>
      <c r="NCB57" s="496"/>
      <c r="NCD57" s="496"/>
      <c r="NCF57" s="496"/>
      <c r="NCH57" s="496"/>
      <c r="NCJ57" s="496"/>
      <c r="NCL57" s="496"/>
      <c r="NCN57" s="496"/>
      <c r="NCP57" s="496"/>
      <c r="NCR57" s="496"/>
      <c r="NCT57" s="496"/>
      <c r="NCV57" s="496"/>
      <c r="NCX57" s="496"/>
      <c r="NCZ57" s="496"/>
      <c r="NDB57" s="496"/>
      <c r="NDD57" s="496"/>
      <c r="NDF57" s="496"/>
      <c r="NDH57" s="496"/>
      <c r="NDJ57" s="496"/>
      <c r="NDL57" s="496"/>
      <c r="NDN57" s="496"/>
      <c r="NDP57" s="496"/>
      <c r="NDR57" s="496"/>
      <c r="NDT57" s="496"/>
      <c r="NDV57" s="496"/>
      <c r="NDX57" s="496"/>
      <c r="NDZ57" s="496"/>
      <c r="NEB57" s="496"/>
      <c r="NED57" s="496"/>
      <c r="NEF57" s="496"/>
      <c r="NEH57" s="496"/>
      <c r="NEJ57" s="496"/>
      <c r="NEL57" s="496"/>
      <c r="NEN57" s="496"/>
      <c r="NEP57" s="496"/>
      <c r="NER57" s="496"/>
      <c r="NET57" s="496"/>
      <c r="NEV57" s="496"/>
      <c r="NEX57" s="496"/>
      <c r="NEZ57" s="496"/>
      <c r="NFB57" s="496"/>
      <c r="NFD57" s="496"/>
      <c r="NFF57" s="496"/>
      <c r="NFH57" s="496"/>
      <c r="NFJ57" s="496"/>
      <c r="NFL57" s="496"/>
      <c r="NFN57" s="496"/>
      <c r="NFP57" s="496"/>
      <c r="NFR57" s="496"/>
      <c r="NFT57" s="496"/>
      <c r="NFV57" s="496"/>
      <c r="NFX57" s="496"/>
      <c r="NFZ57" s="496"/>
      <c r="NGB57" s="496"/>
      <c r="NGD57" s="496"/>
      <c r="NGF57" s="496"/>
      <c r="NGH57" s="496"/>
      <c r="NGJ57" s="496"/>
      <c r="NGL57" s="496"/>
      <c r="NGN57" s="496"/>
      <c r="NGP57" s="496"/>
      <c r="NGR57" s="496"/>
      <c r="NGT57" s="496"/>
      <c r="NGV57" s="496"/>
      <c r="NGX57" s="496"/>
      <c r="NGZ57" s="496"/>
      <c r="NHB57" s="496"/>
      <c r="NHD57" s="496"/>
      <c r="NHF57" s="496"/>
      <c r="NHH57" s="496"/>
      <c r="NHJ57" s="496"/>
      <c r="NHL57" s="496"/>
      <c r="NHN57" s="496"/>
      <c r="NHP57" s="496"/>
      <c r="NHR57" s="496"/>
      <c r="NHT57" s="496"/>
      <c r="NHV57" s="496"/>
      <c r="NHX57" s="496"/>
      <c r="NHZ57" s="496"/>
      <c r="NIB57" s="496"/>
      <c r="NID57" s="496"/>
      <c r="NIF57" s="496"/>
      <c r="NIH57" s="496"/>
      <c r="NIJ57" s="496"/>
      <c r="NIL57" s="496"/>
      <c r="NIN57" s="496"/>
      <c r="NIP57" s="496"/>
      <c r="NIR57" s="496"/>
      <c r="NIT57" s="496"/>
      <c r="NIV57" s="496"/>
      <c r="NIX57" s="496"/>
      <c r="NIZ57" s="496"/>
      <c r="NJB57" s="496"/>
      <c r="NJD57" s="496"/>
      <c r="NJF57" s="496"/>
      <c r="NJH57" s="496"/>
      <c r="NJJ57" s="496"/>
      <c r="NJL57" s="496"/>
      <c r="NJN57" s="496"/>
      <c r="NJP57" s="496"/>
      <c r="NJR57" s="496"/>
      <c r="NJT57" s="496"/>
      <c r="NJV57" s="496"/>
      <c r="NJX57" s="496"/>
      <c r="NJZ57" s="496"/>
      <c r="NKB57" s="496"/>
      <c r="NKD57" s="496"/>
      <c r="NKF57" s="496"/>
      <c r="NKH57" s="496"/>
      <c r="NKJ57" s="496"/>
      <c r="NKL57" s="496"/>
      <c r="NKN57" s="496"/>
      <c r="NKP57" s="496"/>
      <c r="NKR57" s="496"/>
      <c r="NKT57" s="496"/>
      <c r="NKV57" s="496"/>
      <c r="NKX57" s="496"/>
      <c r="NKZ57" s="496"/>
      <c r="NLB57" s="496"/>
      <c r="NLD57" s="496"/>
      <c r="NLF57" s="496"/>
      <c r="NLH57" s="496"/>
      <c r="NLJ57" s="496"/>
      <c r="NLL57" s="496"/>
      <c r="NLN57" s="496"/>
      <c r="NLP57" s="496"/>
      <c r="NLR57" s="496"/>
      <c r="NLT57" s="496"/>
      <c r="NLV57" s="496"/>
      <c r="NLX57" s="496"/>
      <c r="NLZ57" s="496"/>
      <c r="NMB57" s="496"/>
      <c r="NMD57" s="496"/>
      <c r="NMF57" s="496"/>
      <c r="NMH57" s="496"/>
      <c r="NMJ57" s="496"/>
      <c r="NML57" s="496"/>
      <c r="NMN57" s="496"/>
      <c r="NMP57" s="496"/>
      <c r="NMR57" s="496"/>
      <c r="NMT57" s="496"/>
      <c r="NMV57" s="496"/>
      <c r="NMX57" s="496"/>
      <c r="NMZ57" s="496"/>
      <c r="NNB57" s="496"/>
      <c r="NND57" s="496"/>
      <c r="NNF57" s="496"/>
      <c r="NNH57" s="496"/>
      <c r="NNJ57" s="496"/>
      <c r="NNL57" s="496"/>
      <c r="NNN57" s="496"/>
      <c r="NNP57" s="496"/>
      <c r="NNR57" s="496"/>
      <c r="NNT57" s="496"/>
      <c r="NNV57" s="496"/>
      <c r="NNX57" s="496"/>
      <c r="NNZ57" s="496"/>
      <c r="NOB57" s="496"/>
      <c r="NOD57" s="496"/>
      <c r="NOF57" s="496"/>
      <c r="NOH57" s="496"/>
      <c r="NOJ57" s="496"/>
      <c r="NOL57" s="496"/>
      <c r="NON57" s="496"/>
      <c r="NOP57" s="496"/>
      <c r="NOR57" s="496"/>
      <c r="NOT57" s="496"/>
      <c r="NOV57" s="496"/>
      <c r="NOX57" s="496"/>
      <c r="NOZ57" s="496"/>
      <c r="NPB57" s="496"/>
      <c r="NPD57" s="496"/>
      <c r="NPF57" s="496"/>
      <c r="NPH57" s="496"/>
      <c r="NPJ57" s="496"/>
      <c r="NPL57" s="496"/>
      <c r="NPN57" s="496"/>
      <c r="NPP57" s="496"/>
      <c r="NPR57" s="496"/>
      <c r="NPT57" s="496"/>
      <c r="NPV57" s="496"/>
      <c r="NPX57" s="496"/>
      <c r="NPZ57" s="496"/>
      <c r="NQB57" s="496"/>
      <c r="NQD57" s="496"/>
      <c r="NQF57" s="496"/>
      <c r="NQH57" s="496"/>
      <c r="NQJ57" s="496"/>
      <c r="NQL57" s="496"/>
      <c r="NQN57" s="496"/>
      <c r="NQP57" s="496"/>
      <c r="NQR57" s="496"/>
      <c r="NQT57" s="496"/>
      <c r="NQV57" s="496"/>
      <c r="NQX57" s="496"/>
      <c r="NQZ57" s="496"/>
      <c r="NRB57" s="496"/>
      <c r="NRD57" s="496"/>
      <c r="NRF57" s="496"/>
      <c r="NRH57" s="496"/>
      <c r="NRJ57" s="496"/>
      <c r="NRL57" s="496"/>
      <c r="NRN57" s="496"/>
      <c r="NRP57" s="496"/>
      <c r="NRR57" s="496"/>
      <c r="NRT57" s="496"/>
      <c r="NRV57" s="496"/>
      <c r="NRX57" s="496"/>
      <c r="NRZ57" s="496"/>
      <c r="NSB57" s="496"/>
      <c r="NSD57" s="496"/>
      <c r="NSF57" s="496"/>
      <c r="NSH57" s="496"/>
      <c r="NSJ57" s="496"/>
      <c r="NSL57" s="496"/>
      <c r="NSN57" s="496"/>
      <c r="NSP57" s="496"/>
      <c r="NSR57" s="496"/>
      <c r="NST57" s="496"/>
      <c r="NSV57" s="496"/>
      <c r="NSX57" s="496"/>
      <c r="NSZ57" s="496"/>
      <c r="NTB57" s="496"/>
      <c r="NTD57" s="496"/>
      <c r="NTF57" s="496"/>
      <c r="NTH57" s="496"/>
      <c r="NTJ57" s="496"/>
      <c r="NTL57" s="496"/>
      <c r="NTN57" s="496"/>
      <c r="NTP57" s="496"/>
      <c r="NTR57" s="496"/>
      <c r="NTT57" s="496"/>
      <c r="NTV57" s="496"/>
      <c r="NTX57" s="496"/>
      <c r="NTZ57" s="496"/>
      <c r="NUB57" s="496"/>
      <c r="NUD57" s="496"/>
      <c r="NUF57" s="496"/>
      <c r="NUH57" s="496"/>
      <c r="NUJ57" s="496"/>
      <c r="NUL57" s="496"/>
      <c r="NUN57" s="496"/>
      <c r="NUP57" s="496"/>
      <c r="NUR57" s="496"/>
      <c r="NUT57" s="496"/>
      <c r="NUV57" s="496"/>
      <c r="NUX57" s="496"/>
      <c r="NUZ57" s="496"/>
      <c r="NVB57" s="496"/>
      <c r="NVD57" s="496"/>
      <c r="NVF57" s="496"/>
      <c r="NVH57" s="496"/>
      <c r="NVJ57" s="496"/>
      <c r="NVL57" s="496"/>
      <c r="NVN57" s="496"/>
      <c r="NVP57" s="496"/>
      <c r="NVR57" s="496"/>
      <c r="NVT57" s="496"/>
      <c r="NVV57" s="496"/>
      <c r="NVX57" s="496"/>
      <c r="NVZ57" s="496"/>
      <c r="NWB57" s="496"/>
      <c r="NWD57" s="496"/>
      <c r="NWF57" s="496"/>
      <c r="NWH57" s="496"/>
      <c r="NWJ57" s="496"/>
      <c r="NWL57" s="496"/>
      <c r="NWN57" s="496"/>
      <c r="NWP57" s="496"/>
      <c r="NWR57" s="496"/>
      <c r="NWT57" s="496"/>
      <c r="NWV57" s="496"/>
      <c r="NWX57" s="496"/>
      <c r="NWZ57" s="496"/>
      <c r="NXB57" s="496"/>
      <c r="NXD57" s="496"/>
      <c r="NXF57" s="496"/>
      <c r="NXH57" s="496"/>
      <c r="NXJ57" s="496"/>
      <c r="NXL57" s="496"/>
      <c r="NXN57" s="496"/>
      <c r="NXP57" s="496"/>
      <c r="NXR57" s="496"/>
      <c r="NXT57" s="496"/>
      <c r="NXV57" s="496"/>
      <c r="NXX57" s="496"/>
      <c r="NXZ57" s="496"/>
      <c r="NYB57" s="496"/>
      <c r="NYD57" s="496"/>
      <c r="NYF57" s="496"/>
      <c r="NYH57" s="496"/>
      <c r="NYJ57" s="496"/>
      <c r="NYL57" s="496"/>
      <c r="NYN57" s="496"/>
      <c r="NYP57" s="496"/>
      <c r="NYR57" s="496"/>
      <c r="NYT57" s="496"/>
      <c r="NYV57" s="496"/>
      <c r="NYX57" s="496"/>
      <c r="NYZ57" s="496"/>
      <c r="NZB57" s="496"/>
      <c r="NZD57" s="496"/>
      <c r="NZF57" s="496"/>
      <c r="NZH57" s="496"/>
      <c r="NZJ57" s="496"/>
      <c r="NZL57" s="496"/>
      <c r="NZN57" s="496"/>
      <c r="NZP57" s="496"/>
      <c r="NZR57" s="496"/>
      <c r="NZT57" s="496"/>
      <c r="NZV57" s="496"/>
      <c r="NZX57" s="496"/>
      <c r="NZZ57" s="496"/>
      <c r="OAB57" s="496"/>
      <c r="OAD57" s="496"/>
      <c r="OAF57" s="496"/>
      <c r="OAH57" s="496"/>
      <c r="OAJ57" s="496"/>
      <c r="OAL57" s="496"/>
      <c r="OAN57" s="496"/>
      <c r="OAP57" s="496"/>
      <c r="OAR57" s="496"/>
      <c r="OAT57" s="496"/>
      <c r="OAV57" s="496"/>
      <c r="OAX57" s="496"/>
      <c r="OAZ57" s="496"/>
      <c r="OBB57" s="496"/>
      <c r="OBD57" s="496"/>
      <c r="OBF57" s="496"/>
      <c r="OBH57" s="496"/>
      <c r="OBJ57" s="496"/>
      <c r="OBL57" s="496"/>
      <c r="OBN57" s="496"/>
      <c r="OBP57" s="496"/>
      <c r="OBR57" s="496"/>
      <c r="OBT57" s="496"/>
      <c r="OBV57" s="496"/>
      <c r="OBX57" s="496"/>
      <c r="OBZ57" s="496"/>
      <c r="OCB57" s="496"/>
      <c r="OCD57" s="496"/>
      <c r="OCF57" s="496"/>
      <c r="OCH57" s="496"/>
      <c r="OCJ57" s="496"/>
      <c r="OCL57" s="496"/>
      <c r="OCN57" s="496"/>
      <c r="OCP57" s="496"/>
      <c r="OCR57" s="496"/>
      <c r="OCT57" s="496"/>
      <c r="OCV57" s="496"/>
      <c r="OCX57" s="496"/>
      <c r="OCZ57" s="496"/>
      <c r="ODB57" s="496"/>
      <c r="ODD57" s="496"/>
      <c r="ODF57" s="496"/>
      <c r="ODH57" s="496"/>
      <c r="ODJ57" s="496"/>
      <c r="ODL57" s="496"/>
      <c r="ODN57" s="496"/>
      <c r="ODP57" s="496"/>
      <c r="ODR57" s="496"/>
      <c r="ODT57" s="496"/>
      <c r="ODV57" s="496"/>
      <c r="ODX57" s="496"/>
      <c r="ODZ57" s="496"/>
      <c r="OEB57" s="496"/>
      <c r="OED57" s="496"/>
      <c r="OEF57" s="496"/>
      <c r="OEH57" s="496"/>
      <c r="OEJ57" s="496"/>
      <c r="OEL57" s="496"/>
      <c r="OEN57" s="496"/>
      <c r="OEP57" s="496"/>
      <c r="OER57" s="496"/>
      <c r="OET57" s="496"/>
      <c r="OEV57" s="496"/>
      <c r="OEX57" s="496"/>
      <c r="OEZ57" s="496"/>
      <c r="OFB57" s="496"/>
      <c r="OFD57" s="496"/>
      <c r="OFF57" s="496"/>
      <c r="OFH57" s="496"/>
      <c r="OFJ57" s="496"/>
      <c r="OFL57" s="496"/>
      <c r="OFN57" s="496"/>
      <c r="OFP57" s="496"/>
      <c r="OFR57" s="496"/>
      <c r="OFT57" s="496"/>
      <c r="OFV57" s="496"/>
      <c r="OFX57" s="496"/>
      <c r="OFZ57" s="496"/>
      <c r="OGB57" s="496"/>
      <c r="OGD57" s="496"/>
      <c r="OGF57" s="496"/>
      <c r="OGH57" s="496"/>
      <c r="OGJ57" s="496"/>
      <c r="OGL57" s="496"/>
      <c r="OGN57" s="496"/>
      <c r="OGP57" s="496"/>
      <c r="OGR57" s="496"/>
      <c r="OGT57" s="496"/>
      <c r="OGV57" s="496"/>
      <c r="OGX57" s="496"/>
      <c r="OGZ57" s="496"/>
      <c r="OHB57" s="496"/>
      <c r="OHD57" s="496"/>
      <c r="OHF57" s="496"/>
      <c r="OHH57" s="496"/>
      <c r="OHJ57" s="496"/>
      <c r="OHL57" s="496"/>
      <c r="OHN57" s="496"/>
      <c r="OHP57" s="496"/>
      <c r="OHR57" s="496"/>
      <c r="OHT57" s="496"/>
      <c r="OHV57" s="496"/>
      <c r="OHX57" s="496"/>
      <c r="OHZ57" s="496"/>
      <c r="OIB57" s="496"/>
      <c r="OID57" s="496"/>
      <c r="OIF57" s="496"/>
      <c r="OIH57" s="496"/>
      <c r="OIJ57" s="496"/>
      <c r="OIL57" s="496"/>
      <c r="OIN57" s="496"/>
      <c r="OIP57" s="496"/>
      <c r="OIR57" s="496"/>
      <c r="OIT57" s="496"/>
      <c r="OIV57" s="496"/>
      <c r="OIX57" s="496"/>
      <c r="OIZ57" s="496"/>
      <c r="OJB57" s="496"/>
      <c r="OJD57" s="496"/>
      <c r="OJF57" s="496"/>
      <c r="OJH57" s="496"/>
      <c r="OJJ57" s="496"/>
      <c r="OJL57" s="496"/>
      <c r="OJN57" s="496"/>
      <c r="OJP57" s="496"/>
      <c r="OJR57" s="496"/>
      <c r="OJT57" s="496"/>
      <c r="OJV57" s="496"/>
      <c r="OJX57" s="496"/>
      <c r="OJZ57" s="496"/>
      <c r="OKB57" s="496"/>
      <c r="OKD57" s="496"/>
      <c r="OKF57" s="496"/>
      <c r="OKH57" s="496"/>
      <c r="OKJ57" s="496"/>
      <c r="OKL57" s="496"/>
      <c r="OKN57" s="496"/>
      <c r="OKP57" s="496"/>
      <c r="OKR57" s="496"/>
      <c r="OKT57" s="496"/>
      <c r="OKV57" s="496"/>
      <c r="OKX57" s="496"/>
      <c r="OKZ57" s="496"/>
      <c r="OLB57" s="496"/>
      <c r="OLD57" s="496"/>
      <c r="OLF57" s="496"/>
      <c r="OLH57" s="496"/>
      <c r="OLJ57" s="496"/>
      <c r="OLL57" s="496"/>
      <c r="OLN57" s="496"/>
      <c r="OLP57" s="496"/>
      <c r="OLR57" s="496"/>
      <c r="OLT57" s="496"/>
      <c r="OLV57" s="496"/>
      <c r="OLX57" s="496"/>
      <c r="OLZ57" s="496"/>
      <c r="OMB57" s="496"/>
      <c r="OMD57" s="496"/>
      <c r="OMF57" s="496"/>
      <c r="OMH57" s="496"/>
      <c r="OMJ57" s="496"/>
      <c r="OML57" s="496"/>
      <c r="OMN57" s="496"/>
      <c r="OMP57" s="496"/>
      <c r="OMR57" s="496"/>
      <c r="OMT57" s="496"/>
      <c r="OMV57" s="496"/>
      <c r="OMX57" s="496"/>
      <c r="OMZ57" s="496"/>
      <c r="ONB57" s="496"/>
      <c r="OND57" s="496"/>
      <c r="ONF57" s="496"/>
      <c r="ONH57" s="496"/>
      <c r="ONJ57" s="496"/>
      <c r="ONL57" s="496"/>
      <c r="ONN57" s="496"/>
      <c r="ONP57" s="496"/>
      <c r="ONR57" s="496"/>
      <c r="ONT57" s="496"/>
      <c r="ONV57" s="496"/>
      <c r="ONX57" s="496"/>
      <c r="ONZ57" s="496"/>
      <c r="OOB57" s="496"/>
      <c r="OOD57" s="496"/>
      <c r="OOF57" s="496"/>
      <c r="OOH57" s="496"/>
      <c r="OOJ57" s="496"/>
      <c r="OOL57" s="496"/>
      <c r="OON57" s="496"/>
      <c r="OOP57" s="496"/>
      <c r="OOR57" s="496"/>
      <c r="OOT57" s="496"/>
      <c r="OOV57" s="496"/>
      <c r="OOX57" s="496"/>
      <c r="OOZ57" s="496"/>
      <c r="OPB57" s="496"/>
      <c r="OPD57" s="496"/>
      <c r="OPF57" s="496"/>
      <c r="OPH57" s="496"/>
      <c r="OPJ57" s="496"/>
      <c r="OPL57" s="496"/>
      <c r="OPN57" s="496"/>
      <c r="OPP57" s="496"/>
      <c r="OPR57" s="496"/>
      <c r="OPT57" s="496"/>
      <c r="OPV57" s="496"/>
      <c r="OPX57" s="496"/>
      <c r="OPZ57" s="496"/>
      <c r="OQB57" s="496"/>
      <c r="OQD57" s="496"/>
      <c r="OQF57" s="496"/>
      <c r="OQH57" s="496"/>
      <c r="OQJ57" s="496"/>
      <c r="OQL57" s="496"/>
      <c r="OQN57" s="496"/>
      <c r="OQP57" s="496"/>
      <c r="OQR57" s="496"/>
      <c r="OQT57" s="496"/>
      <c r="OQV57" s="496"/>
      <c r="OQX57" s="496"/>
      <c r="OQZ57" s="496"/>
      <c r="ORB57" s="496"/>
      <c r="ORD57" s="496"/>
      <c r="ORF57" s="496"/>
      <c r="ORH57" s="496"/>
      <c r="ORJ57" s="496"/>
      <c r="ORL57" s="496"/>
      <c r="ORN57" s="496"/>
      <c r="ORP57" s="496"/>
      <c r="ORR57" s="496"/>
      <c r="ORT57" s="496"/>
      <c r="ORV57" s="496"/>
      <c r="ORX57" s="496"/>
      <c r="ORZ57" s="496"/>
      <c r="OSB57" s="496"/>
      <c r="OSD57" s="496"/>
      <c r="OSF57" s="496"/>
      <c r="OSH57" s="496"/>
      <c r="OSJ57" s="496"/>
      <c r="OSL57" s="496"/>
      <c r="OSN57" s="496"/>
      <c r="OSP57" s="496"/>
      <c r="OSR57" s="496"/>
      <c r="OST57" s="496"/>
      <c r="OSV57" s="496"/>
      <c r="OSX57" s="496"/>
      <c r="OSZ57" s="496"/>
      <c r="OTB57" s="496"/>
      <c r="OTD57" s="496"/>
      <c r="OTF57" s="496"/>
      <c r="OTH57" s="496"/>
      <c r="OTJ57" s="496"/>
      <c r="OTL57" s="496"/>
      <c r="OTN57" s="496"/>
      <c r="OTP57" s="496"/>
      <c r="OTR57" s="496"/>
      <c r="OTT57" s="496"/>
      <c r="OTV57" s="496"/>
      <c r="OTX57" s="496"/>
      <c r="OTZ57" s="496"/>
      <c r="OUB57" s="496"/>
      <c r="OUD57" s="496"/>
      <c r="OUF57" s="496"/>
      <c r="OUH57" s="496"/>
      <c r="OUJ57" s="496"/>
      <c r="OUL57" s="496"/>
      <c r="OUN57" s="496"/>
      <c r="OUP57" s="496"/>
      <c r="OUR57" s="496"/>
      <c r="OUT57" s="496"/>
      <c r="OUV57" s="496"/>
      <c r="OUX57" s="496"/>
      <c r="OUZ57" s="496"/>
      <c r="OVB57" s="496"/>
      <c r="OVD57" s="496"/>
      <c r="OVF57" s="496"/>
      <c r="OVH57" s="496"/>
      <c r="OVJ57" s="496"/>
      <c r="OVL57" s="496"/>
      <c r="OVN57" s="496"/>
      <c r="OVP57" s="496"/>
      <c r="OVR57" s="496"/>
      <c r="OVT57" s="496"/>
      <c r="OVV57" s="496"/>
      <c r="OVX57" s="496"/>
      <c r="OVZ57" s="496"/>
      <c r="OWB57" s="496"/>
      <c r="OWD57" s="496"/>
      <c r="OWF57" s="496"/>
      <c r="OWH57" s="496"/>
      <c r="OWJ57" s="496"/>
      <c r="OWL57" s="496"/>
      <c r="OWN57" s="496"/>
      <c r="OWP57" s="496"/>
      <c r="OWR57" s="496"/>
      <c r="OWT57" s="496"/>
      <c r="OWV57" s="496"/>
      <c r="OWX57" s="496"/>
      <c r="OWZ57" s="496"/>
      <c r="OXB57" s="496"/>
      <c r="OXD57" s="496"/>
      <c r="OXF57" s="496"/>
      <c r="OXH57" s="496"/>
      <c r="OXJ57" s="496"/>
      <c r="OXL57" s="496"/>
      <c r="OXN57" s="496"/>
      <c r="OXP57" s="496"/>
      <c r="OXR57" s="496"/>
      <c r="OXT57" s="496"/>
      <c r="OXV57" s="496"/>
      <c r="OXX57" s="496"/>
      <c r="OXZ57" s="496"/>
      <c r="OYB57" s="496"/>
      <c r="OYD57" s="496"/>
      <c r="OYF57" s="496"/>
      <c r="OYH57" s="496"/>
      <c r="OYJ57" s="496"/>
      <c r="OYL57" s="496"/>
      <c r="OYN57" s="496"/>
      <c r="OYP57" s="496"/>
      <c r="OYR57" s="496"/>
      <c r="OYT57" s="496"/>
      <c r="OYV57" s="496"/>
      <c r="OYX57" s="496"/>
      <c r="OYZ57" s="496"/>
      <c r="OZB57" s="496"/>
      <c r="OZD57" s="496"/>
      <c r="OZF57" s="496"/>
      <c r="OZH57" s="496"/>
      <c r="OZJ57" s="496"/>
      <c r="OZL57" s="496"/>
      <c r="OZN57" s="496"/>
      <c r="OZP57" s="496"/>
      <c r="OZR57" s="496"/>
      <c r="OZT57" s="496"/>
      <c r="OZV57" s="496"/>
      <c r="OZX57" s="496"/>
      <c r="OZZ57" s="496"/>
      <c r="PAB57" s="496"/>
      <c r="PAD57" s="496"/>
      <c r="PAF57" s="496"/>
      <c r="PAH57" s="496"/>
      <c r="PAJ57" s="496"/>
      <c r="PAL57" s="496"/>
      <c r="PAN57" s="496"/>
      <c r="PAP57" s="496"/>
      <c r="PAR57" s="496"/>
      <c r="PAT57" s="496"/>
      <c r="PAV57" s="496"/>
      <c r="PAX57" s="496"/>
      <c r="PAZ57" s="496"/>
      <c r="PBB57" s="496"/>
      <c r="PBD57" s="496"/>
      <c r="PBF57" s="496"/>
      <c r="PBH57" s="496"/>
      <c r="PBJ57" s="496"/>
      <c r="PBL57" s="496"/>
      <c r="PBN57" s="496"/>
      <c r="PBP57" s="496"/>
      <c r="PBR57" s="496"/>
      <c r="PBT57" s="496"/>
      <c r="PBV57" s="496"/>
      <c r="PBX57" s="496"/>
      <c r="PBZ57" s="496"/>
      <c r="PCB57" s="496"/>
      <c r="PCD57" s="496"/>
      <c r="PCF57" s="496"/>
      <c r="PCH57" s="496"/>
      <c r="PCJ57" s="496"/>
      <c r="PCL57" s="496"/>
      <c r="PCN57" s="496"/>
      <c r="PCP57" s="496"/>
      <c r="PCR57" s="496"/>
      <c r="PCT57" s="496"/>
      <c r="PCV57" s="496"/>
      <c r="PCX57" s="496"/>
      <c r="PCZ57" s="496"/>
      <c r="PDB57" s="496"/>
      <c r="PDD57" s="496"/>
      <c r="PDF57" s="496"/>
      <c r="PDH57" s="496"/>
      <c r="PDJ57" s="496"/>
      <c r="PDL57" s="496"/>
      <c r="PDN57" s="496"/>
      <c r="PDP57" s="496"/>
      <c r="PDR57" s="496"/>
      <c r="PDT57" s="496"/>
      <c r="PDV57" s="496"/>
      <c r="PDX57" s="496"/>
      <c r="PDZ57" s="496"/>
      <c r="PEB57" s="496"/>
      <c r="PED57" s="496"/>
      <c r="PEF57" s="496"/>
      <c r="PEH57" s="496"/>
      <c r="PEJ57" s="496"/>
      <c r="PEL57" s="496"/>
      <c r="PEN57" s="496"/>
      <c r="PEP57" s="496"/>
      <c r="PER57" s="496"/>
      <c r="PET57" s="496"/>
      <c r="PEV57" s="496"/>
      <c r="PEX57" s="496"/>
      <c r="PEZ57" s="496"/>
      <c r="PFB57" s="496"/>
      <c r="PFD57" s="496"/>
      <c r="PFF57" s="496"/>
      <c r="PFH57" s="496"/>
      <c r="PFJ57" s="496"/>
      <c r="PFL57" s="496"/>
      <c r="PFN57" s="496"/>
      <c r="PFP57" s="496"/>
      <c r="PFR57" s="496"/>
      <c r="PFT57" s="496"/>
      <c r="PFV57" s="496"/>
      <c r="PFX57" s="496"/>
      <c r="PFZ57" s="496"/>
      <c r="PGB57" s="496"/>
      <c r="PGD57" s="496"/>
      <c r="PGF57" s="496"/>
      <c r="PGH57" s="496"/>
      <c r="PGJ57" s="496"/>
      <c r="PGL57" s="496"/>
      <c r="PGN57" s="496"/>
      <c r="PGP57" s="496"/>
      <c r="PGR57" s="496"/>
      <c r="PGT57" s="496"/>
      <c r="PGV57" s="496"/>
      <c r="PGX57" s="496"/>
      <c r="PGZ57" s="496"/>
      <c r="PHB57" s="496"/>
      <c r="PHD57" s="496"/>
      <c r="PHF57" s="496"/>
      <c r="PHH57" s="496"/>
      <c r="PHJ57" s="496"/>
      <c r="PHL57" s="496"/>
      <c r="PHN57" s="496"/>
      <c r="PHP57" s="496"/>
      <c r="PHR57" s="496"/>
      <c r="PHT57" s="496"/>
      <c r="PHV57" s="496"/>
      <c r="PHX57" s="496"/>
      <c r="PHZ57" s="496"/>
      <c r="PIB57" s="496"/>
      <c r="PID57" s="496"/>
      <c r="PIF57" s="496"/>
      <c r="PIH57" s="496"/>
      <c r="PIJ57" s="496"/>
      <c r="PIL57" s="496"/>
      <c r="PIN57" s="496"/>
      <c r="PIP57" s="496"/>
      <c r="PIR57" s="496"/>
      <c r="PIT57" s="496"/>
      <c r="PIV57" s="496"/>
      <c r="PIX57" s="496"/>
      <c r="PIZ57" s="496"/>
      <c r="PJB57" s="496"/>
      <c r="PJD57" s="496"/>
      <c r="PJF57" s="496"/>
      <c r="PJH57" s="496"/>
      <c r="PJJ57" s="496"/>
      <c r="PJL57" s="496"/>
      <c r="PJN57" s="496"/>
      <c r="PJP57" s="496"/>
      <c r="PJR57" s="496"/>
      <c r="PJT57" s="496"/>
      <c r="PJV57" s="496"/>
      <c r="PJX57" s="496"/>
      <c r="PJZ57" s="496"/>
      <c r="PKB57" s="496"/>
      <c r="PKD57" s="496"/>
      <c r="PKF57" s="496"/>
      <c r="PKH57" s="496"/>
      <c r="PKJ57" s="496"/>
      <c r="PKL57" s="496"/>
      <c r="PKN57" s="496"/>
      <c r="PKP57" s="496"/>
      <c r="PKR57" s="496"/>
      <c r="PKT57" s="496"/>
      <c r="PKV57" s="496"/>
      <c r="PKX57" s="496"/>
      <c r="PKZ57" s="496"/>
      <c r="PLB57" s="496"/>
      <c r="PLD57" s="496"/>
      <c r="PLF57" s="496"/>
      <c r="PLH57" s="496"/>
      <c r="PLJ57" s="496"/>
      <c r="PLL57" s="496"/>
      <c r="PLN57" s="496"/>
      <c r="PLP57" s="496"/>
      <c r="PLR57" s="496"/>
      <c r="PLT57" s="496"/>
      <c r="PLV57" s="496"/>
      <c r="PLX57" s="496"/>
      <c r="PLZ57" s="496"/>
      <c r="PMB57" s="496"/>
      <c r="PMD57" s="496"/>
      <c r="PMF57" s="496"/>
      <c r="PMH57" s="496"/>
      <c r="PMJ57" s="496"/>
      <c r="PML57" s="496"/>
      <c r="PMN57" s="496"/>
      <c r="PMP57" s="496"/>
      <c r="PMR57" s="496"/>
      <c r="PMT57" s="496"/>
      <c r="PMV57" s="496"/>
      <c r="PMX57" s="496"/>
      <c r="PMZ57" s="496"/>
      <c r="PNB57" s="496"/>
      <c r="PND57" s="496"/>
      <c r="PNF57" s="496"/>
      <c r="PNH57" s="496"/>
      <c r="PNJ57" s="496"/>
      <c r="PNL57" s="496"/>
      <c r="PNN57" s="496"/>
      <c r="PNP57" s="496"/>
      <c r="PNR57" s="496"/>
      <c r="PNT57" s="496"/>
      <c r="PNV57" s="496"/>
      <c r="PNX57" s="496"/>
      <c r="PNZ57" s="496"/>
      <c r="POB57" s="496"/>
      <c r="POD57" s="496"/>
      <c r="POF57" s="496"/>
      <c r="POH57" s="496"/>
      <c r="POJ57" s="496"/>
      <c r="POL57" s="496"/>
      <c r="PON57" s="496"/>
      <c r="POP57" s="496"/>
      <c r="POR57" s="496"/>
      <c r="POT57" s="496"/>
      <c r="POV57" s="496"/>
      <c r="POX57" s="496"/>
      <c r="POZ57" s="496"/>
      <c r="PPB57" s="496"/>
      <c r="PPD57" s="496"/>
      <c r="PPF57" s="496"/>
      <c r="PPH57" s="496"/>
      <c r="PPJ57" s="496"/>
      <c r="PPL57" s="496"/>
      <c r="PPN57" s="496"/>
      <c r="PPP57" s="496"/>
      <c r="PPR57" s="496"/>
      <c r="PPT57" s="496"/>
      <c r="PPV57" s="496"/>
      <c r="PPX57" s="496"/>
      <c r="PPZ57" s="496"/>
      <c r="PQB57" s="496"/>
      <c r="PQD57" s="496"/>
      <c r="PQF57" s="496"/>
      <c r="PQH57" s="496"/>
      <c r="PQJ57" s="496"/>
      <c r="PQL57" s="496"/>
      <c r="PQN57" s="496"/>
      <c r="PQP57" s="496"/>
      <c r="PQR57" s="496"/>
      <c r="PQT57" s="496"/>
      <c r="PQV57" s="496"/>
      <c r="PQX57" s="496"/>
      <c r="PQZ57" s="496"/>
      <c r="PRB57" s="496"/>
      <c r="PRD57" s="496"/>
      <c r="PRF57" s="496"/>
      <c r="PRH57" s="496"/>
      <c r="PRJ57" s="496"/>
      <c r="PRL57" s="496"/>
      <c r="PRN57" s="496"/>
      <c r="PRP57" s="496"/>
      <c r="PRR57" s="496"/>
      <c r="PRT57" s="496"/>
      <c r="PRV57" s="496"/>
      <c r="PRX57" s="496"/>
      <c r="PRZ57" s="496"/>
      <c r="PSB57" s="496"/>
      <c r="PSD57" s="496"/>
      <c r="PSF57" s="496"/>
      <c r="PSH57" s="496"/>
      <c r="PSJ57" s="496"/>
      <c r="PSL57" s="496"/>
      <c r="PSN57" s="496"/>
      <c r="PSP57" s="496"/>
      <c r="PSR57" s="496"/>
      <c r="PST57" s="496"/>
      <c r="PSV57" s="496"/>
      <c r="PSX57" s="496"/>
      <c r="PSZ57" s="496"/>
      <c r="PTB57" s="496"/>
      <c r="PTD57" s="496"/>
      <c r="PTF57" s="496"/>
      <c r="PTH57" s="496"/>
      <c r="PTJ57" s="496"/>
      <c r="PTL57" s="496"/>
      <c r="PTN57" s="496"/>
      <c r="PTP57" s="496"/>
      <c r="PTR57" s="496"/>
      <c r="PTT57" s="496"/>
      <c r="PTV57" s="496"/>
      <c r="PTX57" s="496"/>
      <c r="PTZ57" s="496"/>
      <c r="PUB57" s="496"/>
      <c r="PUD57" s="496"/>
      <c r="PUF57" s="496"/>
      <c r="PUH57" s="496"/>
      <c r="PUJ57" s="496"/>
      <c r="PUL57" s="496"/>
      <c r="PUN57" s="496"/>
      <c r="PUP57" s="496"/>
      <c r="PUR57" s="496"/>
      <c r="PUT57" s="496"/>
      <c r="PUV57" s="496"/>
      <c r="PUX57" s="496"/>
      <c r="PUZ57" s="496"/>
      <c r="PVB57" s="496"/>
      <c r="PVD57" s="496"/>
      <c r="PVF57" s="496"/>
      <c r="PVH57" s="496"/>
      <c r="PVJ57" s="496"/>
      <c r="PVL57" s="496"/>
      <c r="PVN57" s="496"/>
      <c r="PVP57" s="496"/>
      <c r="PVR57" s="496"/>
      <c r="PVT57" s="496"/>
      <c r="PVV57" s="496"/>
      <c r="PVX57" s="496"/>
      <c r="PVZ57" s="496"/>
      <c r="PWB57" s="496"/>
      <c r="PWD57" s="496"/>
      <c r="PWF57" s="496"/>
      <c r="PWH57" s="496"/>
      <c r="PWJ57" s="496"/>
      <c r="PWL57" s="496"/>
      <c r="PWN57" s="496"/>
      <c r="PWP57" s="496"/>
      <c r="PWR57" s="496"/>
      <c r="PWT57" s="496"/>
      <c r="PWV57" s="496"/>
      <c r="PWX57" s="496"/>
      <c r="PWZ57" s="496"/>
      <c r="PXB57" s="496"/>
      <c r="PXD57" s="496"/>
      <c r="PXF57" s="496"/>
      <c r="PXH57" s="496"/>
      <c r="PXJ57" s="496"/>
      <c r="PXL57" s="496"/>
      <c r="PXN57" s="496"/>
      <c r="PXP57" s="496"/>
      <c r="PXR57" s="496"/>
      <c r="PXT57" s="496"/>
      <c r="PXV57" s="496"/>
      <c r="PXX57" s="496"/>
      <c r="PXZ57" s="496"/>
      <c r="PYB57" s="496"/>
      <c r="PYD57" s="496"/>
      <c r="PYF57" s="496"/>
      <c r="PYH57" s="496"/>
      <c r="PYJ57" s="496"/>
      <c r="PYL57" s="496"/>
      <c r="PYN57" s="496"/>
      <c r="PYP57" s="496"/>
      <c r="PYR57" s="496"/>
      <c r="PYT57" s="496"/>
      <c r="PYV57" s="496"/>
      <c r="PYX57" s="496"/>
      <c r="PYZ57" s="496"/>
      <c r="PZB57" s="496"/>
      <c r="PZD57" s="496"/>
      <c r="PZF57" s="496"/>
      <c r="PZH57" s="496"/>
      <c r="PZJ57" s="496"/>
      <c r="PZL57" s="496"/>
      <c r="PZN57" s="496"/>
      <c r="PZP57" s="496"/>
      <c r="PZR57" s="496"/>
      <c r="PZT57" s="496"/>
      <c r="PZV57" s="496"/>
      <c r="PZX57" s="496"/>
      <c r="PZZ57" s="496"/>
      <c r="QAB57" s="496"/>
      <c r="QAD57" s="496"/>
      <c r="QAF57" s="496"/>
      <c r="QAH57" s="496"/>
      <c r="QAJ57" s="496"/>
      <c r="QAL57" s="496"/>
      <c r="QAN57" s="496"/>
      <c r="QAP57" s="496"/>
      <c r="QAR57" s="496"/>
      <c r="QAT57" s="496"/>
      <c r="QAV57" s="496"/>
      <c r="QAX57" s="496"/>
      <c r="QAZ57" s="496"/>
      <c r="QBB57" s="496"/>
      <c r="QBD57" s="496"/>
      <c r="QBF57" s="496"/>
      <c r="QBH57" s="496"/>
      <c r="QBJ57" s="496"/>
      <c r="QBL57" s="496"/>
      <c r="QBN57" s="496"/>
      <c r="QBP57" s="496"/>
      <c r="QBR57" s="496"/>
      <c r="QBT57" s="496"/>
      <c r="QBV57" s="496"/>
      <c r="QBX57" s="496"/>
      <c r="QBZ57" s="496"/>
      <c r="QCB57" s="496"/>
      <c r="QCD57" s="496"/>
      <c r="QCF57" s="496"/>
      <c r="QCH57" s="496"/>
      <c r="QCJ57" s="496"/>
      <c r="QCL57" s="496"/>
      <c r="QCN57" s="496"/>
      <c r="QCP57" s="496"/>
      <c r="QCR57" s="496"/>
      <c r="QCT57" s="496"/>
      <c r="QCV57" s="496"/>
      <c r="QCX57" s="496"/>
      <c r="QCZ57" s="496"/>
      <c r="QDB57" s="496"/>
      <c r="QDD57" s="496"/>
      <c r="QDF57" s="496"/>
      <c r="QDH57" s="496"/>
      <c r="QDJ57" s="496"/>
      <c r="QDL57" s="496"/>
      <c r="QDN57" s="496"/>
      <c r="QDP57" s="496"/>
      <c r="QDR57" s="496"/>
      <c r="QDT57" s="496"/>
      <c r="QDV57" s="496"/>
      <c r="QDX57" s="496"/>
      <c r="QDZ57" s="496"/>
      <c r="QEB57" s="496"/>
      <c r="QED57" s="496"/>
      <c r="QEF57" s="496"/>
      <c r="QEH57" s="496"/>
      <c r="QEJ57" s="496"/>
      <c r="QEL57" s="496"/>
      <c r="QEN57" s="496"/>
      <c r="QEP57" s="496"/>
      <c r="QER57" s="496"/>
      <c r="QET57" s="496"/>
      <c r="QEV57" s="496"/>
      <c r="QEX57" s="496"/>
      <c r="QEZ57" s="496"/>
      <c r="QFB57" s="496"/>
      <c r="QFD57" s="496"/>
      <c r="QFF57" s="496"/>
      <c r="QFH57" s="496"/>
      <c r="QFJ57" s="496"/>
      <c r="QFL57" s="496"/>
      <c r="QFN57" s="496"/>
      <c r="QFP57" s="496"/>
      <c r="QFR57" s="496"/>
      <c r="QFT57" s="496"/>
      <c r="QFV57" s="496"/>
      <c r="QFX57" s="496"/>
      <c r="QFZ57" s="496"/>
      <c r="QGB57" s="496"/>
      <c r="QGD57" s="496"/>
      <c r="QGF57" s="496"/>
      <c r="QGH57" s="496"/>
      <c r="QGJ57" s="496"/>
      <c r="QGL57" s="496"/>
      <c r="QGN57" s="496"/>
      <c r="QGP57" s="496"/>
      <c r="QGR57" s="496"/>
      <c r="QGT57" s="496"/>
      <c r="QGV57" s="496"/>
      <c r="QGX57" s="496"/>
      <c r="QGZ57" s="496"/>
      <c r="QHB57" s="496"/>
      <c r="QHD57" s="496"/>
      <c r="QHF57" s="496"/>
      <c r="QHH57" s="496"/>
      <c r="QHJ57" s="496"/>
      <c r="QHL57" s="496"/>
      <c r="QHN57" s="496"/>
      <c r="QHP57" s="496"/>
      <c r="QHR57" s="496"/>
      <c r="QHT57" s="496"/>
      <c r="QHV57" s="496"/>
      <c r="QHX57" s="496"/>
      <c r="QHZ57" s="496"/>
      <c r="QIB57" s="496"/>
      <c r="QID57" s="496"/>
      <c r="QIF57" s="496"/>
      <c r="QIH57" s="496"/>
      <c r="QIJ57" s="496"/>
      <c r="QIL57" s="496"/>
      <c r="QIN57" s="496"/>
      <c r="QIP57" s="496"/>
      <c r="QIR57" s="496"/>
      <c r="QIT57" s="496"/>
      <c r="QIV57" s="496"/>
      <c r="QIX57" s="496"/>
      <c r="QIZ57" s="496"/>
      <c r="QJB57" s="496"/>
      <c r="QJD57" s="496"/>
      <c r="QJF57" s="496"/>
      <c r="QJH57" s="496"/>
      <c r="QJJ57" s="496"/>
      <c r="QJL57" s="496"/>
      <c r="QJN57" s="496"/>
      <c r="QJP57" s="496"/>
      <c r="QJR57" s="496"/>
      <c r="QJT57" s="496"/>
      <c r="QJV57" s="496"/>
      <c r="QJX57" s="496"/>
      <c r="QJZ57" s="496"/>
      <c r="QKB57" s="496"/>
      <c r="QKD57" s="496"/>
      <c r="QKF57" s="496"/>
      <c r="QKH57" s="496"/>
      <c r="QKJ57" s="496"/>
      <c r="QKL57" s="496"/>
      <c r="QKN57" s="496"/>
      <c r="QKP57" s="496"/>
      <c r="QKR57" s="496"/>
      <c r="QKT57" s="496"/>
      <c r="QKV57" s="496"/>
      <c r="QKX57" s="496"/>
      <c r="QKZ57" s="496"/>
      <c r="QLB57" s="496"/>
      <c r="QLD57" s="496"/>
      <c r="QLF57" s="496"/>
      <c r="QLH57" s="496"/>
      <c r="QLJ57" s="496"/>
      <c r="QLL57" s="496"/>
      <c r="QLN57" s="496"/>
      <c r="QLP57" s="496"/>
      <c r="QLR57" s="496"/>
      <c r="QLT57" s="496"/>
      <c r="QLV57" s="496"/>
      <c r="QLX57" s="496"/>
      <c r="QLZ57" s="496"/>
      <c r="QMB57" s="496"/>
      <c r="QMD57" s="496"/>
      <c r="QMF57" s="496"/>
      <c r="QMH57" s="496"/>
      <c r="QMJ57" s="496"/>
      <c r="QML57" s="496"/>
      <c r="QMN57" s="496"/>
      <c r="QMP57" s="496"/>
      <c r="QMR57" s="496"/>
      <c r="QMT57" s="496"/>
      <c r="QMV57" s="496"/>
      <c r="QMX57" s="496"/>
      <c r="QMZ57" s="496"/>
      <c r="QNB57" s="496"/>
      <c r="QND57" s="496"/>
      <c r="QNF57" s="496"/>
      <c r="QNH57" s="496"/>
      <c r="QNJ57" s="496"/>
      <c r="QNL57" s="496"/>
      <c r="QNN57" s="496"/>
      <c r="QNP57" s="496"/>
      <c r="QNR57" s="496"/>
      <c r="QNT57" s="496"/>
      <c r="QNV57" s="496"/>
      <c r="QNX57" s="496"/>
      <c r="QNZ57" s="496"/>
      <c r="QOB57" s="496"/>
      <c r="QOD57" s="496"/>
      <c r="QOF57" s="496"/>
      <c r="QOH57" s="496"/>
      <c r="QOJ57" s="496"/>
      <c r="QOL57" s="496"/>
      <c r="QON57" s="496"/>
      <c r="QOP57" s="496"/>
      <c r="QOR57" s="496"/>
      <c r="QOT57" s="496"/>
      <c r="QOV57" s="496"/>
      <c r="QOX57" s="496"/>
      <c r="QOZ57" s="496"/>
      <c r="QPB57" s="496"/>
      <c r="QPD57" s="496"/>
      <c r="QPF57" s="496"/>
      <c r="QPH57" s="496"/>
      <c r="QPJ57" s="496"/>
      <c r="QPL57" s="496"/>
      <c r="QPN57" s="496"/>
      <c r="QPP57" s="496"/>
      <c r="QPR57" s="496"/>
      <c r="QPT57" s="496"/>
      <c r="QPV57" s="496"/>
      <c r="QPX57" s="496"/>
      <c r="QPZ57" s="496"/>
      <c r="QQB57" s="496"/>
      <c r="QQD57" s="496"/>
      <c r="QQF57" s="496"/>
      <c r="QQH57" s="496"/>
      <c r="QQJ57" s="496"/>
      <c r="QQL57" s="496"/>
      <c r="QQN57" s="496"/>
      <c r="QQP57" s="496"/>
      <c r="QQR57" s="496"/>
      <c r="QQT57" s="496"/>
      <c r="QQV57" s="496"/>
      <c r="QQX57" s="496"/>
      <c r="QQZ57" s="496"/>
      <c r="QRB57" s="496"/>
      <c r="QRD57" s="496"/>
      <c r="QRF57" s="496"/>
      <c r="QRH57" s="496"/>
      <c r="QRJ57" s="496"/>
      <c r="QRL57" s="496"/>
      <c r="QRN57" s="496"/>
      <c r="QRP57" s="496"/>
      <c r="QRR57" s="496"/>
      <c r="QRT57" s="496"/>
      <c r="QRV57" s="496"/>
      <c r="QRX57" s="496"/>
      <c r="QRZ57" s="496"/>
      <c r="QSB57" s="496"/>
      <c r="QSD57" s="496"/>
      <c r="QSF57" s="496"/>
      <c r="QSH57" s="496"/>
      <c r="QSJ57" s="496"/>
      <c r="QSL57" s="496"/>
      <c r="QSN57" s="496"/>
      <c r="QSP57" s="496"/>
      <c r="QSR57" s="496"/>
      <c r="QST57" s="496"/>
      <c r="QSV57" s="496"/>
      <c r="QSX57" s="496"/>
      <c r="QSZ57" s="496"/>
      <c r="QTB57" s="496"/>
      <c r="QTD57" s="496"/>
      <c r="QTF57" s="496"/>
      <c r="QTH57" s="496"/>
      <c r="QTJ57" s="496"/>
      <c r="QTL57" s="496"/>
      <c r="QTN57" s="496"/>
      <c r="QTP57" s="496"/>
      <c r="QTR57" s="496"/>
      <c r="QTT57" s="496"/>
      <c r="QTV57" s="496"/>
      <c r="QTX57" s="496"/>
      <c r="QTZ57" s="496"/>
      <c r="QUB57" s="496"/>
      <c r="QUD57" s="496"/>
      <c r="QUF57" s="496"/>
      <c r="QUH57" s="496"/>
      <c r="QUJ57" s="496"/>
      <c r="QUL57" s="496"/>
      <c r="QUN57" s="496"/>
      <c r="QUP57" s="496"/>
      <c r="QUR57" s="496"/>
      <c r="QUT57" s="496"/>
      <c r="QUV57" s="496"/>
      <c r="QUX57" s="496"/>
      <c r="QUZ57" s="496"/>
      <c r="QVB57" s="496"/>
      <c r="QVD57" s="496"/>
      <c r="QVF57" s="496"/>
      <c r="QVH57" s="496"/>
      <c r="QVJ57" s="496"/>
      <c r="QVL57" s="496"/>
      <c r="QVN57" s="496"/>
      <c r="QVP57" s="496"/>
      <c r="QVR57" s="496"/>
      <c r="QVT57" s="496"/>
      <c r="QVV57" s="496"/>
      <c r="QVX57" s="496"/>
      <c r="QVZ57" s="496"/>
      <c r="QWB57" s="496"/>
      <c r="QWD57" s="496"/>
      <c r="QWF57" s="496"/>
      <c r="QWH57" s="496"/>
      <c r="QWJ57" s="496"/>
      <c r="QWL57" s="496"/>
      <c r="QWN57" s="496"/>
      <c r="QWP57" s="496"/>
      <c r="QWR57" s="496"/>
      <c r="QWT57" s="496"/>
      <c r="QWV57" s="496"/>
      <c r="QWX57" s="496"/>
      <c r="QWZ57" s="496"/>
      <c r="QXB57" s="496"/>
      <c r="QXD57" s="496"/>
      <c r="QXF57" s="496"/>
      <c r="QXH57" s="496"/>
      <c r="QXJ57" s="496"/>
      <c r="QXL57" s="496"/>
      <c r="QXN57" s="496"/>
      <c r="QXP57" s="496"/>
      <c r="QXR57" s="496"/>
      <c r="QXT57" s="496"/>
      <c r="QXV57" s="496"/>
      <c r="QXX57" s="496"/>
      <c r="QXZ57" s="496"/>
      <c r="QYB57" s="496"/>
      <c r="QYD57" s="496"/>
      <c r="QYF57" s="496"/>
      <c r="QYH57" s="496"/>
      <c r="QYJ57" s="496"/>
      <c r="QYL57" s="496"/>
      <c r="QYN57" s="496"/>
      <c r="QYP57" s="496"/>
      <c r="QYR57" s="496"/>
      <c r="QYT57" s="496"/>
      <c r="QYV57" s="496"/>
      <c r="QYX57" s="496"/>
      <c r="QYZ57" s="496"/>
      <c r="QZB57" s="496"/>
      <c r="QZD57" s="496"/>
      <c r="QZF57" s="496"/>
      <c r="QZH57" s="496"/>
      <c r="QZJ57" s="496"/>
      <c r="QZL57" s="496"/>
      <c r="QZN57" s="496"/>
      <c r="QZP57" s="496"/>
      <c r="QZR57" s="496"/>
      <c r="QZT57" s="496"/>
      <c r="QZV57" s="496"/>
      <c r="QZX57" s="496"/>
      <c r="QZZ57" s="496"/>
      <c r="RAB57" s="496"/>
      <c r="RAD57" s="496"/>
      <c r="RAF57" s="496"/>
      <c r="RAH57" s="496"/>
      <c r="RAJ57" s="496"/>
      <c r="RAL57" s="496"/>
      <c r="RAN57" s="496"/>
      <c r="RAP57" s="496"/>
      <c r="RAR57" s="496"/>
      <c r="RAT57" s="496"/>
      <c r="RAV57" s="496"/>
      <c r="RAX57" s="496"/>
      <c r="RAZ57" s="496"/>
      <c r="RBB57" s="496"/>
      <c r="RBD57" s="496"/>
      <c r="RBF57" s="496"/>
      <c r="RBH57" s="496"/>
      <c r="RBJ57" s="496"/>
      <c r="RBL57" s="496"/>
      <c r="RBN57" s="496"/>
      <c r="RBP57" s="496"/>
      <c r="RBR57" s="496"/>
      <c r="RBT57" s="496"/>
      <c r="RBV57" s="496"/>
      <c r="RBX57" s="496"/>
      <c r="RBZ57" s="496"/>
      <c r="RCB57" s="496"/>
      <c r="RCD57" s="496"/>
      <c r="RCF57" s="496"/>
      <c r="RCH57" s="496"/>
      <c r="RCJ57" s="496"/>
      <c r="RCL57" s="496"/>
      <c r="RCN57" s="496"/>
      <c r="RCP57" s="496"/>
      <c r="RCR57" s="496"/>
      <c r="RCT57" s="496"/>
      <c r="RCV57" s="496"/>
      <c r="RCX57" s="496"/>
      <c r="RCZ57" s="496"/>
      <c r="RDB57" s="496"/>
      <c r="RDD57" s="496"/>
      <c r="RDF57" s="496"/>
      <c r="RDH57" s="496"/>
      <c r="RDJ57" s="496"/>
      <c r="RDL57" s="496"/>
      <c r="RDN57" s="496"/>
      <c r="RDP57" s="496"/>
      <c r="RDR57" s="496"/>
      <c r="RDT57" s="496"/>
      <c r="RDV57" s="496"/>
      <c r="RDX57" s="496"/>
      <c r="RDZ57" s="496"/>
      <c r="REB57" s="496"/>
      <c r="RED57" s="496"/>
      <c r="REF57" s="496"/>
      <c r="REH57" s="496"/>
      <c r="REJ57" s="496"/>
      <c r="REL57" s="496"/>
      <c r="REN57" s="496"/>
      <c r="REP57" s="496"/>
      <c r="RER57" s="496"/>
      <c r="RET57" s="496"/>
      <c r="REV57" s="496"/>
      <c r="REX57" s="496"/>
      <c r="REZ57" s="496"/>
      <c r="RFB57" s="496"/>
      <c r="RFD57" s="496"/>
      <c r="RFF57" s="496"/>
      <c r="RFH57" s="496"/>
      <c r="RFJ57" s="496"/>
      <c r="RFL57" s="496"/>
      <c r="RFN57" s="496"/>
      <c r="RFP57" s="496"/>
      <c r="RFR57" s="496"/>
      <c r="RFT57" s="496"/>
      <c r="RFV57" s="496"/>
      <c r="RFX57" s="496"/>
      <c r="RFZ57" s="496"/>
      <c r="RGB57" s="496"/>
      <c r="RGD57" s="496"/>
      <c r="RGF57" s="496"/>
      <c r="RGH57" s="496"/>
      <c r="RGJ57" s="496"/>
      <c r="RGL57" s="496"/>
      <c r="RGN57" s="496"/>
      <c r="RGP57" s="496"/>
      <c r="RGR57" s="496"/>
      <c r="RGT57" s="496"/>
      <c r="RGV57" s="496"/>
      <c r="RGX57" s="496"/>
      <c r="RGZ57" s="496"/>
      <c r="RHB57" s="496"/>
      <c r="RHD57" s="496"/>
      <c r="RHF57" s="496"/>
      <c r="RHH57" s="496"/>
      <c r="RHJ57" s="496"/>
      <c r="RHL57" s="496"/>
      <c r="RHN57" s="496"/>
      <c r="RHP57" s="496"/>
      <c r="RHR57" s="496"/>
      <c r="RHT57" s="496"/>
      <c r="RHV57" s="496"/>
      <c r="RHX57" s="496"/>
      <c r="RHZ57" s="496"/>
      <c r="RIB57" s="496"/>
      <c r="RID57" s="496"/>
      <c r="RIF57" s="496"/>
      <c r="RIH57" s="496"/>
      <c r="RIJ57" s="496"/>
      <c r="RIL57" s="496"/>
      <c r="RIN57" s="496"/>
      <c r="RIP57" s="496"/>
      <c r="RIR57" s="496"/>
      <c r="RIT57" s="496"/>
      <c r="RIV57" s="496"/>
      <c r="RIX57" s="496"/>
      <c r="RIZ57" s="496"/>
      <c r="RJB57" s="496"/>
      <c r="RJD57" s="496"/>
      <c r="RJF57" s="496"/>
      <c r="RJH57" s="496"/>
      <c r="RJJ57" s="496"/>
      <c r="RJL57" s="496"/>
      <c r="RJN57" s="496"/>
      <c r="RJP57" s="496"/>
      <c r="RJR57" s="496"/>
      <c r="RJT57" s="496"/>
      <c r="RJV57" s="496"/>
      <c r="RJX57" s="496"/>
      <c r="RJZ57" s="496"/>
      <c r="RKB57" s="496"/>
      <c r="RKD57" s="496"/>
      <c r="RKF57" s="496"/>
      <c r="RKH57" s="496"/>
      <c r="RKJ57" s="496"/>
      <c r="RKL57" s="496"/>
      <c r="RKN57" s="496"/>
      <c r="RKP57" s="496"/>
      <c r="RKR57" s="496"/>
      <c r="RKT57" s="496"/>
      <c r="RKV57" s="496"/>
      <c r="RKX57" s="496"/>
      <c r="RKZ57" s="496"/>
      <c r="RLB57" s="496"/>
      <c r="RLD57" s="496"/>
      <c r="RLF57" s="496"/>
      <c r="RLH57" s="496"/>
      <c r="RLJ57" s="496"/>
      <c r="RLL57" s="496"/>
      <c r="RLN57" s="496"/>
      <c r="RLP57" s="496"/>
      <c r="RLR57" s="496"/>
      <c r="RLT57" s="496"/>
      <c r="RLV57" s="496"/>
      <c r="RLX57" s="496"/>
      <c r="RLZ57" s="496"/>
      <c r="RMB57" s="496"/>
      <c r="RMD57" s="496"/>
      <c r="RMF57" s="496"/>
      <c r="RMH57" s="496"/>
      <c r="RMJ57" s="496"/>
      <c r="RML57" s="496"/>
      <c r="RMN57" s="496"/>
      <c r="RMP57" s="496"/>
      <c r="RMR57" s="496"/>
      <c r="RMT57" s="496"/>
      <c r="RMV57" s="496"/>
      <c r="RMX57" s="496"/>
      <c r="RMZ57" s="496"/>
      <c r="RNB57" s="496"/>
      <c r="RND57" s="496"/>
      <c r="RNF57" s="496"/>
      <c r="RNH57" s="496"/>
      <c r="RNJ57" s="496"/>
      <c r="RNL57" s="496"/>
      <c r="RNN57" s="496"/>
      <c r="RNP57" s="496"/>
      <c r="RNR57" s="496"/>
      <c r="RNT57" s="496"/>
      <c r="RNV57" s="496"/>
      <c r="RNX57" s="496"/>
      <c r="RNZ57" s="496"/>
      <c r="ROB57" s="496"/>
      <c r="ROD57" s="496"/>
      <c r="ROF57" s="496"/>
      <c r="ROH57" s="496"/>
      <c r="ROJ57" s="496"/>
      <c r="ROL57" s="496"/>
      <c r="RON57" s="496"/>
      <c r="ROP57" s="496"/>
      <c r="ROR57" s="496"/>
      <c r="ROT57" s="496"/>
      <c r="ROV57" s="496"/>
      <c r="ROX57" s="496"/>
      <c r="ROZ57" s="496"/>
      <c r="RPB57" s="496"/>
      <c r="RPD57" s="496"/>
      <c r="RPF57" s="496"/>
      <c r="RPH57" s="496"/>
      <c r="RPJ57" s="496"/>
      <c r="RPL57" s="496"/>
      <c r="RPN57" s="496"/>
      <c r="RPP57" s="496"/>
      <c r="RPR57" s="496"/>
      <c r="RPT57" s="496"/>
      <c r="RPV57" s="496"/>
      <c r="RPX57" s="496"/>
      <c r="RPZ57" s="496"/>
      <c r="RQB57" s="496"/>
      <c r="RQD57" s="496"/>
      <c r="RQF57" s="496"/>
      <c r="RQH57" s="496"/>
      <c r="RQJ57" s="496"/>
      <c r="RQL57" s="496"/>
      <c r="RQN57" s="496"/>
      <c r="RQP57" s="496"/>
      <c r="RQR57" s="496"/>
      <c r="RQT57" s="496"/>
      <c r="RQV57" s="496"/>
      <c r="RQX57" s="496"/>
      <c r="RQZ57" s="496"/>
      <c r="RRB57" s="496"/>
      <c r="RRD57" s="496"/>
      <c r="RRF57" s="496"/>
      <c r="RRH57" s="496"/>
      <c r="RRJ57" s="496"/>
      <c r="RRL57" s="496"/>
      <c r="RRN57" s="496"/>
      <c r="RRP57" s="496"/>
      <c r="RRR57" s="496"/>
      <c r="RRT57" s="496"/>
      <c r="RRV57" s="496"/>
      <c r="RRX57" s="496"/>
      <c r="RRZ57" s="496"/>
      <c r="RSB57" s="496"/>
      <c r="RSD57" s="496"/>
      <c r="RSF57" s="496"/>
      <c r="RSH57" s="496"/>
      <c r="RSJ57" s="496"/>
      <c r="RSL57" s="496"/>
      <c r="RSN57" s="496"/>
      <c r="RSP57" s="496"/>
      <c r="RSR57" s="496"/>
      <c r="RST57" s="496"/>
      <c r="RSV57" s="496"/>
      <c r="RSX57" s="496"/>
      <c r="RSZ57" s="496"/>
      <c r="RTB57" s="496"/>
      <c r="RTD57" s="496"/>
      <c r="RTF57" s="496"/>
      <c r="RTH57" s="496"/>
      <c r="RTJ57" s="496"/>
      <c r="RTL57" s="496"/>
      <c r="RTN57" s="496"/>
      <c r="RTP57" s="496"/>
      <c r="RTR57" s="496"/>
      <c r="RTT57" s="496"/>
      <c r="RTV57" s="496"/>
      <c r="RTX57" s="496"/>
      <c r="RTZ57" s="496"/>
      <c r="RUB57" s="496"/>
      <c r="RUD57" s="496"/>
      <c r="RUF57" s="496"/>
      <c r="RUH57" s="496"/>
      <c r="RUJ57" s="496"/>
      <c r="RUL57" s="496"/>
      <c r="RUN57" s="496"/>
      <c r="RUP57" s="496"/>
      <c r="RUR57" s="496"/>
      <c r="RUT57" s="496"/>
      <c r="RUV57" s="496"/>
      <c r="RUX57" s="496"/>
      <c r="RUZ57" s="496"/>
      <c r="RVB57" s="496"/>
      <c r="RVD57" s="496"/>
      <c r="RVF57" s="496"/>
      <c r="RVH57" s="496"/>
      <c r="RVJ57" s="496"/>
      <c r="RVL57" s="496"/>
      <c r="RVN57" s="496"/>
      <c r="RVP57" s="496"/>
      <c r="RVR57" s="496"/>
      <c r="RVT57" s="496"/>
      <c r="RVV57" s="496"/>
      <c r="RVX57" s="496"/>
      <c r="RVZ57" s="496"/>
      <c r="RWB57" s="496"/>
      <c r="RWD57" s="496"/>
      <c r="RWF57" s="496"/>
      <c r="RWH57" s="496"/>
      <c r="RWJ57" s="496"/>
      <c r="RWL57" s="496"/>
      <c r="RWN57" s="496"/>
      <c r="RWP57" s="496"/>
      <c r="RWR57" s="496"/>
      <c r="RWT57" s="496"/>
      <c r="RWV57" s="496"/>
      <c r="RWX57" s="496"/>
      <c r="RWZ57" s="496"/>
      <c r="RXB57" s="496"/>
      <c r="RXD57" s="496"/>
      <c r="RXF57" s="496"/>
      <c r="RXH57" s="496"/>
      <c r="RXJ57" s="496"/>
      <c r="RXL57" s="496"/>
      <c r="RXN57" s="496"/>
      <c r="RXP57" s="496"/>
      <c r="RXR57" s="496"/>
      <c r="RXT57" s="496"/>
      <c r="RXV57" s="496"/>
      <c r="RXX57" s="496"/>
      <c r="RXZ57" s="496"/>
      <c r="RYB57" s="496"/>
      <c r="RYD57" s="496"/>
      <c r="RYF57" s="496"/>
      <c r="RYH57" s="496"/>
      <c r="RYJ57" s="496"/>
      <c r="RYL57" s="496"/>
      <c r="RYN57" s="496"/>
      <c r="RYP57" s="496"/>
      <c r="RYR57" s="496"/>
      <c r="RYT57" s="496"/>
      <c r="RYV57" s="496"/>
      <c r="RYX57" s="496"/>
      <c r="RYZ57" s="496"/>
      <c r="RZB57" s="496"/>
      <c r="RZD57" s="496"/>
      <c r="RZF57" s="496"/>
      <c r="RZH57" s="496"/>
      <c r="RZJ57" s="496"/>
      <c r="RZL57" s="496"/>
      <c r="RZN57" s="496"/>
      <c r="RZP57" s="496"/>
      <c r="RZR57" s="496"/>
      <c r="RZT57" s="496"/>
      <c r="RZV57" s="496"/>
      <c r="RZX57" s="496"/>
      <c r="RZZ57" s="496"/>
      <c r="SAB57" s="496"/>
      <c r="SAD57" s="496"/>
      <c r="SAF57" s="496"/>
      <c r="SAH57" s="496"/>
      <c r="SAJ57" s="496"/>
      <c r="SAL57" s="496"/>
      <c r="SAN57" s="496"/>
      <c r="SAP57" s="496"/>
      <c r="SAR57" s="496"/>
      <c r="SAT57" s="496"/>
      <c r="SAV57" s="496"/>
      <c r="SAX57" s="496"/>
      <c r="SAZ57" s="496"/>
      <c r="SBB57" s="496"/>
      <c r="SBD57" s="496"/>
      <c r="SBF57" s="496"/>
      <c r="SBH57" s="496"/>
      <c r="SBJ57" s="496"/>
      <c r="SBL57" s="496"/>
      <c r="SBN57" s="496"/>
      <c r="SBP57" s="496"/>
      <c r="SBR57" s="496"/>
      <c r="SBT57" s="496"/>
      <c r="SBV57" s="496"/>
      <c r="SBX57" s="496"/>
      <c r="SBZ57" s="496"/>
      <c r="SCB57" s="496"/>
      <c r="SCD57" s="496"/>
      <c r="SCF57" s="496"/>
      <c r="SCH57" s="496"/>
      <c r="SCJ57" s="496"/>
      <c r="SCL57" s="496"/>
      <c r="SCN57" s="496"/>
      <c r="SCP57" s="496"/>
      <c r="SCR57" s="496"/>
      <c r="SCT57" s="496"/>
      <c r="SCV57" s="496"/>
      <c r="SCX57" s="496"/>
      <c r="SCZ57" s="496"/>
      <c r="SDB57" s="496"/>
      <c r="SDD57" s="496"/>
      <c r="SDF57" s="496"/>
      <c r="SDH57" s="496"/>
      <c r="SDJ57" s="496"/>
      <c r="SDL57" s="496"/>
      <c r="SDN57" s="496"/>
      <c r="SDP57" s="496"/>
      <c r="SDR57" s="496"/>
      <c r="SDT57" s="496"/>
      <c r="SDV57" s="496"/>
      <c r="SDX57" s="496"/>
      <c r="SDZ57" s="496"/>
      <c r="SEB57" s="496"/>
      <c r="SED57" s="496"/>
      <c r="SEF57" s="496"/>
      <c r="SEH57" s="496"/>
      <c r="SEJ57" s="496"/>
      <c r="SEL57" s="496"/>
      <c r="SEN57" s="496"/>
      <c r="SEP57" s="496"/>
      <c r="SER57" s="496"/>
      <c r="SET57" s="496"/>
      <c r="SEV57" s="496"/>
      <c r="SEX57" s="496"/>
      <c r="SEZ57" s="496"/>
      <c r="SFB57" s="496"/>
      <c r="SFD57" s="496"/>
      <c r="SFF57" s="496"/>
      <c r="SFH57" s="496"/>
      <c r="SFJ57" s="496"/>
      <c r="SFL57" s="496"/>
      <c r="SFN57" s="496"/>
      <c r="SFP57" s="496"/>
      <c r="SFR57" s="496"/>
      <c r="SFT57" s="496"/>
      <c r="SFV57" s="496"/>
      <c r="SFX57" s="496"/>
      <c r="SFZ57" s="496"/>
      <c r="SGB57" s="496"/>
      <c r="SGD57" s="496"/>
      <c r="SGF57" s="496"/>
      <c r="SGH57" s="496"/>
      <c r="SGJ57" s="496"/>
      <c r="SGL57" s="496"/>
      <c r="SGN57" s="496"/>
      <c r="SGP57" s="496"/>
      <c r="SGR57" s="496"/>
      <c r="SGT57" s="496"/>
      <c r="SGV57" s="496"/>
      <c r="SGX57" s="496"/>
      <c r="SGZ57" s="496"/>
      <c r="SHB57" s="496"/>
      <c r="SHD57" s="496"/>
      <c r="SHF57" s="496"/>
      <c r="SHH57" s="496"/>
      <c r="SHJ57" s="496"/>
      <c r="SHL57" s="496"/>
      <c r="SHN57" s="496"/>
      <c r="SHP57" s="496"/>
      <c r="SHR57" s="496"/>
      <c r="SHT57" s="496"/>
      <c r="SHV57" s="496"/>
      <c r="SHX57" s="496"/>
      <c r="SHZ57" s="496"/>
      <c r="SIB57" s="496"/>
      <c r="SID57" s="496"/>
      <c r="SIF57" s="496"/>
      <c r="SIH57" s="496"/>
      <c r="SIJ57" s="496"/>
      <c r="SIL57" s="496"/>
      <c r="SIN57" s="496"/>
      <c r="SIP57" s="496"/>
      <c r="SIR57" s="496"/>
      <c r="SIT57" s="496"/>
      <c r="SIV57" s="496"/>
      <c r="SIX57" s="496"/>
      <c r="SIZ57" s="496"/>
      <c r="SJB57" s="496"/>
      <c r="SJD57" s="496"/>
      <c r="SJF57" s="496"/>
      <c r="SJH57" s="496"/>
      <c r="SJJ57" s="496"/>
      <c r="SJL57" s="496"/>
      <c r="SJN57" s="496"/>
      <c r="SJP57" s="496"/>
      <c r="SJR57" s="496"/>
      <c r="SJT57" s="496"/>
      <c r="SJV57" s="496"/>
      <c r="SJX57" s="496"/>
      <c r="SJZ57" s="496"/>
      <c r="SKB57" s="496"/>
      <c r="SKD57" s="496"/>
      <c r="SKF57" s="496"/>
      <c r="SKH57" s="496"/>
      <c r="SKJ57" s="496"/>
      <c r="SKL57" s="496"/>
      <c r="SKN57" s="496"/>
      <c r="SKP57" s="496"/>
      <c r="SKR57" s="496"/>
      <c r="SKT57" s="496"/>
      <c r="SKV57" s="496"/>
      <c r="SKX57" s="496"/>
      <c r="SKZ57" s="496"/>
      <c r="SLB57" s="496"/>
      <c r="SLD57" s="496"/>
      <c r="SLF57" s="496"/>
      <c r="SLH57" s="496"/>
      <c r="SLJ57" s="496"/>
      <c r="SLL57" s="496"/>
      <c r="SLN57" s="496"/>
      <c r="SLP57" s="496"/>
      <c r="SLR57" s="496"/>
      <c r="SLT57" s="496"/>
      <c r="SLV57" s="496"/>
      <c r="SLX57" s="496"/>
      <c r="SLZ57" s="496"/>
      <c r="SMB57" s="496"/>
      <c r="SMD57" s="496"/>
      <c r="SMF57" s="496"/>
      <c r="SMH57" s="496"/>
      <c r="SMJ57" s="496"/>
      <c r="SML57" s="496"/>
      <c r="SMN57" s="496"/>
      <c r="SMP57" s="496"/>
      <c r="SMR57" s="496"/>
      <c r="SMT57" s="496"/>
      <c r="SMV57" s="496"/>
      <c r="SMX57" s="496"/>
      <c r="SMZ57" s="496"/>
      <c r="SNB57" s="496"/>
      <c r="SND57" s="496"/>
      <c r="SNF57" s="496"/>
      <c r="SNH57" s="496"/>
      <c r="SNJ57" s="496"/>
      <c r="SNL57" s="496"/>
      <c r="SNN57" s="496"/>
      <c r="SNP57" s="496"/>
      <c r="SNR57" s="496"/>
      <c r="SNT57" s="496"/>
      <c r="SNV57" s="496"/>
      <c r="SNX57" s="496"/>
      <c r="SNZ57" s="496"/>
      <c r="SOB57" s="496"/>
      <c r="SOD57" s="496"/>
      <c r="SOF57" s="496"/>
      <c r="SOH57" s="496"/>
      <c r="SOJ57" s="496"/>
      <c r="SOL57" s="496"/>
      <c r="SON57" s="496"/>
      <c r="SOP57" s="496"/>
      <c r="SOR57" s="496"/>
      <c r="SOT57" s="496"/>
      <c r="SOV57" s="496"/>
      <c r="SOX57" s="496"/>
      <c r="SOZ57" s="496"/>
      <c r="SPB57" s="496"/>
      <c r="SPD57" s="496"/>
      <c r="SPF57" s="496"/>
      <c r="SPH57" s="496"/>
      <c r="SPJ57" s="496"/>
      <c r="SPL57" s="496"/>
      <c r="SPN57" s="496"/>
      <c r="SPP57" s="496"/>
      <c r="SPR57" s="496"/>
      <c r="SPT57" s="496"/>
      <c r="SPV57" s="496"/>
      <c r="SPX57" s="496"/>
      <c r="SPZ57" s="496"/>
      <c r="SQB57" s="496"/>
      <c r="SQD57" s="496"/>
      <c r="SQF57" s="496"/>
      <c r="SQH57" s="496"/>
      <c r="SQJ57" s="496"/>
      <c r="SQL57" s="496"/>
      <c r="SQN57" s="496"/>
      <c r="SQP57" s="496"/>
      <c r="SQR57" s="496"/>
      <c r="SQT57" s="496"/>
      <c r="SQV57" s="496"/>
      <c r="SQX57" s="496"/>
      <c r="SQZ57" s="496"/>
      <c r="SRB57" s="496"/>
      <c r="SRD57" s="496"/>
      <c r="SRF57" s="496"/>
      <c r="SRH57" s="496"/>
      <c r="SRJ57" s="496"/>
      <c r="SRL57" s="496"/>
      <c r="SRN57" s="496"/>
      <c r="SRP57" s="496"/>
      <c r="SRR57" s="496"/>
      <c r="SRT57" s="496"/>
      <c r="SRV57" s="496"/>
      <c r="SRX57" s="496"/>
      <c r="SRZ57" s="496"/>
      <c r="SSB57" s="496"/>
      <c r="SSD57" s="496"/>
      <c r="SSF57" s="496"/>
      <c r="SSH57" s="496"/>
      <c r="SSJ57" s="496"/>
      <c r="SSL57" s="496"/>
      <c r="SSN57" s="496"/>
      <c r="SSP57" s="496"/>
      <c r="SSR57" s="496"/>
      <c r="SST57" s="496"/>
      <c r="SSV57" s="496"/>
      <c r="SSX57" s="496"/>
      <c r="SSZ57" s="496"/>
      <c r="STB57" s="496"/>
      <c r="STD57" s="496"/>
      <c r="STF57" s="496"/>
      <c r="STH57" s="496"/>
      <c r="STJ57" s="496"/>
      <c r="STL57" s="496"/>
      <c r="STN57" s="496"/>
      <c r="STP57" s="496"/>
      <c r="STR57" s="496"/>
      <c r="STT57" s="496"/>
      <c r="STV57" s="496"/>
      <c r="STX57" s="496"/>
      <c r="STZ57" s="496"/>
      <c r="SUB57" s="496"/>
      <c r="SUD57" s="496"/>
      <c r="SUF57" s="496"/>
      <c r="SUH57" s="496"/>
      <c r="SUJ57" s="496"/>
      <c r="SUL57" s="496"/>
      <c r="SUN57" s="496"/>
      <c r="SUP57" s="496"/>
      <c r="SUR57" s="496"/>
      <c r="SUT57" s="496"/>
      <c r="SUV57" s="496"/>
      <c r="SUX57" s="496"/>
      <c r="SUZ57" s="496"/>
      <c r="SVB57" s="496"/>
      <c r="SVD57" s="496"/>
      <c r="SVF57" s="496"/>
      <c r="SVH57" s="496"/>
      <c r="SVJ57" s="496"/>
      <c r="SVL57" s="496"/>
      <c r="SVN57" s="496"/>
      <c r="SVP57" s="496"/>
      <c r="SVR57" s="496"/>
      <c r="SVT57" s="496"/>
      <c r="SVV57" s="496"/>
      <c r="SVX57" s="496"/>
      <c r="SVZ57" s="496"/>
      <c r="SWB57" s="496"/>
      <c r="SWD57" s="496"/>
      <c r="SWF57" s="496"/>
      <c r="SWH57" s="496"/>
      <c r="SWJ57" s="496"/>
      <c r="SWL57" s="496"/>
      <c r="SWN57" s="496"/>
      <c r="SWP57" s="496"/>
      <c r="SWR57" s="496"/>
      <c r="SWT57" s="496"/>
      <c r="SWV57" s="496"/>
      <c r="SWX57" s="496"/>
      <c r="SWZ57" s="496"/>
      <c r="SXB57" s="496"/>
      <c r="SXD57" s="496"/>
      <c r="SXF57" s="496"/>
      <c r="SXH57" s="496"/>
      <c r="SXJ57" s="496"/>
      <c r="SXL57" s="496"/>
      <c r="SXN57" s="496"/>
      <c r="SXP57" s="496"/>
      <c r="SXR57" s="496"/>
      <c r="SXT57" s="496"/>
      <c r="SXV57" s="496"/>
      <c r="SXX57" s="496"/>
      <c r="SXZ57" s="496"/>
      <c r="SYB57" s="496"/>
      <c r="SYD57" s="496"/>
      <c r="SYF57" s="496"/>
      <c r="SYH57" s="496"/>
      <c r="SYJ57" s="496"/>
      <c r="SYL57" s="496"/>
      <c r="SYN57" s="496"/>
      <c r="SYP57" s="496"/>
      <c r="SYR57" s="496"/>
      <c r="SYT57" s="496"/>
      <c r="SYV57" s="496"/>
      <c r="SYX57" s="496"/>
      <c r="SYZ57" s="496"/>
      <c r="SZB57" s="496"/>
      <c r="SZD57" s="496"/>
      <c r="SZF57" s="496"/>
      <c r="SZH57" s="496"/>
      <c r="SZJ57" s="496"/>
      <c r="SZL57" s="496"/>
      <c r="SZN57" s="496"/>
      <c r="SZP57" s="496"/>
      <c r="SZR57" s="496"/>
      <c r="SZT57" s="496"/>
      <c r="SZV57" s="496"/>
      <c r="SZX57" s="496"/>
      <c r="SZZ57" s="496"/>
      <c r="TAB57" s="496"/>
      <c r="TAD57" s="496"/>
      <c r="TAF57" s="496"/>
      <c r="TAH57" s="496"/>
      <c r="TAJ57" s="496"/>
      <c r="TAL57" s="496"/>
      <c r="TAN57" s="496"/>
      <c r="TAP57" s="496"/>
      <c r="TAR57" s="496"/>
      <c r="TAT57" s="496"/>
      <c r="TAV57" s="496"/>
      <c r="TAX57" s="496"/>
      <c r="TAZ57" s="496"/>
      <c r="TBB57" s="496"/>
      <c r="TBD57" s="496"/>
      <c r="TBF57" s="496"/>
      <c r="TBH57" s="496"/>
      <c r="TBJ57" s="496"/>
      <c r="TBL57" s="496"/>
      <c r="TBN57" s="496"/>
      <c r="TBP57" s="496"/>
      <c r="TBR57" s="496"/>
      <c r="TBT57" s="496"/>
      <c r="TBV57" s="496"/>
      <c r="TBX57" s="496"/>
      <c r="TBZ57" s="496"/>
      <c r="TCB57" s="496"/>
      <c r="TCD57" s="496"/>
      <c r="TCF57" s="496"/>
      <c r="TCH57" s="496"/>
      <c r="TCJ57" s="496"/>
      <c r="TCL57" s="496"/>
      <c r="TCN57" s="496"/>
      <c r="TCP57" s="496"/>
      <c r="TCR57" s="496"/>
      <c r="TCT57" s="496"/>
      <c r="TCV57" s="496"/>
      <c r="TCX57" s="496"/>
      <c r="TCZ57" s="496"/>
      <c r="TDB57" s="496"/>
      <c r="TDD57" s="496"/>
      <c r="TDF57" s="496"/>
      <c r="TDH57" s="496"/>
      <c r="TDJ57" s="496"/>
      <c r="TDL57" s="496"/>
      <c r="TDN57" s="496"/>
      <c r="TDP57" s="496"/>
      <c r="TDR57" s="496"/>
      <c r="TDT57" s="496"/>
      <c r="TDV57" s="496"/>
      <c r="TDX57" s="496"/>
      <c r="TDZ57" s="496"/>
      <c r="TEB57" s="496"/>
      <c r="TED57" s="496"/>
      <c r="TEF57" s="496"/>
      <c r="TEH57" s="496"/>
      <c r="TEJ57" s="496"/>
      <c r="TEL57" s="496"/>
      <c r="TEN57" s="496"/>
      <c r="TEP57" s="496"/>
      <c r="TER57" s="496"/>
      <c r="TET57" s="496"/>
      <c r="TEV57" s="496"/>
      <c r="TEX57" s="496"/>
      <c r="TEZ57" s="496"/>
      <c r="TFB57" s="496"/>
      <c r="TFD57" s="496"/>
      <c r="TFF57" s="496"/>
      <c r="TFH57" s="496"/>
      <c r="TFJ57" s="496"/>
      <c r="TFL57" s="496"/>
      <c r="TFN57" s="496"/>
      <c r="TFP57" s="496"/>
      <c r="TFR57" s="496"/>
      <c r="TFT57" s="496"/>
      <c r="TFV57" s="496"/>
      <c r="TFX57" s="496"/>
      <c r="TFZ57" s="496"/>
      <c r="TGB57" s="496"/>
      <c r="TGD57" s="496"/>
      <c r="TGF57" s="496"/>
      <c r="TGH57" s="496"/>
      <c r="TGJ57" s="496"/>
      <c r="TGL57" s="496"/>
      <c r="TGN57" s="496"/>
      <c r="TGP57" s="496"/>
      <c r="TGR57" s="496"/>
      <c r="TGT57" s="496"/>
      <c r="TGV57" s="496"/>
      <c r="TGX57" s="496"/>
      <c r="TGZ57" s="496"/>
      <c r="THB57" s="496"/>
      <c r="THD57" s="496"/>
      <c r="THF57" s="496"/>
      <c r="THH57" s="496"/>
      <c r="THJ57" s="496"/>
      <c r="THL57" s="496"/>
      <c r="THN57" s="496"/>
      <c r="THP57" s="496"/>
      <c r="THR57" s="496"/>
      <c r="THT57" s="496"/>
      <c r="THV57" s="496"/>
      <c r="THX57" s="496"/>
      <c r="THZ57" s="496"/>
      <c r="TIB57" s="496"/>
      <c r="TID57" s="496"/>
      <c r="TIF57" s="496"/>
      <c r="TIH57" s="496"/>
      <c r="TIJ57" s="496"/>
      <c r="TIL57" s="496"/>
      <c r="TIN57" s="496"/>
      <c r="TIP57" s="496"/>
      <c r="TIR57" s="496"/>
      <c r="TIT57" s="496"/>
      <c r="TIV57" s="496"/>
      <c r="TIX57" s="496"/>
      <c r="TIZ57" s="496"/>
      <c r="TJB57" s="496"/>
      <c r="TJD57" s="496"/>
      <c r="TJF57" s="496"/>
      <c r="TJH57" s="496"/>
      <c r="TJJ57" s="496"/>
      <c r="TJL57" s="496"/>
      <c r="TJN57" s="496"/>
      <c r="TJP57" s="496"/>
      <c r="TJR57" s="496"/>
      <c r="TJT57" s="496"/>
      <c r="TJV57" s="496"/>
      <c r="TJX57" s="496"/>
      <c r="TJZ57" s="496"/>
      <c r="TKB57" s="496"/>
      <c r="TKD57" s="496"/>
      <c r="TKF57" s="496"/>
      <c r="TKH57" s="496"/>
      <c r="TKJ57" s="496"/>
      <c r="TKL57" s="496"/>
      <c r="TKN57" s="496"/>
      <c r="TKP57" s="496"/>
      <c r="TKR57" s="496"/>
      <c r="TKT57" s="496"/>
      <c r="TKV57" s="496"/>
      <c r="TKX57" s="496"/>
      <c r="TKZ57" s="496"/>
      <c r="TLB57" s="496"/>
      <c r="TLD57" s="496"/>
      <c r="TLF57" s="496"/>
      <c r="TLH57" s="496"/>
      <c r="TLJ57" s="496"/>
      <c r="TLL57" s="496"/>
      <c r="TLN57" s="496"/>
      <c r="TLP57" s="496"/>
      <c r="TLR57" s="496"/>
      <c r="TLT57" s="496"/>
      <c r="TLV57" s="496"/>
      <c r="TLX57" s="496"/>
      <c r="TLZ57" s="496"/>
      <c r="TMB57" s="496"/>
      <c r="TMD57" s="496"/>
      <c r="TMF57" s="496"/>
      <c r="TMH57" s="496"/>
      <c r="TMJ57" s="496"/>
      <c r="TML57" s="496"/>
      <c r="TMN57" s="496"/>
      <c r="TMP57" s="496"/>
      <c r="TMR57" s="496"/>
      <c r="TMT57" s="496"/>
      <c r="TMV57" s="496"/>
      <c r="TMX57" s="496"/>
      <c r="TMZ57" s="496"/>
      <c r="TNB57" s="496"/>
      <c r="TND57" s="496"/>
      <c r="TNF57" s="496"/>
      <c r="TNH57" s="496"/>
      <c r="TNJ57" s="496"/>
      <c r="TNL57" s="496"/>
      <c r="TNN57" s="496"/>
      <c r="TNP57" s="496"/>
      <c r="TNR57" s="496"/>
      <c r="TNT57" s="496"/>
      <c r="TNV57" s="496"/>
      <c r="TNX57" s="496"/>
      <c r="TNZ57" s="496"/>
      <c r="TOB57" s="496"/>
      <c r="TOD57" s="496"/>
      <c r="TOF57" s="496"/>
      <c r="TOH57" s="496"/>
      <c r="TOJ57" s="496"/>
      <c r="TOL57" s="496"/>
      <c r="TON57" s="496"/>
      <c r="TOP57" s="496"/>
      <c r="TOR57" s="496"/>
      <c r="TOT57" s="496"/>
      <c r="TOV57" s="496"/>
      <c r="TOX57" s="496"/>
      <c r="TOZ57" s="496"/>
      <c r="TPB57" s="496"/>
      <c r="TPD57" s="496"/>
      <c r="TPF57" s="496"/>
      <c r="TPH57" s="496"/>
      <c r="TPJ57" s="496"/>
      <c r="TPL57" s="496"/>
      <c r="TPN57" s="496"/>
      <c r="TPP57" s="496"/>
      <c r="TPR57" s="496"/>
      <c r="TPT57" s="496"/>
      <c r="TPV57" s="496"/>
      <c r="TPX57" s="496"/>
      <c r="TPZ57" s="496"/>
      <c r="TQB57" s="496"/>
      <c r="TQD57" s="496"/>
      <c r="TQF57" s="496"/>
      <c r="TQH57" s="496"/>
      <c r="TQJ57" s="496"/>
      <c r="TQL57" s="496"/>
      <c r="TQN57" s="496"/>
      <c r="TQP57" s="496"/>
      <c r="TQR57" s="496"/>
      <c r="TQT57" s="496"/>
      <c r="TQV57" s="496"/>
      <c r="TQX57" s="496"/>
      <c r="TQZ57" s="496"/>
      <c r="TRB57" s="496"/>
      <c r="TRD57" s="496"/>
      <c r="TRF57" s="496"/>
      <c r="TRH57" s="496"/>
      <c r="TRJ57" s="496"/>
      <c r="TRL57" s="496"/>
      <c r="TRN57" s="496"/>
      <c r="TRP57" s="496"/>
      <c r="TRR57" s="496"/>
      <c r="TRT57" s="496"/>
      <c r="TRV57" s="496"/>
      <c r="TRX57" s="496"/>
      <c r="TRZ57" s="496"/>
      <c r="TSB57" s="496"/>
      <c r="TSD57" s="496"/>
      <c r="TSF57" s="496"/>
      <c r="TSH57" s="496"/>
      <c r="TSJ57" s="496"/>
      <c r="TSL57" s="496"/>
      <c r="TSN57" s="496"/>
      <c r="TSP57" s="496"/>
      <c r="TSR57" s="496"/>
      <c r="TST57" s="496"/>
      <c r="TSV57" s="496"/>
      <c r="TSX57" s="496"/>
      <c r="TSZ57" s="496"/>
      <c r="TTB57" s="496"/>
      <c r="TTD57" s="496"/>
      <c r="TTF57" s="496"/>
      <c r="TTH57" s="496"/>
      <c r="TTJ57" s="496"/>
      <c r="TTL57" s="496"/>
      <c r="TTN57" s="496"/>
      <c r="TTP57" s="496"/>
      <c r="TTR57" s="496"/>
      <c r="TTT57" s="496"/>
      <c r="TTV57" s="496"/>
      <c r="TTX57" s="496"/>
      <c r="TTZ57" s="496"/>
      <c r="TUB57" s="496"/>
      <c r="TUD57" s="496"/>
      <c r="TUF57" s="496"/>
      <c r="TUH57" s="496"/>
      <c r="TUJ57" s="496"/>
      <c r="TUL57" s="496"/>
      <c r="TUN57" s="496"/>
      <c r="TUP57" s="496"/>
      <c r="TUR57" s="496"/>
      <c r="TUT57" s="496"/>
      <c r="TUV57" s="496"/>
      <c r="TUX57" s="496"/>
      <c r="TUZ57" s="496"/>
      <c r="TVB57" s="496"/>
      <c r="TVD57" s="496"/>
      <c r="TVF57" s="496"/>
      <c r="TVH57" s="496"/>
      <c r="TVJ57" s="496"/>
      <c r="TVL57" s="496"/>
      <c r="TVN57" s="496"/>
      <c r="TVP57" s="496"/>
      <c r="TVR57" s="496"/>
      <c r="TVT57" s="496"/>
      <c r="TVV57" s="496"/>
      <c r="TVX57" s="496"/>
      <c r="TVZ57" s="496"/>
      <c r="TWB57" s="496"/>
      <c r="TWD57" s="496"/>
      <c r="TWF57" s="496"/>
      <c r="TWH57" s="496"/>
      <c r="TWJ57" s="496"/>
      <c r="TWL57" s="496"/>
      <c r="TWN57" s="496"/>
      <c r="TWP57" s="496"/>
      <c r="TWR57" s="496"/>
      <c r="TWT57" s="496"/>
      <c r="TWV57" s="496"/>
      <c r="TWX57" s="496"/>
      <c r="TWZ57" s="496"/>
      <c r="TXB57" s="496"/>
      <c r="TXD57" s="496"/>
      <c r="TXF57" s="496"/>
      <c r="TXH57" s="496"/>
      <c r="TXJ57" s="496"/>
      <c r="TXL57" s="496"/>
      <c r="TXN57" s="496"/>
      <c r="TXP57" s="496"/>
      <c r="TXR57" s="496"/>
      <c r="TXT57" s="496"/>
      <c r="TXV57" s="496"/>
      <c r="TXX57" s="496"/>
      <c r="TXZ57" s="496"/>
      <c r="TYB57" s="496"/>
      <c r="TYD57" s="496"/>
      <c r="TYF57" s="496"/>
      <c r="TYH57" s="496"/>
      <c r="TYJ57" s="496"/>
      <c r="TYL57" s="496"/>
      <c r="TYN57" s="496"/>
      <c r="TYP57" s="496"/>
      <c r="TYR57" s="496"/>
      <c r="TYT57" s="496"/>
      <c r="TYV57" s="496"/>
      <c r="TYX57" s="496"/>
      <c r="TYZ57" s="496"/>
      <c r="TZB57" s="496"/>
      <c r="TZD57" s="496"/>
      <c r="TZF57" s="496"/>
      <c r="TZH57" s="496"/>
      <c r="TZJ57" s="496"/>
      <c r="TZL57" s="496"/>
      <c r="TZN57" s="496"/>
      <c r="TZP57" s="496"/>
      <c r="TZR57" s="496"/>
      <c r="TZT57" s="496"/>
      <c r="TZV57" s="496"/>
      <c r="TZX57" s="496"/>
      <c r="TZZ57" s="496"/>
      <c r="UAB57" s="496"/>
      <c r="UAD57" s="496"/>
      <c r="UAF57" s="496"/>
      <c r="UAH57" s="496"/>
      <c r="UAJ57" s="496"/>
      <c r="UAL57" s="496"/>
      <c r="UAN57" s="496"/>
      <c r="UAP57" s="496"/>
      <c r="UAR57" s="496"/>
      <c r="UAT57" s="496"/>
      <c r="UAV57" s="496"/>
      <c r="UAX57" s="496"/>
      <c r="UAZ57" s="496"/>
      <c r="UBB57" s="496"/>
      <c r="UBD57" s="496"/>
      <c r="UBF57" s="496"/>
      <c r="UBH57" s="496"/>
      <c r="UBJ57" s="496"/>
      <c r="UBL57" s="496"/>
      <c r="UBN57" s="496"/>
      <c r="UBP57" s="496"/>
      <c r="UBR57" s="496"/>
      <c r="UBT57" s="496"/>
      <c r="UBV57" s="496"/>
      <c r="UBX57" s="496"/>
      <c r="UBZ57" s="496"/>
      <c r="UCB57" s="496"/>
      <c r="UCD57" s="496"/>
      <c r="UCF57" s="496"/>
      <c r="UCH57" s="496"/>
      <c r="UCJ57" s="496"/>
      <c r="UCL57" s="496"/>
      <c r="UCN57" s="496"/>
      <c r="UCP57" s="496"/>
      <c r="UCR57" s="496"/>
      <c r="UCT57" s="496"/>
      <c r="UCV57" s="496"/>
      <c r="UCX57" s="496"/>
      <c r="UCZ57" s="496"/>
      <c r="UDB57" s="496"/>
      <c r="UDD57" s="496"/>
      <c r="UDF57" s="496"/>
      <c r="UDH57" s="496"/>
      <c r="UDJ57" s="496"/>
      <c r="UDL57" s="496"/>
      <c r="UDN57" s="496"/>
      <c r="UDP57" s="496"/>
      <c r="UDR57" s="496"/>
      <c r="UDT57" s="496"/>
      <c r="UDV57" s="496"/>
      <c r="UDX57" s="496"/>
      <c r="UDZ57" s="496"/>
      <c r="UEB57" s="496"/>
      <c r="UED57" s="496"/>
      <c r="UEF57" s="496"/>
      <c r="UEH57" s="496"/>
      <c r="UEJ57" s="496"/>
      <c r="UEL57" s="496"/>
      <c r="UEN57" s="496"/>
      <c r="UEP57" s="496"/>
      <c r="UER57" s="496"/>
      <c r="UET57" s="496"/>
      <c r="UEV57" s="496"/>
      <c r="UEX57" s="496"/>
      <c r="UEZ57" s="496"/>
      <c r="UFB57" s="496"/>
      <c r="UFD57" s="496"/>
      <c r="UFF57" s="496"/>
      <c r="UFH57" s="496"/>
      <c r="UFJ57" s="496"/>
      <c r="UFL57" s="496"/>
      <c r="UFN57" s="496"/>
      <c r="UFP57" s="496"/>
      <c r="UFR57" s="496"/>
      <c r="UFT57" s="496"/>
      <c r="UFV57" s="496"/>
      <c r="UFX57" s="496"/>
      <c r="UFZ57" s="496"/>
      <c r="UGB57" s="496"/>
      <c r="UGD57" s="496"/>
      <c r="UGF57" s="496"/>
      <c r="UGH57" s="496"/>
      <c r="UGJ57" s="496"/>
      <c r="UGL57" s="496"/>
      <c r="UGN57" s="496"/>
      <c r="UGP57" s="496"/>
      <c r="UGR57" s="496"/>
      <c r="UGT57" s="496"/>
      <c r="UGV57" s="496"/>
      <c r="UGX57" s="496"/>
      <c r="UGZ57" s="496"/>
      <c r="UHB57" s="496"/>
      <c r="UHD57" s="496"/>
      <c r="UHF57" s="496"/>
      <c r="UHH57" s="496"/>
      <c r="UHJ57" s="496"/>
      <c r="UHL57" s="496"/>
      <c r="UHN57" s="496"/>
      <c r="UHP57" s="496"/>
      <c r="UHR57" s="496"/>
      <c r="UHT57" s="496"/>
      <c r="UHV57" s="496"/>
      <c r="UHX57" s="496"/>
      <c r="UHZ57" s="496"/>
      <c r="UIB57" s="496"/>
      <c r="UID57" s="496"/>
      <c r="UIF57" s="496"/>
      <c r="UIH57" s="496"/>
      <c r="UIJ57" s="496"/>
      <c r="UIL57" s="496"/>
      <c r="UIN57" s="496"/>
      <c r="UIP57" s="496"/>
      <c r="UIR57" s="496"/>
      <c r="UIT57" s="496"/>
      <c r="UIV57" s="496"/>
      <c r="UIX57" s="496"/>
      <c r="UIZ57" s="496"/>
      <c r="UJB57" s="496"/>
      <c r="UJD57" s="496"/>
      <c r="UJF57" s="496"/>
      <c r="UJH57" s="496"/>
      <c r="UJJ57" s="496"/>
      <c r="UJL57" s="496"/>
      <c r="UJN57" s="496"/>
      <c r="UJP57" s="496"/>
      <c r="UJR57" s="496"/>
      <c r="UJT57" s="496"/>
      <c r="UJV57" s="496"/>
      <c r="UJX57" s="496"/>
      <c r="UJZ57" s="496"/>
      <c r="UKB57" s="496"/>
      <c r="UKD57" s="496"/>
      <c r="UKF57" s="496"/>
      <c r="UKH57" s="496"/>
      <c r="UKJ57" s="496"/>
      <c r="UKL57" s="496"/>
      <c r="UKN57" s="496"/>
      <c r="UKP57" s="496"/>
      <c r="UKR57" s="496"/>
      <c r="UKT57" s="496"/>
      <c r="UKV57" s="496"/>
      <c r="UKX57" s="496"/>
      <c r="UKZ57" s="496"/>
      <c r="ULB57" s="496"/>
      <c r="ULD57" s="496"/>
      <c r="ULF57" s="496"/>
      <c r="ULH57" s="496"/>
      <c r="ULJ57" s="496"/>
      <c r="ULL57" s="496"/>
      <c r="ULN57" s="496"/>
      <c r="ULP57" s="496"/>
      <c r="ULR57" s="496"/>
      <c r="ULT57" s="496"/>
      <c r="ULV57" s="496"/>
      <c r="ULX57" s="496"/>
      <c r="ULZ57" s="496"/>
      <c r="UMB57" s="496"/>
      <c r="UMD57" s="496"/>
      <c r="UMF57" s="496"/>
      <c r="UMH57" s="496"/>
      <c r="UMJ57" s="496"/>
      <c r="UML57" s="496"/>
      <c r="UMN57" s="496"/>
      <c r="UMP57" s="496"/>
      <c r="UMR57" s="496"/>
      <c r="UMT57" s="496"/>
      <c r="UMV57" s="496"/>
      <c r="UMX57" s="496"/>
      <c r="UMZ57" s="496"/>
      <c r="UNB57" s="496"/>
      <c r="UND57" s="496"/>
      <c r="UNF57" s="496"/>
      <c r="UNH57" s="496"/>
      <c r="UNJ57" s="496"/>
      <c r="UNL57" s="496"/>
      <c r="UNN57" s="496"/>
      <c r="UNP57" s="496"/>
      <c r="UNR57" s="496"/>
      <c r="UNT57" s="496"/>
      <c r="UNV57" s="496"/>
      <c r="UNX57" s="496"/>
      <c r="UNZ57" s="496"/>
      <c r="UOB57" s="496"/>
      <c r="UOD57" s="496"/>
      <c r="UOF57" s="496"/>
      <c r="UOH57" s="496"/>
      <c r="UOJ57" s="496"/>
      <c r="UOL57" s="496"/>
      <c r="UON57" s="496"/>
      <c r="UOP57" s="496"/>
      <c r="UOR57" s="496"/>
      <c r="UOT57" s="496"/>
      <c r="UOV57" s="496"/>
      <c r="UOX57" s="496"/>
      <c r="UOZ57" s="496"/>
      <c r="UPB57" s="496"/>
      <c r="UPD57" s="496"/>
      <c r="UPF57" s="496"/>
      <c r="UPH57" s="496"/>
      <c r="UPJ57" s="496"/>
      <c r="UPL57" s="496"/>
      <c r="UPN57" s="496"/>
      <c r="UPP57" s="496"/>
      <c r="UPR57" s="496"/>
      <c r="UPT57" s="496"/>
      <c r="UPV57" s="496"/>
      <c r="UPX57" s="496"/>
      <c r="UPZ57" s="496"/>
      <c r="UQB57" s="496"/>
      <c r="UQD57" s="496"/>
      <c r="UQF57" s="496"/>
      <c r="UQH57" s="496"/>
      <c r="UQJ57" s="496"/>
      <c r="UQL57" s="496"/>
      <c r="UQN57" s="496"/>
      <c r="UQP57" s="496"/>
      <c r="UQR57" s="496"/>
      <c r="UQT57" s="496"/>
      <c r="UQV57" s="496"/>
      <c r="UQX57" s="496"/>
      <c r="UQZ57" s="496"/>
      <c r="URB57" s="496"/>
      <c r="URD57" s="496"/>
      <c r="URF57" s="496"/>
      <c r="URH57" s="496"/>
      <c r="URJ57" s="496"/>
      <c r="URL57" s="496"/>
      <c r="URN57" s="496"/>
      <c r="URP57" s="496"/>
      <c r="URR57" s="496"/>
      <c r="URT57" s="496"/>
      <c r="URV57" s="496"/>
      <c r="URX57" s="496"/>
      <c r="URZ57" s="496"/>
      <c r="USB57" s="496"/>
      <c r="USD57" s="496"/>
      <c r="USF57" s="496"/>
      <c r="USH57" s="496"/>
      <c r="USJ57" s="496"/>
      <c r="USL57" s="496"/>
      <c r="USN57" s="496"/>
      <c r="USP57" s="496"/>
      <c r="USR57" s="496"/>
      <c r="UST57" s="496"/>
      <c r="USV57" s="496"/>
      <c r="USX57" s="496"/>
      <c r="USZ57" s="496"/>
      <c r="UTB57" s="496"/>
      <c r="UTD57" s="496"/>
      <c r="UTF57" s="496"/>
      <c r="UTH57" s="496"/>
      <c r="UTJ57" s="496"/>
      <c r="UTL57" s="496"/>
      <c r="UTN57" s="496"/>
      <c r="UTP57" s="496"/>
      <c r="UTR57" s="496"/>
      <c r="UTT57" s="496"/>
      <c r="UTV57" s="496"/>
      <c r="UTX57" s="496"/>
      <c r="UTZ57" s="496"/>
      <c r="UUB57" s="496"/>
      <c r="UUD57" s="496"/>
      <c r="UUF57" s="496"/>
      <c r="UUH57" s="496"/>
      <c r="UUJ57" s="496"/>
      <c r="UUL57" s="496"/>
      <c r="UUN57" s="496"/>
      <c r="UUP57" s="496"/>
      <c r="UUR57" s="496"/>
      <c r="UUT57" s="496"/>
      <c r="UUV57" s="496"/>
      <c r="UUX57" s="496"/>
      <c r="UUZ57" s="496"/>
      <c r="UVB57" s="496"/>
      <c r="UVD57" s="496"/>
      <c r="UVF57" s="496"/>
      <c r="UVH57" s="496"/>
      <c r="UVJ57" s="496"/>
      <c r="UVL57" s="496"/>
      <c r="UVN57" s="496"/>
      <c r="UVP57" s="496"/>
      <c r="UVR57" s="496"/>
      <c r="UVT57" s="496"/>
      <c r="UVV57" s="496"/>
      <c r="UVX57" s="496"/>
      <c r="UVZ57" s="496"/>
      <c r="UWB57" s="496"/>
      <c r="UWD57" s="496"/>
      <c r="UWF57" s="496"/>
      <c r="UWH57" s="496"/>
      <c r="UWJ57" s="496"/>
      <c r="UWL57" s="496"/>
      <c r="UWN57" s="496"/>
      <c r="UWP57" s="496"/>
      <c r="UWR57" s="496"/>
      <c r="UWT57" s="496"/>
      <c r="UWV57" s="496"/>
      <c r="UWX57" s="496"/>
      <c r="UWZ57" s="496"/>
      <c r="UXB57" s="496"/>
      <c r="UXD57" s="496"/>
      <c r="UXF57" s="496"/>
      <c r="UXH57" s="496"/>
      <c r="UXJ57" s="496"/>
      <c r="UXL57" s="496"/>
      <c r="UXN57" s="496"/>
      <c r="UXP57" s="496"/>
      <c r="UXR57" s="496"/>
      <c r="UXT57" s="496"/>
      <c r="UXV57" s="496"/>
      <c r="UXX57" s="496"/>
      <c r="UXZ57" s="496"/>
      <c r="UYB57" s="496"/>
      <c r="UYD57" s="496"/>
      <c r="UYF57" s="496"/>
      <c r="UYH57" s="496"/>
      <c r="UYJ57" s="496"/>
      <c r="UYL57" s="496"/>
      <c r="UYN57" s="496"/>
      <c r="UYP57" s="496"/>
      <c r="UYR57" s="496"/>
      <c r="UYT57" s="496"/>
      <c r="UYV57" s="496"/>
      <c r="UYX57" s="496"/>
      <c r="UYZ57" s="496"/>
      <c r="UZB57" s="496"/>
      <c r="UZD57" s="496"/>
      <c r="UZF57" s="496"/>
      <c r="UZH57" s="496"/>
      <c r="UZJ57" s="496"/>
      <c r="UZL57" s="496"/>
      <c r="UZN57" s="496"/>
      <c r="UZP57" s="496"/>
      <c r="UZR57" s="496"/>
      <c r="UZT57" s="496"/>
      <c r="UZV57" s="496"/>
      <c r="UZX57" s="496"/>
      <c r="UZZ57" s="496"/>
      <c r="VAB57" s="496"/>
      <c r="VAD57" s="496"/>
      <c r="VAF57" s="496"/>
      <c r="VAH57" s="496"/>
      <c r="VAJ57" s="496"/>
      <c r="VAL57" s="496"/>
      <c r="VAN57" s="496"/>
      <c r="VAP57" s="496"/>
      <c r="VAR57" s="496"/>
      <c r="VAT57" s="496"/>
      <c r="VAV57" s="496"/>
      <c r="VAX57" s="496"/>
      <c r="VAZ57" s="496"/>
      <c r="VBB57" s="496"/>
      <c r="VBD57" s="496"/>
      <c r="VBF57" s="496"/>
      <c r="VBH57" s="496"/>
      <c r="VBJ57" s="496"/>
      <c r="VBL57" s="496"/>
      <c r="VBN57" s="496"/>
      <c r="VBP57" s="496"/>
      <c r="VBR57" s="496"/>
      <c r="VBT57" s="496"/>
      <c r="VBV57" s="496"/>
      <c r="VBX57" s="496"/>
      <c r="VBZ57" s="496"/>
      <c r="VCB57" s="496"/>
      <c r="VCD57" s="496"/>
      <c r="VCF57" s="496"/>
      <c r="VCH57" s="496"/>
      <c r="VCJ57" s="496"/>
      <c r="VCL57" s="496"/>
      <c r="VCN57" s="496"/>
      <c r="VCP57" s="496"/>
      <c r="VCR57" s="496"/>
      <c r="VCT57" s="496"/>
      <c r="VCV57" s="496"/>
      <c r="VCX57" s="496"/>
      <c r="VCZ57" s="496"/>
      <c r="VDB57" s="496"/>
      <c r="VDD57" s="496"/>
      <c r="VDF57" s="496"/>
      <c r="VDH57" s="496"/>
      <c r="VDJ57" s="496"/>
      <c r="VDL57" s="496"/>
      <c r="VDN57" s="496"/>
      <c r="VDP57" s="496"/>
      <c r="VDR57" s="496"/>
      <c r="VDT57" s="496"/>
      <c r="VDV57" s="496"/>
      <c r="VDX57" s="496"/>
      <c r="VDZ57" s="496"/>
      <c r="VEB57" s="496"/>
      <c r="VED57" s="496"/>
      <c r="VEF57" s="496"/>
      <c r="VEH57" s="496"/>
      <c r="VEJ57" s="496"/>
      <c r="VEL57" s="496"/>
      <c r="VEN57" s="496"/>
      <c r="VEP57" s="496"/>
      <c r="VER57" s="496"/>
      <c r="VET57" s="496"/>
      <c r="VEV57" s="496"/>
      <c r="VEX57" s="496"/>
      <c r="VEZ57" s="496"/>
      <c r="VFB57" s="496"/>
      <c r="VFD57" s="496"/>
      <c r="VFF57" s="496"/>
      <c r="VFH57" s="496"/>
      <c r="VFJ57" s="496"/>
      <c r="VFL57" s="496"/>
      <c r="VFN57" s="496"/>
      <c r="VFP57" s="496"/>
      <c r="VFR57" s="496"/>
      <c r="VFT57" s="496"/>
      <c r="VFV57" s="496"/>
      <c r="VFX57" s="496"/>
      <c r="VFZ57" s="496"/>
      <c r="VGB57" s="496"/>
      <c r="VGD57" s="496"/>
      <c r="VGF57" s="496"/>
      <c r="VGH57" s="496"/>
      <c r="VGJ57" s="496"/>
      <c r="VGL57" s="496"/>
      <c r="VGN57" s="496"/>
      <c r="VGP57" s="496"/>
      <c r="VGR57" s="496"/>
      <c r="VGT57" s="496"/>
      <c r="VGV57" s="496"/>
      <c r="VGX57" s="496"/>
      <c r="VGZ57" s="496"/>
      <c r="VHB57" s="496"/>
      <c r="VHD57" s="496"/>
      <c r="VHF57" s="496"/>
      <c r="VHH57" s="496"/>
      <c r="VHJ57" s="496"/>
      <c r="VHL57" s="496"/>
      <c r="VHN57" s="496"/>
      <c r="VHP57" s="496"/>
      <c r="VHR57" s="496"/>
      <c r="VHT57" s="496"/>
      <c r="VHV57" s="496"/>
      <c r="VHX57" s="496"/>
      <c r="VHZ57" s="496"/>
      <c r="VIB57" s="496"/>
      <c r="VID57" s="496"/>
      <c r="VIF57" s="496"/>
      <c r="VIH57" s="496"/>
      <c r="VIJ57" s="496"/>
      <c r="VIL57" s="496"/>
      <c r="VIN57" s="496"/>
      <c r="VIP57" s="496"/>
      <c r="VIR57" s="496"/>
      <c r="VIT57" s="496"/>
      <c r="VIV57" s="496"/>
      <c r="VIX57" s="496"/>
      <c r="VIZ57" s="496"/>
      <c r="VJB57" s="496"/>
      <c r="VJD57" s="496"/>
      <c r="VJF57" s="496"/>
      <c r="VJH57" s="496"/>
      <c r="VJJ57" s="496"/>
      <c r="VJL57" s="496"/>
      <c r="VJN57" s="496"/>
      <c r="VJP57" s="496"/>
      <c r="VJR57" s="496"/>
      <c r="VJT57" s="496"/>
      <c r="VJV57" s="496"/>
      <c r="VJX57" s="496"/>
      <c r="VJZ57" s="496"/>
      <c r="VKB57" s="496"/>
      <c r="VKD57" s="496"/>
      <c r="VKF57" s="496"/>
      <c r="VKH57" s="496"/>
      <c r="VKJ57" s="496"/>
      <c r="VKL57" s="496"/>
      <c r="VKN57" s="496"/>
      <c r="VKP57" s="496"/>
      <c r="VKR57" s="496"/>
      <c r="VKT57" s="496"/>
      <c r="VKV57" s="496"/>
      <c r="VKX57" s="496"/>
      <c r="VKZ57" s="496"/>
      <c r="VLB57" s="496"/>
      <c r="VLD57" s="496"/>
      <c r="VLF57" s="496"/>
      <c r="VLH57" s="496"/>
      <c r="VLJ57" s="496"/>
      <c r="VLL57" s="496"/>
      <c r="VLN57" s="496"/>
      <c r="VLP57" s="496"/>
      <c r="VLR57" s="496"/>
      <c r="VLT57" s="496"/>
      <c r="VLV57" s="496"/>
      <c r="VLX57" s="496"/>
      <c r="VLZ57" s="496"/>
      <c r="VMB57" s="496"/>
      <c r="VMD57" s="496"/>
      <c r="VMF57" s="496"/>
      <c r="VMH57" s="496"/>
      <c r="VMJ57" s="496"/>
      <c r="VML57" s="496"/>
      <c r="VMN57" s="496"/>
      <c r="VMP57" s="496"/>
      <c r="VMR57" s="496"/>
      <c r="VMT57" s="496"/>
      <c r="VMV57" s="496"/>
      <c r="VMX57" s="496"/>
      <c r="VMZ57" s="496"/>
      <c r="VNB57" s="496"/>
      <c r="VND57" s="496"/>
      <c r="VNF57" s="496"/>
      <c r="VNH57" s="496"/>
      <c r="VNJ57" s="496"/>
      <c r="VNL57" s="496"/>
      <c r="VNN57" s="496"/>
      <c r="VNP57" s="496"/>
      <c r="VNR57" s="496"/>
      <c r="VNT57" s="496"/>
      <c r="VNV57" s="496"/>
      <c r="VNX57" s="496"/>
      <c r="VNZ57" s="496"/>
      <c r="VOB57" s="496"/>
      <c r="VOD57" s="496"/>
      <c r="VOF57" s="496"/>
      <c r="VOH57" s="496"/>
      <c r="VOJ57" s="496"/>
      <c r="VOL57" s="496"/>
      <c r="VON57" s="496"/>
      <c r="VOP57" s="496"/>
      <c r="VOR57" s="496"/>
      <c r="VOT57" s="496"/>
      <c r="VOV57" s="496"/>
      <c r="VOX57" s="496"/>
      <c r="VOZ57" s="496"/>
      <c r="VPB57" s="496"/>
      <c r="VPD57" s="496"/>
      <c r="VPF57" s="496"/>
      <c r="VPH57" s="496"/>
      <c r="VPJ57" s="496"/>
      <c r="VPL57" s="496"/>
      <c r="VPN57" s="496"/>
      <c r="VPP57" s="496"/>
      <c r="VPR57" s="496"/>
      <c r="VPT57" s="496"/>
      <c r="VPV57" s="496"/>
      <c r="VPX57" s="496"/>
      <c r="VPZ57" s="496"/>
      <c r="VQB57" s="496"/>
      <c r="VQD57" s="496"/>
      <c r="VQF57" s="496"/>
      <c r="VQH57" s="496"/>
      <c r="VQJ57" s="496"/>
      <c r="VQL57" s="496"/>
      <c r="VQN57" s="496"/>
      <c r="VQP57" s="496"/>
      <c r="VQR57" s="496"/>
      <c r="VQT57" s="496"/>
      <c r="VQV57" s="496"/>
      <c r="VQX57" s="496"/>
      <c r="VQZ57" s="496"/>
      <c r="VRB57" s="496"/>
      <c r="VRD57" s="496"/>
      <c r="VRF57" s="496"/>
      <c r="VRH57" s="496"/>
      <c r="VRJ57" s="496"/>
      <c r="VRL57" s="496"/>
      <c r="VRN57" s="496"/>
      <c r="VRP57" s="496"/>
      <c r="VRR57" s="496"/>
      <c r="VRT57" s="496"/>
      <c r="VRV57" s="496"/>
      <c r="VRX57" s="496"/>
      <c r="VRZ57" s="496"/>
      <c r="VSB57" s="496"/>
      <c r="VSD57" s="496"/>
      <c r="VSF57" s="496"/>
      <c r="VSH57" s="496"/>
      <c r="VSJ57" s="496"/>
      <c r="VSL57" s="496"/>
      <c r="VSN57" s="496"/>
      <c r="VSP57" s="496"/>
      <c r="VSR57" s="496"/>
      <c r="VST57" s="496"/>
      <c r="VSV57" s="496"/>
      <c r="VSX57" s="496"/>
      <c r="VSZ57" s="496"/>
      <c r="VTB57" s="496"/>
      <c r="VTD57" s="496"/>
      <c r="VTF57" s="496"/>
      <c r="VTH57" s="496"/>
      <c r="VTJ57" s="496"/>
      <c r="VTL57" s="496"/>
      <c r="VTN57" s="496"/>
      <c r="VTP57" s="496"/>
      <c r="VTR57" s="496"/>
      <c r="VTT57" s="496"/>
      <c r="VTV57" s="496"/>
      <c r="VTX57" s="496"/>
      <c r="VTZ57" s="496"/>
      <c r="VUB57" s="496"/>
      <c r="VUD57" s="496"/>
      <c r="VUF57" s="496"/>
      <c r="VUH57" s="496"/>
      <c r="VUJ57" s="496"/>
      <c r="VUL57" s="496"/>
      <c r="VUN57" s="496"/>
      <c r="VUP57" s="496"/>
      <c r="VUR57" s="496"/>
      <c r="VUT57" s="496"/>
      <c r="VUV57" s="496"/>
      <c r="VUX57" s="496"/>
      <c r="VUZ57" s="496"/>
      <c r="VVB57" s="496"/>
      <c r="VVD57" s="496"/>
      <c r="VVF57" s="496"/>
      <c r="VVH57" s="496"/>
      <c r="VVJ57" s="496"/>
      <c r="VVL57" s="496"/>
      <c r="VVN57" s="496"/>
      <c r="VVP57" s="496"/>
      <c r="VVR57" s="496"/>
      <c r="VVT57" s="496"/>
      <c r="VVV57" s="496"/>
      <c r="VVX57" s="496"/>
      <c r="VVZ57" s="496"/>
      <c r="VWB57" s="496"/>
      <c r="VWD57" s="496"/>
      <c r="VWF57" s="496"/>
      <c r="VWH57" s="496"/>
      <c r="VWJ57" s="496"/>
      <c r="VWL57" s="496"/>
      <c r="VWN57" s="496"/>
      <c r="VWP57" s="496"/>
      <c r="VWR57" s="496"/>
      <c r="VWT57" s="496"/>
      <c r="VWV57" s="496"/>
      <c r="VWX57" s="496"/>
      <c r="VWZ57" s="496"/>
      <c r="VXB57" s="496"/>
      <c r="VXD57" s="496"/>
      <c r="VXF57" s="496"/>
      <c r="VXH57" s="496"/>
      <c r="VXJ57" s="496"/>
      <c r="VXL57" s="496"/>
      <c r="VXN57" s="496"/>
      <c r="VXP57" s="496"/>
      <c r="VXR57" s="496"/>
      <c r="VXT57" s="496"/>
      <c r="VXV57" s="496"/>
      <c r="VXX57" s="496"/>
      <c r="VXZ57" s="496"/>
      <c r="VYB57" s="496"/>
      <c r="VYD57" s="496"/>
      <c r="VYF57" s="496"/>
      <c r="VYH57" s="496"/>
      <c r="VYJ57" s="496"/>
      <c r="VYL57" s="496"/>
      <c r="VYN57" s="496"/>
      <c r="VYP57" s="496"/>
      <c r="VYR57" s="496"/>
      <c r="VYT57" s="496"/>
      <c r="VYV57" s="496"/>
      <c r="VYX57" s="496"/>
      <c r="VYZ57" s="496"/>
      <c r="VZB57" s="496"/>
      <c r="VZD57" s="496"/>
      <c r="VZF57" s="496"/>
      <c r="VZH57" s="496"/>
      <c r="VZJ57" s="496"/>
      <c r="VZL57" s="496"/>
      <c r="VZN57" s="496"/>
      <c r="VZP57" s="496"/>
      <c r="VZR57" s="496"/>
      <c r="VZT57" s="496"/>
      <c r="VZV57" s="496"/>
      <c r="VZX57" s="496"/>
      <c r="VZZ57" s="496"/>
      <c r="WAB57" s="496"/>
      <c r="WAD57" s="496"/>
      <c r="WAF57" s="496"/>
      <c r="WAH57" s="496"/>
      <c r="WAJ57" s="496"/>
      <c r="WAL57" s="496"/>
      <c r="WAN57" s="496"/>
      <c r="WAP57" s="496"/>
      <c r="WAR57" s="496"/>
      <c r="WAT57" s="496"/>
      <c r="WAV57" s="496"/>
      <c r="WAX57" s="496"/>
      <c r="WAZ57" s="496"/>
      <c r="WBB57" s="496"/>
      <c r="WBD57" s="496"/>
      <c r="WBF57" s="496"/>
      <c r="WBH57" s="496"/>
      <c r="WBJ57" s="496"/>
      <c r="WBL57" s="496"/>
      <c r="WBN57" s="496"/>
      <c r="WBP57" s="496"/>
      <c r="WBR57" s="496"/>
      <c r="WBT57" s="496"/>
      <c r="WBV57" s="496"/>
      <c r="WBX57" s="496"/>
      <c r="WBZ57" s="496"/>
      <c r="WCB57" s="496"/>
      <c r="WCD57" s="496"/>
      <c r="WCF57" s="496"/>
      <c r="WCH57" s="496"/>
      <c r="WCJ57" s="496"/>
      <c r="WCL57" s="496"/>
      <c r="WCN57" s="496"/>
      <c r="WCP57" s="496"/>
      <c r="WCR57" s="496"/>
      <c r="WCT57" s="496"/>
      <c r="WCV57" s="496"/>
      <c r="WCX57" s="496"/>
      <c r="WCZ57" s="496"/>
      <c r="WDB57" s="496"/>
      <c r="WDD57" s="496"/>
      <c r="WDF57" s="496"/>
      <c r="WDH57" s="496"/>
      <c r="WDJ57" s="496"/>
      <c r="WDL57" s="496"/>
      <c r="WDN57" s="496"/>
      <c r="WDP57" s="496"/>
      <c r="WDR57" s="496"/>
      <c r="WDT57" s="496"/>
      <c r="WDV57" s="496"/>
      <c r="WDX57" s="496"/>
      <c r="WDZ57" s="496"/>
      <c r="WEB57" s="496"/>
      <c r="WED57" s="496"/>
      <c r="WEF57" s="496"/>
      <c r="WEH57" s="496"/>
      <c r="WEJ57" s="496"/>
      <c r="WEL57" s="496"/>
      <c r="WEN57" s="496"/>
      <c r="WEP57" s="496"/>
      <c r="WER57" s="496"/>
      <c r="WET57" s="496"/>
      <c r="WEV57" s="496"/>
      <c r="WEX57" s="496"/>
      <c r="WEZ57" s="496"/>
      <c r="WFB57" s="496"/>
      <c r="WFD57" s="496"/>
      <c r="WFF57" s="496"/>
      <c r="WFH57" s="496"/>
      <c r="WFJ57" s="496"/>
      <c r="WFL57" s="496"/>
      <c r="WFN57" s="496"/>
      <c r="WFP57" s="496"/>
      <c r="WFR57" s="496"/>
      <c r="WFT57" s="496"/>
      <c r="WFV57" s="496"/>
      <c r="WFX57" s="496"/>
      <c r="WFZ57" s="496"/>
      <c r="WGB57" s="496"/>
      <c r="WGD57" s="496"/>
      <c r="WGF57" s="496"/>
      <c r="WGH57" s="496"/>
      <c r="WGJ57" s="496"/>
      <c r="WGL57" s="496"/>
      <c r="WGN57" s="496"/>
      <c r="WGP57" s="496"/>
      <c r="WGR57" s="496"/>
      <c r="WGT57" s="496"/>
      <c r="WGV57" s="496"/>
      <c r="WGX57" s="496"/>
      <c r="WGZ57" s="496"/>
      <c r="WHB57" s="496"/>
      <c r="WHD57" s="496"/>
      <c r="WHF57" s="496"/>
      <c r="WHH57" s="496"/>
      <c r="WHJ57" s="496"/>
      <c r="WHL57" s="496"/>
      <c r="WHN57" s="496"/>
      <c r="WHP57" s="496"/>
      <c r="WHR57" s="496"/>
      <c r="WHT57" s="496"/>
      <c r="WHV57" s="496"/>
      <c r="WHX57" s="496"/>
      <c r="WHZ57" s="496"/>
      <c r="WIB57" s="496"/>
      <c r="WID57" s="496"/>
      <c r="WIF57" s="496"/>
      <c r="WIH57" s="496"/>
      <c r="WIJ57" s="496"/>
      <c r="WIL57" s="496"/>
      <c r="WIN57" s="496"/>
      <c r="WIP57" s="496"/>
      <c r="WIR57" s="496"/>
      <c r="WIT57" s="496"/>
      <c r="WIV57" s="496"/>
      <c r="WIX57" s="496"/>
      <c r="WIZ57" s="496"/>
      <c r="WJB57" s="496"/>
      <c r="WJD57" s="496"/>
      <c r="WJF57" s="496"/>
      <c r="WJH57" s="496"/>
      <c r="WJJ57" s="496"/>
      <c r="WJL57" s="496"/>
      <c r="WJN57" s="496"/>
      <c r="WJP57" s="496"/>
      <c r="WJR57" s="496"/>
      <c r="WJT57" s="496"/>
      <c r="WJV57" s="496"/>
      <c r="WJX57" s="496"/>
      <c r="WJZ57" s="496"/>
      <c r="WKB57" s="496"/>
      <c r="WKD57" s="496"/>
      <c r="WKF57" s="496"/>
      <c r="WKH57" s="496"/>
      <c r="WKJ57" s="496"/>
      <c r="WKL57" s="496"/>
      <c r="WKN57" s="496"/>
      <c r="WKP57" s="496"/>
      <c r="WKR57" s="496"/>
      <c r="WKT57" s="496"/>
      <c r="WKV57" s="496"/>
      <c r="WKX57" s="496"/>
      <c r="WKZ57" s="496"/>
      <c r="WLB57" s="496"/>
      <c r="WLD57" s="496"/>
      <c r="WLF57" s="496"/>
      <c r="WLH57" s="496"/>
      <c r="WLJ57" s="496"/>
      <c r="WLL57" s="496"/>
      <c r="WLN57" s="496"/>
      <c r="WLP57" s="496"/>
      <c r="WLR57" s="496"/>
      <c r="WLT57" s="496"/>
      <c r="WLV57" s="496"/>
      <c r="WLX57" s="496"/>
      <c r="WLZ57" s="496"/>
      <c r="WMB57" s="496"/>
      <c r="WMD57" s="496"/>
      <c r="WMF57" s="496"/>
      <c r="WMH57" s="496"/>
      <c r="WMJ57" s="496"/>
      <c r="WML57" s="496"/>
      <c r="WMN57" s="496"/>
      <c r="WMP57" s="496"/>
      <c r="WMR57" s="496"/>
      <c r="WMT57" s="496"/>
      <c r="WMV57" s="496"/>
      <c r="WMX57" s="496"/>
      <c r="WMZ57" s="496"/>
      <c r="WNB57" s="496"/>
      <c r="WND57" s="496"/>
      <c r="WNF57" s="496"/>
      <c r="WNH57" s="496"/>
      <c r="WNJ57" s="496"/>
      <c r="WNL57" s="496"/>
      <c r="WNN57" s="496"/>
      <c r="WNP57" s="496"/>
      <c r="WNR57" s="496"/>
      <c r="WNT57" s="496"/>
      <c r="WNV57" s="496"/>
      <c r="WNX57" s="496"/>
      <c r="WNZ57" s="496"/>
      <c r="WOB57" s="496"/>
      <c r="WOD57" s="496"/>
      <c r="WOF57" s="496"/>
      <c r="WOH57" s="496"/>
      <c r="WOJ57" s="496"/>
      <c r="WOL57" s="496"/>
      <c r="WON57" s="496"/>
      <c r="WOP57" s="496"/>
      <c r="WOR57" s="496"/>
      <c r="WOT57" s="496"/>
      <c r="WOV57" s="496"/>
      <c r="WOX57" s="496"/>
      <c r="WOZ57" s="496"/>
      <c r="WPB57" s="496"/>
      <c r="WPD57" s="496"/>
      <c r="WPF57" s="496"/>
      <c r="WPH57" s="496"/>
      <c r="WPJ57" s="496"/>
      <c r="WPL57" s="496"/>
      <c r="WPN57" s="496"/>
      <c r="WPP57" s="496"/>
      <c r="WPR57" s="496"/>
      <c r="WPT57" s="496"/>
      <c r="WPV57" s="496"/>
      <c r="WPX57" s="496"/>
      <c r="WPZ57" s="496"/>
      <c r="WQB57" s="496"/>
      <c r="WQD57" s="496"/>
      <c r="WQF57" s="496"/>
      <c r="WQH57" s="496"/>
      <c r="WQJ57" s="496"/>
      <c r="WQL57" s="496"/>
      <c r="WQN57" s="496"/>
      <c r="WQP57" s="496"/>
      <c r="WQR57" s="496"/>
      <c r="WQT57" s="496"/>
      <c r="WQV57" s="496"/>
      <c r="WQX57" s="496"/>
      <c r="WQZ57" s="496"/>
      <c r="WRB57" s="496"/>
      <c r="WRD57" s="496"/>
      <c r="WRF57" s="496"/>
      <c r="WRH57" s="496"/>
      <c r="WRJ57" s="496"/>
      <c r="WRL57" s="496"/>
      <c r="WRN57" s="496"/>
      <c r="WRP57" s="496"/>
      <c r="WRR57" s="496"/>
      <c r="WRT57" s="496"/>
      <c r="WRV57" s="496"/>
      <c r="WRX57" s="496"/>
      <c r="WRZ57" s="496"/>
      <c r="WSB57" s="496"/>
      <c r="WSD57" s="496"/>
      <c r="WSF57" s="496"/>
      <c r="WSH57" s="496"/>
      <c r="WSJ57" s="496"/>
      <c r="WSL57" s="496"/>
      <c r="WSN57" s="496"/>
      <c r="WSP57" s="496"/>
      <c r="WSR57" s="496"/>
      <c r="WST57" s="496"/>
      <c r="WSV57" s="496"/>
      <c r="WSX57" s="496"/>
      <c r="WSZ57" s="496"/>
      <c r="WTB57" s="496"/>
      <c r="WTD57" s="496"/>
      <c r="WTF57" s="496"/>
      <c r="WTH57" s="496"/>
      <c r="WTJ57" s="496"/>
      <c r="WTL57" s="496"/>
      <c r="WTN57" s="496"/>
      <c r="WTP57" s="496"/>
      <c r="WTR57" s="496"/>
      <c r="WTT57" s="496"/>
      <c r="WTV57" s="496"/>
      <c r="WTX57" s="496"/>
      <c r="WTZ57" s="496"/>
      <c r="WUB57" s="496"/>
      <c r="WUD57" s="496"/>
      <c r="WUF57" s="496"/>
      <c r="WUH57" s="496"/>
      <c r="WUJ57" s="496"/>
      <c r="WUL57" s="496"/>
      <c r="WUN57" s="496"/>
      <c r="WUP57" s="496"/>
      <c r="WUR57" s="496"/>
      <c r="WUT57" s="496"/>
      <c r="WUV57" s="496"/>
      <c r="WUX57" s="496"/>
      <c r="WUZ57" s="496"/>
      <c r="WVB57" s="496"/>
      <c r="WVD57" s="496"/>
      <c r="WVF57" s="496"/>
      <c r="WVH57" s="496"/>
      <c r="WVJ57" s="496"/>
      <c r="WVL57" s="496"/>
      <c r="WVN57" s="496"/>
      <c r="WVP57" s="496"/>
      <c r="WVR57" s="496"/>
      <c r="WVT57" s="496"/>
      <c r="WVV57" s="496"/>
      <c r="WVX57" s="496"/>
      <c r="WVZ57" s="496"/>
      <c r="WWB57" s="496"/>
      <c r="WWD57" s="496"/>
      <c r="WWF57" s="496"/>
      <c r="WWH57" s="496"/>
      <c r="WWJ57" s="496"/>
      <c r="WWL57" s="496"/>
      <c r="WWN57" s="496"/>
      <c r="WWP57" s="496"/>
      <c r="WWR57" s="496"/>
      <c r="WWT57" s="496"/>
      <c r="WWV57" s="496"/>
      <c r="WWX57" s="496"/>
      <c r="WWZ57" s="496"/>
      <c r="WXB57" s="496"/>
      <c r="WXD57" s="496"/>
      <c r="WXF57" s="496"/>
      <c r="WXH57" s="496"/>
      <c r="WXJ57" s="496"/>
      <c r="WXL57" s="496"/>
      <c r="WXN57" s="496"/>
      <c r="WXP57" s="496"/>
      <c r="WXR57" s="496"/>
      <c r="WXT57" s="496"/>
      <c r="WXV57" s="496"/>
      <c r="WXX57" s="496"/>
      <c r="WXZ57" s="496"/>
      <c r="WYB57" s="496"/>
      <c r="WYD57" s="496"/>
      <c r="WYF57" s="496"/>
      <c r="WYH57" s="496"/>
      <c r="WYJ57" s="496"/>
      <c r="WYL57" s="496"/>
      <c r="WYN57" s="496"/>
      <c r="WYP57" s="496"/>
      <c r="WYR57" s="496"/>
      <c r="WYT57" s="496"/>
      <c r="WYV57" s="496"/>
      <c r="WYX57" s="496"/>
      <c r="WYZ57" s="496"/>
      <c r="WZB57" s="496"/>
      <c r="WZD57" s="496"/>
      <c r="WZF57" s="496"/>
      <c r="WZH57" s="496"/>
      <c r="WZJ57" s="496"/>
      <c r="WZL57" s="496"/>
      <c r="WZN57" s="496"/>
      <c r="WZP57" s="496"/>
      <c r="WZR57" s="496"/>
      <c r="WZT57" s="496"/>
      <c r="WZV57" s="496"/>
      <c r="WZX57" s="496"/>
      <c r="WZZ57" s="496"/>
      <c r="XAB57" s="496"/>
      <c r="XAD57" s="496"/>
      <c r="XAF57" s="496"/>
      <c r="XAH57" s="496"/>
      <c r="XAJ57" s="496"/>
      <c r="XAL57" s="496"/>
      <c r="XAN57" s="496"/>
      <c r="XAP57" s="496"/>
      <c r="XAR57" s="496"/>
      <c r="XAT57" s="496"/>
      <c r="XAV57" s="496"/>
      <c r="XAX57" s="496"/>
      <c r="XAZ57" s="496"/>
      <c r="XBB57" s="496"/>
      <c r="XBD57" s="496"/>
      <c r="XBF57" s="496"/>
      <c r="XBH57" s="496"/>
      <c r="XBJ57" s="496"/>
      <c r="XBL57" s="496"/>
      <c r="XBN57" s="496"/>
      <c r="XBP57" s="496"/>
      <c r="XBR57" s="496"/>
      <c r="XBT57" s="496"/>
      <c r="XBV57" s="496"/>
      <c r="XBX57" s="496"/>
      <c r="XBZ57" s="496"/>
      <c r="XCB57" s="496"/>
      <c r="XCD57" s="496"/>
      <c r="XCF57" s="496"/>
      <c r="XCH57" s="496"/>
      <c r="XCJ57" s="496"/>
      <c r="XCL57" s="496"/>
      <c r="XCN57" s="496"/>
      <c r="XCP57" s="496"/>
      <c r="XCR57" s="496"/>
      <c r="XCT57" s="496"/>
      <c r="XCV57" s="496"/>
      <c r="XCX57" s="496"/>
      <c r="XCZ57" s="496"/>
      <c r="XDB57" s="496"/>
      <c r="XDD57" s="496"/>
      <c r="XDF57" s="496"/>
      <c r="XDH57" s="496"/>
      <c r="XDJ57" s="496"/>
      <c r="XDL57" s="496"/>
      <c r="XDN57" s="496"/>
      <c r="XDP57" s="496"/>
      <c r="XDR57" s="496"/>
      <c r="XDT57" s="496"/>
      <c r="XDV57" s="496"/>
      <c r="XDX57" s="496"/>
      <c r="XDZ57" s="496"/>
      <c r="XEB57" s="496"/>
      <c r="XED57" s="496"/>
      <c r="XEF57" s="496"/>
      <c r="XEH57" s="496"/>
      <c r="XEJ57" s="496"/>
      <c r="XEL57" s="496"/>
      <c r="XEN57" s="496"/>
      <c r="XEP57" s="496"/>
      <c r="XER57" s="496"/>
      <c r="XET57" s="496"/>
      <c r="XEV57" s="496"/>
      <c r="XEX57" s="496"/>
      <c r="XEZ57" s="496"/>
      <c r="XFB57" s="496"/>
      <c r="XFD57" s="496"/>
    </row>
    <row r="58" spans="4:1024 1026:2048 2050:3072 3074:4096 4098:5120 5122:6144 6146:7168 7170:8192 8194:9216 9218:10240 10242:11264 11266:12288 12290:13312 13314:14336 14338:15360 15362:16384" s="497" customFormat="1" ht="20.149999999999999" customHeight="1">
      <c r="D58" s="124" t="s">
        <v>77</v>
      </c>
      <c r="E58" s="124" t="s">
        <v>1746</v>
      </c>
      <c r="F58" s="496"/>
      <c r="G58" s="497" t="s">
        <v>1747</v>
      </c>
      <c r="H58" s="496">
        <v>69.400000000000006</v>
      </c>
      <c r="J58" s="496"/>
      <c r="L58" s="496"/>
      <c r="N58" s="496"/>
      <c r="P58" s="496"/>
      <c r="R58" s="496"/>
      <c r="T58" s="496"/>
      <c r="V58" s="496"/>
      <c r="X58" s="496"/>
      <c r="Z58" s="496"/>
      <c r="AB58" s="496"/>
      <c r="AD58" s="496"/>
      <c r="AF58" s="496"/>
      <c r="AH58" s="496"/>
      <c r="AJ58" s="496"/>
      <c r="AL58" s="496"/>
      <c r="AN58" s="496"/>
      <c r="AP58" s="496"/>
      <c r="AR58" s="496"/>
      <c r="AT58" s="496"/>
      <c r="AV58" s="496"/>
      <c r="AX58" s="496"/>
      <c r="AZ58" s="496"/>
      <c r="BB58" s="496"/>
      <c r="BD58" s="496"/>
      <c r="BF58" s="496"/>
      <c r="BH58" s="496"/>
      <c r="BJ58" s="496"/>
      <c r="BL58" s="496"/>
      <c r="BN58" s="496"/>
      <c r="BP58" s="496"/>
      <c r="BR58" s="496"/>
      <c r="BT58" s="496"/>
      <c r="BV58" s="496"/>
      <c r="BX58" s="496"/>
      <c r="BZ58" s="496"/>
      <c r="CB58" s="496"/>
      <c r="CD58" s="496"/>
      <c r="CF58" s="496"/>
      <c r="CH58" s="496"/>
      <c r="CJ58" s="496"/>
      <c r="CL58" s="496"/>
      <c r="CN58" s="496"/>
      <c r="CP58" s="496"/>
      <c r="CR58" s="496"/>
      <c r="CT58" s="496"/>
      <c r="CV58" s="496"/>
      <c r="CX58" s="496"/>
      <c r="CZ58" s="496"/>
      <c r="DB58" s="496"/>
      <c r="DD58" s="496"/>
      <c r="DF58" s="496"/>
      <c r="DH58" s="496"/>
      <c r="DJ58" s="496"/>
      <c r="DL58" s="496"/>
      <c r="DN58" s="496"/>
      <c r="DP58" s="496"/>
      <c r="DR58" s="496"/>
      <c r="DT58" s="496"/>
      <c r="DV58" s="496"/>
      <c r="DX58" s="496"/>
      <c r="DZ58" s="496"/>
      <c r="EB58" s="496"/>
      <c r="ED58" s="496"/>
      <c r="EF58" s="496"/>
      <c r="EH58" s="496"/>
      <c r="EJ58" s="496"/>
      <c r="EL58" s="496"/>
      <c r="EN58" s="496"/>
      <c r="EP58" s="496"/>
      <c r="ER58" s="496"/>
      <c r="ET58" s="496"/>
      <c r="EV58" s="496"/>
      <c r="EX58" s="496"/>
      <c r="EZ58" s="496"/>
      <c r="FB58" s="496"/>
      <c r="FD58" s="496"/>
      <c r="FF58" s="496"/>
      <c r="FH58" s="496"/>
      <c r="FJ58" s="496"/>
      <c r="FL58" s="496"/>
      <c r="FN58" s="496"/>
      <c r="FP58" s="496"/>
      <c r="FR58" s="496"/>
      <c r="FT58" s="496"/>
      <c r="FV58" s="496"/>
      <c r="FX58" s="496"/>
      <c r="FZ58" s="496"/>
      <c r="GB58" s="496"/>
      <c r="GD58" s="496"/>
      <c r="GF58" s="496"/>
      <c r="GH58" s="496"/>
      <c r="GJ58" s="496"/>
      <c r="GL58" s="496"/>
      <c r="GN58" s="496"/>
      <c r="GP58" s="496"/>
      <c r="GR58" s="496"/>
      <c r="GT58" s="496"/>
      <c r="GV58" s="496"/>
      <c r="GX58" s="496"/>
      <c r="GZ58" s="496"/>
      <c r="HB58" s="496"/>
      <c r="HD58" s="496"/>
      <c r="HF58" s="496"/>
      <c r="HH58" s="496"/>
      <c r="HJ58" s="496"/>
      <c r="HL58" s="496"/>
      <c r="HN58" s="496"/>
      <c r="HP58" s="496"/>
      <c r="HR58" s="496"/>
      <c r="HT58" s="496"/>
      <c r="HV58" s="496"/>
      <c r="HX58" s="496"/>
      <c r="HZ58" s="496"/>
      <c r="IB58" s="496"/>
      <c r="ID58" s="496"/>
      <c r="IF58" s="496"/>
      <c r="IH58" s="496"/>
      <c r="IJ58" s="496"/>
      <c r="IL58" s="496"/>
      <c r="IN58" s="496"/>
      <c r="IP58" s="496"/>
      <c r="IR58" s="496"/>
      <c r="IT58" s="496"/>
      <c r="IV58" s="496"/>
      <c r="IX58" s="496"/>
      <c r="IZ58" s="496"/>
      <c r="JB58" s="496"/>
      <c r="JD58" s="496"/>
      <c r="JF58" s="496"/>
      <c r="JH58" s="496"/>
      <c r="JJ58" s="496"/>
      <c r="JL58" s="496"/>
      <c r="JN58" s="496"/>
      <c r="JP58" s="496"/>
      <c r="JR58" s="496"/>
      <c r="JT58" s="496"/>
      <c r="JV58" s="496"/>
      <c r="JX58" s="496"/>
      <c r="JZ58" s="496"/>
      <c r="KB58" s="496"/>
      <c r="KD58" s="496"/>
      <c r="KF58" s="496"/>
      <c r="KH58" s="496"/>
      <c r="KJ58" s="496"/>
      <c r="KL58" s="496"/>
      <c r="KN58" s="496"/>
      <c r="KP58" s="496"/>
      <c r="KR58" s="496"/>
      <c r="KT58" s="496"/>
      <c r="KV58" s="496"/>
      <c r="KX58" s="496"/>
      <c r="KZ58" s="496"/>
      <c r="LB58" s="496"/>
      <c r="LD58" s="496"/>
      <c r="LF58" s="496"/>
      <c r="LH58" s="496"/>
      <c r="LJ58" s="496"/>
      <c r="LL58" s="496"/>
      <c r="LN58" s="496"/>
      <c r="LP58" s="496"/>
      <c r="LR58" s="496"/>
      <c r="LT58" s="496"/>
      <c r="LV58" s="496"/>
      <c r="LX58" s="496"/>
      <c r="LZ58" s="496"/>
      <c r="MB58" s="496"/>
      <c r="MD58" s="496"/>
      <c r="MF58" s="496"/>
      <c r="MH58" s="496"/>
      <c r="MJ58" s="496"/>
      <c r="ML58" s="496"/>
      <c r="MN58" s="496"/>
      <c r="MP58" s="496"/>
      <c r="MR58" s="496"/>
      <c r="MT58" s="496"/>
      <c r="MV58" s="496"/>
      <c r="MX58" s="496"/>
      <c r="MZ58" s="496"/>
      <c r="NB58" s="496"/>
      <c r="ND58" s="496"/>
      <c r="NF58" s="496"/>
      <c r="NH58" s="496"/>
      <c r="NJ58" s="496"/>
      <c r="NL58" s="496"/>
      <c r="NN58" s="496"/>
      <c r="NP58" s="496"/>
      <c r="NR58" s="496"/>
      <c r="NT58" s="496"/>
      <c r="NV58" s="496"/>
      <c r="NX58" s="496"/>
      <c r="NZ58" s="496"/>
      <c r="OB58" s="496"/>
      <c r="OD58" s="496"/>
      <c r="OF58" s="496"/>
      <c r="OH58" s="496"/>
      <c r="OJ58" s="496"/>
      <c r="OL58" s="496"/>
      <c r="ON58" s="496"/>
      <c r="OP58" s="496"/>
      <c r="OR58" s="496"/>
      <c r="OT58" s="496"/>
      <c r="OV58" s="496"/>
      <c r="OX58" s="496"/>
      <c r="OZ58" s="496"/>
      <c r="PB58" s="496"/>
      <c r="PD58" s="496"/>
      <c r="PF58" s="496"/>
      <c r="PH58" s="496"/>
      <c r="PJ58" s="496"/>
      <c r="PL58" s="496"/>
      <c r="PN58" s="496"/>
      <c r="PP58" s="496"/>
      <c r="PR58" s="496"/>
      <c r="PT58" s="496"/>
      <c r="PV58" s="496"/>
      <c r="PX58" s="496"/>
      <c r="PZ58" s="496"/>
      <c r="QB58" s="496"/>
      <c r="QD58" s="496"/>
      <c r="QF58" s="496"/>
      <c r="QH58" s="496"/>
      <c r="QJ58" s="496"/>
      <c r="QL58" s="496"/>
      <c r="QN58" s="496"/>
      <c r="QP58" s="496"/>
      <c r="QR58" s="496"/>
      <c r="QT58" s="496"/>
      <c r="QV58" s="496"/>
      <c r="QX58" s="496"/>
      <c r="QZ58" s="496"/>
      <c r="RB58" s="496"/>
      <c r="RD58" s="496"/>
      <c r="RF58" s="496"/>
      <c r="RH58" s="496"/>
      <c r="RJ58" s="496"/>
      <c r="RL58" s="496"/>
      <c r="RN58" s="496"/>
      <c r="RP58" s="496"/>
      <c r="RR58" s="496"/>
      <c r="RT58" s="496"/>
      <c r="RV58" s="496"/>
      <c r="RX58" s="496"/>
      <c r="RZ58" s="496"/>
      <c r="SB58" s="496"/>
      <c r="SD58" s="496"/>
      <c r="SF58" s="496"/>
      <c r="SH58" s="496"/>
      <c r="SJ58" s="496"/>
      <c r="SL58" s="496"/>
      <c r="SN58" s="496"/>
      <c r="SP58" s="496"/>
      <c r="SR58" s="496"/>
      <c r="ST58" s="496"/>
      <c r="SV58" s="496"/>
      <c r="SX58" s="496"/>
      <c r="SZ58" s="496"/>
      <c r="TB58" s="496"/>
      <c r="TD58" s="496"/>
      <c r="TF58" s="496"/>
      <c r="TH58" s="496"/>
      <c r="TJ58" s="496"/>
      <c r="TL58" s="496"/>
      <c r="TN58" s="496"/>
      <c r="TP58" s="496"/>
      <c r="TR58" s="496"/>
      <c r="TT58" s="496"/>
      <c r="TV58" s="496"/>
      <c r="TX58" s="496"/>
      <c r="TZ58" s="496"/>
      <c r="UB58" s="496"/>
      <c r="UD58" s="496"/>
      <c r="UF58" s="496"/>
      <c r="UH58" s="496"/>
      <c r="UJ58" s="496"/>
      <c r="UL58" s="496"/>
      <c r="UN58" s="496"/>
      <c r="UP58" s="496"/>
      <c r="UR58" s="496"/>
      <c r="UT58" s="496"/>
      <c r="UV58" s="496"/>
      <c r="UX58" s="496"/>
      <c r="UZ58" s="496"/>
      <c r="VB58" s="496"/>
      <c r="VD58" s="496"/>
      <c r="VF58" s="496"/>
      <c r="VH58" s="496"/>
      <c r="VJ58" s="496"/>
      <c r="VL58" s="496"/>
      <c r="VN58" s="496"/>
      <c r="VP58" s="496"/>
      <c r="VR58" s="496"/>
      <c r="VT58" s="496"/>
      <c r="VV58" s="496"/>
      <c r="VX58" s="496"/>
      <c r="VZ58" s="496"/>
      <c r="WB58" s="496"/>
      <c r="WD58" s="496"/>
      <c r="WF58" s="496"/>
      <c r="WH58" s="496"/>
      <c r="WJ58" s="496"/>
      <c r="WL58" s="496"/>
      <c r="WN58" s="496"/>
      <c r="WP58" s="496"/>
      <c r="WR58" s="496"/>
      <c r="WT58" s="496"/>
      <c r="WV58" s="496"/>
      <c r="WX58" s="496"/>
      <c r="WZ58" s="496"/>
      <c r="XB58" s="496"/>
      <c r="XD58" s="496"/>
      <c r="XF58" s="496"/>
      <c r="XH58" s="496"/>
      <c r="XJ58" s="496"/>
      <c r="XL58" s="496"/>
      <c r="XN58" s="496"/>
      <c r="XP58" s="496"/>
      <c r="XR58" s="496"/>
      <c r="XT58" s="496"/>
      <c r="XV58" s="496"/>
      <c r="XX58" s="496"/>
      <c r="XZ58" s="496"/>
      <c r="YB58" s="496"/>
      <c r="YD58" s="496"/>
      <c r="YF58" s="496"/>
      <c r="YH58" s="496"/>
      <c r="YJ58" s="496"/>
      <c r="YL58" s="496"/>
      <c r="YN58" s="496"/>
      <c r="YP58" s="496"/>
      <c r="YR58" s="496"/>
      <c r="YT58" s="496"/>
      <c r="YV58" s="496"/>
      <c r="YX58" s="496"/>
      <c r="YZ58" s="496"/>
      <c r="ZB58" s="496"/>
      <c r="ZD58" s="496"/>
      <c r="ZF58" s="496"/>
      <c r="ZH58" s="496"/>
      <c r="ZJ58" s="496"/>
      <c r="ZL58" s="496"/>
      <c r="ZN58" s="496"/>
      <c r="ZP58" s="496"/>
      <c r="ZR58" s="496"/>
      <c r="ZT58" s="496"/>
      <c r="ZV58" s="496"/>
      <c r="ZX58" s="496"/>
      <c r="ZZ58" s="496"/>
      <c r="AAB58" s="496"/>
      <c r="AAD58" s="496"/>
      <c r="AAF58" s="496"/>
      <c r="AAH58" s="496"/>
      <c r="AAJ58" s="496"/>
      <c r="AAL58" s="496"/>
      <c r="AAN58" s="496"/>
      <c r="AAP58" s="496"/>
      <c r="AAR58" s="496"/>
      <c r="AAT58" s="496"/>
      <c r="AAV58" s="496"/>
      <c r="AAX58" s="496"/>
      <c r="AAZ58" s="496"/>
      <c r="ABB58" s="496"/>
      <c r="ABD58" s="496"/>
      <c r="ABF58" s="496"/>
      <c r="ABH58" s="496"/>
      <c r="ABJ58" s="496"/>
      <c r="ABL58" s="496"/>
      <c r="ABN58" s="496"/>
      <c r="ABP58" s="496"/>
      <c r="ABR58" s="496"/>
      <c r="ABT58" s="496"/>
      <c r="ABV58" s="496"/>
      <c r="ABX58" s="496"/>
      <c r="ABZ58" s="496"/>
      <c r="ACB58" s="496"/>
      <c r="ACD58" s="496"/>
      <c r="ACF58" s="496"/>
      <c r="ACH58" s="496"/>
      <c r="ACJ58" s="496"/>
      <c r="ACL58" s="496"/>
      <c r="ACN58" s="496"/>
      <c r="ACP58" s="496"/>
      <c r="ACR58" s="496"/>
      <c r="ACT58" s="496"/>
      <c r="ACV58" s="496"/>
      <c r="ACX58" s="496"/>
      <c r="ACZ58" s="496"/>
      <c r="ADB58" s="496"/>
      <c r="ADD58" s="496"/>
      <c r="ADF58" s="496"/>
      <c r="ADH58" s="496"/>
      <c r="ADJ58" s="496"/>
      <c r="ADL58" s="496"/>
      <c r="ADN58" s="496"/>
      <c r="ADP58" s="496"/>
      <c r="ADR58" s="496"/>
      <c r="ADT58" s="496"/>
      <c r="ADV58" s="496"/>
      <c r="ADX58" s="496"/>
      <c r="ADZ58" s="496"/>
      <c r="AEB58" s="496"/>
      <c r="AED58" s="496"/>
      <c r="AEF58" s="496"/>
      <c r="AEH58" s="496"/>
      <c r="AEJ58" s="496"/>
      <c r="AEL58" s="496"/>
      <c r="AEN58" s="496"/>
      <c r="AEP58" s="496"/>
      <c r="AER58" s="496"/>
      <c r="AET58" s="496"/>
      <c r="AEV58" s="496"/>
      <c r="AEX58" s="496"/>
      <c r="AEZ58" s="496"/>
      <c r="AFB58" s="496"/>
      <c r="AFD58" s="496"/>
      <c r="AFF58" s="496"/>
      <c r="AFH58" s="496"/>
      <c r="AFJ58" s="496"/>
      <c r="AFL58" s="496"/>
      <c r="AFN58" s="496"/>
      <c r="AFP58" s="496"/>
      <c r="AFR58" s="496"/>
      <c r="AFT58" s="496"/>
      <c r="AFV58" s="496"/>
      <c r="AFX58" s="496"/>
      <c r="AFZ58" s="496"/>
      <c r="AGB58" s="496"/>
      <c r="AGD58" s="496"/>
      <c r="AGF58" s="496"/>
      <c r="AGH58" s="496"/>
      <c r="AGJ58" s="496"/>
      <c r="AGL58" s="496"/>
      <c r="AGN58" s="496"/>
      <c r="AGP58" s="496"/>
      <c r="AGR58" s="496"/>
      <c r="AGT58" s="496"/>
      <c r="AGV58" s="496"/>
      <c r="AGX58" s="496"/>
      <c r="AGZ58" s="496"/>
      <c r="AHB58" s="496"/>
      <c r="AHD58" s="496"/>
      <c r="AHF58" s="496"/>
      <c r="AHH58" s="496"/>
      <c r="AHJ58" s="496"/>
      <c r="AHL58" s="496"/>
      <c r="AHN58" s="496"/>
      <c r="AHP58" s="496"/>
      <c r="AHR58" s="496"/>
      <c r="AHT58" s="496"/>
      <c r="AHV58" s="496"/>
      <c r="AHX58" s="496"/>
      <c r="AHZ58" s="496"/>
      <c r="AIB58" s="496"/>
      <c r="AID58" s="496"/>
      <c r="AIF58" s="496"/>
      <c r="AIH58" s="496"/>
      <c r="AIJ58" s="496"/>
      <c r="AIL58" s="496"/>
      <c r="AIN58" s="496"/>
      <c r="AIP58" s="496"/>
      <c r="AIR58" s="496"/>
      <c r="AIT58" s="496"/>
      <c r="AIV58" s="496"/>
      <c r="AIX58" s="496"/>
      <c r="AIZ58" s="496"/>
      <c r="AJB58" s="496"/>
      <c r="AJD58" s="496"/>
      <c r="AJF58" s="496"/>
      <c r="AJH58" s="496"/>
      <c r="AJJ58" s="496"/>
      <c r="AJL58" s="496"/>
      <c r="AJN58" s="496"/>
      <c r="AJP58" s="496"/>
      <c r="AJR58" s="496"/>
      <c r="AJT58" s="496"/>
      <c r="AJV58" s="496"/>
      <c r="AJX58" s="496"/>
      <c r="AJZ58" s="496"/>
      <c r="AKB58" s="496"/>
      <c r="AKD58" s="496"/>
      <c r="AKF58" s="496"/>
      <c r="AKH58" s="496"/>
      <c r="AKJ58" s="496"/>
      <c r="AKL58" s="496"/>
      <c r="AKN58" s="496"/>
      <c r="AKP58" s="496"/>
      <c r="AKR58" s="496"/>
      <c r="AKT58" s="496"/>
      <c r="AKV58" s="496"/>
      <c r="AKX58" s="496"/>
      <c r="AKZ58" s="496"/>
      <c r="ALB58" s="496"/>
      <c r="ALD58" s="496"/>
      <c r="ALF58" s="496"/>
      <c r="ALH58" s="496"/>
      <c r="ALJ58" s="496"/>
      <c r="ALL58" s="496"/>
      <c r="ALN58" s="496"/>
      <c r="ALP58" s="496"/>
      <c r="ALR58" s="496"/>
      <c r="ALT58" s="496"/>
      <c r="ALV58" s="496"/>
      <c r="ALX58" s="496"/>
      <c r="ALZ58" s="496"/>
      <c r="AMB58" s="496"/>
      <c r="AMD58" s="496"/>
      <c r="AMF58" s="496"/>
      <c r="AMH58" s="496"/>
      <c r="AMJ58" s="496"/>
      <c r="AML58" s="496"/>
      <c r="AMN58" s="496"/>
      <c r="AMP58" s="496"/>
      <c r="AMR58" s="496"/>
      <c r="AMT58" s="496"/>
      <c r="AMV58" s="496"/>
      <c r="AMX58" s="496"/>
      <c r="AMZ58" s="496"/>
      <c r="ANB58" s="496"/>
      <c r="AND58" s="496"/>
      <c r="ANF58" s="496"/>
      <c r="ANH58" s="496"/>
      <c r="ANJ58" s="496"/>
      <c r="ANL58" s="496"/>
      <c r="ANN58" s="496"/>
      <c r="ANP58" s="496"/>
      <c r="ANR58" s="496"/>
      <c r="ANT58" s="496"/>
      <c r="ANV58" s="496"/>
      <c r="ANX58" s="496"/>
      <c r="ANZ58" s="496"/>
      <c r="AOB58" s="496"/>
      <c r="AOD58" s="496"/>
      <c r="AOF58" s="496"/>
      <c r="AOH58" s="496"/>
      <c r="AOJ58" s="496"/>
      <c r="AOL58" s="496"/>
      <c r="AON58" s="496"/>
      <c r="AOP58" s="496"/>
      <c r="AOR58" s="496"/>
      <c r="AOT58" s="496"/>
      <c r="AOV58" s="496"/>
      <c r="AOX58" s="496"/>
      <c r="AOZ58" s="496"/>
      <c r="APB58" s="496"/>
      <c r="APD58" s="496"/>
      <c r="APF58" s="496"/>
      <c r="APH58" s="496"/>
      <c r="APJ58" s="496"/>
      <c r="APL58" s="496"/>
      <c r="APN58" s="496"/>
      <c r="APP58" s="496"/>
      <c r="APR58" s="496"/>
      <c r="APT58" s="496"/>
      <c r="APV58" s="496"/>
      <c r="APX58" s="496"/>
      <c r="APZ58" s="496"/>
      <c r="AQB58" s="496"/>
      <c r="AQD58" s="496"/>
      <c r="AQF58" s="496"/>
      <c r="AQH58" s="496"/>
      <c r="AQJ58" s="496"/>
      <c r="AQL58" s="496"/>
      <c r="AQN58" s="496"/>
      <c r="AQP58" s="496"/>
      <c r="AQR58" s="496"/>
      <c r="AQT58" s="496"/>
      <c r="AQV58" s="496"/>
      <c r="AQX58" s="496"/>
      <c r="AQZ58" s="496"/>
      <c r="ARB58" s="496"/>
      <c r="ARD58" s="496"/>
      <c r="ARF58" s="496"/>
      <c r="ARH58" s="496"/>
      <c r="ARJ58" s="496"/>
      <c r="ARL58" s="496"/>
      <c r="ARN58" s="496"/>
      <c r="ARP58" s="496"/>
      <c r="ARR58" s="496"/>
      <c r="ART58" s="496"/>
      <c r="ARV58" s="496"/>
      <c r="ARX58" s="496"/>
      <c r="ARZ58" s="496"/>
      <c r="ASB58" s="496"/>
      <c r="ASD58" s="496"/>
      <c r="ASF58" s="496"/>
      <c r="ASH58" s="496"/>
      <c r="ASJ58" s="496"/>
      <c r="ASL58" s="496"/>
      <c r="ASN58" s="496"/>
      <c r="ASP58" s="496"/>
      <c r="ASR58" s="496"/>
      <c r="AST58" s="496"/>
      <c r="ASV58" s="496"/>
      <c r="ASX58" s="496"/>
      <c r="ASZ58" s="496"/>
      <c r="ATB58" s="496"/>
      <c r="ATD58" s="496"/>
      <c r="ATF58" s="496"/>
      <c r="ATH58" s="496"/>
      <c r="ATJ58" s="496"/>
      <c r="ATL58" s="496"/>
      <c r="ATN58" s="496"/>
      <c r="ATP58" s="496"/>
      <c r="ATR58" s="496"/>
      <c r="ATT58" s="496"/>
      <c r="ATV58" s="496"/>
      <c r="ATX58" s="496"/>
      <c r="ATZ58" s="496"/>
      <c r="AUB58" s="496"/>
      <c r="AUD58" s="496"/>
      <c r="AUF58" s="496"/>
      <c r="AUH58" s="496"/>
      <c r="AUJ58" s="496"/>
      <c r="AUL58" s="496"/>
      <c r="AUN58" s="496"/>
      <c r="AUP58" s="496"/>
      <c r="AUR58" s="496"/>
      <c r="AUT58" s="496"/>
      <c r="AUV58" s="496"/>
      <c r="AUX58" s="496"/>
      <c r="AUZ58" s="496"/>
      <c r="AVB58" s="496"/>
      <c r="AVD58" s="496"/>
      <c r="AVF58" s="496"/>
      <c r="AVH58" s="496"/>
      <c r="AVJ58" s="496"/>
      <c r="AVL58" s="496"/>
      <c r="AVN58" s="496"/>
      <c r="AVP58" s="496"/>
      <c r="AVR58" s="496"/>
      <c r="AVT58" s="496"/>
      <c r="AVV58" s="496"/>
      <c r="AVX58" s="496"/>
      <c r="AVZ58" s="496"/>
      <c r="AWB58" s="496"/>
      <c r="AWD58" s="496"/>
      <c r="AWF58" s="496"/>
      <c r="AWH58" s="496"/>
      <c r="AWJ58" s="496"/>
      <c r="AWL58" s="496"/>
      <c r="AWN58" s="496"/>
      <c r="AWP58" s="496"/>
      <c r="AWR58" s="496"/>
      <c r="AWT58" s="496"/>
      <c r="AWV58" s="496"/>
      <c r="AWX58" s="496"/>
      <c r="AWZ58" s="496"/>
      <c r="AXB58" s="496"/>
      <c r="AXD58" s="496"/>
      <c r="AXF58" s="496"/>
      <c r="AXH58" s="496"/>
      <c r="AXJ58" s="496"/>
      <c r="AXL58" s="496"/>
      <c r="AXN58" s="496"/>
      <c r="AXP58" s="496"/>
      <c r="AXR58" s="496"/>
      <c r="AXT58" s="496"/>
      <c r="AXV58" s="496"/>
      <c r="AXX58" s="496"/>
      <c r="AXZ58" s="496"/>
      <c r="AYB58" s="496"/>
      <c r="AYD58" s="496"/>
      <c r="AYF58" s="496"/>
      <c r="AYH58" s="496"/>
      <c r="AYJ58" s="496"/>
      <c r="AYL58" s="496"/>
      <c r="AYN58" s="496"/>
      <c r="AYP58" s="496"/>
      <c r="AYR58" s="496"/>
      <c r="AYT58" s="496"/>
      <c r="AYV58" s="496"/>
      <c r="AYX58" s="496"/>
      <c r="AYZ58" s="496"/>
      <c r="AZB58" s="496"/>
      <c r="AZD58" s="496"/>
      <c r="AZF58" s="496"/>
      <c r="AZH58" s="496"/>
      <c r="AZJ58" s="496"/>
      <c r="AZL58" s="496"/>
      <c r="AZN58" s="496"/>
      <c r="AZP58" s="496"/>
      <c r="AZR58" s="496"/>
      <c r="AZT58" s="496"/>
      <c r="AZV58" s="496"/>
      <c r="AZX58" s="496"/>
      <c r="AZZ58" s="496"/>
      <c r="BAB58" s="496"/>
      <c r="BAD58" s="496"/>
      <c r="BAF58" s="496"/>
      <c r="BAH58" s="496"/>
      <c r="BAJ58" s="496"/>
      <c r="BAL58" s="496"/>
      <c r="BAN58" s="496"/>
      <c r="BAP58" s="496"/>
      <c r="BAR58" s="496"/>
      <c r="BAT58" s="496"/>
      <c r="BAV58" s="496"/>
      <c r="BAX58" s="496"/>
      <c r="BAZ58" s="496"/>
      <c r="BBB58" s="496"/>
      <c r="BBD58" s="496"/>
      <c r="BBF58" s="496"/>
      <c r="BBH58" s="496"/>
      <c r="BBJ58" s="496"/>
      <c r="BBL58" s="496"/>
      <c r="BBN58" s="496"/>
      <c r="BBP58" s="496"/>
      <c r="BBR58" s="496"/>
      <c r="BBT58" s="496"/>
      <c r="BBV58" s="496"/>
      <c r="BBX58" s="496"/>
      <c r="BBZ58" s="496"/>
      <c r="BCB58" s="496"/>
      <c r="BCD58" s="496"/>
      <c r="BCF58" s="496"/>
      <c r="BCH58" s="496"/>
      <c r="BCJ58" s="496"/>
      <c r="BCL58" s="496"/>
      <c r="BCN58" s="496"/>
      <c r="BCP58" s="496"/>
      <c r="BCR58" s="496"/>
      <c r="BCT58" s="496"/>
      <c r="BCV58" s="496"/>
      <c r="BCX58" s="496"/>
      <c r="BCZ58" s="496"/>
      <c r="BDB58" s="496"/>
      <c r="BDD58" s="496"/>
      <c r="BDF58" s="496"/>
      <c r="BDH58" s="496"/>
      <c r="BDJ58" s="496"/>
      <c r="BDL58" s="496"/>
      <c r="BDN58" s="496"/>
      <c r="BDP58" s="496"/>
      <c r="BDR58" s="496"/>
      <c r="BDT58" s="496"/>
      <c r="BDV58" s="496"/>
      <c r="BDX58" s="496"/>
      <c r="BDZ58" s="496"/>
      <c r="BEB58" s="496"/>
      <c r="BED58" s="496"/>
      <c r="BEF58" s="496"/>
      <c r="BEH58" s="496"/>
      <c r="BEJ58" s="496"/>
      <c r="BEL58" s="496"/>
      <c r="BEN58" s="496"/>
      <c r="BEP58" s="496"/>
      <c r="BER58" s="496"/>
      <c r="BET58" s="496"/>
      <c r="BEV58" s="496"/>
      <c r="BEX58" s="496"/>
      <c r="BEZ58" s="496"/>
      <c r="BFB58" s="496"/>
      <c r="BFD58" s="496"/>
      <c r="BFF58" s="496"/>
      <c r="BFH58" s="496"/>
      <c r="BFJ58" s="496"/>
      <c r="BFL58" s="496"/>
      <c r="BFN58" s="496"/>
      <c r="BFP58" s="496"/>
      <c r="BFR58" s="496"/>
      <c r="BFT58" s="496"/>
      <c r="BFV58" s="496"/>
      <c r="BFX58" s="496"/>
      <c r="BFZ58" s="496"/>
      <c r="BGB58" s="496"/>
      <c r="BGD58" s="496"/>
      <c r="BGF58" s="496"/>
      <c r="BGH58" s="496"/>
      <c r="BGJ58" s="496"/>
      <c r="BGL58" s="496"/>
      <c r="BGN58" s="496"/>
      <c r="BGP58" s="496"/>
      <c r="BGR58" s="496"/>
      <c r="BGT58" s="496"/>
      <c r="BGV58" s="496"/>
      <c r="BGX58" s="496"/>
      <c r="BGZ58" s="496"/>
      <c r="BHB58" s="496"/>
      <c r="BHD58" s="496"/>
      <c r="BHF58" s="496"/>
      <c r="BHH58" s="496"/>
      <c r="BHJ58" s="496"/>
      <c r="BHL58" s="496"/>
      <c r="BHN58" s="496"/>
      <c r="BHP58" s="496"/>
      <c r="BHR58" s="496"/>
      <c r="BHT58" s="496"/>
      <c r="BHV58" s="496"/>
      <c r="BHX58" s="496"/>
      <c r="BHZ58" s="496"/>
      <c r="BIB58" s="496"/>
      <c r="BID58" s="496"/>
      <c r="BIF58" s="496"/>
      <c r="BIH58" s="496"/>
      <c r="BIJ58" s="496"/>
      <c r="BIL58" s="496"/>
      <c r="BIN58" s="496"/>
      <c r="BIP58" s="496"/>
      <c r="BIR58" s="496"/>
      <c r="BIT58" s="496"/>
      <c r="BIV58" s="496"/>
      <c r="BIX58" s="496"/>
      <c r="BIZ58" s="496"/>
      <c r="BJB58" s="496"/>
      <c r="BJD58" s="496"/>
      <c r="BJF58" s="496"/>
      <c r="BJH58" s="496"/>
      <c r="BJJ58" s="496"/>
      <c r="BJL58" s="496"/>
      <c r="BJN58" s="496"/>
      <c r="BJP58" s="496"/>
      <c r="BJR58" s="496"/>
      <c r="BJT58" s="496"/>
      <c r="BJV58" s="496"/>
      <c r="BJX58" s="496"/>
      <c r="BJZ58" s="496"/>
      <c r="BKB58" s="496"/>
      <c r="BKD58" s="496"/>
      <c r="BKF58" s="496"/>
      <c r="BKH58" s="496"/>
      <c r="BKJ58" s="496"/>
      <c r="BKL58" s="496"/>
      <c r="BKN58" s="496"/>
      <c r="BKP58" s="496"/>
      <c r="BKR58" s="496"/>
      <c r="BKT58" s="496"/>
      <c r="BKV58" s="496"/>
      <c r="BKX58" s="496"/>
      <c r="BKZ58" s="496"/>
      <c r="BLB58" s="496"/>
      <c r="BLD58" s="496"/>
      <c r="BLF58" s="496"/>
      <c r="BLH58" s="496"/>
      <c r="BLJ58" s="496"/>
      <c r="BLL58" s="496"/>
      <c r="BLN58" s="496"/>
      <c r="BLP58" s="496"/>
      <c r="BLR58" s="496"/>
      <c r="BLT58" s="496"/>
      <c r="BLV58" s="496"/>
      <c r="BLX58" s="496"/>
      <c r="BLZ58" s="496"/>
      <c r="BMB58" s="496"/>
      <c r="BMD58" s="496"/>
      <c r="BMF58" s="496"/>
      <c r="BMH58" s="496"/>
      <c r="BMJ58" s="496"/>
      <c r="BML58" s="496"/>
      <c r="BMN58" s="496"/>
      <c r="BMP58" s="496"/>
      <c r="BMR58" s="496"/>
      <c r="BMT58" s="496"/>
      <c r="BMV58" s="496"/>
      <c r="BMX58" s="496"/>
      <c r="BMZ58" s="496"/>
      <c r="BNB58" s="496"/>
      <c r="BND58" s="496"/>
      <c r="BNF58" s="496"/>
      <c r="BNH58" s="496"/>
      <c r="BNJ58" s="496"/>
      <c r="BNL58" s="496"/>
      <c r="BNN58" s="496"/>
      <c r="BNP58" s="496"/>
      <c r="BNR58" s="496"/>
      <c r="BNT58" s="496"/>
      <c r="BNV58" s="496"/>
      <c r="BNX58" s="496"/>
      <c r="BNZ58" s="496"/>
      <c r="BOB58" s="496"/>
      <c r="BOD58" s="496"/>
      <c r="BOF58" s="496"/>
      <c r="BOH58" s="496"/>
      <c r="BOJ58" s="496"/>
      <c r="BOL58" s="496"/>
      <c r="BON58" s="496"/>
      <c r="BOP58" s="496"/>
      <c r="BOR58" s="496"/>
      <c r="BOT58" s="496"/>
      <c r="BOV58" s="496"/>
      <c r="BOX58" s="496"/>
      <c r="BOZ58" s="496"/>
      <c r="BPB58" s="496"/>
      <c r="BPD58" s="496"/>
      <c r="BPF58" s="496"/>
      <c r="BPH58" s="496"/>
      <c r="BPJ58" s="496"/>
      <c r="BPL58" s="496"/>
      <c r="BPN58" s="496"/>
      <c r="BPP58" s="496"/>
      <c r="BPR58" s="496"/>
      <c r="BPT58" s="496"/>
      <c r="BPV58" s="496"/>
      <c r="BPX58" s="496"/>
      <c r="BPZ58" s="496"/>
      <c r="BQB58" s="496"/>
      <c r="BQD58" s="496"/>
      <c r="BQF58" s="496"/>
      <c r="BQH58" s="496"/>
      <c r="BQJ58" s="496"/>
      <c r="BQL58" s="496"/>
      <c r="BQN58" s="496"/>
      <c r="BQP58" s="496"/>
      <c r="BQR58" s="496"/>
      <c r="BQT58" s="496"/>
      <c r="BQV58" s="496"/>
      <c r="BQX58" s="496"/>
      <c r="BQZ58" s="496"/>
      <c r="BRB58" s="496"/>
      <c r="BRD58" s="496"/>
      <c r="BRF58" s="496"/>
      <c r="BRH58" s="496"/>
      <c r="BRJ58" s="496"/>
      <c r="BRL58" s="496"/>
      <c r="BRN58" s="496"/>
      <c r="BRP58" s="496"/>
      <c r="BRR58" s="496"/>
      <c r="BRT58" s="496"/>
      <c r="BRV58" s="496"/>
      <c r="BRX58" s="496"/>
      <c r="BRZ58" s="496"/>
      <c r="BSB58" s="496"/>
      <c r="BSD58" s="496"/>
      <c r="BSF58" s="496"/>
      <c r="BSH58" s="496"/>
      <c r="BSJ58" s="496"/>
      <c r="BSL58" s="496"/>
      <c r="BSN58" s="496"/>
      <c r="BSP58" s="496"/>
      <c r="BSR58" s="496"/>
      <c r="BST58" s="496"/>
      <c r="BSV58" s="496"/>
      <c r="BSX58" s="496"/>
      <c r="BSZ58" s="496"/>
      <c r="BTB58" s="496"/>
      <c r="BTD58" s="496"/>
      <c r="BTF58" s="496"/>
      <c r="BTH58" s="496"/>
      <c r="BTJ58" s="496"/>
      <c r="BTL58" s="496"/>
      <c r="BTN58" s="496"/>
      <c r="BTP58" s="496"/>
      <c r="BTR58" s="496"/>
      <c r="BTT58" s="496"/>
      <c r="BTV58" s="496"/>
      <c r="BTX58" s="496"/>
      <c r="BTZ58" s="496"/>
      <c r="BUB58" s="496"/>
      <c r="BUD58" s="496"/>
      <c r="BUF58" s="496"/>
      <c r="BUH58" s="496"/>
      <c r="BUJ58" s="496"/>
      <c r="BUL58" s="496"/>
      <c r="BUN58" s="496"/>
      <c r="BUP58" s="496"/>
      <c r="BUR58" s="496"/>
      <c r="BUT58" s="496"/>
      <c r="BUV58" s="496"/>
      <c r="BUX58" s="496"/>
      <c r="BUZ58" s="496"/>
      <c r="BVB58" s="496"/>
      <c r="BVD58" s="496"/>
      <c r="BVF58" s="496"/>
      <c r="BVH58" s="496"/>
      <c r="BVJ58" s="496"/>
      <c r="BVL58" s="496"/>
      <c r="BVN58" s="496"/>
      <c r="BVP58" s="496"/>
      <c r="BVR58" s="496"/>
      <c r="BVT58" s="496"/>
      <c r="BVV58" s="496"/>
      <c r="BVX58" s="496"/>
      <c r="BVZ58" s="496"/>
      <c r="BWB58" s="496"/>
      <c r="BWD58" s="496"/>
      <c r="BWF58" s="496"/>
      <c r="BWH58" s="496"/>
      <c r="BWJ58" s="496"/>
      <c r="BWL58" s="496"/>
      <c r="BWN58" s="496"/>
      <c r="BWP58" s="496"/>
      <c r="BWR58" s="496"/>
      <c r="BWT58" s="496"/>
      <c r="BWV58" s="496"/>
      <c r="BWX58" s="496"/>
      <c r="BWZ58" s="496"/>
      <c r="BXB58" s="496"/>
      <c r="BXD58" s="496"/>
      <c r="BXF58" s="496"/>
      <c r="BXH58" s="496"/>
      <c r="BXJ58" s="496"/>
      <c r="BXL58" s="496"/>
      <c r="BXN58" s="496"/>
      <c r="BXP58" s="496"/>
      <c r="BXR58" s="496"/>
      <c r="BXT58" s="496"/>
      <c r="BXV58" s="496"/>
      <c r="BXX58" s="496"/>
      <c r="BXZ58" s="496"/>
      <c r="BYB58" s="496"/>
      <c r="BYD58" s="496"/>
      <c r="BYF58" s="496"/>
      <c r="BYH58" s="496"/>
      <c r="BYJ58" s="496"/>
      <c r="BYL58" s="496"/>
      <c r="BYN58" s="496"/>
      <c r="BYP58" s="496"/>
      <c r="BYR58" s="496"/>
      <c r="BYT58" s="496"/>
      <c r="BYV58" s="496"/>
      <c r="BYX58" s="496"/>
      <c r="BYZ58" s="496"/>
      <c r="BZB58" s="496"/>
      <c r="BZD58" s="496"/>
      <c r="BZF58" s="496"/>
      <c r="BZH58" s="496"/>
      <c r="BZJ58" s="496"/>
      <c r="BZL58" s="496"/>
      <c r="BZN58" s="496"/>
      <c r="BZP58" s="496"/>
      <c r="BZR58" s="496"/>
      <c r="BZT58" s="496"/>
      <c r="BZV58" s="496"/>
      <c r="BZX58" s="496"/>
      <c r="BZZ58" s="496"/>
      <c r="CAB58" s="496"/>
      <c r="CAD58" s="496"/>
      <c r="CAF58" s="496"/>
      <c r="CAH58" s="496"/>
      <c r="CAJ58" s="496"/>
      <c r="CAL58" s="496"/>
      <c r="CAN58" s="496"/>
      <c r="CAP58" s="496"/>
      <c r="CAR58" s="496"/>
      <c r="CAT58" s="496"/>
      <c r="CAV58" s="496"/>
      <c r="CAX58" s="496"/>
      <c r="CAZ58" s="496"/>
      <c r="CBB58" s="496"/>
      <c r="CBD58" s="496"/>
      <c r="CBF58" s="496"/>
      <c r="CBH58" s="496"/>
      <c r="CBJ58" s="496"/>
      <c r="CBL58" s="496"/>
      <c r="CBN58" s="496"/>
      <c r="CBP58" s="496"/>
      <c r="CBR58" s="496"/>
      <c r="CBT58" s="496"/>
      <c r="CBV58" s="496"/>
      <c r="CBX58" s="496"/>
      <c r="CBZ58" s="496"/>
      <c r="CCB58" s="496"/>
      <c r="CCD58" s="496"/>
      <c r="CCF58" s="496"/>
      <c r="CCH58" s="496"/>
      <c r="CCJ58" s="496"/>
      <c r="CCL58" s="496"/>
      <c r="CCN58" s="496"/>
      <c r="CCP58" s="496"/>
      <c r="CCR58" s="496"/>
      <c r="CCT58" s="496"/>
      <c r="CCV58" s="496"/>
      <c r="CCX58" s="496"/>
      <c r="CCZ58" s="496"/>
      <c r="CDB58" s="496"/>
      <c r="CDD58" s="496"/>
      <c r="CDF58" s="496"/>
      <c r="CDH58" s="496"/>
      <c r="CDJ58" s="496"/>
      <c r="CDL58" s="496"/>
      <c r="CDN58" s="496"/>
      <c r="CDP58" s="496"/>
      <c r="CDR58" s="496"/>
      <c r="CDT58" s="496"/>
      <c r="CDV58" s="496"/>
      <c r="CDX58" s="496"/>
      <c r="CDZ58" s="496"/>
      <c r="CEB58" s="496"/>
      <c r="CED58" s="496"/>
      <c r="CEF58" s="496"/>
      <c r="CEH58" s="496"/>
      <c r="CEJ58" s="496"/>
      <c r="CEL58" s="496"/>
      <c r="CEN58" s="496"/>
      <c r="CEP58" s="496"/>
      <c r="CER58" s="496"/>
      <c r="CET58" s="496"/>
      <c r="CEV58" s="496"/>
      <c r="CEX58" s="496"/>
      <c r="CEZ58" s="496"/>
      <c r="CFB58" s="496"/>
      <c r="CFD58" s="496"/>
      <c r="CFF58" s="496"/>
      <c r="CFH58" s="496"/>
      <c r="CFJ58" s="496"/>
      <c r="CFL58" s="496"/>
      <c r="CFN58" s="496"/>
      <c r="CFP58" s="496"/>
      <c r="CFR58" s="496"/>
      <c r="CFT58" s="496"/>
      <c r="CFV58" s="496"/>
      <c r="CFX58" s="496"/>
      <c r="CFZ58" s="496"/>
      <c r="CGB58" s="496"/>
      <c r="CGD58" s="496"/>
      <c r="CGF58" s="496"/>
      <c r="CGH58" s="496"/>
      <c r="CGJ58" s="496"/>
      <c r="CGL58" s="496"/>
      <c r="CGN58" s="496"/>
      <c r="CGP58" s="496"/>
      <c r="CGR58" s="496"/>
      <c r="CGT58" s="496"/>
      <c r="CGV58" s="496"/>
      <c r="CGX58" s="496"/>
      <c r="CGZ58" s="496"/>
      <c r="CHB58" s="496"/>
      <c r="CHD58" s="496"/>
      <c r="CHF58" s="496"/>
      <c r="CHH58" s="496"/>
      <c r="CHJ58" s="496"/>
      <c r="CHL58" s="496"/>
      <c r="CHN58" s="496"/>
      <c r="CHP58" s="496"/>
      <c r="CHR58" s="496"/>
      <c r="CHT58" s="496"/>
      <c r="CHV58" s="496"/>
      <c r="CHX58" s="496"/>
      <c r="CHZ58" s="496"/>
      <c r="CIB58" s="496"/>
      <c r="CID58" s="496"/>
      <c r="CIF58" s="496"/>
      <c r="CIH58" s="496"/>
      <c r="CIJ58" s="496"/>
      <c r="CIL58" s="496"/>
      <c r="CIN58" s="496"/>
      <c r="CIP58" s="496"/>
      <c r="CIR58" s="496"/>
      <c r="CIT58" s="496"/>
      <c r="CIV58" s="496"/>
      <c r="CIX58" s="496"/>
      <c r="CIZ58" s="496"/>
      <c r="CJB58" s="496"/>
      <c r="CJD58" s="496"/>
      <c r="CJF58" s="496"/>
      <c r="CJH58" s="496"/>
      <c r="CJJ58" s="496"/>
      <c r="CJL58" s="496"/>
      <c r="CJN58" s="496"/>
      <c r="CJP58" s="496"/>
      <c r="CJR58" s="496"/>
      <c r="CJT58" s="496"/>
      <c r="CJV58" s="496"/>
      <c r="CJX58" s="496"/>
      <c r="CJZ58" s="496"/>
      <c r="CKB58" s="496"/>
      <c r="CKD58" s="496"/>
      <c r="CKF58" s="496"/>
      <c r="CKH58" s="496"/>
      <c r="CKJ58" s="496"/>
      <c r="CKL58" s="496"/>
      <c r="CKN58" s="496"/>
      <c r="CKP58" s="496"/>
      <c r="CKR58" s="496"/>
      <c r="CKT58" s="496"/>
      <c r="CKV58" s="496"/>
      <c r="CKX58" s="496"/>
      <c r="CKZ58" s="496"/>
      <c r="CLB58" s="496"/>
      <c r="CLD58" s="496"/>
      <c r="CLF58" s="496"/>
      <c r="CLH58" s="496"/>
      <c r="CLJ58" s="496"/>
      <c r="CLL58" s="496"/>
      <c r="CLN58" s="496"/>
      <c r="CLP58" s="496"/>
      <c r="CLR58" s="496"/>
      <c r="CLT58" s="496"/>
      <c r="CLV58" s="496"/>
      <c r="CLX58" s="496"/>
      <c r="CLZ58" s="496"/>
      <c r="CMB58" s="496"/>
      <c r="CMD58" s="496"/>
      <c r="CMF58" s="496"/>
      <c r="CMH58" s="496"/>
      <c r="CMJ58" s="496"/>
      <c r="CML58" s="496"/>
      <c r="CMN58" s="496"/>
      <c r="CMP58" s="496"/>
      <c r="CMR58" s="496"/>
      <c r="CMT58" s="496"/>
      <c r="CMV58" s="496"/>
      <c r="CMX58" s="496"/>
      <c r="CMZ58" s="496"/>
      <c r="CNB58" s="496"/>
      <c r="CND58" s="496"/>
      <c r="CNF58" s="496"/>
      <c r="CNH58" s="496"/>
      <c r="CNJ58" s="496"/>
      <c r="CNL58" s="496"/>
      <c r="CNN58" s="496"/>
      <c r="CNP58" s="496"/>
      <c r="CNR58" s="496"/>
      <c r="CNT58" s="496"/>
      <c r="CNV58" s="496"/>
      <c r="CNX58" s="496"/>
      <c r="CNZ58" s="496"/>
      <c r="COB58" s="496"/>
      <c r="COD58" s="496"/>
      <c r="COF58" s="496"/>
      <c r="COH58" s="496"/>
      <c r="COJ58" s="496"/>
      <c r="COL58" s="496"/>
      <c r="CON58" s="496"/>
      <c r="COP58" s="496"/>
      <c r="COR58" s="496"/>
      <c r="COT58" s="496"/>
      <c r="COV58" s="496"/>
      <c r="COX58" s="496"/>
      <c r="COZ58" s="496"/>
      <c r="CPB58" s="496"/>
      <c r="CPD58" s="496"/>
      <c r="CPF58" s="496"/>
      <c r="CPH58" s="496"/>
      <c r="CPJ58" s="496"/>
      <c r="CPL58" s="496"/>
      <c r="CPN58" s="496"/>
      <c r="CPP58" s="496"/>
      <c r="CPR58" s="496"/>
      <c r="CPT58" s="496"/>
      <c r="CPV58" s="496"/>
      <c r="CPX58" s="496"/>
      <c r="CPZ58" s="496"/>
      <c r="CQB58" s="496"/>
      <c r="CQD58" s="496"/>
      <c r="CQF58" s="496"/>
      <c r="CQH58" s="496"/>
      <c r="CQJ58" s="496"/>
      <c r="CQL58" s="496"/>
      <c r="CQN58" s="496"/>
      <c r="CQP58" s="496"/>
      <c r="CQR58" s="496"/>
      <c r="CQT58" s="496"/>
      <c r="CQV58" s="496"/>
      <c r="CQX58" s="496"/>
      <c r="CQZ58" s="496"/>
      <c r="CRB58" s="496"/>
      <c r="CRD58" s="496"/>
      <c r="CRF58" s="496"/>
      <c r="CRH58" s="496"/>
      <c r="CRJ58" s="496"/>
      <c r="CRL58" s="496"/>
      <c r="CRN58" s="496"/>
      <c r="CRP58" s="496"/>
      <c r="CRR58" s="496"/>
      <c r="CRT58" s="496"/>
      <c r="CRV58" s="496"/>
      <c r="CRX58" s="496"/>
      <c r="CRZ58" s="496"/>
      <c r="CSB58" s="496"/>
      <c r="CSD58" s="496"/>
      <c r="CSF58" s="496"/>
      <c r="CSH58" s="496"/>
      <c r="CSJ58" s="496"/>
      <c r="CSL58" s="496"/>
      <c r="CSN58" s="496"/>
      <c r="CSP58" s="496"/>
      <c r="CSR58" s="496"/>
      <c r="CST58" s="496"/>
      <c r="CSV58" s="496"/>
      <c r="CSX58" s="496"/>
      <c r="CSZ58" s="496"/>
      <c r="CTB58" s="496"/>
      <c r="CTD58" s="496"/>
      <c r="CTF58" s="496"/>
      <c r="CTH58" s="496"/>
      <c r="CTJ58" s="496"/>
      <c r="CTL58" s="496"/>
      <c r="CTN58" s="496"/>
      <c r="CTP58" s="496"/>
      <c r="CTR58" s="496"/>
      <c r="CTT58" s="496"/>
      <c r="CTV58" s="496"/>
      <c r="CTX58" s="496"/>
      <c r="CTZ58" s="496"/>
      <c r="CUB58" s="496"/>
      <c r="CUD58" s="496"/>
      <c r="CUF58" s="496"/>
      <c r="CUH58" s="496"/>
      <c r="CUJ58" s="496"/>
      <c r="CUL58" s="496"/>
      <c r="CUN58" s="496"/>
      <c r="CUP58" s="496"/>
      <c r="CUR58" s="496"/>
      <c r="CUT58" s="496"/>
      <c r="CUV58" s="496"/>
      <c r="CUX58" s="496"/>
      <c r="CUZ58" s="496"/>
      <c r="CVB58" s="496"/>
      <c r="CVD58" s="496"/>
      <c r="CVF58" s="496"/>
      <c r="CVH58" s="496"/>
      <c r="CVJ58" s="496"/>
      <c r="CVL58" s="496"/>
      <c r="CVN58" s="496"/>
      <c r="CVP58" s="496"/>
      <c r="CVR58" s="496"/>
      <c r="CVT58" s="496"/>
      <c r="CVV58" s="496"/>
      <c r="CVX58" s="496"/>
      <c r="CVZ58" s="496"/>
      <c r="CWB58" s="496"/>
      <c r="CWD58" s="496"/>
      <c r="CWF58" s="496"/>
      <c r="CWH58" s="496"/>
      <c r="CWJ58" s="496"/>
      <c r="CWL58" s="496"/>
      <c r="CWN58" s="496"/>
      <c r="CWP58" s="496"/>
      <c r="CWR58" s="496"/>
      <c r="CWT58" s="496"/>
      <c r="CWV58" s="496"/>
      <c r="CWX58" s="496"/>
      <c r="CWZ58" s="496"/>
      <c r="CXB58" s="496"/>
      <c r="CXD58" s="496"/>
      <c r="CXF58" s="496"/>
      <c r="CXH58" s="496"/>
      <c r="CXJ58" s="496"/>
      <c r="CXL58" s="496"/>
      <c r="CXN58" s="496"/>
      <c r="CXP58" s="496"/>
      <c r="CXR58" s="496"/>
      <c r="CXT58" s="496"/>
      <c r="CXV58" s="496"/>
      <c r="CXX58" s="496"/>
      <c r="CXZ58" s="496"/>
      <c r="CYB58" s="496"/>
      <c r="CYD58" s="496"/>
      <c r="CYF58" s="496"/>
      <c r="CYH58" s="496"/>
      <c r="CYJ58" s="496"/>
      <c r="CYL58" s="496"/>
      <c r="CYN58" s="496"/>
      <c r="CYP58" s="496"/>
      <c r="CYR58" s="496"/>
      <c r="CYT58" s="496"/>
      <c r="CYV58" s="496"/>
      <c r="CYX58" s="496"/>
      <c r="CYZ58" s="496"/>
      <c r="CZB58" s="496"/>
      <c r="CZD58" s="496"/>
      <c r="CZF58" s="496"/>
      <c r="CZH58" s="496"/>
      <c r="CZJ58" s="496"/>
      <c r="CZL58" s="496"/>
      <c r="CZN58" s="496"/>
      <c r="CZP58" s="496"/>
      <c r="CZR58" s="496"/>
      <c r="CZT58" s="496"/>
      <c r="CZV58" s="496"/>
      <c r="CZX58" s="496"/>
      <c r="CZZ58" s="496"/>
      <c r="DAB58" s="496"/>
      <c r="DAD58" s="496"/>
      <c r="DAF58" s="496"/>
      <c r="DAH58" s="496"/>
      <c r="DAJ58" s="496"/>
      <c r="DAL58" s="496"/>
      <c r="DAN58" s="496"/>
      <c r="DAP58" s="496"/>
      <c r="DAR58" s="496"/>
      <c r="DAT58" s="496"/>
      <c r="DAV58" s="496"/>
      <c r="DAX58" s="496"/>
      <c r="DAZ58" s="496"/>
      <c r="DBB58" s="496"/>
      <c r="DBD58" s="496"/>
      <c r="DBF58" s="496"/>
      <c r="DBH58" s="496"/>
      <c r="DBJ58" s="496"/>
      <c r="DBL58" s="496"/>
      <c r="DBN58" s="496"/>
      <c r="DBP58" s="496"/>
      <c r="DBR58" s="496"/>
      <c r="DBT58" s="496"/>
      <c r="DBV58" s="496"/>
      <c r="DBX58" s="496"/>
      <c r="DBZ58" s="496"/>
      <c r="DCB58" s="496"/>
      <c r="DCD58" s="496"/>
      <c r="DCF58" s="496"/>
      <c r="DCH58" s="496"/>
      <c r="DCJ58" s="496"/>
      <c r="DCL58" s="496"/>
      <c r="DCN58" s="496"/>
      <c r="DCP58" s="496"/>
      <c r="DCR58" s="496"/>
      <c r="DCT58" s="496"/>
      <c r="DCV58" s="496"/>
      <c r="DCX58" s="496"/>
      <c r="DCZ58" s="496"/>
      <c r="DDB58" s="496"/>
      <c r="DDD58" s="496"/>
      <c r="DDF58" s="496"/>
      <c r="DDH58" s="496"/>
      <c r="DDJ58" s="496"/>
      <c r="DDL58" s="496"/>
      <c r="DDN58" s="496"/>
      <c r="DDP58" s="496"/>
      <c r="DDR58" s="496"/>
      <c r="DDT58" s="496"/>
      <c r="DDV58" s="496"/>
      <c r="DDX58" s="496"/>
      <c r="DDZ58" s="496"/>
      <c r="DEB58" s="496"/>
      <c r="DED58" s="496"/>
      <c r="DEF58" s="496"/>
      <c r="DEH58" s="496"/>
      <c r="DEJ58" s="496"/>
      <c r="DEL58" s="496"/>
      <c r="DEN58" s="496"/>
      <c r="DEP58" s="496"/>
      <c r="DER58" s="496"/>
      <c r="DET58" s="496"/>
      <c r="DEV58" s="496"/>
      <c r="DEX58" s="496"/>
      <c r="DEZ58" s="496"/>
      <c r="DFB58" s="496"/>
      <c r="DFD58" s="496"/>
      <c r="DFF58" s="496"/>
      <c r="DFH58" s="496"/>
      <c r="DFJ58" s="496"/>
      <c r="DFL58" s="496"/>
      <c r="DFN58" s="496"/>
      <c r="DFP58" s="496"/>
      <c r="DFR58" s="496"/>
      <c r="DFT58" s="496"/>
      <c r="DFV58" s="496"/>
      <c r="DFX58" s="496"/>
      <c r="DFZ58" s="496"/>
      <c r="DGB58" s="496"/>
      <c r="DGD58" s="496"/>
      <c r="DGF58" s="496"/>
      <c r="DGH58" s="496"/>
      <c r="DGJ58" s="496"/>
      <c r="DGL58" s="496"/>
      <c r="DGN58" s="496"/>
      <c r="DGP58" s="496"/>
      <c r="DGR58" s="496"/>
      <c r="DGT58" s="496"/>
      <c r="DGV58" s="496"/>
      <c r="DGX58" s="496"/>
      <c r="DGZ58" s="496"/>
      <c r="DHB58" s="496"/>
      <c r="DHD58" s="496"/>
      <c r="DHF58" s="496"/>
      <c r="DHH58" s="496"/>
      <c r="DHJ58" s="496"/>
      <c r="DHL58" s="496"/>
      <c r="DHN58" s="496"/>
      <c r="DHP58" s="496"/>
      <c r="DHR58" s="496"/>
      <c r="DHT58" s="496"/>
      <c r="DHV58" s="496"/>
      <c r="DHX58" s="496"/>
      <c r="DHZ58" s="496"/>
      <c r="DIB58" s="496"/>
      <c r="DID58" s="496"/>
      <c r="DIF58" s="496"/>
      <c r="DIH58" s="496"/>
      <c r="DIJ58" s="496"/>
      <c r="DIL58" s="496"/>
      <c r="DIN58" s="496"/>
      <c r="DIP58" s="496"/>
      <c r="DIR58" s="496"/>
      <c r="DIT58" s="496"/>
      <c r="DIV58" s="496"/>
      <c r="DIX58" s="496"/>
      <c r="DIZ58" s="496"/>
      <c r="DJB58" s="496"/>
      <c r="DJD58" s="496"/>
      <c r="DJF58" s="496"/>
      <c r="DJH58" s="496"/>
      <c r="DJJ58" s="496"/>
      <c r="DJL58" s="496"/>
      <c r="DJN58" s="496"/>
      <c r="DJP58" s="496"/>
      <c r="DJR58" s="496"/>
      <c r="DJT58" s="496"/>
      <c r="DJV58" s="496"/>
      <c r="DJX58" s="496"/>
      <c r="DJZ58" s="496"/>
      <c r="DKB58" s="496"/>
      <c r="DKD58" s="496"/>
      <c r="DKF58" s="496"/>
      <c r="DKH58" s="496"/>
      <c r="DKJ58" s="496"/>
      <c r="DKL58" s="496"/>
      <c r="DKN58" s="496"/>
      <c r="DKP58" s="496"/>
      <c r="DKR58" s="496"/>
      <c r="DKT58" s="496"/>
      <c r="DKV58" s="496"/>
      <c r="DKX58" s="496"/>
      <c r="DKZ58" s="496"/>
      <c r="DLB58" s="496"/>
      <c r="DLD58" s="496"/>
      <c r="DLF58" s="496"/>
      <c r="DLH58" s="496"/>
      <c r="DLJ58" s="496"/>
      <c r="DLL58" s="496"/>
      <c r="DLN58" s="496"/>
      <c r="DLP58" s="496"/>
      <c r="DLR58" s="496"/>
      <c r="DLT58" s="496"/>
      <c r="DLV58" s="496"/>
      <c r="DLX58" s="496"/>
      <c r="DLZ58" s="496"/>
      <c r="DMB58" s="496"/>
      <c r="DMD58" s="496"/>
      <c r="DMF58" s="496"/>
      <c r="DMH58" s="496"/>
      <c r="DMJ58" s="496"/>
      <c r="DML58" s="496"/>
      <c r="DMN58" s="496"/>
      <c r="DMP58" s="496"/>
      <c r="DMR58" s="496"/>
      <c r="DMT58" s="496"/>
      <c r="DMV58" s="496"/>
      <c r="DMX58" s="496"/>
      <c r="DMZ58" s="496"/>
      <c r="DNB58" s="496"/>
      <c r="DND58" s="496"/>
      <c r="DNF58" s="496"/>
      <c r="DNH58" s="496"/>
      <c r="DNJ58" s="496"/>
      <c r="DNL58" s="496"/>
      <c r="DNN58" s="496"/>
      <c r="DNP58" s="496"/>
      <c r="DNR58" s="496"/>
      <c r="DNT58" s="496"/>
      <c r="DNV58" s="496"/>
      <c r="DNX58" s="496"/>
      <c r="DNZ58" s="496"/>
      <c r="DOB58" s="496"/>
      <c r="DOD58" s="496"/>
      <c r="DOF58" s="496"/>
      <c r="DOH58" s="496"/>
      <c r="DOJ58" s="496"/>
      <c r="DOL58" s="496"/>
      <c r="DON58" s="496"/>
      <c r="DOP58" s="496"/>
      <c r="DOR58" s="496"/>
      <c r="DOT58" s="496"/>
      <c r="DOV58" s="496"/>
      <c r="DOX58" s="496"/>
      <c r="DOZ58" s="496"/>
      <c r="DPB58" s="496"/>
      <c r="DPD58" s="496"/>
      <c r="DPF58" s="496"/>
      <c r="DPH58" s="496"/>
      <c r="DPJ58" s="496"/>
      <c r="DPL58" s="496"/>
      <c r="DPN58" s="496"/>
      <c r="DPP58" s="496"/>
      <c r="DPR58" s="496"/>
      <c r="DPT58" s="496"/>
      <c r="DPV58" s="496"/>
      <c r="DPX58" s="496"/>
      <c r="DPZ58" s="496"/>
      <c r="DQB58" s="496"/>
      <c r="DQD58" s="496"/>
      <c r="DQF58" s="496"/>
      <c r="DQH58" s="496"/>
      <c r="DQJ58" s="496"/>
      <c r="DQL58" s="496"/>
      <c r="DQN58" s="496"/>
      <c r="DQP58" s="496"/>
      <c r="DQR58" s="496"/>
      <c r="DQT58" s="496"/>
      <c r="DQV58" s="496"/>
      <c r="DQX58" s="496"/>
      <c r="DQZ58" s="496"/>
      <c r="DRB58" s="496"/>
      <c r="DRD58" s="496"/>
      <c r="DRF58" s="496"/>
      <c r="DRH58" s="496"/>
      <c r="DRJ58" s="496"/>
      <c r="DRL58" s="496"/>
      <c r="DRN58" s="496"/>
      <c r="DRP58" s="496"/>
      <c r="DRR58" s="496"/>
      <c r="DRT58" s="496"/>
      <c r="DRV58" s="496"/>
      <c r="DRX58" s="496"/>
      <c r="DRZ58" s="496"/>
      <c r="DSB58" s="496"/>
      <c r="DSD58" s="496"/>
      <c r="DSF58" s="496"/>
      <c r="DSH58" s="496"/>
      <c r="DSJ58" s="496"/>
      <c r="DSL58" s="496"/>
      <c r="DSN58" s="496"/>
      <c r="DSP58" s="496"/>
      <c r="DSR58" s="496"/>
      <c r="DST58" s="496"/>
      <c r="DSV58" s="496"/>
      <c r="DSX58" s="496"/>
      <c r="DSZ58" s="496"/>
      <c r="DTB58" s="496"/>
      <c r="DTD58" s="496"/>
      <c r="DTF58" s="496"/>
      <c r="DTH58" s="496"/>
      <c r="DTJ58" s="496"/>
      <c r="DTL58" s="496"/>
      <c r="DTN58" s="496"/>
      <c r="DTP58" s="496"/>
      <c r="DTR58" s="496"/>
      <c r="DTT58" s="496"/>
      <c r="DTV58" s="496"/>
      <c r="DTX58" s="496"/>
      <c r="DTZ58" s="496"/>
      <c r="DUB58" s="496"/>
      <c r="DUD58" s="496"/>
      <c r="DUF58" s="496"/>
      <c r="DUH58" s="496"/>
      <c r="DUJ58" s="496"/>
      <c r="DUL58" s="496"/>
      <c r="DUN58" s="496"/>
      <c r="DUP58" s="496"/>
      <c r="DUR58" s="496"/>
      <c r="DUT58" s="496"/>
      <c r="DUV58" s="496"/>
      <c r="DUX58" s="496"/>
      <c r="DUZ58" s="496"/>
      <c r="DVB58" s="496"/>
      <c r="DVD58" s="496"/>
      <c r="DVF58" s="496"/>
      <c r="DVH58" s="496"/>
      <c r="DVJ58" s="496"/>
      <c r="DVL58" s="496"/>
      <c r="DVN58" s="496"/>
      <c r="DVP58" s="496"/>
      <c r="DVR58" s="496"/>
      <c r="DVT58" s="496"/>
      <c r="DVV58" s="496"/>
      <c r="DVX58" s="496"/>
      <c r="DVZ58" s="496"/>
      <c r="DWB58" s="496"/>
      <c r="DWD58" s="496"/>
      <c r="DWF58" s="496"/>
      <c r="DWH58" s="496"/>
      <c r="DWJ58" s="496"/>
      <c r="DWL58" s="496"/>
      <c r="DWN58" s="496"/>
      <c r="DWP58" s="496"/>
      <c r="DWR58" s="496"/>
      <c r="DWT58" s="496"/>
      <c r="DWV58" s="496"/>
      <c r="DWX58" s="496"/>
      <c r="DWZ58" s="496"/>
      <c r="DXB58" s="496"/>
      <c r="DXD58" s="496"/>
      <c r="DXF58" s="496"/>
      <c r="DXH58" s="496"/>
      <c r="DXJ58" s="496"/>
      <c r="DXL58" s="496"/>
      <c r="DXN58" s="496"/>
      <c r="DXP58" s="496"/>
      <c r="DXR58" s="496"/>
      <c r="DXT58" s="496"/>
      <c r="DXV58" s="496"/>
      <c r="DXX58" s="496"/>
      <c r="DXZ58" s="496"/>
      <c r="DYB58" s="496"/>
      <c r="DYD58" s="496"/>
      <c r="DYF58" s="496"/>
      <c r="DYH58" s="496"/>
      <c r="DYJ58" s="496"/>
      <c r="DYL58" s="496"/>
      <c r="DYN58" s="496"/>
      <c r="DYP58" s="496"/>
      <c r="DYR58" s="496"/>
      <c r="DYT58" s="496"/>
      <c r="DYV58" s="496"/>
      <c r="DYX58" s="496"/>
      <c r="DYZ58" s="496"/>
      <c r="DZB58" s="496"/>
      <c r="DZD58" s="496"/>
      <c r="DZF58" s="496"/>
      <c r="DZH58" s="496"/>
      <c r="DZJ58" s="496"/>
      <c r="DZL58" s="496"/>
      <c r="DZN58" s="496"/>
      <c r="DZP58" s="496"/>
      <c r="DZR58" s="496"/>
      <c r="DZT58" s="496"/>
      <c r="DZV58" s="496"/>
      <c r="DZX58" s="496"/>
      <c r="DZZ58" s="496"/>
      <c r="EAB58" s="496"/>
      <c r="EAD58" s="496"/>
      <c r="EAF58" s="496"/>
      <c r="EAH58" s="496"/>
      <c r="EAJ58" s="496"/>
      <c r="EAL58" s="496"/>
      <c r="EAN58" s="496"/>
      <c r="EAP58" s="496"/>
      <c r="EAR58" s="496"/>
      <c r="EAT58" s="496"/>
      <c r="EAV58" s="496"/>
      <c r="EAX58" s="496"/>
      <c r="EAZ58" s="496"/>
      <c r="EBB58" s="496"/>
      <c r="EBD58" s="496"/>
      <c r="EBF58" s="496"/>
      <c r="EBH58" s="496"/>
      <c r="EBJ58" s="496"/>
      <c r="EBL58" s="496"/>
      <c r="EBN58" s="496"/>
      <c r="EBP58" s="496"/>
      <c r="EBR58" s="496"/>
      <c r="EBT58" s="496"/>
      <c r="EBV58" s="496"/>
      <c r="EBX58" s="496"/>
      <c r="EBZ58" s="496"/>
      <c r="ECB58" s="496"/>
      <c r="ECD58" s="496"/>
      <c r="ECF58" s="496"/>
      <c r="ECH58" s="496"/>
      <c r="ECJ58" s="496"/>
      <c r="ECL58" s="496"/>
      <c r="ECN58" s="496"/>
      <c r="ECP58" s="496"/>
      <c r="ECR58" s="496"/>
      <c r="ECT58" s="496"/>
      <c r="ECV58" s="496"/>
      <c r="ECX58" s="496"/>
      <c r="ECZ58" s="496"/>
      <c r="EDB58" s="496"/>
      <c r="EDD58" s="496"/>
      <c r="EDF58" s="496"/>
      <c r="EDH58" s="496"/>
      <c r="EDJ58" s="496"/>
      <c r="EDL58" s="496"/>
      <c r="EDN58" s="496"/>
      <c r="EDP58" s="496"/>
      <c r="EDR58" s="496"/>
      <c r="EDT58" s="496"/>
      <c r="EDV58" s="496"/>
      <c r="EDX58" s="496"/>
      <c r="EDZ58" s="496"/>
      <c r="EEB58" s="496"/>
      <c r="EED58" s="496"/>
      <c r="EEF58" s="496"/>
      <c r="EEH58" s="496"/>
      <c r="EEJ58" s="496"/>
      <c r="EEL58" s="496"/>
      <c r="EEN58" s="496"/>
      <c r="EEP58" s="496"/>
      <c r="EER58" s="496"/>
      <c r="EET58" s="496"/>
      <c r="EEV58" s="496"/>
      <c r="EEX58" s="496"/>
      <c r="EEZ58" s="496"/>
      <c r="EFB58" s="496"/>
      <c r="EFD58" s="496"/>
      <c r="EFF58" s="496"/>
      <c r="EFH58" s="496"/>
      <c r="EFJ58" s="496"/>
      <c r="EFL58" s="496"/>
      <c r="EFN58" s="496"/>
      <c r="EFP58" s="496"/>
      <c r="EFR58" s="496"/>
      <c r="EFT58" s="496"/>
      <c r="EFV58" s="496"/>
      <c r="EFX58" s="496"/>
      <c r="EFZ58" s="496"/>
      <c r="EGB58" s="496"/>
      <c r="EGD58" s="496"/>
      <c r="EGF58" s="496"/>
      <c r="EGH58" s="496"/>
      <c r="EGJ58" s="496"/>
      <c r="EGL58" s="496"/>
      <c r="EGN58" s="496"/>
      <c r="EGP58" s="496"/>
      <c r="EGR58" s="496"/>
      <c r="EGT58" s="496"/>
      <c r="EGV58" s="496"/>
      <c r="EGX58" s="496"/>
      <c r="EGZ58" s="496"/>
      <c r="EHB58" s="496"/>
      <c r="EHD58" s="496"/>
      <c r="EHF58" s="496"/>
      <c r="EHH58" s="496"/>
      <c r="EHJ58" s="496"/>
      <c r="EHL58" s="496"/>
      <c r="EHN58" s="496"/>
      <c r="EHP58" s="496"/>
      <c r="EHR58" s="496"/>
      <c r="EHT58" s="496"/>
      <c r="EHV58" s="496"/>
      <c r="EHX58" s="496"/>
      <c r="EHZ58" s="496"/>
      <c r="EIB58" s="496"/>
      <c r="EID58" s="496"/>
      <c r="EIF58" s="496"/>
      <c r="EIH58" s="496"/>
      <c r="EIJ58" s="496"/>
      <c r="EIL58" s="496"/>
      <c r="EIN58" s="496"/>
      <c r="EIP58" s="496"/>
      <c r="EIR58" s="496"/>
      <c r="EIT58" s="496"/>
      <c r="EIV58" s="496"/>
      <c r="EIX58" s="496"/>
      <c r="EIZ58" s="496"/>
      <c r="EJB58" s="496"/>
      <c r="EJD58" s="496"/>
      <c r="EJF58" s="496"/>
      <c r="EJH58" s="496"/>
      <c r="EJJ58" s="496"/>
      <c r="EJL58" s="496"/>
      <c r="EJN58" s="496"/>
      <c r="EJP58" s="496"/>
      <c r="EJR58" s="496"/>
      <c r="EJT58" s="496"/>
      <c r="EJV58" s="496"/>
      <c r="EJX58" s="496"/>
      <c r="EJZ58" s="496"/>
      <c r="EKB58" s="496"/>
      <c r="EKD58" s="496"/>
      <c r="EKF58" s="496"/>
      <c r="EKH58" s="496"/>
      <c r="EKJ58" s="496"/>
      <c r="EKL58" s="496"/>
      <c r="EKN58" s="496"/>
      <c r="EKP58" s="496"/>
      <c r="EKR58" s="496"/>
      <c r="EKT58" s="496"/>
      <c r="EKV58" s="496"/>
      <c r="EKX58" s="496"/>
      <c r="EKZ58" s="496"/>
      <c r="ELB58" s="496"/>
      <c r="ELD58" s="496"/>
      <c r="ELF58" s="496"/>
      <c r="ELH58" s="496"/>
      <c r="ELJ58" s="496"/>
      <c r="ELL58" s="496"/>
      <c r="ELN58" s="496"/>
      <c r="ELP58" s="496"/>
      <c r="ELR58" s="496"/>
      <c r="ELT58" s="496"/>
      <c r="ELV58" s="496"/>
      <c r="ELX58" s="496"/>
      <c r="ELZ58" s="496"/>
      <c r="EMB58" s="496"/>
      <c r="EMD58" s="496"/>
      <c r="EMF58" s="496"/>
      <c r="EMH58" s="496"/>
      <c r="EMJ58" s="496"/>
      <c r="EML58" s="496"/>
      <c r="EMN58" s="496"/>
      <c r="EMP58" s="496"/>
      <c r="EMR58" s="496"/>
      <c r="EMT58" s="496"/>
      <c r="EMV58" s="496"/>
      <c r="EMX58" s="496"/>
      <c r="EMZ58" s="496"/>
      <c r="ENB58" s="496"/>
      <c r="END58" s="496"/>
      <c r="ENF58" s="496"/>
      <c r="ENH58" s="496"/>
      <c r="ENJ58" s="496"/>
      <c r="ENL58" s="496"/>
      <c r="ENN58" s="496"/>
      <c r="ENP58" s="496"/>
      <c r="ENR58" s="496"/>
      <c r="ENT58" s="496"/>
      <c r="ENV58" s="496"/>
      <c r="ENX58" s="496"/>
      <c r="ENZ58" s="496"/>
      <c r="EOB58" s="496"/>
      <c r="EOD58" s="496"/>
      <c r="EOF58" s="496"/>
      <c r="EOH58" s="496"/>
      <c r="EOJ58" s="496"/>
      <c r="EOL58" s="496"/>
      <c r="EON58" s="496"/>
      <c r="EOP58" s="496"/>
      <c r="EOR58" s="496"/>
      <c r="EOT58" s="496"/>
      <c r="EOV58" s="496"/>
      <c r="EOX58" s="496"/>
      <c r="EOZ58" s="496"/>
      <c r="EPB58" s="496"/>
      <c r="EPD58" s="496"/>
      <c r="EPF58" s="496"/>
      <c r="EPH58" s="496"/>
      <c r="EPJ58" s="496"/>
      <c r="EPL58" s="496"/>
      <c r="EPN58" s="496"/>
      <c r="EPP58" s="496"/>
      <c r="EPR58" s="496"/>
      <c r="EPT58" s="496"/>
      <c r="EPV58" s="496"/>
      <c r="EPX58" s="496"/>
      <c r="EPZ58" s="496"/>
      <c r="EQB58" s="496"/>
      <c r="EQD58" s="496"/>
      <c r="EQF58" s="496"/>
      <c r="EQH58" s="496"/>
      <c r="EQJ58" s="496"/>
      <c r="EQL58" s="496"/>
      <c r="EQN58" s="496"/>
      <c r="EQP58" s="496"/>
      <c r="EQR58" s="496"/>
      <c r="EQT58" s="496"/>
      <c r="EQV58" s="496"/>
      <c r="EQX58" s="496"/>
      <c r="EQZ58" s="496"/>
      <c r="ERB58" s="496"/>
      <c r="ERD58" s="496"/>
      <c r="ERF58" s="496"/>
      <c r="ERH58" s="496"/>
      <c r="ERJ58" s="496"/>
      <c r="ERL58" s="496"/>
      <c r="ERN58" s="496"/>
      <c r="ERP58" s="496"/>
      <c r="ERR58" s="496"/>
      <c r="ERT58" s="496"/>
      <c r="ERV58" s="496"/>
      <c r="ERX58" s="496"/>
      <c r="ERZ58" s="496"/>
      <c r="ESB58" s="496"/>
      <c r="ESD58" s="496"/>
      <c r="ESF58" s="496"/>
      <c r="ESH58" s="496"/>
      <c r="ESJ58" s="496"/>
      <c r="ESL58" s="496"/>
      <c r="ESN58" s="496"/>
      <c r="ESP58" s="496"/>
      <c r="ESR58" s="496"/>
      <c r="EST58" s="496"/>
      <c r="ESV58" s="496"/>
      <c r="ESX58" s="496"/>
      <c r="ESZ58" s="496"/>
      <c r="ETB58" s="496"/>
      <c r="ETD58" s="496"/>
      <c r="ETF58" s="496"/>
      <c r="ETH58" s="496"/>
      <c r="ETJ58" s="496"/>
      <c r="ETL58" s="496"/>
      <c r="ETN58" s="496"/>
      <c r="ETP58" s="496"/>
      <c r="ETR58" s="496"/>
      <c r="ETT58" s="496"/>
      <c r="ETV58" s="496"/>
      <c r="ETX58" s="496"/>
      <c r="ETZ58" s="496"/>
      <c r="EUB58" s="496"/>
      <c r="EUD58" s="496"/>
      <c r="EUF58" s="496"/>
      <c r="EUH58" s="496"/>
      <c r="EUJ58" s="496"/>
      <c r="EUL58" s="496"/>
      <c r="EUN58" s="496"/>
      <c r="EUP58" s="496"/>
      <c r="EUR58" s="496"/>
      <c r="EUT58" s="496"/>
      <c r="EUV58" s="496"/>
      <c r="EUX58" s="496"/>
      <c r="EUZ58" s="496"/>
      <c r="EVB58" s="496"/>
      <c r="EVD58" s="496"/>
      <c r="EVF58" s="496"/>
      <c r="EVH58" s="496"/>
      <c r="EVJ58" s="496"/>
      <c r="EVL58" s="496"/>
      <c r="EVN58" s="496"/>
      <c r="EVP58" s="496"/>
      <c r="EVR58" s="496"/>
      <c r="EVT58" s="496"/>
      <c r="EVV58" s="496"/>
      <c r="EVX58" s="496"/>
      <c r="EVZ58" s="496"/>
      <c r="EWB58" s="496"/>
      <c r="EWD58" s="496"/>
      <c r="EWF58" s="496"/>
      <c r="EWH58" s="496"/>
      <c r="EWJ58" s="496"/>
      <c r="EWL58" s="496"/>
      <c r="EWN58" s="496"/>
      <c r="EWP58" s="496"/>
      <c r="EWR58" s="496"/>
      <c r="EWT58" s="496"/>
      <c r="EWV58" s="496"/>
      <c r="EWX58" s="496"/>
      <c r="EWZ58" s="496"/>
      <c r="EXB58" s="496"/>
      <c r="EXD58" s="496"/>
      <c r="EXF58" s="496"/>
      <c r="EXH58" s="496"/>
      <c r="EXJ58" s="496"/>
      <c r="EXL58" s="496"/>
      <c r="EXN58" s="496"/>
      <c r="EXP58" s="496"/>
      <c r="EXR58" s="496"/>
      <c r="EXT58" s="496"/>
      <c r="EXV58" s="496"/>
      <c r="EXX58" s="496"/>
      <c r="EXZ58" s="496"/>
      <c r="EYB58" s="496"/>
      <c r="EYD58" s="496"/>
      <c r="EYF58" s="496"/>
      <c r="EYH58" s="496"/>
      <c r="EYJ58" s="496"/>
      <c r="EYL58" s="496"/>
      <c r="EYN58" s="496"/>
      <c r="EYP58" s="496"/>
      <c r="EYR58" s="496"/>
      <c r="EYT58" s="496"/>
      <c r="EYV58" s="496"/>
      <c r="EYX58" s="496"/>
      <c r="EYZ58" s="496"/>
      <c r="EZB58" s="496"/>
      <c r="EZD58" s="496"/>
      <c r="EZF58" s="496"/>
      <c r="EZH58" s="496"/>
      <c r="EZJ58" s="496"/>
      <c r="EZL58" s="496"/>
      <c r="EZN58" s="496"/>
      <c r="EZP58" s="496"/>
      <c r="EZR58" s="496"/>
      <c r="EZT58" s="496"/>
      <c r="EZV58" s="496"/>
      <c r="EZX58" s="496"/>
      <c r="EZZ58" s="496"/>
      <c r="FAB58" s="496"/>
      <c r="FAD58" s="496"/>
      <c r="FAF58" s="496"/>
      <c r="FAH58" s="496"/>
      <c r="FAJ58" s="496"/>
      <c r="FAL58" s="496"/>
      <c r="FAN58" s="496"/>
      <c r="FAP58" s="496"/>
      <c r="FAR58" s="496"/>
      <c r="FAT58" s="496"/>
      <c r="FAV58" s="496"/>
      <c r="FAX58" s="496"/>
      <c r="FAZ58" s="496"/>
      <c r="FBB58" s="496"/>
      <c r="FBD58" s="496"/>
      <c r="FBF58" s="496"/>
      <c r="FBH58" s="496"/>
      <c r="FBJ58" s="496"/>
      <c r="FBL58" s="496"/>
      <c r="FBN58" s="496"/>
      <c r="FBP58" s="496"/>
      <c r="FBR58" s="496"/>
      <c r="FBT58" s="496"/>
      <c r="FBV58" s="496"/>
      <c r="FBX58" s="496"/>
      <c r="FBZ58" s="496"/>
      <c r="FCB58" s="496"/>
      <c r="FCD58" s="496"/>
      <c r="FCF58" s="496"/>
      <c r="FCH58" s="496"/>
      <c r="FCJ58" s="496"/>
      <c r="FCL58" s="496"/>
      <c r="FCN58" s="496"/>
      <c r="FCP58" s="496"/>
      <c r="FCR58" s="496"/>
      <c r="FCT58" s="496"/>
      <c r="FCV58" s="496"/>
      <c r="FCX58" s="496"/>
      <c r="FCZ58" s="496"/>
      <c r="FDB58" s="496"/>
      <c r="FDD58" s="496"/>
      <c r="FDF58" s="496"/>
      <c r="FDH58" s="496"/>
      <c r="FDJ58" s="496"/>
      <c r="FDL58" s="496"/>
      <c r="FDN58" s="496"/>
      <c r="FDP58" s="496"/>
      <c r="FDR58" s="496"/>
      <c r="FDT58" s="496"/>
      <c r="FDV58" s="496"/>
      <c r="FDX58" s="496"/>
      <c r="FDZ58" s="496"/>
      <c r="FEB58" s="496"/>
      <c r="FED58" s="496"/>
      <c r="FEF58" s="496"/>
      <c r="FEH58" s="496"/>
      <c r="FEJ58" s="496"/>
      <c r="FEL58" s="496"/>
      <c r="FEN58" s="496"/>
      <c r="FEP58" s="496"/>
      <c r="FER58" s="496"/>
      <c r="FET58" s="496"/>
      <c r="FEV58" s="496"/>
      <c r="FEX58" s="496"/>
      <c r="FEZ58" s="496"/>
      <c r="FFB58" s="496"/>
      <c r="FFD58" s="496"/>
      <c r="FFF58" s="496"/>
      <c r="FFH58" s="496"/>
      <c r="FFJ58" s="496"/>
      <c r="FFL58" s="496"/>
      <c r="FFN58" s="496"/>
      <c r="FFP58" s="496"/>
      <c r="FFR58" s="496"/>
      <c r="FFT58" s="496"/>
      <c r="FFV58" s="496"/>
      <c r="FFX58" s="496"/>
      <c r="FFZ58" s="496"/>
      <c r="FGB58" s="496"/>
      <c r="FGD58" s="496"/>
      <c r="FGF58" s="496"/>
      <c r="FGH58" s="496"/>
      <c r="FGJ58" s="496"/>
      <c r="FGL58" s="496"/>
      <c r="FGN58" s="496"/>
      <c r="FGP58" s="496"/>
      <c r="FGR58" s="496"/>
      <c r="FGT58" s="496"/>
      <c r="FGV58" s="496"/>
      <c r="FGX58" s="496"/>
      <c r="FGZ58" s="496"/>
      <c r="FHB58" s="496"/>
      <c r="FHD58" s="496"/>
      <c r="FHF58" s="496"/>
      <c r="FHH58" s="496"/>
      <c r="FHJ58" s="496"/>
      <c r="FHL58" s="496"/>
      <c r="FHN58" s="496"/>
      <c r="FHP58" s="496"/>
      <c r="FHR58" s="496"/>
      <c r="FHT58" s="496"/>
      <c r="FHV58" s="496"/>
      <c r="FHX58" s="496"/>
      <c r="FHZ58" s="496"/>
      <c r="FIB58" s="496"/>
      <c r="FID58" s="496"/>
      <c r="FIF58" s="496"/>
      <c r="FIH58" s="496"/>
      <c r="FIJ58" s="496"/>
      <c r="FIL58" s="496"/>
      <c r="FIN58" s="496"/>
      <c r="FIP58" s="496"/>
      <c r="FIR58" s="496"/>
      <c r="FIT58" s="496"/>
      <c r="FIV58" s="496"/>
      <c r="FIX58" s="496"/>
      <c r="FIZ58" s="496"/>
      <c r="FJB58" s="496"/>
      <c r="FJD58" s="496"/>
      <c r="FJF58" s="496"/>
      <c r="FJH58" s="496"/>
      <c r="FJJ58" s="496"/>
      <c r="FJL58" s="496"/>
      <c r="FJN58" s="496"/>
      <c r="FJP58" s="496"/>
      <c r="FJR58" s="496"/>
      <c r="FJT58" s="496"/>
      <c r="FJV58" s="496"/>
      <c r="FJX58" s="496"/>
      <c r="FJZ58" s="496"/>
      <c r="FKB58" s="496"/>
      <c r="FKD58" s="496"/>
      <c r="FKF58" s="496"/>
      <c r="FKH58" s="496"/>
      <c r="FKJ58" s="496"/>
      <c r="FKL58" s="496"/>
      <c r="FKN58" s="496"/>
      <c r="FKP58" s="496"/>
      <c r="FKR58" s="496"/>
      <c r="FKT58" s="496"/>
      <c r="FKV58" s="496"/>
      <c r="FKX58" s="496"/>
      <c r="FKZ58" s="496"/>
      <c r="FLB58" s="496"/>
      <c r="FLD58" s="496"/>
      <c r="FLF58" s="496"/>
      <c r="FLH58" s="496"/>
      <c r="FLJ58" s="496"/>
      <c r="FLL58" s="496"/>
      <c r="FLN58" s="496"/>
      <c r="FLP58" s="496"/>
      <c r="FLR58" s="496"/>
      <c r="FLT58" s="496"/>
      <c r="FLV58" s="496"/>
      <c r="FLX58" s="496"/>
      <c r="FLZ58" s="496"/>
      <c r="FMB58" s="496"/>
      <c r="FMD58" s="496"/>
      <c r="FMF58" s="496"/>
      <c r="FMH58" s="496"/>
      <c r="FMJ58" s="496"/>
      <c r="FML58" s="496"/>
      <c r="FMN58" s="496"/>
      <c r="FMP58" s="496"/>
      <c r="FMR58" s="496"/>
      <c r="FMT58" s="496"/>
      <c r="FMV58" s="496"/>
      <c r="FMX58" s="496"/>
      <c r="FMZ58" s="496"/>
      <c r="FNB58" s="496"/>
      <c r="FND58" s="496"/>
      <c r="FNF58" s="496"/>
      <c r="FNH58" s="496"/>
      <c r="FNJ58" s="496"/>
      <c r="FNL58" s="496"/>
      <c r="FNN58" s="496"/>
      <c r="FNP58" s="496"/>
      <c r="FNR58" s="496"/>
      <c r="FNT58" s="496"/>
      <c r="FNV58" s="496"/>
      <c r="FNX58" s="496"/>
      <c r="FNZ58" s="496"/>
      <c r="FOB58" s="496"/>
      <c r="FOD58" s="496"/>
      <c r="FOF58" s="496"/>
      <c r="FOH58" s="496"/>
      <c r="FOJ58" s="496"/>
      <c r="FOL58" s="496"/>
      <c r="FON58" s="496"/>
      <c r="FOP58" s="496"/>
      <c r="FOR58" s="496"/>
      <c r="FOT58" s="496"/>
      <c r="FOV58" s="496"/>
      <c r="FOX58" s="496"/>
      <c r="FOZ58" s="496"/>
      <c r="FPB58" s="496"/>
      <c r="FPD58" s="496"/>
      <c r="FPF58" s="496"/>
      <c r="FPH58" s="496"/>
      <c r="FPJ58" s="496"/>
      <c r="FPL58" s="496"/>
      <c r="FPN58" s="496"/>
      <c r="FPP58" s="496"/>
      <c r="FPR58" s="496"/>
      <c r="FPT58" s="496"/>
      <c r="FPV58" s="496"/>
      <c r="FPX58" s="496"/>
      <c r="FPZ58" s="496"/>
      <c r="FQB58" s="496"/>
      <c r="FQD58" s="496"/>
      <c r="FQF58" s="496"/>
      <c r="FQH58" s="496"/>
      <c r="FQJ58" s="496"/>
      <c r="FQL58" s="496"/>
      <c r="FQN58" s="496"/>
      <c r="FQP58" s="496"/>
      <c r="FQR58" s="496"/>
      <c r="FQT58" s="496"/>
      <c r="FQV58" s="496"/>
      <c r="FQX58" s="496"/>
      <c r="FQZ58" s="496"/>
      <c r="FRB58" s="496"/>
      <c r="FRD58" s="496"/>
      <c r="FRF58" s="496"/>
      <c r="FRH58" s="496"/>
      <c r="FRJ58" s="496"/>
      <c r="FRL58" s="496"/>
      <c r="FRN58" s="496"/>
      <c r="FRP58" s="496"/>
      <c r="FRR58" s="496"/>
      <c r="FRT58" s="496"/>
      <c r="FRV58" s="496"/>
      <c r="FRX58" s="496"/>
      <c r="FRZ58" s="496"/>
      <c r="FSB58" s="496"/>
      <c r="FSD58" s="496"/>
      <c r="FSF58" s="496"/>
      <c r="FSH58" s="496"/>
      <c r="FSJ58" s="496"/>
      <c r="FSL58" s="496"/>
      <c r="FSN58" s="496"/>
      <c r="FSP58" s="496"/>
      <c r="FSR58" s="496"/>
      <c r="FST58" s="496"/>
      <c r="FSV58" s="496"/>
      <c r="FSX58" s="496"/>
      <c r="FSZ58" s="496"/>
      <c r="FTB58" s="496"/>
      <c r="FTD58" s="496"/>
      <c r="FTF58" s="496"/>
      <c r="FTH58" s="496"/>
      <c r="FTJ58" s="496"/>
      <c r="FTL58" s="496"/>
      <c r="FTN58" s="496"/>
      <c r="FTP58" s="496"/>
      <c r="FTR58" s="496"/>
      <c r="FTT58" s="496"/>
      <c r="FTV58" s="496"/>
      <c r="FTX58" s="496"/>
      <c r="FTZ58" s="496"/>
      <c r="FUB58" s="496"/>
      <c r="FUD58" s="496"/>
      <c r="FUF58" s="496"/>
      <c r="FUH58" s="496"/>
      <c r="FUJ58" s="496"/>
      <c r="FUL58" s="496"/>
      <c r="FUN58" s="496"/>
      <c r="FUP58" s="496"/>
      <c r="FUR58" s="496"/>
      <c r="FUT58" s="496"/>
      <c r="FUV58" s="496"/>
      <c r="FUX58" s="496"/>
      <c r="FUZ58" s="496"/>
      <c r="FVB58" s="496"/>
      <c r="FVD58" s="496"/>
      <c r="FVF58" s="496"/>
      <c r="FVH58" s="496"/>
      <c r="FVJ58" s="496"/>
      <c r="FVL58" s="496"/>
      <c r="FVN58" s="496"/>
      <c r="FVP58" s="496"/>
      <c r="FVR58" s="496"/>
      <c r="FVT58" s="496"/>
      <c r="FVV58" s="496"/>
      <c r="FVX58" s="496"/>
      <c r="FVZ58" s="496"/>
      <c r="FWB58" s="496"/>
      <c r="FWD58" s="496"/>
      <c r="FWF58" s="496"/>
      <c r="FWH58" s="496"/>
      <c r="FWJ58" s="496"/>
      <c r="FWL58" s="496"/>
      <c r="FWN58" s="496"/>
      <c r="FWP58" s="496"/>
      <c r="FWR58" s="496"/>
      <c r="FWT58" s="496"/>
      <c r="FWV58" s="496"/>
      <c r="FWX58" s="496"/>
      <c r="FWZ58" s="496"/>
      <c r="FXB58" s="496"/>
      <c r="FXD58" s="496"/>
      <c r="FXF58" s="496"/>
      <c r="FXH58" s="496"/>
      <c r="FXJ58" s="496"/>
      <c r="FXL58" s="496"/>
      <c r="FXN58" s="496"/>
      <c r="FXP58" s="496"/>
      <c r="FXR58" s="496"/>
      <c r="FXT58" s="496"/>
      <c r="FXV58" s="496"/>
      <c r="FXX58" s="496"/>
      <c r="FXZ58" s="496"/>
      <c r="FYB58" s="496"/>
      <c r="FYD58" s="496"/>
      <c r="FYF58" s="496"/>
      <c r="FYH58" s="496"/>
      <c r="FYJ58" s="496"/>
      <c r="FYL58" s="496"/>
      <c r="FYN58" s="496"/>
      <c r="FYP58" s="496"/>
      <c r="FYR58" s="496"/>
      <c r="FYT58" s="496"/>
      <c r="FYV58" s="496"/>
      <c r="FYX58" s="496"/>
      <c r="FYZ58" s="496"/>
      <c r="FZB58" s="496"/>
      <c r="FZD58" s="496"/>
      <c r="FZF58" s="496"/>
      <c r="FZH58" s="496"/>
      <c r="FZJ58" s="496"/>
      <c r="FZL58" s="496"/>
      <c r="FZN58" s="496"/>
      <c r="FZP58" s="496"/>
      <c r="FZR58" s="496"/>
      <c r="FZT58" s="496"/>
      <c r="FZV58" s="496"/>
      <c r="FZX58" s="496"/>
      <c r="FZZ58" s="496"/>
      <c r="GAB58" s="496"/>
      <c r="GAD58" s="496"/>
      <c r="GAF58" s="496"/>
      <c r="GAH58" s="496"/>
      <c r="GAJ58" s="496"/>
      <c r="GAL58" s="496"/>
      <c r="GAN58" s="496"/>
      <c r="GAP58" s="496"/>
      <c r="GAR58" s="496"/>
      <c r="GAT58" s="496"/>
      <c r="GAV58" s="496"/>
      <c r="GAX58" s="496"/>
      <c r="GAZ58" s="496"/>
      <c r="GBB58" s="496"/>
      <c r="GBD58" s="496"/>
      <c r="GBF58" s="496"/>
      <c r="GBH58" s="496"/>
      <c r="GBJ58" s="496"/>
      <c r="GBL58" s="496"/>
      <c r="GBN58" s="496"/>
      <c r="GBP58" s="496"/>
      <c r="GBR58" s="496"/>
      <c r="GBT58" s="496"/>
      <c r="GBV58" s="496"/>
      <c r="GBX58" s="496"/>
      <c r="GBZ58" s="496"/>
      <c r="GCB58" s="496"/>
      <c r="GCD58" s="496"/>
      <c r="GCF58" s="496"/>
      <c r="GCH58" s="496"/>
      <c r="GCJ58" s="496"/>
      <c r="GCL58" s="496"/>
      <c r="GCN58" s="496"/>
      <c r="GCP58" s="496"/>
      <c r="GCR58" s="496"/>
      <c r="GCT58" s="496"/>
      <c r="GCV58" s="496"/>
      <c r="GCX58" s="496"/>
      <c r="GCZ58" s="496"/>
      <c r="GDB58" s="496"/>
      <c r="GDD58" s="496"/>
      <c r="GDF58" s="496"/>
      <c r="GDH58" s="496"/>
      <c r="GDJ58" s="496"/>
      <c r="GDL58" s="496"/>
      <c r="GDN58" s="496"/>
      <c r="GDP58" s="496"/>
      <c r="GDR58" s="496"/>
      <c r="GDT58" s="496"/>
      <c r="GDV58" s="496"/>
      <c r="GDX58" s="496"/>
      <c r="GDZ58" s="496"/>
      <c r="GEB58" s="496"/>
      <c r="GED58" s="496"/>
      <c r="GEF58" s="496"/>
      <c r="GEH58" s="496"/>
      <c r="GEJ58" s="496"/>
      <c r="GEL58" s="496"/>
      <c r="GEN58" s="496"/>
      <c r="GEP58" s="496"/>
      <c r="GER58" s="496"/>
      <c r="GET58" s="496"/>
      <c r="GEV58" s="496"/>
      <c r="GEX58" s="496"/>
      <c r="GEZ58" s="496"/>
      <c r="GFB58" s="496"/>
      <c r="GFD58" s="496"/>
      <c r="GFF58" s="496"/>
      <c r="GFH58" s="496"/>
      <c r="GFJ58" s="496"/>
      <c r="GFL58" s="496"/>
      <c r="GFN58" s="496"/>
      <c r="GFP58" s="496"/>
      <c r="GFR58" s="496"/>
      <c r="GFT58" s="496"/>
      <c r="GFV58" s="496"/>
      <c r="GFX58" s="496"/>
      <c r="GFZ58" s="496"/>
      <c r="GGB58" s="496"/>
      <c r="GGD58" s="496"/>
      <c r="GGF58" s="496"/>
      <c r="GGH58" s="496"/>
      <c r="GGJ58" s="496"/>
      <c r="GGL58" s="496"/>
      <c r="GGN58" s="496"/>
      <c r="GGP58" s="496"/>
      <c r="GGR58" s="496"/>
      <c r="GGT58" s="496"/>
      <c r="GGV58" s="496"/>
      <c r="GGX58" s="496"/>
      <c r="GGZ58" s="496"/>
      <c r="GHB58" s="496"/>
      <c r="GHD58" s="496"/>
      <c r="GHF58" s="496"/>
      <c r="GHH58" s="496"/>
      <c r="GHJ58" s="496"/>
      <c r="GHL58" s="496"/>
      <c r="GHN58" s="496"/>
      <c r="GHP58" s="496"/>
      <c r="GHR58" s="496"/>
      <c r="GHT58" s="496"/>
      <c r="GHV58" s="496"/>
      <c r="GHX58" s="496"/>
      <c r="GHZ58" s="496"/>
      <c r="GIB58" s="496"/>
      <c r="GID58" s="496"/>
      <c r="GIF58" s="496"/>
      <c r="GIH58" s="496"/>
      <c r="GIJ58" s="496"/>
      <c r="GIL58" s="496"/>
      <c r="GIN58" s="496"/>
      <c r="GIP58" s="496"/>
      <c r="GIR58" s="496"/>
      <c r="GIT58" s="496"/>
      <c r="GIV58" s="496"/>
      <c r="GIX58" s="496"/>
      <c r="GIZ58" s="496"/>
      <c r="GJB58" s="496"/>
      <c r="GJD58" s="496"/>
      <c r="GJF58" s="496"/>
      <c r="GJH58" s="496"/>
      <c r="GJJ58" s="496"/>
      <c r="GJL58" s="496"/>
      <c r="GJN58" s="496"/>
      <c r="GJP58" s="496"/>
      <c r="GJR58" s="496"/>
      <c r="GJT58" s="496"/>
      <c r="GJV58" s="496"/>
      <c r="GJX58" s="496"/>
      <c r="GJZ58" s="496"/>
      <c r="GKB58" s="496"/>
      <c r="GKD58" s="496"/>
      <c r="GKF58" s="496"/>
      <c r="GKH58" s="496"/>
      <c r="GKJ58" s="496"/>
      <c r="GKL58" s="496"/>
      <c r="GKN58" s="496"/>
      <c r="GKP58" s="496"/>
      <c r="GKR58" s="496"/>
      <c r="GKT58" s="496"/>
      <c r="GKV58" s="496"/>
      <c r="GKX58" s="496"/>
      <c r="GKZ58" s="496"/>
      <c r="GLB58" s="496"/>
      <c r="GLD58" s="496"/>
      <c r="GLF58" s="496"/>
      <c r="GLH58" s="496"/>
      <c r="GLJ58" s="496"/>
      <c r="GLL58" s="496"/>
      <c r="GLN58" s="496"/>
      <c r="GLP58" s="496"/>
      <c r="GLR58" s="496"/>
      <c r="GLT58" s="496"/>
      <c r="GLV58" s="496"/>
      <c r="GLX58" s="496"/>
      <c r="GLZ58" s="496"/>
      <c r="GMB58" s="496"/>
      <c r="GMD58" s="496"/>
      <c r="GMF58" s="496"/>
      <c r="GMH58" s="496"/>
      <c r="GMJ58" s="496"/>
      <c r="GML58" s="496"/>
      <c r="GMN58" s="496"/>
      <c r="GMP58" s="496"/>
      <c r="GMR58" s="496"/>
      <c r="GMT58" s="496"/>
      <c r="GMV58" s="496"/>
      <c r="GMX58" s="496"/>
      <c r="GMZ58" s="496"/>
      <c r="GNB58" s="496"/>
      <c r="GND58" s="496"/>
      <c r="GNF58" s="496"/>
      <c r="GNH58" s="496"/>
      <c r="GNJ58" s="496"/>
      <c r="GNL58" s="496"/>
      <c r="GNN58" s="496"/>
      <c r="GNP58" s="496"/>
      <c r="GNR58" s="496"/>
      <c r="GNT58" s="496"/>
      <c r="GNV58" s="496"/>
      <c r="GNX58" s="496"/>
      <c r="GNZ58" s="496"/>
      <c r="GOB58" s="496"/>
      <c r="GOD58" s="496"/>
      <c r="GOF58" s="496"/>
      <c r="GOH58" s="496"/>
      <c r="GOJ58" s="496"/>
      <c r="GOL58" s="496"/>
      <c r="GON58" s="496"/>
      <c r="GOP58" s="496"/>
      <c r="GOR58" s="496"/>
      <c r="GOT58" s="496"/>
      <c r="GOV58" s="496"/>
      <c r="GOX58" s="496"/>
      <c r="GOZ58" s="496"/>
      <c r="GPB58" s="496"/>
      <c r="GPD58" s="496"/>
      <c r="GPF58" s="496"/>
      <c r="GPH58" s="496"/>
      <c r="GPJ58" s="496"/>
      <c r="GPL58" s="496"/>
      <c r="GPN58" s="496"/>
      <c r="GPP58" s="496"/>
      <c r="GPR58" s="496"/>
      <c r="GPT58" s="496"/>
      <c r="GPV58" s="496"/>
      <c r="GPX58" s="496"/>
      <c r="GPZ58" s="496"/>
      <c r="GQB58" s="496"/>
      <c r="GQD58" s="496"/>
      <c r="GQF58" s="496"/>
      <c r="GQH58" s="496"/>
      <c r="GQJ58" s="496"/>
      <c r="GQL58" s="496"/>
      <c r="GQN58" s="496"/>
      <c r="GQP58" s="496"/>
      <c r="GQR58" s="496"/>
      <c r="GQT58" s="496"/>
      <c r="GQV58" s="496"/>
      <c r="GQX58" s="496"/>
      <c r="GQZ58" s="496"/>
      <c r="GRB58" s="496"/>
      <c r="GRD58" s="496"/>
      <c r="GRF58" s="496"/>
      <c r="GRH58" s="496"/>
      <c r="GRJ58" s="496"/>
      <c r="GRL58" s="496"/>
      <c r="GRN58" s="496"/>
      <c r="GRP58" s="496"/>
      <c r="GRR58" s="496"/>
      <c r="GRT58" s="496"/>
      <c r="GRV58" s="496"/>
      <c r="GRX58" s="496"/>
      <c r="GRZ58" s="496"/>
      <c r="GSB58" s="496"/>
      <c r="GSD58" s="496"/>
      <c r="GSF58" s="496"/>
      <c r="GSH58" s="496"/>
      <c r="GSJ58" s="496"/>
      <c r="GSL58" s="496"/>
      <c r="GSN58" s="496"/>
      <c r="GSP58" s="496"/>
      <c r="GSR58" s="496"/>
      <c r="GST58" s="496"/>
      <c r="GSV58" s="496"/>
      <c r="GSX58" s="496"/>
      <c r="GSZ58" s="496"/>
      <c r="GTB58" s="496"/>
      <c r="GTD58" s="496"/>
      <c r="GTF58" s="496"/>
      <c r="GTH58" s="496"/>
      <c r="GTJ58" s="496"/>
      <c r="GTL58" s="496"/>
      <c r="GTN58" s="496"/>
      <c r="GTP58" s="496"/>
      <c r="GTR58" s="496"/>
      <c r="GTT58" s="496"/>
      <c r="GTV58" s="496"/>
      <c r="GTX58" s="496"/>
      <c r="GTZ58" s="496"/>
      <c r="GUB58" s="496"/>
      <c r="GUD58" s="496"/>
      <c r="GUF58" s="496"/>
      <c r="GUH58" s="496"/>
      <c r="GUJ58" s="496"/>
      <c r="GUL58" s="496"/>
      <c r="GUN58" s="496"/>
      <c r="GUP58" s="496"/>
      <c r="GUR58" s="496"/>
      <c r="GUT58" s="496"/>
      <c r="GUV58" s="496"/>
      <c r="GUX58" s="496"/>
      <c r="GUZ58" s="496"/>
      <c r="GVB58" s="496"/>
      <c r="GVD58" s="496"/>
      <c r="GVF58" s="496"/>
      <c r="GVH58" s="496"/>
      <c r="GVJ58" s="496"/>
      <c r="GVL58" s="496"/>
      <c r="GVN58" s="496"/>
      <c r="GVP58" s="496"/>
      <c r="GVR58" s="496"/>
      <c r="GVT58" s="496"/>
      <c r="GVV58" s="496"/>
      <c r="GVX58" s="496"/>
      <c r="GVZ58" s="496"/>
      <c r="GWB58" s="496"/>
      <c r="GWD58" s="496"/>
      <c r="GWF58" s="496"/>
      <c r="GWH58" s="496"/>
      <c r="GWJ58" s="496"/>
      <c r="GWL58" s="496"/>
      <c r="GWN58" s="496"/>
      <c r="GWP58" s="496"/>
      <c r="GWR58" s="496"/>
      <c r="GWT58" s="496"/>
      <c r="GWV58" s="496"/>
      <c r="GWX58" s="496"/>
      <c r="GWZ58" s="496"/>
      <c r="GXB58" s="496"/>
      <c r="GXD58" s="496"/>
      <c r="GXF58" s="496"/>
      <c r="GXH58" s="496"/>
      <c r="GXJ58" s="496"/>
      <c r="GXL58" s="496"/>
      <c r="GXN58" s="496"/>
      <c r="GXP58" s="496"/>
      <c r="GXR58" s="496"/>
      <c r="GXT58" s="496"/>
      <c r="GXV58" s="496"/>
      <c r="GXX58" s="496"/>
      <c r="GXZ58" s="496"/>
      <c r="GYB58" s="496"/>
      <c r="GYD58" s="496"/>
      <c r="GYF58" s="496"/>
      <c r="GYH58" s="496"/>
      <c r="GYJ58" s="496"/>
      <c r="GYL58" s="496"/>
      <c r="GYN58" s="496"/>
      <c r="GYP58" s="496"/>
      <c r="GYR58" s="496"/>
      <c r="GYT58" s="496"/>
      <c r="GYV58" s="496"/>
      <c r="GYX58" s="496"/>
      <c r="GYZ58" s="496"/>
      <c r="GZB58" s="496"/>
      <c r="GZD58" s="496"/>
      <c r="GZF58" s="496"/>
      <c r="GZH58" s="496"/>
      <c r="GZJ58" s="496"/>
      <c r="GZL58" s="496"/>
      <c r="GZN58" s="496"/>
      <c r="GZP58" s="496"/>
      <c r="GZR58" s="496"/>
      <c r="GZT58" s="496"/>
      <c r="GZV58" s="496"/>
      <c r="GZX58" s="496"/>
      <c r="GZZ58" s="496"/>
      <c r="HAB58" s="496"/>
      <c r="HAD58" s="496"/>
      <c r="HAF58" s="496"/>
      <c r="HAH58" s="496"/>
      <c r="HAJ58" s="496"/>
      <c r="HAL58" s="496"/>
      <c r="HAN58" s="496"/>
      <c r="HAP58" s="496"/>
      <c r="HAR58" s="496"/>
      <c r="HAT58" s="496"/>
      <c r="HAV58" s="496"/>
      <c r="HAX58" s="496"/>
      <c r="HAZ58" s="496"/>
      <c r="HBB58" s="496"/>
      <c r="HBD58" s="496"/>
      <c r="HBF58" s="496"/>
      <c r="HBH58" s="496"/>
      <c r="HBJ58" s="496"/>
      <c r="HBL58" s="496"/>
      <c r="HBN58" s="496"/>
      <c r="HBP58" s="496"/>
      <c r="HBR58" s="496"/>
      <c r="HBT58" s="496"/>
      <c r="HBV58" s="496"/>
      <c r="HBX58" s="496"/>
      <c r="HBZ58" s="496"/>
      <c r="HCB58" s="496"/>
      <c r="HCD58" s="496"/>
      <c r="HCF58" s="496"/>
      <c r="HCH58" s="496"/>
      <c r="HCJ58" s="496"/>
      <c r="HCL58" s="496"/>
      <c r="HCN58" s="496"/>
      <c r="HCP58" s="496"/>
      <c r="HCR58" s="496"/>
      <c r="HCT58" s="496"/>
      <c r="HCV58" s="496"/>
      <c r="HCX58" s="496"/>
      <c r="HCZ58" s="496"/>
      <c r="HDB58" s="496"/>
      <c r="HDD58" s="496"/>
      <c r="HDF58" s="496"/>
      <c r="HDH58" s="496"/>
      <c r="HDJ58" s="496"/>
      <c r="HDL58" s="496"/>
      <c r="HDN58" s="496"/>
      <c r="HDP58" s="496"/>
      <c r="HDR58" s="496"/>
      <c r="HDT58" s="496"/>
      <c r="HDV58" s="496"/>
      <c r="HDX58" s="496"/>
      <c r="HDZ58" s="496"/>
      <c r="HEB58" s="496"/>
      <c r="HED58" s="496"/>
      <c r="HEF58" s="496"/>
      <c r="HEH58" s="496"/>
      <c r="HEJ58" s="496"/>
      <c r="HEL58" s="496"/>
      <c r="HEN58" s="496"/>
      <c r="HEP58" s="496"/>
      <c r="HER58" s="496"/>
      <c r="HET58" s="496"/>
      <c r="HEV58" s="496"/>
      <c r="HEX58" s="496"/>
      <c r="HEZ58" s="496"/>
      <c r="HFB58" s="496"/>
      <c r="HFD58" s="496"/>
      <c r="HFF58" s="496"/>
      <c r="HFH58" s="496"/>
      <c r="HFJ58" s="496"/>
      <c r="HFL58" s="496"/>
      <c r="HFN58" s="496"/>
      <c r="HFP58" s="496"/>
      <c r="HFR58" s="496"/>
      <c r="HFT58" s="496"/>
      <c r="HFV58" s="496"/>
      <c r="HFX58" s="496"/>
      <c r="HFZ58" s="496"/>
      <c r="HGB58" s="496"/>
      <c r="HGD58" s="496"/>
      <c r="HGF58" s="496"/>
      <c r="HGH58" s="496"/>
      <c r="HGJ58" s="496"/>
      <c r="HGL58" s="496"/>
      <c r="HGN58" s="496"/>
      <c r="HGP58" s="496"/>
      <c r="HGR58" s="496"/>
      <c r="HGT58" s="496"/>
      <c r="HGV58" s="496"/>
      <c r="HGX58" s="496"/>
      <c r="HGZ58" s="496"/>
      <c r="HHB58" s="496"/>
      <c r="HHD58" s="496"/>
      <c r="HHF58" s="496"/>
      <c r="HHH58" s="496"/>
      <c r="HHJ58" s="496"/>
      <c r="HHL58" s="496"/>
      <c r="HHN58" s="496"/>
      <c r="HHP58" s="496"/>
      <c r="HHR58" s="496"/>
      <c r="HHT58" s="496"/>
      <c r="HHV58" s="496"/>
      <c r="HHX58" s="496"/>
      <c r="HHZ58" s="496"/>
      <c r="HIB58" s="496"/>
      <c r="HID58" s="496"/>
      <c r="HIF58" s="496"/>
      <c r="HIH58" s="496"/>
      <c r="HIJ58" s="496"/>
      <c r="HIL58" s="496"/>
      <c r="HIN58" s="496"/>
      <c r="HIP58" s="496"/>
      <c r="HIR58" s="496"/>
      <c r="HIT58" s="496"/>
      <c r="HIV58" s="496"/>
      <c r="HIX58" s="496"/>
      <c r="HIZ58" s="496"/>
      <c r="HJB58" s="496"/>
      <c r="HJD58" s="496"/>
      <c r="HJF58" s="496"/>
      <c r="HJH58" s="496"/>
      <c r="HJJ58" s="496"/>
      <c r="HJL58" s="496"/>
      <c r="HJN58" s="496"/>
      <c r="HJP58" s="496"/>
      <c r="HJR58" s="496"/>
      <c r="HJT58" s="496"/>
      <c r="HJV58" s="496"/>
      <c r="HJX58" s="496"/>
      <c r="HJZ58" s="496"/>
      <c r="HKB58" s="496"/>
      <c r="HKD58" s="496"/>
      <c r="HKF58" s="496"/>
      <c r="HKH58" s="496"/>
      <c r="HKJ58" s="496"/>
      <c r="HKL58" s="496"/>
      <c r="HKN58" s="496"/>
      <c r="HKP58" s="496"/>
      <c r="HKR58" s="496"/>
      <c r="HKT58" s="496"/>
      <c r="HKV58" s="496"/>
      <c r="HKX58" s="496"/>
      <c r="HKZ58" s="496"/>
      <c r="HLB58" s="496"/>
      <c r="HLD58" s="496"/>
      <c r="HLF58" s="496"/>
      <c r="HLH58" s="496"/>
      <c r="HLJ58" s="496"/>
      <c r="HLL58" s="496"/>
      <c r="HLN58" s="496"/>
      <c r="HLP58" s="496"/>
      <c r="HLR58" s="496"/>
      <c r="HLT58" s="496"/>
      <c r="HLV58" s="496"/>
      <c r="HLX58" s="496"/>
      <c r="HLZ58" s="496"/>
      <c r="HMB58" s="496"/>
      <c r="HMD58" s="496"/>
      <c r="HMF58" s="496"/>
      <c r="HMH58" s="496"/>
      <c r="HMJ58" s="496"/>
      <c r="HML58" s="496"/>
      <c r="HMN58" s="496"/>
      <c r="HMP58" s="496"/>
      <c r="HMR58" s="496"/>
      <c r="HMT58" s="496"/>
      <c r="HMV58" s="496"/>
      <c r="HMX58" s="496"/>
      <c r="HMZ58" s="496"/>
      <c r="HNB58" s="496"/>
      <c r="HND58" s="496"/>
      <c r="HNF58" s="496"/>
      <c r="HNH58" s="496"/>
      <c r="HNJ58" s="496"/>
      <c r="HNL58" s="496"/>
      <c r="HNN58" s="496"/>
      <c r="HNP58" s="496"/>
      <c r="HNR58" s="496"/>
      <c r="HNT58" s="496"/>
      <c r="HNV58" s="496"/>
      <c r="HNX58" s="496"/>
      <c r="HNZ58" s="496"/>
      <c r="HOB58" s="496"/>
      <c r="HOD58" s="496"/>
      <c r="HOF58" s="496"/>
      <c r="HOH58" s="496"/>
      <c r="HOJ58" s="496"/>
      <c r="HOL58" s="496"/>
      <c r="HON58" s="496"/>
      <c r="HOP58" s="496"/>
      <c r="HOR58" s="496"/>
      <c r="HOT58" s="496"/>
      <c r="HOV58" s="496"/>
      <c r="HOX58" s="496"/>
      <c r="HOZ58" s="496"/>
      <c r="HPB58" s="496"/>
      <c r="HPD58" s="496"/>
      <c r="HPF58" s="496"/>
      <c r="HPH58" s="496"/>
      <c r="HPJ58" s="496"/>
      <c r="HPL58" s="496"/>
      <c r="HPN58" s="496"/>
      <c r="HPP58" s="496"/>
      <c r="HPR58" s="496"/>
      <c r="HPT58" s="496"/>
      <c r="HPV58" s="496"/>
      <c r="HPX58" s="496"/>
      <c r="HPZ58" s="496"/>
      <c r="HQB58" s="496"/>
      <c r="HQD58" s="496"/>
      <c r="HQF58" s="496"/>
      <c r="HQH58" s="496"/>
      <c r="HQJ58" s="496"/>
      <c r="HQL58" s="496"/>
      <c r="HQN58" s="496"/>
      <c r="HQP58" s="496"/>
      <c r="HQR58" s="496"/>
      <c r="HQT58" s="496"/>
      <c r="HQV58" s="496"/>
      <c r="HQX58" s="496"/>
      <c r="HQZ58" s="496"/>
      <c r="HRB58" s="496"/>
      <c r="HRD58" s="496"/>
      <c r="HRF58" s="496"/>
      <c r="HRH58" s="496"/>
      <c r="HRJ58" s="496"/>
      <c r="HRL58" s="496"/>
      <c r="HRN58" s="496"/>
      <c r="HRP58" s="496"/>
      <c r="HRR58" s="496"/>
      <c r="HRT58" s="496"/>
      <c r="HRV58" s="496"/>
      <c r="HRX58" s="496"/>
      <c r="HRZ58" s="496"/>
      <c r="HSB58" s="496"/>
      <c r="HSD58" s="496"/>
      <c r="HSF58" s="496"/>
      <c r="HSH58" s="496"/>
      <c r="HSJ58" s="496"/>
      <c r="HSL58" s="496"/>
      <c r="HSN58" s="496"/>
      <c r="HSP58" s="496"/>
      <c r="HSR58" s="496"/>
      <c r="HST58" s="496"/>
      <c r="HSV58" s="496"/>
      <c r="HSX58" s="496"/>
      <c r="HSZ58" s="496"/>
      <c r="HTB58" s="496"/>
      <c r="HTD58" s="496"/>
      <c r="HTF58" s="496"/>
      <c r="HTH58" s="496"/>
      <c r="HTJ58" s="496"/>
      <c r="HTL58" s="496"/>
      <c r="HTN58" s="496"/>
      <c r="HTP58" s="496"/>
      <c r="HTR58" s="496"/>
      <c r="HTT58" s="496"/>
      <c r="HTV58" s="496"/>
      <c r="HTX58" s="496"/>
      <c r="HTZ58" s="496"/>
      <c r="HUB58" s="496"/>
      <c r="HUD58" s="496"/>
      <c r="HUF58" s="496"/>
      <c r="HUH58" s="496"/>
      <c r="HUJ58" s="496"/>
      <c r="HUL58" s="496"/>
      <c r="HUN58" s="496"/>
      <c r="HUP58" s="496"/>
      <c r="HUR58" s="496"/>
      <c r="HUT58" s="496"/>
      <c r="HUV58" s="496"/>
      <c r="HUX58" s="496"/>
      <c r="HUZ58" s="496"/>
      <c r="HVB58" s="496"/>
      <c r="HVD58" s="496"/>
      <c r="HVF58" s="496"/>
      <c r="HVH58" s="496"/>
      <c r="HVJ58" s="496"/>
      <c r="HVL58" s="496"/>
      <c r="HVN58" s="496"/>
      <c r="HVP58" s="496"/>
      <c r="HVR58" s="496"/>
      <c r="HVT58" s="496"/>
      <c r="HVV58" s="496"/>
      <c r="HVX58" s="496"/>
      <c r="HVZ58" s="496"/>
      <c r="HWB58" s="496"/>
      <c r="HWD58" s="496"/>
      <c r="HWF58" s="496"/>
      <c r="HWH58" s="496"/>
      <c r="HWJ58" s="496"/>
      <c r="HWL58" s="496"/>
      <c r="HWN58" s="496"/>
      <c r="HWP58" s="496"/>
      <c r="HWR58" s="496"/>
      <c r="HWT58" s="496"/>
      <c r="HWV58" s="496"/>
      <c r="HWX58" s="496"/>
      <c r="HWZ58" s="496"/>
      <c r="HXB58" s="496"/>
      <c r="HXD58" s="496"/>
      <c r="HXF58" s="496"/>
      <c r="HXH58" s="496"/>
      <c r="HXJ58" s="496"/>
      <c r="HXL58" s="496"/>
      <c r="HXN58" s="496"/>
      <c r="HXP58" s="496"/>
      <c r="HXR58" s="496"/>
      <c r="HXT58" s="496"/>
      <c r="HXV58" s="496"/>
      <c r="HXX58" s="496"/>
      <c r="HXZ58" s="496"/>
      <c r="HYB58" s="496"/>
      <c r="HYD58" s="496"/>
      <c r="HYF58" s="496"/>
      <c r="HYH58" s="496"/>
      <c r="HYJ58" s="496"/>
      <c r="HYL58" s="496"/>
      <c r="HYN58" s="496"/>
      <c r="HYP58" s="496"/>
      <c r="HYR58" s="496"/>
      <c r="HYT58" s="496"/>
      <c r="HYV58" s="496"/>
      <c r="HYX58" s="496"/>
      <c r="HYZ58" s="496"/>
      <c r="HZB58" s="496"/>
      <c r="HZD58" s="496"/>
      <c r="HZF58" s="496"/>
      <c r="HZH58" s="496"/>
      <c r="HZJ58" s="496"/>
      <c r="HZL58" s="496"/>
      <c r="HZN58" s="496"/>
      <c r="HZP58" s="496"/>
      <c r="HZR58" s="496"/>
      <c r="HZT58" s="496"/>
      <c r="HZV58" s="496"/>
      <c r="HZX58" s="496"/>
      <c r="HZZ58" s="496"/>
      <c r="IAB58" s="496"/>
      <c r="IAD58" s="496"/>
      <c r="IAF58" s="496"/>
      <c r="IAH58" s="496"/>
      <c r="IAJ58" s="496"/>
      <c r="IAL58" s="496"/>
      <c r="IAN58" s="496"/>
      <c r="IAP58" s="496"/>
      <c r="IAR58" s="496"/>
      <c r="IAT58" s="496"/>
      <c r="IAV58" s="496"/>
      <c r="IAX58" s="496"/>
      <c r="IAZ58" s="496"/>
      <c r="IBB58" s="496"/>
      <c r="IBD58" s="496"/>
      <c r="IBF58" s="496"/>
      <c r="IBH58" s="496"/>
      <c r="IBJ58" s="496"/>
      <c r="IBL58" s="496"/>
      <c r="IBN58" s="496"/>
      <c r="IBP58" s="496"/>
      <c r="IBR58" s="496"/>
      <c r="IBT58" s="496"/>
      <c r="IBV58" s="496"/>
      <c r="IBX58" s="496"/>
      <c r="IBZ58" s="496"/>
      <c r="ICB58" s="496"/>
      <c r="ICD58" s="496"/>
      <c r="ICF58" s="496"/>
      <c r="ICH58" s="496"/>
      <c r="ICJ58" s="496"/>
      <c r="ICL58" s="496"/>
      <c r="ICN58" s="496"/>
      <c r="ICP58" s="496"/>
      <c r="ICR58" s="496"/>
      <c r="ICT58" s="496"/>
      <c r="ICV58" s="496"/>
      <c r="ICX58" s="496"/>
      <c r="ICZ58" s="496"/>
      <c r="IDB58" s="496"/>
      <c r="IDD58" s="496"/>
      <c r="IDF58" s="496"/>
      <c r="IDH58" s="496"/>
      <c r="IDJ58" s="496"/>
      <c r="IDL58" s="496"/>
      <c r="IDN58" s="496"/>
      <c r="IDP58" s="496"/>
      <c r="IDR58" s="496"/>
      <c r="IDT58" s="496"/>
      <c r="IDV58" s="496"/>
      <c r="IDX58" s="496"/>
      <c r="IDZ58" s="496"/>
      <c r="IEB58" s="496"/>
      <c r="IED58" s="496"/>
      <c r="IEF58" s="496"/>
      <c r="IEH58" s="496"/>
      <c r="IEJ58" s="496"/>
      <c r="IEL58" s="496"/>
      <c r="IEN58" s="496"/>
      <c r="IEP58" s="496"/>
      <c r="IER58" s="496"/>
      <c r="IET58" s="496"/>
      <c r="IEV58" s="496"/>
      <c r="IEX58" s="496"/>
      <c r="IEZ58" s="496"/>
      <c r="IFB58" s="496"/>
      <c r="IFD58" s="496"/>
      <c r="IFF58" s="496"/>
      <c r="IFH58" s="496"/>
      <c r="IFJ58" s="496"/>
      <c r="IFL58" s="496"/>
      <c r="IFN58" s="496"/>
      <c r="IFP58" s="496"/>
      <c r="IFR58" s="496"/>
      <c r="IFT58" s="496"/>
      <c r="IFV58" s="496"/>
      <c r="IFX58" s="496"/>
      <c r="IFZ58" s="496"/>
      <c r="IGB58" s="496"/>
      <c r="IGD58" s="496"/>
      <c r="IGF58" s="496"/>
      <c r="IGH58" s="496"/>
      <c r="IGJ58" s="496"/>
      <c r="IGL58" s="496"/>
      <c r="IGN58" s="496"/>
      <c r="IGP58" s="496"/>
      <c r="IGR58" s="496"/>
      <c r="IGT58" s="496"/>
      <c r="IGV58" s="496"/>
      <c r="IGX58" s="496"/>
      <c r="IGZ58" s="496"/>
      <c r="IHB58" s="496"/>
      <c r="IHD58" s="496"/>
      <c r="IHF58" s="496"/>
      <c r="IHH58" s="496"/>
      <c r="IHJ58" s="496"/>
      <c r="IHL58" s="496"/>
      <c r="IHN58" s="496"/>
      <c r="IHP58" s="496"/>
      <c r="IHR58" s="496"/>
      <c r="IHT58" s="496"/>
      <c r="IHV58" s="496"/>
      <c r="IHX58" s="496"/>
      <c r="IHZ58" s="496"/>
      <c r="IIB58" s="496"/>
      <c r="IID58" s="496"/>
      <c r="IIF58" s="496"/>
      <c r="IIH58" s="496"/>
      <c r="IIJ58" s="496"/>
      <c r="IIL58" s="496"/>
      <c r="IIN58" s="496"/>
      <c r="IIP58" s="496"/>
      <c r="IIR58" s="496"/>
      <c r="IIT58" s="496"/>
      <c r="IIV58" s="496"/>
      <c r="IIX58" s="496"/>
      <c r="IIZ58" s="496"/>
      <c r="IJB58" s="496"/>
      <c r="IJD58" s="496"/>
      <c r="IJF58" s="496"/>
      <c r="IJH58" s="496"/>
      <c r="IJJ58" s="496"/>
      <c r="IJL58" s="496"/>
      <c r="IJN58" s="496"/>
      <c r="IJP58" s="496"/>
      <c r="IJR58" s="496"/>
      <c r="IJT58" s="496"/>
      <c r="IJV58" s="496"/>
      <c r="IJX58" s="496"/>
      <c r="IJZ58" s="496"/>
      <c r="IKB58" s="496"/>
      <c r="IKD58" s="496"/>
      <c r="IKF58" s="496"/>
      <c r="IKH58" s="496"/>
      <c r="IKJ58" s="496"/>
      <c r="IKL58" s="496"/>
      <c r="IKN58" s="496"/>
      <c r="IKP58" s="496"/>
      <c r="IKR58" s="496"/>
      <c r="IKT58" s="496"/>
      <c r="IKV58" s="496"/>
      <c r="IKX58" s="496"/>
      <c r="IKZ58" s="496"/>
      <c r="ILB58" s="496"/>
      <c r="ILD58" s="496"/>
      <c r="ILF58" s="496"/>
      <c r="ILH58" s="496"/>
      <c r="ILJ58" s="496"/>
      <c r="ILL58" s="496"/>
      <c r="ILN58" s="496"/>
      <c r="ILP58" s="496"/>
      <c r="ILR58" s="496"/>
      <c r="ILT58" s="496"/>
      <c r="ILV58" s="496"/>
      <c r="ILX58" s="496"/>
      <c r="ILZ58" s="496"/>
      <c r="IMB58" s="496"/>
      <c r="IMD58" s="496"/>
      <c r="IMF58" s="496"/>
      <c r="IMH58" s="496"/>
      <c r="IMJ58" s="496"/>
      <c r="IML58" s="496"/>
      <c r="IMN58" s="496"/>
      <c r="IMP58" s="496"/>
      <c r="IMR58" s="496"/>
      <c r="IMT58" s="496"/>
      <c r="IMV58" s="496"/>
      <c r="IMX58" s="496"/>
      <c r="IMZ58" s="496"/>
      <c r="INB58" s="496"/>
      <c r="IND58" s="496"/>
      <c r="INF58" s="496"/>
      <c r="INH58" s="496"/>
      <c r="INJ58" s="496"/>
      <c r="INL58" s="496"/>
      <c r="INN58" s="496"/>
      <c r="INP58" s="496"/>
      <c r="INR58" s="496"/>
      <c r="INT58" s="496"/>
      <c r="INV58" s="496"/>
      <c r="INX58" s="496"/>
      <c r="INZ58" s="496"/>
      <c r="IOB58" s="496"/>
      <c r="IOD58" s="496"/>
      <c r="IOF58" s="496"/>
      <c r="IOH58" s="496"/>
      <c r="IOJ58" s="496"/>
      <c r="IOL58" s="496"/>
      <c r="ION58" s="496"/>
      <c r="IOP58" s="496"/>
      <c r="IOR58" s="496"/>
      <c r="IOT58" s="496"/>
      <c r="IOV58" s="496"/>
      <c r="IOX58" s="496"/>
      <c r="IOZ58" s="496"/>
      <c r="IPB58" s="496"/>
      <c r="IPD58" s="496"/>
      <c r="IPF58" s="496"/>
      <c r="IPH58" s="496"/>
      <c r="IPJ58" s="496"/>
      <c r="IPL58" s="496"/>
      <c r="IPN58" s="496"/>
      <c r="IPP58" s="496"/>
      <c r="IPR58" s="496"/>
      <c r="IPT58" s="496"/>
      <c r="IPV58" s="496"/>
      <c r="IPX58" s="496"/>
      <c r="IPZ58" s="496"/>
      <c r="IQB58" s="496"/>
      <c r="IQD58" s="496"/>
      <c r="IQF58" s="496"/>
      <c r="IQH58" s="496"/>
      <c r="IQJ58" s="496"/>
      <c r="IQL58" s="496"/>
      <c r="IQN58" s="496"/>
      <c r="IQP58" s="496"/>
      <c r="IQR58" s="496"/>
      <c r="IQT58" s="496"/>
      <c r="IQV58" s="496"/>
      <c r="IQX58" s="496"/>
      <c r="IQZ58" s="496"/>
      <c r="IRB58" s="496"/>
      <c r="IRD58" s="496"/>
      <c r="IRF58" s="496"/>
      <c r="IRH58" s="496"/>
      <c r="IRJ58" s="496"/>
      <c r="IRL58" s="496"/>
      <c r="IRN58" s="496"/>
      <c r="IRP58" s="496"/>
      <c r="IRR58" s="496"/>
      <c r="IRT58" s="496"/>
      <c r="IRV58" s="496"/>
      <c r="IRX58" s="496"/>
      <c r="IRZ58" s="496"/>
      <c r="ISB58" s="496"/>
      <c r="ISD58" s="496"/>
      <c r="ISF58" s="496"/>
      <c r="ISH58" s="496"/>
      <c r="ISJ58" s="496"/>
      <c r="ISL58" s="496"/>
      <c r="ISN58" s="496"/>
      <c r="ISP58" s="496"/>
      <c r="ISR58" s="496"/>
      <c r="IST58" s="496"/>
      <c r="ISV58" s="496"/>
      <c r="ISX58" s="496"/>
      <c r="ISZ58" s="496"/>
      <c r="ITB58" s="496"/>
      <c r="ITD58" s="496"/>
      <c r="ITF58" s="496"/>
      <c r="ITH58" s="496"/>
      <c r="ITJ58" s="496"/>
      <c r="ITL58" s="496"/>
      <c r="ITN58" s="496"/>
      <c r="ITP58" s="496"/>
      <c r="ITR58" s="496"/>
      <c r="ITT58" s="496"/>
      <c r="ITV58" s="496"/>
      <c r="ITX58" s="496"/>
      <c r="ITZ58" s="496"/>
      <c r="IUB58" s="496"/>
      <c r="IUD58" s="496"/>
      <c r="IUF58" s="496"/>
      <c r="IUH58" s="496"/>
      <c r="IUJ58" s="496"/>
      <c r="IUL58" s="496"/>
      <c r="IUN58" s="496"/>
      <c r="IUP58" s="496"/>
      <c r="IUR58" s="496"/>
      <c r="IUT58" s="496"/>
      <c r="IUV58" s="496"/>
      <c r="IUX58" s="496"/>
      <c r="IUZ58" s="496"/>
      <c r="IVB58" s="496"/>
      <c r="IVD58" s="496"/>
      <c r="IVF58" s="496"/>
      <c r="IVH58" s="496"/>
      <c r="IVJ58" s="496"/>
      <c r="IVL58" s="496"/>
      <c r="IVN58" s="496"/>
      <c r="IVP58" s="496"/>
      <c r="IVR58" s="496"/>
      <c r="IVT58" s="496"/>
      <c r="IVV58" s="496"/>
      <c r="IVX58" s="496"/>
      <c r="IVZ58" s="496"/>
      <c r="IWB58" s="496"/>
      <c r="IWD58" s="496"/>
      <c r="IWF58" s="496"/>
      <c r="IWH58" s="496"/>
      <c r="IWJ58" s="496"/>
      <c r="IWL58" s="496"/>
      <c r="IWN58" s="496"/>
      <c r="IWP58" s="496"/>
      <c r="IWR58" s="496"/>
      <c r="IWT58" s="496"/>
      <c r="IWV58" s="496"/>
      <c r="IWX58" s="496"/>
      <c r="IWZ58" s="496"/>
      <c r="IXB58" s="496"/>
      <c r="IXD58" s="496"/>
      <c r="IXF58" s="496"/>
      <c r="IXH58" s="496"/>
      <c r="IXJ58" s="496"/>
      <c r="IXL58" s="496"/>
      <c r="IXN58" s="496"/>
      <c r="IXP58" s="496"/>
      <c r="IXR58" s="496"/>
      <c r="IXT58" s="496"/>
      <c r="IXV58" s="496"/>
      <c r="IXX58" s="496"/>
      <c r="IXZ58" s="496"/>
      <c r="IYB58" s="496"/>
      <c r="IYD58" s="496"/>
      <c r="IYF58" s="496"/>
      <c r="IYH58" s="496"/>
      <c r="IYJ58" s="496"/>
      <c r="IYL58" s="496"/>
      <c r="IYN58" s="496"/>
      <c r="IYP58" s="496"/>
      <c r="IYR58" s="496"/>
      <c r="IYT58" s="496"/>
      <c r="IYV58" s="496"/>
      <c r="IYX58" s="496"/>
      <c r="IYZ58" s="496"/>
      <c r="IZB58" s="496"/>
      <c r="IZD58" s="496"/>
      <c r="IZF58" s="496"/>
      <c r="IZH58" s="496"/>
      <c r="IZJ58" s="496"/>
      <c r="IZL58" s="496"/>
      <c r="IZN58" s="496"/>
      <c r="IZP58" s="496"/>
      <c r="IZR58" s="496"/>
      <c r="IZT58" s="496"/>
      <c r="IZV58" s="496"/>
      <c r="IZX58" s="496"/>
      <c r="IZZ58" s="496"/>
      <c r="JAB58" s="496"/>
      <c r="JAD58" s="496"/>
      <c r="JAF58" s="496"/>
      <c r="JAH58" s="496"/>
      <c r="JAJ58" s="496"/>
      <c r="JAL58" s="496"/>
      <c r="JAN58" s="496"/>
      <c r="JAP58" s="496"/>
      <c r="JAR58" s="496"/>
      <c r="JAT58" s="496"/>
      <c r="JAV58" s="496"/>
      <c r="JAX58" s="496"/>
      <c r="JAZ58" s="496"/>
      <c r="JBB58" s="496"/>
      <c r="JBD58" s="496"/>
      <c r="JBF58" s="496"/>
      <c r="JBH58" s="496"/>
      <c r="JBJ58" s="496"/>
      <c r="JBL58" s="496"/>
      <c r="JBN58" s="496"/>
      <c r="JBP58" s="496"/>
      <c r="JBR58" s="496"/>
      <c r="JBT58" s="496"/>
      <c r="JBV58" s="496"/>
      <c r="JBX58" s="496"/>
      <c r="JBZ58" s="496"/>
      <c r="JCB58" s="496"/>
      <c r="JCD58" s="496"/>
      <c r="JCF58" s="496"/>
      <c r="JCH58" s="496"/>
      <c r="JCJ58" s="496"/>
      <c r="JCL58" s="496"/>
      <c r="JCN58" s="496"/>
      <c r="JCP58" s="496"/>
      <c r="JCR58" s="496"/>
      <c r="JCT58" s="496"/>
      <c r="JCV58" s="496"/>
      <c r="JCX58" s="496"/>
      <c r="JCZ58" s="496"/>
      <c r="JDB58" s="496"/>
      <c r="JDD58" s="496"/>
      <c r="JDF58" s="496"/>
      <c r="JDH58" s="496"/>
      <c r="JDJ58" s="496"/>
      <c r="JDL58" s="496"/>
      <c r="JDN58" s="496"/>
      <c r="JDP58" s="496"/>
      <c r="JDR58" s="496"/>
      <c r="JDT58" s="496"/>
      <c r="JDV58" s="496"/>
      <c r="JDX58" s="496"/>
      <c r="JDZ58" s="496"/>
      <c r="JEB58" s="496"/>
      <c r="JED58" s="496"/>
      <c r="JEF58" s="496"/>
      <c r="JEH58" s="496"/>
      <c r="JEJ58" s="496"/>
      <c r="JEL58" s="496"/>
      <c r="JEN58" s="496"/>
      <c r="JEP58" s="496"/>
      <c r="JER58" s="496"/>
      <c r="JET58" s="496"/>
      <c r="JEV58" s="496"/>
      <c r="JEX58" s="496"/>
      <c r="JEZ58" s="496"/>
      <c r="JFB58" s="496"/>
      <c r="JFD58" s="496"/>
      <c r="JFF58" s="496"/>
      <c r="JFH58" s="496"/>
      <c r="JFJ58" s="496"/>
      <c r="JFL58" s="496"/>
      <c r="JFN58" s="496"/>
      <c r="JFP58" s="496"/>
      <c r="JFR58" s="496"/>
      <c r="JFT58" s="496"/>
      <c r="JFV58" s="496"/>
      <c r="JFX58" s="496"/>
      <c r="JFZ58" s="496"/>
      <c r="JGB58" s="496"/>
      <c r="JGD58" s="496"/>
      <c r="JGF58" s="496"/>
      <c r="JGH58" s="496"/>
      <c r="JGJ58" s="496"/>
      <c r="JGL58" s="496"/>
      <c r="JGN58" s="496"/>
      <c r="JGP58" s="496"/>
      <c r="JGR58" s="496"/>
      <c r="JGT58" s="496"/>
      <c r="JGV58" s="496"/>
      <c r="JGX58" s="496"/>
      <c r="JGZ58" s="496"/>
      <c r="JHB58" s="496"/>
      <c r="JHD58" s="496"/>
      <c r="JHF58" s="496"/>
      <c r="JHH58" s="496"/>
      <c r="JHJ58" s="496"/>
      <c r="JHL58" s="496"/>
      <c r="JHN58" s="496"/>
      <c r="JHP58" s="496"/>
      <c r="JHR58" s="496"/>
      <c r="JHT58" s="496"/>
      <c r="JHV58" s="496"/>
      <c r="JHX58" s="496"/>
      <c r="JHZ58" s="496"/>
      <c r="JIB58" s="496"/>
      <c r="JID58" s="496"/>
      <c r="JIF58" s="496"/>
      <c r="JIH58" s="496"/>
      <c r="JIJ58" s="496"/>
      <c r="JIL58" s="496"/>
      <c r="JIN58" s="496"/>
      <c r="JIP58" s="496"/>
      <c r="JIR58" s="496"/>
      <c r="JIT58" s="496"/>
      <c r="JIV58" s="496"/>
      <c r="JIX58" s="496"/>
      <c r="JIZ58" s="496"/>
      <c r="JJB58" s="496"/>
      <c r="JJD58" s="496"/>
      <c r="JJF58" s="496"/>
      <c r="JJH58" s="496"/>
      <c r="JJJ58" s="496"/>
      <c r="JJL58" s="496"/>
      <c r="JJN58" s="496"/>
      <c r="JJP58" s="496"/>
      <c r="JJR58" s="496"/>
      <c r="JJT58" s="496"/>
      <c r="JJV58" s="496"/>
      <c r="JJX58" s="496"/>
      <c r="JJZ58" s="496"/>
      <c r="JKB58" s="496"/>
      <c r="JKD58" s="496"/>
      <c r="JKF58" s="496"/>
      <c r="JKH58" s="496"/>
      <c r="JKJ58" s="496"/>
      <c r="JKL58" s="496"/>
      <c r="JKN58" s="496"/>
      <c r="JKP58" s="496"/>
      <c r="JKR58" s="496"/>
      <c r="JKT58" s="496"/>
      <c r="JKV58" s="496"/>
      <c r="JKX58" s="496"/>
      <c r="JKZ58" s="496"/>
      <c r="JLB58" s="496"/>
      <c r="JLD58" s="496"/>
      <c r="JLF58" s="496"/>
      <c r="JLH58" s="496"/>
      <c r="JLJ58" s="496"/>
      <c r="JLL58" s="496"/>
      <c r="JLN58" s="496"/>
      <c r="JLP58" s="496"/>
      <c r="JLR58" s="496"/>
      <c r="JLT58" s="496"/>
      <c r="JLV58" s="496"/>
      <c r="JLX58" s="496"/>
      <c r="JLZ58" s="496"/>
      <c r="JMB58" s="496"/>
      <c r="JMD58" s="496"/>
      <c r="JMF58" s="496"/>
      <c r="JMH58" s="496"/>
      <c r="JMJ58" s="496"/>
      <c r="JML58" s="496"/>
      <c r="JMN58" s="496"/>
      <c r="JMP58" s="496"/>
      <c r="JMR58" s="496"/>
      <c r="JMT58" s="496"/>
      <c r="JMV58" s="496"/>
      <c r="JMX58" s="496"/>
      <c r="JMZ58" s="496"/>
      <c r="JNB58" s="496"/>
      <c r="JND58" s="496"/>
      <c r="JNF58" s="496"/>
      <c r="JNH58" s="496"/>
      <c r="JNJ58" s="496"/>
      <c r="JNL58" s="496"/>
      <c r="JNN58" s="496"/>
      <c r="JNP58" s="496"/>
      <c r="JNR58" s="496"/>
      <c r="JNT58" s="496"/>
      <c r="JNV58" s="496"/>
      <c r="JNX58" s="496"/>
      <c r="JNZ58" s="496"/>
      <c r="JOB58" s="496"/>
      <c r="JOD58" s="496"/>
      <c r="JOF58" s="496"/>
      <c r="JOH58" s="496"/>
      <c r="JOJ58" s="496"/>
      <c r="JOL58" s="496"/>
      <c r="JON58" s="496"/>
      <c r="JOP58" s="496"/>
      <c r="JOR58" s="496"/>
      <c r="JOT58" s="496"/>
      <c r="JOV58" s="496"/>
      <c r="JOX58" s="496"/>
      <c r="JOZ58" s="496"/>
      <c r="JPB58" s="496"/>
      <c r="JPD58" s="496"/>
      <c r="JPF58" s="496"/>
      <c r="JPH58" s="496"/>
      <c r="JPJ58" s="496"/>
      <c r="JPL58" s="496"/>
      <c r="JPN58" s="496"/>
      <c r="JPP58" s="496"/>
      <c r="JPR58" s="496"/>
      <c r="JPT58" s="496"/>
      <c r="JPV58" s="496"/>
      <c r="JPX58" s="496"/>
      <c r="JPZ58" s="496"/>
      <c r="JQB58" s="496"/>
      <c r="JQD58" s="496"/>
      <c r="JQF58" s="496"/>
      <c r="JQH58" s="496"/>
      <c r="JQJ58" s="496"/>
      <c r="JQL58" s="496"/>
      <c r="JQN58" s="496"/>
      <c r="JQP58" s="496"/>
      <c r="JQR58" s="496"/>
      <c r="JQT58" s="496"/>
      <c r="JQV58" s="496"/>
      <c r="JQX58" s="496"/>
      <c r="JQZ58" s="496"/>
      <c r="JRB58" s="496"/>
      <c r="JRD58" s="496"/>
      <c r="JRF58" s="496"/>
      <c r="JRH58" s="496"/>
      <c r="JRJ58" s="496"/>
      <c r="JRL58" s="496"/>
      <c r="JRN58" s="496"/>
      <c r="JRP58" s="496"/>
      <c r="JRR58" s="496"/>
      <c r="JRT58" s="496"/>
      <c r="JRV58" s="496"/>
      <c r="JRX58" s="496"/>
      <c r="JRZ58" s="496"/>
      <c r="JSB58" s="496"/>
      <c r="JSD58" s="496"/>
      <c r="JSF58" s="496"/>
      <c r="JSH58" s="496"/>
      <c r="JSJ58" s="496"/>
      <c r="JSL58" s="496"/>
      <c r="JSN58" s="496"/>
      <c r="JSP58" s="496"/>
      <c r="JSR58" s="496"/>
      <c r="JST58" s="496"/>
      <c r="JSV58" s="496"/>
      <c r="JSX58" s="496"/>
      <c r="JSZ58" s="496"/>
      <c r="JTB58" s="496"/>
      <c r="JTD58" s="496"/>
      <c r="JTF58" s="496"/>
      <c r="JTH58" s="496"/>
      <c r="JTJ58" s="496"/>
      <c r="JTL58" s="496"/>
      <c r="JTN58" s="496"/>
      <c r="JTP58" s="496"/>
      <c r="JTR58" s="496"/>
      <c r="JTT58" s="496"/>
      <c r="JTV58" s="496"/>
      <c r="JTX58" s="496"/>
      <c r="JTZ58" s="496"/>
      <c r="JUB58" s="496"/>
      <c r="JUD58" s="496"/>
      <c r="JUF58" s="496"/>
      <c r="JUH58" s="496"/>
      <c r="JUJ58" s="496"/>
      <c r="JUL58" s="496"/>
      <c r="JUN58" s="496"/>
      <c r="JUP58" s="496"/>
      <c r="JUR58" s="496"/>
      <c r="JUT58" s="496"/>
      <c r="JUV58" s="496"/>
      <c r="JUX58" s="496"/>
      <c r="JUZ58" s="496"/>
      <c r="JVB58" s="496"/>
      <c r="JVD58" s="496"/>
      <c r="JVF58" s="496"/>
      <c r="JVH58" s="496"/>
      <c r="JVJ58" s="496"/>
      <c r="JVL58" s="496"/>
      <c r="JVN58" s="496"/>
      <c r="JVP58" s="496"/>
      <c r="JVR58" s="496"/>
      <c r="JVT58" s="496"/>
      <c r="JVV58" s="496"/>
      <c r="JVX58" s="496"/>
      <c r="JVZ58" s="496"/>
      <c r="JWB58" s="496"/>
      <c r="JWD58" s="496"/>
      <c r="JWF58" s="496"/>
      <c r="JWH58" s="496"/>
      <c r="JWJ58" s="496"/>
      <c r="JWL58" s="496"/>
      <c r="JWN58" s="496"/>
      <c r="JWP58" s="496"/>
      <c r="JWR58" s="496"/>
      <c r="JWT58" s="496"/>
      <c r="JWV58" s="496"/>
      <c r="JWX58" s="496"/>
      <c r="JWZ58" s="496"/>
      <c r="JXB58" s="496"/>
      <c r="JXD58" s="496"/>
      <c r="JXF58" s="496"/>
      <c r="JXH58" s="496"/>
      <c r="JXJ58" s="496"/>
      <c r="JXL58" s="496"/>
      <c r="JXN58" s="496"/>
      <c r="JXP58" s="496"/>
      <c r="JXR58" s="496"/>
      <c r="JXT58" s="496"/>
      <c r="JXV58" s="496"/>
      <c r="JXX58" s="496"/>
      <c r="JXZ58" s="496"/>
      <c r="JYB58" s="496"/>
      <c r="JYD58" s="496"/>
      <c r="JYF58" s="496"/>
      <c r="JYH58" s="496"/>
      <c r="JYJ58" s="496"/>
      <c r="JYL58" s="496"/>
      <c r="JYN58" s="496"/>
      <c r="JYP58" s="496"/>
      <c r="JYR58" s="496"/>
      <c r="JYT58" s="496"/>
      <c r="JYV58" s="496"/>
      <c r="JYX58" s="496"/>
      <c r="JYZ58" s="496"/>
      <c r="JZB58" s="496"/>
      <c r="JZD58" s="496"/>
      <c r="JZF58" s="496"/>
      <c r="JZH58" s="496"/>
      <c r="JZJ58" s="496"/>
      <c r="JZL58" s="496"/>
      <c r="JZN58" s="496"/>
      <c r="JZP58" s="496"/>
      <c r="JZR58" s="496"/>
      <c r="JZT58" s="496"/>
      <c r="JZV58" s="496"/>
      <c r="JZX58" s="496"/>
      <c r="JZZ58" s="496"/>
      <c r="KAB58" s="496"/>
      <c r="KAD58" s="496"/>
      <c r="KAF58" s="496"/>
      <c r="KAH58" s="496"/>
      <c r="KAJ58" s="496"/>
      <c r="KAL58" s="496"/>
      <c r="KAN58" s="496"/>
      <c r="KAP58" s="496"/>
      <c r="KAR58" s="496"/>
      <c r="KAT58" s="496"/>
      <c r="KAV58" s="496"/>
      <c r="KAX58" s="496"/>
      <c r="KAZ58" s="496"/>
      <c r="KBB58" s="496"/>
      <c r="KBD58" s="496"/>
      <c r="KBF58" s="496"/>
      <c r="KBH58" s="496"/>
      <c r="KBJ58" s="496"/>
      <c r="KBL58" s="496"/>
      <c r="KBN58" s="496"/>
      <c r="KBP58" s="496"/>
      <c r="KBR58" s="496"/>
      <c r="KBT58" s="496"/>
      <c r="KBV58" s="496"/>
      <c r="KBX58" s="496"/>
      <c r="KBZ58" s="496"/>
      <c r="KCB58" s="496"/>
      <c r="KCD58" s="496"/>
      <c r="KCF58" s="496"/>
      <c r="KCH58" s="496"/>
      <c r="KCJ58" s="496"/>
      <c r="KCL58" s="496"/>
      <c r="KCN58" s="496"/>
      <c r="KCP58" s="496"/>
      <c r="KCR58" s="496"/>
      <c r="KCT58" s="496"/>
      <c r="KCV58" s="496"/>
      <c r="KCX58" s="496"/>
      <c r="KCZ58" s="496"/>
      <c r="KDB58" s="496"/>
      <c r="KDD58" s="496"/>
      <c r="KDF58" s="496"/>
      <c r="KDH58" s="496"/>
      <c r="KDJ58" s="496"/>
      <c r="KDL58" s="496"/>
      <c r="KDN58" s="496"/>
      <c r="KDP58" s="496"/>
      <c r="KDR58" s="496"/>
      <c r="KDT58" s="496"/>
      <c r="KDV58" s="496"/>
      <c r="KDX58" s="496"/>
      <c r="KDZ58" s="496"/>
      <c r="KEB58" s="496"/>
      <c r="KED58" s="496"/>
      <c r="KEF58" s="496"/>
      <c r="KEH58" s="496"/>
      <c r="KEJ58" s="496"/>
      <c r="KEL58" s="496"/>
      <c r="KEN58" s="496"/>
      <c r="KEP58" s="496"/>
      <c r="KER58" s="496"/>
      <c r="KET58" s="496"/>
      <c r="KEV58" s="496"/>
      <c r="KEX58" s="496"/>
      <c r="KEZ58" s="496"/>
      <c r="KFB58" s="496"/>
      <c r="KFD58" s="496"/>
      <c r="KFF58" s="496"/>
      <c r="KFH58" s="496"/>
      <c r="KFJ58" s="496"/>
      <c r="KFL58" s="496"/>
      <c r="KFN58" s="496"/>
      <c r="KFP58" s="496"/>
      <c r="KFR58" s="496"/>
      <c r="KFT58" s="496"/>
      <c r="KFV58" s="496"/>
      <c r="KFX58" s="496"/>
      <c r="KFZ58" s="496"/>
      <c r="KGB58" s="496"/>
      <c r="KGD58" s="496"/>
      <c r="KGF58" s="496"/>
      <c r="KGH58" s="496"/>
      <c r="KGJ58" s="496"/>
      <c r="KGL58" s="496"/>
      <c r="KGN58" s="496"/>
      <c r="KGP58" s="496"/>
      <c r="KGR58" s="496"/>
      <c r="KGT58" s="496"/>
      <c r="KGV58" s="496"/>
      <c r="KGX58" s="496"/>
      <c r="KGZ58" s="496"/>
      <c r="KHB58" s="496"/>
      <c r="KHD58" s="496"/>
      <c r="KHF58" s="496"/>
      <c r="KHH58" s="496"/>
      <c r="KHJ58" s="496"/>
      <c r="KHL58" s="496"/>
      <c r="KHN58" s="496"/>
      <c r="KHP58" s="496"/>
      <c r="KHR58" s="496"/>
      <c r="KHT58" s="496"/>
      <c r="KHV58" s="496"/>
      <c r="KHX58" s="496"/>
      <c r="KHZ58" s="496"/>
      <c r="KIB58" s="496"/>
      <c r="KID58" s="496"/>
      <c r="KIF58" s="496"/>
      <c r="KIH58" s="496"/>
      <c r="KIJ58" s="496"/>
      <c r="KIL58" s="496"/>
      <c r="KIN58" s="496"/>
      <c r="KIP58" s="496"/>
      <c r="KIR58" s="496"/>
      <c r="KIT58" s="496"/>
      <c r="KIV58" s="496"/>
      <c r="KIX58" s="496"/>
      <c r="KIZ58" s="496"/>
      <c r="KJB58" s="496"/>
      <c r="KJD58" s="496"/>
      <c r="KJF58" s="496"/>
      <c r="KJH58" s="496"/>
      <c r="KJJ58" s="496"/>
      <c r="KJL58" s="496"/>
      <c r="KJN58" s="496"/>
      <c r="KJP58" s="496"/>
      <c r="KJR58" s="496"/>
      <c r="KJT58" s="496"/>
      <c r="KJV58" s="496"/>
      <c r="KJX58" s="496"/>
      <c r="KJZ58" s="496"/>
      <c r="KKB58" s="496"/>
      <c r="KKD58" s="496"/>
      <c r="KKF58" s="496"/>
      <c r="KKH58" s="496"/>
      <c r="KKJ58" s="496"/>
      <c r="KKL58" s="496"/>
      <c r="KKN58" s="496"/>
      <c r="KKP58" s="496"/>
      <c r="KKR58" s="496"/>
      <c r="KKT58" s="496"/>
      <c r="KKV58" s="496"/>
      <c r="KKX58" s="496"/>
      <c r="KKZ58" s="496"/>
      <c r="KLB58" s="496"/>
      <c r="KLD58" s="496"/>
      <c r="KLF58" s="496"/>
      <c r="KLH58" s="496"/>
      <c r="KLJ58" s="496"/>
      <c r="KLL58" s="496"/>
      <c r="KLN58" s="496"/>
      <c r="KLP58" s="496"/>
      <c r="KLR58" s="496"/>
      <c r="KLT58" s="496"/>
      <c r="KLV58" s="496"/>
      <c r="KLX58" s="496"/>
      <c r="KLZ58" s="496"/>
      <c r="KMB58" s="496"/>
      <c r="KMD58" s="496"/>
      <c r="KMF58" s="496"/>
      <c r="KMH58" s="496"/>
      <c r="KMJ58" s="496"/>
      <c r="KML58" s="496"/>
      <c r="KMN58" s="496"/>
      <c r="KMP58" s="496"/>
      <c r="KMR58" s="496"/>
      <c r="KMT58" s="496"/>
      <c r="KMV58" s="496"/>
      <c r="KMX58" s="496"/>
      <c r="KMZ58" s="496"/>
      <c r="KNB58" s="496"/>
      <c r="KND58" s="496"/>
      <c r="KNF58" s="496"/>
      <c r="KNH58" s="496"/>
      <c r="KNJ58" s="496"/>
      <c r="KNL58" s="496"/>
      <c r="KNN58" s="496"/>
      <c r="KNP58" s="496"/>
      <c r="KNR58" s="496"/>
      <c r="KNT58" s="496"/>
      <c r="KNV58" s="496"/>
      <c r="KNX58" s="496"/>
      <c r="KNZ58" s="496"/>
      <c r="KOB58" s="496"/>
      <c r="KOD58" s="496"/>
      <c r="KOF58" s="496"/>
      <c r="KOH58" s="496"/>
      <c r="KOJ58" s="496"/>
      <c r="KOL58" s="496"/>
      <c r="KON58" s="496"/>
      <c r="KOP58" s="496"/>
      <c r="KOR58" s="496"/>
      <c r="KOT58" s="496"/>
      <c r="KOV58" s="496"/>
      <c r="KOX58" s="496"/>
      <c r="KOZ58" s="496"/>
      <c r="KPB58" s="496"/>
      <c r="KPD58" s="496"/>
      <c r="KPF58" s="496"/>
      <c r="KPH58" s="496"/>
      <c r="KPJ58" s="496"/>
      <c r="KPL58" s="496"/>
      <c r="KPN58" s="496"/>
      <c r="KPP58" s="496"/>
      <c r="KPR58" s="496"/>
      <c r="KPT58" s="496"/>
      <c r="KPV58" s="496"/>
      <c r="KPX58" s="496"/>
      <c r="KPZ58" s="496"/>
      <c r="KQB58" s="496"/>
      <c r="KQD58" s="496"/>
      <c r="KQF58" s="496"/>
      <c r="KQH58" s="496"/>
      <c r="KQJ58" s="496"/>
      <c r="KQL58" s="496"/>
      <c r="KQN58" s="496"/>
      <c r="KQP58" s="496"/>
      <c r="KQR58" s="496"/>
      <c r="KQT58" s="496"/>
      <c r="KQV58" s="496"/>
      <c r="KQX58" s="496"/>
      <c r="KQZ58" s="496"/>
      <c r="KRB58" s="496"/>
      <c r="KRD58" s="496"/>
      <c r="KRF58" s="496"/>
      <c r="KRH58" s="496"/>
      <c r="KRJ58" s="496"/>
      <c r="KRL58" s="496"/>
      <c r="KRN58" s="496"/>
      <c r="KRP58" s="496"/>
      <c r="KRR58" s="496"/>
      <c r="KRT58" s="496"/>
      <c r="KRV58" s="496"/>
      <c r="KRX58" s="496"/>
      <c r="KRZ58" s="496"/>
      <c r="KSB58" s="496"/>
      <c r="KSD58" s="496"/>
      <c r="KSF58" s="496"/>
      <c r="KSH58" s="496"/>
      <c r="KSJ58" s="496"/>
      <c r="KSL58" s="496"/>
      <c r="KSN58" s="496"/>
      <c r="KSP58" s="496"/>
      <c r="KSR58" s="496"/>
      <c r="KST58" s="496"/>
      <c r="KSV58" s="496"/>
      <c r="KSX58" s="496"/>
      <c r="KSZ58" s="496"/>
      <c r="KTB58" s="496"/>
      <c r="KTD58" s="496"/>
      <c r="KTF58" s="496"/>
      <c r="KTH58" s="496"/>
      <c r="KTJ58" s="496"/>
      <c r="KTL58" s="496"/>
      <c r="KTN58" s="496"/>
      <c r="KTP58" s="496"/>
      <c r="KTR58" s="496"/>
      <c r="KTT58" s="496"/>
      <c r="KTV58" s="496"/>
      <c r="KTX58" s="496"/>
      <c r="KTZ58" s="496"/>
      <c r="KUB58" s="496"/>
      <c r="KUD58" s="496"/>
      <c r="KUF58" s="496"/>
      <c r="KUH58" s="496"/>
      <c r="KUJ58" s="496"/>
      <c r="KUL58" s="496"/>
      <c r="KUN58" s="496"/>
      <c r="KUP58" s="496"/>
      <c r="KUR58" s="496"/>
      <c r="KUT58" s="496"/>
      <c r="KUV58" s="496"/>
      <c r="KUX58" s="496"/>
      <c r="KUZ58" s="496"/>
      <c r="KVB58" s="496"/>
      <c r="KVD58" s="496"/>
      <c r="KVF58" s="496"/>
      <c r="KVH58" s="496"/>
      <c r="KVJ58" s="496"/>
      <c r="KVL58" s="496"/>
      <c r="KVN58" s="496"/>
      <c r="KVP58" s="496"/>
      <c r="KVR58" s="496"/>
      <c r="KVT58" s="496"/>
      <c r="KVV58" s="496"/>
      <c r="KVX58" s="496"/>
      <c r="KVZ58" s="496"/>
      <c r="KWB58" s="496"/>
      <c r="KWD58" s="496"/>
      <c r="KWF58" s="496"/>
      <c r="KWH58" s="496"/>
      <c r="KWJ58" s="496"/>
      <c r="KWL58" s="496"/>
      <c r="KWN58" s="496"/>
      <c r="KWP58" s="496"/>
      <c r="KWR58" s="496"/>
      <c r="KWT58" s="496"/>
      <c r="KWV58" s="496"/>
      <c r="KWX58" s="496"/>
      <c r="KWZ58" s="496"/>
      <c r="KXB58" s="496"/>
      <c r="KXD58" s="496"/>
      <c r="KXF58" s="496"/>
      <c r="KXH58" s="496"/>
      <c r="KXJ58" s="496"/>
      <c r="KXL58" s="496"/>
      <c r="KXN58" s="496"/>
      <c r="KXP58" s="496"/>
      <c r="KXR58" s="496"/>
      <c r="KXT58" s="496"/>
      <c r="KXV58" s="496"/>
      <c r="KXX58" s="496"/>
      <c r="KXZ58" s="496"/>
      <c r="KYB58" s="496"/>
      <c r="KYD58" s="496"/>
      <c r="KYF58" s="496"/>
      <c r="KYH58" s="496"/>
      <c r="KYJ58" s="496"/>
      <c r="KYL58" s="496"/>
      <c r="KYN58" s="496"/>
      <c r="KYP58" s="496"/>
      <c r="KYR58" s="496"/>
      <c r="KYT58" s="496"/>
      <c r="KYV58" s="496"/>
      <c r="KYX58" s="496"/>
      <c r="KYZ58" s="496"/>
      <c r="KZB58" s="496"/>
      <c r="KZD58" s="496"/>
      <c r="KZF58" s="496"/>
      <c r="KZH58" s="496"/>
      <c r="KZJ58" s="496"/>
      <c r="KZL58" s="496"/>
      <c r="KZN58" s="496"/>
      <c r="KZP58" s="496"/>
      <c r="KZR58" s="496"/>
      <c r="KZT58" s="496"/>
      <c r="KZV58" s="496"/>
      <c r="KZX58" s="496"/>
      <c r="KZZ58" s="496"/>
      <c r="LAB58" s="496"/>
      <c r="LAD58" s="496"/>
      <c r="LAF58" s="496"/>
      <c r="LAH58" s="496"/>
      <c r="LAJ58" s="496"/>
      <c r="LAL58" s="496"/>
      <c r="LAN58" s="496"/>
      <c r="LAP58" s="496"/>
      <c r="LAR58" s="496"/>
      <c r="LAT58" s="496"/>
      <c r="LAV58" s="496"/>
      <c r="LAX58" s="496"/>
      <c r="LAZ58" s="496"/>
      <c r="LBB58" s="496"/>
      <c r="LBD58" s="496"/>
      <c r="LBF58" s="496"/>
      <c r="LBH58" s="496"/>
      <c r="LBJ58" s="496"/>
      <c r="LBL58" s="496"/>
      <c r="LBN58" s="496"/>
      <c r="LBP58" s="496"/>
      <c r="LBR58" s="496"/>
      <c r="LBT58" s="496"/>
      <c r="LBV58" s="496"/>
      <c r="LBX58" s="496"/>
      <c r="LBZ58" s="496"/>
      <c r="LCB58" s="496"/>
      <c r="LCD58" s="496"/>
      <c r="LCF58" s="496"/>
      <c r="LCH58" s="496"/>
      <c r="LCJ58" s="496"/>
      <c r="LCL58" s="496"/>
      <c r="LCN58" s="496"/>
      <c r="LCP58" s="496"/>
      <c r="LCR58" s="496"/>
      <c r="LCT58" s="496"/>
      <c r="LCV58" s="496"/>
      <c r="LCX58" s="496"/>
      <c r="LCZ58" s="496"/>
      <c r="LDB58" s="496"/>
      <c r="LDD58" s="496"/>
      <c r="LDF58" s="496"/>
      <c r="LDH58" s="496"/>
      <c r="LDJ58" s="496"/>
      <c r="LDL58" s="496"/>
      <c r="LDN58" s="496"/>
      <c r="LDP58" s="496"/>
      <c r="LDR58" s="496"/>
      <c r="LDT58" s="496"/>
      <c r="LDV58" s="496"/>
      <c r="LDX58" s="496"/>
      <c r="LDZ58" s="496"/>
      <c r="LEB58" s="496"/>
      <c r="LED58" s="496"/>
      <c r="LEF58" s="496"/>
      <c r="LEH58" s="496"/>
      <c r="LEJ58" s="496"/>
      <c r="LEL58" s="496"/>
      <c r="LEN58" s="496"/>
      <c r="LEP58" s="496"/>
      <c r="LER58" s="496"/>
      <c r="LET58" s="496"/>
      <c r="LEV58" s="496"/>
      <c r="LEX58" s="496"/>
      <c r="LEZ58" s="496"/>
      <c r="LFB58" s="496"/>
      <c r="LFD58" s="496"/>
      <c r="LFF58" s="496"/>
      <c r="LFH58" s="496"/>
      <c r="LFJ58" s="496"/>
      <c r="LFL58" s="496"/>
      <c r="LFN58" s="496"/>
      <c r="LFP58" s="496"/>
      <c r="LFR58" s="496"/>
      <c r="LFT58" s="496"/>
      <c r="LFV58" s="496"/>
      <c r="LFX58" s="496"/>
      <c r="LFZ58" s="496"/>
      <c r="LGB58" s="496"/>
      <c r="LGD58" s="496"/>
      <c r="LGF58" s="496"/>
      <c r="LGH58" s="496"/>
      <c r="LGJ58" s="496"/>
      <c r="LGL58" s="496"/>
      <c r="LGN58" s="496"/>
      <c r="LGP58" s="496"/>
      <c r="LGR58" s="496"/>
      <c r="LGT58" s="496"/>
      <c r="LGV58" s="496"/>
      <c r="LGX58" s="496"/>
      <c r="LGZ58" s="496"/>
      <c r="LHB58" s="496"/>
      <c r="LHD58" s="496"/>
      <c r="LHF58" s="496"/>
      <c r="LHH58" s="496"/>
      <c r="LHJ58" s="496"/>
      <c r="LHL58" s="496"/>
      <c r="LHN58" s="496"/>
      <c r="LHP58" s="496"/>
      <c r="LHR58" s="496"/>
      <c r="LHT58" s="496"/>
      <c r="LHV58" s="496"/>
      <c r="LHX58" s="496"/>
      <c r="LHZ58" s="496"/>
      <c r="LIB58" s="496"/>
      <c r="LID58" s="496"/>
      <c r="LIF58" s="496"/>
      <c r="LIH58" s="496"/>
      <c r="LIJ58" s="496"/>
      <c r="LIL58" s="496"/>
      <c r="LIN58" s="496"/>
      <c r="LIP58" s="496"/>
      <c r="LIR58" s="496"/>
      <c r="LIT58" s="496"/>
      <c r="LIV58" s="496"/>
      <c r="LIX58" s="496"/>
      <c r="LIZ58" s="496"/>
      <c r="LJB58" s="496"/>
      <c r="LJD58" s="496"/>
      <c r="LJF58" s="496"/>
      <c r="LJH58" s="496"/>
      <c r="LJJ58" s="496"/>
      <c r="LJL58" s="496"/>
      <c r="LJN58" s="496"/>
      <c r="LJP58" s="496"/>
      <c r="LJR58" s="496"/>
      <c r="LJT58" s="496"/>
      <c r="LJV58" s="496"/>
      <c r="LJX58" s="496"/>
      <c r="LJZ58" s="496"/>
      <c r="LKB58" s="496"/>
      <c r="LKD58" s="496"/>
      <c r="LKF58" s="496"/>
      <c r="LKH58" s="496"/>
      <c r="LKJ58" s="496"/>
      <c r="LKL58" s="496"/>
      <c r="LKN58" s="496"/>
      <c r="LKP58" s="496"/>
      <c r="LKR58" s="496"/>
      <c r="LKT58" s="496"/>
      <c r="LKV58" s="496"/>
      <c r="LKX58" s="496"/>
      <c r="LKZ58" s="496"/>
      <c r="LLB58" s="496"/>
      <c r="LLD58" s="496"/>
      <c r="LLF58" s="496"/>
      <c r="LLH58" s="496"/>
      <c r="LLJ58" s="496"/>
      <c r="LLL58" s="496"/>
      <c r="LLN58" s="496"/>
      <c r="LLP58" s="496"/>
      <c r="LLR58" s="496"/>
      <c r="LLT58" s="496"/>
      <c r="LLV58" s="496"/>
      <c r="LLX58" s="496"/>
      <c r="LLZ58" s="496"/>
      <c r="LMB58" s="496"/>
      <c r="LMD58" s="496"/>
      <c r="LMF58" s="496"/>
      <c r="LMH58" s="496"/>
      <c r="LMJ58" s="496"/>
      <c r="LML58" s="496"/>
      <c r="LMN58" s="496"/>
      <c r="LMP58" s="496"/>
      <c r="LMR58" s="496"/>
      <c r="LMT58" s="496"/>
      <c r="LMV58" s="496"/>
      <c r="LMX58" s="496"/>
      <c r="LMZ58" s="496"/>
      <c r="LNB58" s="496"/>
      <c r="LND58" s="496"/>
      <c r="LNF58" s="496"/>
      <c r="LNH58" s="496"/>
      <c r="LNJ58" s="496"/>
      <c r="LNL58" s="496"/>
      <c r="LNN58" s="496"/>
      <c r="LNP58" s="496"/>
      <c r="LNR58" s="496"/>
      <c r="LNT58" s="496"/>
      <c r="LNV58" s="496"/>
      <c r="LNX58" s="496"/>
      <c r="LNZ58" s="496"/>
      <c r="LOB58" s="496"/>
      <c r="LOD58" s="496"/>
      <c r="LOF58" s="496"/>
      <c r="LOH58" s="496"/>
      <c r="LOJ58" s="496"/>
      <c r="LOL58" s="496"/>
      <c r="LON58" s="496"/>
      <c r="LOP58" s="496"/>
      <c r="LOR58" s="496"/>
      <c r="LOT58" s="496"/>
      <c r="LOV58" s="496"/>
      <c r="LOX58" s="496"/>
      <c r="LOZ58" s="496"/>
      <c r="LPB58" s="496"/>
      <c r="LPD58" s="496"/>
      <c r="LPF58" s="496"/>
      <c r="LPH58" s="496"/>
      <c r="LPJ58" s="496"/>
      <c r="LPL58" s="496"/>
      <c r="LPN58" s="496"/>
      <c r="LPP58" s="496"/>
      <c r="LPR58" s="496"/>
      <c r="LPT58" s="496"/>
      <c r="LPV58" s="496"/>
      <c r="LPX58" s="496"/>
      <c r="LPZ58" s="496"/>
      <c r="LQB58" s="496"/>
      <c r="LQD58" s="496"/>
      <c r="LQF58" s="496"/>
      <c r="LQH58" s="496"/>
      <c r="LQJ58" s="496"/>
      <c r="LQL58" s="496"/>
      <c r="LQN58" s="496"/>
      <c r="LQP58" s="496"/>
      <c r="LQR58" s="496"/>
      <c r="LQT58" s="496"/>
      <c r="LQV58" s="496"/>
      <c r="LQX58" s="496"/>
      <c r="LQZ58" s="496"/>
      <c r="LRB58" s="496"/>
      <c r="LRD58" s="496"/>
      <c r="LRF58" s="496"/>
      <c r="LRH58" s="496"/>
      <c r="LRJ58" s="496"/>
      <c r="LRL58" s="496"/>
      <c r="LRN58" s="496"/>
      <c r="LRP58" s="496"/>
      <c r="LRR58" s="496"/>
      <c r="LRT58" s="496"/>
      <c r="LRV58" s="496"/>
      <c r="LRX58" s="496"/>
      <c r="LRZ58" s="496"/>
      <c r="LSB58" s="496"/>
      <c r="LSD58" s="496"/>
      <c r="LSF58" s="496"/>
      <c r="LSH58" s="496"/>
      <c r="LSJ58" s="496"/>
      <c r="LSL58" s="496"/>
      <c r="LSN58" s="496"/>
      <c r="LSP58" s="496"/>
      <c r="LSR58" s="496"/>
      <c r="LST58" s="496"/>
      <c r="LSV58" s="496"/>
      <c r="LSX58" s="496"/>
      <c r="LSZ58" s="496"/>
      <c r="LTB58" s="496"/>
      <c r="LTD58" s="496"/>
      <c r="LTF58" s="496"/>
      <c r="LTH58" s="496"/>
      <c r="LTJ58" s="496"/>
      <c r="LTL58" s="496"/>
      <c r="LTN58" s="496"/>
      <c r="LTP58" s="496"/>
      <c r="LTR58" s="496"/>
      <c r="LTT58" s="496"/>
      <c r="LTV58" s="496"/>
      <c r="LTX58" s="496"/>
      <c r="LTZ58" s="496"/>
      <c r="LUB58" s="496"/>
      <c r="LUD58" s="496"/>
      <c r="LUF58" s="496"/>
      <c r="LUH58" s="496"/>
      <c r="LUJ58" s="496"/>
      <c r="LUL58" s="496"/>
      <c r="LUN58" s="496"/>
      <c r="LUP58" s="496"/>
      <c r="LUR58" s="496"/>
      <c r="LUT58" s="496"/>
      <c r="LUV58" s="496"/>
      <c r="LUX58" s="496"/>
      <c r="LUZ58" s="496"/>
      <c r="LVB58" s="496"/>
      <c r="LVD58" s="496"/>
      <c r="LVF58" s="496"/>
      <c r="LVH58" s="496"/>
      <c r="LVJ58" s="496"/>
      <c r="LVL58" s="496"/>
      <c r="LVN58" s="496"/>
      <c r="LVP58" s="496"/>
      <c r="LVR58" s="496"/>
      <c r="LVT58" s="496"/>
      <c r="LVV58" s="496"/>
      <c r="LVX58" s="496"/>
      <c r="LVZ58" s="496"/>
      <c r="LWB58" s="496"/>
      <c r="LWD58" s="496"/>
      <c r="LWF58" s="496"/>
      <c r="LWH58" s="496"/>
      <c r="LWJ58" s="496"/>
      <c r="LWL58" s="496"/>
      <c r="LWN58" s="496"/>
      <c r="LWP58" s="496"/>
      <c r="LWR58" s="496"/>
      <c r="LWT58" s="496"/>
      <c r="LWV58" s="496"/>
      <c r="LWX58" s="496"/>
      <c r="LWZ58" s="496"/>
      <c r="LXB58" s="496"/>
      <c r="LXD58" s="496"/>
      <c r="LXF58" s="496"/>
      <c r="LXH58" s="496"/>
      <c r="LXJ58" s="496"/>
      <c r="LXL58" s="496"/>
      <c r="LXN58" s="496"/>
      <c r="LXP58" s="496"/>
      <c r="LXR58" s="496"/>
      <c r="LXT58" s="496"/>
      <c r="LXV58" s="496"/>
      <c r="LXX58" s="496"/>
      <c r="LXZ58" s="496"/>
      <c r="LYB58" s="496"/>
      <c r="LYD58" s="496"/>
      <c r="LYF58" s="496"/>
      <c r="LYH58" s="496"/>
      <c r="LYJ58" s="496"/>
      <c r="LYL58" s="496"/>
      <c r="LYN58" s="496"/>
      <c r="LYP58" s="496"/>
      <c r="LYR58" s="496"/>
      <c r="LYT58" s="496"/>
      <c r="LYV58" s="496"/>
      <c r="LYX58" s="496"/>
      <c r="LYZ58" s="496"/>
      <c r="LZB58" s="496"/>
      <c r="LZD58" s="496"/>
      <c r="LZF58" s="496"/>
      <c r="LZH58" s="496"/>
      <c r="LZJ58" s="496"/>
      <c r="LZL58" s="496"/>
      <c r="LZN58" s="496"/>
      <c r="LZP58" s="496"/>
      <c r="LZR58" s="496"/>
      <c r="LZT58" s="496"/>
      <c r="LZV58" s="496"/>
      <c r="LZX58" s="496"/>
      <c r="LZZ58" s="496"/>
      <c r="MAB58" s="496"/>
      <c r="MAD58" s="496"/>
      <c r="MAF58" s="496"/>
      <c r="MAH58" s="496"/>
      <c r="MAJ58" s="496"/>
      <c r="MAL58" s="496"/>
      <c r="MAN58" s="496"/>
      <c r="MAP58" s="496"/>
      <c r="MAR58" s="496"/>
      <c r="MAT58" s="496"/>
      <c r="MAV58" s="496"/>
      <c r="MAX58" s="496"/>
      <c r="MAZ58" s="496"/>
      <c r="MBB58" s="496"/>
      <c r="MBD58" s="496"/>
      <c r="MBF58" s="496"/>
      <c r="MBH58" s="496"/>
      <c r="MBJ58" s="496"/>
      <c r="MBL58" s="496"/>
      <c r="MBN58" s="496"/>
      <c r="MBP58" s="496"/>
      <c r="MBR58" s="496"/>
      <c r="MBT58" s="496"/>
      <c r="MBV58" s="496"/>
      <c r="MBX58" s="496"/>
      <c r="MBZ58" s="496"/>
      <c r="MCB58" s="496"/>
      <c r="MCD58" s="496"/>
      <c r="MCF58" s="496"/>
      <c r="MCH58" s="496"/>
      <c r="MCJ58" s="496"/>
      <c r="MCL58" s="496"/>
      <c r="MCN58" s="496"/>
      <c r="MCP58" s="496"/>
      <c r="MCR58" s="496"/>
      <c r="MCT58" s="496"/>
      <c r="MCV58" s="496"/>
      <c r="MCX58" s="496"/>
      <c r="MCZ58" s="496"/>
      <c r="MDB58" s="496"/>
      <c r="MDD58" s="496"/>
      <c r="MDF58" s="496"/>
      <c r="MDH58" s="496"/>
      <c r="MDJ58" s="496"/>
      <c r="MDL58" s="496"/>
      <c r="MDN58" s="496"/>
      <c r="MDP58" s="496"/>
      <c r="MDR58" s="496"/>
      <c r="MDT58" s="496"/>
      <c r="MDV58" s="496"/>
      <c r="MDX58" s="496"/>
      <c r="MDZ58" s="496"/>
      <c r="MEB58" s="496"/>
      <c r="MED58" s="496"/>
      <c r="MEF58" s="496"/>
      <c r="MEH58" s="496"/>
      <c r="MEJ58" s="496"/>
      <c r="MEL58" s="496"/>
      <c r="MEN58" s="496"/>
      <c r="MEP58" s="496"/>
      <c r="MER58" s="496"/>
      <c r="MET58" s="496"/>
      <c r="MEV58" s="496"/>
      <c r="MEX58" s="496"/>
      <c r="MEZ58" s="496"/>
      <c r="MFB58" s="496"/>
      <c r="MFD58" s="496"/>
      <c r="MFF58" s="496"/>
      <c r="MFH58" s="496"/>
      <c r="MFJ58" s="496"/>
      <c r="MFL58" s="496"/>
      <c r="MFN58" s="496"/>
      <c r="MFP58" s="496"/>
      <c r="MFR58" s="496"/>
      <c r="MFT58" s="496"/>
      <c r="MFV58" s="496"/>
      <c r="MFX58" s="496"/>
      <c r="MFZ58" s="496"/>
      <c r="MGB58" s="496"/>
      <c r="MGD58" s="496"/>
      <c r="MGF58" s="496"/>
      <c r="MGH58" s="496"/>
      <c r="MGJ58" s="496"/>
      <c r="MGL58" s="496"/>
      <c r="MGN58" s="496"/>
      <c r="MGP58" s="496"/>
      <c r="MGR58" s="496"/>
      <c r="MGT58" s="496"/>
      <c r="MGV58" s="496"/>
      <c r="MGX58" s="496"/>
      <c r="MGZ58" s="496"/>
      <c r="MHB58" s="496"/>
      <c r="MHD58" s="496"/>
      <c r="MHF58" s="496"/>
      <c r="MHH58" s="496"/>
      <c r="MHJ58" s="496"/>
      <c r="MHL58" s="496"/>
      <c r="MHN58" s="496"/>
      <c r="MHP58" s="496"/>
      <c r="MHR58" s="496"/>
      <c r="MHT58" s="496"/>
      <c r="MHV58" s="496"/>
      <c r="MHX58" s="496"/>
      <c r="MHZ58" s="496"/>
      <c r="MIB58" s="496"/>
      <c r="MID58" s="496"/>
      <c r="MIF58" s="496"/>
      <c r="MIH58" s="496"/>
      <c r="MIJ58" s="496"/>
      <c r="MIL58" s="496"/>
      <c r="MIN58" s="496"/>
      <c r="MIP58" s="496"/>
      <c r="MIR58" s="496"/>
      <c r="MIT58" s="496"/>
      <c r="MIV58" s="496"/>
      <c r="MIX58" s="496"/>
      <c r="MIZ58" s="496"/>
      <c r="MJB58" s="496"/>
      <c r="MJD58" s="496"/>
      <c r="MJF58" s="496"/>
      <c r="MJH58" s="496"/>
      <c r="MJJ58" s="496"/>
      <c r="MJL58" s="496"/>
      <c r="MJN58" s="496"/>
      <c r="MJP58" s="496"/>
      <c r="MJR58" s="496"/>
      <c r="MJT58" s="496"/>
      <c r="MJV58" s="496"/>
      <c r="MJX58" s="496"/>
      <c r="MJZ58" s="496"/>
      <c r="MKB58" s="496"/>
      <c r="MKD58" s="496"/>
      <c r="MKF58" s="496"/>
      <c r="MKH58" s="496"/>
      <c r="MKJ58" s="496"/>
      <c r="MKL58" s="496"/>
      <c r="MKN58" s="496"/>
      <c r="MKP58" s="496"/>
      <c r="MKR58" s="496"/>
      <c r="MKT58" s="496"/>
      <c r="MKV58" s="496"/>
      <c r="MKX58" s="496"/>
      <c r="MKZ58" s="496"/>
      <c r="MLB58" s="496"/>
      <c r="MLD58" s="496"/>
      <c r="MLF58" s="496"/>
      <c r="MLH58" s="496"/>
      <c r="MLJ58" s="496"/>
      <c r="MLL58" s="496"/>
      <c r="MLN58" s="496"/>
      <c r="MLP58" s="496"/>
      <c r="MLR58" s="496"/>
      <c r="MLT58" s="496"/>
      <c r="MLV58" s="496"/>
      <c r="MLX58" s="496"/>
      <c r="MLZ58" s="496"/>
      <c r="MMB58" s="496"/>
      <c r="MMD58" s="496"/>
      <c r="MMF58" s="496"/>
      <c r="MMH58" s="496"/>
      <c r="MMJ58" s="496"/>
      <c r="MML58" s="496"/>
      <c r="MMN58" s="496"/>
      <c r="MMP58" s="496"/>
      <c r="MMR58" s="496"/>
      <c r="MMT58" s="496"/>
      <c r="MMV58" s="496"/>
      <c r="MMX58" s="496"/>
      <c r="MMZ58" s="496"/>
      <c r="MNB58" s="496"/>
      <c r="MND58" s="496"/>
      <c r="MNF58" s="496"/>
      <c r="MNH58" s="496"/>
      <c r="MNJ58" s="496"/>
      <c r="MNL58" s="496"/>
      <c r="MNN58" s="496"/>
      <c r="MNP58" s="496"/>
      <c r="MNR58" s="496"/>
      <c r="MNT58" s="496"/>
      <c r="MNV58" s="496"/>
      <c r="MNX58" s="496"/>
      <c r="MNZ58" s="496"/>
      <c r="MOB58" s="496"/>
      <c r="MOD58" s="496"/>
      <c r="MOF58" s="496"/>
      <c r="MOH58" s="496"/>
      <c r="MOJ58" s="496"/>
      <c r="MOL58" s="496"/>
      <c r="MON58" s="496"/>
      <c r="MOP58" s="496"/>
      <c r="MOR58" s="496"/>
      <c r="MOT58" s="496"/>
      <c r="MOV58" s="496"/>
      <c r="MOX58" s="496"/>
      <c r="MOZ58" s="496"/>
      <c r="MPB58" s="496"/>
      <c r="MPD58" s="496"/>
      <c r="MPF58" s="496"/>
      <c r="MPH58" s="496"/>
      <c r="MPJ58" s="496"/>
      <c r="MPL58" s="496"/>
      <c r="MPN58" s="496"/>
      <c r="MPP58" s="496"/>
      <c r="MPR58" s="496"/>
      <c r="MPT58" s="496"/>
      <c r="MPV58" s="496"/>
      <c r="MPX58" s="496"/>
      <c r="MPZ58" s="496"/>
      <c r="MQB58" s="496"/>
      <c r="MQD58" s="496"/>
      <c r="MQF58" s="496"/>
      <c r="MQH58" s="496"/>
      <c r="MQJ58" s="496"/>
      <c r="MQL58" s="496"/>
      <c r="MQN58" s="496"/>
      <c r="MQP58" s="496"/>
      <c r="MQR58" s="496"/>
      <c r="MQT58" s="496"/>
      <c r="MQV58" s="496"/>
      <c r="MQX58" s="496"/>
      <c r="MQZ58" s="496"/>
      <c r="MRB58" s="496"/>
      <c r="MRD58" s="496"/>
      <c r="MRF58" s="496"/>
      <c r="MRH58" s="496"/>
      <c r="MRJ58" s="496"/>
      <c r="MRL58" s="496"/>
      <c r="MRN58" s="496"/>
      <c r="MRP58" s="496"/>
      <c r="MRR58" s="496"/>
      <c r="MRT58" s="496"/>
      <c r="MRV58" s="496"/>
      <c r="MRX58" s="496"/>
      <c r="MRZ58" s="496"/>
      <c r="MSB58" s="496"/>
      <c r="MSD58" s="496"/>
      <c r="MSF58" s="496"/>
      <c r="MSH58" s="496"/>
      <c r="MSJ58" s="496"/>
      <c r="MSL58" s="496"/>
      <c r="MSN58" s="496"/>
      <c r="MSP58" s="496"/>
      <c r="MSR58" s="496"/>
      <c r="MST58" s="496"/>
      <c r="MSV58" s="496"/>
      <c r="MSX58" s="496"/>
      <c r="MSZ58" s="496"/>
      <c r="MTB58" s="496"/>
      <c r="MTD58" s="496"/>
      <c r="MTF58" s="496"/>
      <c r="MTH58" s="496"/>
      <c r="MTJ58" s="496"/>
      <c r="MTL58" s="496"/>
      <c r="MTN58" s="496"/>
      <c r="MTP58" s="496"/>
      <c r="MTR58" s="496"/>
      <c r="MTT58" s="496"/>
      <c r="MTV58" s="496"/>
      <c r="MTX58" s="496"/>
      <c r="MTZ58" s="496"/>
      <c r="MUB58" s="496"/>
      <c r="MUD58" s="496"/>
      <c r="MUF58" s="496"/>
      <c r="MUH58" s="496"/>
      <c r="MUJ58" s="496"/>
      <c r="MUL58" s="496"/>
      <c r="MUN58" s="496"/>
      <c r="MUP58" s="496"/>
      <c r="MUR58" s="496"/>
      <c r="MUT58" s="496"/>
      <c r="MUV58" s="496"/>
      <c r="MUX58" s="496"/>
      <c r="MUZ58" s="496"/>
      <c r="MVB58" s="496"/>
      <c r="MVD58" s="496"/>
      <c r="MVF58" s="496"/>
      <c r="MVH58" s="496"/>
      <c r="MVJ58" s="496"/>
      <c r="MVL58" s="496"/>
      <c r="MVN58" s="496"/>
      <c r="MVP58" s="496"/>
      <c r="MVR58" s="496"/>
      <c r="MVT58" s="496"/>
      <c r="MVV58" s="496"/>
      <c r="MVX58" s="496"/>
      <c r="MVZ58" s="496"/>
      <c r="MWB58" s="496"/>
      <c r="MWD58" s="496"/>
      <c r="MWF58" s="496"/>
      <c r="MWH58" s="496"/>
      <c r="MWJ58" s="496"/>
      <c r="MWL58" s="496"/>
      <c r="MWN58" s="496"/>
      <c r="MWP58" s="496"/>
      <c r="MWR58" s="496"/>
      <c r="MWT58" s="496"/>
      <c r="MWV58" s="496"/>
      <c r="MWX58" s="496"/>
      <c r="MWZ58" s="496"/>
      <c r="MXB58" s="496"/>
      <c r="MXD58" s="496"/>
      <c r="MXF58" s="496"/>
      <c r="MXH58" s="496"/>
      <c r="MXJ58" s="496"/>
      <c r="MXL58" s="496"/>
      <c r="MXN58" s="496"/>
      <c r="MXP58" s="496"/>
      <c r="MXR58" s="496"/>
      <c r="MXT58" s="496"/>
      <c r="MXV58" s="496"/>
      <c r="MXX58" s="496"/>
      <c r="MXZ58" s="496"/>
      <c r="MYB58" s="496"/>
      <c r="MYD58" s="496"/>
      <c r="MYF58" s="496"/>
      <c r="MYH58" s="496"/>
      <c r="MYJ58" s="496"/>
      <c r="MYL58" s="496"/>
      <c r="MYN58" s="496"/>
      <c r="MYP58" s="496"/>
      <c r="MYR58" s="496"/>
      <c r="MYT58" s="496"/>
      <c r="MYV58" s="496"/>
      <c r="MYX58" s="496"/>
      <c r="MYZ58" s="496"/>
      <c r="MZB58" s="496"/>
      <c r="MZD58" s="496"/>
      <c r="MZF58" s="496"/>
      <c r="MZH58" s="496"/>
      <c r="MZJ58" s="496"/>
      <c r="MZL58" s="496"/>
      <c r="MZN58" s="496"/>
      <c r="MZP58" s="496"/>
      <c r="MZR58" s="496"/>
      <c r="MZT58" s="496"/>
      <c r="MZV58" s="496"/>
      <c r="MZX58" s="496"/>
      <c r="MZZ58" s="496"/>
      <c r="NAB58" s="496"/>
      <c r="NAD58" s="496"/>
      <c r="NAF58" s="496"/>
      <c r="NAH58" s="496"/>
      <c r="NAJ58" s="496"/>
      <c r="NAL58" s="496"/>
      <c r="NAN58" s="496"/>
      <c r="NAP58" s="496"/>
      <c r="NAR58" s="496"/>
      <c r="NAT58" s="496"/>
      <c r="NAV58" s="496"/>
      <c r="NAX58" s="496"/>
      <c r="NAZ58" s="496"/>
      <c r="NBB58" s="496"/>
      <c r="NBD58" s="496"/>
      <c r="NBF58" s="496"/>
      <c r="NBH58" s="496"/>
      <c r="NBJ58" s="496"/>
      <c r="NBL58" s="496"/>
      <c r="NBN58" s="496"/>
      <c r="NBP58" s="496"/>
      <c r="NBR58" s="496"/>
      <c r="NBT58" s="496"/>
      <c r="NBV58" s="496"/>
      <c r="NBX58" s="496"/>
      <c r="NBZ58" s="496"/>
      <c r="NCB58" s="496"/>
      <c r="NCD58" s="496"/>
      <c r="NCF58" s="496"/>
      <c r="NCH58" s="496"/>
      <c r="NCJ58" s="496"/>
      <c r="NCL58" s="496"/>
      <c r="NCN58" s="496"/>
      <c r="NCP58" s="496"/>
      <c r="NCR58" s="496"/>
      <c r="NCT58" s="496"/>
      <c r="NCV58" s="496"/>
      <c r="NCX58" s="496"/>
      <c r="NCZ58" s="496"/>
      <c r="NDB58" s="496"/>
      <c r="NDD58" s="496"/>
      <c r="NDF58" s="496"/>
      <c r="NDH58" s="496"/>
      <c r="NDJ58" s="496"/>
      <c r="NDL58" s="496"/>
      <c r="NDN58" s="496"/>
      <c r="NDP58" s="496"/>
      <c r="NDR58" s="496"/>
      <c r="NDT58" s="496"/>
      <c r="NDV58" s="496"/>
      <c r="NDX58" s="496"/>
      <c r="NDZ58" s="496"/>
      <c r="NEB58" s="496"/>
      <c r="NED58" s="496"/>
      <c r="NEF58" s="496"/>
      <c r="NEH58" s="496"/>
      <c r="NEJ58" s="496"/>
      <c r="NEL58" s="496"/>
      <c r="NEN58" s="496"/>
      <c r="NEP58" s="496"/>
      <c r="NER58" s="496"/>
      <c r="NET58" s="496"/>
      <c r="NEV58" s="496"/>
      <c r="NEX58" s="496"/>
      <c r="NEZ58" s="496"/>
      <c r="NFB58" s="496"/>
      <c r="NFD58" s="496"/>
      <c r="NFF58" s="496"/>
      <c r="NFH58" s="496"/>
      <c r="NFJ58" s="496"/>
      <c r="NFL58" s="496"/>
      <c r="NFN58" s="496"/>
      <c r="NFP58" s="496"/>
      <c r="NFR58" s="496"/>
      <c r="NFT58" s="496"/>
      <c r="NFV58" s="496"/>
      <c r="NFX58" s="496"/>
      <c r="NFZ58" s="496"/>
      <c r="NGB58" s="496"/>
      <c r="NGD58" s="496"/>
      <c r="NGF58" s="496"/>
      <c r="NGH58" s="496"/>
      <c r="NGJ58" s="496"/>
      <c r="NGL58" s="496"/>
      <c r="NGN58" s="496"/>
      <c r="NGP58" s="496"/>
      <c r="NGR58" s="496"/>
      <c r="NGT58" s="496"/>
      <c r="NGV58" s="496"/>
      <c r="NGX58" s="496"/>
      <c r="NGZ58" s="496"/>
      <c r="NHB58" s="496"/>
      <c r="NHD58" s="496"/>
      <c r="NHF58" s="496"/>
      <c r="NHH58" s="496"/>
      <c r="NHJ58" s="496"/>
      <c r="NHL58" s="496"/>
      <c r="NHN58" s="496"/>
      <c r="NHP58" s="496"/>
      <c r="NHR58" s="496"/>
      <c r="NHT58" s="496"/>
      <c r="NHV58" s="496"/>
      <c r="NHX58" s="496"/>
      <c r="NHZ58" s="496"/>
      <c r="NIB58" s="496"/>
      <c r="NID58" s="496"/>
      <c r="NIF58" s="496"/>
      <c r="NIH58" s="496"/>
      <c r="NIJ58" s="496"/>
      <c r="NIL58" s="496"/>
      <c r="NIN58" s="496"/>
      <c r="NIP58" s="496"/>
      <c r="NIR58" s="496"/>
      <c r="NIT58" s="496"/>
      <c r="NIV58" s="496"/>
      <c r="NIX58" s="496"/>
      <c r="NIZ58" s="496"/>
      <c r="NJB58" s="496"/>
      <c r="NJD58" s="496"/>
      <c r="NJF58" s="496"/>
      <c r="NJH58" s="496"/>
      <c r="NJJ58" s="496"/>
      <c r="NJL58" s="496"/>
      <c r="NJN58" s="496"/>
      <c r="NJP58" s="496"/>
      <c r="NJR58" s="496"/>
      <c r="NJT58" s="496"/>
      <c r="NJV58" s="496"/>
      <c r="NJX58" s="496"/>
      <c r="NJZ58" s="496"/>
      <c r="NKB58" s="496"/>
      <c r="NKD58" s="496"/>
      <c r="NKF58" s="496"/>
      <c r="NKH58" s="496"/>
      <c r="NKJ58" s="496"/>
      <c r="NKL58" s="496"/>
      <c r="NKN58" s="496"/>
      <c r="NKP58" s="496"/>
      <c r="NKR58" s="496"/>
      <c r="NKT58" s="496"/>
      <c r="NKV58" s="496"/>
      <c r="NKX58" s="496"/>
      <c r="NKZ58" s="496"/>
      <c r="NLB58" s="496"/>
      <c r="NLD58" s="496"/>
      <c r="NLF58" s="496"/>
      <c r="NLH58" s="496"/>
      <c r="NLJ58" s="496"/>
      <c r="NLL58" s="496"/>
      <c r="NLN58" s="496"/>
      <c r="NLP58" s="496"/>
      <c r="NLR58" s="496"/>
      <c r="NLT58" s="496"/>
      <c r="NLV58" s="496"/>
      <c r="NLX58" s="496"/>
      <c r="NLZ58" s="496"/>
      <c r="NMB58" s="496"/>
      <c r="NMD58" s="496"/>
      <c r="NMF58" s="496"/>
      <c r="NMH58" s="496"/>
      <c r="NMJ58" s="496"/>
      <c r="NML58" s="496"/>
      <c r="NMN58" s="496"/>
      <c r="NMP58" s="496"/>
      <c r="NMR58" s="496"/>
      <c r="NMT58" s="496"/>
      <c r="NMV58" s="496"/>
      <c r="NMX58" s="496"/>
      <c r="NMZ58" s="496"/>
      <c r="NNB58" s="496"/>
      <c r="NND58" s="496"/>
      <c r="NNF58" s="496"/>
      <c r="NNH58" s="496"/>
      <c r="NNJ58" s="496"/>
      <c r="NNL58" s="496"/>
      <c r="NNN58" s="496"/>
      <c r="NNP58" s="496"/>
      <c r="NNR58" s="496"/>
      <c r="NNT58" s="496"/>
      <c r="NNV58" s="496"/>
      <c r="NNX58" s="496"/>
      <c r="NNZ58" s="496"/>
      <c r="NOB58" s="496"/>
      <c r="NOD58" s="496"/>
      <c r="NOF58" s="496"/>
      <c r="NOH58" s="496"/>
      <c r="NOJ58" s="496"/>
      <c r="NOL58" s="496"/>
      <c r="NON58" s="496"/>
      <c r="NOP58" s="496"/>
      <c r="NOR58" s="496"/>
      <c r="NOT58" s="496"/>
      <c r="NOV58" s="496"/>
      <c r="NOX58" s="496"/>
      <c r="NOZ58" s="496"/>
      <c r="NPB58" s="496"/>
      <c r="NPD58" s="496"/>
      <c r="NPF58" s="496"/>
      <c r="NPH58" s="496"/>
      <c r="NPJ58" s="496"/>
      <c r="NPL58" s="496"/>
      <c r="NPN58" s="496"/>
      <c r="NPP58" s="496"/>
      <c r="NPR58" s="496"/>
      <c r="NPT58" s="496"/>
      <c r="NPV58" s="496"/>
      <c r="NPX58" s="496"/>
      <c r="NPZ58" s="496"/>
      <c r="NQB58" s="496"/>
      <c r="NQD58" s="496"/>
      <c r="NQF58" s="496"/>
      <c r="NQH58" s="496"/>
      <c r="NQJ58" s="496"/>
      <c r="NQL58" s="496"/>
      <c r="NQN58" s="496"/>
      <c r="NQP58" s="496"/>
      <c r="NQR58" s="496"/>
      <c r="NQT58" s="496"/>
      <c r="NQV58" s="496"/>
      <c r="NQX58" s="496"/>
      <c r="NQZ58" s="496"/>
      <c r="NRB58" s="496"/>
      <c r="NRD58" s="496"/>
      <c r="NRF58" s="496"/>
      <c r="NRH58" s="496"/>
      <c r="NRJ58" s="496"/>
      <c r="NRL58" s="496"/>
      <c r="NRN58" s="496"/>
      <c r="NRP58" s="496"/>
      <c r="NRR58" s="496"/>
      <c r="NRT58" s="496"/>
      <c r="NRV58" s="496"/>
      <c r="NRX58" s="496"/>
      <c r="NRZ58" s="496"/>
      <c r="NSB58" s="496"/>
      <c r="NSD58" s="496"/>
      <c r="NSF58" s="496"/>
      <c r="NSH58" s="496"/>
      <c r="NSJ58" s="496"/>
      <c r="NSL58" s="496"/>
      <c r="NSN58" s="496"/>
      <c r="NSP58" s="496"/>
      <c r="NSR58" s="496"/>
      <c r="NST58" s="496"/>
      <c r="NSV58" s="496"/>
      <c r="NSX58" s="496"/>
      <c r="NSZ58" s="496"/>
      <c r="NTB58" s="496"/>
      <c r="NTD58" s="496"/>
      <c r="NTF58" s="496"/>
      <c r="NTH58" s="496"/>
      <c r="NTJ58" s="496"/>
      <c r="NTL58" s="496"/>
      <c r="NTN58" s="496"/>
      <c r="NTP58" s="496"/>
      <c r="NTR58" s="496"/>
      <c r="NTT58" s="496"/>
      <c r="NTV58" s="496"/>
      <c r="NTX58" s="496"/>
      <c r="NTZ58" s="496"/>
      <c r="NUB58" s="496"/>
      <c r="NUD58" s="496"/>
      <c r="NUF58" s="496"/>
      <c r="NUH58" s="496"/>
      <c r="NUJ58" s="496"/>
      <c r="NUL58" s="496"/>
      <c r="NUN58" s="496"/>
      <c r="NUP58" s="496"/>
      <c r="NUR58" s="496"/>
      <c r="NUT58" s="496"/>
      <c r="NUV58" s="496"/>
      <c r="NUX58" s="496"/>
      <c r="NUZ58" s="496"/>
      <c r="NVB58" s="496"/>
      <c r="NVD58" s="496"/>
      <c r="NVF58" s="496"/>
      <c r="NVH58" s="496"/>
      <c r="NVJ58" s="496"/>
      <c r="NVL58" s="496"/>
      <c r="NVN58" s="496"/>
      <c r="NVP58" s="496"/>
      <c r="NVR58" s="496"/>
      <c r="NVT58" s="496"/>
      <c r="NVV58" s="496"/>
      <c r="NVX58" s="496"/>
      <c r="NVZ58" s="496"/>
      <c r="NWB58" s="496"/>
      <c r="NWD58" s="496"/>
      <c r="NWF58" s="496"/>
      <c r="NWH58" s="496"/>
      <c r="NWJ58" s="496"/>
      <c r="NWL58" s="496"/>
      <c r="NWN58" s="496"/>
      <c r="NWP58" s="496"/>
      <c r="NWR58" s="496"/>
      <c r="NWT58" s="496"/>
      <c r="NWV58" s="496"/>
      <c r="NWX58" s="496"/>
      <c r="NWZ58" s="496"/>
      <c r="NXB58" s="496"/>
      <c r="NXD58" s="496"/>
      <c r="NXF58" s="496"/>
      <c r="NXH58" s="496"/>
      <c r="NXJ58" s="496"/>
      <c r="NXL58" s="496"/>
      <c r="NXN58" s="496"/>
      <c r="NXP58" s="496"/>
      <c r="NXR58" s="496"/>
      <c r="NXT58" s="496"/>
      <c r="NXV58" s="496"/>
      <c r="NXX58" s="496"/>
      <c r="NXZ58" s="496"/>
      <c r="NYB58" s="496"/>
      <c r="NYD58" s="496"/>
      <c r="NYF58" s="496"/>
      <c r="NYH58" s="496"/>
      <c r="NYJ58" s="496"/>
      <c r="NYL58" s="496"/>
      <c r="NYN58" s="496"/>
      <c r="NYP58" s="496"/>
      <c r="NYR58" s="496"/>
      <c r="NYT58" s="496"/>
      <c r="NYV58" s="496"/>
      <c r="NYX58" s="496"/>
      <c r="NYZ58" s="496"/>
      <c r="NZB58" s="496"/>
      <c r="NZD58" s="496"/>
      <c r="NZF58" s="496"/>
      <c r="NZH58" s="496"/>
      <c r="NZJ58" s="496"/>
      <c r="NZL58" s="496"/>
      <c r="NZN58" s="496"/>
      <c r="NZP58" s="496"/>
      <c r="NZR58" s="496"/>
      <c r="NZT58" s="496"/>
      <c r="NZV58" s="496"/>
      <c r="NZX58" s="496"/>
      <c r="NZZ58" s="496"/>
      <c r="OAB58" s="496"/>
      <c r="OAD58" s="496"/>
      <c r="OAF58" s="496"/>
      <c r="OAH58" s="496"/>
      <c r="OAJ58" s="496"/>
      <c r="OAL58" s="496"/>
      <c r="OAN58" s="496"/>
      <c r="OAP58" s="496"/>
      <c r="OAR58" s="496"/>
      <c r="OAT58" s="496"/>
      <c r="OAV58" s="496"/>
      <c r="OAX58" s="496"/>
      <c r="OAZ58" s="496"/>
      <c r="OBB58" s="496"/>
      <c r="OBD58" s="496"/>
      <c r="OBF58" s="496"/>
      <c r="OBH58" s="496"/>
      <c r="OBJ58" s="496"/>
      <c r="OBL58" s="496"/>
      <c r="OBN58" s="496"/>
      <c r="OBP58" s="496"/>
      <c r="OBR58" s="496"/>
      <c r="OBT58" s="496"/>
      <c r="OBV58" s="496"/>
      <c r="OBX58" s="496"/>
      <c r="OBZ58" s="496"/>
      <c r="OCB58" s="496"/>
      <c r="OCD58" s="496"/>
      <c r="OCF58" s="496"/>
      <c r="OCH58" s="496"/>
      <c r="OCJ58" s="496"/>
      <c r="OCL58" s="496"/>
      <c r="OCN58" s="496"/>
      <c r="OCP58" s="496"/>
      <c r="OCR58" s="496"/>
      <c r="OCT58" s="496"/>
      <c r="OCV58" s="496"/>
      <c r="OCX58" s="496"/>
      <c r="OCZ58" s="496"/>
      <c r="ODB58" s="496"/>
      <c r="ODD58" s="496"/>
      <c r="ODF58" s="496"/>
      <c r="ODH58" s="496"/>
      <c r="ODJ58" s="496"/>
      <c r="ODL58" s="496"/>
      <c r="ODN58" s="496"/>
      <c r="ODP58" s="496"/>
      <c r="ODR58" s="496"/>
      <c r="ODT58" s="496"/>
      <c r="ODV58" s="496"/>
      <c r="ODX58" s="496"/>
      <c r="ODZ58" s="496"/>
      <c r="OEB58" s="496"/>
      <c r="OED58" s="496"/>
      <c r="OEF58" s="496"/>
      <c r="OEH58" s="496"/>
      <c r="OEJ58" s="496"/>
      <c r="OEL58" s="496"/>
      <c r="OEN58" s="496"/>
      <c r="OEP58" s="496"/>
      <c r="OER58" s="496"/>
      <c r="OET58" s="496"/>
      <c r="OEV58" s="496"/>
      <c r="OEX58" s="496"/>
      <c r="OEZ58" s="496"/>
      <c r="OFB58" s="496"/>
      <c r="OFD58" s="496"/>
      <c r="OFF58" s="496"/>
      <c r="OFH58" s="496"/>
      <c r="OFJ58" s="496"/>
      <c r="OFL58" s="496"/>
      <c r="OFN58" s="496"/>
      <c r="OFP58" s="496"/>
      <c r="OFR58" s="496"/>
      <c r="OFT58" s="496"/>
      <c r="OFV58" s="496"/>
      <c r="OFX58" s="496"/>
      <c r="OFZ58" s="496"/>
      <c r="OGB58" s="496"/>
      <c r="OGD58" s="496"/>
      <c r="OGF58" s="496"/>
      <c r="OGH58" s="496"/>
      <c r="OGJ58" s="496"/>
      <c r="OGL58" s="496"/>
      <c r="OGN58" s="496"/>
      <c r="OGP58" s="496"/>
      <c r="OGR58" s="496"/>
      <c r="OGT58" s="496"/>
      <c r="OGV58" s="496"/>
      <c r="OGX58" s="496"/>
      <c r="OGZ58" s="496"/>
      <c r="OHB58" s="496"/>
      <c r="OHD58" s="496"/>
      <c r="OHF58" s="496"/>
      <c r="OHH58" s="496"/>
      <c r="OHJ58" s="496"/>
      <c r="OHL58" s="496"/>
      <c r="OHN58" s="496"/>
      <c r="OHP58" s="496"/>
      <c r="OHR58" s="496"/>
      <c r="OHT58" s="496"/>
      <c r="OHV58" s="496"/>
      <c r="OHX58" s="496"/>
      <c r="OHZ58" s="496"/>
      <c r="OIB58" s="496"/>
      <c r="OID58" s="496"/>
      <c r="OIF58" s="496"/>
      <c r="OIH58" s="496"/>
      <c r="OIJ58" s="496"/>
      <c r="OIL58" s="496"/>
      <c r="OIN58" s="496"/>
      <c r="OIP58" s="496"/>
      <c r="OIR58" s="496"/>
      <c r="OIT58" s="496"/>
      <c r="OIV58" s="496"/>
      <c r="OIX58" s="496"/>
      <c r="OIZ58" s="496"/>
      <c r="OJB58" s="496"/>
      <c r="OJD58" s="496"/>
      <c r="OJF58" s="496"/>
      <c r="OJH58" s="496"/>
      <c r="OJJ58" s="496"/>
      <c r="OJL58" s="496"/>
      <c r="OJN58" s="496"/>
      <c r="OJP58" s="496"/>
      <c r="OJR58" s="496"/>
      <c r="OJT58" s="496"/>
      <c r="OJV58" s="496"/>
      <c r="OJX58" s="496"/>
      <c r="OJZ58" s="496"/>
      <c r="OKB58" s="496"/>
      <c r="OKD58" s="496"/>
      <c r="OKF58" s="496"/>
      <c r="OKH58" s="496"/>
      <c r="OKJ58" s="496"/>
      <c r="OKL58" s="496"/>
      <c r="OKN58" s="496"/>
      <c r="OKP58" s="496"/>
      <c r="OKR58" s="496"/>
      <c r="OKT58" s="496"/>
      <c r="OKV58" s="496"/>
      <c r="OKX58" s="496"/>
      <c r="OKZ58" s="496"/>
      <c r="OLB58" s="496"/>
      <c r="OLD58" s="496"/>
      <c r="OLF58" s="496"/>
      <c r="OLH58" s="496"/>
      <c r="OLJ58" s="496"/>
      <c r="OLL58" s="496"/>
      <c r="OLN58" s="496"/>
      <c r="OLP58" s="496"/>
      <c r="OLR58" s="496"/>
      <c r="OLT58" s="496"/>
      <c r="OLV58" s="496"/>
      <c r="OLX58" s="496"/>
      <c r="OLZ58" s="496"/>
      <c r="OMB58" s="496"/>
      <c r="OMD58" s="496"/>
      <c r="OMF58" s="496"/>
      <c r="OMH58" s="496"/>
      <c r="OMJ58" s="496"/>
      <c r="OML58" s="496"/>
      <c r="OMN58" s="496"/>
      <c r="OMP58" s="496"/>
      <c r="OMR58" s="496"/>
      <c r="OMT58" s="496"/>
      <c r="OMV58" s="496"/>
      <c r="OMX58" s="496"/>
      <c r="OMZ58" s="496"/>
      <c r="ONB58" s="496"/>
      <c r="OND58" s="496"/>
      <c r="ONF58" s="496"/>
      <c r="ONH58" s="496"/>
      <c r="ONJ58" s="496"/>
      <c r="ONL58" s="496"/>
      <c r="ONN58" s="496"/>
      <c r="ONP58" s="496"/>
      <c r="ONR58" s="496"/>
      <c r="ONT58" s="496"/>
      <c r="ONV58" s="496"/>
      <c r="ONX58" s="496"/>
      <c r="ONZ58" s="496"/>
      <c r="OOB58" s="496"/>
      <c r="OOD58" s="496"/>
      <c r="OOF58" s="496"/>
      <c r="OOH58" s="496"/>
      <c r="OOJ58" s="496"/>
      <c r="OOL58" s="496"/>
      <c r="OON58" s="496"/>
      <c r="OOP58" s="496"/>
      <c r="OOR58" s="496"/>
      <c r="OOT58" s="496"/>
      <c r="OOV58" s="496"/>
      <c r="OOX58" s="496"/>
      <c r="OOZ58" s="496"/>
      <c r="OPB58" s="496"/>
      <c r="OPD58" s="496"/>
      <c r="OPF58" s="496"/>
      <c r="OPH58" s="496"/>
      <c r="OPJ58" s="496"/>
      <c r="OPL58" s="496"/>
      <c r="OPN58" s="496"/>
      <c r="OPP58" s="496"/>
      <c r="OPR58" s="496"/>
      <c r="OPT58" s="496"/>
      <c r="OPV58" s="496"/>
      <c r="OPX58" s="496"/>
      <c r="OPZ58" s="496"/>
      <c r="OQB58" s="496"/>
      <c r="OQD58" s="496"/>
      <c r="OQF58" s="496"/>
      <c r="OQH58" s="496"/>
      <c r="OQJ58" s="496"/>
      <c r="OQL58" s="496"/>
      <c r="OQN58" s="496"/>
      <c r="OQP58" s="496"/>
      <c r="OQR58" s="496"/>
      <c r="OQT58" s="496"/>
      <c r="OQV58" s="496"/>
      <c r="OQX58" s="496"/>
      <c r="OQZ58" s="496"/>
      <c r="ORB58" s="496"/>
      <c r="ORD58" s="496"/>
      <c r="ORF58" s="496"/>
      <c r="ORH58" s="496"/>
      <c r="ORJ58" s="496"/>
      <c r="ORL58" s="496"/>
      <c r="ORN58" s="496"/>
      <c r="ORP58" s="496"/>
      <c r="ORR58" s="496"/>
      <c r="ORT58" s="496"/>
      <c r="ORV58" s="496"/>
      <c r="ORX58" s="496"/>
      <c r="ORZ58" s="496"/>
      <c r="OSB58" s="496"/>
      <c r="OSD58" s="496"/>
      <c r="OSF58" s="496"/>
      <c r="OSH58" s="496"/>
      <c r="OSJ58" s="496"/>
      <c r="OSL58" s="496"/>
      <c r="OSN58" s="496"/>
      <c r="OSP58" s="496"/>
      <c r="OSR58" s="496"/>
      <c r="OST58" s="496"/>
      <c r="OSV58" s="496"/>
      <c r="OSX58" s="496"/>
      <c r="OSZ58" s="496"/>
      <c r="OTB58" s="496"/>
      <c r="OTD58" s="496"/>
      <c r="OTF58" s="496"/>
      <c r="OTH58" s="496"/>
      <c r="OTJ58" s="496"/>
      <c r="OTL58" s="496"/>
      <c r="OTN58" s="496"/>
      <c r="OTP58" s="496"/>
      <c r="OTR58" s="496"/>
      <c r="OTT58" s="496"/>
      <c r="OTV58" s="496"/>
      <c r="OTX58" s="496"/>
      <c r="OTZ58" s="496"/>
      <c r="OUB58" s="496"/>
      <c r="OUD58" s="496"/>
      <c r="OUF58" s="496"/>
      <c r="OUH58" s="496"/>
      <c r="OUJ58" s="496"/>
      <c r="OUL58" s="496"/>
      <c r="OUN58" s="496"/>
      <c r="OUP58" s="496"/>
      <c r="OUR58" s="496"/>
      <c r="OUT58" s="496"/>
      <c r="OUV58" s="496"/>
      <c r="OUX58" s="496"/>
      <c r="OUZ58" s="496"/>
      <c r="OVB58" s="496"/>
      <c r="OVD58" s="496"/>
      <c r="OVF58" s="496"/>
      <c r="OVH58" s="496"/>
      <c r="OVJ58" s="496"/>
      <c r="OVL58" s="496"/>
      <c r="OVN58" s="496"/>
      <c r="OVP58" s="496"/>
      <c r="OVR58" s="496"/>
      <c r="OVT58" s="496"/>
      <c r="OVV58" s="496"/>
      <c r="OVX58" s="496"/>
      <c r="OVZ58" s="496"/>
      <c r="OWB58" s="496"/>
      <c r="OWD58" s="496"/>
      <c r="OWF58" s="496"/>
      <c r="OWH58" s="496"/>
      <c r="OWJ58" s="496"/>
      <c r="OWL58" s="496"/>
      <c r="OWN58" s="496"/>
      <c r="OWP58" s="496"/>
      <c r="OWR58" s="496"/>
      <c r="OWT58" s="496"/>
      <c r="OWV58" s="496"/>
      <c r="OWX58" s="496"/>
      <c r="OWZ58" s="496"/>
      <c r="OXB58" s="496"/>
      <c r="OXD58" s="496"/>
      <c r="OXF58" s="496"/>
      <c r="OXH58" s="496"/>
      <c r="OXJ58" s="496"/>
      <c r="OXL58" s="496"/>
      <c r="OXN58" s="496"/>
      <c r="OXP58" s="496"/>
      <c r="OXR58" s="496"/>
      <c r="OXT58" s="496"/>
      <c r="OXV58" s="496"/>
      <c r="OXX58" s="496"/>
      <c r="OXZ58" s="496"/>
      <c r="OYB58" s="496"/>
      <c r="OYD58" s="496"/>
      <c r="OYF58" s="496"/>
      <c r="OYH58" s="496"/>
      <c r="OYJ58" s="496"/>
      <c r="OYL58" s="496"/>
      <c r="OYN58" s="496"/>
      <c r="OYP58" s="496"/>
      <c r="OYR58" s="496"/>
      <c r="OYT58" s="496"/>
      <c r="OYV58" s="496"/>
      <c r="OYX58" s="496"/>
      <c r="OYZ58" s="496"/>
      <c r="OZB58" s="496"/>
      <c r="OZD58" s="496"/>
      <c r="OZF58" s="496"/>
      <c r="OZH58" s="496"/>
      <c r="OZJ58" s="496"/>
      <c r="OZL58" s="496"/>
      <c r="OZN58" s="496"/>
      <c r="OZP58" s="496"/>
      <c r="OZR58" s="496"/>
      <c r="OZT58" s="496"/>
      <c r="OZV58" s="496"/>
      <c r="OZX58" s="496"/>
      <c r="OZZ58" s="496"/>
      <c r="PAB58" s="496"/>
      <c r="PAD58" s="496"/>
      <c r="PAF58" s="496"/>
      <c r="PAH58" s="496"/>
      <c r="PAJ58" s="496"/>
      <c r="PAL58" s="496"/>
      <c r="PAN58" s="496"/>
      <c r="PAP58" s="496"/>
      <c r="PAR58" s="496"/>
      <c r="PAT58" s="496"/>
      <c r="PAV58" s="496"/>
      <c r="PAX58" s="496"/>
      <c r="PAZ58" s="496"/>
      <c r="PBB58" s="496"/>
      <c r="PBD58" s="496"/>
      <c r="PBF58" s="496"/>
      <c r="PBH58" s="496"/>
      <c r="PBJ58" s="496"/>
      <c r="PBL58" s="496"/>
      <c r="PBN58" s="496"/>
      <c r="PBP58" s="496"/>
      <c r="PBR58" s="496"/>
      <c r="PBT58" s="496"/>
      <c r="PBV58" s="496"/>
      <c r="PBX58" s="496"/>
      <c r="PBZ58" s="496"/>
      <c r="PCB58" s="496"/>
      <c r="PCD58" s="496"/>
      <c r="PCF58" s="496"/>
      <c r="PCH58" s="496"/>
      <c r="PCJ58" s="496"/>
      <c r="PCL58" s="496"/>
      <c r="PCN58" s="496"/>
      <c r="PCP58" s="496"/>
      <c r="PCR58" s="496"/>
      <c r="PCT58" s="496"/>
      <c r="PCV58" s="496"/>
      <c r="PCX58" s="496"/>
      <c r="PCZ58" s="496"/>
      <c r="PDB58" s="496"/>
      <c r="PDD58" s="496"/>
      <c r="PDF58" s="496"/>
      <c r="PDH58" s="496"/>
      <c r="PDJ58" s="496"/>
      <c r="PDL58" s="496"/>
      <c r="PDN58" s="496"/>
      <c r="PDP58" s="496"/>
      <c r="PDR58" s="496"/>
      <c r="PDT58" s="496"/>
      <c r="PDV58" s="496"/>
      <c r="PDX58" s="496"/>
      <c r="PDZ58" s="496"/>
      <c r="PEB58" s="496"/>
      <c r="PED58" s="496"/>
      <c r="PEF58" s="496"/>
      <c r="PEH58" s="496"/>
      <c r="PEJ58" s="496"/>
      <c r="PEL58" s="496"/>
      <c r="PEN58" s="496"/>
      <c r="PEP58" s="496"/>
      <c r="PER58" s="496"/>
      <c r="PET58" s="496"/>
      <c r="PEV58" s="496"/>
      <c r="PEX58" s="496"/>
      <c r="PEZ58" s="496"/>
      <c r="PFB58" s="496"/>
      <c r="PFD58" s="496"/>
      <c r="PFF58" s="496"/>
      <c r="PFH58" s="496"/>
      <c r="PFJ58" s="496"/>
      <c r="PFL58" s="496"/>
      <c r="PFN58" s="496"/>
      <c r="PFP58" s="496"/>
      <c r="PFR58" s="496"/>
      <c r="PFT58" s="496"/>
      <c r="PFV58" s="496"/>
      <c r="PFX58" s="496"/>
      <c r="PFZ58" s="496"/>
      <c r="PGB58" s="496"/>
      <c r="PGD58" s="496"/>
      <c r="PGF58" s="496"/>
      <c r="PGH58" s="496"/>
      <c r="PGJ58" s="496"/>
      <c r="PGL58" s="496"/>
      <c r="PGN58" s="496"/>
      <c r="PGP58" s="496"/>
      <c r="PGR58" s="496"/>
      <c r="PGT58" s="496"/>
      <c r="PGV58" s="496"/>
      <c r="PGX58" s="496"/>
      <c r="PGZ58" s="496"/>
      <c r="PHB58" s="496"/>
      <c r="PHD58" s="496"/>
      <c r="PHF58" s="496"/>
      <c r="PHH58" s="496"/>
      <c r="PHJ58" s="496"/>
      <c r="PHL58" s="496"/>
      <c r="PHN58" s="496"/>
      <c r="PHP58" s="496"/>
      <c r="PHR58" s="496"/>
      <c r="PHT58" s="496"/>
      <c r="PHV58" s="496"/>
      <c r="PHX58" s="496"/>
      <c r="PHZ58" s="496"/>
      <c r="PIB58" s="496"/>
      <c r="PID58" s="496"/>
      <c r="PIF58" s="496"/>
      <c r="PIH58" s="496"/>
      <c r="PIJ58" s="496"/>
      <c r="PIL58" s="496"/>
      <c r="PIN58" s="496"/>
      <c r="PIP58" s="496"/>
      <c r="PIR58" s="496"/>
      <c r="PIT58" s="496"/>
      <c r="PIV58" s="496"/>
      <c r="PIX58" s="496"/>
      <c r="PIZ58" s="496"/>
      <c r="PJB58" s="496"/>
      <c r="PJD58" s="496"/>
      <c r="PJF58" s="496"/>
      <c r="PJH58" s="496"/>
      <c r="PJJ58" s="496"/>
      <c r="PJL58" s="496"/>
      <c r="PJN58" s="496"/>
      <c r="PJP58" s="496"/>
      <c r="PJR58" s="496"/>
      <c r="PJT58" s="496"/>
      <c r="PJV58" s="496"/>
      <c r="PJX58" s="496"/>
      <c r="PJZ58" s="496"/>
      <c r="PKB58" s="496"/>
      <c r="PKD58" s="496"/>
      <c r="PKF58" s="496"/>
      <c r="PKH58" s="496"/>
      <c r="PKJ58" s="496"/>
      <c r="PKL58" s="496"/>
      <c r="PKN58" s="496"/>
      <c r="PKP58" s="496"/>
      <c r="PKR58" s="496"/>
      <c r="PKT58" s="496"/>
      <c r="PKV58" s="496"/>
      <c r="PKX58" s="496"/>
      <c r="PKZ58" s="496"/>
      <c r="PLB58" s="496"/>
      <c r="PLD58" s="496"/>
      <c r="PLF58" s="496"/>
      <c r="PLH58" s="496"/>
      <c r="PLJ58" s="496"/>
      <c r="PLL58" s="496"/>
      <c r="PLN58" s="496"/>
      <c r="PLP58" s="496"/>
      <c r="PLR58" s="496"/>
      <c r="PLT58" s="496"/>
      <c r="PLV58" s="496"/>
      <c r="PLX58" s="496"/>
      <c r="PLZ58" s="496"/>
      <c r="PMB58" s="496"/>
      <c r="PMD58" s="496"/>
      <c r="PMF58" s="496"/>
      <c r="PMH58" s="496"/>
      <c r="PMJ58" s="496"/>
      <c r="PML58" s="496"/>
      <c r="PMN58" s="496"/>
      <c r="PMP58" s="496"/>
      <c r="PMR58" s="496"/>
      <c r="PMT58" s="496"/>
      <c r="PMV58" s="496"/>
      <c r="PMX58" s="496"/>
      <c r="PMZ58" s="496"/>
      <c r="PNB58" s="496"/>
      <c r="PND58" s="496"/>
      <c r="PNF58" s="496"/>
      <c r="PNH58" s="496"/>
      <c r="PNJ58" s="496"/>
      <c r="PNL58" s="496"/>
      <c r="PNN58" s="496"/>
      <c r="PNP58" s="496"/>
      <c r="PNR58" s="496"/>
      <c r="PNT58" s="496"/>
      <c r="PNV58" s="496"/>
      <c r="PNX58" s="496"/>
      <c r="PNZ58" s="496"/>
      <c r="POB58" s="496"/>
      <c r="POD58" s="496"/>
      <c r="POF58" s="496"/>
      <c r="POH58" s="496"/>
      <c r="POJ58" s="496"/>
      <c r="POL58" s="496"/>
      <c r="PON58" s="496"/>
      <c r="POP58" s="496"/>
      <c r="POR58" s="496"/>
      <c r="POT58" s="496"/>
      <c r="POV58" s="496"/>
      <c r="POX58" s="496"/>
      <c r="POZ58" s="496"/>
      <c r="PPB58" s="496"/>
      <c r="PPD58" s="496"/>
      <c r="PPF58" s="496"/>
      <c r="PPH58" s="496"/>
      <c r="PPJ58" s="496"/>
      <c r="PPL58" s="496"/>
      <c r="PPN58" s="496"/>
      <c r="PPP58" s="496"/>
      <c r="PPR58" s="496"/>
      <c r="PPT58" s="496"/>
      <c r="PPV58" s="496"/>
      <c r="PPX58" s="496"/>
      <c r="PPZ58" s="496"/>
      <c r="PQB58" s="496"/>
      <c r="PQD58" s="496"/>
      <c r="PQF58" s="496"/>
      <c r="PQH58" s="496"/>
      <c r="PQJ58" s="496"/>
      <c r="PQL58" s="496"/>
      <c r="PQN58" s="496"/>
      <c r="PQP58" s="496"/>
      <c r="PQR58" s="496"/>
      <c r="PQT58" s="496"/>
      <c r="PQV58" s="496"/>
      <c r="PQX58" s="496"/>
      <c r="PQZ58" s="496"/>
      <c r="PRB58" s="496"/>
      <c r="PRD58" s="496"/>
      <c r="PRF58" s="496"/>
      <c r="PRH58" s="496"/>
      <c r="PRJ58" s="496"/>
      <c r="PRL58" s="496"/>
      <c r="PRN58" s="496"/>
      <c r="PRP58" s="496"/>
      <c r="PRR58" s="496"/>
      <c r="PRT58" s="496"/>
      <c r="PRV58" s="496"/>
      <c r="PRX58" s="496"/>
      <c r="PRZ58" s="496"/>
      <c r="PSB58" s="496"/>
      <c r="PSD58" s="496"/>
      <c r="PSF58" s="496"/>
      <c r="PSH58" s="496"/>
      <c r="PSJ58" s="496"/>
      <c r="PSL58" s="496"/>
      <c r="PSN58" s="496"/>
      <c r="PSP58" s="496"/>
      <c r="PSR58" s="496"/>
      <c r="PST58" s="496"/>
      <c r="PSV58" s="496"/>
      <c r="PSX58" s="496"/>
      <c r="PSZ58" s="496"/>
      <c r="PTB58" s="496"/>
      <c r="PTD58" s="496"/>
      <c r="PTF58" s="496"/>
      <c r="PTH58" s="496"/>
      <c r="PTJ58" s="496"/>
      <c r="PTL58" s="496"/>
      <c r="PTN58" s="496"/>
      <c r="PTP58" s="496"/>
      <c r="PTR58" s="496"/>
      <c r="PTT58" s="496"/>
      <c r="PTV58" s="496"/>
      <c r="PTX58" s="496"/>
      <c r="PTZ58" s="496"/>
      <c r="PUB58" s="496"/>
      <c r="PUD58" s="496"/>
      <c r="PUF58" s="496"/>
      <c r="PUH58" s="496"/>
      <c r="PUJ58" s="496"/>
      <c r="PUL58" s="496"/>
      <c r="PUN58" s="496"/>
      <c r="PUP58" s="496"/>
      <c r="PUR58" s="496"/>
      <c r="PUT58" s="496"/>
      <c r="PUV58" s="496"/>
      <c r="PUX58" s="496"/>
      <c r="PUZ58" s="496"/>
      <c r="PVB58" s="496"/>
      <c r="PVD58" s="496"/>
      <c r="PVF58" s="496"/>
      <c r="PVH58" s="496"/>
      <c r="PVJ58" s="496"/>
      <c r="PVL58" s="496"/>
      <c r="PVN58" s="496"/>
      <c r="PVP58" s="496"/>
      <c r="PVR58" s="496"/>
      <c r="PVT58" s="496"/>
      <c r="PVV58" s="496"/>
      <c r="PVX58" s="496"/>
      <c r="PVZ58" s="496"/>
      <c r="PWB58" s="496"/>
      <c r="PWD58" s="496"/>
      <c r="PWF58" s="496"/>
      <c r="PWH58" s="496"/>
      <c r="PWJ58" s="496"/>
      <c r="PWL58" s="496"/>
      <c r="PWN58" s="496"/>
      <c r="PWP58" s="496"/>
      <c r="PWR58" s="496"/>
      <c r="PWT58" s="496"/>
      <c r="PWV58" s="496"/>
      <c r="PWX58" s="496"/>
      <c r="PWZ58" s="496"/>
      <c r="PXB58" s="496"/>
      <c r="PXD58" s="496"/>
      <c r="PXF58" s="496"/>
      <c r="PXH58" s="496"/>
      <c r="PXJ58" s="496"/>
      <c r="PXL58" s="496"/>
      <c r="PXN58" s="496"/>
      <c r="PXP58" s="496"/>
      <c r="PXR58" s="496"/>
      <c r="PXT58" s="496"/>
      <c r="PXV58" s="496"/>
      <c r="PXX58" s="496"/>
      <c r="PXZ58" s="496"/>
      <c r="PYB58" s="496"/>
      <c r="PYD58" s="496"/>
      <c r="PYF58" s="496"/>
      <c r="PYH58" s="496"/>
      <c r="PYJ58" s="496"/>
      <c r="PYL58" s="496"/>
      <c r="PYN58" s="496"/>
      <c r="PYP58" s="496"/>
      <c r="PYR58" s="496"/>
      <c r="PYT58" s="496"/>
      <c r="PYV58" s="496"/>
      <c r="PYX58" s="496"/>
      <c r="PYZ58" s="496"/>
      <c r="PZB58" s="496"/>
      <c r="PZD58" s="496"/>
      <c r="PZF58" s="496"/>
      <c r="PZH58" s="496"/>
      <c r="PZJ58" s="496"/>
      <c r="PZL58" s="496"/>
      <c r="PZN58" s="496"/>
      <c r="PZP58" s="496"/>
      <c r="PZR58" s="496"/>
      <c r="PZT58" s="496"/>
      <c r="PZV58" s="496"/>
      <c r="PZX58" s="496"/>
      <c r="PZZ58" s="496"/>
      <c r="QAB58" s="496"/>
      <c r="QAD58" s="496"/>
      <c r="QAF58" s="496"/>
      <c r="QAH58" s="496"/>
      <c r="QAJ58" s="496"/>
      <c r="QAL58" s="496"/>
      <c r="QAN58" s="496"/>
      <c r="QAP58" s="496"/>
      <c r="QAR58" s="496"/>
      <c r="QAT58" s="496"/>
      <c r="QAV58" s="496"/>
      <c r="QAX58" s="496"/>
      <c r="QAZ58" s="496"/>
      <c r="QBB58" s="496"/>
      <c r="QBD58" s="496"/>
      <c r="QBF58" s="496"/>
      <c r="QBH58" s="496"/>
      <c r="QBJ58" s="496"/>
      <c r="QBL58" s="496"/>
      <c r="QBN58" s="496"/>
      <c r="QBP58" s="496"/>
      <c r="QBR58" s="496"/>
      <c r="QBT58" s="496"/>
      <c r="QBV58" s="496"/>
      <c r="QBX58" s="496"/>
      <c r="QBZ58" s="496"/>
      <c r="QCB58" s="496"/>
      <c r="QCD58" s="496"/>
      <c r="QCF58" s="496"/>
      <c r="QCH58" s="496"/>
      <c r="QCJ58" s="496"/>
      <c r="QCL58" s="496"/>
      <c r="QCN58" s="496"/>
      <c r="QCP58" s="496"/>
      <c r="QCR58" s="496"/>
      <c r="QCT58" s="496"/>
      <c r="QCV58" s="496"/>
      <c r="QCX58" s="496"/>
      <c r="QCZ58" s="496"/>
      <c r="QDB58" s="496"/>
      <c r="QDD58" s="496"/>
      <c r="QDF58" s="496"/>
      <c r="QDH58" s="496"/>
      <c r="QDJ58" s="496"/>
      <c r="QDL58" s="496"/>
      <c r="QDN58" s="496"/>
      <c r="QDP58" s="496"/>
      <c r="QDR58" s="496"/>
      <c r="QDT58" s="496"/>
      <c r="QDV58" s="496"/>
      <c r="QDX58" s="496"/>
      <c r="QDZ58" s="496"/>
      <c r="QEB58" s="496"/>
      <c r="QED58" s="496"/>
      <c r="QEF58" s="496"/>
      <c r="QEH58" s="496"/>
      <c r="QEJ58" s="496"/>
      <c r="QEL58" s="496"/>
      <c r="QEN58" s="496"/>
      <c r="QEP58" s="496"/>
      <c r="QER58" s="496"/>
      <c r="QET58" s="496"/>
      <c r="QEV58" s="496"/>
      <c r="QEX58" s="496"/>
      <c r="QEZ58" s="496"/>
      <c r="QFB58" s="496"/>
      <c r="QFD58" s="496"/>
      <c r="QFF58" s="496"/>
      <c r="QFH58" s="496"/>
      <c r="QFJ58" s="496"/>
      <c r="QFL58" s="496"/>
      <c r="QFN58" s="496"/>
      <c r="QFP58" s="496"/>
      <c r="QFR58" s="496"/>
      <c r="QFT58" s="496"/>
      <c r="QFV58" s="496"/>
      <c r="QFX58" s="496"/>
      <c r="QFZ58" s="496"/>
      <c r="QGB58" s="496"/>
      <c r="QGD58" s="496"/>
      <c r="QGF58" s="496"/>
      <c r="QGH58" s="496"/>
      <c r="QGJ58" s="496"/>
      <c r="QGL58" s="496"/>
      <c r="QGN58" s="496"/>
      <c r="QGP58" s="496"/>
      <c r="QGR58" s="496"/>
      <c r="QGT58" s="496"/>
      <c r="QGV58" s="496"/>
      <c r="QGX58" s="496"/>
      <c r="QGZ58" s="496"/>
      <c r="QHB58" s="496"/>
      <c r="QHD58" s="496"/>
      <c r="QHF58" s="496"/>
      <c r="QHH58" s="496"/>
      <c r="QHJ58" s="496"/>
      <c r="QHL58" s="496"/>
      <c r="QHN58" s="496"/>
      <c r="QHP58" s="496"/>
      <c r="QHR58" s="496"/>
      <c r="QHT58" s="496"/>
      <c r="QHV58" s="496"/>
      <c r="QHX58" s="496"/>
      <c r="QHZ58" s="496"/>
      <c r="QIB58" s="496"/>
      <c r="QID58" s="496"/>
      <c r="QIF58" s="496"/>
      <c r="QIH58" s="496"/>
      <c r="QIJ58" s="496"/>
      <c r="QIL58" s="496"/>
      <c r="QIN58" s="496"/>
      <c r="QIP58" s="496"/>
      <c r="QIR58" s="496"/>
      <c r="QIT58" s="496"/>
      <c r="QIV58" s="496"/>
      <c r="QIX58" s="496"/>
      <c r="QIZ58" s="496"/>
      <c r="QJB58" s="496"/>
      <c r="QJD58" s="496"/>
      <c r="QJF58" s="496"/>
      <c r="QJH58" s="496"/>
      <c r="QJJ58" s="496"/>
      <c r="QJL58" s="496"/>
      <c r="QJN58" s="496"/>
      <c r="QJP58" s="496"/>
      <c r="QJR58" s="496"/>
      <c r="QJT58" s="496"/>
      <c r="QJV58" s="496"/>
      <c r="QJX58" s="496"/>
      <c r="QJZ58" s="496"/>
      <c r="QKB58" s="496"/>
      <c r="QKD58" s="496"/>
      <c r="QKF58" s="496"/>
      <c r="QKH58" s="496"/>
      <c r="QKJ58" s="496"/>
      <c r="QKL58" s="496"/>
      <c r="QKN58" s="496"/>
      <c r="QKP58" s="496"/>
      <c r="QKR58" s="496"/>
      <c r="QKT58" s="496"/>
      <c r="QKV58" s="496"/>
      <c r="QKX58" s="496"/>
      <c r="QKZ58" s="496"/>
      <c r="QLB58" s="496"/>
      <c r="QLD58" s="496"/>
      <c r="QLF58" s="496"/>
      <c r="QLH58" s="496"/>
      <c r="QLJ58" s="496"/>
      <c r="QLL58" s="496"/>
      <c r="QLN58" s="496"/>
      <c r="QLP58" s="496"/>
      <c r="QLR58" s="496"/>
      <c r="QLT58" s="496"/>
      <c r="QLV58" s="496"/>
      <c r="QLX58" s="496"/>
      <c r="QLZ58" s="496"/>
      <c r="QMB58" s="496"/>
      <c r="QMD58" s="496"/>
      <c r="QMF58" s="496"/>
      <c r="QMH58" s="496"/>
      <c r="QMJ58" s="496"/>
      <c r="QML58" s="496"/>
      <c r="QMN58" s="496"/>
      <c r="QMP58" s="496"/>
      <c r="QMR58" s="496"/>
      <c r="QMT58" s="496"/>
      <c r="QMV58" s="496"/>
      <c r="QMX58" s="496"/>
      <c r="QMZ58" s="496"/>
      <c r="QNB58" s="496"/>
      <c r="QND58" s="496"/>
      <c r="QNF58" s="496"/>
      <c r="QNH58" s="496"/>
      <c r="QNJ58" s="496"/>
      <c r="QNL58" s="496"/>
      <c r="QNN58" s="496"/>
      <c r="QNP58" s="496"/>
      <c r="QNR58" s="496"/>
      <c r="QNT58" s="496"/>
      <c r="QNV58" s="496"/>
      <c r="QNX58" s="496"/>
      <c r="QNZ58" s="496"/>
      <c r="QOB58" s="496"/>
      <c r="QOD58" s="496"/>
      <c r="QOF58" s="496"/>
      <c r="QOH58" s="496"/>
      <c r="QOJ58" s="496"/>
      <c r="QOL58" s="496"/>
      <c r="QON58" s="496"/>
      <c r="QOP58" s="496"/>
      <c r="QOR58" s="496"/>
      <c r="QOT58" s="496"/>
      <c r="QOV58" s="496"/>
      <c r="QOX58" s="496"/>
      <c r="QOZ58" s="496"/>
      <c r="QPB58" s="496"/>
      <c r="QPD58" s="496"/>
      <c r="QPF58" s="496"/>
      <c r="QPH58" s="496"/>
      <c r="QPJ58" s="496"/>
      <c r="QPL58" s="496"/>
      <c r="QPN58" s="496"/>
      <c r="QPP58" s="496"/>
      <c r="QPR58" s="496"/>
      <c r="QPT58" s="496"/>
      <c r="QPV58" s="496"/>
      <c r="QPX58" s="496"/>
      <c r="QPZ58" s="496"/>
      <c r="QQB58" s="496"/>
      <c r="QQD58" s="496"/>
      <c r="QQF58" s="496"/>
      <c r="QQH58" s="496"/>
      <c r="QQJ58" s="496"/>
      <c r="QQL58" s="496"/>
      <c r="QQN58" s="496"/>
      <c r="QQP58" s="496"/>
      <c r="QQR58" s="496"/>
      <c r="QQT58" s="496"/>
      <c r="QQV58" s="496"/>
      <c r="QQX58" s="496"/>
      <c r="QQZ58" s="496"/>
      <c r="QRB58" s="496"/>
      <c r="QRD58" s="496"/>
      <c r="QRF58" s="496"/>
      <c r="QRH58" s="496"/>
      <c r="QRJ58" s="496"/>
      <c r="QRL58" s="496"/>
      <c r="QRN58" s="496"/>
      <c r="QRP58" s="496"/>
      <c r="QRR58" s="496"/>
      <c r="QRT58" s="496"/>
      <c r="QRV58" s="496"/>
      <c r="QRX58" s="496"/>
      <c r="QRZ58" s="496"/>
      <c r="QSB58" s="496"/>
      <c r="QSD58" s="496"/>
      <c r="QSF58" s="496"/>
      <c r="QSH58" s="496"/>
      <c r="QSJ58" s="496"/>
      <c r="QSL58" s="496"/>
      <c r="QSN58" s="496"/>
      <c r="QSP58" s="496"/>
      <c r="QSR58" s="496"/>
      <c r="QST58" s="496"/>
      <c r="QSV58" s="496"/>
      <c r="QSX58" s="496"/>
      <c r="QSZ58" s="496"/>
      <c r="QTB58" s="496"/>
      <c r="QTD58" s="496"/>
      <c r="QTF58" s="496"/>
      <c r="QTH58" s="496"/>
      <c r="QTJ58" s="496"/>
      <c r="QTL58" s="496"/>
      <c r="QTN58" s="496"/>
      <c r="QTP58" s="496"/>
      <c r="QTR58" s="496"/>
      <c r="QTT58" s="496"/>
      <c r="QTV58" s="496"/>
      <c r="QTX58" s="496"/>
      <c r="QTZ58" s="496"/>
      <c r="QUB58" s="496"/>
      <c r="QUD58" s="496"/>
      <c r="QUF58" s="496"/>
      <c r="QUH58" s="496"/>
      <c r="QUJ58" s="496"/>
      <c r="QUL58" s="496"/>
      <c r="QUN58" s="496"/>
      <c r="QUP58" s="496"/>
      <c r="QUR58" s="496"/>
      <c r="QUT58" s="496"/>
      <c r="QUV58" s="496"/>
      <c r="QUX58" s="496"/>
      <c r="QUZ58" s="496"/>
      <c r="QVB58" s="496"/>
      <c r="QVD58" s="496"/>
      <c r="QVF58" s="496"/>
      <c r="QVH58" s="496"/>
      <c r="QVJ58" s="496"/>
      <c r="QVL58" s="496"/>
      <c r="QVN58" s="496"/>
      <c r="QVP58" s="496"/>
      <c r="QVR58" s="496"/>
      <c r="QVT58" s="496"/>
      <c r="QVV58" s="496"/>
      <c r="QVX58" s="496"/>
      <c r="QVZ58" s="496"/>
      <c r="QWB58" s="496"/>
      <c r="QWD58" s="496"/>
      <c r="QWF58" s="496"/>
      <c r="QWH58" s="496"/>
      <c r="QWJ58" s="496"/>
      <c r="QWL58" s="496"/>
      <c r="QWN58" s="496"/>
      <c r="QWP58" s="496"/>
      <c r="QWR58" s="496"/>
      <c r="QWT58" s="496"/>
      <c r="QWV58" s="496"/>
      <c r="QWX58" s="496"/>
      <c r="QWZ58" s="496"/>
      <c r="QXB58" s="496"/>
      <c r="QXD58" s="496"/>
      <c r="QXF58" s="496"/>
      <c r="QXH58" s="496"/>
      <c r="QXJ58" s="496"/>
      <c r="QXL58" s="496"/>
      <c r="QXN58" s="496"/>
      <c r="QXP58" s="496"/>
      <c r="QXR58" s="496"/>
      <c r="QXT58" s="496"/>
      <c r="QXV58" s="496"/>
      <c r="QXX58" s="496"/>
      <c r="QXZ58" s="496"/>
      <c r="QYB58" s="496"/>
      <c r="QYD58" s="496"/>
      <c r="QYF58" s="496"/>
      <c r="QYH58" s="496"/>
      <c r="QYJ58" s="496"/>
      <c r="QYL58" s="496"/>
      <c r="QYN58" s="496"/>
      <c r="QYP58" s="496"/>
      <c r="QYR58" s="496"/>
      <c r="QYT58" s="496"/>
      <c r="QYV58" s="496"/>
      <c r="QYX58" s="496"/>
      <c r="QYZ58" s="496"/>
      <c r="QZB58" s="496"/>
      <c r="QZD58" s="496"/>
      <c r="QZF58" s="496"/>
      <c r="QZH58" s="496"/>
      <c r="QZJ58" s="496"/>
      <c r="QZL58" s="496"/>
      <c r="QZN58" s="496"/>
      <c r="QZP58" s="496"/>
      <c r="QZR58" s="496"/>
      <c r="QZT58" s="496"/>
      <c r="QZV58" s="496"/>
      <c r="QZX58" s="496"/>
      <c r="QZZ58" s="496"/>
      <c r="RAB58" s="496"/>
      <c r="RAD58" s="496"/>
      <c r="RAF58" s="496"/>
      <c r="RAH58" s="496"/>
      <c r="RAJ58" s="496"/>
      <c r="RAL58" s="496"/>
      <c r="RAN58" s="496"/>
      <c r="RAP58" s="496"/>
      <c r="RAR58" s="496"/>
      <c r="RAT58" s="496"/>
      <c r="RAV58" s="496"/>
      <c r="RAX58" s="496"/>
      <c r="RAZ58" s="496"/>
      <c r="RBB58" s="496"/>
      <c r="RBD58" s="496"/>
      <c r="RBF58" s="496"/>
      <c r="RBH58" s="496"/>
      <c r="RBJ58" s="496"/>
      <c r="RBL58" s="496"/>
      <c r="RBN58" s="496"/>
      <c r="RBP58" s="496"/>
      <c r="RBR58" s="496"/>
      <c r="RBT58" s="496"/>
      <c r="RBV58" s="496"/>
      <c r="RBX58" s="496"/>
      <c r="RBZ58" s="496"/>
      <c r="RCB58" s="496"/>
      <c r="RCD58" s="496"/>
      <c r="RCF58" s="496"/>
      <c r="RCH58" s="496"/>
      <c r="RCJ58" s="496"/>
      <c r="RCL58" s="496"/>
      <c r="RCN58" s="496"/>
      <c r="RCP58" s="496"/>
      <c r="RCR58" s="496"/>
      <c r="RCT58" s="496"/>
      <c r="RCV58" s="496"/>
      <c r="RCX58" s="496"/>
      <c r="RCZ58" s="496"/>
      <c r="RDB58" s="496"/>
      <c r="RDD58" s="496"/>
      <c r="RDF58" s="496"/>
      <c r="RDH58" s="496"/>
      <c r="RDJ58" s="496"/>
      <c r="RDL58" s="496"/>
      <c r="RDN58" s="496"/>
      <c r="RDP58" s="496"/>
      <c r="RDR58" s="496"/>
      <c r="RDT58" s="496"/>
      <c r="RDV58" s="496"/>
      <c r="RDX58" s="496"/>
      <c r="RDZ58" s="496"/>
      <c r="REB58" s="496"/>
      <c r="RED58" s="496"/>
      <c r="REF58" s="496"/>
      <c r="REH58" s="496"/>
      <c r="REJ58" s="496"/>
      <c r="REL58" s="496"/>
      <c r="REN58" s="496"/>
      <c r="REP58" s="496"/>
      <c r="RER58" s="496"/>
      <c r="RET58" s="496"/>
      <c r="REV58" s="496"/>
      <c r="REX58" s="496"/>
      <c r="REZ58" s="496"/>
      <c r="RFB58" s="496"/>
      <c r="RFD58" s="496"/>
      <c r="RFF58" s="496"/>
      <c r="RFH58" s="496"/>
      <c r="RFJ58" s="496"/>
      <c r="RFL58" s="496"/>
      <c r="RFN58" s="496"/>
      <c r="RFP58" s="496"/>
      <c r="RFR58" s="496"/>
      <c r="RFT58" s="496"/>
      <c r="RFV58" s="496"/>
      <c r="RFX58" s="496"/>
      <c r="RFZ58" s="496"/>
      <c r="RGB58" s="496"/>
      <c r="RGD58" s="496"/>
      <c r="RGF58" s="496"/>
      <c r="RGH58" s="496"/>
      <c r="RGJ58" s="496"/>
      <c r="RGL58" s="496"/>
      <c r="RGN58" s="496"/>
      <c r="RGP58" s="496"/>
      <c r="RGR58" s="496"/>
      <c r="RGT58" s="496"/>
      <c r="RGV58" s="496"/>
      <c r="RGX58" s="496"/>
      <c r="RGZ58" s="496"/>
      <c r="RHB58" s="496"/>
      <c r="RHD58" s="496"/>
      <c r="RHF58" s="496"/>
      <c r="RHH58" s="496"/>
      <c r="RHJ58" s="496"/>
      <c r="RHL58" s="496"/>
      <c r="RHN58" s="496"/>
      <c r="RHP58" s="496"/>
      <c r="RHR58" s="496"/>
      <c r="RHT58" s="496"/>
      <c r="RHV58" s="496"/>
      <c r="RHX58" s="496"/>
      <c r="RHZ58" s="496"/>
      <c r="RIB58" s="496"/>
      <c r="RID58" s="496"/>
      <c r="RIF58" s="496"/>
      <c r="RIH58" s="496"/>
      <c r="RIJ58" s="496"/>
      <c r="RIL58" s="496"/>
      <c r="RIN58" s="496"/>
      <c r="RIP58" s="496"/>
      <c r="RIR58" s="496"/>
      <c r="RIT58" s="496"/>
      <c r="RIV58" s="496"/>
      <c r="RIX58" s="496"/>
      <c r="RIZ58" s="496"/>
      <c r="RJB58" s="496"/>
      <c r="RJD58" s="496"/>
      <c r="RJF58" s="496"/>
      <c r="RJH58" s="496"/>
      <c r="RJJ58" s="496"/>
      <c r="RJL58" s="496"/>
      <c r="RJN58" s="496"/>
      <c r="RJP58" s="496"/>
      <c r="RJR58" s="496"/>
      <c r="RJT58" s="496"/>
      <c r="RJV58" s="496"/>
      <c r="RJX58" s="496"/>
      <c r="RJZ58" s="496"/>
      <c r="RKB58" s="496"/>
      <c r="RKD58" s="496"/>
      <c r="RKF58" s="496"/>
      <c r="RKH58" s="496"/>
      <c r="RKJ58" s="496"/>
      <c r="RKL58" s="496"/>
      <c r="RKN58" s="496"/>
      <c r="RKP58" s="496"/>
      <c r="RKR58" s="496"/>
      <c r="RKT58" s="496"/>
      <c r="RKV58" s="496"/>
      <c r="RKX58" s="496"/>
      <c r="RKZ58" s="496"/>
      <c r="RLB58" s="496"/>
      <c r="RLD58" s="496"/>
      <c r="RLF58" s="496"/>
      <c r="RLH58" s="496"/>
      <c r="RLJ58" s="496"/>
      <c r="RLL58" s="496"/>
      <c r="RLN58" s="496"/>
      <c r="RLP58" s="496"/>
      <c r="RLR58" s="496"/>
      <c r="RLT58" s="496"/>
      <c r="RLV58" s="496"/>
      <c r="RLX58" s="496"/>
      <c r="RLZ58" s="496"/>
      <c r="RMB58" s="496"/>
      <c r="RMD58" s="496"/>
      <c r="RMF58" s="496"/>
      <c r="RMH58" s="496"/>
      <c r="RMJ58" s="496"/>
      <c r="RML58" s="496"/>
      <c r="RMN58" s="496"/>
      <c r="RMP58" s="496"/>
      <c r="RMR58" s="496"/>
      <c r="RMT58" s="496"/>
      <c r="RMV58" s="496"/>
      <c r="RMX58" s="496"/>
      <c r="RMZ58" s="496"/>
      <c r="RNB58" s="496"/>
      <c r="RND58" s="496"/>
      <c r="RNF58" s="496"/>
      <c r="RNH58" s="496"/>
      <c r="RNJ58" s="496"/>
      <c r="RNL58" s="496"/>
      <c r="RNN58" s="496"/>
      <c r="RNP58" s="496"/>
      <c r="RNR58" s="496"/>
      <c r="RNT58" s="496"/>
      <c r="RNV58" s="496"/>
      <c r="RNX58" s="496"/>
      <c r="RNZ58" s="496"/>
      <c r="ROB58" s="496"/>
      <c r="ROD58" s="496"/>
      <c r="ROF58" s="496"/>
      <c r="ROH58" s="496"/>
      <c r="ROJ58" s="496"/>
      <c r="ROL58" s="496"/>
      <c r="RON58" s="496"/>
      <c r="ROP58" s="496"/>
      <c r="ROR58" s="496"/>
      <c r="ROT58" s="496"/>
      <c r="ROV58" s="496"/>
      <c r="ROX58" s="496"/>
      <c r="ROZ58" s="496"/>
      <c r="RPB58" s="496"/>
      <c r="RPD58" s="496"/>
      <c r="RPF58" s="496"/>
      <c r="RPH58" s="496"/>
      <c r="RPJ58" s="496"/>
      <c r="RPL58" s="496"/>
      <c r="RPN58" s="496"/>
      <c r="RPP58" s="496"/>
      <c r="RPR58" s="496"/>
      <c r="RPT58" s="496"/>
      <c r="RPV58" s="496"/>
      <c r="RPX58" s="496"/>
      <c r="RPZ58" s="496"/>
      <c r="RQB58" s="496"/>
      <c r="RQD58" s="496"/>
      <c r="RQF58" s="496"/>
      <c r="RQH58" s="496"/>
      <c r="RQJ58" s="496"/>
      <c r="RQL58" s="496"/>
      <c r="RQN58" s="496"/>
      <c r="RQP58" s="496"/>
      <c r="RQR58" s="496"/>
      <c r="RQT58" s="496"/>
      <c r="RQV58" s="496"/>
      <c r="RQX58" s="496"/>
      <c r="RQZ58" s="496"/>
      <c r="RRB58" s="496"/>
      <c r="RRD58" s="496"/>
      <c r="RRF58" s="496"/>
      <c r="RRH58" s="496"/>
      <c r="RRJ58" s="496"/>
      <c r="RRL58" s="496"/>
      <c r="RRN58" s="496"/>
      <c r="RRP58" s="496"/>
      <c r="RRR58" s="496"/>
      <c r="RRT58" s="496"/>
      <c r="RRV58" s="496"/>
      <c r="RRX58" s="496"/>
      <c r="RRZ58" s="496"/>
      <c r="RSB58" s="496"/>
      <c r="RSD58" s="496"/>
      <c r="RSF58" s="496"/>
      <c r="RSH58" s="496"/>
      <c r="RSJ58" s="496"/>
      <c r="RSL58" s="496"/>
      <c r="RSN58" s="496"/>
      <c r="RSP58" s="496"/>
      <c r="RSR58" s="496"/>
      <c r="RST58" s="496"/>
      <c r="RSV58" s="496"/>
      <c r="RSX58" s="496"/>
      <c r="RSZ58" s="496"/>
      <c r="RTB58" s="496"/>
      <c r="RTD58" s="496"/>
      <c r="RTF58" s="496"/>
      <c r="RTH58" s="496"/>
      <c r="RTJ58" s="496"/>
      <c r="RTL58" s="496"/>
      <c r="RTN58" s="496"/>
      <c r="RTP58" s="496"/>
      <c r="RTR58" s="496"/>
      <c r="RTT58" s="496"/>
      <c r="RTV58" s="496"/>
      <c r="RTX58" s="496"/>
      <c r="RTZ58" s="496"/>
      <c r="RUB58" s="496"/>
      <c r="RUD58" s="496"/>
      <c r="RUF58" s="496"/>
      <c r="RUH58" s="496"/>
      <c r="RUJ58" s="496"/>
      <c r="RUL58" s="496"/>
      <c r="RUN58" s="496"/>
      <c r="RUP58" s="496"/>
      <c r="RUR58" s="496"/>
      <c r="RUT58" s="496"/>
      <c r="RUV58" s="496"/>
      <c r="RUX58" s="496"/>
      <c r="RUZ58" s="496"/>
      <c r="RVB58" s="496"/>
      <c r="RVD58" s="496"/>
      <c r="RVF58" s="496"/>
      <c r="RVH58" s="496"/>
      <c r="RVJ58" s="496"/>
      <c r="RVL58" s="496"/>
      <c r="RVN58" s="496"/>
      <c r="RVP58" s="496"/>
      <c r="RVR58" s="496"/>
      <c r="RVT58" s="496"/>
      <c r="RVV58" s="496"/>
      <c r="RVX58" s="496"/>
      <c r="RVZ58" s="496"/>
      <c r="RWB58" s="496"/>
      <c r="RWD58" s="496"/>
      <c r="RWF58" s="496"/>
      <c r="RWH58" s="496"/>
      <c r="RWJ58" s="496"/>
      <c r="RWL58" s="496"/>
      <c r="RWN58" s="496"/>
      <c r="RWP58" s="496"/>
      <c r="RWR58" s="496"/>
      <c r="RWT58" s="496"/>
      <c r="RWV58" s="496"/>
      <c r="RWX58" s="496"/>
      <c r="RWZ58" s="496"/>
      <c r="RXB58" s="496"/>
      <c r="RXD58" s="496"/>
      <c r="RXF58" s="496"/>
      <c r="RXH58" s="496"/>
      <c r="RXJ58" s="496"/>
      <c r="RXL58" s="496"/>
      <c r="RXN58" s="496"/>
      <c r="RXP58" s="496"/>
      <c r="RXR58" s="496"/>
      <c r="RXT58" s="496"/>
      <c r="RXV58" s="496"/>
      <c r="RXX58" s="496"/>
      <c r="RXZ58" s="496"/>
      <c r="RYB58" s="496"/>
      <c r="RYD58" s="496"/>
      <c r="RYF58" s="496"/>
      <c r="RYH58" s="496"/>
      <c r="RYJ58" s="496"/>
      <c r="RYL58" s="496"/>
      <c r="RYN58" s="496"/>
      <c r="RYP58" s="496"/>
      <c r="RYR58" s="496"/>
      <c r="RYT58" s="496"/>
      <c r="RYV58" s="496"/>
      <c r="RYX58" s="496"/>
      <c r="RYZ58" s="496"/>
      <c r="RZB58" s="496"/>
      <c r="RZD58" s="496"/>
      <c r="RZF58" s="496"/>
      <c r="RZH58" s="496"/>
      <c r="RZJ58" s="496"/>
      <c r="RZL58" s="496"/>
      <c r="RZN58" s="496"/>
      <c r="RZP58" s="496"/>
      <c r="RZR58" s="496"/>
      <c r="RZT58" s="496"/>
      <c r="RZV58" s="496"/>
      <c r="RZX58" s="496"/>
      <c r="RZZ58" s="496"/>
      <c r="SAB58" s="496"/>
      <c r="SAD58" s="496"/>
      <c r="SAF58" s="496"/>
      <c r="SAH58" s="496"/>
      <c r="SAJ58" s="496"/>
      <c r="SAL58" s="496"/>
      <c r="SAN58" s="496"/>
      <c r="SAP58" s="496"/>
      <c r="SAR58" s="496"/>
      <c r="SAT58" s="496"/>
      <c r="SAV58" s="496"/>
      <c r="SAX58" s="496"/>
      <c r="SAZ58" s="496"/>
      <c r="SBB58" s="496"/>
      <c r="SBD58" s="496"/>
      <c r="SBF58" s="496"/>
      <c r="SBH58" s="496"/>
      <c r="SBJ58" s="496"/>
      <c r="SBL58" s="496"/>
      <c r="SBN58" s="496"/>
      <c r="SBP58" s="496"/>
      <c r="SBR58" s="496"/>
      <c r="SBT58" s="496"/>
      <c r="SBV58" s="496"/>
      <c r="SBX58" s="496"/>
      <c r="SBZ58" s="496"/>
      <c r="SCB58" s="496"/>
      <c r="SCD58" s="496"/>
      <c r="SCF58" s="496"/>
      <c r="SCH58" s="496"/>
      <c r="SCJ58" s="496"/>
      <c r="SCL58" s="496"/>
      <c r="SCN58" s="496"/>
      <c r="SCP58" s="496"/>
      <c r="SCR58" s="496"/>
      <c r="SCT58" s="496"/>
      <c r="SCV58" s="496"/>
      <c r="SCX58" s="496"/>
      <c r="SCZ58" s="496"/>
      <c r="SDB58" s="496"/>
      <c r="SDD58" s="496"/>
      <c r="SDF58" s="496"/>
      <c r="SDH58" s="496"/>
      <c r="SDJ58" s="496"/>
      <c r="SDL58" s="496"/>
      <c r="SDN58" s="496"/>
      <c r="SDP58" s="496"/>
      <c r="SDR58" s="496"/>
      <c r="SDT58" s="496"/>
      <c r="SDV58" s="496"/>
      <c r="SDX58" s="496"/>
      <c r="SDZ58" s="496"/>
      <c r="SEB58" s="496"/>
      <c r="SED58" s="496"/>
      <c r="SEF58" s="496"/>
      <c r="SEH58" s="496"/>
      <c r="SEJ58" s="496"/>
      <c r="SEL58" s="496"/>
      <c r="SEN58" s="496"/>
      <c r="SEP58" s="496"/>
      <c r="SER58" s="496"/>
      <c r="SET58" s="496"/>
      <c r="SEV58" s="496"/>
      <c r="SEX58" s="496"/>
      <c r="SEZ58" s="496"/>
      <c r="SFB58" s="496"/>
      <c r="SFD58" s="496"/>
      <c r="SFF58" s="496"/>
      <c r="SFH58" s="496"/>
      <c r="SFJ58" s="496"/>
      <c r="SFL58" s="496"/>
      <c r="SFN58" s="496"/>
      <c r="SFP58" s="496"/>
      <c r="SFR58" s="496"/>
      <c r="SFT58" s="496"/>
      <c r="SFV58" s="496"/>
      <c r="SFX58" s="496"/>
      <c r="SFZ58" s="496"/>
      <c r="SGB58" s="496"/>
      <c r="SGD58" s="496"/>
      <c r="SGF58" s="496"/>
      <c r="SGH58" s="496"/>
      <c r="SGJ58" s="496"/>
      <c r="SGL58" s="496"/>
      <c r="SGN58" s="496"/>
      <c r="SGP58" s="496"/>
      <c r="SGR58" s="496"/>
      <c r="SGT58" s="496"/>
      <c r="SGV58" s="496"/>
      <c r="SGX58" s="496"/>
      <c r="SGZ58" s="496"/>
      <c r="SHB58" s="496"/>
      <c r="SHD58" s="496"/>
      <c r="SHF58" s="496"/>
      <c r="SHH58" s="496"/>
      <c r="SHJ58" s="496"/>
      <c r="SHL58" s="496"/>
      <c r="SHN58" s="496"/>
      <c r="SHP58" s="496"/>
      <c r="SHR58" s="496"/>
      <c r="SHT58" s="496"/>
      <c r="SHV58" s="496"/>
      <c r="SHX58" s="496"/>
      <c r="SHZ58" s="496"/>
      <c r="SIB58" s="496"/>
      <c r="SID58" s="496"/>
      <c r="SIF58" s="496"/>
      <c r="SIH58" s="496"/>
      <c r="SIJ58" s="496"/>
      <c r="SIL58" s="496"/>
      <c r="SIN58" s="496"/>
      <c r="SIP58" s="496"/>
      <c r="SIR58" s="496"/>
      <c r="SIT58" s="496"/>
      <c r="SIV58" s="496"/>
      <c r="SIX58" s="496"/>
      <c r="SIZ58" s="496"/>
      <c r="SJB58" s="496"/>
      <c r="SJD58" s="496"/>
      <c r="SJF58" s="496"/>
      <c r="SJH58" s="496"/>
      <c r="SJJ58" s="496"/>
      <c r="SJL58" s="496"/>
      <c r="SJN58" s="496"/>
      <c r="SJP58" s="496"/>
      <c r="SJR58" s="496"/>
      <c r="SJT58" s="496"/>
      <c r="SJV58" s="496"/>
      <c r="SJX58" s="496"/>
      <c r="SJZ58" s="496"/>
      <c r="SKB58" s="496"/>
      <c r="SKD58" s="496"/>
      <c r="SKF58" s="496"/>
      <c r="SKH58" s="496"/>
      <c r="SKJ58" s="496"/>
      <c r="SKL58" s="496"/>
      <c r="SKN58" s="496"/>
      <c r="SKP58" s="496"/>
      <c r="SKR58" s="496"/>
      <c r="SKT58" s="496"/>
      <c r="SKV58" s="496"/>
      <c r="SKX58" s="496"/>
      <c r="SKZ58" s="496"/>
      <c r="SLB58" s="496"/>
      <c r="SLD58" s="496"/>
      <c r="SLF58" s="496"/>
      <c r="SLH58" s="496"/>
      <c r="SLJ58" s="496"/>
      <c r="SLL58" s="496"/>
      <c r="SLN58" s="496"/>
      <c r="SLP58" s="496"/>
      <c r="SLR58" s="496"/>
      <c r="SLT58" s="496"/>
      <c r="SLV58" s="496"/>
      <c r="SLX58" s="496"/>
      <c r="SLZ58" s="496"/>
      <c r="SMB58" s="496"/>
      <c r="SMD58" s="496"/>
      <c r="SMF58" s="496"/>
      <c r="SMH58" s="496"/>
      <c r="SMJ58" s="496"/>
      <c r="SML58" s="496"/>
      <c r="SMN58" s="496"/>
      <c r="SMP58" s="496"/>
      <c r="SMR58" s="496"/>
      <c r="SMT58" s="496"/>
      <c r="SMV58" s="496"/>
      <c r="SMX58" s="496"/>
      <c r="SMZ58" s="496"/>
      <c r="SNB58" s="496"/>
      <c r="SND58" s="496"/>
      <c r="SNF58" s="496"/>
      <c r="SNH58" s="496"/>
      <c r="SNJ58" s="496"/>
      <c r="SNL58" s="496"/>
      <c r="SNN58" s="496"/>
      <c r="SNP58" s="496"/>
      <c r="SNR58" s="496"/>
      <c r="SNT58" s="496"/>
      <c r="SNV58" s="496"/>
      <c r="SNX58" s="496"/>
      <c r="SNZ58" s="496"/>
      <c r="SOB58" s="496"/>
      <c r="SOD58" s="496"/>
      <c r="SOF58" s="496"/>
      <c r="SOH58" s="496"/>
      <c r="SOJ58" s="496"/>
      <c r="SOL58" s="496"/>
      <c r="SON58" s="496"/>
      <c r="SOP58" s="496"/>
      <c r="SOR58" s="496"/>
      <c r="SOT58" s="496"/>
      <c r="SOV58" s="496"/>
      <c r="SOX58" s="496"/>
      <c r="SOZ58" s="496"/>
      <c r="SPB58" s="496"/>
      <c r="SPD58" s="496"/>
      <c r="SPF58" s="496"/>
      <c r="SPH58" s="496"/>
      <c r="SPJ58" s="496"/>
      <c r="SPL58" s="496"/>
      <c r="SPN58" s="496"/>
      <c r="SPP58" s="496"/>
      <c r="SPR58" s="496"/>
      <c r="SPT58" s="496"/>
      <c r="SPV58" s="496"/>
      <c r="SPX58" s="496"/>
      <c r="SPZ58" s="496"/>
      <c r="SQB58" s="496"/>
      <c r="SQD58" s="496"/>
      <c r="SQF58" s="496"/>
      <c r="SQH58" s="496"/>
      <c r="SQJ58" s="496"/>
      <c r="SQL58" s="496"/>
      <c r="SQN58" s="496"/>
      <c r="SQP58" s="496"/>
      <c r="SQR58" s="496"/>
      <c r="SQT58" s="496"/>
      <c r="SQV58" s="496"/>
      <c r="SQX58" s="496"/>
      <c r="SQZ58" s="496"/>
      <c r="SRB58" s="496"/>
      <c r="SRD58" s="496"/>
      <c r="SRF58" s="496"/>
      <c r="SRH58" s="496"/>
      <c r="SRJ58" s="496"/>
      <c r="SRL58" s="496"/>
      <c r="SRN58" s="496"/>
      <c r="SRP58" s="496"/>
      <c r="SRR58" s="496"/>
      <c r="SRT58" s="496"/>
      <c r="SRV58" s="496"/>
      <c r="SRX58" s="496"/>
      <c r="SRZ58" s="496"/>
      <c r="SSB58" s="496"/>
      <c r="SSD58" s="496"/>
      <c r="SSF58" s="496"/>
      <c r="SSH58" s="496"/>
      <c r="SSJ58" s="496"/>
      <c r="SSL58" s="496"/>
      <c r="SSN58" s="496"/>
      <c r="SSP58" s="496"/>
      <c r="SSR58" s="496"/>
      <c r="SST58" s="496"/>
      <c r="SSV58" s="496"/>
      <c r="SSX58" s="496"/>
      <c r="SSZ58" s="496"/>
      <c r="STB58" s="496"/>
      <c r="STD58" s="496"/>
      <c r="STF58" s="496"/>
      <c r="STH58" s="496"/>
      <c r="STJ58" s="496"/>
      <c r="STL58" s="496"/>
      <c r="STN58" s="496"/>
      <c r="STP58" s="496"/>
      <c r="STR58" s="496"/>
      <c r="STT58" s="496"/>
      <c r="STV58" s="496"/>
      <c r="STX58" s="496"/>
      <c r="STZ58" s="496"/>
      <c r="SUB58" s="496"/>
      <c r="SUD58" s="496"/>
      <c r="SUF58" s="496"/>
      <c r="SUH58" s="496"/>
      <c r="SUJ58" s="496"/>
      <c r="SUL58" s="496"/>
      <c r="SUN58" s="496"/>
      <c r="SUP58" s="496"/>
      <c r="SUR58" s="496"/>
      <c r="SUT58" s="496"/>
      <c r="SUV58" s="496"/>
      <c r="SUX58" s="496"/>
      <c r="SUZ58" s="496"/>
      <c r="SVB58" s="496"/>
      <c r="SVD58" s="496"/>
      <c r="SVF58" s="496"/>
      <c r="SVH58" s="496"/>
      <c r="SVJ58" s="496"/>
      <c r="SVL58" s="496"/>
      <c r="SVN58" s="496"/>
      <c r="SVP58" s="496"/>
      <c r="SVR58" s="496"/>
      <c r="SVT58" s="496"/>
      <c r="SVV58" s="496"/>
      <c r="SVX58" s="496"/>
      <c r="SVZ58" s="496"/>
      <c r="SWB58" s="496"/>
      <c r="SWD58" s="496"/>
      <c r="SWF58" s="496"/>
      <c r="SWH58" s="496"/>
      <c r="SWJ58" s="496"/>
      <c r="SWL58" s="496"/>
      <c r="SWN58" s="496"/>
      <c r="SWP58" s="496"/>
      <c r="SWR58" s="496"/>
      <c r="SWT58" s="496"/>
      <c r="SWV58" s="496"/>
      <c r="SWX58" s="496"/>
      <c r="SWZ58" s="496"/>
      <c r="SXB58" s="496"/>
      <c r="SXD58" s="496"/>
      <c r="SXF58" s="496"/>
      <c r="SXH58" s="496"/>
      <c r="SXJ58" s="496"/>
      <c r="SXL58" s="496"/>
      <c r="SXN58" s="496"/>
      <c r="SXP58" s="496"/>
      <c r="SXR58" s="496"/>
      <c r="SXT58" s="496"/>
      <c r="SXV58" s="496"/>
      <c r="SXX58" s="496"/>
      <c r="SXZ58" s="496"/>
      <c r="SYB58" s="496"/>
      <c r="SYD58" s="496"/>
      <c r="SYF58" s="496"/>
      <c r="SYH58" s="496"/>
      <c r="SYJ58" s="496"/>
      <c r="SYL58" s="496"/>
      <c r="SYN58" s="496"/>
      <c r="SYP58" s="496"/>
      <c r="SYR58" s="496"/>
      <c r="SYT58" s="496"/>
      <c r="SYV58" s="496"/>
      <c r="SYX58" s="496"/>
      <c r="SYZ58" s="496"/>
      <c r="SZB58" s="496"/>
      <c r="SZD58" s="496"/>
      <c r="SZF58" s="496"/>
      <c r="SZH58" s="496"/>
      <c r="SZJ58" s="496"/>
      <c r="SZL58" s="496"/>
      <c r="SZN58" s="496"/>
      <c r="SZP58" s="496"/>
      <c r="SZR58" s="496"/>
      <c r="SZT58" s="496"/>
      <c r="SZV58" s="496"/>
      <c r="SZX58" s="496"/>
      <c r="SZZ58" s="496"/>
      <c r="TAB58" s="496"/>
      <c r="TAD58" s="496"/>
      <c r="TAF58" s="496"/>
      <c r="TAH58" s="496"/>
      <c r="TAJ58" s="496"/>
      <c r="TAL58" s="496"/>
      <c r="TAN58" s="496"/>
      <c r="TAP58" s="496"/>
      <c r="TAR58" s="496"/>
      <c r="TAT58" s="496"/>
      <c r="TAV58" s="496"/>
      <c r="TAX58" s="496"/>
      <c r="TAZ58" s="496"/>
      <c r="TBB58" s="496"/>
      <c r="TBD58" s="496"/>
      <c r="TBF58" s="496"/>
      <c r="TBH58" s="496"/>
      <c r="TBJ58" s="496"/>
      <c r="TBL58" s="496"/>
      <c r="TBN58" s="496"/>
      <c r="TBP58" s="496"/>
      <c r="TBR58" s="496"/>
      <c r="TBT58" s="496"/>
      <c r="TBV58" s="496"/>
      <c r="TBX58" s="496"/>
      <c r="TBZ58" s="496"/>
      <c r="TCB58" s="496"/>
      <c r="TCD58" s="496"/>
      <c r="TCF58" s="496"/>
      <c r="TCH58" s="496"/>
      <c r="TCJ58" s="496"/>
      <c r="TCL58" s="496"/>
      <c r="TCN58" s="496"/>
      <c r="TCP58" s="496"/>
      <c r="TCR58" s="496"/>
      <c r="TCT58" s="496"/>
      <c r="TCV58" s="496"/>
      <c r="TCX58" s="496"/>
      <c r="TCZ58" s="496"/>
      <c r="TDB58" s="496"/>
      <c r="TDD58" s="496"/>
      <c r="TDF58" s="496"/>
      <c r="TDH58" s="496"/>
      <c r="TDJ58" s="496"/>
      <c r="TDL58" s="496"/>
      <c r="TDN58" s="496"/>
      <c r="TDP58" s="496"/>
      <c r="TDR58" s="496"/>
      <c r="TDT58" s="496"/>
      <c r="TDV58" s="496"/>
      <c r="TDX58" s="496"/>
      <c r="TDZ58" s="496"/>
      <c r="TEB58" s="496"/>
      <c r="TED58" s="496"/>
      <c r="TEF58" s="496"/>
      <c r="TEH58" s="496"/>
      <c r="TEJ58" s="496"/>
      <c r="TEL58" s="496"/>
      <c r="TEN58" s="496"/>
      <c r="TEP58" s="496"/>
      <c r="TER58" s="496"/>
      <c r="TET58" s="496"/>
      <c r="TEV58" s="496"/>
      <c r="TEX58" s="496"/>
      <c r="TEZ58" s="496"/>
      <c r="TFB58" s="496"/>
      <c r="TFD58" s="496"/>
      <c r="TFF58" s="496"/>
      <c r="TFH58" s="496"/>
      <c r="TFJ58" s="496"/>
      <c r="TFL58" s="496"/>
      <c r="TFN58" s="496"/>
      <c r="TFP58" s="496"/>
      <c r="TFR58" s="496"/>
      <c r="TFT58" s="496"/>
      <c r="TFV58" s="496"/>
      <c r="TFX58" s="496"/>
      <c r="TFZ58" s="496"/>
      <c r="TGB58" s="496"/>
      <c r="TGD58" s="496"/>
      <c r="TGF58" s="496"/>
      <c r="TGH58" s="496"/>
      <c r="TGJ58" s="496"/>
      <c r="TGL58" s="496"/>
      <c r="TGN58" s="496"/>
      <c r="TGP58" s="496"/>
      <c r="TGR58" s="496"/>
      <c r="TGT58" s="496"/>
      <c r="TGV58" s="496"/>
      <c r="TGX58" s="496"/>
      <c r="TGZ58" s="496"/>
      <c r="THB58" s="496"/>
      <c r="THD58" s="496"/>
      <c r="THF58" s="496"/>
      <c r="THH58" s="496"/>
      <c r="THJ58" s="496"/>
      <c r="THL58" s="496"/>
      <c r="THN58" s="496"/>
      <c r="THP58" s="496"/>
      <c r="THR58" s="496"/>
      <c r="THT58" s="496"/>
      <c r="THV58" s="496"/>
      <c r="THX58" s="496"/>
      <c r="THZ58" s="496"/>
      <c r="TIB58" s="496"/>
      <c r="TID58" s="496"/>
      <c r="TIF58" s="496"/>
      <c r="TIH58" s="496"/>
      <c r="TIJ58" s="496"/>
      <c r="TIL58" s="496"/>
      <c r="TIN58" s="496"/>
      <c r="TIP58" s="496"/>
      <c r="TIR58" s="496"/>
      <c r="TIT58" s="496"/>
      <c r="TIV58" s="496"/>
      <c r="TIX58" s="496"/>
      <c r="TIZ58" s="496"/>
      <c r="TJB58" s="496"/>
      <c r="TJD58" s="496"/>
      <c r="TJF58" s="496"/>
      <c r="TJH58" s="496"/>
      <c r="TJJ58" s="496"/>
      <c r="TJL58" s="496"/>
      <c r="TJN58" s="496"/>
      <c r="TJP58" s="496"/>
      <c r="TJR58" s="496"/>
      <c r="TJT58" s="496"/>
      <c r="TJV58" s="496"/>
      <c r="TJX58" s="496"/>
      <c r="TJZ58" s="496"/>
      <c r="TKB58" s="496"/>
      <c r="TKD58" s="496"/>
      <c r="TKF58" s="496"/>
      <c r="TKH58" s="496"/>
      <c r="TKJ58" s="496"/>
      <c r="TKL58" s="496"/>
      <c r="TKN58" s="496"/>
      <c r="TKP58" s="496"/>
      <c r="TKR58" s="496"/>
      <c r="TKT58" s="496"/>
      <c r="TKV58" s="496"/>
      <c r="TKX58" s="496"/>
      <c r="TKZ58" s="496"/>
      <c r="TLB58" s="496"/>
      <c r="TLD58" s="496"/>
      <c r="TLF58" s="496"/>
      <c r="TLH58" s="496"/>
      <c r="TLJ58" s="496"/>
      <c r="TLL58" s="496"/>
      <c r="TLN58" s="496"/>
      <c r="TLP58" s="496"/>
      <c r="TLR58" s="496"/>
      <c r="TLT58" s="496"/>
      <c r="TLV58" s="496"/>
      <c r="TLX58" s="496"/>
      <c r="TLZ58" s="496"/>
      <c r="TMB58" s="496"/>
      <c r="TMD58" s="496"/>
      <c r="TMF58" s="496"/>
      <c r="TMH58" s="496"/>
      <c r="TMJ58" s="496"/>
      <c r="TML58" s="496"/>
      <c r="TMN58" s="496"/>
      <c r="TMP58" s="496"/>
      <c r="TMR58" s="496"/>
      <c r="TMT58" s="496"/>
      <c r="TMV58" s="496"/>
      <c r="TMX58" s="496"/>
      <c r="TMZ58" s="496"/>
      <c r="TNB58" s="496"/>
      <c r="TND58" s="496"/>
      <c r="TNF58" s="496"/>
      <c r="TNH58" s="496"/>
      <c r="TNJ58" s="496"/>
      <c r="TNL58" s="496"/>
      <c r="TNN58" s="496"/>
      <c r="TNP58" s="496"/>
      <c r="TNR58" s="496"/>
      <c r="TNT58" s="496"/>
      <c r="TNV58" s="496"/>
      <c r="TNX58" s="496"/>
      <c r="TNZ58" s="496"/>
      <c r="TOB58" s="496"/>
      <c r="TOD58" s="496"/>
      <c r="TOF58" s="496"/>
      <c r="TOH58" s="496"/>
      <c r="TOJ58" s="496"/>
      <c r="TOL58" s="496"/>
      <c r="TON58" s="496"/>
      <c r="TOP58" s="496"/>
      <c r="TOR58" s="496"/>
      <c r="TOT58" s="496"/>
      <c r="TOV58" s="496"/>
      <c r="TOX58" s="496"/>
      <c r="TOZ58" s="496"/>
      <c r="TPB58" s="496"/>
      <c r="TPD58" s="496"/>
      <c r="TPF58" s="496"/>
      <c r="TPH58" s="496"/>
      <c r="TPJ58" s="496"/>
      <c r="TPL58" s="496"/>
      <c r="TPN58" s="496"/>
      <c r="TPP58" s="496"/>
      <c r="TPR58" s="496"/>
      <c r="TPT58" s="496"/>
      <c r="TPV58" s="496"/>
      <c r="TPX58" s="496"/>
      <c r="TPZ58" s="496"/>
      <c r="TQB58" s="496"/>
      <c r="TQD58" s="496"/>
      <c r="TQF58" s="496"/>
      <c r="TQH58" s="496"/>
      <c r="TQJ58" s="496"/>
      <c r="TQL58" s="496"/>
      <c r="TQN58" s="496"/>
      <c r="TQP58" s="496"/>
      <c r="TQR58" s="496"/>
      <c r="TQT58" s="496"/>
      <c r="TQV58" s="496"/>
      <c r="TQX58" s="496"/>
      <c r="TQZ58" s="496"/>
      <c r="TRB58" s="496"/>
      <c r="TRD58" s="496"/>
      <c r="TRF58" s="496"/>
      <c r="TRH58" s="496"/>
      <c r="TRJ58" s="496"/>
      <c r="TRL58" s="496"/>
      <c r="TRN58" s="496"/>
      <c r="TRP58" s="496"/>
      <c r="TRR58" s="496"/>
      <c r="TRT58" s="496"/>
      <c r="TRV58" s="496"/>
      <c r="TRX58" s="496"/>
      <c r="TRZ58" s="496"/>
      <c r="TSB58" s="496"/>
      <c r="TSD58" s="496"/>
      <c r="TSF58" s="496"/>
      <c r="TSH58" s="496"/>
      <c r="TSJ58" s="496"/>
      <c r="TSL58" s="496"/>
      <c r="TSN58" s="496"/>
      <c r="TSP58" s="496"/>
      <c r="TSR58" s="496"/>
      <c r="TST58" s="496"/>
      <c r="TSV58" s="496"/>
      <c r="TSX58" s="496"/>
      <c r="TSZ58" s="496"/>
      <c r="TTB58" s="496"/>
      <c r="TTD58" s="496"/>
      <c r="TTF58" s="496"/>
      <c r="TTH58" s="496"/>
      <c r="TTJ58" s="496"/>
      <c r="TTL58" s="496"/>
      <c r="TTN58" s="496"/>
      <c r="TTP58" s="496"/>
      <c r="TTR58" s="496"/>
      <c r="TTT58" s="496"/>
      <c r="TTV58" s="496"/>
      <c r="TTX58" s="496"/>
      <c r="TTZ58" s="496"/>
      <c r="TUB58" s="496"/>
      <c r="TUD58" s="496"/>
      <c r="TUF58" s="496"/>
      <c r="TUH58" s="496"/>
      <c r="TUJ58" s="496"/>
      <c r="TUL58" s="496"/>
      <c r="TUN58" s="496"/>
      <c r="TUP58" s="496"/>
      <c r="TUR58" s="496"/>
      <c r="TUT58" s="496"/>
      <c r="TUV58" s="496"/>
      <c r="TUX58" s="496"/>
      <c r="TUZ58" s="496"/>
      <c r="TVB58" s="496"/>
      <c r="TVD58" s="496"/>
      <c r="TVF58" s="496"/>
      <c r="TVH58" s="496"/>
      <c r="TVJ58" s="496"/>
      <c r="TVL58" s="496"/>
      <c r="TVN58" s="496"/>
      <c r="TVP58" s="496"/>
      <c r="TVR58" s="496"/>
      <c r="TVT58" s="496"/>
      <c r="TVV58" s="496"/>
      <c r="TVX58" s="496"/>
      <c r="TVZ58" s="496"/>
      <c r="TWB58" s="496"/>
      <c r="TWD58" s="496"/>
      <c r="TWF58" s="496"/>
      <c r="TWH58" s="496"/>
      <c r="TWJ58" s="496"/>
      <c r="TWL58" s="496"/>
      <c r="TWN58" s="496"/>
      <c r="TWP58" s="496"/>
      <c r="TWR58" s="496"/>
      <c r="TWT58" s="496"/>
      <c r="TWV58" s="496"/>
      <c r="TWX58" s="496"/>
      <c r="TWZ58" s="496"/>
      <c r="TXB58" s="496"/>
      <c r="TXD58" s="496"/>
      <c r="TXF58" s="496"/>
      <c r="TXH58" s="496"/>
      <c r="TXJ58" s="496"/>
      <c r="TXL58" s="496"/>
      <c r="TXN58" s="496"/>
      <c r="TXP58" s="496"/>
      <c r="TXR58" s="496"/>
      <c r="TXT58" s="496"/>
      <c r="TXV58" s="496"/>
      <c r="TXX58" s="496"/>
      <c r="TXZ58" s="496"/>
      <c r="TYB58" s="496"/>
      <c r="TYD58" s="496"/>
      <c r="TYF58" s="496"/>
      <c r="TYH58" s="496"/>
      <c r="TYJ58" s="496"/>
      <c r="TYL58" s="496"/>
      <c r="TYN58" s="496"/>
      <c r="TYP58" s="496"/>
      <c r="TYR58" s="496"/>
      <c r="TYT58" s="496"/>
      <c r="TYV58" s="496"/>
      <c r="TYX58" s="496"/>
      <c r="TYZ58" s="496"/>
      <c r="TZB58" s="496"/>
      <c r="TZD58" s="496"/>
      <c r="TZF58" s="496"/>
      <c r="TZH58" s="496"/>
      <c r="TZJ58" s="496"/>
      <c r="TZL58" s="496"/>
      <c r="TZN58" s="496"/>
      <c r="TZP58" s="496"/>
      <c r="TZR58" s="496"/>
      <c r="TZT58" s="496"/>
      <c r="TZV58" s="496"/>
      <c r="TZX58" s="496"/>
      <c r="TZZ58" s="496"/>
      <c r="UAB58" s="496"/>
      <c r="UAD58" s="496"/>
      <c r="UAF58" s="496"/>
      <c r="UAH58" s="496"/>
      <c r="UAJ58" s="496"/>
      <c r="UAL58" s="496"/>
      <c r="UAN58" s="496"/>
      <c r="UAP58" s="496"/>
      <c r="UAR58" s="496"/>
      <c r="UAT58" s="496"/>
      <c r="UAV58" s="496"/>
      <c r="UAX58" s="496"/>
      <c r="UAZ58" s="496"/>
      <c r="UBB58" s="496"/>
      <c r="UBD58" s="496"/>
      <c r="UBF58" s="496"/>
      <c r="UBH58" s="496"/>
      <c r="UBJ58" s="496"/>
      <c r="UBL58" s="496"/>
      <c r="UBN58" s="496"/>
      <c r="UBP58" s="496"/>
      <c r="UBR58" s="496"/>
      <c r="UBT58" s="496"/>
      <c r="UBV58" s="496"/>
      <c r="UBX58" s="496"/>
      <c r="UBZ58" s="496"/>
      <c r="UCB58" s="496"/>
      <c r="UCD58" s="496"/>
      <c r="UCF58" s="496"/>
      <c r="UCH58" s="496"/>
      <c r="UCJ58" s="496"/>
      <c r="UCL58" s="496"/>
      <c r="UCN58" s="496"/>
      <c r="UCP58" s="496"/>
      <c r="UCR58" s="496"/>
      <c r="UCT58" s="496"/>
      <c r="UCV58" s="496"/>
      <c r="UCX58" s="496"/>
      <c r="UCZ58" s="496"/>
      <c r="UDB58" s="496"/>
      <c r="UDD58" s="496"/>
      <c r="UDF58" s="496"/>
      <c r="UDH58" s="496"/>
      <c r="UDJ58" s="496"/>
      <c r="UDL58" s="496"/>
      <c r="UDN58" s="496"/>
      <c r="UDP58" s="496"/>
      <c r="UDR58" s="496"/>
      <c r="UDT58" s="496"/>
      <c r="UDV58" s="496"/>
      <c r="UDX58" s="496"/>
      <c r="UDZ58" s="496"/>
      <c r="UEB58" s="496"/>
      <c r="UED58" s="496"/>
      <c r="UEF58" s="496"/>
      <c r="UEH58" s="496"/>
      <c r="UEJ58" s="496"/>
      <c r="UEL58" s="496"/>
      <c r="UEN58" s="496"/>
      <c r="UEP58" s="496"/>
      <c r="UER58" s="496"/>
      <c r="UET58" s="496"/>
      <c r="UEV58" s="496"/>
      <c r="UEX58" s="496"/>
      <c r="UEZ58" s="496"/>
      <c r="UFB58" s="496"/>
      <c r="UFD58" s="496"/>
      <c r="UFF58" s="496"/>
      <c r="UFH58" s="496"/>
      <c r="UFJ58" s="496"/>
      <c r="UFL58" s="496"/>
      <c r="UFN58" s="496"/>
      <c r="UFP58" s="496"/>
      <c r="UFR58" s="496"/>
      <c r="UFT58" s="496"/>
      <c r="UFV58" s="496"/>
      <c r="UFX58" s="496"/>
      <c r="UFZ58" s="496"/>
      <c r="UGB58" s="496"/>
      <c r="UGD58" s="496"/>
      <c r="UGF58" s="496"/>
      <c r="UGH58" s="496"/>
      <c r="UGJ58" s="496"/>
      <c r="UGL58" s="496"/>
      <c r="UGN58" s="496"/>
      <c r="UGP58" s="496"/>
      <c r="UGR58" s="496"/>
      <c r="UGT58" s="496"/>
      <c r="UGV58" s="496"/>
      <c r="UGX58" s="496"/>
      <c r="UGZ58" s="496"/>
      <c r="UHB58" s="496"/>
      <c r="UHD58" s="496"/>
      <c r="UHF58" s="496"/>
      <c r="UHH58" s="496"/>
      <c r="UHJ58" s="496"/>
      <c r="UHL58" s="496"/>
      <c r="UHN58" s="496"/>
      <c r="UHP58" s="496"/>
      <c r="UHR58" s="496"/>
      <c r="UHT58" s="496"/>
      <c r="UHV58" s="496"/>
      <c r="UHX58" s="496"/>
      <c r="UHZ58" s="496"/>
      <c r="UIB58" s="496"/>
      <c r="UID58" s="496"/>
      <c r="UIF58" s="496"/>
      <c r="UIH58" s="496"/>
      <c r="UIJ58" s="496"/>
      <c r="UIL58" s="496"/>
      <c r="UIN58" s="496"/>
      <c r="UIP58" s="496"/>
      <c r="UIR58" s="496"/>
      <c r="UIT58" s="496"/>
      <c r="UIV58" s="496"/>
      <c r="UIX58" s="496"/>
      <c r="UIZ58" s="496"/>
      <c r="UJB58" s="496"/>
      <c r="UJD58" s="496"/>
      <c r="UJF58" s="496"/>
      <c r="UJH58" s="496"/>
      <c r="UJJ58" s="496"/>
      <c r="UJL58" s="496"/>
      <c r="UJN58" s="496"/>
      <c r="UJP58" s="496"/>
      <c r="UJR58" s="496"/>
      <c r="UJT58" s="496"/>
      <c r="UJV58" s="496"/>
      <c r="UJX58" s="496"/>
      <c r="UJZ58" s="496"/>
      <c r="UKB58" s="496"/>
      <c r="UKD58" s="496"/>
      <c r="UKF58" s="496"/>
      <c r="UKH58" s="496"/>
      <c r="UKJ58" s="496"/>
      <c r="UKL58" s="496"/>
      <c r="UKN58" s="496"/>
      <c r="UKP58" s="496"/>
      <c r="UKR58" s="496"/>
      <c r="UKT58" s="496"/>
      <c r="UKV58" s="496"/>
      <c r="UKX58" s="496"/>
      <c r="UKZ58" s="496"/>
      <c r="ULB58" s="496"/>
      <c r="ULD58" s="496"/>
      <c r="ULF58" s="496"/>
      <c r="ULH58" s="496"/>
      <c r="ULJ58" s="496"/>
      <c r="ULL58" s="496"/>
      <c r="ULN58" s="496"/>
      <c r="ULP58" s="496"/>
      <c r="ULR58" s="496"/>
      <c r="ULT58" s="496"/>
      <c r="ULV58" s="496"/>
      <c r="ULX58" s="496"/>
      <c r="ULZ58" s="496"/>
      <c r="UMB58" s="496"/>
      <c r="UMD58" s="496"/>
      <c r="UMF58" s="496"/>
      <c r="UMH58" s="496"/>
      <c r="UMJ58" s="496"/>
      <c r="UML58" s="496"/>
      <c r="UMN58" s="496"/>
      <c r="UMP58" s="496"/>
      <c r="UMR58" s="496"/>
      <c r="UMT58" s="496"/>
      <c r="UMV58" s="496"/>
      <c r="UMX58" s="496"/>
      <c r="UMZ58" s="496"/>
      <c r="UNB58" s="496"/>
      <c r="UND58" s="496"/>
      <c r="UNF58" s="496"/>
      <c r="UNH58" s="496"/>
      <c r="UNJ58" s="496"/>
      <c r="UNL58" s="496"/>
      <c r="UNN58" s="496"/>
      <c r="UNP58" s="496"/>
      <c r="UNR58" s="496"/>
      <c r="UNT58" s="496"/>
      <c r="UNV58" s="496"/>
      <c r="UNX58" s="496"/>
      <c r="UNZ58" s="496"/>
      <c r="UOB58" s="496"/>
      <c r="UOD58" s="496"/>
      <c r="UOF58" s="496"/>
      <c r="UOH58" s="496"/>
      <c r="UOJ58" s="496"/>
      <c r="UOL58" s="496"/>
      <c r="UON58" s="496"/>
      <c r="UOP58" s="496"/>
      <c r="UOR58" s="496"/>
      <c r="UOT58" s="496"/>
      <c r="UOV58" s="496"/>
      <c r="UOX58" s="496"/>
      <c r="UOZ58" s="496"/>
      <c r="UPB58" s="496"/>
      <c r="UPD58" s="496"/>
      <c r="UPF58" s="496"/>
      <c r="UPH58" s="496"/>
      <c r="UPJ58" s="496"/>
      <c r="UPL58" s="496"/>
      <c r="UPN58" s="496"/>
      <c r="UPP58" s="496"/>
      <c r="UPR58" s="496"/>
      <c r="UPT58" s="496"/>
      <c r="UPV58" s="496"/>
      <c r="UPX58" s="496"/>
      <c r="UPZ58" s="496"/>
      <c r="UQB58" s="496"/>
      <c r="UQD58" s="496"/>
      <c r="UQF58" s="496"/>
      <c r="UQH58" s="496"/>
      <c r="UQJ58" s="496"/>
      <c r="UQL58" s="496"/>
      <c r="UQN58" s="496"/>
      <c r="UQP58" s="496"/>
      <c r="UQR58" s="496"/>
      <c r="UQT58" s="496"/>
      <c r="UQV58" s="496"/>
      <c r="UQX58" s="496"/>
      <c r="UQZ58" s="496"/>
      <c r="URB58" s="496"/>
      <c r="URD58" s="496"/>
      <c r="URF58" s="496"/>
      <c r="URH58" s="496"/>
      <c r="URJ58" s="496"/>
      <c r="URL58" s="496"/>
      <c r="URN58" s="496"/>
      <c r="URP58" s="496"/>
      <c r="URR58" s="496"/>
      <c r="URT58" s="496"/>
      <c r="URV58" s="496"/>
      <c r="URX58" s="496"/>
      <c r="URZ58" s="496"/>
      <c r="USB58" s="496"/>
      <c r="USD58" s="496"/>
      <c r="USF58" s="496"/>
      <c r="USH58" s="496"/>
      <c r="USJ58" s="496"/>
      <c r="USL58" s="496"/>
      <c r="USN58" s="496"/>
      <c r="USP58" s="496"/>
      <c r="USR58" s="496"/>
      <c r="UST58" s="496"/>
      <c r="USV58" s="496"/>
      <c r="USX58" s="496"/>
      <c r="USZ58" s="496"/>
      <c r="UTB58" s="496"/>
      <c r="UTD58" s="496"/>
      <c r="UTF58" s="496"/>
      <c r="UTH58" s="496"/>
      <c r="UTJ58" s="496"/>
      <c r="UTL58" s="496"/>
      <c r="UTN58" s="496"/>
      <c r="UTP58" s="496"/>
      <c r="UTR58" s="496"/>
      <c r="UTT58" s="496"/>
      <c r="UTV58" s="496"/>
      <c r="UTX58" s="496"/>
      <c r="UTZ58" s="496"/>
      <c r="UUB58" s="496"/>
      <c r="UUD58" s="496"/>
      <c r="UUF58" s="496"/>
      <c r="UUH58" s="496"/>
      <c r="UUJ58" s="496"/>
      <c r="UUL58" s="496"/>
      <c r="UUN58" s="496"/>
      <c r="UUP58" s="496"/>
      <c r="UUR58" s="496"/>
      <c r="UUT58" s="496"/>
      <c r="UUV58" s="496"/>
      <c r="UUX58" s="496"/>
      <c r="UUZ58" s="496"/>
      <c r="UVB58" s="496"/>
      <c r="UVD58" s="496"/>
      <c r="UVF58" s="496"/>
      <c r="UVH58" s="496"/>
      <c r="UVJ58" s="496"/>
      <c r="UVL58" s="496"/>
      <c r="UVN58" s="496"/>
      <c r="UVP58" s="496"/>
      <c r="UVR58" s="496"/>
      <c r="UVT58" s="496"/>
      <c r="UVV58" s="496"/>
      <c r="UVX58" s="496"/>
      <c r="UVZ58" s="496"/>
      <c r="UWB58" s="496"/>
      <c r="UWD58" s="496"/>
      <c r="UWF58" s="496"/>
      <c r="UWH58" s="496"/>
      <c r="UWJ58" s="496"/>
      <c r="UWL58" s="496"/>
      <c r="UWN58" s="496"/>
      <c r="UWP58" s="496"/>
      <c r="UWR58" s="496"/>
      <c r="UWT58" s="496"/>
      <c r="UWV58" s="496"/>
      <c r="UWX58" s="496"/>
      <c r="UWZ58" s="496"/>
      <c r="UXB58" s="496"/>
      <c r="UXD58" s="496"/>
      <c r="UXF58" s="496"/>
      <c r="UXH58" s="496"/>
      <c r="UXJ58" s="496"/>
      <c r="UXL58" s="496"/>
      <c r="UXN58" s="496"/>
      <c r="UXP58" s="496"/>
      <c r="UXR58" s="496"/>
      <c r="UXT58" s="496"/>
      <c r="UXV58" s="496"/>
      <c r="UXX58" s="496"/>
      <c r="UXZ58" s="496"/>
      <c r="UYB58" s="496"/>
      <c r="UYD58" s="496"/>
      <c r="UYF58" s="496"/>
      <c r="UYH58" s="496"/>
      <c r="UYJ58" s="496"/>
      <c r="UYL58" s="496"/>
      <c r="UYN58" s="496"/>
      <c r="UYP58" s="496"/>
      <c r="UYR58" s="496"/>
      <c r="UYT58" s="496"/>
      <c r="UYV58" s="496"/>
      <c r="UYX58" s="496"/>
      <c r="UYZ58" s="496"/>
      <c r="UZB58" s="496"/>
      <c r="UZD58" s="496"/>
      <c r="UZF58" s="496"/>
      <c r="UZH58" s="496"/>
      <c r="UZJ58" s="496"/>
      <c r="UZL58" s="496"/>
      <c r="UZN58" s="496"/>
      <c r="UZP58" s="496"/>
      <c r="UZR58" s="496"/>
      <c r="UZT58" s="496"/>
      <c r="UZV58" s="496"/>
      <c r="UZX58" s="496"/>
      <c r="UZZ58" s="496"/>
      <c r="VAB58" s="496"/>
      <c r="VAD58" s="496"/>
      <c r="VAF58" s="496"/>
      <c r="VAH58" s="496"/>
      <c r="VAJ58" s="496"/>
      <c r="VAL58" s="496"/>
      <c r="VAN58" s="496"/>
      <c r="VAP58" s="496"/>
      <c r="VAR58" s="496"/>
      <c r="VAT58" s="496"/>
      <c r="VAV58" s="496"/>
      <c r="VAX58" s="496"/>
      <c r="VAZ58" s="496"/>
      <c r="VBB58" s="496"/>
      <c r="VBD58" s="496"/>
      <c r="VBF58" s="496"/>
      <c r="VBH58" s="496"/>
      <c r="VBJ58" s="496"/>
      <c r="VBL58" s="496"/>
      <c r="VBN58" s="496"/>
      <c r="VBP58" s="496"/>
      <c r="VBR58" s="496"/>
      <c r="VBT58" s="496"/>
      <c r="VBV58" s="496"/>
      <c r="VBX58" s="496"/>
      <c r="VBZ58" s="496"/>
      <c r="VCB58" s="496"/>
      <c r="VCD58" s="496"/>
      <c r="VCF58" s="496"/>
      <c r="VCH58" s="496"/>
      <c r="VCJ58" s="496"/>
      <c r="VCL58" s="496"/>
      <c r="VCN58" s="496"/>
      <c r="VCP58" s="496"/>
      <c r="VCR58" s="496"/>
      <c r="VCT58" s="496"/>
      <c r="VCV58" s="496"/>
      <c r="VCX58" s="496"/>
      <c r="VCZ58" s="496"/>
      <c r="VDB58" s="496"/>
      <c r="VDD58" s="496"/>
      <c r="VDF58" s="496"/>
      <c r="VDH58" s="496"/>
      <c r="VDJ58" s="496"/>
      <c r="VDL58" s="496"/>
      <c r="VDN58" s="496"/>
      <c r="VDP58" s="496"/>
      <c r="VDR58" s="496"/>
      <c r="VDT58" s="496"/>
      <c r="VDV58" s="496"/>
      <c r="VDX58" s="496"/>
      <c r="VDZ58" s="496"/>
      <c r="VEB58" s="496"/>
      <c r="VED58" s="496"/>
      <c r="VEF58" s="496"/>
      <c r="VEH58" s="496"/>
      <c r="VEJ58" s="496"/>
      <c r="VEL58" s="496"/>
      <c r="VEN58" s="496"/>
      <c r="VEP58" s="496"/>
      <c r="VER58" s="496"/>
      <c r="VET58" s="496"/>
      <c r="VEV58" s="496"/>
      <c r="VEX58" s="496"/>
      <c r="VEZ58" s="496"/>
      <c r="VFB58" s="496"/>
      <c r="VFD58" s="496"/>
      <c r="VFF58" s="496"/>
      <c r="VFH58" s="496"/>
      <c r="VFJ58" s="496"/>
      <c r="VFL58" s="496"/>
      <c r="VFN58" s="496"/>
      <c r="VFP58" s="496"/>
      <c r="VFR58" s="496"/>
      <c r="VFT58" s="496"/>
      <c r="VFV58" s="496"/>
      <c r="VFX58" s="496"/>
      <c r="VFZ58" s="496"/>
      <c r="VGB58" s="496"/>
      <c r="VGD58" s="496"/>
      <c r="VGF58" s="496"/>
      <c r="VGH58" s="496"/>
      <c r="VGJ58" s="496"/>
      <c r="VGL58" s="496"/>
      <c r="VGN58" s="496"/>
      <c r="VGP58" s="496"/>
      <c r="VGR58" s="496"/>
      <c r="VGT58" s="496"/>
      <c r="VGV58" s="496"/>
      <c r="VGX58" s="496"/>
      <c r="VGZ58" s="496"/>
      <c r="VHB58" s="496"/>
      <c r="VHD58" s="496"/>
      <c r="VHF58" s="496"/>
      <c r="VHH58" s="496"/>
      <c r="VHJ58" s="496"/>
      <c r="VHL58" s="496"/>
      <c r="VHN58" s="496"/>
      <c r="VHP58" s="496"/>
      <c r="VHR58" s="496"/>
      <c r="VHT58" s="496"/>
      <c r="VHV58" s="496"/>
      <c r="VHX58" s="496"/>
      <c r="VHZ58" s="496"/>
      <c r="VIB58" s="496"/>
      <c r="VID58" s="496"/>
      <c r="VIF58" s="496"/>
      <c r="VIH58" s="496"/>
      <c r="VIJ58" s="496"/>
      <c r="VIL58" s="496"/>
      <c r="VIN58" s="496"/>
      <c r="VIP58" s="496"/>
      <c r="VIR58" s="496"/>
      <c r="VIT58" s="496"/>
      <c r="VIV58" s="496"/>
      <c r="VIX58" s="496"/>
      <c r="VIZ58" s="496"/>
      <c r="VJB58" s="496"/>
      <c r="VJD58" s="496"/>
      <c r="VJF58" s="496"/>
      <c r="VJH58" s="496"/>
      <c r="VJJ58" s="496"/>
      <c r="VJL58" s="496"/>
      <c r="VJN58" s="496"/>
      <c r="VJP58" s="496"/>
      <c r="VJR58" s="496"/>
      <c r="VJT58" s="496"/>
      <c r="VJV58" s="496"/>
      <c r="VJX58" s="496"/>
      <c r="VJZ58" s="496"/>
      <c r="VKB58" s="496"/>
      <c r="VKD58" s="496"/>
      <c r="VKF58" s="496"/>
      <c r="VKH58" s="496"/>
      <c r="VKJ58" s="496"/>
      <c r="VKL58" s="496"/>
      <c r="VKN58" s="496"/>
      <c r="VKP58" s="496"/>
      <c r="VKR58" s="496"/>
      <c r="VKT58" s="496"/>
      <c r="VKV58" s="496"/>
      <c r="VKX58" s="496"/>
      <c r="VKZ58" s="496"/>
      <c r="VLB58" s="496"/>
      <c r="VLD58" s="496"/>
      <c r="VLF58" s="496"/>
      <c r="VLH58" s="496"/>
      <c r="VLJ58" s="496"/>
      <c r="VLL58" s="496"/>
      <c r="VLN58" s="496"/>
      <c r="VLP58" s="496"/>
      <c r="VLR58" s="496"/>
      <c r="VLT58" s="496"/>
      <c r="VLV58" s="496"/>
      <c r="VLX58" s="496"/>
      <c r="VLZ58" s="496"/>
      <c r="VMB58" s="496"/>
      <c r="VMD58" s="496"/>
      <c r="VMF58" s="496"/>
      <c r="VMH58" s="496"/>
      <c r="VMJ58" s="496"/>
      <c r="VML58" s="496"/>
      <c r="VMN58" s="496"/>
      <c r="VMP58" s="496"/>
      <c r="VMR58" s="496"/>
      <c r="VMT58" s="496"/>
      <c r="VMV58" s="496"/>
      <c r="VMX58" s="496"/>
      <c r="VMZ58" s="496"/>
      <c r="VNB58" s="496"/>
      <c r="VND58" s="496"/>
      <c r="VNF58" s="496"/>
      <c r="VNH58" s="496"/>
      <c r="VNJ58" s="496"/>
      <c r="VNL58" s="496"/>
      <c r="VNN58" s="496"/>
      <c r="VNP58" s="496"/>
      <c r="VNR58" s="496"/>
      <c r="VNT58" s="496"/>
      <c r="VNV58" s="496"/>
      <c r="VNX58" s="496"/>
      <c r="VNZ58" s="496"/>
      <c r="VOB58" s="496"/>
      <c r="VOD58" s="496"/>
      <c r="VOF58" s="496"/>
      <c r="VOH58" s="496"/>
      <c r="VOJ58" s="496"/>
      <c r="VOL58" s="496"/>
      <c r="VON58" s="496"/>
      <c r="VOP58" s="496"/>
      <c r="VOR58" s="496"/>
      <c r="VOT58" s="496"/>
      <c r="VOV58" s="496"/>
      <c r="VOX58" s="496"/>
      <c r="VOZ58" s="496"/>
      <c r="VPB58" s="496"/>
      <c r="VPD58" s="496"/>
      <c r="VPF58" s="496"/>
      <c r="VPH58" s="496"/>
      <c r="VPJ58" s="496"/>
      <c r="VPL58" s="496"/>
      <c r="VPN58" s="496"/>
      <c r="VPP58" s="496"/>
      <c r="VPR58" s="496"/>
      <c r="VPT58" s="496"/>
      <c r="VPV58" s="496"/>
      <c r="VPX58" s="496"/>
      <c r="VPZ58" s="496"/>
      <c r="VQB58" s="496"/>
      <c r="VQD58" s="496"/>
      <c r="VQF58" s="496"/>
      <c r="VQH58" s="496"/>
      <c r="VQJ58" s="496"/>
      <c r="VQL58" s="496"/>
      <c r="VQN58" s="496"/>
      <c r="VQP58" s="496"/>
      <c r="VQR58" s="496"/>
      <c r="VQT58" s="496"/>
      <c r="VQV58" s="496"/>
      <c r="VQX58" s="496"/>
      <c r="VQZ58" s="496"/>
      <c r="VRB58" s="496"/>
      <c r="VRD58" s="496"/>
      <c r="VRF58" s="496"/>
      <c r="VRH58" s="496"/>
      <c r="VRJ58" s="496"/>
      <c r="VRL58" s="496"/>
      <c r="VRN58" s="496"/>
      <c r="VRP58" s="496"/>
      <c r="VRR58" s="496"/>
      <c r="VRT58" s="496"/>
      <c r="VRV58" s="496"/>
      <c r="VRX58" s="496"/>
      <c r="VRZ58" s="496"/>
      <c r="VSB58" s="496"/>
      <c r="VSD58" s="496"/>
      <c r="VSF58" s="496"/>
      <c r="VSH58" s="496"/>
      <c r="VSJ58" s="496"/>
      <c r="VSL58" s="496"/>
      <c r="VSN58" s="496"/>
      <c r="VSP58" s="496"/>
      <c r="VSR58" s="496"/>
      <c r="VST58" s="496"/>
      <c r="VSV58" s="496"/>
      <c r="VSX58" s="496"/>
      <c r="VSZ58" s="496"/>
      <c r="VTB58" s="496"/>
      <c r="VTD58" s="496"/>
      <c r="VTF58" s="496"/>
      <c r="VTH58" s="496"/>
      <c r="VTJ58" s="496"/>
      <c r="VTL58" s="496"/>
      <c r="VTN58" s="496"/>
      <c r="VTP58" s="496"/>
      <c r="VTR58" s="496"/>
      <c r="VTT58" s="496"/>
      <c r="VTV58" s="496"/>
      <c r="VTX58" s="496"/>
      <c r="VTZ58" s="496"/>
      <c r="VUB58" s="496"/>
      <c r="VUD58" s="496"/>
      <c r="VUF58" s="496"/>
      <c r="VUH58" s="496"/>
      <c r="VUJ58" s="496"/>
      <c r="VUL58" s="496"/>
      <c r="VUN58" s="496"/>
      <c r="VUP58" s="496"/>
      <c r="VUR58" s="496"/>
      <c r="VUT58" s="496"/>
      <c r="VUV58" s="496"/>
      <c r="VUX58" s="496"/>
      <c r="VUZ58" s="496"/>
      <c r="VVB58" s="496"/>
      <c r="VVD58" s="496"/>
      <c r="VVF58" s="496"/>
      <c r="VVH58" s="496"/>
      <c r="VVJ58" s="496"/>
      <c r="VVL58" s="496"/>
      <c r="VVN58" s="496"/>
      <c r="VVP58" s="496"/>
      <c r="VVR58" s="496"/>
      <c r="VVT58" s="496"/>
      <c r="VVV58" s="496"/>
      <c r="VVX58" s="496"/>
      <c r="VVZ58" s="496"/>
      <c r="VWB58" s="496"/>
      <c r="VWD58" s="496"/>
      <c r="VWF58" s="496"/>
      <c r="VWH58" s="496"/>
      <c r="VWJ58" s="496"/>
      <c r="VWL58" s="496"/>
      <c r="VWN58" s="496"/>
      <c r="VWP58" s="496"/>
      <c r="VWR58" s="496"/>
      <c r="VWT58" s="496"/>
      <c r="VWV58" s="496"/>
      <c r="VWX58" s="496"/>
      <c r="VWZ58" s="496"/>
      <c r="VXB58" s="496"/>
      <c r="VXD58" s="496"/>
      <c r="VXF58" s="496"/>
      <c r="VXH58" s="496"/>
      <c r="VXJ58" s="496"/>
      <c r="VXL58" s="496"/>
      <c r="VXN58" s="496"/>
      <c r="VXP58" s="496"/>
      <c r="VXR58" s="496"/>
      <c r="VXT58" s="496"/>
      <c r="VXV58" s="496"/>
      <c r="VXX58" s="496"/>
      <c r="VXZ58" s="496"/>
      <c r="VYB58" s="496"/>
      <c r="VYD58" s="496"/>
      <c r="VYF58" s="496"/>
      <c r="VYH58" s="496"/>
      <c r="VYJ58" s="496"/>
      <c r="VYL58" s="496"/>
      <c r="VYN58" s="496"/>
      <c r="VYP58" s="496"/>
      <c r="VYR58" s="496"/>
      <c r="VYT58" s="496"/>
      <c r="VYV58" s="496"/>
      <c r="VYX58" s="496"/>
      <c r="VYZ58" s="496"/>
      <c r="VZB58" s="496"/>
      <c r="VZD58" s="496"/>
      <c r="VZF58" s="496"/>
      <c r="VZH58" s="496"/>
      <c r="VZJ58" s="496"/>
      <c r="VZL58" s="496"/>
      <c r="VZN58" s="496"/>
      <c r="VZP58" s="496"/>
      <c r="VZR58" s="496"/>
      <c r="VZT58" s="496"/>
      <c r="VZV58" s="496"/>
      <c r="VZX58" s="496"/>
      <c r="VZZ58" s="496"/>
      <c r="WAB58" s="496"/>
      <c r="WAD58" s="496"/>
      <c r="WAF58" s="496"/>
      <c r="WAH58" s="496"/>
      <c r="WAJ58" s="496"/>
      <c r="WAL58" s="496"/>
      <c r="WAN58" s="496"/>
      <c r="WAP58" s="496"/>
      <c r="WAR58" s="496"/>
      <c r="WAT58" s="496"/>
      <c r="WAV58" s="496"/>
      <c r="WAX58" s="496"/>
      <c r="WAZ58" s="496"/>
      <c r="WBB58" s="496"/>
      <c r="WBD58" s="496"/>
      <c r="WBF58" s="496"/>
      <c r="WBH58" s="496"/>
      <c r="WBJ58" s="496"/>
      <c r="WBL58" s="496"/>
      <c r="WBN58" s="496"/>
      <c r="WBP58" s="496"/>
      <c r="WBR58" s="496"/>
      <c r="WBT58" s="496"/>
      <c r="WBV58" s="496"/>
      <c r="WBX58" s="496"/>
      <c r="WBZ58" s="496"/>
      <c r="WCB58" s="496"/>
      <c r="WCD58" s="496"/>
      <c r="WCF58" s="496"/>
      <c r="WCH58" s="496"/>
      <c r="WCJ58" s="496"/>
      <c r="WCL58" s="496"/>
      <c r="WCN58" s="496"/>
      <c r="WCP58" s="496"/>
      <c r="WCR58" s="496"/>
      <c r="WCT58" s="496"/>
      <c r="WCV58" s="496"/>
      <c r="WCX58" s="496"/>
      <c r="WCZ58" s="496"/>
      <c r="WDB58" s="496"/>
      <c r="WDD58" s="496"/>
      <c r="WDF58" s="496"/>
      <c r="WDH58" s="496"/>
      <c r="WDJ58" s="496"/>
      <c r="WDL58" s="496"/>
      <c r="WDN58" s="496"/>
      <c r="WDP58" s="496"/>
      <c r="WDR58" s="496"/>
      <c r="WDT58" s="496"/>
      <c r="WDV58" s="496"/>
      <c r="WDX58" s="496"/>
      <c r="WDZ58" s="496"/>
      <c r="WEB58" s="496"/>
      <c r="WED58" s="496"/>
      <c r="WEF58" s="496"/>
      <c r="WEH58" s="496"/>
      <c r="WEJ58" s="496"/>
      <c r="WEL58" s="496"/>
      <c r="WEN58" s="496"/>
      <c r="WEP58" s="496"/>
      <c r="WER58" s="496"/>
      <c r="WET58" s="496"/>
      <c r="WEV58" s="496"/>
      <c r="WEX58" s="496"/>
      <c r="WEZ58" s="496"/>
      <c r="WFB58" s="496"/>
      <c r="WFD58" s="496"/>
      <c r="WFF58" s="496"/>
      <c r="WFH58" s="496"/>
      <c r="WFJ58" s="496"/>
      <c r="WFL58" s="496"/>
      <c r="WFN58" s="496"/>
      <c r="WFP58" s="496"/>
      <c r="WFR58" s="496"/>
      <c r="WFT58" s="496"/>
      <c r="WFV58" s="496"/>
      <c r="WFX58" s="496"/>
      <c r="WFZ58" s="496"/>
      <c r="WGB58" s="496"/>
      <c r="WGD58" s="496"/>
      <c r="WGF58" s="496"/>
      <c r="WGH58" s="496"/>
      <c r="WGJ58" s="496"/>
      <c r="WGL58" s="496"/>
      <c r="WGN58" s="496"/>
      <c r="WGP58" s="496"/>
      <c r="WGR58" s="496"/>
      <c r="WGT58" s="496"/>
      <c r="WGV58" s="496"/>
      <c r="WGX58" s="496"/>
      <c r="WGZ58" s="496"/>
      <c r="WHB58" s="496"/>
      <c r="WHD58" s="496"/>
      <c r="WHF58" s="496"/>
      <c r="WHH58" s="496"/>
      <c r="WHJ58" s="496"/>
      <c r="WHL58" s="496"/>
      <c r="WHN58" s="496"/>
      <c r="WHP58" s="496"/>
      <c r="WHR58" s="496"/>
      <c r="WHT58" s="496"/>
      <c r="WHV58" s="496"/>
      <c r="WHX58" s="496"/>
      <c r="WHZ58" s="496"/>
      <c r="WIB58" s="496"/>
      <c r="WID58" s="496"/>
      <c r="WIF58" s="496"/>
      <c r="WIH58" s="496"/>
      <c r="WIJ58" s="496"/>
      <c r="WIL58" s="496"/>
      <c r="WIN58" s="496"/>
      <c r="WIP58" s="496"/>
      <c r="WIR58" s="496"/>
      <c r="WIT58" s="496"/>
      <c r="WIV58" s="496"/>
      <c r="WIX58" s="496"/>
      <c r="WIZ58" s="496"/>
      <c r="WJB58" s="496"/>
      <c r="WJD58" s="496"/>
      <c r="WJF58" s="496"/>
      <c r="WJH58" s="496"/>
      <c r="WJJ58" s="496"/>
      <c r="WJL58" s="496"/>
      <c r="WJN58" s="496"/>
      <c r="WJP58" s="496"/>
      <c r="WJR58" s="496"/>
      <c r="WJT58" s="496"/>
      <c r="WJV58" s="496"/>
      <c r="WJX58" s="496"/>
      <c r="WJZ58" s="496"/>
      <c r="WKB58" s="496"/>
      <c r="WKD58" s="496"/>
      <c r="WKF58" s="496"/>
      <c r="WKH58" s="496"/>
      <c r="WKJ58" s="496"/>
      <c r="WKL58" s="496"/>
      <c r="WKN58" s="496"/>
      <c r="WKP58" s="496"/>
      <c r="WKR58" s="496"/>
      <c r="WKT58" s="496"/>
      <c r="WKV58" s="496"/>
      <c r="WKX58" s="496"/>
      <c r="WKZ58" s="496"/>
      <c r="WLB58" s="496"/>
      <c r="WLD58" s="496"/>
      <c r="WLF58" s="496"/>
      <c r="WLH58" s="496"/>
      <c r="WLJ58" s="496"/>
      <c r="WLL58" s="496"/>
      <c r="WLN58" s="496"/>
      <c r="WLP58" s="496"/>
      <c r="WLR58" s="496"/>
      <c r="WLT58" s="496"/>
      <c r="WLV58" s="496"/>
      <c r="WLX58" s="496"/>
      <c r="WLZ58" s="496"/>
      <c r="WMB58" s="496"/>
      <c r="WMD58" s="496"/>
      <c r="WMF58" s="496"/>
      <c r="WMH58" s="496"/>
      <c r="WMJ58" s="496"/>
      <c r="WML58" s="496"/>
      <c r="WMN58" s="496"/>
      <c r="WMP58" s="496"/>
      <c r="WMR58" s="496"/>
      <c r="WMT58" s="496"/>
      <c r="WMV58" s="496"/>
      <c r="WMX58" s="496"/>
      <c r="WMZ58" s="496"/>
      <c r="WNB58" s="496"/>
      <c r="WND58" s="496"/>
      <c r="WNF58" s="496"/>
      <c r="WNH58" s="496"/>
      <c r="WNJ58" s="496"/>
      <c r="WNL58" s="496"/>
      <c r="WNN58" s="496"/>
      <c r="WNP58" s="496"/>
      <c r="WNR58" s="496"/>
      <c r="WNT58" s="496"/>
      <c r="WNV58" s="496"/>
      <c r="WNX58" s="496"/>
      <c r="WNZ58" s="496"/>
      <c r="WOB58" s="496"/>
      <c r="WOD58" s="496"/>
      <c r="WOF58" s="496"/>
      <c r="WOH58" s="496"/>
      <c r="WOJ58" s="496"/>
      <c r="WOL58" s="496"/>
      <c r="WON58" s="496"/>
      <c r="WOP58" s="496"/>
      <c r="WOR58" s="496"/>
      <c r="WOT58" s="496"/>
      <c r="WOV58" s="496"/>
      <c r="WOX58" s="496"/>
      <c r="WOZ58" s="496"/>
      <c r="WPB58" s="496"/>
      <c r="WPD58" s="496"/>
      <c r="WPF58" s="496"/>
      <c r="WPH58" s="496"/>
      <c r="WPJ58" s="496"/>
      <c r="WPL58" s="496"/>
      <c r="WPN58" s="496"/>
      <c r="WPP58" s="496"/>
      <c r="WPR58" s="496"/>
      <c r="WPT58" s="496"/>
      <c r="WPV58" s="496"/>
      <c r="WPX58" s="496"/>
      <c r="WPZ58" s="496"/>
      <c r="WQB58" s="496"/>
      <c r="WQD58" s="496"/>
      <c r="WQF58" s="496"/>
      <c r="WQH58" s="496"/>
      <c r="WQJ58" s="496"/>
      <c r="WQL58" s="496"/>
      <c r="WQN58" s="496"/>
      <c r="WQP58" s="496"/>
      <c r="WQR58" s="496"/>
      <c r="WQT58" s="496"/>
      <c r="WQV58" s="496"/>
      <c r="WQX58" s="496"/>
      <c r="WQZ58" s="496"/>
      <c r="WRB58" s="496"/>
      <c r="WRD58" s="496"/>
      <c r="WRF58" s="496"/>
      <c r="WRH58" s="496"/>
      <c r="WRJ58" s="496"/>
      <c r="WRL58" s="496"/>
      <c r="WRN58" s="496"/>
      <c r="WRP58" s="496"/>
      <c r="WRR58" s="496"/>
      <c r="WRT58" s="496"/>
      <c r="WRV58" s="496"/>
      <c r="WRX58" s="496"/>
      <c r="WRZ58" s="496"/>
      <c r="WSB58" s="496"/>
      <c r="WSD58" s="496"/>
      <c r="WSF58" s="496"/>
      <c r="WSH58" s="496"/>
      <c r="WSJ58" s="496"/>
      <c r="WSL58" s="496"/>
      <c r="WSN58" s="496"/>
      <c r="WSP58" s="496"/>
      <c r="WSR58" s="496"/>
      <c r="WST58" s="496"/>
      <c r="WSV58" s="496"/>
      <c r="WSX58" s="496"/>
      <c r="WSZ58" s="496"/>
      <c r="WTB58" s="496"/>
      <c r="WTD58" s="496"/>
      <c r="WTF58" s="496"/>
      <c r="WTH58" s="496"/>
      <c r="WTJ58" s="496"/>
      <c r="WTL58" s="496"/>
      <c r="WTN58" s="496"/>
      <c r="WTP58" s="496"/>
      <c r="WTR58" s="496"/>
      <c r="WTT58" s="496"/>
      <c r="WTV58" s="496"/>
      <c r="WTX58" s="496"/>
      <c r="WTZ58" s="496"/>
      <c r="WUB58" s="496"/>
      <c r="WUD58" s="496"/>
      <c r="WUF58" s="496"/>
      <c r="WUH58" s="496"/>
      <c r="WUJ58" s="496"/>
      <c r="WUL58" s="496"/>
      <c r="WUN58" s="496"/>
      <c r="WUP58" s="496"/>
      <c r="WUR58" s="496"/>
      <c r="WUT58" s="496"/>
      <c r="WUV58" s="496"/>
      <c r="WUX58" s="496"/>
      <c r="WUZ58" s="496"/>
      <c r="WVB58" s="496"/>
      <c r="WVD58" s="496"/>
      <c r="WVF58" s="496"/>
      <c r="WVH58" s="496"/>
      <c r="WVJ58" s="496"/>
      <c r="WVL58" s="496"/>
      <c r="WVN58" s="496"/>
      <c r="WVP58" s="496"/>
      <c r="WVR58" s="496"/>
      <c r="WVT58" s="496"/>
      <c r="WVV58" s="496"/>
      <c r="WVX58" s="496"/>
      <c r="WVZ58" s="496"/>
      <c r="WWB58" s="496"/>
      <c r="WWD58" s="496"/>
      <c r="WWF58" s="496"/>
      <c r="WWH58" s="496"/>
      <c r="WWJ58" s="496"/>
      <c r="WWL58" s="496"/>
      <c r="WWN58" s="496"/>
      <c r="WWP58" s="496"/>
      <c r="WWR58" s="496"/>
      <c r="WWT58" s="496"/>
      <c r="WWV58" s="496"/>
      <c r="WWX58" s="496"/>
      <c r="WWZ58" s="496"/>
      <c r="WXB58" s="496"/>
      <c r="WXD58" s="496"/>
      <c r="WXF58" s="496"/>
      <c r="WXH58" s="496"/>
      <c r="WXJ58" s="496"/>
      <c r="WXL58" s="496"/>
      <c r="WXN58" s="496"/>
      <c r="WXP58" s="496"/>
      <c r="WXR58" s="496"/>
      <c r="WXT58" s="496"/>
      <c r="WXV58" s="496"/>
      <c r="WXX58" s="496"/>
      <c r="WXZ58" s="496"/>
      <c r="WYB58" s="496"/>
      <c r="WYD58" s="496"/>
      <c r="WYF58" s="496"/>
      <c r="WYH58" s="496"/>
      <c r="WYJ58" s="496"/>
      <c r="WYL58" s="496"/>
      <c r="WYN58" s="496"/>
      <c r="WYP58" s="496"/>
      <c r="WYR58" s="496"/>
      <c r="WYT58" s="496"/>
      <c r="WYV58" s="496"/>
      <c r="WYX58" s="496"/>
      <c r="WYZ58" s="496"/>
      <c r="WZB58" s="496"/>
      <c r="WZD58" s="496"/>
      <c r="WZF58" s="496"/>
      <c r="WZH58" s="496"/>
      <c r="WZJ58" s="496"/>
      <c r="WZL58" s="496"/>
      <c r="WZN58" s="496"/>
      <c r="WZP58" s="496"/>
      <c r="WZR58" s="496"/>
      <c r="WZT58" s="496"/>
      <c r="WZV58" s="496"/>
      <c r="WZX58" s="496"/>
      <c r="WZZ58" s="496"/>
      <c r="XAB58" s="496"/>
      <c r="XAD58" s="496"/>
      <c r="XAF58" s="496"/>
      <c r="XAH58" s="496"/>
      <c r="XAJ58" s="496"/>
      <c r="XAL58" s="496"/>
      <c r="XAN58" s="496"/>
      <c r="XAP58" s="496"/>
      <c r="XAR58" s="496"/>
      <c r="XAT58" s="496"/>
      <c r="XAV58" s="496"/>
      <c r="XAX58" s="496"/>
      <c r="XAZ58" s="496"/>
      <c r="XBB58" s="496"/>
      <c r="XBD58" s="496"/>
      <c r="XBF58" s="496"/>
      <c r="XBH58" s="496"/>
      <c r="XBJ58" s="496"/>
      <c r="XBL58" s="496"/>
      <c r="XBN58" s="496"/>
      <c r="XBP58" s="496"/>
      <c r="XBR58" s="496"/>
      <c r="XBT58" s="496"/>
      <c r="XBV58" s="496"/>
      <c r="XBX58" s="496"/>
      <c r="XBZ58" s="496"/>
      <c r="XCB58" s="496"/>
      <c r="XCD58" s="496"/>
      <c r="XCF58" s="496"/>
      <c r="XCH58" s="496"/>
      <c r="XCJ58" s="496"/>
      <c r="XCL58" s="496"/>
      <c r="XCN58" s="496"/>
      <c r="XCP58" s="496"/>
      <c r="XCR58" s="496"/>
      <c r="XCT58" s="496"/>
      <c r="XCV58" s="496"/>
      <c r="XCX58" s="496"/>
      <c r="XCZ58" s="496"/>
      <c r="XDB58" s="496"/>
      <c r="XDD58" s="496"/>
      <c r="XDF58" s="496"/>
      <c r="XDH58" s="496"/>
      <c r="XDJ58" s="496"/>
      <c r="XDL58" s="496"/>
      <c r="XDN58" s="496"/>
      <c r="XDP58" s="496"/>
      <c r="XDR58" s="496"/>
      <c r="XDT58" s="496"/>
      <c r="XDV58" s="496"/>
      <c r="XDX58" s="496"/>
      <c r="XDZ58" s="496"/>
      <c r="XEB58" s="496"/>
      <c r="XED58" s="496"/>
      <c r="XEF58" s="496"/>
      <c r="XEH58" s="496"/>
      <c r="XEJ58" s="496"/>
      <c r="XEL58" s="496"/>
      <c r="XEN58" s="496"/>
      <c r="XEP58" s="496"/>
      <c r="XER58" s="496"/>
      <c r="XET58" s="496"/>
      <c r="XEV58" s="496"/>
      <c r="XEX58" s="496"/>
      <c r="XEZ58" s="496"/>
      <c r="XFB58" s="496"/>
      <c r="XFD58" s="496"/>
    </row>
    <row r="59" spans="4:1024 1026:2048 2050:3072 3074:4096 4098:5120 5122:6144 6146:7168 7170:8192 8194:9216 9218:10240 10242:11264 11266:12288 12290:13312 13314:14336 14338:15360 15362:16384" s="497" customFormat="1" ht="20.149999999999999" customHeight="1">
      <c r="D59" s="1" t="s">
        <v>130</v>
      </c>
      <c r="E59" s="90" t="s">
        <v>420</v>
      </c>
      <c r="F59" s="496"/>
      <c r="G59" s="497" t="s">
        <v>142</v>
      </c>
      <c r="H59" s="496">
        <v>58.8</v>
      </c>
      <c r="J59" s="496"/>
      <c r="L59" s="496"/>
      <c r="N59" s="496"/>
      <c r="P59" s="496"/>
      <c r="R59" s="496"/>
      <c r="T59" s="496"/>
      <c r="V59" s="496"/>
      <c r="X59" s="496"/>
      <c r="Z59" s="496"/>
      <c r="AB59" s="496"/>
      <c r="AD59" s="496"/>
      <c r="AF59" s="496"/>
      <c r="AH59" s="496"/>
      <c r="AJ59" s="496"/>
      <c r="AL59" s="496"/>
      <c r="AN59" s="496"/>
      <c r="AP59" s="496"/>
      <c r="AR59" s="496"/>
      <c r="AT59" s="496"/>
      <c r="AV59" s="496"/>
      <c r="AX59" s="496"/>
      <c r="AZ59" s="496"/>
      <c r="BB59" s="496"/>
      <c r="BD59" s="496"/>
      <c r="BF59" s="496"/>
      <c r="BH59" s="496"/>
      <c r="BJ59" s="496"/>
      <c r="BL59" s="496"/>
      <c r="BN59" s="496"/>
      <c r="BP59" s="496"/>
      <c r="BR59" s="496"/>
      <c r="BT59" s="496"/>
      <c r="BV59" s="496"/>
      <c r="BX59" s="496"/>
      <c r="BZ59" s="496"/>
      <c r="CB59" s="496"/>
      <c r="CD59" s="496"/>
      <c r="CF59" s="496"/>
      <c r="CH59" s="496"/>
      <c r="CJ59" s="496"/>
      <c r="CL59" s="496"/>
      <c r="CN59" s="496"/>
      <c r="CP59" s="496"/>
      <c r="CR59" s="496"/>
      <c r="CT59" s="496"/>
      <c r="CV59" s="496"/>
      <c r="CX59" s="496"/>
      <c r="CZ59" s="496"/>
      <c r="DB59" s="496"/>
      <c r="DD59" s="496"/>
      <c r="DF59" s="496"/>
      <c r="DH59" s="496"/>
      <c r="DJ59" s="496"/>
      <c r="DL59" s="496"/>
      <c r="DN59" s="496"/>
      <c r="DP59" s="496"/>
      <c r="DR59" s="496"/>
      <c r="DT59" s="496"/>
      <c r="DV59" s="496"/>
      <c r="DX59" s="496"/>
      <c r="DZ59" s="496"/>
      <c r="EB59" s="496"/>
      <c r="ED59" s="496"/>
      <c r="EF59" s="496"/>
      <c r="EH59" s="496"/>
      <c r="EJ59" s="496"/>
      <c r="EL59" s="496"/>
      <c r="EN59" s="496"/>
      <c r="EP59" s="496"/>
      <c r="ER59" s="496"/>
      <c r="ET59" s="496"/>
      <c r="EV59" s="496"/>
      <c r="EX59" s="496"/>
      <c r="EZ59" s="496"/>
      <c r="FB59" s="496"/>
      <c r="FD59" s="496"/>
      <c r="FF59" s="496"/>
      <c r="FH59" s="496"/>
      <c r="FJ59" s="496"/>
      <c r="FL59" s="496"/>
      <c r="FN59" s="496"/>
      <c r="FP59" s="496"/>
      <c r="FR59" s="496"/>
      <c r="FT59" s="496"/>
      <c r="FV59" s="496"/>
      <c r="FX59" s="496"/>
      <c r="FZ59" s="496"/>
      <c r="GB59" s="496"/>
      <c r="GD59" s="496"/>
      <c r="GF59" s="496"/>
      <c r="GH59" s="496"/>
      <c r="GJ59" s="496"/>
      <c r="GL59" s="496"/>
      <c r="GN59" s="496"/>
      <c r="GP59" s="496"/>
      <c r="GR59" s="496"/>
      <c r="GT59" s="496"/>
      <c r="GV59" s="496"/>
      <c r="GX59" s="496"/>
      <c r="GZ59" s="496"/>
      <c r="HB59" s="496"/>
      <c r="HD59" s="496"/>
      <c r="HF59" s="496"/>
      <c r="HH59" s="496"/>
      <c r="HJ59" s="496"/>
      <c r="HL59" s="496"/>
      <c r="HN59" s="496"/>
      <c r="HP59" s="496"/>
      <c r="HR59" s="496"/>
      <c r="HT59" s="496"/>
      <c r="HV59" s="496"/>
      <c r="HX59" s="496"/>
      <c r="HZ59" s="496"/>
      <c r="IB59" s="496"/>
      <c r="ID59" s="496"/>
      <c r="IF59" s="496"/>
      <c r="IH59" s="496"/>
      <c r="IJ59" s="496"/>
      <c r="IL59" s="496"/>
      <c r="IN59" s="496"/>
      <c r="IP59" s="496"/>
      <c r="IR59" s="496"/>
      <c r="IT59" s="496"/>
      <c r="IV59" s="496"/>
      <c r="IX59" s="496"/>
      <c r="IZ59" s="496"/>
      <c r="JB59" s="496"/>
      <c r="JD59" s="496"/>
      <c r="JF59" s="496"/>
      <c r="JH59" s="496"/>
      <c r="JJ59" s="496"/>
      <c r="JL59" s="496"/>
      <c r="JN59" s="496"/>
      <c r="JP59" s="496"/>
      <c r="JR59" s="496"/>
      <c r="JT59" s="496"/>
      <c r="JV59" s="496"/>
      <c r="JX59" s="496"/>
      <c r="JZ59" s="496"/>
      <c r="KB59" s="496"/>
      <c r="KD59" s="496"/>
      <c r="KF59" s="496"/>
      <c r="KH59" s="496"/>
      <c r="KJ59" s="496"/>
      <c r="KL59" s="496"/>
      <c r="KN59" s="496"/>
      <c r="KP59" s="496"/>
      <c r="KR59" s="496"/>
      <c r="KT59" s="496"/>
      <c r="KV59" s="496"/>
      <c r="KX59" s="496"/>
      <c r="KZ59" s="496"/>
      <c r="LB59" s="496"/>
      <c r="LD59" s="496"/>
      <c r="LF59" s="496"/>
      <c r="LH59" s="496"/>
      <c r="LJ59" s="496"/>
      <c r="LL59" s="496"/>
      <c r="LN59" s="496"/>
      <c r="LP59" s="496"/>
      <c r="LR59" s="496"/>
      <c r="LT59" s="496"/>
      <c r="LV59" s="496"/>
      <c r="LX59" s="496"/>
      <c r="LZ59" s="496"/>
      <c r="MB59" s="496"/>
      <c r="MD59" s="496"/>
      <c r="MF59" s="496"/>
      <c r="MH59" s="496"/>
      <c r="MJ59" s="496"/>
      <c r="ML59" s="496"/>
      <c r="MN59" s="496"/>
      <c r="MP59" s="496"/>
      <c r="MR59" s="496"/>
      <c r="MT59" s="496"/>
      <c r="MV59" s="496"/>
      <c r="MX59" s="496"/>
      <c r="MZ59" s="496"/>
      <c r="NB59" s="496"/>
      <c r="ND59" s="496"/>
      <c r="NF59" s="496"/>
      <c r="NH59" s="496"/>
      <c r="NJ59" s="496"/>
      <c r="NL59" s="496"/>
      <c r="NN59" s="496"/>
      <c r="NP59" s="496"/>
      <c r="NR59" s="496"/>
      <c r="NT59" s="496"/>
      <c r="NV59" s="496"/>
      <c r="NX59" s="496"/>
      <c r="NZ59" s="496"/>
      <c r="OB59" s="496"/>
      <c r="OD59" s="496"/>
      <c r="OF59" s="496"/>
      <c r="OH59" s="496"/>
      <c r="OJ59" s="496"/>
      <c r="OL59" s="496"/>
      <c r="ON59" s="496"/>
      <c r="OP59" s="496"/>
      <c r="OR59" s="496"/>
      <c r="OT59" s="496"/>
      <c r="OV59" s="496"/>
      <c r="OX59" s="496"/>
      <c r="OZ59" s="496"/>
      <c r="PB59" s="496"/>
      <c r="PD59" s="496"/>
      <c r="PF59" s="496"/>
      <c r="PH59" s="496"/>
      <c r="PJ59" s="496"/>
      <c r="PL59" s="496"/>
      <c r="PN59" s="496"/>
      <c r="PP59" s="496"/>
      <c r="PR59" s="496"/>
      <c r="PT59" s="496"/>
      <c r="PV59" s="496"/>
      <c r="PX59" s="496"/>
      <c r="PZ59" s="496"/>
      <c r="QB59" s="496"/>
      <c r="QD59" s="496"/>
      <c r="QF59" s="496"/>
      <c r="QH59" s="496"/>
      <c r="QJ59" s="496"/>
      <c r="QL59" s="496"/>
      <c r="QN59" s="496"/>
      <c r="QP59" s="496"/>
      <c r="QR59" s="496"/>
      <c r="QT59" s="496"/>
      <c r="QV59" s="496"/>
      <c r="QX59" s="496"/>
      <c r="QZ59" s="496"/>
      <c r="RB59" s="496"/>
      <c r="RD59" s="496"/>
      <c r="RF59" s="496"/>
      <c r="RH59" s="496"/>
      <c r="RJ59" s="496"/>
      <c r="RL59" s="496"/>
      <c r="RN59" s="496"/>
      <c r="RP59" s="496"/>
      <c r="RR59" s="496"/>
      <c r="RT59" s="496"/>
      <c r="RV59" s="496"/>
      <c r="RX59" s="496"/>
      <c r="RZ59" s="496"/>
      <c r="SB59" s="496"/>
      <c r="SD59" s="496"/>
      <c r="SF59" s="496"/>
      <c r="SH59" s="496"/>
      <c r="SJ59" s="496"/>
      <c r="SL59" s="496"/>
      <c r="SN59" s="496"/>
      <c r="SP59" s="496"/>
      <c r="SR59" s="496"/>
      <c r="ST59" s="496"/>
      <c r="SV59" s="496"/>
      <c r="SX59" s="496"/>
      <c r="SZ59" s="496"/>
      <c r="TB59" s="496"/>
      <c r="TD59" s="496"/>
      <c r="TF59" s="496"/>
      <c r="TH59" s="496"/>
      <c r="TJ59" s="496"/>
      <c r="TL59" s="496"/>
      <c r="TN59" s="496"/>
      <c r="TP59" s="496"/>
      <c r="TR59" s="496"/>
      <c r="TT59" s="496"/>
      <c r="TV59" s="496"/>
      <c r="TX59" s="496"/>
      <c r="TZ59" s="496"/>
      <c r="UB59" s="496"/>
      <c r="UD59" s="496"/>
      <c r="UF59" s="496"/>
      <c r="UH59" s="496"/>
      <c r="UJ59" s="496"/>
      <c r="UL59" s="496"/>
      <c r="UN59" s="496"/>
      <c r="UP59" s="496"/>
      <c r="UR59" s="496"/>
      <c r="UT59" s="496"/>
      <c r="UV59" s="496"/>
      <c r="UX59" s="496"/>
      <c r="UZ59" s="496"/>
      <c r="VB59" s="496"/>
      <c r="VD59" s="496"/>
      <c r="VF59" s="496"/>
      <c r="VH59" s="496"/>
      <c r="VJ59" s="496"/>
      <c r="VL59" s="496"/>
      <c r="VN59" s="496"/>
      <c r="VP59" s="496"/>
      <c r="VR59" s="496"/>
      <c r="VT59" s="496"/>
      <c r="VV59" s="496"/>
      <c r="VX59" s="496"/>
      <c r="VZ59" s="496"/>
      <c r="WB59" s="496"/>
      <c r="WD59" s="496"/>
      <c r="WF59" s="496"/>
      <c r="WH59" s="496"/>
      <c r="WJ59" s="496"/>
      <c r="WL59" s="496"/>
      <c r="WN59" s="496"/>
      <c r="WP59" s="496"/>
      <c r="WR59" s="496"/>
      <c r="WT59" s="496"/>
      <c r="WV59" s="496"/>
      <c r="WX59" s="496"/>
      <c r="WZ59" s="496"/>
      <c r="XB59" s="496"/>
      <c r="XD59" s="496"/>
      <c r="XF59" s="496"/>
      <c r="XH59" s="496"/>
      <c r="XJ59" s="496"/>
      <c r="XL59" s="496"/>
      <c r="XN59" s="496"/>
      <c r="XP59" s="496"/>
      <c r="XR59" s="496"/>
      <c r="XT59" s="496"/>
      <c r="XV59" s="496"/>
      <c r="XX59" s="496"/>
      <c r="XZ59" s="496"/>
      <c r="YB59" s="496"/>
      <c r="YD59" s="496"/>
      <c r="YF59" s="496"/>
      <c r="YH59" s="496"/>
      <c r="YJ59" s="496"/>
      <c r="YL59" s="496"/>
      <c r="YN59" s="496"/>
      <c r="YP59" s="496"/>
      <c r="YR59" s="496"/>
      <c r="YT59" s="496"/>
      <c r="YV59" s="496"/>
      <c r="YX59" s="496"/>
      <c r="YZ59" s="496"/>
      <c r="ZB59" s="496"/>
      <c r="ZD59" s="496"/>
      <c r="ZF59" s="496"/>
      <c r="ZH59" s="496"/>
      <c r="ZJ59" s="496"/>
      <c r="ZL59" s="496"/>
      <c r="ZN59" s="496"/>
      <c r="ZP59" s="496"/>
      <c r="ZR59" s="496"/>
      <c r="ZT59" s="496"/>
      <c r="ZV59" s="496"/>
      <c r="ZX59" s="496"/>
      <c r="ZZ59" s="496"/>
      <c r="AAB59" s="496"/>
      <c r="AAD59" s="496"/>
      <c r="AAF59" s="496"/>
      <c r="AAH59" s="496"/>
      <c r="AAJ59" s="496"/>
      <c r="AAL59" s="496"/>
      <c r="AAN59" s="496"/>
      <c r="AAP59" s="496"/>
      <c r="AAR59" s="496"/>
      <c r="AAT59" s="496"/>
      <c r="AAV59" s="496"/>
      <c r="AAX59" s="496"/>
      <c r="AAZ59" s="496"/>
      <c r="ABB59" s="496"/>
      <c r="ABD59" s="496"/>
      <c r="ABF59" s="496"/>
      <c r="ABH59" s="496"/>
      <c r="ABJ59" s="496"/>
      <c r="ABL59" s="496"/>
      <c r="ABN59" s="496"/>
      <c r="ABP59" s="496"/>
      <c r="ABR59" s="496"/>
      <c r="ABT59" s="496"/>
      <c r="ABV59" s="496"/>
      <c r="ABX59" s="496"/>
      <c r="ABZ59" s="496"/>
      <c r="ACB59" s="496"/>
      <c r="ACD59" s="496"/>
      <c r="ACF59" s="496"/>
      <c r="ACH59" s="496"/>
      <c r="ACJ59" s="496"/>
      <c r="ACL59" s="496"/>
      <c r="ACN59" s="496"/>
      <c r="ACP59" s="496"/>
      <c r="ACR59" s="496"/>
      <c r="ACT59" s="496"/>
      <c r="ACV59" s="496"/>
      <c r="ACX59" s="496"/>
      <c r="ACZ59" s="496"/>
      <c r="ADB59" s="496"/>
      <c r="ADD59" s="496"/>
      <c r="ADF59" s="496"/>
      <c r="ADH59" s="496"/>
      <c r="ADJ59" s="496"/>
      <c r="ADL59" s="496"/>
      <c r="ADN59" s="496"/>
      <c r="ADP59" s="496"/>
      <c r="ADR59" s="496"/>
      <c r="ADT59" s="496"/>
      <c r="ADV59" s="496"/>
      <c r="ADX59" s="496"/>
      <c r="ADZ59" s="496"/>
      <c r="AEB59" s="496"/>
      <c r="AED59" s="496"/>
      <c r="AEF59" s="496"/>
      <c r="AEH59" s="496"/>
      <c r="AEJ59" s="496"/>
      <c r="AEL59" s="496"/>
      <c r="AEN59" s="496"/>
      <c r="AEP59" s="496"/>
      <c r="AER59" s="496"/>
      <c r="AET59" s="496"/>
      <c r="AEV59" s="496"/>
      <c r="AEX59" s="496"/>
      <c r="AEZ59" s="496"/>
      <c r="AFB59" s="496"/>
      <c r="AFD59" s="496"/>
      <c r="AFF59" s="496"/>
      <c r="AFH59" s="496"/>
      <c r="AFJ59" s="496"/>
      <c r="AFL59" s="496"/>
      <c r="AFN59" s="496"/>
      <c r="AFP59" s="496"/>
      <c r="AFR59" s="496"/>
      <c r="AFT59" s="496"/>
      <c r="AFV59" s="496"/>
      <c r="AFX59" s="496"/>
      <c r="AFZ59" s="496"/>
      <c r="AGB59" s="496"/>
      <c r="AGD59" s="496"/>
      <c r="AGF59" s="496"/>
      <c r="AGH59" s="496"/>
      <c r="AGJ59" s="496"/>
      <c r="AGL59" s="496"/>
      <c r="AGN59" s="496"/>
      <c r="AGP59" s="496"/>
      <c r="AGR59" s="496"/>
      <c r="AGT59" s="496"/>
      <c r="AGV59" s="496"/>
      <c r="AGX59" s="496"/>
      <c r="AGZ59" s="496"/>
      <c r="AHB59" s="496"/>
      <c r="AHD59" s="496"/>
      <c r="AHF59" s="496"/>
      <c r="AHH59" s="496"/>
      <c r="AHJ59" s="496"/>
      <c r="AHL59" s="496"/>
      <c r="AHN59" s="496"/>
      <c r="AHP59" s="496"/>
      <c r="AHR59" s="496"/>
      <c r="AHT59" s="496"/>
      <c r="AHV59" s="496"/>
      <c r="AHX59" s="496"/>
      <c r="AHZ59" s="496"/>
      <c r="AIB59" s="496"/>
      <c r="AID59" s="496"/>
      <c r="AIF59" s="496"/>
      <c r="AIH59" s="496"/>
      <c r="AIJ59" s="496"/>
      <c r="AIL59" s="496"/>
      <c r="AIN59" s="496"/>
      <c r="AIP59" s="496"/>
      <c r="AIR59" s="496"/>
      <c r="AIT59" s="496"/>
      <c r="AIV59" s="496"/>
      <c r="AIX59" s="496"/>
      <c r="AIZ59" s="496"/>
      <c r="AJB59" s="496"/>
      <c r="AJD59" s="496"/>
      <c r="AJF59" s="496"/>
      <c r="AJH59" s="496"/>
      <c r="AJJ59" s="496"/>
      <c r="AJL59" s="496"/>
      <c r="AJN59" s="496"/>
      <c r="AJP59" s="496"/>
      <c r="AJR59" s="496"/>
      <c r="AJT59" s="496"/>
      <c r="AJV59" s="496"/>
      <c r="AJX59" s="496"/>
      <c r="AJZ59" s="496"/>
      <c r="AKB59" s="496"/>
      <c r="AKD59" s="496"/>
      <c r="AKF59" s="496"/>
      <c r="AKH59" s="496"/>
      <c r="AKJ59" s="496"/>
      <c r="AKL59" s="496"/>
      <c r="AKN59" s="496"/>
      <c r="AKP59" s="496"/>
      <c r="AKR59" s="496"/>
      <c r="AKT59" s="496"/>
      <c r="AKV59" s="496"/>
      <c r="AKX59" s="496"/>
      <c r="AKZ59" s="496"/>
      <c r="ALB59" s="496"/>
      <c r="ALD59" s="496"/>
      <c r="ALF59" s="496"/>
      <c r="ALH59" s="496"/>
      <c r="ALJ59" s="496"/>
      <c r="ALL59" s="496"/>
      <c r="ALN59" s="496"/>
      <c r="ALP59" s="496"/>
      <c r="ALR59" s="496"/>
      <c r="ALT59" s="496"/>
      <c r="ALV59" s="496"/>
      <c r="ALX59" s="496"/>
      <c r="ALZ59" s="496"/>
      <c r="AMB59" s="496"/>
      <c r="AMD59" s="496"/>
      <c r="AMF59" s="496"/>
      <c r="AMH59" s="496"/>
      <c r="AMJ59" s="496"/>
      <c r="AML59" s="496"/>
      <c r="AMN59" s="496"/>
      <c r="AMP59" s="496"/>
      <c r="AMR59" s="496"/>
      <c r="AMT59" s="496"/>
      <c r="AMV59" s="496"/>
      <c r="AMX59" s="496"/>
      <c r="AMZ59" s="496"/>
      <c r="ANB59" s="496"/>
      <c r="AND59" s="496"/>
      <c r="ANF59" s="496"/>
      <c r="ANH59" s="496"/>
      <c r="ANJ59" s="496"/>
      <c r="ANL59" s="496"/>
      <c r="ANN59" s="496"/>
      <c r="ANP59" s="496"/>
      <c r="ANR59" s="496"/>
      <c r="ANT59" s="496"/>
      <c r="ANV59" s="496"/>
      <c r="ANX59" s="496"/>
      <c r="ANZ59" s="496"/>
      <c r="AOB59" s="496"/>
      <c r="AOD59" s="496"/>
      <c r="AOF59" s="496"/>
      <c r="AOH59" s="496"/>
      <c r="AOJ59" s="496"/>
      <c r="AOL59" s="496"/>
      <c r="AON59" s="496"/>
      <c r="AOP59" s="496"/>
      <c r="AOR59" s="496"/>
      <c r="AOT59" s="496"/>
      <c r="AOV59" s="496"/>
      <c r="AOX59" s="496"/>
      <c r="AOZ59" s="496"/>
      <c r="APB59" s="496"/>
      <c r="APD59" s="496"/>
      <c r="APF59" s="496"/>
      <c r="APH59" s="496"/>
      <c r="APJ59" s="496"/>
      <c r="APL59" s="496"/>
      <c r="APN59" s="496"/>
      <c r="APP59" s="496"/>
      <c r="APR59" s="496"/>
      <c r="APT59" s="496"/>
      <c r="APV59" s="496"/>
      <c r="APX59" s="496"/>
      <c r="APZ59" s="496"/>
      <c r="AQB59" s="496"/>
      <c r="AQD59" s="496"/>
      <c r="AQF59" s="496"/>
      <c r="AQH59" s="496"/>
      <c r="AQJ59" s="496"/>
      <c r="AQL59" s="496"/>
      <c r="AQN59" s="496"/>
      <c r="AQP59" s="496"/>
      <c r="AQR59" s="496"/>
      <c r="AQT59" s="496"/>
      <c r="AQV59" s="496"/>
      <c r="AQX59" s="496"/>
      <c r="AQZ59" s="496"/>
      <c r="ARB59" s="496"/>
      <c r="ARD59" s="496"/>
      <c r="ARF59" s="496"/>
      <c r="ARH59" s="496"/>
      <c r="ARJ59" s="496"/>
      <c r="ARL59" s="496"/>
      <c r="ARN59" s="496"/>
      <c r="ARP59" s="496"/>
      <c r="ARR59" s="496"/>
      <c r="ART59" s="496"/>
      <c r="ARV59" s="496"/>
      <c r="ARX59" s="496"/>
      <c r="ARZ59" s="496"/>
      <c r="ASB59" s="496"/>
      <c r="ASD59" s="496"/>
      <c r="ASF59" s="496"/>
      <c r="ASH59" s="496"/>
      <c r="ASJ59" s="496"/>
      <c r="ASL59" s="496"/>
      <c r="ASN59" s="496"/>
      <c r="ASP59" s="496"/>
      <c r="ASR59" s="496"/>
      <c r="AST59" s="496"/>
      <c r="ASV59" s="496"/>
      <c r="ASX59" s="496"/>
      <c r="ASZ59" s="496"/>
      <c r="ATB59" s="496"/>
      <c r="ATD59" s="496"/>
      <c r="ATF59" s="496"/>
      <c r="ATH59" s="496"/>
      <c r="ATJ59" s="496"/>
      <c r="ATL59" s="496"/>
      <c r="ATN59" s="496"/>
      <c r="ATP59" s="496"/>
      <c r="ATR59" s="496"/>
      <c r="ATT59" s="496"/>
      <c r="ATV59" s="496"/>
      <c r="ATX59" s="496"/>
      <c r="ATZ59" s="496"/>
      <c r="AUB59" s="496"/>
      <c r="AUD59" s="496"/>
      <c r="AUF59" s="496"/>
      <c r="AUH59" s="496"/>
      <c r="AUJ59" s="496"/>
      <c r="AUL59" s="496"/>
      <c r="AUN59" s="496"/>
      <c r="AUP59" s="496"/>
      <c r="AUR59" s="496"/>
      <c r="AUT59" s="496"/>
      <c r="AUV59" s="496"/>
      <c r="AUX59" s="496"/>
      <c r="AUZ59" s="496"/>
      <c r="AVB59" s="496"/>
      <c r="AVD59" s="496"/>
      <c r="AVF59" s="496"/>
      <c r="AVH59" s="496"/>
      <c r="AVJ59" s="496"/>
      <c r="AVL59" s="496"/>
      <c r="AVN59" s="496"/>
      <c r="AVP59" s="496"/>
      <c r="AVR59" s="496"/>
      <c r="AVT59" s="496"/>
      <c r="AVV59" s="496"/>
      <c r="AVX59" s="496"/>
      <c r="AVZ59" s="496"/>
      <c r="AWB59" s="496"/>
      <c r="AWD59" s="496"/>
      <c r="AWF59" s="496"/>
      <c r="AWH59" s="496"/>
      <c r="AWJ59" s="496"/>
      <c r="AWL59" s="496"/>
      <c r="AWN59" s="496"/>
      <c r="AWP59" s="496"/>
      <c r="AWR59" s="496"/>
      <c r="AWT59" s="496"/>
      <c r="AWV59" s="496"/>
      <c r="AWX59" s="496"/>
      <c r="AWZ59" s="496"/>
      <c r="AXB59" s="496"/>
      <c r="AXD59" s="496"/>
      <c r="AXF59" s="496"/>
      <c r="AXH59" s="496"/>
      <c r="AXJ59" s="496"/>
      <c r="AXL59" s="496"/>
      <c r="AXN59" s="496"/>
      <c r="AXP59" s="496"/>
      <c r="AXR59" s="496"/>
      <c r="AXT59" s="496"/>
      <c r="AXV59" s="496"/>
      <c r="AXX59" s="496"/>
      <c r="AXZ59" s="496"/>
      <c r="AYB59" s="496"/>
      <c r="AYD59" s="496"/>
      <c r="AYF59" s="496"/>
      <c r="AYH59" s="496"/>
      <c r="AYJ59" s="496"/>
      <c r="AYL59" s="496"/>
      <c r="AYN59" s="496"/>
      <c r="AYP59" s="496"/>
      <c r="AYR59" s="496"/>
      <c r="AYT59" s="496"/>
      <c r="AYV59" s="496"/>
      <c r="AYX59" s="496"/>
      <c r="AYZ59" s="496"/>
      <c r="AZB59" s="496"/>
      <c r="AZD59" s="496"/>
      <c r="AZF59" s="496"/>
      <c r="AZH59" s="496"/>
      <c r="AZJ59" s="496"/>
      <c r="AZL59" s="496"/>
      <c r="AZN59" s="496"/>
      <c r="AZP59" s="496"/>
      <c r="AZR59" s="496"/>
      <c r="AZT59" s="496"/>
      <c r="AZV59" s="496"/>
      <c r="AZX59" s="496"/>
      <c r="AZZ59" s="496"/>
      <c r="BAB59" s="496"/>
      <c r="BAD59" s="496"/>
      <c r="BAF59" s="496"/>
      <c r="BAH59" s="496"/>
      <c r="BAJ59" s="496"/>
      <c r="BAL59" s="496"/>
      <c r="BAN59" s="496"/>
      <c r="BAP59" s="496"/>
      <c r="BAR59" s="496"/>
      <c r="BAT59" s="496"/>
      <c r="BAV59" s="496"/>
      <c r="BAX59" s="496"/>
      <c r="BAZ59" s="496"/>
      <c r="BBB59" s="496"/>
      <c r="BBD59" s="496"/>
      <c r="BBF59" s="496"/>
      <c r="BBH59" s="496"/>
      <c r="BBJ59" s="496"/>
      <c r="BBL59" s="496"/>
      <c r="BBN59" s="496"/>
      <c r="BBP59" s="496"/>
      <c r="BBR59" s="496"/>
      <c r="BBT59" s="496"/>
      <c r="BBV59" s="496"/>
      <c r="BBX59" s="496"/>
      <c r="BBZ59" s="496"/>
      <c r="BCB59" s="496"/>
      <c r="BCD59" s="496"/>
      <c r="BCF59" s="496"/>
      <c r="BCH59" s="496"/>
      <c r="BCJ59" s="496"/>
      <c r="BCL59" s="496"/>
      <c r="BCN59" s="496"/>
      <c r="BCP59" s="496"/>
      <c r="BCR59" s="496"/>
      <c r="BCT59" s="496"/>
      <c r="BCV59" s="496"/>
      <c r="BCX59" s="496"/>
      <c r="BCZ59" s="496"/>
      <c r="BDB59" s="496"/>
      <c r="BDD59" s="496"/>
      <c r="BDF59" s="496"/>
      <c r="BDH59" s="496"/>
      <c r="BDJ59" s="496"/>
      <c r="BDL59" s="496"/>
      <c r="BDN59" s="496"/>
      <c r="BDP59" s="496"/>
      <c r="BDR59" s="496"/>
      <c r="BDT59" s="496"/>
      <c r="BDV59" s="496"/>
      <c r="BDX59" s="496"/>
      <c r="BDZ59" s="496"/>
      <c r="BEB59" s="496"/>
      <c r="BED59" s="496"/>
      <c r="BEF59" s="496"/>
      <c r="BEH59" s="496"/>
      <c r="BEJ59" s="496"/>
      <c r="BEL59" s="496"/>
      <c r="BEN59" s="496"/>
      <c r="BEP59" s="496"/>
      <c r="BER59" s="496"/>
      <c r="BET59" s="496"/>
      <c r="BEV59" s="496"/>
      <c r="BEX59" s="496"/>
      <c r="BEZ59" s="496"/>
      <c r="BFB59" s="496"/>
      <c r="BFD59" s="496"/>
      <c r="BFF59" s="496"/>
      <c r="BFH59" s="496"/>
      <c r="BFJ59" s="496"/>
      <c r="BFL59" s="496"/>
      <c r="BFN59" s="496"/>
      <c r="BFP59" s="496"/>
      <c r="BFR59" s="496"/>
      <c r="BFT59" s="496"/>
      <c r="BFV59" s="496"/>
      <c r="BFX59" s="496"/>
      <c r="BFZ59" s="496"/>
      <c r="BGB59" s="496"/>
      <c r="BGD59" s="496"/>
      <c r="BGF59" s="496"/>
      <c r="BGH59" s="496"/>
      <c r="BGJ59" s="496"/>
      <c r="BGL59" s="496"/>
      <c r="BGN59" s="496"/>
      <c r="BGP59" s="496"/>
      <c r="BGR59" s="496"/>
      <c r="BGT59" s="496"/>
      <c r="BGV59" s="496"/>
      <c r="BGX59" s="496"/>
      <c r="BGZ59" s="496"/>
      <c r="BHB59" s="496"/>
      <c r="BHD59" s="496"/>
      <c r="BHF59" s="496"/>
      <c r="BHH59" s="496"/>
      <c r="BHJ59" s="496"/>
      <c r="BHL59" s="496"/>
      <c r="BHN59" s="496"/>
      <c r="BHP59" s="496"/>
      <c r="BHR59" s="496"/>
      <c r="BHT59" s="496"/>
      <c r="BHV59" s="496"/>
      <c r="BHX59" s="496"/>
      <c r="BHZ59" s="496"/>
      <c r="BIB59" s="496"/>
      <c r="BID59" s="496"/>
      <c r="BIF59" s="496"/>
      <c r="BIH59" s="496"/>
      <c r="BIJ59" s="496"/>
      <c r="BIL59" s="496"/>
      <c r="BIN59" s="496"/>
      <c r="BIP59" s="496"/>
      <c r="BIR59" s="496"/>
      <c r="BIT59" s="496"/>
      <c r="BIV59" s="496"/>
      <c r="BIX59" s="496"/>
      <c r="BIZ59" s="496"/>
      <c r="BJB59" s="496"/>
      <c r="BJD59" s="496"/>
      <c r="BJF59" s="496"/>
      <c r="BJH59" s="496"/>
      <c r="BJJ59" s="496"/>
      <c r="BJL59" s="496"/>
      <c r="BJN59" s="496"/>
      <c r="BJP59" s="496"/>
      <c r="BJR59" s="496"/>
      <c r="BJT59" s="496"/>
      <c r="BJV59" s="496"/>
      <c r="BJX59" s="496"/>
      <c r="BJZ59" s="496"/>
      <c r="BKB59" s="496"/>
      <c r="BKD59" s="496"/>
      <c r="BKF59" s="496"/>
      <c r="BKH59" s="496"/>
      <c r="BKJ59" s="496"/>
      <c r="BKL59" s="496"/>
      <c r="BKN59" s="496"/>
      <c r="BKP59" s="496"/>
      <c r="BKR59" s="496"/>
      <c r="BKT59" s="496"/>
      <c r="BKV59" s="496"/>
      <c r="BKX59" s="496"/>
      <c r="BKZ59" s="496"/>
      <c r="BLB59" s="496"/>
      <c r="BLD59" s="496"/>
      <c r="BLF59" s="496"/>
      <c r="BLH59" s="496"/>
      <c r="BLJ59" s="496"/>
      <c r="BLL59" s="496"/>
      <c r="BLN59" s="496"/>
      <c r="BLP59" s="496"/>
      <c r="BLR59" s="496"/>
      <c r="BLT59" s="496"/>
      <c r="BLV59" s="496"/>
      <c r="BLX59" s="496"/>
      <c r="BLZ59" s="496"/>
      <c r="BMB59" s="496"/>
      <c r="BMD59" s="496"/>
      <c r="BMF59" s="496"/>
      <c r="BMH59" s="496"/>
      <c r="BMJ59" s="496"/>
      <c r="BML59" s="496"/>
      <c r="BMN59" s="496"/>
      <c r="BMP59" s="496"/>
      <c r="BMR59" s="496"/>
      <c r="BMT59" s="496"/>
      <c r="BMV59" s="496"/>
      <c r="BMX59" s="496"/>
      <c r="BMZ59" s="496"/>
      <c r="BNB59" s="496"/>
      <c r="BND59" s="496"/>
      <c r="BNF59" s="496"/>
      <c r="BNH59" s="496"/>
      <c r="BNJ59" s="496"/>
      <c r="BNL59" s="496"/>
      <c r="BNN59" s="496"/>
      <c r="BNP59" s="496"/>
      <c r="BNR59" s="496"/>
      <c r="BNT59" s="496"/>
      <c r="BNV59" s="496"/>
      <c r="BNX59" s="496"/>
      <c r="BNZ59" s="496"/>
      <c r="BOB59" s="496"/>
      <c r="BOD59" s="496"/>
      <c r="BOF59" s="496"/>
      <c r="BOH59" s="496"/>
      <c r="BOJ59" s="496"/>
      <c r="BOL59" s="496"/>
      <c r="BON59" s="496"/>
      <c r="BOP59" s="496"/>
      <c r="BOR59" s="496"/>
      <c r="BOT59" s="496"/>
      <c r="BOV59" s="496"/>
      <c r="BOX59" s="496"/>
      <c r="BOZ59" s="496"/>
      <c r="BPB59" s="496"/>
      <c r="BPD59" s="496"/>
      <c r="BPF59" s="496"/>
      <c r="BPH59" s="496"/>
      <c r="BPJ59" s="496"/>
      <c r="BPL59" s="496"/>
      <c r="BPN59" s="496"/>
      <c r="BPP59" s="496"/>
      <c r="BPR59" s="496"/>
      <c r="BPT59" s="496"/>
      <c r="BPV59" s="496"/>
      <c r="BPX59" s="496"/>
      <c r="BPZ59" s="496"/>
      <c r="BQB59" s="496"/>
      <c r="BQD59" s="496"/>
      <c r="BQF59" s="496"/>
      <c r="BQH59" s="496"/>
      <c r="BQJ59" s="496"/>
      <c r="BQL59" s="496"/>
      <c r="BQN59" s="496"/>
      <c r="BQP59" s="496"/>
      <c r="BQR59" s="496"/>
      <c r="BQT59" s="496"/>
      <c r="BQV59" s="496"/>
      <c r="BQX59" s="496"/>
      <c r="BQZ59" s="496"/>
      <c r="BRB59" s="496"/>
      <c r="BRD59" s="496"/>
      <c r="BRF59" s="496"/>
      <c r="BRH59" s="496"/>
      <c r="BRJ59" s="496"/>
      <c r="BRL59" s="496"/>
      <c r="BRN59" s="496"/>
      <c r="BRP59" s="496"/>
      <c r="BRR59" s="496"/>
      <c r="BRT59" s="496"/>
      <c r="BRV59" s="496"/>
      <c r="BRX59" s="496"/>
      <c r="BRZ59" s="496"/>
      <c r="BSB59" s="496"/>
      <c r="BSD59" s="496"/>
      <c r="BSF59" s="496"/>
      <c r="BSH59" s="496"/>
      <c r="BSJ59" s="496"/>
      <c r="BSL59" s="496"/>
      <c r="BSN59" s="496"/>
      <c r="BSP59" s="496"/>
      <c r="BSR59" s="496"/>
      <c r="BST59" s="496"/>
      <c r="BSV59" s="496"/>
      <c r="BSX59" s="496"/>
      <c r="BSZ59" s="496"/>
      <c r="BTB59" s="496"/>
      <c r="BTD59" s="496"/>
      <c r="BTF59" s="496"/>
      <c r="BTH59" s="496"/>
      <c r="BTJ59" s="496"/>
      <c r="BTL59" s="496"/>
      <c r="BTN59" s="496"/>
      <c r="BTP59" s="496"/>
      <c r="BTR59" s="496"/>
      <c r="BTT59" s="496"/>
      <c r="BTV59" s="496"/>
      <c r="BTX59" s="496"/>
      <c r="BTZ59" s="496"/>
      <c r="BUB59" s="496"/>
      <c r="BUD59" s="496"/>
      <c r="BUF59" s="496"/>
      <c r="BUH59" s="496"/>
      <c r="BUJ59" s="496"/>
      <c r="BUL59" s="496"/>
      <c r="BUN59" s="496"/>
      <c r="BUP59" s="496"/>
      <c r="BUR59" s="496"/>
      <c r="BUT59" s="496"/>
      <c r="BUV59" s="496"/>
      <c r="BUX59" s="496"/>
      <c r="BUZ59" s="496"/>
      <c r="BVB59" s="496"/>
      <c r="BVD59" s="496"/>
      <c r="BVF59" s="496"/>
      <c r="BVH59" s="496"/>
      <c r="BVJ59" s="496"/>
      <c r="BVL59" s="496"/>
      <c r="BVN59" s="496"/>
      <c r="BVP59" s="496"/>
      <c r="BVR59" s="496"/>
      <c r="BVT59" s="496"/>
      <c r="BVV59" s="496"/>
      <c r="BVX59" s="496"/>
      <c r="BVZ59" s="496"/>
      <c r="BWB59" s="496"/>
      <c r="BWD59" s="496"/>
      <c r="BWF59" s="496"/>
      <c r="BWH59" s="496"/>
      <c r="BWJ59" s="496"/>
      <c r="BWL59" s="496"/>
      <c r="BWN59" s="496"/>
      <c r="BWP59" s="496"/>
      <c r="BWR59" s="496"/>
      <c r="BWT59" s="496"/>
      <c r="BWV59" s="496"/>
      <c r="BWX59" s="496"/>
      <c r="BWZ59" s="496"/>
      <c r="BXB59" s="496"/>
      <c r="BXD59" s="496"/>
      <c r="BXF59" s="496"/>
      <c r="BXH59" s="496"/>
      <c r="BXJ59" s="496"/>
      <c r="BXL59" s="496"/>
      <c r="BXN59" s="496"/>
      <c r="BXP59" s="496"/>
      <c r="BXR59" s="496"/>
      <c r="BXT59" s="496"/>
      <c r="BXV59" s="496"/>
      <c r="BXX59" s="496"/>
      <c r="BXZ59" s="496"/>
      <c r="BYB59" s="496"/>
      <c r="BYD59" s="496"/>
      <c r="BYF59" s="496"/>
      <c r="BYH59" s="496"/>
      <c r="BYJ59" s="496"/>
      <c r="BYL59" s="496"/>
      <c r="BYN59" s="496"/>
      <c r="BYP59" s="496"/>
      <c r="BYR59" s="496"/>
      <c r="BYT59" s="496"/>
      <c r="BYV59" s="496"/>
      <c r="BYX59" s="496"/>
      <c r="BYZ59" s="496"/>
      <c r="BZB59" s="496"/>
      <c r="BZD59" s="496"/>
      <c r="BZF59" s="496"/>
      <c r="BZH59" s="496"/>
      <c r="BZJ59" s="496"/>
      <c r="BZL59" s="496"/>
      <c r="BZN59" s="496"/>
      <c r="BZP59" s="496"/>
      <c r="BZR59" s="496"/>
      <c r="BZT59" s="496"/>
      <c r="BZV59" s="496"/>
      <c r="BZX59" s="496"/>
      <c r="BZZ59" s="496"/>
      <c r="CAB59" s="496"/>
      <c r="CAD59" s="496"/>
      <c r="CAF59" s="496"/>
      <c r="CAH59" s="496"/>
      <c r="CAJ59" s="496"/>
      <c r="CAL59" s="496"/>
      <c r="CAN59" s="496"/>
      <c r="CAP59" s="496"/>
      <c r="CAR59" s="496"/>
      <c r="CAT59" s="496"/>
      <c r="CAV59" s="496"/>
      <c r="CAX59" s="496"/>
      <c r="CAZ59" s="496"/>
      <c r="CBB59" s="496"/>
      <c r="CBD59" s="496"/>
      <c r="CBF59" s="496"/>
      <c r="CBH59" s="496"/>
      <c r="CBJ59" s="496"/>
      <c r="CBL59" s="496"/>
      <c r="CBN59" s="496"/>
      <c r="CBP59" s="496"/>
      <c r="CBR59" s="496"/>
      <c r="CBT59" s="496"/>
      <c r="CBV59" s="496"/>
      <c r="CBX59" s="496"/>
      <c r="CBZ59" s="496"/>
      <c r="CCB59" s="496"/>
      <c r="CCD59" s="496"/>
      <c r="CCF59" s="496"/>
      <c r="CCH59" s="496"/>
      <c r="CCJ59" s="496"/>
      <c r="CCL59" s="496"/>
      <c r="CCN59" s="496"/>
      <c r="CCP59" s="496"/>
      <c r="CCR59" s="496"/>
      <c r="CCT59" s="496"/>
      <c r="CCV59" s="496"/>
      <c r="CCX59" s="496"/>
      <c r="CCZ59" s="496"/>
      <c r="CDB59" s="496"/>
      <c r="CDD59" s="496"/>
      <c r="CDF59" s="496"/>
      <c r="CDH59" s="496"/>
      <c r="CDJ59" s="496"/>
      <c r="CDL59" s="496"/>
      <c r="CDN59" s="496"/>
      <c r="CDP59" s="496"/>
      <c r="CDR59" s="496"/>
      <c r="CDT59" s="496"/>
      <c r="CDV59" s="496"/>
      <c r="CDX59" s="496"/>
      <c r="CDZ59" s="496"/>
      <c r="CEB59" s="496"/>
      <c r="CED59" s="496"/>
      <c r="CEF59" s="496"/>
      <c r="CEH59" s="496"/>
      <c r="CEJ59" s="496"/>
      <c r="CEL59" s="496"/>
      <c r="CEN59" s="496"/>
      <c r="CEP59" s="496"/>
      <c r="CER59" s="496"/>
      <c r="CET59" s="496"/>
      <c r="CEV59" s="496"/>
      <c r="CEX59" s="496"/>
      <c r="CEZ59" s="496"/>
      <c r="CFB59" s="496"/>
      <c r="CFD59" s="496"/>
      <c r="CFF59" s="496"/>
      <c r="CFH59" s="496"/>
      <c r="CFJ59" s="496"/>
      <c r="CFL59" s="496"/>
      <c r="CFN59" s="496"/>
      <c r="CFP59" s="496"/>
      <c r="CFR59" s="496"/>
      <c r="CFT59" s="496"/>
      <c r="CFV59" s="496"/>
      <c r="CFX59" s="496"/>
      <c r="CFZ59" s="496"/>
      <c r="CGB59" s="496"/>
      <c r="CGD59" s="496"/>
      <c r="CGF59" s="496"/>
      <c r="CGH59" s="496"/>
      <c r="CGJ59" s="496"/>
      <c r="CGL59" s="496"/>
      <c r="CGN59" s="496"/>
      <c r="CGP59" s="496"/>
      <c r="CGR59" s="496"/>
      <c r="CGT59" s="496"/>
      <c r="CGV59" s="496"/>
      <c r="CGX59" s="496"/>
      <c r="CGZ59" s="496"/>
      <c r="CHB59" s="496"/>
      <c r="CHD59" s="496"/>
      <c r="CHF59" s="496"/>
      <c r="CHH59" s="496"/>
      <c r="CHJ59" s="496"/>
      <c r="CHL59" s="496"/>
      <c r="CHN59" s="496"/>
      <c r="CHP59" s="496"/>
      <c r="CHR59" s="496"/>
      <c r="CHT59" s="496"/>
      <c r="CHV59" s="496"/>
      <c r="CHX59" s="496"/>
      <c r="CHZ59" s="496"/>
      <c r="CIB59" s="496"/>
      <c r="CID59" s="496"/>
      <c r="CIF59" s="496"/>
      <c r="CIH59" s="496"/>
      <c r="CIJ59" s="496"/>
      <c r="CIL59" s="496"/>
      <c r="CIN59" s="496"/>
      <c r="CIP59" s="496"/>
      <c r="CIR59" s="496"/>
      <c r="CIT59" s="496"/>
      <c r="CIV59" s="496"/>
      <c r="CIX59" s="496"/>
      <c r="CIZ59" s="496"/>
      <c r="CJB59" s="496"/>
      <c r="CJD59" s="496"/>
      <c r="CJF59" s="496"/>
      <c r="CJH59" s="496"/>
      <c r="CJJ59" s="496"/>
      <c r="CJL59" s="496"/>
      <c r="CJN59" s="496"/>
      <c r="CJP59" s="496"/>
      <c r="CJR59" s="496"/>
      <c r="CJT59" s="496"/>
      <c r="CJV59" s="496"/>
      <c r="CJX59" s="496"/>
      <c r="CJZ59" s="496"/>
      <c r="CKB59" s="496"/>
      <c r="CKD59" s="496"/>
      <c r="CKF59" s="496"/>
      <c r="CKH59" s="496"/>
      <c r="CKJ59" s="496"/>
      <c r="CKL59" s="496"/>
      <c r="CKN59" s="496"/>
      <c r="CKP59" s="496"/>
      <c r="CKR59" s="496"/>
      <c r="CKT59" s="496"/>
      <c r="CKV59" s="496"/>
      <c r="CKX59" s="496"/>
      <c r="CKZ59" s="496"/>
      <c r="CLB59" s="496"/>
      <c r="CLD59" s="496"/>
      <c r="CLF59" s="496"/>
      <c r="CLH59" s="496"/>
      <c r="CLJ59" s="496"/>
      <c r="CLL59" s="496"/>
      <c r="CLN59" s="496"/>
      <c r="CLP59" s="496"/>
      <c r="CLR59" s="496"/>
      <c r="CLT59" s="496"/>
      <c r="CLV59" s="496"/>
      <c r="CLX59" s="496"/>
      <c r="CLZ59" s="496"/>
      <c r="CMB59" s="496"/>
      <c r="CMD59" s="496"/>
      <c r="CMF59" s="496"/>
      <c r="CMH59" s="496"/>
      <c r="CMJ59" s="496"/>
      <c r="CML59" s="496"/>
      <c r="CMN59" s="496"/>
      <c r="CMP59" s="496"/>
      <c r="CMR59" s="496"/>
      <c r="CMT59" s="496"/>
      <c r="CMV59" s="496"/>
      <c r="CMX59" s="496"/>
      <c r="CMZ59" s="496"/>
      <c r="CNB59" s="496"/>
      <c r="CND59" s="496"/>
      <c r="CNF59" s="496"/>
      <c r="CNH59" s="496"/>
      <c r="CNJ59" s="496"/>
      <c r="CNL59" s="496"/>
      <c r="CNN59" s="496"/>
      <c r="CNP59" s="496"/>
      <c r="CNR59" s="496"/>
      <c r="CNT59" s="496"/>
      <c r="CNV59" s="496"/>
      <c r="CNX59" s="496"/>
      <c r="CNZ59" s="496"/>
      <c r="COB59" s="496"/>
      <c r="COD59" s="496"/>
      <c r="COF59" s="496"/>
      <c r="COH59" s="496"/>
      <c r="COJ59" s="496"/>
      <c r="COL59" s="496"/>
      <c r="CON59" s="496"/>
      <c r="COP59" s="496"/>
      <c r="COR59" s="496"/>
      <c r="COT59" s="496"/>
      <c r="COV59" s="496"/>
      <c r="COX59" s="496"/>
      <c r="COZ59" s="496"/>
      <c r="CPB59" s="496"/>
      <c r="CPD59" s="496"/>
      <c r="CPF59" s="496"/>
      <c r="CPH59" s="496"/>
      <c r="CPJ59" s="496"/>
      <c r="CPL59" s="496"/>
      <c r="CPN59" s="496"/>
      <c r="CPP59" s="496"/>
      <c r="CPR59" s="496"/>
      <c r="CPT59" s="496"/>
      <c r="CPV59" s="496"/>
      <c r="CPX59" s="496"/>
      <c r="CPZ59" s="496"/>
      <c r="CQB59" s="496"/>
      <c r="CQD59" s="496"/>
      <c r="CQF59" s="496"/>
      <c r="CQH59" s="496"/>
      <c r="CQJ59" s="496"/>
      <c r="CQL59" s="496"/>
      <c r="CQN59" s="496"/>
      <c r="CQP59" s="496"/>
      <c r="CQR59" s="496"/>
      <c r="CQT59" s="496"/>
      <c r="CQV59" s="496"/>
      <c r="CQX59" s="496"/>
      <c r="CQZ59" s="496"/>
      <c r="CRB59" s="496"/>
      <c r="CRD59" s="496"/>
      <c r="CRF59" s="496"/>
      <c r="CRH59" s="496"/>
      <c r="CRJ59" s="496"/>
      <c r="CRL59" s="496"/>
      <c r="CRN59" s="496"/>
      <c r="CRP59" s="496"/>
      <c r="CRR59" s="496"/>
      <c r="CRT59" s="496"/>
      <c r="CRV59" s="496"/>
      <c r="CRX59" s="496"/>
      <c r="CRZ59" s="496"/>
      <c r="CSB59" s="496"/>
      <c r="CSD59" s="496"/>
      <c r="CSF59" s="496"/>
      <c r="CSH59" s="496"/>
      <c r="CSJ59" s="496"/>
      <c r="CSL59" s="496"/>
      <c r="CSN59" s="496"/>
      <c r="CSP59" s="496"/>
      <c r="CSR59" s="496"/>
      <c r="CST59" s="496"/>
      <c r="CSV59" s="496"/>
      <c r="CSX59" s="496"/>
      <c r="CSZ59" s="496"/>
      <c r="CTB59" s="496"/>
      <c r="CTD59" s="496"/>
      <c r="CTF59" s="496"/>
      <c r="CTH59" s="496"/>
      <c r="CTJ59" s="496"/>
      <c r="CTL59" s="496"/>
      <c r="CTN59" s="496"/>
      <c r="CTP59" s="496"/>
      <c r="CTR59" s="496"/>
      <c r="CTT59" s="496"/>
      <c r="CTV59" s="496"/>
      <c r="CTX59" s="496"/>
      <c r="CTZ59" s="496"/>
      <c r="CUB59" s="496"/>
      <c r="CUD59" s="496"/>
      <c r="CUF59" s="496"/>
      <c r="CUH59" s="496"/>
      <c r="CUJ59" s="496"/>
      <c r="CUL59" s="496"/>
      <c r="CUN59" s="496"/>
      <c r="CUP59" s="496"/>
      <c r="CUR59" s="496"/>
      <c r="CUT59" s="496"/>
      <c r="CUV59" s="496"/>
      <c r="CUX59" s="496"/>
      <c r="CUZ59" s="496"/>
      <c r="CVB59" s="496"/>
      <c r="CVD59" s="496"/>
      <c r="CVF59" s="496"/>
      <c r="CVH59" s="496"/>
      <c r="CVJ59" s="496"/>
      <c r="CVL59" s="496"/>
      <c r="CVN59" s="496"/>
      <c r="CVP59" s="496"/>
      <c r="CVR59" s="496"/>
      <c r="CVT59" s="496"/>
      <c r="CVV59" s="496"/>
      <c r="CVX59" s="496"/>
      <c r="CVZ59" s="496"/>
      <c r="CWB59" s="496"/>
      <c r="CWD59" s="496"/>
      <c r="CWF59" s="496"/>
      <c r="CWH59" s="496"/>
      <c r="CWJ59" s="496"/>
      <c r="CWL59" s="496"/>
      <c r="CWN59" s="496"/>
      <c r="CWP59" s="496"/>
      <c r="CWR59" s="496"/>
      <c r="CWT59" s="496"/>
      <c r="CWV59" s="496"/>
      <c r="CWX59" s="496"/>
      <c r="CWZ59" s="496"/>
      <c r="CXB59" s="496"/>
      <c r="CXD59" s="496"/>
      <c r="CXF59" s="496"/>
      <c r="CXH59" s="496"/>
      <c r="CXJ59" s="496"/>
      <c r="CXL59" s="496"/>
      <c r="CXN59" s="496"/>
      <c r="CXP59" s="496"/>
      <c r="CXR59" s="496"/>
      <c r="CXT59" s="496"/>
      <c r="CXV59" s="496"/>
      <c r="CXX59" s="496"/>
      <c r="CXZ59" s="496"/>
      <c r="CYB59" s="496"/>
      <c r="CYD59" s="496"/>
      <c r="CYF59" s="496"/>
      <c r="CYH59" s="496"/>
      <c r="CYJ59" s="496"/>
      <c r="CYL59" s="496"/>
      <c r="CYN59" s="496"/>
      <c r="CYP59" s="496"/>
      <c r="CYR59" s="496"/>
      <c r="CYT59" s="496"/>
      <c r="CYV59" s="496"/>
      <c r="CYX59" s="496"/>
      <c r="CYZ59" s="496"/>
      <c r="CZB59" s="496"/>
      <c r="CZD59" s="496"/>
      <c r="CZF59" s="496"/>
      <c r="CZH59" s="496"/>
      <c r="CZJ59" s="496"/>
      <c r="CZL59" s="496"/>
      <c r="CZN59" s="496"/>
      <c r="CZP59" s="496"/>
      <c r="CZR59" s="496"/>
      <c r="CZT59" s="496"/>
      <c r="CZV59" s="496"/>
      <c r="CZX59" s="496"/>
      <c r="CZZ59" s="496"/>
      <c r="DAB59" s="496"/>
      <c r="DAD59" s="496"/>
      <c r="DAF59" s="496"/>
      <c r="DAH59" s="496"/>
      <c r="DAJ59" s="496"/>
      <c r="DAL59" s="496"/>
      <c r="DAN59" s="496"/>
      <c r="DAP59" s="496"/>
      <c r="DAR59" s="496"/>
      <c r="DAT59" s="496"/>
      <c r="DAV59" s="496"/>
      <c r="DAX59" s="496"/>
      <c r="DAZ59" s="496"/>
      <c r="DBB59" s="496"/>
      <c r="DBD59" s="496"/>
      <c r="DBF59" s="496"/>
      <c r="DBH59" s="496"/>
      <c r="DBJ59" s="496"/>
      <c r="DBL59" s="496"/>
      <c r="DBN59" s="496"/>
      <c r="DBP59" s="496"/>
      <c r="DBR59" s="496"/>
      <c r="DBT59" s="496"/>
      <c r="DBV59" s="496"/>
      <c r="DBX59" s="496"/>
      <c r="DBZ59" s="496"/>
      <c r="DCB59" s="496"/>
      <c r="DCD59" s="496"/>
      <c r="DCF59" s="496"/>
      <c r="DCH59" s="496"/>
      <c r="DCJ59" s="496"/>
      <c r="DCL59" s="496"/>
      <c r="DCN59" s="496"/>
      <c r="DCP59" s="496"/>
      <c r="DCR59" s="496"/>
      <c r="DCT59" s="496"/>
      <c r="DCV59" s="496"/>
      <c r="DCX59" s="496"/>
      <c r="DCZ59" s="496"/>
      <c r="DDB59" s="496"/>
      <c r="DDD59" s="496"/>
      <c r="DDF59" s="496"/>
      <c r="DDH59" s="496"/>
      <c r="DDJ59" s="496"/>
      <c r="DDL59" s="496"/>
      <c r="DDN59" s="496"/>
      <c r="DDP59" s="496"/>
      <c r="DDR59" s="496"/>
      <c r="DDT59" s="496"/>
      <c r="DDV59" s="496"/>
      <c r="DDX59" s="496"/>
      <c r="DDZ59" s="496"/>
      <c r="DEB59" s="496"/>
      <c r="DED59" s="496"/>
      <c r="DEF59" s="496"/>
      <c r="DEH59" s="496"/>
      <c r="DEJ59" s="496"/>
      <c r="DEL59" s="496"/>
      <c r="DEN59" s="496"/>
      <c r="DEP59" s="496"/>
      <c r="DER59" s="496"/>
      <c r="DET59" s="496"/>
      <c r="DEV59" s="496"/>
      <c r="DEX59" s="496"/>
      <c r="DEZ59" s="496"/>
      <c r="DFB59" s="496"/>
      <c r="DFD59" s="496"/>
      <c r="DFF59" s="496"/>
      <c r="DFH59" s="496"/>
      <c r="DFJ59" s="496"/>
      <c r="DFL59" s="496"/>
      <c r="DFN59" s="496"/>
      <c r="DFP59" s="496"/>
      <c r="DFR59" s="496"/>
      <c r="DFT59" s="496"/>
      <c r="DFV59" s="496"/>
      <c r="DFX59" s="496"/>
      <c r="DFZ59" s="496"/>
      <c r="DGB59" s="496"/>
      <c r="DGD59" s="496"/>
      <c r="DGF59" s="496"/>
      <c r="DGH59" s="496"/>
      <c r="DGJ59" s="496"/>
      <c r="DGL59" s="496"/>
      <c r="DGN59" s="496"/>
      <c r="DGP59" s="496"/>
      <c r="DGR59" s="496"/>
      <c r="DGT59" s="496"/>
      <c r="DGV59" s="496"/>
      <c r="DGX59" s="496"/>
      <c r="DGZ59" s="496"/>
      <c r="DHB59" s="496"/>
      <c r="DHD59" s="496"/>
      <c r="DHF59" s="496"/>
      <c r="DHH59" s="496"/>
      <c r="DHJ59" s="496"/>
      <c r="DHL59" s="496"/>
      <c r="DHN59" s="496"/>
      <c r="DHP59" s="496"/>
      <c r="DHR59" s="496"/>
      <c r="DHT59" s="496"/>
      <c r="DHV59" s="496"/>
      <c r="DHX59" s="496"/>
      <c r="DHZ59" s="496"/>
      <c r="DIB59" s="496"/>
      <c r="DID59" s="496"/>
      <c r="DIF59" s="496"/>
      <c r="DIH59" s="496"/>
      <c r="DIJ59" s="496"/>
      <c r="DIL59" s="496"/>
      <c r="DIN59" s="496"/>
      <c r="DIP59" s="496"/>
      <c r="DIR59" s="496"/>
      <c r="DIT59" s="496"/>
      <c r="DIV59" s="496"/>
      <c r="DIX59" s="496"/>
      <c r="DIZ59" s="496"/>
      <c r="DJB59" s="496"/>
      <c r="DJD59" s="496"/>
      <c r="DJF59" s="496"/>
      <c r="DJH59" s="496"/>
      <c r="DJJ59" s="496"/>
      <c r="DJL59" s="496"/>
      <c r="DJN59" s="496"/>
      <c r="DJP59" s="496"/>
      <c r="DJR59" s="496"/>
      <c r="DJT59" s="496"/>
      <c r="DJV59" s="496"/>
      <c r="DJX59" s="496"/>
      <c r="DJZ59" s="496"/>
      <c r="DKB59" s="496"/>
      <c r="DKD59" s="496"/>
      <c r="DKF59" s="496"/>
      <c r="DKH59" s="496"/>
      <c r="DKJ59" s="496"/>
      <c r="DKL59" s="496"/>
      <c r="DKN59" s="496"/>
      <c r="DKP59" s="496"/>
      <c r="DKR59" s="496"/>
      <c r="DKT59" s="496"/>
      <c r="DKV59" s="496"/>
      <c r="DKX59" s="496"/>
      <c r="DKZ59" s="496"/>
      <c r="DLB59" s="496"/>
      <c r="DLD59" s="496"/>
      <c r="DLF59" s="496"/>
      <c r="DLH59" s="496"/>
      <c r="DLJ59" s="496"/>
      <c r="DLL59" s="496"/>
      <c r="DLN59" s="496"/>
      <c r="DLP59" s="496"/>
      <c r="DLR59" s="496"/>
      <c r="DLT59" s="496"/>
      <c r="DLV59" s="496"/>
      <c r="DLX59" s="496"/>
      <c r="DLZ59" s="496"/>
      <c r="DMB59" s="496"/>
      <c r="DMD59" s="496"/>
      <c r="DMF59" s="496"/>
      <c r="DMH59" s="496"/>
      <c r="DMJ59" s="496"/>
      <c r="DML59" s="496"/>
      <c r="DMN59" s="496"/>
      <c r="DMP59" s="496"/>
      <c r="DMR59" s="496"/>
      <c r="DMT59" s="496"/>
      <c r="DMV59" s="496"/>
      <c r="DMX59" s="496"/>
      <c r="DMZ59" s="496"/>
      <c r="DNB59" s="496"/>
      <c r="DND59" s="496"/>
      <c r="DNF59" s="496"/>
      <c r="DNH59" s="496"/>
      <c r="DNJ59" s="496"/>
      <c r="DNL59" s="496"/>
      <c r="DNN59" s="496"/>
      <c r="DNP59" s="496"/>
      <c r="DNR59" s="496"/>
      <c r="DNT59" s="496"/>
      <c r="DNV59" s="496"/>
      <c r="DNX59" s="496"/>
      <c r="DNZ59" s="496"/>
      <c r="DOB59" s="496"/>
      <c r="DOD59" s="496"/>
      <c r="DOF59" s="496"/>
      <c r="DOH59" s="496"/>
      <c r="DOJ59" s="496"/>
      <c r="DOL59" s="496"/>
      <c r="DON59" s="496"/>
      <c r="DOP59" s="496"/>
      <c r="DOR59" s="496"/>
      <c r="DOT59" s="496"/>
      <c r="DOV59" s="496"/>
      <c r="DOX59" s="496"/>
      <c r="DOZ59" s="496"/>
      <c r="DPB59" s="496"/>
      <c r="DPD59" s="496"/>
      <c r="DPF59" s="496"/>
      <c r="DPH59" s="496"/>
      <c r="DPJ59" s="496"/>
      <c r="DPL59" s="496"/>
      <c r="DPN59" s="496"/>
      <c r="DPP59" s="496"/>
      <c r="DPR59" s="496"/>
      <c r="DPT59" s="496"/>
      <c r="DPV59" s="496"/>
      <c r="DPX59" s="496"/>
      <c r="DPZ59" s="496"/>
      <c r="DQB59" s="496"/>
      <c r="DQD59" s="496"/>
      <c r="DQF59" s="496"/>
      <c r="DQH59" s="496"/>
      <c r="DQJ59" s="496"/>
      <c r="DQL59" s="496"/>
      <c r="DQN59" s="496"/>
      <c r="DQP59" s="496"/>
      <c r="DQR59" s="496"/>
      <c r="DQT59" s="496"/>
      <c r="DQV59" s="496"/>
      <c r="DQX59" s="496"/>
      <c r="DQZ59" s="496"/>
      <c r="DRB59" s="496"/>
      <c r="DRD59" s="496"/>
      <c r="DRF59" s="496"/>
      <c r="DRH59" s="496"/>
      <c r="DRJ59" s="496"/>
      <c r="DRL59" s="496"/>
      <c r="DRN59" s="496"/>
      <c r="DRP59" s="496"/>
      <c r="DRR59" s="496"/>
      <c r="DRT59" s="496"/>
      <c r="DRV59" s="496"/>
      <c r="DRX59" s="496"/>
      <c r="DRZ59" s="496"/>
      <c r="DSB59" s="496"/>
      <c r="DSD59" s="496"/>
      <c r="DSF59" s="496"/>
      <c r="DSH59" s="496"/>
      <c r="DSJ59" s="496"/>
      <c r="DSL59" s="496"/>
      <c r="DSN59" s="496"/>
      <c r="DSP59" s="496"/>
      <c r="DSR59" s="496"/>
      <c r="DST59" s="496"/>
      <c r="DSV59" s="496"/>
      <c r="DSX59" s="496"/>
      <c r="DSZ59" s="496"/>
      <c r="DTB59" s="496"/>
      <c r="DTD59" s="496"/>
      <c r="DTF59" s="496"/>
      <c r="DTH59" s="496"/>
      <c r="DTJ59" s="496"/>
      <c r="DTL59" s="496"/>
      <c r="DTN59" s="496"/>
      <c r="DTP59" s="496"/>
      <c r="DTR59" s="496"/>
      <c r="DTT59" s="496"/>
      <c r="DTV59" s="496"/>
      <c r="DTX59" s="496"/>
      <c r="DTZ59" s="496"/>
      <c r="DUB59" s="496"/>
      <c r="DUD59" s="496"/>
      <c r="DUF59" s="496"/>
      <c r="DUH59" s="496"/>
      <c r="DUJ59" s="496"/>
      <c r="DUL59" s="496"/>
      <c r="DUN59" s="496"/>
      <c r="DUP59" s="496"/>
      <c r="DUR59" s="496"/>
      <c r="DUT59" s="496"/>
      <c r="DUV59" s="496"/>
      <c r="DUX59" s="496"/>
      <c r="DUZ59" s="496"/>
      <c r="DVB59" s="496"/>
      <c r="DVD59" s="496"/>
      <c r="DVF59" s="496"/>
      <c r="DVH59" s="496"/>
      <c r="DVJ59" s="496"/>
      <c r="DVL59" s="496"/>
      <c r="DVN59" s="496"/>
      <c r="DVP59" s="496"/>
      <c r="DVR59" s="496"/>
      <c r="DVT59" s="496"/>
      <c r="DVV59" s="496"/>
      <c r="DVX59" s="496"/>
      <c r="DVZ59" s="496"/>
      <c r="DWB59" s="496"/>
      <c r="DWD59" s="496"/>
      <c r="DWF59" s="496"/>
      <c r="DWH59" s="496"/>
      <c r="DWJ59" s="496"/>
      <c r="DWL59" s="496"/>
      <c r="DWN59" s="496"/>
      <c r="DWP59" s="496"/>
      <c r="DWR59" s="496"/>
      <c r="DWT59" s="496"/>
      <c r="DWV59" s="496"/>
      <c r="DWX59" s="496"/>
      <c r="DWZ59" s="496"/>
      <c r="DXB59" s="496"/>
      <c r="DXD59" s="496"/>
      <c r="DXF59" s="496"/>
      <c r="DXH59" s="496"/>
      <c r="DXJ59" s="496"/>
      <c r="DXL59" s="496"/>
      <c r="DXN59" s="496"/>
      <c r="DXP59" s="496"/>
      <c r="DXR59" s="496"/>
      <c r="DXT59" s="496"/>
      <c r="DXV59" s="496"/>
      <c r="DXX59" s="496"/>
      <c r="DXZ59" s="496"/>
      <c r="DYB59" s="496"/>
      <c r="DYD59" s="496"/>
      <c r="DYF59" s="496"/>
      <c r="DYH59" s="496"/>
      <c r="DYJ59" s="496"/>
      <c r="DYL59" s="496"/>
      <c r="DYN59" s="496"/>
      <c r="DYP59" s="496"/>
      <c r="DYR59" s="496"/>
      <c r="DYT59" s="496"/>
      <c r="DYV59" s="496"/>
      <c r="DYX59" s="496"/>
      <c r="DYZ59" s="496"/>
      <c r="DZB59" s="496"/>
      <c r="DZD59" s="496"/>
      <c r="DZF59" s="496"/>
      <c r="DZH59" s="496"/>
      <c r="DZJ59" s="496"/>
      <c r="DZL59" s="496"/>
      <c r="DZN59" s="496"/>
      <c r="DZP59" s="496"/>
      <c r="DZR59" s="496"/>
      <c r="DZT59" s="496"/>
      <c r="DZV59" s="496"/>
      <c r="DZX59" s="496"/>
      <c r="DZZ59" s="496"/>
      <c r="EAB59" s="496"/>
      <c r="EAD59" s="496"/>
      <c r="EAF59" s="496"/>
      <c r="EAH59" s="496"/>
      <c r="EAJ59" s="496"/>
      <c r="EAL59" s="496"/>
      <c r="EAN59" s="496"/>
      <c r="EAP59" s="496"/>
      <c r="EAR59" s="496"/>
      <c r="EAT59" s="496"/>
      <c r="EAV59" s="496"/>
      <c r="EAX59" s="496"/>
      <c r="EAZ59" s="496"/>
      <c r="EBB59" s="496"/>
      <c r="EBD59" s="496"/>
      <c r="EBF59" s="496"/>
      <c r="EBH59" s="496"/>
      <c r="EBJ59" s="496"/>
      <c r="EBL59" s="496"/>
      <c r="EBN59" s="496"/>
      <c r="EBP59" s="496"/>
      <c r="EBR59" s="496"/>
      <c r="EBT59" s="496"/>
      <c r="EBV59" s="496"/>
      <c r="EBX59" s="496"/>
      <c r="EBZ59" s="496"/>
      <c r="ECB59" s="496"/>
      <c r="ECD59" s="496"/>
      <c r="ECF59" s="496"/>
      <c r="ECH59" s="496"/>
      <c r="ECJ59" s="496"/>
      <c r="ECL59" s="496"/>
      <c r="ECN59" s="496"/>
      <c r="ECP59" s="496"/>
      <c r="ECR59" s="496"/>
      <c r="ECT59" s="496"/>
      <c r="ECV59" s="496"/>
      <c r="ECX59" s="496"/>
      <c r="ECZ59" s="496"/>
      <c r="EDB59" s="496"/>
      <c r="EDD59" s="496"/>
      <c r="EDF59" s="496"/>
      <c r="EDH59" s="496"/>
      <c r="EDJ59" s="496"/>
      <c r="EDL59" s="496"/>
      <c r="EDN59" s="496"/>
      <c r="EDP59" s="496"/>
      <c r="EDR59" s="496"/>
      <c r="EDT59" s="496"/>
      <c r="EDV59" s="496"/>
      <c r="EDX59" s="496"/>
      <c r="EDZ59" s="496"/>
      <c r="EEB59" s="496"/>
      <c r="EED59" s="496"/>
      <c r="EEF59" s="496"/>
      <c r="EEH59" s="496"/>
      <c r="EEJ59" s="496"/>
      <c r="EEL59" s="496"/>
      <c r="EEN59" s="496"/>
      <c r="EEP59" s="496"/>
      <c r="EER59" s="496"/>
      <c r="EET59" s="496"/>
      <c r="EEV59" s="496"/>
      <c r="EEX59" s="496"/>
      <c r="EEZ59" s="496"/>
      <c r="EFB59" s="496"/>
      <c r="EFD59" s="496"/>
      <c r="EFF59" s="496"/>
      <c r="EFH59" s="496"/>
      <c r="EFJ59" s="496"/>
      <c r="EFL59" s="496"/>
      <c r="EFN59" s="496"/>
      <c r="EFP59" s="496"/>
      <c r="EFR59" s="496"/>
      <c r="EFT59" s="496"/>
      <c r="EFV59" s="496"/>
      <c r="EFX59" s="496"/>
      <c r="EFZ59" s="496"/>
      <c r="EGB59" s="496"/>
      <c r="EGD59" s="496"/>
      <c r="EGF59" s="496"/>
      <c r="EGH59" s="496"/>
      <c r="EGJ59" s="496"/>
      <c r="EGL59" s="496"/>
      <c r="EGN59" s="496"/>
      <c r="EGP59" s="496"/>
      <c r="EGR59" s="496"/>
      <c r="EGT59" s="496"/>
      <c r="EGV59" s="496"/>
      <c r="EGX59" s="496"/>
      <c r="EGZ59" s="496"/>
      <c r="EHB59" s="496"/>
      <c r="EHD59" s="496"/>
      <c r="EHF59" s="496"/>
      <c r="EHH59" s="496"/>
      <c r="EHJ59" s="496"/>
      <c r="EHL59" s="496"/>
      <c r="EHN59" s="496"/>
      <c r="EHP59" s="496"/>
      <c r="EHR59" s="496"/>
      <c r="EHT59" s="496"/>
      <c r="EHV59" s="496"/>
      <c r="EHX59" s="496"/>
      <c r="EHZ59" s="496"/>
      <c r="EIB59" s="496"/>
      <c r="EID59" s="496"/>
      <c r="EIF59" s="496"/>
      <c r="EIH59" s="496"/>
      <c r="EIJ59" s="496"/>
      <c r="EIL59" s="496"/>
      <c r="EIN59" s="496"/>
      <c r="EIP59" s="496"/>
      <c r="EIR59" s="496"/>
      <c r="EIT59" s="496"/>
      <c r="EIV59" s="496"/>
      <c r="EIX59" s="496"/>
      <c r="EIZ59" s="496"/>
      <c r="EJB59" s="496"/>
      <c r="EJD59" s="496"/>
      <c r="EJF59" s="496"/>
      <c r="EJH59" s="496"/>
      <c r="EJJ59" s="496"/>
      <c r="EJL59" s="496"/>
      <c r="EJN59" s="496"/>
      <c r="EJP59" s="496"/>
      <c r="EJR59" s="496"/>
      <c r="EJT59" s="496"/>
      <c r="EJV59" s="496"/>
      <c r="EJX59" s="496"/>
      <c r="EJZ59" s="496"/>
      <c r="EKB59" s="496"/>
      <c r="EKD59" s="496"/>
      <c r="EKF59" s="496"/>
      <c r="EKH59" s="496"/>
      <c r="EKJ59" s="496"/>
      <c r="EKL59" s="496"/>
      <c r="EKN59" s="496"/>
      <c r="EKP59" s="496"/>
      <c r="EKR59" s="496"/>
      <c r="EKT59" s="496"/>
      <c r="EKV59" s="496"/>
      <c r="EKX59" s="496"/>
      <c r="EKZ59" s="496"/>
      <c r="ELB59" s="496"/>
      <c r="ELD59" s="496"/>
      <c r="ELF59" s="496"/>
      <c r="ELH59" s="496"/>
      <c r="ELJ59" s="496"/>
      <c r="ELL59" s="496"/>
      <c r="ELN59" s="496"/>
      <c r="ELP59" s="496"/>
      <c r="ELR59" s="496"/>
      <c r="ELT59" s="496"/>
      <c r="ELV59" s="496"/>
      <c r="ELX59" s="496"/>
      <c r="ELZ59" s="496"/>
      <c r="EMB59" s="496"/>
      <c r="EMD59" s="496"/>
      <c r="EMF59" s="496"/>
      <c r="EMH59" s="496"/>
      <c r="EMJ59" s="496"/>
      <c r="EML59" s="496"/>
      <c r="EMN59" s="496"/>
      <c r="EMP59" s="496"/>
      <c r="EMR59" s="496"/>
      <c r="EMT59" s="496"/>
      <c r="EMV59" s="496"/>
      <c r="EMX59" s="496"/>
      <c r="EMZ59" s="496"/>
      <c r="ENB59" s="496"/>
      <c r="END59" s="496"/>
      <c r="ENF59" s="496"/>
      <c r="ENH59" s="496"/>
      <c r="ENJ59" s="496"/>
      <c r="ENL59" s="496"/>
      <c r="ENN59" s="496"/>
      <c r="ENP59" s="496"/>
      <c r="ENR59" s="496"/>
      <c r="ENT59" s="496"/>
      <c r="ENV59" s="496"/>
      <c r="ENX59" s="496"/>
      <c r="ENZ59" s="496"/>
      <c r="EOB59" s="496"/>
      <c r="EOD59" s="496"/>
      <c r="EOF59" s="496"/>
      <c r="EOH59" s="496"/>
      <c r="EOJ59" s="496"/>
      <c r="EOL59" s="496"/>
      <c r="EON59" s="496"/>
      <c r="EOP59" s="496"/>
      <c r="EOR59" s="496"/>
      <c r="EOT59" s="496"/>
      <c r="EOV59" s="496"/>
      <c r="EOX59" s="496"/>
      <c r="EOZ59" s="496"/>
      <c r="EPB59" s="496"/>
      <c r="EPD59" s="496"/>
      <c r="EPF59" s="496"/>
      <c r="EPH59" s="496"/>
      <c r="EPJ59" s="496"/>
      <c r="EPL59" s="496"/>
      <c r="EPN59" s="496"/>
      <c r="EPP59" s="496"/>
      <c r="EPR59" s="496"/>
      <c r="EPT59" s="496"/>
      <c r="EPV59" s="496"/>
      <c r="EPX59" s="496"/>
      <c r="EPZ59" s="496"/>
      <c r="EQB59" s="496"/>
      <c r="EQD59" s="496"/>
      <c r="EQF59" s="496"/>
      <c r="EQH59" s="496"/>
      <c r="EQJ59" s="496"/>
      <c r="EQL59" s="496"/>
      <c r="EQN59" s="496"/>
      <c r="EQP59" s="496"/>
      <c r="EQR59" s="496"/>
      <c r="EQT59" s="496"/>
      <c r="EQV59" s="496"/>
      <c r="EQX59" s="496"/>
      <c r="EQZ59" s="496"/>
      <c r="ERB59" s="496"/>
      <c r="ERD59" s="496"/>
      <c r="ERF59" s="496"/>
      <c r="ERH59" s="496"/>
      <c r="ERJ59" s="496"/>
      <c r="ERL59" s="496"/>
      <c r="ERN59" s="496"/>
      <c r="ERP59" s="496"/>
      <c r="ERR59" s="496"/>
      <c r="ERT59" s="496"/>
      <c r="ERV59" s="496"/>
      <c r="ERX59" s="496"/>
      <c r="ERZ59" s="496"/>
      <c r="ESB59" s="496"/>
      <c r="ESD59" s="496"/>
      <c r="ESF59" s="496"/>
      <c r="ESH59" s="496"/>
      <c r="ESJ59" s="496"/>
      <c r="ESL59" s="496"/>
      <c r="ESN59" s="496"/>
      <c r="ESP59" s="496"/>
      <c r="ESR59" s="496"/>
      <c r="EST59" s="496"/>
      <c r="ESV59" s="496"/>
      <c r="ESX59" s="496"/>
      <c r="ESZ59" s="496"/>
      <c r="ETB59" s="496"/>
      <c r="ETD59" s="496"/>
      <c r="ETF59" s="496"/>
      <c r="ETH59" s="496"/>
      <c r="ETJ59" s="496"/>
      <c r="ETL59" s="496"/>
      <c r="ETN59" s="496"/>
      <c r="ETP59" s="496"/>
      <c r="ETR59" s="496"/>
      <c r="ETT59" s="496"/>
      <c r="ETV59" s="496"/>
      <c r="ETX59" s="496"/>
      <c r="ETZ59" s="496"/>
      <c r="EUB59" s="496"/>
      <c r="EUD59" s="496"/>
      <c r="EUF59" s="496"/>
      <c r="EUH59" s="496"/>
      <c r="EUJ59" s="496"/>
      <c r="EUL59" s="496"/>
      <c r="EUN59" s="496"/>
      <c r="EUP59" s="496"/>
      <c r="EUR59" s="496"/>
      <c r="EUT59" s="496"/>
      <c r="EUV59" s="496"/>
      <c r="EUX59" s="496"/>
      <c r="EUZ59" s="496"/>
      <c r="EVB59" s="496"/>
      <c r="EVD59" s="496"/>
      <c r="EVF59" s="496"/>
      <c r="EVH59" s="496"/>
      <c r="EVJ59" s="496"/>
      <c r="EVL59" s="496"/>
      <c r="EVN59" s="496"/>
      <c r="EVP59" s="496"/>
      <c r="EVR59" s="496"/>
      <c r="EVT59" s="496"/>
      <c r="EVV59" s="496"/>
      <c r="EVX59" s="496"/>
      <c r="EVZ59" s="496"/>
      <c r="EWB59" s="496"/>
      <c r="EWD59" s="496"/>
      <c r="EWF59" s="496"/>
      <c r="EWH59" s="496"/>
      <c r="EWJ59" s="496"/>
      <c r="EWL59" s="496"/>
      <c r="EWN59" s="496"/>
      <c r="EWP59" s="496"/>
      <c r="EWR59" s="496"/>
      <c r="EWT59" s="496"/>
      <c r="EWV59" s="496"/>
      <c r="EWX59" s="496"/>
      <c r="EWZ59" s="496"/>
      <c r="EXB59" s="496"/>
      <c r="EXD59" s="496"/>
      <c r="EXF59" s="496"/>
      <c r="EXH59" s="496"/>
      <c r="EXJ59" s="496"/>
      <c r="EXL59" s="496"/>
      <c r="EXN59" s="496"/>
      <c r="EXP59" s="496"/>
      <c r="EXR59" s="496"/>
      <c r="EXT59" s="496"/>
      <c r="EXV59" s="496"/>
      <c r="EXX59" s="496"/>
      <c r="EXZ59" s="496"/>
      <c r="EYB59" s="496"/>
      <c r="EYD59" s="496"/>
      <c r="EYF59" s="496"/>
      <c r="EYH59" s="496"/>
      <c r="EYJ59" s="496"/>
      <c r="EYL59" s="496"/>
      <c r="EYN59" s="496"/>
      <c r="EYP59" s="496"/>
      <c r="EYR59" s="496"/>
      <c r="EYT59" s="496"/>
      <c r="EYV59" s="496"/>
      <c r="EYX59" s="496"/>
      <c r="EYZ59" s="496"/>
      <c r="EZB59" s="496"/>
      <c r="EZD59" s="496"/>
      <c r="EZF59" s="496"/>
      <c r="EZH59" s="496"/>
      <c r="EZJ59" s="496"/>
      <c r="EZL59" s="496"/>
      <c r="EZN59" s="496"/>
      <c r="EZP59" s="496"/>
      <c r="EZR59" s="496"/>
      <c r="EZT59" s="496"/>
      <c r="EZV59" s="496"/>
      <c r="EZX59" s="496"/>
      <c r="EZZ59" s="496"/>
      <c r="FAB59" s="496"/>
      <c r="FAD59" s="496"/>
      <c r="FAF59" s="496"/>
      <c r="FAH59" s="496"/>
      <c r="FAJ59" s="496"/>
      <c r="FAL59" s="496"/>
      <c r="FAN59" s="496"/>
      <c r="FAP59" s="496"/>
      <c r="FAR59" s="496"/>
      <c r="FAT59" s="496"/>
      <c r="FAV59" s="496"/>
      <c r="FAX59" s="496"/>
      <c r="FAZ59" s="496"/>
      <c r="FBB59" s="496"/>
      <c r="FBD59" s="496"/>
      <c r="FBF59" s="496"/>
      <c r="FBH59" s="496"/>
      <c r="FBJ59" s="496"/>
      <c r="FBL59" s="496"/>
      <c r="FBN59" s="496"/>
      <c r="FBP59" s="496"/>
      <c r="FBR59" s="496"/>
      <c r="FBT59" s="496"/>
      <c r="FBV59" s="496"/>
      <c r="FBX59" s="496"/>
      <c r="FBZ59" s="496"/>
      <c r="FCB59" s="496"/>
      <c r="FCD59" s="496"/>
      <c r="FCF59" s="496"/>
      <c r="FCH59" s="496"/>
      <c r="FCJ59" s="496"/>
      <c r="FCL59" s="496"/>
      <c r="FCN59" s="496"/>
      <c r="FCP59" s="496"/>
      <c r="FCR59" s="496"/>
      <c r="FCT59" s="496"/>
      <c r="FCV59" s="496"/>
      <c r="FCX59" s="496"/>
      <c r="FCZ59" s="496"/>
      <c r="FDB59" s="496"/>
      <c r="FDD59" s="496"/>
      <c r="FDF59" s="496"/>
      <c r="FDH59" s="496"/>
      <c r="FDJ59" s="496"/>
      <c r="FDL59" s="496"/>
      <c r="FDN59" s="496"/>
      <c r="FDP59" s="496"/>
      <c r="FDR59" s="496"/>
      <c r="FDT59" s="496"/>
      <c r="FDV59" s="496"/>
      <c r="FDX59" s="496"/>
      <c r="FDZ59" s="496"/>
      <c r="FEB59" s="496"/>
      <c r="FED59" s="496"/>
      <c r="FEF59" s="496"/>
      <c r="FEH59" s="496"/>
      <c r="FEJ59" s="496"/>
      <c r="FEL59" s="496"/>
      <c r="FEN59" s="496"/>
      <c r="FEP59" s="496"/>
      <c r="FER59" s="496"/>
      <c r="FET59" s="496"/>
      <c r="FEV59" s="496"/>
      <c r="FEX59" s="496"/>
      <c r="FEZ59" s="496"/>
      <c r="FFB59" s="496"/>
      <c r="FFD59" s="496"/>
      <c r="FFF59" s="496"/>
      <c r="FFH59" s="496"/>
      <c r="FFJ59" s="496"/>
      <c r="FFL59" s="496"/>
      <c r="FFN59" s="496"/>
      <c r="FFP59" s="496"/>
      <c r="FFR59" s="496"/>
      <c r="FFT59" s="496"/>
      <c r="FFV59" s="496"/>
      <c r="FFX59" s="496"/>
      <c r="FFZ59" s="496"/>
      <c r="FGB59" s="496"/>
      <c r="FGD59" s="496"/>
      <c r="FGF59" s="496"/>
      <c r="FGH59" s="496"/>
      <c r="FGJ59" s="496"/>
      <c r="FGL59" s="496"/>
      <c r="FGN59" s="496"/>
      <c r="FGP59" s="496"/>
      <c r="FGR59" s="496"/>
      <c r="FGT59" s="496"/>
      <c r="FGV59" s="496"/>
      <c r="FGX59" s="496"/>
      <c r="FGZ59" s="496"/>
      <c r="FHB59" s="496"/>
      <c r="FHD59" s="496"/>
      <c r="FHF59" s="496"/>
      <c r="FHH59" s="496"/>
      <c r="FHJ59" s="496"/>
      <c r="FHL59" s="496"/>
      <c r="FHN59" s="496"/>
      <c r="FHP59" s="496"/>
      <c r="FHR59" s="496"/>
      <c r="FHT59" s="496"/>
      <c r="FHV59" s="496"/>
      <c r="FHX59" s="496"/>
      <c r="FHZ59" s="496"/>
      <c r="FIB59" s="496"/>
      <c r="FID59" s="496"/>
      <c r="FIF59" s="496"/>
      <c r="FIH59" s="496"/>
      <c r="FIJ59" s="496"/>
      <c r="FIL59" s="496"/>
      <c r="FIN59" s="496"/>
      <c r="FIP59" s="496"/>
      <c r="FIR59" s="496"/>
      <c r="FIT59" s="496"/>
      <c r="FIV59" s="496"/>
      <c r="FIX59" s="496"/>
      <c r="FIZ59" s="496"/>
      <c r="FJB59" s="496"/>
      <c r="FJD59" s="496"/>
      <c r="FJF59" s="496"/>
      <c r="FJH59" s="496"/>
      <c r="FJJ59" s="496"/>
      <c r="FJL59" s="496"/>
      <c r="FJN59" s="496"/>
      <c r="FJP59" s="496"/>
      <c r="FJR59" s="496"/>
      <c r="FJT59" s="496"/>
      <c r="FJV59" s="496"/>
      <c r="FJX59" s="496"/>
      <c r="FJZ59" s="496"/>
      <c r="FKB59" s="496"/>
      <c r="FKD59" s="496"/>
      <c r="FKF59" s="496"/>
      <c r="FKH59" s="496"/>
      <c r="FKJ59" s="496"/>
      <c r="FKL59" s="496"/>
      <c r="FKN59" s="496"/>
      <c r="FKP59" s="496"/>
      <c r="FKR59" s="496"/>
      <c r="FKT59" s="496"/>
      <c r="FKV59" s="496"/>
      <c r="FKX59" s="496"/>
      <c r="FKZ59" s="496"/>
      <c r="FLB59" s="496"/>
      <c r="FLD59" s="496"/>
      <c r="FLF59" s="496"/>
      <c r="FLH59" s="496"/>
      <c r="FLJ59" s="496"/>
      <c r="FLL59" s="496"/>
      <c r="FLN59" s="496"/>
      <c r="FLP59" s="496"/>
      <c r="FLR59" s="496"/>
      <c r="FLT59" s="496"/>
      <c r="FLV59" s="496"/>
      <c r="FLX59" s="496"/>
      <c r="FLZ59" s="496"/>
      <c r="FMB59" s="496"/>
      <c r="FMD59" s="496"/>
      <c r="FMF59" s="496"/>
      <c r="FMH59" s="496"/>
      <c r="FMJ59" s="496"/>
      <c r="FML59" s="496"/>
      <c r="FMN59" s="496"/>
      <c r="FMP59" s="496"/>
      <c r="FMR59" s="496"/>
      <c r="FMT59" s="496"/>
      <c r="FMV59" s="496"/>
      <c r="FMX59" s="496"/>
      <c r="FMZ59" s="496"/>
      <c r="FNB59" s="496"/>
      <c r="FND59" s="496"/>
      <c r="FNF59" s="496"/>
      <c r="FNH59" s="496"/>
      <c r="FNJ59" s="496"/>
      <c r="FNL59" s="496"/>
      <c r="FNN59" s="496"/>
      <c r="FNP59" s="496"/>
      <c r="FNR59" s="496"/>
      <c r="FNT59" s="496"/>
      <c r="FNV59" s="496"/>
      <c r="FNX59" s="496"/>
      <c r="FNZ59" s="496"/>
      <c r="FOB59" s="496"/>
      <c r="FOD59" s="496"/>
      <c r="FOF59" s="496"/>
      <c r="FOH59" s="496"/>
      <c r="FOJ59" s="496"/>
      <c r="FOL59" s="496"/>
      <c r="FON59" s="496"/>
      <c r="FOP59" s="496"/>
      <c r="FOR59" s="496"/>
      <c r="FOT59" s="496"/>
      <c r="FOV59" s="496"/>
      <c r="FOX59" s="496"/>
      <c r="FOZ59" s="496"/>
      <c r="FPB59" s="496"/>
      <c r="FPD59" s="496"/>
      <c r="FPF59" s="496"/>
      <c r="FPH59" s="496"/>
      <c r="FPJ59" s="496"/>
      <c r="FPL59" s="496"/>
      <c r="FPN59" s="496"/>
      <c r="FPP59" s="496"/>
      <c r="FPR59" s="496"/>
      <c r="FPT59" s="496"/>
      <c r="FPV59" s="496"/>
      <c r="FPX59" s="496"/>
      <c r="FPZ59" s="496"/>
      <c r="FQB59" s="496"/>
      <c r="FQD59" s="496"/>
      <c r="FQF59" s="496"/>
      <c r="FQH59" s="496"/>
      <c r="FQJ59" s="496"/>
      <c r="FQL59" s="496"/>
      <c r="FQN59" s="496"/>
      <c r="FQP59" s="496"/>
      <c r="FQR59" s="496"/>
      <c r="FQT59" s="496"/>
      <c r="FQV59" s="496"/>
      <c r="FQX59" s="496"/>
      <c r="FQZ59" s="496"/>
      <c r="FRB59" s="496"/>
      <c r="FRD59" s="496"/>
      <c r="FRF59" s="496"/>
      <c r="FRH59" s="496"/>
      <c r="FRJ59" s="496"/>
      <c r="FRL59" s="496"/>
      <c r="FRN59" s="496"/>
      <c r="FRP59" s="496"/>
      <c r="FRR59" s="496"/>
      <c r="FRT59" s="496"/>
      <c r="FRV59" s="496"/>
      <c r="FRX59" s="496"/>
      <c r="FRZ59" s="496"/>
      <c r="FSB59" s="496"/>
      <c r="FSD59" s="496"/>
      <c r="FSF59" s="496"/>
      <c r="FSH59" s="496"/>
      <c r="FSJ59" s="496"/>
      <c r="FSL59" s="496"/>
      <c r="FSN59" s="496"/>
      <c r="FSP59" s="496"/>
      <c r="FSR59" s="496"/>
      <c r="FST59" s="496"/>
      <c r="FSV59" s="496"/>
      <c r="FSX59" s="496"/>
      <c r="FSZ59" s="496"/>
      <c r="FTB59" s="496"/>
      <c r="FTD59" s="496"/>
      <c r="FTF59" s="496"/>
      <c r="FTH59" s="496"/>
      <c r="FTJ59" s="496"/>
      <c r="FTL59" s="496"/>
      <c r="FTN59" s="496"/>
      <c r="FTP59" s="496"/>
      <c r="FTR59" s="496"/>
      <c r="FTT59" s="496"/>
      <c r="FTV59" s="496"/>
      <c r="FTX59" s="496"/>
      <c r="FTZ59" s="496"/>
      <c r="FUB59" s="496"/>
      <c r="FUD59" s="496"/>
      <c r="FUF59" s="496"/>
      <c r="FUH59" s="496"/>
      <c r="FUJ59" s="496"/>
      <c r="FUL59" s="496"/>
      <c r="FUN59" s="496"/>
      <c r="FUP59" s="496"/>
      <c r="FUR59" s="496"/>
      <c r="FUT59" s="496"/>
      <c r="FUV59" s="496"/>
      <c r="FUX59" s="496"/>
      <c r="FUZ59" s="496"/>
      <c r="FVB59" s="496"/>
      <c r="FVD59" s="496"/>
      <c r="FVF59" s="496"/>
      <c r="FVH59" s="496"/>
      <c r="FVJ59" s="496"/>
      <c r="FVL59" s="496"/>
      <c r="FVN59" s="496"/>
      <c r="FVP59" s="496"/>
      <c r="FVR59" s="496"/>
      <c r="FVT59" s="496"/>
      <c r="FVV59" s="496"/>
      <c r="FVX59" s="496"/>
      <c r="FVZ59" s="496"/>
      <c r="FWB59" s="496"/>
      <c r="FWD59" s="496"/>
      <c r="FWF59" s="496"/>
      <c r="FWH59" s="496"/>
      <c r="FWJ59" s="496"/>
      <c r="FWL59" s="496"/>
      <c r="FWN59" s="496"/>
      <c r="FWP59" s="496"/>
      <c r="FWR59" s="496"/>
      <c r="FWT59" s="496"/>
      <c r="FWV59" s="496"/>
      <c r="FWX59" s="496"/>
      <c r="FWZ59" s="496"/>
      <c r="FXB59" s="496"/>
      <c r="FXD59" s="496"/>
      <c r="FXF59" s="496"/>
      <c r="FXH59" s="496"/>
      <c r="FXJ59" s="496"/>
      <c r="FXL59" s="496"/>
      <c r="FXN59" s="496"/>
      <c r="FXP59" s="496"/>
      <c r="FXR59" s="496"/>
      <c r="FXT59" s="496"/>
      <c r="FXV59" s="496"/>
      <c r="FXX59" s="496"/>
      <c r="FXZ59" s="496"/>
      <c r="FYB59" s="496"/>
      <c r="FYD59" s="496"/>
      <c r="FYF59" s="496"/>
      <c r="FYH59" s="496"/>
      <c r="FYJ59" s="496"/>
      <c r="FYL59" s="496"/>
      <c r="FYN59" s="496"/>
      <c r="FYP59" s="496"/>
      <c r="FYR59" s="496"/>
      <c r="FYT59" s="496"/>
      <c r="FYV59" s="496"/>
      <c r="FYX59" s="496"/>
      <c r="FYZ59" s="496"/>
      <c r="FZB59" s="496"/>
      <c r="FZD59" s="496"/>
      <c r="FZF59" s="496"/>
      <c r="FZH59" s="496"/>
      <c r="FZJ59" s="496"/>
      <c r="FZL59" s="496"/>
      <c r="FZN59" s="496"/>
      <c r="FZP59" s="496"/>
      <c r="FZR59" s="496"/>
      <c r="FZT59" s="496"/>
      <c r="FZV59" s="496"/>
      <c r="FZX59" s="496"/>
      <c r="FZZ59" s="496"/>
      <c r="GAB59" s="496"/>
      <c r="GAD59" s="496"/>
      <c r="GAF59" s="496"/>
      <c r="GAH59" s="496"/>
      <c r="GAJ59" s="496"/>
      <c r="GAL59" s="496"/>
      <c r="GAN59" s="496"/>
      <c r="GAP59" s="496"/>
      <c r="GAR59" s="496"/>
      <c r="GAT59" s="496"/>
      <c r="GAV59" s="496"/>
      <c r="GAX59" s="496"/>
      <c r="GAZ59" s="496"/>
      <c r="GBB59" s="496"/>
      <c r="GBD59" s="496"/>
      <c r="GBF59" s="496"/>
      <c r="GBH59" s="496"/>
      <c r="GBJ59" s="496"/>
      <c r="GBL59" s="496"/>
      <c r="GBN59" s="496"/>
      <c r="GBP59" s="496"/>
      <c r="GBR59" s="496"/>
      <c r="GBT59" s="496"/>
      <c r="GBV59" s="496"/>
      <c r="GBX59" s="496"/>
      <c r="GBZ59" s="496"/>
      <c r="GCB59" s="496"/>
      <c r="GCD59" s="496"/>
      <c r="GCF59" s="496"/>
      <c r="GCH59" s="496"/>
      <c r="GCJ59" s="496"/>
      <c r="GCL59" s="496"/>
      <c r="GCN59" s="496"/>
      <c r="GCP59" s="496"/>
      <c r="GCR59" s="496"/>
      <c r="GCT59" s="496"/>
      <c r="GCV59" s="496"/>
      <c r="GCX59" s="496"/>
      <c r="GCZ59" s="496"/>
      <c r="GDB59" s="496"/>
      <c r="GDD59" s="496"/>
      <c r="GDF59" s="496"/>
      <c r="GDH59" s="496"/>
      <c r="GDJ59" s="496"/>
      <c r="GDL59" s="496"/>
      <c r="GDN59" s="496"/>
      <c r="GDP59" s="496"/>
      <c r="GDR59" s="496"/>
      <c r="GDT59" s="496"/>
      <c r="GDV59" s="496"/>
      <c r="GDX59" s="496"/>
      <c r="GDZ59" s="496"/>
      <c r="GEB59" s="496"/>
      <c r="GED59" s="496"/>
      <c r="GEF59" s="496"/>
      <c r="GEH59" s="496"/>
      <c r="GEJ59" s="496"/>
      <c r="GEL59" s="496"/>
      <c r="GEN59" s="496"/>
      <c r="GEP59" s="496"/>
      <c r="GER59" s="496"/>
      <c r="GET59" s="496"/>
      <c r="GEV59" s="496"/>
      <c r="GEX59" s="496"/>
      <c r="GEZ59" s="496"/>
      <c r="GFB59" s="496"/>
      <c r="GFD59" s="496"/>
      <c r="GFF59" s="496"/>
      <c r="GFH59" s="496"/>
      <c r="GFJ59" s="496"/>
      <c r="GFL59" s="496"/>
      <c r="GFN59" s="496"/>
      <c r="GFP59" s="496"/>
      <c r="GFR59" s="496"/>
      <c r="GFT59" s="496"/>
      <c r="GFV59" s="496"/>
      <c r="GFX59" s="496"/>
      <c r="GFZ59" s="496"/>
      <c r="GGB59" s="496"/>
      <c r="GGD59" s="496"/>
      <c r="GGF59" s="496"/>
      <c r="GGH59" s="496"/>
      <c r="GGJ59" s="496"/>
      <c r="GGL59" s="496"/>
      <c r="GGN59" s="496"/>
      <c r="GGP59" s="496"/>
      <c r="GGR59" s="496"/>
      <c r="GGT59" s="496"/>
      <c r="GGV59" s="496"/>
      <c r="GGX59" s="496"/>
      <c r="GGZ59" s="496"/>
      <c r="GHB59" s="496"/>
      <c r="GHD59" s="496"/>
      <c r="GHF59" s="496"/>
      <c r="GHH59" s="496"/>
      <c r="GHJ59" s="496"/>
      <c r="GHL59" s="496"/>
      <c r="GHN59" s="496"/>
      <c r="GHP59" s="496"/>
      <c r="GHR59" s="496"/>
      <c r="GHT59" s="496"/>
      <c r="GHV59" s="496"/>
      <c r="GHX59" s="496"/>
      <c r="GHZ59" s="496"/>
      <c r="GIB59" s="496"/>
      <c r="GID59" s="496"/>
      <c r="GIF59" s="496"/>
      <c r="GIH59" s="496"/>
      <c r="GIJ59" s="496"/>
      <c r="GIL59" s="496"/>
      <c r="GIN59" s="496"/>
      <c r="GIP59" s="496"/>
      <c r="GIR59" s="496"/>
      <c r="GIT59" s="496"/>
      <c r="GIV59" s="496"/>
      <c r="GIX59" s="496"/>
      <c r="GIZ59" s="496"/>
      <c r="GJB59" s="496"/>
      <c r="GJD59" s="496"/>
      <c r="GJF59" s="496"/>
      <c r="GJH59" s="496"/>
      <c r="GJJ59" s="496"/>
      <c r="GJL59" s="496"/>
      <c r="GJN59" s="496"/>
      <c r="GJP59" s="496"/>
      <c r="GJR59" s="496"/>
      <c r="GJT59" s="496"/>
      <c r="GJV59" s="496"/>
      <c r="GJX59" s="496"/>
      <c r="GJZ59" s="496"/>
      <c r="GKB59" s="496"/>
      <c r="GKD59" s="496"/>
      <c r="GKF59" s="496"/>
      <c r="GKH59" s="496"/>
      <c r="GKJ59" s="496"/>
      <c r="GKL59" s="496"/>
      <c r="GKN59" s="496"/>
      <c r="GKP59" s="496"/>
      <c r="GKR59" s="496"/>
      <c r="GKT59" s="496"/>
      <c r="GKV59" s="496"/>
      <c r="GKX59" s="496"/>
      <c r="GKZ59" s="496"/>
      <c r="GLB59" s="496"/>
      <c r="GLD59" s="496"/>
      <c r="GLF59" s="496"/>
      <c r="GLH59" s="496"/>
      <c r="GLJ59" s="496"/>
      <c r="GLL59" s="496"/>
      <c r="GLN59" s="496"/>
      <c r="GLP59" s="496"/>
      <c r="GLR59" s="496"/>
      <c r="GLT59" s="496"/>
      <c r="GLV59" s="496"/>
      <c r="GLX59" s="496"/>
      <c r="GLZ59" s="496"/>
      <c r="GMB59" s="496"/>
      <c r="GMD59" s="496"/>
      <c r="GMF59" s="496"/>
      <c r="GMH59" s="496"/>
      <c r="GMJ59" s="496"/>
      <c r="GML59" s="496"/>
      <c r="GMN59" s="496"/>
      <c r="GMP59" s="496"/>
      <c r="GMR59" s="496"/>
      <c r="GMT59" s="496"/>
      <c r="GMV59" s="496"/>
      <c r="GMX59" s="496"/>
      <c r="GMZ59" s="496"/>
      <c r="GNB59" s="496"/>
      <c r="GND59" s="496"/>
      <c r="GNF59" s="496"/>
      <c r="GNH59" s="496"/>
      <c r="GNJ59" s="496"/>
      <c r="GNL59" s="496"/>
      <c r="GNN59" s="496"/>
      <c r="GNP59" s="496"/>
      <c r="GNR59" s="496"/>
      <c r="GNT59" s="496"/>
      <c r="GNV59" s="496"/>
      <c r="GNX59" s="496"/>
      <c r="GNZ59" s="496"/>
      <c r="GOB59" s="496"/>
      <c r="GOD59" s="496"/>
      <c r="GOF59" s="496"/>
      <c r="GOH59" s="496"/>
      <c r="GOJ59" s="496"/>
      <c r="GOL59" s="496"/>
      <c r="GON59" s="496"/>
      <c r="GOP59" s="496"/>
      <c r="GOR59" s="496"/>
      <c r="GOT59" s="496"/>
      <c r="GOV59" s="496"/>
      <c r="GOX59" s="496"/>
      <c r="GOZ59" s="496"/>
      <c r="GPB59" s="496"/>
      <c r="GPD59" s="496"/>
      <c r="GPF59" s="496"/>
      <c r="GPH59" s="496"/>
      <c r="GPJ59" s="496"/>
      <c r="GPL59" s="496"/>
      <c r="GPN59" s="496"/>
      <c r="GPP59" s="496"/>
      <c r="GPR59" s="496"/>
      <c r="GPT59" s="496"/>
      <c r="GPV59" s="496"/>
      <c r="GPX59" s="496"/>
      <c r="GPZ59" s="496"/>
      <c r="GQB59" s="496"/>
      <c r="GQD59" s="496"/>
      <c r="GQF59" s="496"/>
      <c r="GQH59" s="496"/>
      <c r="GQJ59" s="496"/>
      <c r="GQL59" s="496"/>
      <c r="GQN59" s="496"/>
      <c r="GQP59" s="496"/>
      <c r="GQR59" s="496"/>
      <c r="GQT59" s="496"/>
      <c r="GQV59" s="496"/>
      <c r="GQX59" s="496"/>
      <c r="GQZ59" s="496"/>
      <c r="GRB59" s="496"/>
      <c r="GRD59" s="496"/>
      <c r="GRF59" s="496"/>
      <c r="GRH59" s="496"/>
      <c r="GRJ59" s="496"/>
      <c r="GRL59" s="496"/>
      <c r="GRN59" s="496"/>
      <c r="GRP59" s="496"/>
      <c r="GRR59" s="496"/>
      <c r="GRT59" s="496"/>
      <c r="GRV59" s="496"/>
      <c r="GRX59" s="496"/>
      <c r="GRZ59" s="496"/>
      <c r="GSB59" s="496"/>
      <c r="GSD59" s="496"/>
      <c r="GSF59" s="496"/>
      <c r="GSH59" s="496"/>
      <c r="GSJ59" s="496"/>
      <c r="GSL59" s="496"/>
      <c r="GSN59" s="496"/>
      <c r="GSP59" s="496"/>
      <c r="GSR59" s="496"/>
      <c r="GST59" s="496"/>
      <c r="GSV59" s="496"/>
      <c r="GSX59" s="496"/>
      <c r="GSZ59" s="496"/>
      <c r="GTB59" s="496"/>
      <c r="GTD59" s="496"/>
      <c r="GTF59" s="496"/>
      <c r="GTH59" s="496"/>
      <c r="GTJ59" s="496"/>
      <c r="GTL59" s="496"/>
      <c r="GTN59" s="496"/>
      <c r="GTP59" s="496"/>
      <c r="GTR59" s="496"/>
      <c r="GTT59" s="496"/>
      <c r="GTV59" s="496"/>
      <c r="GTX59" s="496"/>
      <c r="GTZ59" s="496"/>
      <c r="GUB59" s="496"/>
      <c r="GUD59" s="496"/>
      <c r="GUF59" s="496"/>
      <c r="GUH59" s="496"/>
      <c r="GUJ59" s="496"/>
      <c r="GUL59" s="496"/>
      <c r="GUN59" s="496"/>
      <c r="GUP59" s="496"/>
      <c r="GUR59" s="496"/>
      <c r="GUT59" s="496"/>
      <c r="GUV59" s="496"/>
      <c r="GUX59" s="496"/>
      <c r="GUZ59" s="496"/>
      <c r="GVB59" s="496"/>
      <c r="GVD59" s="496"/>
      <c r="GVF59" s="496"/>
      <c r="GVH59" s="496"/>
      <c r="GVJ59" s="496"/>
      <c r="GVL59" s="496"/>
      <c r="GVN59" s="496"/>
      <c r="GVP59" s="496"/>
      <c r="GVR59" s="496"/>
      <c r="GVT59" s="496"/>
      <c r="GVV59" s="496"/>
      <c r="GVX59" s="496"/>
      <c r="GVZ59" s="496"/>
      <c r="GWB59" s="496"/>
      <c r="GWD59" s="496"/>
      <c r="GWF59" s="496"/>
      <c r="GWH59" s="496"/>
      <c r="GWJ59" s="496"/>
      <c r="GWL59" s="496"/>
      <c r="GWN59" s="496"/>
      <c r="GWP59" s="496"/>
      <c r="GWR59" s="496"/>
      <c r="GWT59" s="496"/>
      <c r="GWV59" s="496"/>
      <c r="GWX59" s="496"/>
      <c r="GWZ59" s="496"/>
      <c r="GXB59" s="496"/>
      <c r="GXD59" s="496"/>
      <c r="GXF59" s="496"/>
      <c r="GXH59" s="496"/>
      <c r="GXJ59" s="496"/>
      <c r="GXL59" s="496"/>
      <c r="GXN59" s="496"/>
      <c r="GXP59" s="496"/>
      <c r="GXR59" s="496"/>
      <c r="GXT59" s="496"/>
      <c r="GXV59" s="496"/>
      <c r="GXX59" s="496"/>
      <c r="GXZ59" s="496"/>
      <c r="GYB59" s="496"/>
      <c r="GYD59" s="496"/>
      <c r="GYF59" s="496"/>
      <c r="GYH59" s="496"/>
      <c r="GYJ59" s="496"/>
      <c r="GYL59" s="496"/>
      <c r="GYN59" s="496"/>
      <c r="GYP59" s="496"/>
      <c r="GYR59" s="496"/>
      <c r="GYT59" s="496"/>
      <c r="GYV59" s="496"/>
      <c r="GYX59" s="496"/>
      <c r="GYZ59" s="496"/>
      <c r="GZB59" s="496"/>
      <c r="GZD59" s="496"/>
      <c r="GZF59" s="496"/>
      <c r="GZH59" s="496"/>
      <c r="GZJ59" s="496"/>
      <c r="GZL59" s="496"/>
      <c r="GZN59" s="496"/>
      <c r="GZP59" s="496"/>
      <c r="GZR59" s="496"/>
      <c r="GZT59" s="496"/>
      <c r="GZV59" s="496"/>
      <c r="GZX59" s="496"/>
      <c r="GZZ59" s="496"/>
      <c r="HAB59" s="496"/>
      <c r="HAD59" s="496"/>
      <c r="HAF59" s="496"/>
      <c r="HAH59" s="496"/>
      <c r="HAJ59" s="496"/>
      <c r="HAL59" s="496"/>
      <c r="HAN59" s="496"/>
      <c r="HAP59" s="496"/>
      <c r="HAR59" s="496"/>
      <c r="HAT59" s="496"/>
      <c r="HAV59" s="496"/>
      <c r="HAX59" s="496"/>
      <c r="HAZ59" s="496"/>
      <c r="HBB59" s="496"/>
      <c r="HBD59" s="496"/>
      <c r="HBF59" s="496"/>
      <c r="HBH59" s="496"/>
      <c r="HBJ59" s="496"/>
      <c r="HBL59" s="496"/>
      <c r="HBN59" s="496"/>
      <c r="HBP59" s="496"/>
      <c r="HBR59" s="496"/>
      <c r="HBT59" s="496"/>
      <c r="HBV59" s="496"/>
      <c r="HBX59" s="496"/>
      <c r="HBZ59" s="496"/>
      <c r="HCB59" s="496"/>
      <c r="HCD59" s="496"/>
      <c r="HCF59" s="496"/>
      <c r="HCH59" s="496"/>
      <c r="HCJ59" s="496"/>
      <c r="HCL59" s="496"/>
      <c r="HCN59" s="496"/>
      <c r="HCP59" s="496"/>
      <c r="HCR59" s="496"/>
      <c r="HCT59" s="496"/>
      <c r="HCV59" s="496"/>
      <c r="HCX59" s="496"/>
      <c r="HCZ59" s="496"/>
      <c r="HDB59" s="496"/>
      <c r="HDD59" s="496"/>
      <c r="HDF59" s="496"/>
      <c r="HDH59" s="496"/>
      <c r="HDJ59" s="496"/>
      <c r="HDL59" s="496"/>
      <c r="HDN59" s="496"/>
      <c r="HDP59" s="496"/>
      <c r="HDR59" s="496"/>
      <c r="HDT59" s="496"/>
      <c r="HDV59" s="496"/>
      <c r="HDX59" s="496"/>
      <c r="HDZ59" s="496"/>
      <c r="HEB59" s="496"/>
      <c r="HED59" s="496"/>
      <c r="HEF59" s="496"/>
      <c r="HEH59" s="496"/>
      <c r="HEJ59" s="496"/>
      <c r="HEL59" s="496"/>
      <c r="HEN59" s="496"/>
      <c r="HEP59" s="496"/>
      <c r="HER59" s="496"/>
      <c r="HET59" s="496"/>
      <c r="HEV59" s="496"/>
      <c r="HEX59" s="496"/>
      <c r="HEZ59" s="496"/>
      <c r="HFB59" s="496"/>
      <c r="HFD59" s="496"/>
      <c r="HFF59" s="496"/>
      <c r="HFH59" s="496"/>
      <c r="HFJ59" s="496"/>
      <c r="HFL59" s="496"/>
      <c r="HFN59" s="496"/>
      <c r="HFP59" s="496"/>
      <c r="HFR59" s="496"/>
      <c r="HFT59" s="496"/>
      <c r="HFV59" s="496"/>
      <c r="HFX59" s="496"/>
      <c r="HFZ59" s="496"/>
      <c r="HGB59" s="496"/>
      <c r="HGD59" s="496"/>
      <c r="HGF59" s="496"/>
      <c r="HGH59" s="496"/>
      <c r="HGJ59" s="496"/>
      <c r="HGL59" s="496"/>
      <c r="HGN59" s="496"/>
      <c r="HGP59" s="496"/>
      <c r="HGR59" s="496"/>
      <c r="HGT59" s="496"/>
      <c r="HGV59" s="496"/>
      <c r="HGX59" s="496"/>
      <c r="HGZ59" s="496"/>
      <c r="HHB59" s="496"/>
      <c r="HHD59" s="496"/>
      <c r="HHF59" s="496"/>
      <c r="HHH59" s="496"/>
      <c r="HHJ59" s="496"/>
      <c r="HHL59" s="496"/>
      <c r="HHN59" s="496"/>
      <c r="HHP59" s="496"/>
      <c r="HHR59" s="496"/>
      <c r="HHT59" s="496"/>
      <c r="HHV59" s="496"/>
      <c r="HHX59" s="496"/>
      <c r="HHZ59" s="496"/>
      <c r="HIB59" s="496"/>
      <c r="HID59" s="496"/>
      <c r="HIF59" s="496"/>
      <c r="HIH59" s="496"/>
      <c r="HIJ59" s="496"/>
      <c r="HIL59" s="496"/>
      <c r="HIN59" s="496"/>
      <c r="HIP59" s="496"/>
      <c r="HIR59" s="496"/>
      <c r="HIT59" s="496"/>
      <c r="HIV59" s="496"/>
      <c r="HIX59" s="496"/>
      <c r="HIZ59" s="496"/>
      <c r="HJB59" s="496"/>
      <c r="HJD59" s="496"/>
      <c r="HJF59" s="496"/>
      <c r="HJH59" s="496"/>
      <c r="HJJ59" s="496"/>
      <c r="HJL59" s="496"/>
      <c r="HJN59" s="496"/>
      <c r="HJP59" s="496"/>
      <c r="HJR59" s="496"/>
      <c r="HJT59" s="496"/>
      <c r="HJV59" s="496"/>
      <c r="HJX59" s="496"/>
      <c r="HJZ59" s="496"/>
      <c r="HKB59" s="496"/>
      <c r="HKD59" s="496"/>
      <c r="HKF59" s="496"/>
      <c r="HKH59" s="496"/>
      <c r="HKJ59" s="496"/>
      <c r="HKL59" s="496"/>
      <c r="HKN59" s="496"/>
      <c r="HKP59" s="496"/>
      <c r="HKR59" s="496"/>
      <c r="HKT59" s="496"/>
      <c r="HKV59" s="496"/>
      <c r="HKX59" s="496"/>
      <c r="HKZ59" s="496"/>
      <c r="HLB59" s="496"/>
      <c r="HLD59" s="496"/>
      <c r="HLF59" s="496"/>
      <c r="HLH59" s="496"/>
      <c r="HLJ59" s="496"/>
      <c r="HLL59" s="496"/>
      <c r="HLN59" s="496"/>
      <c r="HLP59" s="496"/>
      <c r="HLR59" s="496"/>
      <c r="HLT59" s="496"/>
      <c r="HLV59" s="496"/>
      <c r="HLX59" s="496"/>
      <c r="HLZ59" s="496"/>
      <c r="HMB59" s="496"/>
      <c r="HMD59" s="496"/>
      <c r="HMF59" s="496"/>
      <c r="HMH59" s="496"/>
      <c r="HMJ59" s="496"/>
      <c r="HML59" s="496"/>
      <c r="HMN59" s="496"/>
      <c r="HMP59" s="496"/>
      <c r="HMR59" s="496"/>
      <c r="HMT59" s="496"/>
      <c r="HMV59" s="496"/>
      <c r="HMX59" s="496"/>
      <c r="HMZ59" s="496"/>
      <c r="HNB59" s="496"/>
      <c r="HND59" s="496"/>
      <c r="HNF59" s="496"/>
      <c r="HNH59" s="496"/>
      <c r="HNJ59" s="496"/>
      <c r="HNL59" s="496"/>
      <c r="HNN59" s="496"/>
      <c r="HNP59" s="496"/>
      <c r="HNR59" s="496"/>
      <c r="HNT59" s="496"/>
      <c r="HNV59" s="496"/>
      <c r="HNX59" s="496"/>
      <c r="HNZ59" s="496"/>
      <c r="HOB59" s="496"/>
      <c r="HOD59" s="496"/>
      <c r="HOF59" s="496"/>
      <c r="HOH59" s="496"/>
      <c r="HOJ59" s="496"/>
      <c r="HOL59" s="496"/>
      <c r="HON59" s="496"/>
      <c r="HOP59" s="496"/>
      <c r="HOR59" s="496"/>
      <c r="HOT59" s="496"/>
      <c r="HOV59" s="496"/>
      <c r="HOX59" s="496"/>
      <c r="HOZ59" s="496"/>
      <c r="HPB59" s="496"/>
      <c r="HPD59" s="496"/>
      <c r="HPF59" s="496"/>
      <c r="HPH59" s="496"/>
      <c r="HPJ59" s="496"/>
      <c r="HPL59" s="496"/>
      <c r="HPN59" s="496"/>
      <c r="HPP59" s="496"/>
      <c r="HPR59" s="496"/>
      <c r="HPT59" s="496"/>
      <c r="HPV59" s="496"/>
      <c r="HPX59" s="496"/>
      <c r="HPZ59" s="496"/>
      <c r="HQB59" s="496"/>
      <c r="HQD59" s="496"/>
      <c r="HQF59" s="496"/>
      <c r="HQH59" s="496"/>
      <c r="HQJ59" s="496"/>
      <c r="HQL59" s="496"/>
      <c r="HQN59" s="496"/>
      <c r="HQP59" s="496"/>
      <c r="HQR59" s="496"/>
      <c r="HQT59" s="496"/>
      <c r="HQV59" s="496"/>
      <c r="HQX59" s="496"/>
      <c r="HQZ59" s="496"/>
      <c r="HRB59" s="496"/>
      <c r="HRD59" s="496"/>
      <c r="HRF59" s="496"/>
      <c r="HRH59" s="496"/>
      <c r="HRJ59" s="496"/>
      <c r="HRL59" s="496"/>
      <c r="HRN59" s="496"/>
      <c r="HRP59" s="496"/>
      <c r="HRR59" s="496"/>
      <c r="HRT59" s="496"/>
      <c r="HRV59" s="496"/>
      <c r="HRX59" s="496"/>
      <c r="HRZ59" s="496"/>
      <c r="HSB59" s="496"/>
      <c r="HSD59" s="496"/>
      <c r="HSF59" s="496"/>
      <c r="HSH59" s="496"/>
      <c r="HSJ59" s="496"/>
      <c r="HSL59" s="496"/>
      <c r="HSN59" s="496"/>
      <c r="HSP59" s="496"/>
      <c r="HSR59" s="496"/>
      <c r="HST59" s="496"/>
      <c r="HSV59" s="496"/>
      <c r="HSX59" s="496"/>
      <c r="HSZ59" s="496"/>
      <c r="HTB59" s="496"/>
      <c r="HTD59" s="496"/>
      <c r="HTF59" s="496"/>
      <c r="HTH59" s="496"/>
      <c r="HTJ59" s="496"/>
      <c r="HTL59" s="496"/>
      <c r="HTN59" s="496"/>
      <c r="HTP59" s="496"/>
      <c r="HTR59" s="496"/>
      <c r="HTT59" s="496"/>
      <c r="HTV59" s="496"/>
      <c r="HTX59" s="496"/>
      <c r="HTZ59" s="496"/>
      <c r="HUB59" s="496"/>
      <c r="HUD59" s="496"/>
      <c r="HUF59" s="496"/>
      <c r="HUH59" s="496"/>
      <c r="HUJ59" s="496"/>
      <c r="HUL59" s="496"/>
      <c r="HUN59" s="496"/>
      <c r="HUP59" s="496"/>
      <c r="HUR59" s="496"/>
      <c r="HUT59" s="496"/>
      <c r="HUV59" s="496"/>
      <c r="HUX59" s="496"/>
      <c r="HUZ59" s="496"/>
      <c r="HVB59" s="496"/>
      <c r="HVD59" s="496"/>
      <c r="HVF59" s="496"/>
      <c r="HVH59" s="496"/>
      <c r="HVJ59" s="496"/>
      <c r="HVL59" s="496"/>
      <c r="HVN59" s="496"/>
      <c r="HVP59" s="496"/>
      <c r="HVR59" s="496"/>
      <c r="HVT59" s="496"/>
      <c r="HVV59" s="496"/>
      <c r="HVX59" s="496"/>
      <c r="HVZ59" s="496"/>
      <c r="HWB59" s="496"/>
      <c r="HWD59" s="496"/>
      <c r="HWF59" s="496"/>
      <c r="HWH59" s="496"/>
      <c r="HWJ59" s="496"/>
      <c r="HWL59" s="496"/>
      <c r="HWN59" s="496"/>
      <c r="HWP59" s="496"/>
      <c r="HWR59" s="496"/>
      <c r="HWT59" s="496"/>
      <c r="HWV59" s="496"/>
      <c r="HWX59" s="496"/>
      <c r="HWZ59" s="496"/>
      <c r="HXB59" s="496"/>
      <c r="HXD59" s="496"/>
      <c r="HXF59" s="496"/>
      <c r="HXH59" s="496"/>
      <c r="HXJ59" s="496"/>
      <c r="HXL59" s="496"/>
      <c r="HXN59" s="496"/>
      <c r="HXP59" s="496"/>
      <c r="HXR59" s="496"/>
      <c r="HXT59" s="496"/>
      <c r="HXV59" s="496"/>
      <c r="HXX59" s="496"/>
      <c r="HXZ59" s="496"/>
      <c r="HYB59" s="496"/>
      <c r="HYD59" s="496"/>
      <c r="HYF59" s="496"/>
      <c r="HYH59" s="496"/>
      <c r="HYJ59" s="496"/>
      <c r="HYL59" s="496"/>
      <c r="HYN59" s="496"/>
      <c r="HYP59" s="496"/>
      <c r="HYR59" s="496"/>
      <c r="HYT59" s="496"/>
      <c r="HYV59" s="496"/>
      <c r="HYX59" s="496"/>
      <c r="HYZ59" s="496"/>
      <c r="HZB59" s="496"/>
      <c r="HZD59" s="496"/>
      <c r="HZF59" s="496"/>
      <c r="HZH59" s="496"/>
      <c r="HZJ59" s="496"/>
      <c r="HZL59" s="496"/>
      <c r="HZN59" s="496"/>
      <c r="HZP59" s="496"/>
      <c r="HZR59" s="496"/>
      <c r="HZT59" s="496"/>
      <c r="HZV59" s="496"/>
      <c r="HZX59" s="496"/>
      <c r="HZZ59" s="496"/>
      <c r="IAB59" s="496"/>
      <c r="IAD59" s="496"/>
      <c r="IAF59" s="496"/>
      <c r="IAH59" s="496"/>
      <c r="IAJ59" s="496"/>
      <c r="IAL59" s="496"/>
      <c r="IAN59" s="496"/>
      <c r="IAP59" s="496"/>
      <c r="IAR59" s="496"/>
      <c r="IAT59" s="496"/>
      <c r="IAV59" s="496"/>
      <c r="IAX59" s="496"/>
      <c r="IAZ59" s="496"/>
      <c r="IBB59" s="496"/>
      <c r="IBD59" s="496"/>
      <c r="IBF59" s="496"/>
      <c r="IBH59" s="496"/>
      <c r="IBJ59" s="496"/>
      <c r="IBL59" s="496"/>
      <c r="IBN59" s="496"/>
      <c r="IBP59" s="496"/>
      <c r="IBR59" s="496"/>
      <c r="IBT59" s="496"/>
      <c r="IBV59" s="496"/>
      <c r="IBX59" s="496"/>
      <c r="IBZ59" s="496"/>
      <c r="ICB59" s="496"/>
      <c r="ICD59" s="496"/>
      <c r="ICF59" s="496"/>
      <c r="ICH59" s="496"/>
      <c r="ICJ59" s="496"/>
      <c r="ICL59" s="496"/>
      <c r="ICN59" s="496"/>
      <c r="ICP59" s="496"/>
      <c r="ICR59" s="496"/>
      <c r="ICT59" s="496"/>
      <c r="ICV59" s="496"/>
      <c r="ICX59" s="496"/>
      <c r="ICZ59" s="496"/>
      <c r="IDB59" s="496"/>
      <c r="IDD59" s="496"/>
      <c r="IDF59" s="496"/>
      <c r="IDH59" s="496"/>
      <c r="IDJ59" s="496"/>
      <c r="IDL59" s="496"/>
      <c r="IDN59" s="496"/>
      <c r="IDP59" s="496"/>
      <c r="IDR59" s="496"/>
      <c r="IDT59" s="496"/>
      <c r="IDV59" s="496"/>
      <c r="IDX59" s="496"/>
      <c r="IDZ59" s="496"/>
      <c r="IEB59" s="496"/>
      <c r="IED59" s="496"/>
      <c r="IEF59" s="496"/>
      <c r="IEH59" s="496"/>
      <c r="IEJ59" s="496"/>
      <c r="IEL59" s="496"/>
      <c r="IEN59" s="496"/>
      <c r="IEP59" s="496"/>
      <c r="IER59" s="496"/>
      <c r="IET59" s="496"/>
      <c r="IEV59" s="496"/>
      <c r="IEX59" s="496"/>
      <c r="IEZ59" s="496"/>
      <c r="IFB59" s="496"/>
      <c r="IFD59" s="496"/>
      <c r="IFF59" s="496"/>
      <c r="IFH59" s="496"/>
      <c r="IFJ59" s="496"/>
      <c r="IFL59" s="496"/>
      <c r="IFN59" s="496"/>
      <c r="IFP59" s="496"/>
      <c r="IFR59" s="496"/>
      <c r="IFT59" s="496"/>
      <c r="IFV59" s="496"/>
      <c r="IFX59" s="496"/>
      <c r="IFZ59" s="496"/>
      <c r="IGB59" s="496"/>
      <c r="IGD59" s="496"/>
      <c r="IGF59" s="496"/>
      <c r="IGH59" s="496"/>
      <c r="IGJ59" s="496"/>
      <c r="IGL59" s="496"/>
      <c r="IGN59" s="496"/>
      <c r="IGP59" s="496"/>
      <c r="IGR59" s="496"/>
      <c r="IGT59" s="496"/>
      <c r="IGV59" s="496"/>
      <c r="IGX59" s="496"/>
      <c r="IGZ59" s="496"/>
      <c r="IHB59" s="496"/>
      <c r="IHD59" s="496"/>
      <c r="IHF59" s="496"/>
      <c r="IHH59" s="496"/>
      <c r="IHJ59" s="496"/>
      <c r="IHL59" s="496"/>
      <c r="IHN59" s="496"/>
      <c r="IHP59" s="496"/>
      <c r="IHR59" s="496"/>
      <c r="IHT59" s="496"/>
      <c r="IHV59" s="496"/>
      <c r="IHX59" s="496"/>
      <c r="IHZ59" s="496"/>
      <c r="IIB59" s="496"/>
      <c r="IID59" s="496"/>
      <c r="IIF59" s="496"/>
      <c r="IIH59" s="496"/>
      <c r="IIJ59" s="496"/>
      <c r="IIL59" s="496"/>
      <c r="IIN59" s="496"/>
      <c r="IIP59" s="496"/>
      <c r="IIR59" s="496"/>
      <c r="IIT59" s="496"/>
      <c r="IIV59" s="496"/>
      <c r="IIX59" s="496"/>
      <c r="IIZ59" s="496"/>
      <c r="IJB59" s="496"/>
      <c r="IJD59" s="496"/>
      <c r="IJF59" s="496"/>
      <c r="IJH59" s="496"/>
      <c r="IJJ59" s="496"/>
      <c r="IJL59" s="496"/>
      <c r="IJN59" s="496"/>
      <c r="IJP59" s="496"/>
      <c r="IJR59" s="496"/>
      <c r="IJT59" s="496"/>
      <c r="IJV59" s="496"/>
      <c r="IJX59" s="496"/>
      <c r="IJZ59" s="496"/>
      <c r="IKB59" s="496"/>
      <c r="IKD59" s="496"/>
      <c r="IKF59" s="496"/>
      <c r="IKH59" s="496"/>
      <c r="IKJ59" s="496"/>
      <c r="IKL59" s="496"/>
      <c r="IKN59" s="496"/>
      <c r="IKP59" s="496"/>
      <c r="IKR59" s="496"/>
      <c r="IKT59" s="496"/>
      <c r="IKV59" s="496"/>
      <c r="IKX59" s="496"/>
      <c r="IKZ59" s="496"/>
      <c r="ILB59" s="496"/>
      <c r="ILD59" s="496"/>
      <c r="ILF59" s="496"/>
      <c r="ILH59" s="496"/>
      <c r="ILJ59" s="496"/>
      <c r="ILL59" s="496"/>
      <c r="ILN59" s="496"/>
      <c r="ILP59" s="496"/>
      <c r="ILR59" s="496"/>
      <c r="ILT59" s="496"/>
      <c r="ILV59" s="496"/>
      <c r="ILX59" s="496"/>
      <c r="ILZ59" s="496"/>
      <c r="IMB59" s="496"/>
      <c r="IMD59" s="496"/>
      <c r="IMF59" s="496"/>
      <c r="IMH59" s="496"/>
      <c r="IMJ59" s="496"/>
      <c r="IML59" s="496"/>
      <c r="IMN59" s="496"/>
      <c r="IMP59" s="496"/>
      <c r="IMR59" s="496"/>
      <c r="IMT59" s="496"/>
      <c r="IMV59" s="496"/>
      <c r="IMX59" s="496"/>
      <c r="IMZ59" s="496"/>
      <c r="INB59" s="496"/>
      <c r="IND59" s="496"/>
      <c r="INF59" s="496"/>
      <c r="INH59" s="496"/>
      <c r="INJ59" s="496"/>
      <c r="INL59" s="496"/>
      <c r="INN59" s="496"/>
      <c r="INP59" s="496"/>
      <c r="INR59" s="496"/>
      <c r="INT59" s="496"/>
      <c r="INV59" s="496"/>
      <c r="INX59" s="496"/>
      <c r="INZ59" s="496"/>
      <c r="IOB59" s="496"/>
      <c r="IOD59" s="496"/>
      <c r="IOF59" s="496"/>
      <c r="IOH59" s="496"/>
      <c r="IOJ59" s="496"/>
      <c r="IOL59" s="496"/>
      <c r="ION59" s="496"/>
      <c r="IOP59" s="496"/>
      <c r="IOR59" s="496"/>
      <c r="IOT59" s="496"/>
      <c r="IOV59" s="496"/>
      <c r="IOX59" s="496"/>
      <c r="IOZ59" s="496"/>
      <c r="IPB59" s="496"/>
      <c r="IPD59" s="496"/>
      <c r="IPF59" s="496"/>
      <c r="IPH59" s="496"/>
      <c r="IPJ59" s="496"/>
      <c r="IPL59" s="496"/>
      <c r="IPN59" s="496"/>
      <c r="IPP59" s="496"/>
      <c r="IPR59" s="496"/>
      <c r="IPT59" s="496"/>
      <c r="IPV59" s="496"/>
      <c r="IPX59" s="496"/>
      <c r="IPZ59" s="496"/>
      <c r="IQB59" s="496"/>
      <c r="IQD59" s="496"/>
      <c r="IQF59" s="496"/>
      <c r="IQH59" s="496"/>
      <c r="IQJ59" s="496"/>
      <c r="IQL59" s="496"/>
      <c r="IQN59" s="496"/>
      <c r="IQP59" s="496"/>
      <c r="IQR59" s="496"/>
      <c r="IQT59" s="496"/>
      <c r="IQV59" s="496"/>
      <c r="IQX59" s="496"/>
      <c r="IQZ59" s="496"/>
      <c r="IRB59" s="496"/>
      <c r="IRD59" s="496"/>
      <c r="IRF59" s="496"/>
      <c r="IRH59" s="496"/>
      <c r="IRJ59" s="496"/>
      <c r="IRL59" s="496"/>
      <c r="IRN59" s="496"/>
      <c r="IRP59" s="496"/>
      <c r="IRR59" s="496"/>
      <c r="IRT59" s="496"/>
      <c r="IRV59" s="496"/>
      <c r="IRX59" s="496"/>
      <c r="IRZ59" s="496"/>
      <c r="ISB59" s="496"/>
      <c r="ISD59" s="496"/>
      <c r="ISF59" s="496"/>
      <c r="ISH59" s="496"/>
      <c r="ISJ59" s="496"/>
      <c r="ISL59" s="496"/>
      <c r="ISN59" s="496"/>
      <c r="ISP59" s="496"/>
      <c r="ISR59" s="496"/>
      <c r="IST59" s="496"/>
      <c r="ISV59" s="496"/>
      <c r="ISX59" s="496"/>
      <c r="ISZ59" s="496"/>
      <c r="ITB59" s="496"/>
      <c r="ITD59" s="496"/>
      <c r="ITF59" s="496"/>
      <c r="ITH59" s="496"/>
      <c r="ITJ59" s="496"/>
      <c r="ITL59" s="496"/>
      <c r="ITN59" s="496"/>
      <c r="ITP59" s="496"/>
      <c r="ITR59" s="496"/>
      <c r="ITT59" s="496"/>
      <c r="ITV59" s="496"/>
      <c r="ITX59" s="496"/>
      <c r="ITZ59" s="496"/>
      <c r="IUB59" s="496"/>
      <c r="IUD59" s="496"/>
      <c r="IUF59" s="496"/>
      <c r="IUH59" s="496"/>
      <c r="IUJ59" s="496"/>
      <c r="IUL59" s="496"/>
      <c r="IUN59" s="496"/>
      <c r="IUP59" s="496"/>
      <c r="IUR59" s="496"/>
      <c r="IUT59" s="496"/>
      <c r="IUV59" s="496"/>
      <c r="IUX59" s="496"/>
      <c r="IUZ59" s="496"/>
      <c r="IVB59" s="496"/>
      <c r="IVD59" s="496"/>
      <c r="IVF59" s="496"/>
      <c r="IVH59" s="496"/>
      <c r="IVJ59" s="496"/>
      <c r="IVL59" s="496"/>
      <c r="IVN59" s="496"/>
      <c r="IVP59" s="496"/>
      <c r="IVR59" s="496"/>
      <c r="IVT59" s="496"/>
      <c r="IVV59" s="496"/>
      <c r="IVX59" s="496"/>
      <c r="IVZ59" s="496"/>
      <c r="IWB59" s="496"/>
      <c r="IWD59" s="496"/>
      <c r="IWF59" s="496"/>
      <c r="IWH59" s="496"/>
      <c r="IWJ59" s="496"/>
      <c r="IWL59" s="496"/>
      <c r="IWN59" s="496"/>
      <c r="IWP59" s="496"/>
      <c r="IWR59" s="496"/>
      <c r="IWT59" s="496"/>
      <c r="IWV59" s="496"/>
      <c r="IWX59" s="496"/>
      <c r="IWZ59" s="496"/>
      <c r="IXB59" s="496"/>
      <c r="IXD59" s="496"/>
      <c r="IXF59" s="496"/>
      <c r="IXH59" s="496"/>
      <c r="IXJ59" s="496"/>
      <c r="IXL59" s="496"/>
      <c r="IXN59" s="496"/>
      <c r="IXP59" s="496"/>
      <c r="IXR59" s="496"/>
      <c r="IXT59" s="496"/>
      <c r="IXV59" s="496"/>
      <c r="IXX59" s="496"/>
      <c r="IXZ59" s="496"/>
      <c r="IYB59" s="496"/>
      <c r="IYD59" s="496"/>
      <c r="IYF59" s="496"/>
      <c r="IYH59" s="496"/>
      <c r="IYJ59" s="496"/>
      <c r="IYL59" s="496"/>
      <c r="IYN59" s="496"/>
      <c r="IYP59" s="496"/>
      <c r="IYR59" s="496"/>
      <c r="IYT59" s="496"/>
      <c r="IYV59" s="496"/>
      <c r="IYX59" s="496"/>
      <c r="IYZ59" s="496"/>
      <c r="IZB59" s="496"/>
      <c r="IZD59" s="496"/>
      <c r="IZF59" s="496"/>
      <c r="IZH59" s="496"/>
      <c r="IZJ59" s="496"/>
      <c r="IZL59" s="496"/>
      <c r="IZN59" s="496"/>
      <c r="IZP59" s="496"/>
      <c r="IZR59" s="496"/>
      <c r="IZT59" s="496"/>
      <c r="IZV59" s="496"/>
      <c r="IZX59" s="496"/>
      <c r="IZZ59" s="496"/>
      <c r="JAB59" s="496"/>
      <c r="JAD59" s="496"/>
      <c r="JAF59" s="496"/>
      <c r="JAH59" s="496"/>
      <c r="JAJ59" s="496"/>
      <c r="JAL59" s="496"/>
      <c r="JAN59" s="496"/>
      <c r="JAP59" s="496"/>
      <c r="JAR59" s="496"/>
      <c r="JAT59" s="496"/>
      <c r="JAV59" s="496"/>
      <c r="JAX59" s="496"/>
      <c r="JAZ59" s="496"/>
      <c r="JBB59" s="496"/>
      <c r="JBD59" s="496"/>
      <c r="JBF59" s="496"/>
      <c r="JBH59" s="496"/>
      <c r="JBJ59" s="496"/>
      <c r="JBL59" s="496"/>
      <c r="JBN59" s="496"/>
      <c r="JBP59" s="496"/>
      <c r="JBR59" s="496"/>
      <c r="JBT59" s="496"/>
      <c r="JBV59" s="496"/>
      <c r="JBX59" s="496"/>
      <c r="JBZ59" s="496"/>
      <c r="JCB59" s="496"/>
      <c r="JCD59" s="496"/>
      <c r="JCF59" s="496"/>
      <c r="JCH59" s="496"/>
      <c r="JCJ59" s="496"/>
      <c r="JCL59" s="496"/>
      <c r="JCN59" s="496"/>
      <c r="JCP59" s="496"/>
      <c r="JCR59" s="496"/>
      <c r="JCT59" s="496"/>
      <c r="JCV59" s="496"/>
      <c r="JCX59" s="496"/>
      <c r="JCZ59" s="496"/>
      <c r="JDB59" s="496"/>
      <c r="JDD59" s="496"/>
      <c r="JDF59" s="496"/>
      <c r="JDH59" s="496"/>
      <c r="JDJ59" s="496"/>
      <c r="JDL59" s="496"/>
      <c r="JDN59" s="496"/>
      <c r="JDP59" s="496"/>
      <c r="JDR59" s="496"/>
      <c r="JDT59" s="496"/>
      <c r="JDV59" s="496"/>
      <c r="JDX59" s="496"/>
      <c r="JDZ59" s="496"/>
      <c r="JEB59" s="496"/>
      <c r="JED59" s="496"/>
      <c r="JEF59" s="496"/>
      <c r="JEH59" s="496"/>
      <c r="JEJ59" s="496"/>
      <c r="JEL59" s="496"/>
      <c r="JEN59" s="496"/>
      <c r="JEP59" s="496"/>
      <c r="JER59" s="496"/>
      <c r="JET59" s="496"/>
      <c r="JEV59" s="496"/>
      <c r="JEX59" s="496"/>
      <c r="JEZ59" s="496"/>
      <c r="JFB59" s="496"/>
      <c r="JFD59" s="496"/>
      <c r="JFF59" s="496"/>
      <c r="JFH59" s="496"/>
      <c r="JFJ59" s="496"/>
      <c r="JFL59" s="496"/>
      <c r="JFN59" s="496"/>
      <c r="JFP59" s="496"/>
      <c r="JFR59" s="496"/>
      <c r="JFT59" s="496"/>
      <c r="JFV59" s="496"/>
      <c r="JFX59" s="496"/>
      <c r="JFZ59" s="496"/>
      <c r="JGB59" s="496"/>
      <c r="JGD59" s="496"/>
      <c r="JGF59" s="496"/>
      <c r="JGH59" s="496"/>
      <c r="JGJ59" s="496"/>
      <c r="JGL59" s="496"/>
      <c r="JGN59" s="496"/>
      <c r="JGP59" s="496"/>
      <c r="JGR59" s="496"/>
      <c r="JGT59" s="496"/>
      <c r="JGV59" s="496"/>
      <c r="JGX59" s="496"/>
      <c r="JGZ59" s="496"/>
      <c r="JHB59" s="496"/>
      <c r="JHD59" s="496"/>
      <c r="JHF59" s="496"/>
      <c r="JHH59" s="496"/>
      <c r="JHJ59" s="496"/>
      <c r="JHL59" s="496"/>
      <c r="JHN59" s="496"/>
      <c r="JHP59" s="496"/>
      <c r="JHR59" s="496"/>
      <c r="JHT59" s="496"/>
      <c r="JHV59" s="496"/>
      <c r="JHX59" s="496"/>
      <c r="JHZ59" s="496"/>
      <c r="JIB59" s="496"/>
      <c r="JID59" s="496"/>
      <c r="JIF59" s="496"/>
      <c r="JIH59" s="496"/>
      <c r="JIJ59" s="496"/>
      <c r="JIL59" s="496"/>
      <c r="JIN59" s="496"/>
      <c r="JIP59" s="496"/>
      <c r="JIR59" s="496"/>
      <c r="JIT59" s="496"/>
      <c r="JIV59" s="496"/>
      <c r="JIX59" s="496"/>
      <c r="JIZ59" s="496"/>
      <c r="JJB59" s="496"/>
      <c r="JJD59" s="496"/>
      <c r="JJF59" s="496"/>
      <c r="JJH59" s="496"/>
      <c r="JJJ59" s="496"/>
      <c r="JJL59" s="496"/>
      <c r="JJN59" s="496"/>
      <c r="JJP59" s="496"/>
      <c r="JJR59" s="496"/>
      <c r="JJT59" s="496"/>
      <c r="JJV59" s="496"/>
      <c r="JJX59" s="496"/>
      <c r="JJZ59" s="496"/>
      <c r="JKB59" s="496"/>
      <c r="JKD59" s="496"/>
      <c r="JKF59" s="496"/>
      <c r="JKH59" s="496"/>
      <c r="JKJ59" s="496"/>
      <c r="JKL59" s="496"/>
      <c r="JKN59" s="496"/>
      <c r="JKP59" s="496"/>
      <c r="JKR59" s="496"/>
      <c r="JKT59" s="496"/>
      <c r="JKV59" s="496"/>
      <c r="JKX59" s="496"/>
      <c r="JKZ59" s="496"/>
      <c r="JLB59" s="496"/>
      <c r="JLD59" s="496"/>
      <c r="JLF59" s="496"/>
      <c r="JLH59" s="496"/>
      <c r="JLJ59" s="496"/>
      <c r="JLL59" s="496"/>
      <c r="JLN59" s="496"/>
      <c r="JLP59" s="496"/>
      <c r="JLR59" s="496"/>
      <c r="JLT59" s="496"/>
      <c r="JLV59" s="496"/>
      <c r="JLX59" s="496"/>
      <c r="JLZ59" s="496"/>
      <c r="JMB59" s="496"/>
      <c r="JMD59" s="496"/>
      <c r="JMF59" s="496"/>
      <c r="JMH59" s="496"/>
      <c r="JMJ59" s="496"/>
      <c r="JML59" s="496"/>
      <c r="JMN59" s="496"/>
      <c r="JMP59" s="496"/>
      <c r="JMR59" s="496"/>
      <c r="JMT59" s="496"/>
      <c r="JMV59" s="496"/>
      <c r="JMX59" s="496"/>
      <c r="JMZ59" s="496"/>
      <c r="JNB59" s="496"/>
      <c r="JND59" s="496"/>
      <c r="JNF59" s="496"/>
      <c r="JNH59" s="496"/>
      <c r="JNJ59" s="496"/>
      <c r="JNL59" s="496"/>
      <c r="JNN59" s="496"/>
      <c r="JNP59" s="496"/>
      <c r="JNR59" s="496"/>
      <c r="JNT59" s="496"/>
      <c r="JNV59" s="496"/>
      <c r="JNX59" s="496"/>
      <c r="JNZ59" s="496"/>
      <c r="JOB59" s="496"/>
      <c r="JOD59" s="496"/>
      <c r="JOF59" s="496"/>
      <c r="JOH59" s="496"/>
      <c r="JOJ59" s="496"/>
      <c r="JOL59" s="496"/>
      <c r="JON59" s="496"/>
      <c r="JOP59" s="496"/>
      <c r="JOR59" s="496"/>
      <c r="JOT59" s="496"/>
      <c r="JOV59" s="496"/>
      <c r="JOX59" s="496"/>
      <c r="JOZ59" s="496"/>
      <c r="JPB59" s="496"/>
      <c r="JPD59" s="496"/>
      <c r="JPF59" s="496"/>
      <c r="JPH59" s="496"/>
      <c r="JPJ59" s="496"/>
      <c r="JPL59" s="496"/>
      <c r="JPN59" s="496"/>
      <c r="JPP59" s="496"/>
      <c r="JPR59" s="496"/>
      <c r="JPT59" s="496"/>
      <c r="JPV59" s="496"/>
      <c r="JPX59" s="496"/>
      <c r="JPZ59" s="496"/>
      <c r="JQB59" s="496"/>
      <c r="JQD59" s="496"/>
      <c r="JQF59" s="496"/>
      <c r="JQH59" s="496"/>
      <c r="JQJ59" s="496"/>
      <c r="JQL59" s="496"/>
      <c r="JQN59" s="496"/>
      <c r="JQP59" s="496"/>
      <c r="JQR59" s="496"/>
      <c r="JQT59" s="496"/>
      <c r="JQV59" s="496"/>
      <c r="JQX59" s="496"/>
      <c r="JQZ59" s="496"/>
      <c r="JRB59" s="496"/>
      <c r="JRD59" s="496"/>
      <c r="JRF59" s="496"/>
      <c r="JRH59" s="496"/>
      <c r="JRJ59" s="496"/>
      <c r="JRL59" s="496"/>
      <c r="JRN59" s="496"/>
      <c r="JRP59" s="496"/>
      <c r="JRR59" s="496"/>
      <c r="JRT59" s="496"/>
      <c r="JRV59" s="496"/>
      <c r="JRX59" s="496"/>
      <c r="JRZ59" s="496"/>
      <c r="JSB59" s="496"/>
      <c r="JSD59" s="496"/>
      <c r="JSF59" s="496"/>
      <c r="JSH59" s="496"/>
      <c r="JSJ59" s="496"/>
      <c r="JSL59" s="496"/>
      <c r="JSN59" s="496"/>
      <c r="JSP59" s="496"/>
      <c r="JSR59" s="496"/>
      <c r="JST59" s="496"/>
      <c r="JSV59" s="496"/>
      <c r="JSX59" s="496"/>
      <c r="JSZ59" s="496"/>
      <c r="JTB59" s="496"/>
      <c r="JTD59" s="496"/>
      <c r="JTF59" s="496"/>
      <c r="JTH59" s="496"/>
      <c r="JTJ59" s="496"/>
      <c r="JTL59" s="496"/>
      <c r="JTN59" s="496"/>
      <c r="JTP59" s="496"/>
      <c r="JTR59" s="496"/>
      <c r="JTT59" s="496"/>
      <c r="JTV59" s="496"/>
      <c r="JTX59" s="496"/>
      <c r="JTZ59" s="496"/>
      <c r="JUB59" s="496"/>
      <c r="JUD59" s="496"/>
      <c r="JUF59" s="496"/>
      <c r="JUH59" s="496"/>
      <c r="JUJ59" s="496"/>
      <c r="JUL59" s="496"/>
      <c r="JUN59" s="496"/>
      <c r="JUP59" s="496"/>
      <c r="JUR59" s="496"/>
      <c r="JUT59" s="496"/>
      <c r="JUV59" s="496"/>
      <c r="JUX59" s="496"/>
      <c r="JUZ59" s="496"/>
      <c r="JVB59" s="496"/>
      <c r="JVD59" s="496"/>
      <c r="JVF59" s="496"/>
      <c r="JVH59" s="496"/>
      <c r="JVJ59" s="496"/>
      <c r="JVL59" s="496"/>
      <c r="JVN59" s="496"/>
      <c r="JVP59" s="496"/>
      <c r="JVR59" s="496"/>
      <c r="JVT59" s="496"/>
      <c r="JVV59" s="496"/>
      <c r="JVX59" s="496"/>
      <c r="JVZ59" s="496"/>
      <c r="JWB59" s="496"/>
      <c r="JWD59" s="496"/>
      <c r="JWF59" s="496"/>
      <c r="JWH59" s="496"/>
      <c r="JWJ59" s="496"/>
      <c r="JWL59" s="496"/>
      <c r="JWN59" s="496"/>
      <c r="JWP59" s="496"/>
      <c r="JWR59" s="496"/>
      <c r="JWT59" s="496"/>
      <c r="JWV59" s="496"/>
      <c r="JWX59" s="496"/>
      <c r="JWZ59" s="496"/>
      <c r="JXB59" s="496"/>
      <c r="JXD59" s="496"/>
      <c r="JXF59" s="496"/>
      <c r="JXH59" s="496"/>
      <c r="JXJ59" s="496"/>
      <c r="JXL59" s="496"/>
      <c r="JXN59" s="496"/>
      <c r="JXP59" s="496"/>
      <c r="JXR59" s="496"/>
      <c r="JXT59" s="496"/>
      <c r="JXV59" s="496"/>
      <c r="JXX59" s="496"/>
      <c r="JXZ59" s="496"/>
      <c r="JYB59" s="496"/>
      <c r="JYD59" s="496"/>
      <c r="JYF59" s="496"/>
      <c r="JYH59" s="496"/>
      <c r="JYJ59" s="496"/>
      <c r="JYL59" s="496"/>
      <c r="JYN59" s="496"/>
      <c r="JYP59" s="496"/>
      <c r="JYR59" s="496"/>
      <c r="JYT59" s="496"/>
      <c r="JYV59" s="496"/>
      <c r="JYX59" s="496"/>
      <c r="JYZ59" s="496"/>
      <c r="JZB59" s="496"/>
      <c r="JZD59" s="496"/>
      <c r="JZF59" s="496"/>
      <c r="JZH59" s="496"/>
      <c r="JZJ59" s="496"/>
      <c r="JZL59" s="496"/>
      <c r="JZN59" s="496"/>
      <c r="JZP59" s="496"/>
      <c r="JZR59" s="496"/>
      <c r="JZT59" s="496"/>
      <c r="JZV59" s="496"/>
      <c r="JZX59" s="496"/>
      <c r="JZZ59" s="496"/>
      <c r="KAB59" s="496"/>
      <c r="KAD59" s="496"/>
      <c r="KAF59" s="496"/>
      <c r="KAH59" s="496"/>
      <c r="KAJ59" s="496"/>
      <c r="KAL59" s="496"/>
      <c r="KAN59" s="496"/>
      <c r="KAP59" s="496"/>
      <c r="KAR59" s="496"/>
      <c r="KAT59" s="496"/>
      <c r="KAV59" s="496"/>
      <c r="KAX59" s="496"/>
      <c r="KAZ59" s="496"/>
      <c r="KBB59" s="496"/>
      <c r="KBD59" s="496"/>
      <c r="KBF59" s="496"/>
      <c r="KBH59" s="496"/>
      <c r="KBJ59" s="496"/>
      <c r="KBL59" s="496"/>
      <c r="KBN59" s="496"/>
      <c r="KBP59" s="496"/>
      <c r="KBR59" s="496"/>
      <c r="KBT59" s="496"/>
      <c r="KBV59" s="496"/>
      <c r="KBX59" s="496"/>
      <c r="KBZ59" s="496"/>
      <c r="KCB59" s="496"/>
      <c r="KCD59" s="496"/>
      <c r="KCF59" s="496"/>
      <c r="KCH59" s="496"/>
      <c r="KCJ59" s="496"/>
      <c r="KCL59" s="496"/>
      <c r="KCN59" s="496"/>
      <c r="KCP59" s="496"/>
      <c r="KCR59" s="496"/>
      <c r="KCT59" s="496"/>
      <c r="KCV59" s="496"/>
      <c r="KCX59" s="496"/>
      <c r="KCZ59" s="496"/>
      <c r="KDB59" s="496"/>
      <c r="KDD59" s="496"/>
      <c r="KDF59" s="496"/>
      <c r="KDH59" s="496"/>
      <c r="KDJ59" s="496"/>
      <c r="KDL59" s="496"/>
      <c r="KDN59" s="496"/>
      <c r="KDP59" s="496"/>
      <c r="KDR59" s="496"/>
      <c r="KDT59" s="496"/>
      <c r="KDV59" s="496"/>
      <c r="KDX59" s="496"/>
      <c r="KDZ59" s="496"/>
      <c r="KEB59" s="496"/>
      <c r="KED59" s="496"/>
      <c r="KEF59" s="496"/>
      <c r="KEH59" s="496"/>
      <c r="KEJ59" s="496"/>
      <c r="KEL59" s="496"/>
      <c r="KEN59" s="496"/>
      <c r="KEP59" s="496"/>
      <c r="KER59" s="496"/>
      <c r="KET59" s="496"/>
      <c r="KEV59" s="496"/>
      <c r="KEX59" s="496"/>
      <c r="KEZ59" s="496"/>
      <c r="KFB59" s="496"/>
      <c r="KFD59" s="496"/>
      <c r="KFF59" s="496"/>
      <c r="KFH59" s="496"/>
      <c r="KFJ59" s="496"/>
      <c r="KFL59" s="496"/>
      <c r="KFN59" s="496"/>
      <c r="KFP59" s="496"/>
      <c r="KFR59" s="496"/>
      <c r="KFT59" s="496"/>
      <c r="KFV59" s="496"/>
      <c r="KFX59" s="496"/>
      <c r="KFZ59" s="496"/>
      <c r="KGB59" s="496"/>
      <c r="KGD59" s="496"/>
      <c r="KGF59" s="496"/>
      <c r="KGH59" s="496"/>
      <c r="KGJ59" s="496"/>
      <c r="KGL59" s="496"/>
      <c r="KGN59" s="496"/>
      <c r="KGP59" s="496"/>
      <c r="KGR59" s="496"/>
      <c r="KGT59" s="496"/>
      <c r="KGV59" s="496"/>
      <c r="KGX59" s="496"/>
      <c r="KGZ59" s="496"/>
      <c r="KHB59" s="496"/>
      <c r="KHD59" s="496"/>
      <c r="KHF59" s="496"/>
      <c r="KHH59" s="496"/>
      <c r="KHJ59" s="496"/>
      <c r="KHL59" s="496"/>
      <c r="KHN59" s="496"/>
      <c r="KHP59" s="496"/>
      <c r="KHR59" s="496"/>
      <c r="KHT59" s="496"/>
      <c r="KHV59" s="496"/>
      <c r="KHX59" s="496"/>
      <c r="KHZ59" s="496"/>
      <c r="KIB59" s="496"/>
      <c r="KID59" s="496"/>
      <c r="KIF59" s="496"/>
      <c r="KIH59" s="496"/>
      <c r="KIJ59" s="496"/>
      <c r="KIL59" s="496"/>
      <c r="KIN59" s="496"/>
      <c r="KIP59" s="496"/>
      <c r="KIR59" s="496"/>
      <c r="KIT59" s="496"/>
      <c r="KIV59" s="496"/>
      <c r="KIX59" s="496"/>
      <c r="KIZ59" s="496"/>
      <c r="KJB59" s="496"/>
      <c r="KJD59" s="496"/>
      <c r="KJF59" s="496"/>
      <c r="KJH59" s="496"/>
      <c r="KJJ59" s="496"/>
      <c r="KJL59" s="496"/>
      <c r="KJN59" s="496"/>
      <c r="KJP59" s="496"/>
      <c r="KJR59" s="496"/>
      <c r="KJT59" s="496"/>
      <c r="KJV59" s="496"/>
      <c r="KJX59" s="496"/>
      <c r="KJZ59" s="496"/>
      <c r="KKB59" s="496"/>
      <c r="KKD59" s="496"/>
      <c r="KKF59" s="496"/>
      <c r="KKH59" s="496"/>
      <c r="KKJ59" s="496"/>
      <c r="KKL59" s="496"/>
      <c r="KKN59" s="496"/>
      <c r="KKP59" s="496"/>
      <c r="KKR59" s="496"/>
      <c r="KKT59" s="496"/>
      <c r="KKV59" s="496"/>
      <c r="KKX59" s="496"/>
      <c r="KKZ59" s="496"/>
      <c r="KLB59" s="496"/>
      <c r="KLD59" s="496"/>
      <c r="KLF59" s="496"/>
      <c r="KLH59" s="496"/>
      <c r="KLJ59" s="496"/>
      <c r="KLL59" s="496"/>
      <c r="KLN59" s="496"/>
      <c r="KLP59" s="496"/>
      <c r="KLR59" s="496"/>
      <c r="KLT59" s="496"/>
      <c r="KLV59" s="496"/>
      <c r="KLX59" s="496"/>
      <c r="KLZ59" s="496"/>
      <c r="KMB59" s="496"/>
      <c r="KMD59" s="496"/>
      <c r="KMF59" s="496"/>
      <c r="KMH59" s="496"/>
      <c r="KMJ59" s="496"/>
      <c r="KML59" s="496"/>
      <c r="KMN59" s="496"/>
      <c r="KMP59" s="496"/>
      <c r="KMR59" s="496"/>
      <c r="KMT59" s="496"/>
      <c r="KMV59" s="496"/>
      <c r="KMX59" s="496"/>
      <c r="KMZ59" s="496"/>
      <c r="KNB59" s="496"/>
      <c r="KND59" s="496"/>
      <c r="KNF59" s="496"/>
      <c r="KNH59" s="496"/>
      <c r="KNJ59" s="496"/>
      <c r="KNL59" s="496"/>
      <c r="KNN59" s="496"/>
      <c r="KNP59" s="496"/>
      <c r="KNR59" s="496"/>
      <c r="KNT59" s="496"/>
      <c r="KNV59" s="496"/>
      <c r="KNX59" s="496"/>
      <c r="KNZ59" s="496"/>
      <c r="KOB59" s="496"/>
      <c r="KOD59" s="496"/>
      <c r="KOF59" s="496"/>
      <c r="KOH59" s="496"/>
      <c r="KOJ59" s="496"/>
      <c r="KOL59" s="496"/>
      <c r="KON59" s="496"/>
      <c r="KOP59" s="496"/>
      <c r="KOR59" s="496"/>
      <c r="KOT59" s="496"/>
      <c r="KOV59" s="496"/>
      <c r="KOX59" s="496"/>
      <c r="KOZ59" s="496"/>
      <c r="KPB59" s="496"/>
      <c r="KPD59" s="496"/>
      <c r="KPF59" s="496"/>
      <c r="KPH59" s="496"/>
      <c r="KPJ59" s="496"/>
      <c r="KPL59" s="496"/>
      <c r="KPN59" s="496"/>
      <c r="KPP59" s="496"/>
      <c r="KPR59" s="496"/>
      <c r="KPT59" s="496"/>
      <c r="KPV59" s="496"/>
      <c r="KPX59" s="496"/>
      <c r="KPZ59" s="496"/>
      <c r="KQB59" s="496"/>
      <c r="KQD59" s="496"/>
      <c r="KQF59" s="496"/>
      <c r="KQH59" s="496"/>
      <c r="KQJ59" s="496"/>
      <c r="KQL59" s="496"/>
      <c r="KQN59" s="496"/>
      <c r="KQP59" s="496"/>
      <c r="KQR59" s="496"/>
      <c r="KQT59" s="496"/>
      <c r="KQV59" s="496"/>
      <c r="KQX59" s="496"/>
      <c r="KQZ59" s="496"/>
      <c r="KRB59" s="496"/>
      <c r="KRD59" s="496"/>
      <c r="KRF59" s="496"/>
      <c r="KRH59" s="496"/>
      <c r="KRJ59" s="496"/>
      <c r="KRL59" s="496"/>
      <c r="KRN59" s="496"/>
      <c r="KRP59" s="496"/>
      <c r="KRR59" s="496"/>
      <c r="KRT59" s="496"/>
      <c r="KRV59" s="496"/>
      <c r="KRX59" s="496"/>
      <c r="KRZ59" s="496"/>
      <c r="KSB59" s="496"/>
      <c r="KSD59" s="496"/>
      <c r="KSF59" s="496"/>
      <c r="KSH59" s="496"/>
      <c r="KSJ59" s="496"/>
      <c r="KSL59" s="496"/>
      <c r="KSN59" s="496"/>
      <c r="KSP59" s="496"/>
      <c r="KSR59" s="496"/>
      <c r="KST59" s="496"/>
      <c r="KSV59" s="496"/>
      <c r="KSX59" s="496"/>
      <c r="KSZ59" s="496"/>
      <c r="KTB59" s="496"/>
      <c r="KTD59" s="496"/>
      <c r="KTF59" s="496"/>
      <c r="KTH59" s="496"/>
      <c r="KTJ59" s="496"/>
      <c r="KTL59" s="496"/>
      <c r="KTN59" s="496"/>
      <c r="KTP59" s="496"/>
      <c r="KTR59" s="496"/>
      <c r="KTT59" s="496"/>
      <c r="KTV59" s="496"/>
      <c r="KTX59" s="496"/>
      <c r="KTZ59" s="496"/>
      <c r="KUB59" s="496"/>
      <c r="KUD59" s="496"/>
      <c r="KUF59" s="496"/>
      <c r="KUH59" s="496"/>
      <c r="KUJ59" s="496"/>
      <c r="KUL59" s="496"/>
      <c r="KUN59" s="496"/>
      <c r="KUP59" s="496"/>
      <c r="KUR59" s="496"/>
      <c r="KUT59" s="496"/>
      <c r="KUV59" s="496"/>
      <c r="KUX59" s="496"/>
      <c r="KUZ59" s="496"/>
      <c r="KVB59" s="496"/>
      <c r="KVD59" s="496"/>
      <c r="KVF59" s="496"/>
      <c r="KVH59" s="496"/>
      <c r="KVJ59" s="496"/>
      <c r="KVL59" s="496"/>
      <c r="KVN59" s="496"/>
      <c r="KVP59" s="496"/>
      <c r="KVR59" s="496"/>
      <c r="KVT59" s="496"/>
      <c r="KVV59" s="496"/>
      <c r="KVX59" s="496"/>
      <c r="KVZ59" s="496"/>
      <c r="KWB59" s="496"/>
      <c r="KWD59" s="496"/>
      <c r="KWF59" s="496"/>
      <c r="KWH59" s="496"/>
      <c r="KWJ59" s="496"/>
      <c r="KWL59" s="496"/>
      <c r="KWN59" s="496"/>
      <c r="KWP59" s="496"/>
      <c r="KWR59" s="496"/>
      <c r="KWT59" s="496"/>
      <c r="KWV59" s="496"/>
      <c r="KWX59" s="496"/>
      <c r="KWZ59" s="496"/>
      <c r="KXB59" s="496"/>
      <c r="KXD59" s="496"/>
      <c r="KXF59" s="496"/>
      <c r="KXH59" s="496"/>
      <c r="KXJ59" s="496"/>
      <c r="KXL59" s="496"/>
      <c r="KXN59" s="496"/>
      <c r="KXP59" s="496"/>
      <c r="KXR59" s="496"/>
      <c r="KXT59" s="496"/>
      <c r="KXV59" s="496"/>
      <c r="KXX59" s="496"/>
      <c r="KXZ59" s="496"/>
      <c r="KYB59" s="496"/>
      <c r="KYD59" s="496"/>
      <c r="KYF59" s="496"/>
      <c r="KYH59" s="496"/>
      <c r="KYJ59" s="496"/>
      <c r="KYL59" s="496"/>
      <c r="KYN59" s="496"/>
      <c r="KYP59" s="496"/>
      <c r="KYR59" s="496"/>
      <c r="KYT59" s="496"/>
      <c r="KYV59" s="496"/>
      <c r="KYX59" s="496"/>
      <c r="KYZ59" s="496"/>
      <c r="KZB59" s="496"/>
      <c r="KZD59" s="496"/>
      <c r="KZF59" s="496"/>
      <c r="KZH59" s="496"/>
      <c r="KZJ59" s="496"/>
      <c r="KZL59" s="496"/>
      <c r="KZN59" s="496"/>
      <c r="KZP59" s="496"/>
      <c r="KZR59" s="496"/>
      <c r="KZT59" s="496"/>
      <c r="KZV59" s="496"/>
      <c r="KZX59" s="496"/>
      <c r="KZZ59" s="496"/>
      <c r="LAB59" s="496"/>
      <c r="LAD59" s="496"/>
      <c r="LAF59" s="496"/>
      <c r="LAH59" s="496"/>
      <c r="LAJ59" s="496"/>
      <c r="LAL59" s="496"/>
      <c r="LAN59" s="496"/>
      <c r="LAP59" s="496"/>
      <c r="LAR59" s="496"/>
      <c r="LAT59" s="496"/>
      <c r="LAV59" s="496"/>
      <c r="LAX59" s="496"/>
      <c r="LAZ59" s="496"/>
      <c r="LBB59" s="496"/>
      <c r="LBD59" s="496"/>
      <c r="LBF59" s="496"/>
      <c r="LBH59" s="496"/>
      <c r="LBJ59" s="496"/>
      <c r="LBL59" s="496"/>
      <c r="LBN59" s="496"/>
      <c r="LBP59" s="496"/>
      <c r="LBR59" s="496"/>
      <c r="LBT59" s="496"/>
      <c r="LBV59" s="496"/>
      <c r="LBX59" s="496"/>
      <c r="LBZ59" s="496"/>
      <c r="LCB59" s="496"/>
      <c r="LCD59" s="496"/>
      <c r="LCF59" s="496"/>
      <c r="LCH59" s="496"/>
      <c r="LCJ59" s="496"/>
      <c r="LCL59" s="496"/>
      <c r="LCN59" s="496"/>
      <c r="LCP59" s="496"/>
      <c r="LCR59" s="496"/>
      <c r="LCT59" s="496"/>
      <c r="LCV59" s="496"/>
      <c r="LCX59" s="496"/>
      <c r="LCZ59" s="496"/>
      <c r="LDB59" s="496"/>
      <c r="LDD59" s="496"/>
      <c r="LDF59" s="496"/>
      <c r="LDH59" s="496"/>
      <c r="LDJ59" s="496"/>
      <c r="LDL59" s="496"/>
      <c r="LDN59" s="496"/>
      <c r="LDP59" s="496"/>
      <c r="LDR59" s="496"/>
      <c r="LDT59" s="496"/>
      <c r="LDV59" s="496"/>
      <c r="LDX59" s="496"/>
      <c r="LDZ59" s="496"/>
      <c r="LEB59" s="496"/>
      <c r="LED59" s="496"/>
      <c r="LEF59" s="496"/>
      <c r="LEH59" s="496"/>
      <c r="LEJ59" s="496"/>
      <c r="LEL59" s="496"/>
      <c r="LEN59" s="496"/>
      <c r="LEP59" s="496"/>
      <c r="LER59" s="496"/>
      <c r="LET59" s="496"/>
      <c r="LEV59" s="496"/>
      <c r="LEX59" s="496"/>
      <c r="LEZ59" s="496"/>
      <c r="LFB59" s="496"/>
      <c r="LFD59" s="496"/>
      <c r="LFF59" s="496"/>
      <c r="LFH59" s="496"/>
      <c r="LFJ59" s="496"/>
      <c r="LFL59" s="496"/>
      <c r="LFN59" s="496"/>
      <c r="LFP59" s="496"/>
      <c r="LFR59" s="496"/>
      <c r="LFT59" s="496"/>
      <c r="LFV59" s="496"/>
      <c r="LFX59" s="496"/>
      <c r="LFZ59" s="496"/>
      <c r="LGB59" s="496"/>
      <c r="LGD59" s="496"/>
      <c r="LGF59" s="496"/>
      <c r="LGH59" s="496"/>
      <c r="LGJ59" s="496"/>
      <c r="LGL59" s="496"/>
      <c r="LGN59" s="496"/>
      <c r="LGP59" s="496"/>
      <c r="LGR59" s="496"/>
      <c r="LGT59" s="496"/>
      <c r="LGV59" s="496"/>
      <c r="LGX59" s="496"/>
      <c r="LGZ59" s="496"/>
      <c r="LHB59" s="496"/>
      <c r="LHD59" s="496"/>
      <c r="LHF59" s="496"/>
      <c r="LHH59" s="496"/>
      <c r="LHJ59" s="496"/>
      <c r="LHL59" s="496"/>
      <c r="LHN59" s="496"/>
      <c r="LHP59" s="496"/>
      <c r="LHR59" s="496"/>
      <c r="LHT59" s="496"/>
      <c r="LHV59" s="496"/>
      <c r="LHX59" s="496"/>
      <c r="LHZ59" s="496"/>
      <c r="LIB59" s="496"/>
      <c r="LID59" s="496"/>
      <c r="LIF59" s="496"/>
      <c r="LIH59" s="496"/>
      <c r="LIJ59" s="496"/>
      <c r="LIL59" s="496"/>
      <c r="LIN59" s="496"/>
      <c r="LIP59" s="496"/>
      <c r="LIR59" s="496"/>
      <c r="LIT59" s="496"/>
      <c r="LIV59" s="496"/>
      <c r="LIX59" s="496"/>
      <c r="LIZ59" s="496"/>
      <c r="LJB59" s="496"/>
      <c r="LJD59" s="496"/>
      <c r="LJF59" s="496"/>
      <c r="LJH59" s="496"/>
      <c r="LJJ59" s="496"/>
      <c r="LJL59" s="496"/>
      <c r="LJN59" s="496"/>
      <c r="LJP59" s="496"/>
      <c r="LJR59" s="496"/>
      <c r="LJT59" s="496"/>
      <c r="LJV59" s="496"/>
      <c r="LJX59" s="496"/>
      <c r="LJZ59" s="496"/>
      <c r="LKB59" s="496"/>
      <c r="LKD59" s="496"/>
      <c r="LKF59" s="496"/>
      <c r="LKH59" s="496"/>
      <c r="LKJ59" s="496"/>
      <c r="LKL59" s="496"/>
      <c r="LKN59" s="496"/>
      <c r="LKP59" s="496"/>
      <c r="LKR59" s="496"/>
      <c r="LKT59" s="496"/>
      <c r="LKV59" s="496"/>
      <c r="LKX59" s="496"/>
      <c r="LKZ59" s="496"/>
      <c r="LLB59" s="496"/>
      <c r="LLD59" s="496"/>
      <c r="LLF59" s="496"/>
      <c r="LLH59" s="496"/>
      <c r="LLJ59" s="496"/>
      <c r="LLL59" s="496"/>
      <c r="LLN59" s="496"/>
      <c r="LLP59" s="496"/>
      <c r="LLR59" s="496"/>
      <c r="LLT59" s="496"/>
      <c r="LLV59" s="496"/>
      <c r="LLX59" s="496"/>
      <c r="LLZ59" s="496"/>
      <c r="LMB59" s="496"/>
      <c r="LMD59" s="496"/>
      <c r="LMF59" s="496"/>
      <c r="LMH59" s="496"/>
      <c r="LMJ59" s="496"/>
      <c r="LML59" s="496"/>
      <c r="LMN59" s="496"/>
      <c r="LMP59" s="496"/>
      <c r="LMR59" s="496"/>
      <c r="LMT59" s="496"/>
      <c r="LMV59" s="496"/>
      <c r="LMX59" s="496"/>
      <c r="LMZ59" s="496"/>
      <c r="LNB59" s="496"/>
      <c r="LND59" s="496"/>
      <c r="LNF59" s="496"/>
      <c r="LNH59" s="496"/>
      <c r="LNJ59" s="496"/>
      <c r="LNL59" s="496"/>
      <c r="LNN59" s="496"/>
      <c r="LNP59" s="496"/>
      <c r="LNR59" s="496"/>
      <c r="LNT59" s="496"/>
      <c r="LNV59" s="496"/>
      <c r="LNX59" s="496"/>
      <c r="LNZ59" s="496"/>
      <c r="LOB59" s="496"/>
      <c r="LOD59" s="496"/>
      <c r="LOF59" s="496"/>
      <c r="LOH59" s="496"/>
      <c r="LOJ59" s="496"/>
      <c r="LOL59" s="496"/>
      <c r="LON59" s="496"/>
      <c r="LOP59" s="496"/>
      <c r="LOR59" s="496"/>
      <c r="LOT59" s="496"/>
      <c r="LOV59" s="496"/>
      <c r="LOX59" s="496"/>
      <c r="LOZ59" s="496"/>
      <c r="LPB59" s="496"/>
      <c r="LPD59" s="496"/>
      <c r="LPF59" s="496"/>
      <c r="LPH59" s="496"/>
      <c r="LPJ59" s="496"/>
      <c r="LPL59" s="496"/>
      <c r="LPN59" s="496"/>
      <c r="LPP59" s="496"/>
      <c r="LPR59" s="496"/>
      <c r="LPT59" s="496"/>
      <c r="LPV59" s="496"/>
      <c r="LPX59" s="496"/>
      <c r="LPZ59" s="496"/>
      <c r="LQB59" s="496"/>
      <c r="LQD59" s="496"/>
      <c r="LQF59" s="496"/>
      <c r="LQH59" s="496"/>
      <c r="LQJ59" s="496"/>
      <c r="LQL59" s="496"/>
      <c r="LQN59" s="496"/>
      <c r="LQP59" s="496"/>
      <c r="LQR59" s="496"/>
      <c r="LQT59" s="496"/>
      <c r="LQV59" s="496"/>
      <c r="LQX59" s="496"/>
      <c r="LQZ59" s="496"/>
      <c r="LRB59" s="496"/>
      <c r="LRD59" s="496"/>
      <c r="LRF59" s="496"/>
      <c r="LRH59" s="496"/>
      <c r="LRJ59" s="496"/>
      <c r="LRL59" s="496"/>
      <c r="LRN59" s="496"/>
      <c r="LRP59" s="496"/>
      <c r="LRR59" s="496"/>
      <c r="LRT59" s="496"/>
      <c r="LRV59" s="496"/>
      <c r="LRX59" s="496"/>
      <c r="LRZ59" s="496"/>
      <c r="LSB59" s="496"/>
      <c r="LSD59" s="496"/>
      <c r="LSF59" s="496"/>
      <c r="LSH59" s="496"/>
      <c r="LSJ59" s="496"/>
      <c r="LSL59" s="496"/>
      <c r="LSN59" s="496"/>
      <c r="LSP59" s="496"/>
      <c r="LSR59" s="496"/>
      <c r="LST59" s="496"/>
      <c r="LSV59" s="496"/>
      <c r="LSX59" s="496"/>
      <c r="LSZ59" s="496"/>
      <c r="LTB59" s="496"/>
      <c r="LTD59" s="496"/>
      <c r="LTF59" s="496"/>
      <c r="LTH59" s="496"/>
      <c r="LTJ59" s="496"/>
      <c r="LTL59" s="496"/>
      <c r="LTN59" s="496"/>
      <c r="LTP59" s="496"/>
      <c r="LTR59" s="496"/>
      <c r="LTT59" s="496"/>
      <c r="LTV59" s="496"/>
      <c r="LTX59" s="496"/>
      <c r="LTZ59" s="496"/>
      <c r="LUB59" s="496"/>
      <c r="LUD59" s="496"/>
      <c r="LUF59" s="496"/>
      <c r="LUH59" s="496"/>
      <c r="LUJ59" s="496"/>
      <c r="LUL59" s="496"/>
      <c r="LUN59" s="496"/>
      <c r="LUP59" s="496"/>
      <c r="LUR59" s="496"/>
      <c r="LUT59" s="496"/>
      <c r="LUV59" s="496"/>
      <c r="LUX59" s="496"/>
      <c r="LUZ59" s="496"/>
      <c r="LVB59" s="496"/>
      <c r="LVD59" s="496"/>
      <c r="LVF59" s="496"/>
      <c r="LVH59" s="496"/>
      <c r="LVJ59" s="496"/>
      <c r="LVL59" s="496"/>
      <c r="LVN59" s="496"/>
      <c r="LVP59" s="496"/>
      <c r="LVR59" s="496"/>
      <c r="LVT59" s="496"/>
      <c r="LVV59" s="496"/>
      <c r="LVX59" s="496"/>
      <c r="LVZ59" s="496"/>
      <c r="LWB59" s="496"/>
      <c r="LWD59" s="496"/>
      <c r="LWF59" s="496"/>
      <c r="LWH59" s="496"/>
      <c r="LWJ59" s="496"/>
      <c r="LWL59" s="496"/>
      <c r="LWN59" s="496"/>
      <c r="LWP59" s="496"/>
      <c r="LWR59" s="496"/>
      <c r="LWT59" s="496"/>
      <c r="LWV59" s="496"/>
      <c r="LWX59" s="496"/>
      <c r="LWZ59" s="496"/>
      <c r="LXB59" s="496"/>
      <c r="LXD59" s="496"/>
      <c r="LXF59" s="496"/>
      <c r="LXH59" s="496"/>
      <c r="LXJ59" s="496"/>
      <c r="LXL59" s="496"/>
      <c r="LXN59" s="496"/>
      <c r="LXP59" s="496"/>
      <c r="LXR59" s="496"/>
      <c r="LXT59" s="496"/>
      <c r="LXV59" s="496"/>
      <c r="LXX59" s="496"/>
      <c r="LXZ59" s="496"/>
      <c r="LYB59" s="496"/>
      <c r="LYD59" s="496"/>
      <c r="LYF59" s="496"/>
      <c r="LYH59" s="496"/>
      <c r="LYJ59" s="496"/>
      <c r="LYL59" s="496"/>
      <c r="LYN59" s="496"/>
      <c r="LYP59" s="496"/>
      <c r="LYR59" s="496"/>
      <c r="LYT59" s="496"/>
      <c r="LYV59" s="496"/>
      <c r="LYX59" s="496"/>
      <c r="LYZ59" s="496"/>
      <c r="LZB59" s="496"/>
      <c r="LZD59" s="496"/>
      <c r="LZF59" s="496"/>
      <c r="LZH59" s="496"/>
      <c r="LZJ59" s="496"/>
      <c r="LZL59" s="496"/>
      <c r="LZN59" s="496"/>
      <c r="LZP59" s="496"/>
      <c r="LZR59" s="496"/>
      <c r="LZT59" s="496"/>
      <c r="LZV59" s="496"/>
      <c r="LZX59" s="496"/>
      <c r="LZZ59" s="496"/>
      <c r="MAB59" s="496"/>
      <c r="MAD59" s="496"/>
      <c r="MAF59" s="496"/>
      <c r="MAH59" s="496"/>
      <c r="MAJ59" s="496"/>
      <c r="MAL59" s="496"/>
      <c r="MAN59" s="496"/>
      <c r="MAP59" s="496"/>
      <c r="MAR59" s="496"/>
      <c r="MAT59" s="496"/>
      <c r="MAV59" s="496"/>
      <c r="MAX59" s="496"/>
      <c r="MAZ59" s="496"/>
      <c r="MBB59" s="496"/>
      <c r="MBD59" s="496"/>
      <c r="MBF59" s="496"/>
      <c r="MBH59" s="496"/>
      <c r="MBJ59" s="496"/>
      <c r="MBL59" s="496"/>
      <c r="MBN59" s="496"/>
      <c r="MBP59" s="496"/>
      <c r="MBR59" s="496"/>
      <c r="MBT59" s="496"/>
      <c r="MBV59" s="496"/>
      <c r="MBX59" s="496"/>
      <c r="MBZ59" s="496"/>
      <c r="MCB59" s="496"/>
      <c r="MCD59" s="496"/>
      <c r="MCF59" s="496"/>
      <c r="MCH59" s="496"/>
      <c r="MCJ59" s="496"/>
      <c r="MCL59" s="496"/>
      <c r="MCN59" s="496"/>
      <c r="MCP59" s="496"/>
      <c r="MCR59" s="496"/>
      <c r="MCT59" s="496"/>
      <c r="MCV59" s="496"/>
      <c r="MCX59" s="496"/>
      <c r="MCZ59" s="496"/>
      <c r="MDB59" s="496"/>
      <c r="MDD59" s="496"/>
      <c r="MDF59" s="496"/>
      <c r="MDH59" s="496"/>
      <c r="MDJ59" s="496"/>
      <c r="MDL59" s="496"/>
      <c r="MDN59" s="496"/>
      <c r="MDP59" s="496"/>
      <c r="MDR59" s="496"/>
      <c r="MDT59" s="496"/>
      <c r="MDV59" s="496"/>
      <c r="MDX59" s="496"/>
      <c r="MDZ59" s="496"/>
      <c r="MEB59" s="496"/>
      <c r="MED59" s="496"/>
      <c r="MEF59" s="496"/>
      <c r="MEH59" s="496"/>
      <c r="MEJ59" s="496"/>
      <c r="MEL59" s="496"/>
      <c r="MEN59" s="496"/>
      <c r="MEP59" s="496"/>
      <c r="MER59" s="496"/>
      <c r="MET59" s="496"/>
      <c r="MEV59" s="496"/>
      <c r="MEX59" s="496"/>
      <c r="MEZ59" s="496"/>
      <c r="MFB59" s="496"/>
      <c r="MFD59" s="496"/>
      <c r="MFF59" s="496"/>
      <c r="MFH59" s="496"/>
      <c r="MFJ59" s="496"/>
      <c r="MFL59" s="496"/>
      <c r="MFN59" s="496"/>
      <c r="MFP59" s="496"/>
      <c r="MFR59" s="496"/>
      <c r="MFT59" s="496"/>
      <c r="MFV59" s="496"/>
      <c r="MFX59" s="496"/>
      <c r="MFZ59" s="496"/>
      <c r="MGB59" s="496"/>
      <c r="MGD59" s="496"/>
      <c r="MGF59" s="496"/>
      <c r="MGH59" s="496"/>
      <c r="MGJ59" s="496"/>
      <c r="MGL59" s="496"/>
      <c r="MGN59" s="496"/>
      <c r="MGP59" s="496"/>
      <c r="MGR59" s="496"/>
      <c r="MGT59" s="496"/>
      <c r="MGV59" s="496"/>
      <c r="MGX59" s="496"/>
      <c r="MGZ59" s="496"/>
      <c r="MHB59" s="496"/>
      <c r="MHD59" s="496"/>
      <c r="MHF59" s="496"/>
      <c r="MHH59" s="496"/>
      <c r="MHJ59" s="496"/>
      <c r="MHL59" s="496"/>
      <c r="MHN59" s="496"/>
      <c r="MHP59" s="496"/>
      <c r="MHR59" s="496"/>
      <c r="MHT59" s="496"/>
      <c r="MHV59" s="496"/>
      <c r="MHX59" s="496"/>
      <c r="MHZ59" s="496"/>
      <c r="MIB59" s="496"/>
      <c r="MID59" s="496"/>
      <c r="MIF59" s="496"/>
      <c r="MIH59" s="496"/>
      <c r="MIJ59" s="496"/>
      <c r="MIL59" s="496"/>
      <c r="MIN59" s="496"/>
      <c r="MIP59" s="496"/>
      <c r="MIR59" s="496"/>
      <c r="MIT59" s="496"/>
      <c r="MIV59" s="496"/>
      <c r="MIX59" s="496"/>
      <c r="MIZ59" s="496"/>
      <c r="MJB59" s="496"/>
      <c r="MJD59" s="496"/>
      <c r="MJF59" s="496"/>
      <c r="MJH59" s="496"/>
      <c r="MJJ59" s="496"/>
      <c r="MJL59" s="496"/>
      <c r="MJN59" s="496"/>
      <c r="MJP59" s="496"/>
      <c r="MJR59" s="496"/>
      <c r="MJT59" s="496"/>
      <c r="MJV59" s="496"/>
      <c r="MJX59" s="496"/>
      <c r="MJZ59" s="496"/>
      <c r="MKB59" s="496"/>
      <c r="MKD59" s="496"/>
      <c r="MKF59" s="496"/>
      <c r="MKH59" s="496"/>
      <c r="MKJ59" s="496"/>
      <c r="MKL59" s="496"/>
      <c r="MKN59" s="496"/>
      <c r="MKP59" s="496"/>
      <c r="MKR59" s="496"/>
      <c r="MKT59" s="496"/>
      <c r="MKV59" s="496"/>
      <c r="MKX59" s="496"/>
      <c r="MKZ59" s="496"/>
      <c r="MLB59" s="496"/>
      <c r="MLD59" s="496"/>
      <c r="MLF59" s="496"/>
      <c r="MLH59" s="496"/>
      <c r="MLJ59" s="496"/>
      <c r="MLL59" s="496"/>
      <c r="MLN59" s="496"/>
      <c r="MLP59" s="496"/>
      <c r="MLR59" s="496"/>
      <c r="MLT59" s="496"/>
      <c r="MLV59" s="496"/>
      <c r="MLX59" s="496"/>
      <c r="MLZ59" s="496"/>
      <c r="MMB59" s="496"/>
      <c r="MMD59" s="496"/>
      <c r="MMF59" s="496"/>
      <c r="MMH59" s="496"/>
      <c r="MMJ59" s="496"/>
      <c r="MML59" s="496"/>
      <c r="MMN59" s="496"/>
      <c r="MMP59" s="496"/>
      <c r="MMR59" s="496"/>
      <c r="MMT59" s="496"/>
      <c r="MMV59" s="496"/>
      <c r="MMX59" s="496"/>
      <c r="MMZ59" s="496"/>
      <c r="MNB59" s="496"/>
      <c r="MND59" s="496"/>
      <c r="MNF59" s="496"/>
      <c r="MNH59" s="496"/>
      <c r="MNJ59" s="496"/>
      <c r="MNL59" s="496"/>
      <c r="MNN59" s="496"/>
      <c r="MNP59" s="496"/>
      <c r="MNR59" s="496"/>
      <c r="MNT59" s="496"/>
      <c r="MNV59" s="496"/>
      <c r="MNX59" s="496"/>
      <c r="MNZ59" s="496"/>
      <c r="MOB59" s="496"/>
      <c r="MOD59" s="496"/>
      <c r="MOF59" s="496"/>
      <c r="MOH59" s="496"/>
      <c r="MOJ59" s="496"/>
      <c r="MOL59" s="496"/>
      <c r="MON59" s="496"/>
      <c r="MOP59" s="496"/>
      <c r="MOR59" s="496"/>
      <c r="MOT59" s="496"/>
      <c r="MOV59" s="496"/>
      <c r="MOX59" s="496"/>
      <c r="MOZ59" s="496"/>
      <c r="MPB59" s="496"/>
      <c r="MPD59" s="496"/>
      <c r="MPF59" s="496"/>
      <c r="MPH59" s="496"/>
      <c r="MPJ59" s="496"/>
      <c r="MPL59" s="496"/>
      <c r="MPN59" s="496"/>
      <c r="MPP59" s="496"/>
      <c r="MPR59" s="496"/>
      <c r="MPT59" s="496"/>
      <c r="MPV59" s="496"/>
      <c r="MPX59" s="496"/>
      <c r="MPZ59" s="496"/>
      <c r="MQB59" s="496"/>
      <c r="MQD59" s="496"/>
      <c r="MQF59" s="496"/>
      <c r="MQH59" s="496"/>
      <c r="MQJ59" s="496"/>
      <c r="MQL59" s="496"/>
      <c r="MQN59" s="496"/>
      <c r="MQP59" s="496"/>
      <c r="MQR59" s="496"/>
      <c r="MQT59" s="496"/>
      <c r="MQV59" s="496"/>
      <c r="MQX59" s="496"/>
      <c r="MQZ59" s="496"/>
      <c r="MRB59" s="496"/>
      <c r="MRD59" s="496"/>
      <c r="MRF59" s="496"/>
      <c r="MRH59" s="496"/>
      <c r="MRJ59" s="496"/>
      <c r="MRL59" s="496"/>
      <c r="MRN59" s="496"/>
      <c r="MRP59" s="496"/>
      <c r="MRR59" s="496"/>
      <c r="MRT59" s="496"/>
      <c r="MRV59" s="496"/>
      <c r="MRX59" s="496"/>
      <c r="MRZ59" s="496"/>
      <c r="MSB59" s="496"/>
      <c r="MSD59" s="496"/>
      <c r="MSF59" s="496"/>
      <c r="MSH59" s="496"/>
      <c r="MSJ59" s="496"/>
      <c r="MSL59" s="496"/>
      <c r="MSN59" s="496"/>
      <c r="MSP59" s="496"/>
      <c r="MSR59" s="496"/>
      <c r="MST59" s="496"/>
      <c r="MSV59" s="496"/>
      <c r="MSX59" s="496"/>
      <c r="MSZ59" s="496"/>
      <c r="MTB59" s="496"/>
      <c r="MTD59" s="496"/>
      <c r="MTF59" s="496"/>
      <c r="MTH59" s="496"/>
      <c r="MTJ59" s="496"/>
      <c r="MTL59" s="496"/>
      <c r="MTN59" s="496"/>
      <c r="MTP59" s="496"/>
      <c r="MTR59" s="496"/>
      <c r="MTT59" s="496"/>
      <c r="MTV59" s="496"/>
      <c r="MTX59" s="496"/>
      <c r="MTZ59" s="496"/>
      <c r="MUB59" s="496"/>
      <c r="MUD59" s="496"/>
      <c r="MUF59" s="496"/>
      <c r="MUH59" s="496"/>
      <c r="MUJ59" s="496"/>
      <c r="MUL59" s="496"/>
      <c r="MUN59" s="496"/>
      <c r="MUP59" s="496"/>
      <c r="MUR59" s="496"/>
      <c r="MUT59" s="496"/>
      <c r="MUV59" s="496"/>
      <c r="MUX59" s="496"/>
      <c r="MUZ59" s="496"/>
      <c r="MVB59" s="496"/>
      <c r="MVD59" s="496"/>
      <c r="MVF59" s="496"/>
      <c r="MVH59" s="496"/>
      <c r="MVJ59" s="496"/>
      <c r="MVL59" s="496"/>
      <c r="MVN59" s="496"/>
      <c r="MVP59" s="496"/>
      <c r="MVR59" s="496"/>
      <c r="MVT59" s="496"/>
      <c r="MVV59" s="496"/>
      <c r="MVX59" s="496"/>
      <c r="MVZ59" s="496"/>
      <c r="MWB59" s="496"/>
      <c r="MWD59" s="496"/>
      <c r="MWF59" s="496"/>
      <c r="MWH59" s="496"/>
      <c r="MWJ59" s="496"/>
      <c r="MWL59" s="496"/>
      <c r="MWN59" s="496"/>
      <c r="MWP59" s="496"/>
      <c r="MWR59" s="496"/>
      <c r="MWT59" s="496"/>
      <c r="MWV59" s="496"/>
      <c r="MWX59" s="496"/>
      <c r="MWZ59" s="496"/>
      <c r="MXB59" s="496"/>
      <c r="MXD59" s="496"/>
      <c r="MXF59" s="496"/>
      <c r="MXH59" s="496"/>
      <c r="MXJ59" s="496"/>
      <c r="MXL59" s="496"/>
      <c r="MXN59" s="496"/>
      <c r="MXP59" s="496"/>
      <c r="MXR59" s="496"/>
      <c r="MXT59" s="496"/>
      <c r="MXV59" s="496"/>
      <c r="MXX59" s="496"/>
      <c r="MXZ59" s="496"/>
      <c r="MYB59" s="496"/>
      <c r="MYD59" s="496"/>
      <c r="MYF59" s="496"/>
      <c r="MYH59" s="496"/>
      <c r="MYJ59" s="496"/>
      <c r="MYL59" s="496"/>
      <c r="MYN59" s="496"/>
      <c r="MYP59" s="496"/>
      <c r="MYR59" s="496"/>
      <c r="MYT59" s="496"/>
      <c r="MYV59" s="496"/>
      <c r="MYX59" s="496"/>
      <c r="MYZ59" s="496"/>
      <c r="MZB59" s="496"/>
      <c r="MZD59" s="496"/>
      <c r="MZF59" s="496"/>
      <c r="MZH59" s="496"/>
      <c r="MZJ59" s="496"/>
      <c r="MZL59" s="496"/>
      <c r="MZN59" s="496"/>
      <c r="MZP59" s="496"/>
      <c r="MZR59" s="496"/>
      <c r="MZT59" s="496"/>
      <c r="MZV59" s="496"/>
      <c r="MZX59" s="496"/>
      <c r="MZZ59" s="496"/>
      <c r="NAB59" s="496"/>
      <c r="NAD59" s="496"/>
      <c r="NAF59" s="496"/>
      <c r="NAH59" s="496"/>
      <c r="NAJ59" s="496"/>
      <c r="NAL59" s="496"/>
      <c r="NAN59" s="496"/>
      <c r="NAP59" s="496"/>
      <c r="NAR59" s="496"/>
      <c r="NAT59" s="496"/>
      <c r="NAV59" s="496"/>
      <c r="NAX59" s="496"/>
      <c r="NAZ59" s="496"/>
      <c r="NBB59" s="496"/>
      <c r="NBD59" s="496"/>
      <c r="NBF59" s="496"/>
      <c r="NBH59" s="496"/>
      <c r="NBJ59" s="496"/>
      <c r="NBL59" s="496"/>
      <c r="NBN59" s="496"/>
      <c r="NBP59" s="496"/>
      <c r="NBR59" s="496"/>
      <c r="NBT59" s="496"/>
      <c r="NBV59" s="496"/>
      <c r="NBX59" s="496"/>
      <c r="NBZ59" s="496"/>
      <c r="NCB59" s="496"/>
      <c r="NCD59" s="496"/>
      <c r="NCF59" s="496"/>
      <c r="NCH59" s="496"/>
      <c r="NCJ59" s="496"/>
      <c r="NCL59" s="496"/>
      <c r="NCN59" s="496"/>
      <c r="NCP59" s="496"/>
      <c r="NCR59" s="496"/>
      <c r="NCT59" s="496"/>
      <c r="NCV59" s="496"/>
      <c r="NCX59" s="496"/>
      <c r="NCZ59" s="496"/>
      <c r="NDB59" s="496"/>
      <c r="NDD59" s="496"/>
      <c r="NDF59" s="496"/>
      <c r="NDH59" s="496"/>
      <c r="NDJ59" s="496"/>
      <c r="NDL59" s="496"/>
      <c r="NDN59" s="496"/>
      <c r="NDP59" s="496"/>
      <c r="NDR59" s="496"/>
      <c r="NDT59" s="496"/>
      <c r="NDV59" s="496"/>
      <c r="NDX59" s="496"/>
      <c r="NDZ59" s="496"/>
      <c r="NEB59" s="496"/>
      <c r="NED59" s="496"/>
      <c r="NEF59" s="496"/>
      <c r="NEH59" s="496"/>
      <c r="NEJ59" s="496"/>
      <c r="NEL59" s="496"/>
      <c r="NEN59" s="496"/>
      <c r="NEP59" s="496"/>
      <c r="NER59" s="496"/>
      <c r="NET59" s="496"/>
      <c r="NEV59" s="496"/>
      <c r="NEX59" s="496"/>
      <c r="NEZ59" s="496"/>
      <c r="NFB59" s="496"/>
      <c r="NFD59" s="496"/>
      <c r="NFF59" s="496"/>
      <c r="NFH59" s="496"/>
      <c r="NFJ59" s="496"/>
      <c r="NFL59" s="496"/>
      <c r="NFN59" s="496"/>
      <c r="NFP59" s="496"/>
      <c r="NFR59" s="496"/>
      <c r="NFT59" s="496"/>
      <c r="NFV59" s="496"/>
      <c r="NFX59" s="496"/>
      <c r="NFZ59" s="496"/>
      <c r="NGB59" s="496"/>
      <c r="NGD59" s="496"/>
      <c r="NGF59" s="496"/>
      <c r="NGH59" s="496"/>
      <c r="NGJ59" s="496"/>
      <c r="NGL59" s="496"/>
      <c r="NGN59" s="496"/>
      <c r="NGP59" s="496"/>
      <c r="NGR59" s="496"/>
      <c r="NGT59" s="496"/>
      <c r="NGV59" s="496"/>
      <c r="NGX59" s="496"/>
      <c r="NGZ59" s="496"/>
      <c r="NHB59" s="496"/>
      <c r="NHD59" s="496"/>
      <c r="NHF59" s="496"/>
      <c r="NHH59" s="496"/>
      <c r="NHJ59" s="496"/>
      <c r="NHL59" s="496"/>
      <c r="NHN59" s="496"/>
      <c r="NHP59" s="496"/>
      <c r="NHR59" s="496"/>
      <c r="NHT59" s="496"/>
      <c r="NHV59" s="496"/>
      <c r="NHX59" s="496"/>
      <c r="NHZ59" s="496"/>
      <c r="NIB59" s="496"/>
      <c r="NID59" s="496"/>
      <c r="NIF59" s="496"/>
      <c r="NIH59" s="496"/>
      <c r="NIJ59" s="496"/>
      <c r="NIL59" s="496"/>
      <c r="NIN59" s="496"/>
      <c r="NIP59" s="496"/>
      <c r="NIR59" s="496"/>
      <c r="NIT59" s="496"/>
      <c r="NIV59" s="496"/>
      <c r="NIX59" s="496"/>
      <c r="NIZ59" s="496"/>
      <c r="NJB59" s="496"/>
      <c r="NJD59" s="496"/>
      <c r="NJF59" s="496"/>
      <c r="NJH59" s="496"/>
      <c r="NJJ59" s="496"/>
      <c r="NJL59" s="496"/>
      <c r="NJN59" s="496"/>
      <c r="NJP59" s="496"/>
      <c r="NJR59" s="496"/>
      <c r="NJT59" s="496"/>
      <c r="NJV59" s="496"/>
      <c r="NJX59" s="496"/>
      <c r="NJZ59" s="496"/>
      <c r="NKB59" s="496"/>
      <c r="NKD59" s="496"/>
      <c r="NKF59" s="496"/>
      <c r="NKH59" s="496"/>
      <c r="NKJ59" s="496"/>
      <c r="NKL59" s="496"/>
      <c r="NKN59" s="496"/>
      <c r="NKP59" s="496"/>
      <c r="NKR59" s="496"/>
      <c r="NKT59" s="496"/>
      <c r="NKV59" s="496"/>
      <c r="NKX59" s="496"/>
      <c r="NKZ59" s="496"/>
      <c r="NLB59" s="496"/>
      <c r="NLD59" s="496"/>
      <c r="NLF59" s="496"/>
      <c r="NLH59" s="496"/>
      <c r="NLJ59" s="496"/>
      <c r="NLL59" s="496"/>
      <c r="NLN59" s="496"/>
      <c r="NLP59" s="496"/>
      <c r="NLR59" s="496"/>
      <c r="NLT59" s="496"/>
      <c r="NLV59" s="496"/>
      <c r="NLX59" s="496"/>
      <c r="NLZ59" s="496"/>
      <c r="NMB59" s="496"/>
      <c r="NMD59" s="496"/>
      <c r="NMF59" s="496"/>
      <c r="NMH59" s="496"/>
      <c r="NMJ59" s="496"/>
      <c r="NML59" s="496"/>
      <c r="NMN59" s="496"/>
      <c r="NMP59" s="496"/>
      <c r="NMR59" s="496"/>
      <c r="NMT59" s="496"/>
      <c r="NMV59" s="496"/>
      <c r="NMX59" s="496"/>
      <c r="NMZ59" s="496"/>
      <c r="NNB59" s="496"/>
      <c r="NND59" s="496"/>
      <c r="NNF59" s="496"/>
      <c r="NNH59" s="496"/>
      <c r="NNJ59" s="496"/>
      <c r="NNL59" s="496"/>
      <c r="NNN59" s="496"/>
      <c r="NNP59" s="496"/>
      <c r="NNR59" s="496"/>
      <c r="NNT59" s="496"/>
      <c r="NNV59" s="496"/>
      <c r="NNX59" s="496"/>
      <c r="NNZ59" s="496"/>
      <c r="NOB59" s="496"/>
      <c r="NOD59" s="496"/>
      <c r="NOF59" s="496"/>
      <c r="NOH59" s="496"/>
      <c r="NOJ59" s="496"/>
      <c r="NOL59" s="496"/>
      <c r="NON59" s="496"/>
      <c r="NOP59" s="496"/>
      <c r="NOR59" s="496"/>
      <c r="NOT59" s="496"/>
      <c r="NOV59" s="496"/>
      <c r="NOX59" s="496"/>
      <c r="NOZ59" s="496"/>
      <c r="NPB59" s="496"/>
      <c r="NPD59" s="496"/>
      <c r="NPF59" s="496"/>
      <c r="NPH59" s="496"/>
      <c r="NPJ59" s="496"/>
      <c r="NPL59" s="496"/>
      <c r="NPN59" s="496"/>
      <c r="NPP59" s="496"/>
      <c r="NPR59" s="496"/>
      <c r="NPT59" s="496"/>
      <c r="NPV59" s="496"/>
      <c r="NPX59" s="496"/>
      <c r="NPZ59" s="496"/>
      <c r="NQB59" s="496"/>
      <c r="NQD59" s="496"/>
      <c r="NQF59" s="496"/>
      <c r="NQH59" s="496"/>
      <c r="NQJ59" s="496"/>
      <c r="NQL59" s="496"/>
      <c r="NQN59" s="496"/>
      <c r="NQP59" s="496"/>
      <c r="NQR59" s="496"/>
      <c r="NQT59" s="496"/>
      <c r="NQV59" s="496"/>
      <c r="NQX59" s="496"/>
      <c r="NQZ59" s="496"/>
      <c r="NRB59" s="496"/>
      <c r="NRD59" s="496"/>
      <c r="NRF59" s="496"/>
      <c r="NRH59" s="496"/>
      <c r="NRJ59" s="496"/>
      <c r="NRL59" s="496"/>
      <c r="NRN59" s="496"/>
      <c r="NRP59" s="496"/>
      <c r="NRR59" s="496"/>
      <c r="NRT59" s="496"/>
      <c r="NRV59" s="496"/>
      <c r="NRX59" s="496"/>
      <c r="NRZ59" s="496"/>
      <c r="NSB59" s="496"/>
      <c r="NSD59" s="496"/>
      <c r="NSF59" s="496"/>
      <c r="NSH59" s="496"/>
      <c r="NSJ59" s="496"/>
      <c r="NSL59" s="496"/>
      <c r="NSN59" s="496"/>
      <c r="NSP59" s="496"/>
      <c r="NSR59" s="496"/>
      <c r="NST59" s="496"/>
      <c r="NSV59" s="496"/>
      <c r="NSX59" s="496"/>
      <c r="NSZ59" s="496"/>
      <c r="NTB59" s="496"/>
      <c r="NTD59" s="496"/>
      <c r="NTF59" s="496"/>
      <c r="NTH59" s="496"/>
      <c r="NTJ59" s="496"/>
      <c r="NTL59" s="496"/>
      <c r="NTN59" s="496"/>
      <c r="NTP59" s="496"/>
      <c r="NTR59" s="496"/>
      <c r="NTT59" s="496"/>
      <c r="NTV59" s="496"/>
      <c r="NTX59" s="496"/>
      <c r="NTZ59" s="496"/>
      <c r="NUB59" s="496"/>
      <c r="NUD59" s="496"/>
      <c r="NUF59" s="496"/>
      <c r="NUH59" s="496"/>
      <c r="NUJ59" s="496"/>
      <c r="NUL59" s="496"/>
      <c r="NUN59" s="496"/>
      <c r="NUP59" s="496"/>
      <c r="NUR59" s="496"/>
      <c r="NUT59" s="496"/>
      <c r="NUV59" s="496"/>
      <c r="NUX59" s="496"/>
      <c r="NUZ59" s="496"/>
      <c r="NVB59" s="496"/>
      <c r="NVD59" s="496"/>
      <c r="NVF59" s="496"/>
      <c r="NVH59" s="496"/>
      <c r="NVJ59" s="496"/>
      <c r="NVL59" s="496"/>
      <c r="NVN59" s="496"/>
      <c r="NVP59" s="496"/>
      <c r="NVR59" s="496"/>
      <c r="NVT59" s="496"/>
      <c r="NVV59" s="496"/>
      <c r="NVX59" s="496"/>
      <c r="NVZ59" s="496"/>
      <c r="NWB59" s="496"/>
      <c r="NWD59" s="496"/>
      <c r="NWF59" s="496"/>
      <c r="NWH59" s="496"/>
      <c r="NWJ59" s="496"/>
      <c r="NWL59" s="496"/>
      <c r="NWN59" s="496"/>
      <c r="NWP59" s="496"/>
      <c r="NWR59" s="496"/>
      <c r="NWT59" s="496"/>
      <c r="NWV59" s="496"/>
      <c r="NWX59" s="496"/>
      <c r="NWZ59" s="496"/>
      <c r="NXB59" s="496"/>
      <c r="NXD59" s="496"/>
      <c r="NXF59" s="496"/>
      <c r="NXH59" s="496"/>
      <c r="NXJ59" s="496"/>
      <c r="NXL59" s="496"/>
      <c r="NXN59" s="496"/>
      <c r="NXP59" s="496"/>
      <c r="NXR59" s="496"/>
      <c r="NXT59" s="496"/>
      <c r="NXV59" s="496"/>
      <c r="NXX59" s="496"/>
      <c r="NXZ59" s="496"/>
      <c r="NYB59" s="496"/>
      <c r="NYD59" s="496"/>
      <c r="NYF59" s="496"/>
      <c r="NYH59" s="496"/>
      <c r="NYJ59" s="496"/>
      <c r="NYL59" s="496"/>
      <c r="NYN59" s="496"/>
      <c r="NYP59" s="496"/>
      <c r="NYR59" s="496"/>
      <c r="NYT59" s="496"/>
      <c r="NYV59" s="496"/>
      <c r="NYX59" s="496"/>
      <c r="NYZ59" s="496"/>
      <c r="NZB59" s="496"/>
      <c r="NZD59" s="496"/>
      <c r="NZF59" s="496"/>
      <c r="NZH59" s="496"/>
      <c r="NZJ59" s="496"/>
      <c r="NZL59" s="496"/>
      <c r="NZN59" s="496"/>
      <c r="NZP59" s="496"/>
      <c r="NZR59" s="496"/>
      <c r="NZT59" s="496"/>
      <c r="NZV59" s="496"/>
      <c r="NZX59" s="496"/>
      <c r="NZZ59" s="496"/>
      <c r="OAB59" s="496"/>
      <c r="OAD59" s="496"/>
      <c r="OAF59" s="496"/>
      <c r="OAH59" s="496"/>
      <c r="OAJ59" s="496"/>
      <c r="OAL59" s="496"/>
      <c r="OAN59" s="496"/>
      <c r="OAP59" s="496"/>
      <c r="OAR59" s="496"/>
      <c r="OAT59" s="496"/>
      <c r="OAV59" s="496"/>
      <c r="OAX59" s="496"/>
      <c r="OAZ59" s="496"/>
      <c r="OBB59" s="496"/>
      <c r="OBD59" s="496"/>
      <c r="OBF59" s="496"/>
      <c r="OBH59" s="496"/>
      <c r="OBJ59" s="496"/>
      <c r="OBL59" s="496"/>
      <c r="OBN59" s="496"/>
      <c r="OBP59" s="496"/>
      <c r="OBR59" s="496"/>
      <c r="OBT59" s="496"/>
      <c r="OBV59" s="496"/>
      <c r="OBX59" s="496"/>
      <c r="OBZ59" s="496"/>
      <c r="OCB59" s="496"/>
      <c r="OCD59" s="496"/>
      <c r="OCF59" s="496"/>
      <c r="OCH59" s="496"/>
      <c r="OCJ59" s="496"/>
      <c r="OCL59" s="496"/>
      <c r="OCN59" s="496"/>
      <c r="OCP59" s="496"/>
      <c r="OCR59" s="496"/>
      <c r="OCT59" s="496"/>
      <c r="OCV59" s="496"/>
      <c r="OCX59" s="496"/>
      <c r="OCZ59" s="496"/>
      <c r="ODB59" s="496"/>
      <c r="ODD59" s="496"/>
      <c r="ODF59" s="496"/>
      <c r="ODH59" s="496"/>
      <c r="ODJ59" s="496"/>
      <c r="ODL59" s="496"/>
      <c r="ODN59" s="496"/>
      <c r="ODP59" s="496"/>
      <c r="ODR59" s="496"/>
      <c r="ODT59" s="496"/>
      <c r="ODV59" s="496"/>
      <c r="ODX59" s="496"/>
      <c r="ODZ59" s="496"/>
      <c r="OEB59" s="496"/>
      <c r="OED59" s="496"/>
      <c r="OEF59" s="496"/>
      <c r="OEH59" s="496"/>
      <c r="OEJ59" s="496"/>
      <c r="OEL59" s="496"/>
      <c r="OEN59" s="496"/>
      <c r="OEP59" s="496"/>
      <c r="OER59" s="496"/>
      <c r="OET59" s="496"/>
      <c r="OEV59" s="496"/>
      <c r="OEX59" s="496"/>
      <c r="OEZ59" s="496"/>
      <c r="OFB59" s="496"/>
      <c r="OFD59" s="496"/>
      <c r="OFF59" s="496"/>
      <c r="OFH59" s="496"/>
      <c r="OFJ59" s="496"/>
      <c r="OFL59" s="496"/>
      <c r="OFN59" s="496"/>
      <c r="OFP59" s="496"/>
      <c r="OFR59" s="496"/>
      <c r="OFT59" s="496"/>
      <c r="OFV59" s="496"/>
      <c r="OFX59" s="496"/>
      <c r="OFZ59" s="496"/>
      <c r="OGB59" s="496"/>
      <c r="OGD59" s="496"/>
      <c r="OGF59" s="496"/>
      <c r="OGH59" s="496"/>
      <c r="OGJ59" s="496"/>
      <c r="OGL59" s="496"/>
      <c r="OGN59" s="496"/>
      <c r="OGP59" s="496"/>
      <c r="OGR59" s="496"/>
      <c r="OGT59" s="496"/>
      <c r="OGV59" s="496"/>
      <c r="OGX59" s="496"/>
      <c r="OGZ59" s="496"/>
      <c r="OHB59" s="496"/>
      <c r="OHD59" s="496"/>
      <c r="OHF59" s="496"/>
      <c r="OHH59" s="496"/>
      <c r="OHJ59" s="496"/>
      <c r="OHL59" s="496"/>
      <c r="OHN59" s="496"/>
      <c r="OHP59" s="496"/>
      <c r="OHR59" s="496"/>
      <c r="OHT59" s="496"/>
      <c r="OHV59" s="496"/>
      <c r="OHX59" s="496"/>
      <c r="OHZ59" s="496"/>
      <c r="OIB59" s="496"/>
      <c r="OID59" s="496"/>
      <c r="OIF59" s="496"/>
      <c r="OIH59" s="496"/>
      <c r="OIJ59" s="496"/>
      <c r="OIL59" s="496"/>
      <c r="OIN59" s="496"/>
      <c r="OIP59" s="496"/>
      <c r="OIR59" s="496"/>
      <c r="OIT59" s="496"/>
      <c r="OIV59" s="496"/>
      <c r="OIX59" s="496"/>
      <c r="OIZ59" s="496"/>
      <c r="OJB59" s="496"/>
      <c r="OJD59" s="496"/>
      <c r="OJF59" s="496"/>
      <c r="OJH59" s="496"/>
      <c r="OJJ59" s="496"/>
      <c r="OJL59" s="496"/>
      <c r="OJN59" s="496"/>
      <c r="OJP59" s="496"/>
      <c r="OJR59" s="496"/>
      <c r="OJT59" s="496"/>
      <c r="OJV59" s="496"/>
      <c r="OJX59" s="496"/>
      <c r="OJZ59" s="496"/>
      <c r="OKB59" s="496"/>
      <c r="OKD59" s="496"/>
      <c r="OKF59" s="496"/>
      <c r="OKH59" s="496"/>
      <c r="OKJ59" s="496"/>
      <c r="OKL59" s="496"/>
      <c r="OKN59" s="496"/>
      <c r="OKP59" s="496"/>
      <c r="OKR59" s="496"/>
      <c r="OKT59" s="496"/>
      <c r="OKV59" s="496"/>
      <c r="OKX59" s="496"/>
      <c r="OKZ59" s="496"/>
      <c r="OLB59" s="496"/>
      <c r="OLD59" s="496"/>
      <c r="OLF59" s="496"/>
      <c r="OLH59" s="496"/>
      <c r="OLJ59" s="496"/>
      <c r="OLL59" s="496"/>
      <c r="OLN59" s="496"/>
      <c r="OLP59" s="496"/>
      <c r="OLR59" s="496"/>
      <c r="OLT59" s="496"/>
      <c r="OLV59" s="496"/>
      <c r="OLX59" s="496"/>
      <c r="OLZ59" s="496"/>
      <c r="OMB59" s="496"/>
      <c r="OMD59" s="496"/>
      <c r="OMF59" s="496"/>
      <c r="OMH59" s="496"/>
      <c r="OMJ59" s="496"/>
      <c r="OML59" s="496"/>
      <c r="OMN59" s="496"/>
      <c r="OMP59" s="496"/>
      <c r="OMR59" s="496"/>
      <c r="OMT59" s="496"/>
      <c r="OMV59" s="496"/>
      <c r="OMX59" s="496"/>
      <c r="OMZ59" s="496"/>
      <c r="ONB59" s="496"/>
      <c r="OND59" s="496"/>
      <c r="ONF59" s="496"/>
      <c r="ONH59" s="496"/>
      <c r="ONJ59" s="496"/>
      <c r="ONL59" s="496"/>
      <c r="ONN59" s="496"/>
      <c r="ONP59" s="496"/>
      <c r="ONR59" s="496"/>
      <c r="ONT59" s="496"/>
      <c r="ONV59" s="496"/>
      <c r="ONX59" s="496"/>
      <c r="ONZ59" s="496"/>
      <c r="OOB59" s="496"/>
      <c r="OOD59" s="496"/>
      <c r="OOF59" s="496"/>
      <c r="OOH59" s="496"/>
      <c r="OOJ59" s="496"/>
      <c r="OOL59" s="496"/>
      <c r="OON59" s="496"/>
      <c r="OOP59" s="496"/>
      <c r="OOR59" s="496"/>
      <c r="OOT59" s="496"/>
      <c r="OOV59" s="496"/>
      <c r="OOX59" s="496"/>
      <c r="OOZ59" s="496"/>
      <c r="OPB59" s="496"/>
      <c r="OPD59" s="496"/>
      <c r="OPF59" s="496"/>
      <c r="OPH59" s="496"/>
      <c r="OPJ59" s="496"/>
      <c r="OPL59" s="496"/>
      <c r="OPN59" s="496"/>
      <c r="OPP59" s="496"/>
      <c r="OPR59" s="496"/>
      <c r="OPT59" s="496"/>
      <c r="OPV59" s="496"/>
      <c r="OPX59" s="496"/>
      <c r="OPZ59" s="496"/>
      <c r="OQB59" s="496"/>
      <c r="OQD59" s="496"/>
      <c r="OQF59" s="496"/>
      <c r="OQH59" s="496"/>
      <c r="OQJ59" s="496"/>
      <c r="OQL59" s="496"/>
      <c r="OQN59" s="496"/>
      <c r="OQP59" s="496"/>
      <c r="OQR59" s="496"/>
      <c r="OQT59" s="496"/>
      <c r="OQV59" s="496"/>
      <c r="OQX59" s="496"/>
      <c r="OQZ59" s="496"/>
      <c r="ORB59" s="496"/>
      <c r="ORD59" s="496"/>
      <c r="ORF59" s="496"/>
      <c r="ORH59" s="496"/>
      <c r="ORJ59" s="496"/>
      <c r="ORL59" s="496"/>
      <c r="ORN59" s="496"/>
      <c r="ORP59" s="496"/>
      <c r="ORR59" s="496"/>
      <c r="ORT59" s="496"/>
      <c r="ORV59" s="496"/>
      <c r="ORX59" s="496"/>
      <c r="ORZ59" s="496"/>
      <c r="OSB59" s="496"/>
      <c r="OSD59" s="496"/>
      <c r="OSF59" s="496"/>
      <c r="OSH59" s="496"/>
      <c r="OSJ59" s="496"/>
      <c r="OSL59" s="496"/>
      <c r="OSN59" s="496"/>
      <c r="OSP59" s="496"/>
      <c r="OSR59" s="496"/>
      <c r="OST59" s="496"/>
      <c r="OSV59" s="496"/>
      <c r="OSX59" s="496"/>
      <c r="OSZ59" s="496"/>
      <c r="OTB59" s="496"/>
      <c r="OTD59" s="496"/>
      <c r="OTF59" s="496"/>
      <c r="OTH59" s="496"/>
      <c r="OTJ59" s="496"/>
      <c r="OTL59" s="496"/>
      <c r="OTN59" s="496"/>
      <c r="OTP59" s="496"/>
      <c r="OTR59" s="496"/>
      <c r="OTT59" s="496"/>
      <c r="OTV59" s="496"/>
      <c r="OTX59" s="496"/>
      <c r="OTZ59" s="496"/>
      <c r="OUB59" s="496"/>
      <c r="OUD59" s="496"/>
      <c r="OUF59" s="496"/>
      <c r="OUH59" s="496"/>
      <c r="OUJ59" s="496"/>
      <c r="OUL59" s="496"/>
      <c r="OUN59" s="496"/>
      <c r="OUP59" s="496"/>
      <c r="OUR59" s="496"/>
      <c r="OUT59" s="496"/>
      <c r="OUV59" s="496"/>
      <c r="OUX59" s="496"/>
      <c r="OUZ59" s="496"/>
      <c r="OVB59" s="496"/>
      <c r="OVD59" s="496"/>
      <c r="OVF59" s="496"/>
      <c r="OVH59" s="496"/>
      <c r="OVJ59" s="496"/>
      <c r="OVL59" s="496"/>
      <c r="OVN59" s="496"/>
      <c r="OVP59" s="496"/>
      <c r="OVR59" s="496"/>
      <c r="OVT59" s="496"/>
      <c r="OVV59" s="496"/>
      <c r="OVX59" s="496"/>
      <c r="OVZ59" s="496"/>
      <c r="OWB59" s="496"/>
      <c r="OWD59" s="496"/>
      <c r="OWF59" s="496"/>
      <c r="OWH59" s="496"/>
      <c r="OWJ59" s="496"/>
      <c r="OWL59" s="496"/>
      <c r="OWN59" s="496"/>
      <c r="OWP59" s="496"/>
      <c r="OWR59" s="496"/>
      <c r="OWT59" s="496"/>
      <c r="OWV59" s="496"/>
      <c r="OWX59" s="496"/>
      <c r="OWZ59" s="496"/>
      <c r="OXB59" s="496"/>
      <c r="OXD59" s="496"/>
      <c r="OXF59" s="496"/>
      <c r="OXH59" s="496"/>
      <c r="OXJ59" s="496"/>
      <c r="OXL59" s="496"/>
      <c r="OXN59" s="496"/>
      <c r="OXP59" s="496"/>
      <c r="OXR59" s="496"/>
      <c r="OXT59" s="496"/>
      <c r="OXV59" s="496"/>
      <c r="OXX59" s="496"/>
      <c r="OXZ59" s="496"/>
      <c r="OYB59" s="496"/>
      <c r="OYD59" s="496"/>
      <c r="OYF59" s="496"/>
      <c r="OYH59" s="496"/>
      <c r="OYJ59" s="496"/>
      <c r="OYL59" s="496"/>
      <c r="OYN59" s="496"/>
      <c r="OYP59" s="496"/>
      <c r="OYR59" s="496"/>
      <c r="OYT59" s="496"/>
      <c r="OYV59" s="496"/>
      <c r="OYX59" s="496"/>
      <c r="OYZ59" s="496"/>
      <c r="OZB59" s="496"/>
      <c r="OZD59" s="496"/>
      <c r="OZF59" s="496"/>
      <c r="OZH59" s="496"/>
      <c r="OZJ59" s="496"/>
      <c r="OZL59" s="496"/>
      <c r="OZN59" s="496"/>
      <c r="OZP59" s="496"/>
      <c r="OZR59" s="496"/>
      <c r="OZT59" s="496"/>
      <c r="OZV59" s="496"/>
      <c r="OZX59" s="496"/>
      <c r="OZZ59" s="496"/>
      <c r="PAB59" s="496"/>
      <c r="PAD59" s="496"/>
      <c r="PAF59" s="496"/>
      <c r="PAH59" s="496"/>
      <c r="PAJ59" s="496"/>
      <c r="PAL59" s="496"/>
      <c r="PAN59" s="496"/>
      <c r="PAP59" s="496"/>
      <c r="PAR59" s="496"/>
      <c r="PAT59" s="496"/>
      <c r="PAV59" s="496"/>
      <c r="PAX59" s="496"/>
      <c r="PAZ59" s="496"/>
      <c r="PBB59" s="496"/>
      <c r="PBD59" s="496"/>
      <c r="PBF59" s="496"/>
      <c r="PBH59" s="496"/>
      <c r="PBJ59" s="496"/>
      <c r="PBL59" s="496"/>
      <c r="PBN59" s="496"/>
      <c r="PBP59" s="496"/>
      <c r="PBR59" s="496"/>
      <c r="PBT59" s="496"/>
      <c r="PBV59" s="496"/>
      <c r="PBX59" s="496"/>
      <c r="PBZ59" s="496"/>
      <c r="PCB59" s="496"/>
      <c r="PCD59" s="496"/>
      <c r="PCF59" s="496"/>
      <c r="PCH59" s="496"/>
      <c r="PCJ59" s="496"/>
      <c r="PCL59" s="496"/>
      <c r="PCN59" s="496"/>
      <c r="PCP59" s="496"/>
      <c r="PCR59" s="496"/>
      <c r="PCT59" s="496"/>
      <c r="PCV59" s="496"/>
      <c r="PCX59" s="496"/>
      <c r="PCZ59" s="496"/>
      <c r="PDB59" s="496"/>
      <c r="PDD59" s="496"/>
      <c r="PDF59" s="496"/>
      <c r="PDH59" s="496"/>
      <c r="PDJ59" s="496"/>
      <c r="PDL59" s="496"/>
      <c r="PDN59" s="496"/>
      <c r="PDP59" s="496"/>
      <c r="PDR59" s="496"/>
      <c r="PDT59" s="496"/>
      <c r="PDV59" s="496"/>
      <c r="PDX59" s="496"/>
      <c r="PDZ59" s="496"/>
      <c r="PEB59" s="496"/>
      <c r="PED59" s="496"/>
      <c r="PEF59" s="496"/>
      <c r="PEH59" s="496"/>
      <c r="PEJ59" s="496"/>
      <c r="PEL59" s="496"/>
      <c r="PEN59" s="496"/>
      <c r="PEP59" s="496"/>
      <c r="PER59" s="496"/>
      <c r="PET59" s="496"/>
      <c r="PEV59" s="496"/>
      <c r="PEX59" s="496"/>
      <c r="PEZ59" s="496"/>
      <c r="PFB59" s="496"/>
      <c r="PFD59" s="496"/>
      <c r="PFF59" s="496"/>
      <c r="PFH59" s="496"/>
      <c r="PFJ59" s="496"/>
      <c r="PFL59" s="496"/>
      <c r="PFN59" s="496"/>
      <c r="PFP59" s="496"/>
      <c r="PFR59" s="496"/>
      <c r="PFT59" s="496"/>
      <c r="PFV59" s="496"/>
      <c r="PFX59" s="496"/>
      <c r="PFZ59" s="496"/>
      <c r="PGB59" s="496"/>
      <c r="PGD59" s="496"/>
      <c r="PGF59" s="496"/>
      <c r="PGH59" s="496"/>
      <c r="PGJ59" s="496"/>
      <c r="PGL59" s="496"/>
      <c r="PGN59" s="496"/>
      <c r="PGP59" s="496"/>
      <c r="PGR59" s="496"/>
      <c r="PGT59" s="496"/>
      <c r="PGV59" s="496"/>
      <c r="PGX59" s="496"/>
      <c r="PGZ59" s="496"/>
      <c r="PHB59" s="496"/>
      <c r="PHD59" s="496"/>
      <c r="PHF59" s="496"/>
      <c r="PHH59" s="496"/>
      <c r="PHJ59" s="496"/>
      <c r="PHL59" s="496"/>
      <c r="PHN59" s="496"/>
      <c r="PHP59" s="496"/>
      <c r="PHR59" s="496"/>
      <c r="PHT59" s="496"/>
      <c r="PHV59" s="496"/>
      <c r="PHX59" s="496"/>
      <c r="PHZ59" s="496"/>
      <c r="PIB59" s="496"/>
      <c r="PID59" s="496"/>
      <c r="PIF59" s="496"/>
      <c r="PIH59" s="496"/>
      <c r="PIJ59" s="496"/>
      <c r="PIL59" s="496"/>
      <c r="PIN59" s="496"/>
      <c r="PIP59" s="496"/>
      <c r="PIR59" s="496"/>
      <c r="PIT59" s="496"/>
      <c r="PIV59" s="496"/>
      <c r="PIX59" s="496"/>
      <c r="PIZ59" s="496"/>
      <c r="PJB59" s="496"/>
      <c r="PJD59" s="496"/>
      <c r="PJF59" s="496"/>
      <c r="PJH59" s="496"/>
      <c r="PJJ59" s="496"/>
      <c r="PJL59" s="496"/>
      <c r="PJN59" s="496"/>
      <c r="PJP59" s="496"/>
      <c r="PJR59" s="496"/>
      <c r="PJT59" s="496"/>
      <c r="PJV59" s="496"/>
      <c r="PJX59" s="496"/>
      <c r="PJZ59" s="496"/>
      <c r="PKB59" s="496"/>
      <c r="PKD59" s="496"/>
      <c r="PKF59" s="496"/>
      <c r="PKH59" s="496"/>
      <c r="PKJ59" s="496"/>
      <c r="PKL59" s="496"/>
      <c r="PKN59" s="496"/>
      <c r="PKP59" s="496"/>
      <c r="PKR59" s="496"/>
      <c r="PKT59" s="496"/>
      <c r="PKV59" s="496"/>
      <c r="PKX59" s="496"/>
      <c r="PKZ59" s="496"/>
      <c r="PLB59" s="496"/>
      <c r="PLD59" s="496"/>
      <c r="PLF59" s="496"/>
      <c r="PLH59" s="496"/>
      <c r="PLJ59" s="496"/>
      <c r="PLL59" s="496"/>
      <c r="PLN59" s="496"/>
      <c r="PLP59" s="496"/>
      <c r="PLR59" s="496"/>
      <c r="PLT59" s="496"/>
      <c r="PLV59" s="496"/>
      <c r="PLX59" s="496"/>
      <c r="PLZ59" s="496"/>
      <c r="PMB59" s="496"/>
      <c r="PMD59" s="496"/>
      <c r="PMF59" s="496"/>
      <c r="PMH59" s="496"/>
      <c r="PMJ59" s="496"/>
      <c r="PML59" s="496"/>
      <c r="PMN59" s="496"/>
      <c r="PMP59" s="496"/>
      <c r="PMR59" s="496"/>
      <c r="PMT59" s="496"/>
      <c r="PMV59" s="496"/>
      <c r="PMX59" s="496"/>
      <c r="PMZ59" s="496"/>
      <c r="PNB59" s="496"/>
      <c r="PND59" s="496"/>
      <c r="PNF59" s="496"/>
      <c r="PNH59" s="496"/>
      <c r="PNJ59" s="496"/>
      <c r="PNL59" s="496"/>
      <c r="PNN59" s="496"/>
      <c r="PNP59" s="496"/>
      <c r="PNR59" s="496"/>
      <c r="PNT59" s="496"/>
      <c r="PNV59" s="496"/>
      <c r="PNX59" s="496"/>
      <c r="PNZ59" s="496"/>
      <c r="POB59" s="496"/>
      <c r="POD59" s="496"/>
      <c r="POF59" s="496"/>
      <c r="POH59" s="496"/>
      <c r="POJ59" s="496"/>
      <c r="POL59" s="496"/>
      <c r="PON59" s="496"/>
      <c r="POP59" s="496"/>
      <c r="POR59" s="496"/>
      <c r="POT59" s="496"/>
      <c r="POV59" s="496"/>
      <c r="POX59" s="496"/>
      <c r="POZ59" s="496"/>
      <c r="PPB59" s="496"/>
      <c r="PPD59" s="496"/>
      <c r="PPF59" s="496"/>
      <c r="PPH59" s="496"/>
      <c r="PPJ59" s="496"/>
      <c r="PPL59" s="496"/>
      <c r="PPN59" s="496"/>
      <c r="PPP59" s="496"/>
      <c r="PPR59" s="496"/>
      <c r="PPT59" s="496"/>
      <c r="PPV59" s="496"/>
      <c r="PPX59" s="496"/>
      <c r="PPZ59" s="496"/>
      <c r="PQB59" s="496"/>
      <c r="PQD59" s="496"/>
      <c r="PQF59" s="496"/>
      <c r="PQH59" s="496"/>
      <c r="PQJ59" s="496"/>
      <c r="PQL59" s="496"/>
      <c r="PQN59" s="496"/>
      <c r="PQP59" s="496"/>
      <c r="PQR59" s="496"/>
      <c r="PQT59" s="496"/>
      <c r="PQV59" s="496"/>
      <c r="PQX59" s="496"/>
      <c r="PQZ59" s="496"/>
      <c r="PRB59" s="496"/>
      <c r="PRD59" s="496"/>
      <c r="PRF59" s="496"/>
      <c r="PRH59" s="496"/>
      <c r="PRJ59" s="496"/>
      <c r="PRL59" s="496"/>
      <c r="PRN59" s="496"/>
      <c r="PRP59" s="496"/>
      <c r="PRR59" s="496"/>
      <c r="PRT59" s="496"/>
      <c r="PRV59" s="496"/>
      <c r="PRX59" s="496"/>
      <c r="PRZ59" s="496"/>
      <c r="PSB59" s="496"/>
      <c r="PSD59" s="496"/>
      <c r="PSF59" s="496"/>
      <c r="PSH59" s="496"/>
      <c r="PSJ59" s="496"/>
      <c r="PSL59" s="496"/>
      <c r="PSN59" s="496"/>
      <c r="PSP59" s="496"/>
      <c r="PSR59" s="496"/>
      <c r="PST59" s="496"/>
      <c r="PSV59" s="496"/>
      <c r="PSX59" s="496"/>
      <c r="PSZ59" s="496"/>
      <c r="PTB59" s="496"/>
      <c r="PTD59" s="496"/>
      <c r="PTF59" s="496"/>
      <c r="PTH59" s="496"/>
      <c r="PTJ59" s="496"/>
      <c r="PTL59" s="496"/>
      <c r="PTN59" s="496"/>
      <c r="PTP59" s="496"/>
      <c r="PTR59" s="496"/>
      <c r="PTT59" s="496"/>
      <c r="PTV59" s="496"/>
      <c r="PTX59" s="496"/>
      <c r="PTZ59" s="496"/>
      <c r="PUB59" s="496"/>
      <c r="PUD59" s="496"/>
      <c r="PUF59" s="496"/>
      <c r="PUH59" s="496"/>
      <c r="PUJ59" s="496"/>
      <c r="PUL59" s="496"/>
      <c r="PUN59" s="496"/>
      <c r="PUP59" s="496"/>
      <c r="PUR59" s="496"/>
      <c r="PUT59" s="496"/>
      <c r="PUV59" s="496"/>
      <c r="PUX59" s="496"/>
      <c r="PUZ59" s="496"/>
      <c r="PVB59" s="496"/>
      <c r="PVD59" s="496"/>
      <c r="PVF59" s="496"/>
      <c r="PVH59" s="496"/>
      <c r="PVJ59" s="496"/>
      <c r="PVL59" s="496"/>
      <c r="PVN59" s="496"/>
      <c r="PVP59" s="496"/>
      <c r="PVR59" s="496"/>
      <c r="PVT59" s="496"/>
      <c r="PVV59" s="496"/>
      <c r="PVX59" s="496"/>
      <c r="PVZ59" s="496"/>
      <c r="PWB59" s="496"/>
      <c r="PWD59" s="496"/>
      <c r="PWF59" s="496"/>
      <c r="PWH59" s="496"/>
      <c r="PWJ59" s="496"/>
      <c r="PWL59" s="496"/>
      <c r="PWN59" s="496"/>
      <c r="PWP59" s="496"/>
      <c r="PWR59" s="496"/>
      <c r="PWT59" s="496"/>
      <c r="PWV59" s="496"/>
      <c r="PWX59" s="496"/>
      <c r="PWZ59" s="496"/>
      <c r="PXB59" s="496"/>
      <c r="PXD59" s="496"/>
      <c r="PXF59" s="496"/>
      <c r="PXH59" s="496"/>
      <c r="PXJ59" s="496"/>
      <c r="PXL59" s="496"/>
      <c r="PXN59" s="496"/>
      <c r="PXP59" s="496"/>
      <c r="PXR59" s="496"/>
      <c r="PXT59" s="496"/>
      <c r="PXV59" s="496"/>
      <c r="PXX59" s="496"/>
      <c r="PXZ59" s="496"/>
      <c r="PYB59" s="496"/>
      <c r="PYD59" s="496"/>
      <c r="PYF59" s="496"/>
      <c r="PYH59" s="496"/>
      <c r="PYJ59" s="496"/>
      <c r="PYL59" s="496"/>
      <c r="PYN59" s="496"/>
      <c r="PYP59" s="496"/>
      <c r="PYR59" s="496"/>
      <c r="PYT59" s="496"/>
      <c r="PYV59" s="496"/>
      <c r="PYX59" s="496"/>
      <c r="PYZ59" s="496"/>
      <c r="PZB59" s="496"/>
      <c r="PZD59" s="496"/>
      <c r="PZF59" s="496"/>
      <c r="PZH59" s="496"/>
      <c r="PZJ59" s="496"/>
      <c r="PZL59" s="496"/>
      <c r="PZN59" s="496"/>
      <c r="PZP59" s="496"/>
      <c r="PZR59" s="496"/>
      <c r="PZT59" s="496"/>
      <c r="PZV59" s="496"/>
      <c r="PZX59" s="496"/>
      <c r="PZZ59" s="496"/>
      <c r="QAB59" s="496"/>
      <c r="QAD59" s="496"/>
      <c r="QAF59" s="496"/>
      <c r="QAH59" s="496"/>
      <c r="QAJ59" s="496"/>
      <c r="QAL59" s="496"/>
      <c r="QAN59" s="496"/>
      <c r="QAP59" s="496"/>
      <c r="QAR59" s="496"/>
      <c r="QAT59" s="496"/>
      <c r="QAV59" s="496"/>
      <c r="QAX59" s="496"/>
      <c r="QAZ59" s="496"/>
      <c r="QBB59" s="496"/>
      <c r="QBD59" s="496"/>
      <c r="QBF59" s="496"/>
      <c r="QBH59" s="496"/>
      <c r="QBJ59" s="496"/>
      <c r="QBL59" s="496"/>
      <c r="QBN59" s="496"/>
      <c r="QBP59" s="496"/>
      <c r="QBR59" s="496"/>
      <c r="QBT59" s="496"/>
      <c r="QBV59" s="496"/>
      <c r="QBX59" s="496"/>
      <c r="QBZ59" s="496"/>
      <c r="QCB59" s="496"/>
      <c r="QCD59" s="496"/>
      <c r="QCF59" s="496"/>
      <c r="QCH59" s="496"/>
      <c r="QCJ59" s="496"/>
      <c r="QCL59" s="496"/>
      <c r="QCN59" s="496"/>
      <c r="QCP59" s="496"/>
      <c r="QCR59" s="496"/>
      <c r="QCT59" s="496"/>
      <c r="QCV59" s="496"/>
      <c r="QCX59" s="496"/>
      <c r="QCZ59" s="496"/>
      <c r="QDB59" s="496"/>
      <c r="QDD59" s="496"/>
      <c r="QDF59" s="496"/>
      <c r="QDH59" s="496"/>
      <c r="QDJ59" s="496"/>
      <c r="QDL59" s="496"/>
      <c r="QDN59" s="496"/>
      <c r="QDP59" s="496"/>
      <c r="QDR59" s="496"/>
      <c r="QDT59" s="496"/>
      <c r="QDV59" s="496"/>
      <c r="QDX59" s="496"/>
      <c r="QDZ59" s="496"/>
      <c r="QEB59" s="496"/>
      <c r="QED59" s="496"/>
      <c r="QEF59" s="496"/>
      <c r="QEH59" s="496"/>
      <c r="QEJ59" s="496"/>
      <c r="QEL59" s="496"/>
      <c r="QEN59" s="496"/>
      <c r="QEP59" s="496"/>
      <c r="QER59" s="496"/>
      <c r="QET59" s="496"/>
      <c r="QEV59" s="496"/>
      <c r="QEX59" s="496"/>
      <c r="QEZ59" s="496"/>
      <c r="QFB59" s="496"/>
      <c r="QFD59" s="496"/>
      <c r="QFF59" s="496"/>
      <c r="QFH59" s="496"/>
      <c r="QFJ59" s="496"/>
      <c r="QFL59" s="496"/>
      <c r="QFN59" s="496"/>
      <c r="QFP59" s="496"/>
      <c r="QFR59" s="496"/>
      <c r="QFT59" s="496"/>
      <c r="QFV59" s="496"/>
      <c r="QFX59" s="496"/>
      <c r="QFZ59" s="496"/>
      <c r="QGB59" s="496"/>
      <c r="QGD59" s="496"/>
      <c r="QGF59" s="496"/>
      <c r="QGH59" s="496"/>
      <c r="QGJ59" s="496"/>
      <c r="QGL59" s="496"/>
      <c r="QGN59" s="496"/>
      <c r="QGP59" s="496"/>
      <c r="QGR59" s="496"/>
      <c r="QGT59" s="496"/>
      <c r="QGV59" s="496"/>
      <c r="QGX59" s="496"/>
      <c r="QGZ59" s="496"/>
      <c r="QHB59" s="496"/>
      <c r="QHD59" s="496"/>
      <c r="QHF59" s="496"/>
      <c r="QHH59" s="496"/>
      <c r="QHJ59" s="496"/>
      <c r="QHL59" s="496"/>
      <c r="QHN59" s="496"/>
      <c r="QHP59" s="496"/>
      <c r="QHR59" s="496"/>
      <c r="QHT59" s="496"/>
      <c r="QHV59" s="496"/>
      <c r="QHX59" s="496"/>
      <c r="QHZ59" s="496"/>
      <c r="QIB59" s="496"/>
      <c r="QID59" s="496"/>
      <c r="QIF59" s="496"/>
      <c r="QIH59" s="496"/>
      <c r="QIJ59" s="496"/>
      <c r="QIL59" s="496"/>
      <c r="QIN59" s="496"/>
      <c r="QIP59" s="496"/>
      <c r="QIR59" s="496"/>
      <c r="QIT59" s="496"/>
      <c r="QIV59" s="496"/>
      <c r="QIX59" s="496"/>
      <c r="QIZ59" s="496"/>
      <c r="QJB59" s="496"/>
      <c r="QJD59" s="496"/>
      <c r="QJF59" s="496"/>
      <c r="QJH59" s="496"/>
      <c r="QJJ59" s="496"/>
      <c r="QJL59" s="496"/>
      <c r="QJN59" s="496"/>
      <c r="QJP59" s="496"/>
      <c r="QJR59" s="496"/>
      <c r="QJT59" s="496"/>
      <c r="QJV59" s="496"/>
      <c r="QJX59" s="496"/>
      <c r="QJZ59" s="496"/>
      <c r="QKB59" s="496"/>
      <c r="QKD59" s="496"/>
      <c r="QKF59" s="496"/>
      <c r="QKH59" s="496"/>
      <c r="QKJ59" s="496"/>
      <c r="QKL59" s="496"/>
      <c r="QKN59" s="496"/>
      <c r="QKP59" s="496"/>
      <c r="QKR59" s="496"/>
      <c r="QKT59" s="496"/>
      <c r="QKV59" s="496"/>
      <c r="QKX59" s="496"/>
      <c r="QKZ59" s="496"/>
      <c r="QLB59" s="496"/>
      <c r="QLD59" s="496"/>
      <c r="QLF59" s="496"/>
      <c r="QLH59" s="496"/>
      <c r="QLJ59" s="496"/>
      <c r="QLL59" s="496"/>
      <c r="QLN59" s="496"/>
      <c r="QLP59" s="496"/>
      <c r="QLR59" s="496"/>
      <c r="QLT59" s="496"/>
      <c r="QLV59" s="496"/>
      <c r="QLX59" s="496"/>
      <c r="QLZ59" s="496"/>
      <c r="QMB59" s="496"/>
      <c r="QMD59" s="496"/>
      <c r="QMF59" s="496"/>
      <c r="QMH59" s="496"/>
      <c r="QMJ59" s="496"/>
      <c r="QML59" s="496"/>
      <c r="QMN59" s="496"/>
      <c r="QMP59" s="496"/>
      <c r="QMR59" s="496"/>
      <c r="QMT59" s="496"/>
      <c r="QMV59" s="496"/>
      <c r="QMX59" s="496"/>
      <c r="QMZ59" s="496"/>
      <c r="QNB59" s="496"/>
      <c r="QND59" s="496"/>
      <c r="QNF59" s="496"/>
      <c r="QNH59" s="496"/>
      <c r="QNJ59" s="496"/>
      <c r="QNL59" s="496"/>
      <c r="QNN59" s="496"/>
      <c r="QNP59" s="496"/>
      <c r="QNR59" s="496"/>
      <c r="QNT59" s="496"/>
      <c r="QNV59" s="496"/>
      <c r="QNX59" s="496"/>
      <c r="QNZ59" s="496"/>
      <c r="QOB59" s="496"/>
      <c r="QOD59" s="496"/>
      <c r="QOF59" s="496"/>
      <c r="QOH59" s="496"/>
      <c r="QOJ59" s="496"/>
      <c r="QOL59" s="496"/>
      <c r="QON59" s="496"/>
      <c r="QOP59" s="496"/>
      <c r="QOR59" s="496"/>
      <c r="QOT59" s="496"/>
      <c r="QOV59" s="496"/>
      <c r="QOX59" s="496"/>
      <c r="QOZ59" s="496"/>
      <c r="QPB59" s="496"/>
      <c r="QPD59" s="496"/>
      <c r="QPF59" s="496"/>
      <c r="QPH59" s="496"/>
      <c r="QPJ59" s="496"/>
      <c r="QPL59" s="496"/>
      <c r="QPN59" s="496"/>
      <c r="QPP59" s="496"/>
      <c r="QPR59" s="496"/>
      <c r="QPT59" s="496"/>
      <c r="QPV59" s="496"/>
      <c r="QPX59" s="496"/>
      <c r="QPZ59" s="496"/>
      <c r="QQB59" s="496"/>
      <c r="QQD59" s="496"/>
      <c r="QQF59" s="496"/>
      <c r="QQH59" s="496"/>
      <c r="QQJ59" s="496"/>
      <c r="QQL59" s="496"/>
      <c r="QQN59" s="496"/>
      <c r="QQP59" s="496"/>
      <c r="QQR59" s="496"/>
      <c r="QQT59" s="496"/>
      <c r="QQV59" s="496"/>
      <c r="QQX59" s="496"/>
      <c r="QQZ59" s="496"/>
      <c r="QRB59" s="496"/>
      <c r="QRD59" s="496"/>
      <c r="QRF59" s="496"/>
      <c r="QRH59" s="496"/>
      <c r="QRJ59" s="496"/>
      <c r="QRL59" s="496"/>
      <c r="QRN59" s="496"/>
      <c r="QRP59" s="496"/>
      <c r="QRR59" s="496"/>
      <c r="QRT59" s="496"/>
      <c r="QRV59" s="496"/>
      <c r="QRX59" s="496"/>
      <c r="QRZ59" s="496"/>
      <c r="QSB59" s="496"/>
      <c r="QSD59" s="496"/>
      <c r="QSF59" s="496"/>
      <c r="QSH59" s="496"/>
      <c r="QSJ59" s="496"/>
      <c r="QSL59" s="496"/>
      <c r="QSN59" s="496"/>
      <c r="QSP59" s="496"/>
      <c r="QSR59" s="496"/>
      <c r="QST59" s="496"/>
      <c r="QSV59" s="496"/>
      <c r="QSX59" s="496"/>
      <c r="QSZ59" s="496"/>
      <c r="QTB59" s="496"/>
      <c r="QTD59" s="496"/>
      <c r="QTF59" s="496"/>
      <c r="QTH59" s="496"/>
      <c r="QTJ59" s="496"/>
      <c r="QTL59" s="496"/>
      <c r="QTN59" s="496"/>
      <c r="QTP59" s="496"/>
      <c r="QTR59" s="496"/>
      <c r="QTT59" s="496"/>
      <c r="QTV59" s="496"/>
      <c r="QTX59" s="496"/>
      <c r="QTZ59" s="496"/>
      <c r="QUB59" s="496"/>
      <c r="QUD59" s="496"/>
      <c r="QUF59" s="496"/>
      <c r="QUH59" s="496"/>
      <c r="QUJ59" s="496"/>
      <c r="QUL59" s="496"/>
      <c r="QUN59" s="496"/>
      <c r="QUP59" s="496"/>
      <c r="QUR59" s="496"/>
      <c r="QUT59" s="496"/>
      <c r="QUV59" s="496"/>
      <c r="QUX59" s="496"/>
      <c r="QUZ59" s="496"/>
      <c r="QVB59" s="496"/>
      <c r="QVD59" s="496"/>
      <c r="QVF59" s="496"/>
      <c r="QVH59" s="496"/>
      <c r="QVJ59" s="496"/>
      <c r="QVL59" s="496"/>
      <c r="QVN59" s="496"/>
      <c r="QVP59" s="496"/>
      <c r="QVR59" s="496"/>
      <c r="QVT59" s="496"/>
      <c r="QVV59" s="496"/>
      <c r="QVX59" s="496"/>
      <c r="QVZ59" s="496"/>
      <c r="QWB59" s="496"/>
      <c r="QWD59" s="496"/>
      <c r="QWF59" s="496"/>
      <c r="QWH59" s="496"/>
      <c r="QWJ59" s="496"/>
      <c r="QWL59" s="496"/>
      <c r="QWN59" s="496"/>
      <c r="QWP59" s="496"/>
      <c r="QWR59" s="496"/>
      <c r="QWT59" s="496"/>
      <c r="QWV59" s="496"/>
      <c r="QWX59" s="496"/>
      <c r="QWZ59" s="496"/>
      <c r="QXB59" s="496"/>
      <c r="QXD59" s="496"/>
      <c r="QXF59" s="496"/>
      <c r="QXH59" s="496"/>
      <c r="QXJ59" s="496"/>
      <c r="QXL59" s="496"/>
      <c r="QXN59" s="496"/>
      <c r="QXP59" s="496"/>
      <c r="QXR59" s="496"/>
      <c r="QXT59" s="496"/>
      <c r="QXV59" s="496"/>
      <c r="QXX59" s="496"/>
      <c r="QXZ59" s="496"/>
      <c r="QYB59" s="496"/>
      <c r="QYD59" s="496"/>
      <c r="QYF59" s="496"/>
      <c r="QYH59" s="496"/>
      <c r="QYJ59" s="496"/>
      <c r="QYL59" s="496"/>
      <c r="QYN59" s="496"/>
      <c r="QYP59" s="496"/>
      <c r="QYR59" s="496"/>
      <c r="QYT59" s="496"/>
      <c r="QYV59" s="496"/>
      <c r="QYX59" s="496"/>
      <c r="QYZ59" s="496"/>
      <c r="QZB59" s="496"/>
      <c r="QZD59" s="496"/>
      <c r="QZF59" s="496"/>
      <c r="QZH59" s="496"/>
      <c r="QZJ59" s="496"/>
      <c r="QZL59" s="496"/>
      <c r="QZN59" s="496"/>
      <c r="QZP59" s="496"/>
      <c r="QZR59" s="496"/>
      <c r="QZT59" s="496"/>
      <c r="QZV59" s="496"/>
      <c r="QZX59" s="496"/>
      <c r="QZZ59" s="496"/>
      <c r="RAB59" s="496"/>
      <c r="RAD59" s="496"/>
      <c r="RAF59" s="496"/>
      <c r="RAH59" s="496"/>
      <c r="RAJ59" s="496"/>
      <c r="RAL59" s="496"/>
      <c r="RAN59" s="496"/>
      <c r="RAP59" s="496"/>
      <c r="RAR59" s="496"/>
      <c r="RAT59" s="496"/>
      <c r="RAV59" s="496"/>
      <c r="RAX59" s="496"/>
      <c r="RAZ59" s="496"/>
      <c r="RBB59" s="496"/>
      <c r="RBD59" s="496"/>
      <c r="RBF59" s="496"/>
      <c r="RBH59" s="496"/>
      <c r="RBJ59" s="496"/>
      <c r="RBL59" s="496"/>
      <c r="RBN59" s="496"/>
      <c r="RBP59" s="496"/>
      <c r="RBR59" s="496"/>
      <c r="RBT59" s="496"/>
      <c r="RBV59" s="496"/>
      <c r="RBX59" s="496"/>
      <c r="RBZ59" s="496"/>
      <c r="RCB59" s="496"/>
      <c r="RCD59" s="496"/>
      <c r="RCF59" s="496"/>
      <c r="RCH59" s="496"/>
      <c r="RCJ59" s="496"/>
      <c r="RCL59" s="496"/>
      <c r="RCN59" s="496"/>
      <c r="RCP59" s="496"/>
      <c r="RCR59" s="496"/>
      <c r="RCT59" s="496"/>
      <c r="RCV59" s="496"/>
      <c r="RCX59" s="496"/>
      <c r="RCZ59" s="496"/>
      <c r="RDB59" s="496"/>
      <c r="RDD59" s="496"/>
      <c r="RDF59" s="496"/>
      <c r="RDH59" s="496"/>
      <c r="RDJ59" s="496"/>
      <c r="RDL59" s="496"/>
      <c r="RDN59" s="496"/>
      <c r="RDP59" s="496"/>
      <c r="RDR59" s="496"/>
      <c r="RDT59" s="496"/>
      <c r="RDV59" s="496"/>
      <c r="RDX59" s="496"/>
      <c r="RDZ59" s="496"/>
      <c r="REB59" s="496"/>
      <c r="RED59" s="496"/>
      <c r="REF59" s="496"/>
      <c r="REH59" s="496"/>
      <c r="REJ59" s="496"/>
      <c r="REL59" s="496"/>
      <c r="REN59" s="496"/>
      <c r="REP59" s="496"/>
      <c r="RER59" s="496"/>
      <c r="RET59" s="496"/>
      <c r="REV59" s="496"/>
      <c r="REX59" s="496"/>
      <c r="REZ59" s="496"/>
      <c r="RFB59" s="496"/>
      <c r="RFD59" s="496"/>
      <c r="RFF59" s="496"/>
      <c r="RFH59" s="496"/>
      <c r="RFJ59" s="496"/>
      <c r="RFL59" s="496"/>
      <c r="RFN59" s="496"/>
      <c r="RFP59" s="496"/>
      <c r="RFR59" s="496"/>
      <c r="RFT59" s="496"/>
      <c r="RFV59" s="496"/>
      <c r="RFX59" s="496"/>
      <c r="RFZ59" s="496"/>
      <c r="RGB59" s="496"/>
      <c r="RGD59" s="496"/>
      <c r="RGF59" s="496"/>
      <c r="RGH59" s="496"/>
      <c r="RGJ59" s="496"/>
      <c r="RGL59" s="496"/>
      <c r="RGN59" s="496"/>
      <c r="RGP59" s="496"/>
      <c r="RGR59" s="496"/>
      <c r="RGT59" s="496"/>
      <c r="RGV59" s="496"/>
      <c r="RGX59" s="496"/>
      <c r="RGZ59" s="496"/>
      <c r="RHB59" s="496"/>
      <c r="RHD59" s="496"/>
      <c r="RHF59" s="496"/>
      <c r="RHH59" s="496"/>
      <c r="RHJ59" s="496"/>
      <c r="RHL59" s="496"/>
      <c r="RHN59" s="496"/>
      <c r="RHP59" s="496"/>
      <c r="RHR59" s="496"/>
      <c r="RHT59" s="496"/>
      <c r="RHV59" s="496"/>
      <c r="RHX59" s="496"/>
      <c r="RHZ59" s="496"/>
      <c r="RIB59" s="496"/>
      <c r="RID59" s="496"/>
      <c r="RIF59" s="496"/>
      <c r="RIH59" s="496"/>
      <c r="RIJ59" s="496"/>
      <c r="RIL59" s="496"/>
      <c r="RIN59" s="496"/>
      <c r="RIP59" s="496"/>
      <c r="RIR59" s="496"/>
      <c r="RIT59" s="496"/>
      <c r="RIV59" s="496"/>
      <c r="RIX59" s="496"/>
      <c r="RIZ59" s="496"/>
      <c r="RJB59" s="496"/>
      <c r="RJD59" s="496"/>
      <c r="RJF59" s="496"/>
      <c r="RJH59" s="496"/>
      <c r="RJJ59" s="496"/>
      <c r="RJL59" s="496"/>
      <c r="RJN59" s="496"/>
      <c r="RJP59" s="496"/>
      <c r="RJR59" s="496"/>
      <c r="RJT59" s="496"/>
      <c r="RJV59" s="496"/>
      <c r="RJX59" s="496"/>
      <c r="RJZ59" s="496"/>
      <c r="RKB59" s="496"/>
      <c r="RKD59" s="496"/>
      <c r="RKF59" s="496"/>
      <c r="RKH59" s="496"/>
      <c r="RKJ59" s="496"/>
      <c r="RKL59" s="496"/>
      <c r="RKN59" s="496"/>
      <c r="RKP59" s="496"/>
      <c r="RKR59" s="496"/>
      <c r="RKT59" s="496"/>
      <c r="RKV59" s="496"/>
      <c r="RKX59" s="496"/>
      <c r="RKZ59" s="496"/>
      <c r="RLB59" s="496"/>
      <c r="RLD59" s="496"/>
      <c r="RLF59" s="496"/>
      <c r="RLH59" s="496"/>
      <c r="RLJ59" s="496"/>
      <c r="RLL59" s="496"/>
      <c r="RLN59" s="496"/>
      <c r="RLP59" s="496"/>
      <c r="RLR59" s="496"/>
      <c r="RLT59" s="496"/>
      <c r="RLV59" s="496"/>
      <c r="RLX59" s="496"/>
      <c r="RLZ59" s="496"/>
      <c r="RMB59" s="496"/>
      <c r="RMD59" s="496"/>
      <c r="RMF59" s="496"/>
      <c r="RMH59" s="496"/>
      <c r="RMJ59" s="496"/>
      <c r="RML59" s="496"/>
      <c r="RMN59" s="496"/>
      <c r="RMP59" s="496"/>
      <c r="RMR59" s="496"/>
      <c r="RMT59" s="496"/>
      <c r="RMV59" s="496"/>
      <c r="RMX59" s="496"/>
      <c r="RMZ59" s="496"/>
      <c r="RNB59" s="496"/>
      <c r="RND59" s="496"/>
      <c r="RNF59" s="496"/>
      <c r="RNH59" s="496"/>
      <c r="RNJ59" s="496"/>
      <c r="RNL59" s="496"/>
      <c r="RNN59" s="496"/>
      <c r="RNP59" s="496"/>
      <c r="RNR59" s="496"/>
      <c r="RNT59" s="496"/>
      <c r="RNV59" s="496"/>
      <c r="RNX59" s="496"/>
      <c r="RNZ59" s="496"/>
      <c r="ROB59" s="496"/>
      <c r="ROD59" s="496"/>
      <c r="ROF59" s="496"/>
      <c r="ROH59" s="496"/>
      <c r="ROJ59" s="496"/>
      <c r="ROL59" s="496"/>
      <c r="RON59" s="496"/>
      <c r="ROP59" s="496"/>
      <c r="ROR59" s="496"/>
      <c r="ROT59" s="496"/>
      <c r="ROV59" s="496"/>
      <c r="ROX59" s="496"/>
      <c r="ROZ59" s="496"/>
      <c r="RPB59" s="496"/>
      <c r="RPD59" s="496"/>
      <c r="RPF59" s="496"/>
      <c r="RPH59" s="496"/>
      <c r="RPJ59" s="496"/>
      <c r="RPL59" s="496"/>
      <c r="RPN59" s="496"/>
      <c r="RPP59" s="496"/>
      <c r="RPR59" s="496"/>
      <c r="RPT59" s="496"/>
      <c r="RPV59" s="496"/>
      <c r="RPX59" s="496"/>
      <c r="RPZ59" s="496"/>
      <c r="RQB59" s="496"/>
      <c r="RQD59" s="496"/>
      <c r="RQF59" s="496"/>
      <c r="RQH59" s="496"/>
      <c r="RQJ59" s="496"/>
      <c r="RQL59" s="496"/>
      <c r="RQN59" s="496"/>
      <c r="RQP59" s="496"/>
      <c r="RQR59" s="496"/>
      <c r="RQT59" s="496"/>
      <c r="RQV59" s="496"/>
      <c r="RQX59" s="496"/>
      <c r="RQZ59" s="496"/>
      <c r="RRB59" s="496"/>
      <c r="RRD59" s="496"/>
      <c r="RRF59" s="496"/>
      <c r="RRH59" s="496"/>
      <c r="RRJ59" s="496"/>
      <c r="RRL59" s="496"/>
      <c r="RRN59" s="496"/>
      <c r="RRP59" s="496"/>
      <c r="RRR59" s="496"/>
      <c r="RRT59" s="496"/>
      <c r="RRV59" s="496"/>
      <c r="RRX59" s="496"/>
      <c r="RRZ59" s="496"/>
      <c r="RSB59" s="496"/>
      <c r="RSD59" s="496"/>
      <c r="RSF59" s="496"/>
      <c r="RSH59" s="496"/>
      <c r="RSJ59" s="496"/>
      <c r="RSL59" s="496"/>
      <c r="RSN59" s="496"/>
      <c r="RSP59" s="496"/>
      <c r="RSR59" s="496"/>
      <c r="RST59" s="496"/>
      <c r="RSV59" s="496"/>
      <c r="RSX59" s="496"/>
      <c r="RSZ59" s="496"/>
      <c r="RTB59" s="496"/>
      <c r="RTD59" s="496"/>
      <c r="RTF59" s="496"/>
      <c r="RTH59" s="496"/>
      <c r="RTJ59" s="496"/>
      <c r="RTL59" s="496"/>
      <c r="RTN59" s="496"/>
      <c r="RTP59" s="496"/>
      <c r="RTR59" s="496"/>
      <c r="RTT59" s="496"/>
      <c r="RTV59" s="496"/>
      <c r="RTX59" s="496"/>
      <c r="RTZ59" s="496"/>
      <c r="RUB59" s="496"/>
      <c r="RUD59" s="496"/>
      <c r="RUF59" s="496"/>
      <c r="RUH59" s="496"/>
      <c r="RUJ59" s="496"/>
      <c r="RUL59" s="496"/>
      <c r="RUN59" s="496"/>
      <c r="RUP59" s="496"/>
      <c r="RUR59" s="496"/>
      <c r="RUT59" s="496"/>
      <c r="RUV59" s="496"/>
      <c r="RUX59" s="496"/>
      <c r="RUZ59" s="496"/>
      <c r="RVB59" s="496"/>
      <c r="RVD59" s="496"/>
      <c r="RVF59" s="496"/>
      <c r="RVH59" s="496"/>
      <c r="RVJ59" s="496"/>
      <c r="RVL59" s="496"/>
      <c r="RVN59" s="496"/>
      <c r="RVP59" s="496"/>
      <c r="RVR59" s="496"/>
      <c r="RVT59" s="496"/>
      <c r="RVV59" s="496"/>
      <c r="RVX59" s="496"/>
      <c r="RVZ59" s="496"/>
      <c r="RWB59" s="496"/>
      <c r="RWD59" s="496"/>
      <c r="RWF59" s="496"/>
      <c r="RWH59" s="496"/>
      <c r="RWJ59" s="496"/>
      <c r="RWL59" s="496"/>
      <c r="RWN59" s="496"/>
      <c r="RWP59" s="496"/>
      <c r="RWR59" s="496"/>
      <c r="RWT59" s="496"/>
      <c r="RWV59" s="496"/>
      <c r="RWX59" s="496"/>
      <c r="RWZ59" s="496"/>
      <c r="RXB59" s="496"/>
      <c r="RXD59" s="496"/>
      <c r="RXF59" s="496"/>
      <c r="RXH59" s="496"/>
      <c r="RXJ59" s="496"/>
      <c r="RXL59" s="496"/>
      <c r="RXN59" s="496"/>
      <c r="RXP59" s="496"/>
      <c r="RXR59" s="496"/>
      <c r="RXT59" s="496"/>
      <c r="RXV59" s="496"/>
      <c r="RXX59" s="496"/>
      <c r="RXZ59" s="496"/>
      <c r="RYB59" s="496"/>
      <c r="RYD59" s="496"/>
      <c r="RYF59" s="496"/>
      <c r="RYH59" s="496"/>
      <c r="RYJ59" s="496"/>
      <c r="RYL59" s="496"/>
      <c r="RYN59" s="496"/>
      <c r="RYP59" s="496"/>
      <c r="RYR59" s="496"/>
      <c r="RYT59" s="496"/>
      <c r="RYV59" s="496"/>
      <c r="RYX59" s="496"/>
      <c r="RYZ59" s="496"/>
      <c r="RZB59" s="496"/>
      <c r="RZD59" s="496"/>
      <c r="RZF59" s="496"/>
      <c r="RZH59" s="496"/>
      <c r="RZJ59" s="496"/>
      <c r="RZL59" s="496"/>
      <c r="RZN59" s="496"/>
      <c r="RZP59" s="496"/>
      <c r="RZR59" s="496"/>
      <c r="RZT59" s="496"/>
      <c r="RZV59" s="496"/>
      <c r="RZX59" s="496"/>
      <c r="RZZ59" s="496"/>
      <c r="SAB59" s="496"/>
      <c r="SAD59" s="496"/>
      <c r="SAF59" s="496"/>
      <c r="SAH59" s="496"/>
      <c r="SAJ59" s="496"/>
      <c r="SAL59" s="496"/>
      <c r="SAN59" s="496"/>
      <c r="SAP59" s="496"/>
      <c r="SAR59" s="496"/>
      <c r="SAT59" s="496"/>
      <c r="SAV59" s="496"/>
      <c r="SAX59" s="496"/>
      <c r="SAZ59" s="496"/>
      <c r="SBB59" s="496"/>
      <c r="SBD59" s="496"/>
      <c r="SBF59" s="496"/>
      <c r="SBH59" s="496"/>
      <c r="SBJ59" s="496"/>
      <c r="SBL59" s="496"/>
      <c r="SBN59" s="496"/>
      <c r="SBP59" s="496"/>
      <c r="SBR59" s="496"/>
      <c r="SBT59" s="496"/>
      <c r="SBV59" s="496"/>
      <c r="SBX59" s="496"/>
      <c r="SBZ59" s="496"/>
      <c r="SCB59" s="496"/>
      <c r="SCD59" s="496"/>
      <c r="SCF59" s="496"/>
      <c r="SCH59" s="496"/>
      <c r="SCJ59" s="496"/>
      <c r="SCL59" s="496"/>
      <c r="SCN59" s="496"/>
      <c r="SCP59" s="496"/>
      <c r="SCR59" s="496"/>
      <c r="SCT59" s="496"/>
      <c r="SCV59" s="496"/>
      <c r="SCX59" s="496"/>
      <c r="SCZ59" s="496"/>
      <c r="SDB59" s="496"/>
      <c r="SDD59" s="496"/>
      <c r="SDF59" s="496"/>
      <c r="SDH59" s="496"/>
      <c r="SDJ59" s="496"/>
      <c r="SDL59" s="496"/>
      <c r="SDN59" s="496"/>
      <c r="SDP59" s="496"/>
      <c r="SDR59" s="496"/>
      <c r="SDT59" s="496"/>
      <c r="SDV59" s="496"/>
      <c r="SDX59" s="496"/>
      <c r="SDZ59" s="496"/>
      <c r="SEB59" s="496"/>
      <c r="SED59" s="496"/>
      <c r="SEF59" s="496"/>
      <c r="SEH59" s="496"/>
      <c r="SEJ59" s="496"/>
      <c r="SEL59" s="496"/>
      <c r="SEN59" s="496"/>
      <c r="SEP59" s="496"/>
      <c r="SER59" s="496"/>
      <c r="SET59" s="496"/>
      <c r="SEV59" s="496"/>
      <c r="SEX59" s="496"/>
      <c r="SEZ59" s="496"/>
      <c r="SFB59" s="496"/>
      <c r="SFD59" s="496"/>
      <c r="SFF59" s="496"/>
      <c r="SFH59" s="496"/>
      <c r="SFJ59" s="496"/>
      <c r="SFL59" s="496"/>
      <c r="SFN59" s="496"/>
      <c r="SFP59" s="496"/>
      <c r="SFR59" s="496"/>
      <c r="SFT59" s="496"/>
      <c r="SFV59" s="496"/>
      <c r="SFX59" s="496"/>
      <c r="SFZ59" s="496"/>
      <c r="SGB59" s="496"/>
      <c r="SGD59" s="496"/>
      <c r="SGF59" s="496"/>
      <c r="SGH59" s="496"/>
      <c r="SGJ59" s="496"/>
      <c r="SGL59" s="496"/>
      <c r="SGN59" s="496"/>
      <c r="SGP59" s="496"/>
      <c r="SGR59" s="496"/>
      <c r="SGT59" s="496"/>
      <c r="SGV59" s="496"/>
      <c r="SGX59" s="496"/>
      <c r="SGZ59" s="496"/>
      <c r="SHB59" s="496"/>
      <c r="SHD59" s="496"/>
      <c r="SHF59" s="496"/>
      <c r="SHH59" s="496"/>
      <c r="SHJ59" s="496"/>
      <c r="SHL59" s="496"/>
      <c r="SHN59" s="496"/>
      <c r="SHP59" s="496"/>
      <c r="SHR59" s="496"/>
      <c r="SHT59" s="496"/>
      <c r="SHV59" s="496"/>
      <c r="SHX59" s="496"/>
      <c r="SHZ59" s="496"/>
      <c r="SIB59" s="496"/>
      <c r="SID59" s="496"/>
      <c r="SIF59" s="496"/>
      <c r="SIH59" s="496"/>
      <c r="SIJ59" s="496"/>
      <c r="SIL59" s="496"/>
      <c r="SIN59" s="496"/>
      <c r="SIP59" s="496"/>
      <c r="SIR59" s="496"/>
      <c r="SIT59" s="496"/>
      <c r="SIV59" s="496"/>
      <c r="SIX59" s="496"/>
      <c r="SIZ59" s="496"/>
      <c r="SJB59" s="496"/>
      <c r="SJD59" s="496"/>
      <c r="SJF59" s="496"/>
      <c r="SJH59" s="496"/>
      <c r="SJJ59" s="496"/>
      <c r="SJL59" s="496"/>
      <c r="SJN59" s="496"/>
      <c r="SJP59" s="496"/>
      <c r="SJR59" s="496"/>
      <c r="SJT59" s="496"/>
      <c r="SJV59" s="496"/>
      <c r="SJX59" s="496"/>
      <c r="SJZ59" s="496"/>
      <c r="SKB59" s="496"/>
      <c r="SKD59" s="496"/>
      <c r="SKF59" s="496"/>
      <c r="SKH59" s="496"/>
      <c r="SKJ59" s="496"/>
      <c r="SKL59" s="496"/>
      <c r="SKN59" s="496"/>
      <c r="SKP59" s="496"/>
      <c r="SKR59" s="496"/>
      <c r="SKT59" s="496"/>
      <c r="SKV59" s="496"/>
      <c r="SKX59" s="496"/>
      <c r="SKZ59" s="496"/>
      <c r="SLB59" s="496"/>
      <c r="SLD59" s="496"/>
      <c r="SLF59" s="496"/>
      <c r="SLH59" s="496"/>
      <c r="SLJ59" s="496"/>
      <c r="SLL59" s="496"/>
      <c r="SLN59" s="496"/>
      <c r="SLP59" s="496"/>
      <c r="SLR59" s="496"/>
      <c r="SLT59" s="496"/>
      <c r="SLV59" s="496"/>
      <c r="SLX59" s="496"/>
      <c r="SLZ59" s="496"/>
      <c r="SMB59" s="496"/>
      <c r="SMD59" s="496"/>
      <c r="SMF59" s="496"/>
      <c r="SMH59" s="496"/>
      <c r="SMJ59" s="496"/>
      <c r="SML59" s="496"/>
      <c r="SMN59" s="496"/>
      <c r="SMP59" s="496"/>
      <c r="SMR59" s="496"/>
      <c r="SMT59" s="496"/>
      <c r="SMV59" s="496"/>
      <c r="SMX59" s="496"/>
      <c r="SMZ59" s="496"/>
      <c r="SNB59" s="496"/>
      <c r="SND59" s="496"/>
      <c r="SNF59" s="496"/>
      <c r="SNH59" s="496"/>
      <c r="SNJ59" s="496"/>
      <c r="SNL59" s="496"/>
      <c r="SNN59" s="496"/>
      <c r="SNP59" s="496"/>
      <c r="SNR59" s="496"/>
      <c r="SNT59" s="496"/>
      <c r="SNV59" s="496"/>
      <c r="SNX59" s="496"/>
      <c r="SNZ59" s="496"/>
      <c r="SOB59" s="496"/>
      <c r="SOD59" s="496"/>
      <c r="SOF59" s="496"/>
      <c r="SOH59" s="496"/>
      <c r="SOJ59" s="496"/>
      <c r="SOL59" s="496"/>
      <c r="SON59" s="496"/>
      <c r="SOP59" s="496"/>
      <c r="SOR59" s="496"/>
      <c r="SOT59" s="496"/>
      <c r="SOV59" s="496"/>
      <c r="SOX59" s="496"/>
      <c r="SOZ59" s="496"/>
      <c r="SPB59" s="496"/>
      <c r="SPD59" s="496"/>
      <c r="SPF59" s="496"/>
      <c r="SPH59" s="496"/>
      <c r="SPJ59" s="496"/>
      <c r="SPL59" s="496"/>
      <c r="SPN59" s="496"/>
      <c r="SPP59" s="496"/>
      <c r="SPR59" s="496"/>
      <c r="SPT59" s="496"/>
      <c r="SPV59" s="496"/>
      <c r="SPX59" s="496"/>
      <c r="SPZ59" s="496"/>
      <c r="SQB59" s="496"/>
      <c r="SQD59" s="496"/>
      <c r="SQF59" s="496"/>
      <c r="SQH59" s="496"/>
      <c r="SQJ59" s="496"/>
      <c r="SQL59" s="496"/>
      <c r="SQN59" s="496"/>
      <c r="SQP59" s="496"/>
      <c r="SQR59" s="496"/>
      <c r="SQT59" s="496"/>
      <c r="SQV59" s="496"/>
      <c r="SQX59" s="496"/>
      <c r="SQZ59" s="496"/>
      <c r="SRB59" s="496"/>
      <c r="SRD59" s="496"/>
      <c r="SRF59" s="496"/>
      <c r="SRH59" s="496"/>
      <c r="SRJ59" s="496"/>
      <c r="SRL59" s="496"/>
      <c r="SRN59" s="496"/>
      <c r="SRP59" s="496"/>
      <c r="SRR59" s="496"/>
      <c r="SRT59" s="496"/>
      <c r="SRV59" s="496"/>
      <c r="SRX59" s="496"/>
      <c r="SRZ59" s="496"/>
      <c r="SSB59" s="496"/>
      <c r="SSD59" s="496"/>
      <c r="SSF59" s="496"/>
      <c r="SSH59" s="496"/>
      <c r="SSJ59" s="496"/>
      <c r="SSL59" s="496"/>
      <c r="SSN59" s="496"/>
      <c r="SSP59" s="496"/>
      <c r="SSR59" s="496"/>
      <c r="SST59" s="496"/>
      <c r="SSV59" s="496"/>
      <c r="SSX59" s="496"/>
      <c r="SSZ59" s="496"/>
      <c r="STB59" s="496"/>
      <c r="STD59" s="496"/>
      <c r="STF59" s="496"/>
      <c r="STH59" s="496"/>
      <c r="STJ59" s="496"/>
      <c r="STL59" s="496"/>
      <c r="STN59" s="496"/>
      <c r="STP59" s="496"/>
      <c r="STR59" s="496"/>
      <c r="STT59" s="496"/>
      <c r="STV59" s="496"/>
      <c r="STX59" s="496"/>
      <c r="STZ59" s="496"/>
      <c r="SUB59" s="496"/>
      <c r="SUD59" s="496"/>
      <c r="SUF59" s="496"/>
      <c r="SUH59" s="496"/>
      <c r="SUJ59" s="496"/>
      <c r="SUL59" s="496"/>
      <c r="SUN59" s="496"/>
      <c r="SUP59" s="496"/>
      <c r="SUR59" s="496"/>
      <c r="SUT59" s="496"/>
      <c r="SUV59" s="496"/>
      <c r="SUX59" s="496"/>
      <c r="SUZ59" s="496"/>
      <c r="SVB59" s="496"/>
      <c r="SVD59" s="496"/>
      <c r="SVF59" s="496"/>
      <c r="SVH59" s="496"/>
      <c r="SVJ59" s="496"/>
      <c r="SVL59" s="496"/>
      <c r="SVN59" s="496"/>
      <c r="SVP59" s="496"/>
      <c r="SVR59" s="496"/>
      <c r="SVT59" s="496"/>
      <c r="SVV59" s="496"/>
      <c r="SVX59" s="496"/>
      <c r="SVZ59" s="496"/>
      <c r="SWB59" s="496"/>
      <c r="SWD59" s="496"/>
      <c r="SWF59" s="496"/>
      <c r="SWH59" s="496"/>
      <c r="SWJ59" s="496"/>
      <c r="SWL59" s="496"/>
      <c r="SWN59" s="496"/>
      <c r="SWP59" s="496"/>
      <c r="SWR59" s="496"/>
      <c r="SWT59" s="496"/>
      <c r="SWV59" s="496"/>
      <c r="SWX59" s="496"/>
      <c r="SWZ59" s="496"/>
      <c r="SXB59" s="496"/>
      <c r="SXD59" s="496"/>
      <c r="SXF59" s="496"/>
      <c r="SXH59" s="496"/>
      <c r="SXJ59" s="496"/>
      <c r="SXL59" s="496"/>
      <c r="SXN59" s="496"/>
      <c r="SXP59" s="496"/>
      <c r="SXR59" s="496"/>
      <c r="SXT59" s="496"/>
      <c r="SXV59" s="496"/>
      <c r="SXX59" s="496"/>
      <c r="SXZ59" s="496"/>
      <c r="SYB59" s="496"/>
      <c r="SYD59" s="496"/>
      <c r="SYF59" s="496"/>
      <c r="SYH59" s="496"/>
      <c r="SYJ59" s="496"/>
      <c r="SYL59" s="496"/>
      <c r="SYN59" s="496"/>
      <c r="SYP59" s="496"/>
      <c r="SYR59" s="496"/>
      <c r="SYT59" s="496"/>
      <c r="SYV59" s="496"/>
      <c r="SYX59" s="496"/>
      <c r="SYZ59" s="496"/>
      <c r="SZB59" s="496"/>
      <c r="SZD59" s="496"/>
      <c r="SZF59" s="496"/>
      <c r="SZH59" s="496"/>
      <c r="SZJ59" s="496"/>
      <c r="SZL59" s="496"/>
      <c r="SZN59" s="496"/>
      <c r="SZP59" s="496"/>
      <c r="SZR59" s="496"/>
      <c r="SZT59" s="496"/>
      <c r="SZV59" s="496"/>
      <c r="SZX59" s="496"/>
      <c r="SZZ59" s="496"/>
      <c r="TAB59" s="496"/>
      <c r="TAD59" s="496"/>
      <c r="TAF59" s="496"/>
      <c r="TAH59" s="496"/>
      <c r="TAJ59" s="496"/>
      <c r="TAL59" s="496"/>
      <c r="TAN59" s="496"/>
      <c r="TAP59" s="496"/>
      <c r="TAR59" s="496"/>
      <c r="TAT59" s="496"/>
      <c r="TAV59" s="496"/>
      <c r="TAX59" s="496"/>
      <c r="TAZ59" s="496"/>
      <c r="TBB59" s="496"/>
      <c r="TBD59" s="496"/>
      <c r="TBF59" s="496"/>
      <c r="TBH59" s="496"/>
      <c r="TBJ59" s="496"/>
      <c r="TBL59" s="496"/>
      <c r="TBN59" s="496"/>
      <c r="TBP59" s="496"/>
      <c r="TBR59" s="496"/>
      <c r="TBT59" s="496"/>
      <c r="TBV59" s="496"/>
      <c r="TBX59" s="496"/>
      <c r="TBZ59" s="496"/>
      <c r="TCB59" s="496"/>
      <c r="TCD59" s="496"/>
      <c r="TCF59" s="496"/>
      <c r="TCH59" s="496"/>
      <c r="TCJ59" s="496"/>
      <c r="TCL59" s="496"/>
      <c r="TCN59" s="496"/>
      <c r="TCP59" s="496"/>
      <c r="TCR59" s="496"/>
      <c r="TCT59" s="496"/>
      <c r="TCV59" s="496"/>
      <c r="TCX59" s="496"/>
      <c r="TCZ59" s="496"/>
      <c r="TDB59" s="496"/>
      <c r="TDD59" s="496"/>
      <c r="TDF59" s="496"/>
      <c r="TDH59" s="496"/>
      <c r="TDJ59" s="496"/>
      <c r="TDL59" s="496"/>
      <c r="TDN59" s="496"/>
      <c r="TDP59" s="496"/>
      <c r="TDR59" s="496"/>
      <c r="TDT59" s="496"/>
      <c r="TDV59" s="496"/>
      <c r="TDX59" s="496"/>
      <c r="TDZ59" s="496"/>
      <c r="TEB59" s="496"/>
      <c r="TED59" s="496"/>
      <c r="TEF59" s="496"/>
      <c r="TEH59" s="496"/>
      <c r="TEJ59" s="496"/>
      <c r="TEL59" s="496"/>
      <c r="TEN59" s="496"/>
      <c r="TEP59" s="496"/>
      <c r="TER59" s="496"/>
      <c r="TET59" s="496"/>
      <c r="TEV59" s="496"/>
      <c r="TEX59" s="496"/>
      <c r="TEZ59" s="496"/>
      <c r="TFB59" s="496"/>
      <c r="TFD59" s="496"/>
      <c r="TFF59" s="496"/>
      <c r="TFH59" s="496"/>
      <c r="TFJ59" s="496"/>
      <c r="TFL59" s="496"/>
      <c r="TFN59" s="496"/>
      <c r="TFP59" s="496"/>
      <c r="TFR59" s="496"/>
      <c r="TFT59" s="496"/>
      <c r="TFV59" s="496"/>
      <c r="TFX59" s="496"/>
      <c r="TFZ59" s="496"/>
      <c r="TGB59" s="496"/>
      <c r="TGD59" s="496"/>
      <c r="TGF59" s="496"/>
      <c r="TGH59" s="496"/>
      <c r="TGJ59" s="496"/>
      <c r="TGL59" s="496"/>
      <c r="TGN59" s="496"/>
      <c r="TGP59" s="496"/>
      <c r="TGR59" s="496"/>
      <c r="TGT59" s="496"/>
      <c r="TGV59" s="496"/>
      <c r="TGX59" s="496"/>
      <c r="TGZ59" s="496"/>
      <c r="THB59" s="496"/>
      <c r="THD59" s="496"/>
      <c r="THF59" s="496"/>
      <c r="THH59" s="496"/>
      <c r="THJ59" s="496"/>
      <c r="THL59" s="496"/>
      <c r="THN59" s="496"/>
      <c r="THP59" s="496"/>
      <c r="THR59" s="496"/>
      <c r="THT59" s="496"/>
      <c r="THV59" s="496"/>
      <c r="THX59" s="496"/>
      <c r="THZ59" s="496"/>
      <c r="TIB59" s="496"/>
      <c r="TID59" s="496"/>
      <c r="TIF59" s="496"/>
      <c r="TIH59" s="496"/>
      <c r="TIJ59" s="496"/>
      <c r="TIL59" s="496"/>
      <c r="TIN59" s="496"/>
      <c r="TIP59" s="496"/>
      <c r="TIR59" s="496"/>
      <c r="TIT59" s="496"/>
      <c r="TIV59" s="496"/>
      <c r="TIX59" s="496"/>
      <c r="TIZ59" s="496"/>
      <c r="TJB59" s="496"/>
      <c r="TJD59" s="496"/>
      <c r="TJF59" s="496"/>
      <c r="TJH59" s="496"/>
      <c r="TJJ59" s="496"/>
      <c r="TJL59" s="496"/>
      <c r="TJN59" s="496"/>
      <c r="TJP59" s="496"/>
      <c r="TJR59" s="496"/>
      <c r="TJT59" s="496"/>
      <c r="TJV59" s="496"/>
      <c r="TJX59" s="496"/>
      <c r="TJZ59" s="496"/>
      <c r="TKB59" s="496"/>
      <c r="TKD59" s="496"/>
      <c r="TKF59" s="496"/>
      <c r="TKH59" s="496"/>
      <c r="TKJ59" s="496"/>
      <c r="TKL59" s="496"/>
      <c r="TKN59" s="496"/>
      <c r="TKP59" s="496"/>
      <c r="TKR59" s="496"/>
      <c r="TKT59" s="496"/>
      <c r="TKV59" s="496"/>
      <c r="TKX59" s="496"/>
      <c r="TKZ59" s="496"/>
      <c r="TLB59" s="496"/>
      <c r="TLD59" s="496"/>
      <c r="TLF59" s="496"/>
      <c r="TLH59" s="496"/>
      <c r="TLJ59" s="496"/>
      <c r="TLL59" s="496"/>
      <c r="TLN59" s="496"/>
      <c r="TLP59" s="496"/>
      <c r="TLR59" s="496"/>
      <c r="TLT59" s="496"/>
      <c r="TLV59" s="496"/>
      <c r="TLX59" s="496"/>
      <c r="TLZ59" s="496"/>
      <c r="TMB59" s="496"/>
      <c r="TMD59" s="496"/>
      <c r="TMF59" s="496"/>
      <c r="TMH59" s="496"/>
      <c r="TMJ59" s="496"/>
      <c r="TML59" s="496"/>
      <c r="TMN59" s="496"/>
      <c r="TMP59" s="496"/>
      <c r="TMR59" s="496"/>
      <c r="TMT59" s="496"/>
      <c r="TMV59" s="496"/>
      <c r="TMX59" s="496"/>
      <c r="TMZ59" s="496"/>
      <c r="TNB59" s="496"/>
      <c r="TND59" s="496"/>
      <c r="TNF59" s="496"/>
      <c r="TNH59" s="496"/>
      <c r="TNJ59" s="496"/>
      <c r="TNL59" s="496"/>
      <c r="TNN59" s="496"/>
      <c r="TNP59" s="496"/>
      <c r="TNR59" s="496"/>
      <c r="TNT59" s="496"/>
      <c r="TNV59" s="496"/>
      <c r="TNX59" s="496"/>
      <c r="TNZ59" s="496"/>
      <c r="TOB59" s="496"/>
      <c r="TOD59" s="496"/>
      <c r="TOF59" s="496"/>
      <c r="TOH59" s="496"/>
      <c r="TOJ59" s="496"/>
      <c r="TOL59" s="496"/>
      <c r="TON59" s="496"/>
      <c r="TOP59" s="496"/>
      <c r="TOR59" s="496"/>
      <c r="TOT59" s="496"/>
      <c r="TOV59" s="496"/>
      <c r="TOX59" s="496"/>
      <c r="TOZ59" s="496"/>
      <c r="TPB59" s="496"/>
      <c r="TPD59" s="496"/>
      <c r="TPF59" s="496"/>
      <c r="TPH59" s="496"/>
      <c r="TPJ59" s="496"/>
      <c r="TPL59" s="496"/>
      <c r="TPN59" s="496"/>
      <c r="TPP59" s="496"/>
      <c r="TPR59" s="496"/>
      <c r="TPT59" s="496"/>
      <c r="TPV59" s="496"/>
      <c r="TPX59" s="496"/>
      <c r="TPZ59" s="496"/>
      <c r="TQB59" s="496"/>
      <c r="TQD59" s="496"/>
      <c r="TQF59" s="496"/>
      <c r="TQH59" s="496"/>
      <c r="TQJ59" s="496"/>
      <c r="TQL59" s="496"/>
      <c r="TQN59" s="496"/>
      <c r="TQP59" s="496"/>
      <c r="TQR59" s="496"/>
      <c r="TQT59" s="496"/>
      <c r="TQV59" s="496"/>
      <c r="TQX59" s="496"/>
      <c r="TQZ59" s="496"/>
      <c r="TRB59" s="496"/>
      <c r="TRD59" s="496"/>
      <c r="TRF59" s="496"/>
      <c r="TRH59" s="496"/>
      <c r="TRJ59" s="496"/>
      <c r="TRL59" s="496"/>
      <c r="TRN59" s="496"/>
      <c r="TRP59" s="496"/>
      <c r="TRR59" s="496"/>
      <c r="TRT59" s="496"/>
      <c r="TRV59" s="496"/>
      <c r="TRX59" s="496"/>
      <c r="TRZ59" s="496"/>
      <c r="TSB59" s="496"/>
      <c r="TSD59" s="496"/>
      <c r="TSF59" s="496"/>
      <c r="TSH59" s="496"/>
      <c r="TSJ59" s="496"/>
      <c r="TSL59" s="496"/>
      <c r="TSN59" s="496"/>
      <c r="TSP59" s="496"/>
      <c r="TSR59" s="496"/>
      <c r="TST59" s="496"/>
      <c r="TSV59" s="496"/>
      <c r="TSX59" s="496"/>
      <c r="TSZ59" s="496"/>
      <c r="TTB59" s="496"/>
      <c r="TTD59" s="496"/>
      <c r="TTF59" s="496"/>
      <c r="TTH59" s="496"/>
      <c r="TTJ59" s="496"/>
      <c r="TTL59" s="496"/>
      <c r="TTN59" s="496"/>
      <c r="TTP59" s="496"/>
      <c r="TTR59" s="496"/>
      <c r="TTT59" s="496"/>
      <c r="TTV59" s="496"/>
      <c r="TTX59" s="496"/>
      <c r="TTZ59" s="496"/>
      <c r="TUB59" s="496"/>
      <c r="TUD59" s="496"/>
      <c r="TUF59" s="496"/>
      <c r="TUH59" s="496"/>
      <c r="TUJ59" s="496"/>
      <c r="TUL59" s="496"/>
      <c r="TUN59" s="496"/>
      <c r="TUP59" s="496"/>
      <c r="TUR59" s="496"/>
      <c r="TUT59" s="496"/>
      <c r="TUV59" s="496"/>
      <c r="TUX59" s="496"/>
      <c r="TUZ59" s="496"/>
      <c r="TVB59" s="496"/>
      <c r="TVD59" s="496"/>
      <c r="TVF59" s="496"/>
      <c r="TVH59" s="496"/>
      <c r="TVJ59" s="496"/>
      <c r="TVL59" s="496"/>
      <c r="TVN59" s="496"/>
      <c r="TVP59" s="496"/>
      <c r="TVR59" s="496"/>
      <c r="TVT59" s="496"/>
      <c r="TVV59" s="496"/>
      <c r="TVX59" s="496"/>
      <c r="TVZ59" s="496"/>
      <c r="TWB59" s="496"/>
      <c r="TWD59" s="496"/>
      <c r="TWF59" s="496"/>
      <c r="TWH59" s="496"/>
      <c r="TWJ59" s="496"/>
      <c r="TWL59" s="496"/>
      <c r="TWN59" s="496"/>
      <c r="TWP59" s="496"/>
      <c r="TWR59" s="496"/>
      <c r="TWT59" s="496"/>
      <c r="TWV59" s="496"/>
      <c r="TWX59" s="496"/>
      <c r="TWZ59" s="496"/>
      <c r="TXB59" s="496"/>
      <c r="TXD59" s="496"/>
      <c r="TXF59" s="496"/>
      <c r="TXH59" s="496"/>
      <c r="TXJ59" s="496"/>
      <c r="TXL59" s="496"/>
      <c r="TXN59" s="496"/>
      <c r="TXP59" s="496"/>
      <c r="TXR59" s="496"/>
      <c r="TXT59" s="496"/>
      <c r="TXV59" s="496"/>
      <c r="TXX59" s="496"/>
      <c r="TXZ59" s="496"/>
      <c r="TYB59" s="496"/>
      <c r="TYD59" s="496"/>
      <c r="TYF59" s="496"/>
      <c r="TYH59" s="496"/>
      <c r="TYJ59" s="496"/>
      <c r="TYL59" s="496"/>
      <c r="TYN59" s="496"/>
      <c r="TYP59" s="496"/>
      <c r="TYR59" s="496"/>
      <c r="TYT59" s="496"/>
      <c r="TYV59" s="496"/>
      <c r="TYX59" s="496"/>
      <c r="TYZ59" s="496"/>
      <c r="TZB59" s="496"/>
      <c r="TZD59" s="496"/>
      <c r="TZF59" s="496"/>
      <c r="TZH59" s="496"/>
      <c r="TZJ59" s="496"/>
      <c r="TZL59" s="496"/>
      <c r="TZN59" s="496"/>
      <c r="TZP59" s="496"/>
      <c r="TZR59" s="496"/>
      <c r="TZT59" s="496"/>
      <c r="TZV59" s="496"/>
      <c r="TZX59" s="496"/>
      <c r="TZZ59" s="496"/>
      <c r="UAB59" s="496"/>
      <c r="UAD59" s="496"/>
      <c r="UAF59" s="496"/>
      <c r="UAH59" s="496"/>
      <c r="UAJ59" s="496"/>
      <c r="UAL59" s="496"/>
      <c r="UAN59" s="496"/>
      <c r="UAP59" s="496"/>
      <c r="UAR59" s="496"/>
      <c r="UAT59" s="496"/>
      <c r="UAV59" s="496"/>
      <c r="UAX59" s="496"/>
      <c r="UAZ59" s="496"/>
      <c r="UBB59" s="496"/>
      <c r="UBD59" s="496"/>
      <c r="UBF59" s="496"/>
      <c r="UBH59" s="496"/>
      <c r="UBJ59" s="496"/>
      <c r="UBL59" s="496"/>
      <c r="UBN59" s="496"/>
      <c r="UBP59" s="496"/>
      <c r="UBR59" s="496"/>
      <c r="UBT59" s="496"/>
      <c r="UBV59" s="496"/>
      <c r="UBX59" s="496"/>
      <c r="UBZ59" s="496"/>
      <c r="UCB59" s="496"/>
      <c r="UCD59" s="496"/>
      <c r="UCF59" s="496"/>
      <c r="UCH59" s="496"/>
      <c r="UCJ59" s="496"/>
      <c r="UCL59" s="496"/>
      <c r="UCN59" s="496"/>
      <c r="UCP59" s="496"/>
      <c r="UCR59" s="496"/>
      <c r="UCT59" s="496"/>
      <c r="UCV59" s="496"/>
      <c r="UCX59" s="496"/>
      <c r="UCZ59" s="496"/>
      <c r="UDB59" s="496"/>
      <c r="UDD59" s="496"/>
      <c r="UDF59" s="496"/>
      <c r="UDH59" s="496"/>
      <c r="UDJ59" s="496"/>
      <c r="UDL59" s="496"/>
      <c r="UDN59" s="496"/>
      <c r="UDP59" s="496"/>
      <c r="UDR59" s="496"/>
      <c r="UDT59" s="496"/>
      <c r="UDV59" s="496"/>
      <c r="UDX59" s="496"/>
      <c r="UDZ59" s="496"/>
      <c r="UEB59" s="496"/>
      <c r="UED59" s="496"/>
      <c r="UEF59" s="496"/>
      <c r="UEH59" s="496"/>
      <c r="UEJ59" s="496"/>
      <c r="UEL59" s="496"/>
      <c r="UEN59" s="496"/>
      <c r="UEP59" s="496"/>
      <c r="UER59" s="496"/>
      <c r="UET59" s="496"/>
      <c r="UEV59" s="496"/>
      <c r="UEX59" s="496"/>
      <c r="UEZ59" s="496"/>
      <c r="UFB59" s="496"/>
      <c r="UFD59" s="496"/>
      <c r="UFF59" s="496"/>
      <c r="UFH59" s="496"/>
      <c r="UFJ59" s="496"/>
      <c r="UFL59" s="496"/>
      <c r="UFN59" s="496"/>
      <c r="UFP59" s="496"/>
      <c r="UFR59" s="496"/>
      <c r="UFT59" s="496"/>
      <c r="UFV59" s="496"/>
      <c r="UFX59" s="496"/>
      <c r="UFZ59" s="496"/>
      <c r="UGB59" s="496"/>
      <c r="UGD59" s="496"/>
      <c r="UGF59" s="496"/>
      <c r="UGH59" s="496"/>
      <c r="UGJ59" s="496"/>
      <c r="UGL59" s="496"/>
      <c r="UGN59" s="496"/>
      <c r="UGP59" s="496"/>
      <c r="UGR59" s="496"/>
      <c r="UGT59" s="496"/>
      <c r="UGV59" s="496"/>
      <c r="UGX59" s="496"/>
      <c r="UGZ59" s="496"/>
      <c r="UHB59" s="496"/>
      <c r="UHD59" s="496"/>
      <c r="UHF59" s="496"/>
      <c r="UHH59" s="496"/>
      <c r="UHJ59" s="496"/>
      <c r="UHL59" s="496"/>
      <c r="UHN59" s="496"/>
      <c r="UHP59" s="496"/>
      <c r="UHR59" s="496"/>
      <c r="UHT59" s="496"/>
      <c r="UHV59" s="496"/>
      <c r="UHX59" s="496"/>
      <c r="UHZ59" s="496"/>
      <c r="UIB59" s="496"/>
      <c r="UID59" s="496"/>
      <c r="UIF59" s="496"/>
      <c r="UIH59" s="496"/>
      <c r="UIJ59" s="496"/>
      <c r="UIL59" s="496"/>
      <c r="UIN59" s="496"/>
      <c r="UIP59" s="496"/>
      <c r="UIR59" s="496"/>
      <c r="UIT59" s="496"/>
      <c r="UIV59" s="496"/>
      <c r="UIX59" s="496"/>
      <c r="UIZ59" s="496"/>
      <c r="UJB59" s="496"/>
      <c r="UJD59" s="496"/>
      <c r="UJF59" s="496"/>
      <c r="UJH59" s="496"/>
      <c r="UJJ59" s="496"/>
      <c r="UJL59" s="496"/>
      <c r="UJN59" s="496"/>
      <c r="UJP59" s="496"/>
      <c r="UJR59" s="496"/>
      <c r="UJT59" s="496"/>
      <c r="UJV59" s="496"/>
      <c r="UJX59" s="496"/>
      <c r="UJZ59" s="496"/>
      <c r="UKB59" s="496"/>
      <c r="UKD59" s="496"/>
      <c r="UKF59" s="496"/>
      <c r="UKH59" s="496"/>
      <c r="UKJ59" s="496"/>
      <c r="UKL59" s="496"/>
      <c r="UKN59" s="496"/>
      <c r="UKP59" s="496"/>
      <c r="UKR59" s="496"/>
      <c r="UKT59" s="496"/>
      <c r="UKV59" s="496"/>
      <c r="UKX59" s="496"/>
      <c r="UKZ59" s="496"/>
      <c r="ULB59" s="496"/>
      <c r="ULD59" s="496"/>
      <c r="ULF59" s="496"/>
      <c r="ULH59" s="496"/>
      <c r="ULJ59" s="496"/>
      <c r="ULL59" s="496"/>
      <c r="ULN59" s="496"/>
      <c r="ULP59" s="496"/>
      <c r="ULR59" s="496"/>
      <c r="ULT59" s="496"/>
      <c r="ULV59" s="496"/>
      <c r="ULX59" s="496"/>
      <c r="ULZ59" s="496"/>
      <c r="UMB59" s="496"/>
      <c r="UMD59" s="496"/>
      <c r="UMF59" s="496"/>
      <c r="UMH59" s="496"/>
      <c r="UMJ59" s="496"/>
      <c r="UML59" s="496"/>
      <c r="UMN59" s="496"/>
      <c r="UMP59" s="496"/>
      <c r="UMR59" s="496"/>
      <c r="UMT59" s="496"/>
      <c r="UMV59" s="496"/>
      <c r="UMX59" s="496"/>
      <c r="UMZ59" s="496"/>
      <c r="UNB59" s="496"/>
      <c r="UND59" s="496"/>
      <c r="UNF59" s="496"/>
      <c r="UNH59" s="496"/>
      <c r="UNJ59" s="496"/>
      <c r="UNL59" s="496"/>
      <c r="UNN59" s="496"/>
      <c r="UNP59" s="496"/>
      <c r="UNR59" s="496"/>
      <c r="UNT59" s="496"/>
      <c r="UNV59" s="496"/>
      <c r="UNX59" s="496"/>
      <c r="UNZ59" s="496"/>
      <c r="UOB59" s="496"/>
      <c r="UOD59" s="496"/>
      <c r="UOF59" s="496"/>
      <c r="UOH59" s="496"/>
      <c r="UOJ59" s="496"/>
      <c r="UOL59" s="496"/>
      <c r="UON59" s="496"/>
      <c r="UOP59" s="496"/>
      <c r="UOR59" s="496"/>
      <c r="UOT59" s="496"/>
      <c r="UOV59" s="496"/>
      <c r="UOX59" s="496"/>
      <c r="UOZ59" s="496"/>
      <c r="UPB59" s="496"/>
      <c r="UPD59" s="496"/>
      <c r="UPF59" s="496"/>
      <c r="UPH59" s="496"/>
      <c r="UPJ59" s="496"/>
      <c r="UPL59" s="496"/>
      <c r="UPN59" s="496"/>
      <c r="UPP59" s="496"/>
      <c r="UPR59" s="496"/>
      <c r="UPT59" s="496"/>
      <c r="UPV59" s="496"/>
      <c r="UPX59" s="496"/>
      <c r="UPZ59" s="496"/>
      <c r="UQB59" s="496"/>
      <c r="UQD59" s="496"/>
      <c r="UQF59" s="496"/>
      <c r="UQH59" s="496"/>
      <c r="UQJ59" s="496"/>
      <c r="UQL59" s="496"/>
      <c r="UQN59" s="496"/>
      <c r="UQP59" s="496"/>
      <c r="UQR59" s="496"/>
      <c r="UQT59" s="496"/>
      <c r="UQV59" s="496"/>
      <c r="UQX59" s="496"/>
      <c r="UQZ59" s="496"/>
      <c r="URB59" s="496"/>
      <c r="URD59" s="496"/>
      <c r="URF59" s="496"/>
      <c r="URH59" s="496"/>
      <c r="URJ59" s="496"/>
      <c r="URL59" s="496"/>
      <c r="URN59" s="496"/>
      <c r="URP59" s="496"/>
      <c r="URR59" s="496"/>
      <c r="URT59" s="496"/>
      <c r="URV59" s="496"/>
      <c r="URX59" s="496"/>
      <c r="URZ59" s="496"/>
      <c r="USB59" s="496"/>
      <c r="USD59" s="496"/>
      <c r="USF59" s="496"/>
      <c r="USH59" s="496"/>
      <c r="USJ59" s="496"/>
      <c r="USL59" s="496"/>
      <c r="USN59" s="496"/>
      <c r="USP59" s="496"/>
      <c r="USR59" s="496"/>
      <c r="UST59" s="496"/>
      <c r="USV59" s="496"/>
      <c r="USX59" s="496"/>
      <c r="USZ59" s="496"/>
      <c r="UTB59" s="496"/>
      <c r="UTD59" s="496"/>
      <c r="UTF59" s="496"/>
      <c r="UTH59" s="496"/>
      <c r="UTJ59" s="496"/>
      <c r="UTL59" s="496"/>
      <c r="UTN59" s="496"/>
      <c r="UTP59" s="496"/>
      <c r="UTR59" s="496"/>
      <c r="UTT59" s="496"/>
      <c r="UTV59" s="496"/>
      <c r="UTX59" s="496"/>
      <c r="UTZ59" s="496"/>
      <c r="UUB59" s="496"/>
      <c r="UUD59" s="496"/>
      <c r="UUF59" s="496"/>
      <c r="UUH59" s="496"/>
      <c r="UUJ59" s="496"/>
      <c r="UUL59" s="496"/>
      <c r="UUN59" s="496"/>
      <c r="UUP59" s="496"/>
      <c r="UUR59" s="496"/>
      <c r="UUT59" s="496"/>
      <c r="UUV59" s="496"/>
      <c r="UUX59" s="496"/>
      <c r="UUZ59" s="496"/>
      <c r="UVB59" s="496"/>
      <c r="UVD59" s="496"/>
      <c r="UVF59" s="496"/>
      <c r="UVH59" s="496"/>
      <c r="UVJ59" s="496"/>
      <c r="UVL59" s="496"/>
      <c r="UVN59" s="496"/>
      <c r="UVP59" s="496"/>
      <c r="UVR59" s="496"/>
      <c r="UVT59" s="496"/>
      <c r="UVV59" s="496"/>
      <c r="UVX59" s="496"/>
      <c r="UVZ59" s="496"/>
      <c r="UWB59" s="496"/>
      <c r="UWD59" s="496"/>
      <c r="UWF59" s="496"/>
      <c r="UWH59" s="496"/>
      <c r="UWJ59" s="496"/>
      <c r="UWL59" s="496"/>
      <c r="UWN59" s="496"/>
      <c r="UWP59" s="496"/>
      <c r="UWR59" s="496"/>
      <c r="UWT59" s="496"/>
      <c r="UWV59" s="496"/>
      <c r="UWX59" s="496"/>
      <c r="UWZ59" s="496"/>
      <c r="UXB59" s="496"/>
      <c r="UXD59" s="496"/>
      <c r="UXF59" s="496"/>
      <c r="UXH59" s="496"/>
      <c r="UXJ59" s="496"/>
      <c r="UXL59" s="496"/>
      <c r="UXN59" s="496"/>
      <c r="UXP59" s="496"/>
      <c r="UXR59" s="496"/>
      <c r="UXT59" s="496"/>
      <c r="UXV59" s="496"/>
      <c r="UXX59" s="496"/>
      <c r="UXZ59" s="496"/>
      <c r="UYB59" s="496"/>
      <c r="UYD59" s="496"/>
      <c r="UYF59" s="496"/>
      <c r="UYH59" s="496"/>
      <c r="UYJ59" s="496"/>
      <c r="UYL59" s="496"/>
      <c r="UYN59" s="496"/>
      <c r="UYP59" s="496"/>
      <c r="UYR59" s="496"/>
      <c r="UYT59" s="496"/>
      <c r="UYV59" s="496"/>
      <c r="UYX59" s="496"/>
      <c r="UYZ59" s="496"/>
      <c r="UZB59" s="496"/>
      <c r="UZD59" s="496"/>
      <c r="UZF59" s="496"/>
      <c r="UZH59" s="496"/>
      <c r="UZJ59" s="496"/>
      <c r="UZL59" s="496"/>
      <c r="UZN59" s="496"/>
      <c r="UZP59" s="496"/>
      <c r="UZR59" s="496"/>
      <c r="UZT59" s="496"/>
      <c r="UZV59" s="496"/>
      <c r="UZX59" s="496"/>
      <c r="UZZ59" s="496"/>
      <c r="VAB59" s="496"/>
      <c r="VAD59" s="496"/>
      <c r="VAF59" s="496"/>
      <c r="VAH59" s="496"/>
      <c r="VAJ59" s="496"/>
      <c r="VAL59" s="496"/>
      <c r="VAN59" s="496"/>
      <c r="VAP59" s="496"/>
      <c r="VAR59" s="496"/>
      <c r="VAT59" s="496"/>
      <c r="VAV59" s="496"/>
      <c r="VAX59" s="496"/>
      <c r="VAZ59" s="496"/>
      <c r="VBB59" s="496"/>
      <c r="VBD59" s="496"/>
      <c r="VBF59" s="496"/>
      <c r="VBH59" s="496"/>
      <c r="VBJ59" s="496"/>
      <c r="VBL59" s="496"/>
      <c r="VBN59" s="496"/>
      <c r="VBP59" s="496"/>
      <c r="VBR59" s="496"/>
      <c r="VBT59" s="496"/>
      <c r="VBV59" s="496"/>
      <c r="VBX59" s="496"/>
      <c r="VBZ59" s="496"/>
      <c r="VCB59" s="496"/>
      <c r="VCD59" s="496"/>
      <c r="VCF59" s="496"/>
      <c r="VCH59" s="496"/>
      <c r="VCJ59" s="496"/>
      <c r="VCL59" s="496"/>
      <c r="VCN59" s="496"/>
      <c r="VCP59" s="496"/>
      <c r="VCR59" s="496"/>
      <c r="VCT59" s="496"/>
      <c r="VCV59" s="496"/>
      <c r="VCX59" s="496"/>
      <c r="VCZ59" s="496"/>
      <c r="VDB59" s="496"/>
      <c r="VDD59" s="496"/>
      <c r="VDF59" s="496"/>
      <c r="VDH59" s="496"/>
      <c r="VDJ59" s="496"/>
      <c r="VDL59" s="496"/>
      <c r="VDN59" s="496"/>
      <c r="VDP59" s="496"/>
      <c r="VDR59" s="496"/>
      <c r="VDT59" s="496"/>
      <c r="VDV59" s="496"/>
      <c r="VDX59" s="496"/>
      <c r="VDZ59" s="496"/>
      <c r="VEB59" s="496"/>
      <c r="VED59" s="496"/>
      <c r="VEF59" s="496"/>
      <c r="VEH59" s="496"/>
      <c r="VEJ59" s="496"/>
      <c r="VEL59" s="496"/>
      <c r="VEN59" s="496"/>
      <c r="VEP59" s="496"/>
      <c r="VER59" s="496"/>
      <c r="VET59" s="496"/>
      <c r="VEV59" s="496"/>
      <c r="VEX59" s="496"/>
      <c r="VEZ59" s="496"/>
      <c r="VFB59" s="496"/>
      <c r="VFD59" s="496"/>
      <c r="VFF59" s="496"/>
      <c r="VFH59" s="496"/>
      <c r="VFJ59" s="496"/>
      <c r="VFL59" s="496"/>
      <c r="VFN59" s="496"/>
      <c r="VFP59" s="496"/>
      <c r="VFR59" s="496"/>
      <c r="VFT59" s="496"/>
      <c r="VFV59" s="496"/>
      <c r="VFX59" s="496"/>
      <c r="VFZ59" s="496"/>
      <c r="VGB59" s="496"/>
      <c r="VGD59" s="496"/>
      <c r="VGF59" s="496"/>
      <c r="VGH59" s="496"/>
      <c r="VGJ59" s="496"/>
      <c r="VGL59" s="496"/>
      <c r="VGN59" s="496"/>
      <c r="VGP59" s="496"/>
      <c r="VGR59" s="496"/>
      <c r="VGT59" s="496"/>
      <c r="VGV59" s="496"/>
      <c r="VGX59" s="496"/>
      <c r="VGZ59" s="496"/>
      <c r="VHB59" s="496"/>
      <c r="VHD59" s="496"/>
      <c r="VHF59" s="496"/>
      <c r="VHH59" s="496"/>
      <c r="VHJ59" s="496"/>
      <c r="VHL59" s="496"/>
      <c r="VHN59" s="496"/>
      <c r="VHP59" s="496"/>
      <c r="VHR59" s="496"/>
      <c r="VHT59" s="496"/>
      <c r="VHV59" s="496"/>
      <c r="VHX59" s="496"/>
      <c r="VHZ59" s="496"/>
      <c r="VIB59" s="496"/>
      <c r="VID59" s="496"/>
      <c r="VIF59" s="496"/>
      <c r="VIH59" s="496"/>
      <c r="VIJ59" s="496"/>
      <c r="VIL59" s="496"/>
      <c r="VIN59" s="496"/>
      <c r="VIP59" s="496"/>
      <c r="VIR59" s="496"/>
      <c r="VIT59" s="496"/>
      <c r="VIV59" s="496"/>
      <c r="VIX59" s="496"/>
      <c r="VIZ59" s="496"/>
      <c r="VJB59" s="496"/>
      <c r="VJD59" s="496"/>
      <c r="VJF59" s="496"/>
      <c r="VJH59" s="496"/>
      <c r="VJJ59" s="496"/>
      <c r="VJL59" s="496"/>
      <c r="VJN59" s="496"/>
      <c r="VJP59" s="496"/>
      <c r="VJR59" s="496"/>
      <c r="VJT59" s="496"/>
      <c r="VJV59" s="496"/>
      <c r="VJX59" s="496"/>
      <c r="VJZ59" s="496"/>
      <c r="VKB59" s="496"/>
      <c r="VKD59" s="496"/>
      <c r="VKF59" s="496"/>
      <c r="VKH59" s="496"/>
      <c r="VKJ59" s="496"/>
      <c r="VKL59" s="496"/>
      <c r="VKN59" s="496"/>
      <c r="VKP59" s="496"/>
      <c r="VKR59" s="496"/>
      <c r="VKT59" s="496"/>
      <c r="VKV59" s="496"/>
      <c r="VKX59" s="496"/>
      <c r="VKZ59" s="496"/>
      <c r="VLB59" s="496"/>
      <c r="VLD59" s="496"/>
      <c r="VLF59" s="496"/>
      <c r="VLH59" s="496"/>
      <c r="VLJ59" s="496"/>
      <c r="VLL59" s="496"/>
      <c r="VLN59" s="496"/>
      <c r="VLP59" s="496"/>
      <c r="VLR59" s="496"/>
      <c r="VLT59" s="496"/>
      <c r="VLV59" s="496"/>
      <c r="VLX59" s="496"/>
      <c r="VLZ59" s="496"/>
      <c r="VMB59" s="496"/>
      <c r="VMD59" s="496"/>
      <c r="VMF59" s="496"/>
      <c r="VMH59" s="496"/>
      <c r="VMJ59" s="496"/>
      <c r="VML59" s="496"/>
      <c r="VMN59" s="496"/>
      <c r="VMP59" s="496"/>
      <c r="VMR59" s="496"/>
      <c r="VMT59" s="496"/>
      <c r="VMV59" s="496"/>
      <c r="VMX59" s="496"/>
      <c r="VMZ59" s="496"/>
      <c r="VNB59" s="496"/>
      <c r="VND59" s="496"/>
      <c r="VNF59" s="496"/>
      <c r="VNH59" s="496"/>
      <c r="VNJ59" s="496"/>
      <c r="VNL59" s="496"/>
      <c r="VNN59" s="496"/>
      <c r="VNP59" s="496"/>
      <c r="VNR59" s="496"/>
      <c r="VNT59" s="496"/>
      <c r="VNV59" s="496"/>
      <c r="VNX59" s="496"/>
      <c r="VNZ59" s="496"/>
      <c r="VOB59" s="496"/>
      <c r="VOD59" s="496"/>
      <c r="VOF59" s="496"/>
      <c r="VOH59" s="496"/>
      <c r="VOJ59" s="496"/>
      <c r="VOL59" s="496"/>
      <c r="VON59" s="496"/>
      <c r="VOP59" s="496"/>
      <c r="VOR59" s="496"/>
      <c r="VOT59" s="496"/>
      <c r="VOV59" s="496"/>
      <c r="VOX59" s="496"/>
      <c r="VOZ59" s="496"/>
      <c r="VPB59" s="496"/>
      <c r="VPD59" s="496"/>
      <c r="VPF59" s="496"/>
      <c r="VPH59" s="496"/>
      <c r="VPJ59" s="496"/>
      <c r="VPL59" s="496"/>
      <c r="VPN59" s="496"/>
      <c r="VPP59" s="496"/>
      <c r="VPR59" s="496"/>
      <c r="VPT59" s="496"/>
      <c r="VPV59" s="496"/>
      <c r="VPX59" s="496"/>
      <c r="VPZ59" s="496"/>
      <c r="VQB59" s="496"/>
      <c r="VQD59" s="496"/>
      <c r="VQF59" s="496"/>
      <c r="VQH59" s="496"/>
      <c r="VQJ59" s="496"/>
      <c r="VQL59" s="496"/>
      <c r="VQN59" s="496"/>
      <c r="VQP59" s="496"/>
      <c r="VQR59" s="496"/>
      <c r="VQT59" s="496"/>
      <c r="VQV59" s="496"/>
      <c r="VQX59" s="496"/>
      <c r="VQZ59" s="496"/>
      <c r="VRB59" s="496"/>
      <c r="VRD59" s="496"/>
      <c r="VRF59" s="496"/>
      <c r="VRH59" s="496"/>
      <c r="VRJ59" s="496"/>
      <c r="VRL59" s="496"/>
      <c r="VRN59" s="496"/>
      <c r="VRP59" s="496"/>
      <c r="VRR59" s="496"/>
      <c r="VRT59" s="496"/>
      <c r="VRV59" s="496"/>
      <c r="VRX59" s="496"/>
      <c r="VRZ59" s="496"/>
      <c r="VSB59" s="496"/>
      <c r="VSD59" s="496"/>
      <c r="VSF59" s="496"/>
      <c r="VSH59" s="496"/>
      <c r="VSJ59" s="496"/>
      <c r="VSL59" s="496"/>
      <c r="VSN59" s="496"/>
      <c r="VSP59" s="496"/>
      <c r="VSR59" s="496"/>
      <c r="VST59" s="496"/>
      <c r="VSV59" s="496"/>
      <c r="VSX59" s="496"/>
      <c r="VSZ59" s="496"/>
      <c r="VTB59" s="496"/>
      <c r="VTD59" s="496"/>
      <c r="VTF59" s="496"/>
      <c r="VTH59" s="496"/>
      <c r="VTJ59" s="496"/>
      <c r="VTL59" s="496"/>
      <c r="VTN59" s="496"/>
      <c r="VTP59" s="496"/>
      <c r="VTR59" s="496"/>
      <c r="VTT59" s="496"/>
      <c r="VTV59" s="496"/>
      <c r="VTX59" s="496"/>
      <c r="VTZ59" s="496"/>
      <c r="VUB59" s="496"/>
      <c r="VUD59" s="496"/>
      <c r="VUF59" s="496"/>
      <c r="VUH59" s="496"/>
      <c r="VUJ59" s="496"/>
      <c r="VUL59" s="496"/>
      <c r="VUN59" s="496"/>
      <c r="VUP59" s="496"/>
      <c r="VUR59" s="496"/>
      <c r="VUT59" s="496"/>
      <c r="VUV59" s="496"/>
      <c r="VUX59" s="496"/>
      <c r="VUZ59" s="496"/>
      <c r="VVB59" s="496"/>
      <c r="VVD59" s="496"/>
      <c r="VVF59" s="496"/>
      <c r="VVH59" s="496"/>
      <c r="VVJ59" s="496"/>
      <c r="VVL59" s="496"/>
      <c r="VVN59" s="496"/>
      <c r="VVP59" s="496"/>
      <c r="VVR59" s="496"/>
      <c r="VVT59" s="496"/>
      <c r="VVV59" s="496"/>
      <c r="VVX59" s="496"/>
      <c r="VVZ59" s="496"/>
      <c r="VWB59" s="496"/>
      <c r="VWD59" s="496"/>
      <c r="VWF59" s="496"/>
      <c r="VWH59" s="496"/>
      <c r="VWJ59" s="496"/>
      <c r="VWL59" s="496"/>
      <c r="VWN59" s="496"/>
      <c r="VWP59" s="496"/>
      <c r="VWR59" s="496"/>
      <c r="VWT59" s="496"/>
      <c r="VWV59" s="496"/>
      <c r="VWX59" s="496"/>
      <c r="VWZ59" s="496"/>
      <c r="VXB59" s="496"/>
      <c r="VXD59" s="496"/>
      <c r="VXF59" s="496"/>
      <c r="VXH59" s="496"/>
      <c r="VXJ59" s="496"/>
      <c r="VXL59" s="496"/>
      <c r="VXN59" s="496"/>
      <c r="VXP59" s="496"/>
      <c r="VXR59" s="496"/>
      <c r="VXT59" s="496"/>
      <c r="VXV59" s="496"/>
      <c r="VXX59" s="496"/>
      <c r="VXZ59" s="496"/>
      <c r="VYB59" s="496"/>
      <c r="VYD59" s="496"/>
      <c r="VYF59" s="496"/>
      <c r="VYH59" s="496"/>
      <c r="VYJ59" s="496"/>
      <c r="VYL59" s="496"/>
      <c r="VYN59" s="496"/>
      <c r="VYP59" s="496"/>
      <c r="VYR59" s="496"/>
      <c r="VYT59" s="496"/>
      <c r="VYV59" s="496"/>
      <c r="VYX59" s="496"/>
      <c r="VYZ59" s="496"/>
      <c r="VZB59" s="496"/>
      <c r="VZD59" s="496"/>
      <c r="VZF59" s="496"/>
      <c r="VZH59" s="496"/>
      <c r="VZJ59" s="496"/>
      <c r="VZL59" s="496"/>
      <c r="VZN59" s="496"/>
      <c r="VZP59" s="496"/>
      <c r="VZR59" s="496"/>
      <c r="VZT59" s="496"/>
      <c r="VZV59" s="496"/>
      <c r="VZX59" s="496"/>
      <c r="VZZ59" s="496"/>
      <c r="WAB59" s="496"/>
      <c r="WAD59" s="496"/>
      <c r="WAF59" s="496"/>
      <c r="WAH59" s="496"/>
      <c r="WAJ59" s="496"/>
      <c r="WAL59" s="496"/>
      <c r="WAN59" s="496"/>
      <c r="WAP59" s="496"/>
      <c r="WAR59" s="496"/>
      <c r="WAT59" s="496"/>
      <c r="WAV59" s="496"/>
      <c r="WAX59" s="496"/>
      <c r="WAZ59" s="496"/>
      <c r="WBB59" s="496"/>
      <c r="WBD59" s="496"/>
      <c r="WBF59" s="496"/>
      <c r="WBH59" s="496"/>
      <c r="WBJ59" s="496"/>
      <c r="WBL59" s="496"/>
      <c r="WBN59" s="496"/>
      <c r="WBP59" s="496"/>
      <c r="WBR59" s="496"/>
      <c r="WBT59" s="496"/>
      <c r="WBV59" s="496"/>
      <c r="WBX59" s="496"/>
      <c r="WBZ59" s="496"/>
      <c r="WCB59" s="496"/>
      <c r="WCD59" s="496"/>
      <c r="WCF59" s="496"/>
      <c r="WCH59" s="496"/>
      <c r="WCJ59" s="496"/>
      <c r="WCL59" s="496"/>
      <c r="WCN59" s="496"/>
      <c r="WCP59" s="496"/>
      <c r="WCR59" s="496"/>
      <c r="WCT59" s="496"/>
      <c r="WCV59" s="496"/>
      <c r="WCX59" s="496"/>
      <c r="WCZ59" s="496"/>
      <c r="WDB59" s="496"/>
      <c r="WDD59" s="496"/>
      <c r="WDF59" s="496"/>
      <c r="WDH59" s="496"/>
      <c r="WDJ59" s="496"/>
      <c r="WDL59" s="496"/>
      <c r="WDN59" s="496"/>
      <c r="WDP59" s="496"/>
      <c r="WDR59" s="496"/>
      <c r="WDT59" s="496"/>
      <c r="WDV59" s="496"/>
      <c r="WDX59" s="496"/>
      <c r="WDZ59" s="496"/>
      <c r="WEB59" s="496"/>
      <c r="WED59" s="496"/>
      <c r="WEF59" s="496"/>
      <c r="WEH59" s="496"/>
      <c r="WEJ59" s="496"/>
      <c r="WEL59" s="496"/>
      <c r="WEN59" s="496"/>
      <c r="WEP59" s="496"/>
      <c r="WER59" s="496"/>
      <c r="WET59" s="496"/>
      <c r="WEV59" s="496"/>
      <c r="WEX59" s="496"/>
      <c r="WEZ59" s="496"/>
      <c r="WFB59" s="496"/>
      <c r="WFD59" s="496"/>
      <c r="WFF59" s="496"/>
      <c r="WFH59" s="496"/>
      <c r="WFJ59" s="496"/>
      <c r="WFL59" s="496"/>
      <c r="WFN59" s="496"/>
      <c r="WFP59" s="496"/>
      <c r="WFR59" s="496"/>
      <c r="WFT59" s="496"/>
      <c r="WFV59" s="496"/>
      <c r="WFX59" s="496"/>
      <c r="WFZ59" s="496"/>
      <c r="WGB59" s="496"/>
      <c r="WGD59" s="496"/>
      <c r="WGF59" s="496"/>
      <c r="WGH59" s="496"/>
      <c r="WGJ59" s="496"/>
      <c r="WGL59" s="496"/>
      <c r="WGN59" s="496"/>
      <c r="WGP59" s="496"/>
      <c r="WGR59" s="496"/>
      <c r="WGT59" s="496"/>
      <c r="WGV59" s="496"/>
      <c r="WGX59" s="496"/>
      <c r="WGZ59" s="496"/>
      <c r="WHB59" s="496"/>
      <c r="WHD59" s="496"/>
      <c r="WHF59" s="496"/>
      <c r="WHH59" s="496"/>
      <c r="WHJ59" s="496"/>
      <c r="WHL59" s="496"/>
      <c r="WHN59" s="496"/>
      <c r="WHP59" s="496"/>
      <c r="WHR59" s="496"/>
      <c r="WHT59" s="496"/>
      <c r="WHV59" s="496"/>
      <c r="WHX59" s="496"/>
      <c r="WHZ59" s="496"/>
      <c r="WIB59" s="496"/>
      <c r="WID59" s="496"/>
      <c r="WIF59" s="496"/>
      <c r="WIH59" s="496"/>
      <c r="WIJ59" s="496"/>
      <c r="WIL59" s="496"/>
      <c r="WIN59" s="496"/>
      <c r="WIP59" s="496"/>
      <c r="WIR59" s="496"/>
      <c r="WIT59" s="496"/>
      <c r="WIV59" s="496"/>
      <c r="WIX59" s="496"/>
      <c r="WIZ59" s="496"/>
      <c r="WJB59" s="496"/>
      <c r="WJD59" s="496"/>
      <c r="WJF59" s="496"/>
      <c r="WJH59" s="496"/>
      <c r="WJJ59" s="496"/>
      <c r="WJL59" s="496"/>
      <c r="WJN59" s="496"/>
      <c r="WJP59" s="496"/>
      <c r="WJR59" s="496"/>
      <c r="WJT59" s="496"/>
      <c r="WJV59" s="496"/>
      <c r="WJX59" s="496"/>
      <c r="WJZ59" s="496"/>
      <c r="WKB59" s="496"/>
      <c r="WKD59" s="496"/>
      <c r="WKF59" s="496"/>
      <c r="WKH59" s="496"/>
      <c r="WKJ59" s="496"/>
      <c r="WKL59" s="496"/>
      <c r="WKN59" s="496"/>
      <c r="WKP59" s="496"/>
      <c r="WKR59" s="496"/>
      <c r="WKT59" s="496"/>
      <c r="WKV59" s="496"/>
      <c r="WKX59" s="496"/>
      <c r="WKZ59" s="496"/>
      <c r="WLB59" s="496"/>
      <c r="WLD59" s="496"/>
      <c r="WLF59" s="496"/>
      <c r="WLH59" s="496"/>
      <c r="WLJ59" s="496"/>
      <c r="WLL59" s="496"/>
      <c r="WLN59" s="496"/>
      <c r="WLP59" s="496"/>
      <c r="WLR59" s="496"/>
      <c r="WLT59" s="496"/>
      <c r="WLV59" s="496"/>
      <c r="WLX59" s="496"/>
      <c r="WLZ59" s="496"/>
      <c r="WMB59" s="496"/>
      <c r="WMD59" s="496"/>
      <c r="WMF59" s="496"/>
      <c r="WMH59" s="496"/>
      <c r="WMJ59" s="496"/>
      <c r="WML59" s="496"/>
      <c r="WMN59" s="496"/>
      <c r="WMP59" s="496"/>
      <c r="WMR59" s="496"/>
      <c r="WMT59" s="496"/>
      <c r="WMV59" s="496"/>
      <c r="WMX59" s="496"/>
      <c r="WMZ59" s="496"/>
      <c r="WNB59" s="496"/>
      <c r="WND59" s="496"/>
      <c r="WNF59" s="496"/>
      <c r="WNH59" s="496"/>
      <c r="WNJ59" s="496"/>
      <c r="WNL59" s="496"/>
      <c r="WNN59" s="496"/>
      <c r="WNP59" s="496"/>
      <c r="WNR59" s="496"/>
      <c r="WNT59" s="496"/>
      <c r="WNV59" s="496"/>
      <c r="WNX59" s="496"/>
      <c r="WNZ59" s="496"/>
      <c r="WOB59" s="496"/>
      <c r="WOD59" s="496"/>
      <c r="WOF59" s="496"/>
      <c r="WOH59" s="496"/>
      <c r="WOJ59" s="496"/>
      <c r="WOL59" s="496"/>
      <c r="WON59" s="496"/>
      <c r="WOP59" s="496"/>
      <c r="WOR59" s="496"/>
      <c r="WOT59" s="496"/>
      <c r="WOV59" s="496"/>
      <c r="WOX59" s="496"/>
      <c r="WOZ59" s="496"/>
      <c r="WPB59" s="496"/>
      <c r="WPD59" s="496"/>
      <c r="WPF59" s="496"/>
      <c r="WPH59" s="496"/>
      <c r="WPJ59" s="496"/>
      <c r="WPL59" s="496"/>
      <c r="WPN59" s="496"/>
      <c r="WPP59" s="496"/>
      <c r="WPR59" s="496"/>
      <c r="WPT59" s="496"/>
      <c r="WPV59" s="496"/>
      <c r="WPX59" s="496"/>
      <c r="WPZ59" s="496"/>
      <c r="WQB59" s="496"/>
      <c r="WQD59" s="496"/>
      <c r="WQF59" s="496"/>
      <c r="WQH59" s="496"/>
      <c r="WQJ59" s="496"/>
      <c r="WQL59" s="496"/>
      <c r="WQN59" s="496"/>
      <c r="WQP59" s="496"/>
      <c r="WQR59" s="496"/>
      <c r="WQT59" s="496"/>
      <c r="WQV59" s="496"/>
      <c r="WQX59" s="496"/>
      <c r="WQZ59" s="496"/>
      <c r="WRB59" s="496"/>
      <c r="WRD59" s="496"/>
      <c r="WRF59" s="496"/>
      <c r="WRH59" s="496"/>
      <c r="WRJ59" s="496"/>
      <c r="WRL59" s="496"/>
      <c r="WRN59" s="496"/>
      <c r="WRP59" s="496"/>
      <c r="WRR59" s="496"/>
      <c r="WRT59" s="496"/>
      <c r="WRV59" s="496"/>
      <c r="WRX59" s="496"/>
      <c r="WRZ59" s="496"/>
      <c r="WSB59" s="496"/>
      <c r="WSD59" s="496"/>
      <c r="WSF59" s="496"/>
      <c r="WSH59" s="496"/>
      <c r="WSJ59" s="496"/>
      <c r="WSL59" s="496"/>
      <c r="WSN59" s="496"/>
      <c r="WSP59" s="496"/>
      <c r="WSR59" s="496"/>
      <c r="WST59" s="496"/>
      <c r="WSV59" s="496"/>
      <c r="WSX59" s="496"/>
      <c r="WSZ59" s="496"/>
      <c r="WTB59" s="496"/>
      <c r="WTD59" s="496"/>
      <c r="WTF59" s="496"/>
      <c r="WTH59" s="496"/>
      <c r="WTJ59" s="496"/>
      <c r="WTL59" s="496"/>
      <c r="WTN59" s="496"/>
      <c r="WTP59" s="496"/>
      <c r="WTR59" s="496"/>
      <c r="WTT59" s="496"/>
      <c r="WTV59" s="496"/>
      <c r="WTX59" s="496"/>
      <c r="WTZ59" s="496"/>
      <c r="WUB59" s="496"/>
      <c r="WUD59" s="496"/>
      <c r="WUF59" s="496"/>
      <c r="WUH59" s="496"/>
      <c r="WUJ59" s="496"/>
      <c r="WUL59" s="496"/>
      <c r="WUN59" s="496"/>
      <c r="WUP59" s="496"/>
      <c r="WUR59" s="496"/>
      <c r="WUT59" s="496"/>
      <c r="WUV59" s="496"/>
      <c r="WUX59" s="496"/>
      <c r="WUZ59" s="496"/>
      <c r="WVB59" s="496"/>
      <c r="WVD59" s="496"/>
      <c r="WVF59" s="496"/>
      <c r="WVH59" s="496"/>
      <c r="WVJ59" s="496"/>
      <c r="WVL59" s="496"/>
      <c r="WVN59" s="496"/>
      <c r="WVP59" s="496"/>
      <c r="WVR59" s="496"/>
      <c r="WVT59" s="496"/>
      <c r="WVV59" s="496"/>
      <c r="WVX59" s="496"/>
      <c r="WVZ59" s="496"/>
      <c r="WWB59" s="496"/>
      <c r="WWD59" s="496"/>
      <c r="WWF59" s="496"/>
      <c r="WWH59" s="496"/>
      <c r="WWJ59" s="496"/>
      <c r="WWL59" s="496"/>
      <c r="WWN59" s="496"/>
      <c r="WWP59" s="496"/>
      <c r="WWR59" s="496"/>
      <c r="WWT59" s="496"/>
      <c r="WWV59" s="496"/>
      <c r="WWX59" s="496"/>
      <c r="WWZ59" s="496"/>
      <c r="WXB59" s="496"/>
      <c r="WXD59" s="496"/>
      <c r="WXF59" s="496"/>
      <c r="WXH59" s="496"/>
      <c r="WXJ59" s="496"/>
      <c r="WXL59" s="496"/>
      <c r="WXN59" s="496"/>
      <c r="WXP59" s="496"/>
      <c r="WXR59" s="496"/>
      <c r="WXT59" s="496"/>
      <c r="WXV59" s="496"/>
      <c r="WXX59" s="496"/>
      <c r="WXZ59" s="496"/>
      <c r="WYB59" s="496"/>
      <c r="WYD59" s="496"/>
      <c r="WYF59" s="496"/>
      <c r="WYH59" s="496"/>
      <c r="WYJ59" s="496"/>
      <c r="WYL59" s="496"/>
      <c r="WYN59" s="496"/>
      <c r="WYP59" s="496"/>
      <c r="WYR59" s="496"/>
      <c r="WYT59" s="496"/>
      <c r="WYV59" s="496"/>
      <c r="WYX59" s="496"/>
      <c r="WYZ59" s="496"/>
      <c r="WZB59" s="496"/>
      <c r="WZD59" s="496"/>
      <c r="WZF59" s="496"/>
      <c r="WZH59" s="496"/>
      <c r="WZJ59" s="496"/>
      <c r="WZL59" s="496"/>
      <c r="WZN59" s="496"/>
      <c r="WZP59" s="496"/>
      <c r="WZR59" s="496"/>
      <c r="WZT59" s="496"/>
      <c r="WZV59" s="496"/>
      <c r="WZX59" s="496"/>
      <c r="WZZ59" s="496"/>
      <c r="XAB59" s="496"/>
      <c r="XAD59" s="496"/>
      <c r="XAF59" s="496"/>
      <c r="XAH59" s="496"/>
      <c r="XAJ59" s="496"/>
      <c r="XAL59" s="496"/>
      <c r="XAN59" s="496"/>
      <c r="XAP59" s="496"/>
      <c r="XAR59" s="496"/>
      <c r="XAT59" s="496"/>
      <c r="XAV59" s="496"/>
      <c r="XAX59" s="496"/>
      <c r="XAZ59" s="496"/>
      <c r="XBB59" s="496"/>
      <c r="XBD59" s="496"/>
      <c r="XBF59" s="496"/>
      <c r="XBH59" s="496"/>
      <c r="XBJ59" s="496"/>
      <c r="XBL59" s="496"/>
      <c r="XBN59" s="496"/>
      <c r="XBP59" s="496"/>
      <c r="XBR59" s="496"/>
      <c r="XBT59" s="496"/>
      <c r="XBV59" s="496"/>
      <c r="XBX59" s="496"/>
      <c r="XBZ59" s="496"/>
      <c r="XCB59" s="496"/>
      <c r="XCD59" s="496"/>
      <c r="XCF59" s="496"/>
      <c r="XCH59" s="496"/>
      <c r="XCJ59" s="496"/>
      <c r="XCL59" s="496"/>
      <c r="XCN59" s="496"/>
      <c r="XCP59" s="496"/>
      <c r="XCR59" s="496"/>
      <c r="XCT59" s="496"/>
      <c r="XCV59" s="496"/>
      <c r="XCX59" s="496"/>
      <c r="XCZ59" s="496"/>
      <c r="XDB59" s="496"/>
      <c r="XDD59" s="496"/>
      <c r="XDF59" s="496"/>
      <c r="XDH59" s="496"/>
      <c r="XDJ59" s="496"/>
      <c r="XDL59" s="496"/>
      <c r="XDN59" s="496"/>
      <c r="XDP59" s="496"/>
      <c r="XDR59" s="496"/>
      <c r="XDT59" s="496"/>
      <c r="XDV59" s="496"/>
      <c r="XDX59" s="496"/>
      <c r="XDZ59" s="496"/>
      <c r="XEB59" s="496"/>
      <c r="XED59" s="496"/>
      <c r="XEF59" s="496"/>
      <c r="XEH59" s="496"/>
      <c r="XEJ59" s="496"/>
      <c r="XEL59" s="496"/>
      <c r="XEN59" s="496"/>
      <c r="XEP59" s="496"/>
      <c r="XER59" s="496"/>
      <c r="XET59" s="496"/>
      <c r="XEV59" s="496"/>
      <c r="XEX59" s="496"/>
      <c r="XEZ59" s="496"/>
      <c r="XFB59" s="496"/>
      <c r="XFD59" s="496"/>
    </row>
    <row r="60" spans="4:1024 1026:2048 2050:3072 3074:4096 4098:5120 5122:6144 6146:7168 7170:8192 8194:9216 9218:10240 10242:11264 11266:12288 12290:13312 13314:14336 14338:15360 15362:16384" s="497" customFormat="1" ht="20.149999999999999" customHeight="1">
      <c r="D60" s="124" t="s">
        <v>117</v>
      </c>
      <c r="E60" s="124" t="s">
        <v>1748</v>
      </c>
      <c r="F60" s="496"/>
      <c r="G60" s="497" t="s">
        <v>142</v>
      </c>
      <c r="H60" s="496">
        <v>26.1</v>
      </c>
      <c r="J60" s="496"/>
      <c r="L60" s="496"/>
      <c r="N60" s="496"/>
      <c r="P60" s="496"/>
      <c r="R60" s="496"/>
      <c r="T60" s="496"/>
      <c r="V60" s="496"/>
      <c r="X60" s="496"/>
      <c r="Z60" s="496"/>
      <c r="AB60" s="496"/>
      <c r="AD60" s="496"/>
      <c r="AF60" s="496"/>
      <c r="AH60" s="496"/>
      <c r="AJ60" s="496"/>
      <c r="AL60" s="496"/>
      <c r="AN60" s="496"/>
      <c r="AP60" s="496"/>
      <c r="AR60" s="496"/>
      <c r="AT60" s="496"/>
      <c r="AV60" s="496"/>
      <c r="AX60" s="496"/>
      <c r="AZ60" s="496"/>
      <c r="BB60" s="496"/>
      <c r="BD60" s="496"/>
      <c r="BF60" s="496"/>
      <c r="BH60" s="496"/>
      <c r="BJ60" s="496"/>
      <c r="BL60" s="496"/>
      <c r="BN60" s="496"/>
      <c r="BP60" s="496"/>
      <c r="BR60" s="496"/>
      <c r="BT60" s="496"/>
      <c r="BV60" s="496"/>
      <c r="BX60" s="496"/>
      <c r="BZ60" s="496"/>
      <c r="CB60" s="496"/>
      <c r="CD60" s="496"/>
      <c r="CF60" s="496"/>
      <c r="CH60" s="496"/>
      <c r="CJ60" s="496"/>
      <c r="CL60" s="496"/>
      <c r="CN60" s="496"/>
      <c r="CP60" s="496"/>
      <c r="CR60" s="496"/>
      <c r="CT60" s="496"/>
      <c r="CV60" s="496"/>
      <c r="CX60" s="496"/>
      <c r="CZ60" s="496"/>
      <c r="DB60" s="496"/>
      <c r="DD60" s="496"/>
      <c r="DF60" s="496"/>
      <c r="DH60" s="496"/>
      <c r="DJ60" s="496"/>
      <c r="DL60" s="496"/>
      <c r="DN60" s="496"/>
      <c r="DP60" s="496"/>
      <c r="DR60" s="496"/>
      <c r="DT60" s="496"/>
      <c r="DV60" s="496"/>
      <c r="DX60" s="496"/>
      <c r="DZ60" s="496"/>
      <c r="EB60" s="496"/>
      <c r="ED60" s="496"/>
      <c r="EF60" s="496"/>
      <c r="EH60" s="496"/>
      <c r="EJ60" s="496"/>
      <c r="EL60" s="496"/>
      <c r="EN60" s="496"/>
      <c r="EP60" s="496"/>
      <c r="ER60" s="496"/>
      <c r="ET60" s="496"/>
      <c r="EV60" s="496"/>
      <c r="EX60" s="496"/>
      <c r="EZ60" s="496"/>
      <c r="FB60" s="496"/>
      <c r="FD60" s="496"/>
      <c r="FF60" s="496"/>
      <c r="FH60" s="496"/>
      <c r="FJ60" s="496"/>
      <c r="FL60" s="496"/>
      <c r="FN60" s="496"/>
      <c r="FP60" s="496"/>
      <c r="FR60" s="496"/>
      <c r="FT60" s="496"/>
      <c r="FV60" s="496"/>
      <c r="FX60" s="496"/>
      <c r="FZ60" s="496"/>
      <c r="GB60" s="496"/>
      <c r="GD60" s="496"/>
      <c r="GF60" s="496"/>
      <c r="GH60" s="496"/>
      <c r="GJ60" s="496"/>
      <c r="GL60" s="496"/>
      <c r="GN60" s="496"/>
      <c r="GP60" s="496"/>
      <c r="GR60" s="496"/>
      <c r="GT60" s="496"/>
      <c r="GV60" s="496"/>
      <c r="GX60" s="496"/>
      <c r="GZ60" s="496"/>
      <c r="HB60" s="496"/>
      <c r="HD60" s="496"/>
      <c r="HF60" s="496"/>
      <c r="HH60" s="496"/>
      <c r="HJ60" s="496"/>
      <c r="HL60" s="496"/>
      <c r="HN60" s="496"/>
      <c r="HP60" s="496"/>
      <c r="HR60" s="496"/>
      <c r="HT60" s="496"/>
      <c r="HV60" s="496"/>
      <c r="HX60" s="496"/>
      <c r="HZ60" s="496"/>
      <c r="IB60" s="496"/>
      <c r="ID60" s="496"/>
      <c r="IF60" s="496"/>
      <c r="IH60" s="496"/>
      <c r="IJ60" s="496"/>
      <c r="IL60" s="496"/>
      <c r="IN60" s="496"/>
      <c r="IP60" s="496"/>
      <c r="IR60" s="496"/>
      <c r="IT60" s="496"/>
      <c r="IV60" s="496"/>
      <c r="IX60" s="496"/>
      <c r="IZ60" s="496"/>
      <c r="JB60" s="496"/>
      <c r="JD60" s="496"/>
      <c r="JF60" s="496"/>
      <c r="JH60" s="496"/>
      <c r="JJ60" s="496"/>
      <c r="JL60" s="496"/>
      <c r="JN60" s="496"/>
      <c r="JP60" s="496"/>
      <c r="JR60" s="496"/>
      <c r="JT60" s="496"/>
      <c r="JV60" s="496"/>
      <c r="JX60" s="496"/>
      <c r="JZ60" s="496"/>
      <c r="KB60" s="496"/>
      <c r="KD60" s="496"/>
      <c r="KF60" s="496"/>
      <c r="KH60" s="496"/>
      <c r="KJ60" s="496"/>
      <c r="KL60" s="496"/>
      <c r="KN60" s="496"/>
      <c r="KP60" s="496"/>
      <c r="KR60" s="496"/>
      <c r="KT60" s="496"/>
      <c r="KV60" s="496"/>
      <c r="KX60" s="496"/>
      <c r="KZ60" s="496"/>
      <c r="LB60" s="496"/>
      <c r="LD60" s="496"/>
      <c r="LF60" s="496"/>
      <c r="LH60" s="496"/>
      <c r="LJ60" s="496"/>
      <c r="LL60" s="496"/>
      <c r="LN60" s="496"/>
      <c r="LP60" s="496"/>
      <c r="LR60" s="496"/>
      <c r="LT60" s="496"/>
      <c r="LV60" s="496"/>
      <c r="LX60" s="496"/>
      <c r="LZ60" s="496"/>
      <c r="MB60" s="496"/>
      <c r="MD60" s="496"/>
      <c r="MF60" s="496"/>
      <c r="MH60" s="496"/>
      <c r="MJ60" s="496"/>
      <c r="ML60" s="496"/>
      <c r="MN60" s="496"/>
      <c r="MP60" s="496"/>
      <c r="MR60" s="496"/>
      <c r="MT60" s="496"/>
      <c r="MV60" s="496"/>
      <c r="MX60" s="496"/>
      <c r="MZ60" s="496"/>
      <c r="NB60" s="496"/>
      <c r="ND60" s="496"/>
      <c r="NF60" s="496"/>
      <c r="NH60" s="496"/>
      <c r="NJ60" s="496"/>
      <c r="NL60" s="496"/>
      <c r="NN60" s="496"/>
      <c r="NP60" s="496"/>
      <c r="NR60" s="496"/>
      <c r="NT60" s="496"/>
      <c r="NV60" s="496"/>
      <c r="NX60" s="496"/>
      <c r="NZ60" s="496"/>
      <c r="OB60" s="496"/>
      <c r="OD60" s="496"/>
      <c r="OF60" s="496"/>
      <c r="OH60" s="496"/>
      <c r="OJ60" s="496"/>
      <c r="OL60" s="496"/>
      <c r="ON60" s="496"/>
      <c r="OP60" s="496"/>
      <c r="OR60" s="496"/>
      <c r="OT60" s="496"/>
      <c r="OV60" s="496"/>
      <c r="OX60" s="496"/>
      <c r="OZ60" s="496"/>
      <c r="PB60" s="496"/>
      <c r="PD60" s="496"/>
      <c r="PF60" s="496"/>
      <c r="PH60" s="496"/>
      <c r="PJ60" s="496"/>
      <c r="PL60" s="496"/>
      <c r="PN60" s="496"/>
      <c r="PP60" s="496"/>
      <c r="PR60" s="496"/>
      <c r="PT60" s="496"/>
      <c r="PV60" s="496"/>
      <c r="PX60" s="496"/>
      <c r="PZ60" s="496"/>
      <c r="QB60" s="496"/>
      <c r="QD60" s="496"/>
      <c r="QF60" s="496"/>
      <c r="QH60" s="496"/>
      <c r="QJ60" s="496"/>
      <c r="QL60" s="496"/>
      <c r="QN60" s="496"/>
      <c r="QP60" s="496"/>
      <c r="QR60" s="496"/>
      <c r="QT60" s="496"/>
      <c r="QV60" s="496"/>
      <c r="QX60" s="496"/>
      <c r="QZ60" s="496"/>
      <c r="RB60" s="496"/>
      <c r="RD60" s="496"/>
      <c r="RF60" s="496"/>
      <c r="RH60" s="496"/>
      <c r="RJ60" s="496"/>
      <c r="RL60" s="496"/>
      <c r="RN60" s="496"/>
      <c r="RP60" s="496"/>
      <c r="RR60" s="496"/>
      <c r="RT60" s="496"/>
      <c r="RV60" s="496"/>
      <c r="RX60" s="496"/>
      <c r="RZ60" s="496"/>
      <c r="SB60" s="496"/>
      <c r="SD60" s="496"/>
      <c r="SF60" s="496"/>
      <c r="SH60" s="496"/>
      <c r="SJ60" s="496"/>
      <c r="SL60" s="496"/>
      <c r="SN60" s="496"/>
      <c r="SP60" s="496"/>
      <c r="SR60" s="496"/>
      <c r="ST60" s="496"/>
      <c r="SV60" s="496"/>
      <c r="SX60" s="496"/>
      <c r="SZ60" s="496"/>
      <c r="TB60" s="496"/>
      <c r="TD60" s="496"/>
      <c r="TF60" s="496"/>
      <c r="TH60" s="496"/>
      <c r="TJ60" s="496"/>
      <c r="TL60" s="496"/>
      <c r="TN60" s="496"/>
      <c r="TP60" s="496"/>
      <c r="TR60" s="496"/>
      <c r="TT60" s="496"/>
      <c r="TV60" s="496"/>
      <c r="TX60" s="496"/>
      <c r="TZ60" s="496"/>
      <c r="UB60" s="496"/>
      <c r="UD60" s="496"/>
      <c r="UF60" s="496"/>
      <c r="UH60" s="496"/>
      <c r="UJ60" s="496"/>
      <c r="UL60" s="496"/>
      <c r="UN60" s="496"/>
      <c r="UP60" s="496"/>
      <c r="UR60" s="496"/>
      <c r="UT60" s="496"/>
      <c r="UV60" s="496"/>
      <c r="UX60" s="496"/>
      <c r="UZ60" s="496"/>
      <c r="VB60" s="496"/>
      <c r="VD60" s="496"/>
      <c r="VF60" s="496"/>
      <c r="VH60" s="496"/>
      <c r="VJ60" s="496"/>
      <c r="VL60" s="496"/>
      <c r="VN60" s="496"/>
      <c r="VP60" s="496"/>
      <c r="VR60" s="496"/>
      <c r="VT60" s="496"/>
      <c r="VV60" s="496"/>
      <c r="VX60" s="496"/>
      <c r="VZ60" s="496"/>
      <c r="WB60" s="496"/>
      <c r="WD60" s="496"/>
      <c r="WF60" s="496"/>
      <c r="WH60" s="496"/>
      <c r="WJ60" s="496"/>
      <c r="WL60" s="496"/>
      <c r="WN60" s="496"/>
      <c r="WP60" s="496"/>
      <c r="WR60" s="496"/>
      <c r="WT60" s="496"/>
      <c r="WV60" s="496"/>
      <c r="WX60" s="496"/>
      <c r="WZ60" s="496"/>
      <c r="XB60" s="496"/>
      <c r="XD60" s="496"/>
      <c r="XF60" s="496"/>
      <c r="XH60" s="496"/>
      <c r="XJ60" s="496"/>
      <c r="XL60" s="496"/>
      <c r="XN60" s="496"/>
      <c r="XP60" s="496"/>
      <c r="XR60" s="496"/>
      <c r="XT60" s="496"/>
      <c r="XV60" s="496"/>
      <c r="XX60" s="496"/>
      <c r="XZ60" s="496"/>
      <c r="YB60" s="496"/>
      <c r="YD60" s="496"/>
      <c r="YF60" s="496"/>
      <c r="YH60" s="496"/>
      <c r="YJ60" s="496"/>
      <c r="YL60" s="496"/>
      <c r="YN60" s="496"/>
      <c r="YP60" s="496"/>
      <c r="YR60" s="496"/>
      <c r="YT60" s="496"/>
      <c r="YV60" s="496"/>
      <c r="YX60" s="496"/>
      <c r="YZ60" s="496"/>
      <c r="ZB60" s="496"/>
      <c r="ZD60" s="496"/>
      <c r="ZF60" s="496"/>
      <c r="ZH60" s="496"/>
      <c r="ZJ60" s="496"/>
      <c r="ZL60" s="496"/>
      <c r="ZN60" s="496"/>
      <c r="ZP60" s="496"/>
      <c r="ZR60" s="496"/>
      <c r="ZT60" s="496"/>
      <c r="ZV60" s="496"/>
      <c r="ZX60" s="496"/>
      <c r="ZZ60" s="496"/>
      <c r="AAB60" s="496"/>
      <c r="AAD60" s="496"/>
      <c r="AAF60" s="496"/>
      <c r="AAH60" s="496"/>
      <c r="AAJ60" s="496"/>
      <c r="AAL60" s="496"/>
      <c r="AAN60" s="496"/>
      <c r="AAP60" s="496"/>
      <c r="AAR60" s="496"/>
      <c r="AAT60" s="496"/>
      <c r="AAV60" s="496"/>
      <c r="AAX60" s="496"/>
      <c r="AAZ60" s="496"/>
      <c r="ABB60" s="496"/>
      <c r="ABD60" s="496"/>
      <c r="ABF60" s="496"/>
      <c r="ABH60" s="496"/>
      <c r="ABJ60" s="496"/>
      <c r="ABL60" s="496"/>
      <c r="ABN60" s="496"/>
      <c r="ABP60" s="496"/>
      <c r="ABR60" s="496"/>
      <c r="ABT60" s="496"/>
      <c r="ABV60" s="496"/>
      <c r="ABX60" s="496"/>
      <c r="ABZ60" s="496"/>
      <c r="ACB60" s="496"/>
      <c r="ACD60" s="496"/>
      <c r="ACF60" s="496"/>
      <c r="ACH60" s="496"/>
      <c r="ACJ60" s="496"/>
      <c r="ACL60" s="496"/>
      <c r="ACN60" s="496"/>
      <c r="ACP60" s="496"/>
      <c r="ACR60" s="496"/>
      <c r="ACT60" s="496"/>
      <c r="ACV60" s="496"/>
      <c r="ACX60" s="496"/>
      <c r="ACZ60" s="496"/>
      <c r="ADB60" s="496"/>
      <c r="ADD60" s="496"/>
      <c r="ADF60" s="496"/>
      <c r="ADH60" s="496"/>
      <c r="ADJ60" s="496"/>
      <c r="ADL60" s="496"/>
      <c r="ADN60" s="496"/>
      <c r="ADP60" s="496"/>
      <c r="ADR60" s="496"/>
      <c r="ADT60" s="496"/>
      <c r="ADV60" s="496"/>
      <c r="ADX60" s="496"/>
      <c r="ADZ60" s="496"/>
      <c r="AEB60" s="496"/>
      <c r="AED60" s="496"/>
      <c r="AEF60" s="496"/>
      <c r="AEH60" s="496"/>
      <c r="AEJ60" s="496"/>
      <c r="AEL60" s="496"/>
      <c r="AEN60" s="496"/>
      <c r="AEP60" s="496"/>
      <c r="AER60" s="496"/>
      <c r="AET60" s="496"/>
      <c r="AEV60" s="496"/>
      <c r="AEX60" s="496"/>
      <c r="AEZ60" s="496"/>
      <c r="AFB60" s="496"/>
      <c r="AFD60" s="496"/>
      <c r="AFF60" s="496"/>
      <c r="AFH60" s="496"/>
      <c r="AFJ60" s="496"/>
      <c r="AFL60" s="496"/>
      <c r="AFN60" s="496"/>
      <c r="AFP60" s="496"/>
      <c r="AFR60" s="496"/>
      <c r="AFT60" s="496"/>
      <c r="AFV60" s="496"/>
      <c r="AFX60" s="496"/>
      <c r="AFZ60" s="496"/>
      <c r="AGB60" s="496"/>
      <c r="AGD60" s="496"/>
      <c r="AGF60" s="496"/>
      <c r="AGH60" s="496"/>
      <c r="AGJ60" s="496"/>
      <c r="AGL60" s="496"/>
      <c r="AGN60" s="496"/>
      <c r="AGP60" s="496"/>
      <c r="AGR60" s="496"/>
      <c r="AGT60" s="496"/>
      <c r="AGV60" s="496"/>
      <c r="AGX60" s="496"/>
      <c r="AGZ60" s="496"/>
      <c r="AHB60" s="496"/>
      <c r="AHD60" s="496"/>
      <c r="AHF60" s="496"/>
      <c r="AHH60" s="496"/>
      <c r="AHJ60" s="496"/>
      <c r="AHL60" s="496"/>
      <c r="AHN60" s="496"/>
      <c r="AHP60" s="496"/>
      <c r="AHR60" s="496"/>
      <c r="AHT60" s="496"/>
      <c r="AHV60" s="496"/>
      <c r="AHX60" s="496"/>
      <c r="AHZ60" s="496"/>
      <c r="AIB60" s="496"/>
      <c r="AID60" s="496"/>
      <c r="AIF60" s="496"/>
      <c r="AIH60" s="496"/>
      <c r="AIJ60" s="496"/>
      <c r="AIL60" s="496"/>
      <c r="AIN60" s="496"/>
      <c r="AIP60" s="496"/>
      <c r="AIR60" s="496"/>
      <c r="AIT60" s="496"/>
      <c r="AIV60" s="496"/>
      <c r="AIX60" s="496"/>
      <c r="AIZ60" s="496"/>
      <c r="AJB60" s="496"/>
      <c r="AJD60" s="496"/>
      <c r="AJF60" s="496"/>
      <c r="AJH60" s="496"/>
      <c r="AJJ60" s="496"/>
      <c r="AJL60" s="496"/>
      <c r="AJN60" s="496"/>
      <c r="AJP60" s="496"/>
      <c r="AJR60" s="496"/>
      <c r="AJT60" s="496"/>
      <c r="AJV60" s="496"/>
      <c r="AJX60" s="496"/>
      <c r="AJZ60" s="496"/>
      <c r="AKB60" s="496"/>
      <c r="AKD60" s="496"/>
      <c r="AKF60" s="496"/>
      <c r="AKH60" s="496"/>
      <c r="AKJ60" s="496"/>
      <c r="AKL60" s="496"/>
      <c r="AKN60" s="496"/>
      <c r="AKP60" s="496"/>
      <c r="AKR60" s="496"/>
      <c r="AKT60" s="496"/>
      <c r="AKV60" s="496"/>
      <c r="AKX60" s="496"/>
      <c r="AKZ60" s="496"/>
      <c r="ALB60" s="496"/>
      <c r="ALD60" s="496"/>
      <c r="ALF60" s="496"/>
      <c r="ALH60" s="496"/>
      <c r="ALJ60" s="496"/>
      <c r="ALL60" s="496"/>
      <c r="ALN60" s="496"/>
      <c r="ALP60" s="496"/>
      <c r="ALR60" s="496"/>
      <c r="ALT60" s="496"/>
      <c r="ALV60" s="496"/>
      <c r="ALX60" s="496"/>
      <c r="ALZ60" s="496"/>
      <c r="AMB60" s="496"/>
      <c r="AMD60" s="496"/>
      <c r="AMF60" s="496"/>
      <c r="AMH60" s="496"/>
      <c r="AMJ60" s="496"/>
      <c r="AML60" s="496"/>
      <c r="AMN60" s="496"/>
      <c r="AMP60" s="496"/>
      <c r="AMR60" s="496"/>
      <c r="AMT60" s="496"/>
      <c r="AMV60" s="496"/>
      <c r="AMX60" s="496"/>
      <c r="AMZ60" s="496"/>
      <c r="ANB60" s="496"/>
      <c r="AND60" s="496"/>
      <c r="ANF60" s="496"/>
      <c r="ANH60" s="496"/>
      <c r="ANJ60" s="496"/>
      <c r="ANL60" s="496"/>
      <c r="ANN60" s="496"/>
      <c r="ANP60" s="496"/>
      <c r="ANR60" s="496"/>
      <c r="ANT60" s="496"/>
      <c r="ANV60" s="496"/>
      <c r="ANX60" s="496"/>
      <c r="ANZ60" s="496"/>
      <c r="AOB60" s="496"/>
      <c r="AOD60" s="496"/>
      <c r="AOF60" s="496"/>
      <c r="AOH60" s="496"/>
      <c r="AOJ60" s="496"/>
      <c r="AOL60" s="496"/>
      <c r="AON60" s="496"/>
      <c r="AOP60" s="496"/>
      <c r="AOR60" s="496"/>
      <c r="AOT60" s="496"/>
      <c r="AOV60" s="496"/>
      <c r="AOX60" s="496"/>
      <c r="AOZ60" s="496"/>
      <c r="APB60" s="496"/>
      <c r="APD60" s="496"/>
      <c r="APF60" s="496"/>
      <c r="APH60" s="496"/>
      <c r="APJ60" s="496"/>
      <c r="APL60" s="496"/>
      <c r="APN60" s="496"/>
      <c r="APP60" s="496"/>
      <c r="APR60" s="496"/>
      <c r="APT60" s="496"/>
      <c r="APV60" s="496"/>
      <c r="APX60" s="496"/>
      <c r="APZ60" s="496"/>
      <c r="AQB60" s="496"/>
      <c r="AQD60" s="496"/>
      <c r="AQF60" s="496"/>
      <c r="AQH60" s="496"/>
      <c r="AQJ60" s="496"/>
      <c r="AQL60" s="496"/>
      <c r="AQN60" s="496"/>
      <c r="AQP60" s="496"/>
      <c r="AQR60" s="496"/>
      <c r="AQT60" s="496"/>
      <c r="AQV60" s="496"/>
      <c r="AQX60" s="496"/>
      <c r="AQZ60" s="496"/>
      <c r="ARB60" s="496"/>
      <c r="ARD60" s="496"/>
      <c r="ARF60" s="496"/>
      <c r="ARH60" s="496"/>
      <c r="ARJ60" s="496"/>
      <c r="ARL60" s="496"/>
      <c r="ARN60" s="496"/>
      <c r="ARP60" s="496"/>
      <c r="ARR60" s="496"/>
      <c r="ART60" s="496"/>
      <c r="ARV60" s="496"/>
      <c r="ARX60" s="496"/>
      <c r="ARZ60" s="496"/>
      <c r="ASB60" s="496"/>
      <c r="ASD60" s="496"/>
      <c r="ASF60" s="496"/>
      <c r="ASH60" s="496"/>
      <c r="ASJ60" s="496"/>
      <c r="ASL60" s="496"/>
      <c r="ASN60" s="496"/>
      <c r="ASP60" s="496"/>
      <c r="ASR60" s="496"/>
      <c r="AST60" s="496"/>
      <c r="ASV60" s="496"/>
      <c r="ASX60" s="496"/>
      <c r="ASZ60" s="496"/>
      <c r="ATB60" s="496"/>
      <c r="ATD60" s="496"/>
      <c r="ATF60" s="496"/>
      <c r="ATH60" s="496"/>
      <c r="ATJ60" s="496"/>
      <c r="ATL60" s="496"/>
      <c r="ATN60" s="496"/>
      <c r="ATP60" s="496"/>
      <c r="ATR60" s="496"/>
      <c r="ATT60" s="496"/>
      <c r="ATV60" s="496"/>
      <c r="ATX60" s="496"/>
      <c r="ATZ60" s="496"/>
      <c r="AUB60" s="496"/>
      <c r="AUD60" s="496"/>
      <c r="AUF60" s="496"/>
      <c r="AUH60" s="496"/>
      <c r="AUJ60" s="496"/>
      <c r="AUL60" s="496"/>
      <c r="AUN60" s="496"/>
      <c r="AUP60" s="496"/>
      <c r="AUR60" s="496"/>
      <c r="AUT60" s="496"/>
      <c r="AUV60" s="496"/>
      <c r="AUX60" s="496"/>
      <c r="AUZ60" s="496"/>
      <c r="AVB60" s="496"/>
      <c r="AVD60" s="496"/>
      <c r="AVF60" s="496"/>
      <c r="AVH60" s="496"/>
      <c r="AVJ60" s="496"/>
      <c r="AVL60" s="496"/>
      <c r="AVN60" s="496"/>
      <c r="AVP60" s="496"/>
      <c r="AVR60" s="496"/>
      <c r="AVT60" s="496"/>
      <c r="AVV60" s="496"/>
      <c r="AVX60" s="496"/>
      <c r="AVZ60" s="496"/>
      <c r="AWB60" s="496"/>
      <c r="AWD60" s="496"/>
      <c r="AWF60" s="496"/>
      <c r="AWH60" s="496"/>
      <c r="AWJ60" s="496"/>
      <c r="AWL60" s="496"/>
      <c r="AWN60" s="496"/>
      <c r="AWP60" s="496"/>
      <c r="AWR60" s="496"/>
      <c r="AWT60" s="496"/>
      <c r="AWV60" s="496"/>
      <c r="AWX60" s="496"/>
      <c r="AWZ60" s="496"/>
      <c r="AXB60" s="496"/>
      <c r="AXD60" s="496"/>
      <c r="AXF60" s="496"/>
      <c r="AXH60" s="496"/>
      <c r="AXJ60" s="496"/>
      <c r="AXL60" s="496"/>
      <c r="AXN60" s="496"/>
      <c r="AXP60" s="496"/>
      <c r="AXR60" s="496"/>
      <c r="AXT60" s="496"/>
      <c r="AXV60" s="496"/>
      <c r="AXX60" s="496"/>
      <c r="AXZ60" s="496"/>
      <c r="AYB60" s="496"/>
      <c r="AYD60" s="496"/>
      <c r="AYF60" s="496"/>
      <c r="AYH60" s="496"/>
      <c r="AYJ60" s="496"/>
      <c r="AYL60" s="496"/>
      <c r="AYN60" s="496"/>
      <c r="AYP60" s="496"/>
      <c r="AYR60" s="496"/>
      <c r="AYT60" s="496"/>
      <c r="AYV60" s="496"/>
      <c r="AYX60" s="496"/>
      <c r="AYZ60" s="496"/>
      <c r="AZB60" s="496"/>
      <c r="AZD60" s="496"/>
      <c r="AZF60" s="496"/>
      <c r="AZH60" s="496"/>
      <c r="AZJ60" s="496"/>
      <c r="AZL60" s="496"/>
      <c r="AZN60" s="496"/>
      <c r="AZP60" s="496"/>
      <c r="AZR60" s="496"/>
      <c r="AZT60" s="496"/>
      <c r="AZV60" s="496"/>
      <c r="AZX60" s="496"/>
      <c r="AZZ60" s="496"/>
      <c r="BAB60" s="496"/>
      <c r="BAD60" s="496"/>
      <c r="BAF60" s="496"/>
      <c r="BAH60" s="496"/>
      <c r="BAJ60" s="496"/>
      <c r="BAL60" s="496"/>
      <c r="BAN60" s="496"/>
      <c r="BAP60" s="496"/>
      <c r="BAR60" s="496"/>
      <c r="BAT60" s="496"/>
      <c r="BAV60" s="496"/>
      <c r="BAX60" s="496"/>
      <c r="BAZ60" s="496"/>
      <c r="BBB60" s="496"/>
      <c r="BBD60" s="496"/>
      <c r="BBF60" s="496"/>
      <c r="BBH60" s="496"/>
      <c r="BBJ60" s="496"/>
      <c r="BBL60" s="496"/>
      <c r="BBN60" s="496"/>
      <c r="BBP60" s="496"/>
      <c r="BBR60" s="496"/>
      <c r="BBT60" s="496"/>
      <c r="BBV60" s="496"/>
      <c r="BBX60" s="496"/>
      <c r="BBZ60" s="496"/>
      <c r="BCB60" s="496"/>
      <c r="BCD60" s="496"/>
      <c r="BCF60" s="496"/>
      <c r="BCH60" s="496"/>
      <c r="BCJ60" s="496"/>
      <c r="BCL60" s="496"/>
      <c r="BCN60" s="496"/>
      <c r="BCP60" s="496"/>
      <c r="BCR60" s="496"/>
      <c r="BCT60" s="496"/>
      <c r="BCV60" s="496"/>
      <c r="BCX60" s="496"/>
      <c r="BCZ60" s="496"/>
      <c r="BDB60" s="496"/>
      <c r="BDD60" s="496"/>
      <c r="BDF60" s="496"/>
      <c r="BDH60" s="496"/>
      <c r="BDJ60" s="496"/>
      <c r="BDL60" s="496"/>
      <c r="BDN60" s="496"/>
      <c r="BDP60" s="496"/>
      <c r="BDR60" s="496"/>
      <c r="BDT60" s="496"/>
      <c r="BDV60" s="496"/>
      <c r="BDX60" s="496"/>
      <c r="BDZ60" s="496"/>
      <c r="BEB60" s="496"/>
      <c r="BED60" s="496"/>
      <c r="BEF60" s="496"/>
      <c r="BEH60" s="496"/>
      <c r="BEJ60" s="496"/>
      <c r="BEL60" s="496"/>
      <c r="BEN60" s="496"/>
      <c r="BEP60" s="496"/>
      <c r="BER60" s="496"/>
      <c r="BET60" s="496"/>
      <c r="BEV60" s="496"/>
      <c r="BEX60" s="496"/>
      <c r="BEZ60" s="496"/>
      <c r="BFB60" s="496"/>
      <c r="BFD60" s="496"/>
      <c r="BFF60" s="496"/>
      <c r="BFH60" s="496"/>
      <c r="BFJ60" s="496"/>
      <c r="BFL60" s="496"/>
      <c r="BFN60" s="496"/>
      <c r="BFP60" s="496"/>
      <c r="BFR60" s="496"/>
      <c r="BFT60" s="496"/>
      <c r="BFV60" s="496"/>
      <c r="BFX60" s="496"/>
      <c r="BFZ60" s="496"/>
      <c r="BGB60" s="496"/>
      <c r="BGD60" s="496"/>
      <c r="BGF60" s="496"/>
      <c r="BGH60" s="496"/>
      <c r="BGJ60" s="496"/>
      <c r="BGL60" s="496"/>
      <c r="BGN60" s="496"/>
      <c r="BGP60" s="496"/>
      <c r="BGR60" s="496"/>
      <c r="BGT60" s="496"/>
      <c r="BGV60" s="496"/>
      <c r="BGX60" s="496"/>
      <c r="BGZ60" s="496"/>
      <c r="BHB60" s="496"/>
      <c r="BHD60" s="496"/>
      <c r="BHF60" s="496"/>
      <c r="BHH60" s="496"/>
      <c r="BHJ60" s="496"/>
      <c r="BHL60" s="496"/>
      <c r="BHN60" s="496"/>
      <c r="BHP60" s="496"/>
      <c r="BHR60" s="496"/>
      <c r="BHT60" s="496"/>
      <c r="BHV60" s="496"/>
      <c r="BHX60" s="496"/>
      <c r="BHZ60" s="496"/>
      <c r="BIB60" s="496"/>
      <c r="BID60" s="496"/>
      <c r="BIF60" s="496"/>
      <c r="BIH60" s="496"/>
      <c r="BIJ60" s="496"/>
      <c r="BIL60" s="496"/>
      <c r="BIN60" s="496"/>
      <c r="BIP60" s="496"/>
      <c r="BIR60" s="496"/>
      <c r="BIT60" s="496"/>
      <c r="BIV60" s="496"/>
      <c r="BIX60" s="496"/>
      <c r="BIZ60" s="496"/>
      <c r="BJB60" s="496"/>
      <c r="BJD60" s="496"/>
      <c r="BJF60" s="496"/>
      <c r="BJH60" s="496"/>
      <c r="BJJ60" s="496"/>
      <c r="BJL60" s="496"/>
      <c r="BJN60" s="496"/>
      <c r="BJP60" s="496"/>
      <c r="BJR60" s="496"/>
      <c r="BJT60" s="496"/>
      <c r="BJV60" s="496"/>
      <c r="BJX60" s="496"/>
      <c r="BJZ60" s="496"/>
      <c r="BKB60" s="496"/>
      <c r="BKD60" s="496"/>
      <c r="BKF60" s="496"/>
      <c r="BKH60" s="496"/>
      <c r="BKJ60" s="496"/>
      <c r="BKL60" s="496"/>
      <c r="BKN60" s="496"/>
      <c r="BKP60" s="496"/>
      <c r="BKR60" s="496"/>
      <c r="BKT60" s="496"/>
      <c r="BKV60" s="496"/>
      <c r="BKX60" s="496"/>
      <c r="BKZ60" s="496"/>
      <c r="BLB60" s="496"/>
      <c r="BLD60" s="496"/>
      <c r="BLF60" s="496"/>
      <c r="BLH60" s="496"/>
      <c r="BLJ60" s="496"/>
      <c r="BLL60" s="496"/>
      <c r="BLN60" s="496"/>
      <c r="BLP60" s="496"/>
      <c r="BLR60" s="496"/>
      <c r="BLT60" s="496"/>
      <c r="BLV60" s="496"/>
      <c r="BLX60" s="496"/>
      <c r="BLZ60" s="496"/>
      <c r="BMB60" s="496"/>
      <c r="BMD60" s="496"/>
      <c r="BMF60" s="496"/>
      <c r="BMH60" s="496"/>
      <c r="BMJ60" s="496"/>
      <c r="BML60" s="496"/>
      <c r="BMN60" s="496"/>
      <c r="BMP60" s="496"/>
      <c r="BMR60" s="496"/>
      <c r="BMT60" s="496"/>
      <c r="BMV60" s="496"/>
      <c r="BMX60" s="496"/>
      <c r="BMZ60" s="496"/>
      <c r="BNB60" s="496"/>
      <c r="BND60" s="496"/>
      <c r="BNF60" s="496"/>
      <c r="BNH60" s="496"/>
      <c r="BNJ60" s="496"/>
      <c r="BNL60" s="496"/>
      <c r="BNN60" s="496"/>
      <c r="BNP60" s="496"/>
      <c r="BNR60" s="496"/>
      <c r="BNT60" s="496"/>
      <c r="BNV60" s="496"/>
      <c r="BNX60" s="496"/>
      <c r="BNZ60" s="496"/>
      <c r="BOB60" s="496"/>
      <c r="BOD60" s="496"/>
      <c r="BOF60" s="496"/>
      <c r="BOH60" s="496"/>
      <c r="BOJ60" s="496"/>
      <c r="BOL60" s="496"/>
      <c r="BON60" s="496"/>
      <c r="BOP60" s="496"/>
      <c r="BOR60" s="496"/>
      <c r="BOT60" s="496"/>
      <c r="BOV60" s="496"/>
      <c r="BOX60" s="496"/>
      <c r="BOZ60" s="496"/>
      <c r="BPB60" s="496"/>
      <c r="BPD60" s="496"/>
      <c r="BPF60" s="496"/>
      <c r="BPH60" s="496"/>
      <c r="BPJ60" s="496"/>
      <c r="BPL60" s="496"/>
      <c r="BPN60" s="496"/>
      <c r="BPP60" s="496"/>
      <c r="BPR60" s="496"/>
      <c r="BPT60" s="496"/>
      <c r="BPV60" s="496"/>
      <c r="BPX60" s="496"/>
      <c r="BPZ60" s="496"/>
      <c r="BQB60" s="496"/>
      <c r="BQD60" s="496"/>
      <c r="BQF60" s="496"/>
      <c r="BQH60" s="496"/>
      <c r="BQJ60" s="496"/>
      <c r="BQL60" s="496"/>
      <c r="BQN60" s="496"/>
      <c r="BQP60" s="496"/>
      <c r="BQR60" s="496"/>
      <c r="BQT60" s="496"/>
      <c r="BQV60" s="496"/>
      <c r="BQX60" s="496"/>
      <c r="BQZ60" s="496"/>
      <c r="BRB60" s="496"/>
      <c r="BRD60" s="496"/>
      <c r="BRF60" s="496"/>
      <c r="BRH60" s="496"/>
      <c r="BRJ60" s="496"/>
      <c r="BRL60" s="496"/>
      <c r="BRN60" s="496"/>
      <c r="BRP60" s="496"/>
      <c r="BRR60" s="496"/>
      <c r="BRT60" s="496"/>
      <c r="BRV60" s="496"/>
      <c r="BRX60" s="496"/>
      <c r="BRZ60" s="496"/>
      <c r="BSB60" s="496"/>
      <c r="BSD60" s="496"/>
      <c r="BSF60" s="496"/>
      <c r="BSH60" s="496"/>
      <c r="BSJ60" s="496"/>
      <c r="BSL60" s="496"/>
      <c r="BSN60" s="496"/>
      <c r="BSP60" s="496"/>
      <c r="BSR60" s="496"/>
      <c r="BST60" s="496"/>
      <c r="BSV60" s="496"/>
      <c r="BSX60" s="496"/>
      <c r="BSZ60" s="496"/>
      <c r="BTB60" s="496"/>
      <c r="BTD60" s="496"/>
      <c r="BTF60" s="496"/>
      <c r="BTH60" s="496"/>
      <c r="BTJ60" s="496"/>
      <c r="BTL60" s="496"/>
      <c r="BTN60" s="496"/>
      <c r="BTP60" s="496"/>
      <c r="BTR60" s="496"/>
      <c r="BTT60" s="496"/>
      <c r="BTV60" s="496"/>
      <c r="BTX60" s="496"/>
      <c r="BTZ60" s="496"/>
      <c r="BUB60" s="496"/>
      <c r="BUD60" s="496"/>
      <c r="BUF60" s="496"/>
      <c r="BUH60" s="496"/>
      <c r="BUJ60" s="496"/>
      <c r="BUL60" s="496"/>
      <c r="BUN60" s="496"/>
      <c r="BUP60" s="496"/>
      <c r="BUR60" s="496"/>
      <c r="BUT60" s="496"/>
      <c r="BUV60" s="496"/>
      <c r="BUX60" s="496"/>
      <c r="BUZ60" s="496"/>
      <c r="BVB60" s="496"/>
      <c r="BVD60" s="496"/>
      <c r="BVF60" s="496"/>
      <c r="BVH60" s="496"/>
      <c r="BVJ60" s="496"/>
      <c r="BVL60" s="496"/>
      <c r="BVN60" s="496"/>
      <c r="BVP60" s="496"/>
      <c r="BVR60" s="496"/>
      <c r="BVT60" s="496"/>
      <c r="BVV60" s="496"/>
      <c r="BVX60" s="496"/>
      <c r="BVZ60" s="496"/>
      <c r="BWB60" s="496"/>
      <c r="BWD60" s="496"/>
      <c r="BWF60" s="496"/>
      <c r="BWH60" s="496"/>
      <c r="BWJ60" s="496"/>
      <c r="BWL60" s="496"/>
      <c r="BWN60" s="496"/>
      <c r="BWP60" s="496"/>
      <c r="BWR60" s="496"/>
      <c r="BWT60" s="496"/>
      <c r="BWV60" s="496"/>
      <c r="BWX60" s="496"/>
      <c r="BWZ60" s="496"/>
      <c r="BXB60" s="496"/>
      <c r="BXD60" s="496"/>
      <c r="BXF60" s="496"/>
      <c r="BXH60" s="496"/>
      <c r="BXJ60" s="496"/>
      <c r="BXL60" s="496"/>
      <c r="BXN60" s="496"/>
      <c r="BXP60" s="496"/>
      <c r="BXR60" s="496"/>
      <c r="BXT60" s="496"/>
      <c r="BXV60" s="496"/>
      <c r="BXX60" s="496"/>
      <c r="BXZ60" s="496"/>
      <c r="BYB60" s="496"/>
      <c r="BYD60" s="496"/>
      <c r="BYF60" s="496"/>
      <c r="BYH60" s="496"/>
      <c r="BYJ60" s="496"/>
      <c r="BYL60" s="496"/>
      <c r="BYN60" s="496"/>
      <c r="BYP60" s="496"/>
      <c r="BYR60" s="496"/>
      <c r="BYT60" s="496"/>
      <c r="BYV60" s="496"/>
      <c r="BYX60" s="496"/>
      <c r="BYZ60" s="496"/>
      <c r="BZB60" s="496"/>
      <c r="BZD60" s="496"/>
      <c r="BZF60" s="496"/>
      <c r="BZH60" s="496"/>
      <c r="BZJ60" s="496"/>
      <c r="BZL60" s="496"/>
      <c r="BZN60" s="496"/>
      <c r="BZP60" s="496"/>
      <c r="BZR60" s="496"/>
      <c r="BZT60" s="496"/>
      <c r="BZV60" s="496"/>
      <c r="BZX60" s="496"/>
      <c r="BZZ60" s="496"/>
      <c r="CAB60" s="496"/>
      <c r="CAD60" s="496"/>
      <c r="CAF60" s="496"/>
      <c r="CAH60" s="496"/>
      <c r="CAJ60" s="496"/>
      <c r="CAL60" s="496"/>
      <c r="CAN60" s="496"/>
      <c r="CAP60" s="496"/>
      <c r="CAR60" s="496"/>
      <c r="CAT60" s="496"/>
      <c r="CAV60" s="496"/>
      <c r="CAX60" s="496"/>
      <c r="CAZ60" s="496"/>
      <c r="CBB60" s="496"/>
      <c r="CBD60" s="496"/>
      <c r="CBF60" s="496"/>
      <c r="CBH60" s="496"/>
      <c r="CBJ60" s="496"/>
      <c r="CBL60" s="496"/>
      <c r="CBN60" s="496"/>
      <c r="CBP60" s="496"/>
      <c r="CBR60" s="496"/>
      <c r="CBT60" s="496"/>
      <c r="CBV60" s="496"/>
      <c r="CBX60" s="496"/>
      <c r="CBZ60" s="496"/>
      <c r="CCB60" s="496"/>
      <c r="CCD60" s="496"/>
      <c r="CCF60" s="496"/>
      <c r="CCH60" s="496"/>
      <c r="CCJ60" s="496"/>
      <c r="CCL60" s="496"/>
      <c r="CCN60" s="496"/>
      <c r="CCP60" s="496"/>
      <c r="CCR60" s="496"/>
      <c r="CCT60" s="496"/>
      <c r="CCV60" s="496"/>
      <c r="CCX60" s="496"/>
      <c r="CCZ60" s="496"/>
      <c r="CDB60" s="496"/>
      <c r="CDD60" s="496"/>
      <c r="CDF60" s="496"/>
      <c r="CDH60" s="496"/>
      <c r="CDJ60" s="496"/>
      <c r="CDL60" s="496"/>
      <c r="CDN60" s="496"/>
      <c r="CDP60" s="496"/>
      <c r="CDR60" s="496"/>
      <c r="CDT60" s="496"/>
      <c r="CDV60" s="496"/>
      <c r="CDX60" s="496"/>
      <c r="CDZ60" s="496"/>
      <c r="CEB60" s="496"/>
      <c r="CED60" s="496"/>
      <c r="CEF60" s="496"/>
      <c r="CEH60" s="496"/>
      <c r="CEJ60" s="496"/>
      <c r="CEL60" s="496"/>
      <c r="CEN60" s="496"/>
      <c r="CEP60" s="496"/>
      <c r="CER60" s="496"/>
      <c r="CET60" s="496"/>
      <c r="CEV60" s="496"/>
      <c r="CEX60" s="496"/>
      <c r="CEZ60" s="496"/>
      <c r="CFB60" s="496"/>
      <c r="CFD60" s="496"/>
      <c r="CFF60" s="496"/>
      <c r="CFH60" s="496"/>
      <c r="CFJ60" s="496"/>
      <c r="CFL60" s="496"/>
      <c r="CFN60" s="496"/>
      <c r="CFP60" s="496"/>
      <c r="CFR60" s="496"/>
      <c r="CFT60" s="496"/>
      <c r="CFV60" s="496"/>
      <c r="CFX60" s="496"/>
      <c r="CFZ60" s="496"/>
      <c r="CGB60" s="496"/>
      <c r="CGD60" s="496"/>
      <c r="CGF60" s="496"/>
      <c r="CGH60" s="496"/>
      <c r="CGJ60" s="496"/>
      <c r="CGL60" s="496"/>
      <c r="CGN60" s="496"/>
      <c r="CGP60" s="496"/>
      <c r="CGR60" s="496"/>
      <c r="CGT60" s="496"/>
      <c r="CGV60" s="496"/>
      <c r="CGX60" s="496"/>
      <c r="CGZ60" s="496"/>
      <c r="CHB60" s="496"/>
      <c r="CHD60" s="496"/>
      <c r="CHF60" s="496"/>
      <c r="CHH60" s="496"/>
      <c r="CHJ60" s="496"/>
      <c r="CHL60" s="496"/>
      <c r="CHN60" s="496"/>
      <c r="CHP60" s="496"/>
      <c r="CHR60" s="496"/>
      <c r="CHT60" s="496"/>
      <c r="CHV60" s="496"/>
      <c r="CHX60" s="496"/>
      <c r="CHZ60" s="496"/>
      <c r="CIB60" s="496"/>
      <c r="CID60" s="496"/>
      <c r="CIF60" s="496"/>
      <c r="CIH60" s="496"/>
      <c r="CIJ60" s="496"/>
      <c r="CIL60" s="496"/>
      <c r="CIN60" s="496"/>
      <c r="CIP60" s="496"/>
      <c r="CIR60" s="496"/>
      <c r="CIT60" s="496"/>
      <c r="CIV60" s="496"/>
      <c r="CIX60" s="496"/>
      <c r="CIZ60" s="496"/>
      <c r="CJB60" s="496"/>
      <c r="CJD60" s="496"/>
      <c r="CJF60" s="496"/>
      <c r="CJH60" s="496"/>
      <c r="CJJ60" s="496"/>
      <c r="CJL60" s="496"/>
      <c r="CJN60" s="496"/>
      <c r="CJP60" s="496"/>
      <c r="CJR60" s="496"/>
      <c r="CJT60" s="496"/>
      <c r="CJV60" s="496"/>
      <c r="CJX60" s="496"/>
      <c r="CJZ60" s="496"/>
      <c r="CKB60" s="496"/>
      <c r="CKD60" s="496"/>
      <c r="CKF60" s="496"/>
      <c r="CKH60" s="496"/>
      <c r="CKJ60" s="496"/>
      <c r="CKL60" s="496"/>
      <c r="CKN60" s="496"/>
      <c r="CKP60" s="496"/>
      <c r="CKR60" s="496"/>
      <c r="CKT60" s="496"/>
      <c r="CKV60" s="496"/>
      <c r="CKX60" s="496"/>
      <c r="CKZ60" s="496"/>
      <c r="CLB60" s="496"/>
      <c r="CLD60" s="496"/>
      <c r="CLF60" s="496"/>
      <c r="CLH60" s="496"/>
      <c r="CLJ60" s="496"/>
      <c r="CLL60" s="496"/>
      <c r="CLN60" s="496"/>
      <c r="CLP60" s="496"/>
      <c r="CLR60" s="496"/>
      <c r="CLT60" s="496"/>
      <c r="CLV60" s="496"/>
      <c r="CLX60" s="496"/>
      <c r="CLZ60" s="496"/>
      <c r="CMB60" s="496"/>
      <c r="CMD60" s="496"/>
      <c r="CMF60" s="496"/>
      <c r="CMH60" s="496"/>
      <c r="CMJ60" s="496"/>
      <c r="CML60" s="496"/>
      <c r="CMN60" s="496"/>
      <c r="CMP60" s="496"/>
      <c r="CMR60" s="496"/>
      <c r="CMT60" s="496"/>
      <c r="CMV60" s="496"/>
      <c r="CMX60" s="496"/>
      <c r="CMZ60" s="496"/>
      <c r="CNB60" s="496"/>
      <c r="CND60" s="496"/>
      <c r="CNF60" s="496"/>
      <c r="CNH60" s="496"/>
      <c r="CNJ60" s="496"/>
      <c r="CNL60" s="496"/>
      <c r="CNN60" s="496"/>
      <c r="CNP60" s="496"/>
      <c r="CNR60" s="496"/>
      <c r="CNT60" s="496"/>
      <c r="CNV60" s="496"/>
      <c r="CNX60" s="496"/>
      <c r="CNZ60" s="496"/>
      <c r="COB60" s="496"/>
      <c r="COD60" s="496"/>
      <c r="COF60" s="496"/>
      <c r="COH60" s="496"/>
      <c r="COJ60" s="496"/>
      <c r="COL60" s="496"/>
      <c r="CON60" s="496"/>
      <c r="COP60" s="496"/>
      <c r="COR60" s="496"/>
      <c r="COT60" s="496"/>
      <c r="COV60" s="496"/>
      <c r="COX60" s="496"/>
      <c r="COZ60" s="496"/>
      <c r="CPB60" s="496"/>
      <c r="CPD60" s="496"/>
      <c r="CPF60" s="496"/>
      <c r="CPH60" s="496"/>
      <c r="CPJ60" s="496"/>
      <c r="CPL60" s="496"/>
      <c r="CPN60" s="496"/>
      <c r="CPP60" s="496"/>
      <c r="CPR60" s="496"/>
      <c r="CPT60" s="496"/>
      <c r="CPV60" s="496"/>
      <c r="CPX60" s="496"/>
      <c r="CPZ60" s="496"/>
      <c r="CQB60" s="496"/>
      <c r="CQD60" s="496"/>
      <c r="CQF60" s="496"/>
      <c r="CQH60" s="496"/>
      <c r="CQJ60" s="496"/>
      <c r="CQL60" s="496"/>
      <c r="CQN60" s="496"/>
      <c r="CQP60" s="496"/>
      <c r="CQR60" s="496"/>
      <c r="CQT60" s="496"/>
      <c r="CQV60" s="496"/>
      <c r="CQX60" s="496"/>
      <c r="CQZ60" s="496"/>
      <c r="CRB60" s="496"/>
      <c r="CRD60" s="496"/>
      <c r="CRF60" s="496"/>
      <c r="CRH60" s="496"/>
      <c r="CRJ60" s="496"/>
      <c r="CRL60" s="496"/>
      <c r="CRN60" s="496"/>
      <c r="CRP60" s="496"/>
      <c r="CRR60" s="496"/>
      <c r="CRT60" s="496"/>
      <c r="CRV60" s="496"/>
      <c r="CRX60" s="496"/>
      <c r="CRZ60" s="496"/>
      <c r="CSB60" s="496"/>
      <c r="CSD60" s="496"/>
      <c r="CSF60" s="496"/>
      <c r="CSH60" s="496"/>
      <c r="CSJ60" s="496"/>
      <c r="CSL60" s="496"/>
      <c r="CSN60" s="496"/>
      <c r="CSP60" s="496"/>
      <c r="CSR60" s="496"/>
      <c r="CST60" s="496"/>
      <c r="CSV60" s="496"/>
      <c r="CSX60" s="496"/>
      <c r="CSZ60" s="496"/>
      <c r="CTB60" s="496"/>
      <c r="CTD60" s="496"/>
      <c r="CTF60" s="496"/>
      <c r="CTH60" s="496"/>
      <c r="CTJ60" s="496"/>
      <c r="CTL60" s="496"/>
      <c r="CTN60" s="496"/>
      <c r="CTP60" s="496"/>
      <c r="CTR60" s="496"/>
      <c r="CTT60" s="496"/>
      <c r="CTV60" s="496"/>
      <c r="CTX60" s="496"/>
      <c r="CTZ60" s="496"/>
      <c r="CUB60" s="496"/>
      <c r="CUD60" s="496"/>
      <c r="CUF60" s="496"/>
      <c r="CUH60" s="496"/>
      <c r="CUJ60" s="496"/>
      <c r="CUL60" s="496"/>
      <c r="CUN60" s="496"/>
      <c r="CUP60" s="496"/>
      <c r="CUR60" s="496"/>
      <c r="CUT60" s="496"/>
      <c r="CUV60" s="496"/>
      <c r="CUX60" s="496"/>
      <c r="CUZ60" s="496"/>
      <c r="CVB60" s="496"/>
      <c r="CVD60" s="496"/>
      <c r="CVF60" s="496"/>
      <c r="CVH60" s="496"/>
      <c r="CVJ60" s="496"/>
      <c r="CVL60" s="496"/>
      <c r="CVN60" s="496"/>
      <c r="CVP60" s="496"/>
      <c r="CVR60" s="496"/>
      <c r="CVT60" s="496"/>
      <c r="CVV60" s="496"/>
      <c r="CVX60" s="496"/>
      <c r="CVZ60" s="496"/>
      <c r="CWB60" s="496"/>
      <c r="CWD60" s="496"/>
      <c r="CWF60" s="496"/>
      <c r="CWH60" s="496"/>
      <c r="CWJ60" s="496"/>
      <c r="CWL60" s="496"/>
      <c r="CWN60" s="496"/>
      <c r="CWP60" s="496"/>
      <c r="CWR60" s="496"/>
      <c r="CWT60" s="496"/>
      <c r="CWV60" s="496"/>
      <c r="CWX60" s="496"/>
      <c r="CWZ60" s="496"/>
      <c r="CXB60" s="496"/>
      <c r="CXD60" s="496"/>
      <c r="CXF60" s="496"/>
      <c r="CXH60" s="496"/>
      <c r="CXJ60" s="496"/>
      <c r="CXL60" s="496"/>
      <c r="CXN60" s="496"/>
      <c r="CXP60" s="496"/>
      <c r="CXR60" s="496"/>
      <c r="CXT60" s="496"/>
      <c r="CXV60" s="496"/>
      <c r="CXX60" s="496"/>
      <c r="CXZ60" s="496"/>
      <c r="CYB60" s="496"/>
      <c r="CYD60" s="496"/>
      <c r="CYF60" s="496"/>
      <c r="CYH60" s="496"/>
      <c r="CYJ60" s="496"/>
      <c r="CYL60" s="496"/>
      <c r="CYN60" s="496"/>
      <c r="CYP60" s="496"/>
      <c r="CYR60" s="496"/>
      <c r="CYT60" s="496"/>
      <c r="CYV60" s="496"/>
      <c r="CYX60" s="496"/>
      <c r="CYZ60" s="496"/>
      <c r="CZB60" s="496"/>
      <c r="CZD60" s="496"/>
      <c r="CZF60" s="496"/>
      <c r="CZH60" s="496"/>
      <c r="CZJ60" s="496"/>
      <c r="CZL60" s="496"/>
      <c r="CZN60" s="496"/>
      <c r="CZP60" s="496"/>
      <c r="CZR60" s="496"/>
      <c r="CZT60" s="496"/>
      <c r="CZV60" s="496"/>
      <c r="CZX60" s="496"/>
      <c r="CZZ60" s="496"/>
      <c r="DAB60" s="496"/>
      <c r="DAD60" s="496"/>
      <c r="DAF60" s="496"/>
      <c r="DAH60" s="496"/>
      <c r="DAJ60" s="496"/>
      <c r="DAL60" s="496"/>
      <c r="DAN60" s="496"/>
      <c r="DAP60" s="496"/>
      <c r="DAR60" s="496"/>
      <c r="DAT60" s="496"/>
      <c r="DAV60" s="496"/>
      <c r="DAX60" s="496"/>
      <c r="DAZ60" s="496"/>
      <c r="DBB60" s="496"/>
      <c r="DBD60" s="496"/>
      <c r="DBF60" s="496"/>
      <c r="DBH60" s="496"/>
      <c r="DBJ60" s="496"/>
      <c r="DBL60" s="496"/>
      <c r="DBN60" s="496"/>
      <c r="DBP60" s="496"/>
      <c r="DBR60" s="496"/>
      <c r="DBT60" s="496"/>
      <c r="DBV60" s="496"/>
      <c r="DBX60" s="496"/>
      <c r="DBZ60" s="496"/>
      <c r="DCB60" s="496"/>
      <c r="DCD60" s="496"/>
      <c r="DCF60" s="496"/>
      <c r="DCH60" s="496"/>
      <c r="DCJ60" s="496"/>
      <c r="DCL60" s="496"/>
      <c r="DCN60" s="496"/>
      <c r="DCP60" s="496"/>
      <c r="DCR60" s="496"/>
      <c r="DCT60" s="496"/>
      <c r="DCV60" s="496"/>
      <c r="DCX60" s="496"/>
      <c r="DCZ60" s="496"/>
      <c r="DDB60" s="496"/>
      <c r="DDD60" s="496"/>
      <c r="DDF60" s="496"/>
      <c r="DDH60" s="496"/>
      <c r="DDJ60" s="496"/>
      <c r="DDL60" s="496"/>
      <c r="DDN60" s="496"/>
      <c r="DDP60" s="496"/>
      <c r="DDR60" s="496"/>
      <c r="DDT60" s="496"/>
      <c r="DDV60" s="496"/>
      <c r="DDX60" s="496"/>
      <c r="DDZ60" s="496"/>
      <c r="DEB60" s="496"/>
      <c r="DED60" s="496"/>
      <c r="DEF60" s="496"/>
      <c r="DEH60" s="496"/>
      <c r="DEJ60" s="496"/>
      <c r="DEL60" s="496"/>
      <c r="DEN60" s="496"/>
      <c r="DEP60" s="496"/>
      <c r="DER60" s="496"/>
      <c r="DET60" s="496"/>
      <c r="DEV60" s="496"/>
      <c r="DEX60" s="496"/>
      <c r="DEZ60" s="496"/>
      <c r="DFB60" s="496"/>
      <c r="DFD60" s="496"/>
      <c r="DFF60" s="496"/>
      <c r="DFH60" s="496"/>
      <c r="DFJ60" s="496"/>
      <c r="DFL60" s="496"/>
      <c r="DFN60" s="496"/>
      <c r="DFP60" s="496"/>
      <c r="DFR60" s="496"/>
      <c r="DFT60" s="496"/>
      <c r="DFV60" s="496"/>
      <c r="DFX60" s="496"/>
      <c r="DFZ60" s="496"/>
      <c r="DGB60" s="496"/>
      <c r="DGD60" s="496"/>
      <c r="DGF60" s="496"/>
      <c r="DGH60" s="496"/>
      <c r="DGJ60" s="496"/>
      <c r="DGL60" s="496"/>
      <c r="DGN60" s="496"/>
      <c r="DGP60" s="496"/>
      <c r="DGR60" s="496"/>
      <c r="DGT60" s="496"/>
      <c r="DGV60" s="496"/>
      <c r="DGX60" s="496"/>
      <c r="DGZ60" s="496"/>
      <c r="DHB60" s="496"/>
      <c r="DHD60" s="496"/>
      <c r="DHF60" s="496"/>
      <c r="DHH60" s="496"/>
      <c r="DHJ60" s="496"/>
      <c r="DHL60" s="496"/>
      <c r="DHN60" s="496"/>
      <c r="DHP60" s="496"/>
      <c r="DHR60" s="496"/>
      <c r="DHT60" s="496"/>
      <c r="DHV60" s="496"/>
      <c r="DHX60" s="496"/>
      <c r="DHZ60" s="496"/>
      <c r="DIB60" s="496"/>
      <c r="DID60" s="496"/>
      <c r="DIF60" s="496"/>
      <c r="DIH60" s="496"/>
      <c r="DIJ60" s="496"/>
      <c r="DIL60" s="496"/>
      <c r="DIN60" s="496"/>
      <c r="DIP60" s="496"/>
      <c r="DIR60" s="496"/>
      <c r="DIT60" s="496"/>
      <c r="DIV60" s="496"/>
      <c r="DIX60" s="496"/>
      <c r="DIZ60" s="496"/>
      <c r="DJB60" s="496"/>
      <c r="DJD60" s="496"/>
      <c r="DJF60" s="496"/>
      <c r="DJH60" s="496"/>
      <c r="DJJ60" s="496"/>
      <c r="DJL60" s="496"/>
      <c r="DJN60" s="496"/>
      <c r="DJP60" s="496"/>
      <c r="DJR60" s="496"/>
      <c r="DJT60" s="496"/>
      <c r="DJV60" s="496"/>
      <c r="DJX60" s="496"/>
      <c r="DJZ60" s="496"/>
      <c r="DKB60" s="496"/>
      <c r="DKD60" s="496"/>
      <c r="DKF60" s="496"/>
      <c r="DKH60" s="496"/>
      <c r="DKJ60" s="496"/>
      <c r="DKL60" s="496"/>
      <c r="DKN60" s="496"/>
      <c r="DKP60" s="496"/>
      <c r="DKR60" s="496"/>
      <c r="DKT60" s="496"/>
      <c r="DKV60" s="496"/>
      <c r="DKX60" s="496"/>
      <c r="DKZ60" s="496"/>
      <c r="DLB60" s="496"/>
      <c r="DLD60" s="496"/>
      <c r="DLF60" s="496"/>
      <c r="DLH60" s="496"/>
      <c r="DLJ60" s="496"/>
      <c r="DLL60" s="496"/>
      <c r="DLN60" s="496"/>
      <c r="DLP60" s="496"/>
      <c r="DLR60" s="496"/>
      <c r="DLT60" s="496"/>
      <c r="DLV60" s="496"/>
      <c r="DLX60" s="496"/>
      <c r="DLZ60" s="496"/>
      <c r="DMB60" s="496"/>
      <c r="DMD60" s="496"/>
      <c r="DMF60" s="496"/>
      <c r="DMH60" s="496"/>
      <c r="DMJ60" s="496"/>
      <c r="DML60" s="496"/>
      <c r="DMN60" s="496"/>
      <c r="DMP60" s="496"/>
      <c r="DMR60" s="496"/>
      <c r="DMT60" s="496"/>
      <c r="DMV60" s="496"/>
      <c r="DMX60" s="496"/>
      <c r="DMZ60" s="496"/>
      <c r="DNB60" s="496"/>
      <c r="DND60" s="496"/>
      <c r="DNF60" s="496"/>
      <c r="DNH60" s="496"/>
      <c r="DNJ60" s="496"/>
      <c r="DNL60" s="496"/>
      <c r="DNN60" s="496"/>
      <c r="DNP60" s="496"/>
      <c r="DNR60" s="496"/>
      <c r="DNT60" s="496"/>
      <c r="DNV60" s="496"/>
      <c r="DNX60" s="496"/>
      <c r="DNZ60" s="496"/>
      <c r="DOB60" s="496"/>
      <c r="DOD60" s="496"/>
      <c r="DOF60" s="496"/>
      <c r="DOH60" s="496"/>
      <c r="DOJ60" s="496"/>
      <c r="DOL60" s="496"/>
      <c r="DON60" s="496"/>
      <c r="DOP60" s="496"/>
      <c r="DOR60" s="496"/>
      <c r="DOT60" s="496"/>
      <c r="DOV60" s="496"/>
      <c r="DOX60" s="496"/>
      <c r="DOZ60" s="496"/>
      <c r="DPB60" s="496"/>
      <c r="DPD60" s="496"/>
      <c r="DPF60" s="496"/>
      <c r="DPH60" s="496"/>
      <c r="DPJ60" s="496"/>
      <c r="DPL60" s="496"/>
      <c r="DPN60" s="496"/>
      <c r="DPP60" s="496"/>
      <c r="DPR60" s="496"/>
      <c r="DPT60" s="496"/>
      <c r="DPV60" s="496"/>
      <c r="DPX60" s="496"/>
      <c r="DPZ60" s="496"/>
      <c r="DQB60" s="496"/>
      <c r="DQD60" s="496"/>
      <c r="DQF60" s="496"/>
      <c r="DQH60" s="496"/>
      <c r="DQJ60" s="496"/>
      <c r="DQL60" s="496"/>
      <c r="DQN60" s="496"/>
      <c r="DQP60" s="496"/>
      <c r="DQR60" s="496"/>
      <c r="DQT60" s="496"/>
      <c r="DQV60" s="496"/>
      <c r="DQX60" s="496"/>
      <c r="DQZ60" s="496"/>
      <c r="DRB60" s="496"/>
      <c r="DRD60" s="496"/>
      <c r="DRF60" s="496"/>
      <c r="DRH60" s="496"/>
      <c r="DRJ60" s="496"/>
      <c r="DRL60" s="496"/>
      <c r="DRN60" s="496"/>
      <c r="DRP60" s="496"/>
      <c r="DRR60" s="496"/>
      <c r="DRT60" s="496"/>
      <c r="DRV60" s="496"/>
      <c r="DRX60" s="496"/>
      <c r="DRZ60" s="496"/>
      <c r="DSB60" s="496"/>
      <c r="DSD60" s="496"/>
      <c r="DSF60" s="496"/>
      <c r="DSH60" s="496"/>
      <c r="DSJ60" s="496"/>
      <c r="DSL60" s="496"/>
      <c r="DSN60" s="496"/>
      <c r="DSP60" s="496"/>
      <c r="DSR60" s="496"/>
      <c r="DST60" s="496"/>
      <c r="DSV60" s="496"/>
      <c r="DSX60" s="496"/>
      <c r="DSZ60" s="496"/>
      <c r="DTB60" s="496"/>
      <c r="DTD60" s="496"/>
      <c r="DTF60" s="496"/>
      <c r="DTH60" s="496"/>
      <c r="DTJ60" s="496"/>
      <c r="DTL60" s="496"/>
      <c r="DTN60" s="496"/>
      <c r="DTP60" s="496"/>
      <c r="DTR60" s="496"/>
      <c r="DTT60" s="496"/>
      <c r="DTV60" s="496"/>
      <c r="DTX60" s="496"/>
      <c r="DTZ60" s="496"/>
      <c r="DUB60" s="496"/>
      <c r="DUD60" s="496"/>
      <c r="DUF60" s="496"/>
      <c r="DUH60" s="496"/>
      <c r="DUJ60" s="496"/>
      <c r="DUL60" s="496"/>
      <c r="DUN60" s="496"/>
      <c r="DUP60" s="496"/>
      <c r="DUR60" s="496"/>
      <c r="DUT60" s="496"/>
      <c r="DUV60" s="496"/>
      <c r="DUX60" s="496"/>
      <c r="DUZ60" s="496"/>
      <c r="DVB60" s="496"/>
      <c r="DVD60" s="496"/>
      <c r="DVF60" s="496"/>
      <c r="DVH60" s="496"/>
      <c r="DVJ60" s="496"/>
      <c r="DVL60" s="496"/>
      <c r="DVN60" s="496"/>
      <c r="DVP60" s="496"/>
      <c r="DVR60" s="496"/>
      <c r="DVT60" s="496"/>
      <c r="DVV60" s="496"/>
      <c r="DVX60" s="496"/>
      <c r="DVZ60" s="496"/>
      <c r="DWB60" s="496"/>
      <c r="DWD60" s="496"/>
      <c r="DWF60" s="496"/>
      <c r="DWH60" s="496"/>
      <c r="DWJ60" s="496"/>
      <c r="DWL60" s="496"/>
      <c r="DWN60" s="496"/>
      <c r="DWP60" s="496"/>
      <c r="DWR60" s="496"/>
      <c r="DWT60" s="496"/>
      <c r="DWV60" s="496"/>
      <c r="DWX60" s="496"/>
      <c r="DWZ60" s="496"/>
      <c r="DXB60" s="496"/>
      <c r="DXD60" s="496"/>
      <c r="DXF60" s="496"/>
      <c r="DXH60" s="496"/>
      <c r="DXJ60" s="496"/>
      <c r="DXL60" s="496"/>
      <c r="DXN60" s="496"/>
      <c r="DXP60" s="496"/>
      <c r="DXR60" s="496"/>
      <c r="DXT60" s="496"/>
      <c r="DXV60" s="496"/>
      <c r="DXX60" s="496"/>
      <c r="DXZ60" s="496"/>
      <c r="DYB60" s="496"/>
      <c r="DYD60" s="496"/>
      <c r="DYF60" s="496"/>
      <c r="DYH60" s="496"/>
      <c r="DYJ60" s="496"/>
      <c r="DYL60" s="496"/>
      <c r="DYN60" s="496"/>
      <c r="DYP60" s="496"/>
      <c r="DYR60" s="496"/>
      <c r="DYT60" s="496"/>
      <c r="DYV60" s="496"/>
      <c r="DYX60" s="496"/>
      <c r="DYZ60" s="496"/>
      <c r="DZB60" s="496"/>
      <c r="DZD60" s="496"/>
      <c r="DZF60" s="496"/>
      <c r="DZH60" s="496"/>
      <c r="DZJ60" s="496"/>
      <c r="DZL60" s="496"/>
      <c r="DZN60" s="496"/>
      <c r="DZP60" s="496"/>
      <c r="DZR60" s="496"/>
      <c r="DZT60" s="496"/>
      <c r="DZV60" s="496"/>
      <c r="DZX60" s="496"/>
      <c r="DZZ60" s="496"/>
      <c r="EAB60" s="496"/>
      <c r="EAD60" s="496"/>
      <c r="EAF60" s="496"/>
      <c r="EAH60" s="496"/>
      <c r="EAJ60" s="496"/>
      <c r="EAL60" s="496"/>
      <c r="EAN60" s="496"/>
      <c r="EAP60" s="496"/>
      <c r="EAR60" s="496"/>
      <c r="EAT60" s="496"/>
      <c r="EAV60" s="496"/>
      <c r="EAX60" s="496"/>
      <c r="EAZ60" s="496"/>
      <c r="EBB60" s="496"/>
      <c r="EBD60" s="496"/>
      <c r="EBF60" s="496"/>
      <c r="EBH60" s="496"/>
      <c r="EBJ60" s="496"/>
      <c r="EBL60" s="496"/>
      <c r="EBN60" s="496"/>
      <c r="EBP60" s="496"/>
      <c r="EBR60" s="496"/>
      <c r="EBT60" s="496"/>
      <c r="EBV60" s="496"/>
      <c r="EBX60" s="496"/>
      <c r="EBZ60" s="496"/>
      <c r="ECB60" s="496"/>
      <c r="ECD60" s="496"/>
      <c r="ECF60" s="496"/>
      <c r="ECH60" s="496"/>
      <c r="ECJ60" s="496"/>
      <c r="ECL60" s="496"/>
      <c r="ECN60" s="496"/>
      <c r="ECP60" s="496"/>
      <c r="ECR60" s="496"/>
      <c r="ECT60" s="496"/>
      <c r="ECV60" s="496"/>
      <c r="ECX60" s="496"/>
      <c r="ECZ60" s="496"/>
      <c r="EDB60" s="496"/>
      <c r="EDD60" s="496"/>
      <c r="EDF60" s="496"/>
      <c r="EDH60" s="496"/>
      <c r="EDJ60" s="496"/>
      <c r="EDL60" s="496"/>
      <c r="EDN60" s="496"/>
      <c r="EDP60" s="496"/>
      <c r="EDR60" s="496"/>
      <c r="EDT60" s="496"/>
      <c r="EDV60" s="496"/>
      <c r="EDX60" s="496"/>
      <c r="EDZ60" s="496"/>
      <c r="EEB60" s="496"/>
      <c r="EED60" s="496"/>
      <c r="EEF60" s="496"/>
      <c r="EEH60" s="496"/>
      <c r="EEJ60" s="496"/>
      <c r="EEL60" s="496"/>
      <c r="EEN60" s="496"/>
      <c r="EEP60" s="496"/>
      <c r="EER60" s="496"/>
      <c r="EET60" s="496"/>
      <c r="EEV60" s="496"/>
      <c r="EEX60" s="496"/>
      <c r="EEZ60" s="496"/>
      <c r="EFB60" s="496"/>
      <c r="EFD60" s="496"/>
      <c r="EFF60" s="496"/>
      <c r="EFH60" s="496"/>
      <c r="EFJ60" s="496"/>
      <c r="EFL60" s="496"/>
      <c r="EFN60" s="496"/>
      <c r="EFP60" s="496"/>
      <c r="EFR60" s="496"/>
      <c r="EFT60" s="496"/>
      <c r="EFV60" s="496"/>
      <c r="EFX60" s="496"/>
      <c r="EFZ60" s="496"/>
      <c r="EGB60" s="496"/>
      <c r="EGD60" s="496"/>
      <c r="EGF60" s="496"/>
      <c r="EGH60" s="496"/>
      <c r="EGJ60" s="496"/>
      <c r="EGL60" s="496"/>
      <c r="EGN60" s="496"/>
      <c r="EGP60" s="496"/>
      <c r="EGR60" s="496"/>
      <c r="EGT60" s="496"/>
      <c r="EGV60" s="496"/>
      <c r="EGX60" s="496"/>
      <c r="EGZ60" s="496"/>
      <c r="EHB60" s="496"/>
      <c r="EHD60" s="496"/>
      <c r="EHF60" s="496"/>
      <c r="EHH60" s="496"/>
      <c r="EHJ60" s="496"/>
      <c r="EHL60" s="496"/>
      <c r="EHN60" s="496"/>
      <c r="EHP60" s="496"/>
      <c r="EHR60" s="496"/>
      <c r="EHT60" s="496"/>
      <c r="EHV60" s="496"/>
      <c r="EHX60" s="496"/>
      <c r="EHZ60" s="496"/>
      <c r="EIB60" s="496"/>
      <c r="EID60" s="496"/>
      <c r="EIF60" s="496"/>
      <c r="EIH60" s="496"/>
      <c r="EIJ60" s="496"/>
      <c r="EIL60" s="496"/>
      <c r="EIN60" s="496"/>
      <c r="EIP60" s="496"/>
      <c r="EIR60" s="496"/>
      <c r="EIT60" s="496"/>
      <c r="EIV60" s="496"/>
      <c r="EIX60" s="496"/>
      <c r="EIZ60" s="496"/>
      <c r="EJB60" s="496"/>
      <c r="EJD60" s="496"/>
      <c r="EJF60" s="496"/>
      <c r="EJH60" s="496"/>
      <c r="EJJ60" s="496"/>
      <c r="EJL60" s="496"/>
      <c r="EJN60" s="496"/>
      <c r="EJP60" s="496"/>
      <c r="EJR60" s="496"/>
      <c r="EJT60" s="496"/>
      <c r="EJV60" s="496"/>
      <c r="EJX60" s="496"/>
      <c r="EJZ60" s="496"/>
      <c r="EKB60" s="496"/>
      <c r="EKD60" s="496"/>
      <c r="EKF60" s="496"/>
      <c r="EKH60" s="496"/>
      <c r="EKJ60" s="496"/>
      <c r="EKL60" s="496"/>
      <c r="EKN60" s="496"/>
      <c r="EKP60" s="496"/>
      <c r="EKR60" s="496"/>
      <c r="EKT60" s="496"/>
      <c r="EKV60" s="496"/>
      <c r="EKX60" s="496"/>
      <c r="EKZ60" s="496"/>
      <c r="ELB60" s="496"/>
      <c r="ELD60" s="496"/>
      <c r="ELF60" s="496"/>
      <c r="ELH60" s="496"/>
      <c r="ELJ60" s="496"/>
      <c r="ELL60" s="496"/>
      <c r="ELN60" s="496"/>
      <c r="ELP60" s="496"/>
      <c r="ELR60" s="496"/>
      <c r="ELT60" s="496"/>
      <c r="ELV60" s="496"/>
      <c r="ELX60" s="496"/>
      <c r="ELZ60" s="496"/>
      <c r="EMB60" s="496"/>
      <c r="EMD60" s="496"/>
      <c r="EMF60" s="496"/>
      <c r="EMH60" s="496"/>
      <c r="EMJ60" s="496"/>
      <c r="EML60" s="496"/>
      <c r="EMN60" s="496"/>
      <c r="EMP60" s="496"/>
      <c r="EMR60" s="496"/>
      <c r="EMT60" s="496"/>
      <c r="EMV60" s="496"/>
      <c r="EMX60" s="496"/>
      <c r="EMZ60" s="496"/>
      <c r="ENB60" s="496"/>
      <c r="END60" s="496"/>
      <c r="ENF60" s="496"/>
      <c r="ENH60" s="496"/>
      <c r="ENJ60" s="496"/>
      <c r="ENL60" s="496"/>
      <c r="ENN60" s="496"/>
      <c r="ENP60" s="496"/>
      <c r="ENR60" s="496"/>
      <c r="ENT60" s="496"/>
      <c r="ENV60" s="496"/>
      <c r="ENX60" s="496"/>
      <c r="ENZ60" s="496"/>
      <c r="EOB60" s="496"/>
      <c r="EOD60" s="496"/>
      <c r="EOF60" s="496"/>
      <c r="EOH60" s="496"/>
      <c r="EOJ60" s="496"/>
      <c r="EOL60" s="496"/>
      <c r="EON60" s="496"/>
      <c r="EOP60" s="496"/>
      <c r="EOR60" s="496"/>
      <c r="EOT60" s="496"/>
      <c r="EOV60" s="496"/>
      <c r="EOX60" s="496"/>
      <c r="EOZ60" s="496"/>
      <c r="EPB60" s="496"/>
      <c r="EPD60" s="496"/>
      <c r="EPF60" s="496"/>
      <c r="EPH60" s="496"/>
      <c r="EPJ60" s="496"/>
      <c r="EPL60" s="496"/>
      <c r="EPN60" s="496"/>
      <c r="EPP60" s="496"/>
      <c r="EPR60" s="496"/>
      <c r="EPT60" s="496"/>
      <c r="EPV60" s="496"/>
      <c r="EPX60" s="496"/>
      <c r="EPZ60" s="496"/>
      <c r="EQB60" s="496"/>
      <c r="EQD60" s="496"/>
      <c r="EQF60" s="496"/>
      <c r="EQH60" s="496"/>
      <c r="EQJ60" s="496"/>
      <c r="EQL60" s="496"/>
      <c r="EQN60" s="496"/>
      <c r="EQP60" s="496"/>
      <c r="EQR60" s="496"/>
      <c r="EQT60" s="496"/>
      <c r="EQV60" s="496"/>
      <c r="EQX60" s="496"/>
      <c r="EQZ60" s="496"/>
      <c r="ERB60" s="496"/>
      <c r="ERD60" s="496"/>
      <c r="ERF60" s="496"/>
      <c r="ERH60" s="496"/>
      <c r="ERJ60" s="496"/>
      <c r="ERL60" s="496"/>
      <c r="ERN60" s="496"/>
      <c r="ERP60" s="496"/>
      <c r="ERR60" s="496"/>
      <c r="ERT60" s="496"/>
      <c r="ERV60" s="496"/>
      <c r="ERX60" s="496"/>
      <c r="ERZ60" s="496"/>
      <c r="ESB60" s="496"/>
      <c r="ESD60" s="496"/>
      <c r="ESF60" s="496"/>
      <c r="ESH60" s="496"/>
      <c r="ESJ60" s="496"/>
      <c r="ESL60" s="496"/>
      <c r="ESN60" s="496"/>
      <c r="ESP60" s="496"/>
      <c r="ESR60" s="496"/>
      <c r="EST60" s="496"/>
      <c r="ESV60" s="496"/>
      <c r="ESX60" s="496"/>
      <c r="ESZ60" s="496"/>
      <c r="ETB60" s="496"/>
      <c r="ETD60" s="496"/>
      <c r="ETF60" s="496"/>
      <c r="ETH60" s="496"/>
      <c r="ETJ60" s="496"/>
      <c r="ETL60" s="496"/>
      <c r="ETN60" s="496"/>
      <c r="ETP60" s="496"/>
      <c r="ETR60" s="496"/>
      <c r="ETT60" s="496"/>
      <c r="ETV60" s="496"/>
      <c r="ETX60" s="496"/>
      <c r="ETZ60" s="496"/>
      <c r="EUB60" s="496"/>
      <c r="EUD60" s="496"/>
      <c r="EUF60" s="496"/>
      <c r="EUH60" s="496"/>
      <c r="EUJ60" s="496"/>
      <c r="EUL60" s="496"/>
      <c r="EUN60" s="496"/>
      <c r="EUP60" s="496"/>
      <c r="EUR60" s="496"/>
      <c r="EUT60" s="496"/>
      <c r="EUV60" s="496"/>
      <c r="EUX60" s="496"/>
      <c r="EUZ60" s="496"/>
      <c r="EVB60" s="496"/>
      <c r="EVD60" s="496"/>
      <c r="EVF60" s="496"/>
      <c r="EVH60" s="496"/>
      <c r="EVJ60" s="496"/>
      <c r="EVL60" s="496"/>
      <c r="EVN60" s="496"/>
      <c r="EVP60" s="496"/>
      <c r="EVR60" s="496"/>
      <c r="EVT60" s="496"/>
      <c r="EVV60" s="496"/>
      <c r="EVX60" s="496"/>
      <c r="EVZ60" s="496"/>
      <c r="EWB60" s="496"/>
      <c r="EWD60" s="496"/>
      <c r="EWF60" s="496"/>
      <c r="EWH60" s="496"/>
      <c r="EWJ60" s="496"/>
      <c r="EWL60" s="496"/>
      <c r="EWN60" s="496"/>
      <c r="EWP60" s="496"/>
      <c r="EWR60" s="496"/>
      <c r="EWT60" s="496"/>
      <c r="EWV60" s="496"/>
      <c r="EWX60" s="496"/>
      <c r="EWZ60" s="496"/>
      <c r="EXB60" s="496"/>
      <c r="EXD60" s="496"/>
      <c r="EXF60" s="496"/>
      <c r="EXH60" s="496"/>
      <c r="EXJ60" s="496"/>
      <c r="EXL60" s="496"/>
      <c r="EXN60" s="496"/>
      <c r="EXP60" s="496"/>
      <c r="EXR60" s="496"/>
      <c r="EXT60" s="496"/>
      <c r="EXV60" s="496"/>
      <c r="EXX60" s="496"/>
      <c r="EXZ60" s="496"/>
      <c r="EYB60" s="496"/>
      <c r="EYD60" s="496"/>
      <c r="EYF60" s="496"/>
      <c r="EYH60" s="496"/>
      <c r="EYJ60" s="496"/>
      <c r="EYL60" s="496"/>
      <c r="EYN60" s="496"/>
      <c r="EYP60" s="496"/>
      <c r="EYR60" s="496"/>
      <c r="EYT60" s="496"/>
      <c r="EYV60" s="496"/>
      <c r="EYX60" s="496"/>
      <c r="EYZ60" s="496"/>
      <c r="EZB60" s="496"/>
      <c r="EZD60" s="496"/>
      <c r="EZF60" s="496"/>
      <c r="EZH60" s="496"/>
      <c r="EZJ60" s="496"/>
      <c r="EZL60" s="496"/>
      <c r="EZN60" s="496"/>
      <c r="EZP60" s="496"/>
      <c r="EZR60" s="496"/>
      <c r="EZT60" s="496"/>
      <c r="EZV60" s="496"/>
      <c r="EZX60" s="496"/>
      <c r="EZZ60" s="496"/>
      <c r="FAB60" s="496"/>
      <c r="FAD60" s="496"/>
      <c r="FAF60" s="496"/>
      <c r="FAH60" s="496"/>
      <c r="FAJ60" s="496"/>
      <c r="FAL60" s="496"/>
      <c r="FAN60" s="496"/>
      <c r="FAP60" s="496"/>
      <c r="FAR60" s="496"/>
      <c r="FAT60" s="496"/>
      <c r="FAV60" s="496"/>
      <c r="FAX60" s="496"/>
      <c r="FAZ60" s="496"/>
      <c r="FBB60" s="496"/>
      <c r="FBD60" s="496"/>
      <c r="FBF60" s="496"/>
      <c r="FBH60" s="496"/>
      <c r="FBJ60" s="496"/>
      <c r="FBL60" s="496"/>
      <c r="FBN60" s="496"/>
      <c r="FBP60" s="496"/>
      <c r="FBR60" s="496"/>
      <c r="FBT60" s="496"/>
      <c r="FBV60" s="496"/>
      <c r="FBX60" s="496"/>
      <c r="FBZ60" s="496"/>
      <c r="FCB60" s="496"/>
      <c r="FCD60" s="496"/>
      <c r="FCF60" s="496"/>
      <c r="FCH60" s="496"/>
      <c r="FCJ60" s="496"/>
      <c r="FCL60" s="496"/>
      <c r="FCN60" s="496"/>
      <c r="FCP60" s="496"/>
      <c r="FCR60" s="496"/>
      <c r="FCT60" s="496"/>
      <c r="FCV60" s="496"/>
      <c r="FCX60" s="496"/>
      <c r="FCZ60" s="496"/>
      <c r="FDB60" s="496"/>
      <c r="FDD60" s="496"/>
      <c r="FDF60" s="496"/>
      <c r="FDH60" s="496"/>
      <c r="FDJ60" s="496"/>
      <c r="FDL60" s="496"/>
      <c r="FDN60" s="496"/>
      <c r="FDP60" s="496"/>
      <c r="FDR60" s="496"/>
      <c r="FDT60" s="496"/>
      <c r="FDV60" s="496"/>
      <c r="FDX60" s="496"/>
      <c r="FDZ60" s="496"/>
      <c r="FEB60" s="496"/>
      <c r="FED60" s="496"/>
      <c r="FEF60" s="496"/>
      <c r="FEH60" s="496"/>
      <c r="FEJ60" s="496"/>
      <c r="FEL60" s="496"/>
      <c r="FEN60" s="496"/>
      <c r="FEP60" s="496"/>
      <c r="FER60" s="496"/>
      <c r="FET60" s="496"/>
      <c r="FEV60" s="496"/>
      <c r="FEX60" s="496"/>
      <c r="FEZ60" s="496"/>
      <c r="FFB60" s="496"/>
      <c r="FFD60" s="496"/>
      <c r="FFF60" s="496"/>
      <c r="FFH60" s="496"/>
      <c r="FFJ60" s="496"/>
      <c r="FFL60" s="496"/>
      <c r="FFN60" s="496"/>
      <c r="FFP60" s="496"/>
      <c r="FFR60" s="496"/>
      <c r="FFT60" s="496"/>
      <c r="FFV60" s="496"/>
      <c r="FFX60" s="496"/>
      <c r="FFZ60" s="496"/>
      <c r="FGB60" s="496"/>
      <c r="FGD60" s="496"/>
      <c r="FGF60" s="496"/>
      <c r="FGH60" s="496"/>
      <c r="FGJ60" s="496"/>
      <c r="FGL60" s="496"/>
      <c r="FGN60" s="496"/>
      <c r="FGP60" s="496"/>
      <c r="FGR60" s="496"/>
      <c r="FGT60" s="496"/>
      <c r="FGV60" s="496"/>
      <c r="FGX60" s="496"/>
      <c r="FGZ60" s="496"/>
      <c r="FHB60" s="496"/>
      <c r="FHD60" s="496"/>
      <c r="FHF60" s="496"/>
      <c r="FHH60" s="496"/>
      <c r="FHJ60" s="496"/>
      <c r="FHL60" s="496"/>
      <c r="FHN60" s="496"/>
      <c r="FHP60" s="496"/>
      <c r="FHR60" s="496"/>
      <c r="FHT60" s="496"/>
      <c r="FHV60" s="496"/>
      <c r="FHX60" s="496"/>
      <c r="FHZ60" s="496"/>
      <c r="FIB60" s="496"/>
      <c r="FID60" s="496"/>
      <c r="FIF60" s="496"/>
      <c r="FIH60" s="496"/>
      <c r="FIJ60" s="496"/>
      <c r="FIL60" s="496"/>
      <c r="FIN60" s="496"/>
      <c r="FIP60" s="496"/>
      <c r="FIR60" s="496"/>
      <c r="FIT60" s="496"/>
      <c r="FIV60" s="496"/>
      <c r="FIX60" s="496"/>
      <c r="FIZ60" s="496"/>
      <c r="FJB60" s="496"/>
      <c r="FJD60" s="496"/>
      <c r="FJF60" s="496"/>
      <c r="FJH60" s="496"/>
      <c r="FJJ60" s="496"/>
      <c r="FJL60" s="496"/>
      <c r="FJN60" s="496"/>
      <c r="FJP60" s="496"/>
      <c r="FJR60" s="496"/>
      <c r="FJT60" s="496"/>
      <c r="FJV60" s="496"/>
      <c r="FJX60" s="496"/>
      <c r="FJZ60" s="496"/>
      <c r="FKB60" s="496"/>
      <c r="FKD60" s="496"/>
      <c r="FKF60" s="496"/>
      <c r="FKH60" s="496"/>
      <c r="FKJ60" s="496"/>
      <c r="FKL60" s="496"/>
      <c r="FKN60" s="496"/>
      <c r="FKP60" s="496"/>
      <c r="FKR60" s="496"/>
      <c r="FKT60" s="496"/>
      <c r="FKV60" s="496"/>
      <c r="FKX60" s="496"/>
      <c r="FKZ60" s="496"/>
      <c r="FLB60" s="496"/>
      <c r="FLD60" s="496"/>
      <c r="FLF60" s="496"/>
      <c r="FLH60" s="496"/>
      <c r="FLJ60" s="496"/>
      <c r="FLL60" s="496"/>
      <c r="FLN60" s="496"/>
      <c r="FLP60" s="496"/>
      <c r="FLR60" s="496"/>
      <c r="FLT60" s="496"/>
      <c r="FLV60" s="496"/>
      <c r="FLX60" s="496"/>
      <c r="FLZ60" s="496"/>
      <c r="FMB60" s="496"/>
      <c r="FMD60" s="496"/>
      <c r="FMF60" s="496"/>
      <c r="FMH60" s="496"/>
      <c r="FMJ60" s="496"/>
      <c r="FML60" s="496"/>
      <c r="FMN60" s="496"/>
      <c r="FMP60" s="496"/>
      <c r="FMR60" s="496"/>
      <c r="FMT60" s="496"/>
      <c r="FMV60" s="496"/>
      <c r="FMX60" s="496"/>
      <c r="FMZ60" s="496"/>
      <c r="FNB60" s="496"/>
      <c r="FND60" s="496"/>
      <c r="FNF60" s="496"/>
      <c r="FNH60" s="496"/>
      <c r="FNJ60" s="496"/>
      <c r="FNL60" s="496"/>
      <c r="FNN60" s="496"/>
      <c r="FNP60" s="496"/>
      <c r="FNR60" s="496"/>
      <c r="FNT60" s="496"/>
      <c r="FNV60" s="496"/>
      <c r="FNX60" s="496"/>
      <c r="FNZ60" s="496"/>
      <c r="FOB60" s="496"/>
      <c r="FOD60" s="496"/>
      <c r="FOF60" s="496"/>
      <c r="FOH60" s="496"/>
      <c r="FOJ60" s="496"/>
      <c r="FOL60" s="496"/>
      <c r="FON60" s="496"/>
      <c r="FOP60" s="496"/>
      <c r="FOR60" s="496"/>
      <c r="FOT60" s="496"/>
      <c r="FOV60" s="496"/>
      <c r="FOX60" s="496"/>
      <c r="FOZ60" s="496"/>
      <c r="FPB60" s="496"/>
      <c r="FPD60" s="496"/>
      <c r="FPF60" s="496"/>
      <c r="FPH60" s="496"/>
      <c r="FPJ60" s="496"/>
      <c r="FPL60" s="496"/>
      <c r="FPN60" s="496"/>
      <c r="FPP60" s="496"/>
      <c r="FPR60" s="496"/>
      <c r="FPT60" s="496"/>
      <c r="FPV60" s="496"/>
      <c r="FPX60" s="496"/>
      <c r="FPZ60" s="496"/>
      <c r="FQB60" s="496"/>
      <c r="FQD60" s="496"/>
      <c r="FQF60" s="496"/>
      <c r="FQH60" s="496"/>
      <c r="FQJ60" s="496"/>
      <c r="FQL60" s="496"/>
      <c r="FQN60" s="496"/>
      <c r="FQP60" s="496"/>
      <c r="FQR60" s="496"/>
      <c r="FQT60" s="496"/>
      <c r="FQV60" s="496"/>
      <c r="FQX60" s="496"/>
      <c r="FQZ60" s="496"/>
      <c r="FRB60" s="496"/>
      <c r="FRD60" s="496"/>
      <c r="FRF60" s="496"/>
      <c r="FRH60" s="496"/>
      <c r="FRJ60" s="496"/>
      <c r="FRL60" s="496"/>
      <c r="FRN60" s="496"/>
      <c r="FRP60" s="496"/>
      <c r="FRR60" s="496"/>
      <c r="FRT60" s="496"/>
      <c r="FRV60" s="496"/>
      <c r="FRX60" s="496"/>
      <c r="FRZ60" s="496"/>
      <c r="FSB60" s="496"/>
      <c r="FSD60" s="496"/>
      <c r="FSF60" s="496"/>
      <c r="FSH60" s="496"/>
      <c r="FSJ60" s="496"/>
      <c r="FSL60" s="496"/>
      <c r="FSN60" s="496"/>
      <c r="FSP60" s="496"/>
      <c r="FSR60" s="496"/>
      <c r="FST60" s="496"/>
      <c r="FSV60" s="496"/>
      <c r="FSX60" s="496"/>
      <c r="FSZ60" s="496"/>
      <c r="FTB60" s="496"/>
      <c r="FTD60" s="496"/>
      <c r="FTF60" s="496"/>
      <c r="FTH60" s="496"/>
      <c r="FTJ60" s="496"/>
      <c r="FTL60" s="496"/>
      <c r="FTN60" s="496"/>
      <c r="FTP60" s="496"/>
      <c r="FTR60" s="496"/>
      <c r="FTT60" s="496"/>
      <c r="FTV60" s="496"/>
      <c r="FTX60" s="496"/>
      <c r="FTZ60" s="496"/>
      <c r="FUB60" s="496"/>
      <c r="FUD60" s="496"/>
      <c r="FUF60" s="496"/>
      <c r="FUH60" s="496"/>
      <c r="FUJ60" s="496"/>
      <c r="FUL60" s="496"/>
      <c r="FUN60" s="496"/>
      <c r="FUP60" s="496"/>
      <c r="FUR60" s="496"/>
      <c r="FUT60" s="496"/>
      <c r="FUV60" s="496"/>
      <c r="FUX60" s="496"/>
      <c r="FUZ60" s="496"/>
      <c r="FVB60" s="496"/>
      <c r="FVD60" s="496"/>
      <c r="FVF60" s="496"/>
      <c r="FVH60" s="496"/>
      <c r="FVJ60" s="496"/>
      <c r="FVL60" s="496"/>
      <c r="FVN60" s="496"/>
      <c r="FVP60" s="496"/>
      <c r="FVR60" s="496"/>
      <c r="FVT60" s="496"/>
      <c r="FVV60" s="496"/>
      <c r="FVX60" s="496"/>
      <c r="FVZ60" s="496"/>
      <c r="FWB60" s="496"/>
      <c r="FWD60" s="496"/>
      <c r="FWF60" s="496"/>
      <c r="FWH60" s="496"/>
      <c r="FWJ60" s="496"/>
      <c r="FWL60" s="496"/>
      <c r="FWN60" s="496"/>
      <c r="FWP60" s="496"/>
      <c r="FWR60" s="496"/>
      <c r="FWT60" s="496"/>
      <c r="FWV60" s="496"/>
      <c r="FWX60" s="496"/>
      <c r="FWZ60" s="496"/>
      <c r="FXB60" s="496"/>
      <c r="FXD60" s="496"/>
      <c r="FXF60" s="496"/>
      <c r="FXH60" s="496"/>
      <c r="FXJ60" s="496"/>
      <c r="FXL60" s="496"/>
      <c r="FXN60" s="496"/>
      <c r="FXP60" s="496"/>
      <c r="FXR60" s="496"/>
      <c r="FXT60" s="496"/>
      <c r="FXV60" s="496"/>
      <c r="FXX60" s="496"/>
      <c r="FXZ60" s="496"/>
      <c r="FYB60" s="496"/>
      <c r="FYD60" s="496"/>
      <c r="FYF60" s="496"/>
      <c r="FYH60" s="496"/>
      <c r="FYJ60" s="496"/>
      <c r="FYL60" s="496"/>
      <c r="FYN60" s="496"/>
      <c r="FYP60" s="496"/>
      <c r="FYR60" s="496"/>
      <c r="FYT60" s="496"/>
      <c r="FYV60" s="496"/>
      <c r="FYX60" s="496"/>
      <c r="FYZ60" s="496"/>
      <c r="FZB60" s="496"/>
      <c r="FZD60" s="496"/>
      <c r="FZF60" s="496"/>
      <c r="FZH60" s="496"/>
      <c r="FZJ60" s="496"/>
      <c r="FZL60" s="496"/>
      <c r="FZN60" s="496"/>
      <c r="FZP60" s="496"/>
      <c r="FZR60" s="496"/>
      <c r="FZT60" s="496"/>
      <c r="FZV60" s="496"/>
      <c r="FZX60" s="496"/>
      <c r="FZZ60" s="496"/>
      <c r="GAB60" s="496"/>
      <c r="GAD60" s="496"/>
      <c r="GAF60" s="496"/>
      <c r="GAH60" s="496"/>
      <c r="GAJ60" s="496"/>
      <c r="GAL60" s="496"/>
      <c r="GAN60" s="496"/>
      <c r="GAP60" s="496"/>
      <c r="GAR60" s="496"/>
      <c r="GAT60" s="496"/>
      <c r="GAV60" s="496"/>
      <c r="GAX60" s="496"/>
      <c r="GAZ60" s="496"/>
      <c r="GBB60" s="496"/>
      <c r="GBD60" s="496"/>
      <c r="GBF60" s="496"/>
      <c r="GBH60" s="496"/>
      <c r="GBJ60" s="496"/>
      <c r="GBL60" s="496"/>
      <c r="GBN60" s="496"/>
      <c r="GBP60" s="496"/>
      <c r="GBR60" s="496"/>
      <c r="GBT60" s="496"/>
      <c r="GBV60" s="496"/>
      <c r="GBX60" s="496"/>
      <c r="GBZ60" s="496"/>
      <c r="GCB60" s="496"/>
      <c r="GCD60" s="496"/>
      <c r="GCF60" s="496"/>
      <c r="GCH60" s="496"/>
      <c r="GCJ60" s="496"/>
      <c r="GCL60" s="496"/>
      <c r="GCN60" s="496"/>
      <c r="GCP60" s="496"/>
      <c r="GCR60" s="496"/>
      <c r="GCT60" s="496"/>
      <c r="GCV60" s="496"/>
      <c r="GCX60" s="496"/>
      <c r="GCZ60" s="496"/>
      <c r="GDB60" s="496"/>
      <c r="GDD60" s="496"/>
      <c r="GDF60" s="496"/>
      <c r="GDH60" s="496"/>
      <c r="GDJ60" s="496"/>
      <c r="GDL60" s="496"/>
      <c r="GDN60" s="496"/>
      <c r="GDP60" s="496"/>
      <c r="GDR60" s="496"/>
      <c r="GDT60" s="496"/>
      <c r="GDV60" s="496"/>
      <c r="GDX60" s="496"/>
      <c r="GDZ60" s="496"/>
      <c r="GEB60" s="496"/>
      <c r="GED60" s="496"/>
      <c r="GEF60" s="496"/>
      <c r="GEH60" s="496"/>
      <c r="GEJ60" s="496"/>
      <c r="GEL60" s="496"/>
      <c r="GEN60" s="496"/>
      <c r="GEP60" s="496"/>
      <c r="GER60" s="496"/>
      <c r="GET60" s="496"/>
      <c r="GEV60" s="496"/>
      <c r="GEX60" s="496"/>
      <c r="GEZ60" s="496"/>
      <c r="GFB60" s="496"/>
      <c r="GFD60" s="496"/>
      <c r="GFF60" s="496"/>
      <c r="GFH60" s="496"/>
      <c r="GFJ60" s="496"/>
      <c r="GFL60" s="496"/>
      <c r="GFN60" s="496"/>
      <c r="GFP60" s="496"/>
      <c r="GFR60" s="496"/>
      <c r="GFT60" s="496"/>
      <c r="GFV60" s="496"/>
      <c r="GFX60" s="496"/>
      <c r="GFZ60" s="496"/>
      <c r="GGB60" s="496"/>
      <c r="GGD60" s="496"/>
      <c r="GGF60" s="496"/>
      <c r="GGH60" s="496"/>
      <c r="GGJ60" s="496"/>
      <c r="GGL60" s="496"/>
      <c r="GGN60" s="496"/>
      <c r="GGP60" s="496"/>
      <c r="GGR60" s="496"/>
      <c r="GGT60" s="496"/>
      <c r="GGV60" s="496"/>
      <c r="GGX60" s="496"/>
      <c r="GGZ60" s="496"/>
      <c r="GHB60" s="496"/>
      <c r="GHD60" s="496"/>
      <c r="GHF60" s="496"/>
      <c r="GHH60" s="496"/>
      <c r="GHJ60" s="496"/>
      <c r="GHL60" s="496"/>
      <c r="GHN60" s="496"/>
      <c r="GHP60" s="496"/>
      <c r="GHR60" s="496"/>
      <c r="GHT60" s="496"/>
      <c r="GHV60" s="496"/>
      <c r="GHX60" s="496"/>
      <c r="GHZ60" s="496"/>
      <c r="GIB60" s="496"/>
      <c r="GID60" s="496"/>
      <c r="GIF60" s="496"/>
      <c r="GIH60" s="496"/>
      <c r="GIJ60" s="496"/>
      <c r="GIL60" s="496"/>
      <c r="GIN60" s="496"/>
      <c r="GIP60" s="496"/>
      <c r="GIR60" s="496"/>
      <c r="GIT60" s="496"/>
      <c r="GIV60" s="496"/>
      <c r="GIX60" s="496"/>
      <c r="GIZ60" s="496"/>
      <c r="GJB60" s="496"/>
      <c r="GJD60" s="496"/>
      <c r="GJF60" s="496"/>
      <c r="GJH60" s="496"/>
      <c r="GJJ60" s="496"/>
      <c r="GJL60" s="496"/>
      <c r="GJN60" s="496"/>
      <c r="GJP60" s="496"/>
      <c r="GJR60" s="496"/>
      <c r="GJT60" s="496"/>
      <c r="GJV60" s="496"/>
      <c r="GJX60" s="496"/>
      <c r="GJZ60" s="496"/>
      <c r="GKB60" s="496"/>
      <c r="GKD60" s="496"/>
      <c r="GKF60" s="496"/>
      <c r="GKH60" s="496"/>
      <c r="GKJ60" s="496"/>
      <c r="GKL60" s="496"/>
      <c r="GKN60" s="496"/>
      <c r="GKP60" s="496"/>
      <c r="GKR60" s="496"/>
      <c r="GKT60" s="496"/>
      <c r="GKV60" s="496"/>
      <c r="GKX60" s="496"/>
      <c r="GKZ60" s="496"/>
      <c r="GLB60" s="496"/>
      <c r="GLD60" s="496"/>
      <c r="GLF60" s="496"/>
      <c r="GLH60" s="496"/>
      <c r="GLJ60" s="496"/>
      <c r="GLL60" s="496"/>
      <c r="GLN60" s="496"/>
      <c r="GLP60" s="496"/>
      <c r="GLR60" s="496"/>
      <c r="GLT60" s="496"/>
      <c r="GLV60" s="496"/>
      <c r="GLX60" s="496"/>
      <c r="GLZ60" s="496"/>
      <c r="GMB60" s="496"/>
      <c r="GMD60" s="496"/>
      <c r="GMF60" s="496"/>
      <c r="GMH60" s="496"/>
      <c r="GMJ60" s="496"/>
      <c r="GML60" s="496"/>
      <c r="GMN60" s="496"/>
      <c r="GMP60" s="496"/>
      <c r="GMR60" s="496"/>
      <c r="GMT60" s="496"/>
      <c r="GMV60" s="496"/>
      <c r="GMX60" s="496"/>
      <c r="GMZ60" s="496"/>
      <c r="GNB60" s="496"/>
      <c r="GND60" s="496"/>
      <c r="GNF60" s="496"/>
      <c r="GNH60" s="496"/>
      <c r="GNJ60" s="496"/>
      <c r="GNL60" s="496"/>
      <c r="GNN60" s="496"/>
      <c r="GNP60" s="496"/>
      <c r="GNR60" s="496"/>
      <c r="GNT60" s="496"/>
      <c r="GNV60" s="496"/>
      <c r="GNX60" s="496"/>
      <c r="GNZ60" s="496"/>
      <c r="GOB60" s="496"/>
      <c r="GOD60" s="496"/>
      <c r="GOF60" s="496"/>
      <c r="GOH60" s="496"/>
      <c r="GOJ60" s="496"/>
      <c r="GOL60" s="496"/>
      <c r="GON60" s="496"/>
      <c r="GOP60" s="496"/>
      <c r="GOR60" s="496"/>
      <c r="GOT60" s="496"/>
      <c r="GOV60" s="496"/>
      <c r="GOX60" s="496"/>
      <c r="GOZ60" s="496"/>
      <c r="GPB60" s="496"/>
      <c r="GPD60" s="496"/>
      <c r="GPF60" s="496"/>
      <c r="GPH60" s="496"/>
      <c r="GPJ60" s="496"/>
      <c r="GPL60" s="496"/>
      <c r="GPN60" s="496"/>
      <c r="GPP60" s="496"/>
      <c r="GPR60" s="496"/>
      <c r="GPT60" s="496"/>
      <c r="GPV60" s="496"/>
      <c r="GPX60" s="496"/>
      <c r="GPZ60" s="496"/>
      <c r="GQB60" s="496"/>
      <c r="GQD60" s="496"/>
      <c r="GQF60" s="496"/>
      <c r="GQH60" s="496"/>
      <c r="GQJ60" s="496"/>
      <c r="GQL60" s="496"/>
      <c r="GQN60" s="496"/>
      <c r="GQP60" s="496"/>
      <c r="GQR60" s="496"/>
      <c r="GQT60" s="496"/>
      <c r="GQV60" s="496"/>
      <c r="GQX60" s="496"/>
      <c r="GQZ60" s="496"/>
      <c r="GRB60" s="496"/>
      <c r="GRD60" s="496"/>
      <c r="GRF60" s="496"/>
      <c r="GRH60" s="496"/>
      <c r="GRJ60" s="496"/>
      <c r="GRL60" s="496"/>
      <c r="GRN60" s="496"/>
      <c r="GRP60" s="496"/>
      <c r="GRR60" s="496"/>
      <c r="GRT60" s="496"/>
      <c r="GRV60" s="496"/>
      <c r="GRX60" s="496"/>
      <c r="GRZ60" s="496"/>
      <c r="GSB60" s="496"/>
      <c r="GSD60" s="496"/>
      <c r="GSF60" s="496"/>
      <c r="GSH60" s="496"/>
      <c r="GSJ60" s="496"/>
      <c r="GSL60" s="496"/>
      <c r="GSN60" s="496"/>
      <c r="GSP60" s="496"/>
      <c r="GSR60" s="496"/>
      <c r="GST60" s="496"/>
      <c r="GSV60" s="496"/>
      <c r="GSX60" s="496"/>
      <c r="GSZ60" s="496"/>
      <c r="GTB60" s="496"/>
      <c r="GTD60" s="496"/>
      <c r="GTF60" s="496"/>
      <c r="GTH60" s="496"/>
      <c r="GTJ60" s="496"/>
      <c r="GTL60" s="496"/>
      <c r="GTN60" s="496"/>
      <c r="GTP60" s="496"/>
      <c r="GTR60" s="496"/>
      <c r="GTT60" s="496"/>
      <c r="GTV60" s="496"/>
      <c r="GTX60" s="496"/>
      <c r="GTZ60" s="496"/>
      <c r="GUB60" s="496"/>
      <c r="GUD60" s="496"/>
      <c r="GUF60" s="496"/>
      <c r="GUH60" s="496"/>
      <c r="GUJ60" s="496"/>
      <c r="GUL60" s="496"/>
      <c r="GUN60" s="496"/>
      <c r="GUP60" s="496"/>
      <c r="GUR60" s="496"/>
      <c r="GUT60" s="496"/>
      <c r="GUV60" s="496"/>
      <c r="GUX60" s="496"/>
      <c r="GUZ60" s="496"/>
      <c r="GVB60" s="496"/>
      <c r="GVD60" s="496"/>
      <c r="GVF60" s="496"/>
      <c r="GVH60" s="496"/>
      <c r="GVJ60" s="496"/>
      <c r="GVL60" s="496"/>
      <c r="GVN60" s="496"/>
      <c r="GVP60" s="496"/>
      <c r="GVR60" s="496"/>
      <c r="GVT60" s="496"/>
      <c r="GVV60" s="496"/>
      <c r="GVX60" s="496"/>
      <c r="GVZ60" s="496"/>
      <c r="GWB60" s="496"/>
      <c r="GWD60" s="496"/>
      <c r="GWF60" s="496"/>
      <c r="GWH60" s="496"/>
      <c r="GWJ60" s="496"/>
      <c r="GWL60" s="496"/>
      <c r="GWN60" s="496"/>
      <c r="GWP60" s="496"/>
      <c r="GWR60" s="496"/>
      <c r="GWT60" s="496"/>
      <c r="GWV60" s="496"/>
      <c r="GWX60" s="496"/>
      <c r="GWZ60" s="496"/>
      <c r="GXB60" s="496"/>
      <c r="GXD60" s="496"/>
      <c r="GXF60" s="496"/>
      <c r="GXH60" s="496"/>
      <c r="GXJ60" s="496"/>
      <c r="GXL60" s="496"/>
      <c r="GXN60" s="496"/>
      <c r="GXP60" s="496"/>
      <c r="GXR60" s="496"/>
      <c r="GXT60" s="496"/>
      <c r="GXV60" s="496"/>
      <c r="GXX60" s="496"/>
      <c r="GXZ60" s="496"/>
      <c r="GYB60" s="496"/>
      <c r="GYD60" s="496"/>
      <c r="GYF60" s="496"/>
      <c r="GYH60" s="496"/>
      <c r="GYJ60" s="496"/>
      <c r="GYL60" s="496"/>
      <c r="GYN60" s="496"/>
      <c r="GYP60" s="496"/>
      <c r="GYR60" s="496"/>
      <c r="GYT60" s="496"/>
      <c r="GYV60" s="496"/>
      <c r="GYX60" s="496"/>
      <c r="GYZ60" s="496"/>
      <c r="GZB60" s="496"/>
      <c r="GZD60" s="496"/>
      <c r="GZF60" s="496"/>
      <c r="GZH60" s="496"/>
      <c r="GZJ60" s="496"/>
      <c r="GZL60" s="496"/>
      <c r="GZN60" s="496"/>
      <c r="GZP60" s="496"/>
      <c r="GZR60" s="496"/>
      <c r="GZT60" s="496"/>
      <c r="GZV60" s="496"/>
      <c r="GZX60" s="496"/>
      <c r="GZZ60" s="496"/>
      <c r="HAB60" s="496"/>
      <c r="HAD60" s="496"/>
      <c r="HAF60" s="496"/>
      <c r="HAH60" s="496"/>
      <c r="HAJ60" s="496"/>
      <c r="HAL60" s="496"/>
      <c r="HAN60" s="496"/>
      <c r="HAP60" s="496"/>
      <c r="HAR60" s="496"/>
      <c r="HAT60" s="496"/>
      <c r="HAV60" s="496"/>
      <c r="HAX60" s="496"/>
      <c r="HAZ60" s="496"/>
      <c r="HBB60" s="496"/>
      <c r="HBD60" s="496"/>
      <c r="HBF60" s="496"/>
      <c r="HBH60" s="496"/>
      <c r="HBJ60" s="496"/>
      <c r="HBL60" s="496"/>
      <c r="HBN60" s="496"/>
      <c r="HBP60" s="496"/>
      <c r="HBR60" s="496"/>
      <c r="HBT60" s="496"/>
      <c r="HBV60" s="496"/>
      <c r="HBX60" s="496"/>
      <c r="HBZ60" s="496"/>
      <c r="HCB60" s="496"/>
      <c r="HCD60" s="496"/>
      <c r="HCF60" s="496"/>
      <c r="HCH60" s="496"/>
      <c r="HCJ60" s="496"/>
      <c r="HCL60" s="496"/>
      <c r="HCN60" s="496"/>
      <c r="HCP60" s="496"/>
      <c r="HCR60" s="496"/>
      <c r="HCT60" s="496"/>
      <c r="HCV60" s="496"/>
      <c r="HCX60" s="496"/>
      <c r="HCZ60" s="496"/>
      <c r="HDB60" s="496"/>
      <c r="HDD60" s="496"/>
      <c r="HDF60" s="496"/>
      <c r="HDH60" s="496"/>
      <c r="HDJ60" s="496"/>
      <c r="HDL60" s="496"/>
      <c r="HDN60" s="496"/>
      <c r="HDP60" s="496"/>
      <c r="HDR60" s="496"/>
      <c r="HDT60" s="496"/>
      <c r="HDV60" s="496"/>
      <c r="HDX60" s="496"/>
      <c r="HDZ60" s="496"/>
      <c r="HEB60" s="496"/>
      <c r="HED60" s="496"/>
      <c r="HEF60" s="496"/>
      <c r="HEH60" s="496"/>
      <c r="HEJ60" s="496"/>
      <c r="HEL60" s="496"/>
      <c r="HEN60" s="496"/>
      <c r="HEP60" s="496"/>
      <c r="HER60" s="496"/>
      <c r="HET60" s="496"/>
      <c r="HEV60" s="496"/>
      <c r="HEX60" s="496"/>
      <c r="HEZ60" s="496"/>
      <c r="HFB60" s="496"/>
      <c r="HFD60" s="496"/>
      <c r="HFF60" s="496"/>
      <c r="HFH60" s="496"/>
      <c r="HFJ60" s="496"/>
      <c r="HFL60" s="496"/>
      <c r="HFN60" s="496"/>
      <c r="HFP60" s="496"/>
      <c r="HFR60" s="496"/>
      <c r="HFT60" s="496"/>
      <c r="HFV60" s="496"/>
      <c r="HFX60" s="496"/>
      <c r="HFZ60" s="496"/>
      <c r="HGB60" s="496"/>
      <c r="HGD60" s="496"/>
      <c r="HGF60" s="496"/>
      <c r="HGH60" s="496"/>
      <c r="HGJ60" s="496"/>
      <c r="HGL60" s="496"/>
      <c r="HGN60" s="496"/>
      <c r="HGP60" s="496"/>
      <c r="HGR60" s="496"/>
      <c r="HGT60" s="496"/>
      <c r="HGV60" s="496"/>
      <c r="HGX60" s="496"/>
      <c r="HGZ60" s="496"/>
      <c r="HHB60" s="496"/>
      <c r="HHD60" s="496"/>
      <c r="HHF60" s="496"/>
      <c r="HHH60" s="496"/>
      <c r="HHJ60" s="496"/>
      <c r="HHL60" s="496"/>
      <c r="HHN60" s="496"/>
      <c r="HHP60" s="496"/>
      <c r="HHR60" s="496"/>
      <c r="HHT60" s="496"/>
      <c r="HHV60" s="496"/>
      <c r="HHX60" s="496"/>
      <c r="HHZ60" s="496"/>
      <c r="HIB60" s="496"/>
      <c r="HID60" s="496"/>
      <c r="HIF60" s="496"/>
      <c r="HIH60" s="496"/>
      <c r="HIJ60" s="496"/>
      <c r="HIL60" s="496"/>
      <c r="HIN60" s="496"/>
      <c r="HIP60" s="496"/>
      <c r="HIR60" s="496"/>
      <c r="HIT60" s="496"/>
      <c r="HIV60" s="496"/>
      <c r="HIX60" s="496"/>
      <c r="HIZ60" s="496"/>
      <c r="HJB60" s="496"/>
      <c r="HJD60" s="496"/>
      <c r="HJF60" s="496"/>
      <c r="HJH60" s="496"/>
      <c r="HJJ60" s="496"/>
      <c r="HJL60" s="496"/>
      <c r="HJN60" s="496"/>
      <c r="HJP60" s="496"/>
      <c r="HJR60" s="496"/>
      <c r="HJT60" s="496"/>
      <c r="HJV60" s="496"/>
      <c r="HJX60" s="496"/>
      <c r="HJZ60" s="496"/>
      <c r="HKB60" s="496"/>
      <c r="HKD60" s="496"/>
      <c r="HKF60" s="496"/>
      <c r="HKH60" s="496"/>
      <c r="HKJ60" s="496"/>
      <c r="HKL60" s="496"/>
      <c r="HKN60" s="496"/>
      <c r="HKP60" s="496"/>
      <c r="HKR60" s="496"/>
      <c r="HKT60" s="496"/>
      <c r="HKV60" s="496"/>
      <c r="HKX60" s="496"/>
      <c r="HKZ60" s="496"/>
      <c r="HLB60" s="496"/>
      <c r="HLD60" s="496"/>
      <c r="HLF60" s="496"/>
      <c r="HLH60" s="496"/>
      <c r="HLJ60" s="496"/>
      <c r="HLL60" s="496"/>
      <c r="HLN60" s="496"/>
      <c r="HLP60" s="496"/>
      <c r="HLR60" s="496"/>
      <c r="HLT60" s="496"/>
      <c r="HLV60" s="496"/>
      <c r="HLX60" s="496"/>
      <c r="HLZ60" s="496"/>
      <c r="HMB60" s="496"/>
      <c r="HMD60" s="496"/>
      <c r="HMF60" s="496"/>
      <c r="HMH60" s="496"/>
      <c r="HMJ60" s="496"/>
      <c r="HML60" s="496"/>
      <c r="HMN60" s="496"/>
      <c r="HMP60" s="496"/>
      <c r="HMR60" s="496"/>
      <c r="HMT60" s="496"/>
      <c r="HMV60" s="496"/>
      <c r="HMX60" s="496"/>
      <c r="HMZ60" s="496"/>
      <c r="HNB60" s="496"/>
      <c r="HND60" s="496"/>
      <c r="HNF60" s="496"/>
      <c r="HNH60" s="496"/>
      <c r="HNJ60" s="496"/>
      <c r="HNL60" s="496"/>
      <c r="HNN60" s="496"/>
      <c r="HNP60" s="496"/>
      <c r="HNR60" s="496"/>
      <c r="HNT60" s="496"/>
      <c r="HNV60" s="496"/>
      <c r="HNX60" s="496"/>
      <c r="HNZ60" s="496"/>
      <c r="HOB60" s="496"/>
      <c r="HOD60" s="496"/>
      <c r="HOF60" s="496"/>
      <c r="HOH60" s="496"/>
      <c r="HOJ60" s="496"/>
      <c r="HOL60" s="496"/>
      <c r="HON60" s="496"/>
      <c r="HOP60" s="496"/>
      <c r="HOR60" s="496"/>
      <c r="HOT60" s="496"/>
      <c r="HOV60" s="496"/>
      <c r="HOX60" s="496"/>
      <c r="HOZ60" s="496"/>
      <c r="HPB60" s="496"/>
      <c r="HPD60" s="496"/>
      <c r="HPF60" s="496"/>
      <c r="HPH60" s="496"/>
      <c r="HPJ60" s="496"/>
      <c r="HPL60" s="496"/>
      <c r="HPN60" s="496"/>
      <c r="HPP60" s="496"/>
      <c r="HPR60" s="496"/>
      <c r="HPT60" s="496"/>
      <c r="HPV60" s="496"/>
      <c r="HPX60" s="496"/>
      <c r="HPZ60" s="496"/>
      <c r="HQB60" s="496"/>
      <c r="HQD60" s="496"/>
      <c r="HQF60" s="496"/>
      <c r="HQH60" s="496"/>
      <c r="HQJ60" s="496"/>
      <c r="HQL60" s="496"/>
      <c r="HQN60" s="496"/>
      <c r="HQP60" s="496"/>
      <c r="HQR60" s="496"/>
      <c r="HQT60" s="496"/>
      <c r="HQV60" s="496"/>
      <c r="HQX60" s="496"/>
      <c r="HQZ60" s="496"/>
      <c r="HRB60" s="496"/>
      <c r="HRD60" s="496"/>
      <c r="HRF60" s="496"/>
      <c r="HRH60" s="496"/>
      <c r="HRJ60" s="496"/>
      <c r="HRL60" s="496"/>
      <c r="HRN60" s="496"/>
      <c r="HRP60" s="496"/>
      <c r="HRR60" s="496"/>
      <c r="HRT60" s="496"/>
      <c r="HRV60" s="496"/>
      <c r="HRX60" s="496"/>
      <c r="HRZ60" s="496"/>
      <c r="HSB60" s="496"/>
      <c r="HSD60" s="496"/>
      <c r="HSF60" s="496"/>
      <c r="HSH60" s="496"/>
      <c r="HSJ60" s="496"/>
      <c r="HSL60" s="496"/>
      <c r="HSN60" s="496"/>
      <c r="HSP60" s="496"/>
      <c r="HSR60" s="496"/>
      <c r="HST60" s="496"/>
      <c r="HSV60" s="496"/>
      <c r="HSX60" s="496"/>
      <c r="HSZ60" s="496"/>
      <c r="HTB60" s="496"/>
      <c r="HTD60" s="496"/>
      <c r="HTF60" s="496"/>
      <c r="HTH60" s="496"/>
      <c r="HTJ60" s="496"/>
      <c r="HTL60" s="496"/>
      <c r="HTN60" s="496"/>
      <c r="HTP60" s="496"/>
      <c r="HTR60" s="496"/>
      <c r="HTT60" s="496"/>
      <c r="HTV60" s="496"/>
      <c r="HTX60" s="496"/>
      <c r="HTZ60" s="496"/>
      <c r="HUB60" s="496"/>
      <c r="HUD60" s="496"/>
      <c r="HUF60" s="496"/>
      <c r="HUH60" s="496"/>
      <c r="HUJ60" s="496"/>
      <c r="HUL60" s="496"/>
      <c r="HUN60" s="496"/>
      <c r="HUP60" s="496"/>
      <c r="HUR60" s="496"/>
      <c r="HUT60" s="496"/>
      <c r="HUV60" s="496"/>
      <c r="HUX60" s="496"/>
      <c r="HUZ60" s="496"/>
      <c r="HVB60" s="496"/>
      <c r="HVD60" s="496"/>
      <c r="HVF60" s="496"/>
      <c r="HVH60" s="496"/>
      <c r="HVJ60" s="496"/>
      <c r="HVL60" s="496"/>
      <c r="HVN60" s="496"/>
      <c r="HVP60" s="496"/>
      <c r="HVR60" s="496"/>
      <c r="HVT60" s="496"/>
      <c r="HVV60" s="496"/>
      <c r="HVX60" s="496"/>
      <c r="HVZ60" s="496"/>
      <c r="HWB60" s="496"/>
      <c r="HWD60" s="496"/>
      <c r="HWF60" s="496"/>
      <c r="HWH60" s="496"/>
      <c r="HWJ60" s="496"/>
      <c r="HWL60" s="496"/>
      <c r="HWN60" s="496"/>
      <c r="HWP60" s="496"/>
      <c r="HWR60" s="496"/>
      <c r="HWT60" s="496"/>
      <c r="HWV60" s="496"/>
      <c r="HWX60" s="496"/>
      <c r="HWZ60" s="496"/>
      <c r="HXB60" s="496"/>
      <c r="HXD60" s="496"/>
      <c r="HXF60" s="496"/>
      <c r="HXH60" s="496"/>
      <c r="HXJ60" s="496"/>
      <c r="HXL60" s="496"/>
      <c r="HXN60" s="496"/>
      <c r="HXP60" s="496"/>
      <c r="HXR60" s="496"/>
      <c r="HXT60" s="496"/>
      <c r="HXV60" s="496"/>
      <c r="HXX60" s="496"/>
      <c r="HXZ60" s="496"/>
      <c r="HYB60" s="496"/>
      <c r="HYD60" s="496"/>
      <c r="HYF60" s="496"/>
      <c r="HYH60" s="496"/>
      <c r="HYJ60" s="496"/>
      <c r="HYL60" s="496"/>
      <c r="HYN60" s="496"/>
      <c r="HYP60" s="496"/>
      <c r="HYR60" s="496"/>
      <c r="HYT60" s="496"/>
      <c r="HYV60" s="496"/>
      <c r="HYX60" s="496"/>
      <c r="HYZ60" s="496"/>
      <c r="HZB60" s="496"/>
      <c r="HZD60" s="496"/>
      <c r="HZF60" s="496"/>
      <c r="HZH60" s="496"/>
      <c r="HZJ60" s="496"/>
      <c r="HZL60" s="496"/>
      <c r="HZN60" s="496"/>
      <c r="HZP60" s="496"/>
      <c r="HZR60" s="496"/>
      <c r="HZT60" s="496"/>
      <c r="HZV60" s="496"/>
      <c r="HZX60" s="496"/>
      <c r="HZZ60" s="496"/>
      <c r="IAB60" s="496"/>
      <c r="IAD60" s="496"/>
      <c r="IAF60" s="496"/>
      <c r="IAH60" s="496"/>
      <c r="IAJ60" s="496"/>
      <c r="IAL60" s="496"/>
      <c r="IAN60" s="496"/>
      <c r="IAP60" s="496"/>
      <c r="IAR60" s="496"/>
      <c r="IAT60" s="496"/>
      <c r="IAV60" s="496"/>
      <c r="IAX60" s="496"/>
      <c r="IAZ60" s="496"/>
      <c r="IBB60" s="496"/>
      <c r="IBD60" s="496"/>
      <c r="IBF60" s="496"/>
      <c r="IBH60" s="496"/>
      <c r="IBJ60" s="496"/>
      <c r="IBL60" s="496"/>
      <c r="IBN60" s="496"/>
      <c r="IBP60" s="496"/>
      <c r="IBR60" s="496"/>
      <c r="IBT60" s="496"/>
      <c r="IBV60" s="496"/>
      <c r="IBX60" s="496"/>
      <c r="IBZ60" s="496"/>
      <c r="ICB60" s="496"/>
      <c r="ICD60" s="496"/>
      <c r="ICF60" s="496"/>
      <c r="ICH60" s="496"/>
      <c r="ICJ60" s="496"/>
      <c r="ICL60" s="496"/>
      <c r="ICN60" s="496"/>
      <c r="ICP60" s="496"/>
      <c r="ICR60" s="496"/>
      <c r="ICT60" s="496"/>
      <c r="ICV60" s="496"/>
      <c r="ICX60" s="496"/>
      <c r="ICZ60" s="496"/>
      <c r="IDB60" s="496"/>
      <c r="IDD60" s="496"/>
      <c r="IDF60" s="496"/>
      <c r="IDH60" s="496"/>
      <c r="IDJ60" s="496"/>
      <c r="IDL60" s="496"/>
      <c r="IDN60" s="496"/>
      <c r="IDP60" s="496"/>
      <c r="IDR60" s="496"/>
      <c r="IDT60" s="496"/>
      <c r="IDV60" s="496"/>
      <c r="IDX60" s="496"/>
      <c r="IDZ60" s="496"/>
      <c r="IEB60" s="496"/>
      <c r="IED60" s="496"/>
      <c r="IEF60" s="496"/>
      <c r="IEH60" s="496"/>
      <c r="IEJ60" s="496"/>
      <c r="IEL60" s="496"/>
      <c r="IEN60" s="496"/>
      <c r="IEP60" s="496"/>
      <c r="IER60" s="496"/>
      <c r="IET60" s="496"/>
      <c r="IEV60" s="496"/>
      <c r="IEX60" s="496"/>
      <c r="IEZ60" s="496"/>
      <c r="IFB60" s="496"/>
      <c r="IFD60" s="496"/>
      <c r="IFF60" s="496"/>
      <c r="IFH60" s="496"/>
      <c r="IFJ60" s="496"/>
      <c r="IFL60" s="496"/>
      <c r="IFN60" s="496"/>
      <c r="IFP60" s="496"/>
      <c r="IFR60" s="496"/>
      <c r="IFT60" s="496"/>
      <c r="IFV60" s="496"/>
      <c r="IFX60" s="496"/>
      <c r="IFZ60" s="496"/>
      <c r="IGB60" s="496"/>
      <c r="IGD60" s="496"/>
      <c r="IGF60" s="496"/>
      <c r="IGH60" s="496"/>
      <c r="IGJ60" s="496"/>
      <c r="IGL60" s="496"/>
      <c r="IGN60" s="496"/>
      <c r="IGP60" s="496"/>
      <c r="IGR60" s="496"/>
      <c r="IGT60" s="496"/>
      <c r="IGV60" s="496"/>
      <c r="IGX60" s="496"/>
      <c r="IGZ60" s="496"/>
      <c r="IHB60" s="496"/>
      <c r="IHD60" s="496"/>
      <c r="IHF60" s="496"/>
      <c r="IHH60" s="496"/>
      <c r="IHJ60" s="496"/>
      <c r="IHL60" s="496"/>
      <c r="IHN60" s="496"/>
      <c r="IHP60" s="496"/>
      <c r="IHR60" s="496"/>
      <c r="IHT60" s="496"/>
      <c r="IHV60" s="496"/>
      <c r="IHX60" s="496"/>
      <c r="IHZ60" s="496"/>
      <c r="IIB60" s="496"/>
      <c r="IID60" s="496"/>
      <c r="IIF60" s="496"/>
      <c r="IIH60" s="496"/>
      <c r="IIJ60" s="496"/>
      <c r="IIL60" s="496"/>
      <c r="IIN60" s="496"/>
      <c r="IIP60" s="496"/>
      <c r="IIR60" s="496"/>
      <c r="IIT60" s="496"/>
      <c r="IIV60" s="496"/>
      <c r="IIX60" s="496"/>
      <c r="IIZ60" s="496"/>
      <c r="IJB60" s="496"/>
      <c r="IJD60" s="496"/>
      <c r="IJF60" s="496"/>
      <c r="IJH60" s="496"/>
      <c r="IJJ60" s="496"/>
      <c r="IJL60" s="496"/>
      <c r="IJN60" s="496"/>
      <c r="IJP60" s="496"/>
      <c r="IJR60" s="496"/>
      <c r="IJT60" s="496"/>
      <c r="IJV60" s="496"/>
      <c r="IJX60" s="496"/>
      <c r="IJZ60" s="496"/>
      <c r="IKB60" s="496"/>
      <c r="IKD60" s="496"/>
      <c r="IKF60" s="496"/>
      <c r="IKH60" s="496"/>
      <c r="IKJ60" s="496"/>
      <c r="IKL60" s="496"/>
      <c r="IKN60" s="496"/>
      <c r="IKP60" s="496"/>
      <c r="IKR60" s="496"/>
      <c r="IKT60" s="496"/>
      <c r="IKV60" s="496"/>
      <c r="IKX60" s="496"/>
      <c r="IKZ60" s="496"/>
      <c r="ILB60" s="496"/>
      <c r="ILD60" s="496"/>
      <c r="ILF60" s="496"/>
      <c r="ILH60" s="496"/>
      <c r="ILJ60" s="496"/>
      <c r="ILL60" s="496"/>
      <c r="ILN60" s="496"/>
      <c r="ILP60" s="496"/>
      <c r="ILR60" s="496"/>
      <c r="ILT60" s="496"/>
      <c r="ILV60" s="496"/>
      <c r="ILX60" s="496"/>
      <c r="ILZ60" s="496"/>
      <c r="IMB60" s="496"/>
      <c r="IMD60" s="496"/>
      <c r="IMF60" s="496"/>
      <c r="IMH60" s="496"/>
      <c r="IMJ60" s="496"/>
      <c r="IML60" s="496"/>
      <c r="IMN60" s="496"/>
      <c r="IMP60" s="496"/>
      <c r="IMR60" s="496"/>
      <c r="IMT60" s="496"/>
      <c r="IMV60" s="496"/>
      <c r="IMX60" s="496"/>
      <c r="IMZ60" s="496"/>
      <c r="INB60" s="496"/>
      <c r="IND60" s="496"/>
      <c r="INF60" s="496"/>
      <c r="INH60" s="496"/>
      <c r="INJ60" s="496"/>
      <c r="INL60" s="496"/>
      <c r="INN60" s="496"/>
      <c r="INP60" s="496"/>
      <c r="INR60" s="496"/>
      <c r="INT60" s="496"/>
      <c r="INV60" s="496"/>
      <c r="INX60" s="496"/>
      <c r="INZ60" s="496"/>
      <c r="IOB60" s="496"/>
      <c r="IOD60" s="496"/>
      <c r="IOF60" s="496"/>
      <c r="IOH60" s="496"/>
      <c r="IOJ60" s="496"/>
      <c r="IOL60" s="496"/>
      <c r="ION60" s="496"/>
      <c r="IOP60" s="496"/>
      <c r="IOR60" s="496"/>
      <c r="IOT60" s="496"/>
      <c r="IOV60" s="496"/>
      <c r="IOX60" s="496"/>
      <c r="IOZ60" s="496"/>
      <c r="IPB60" s="496"/>
      <c r="IPD60" s="496"/>
      <c r="IPF60" s="496"/>
      <c r="IPH60" s="496"/>
      <c r="IPJ60" s="496"/>
      <c r="IPL60" s="496"/>
      <c r="IPN60" s="496"/>
      <c r="IPP60" s="496"/>
      <c r="IPR60" s="496"/>
      <c r="IPT60" s="496"/>
      <c r="IPV60" s="496"/>
      <c r="IPX60" s="496"/>
      <c r="IPZ60" s="496"/>
      <c r="IQB60" s="496"/>
      <c r="IQD60" s="496"/>
      <c r="IQF60" s="496"/>
      <c r="IQH60" s="496"/>
      <c r="IQJ60" s="496"/>
      <c r="IQL60" s="496"/>
      <c r="IQN60" s="496"/>
      <c r="IQP60" s="496"/>
      <c r="IQR60" s="496"/>
      <c r="IQT60" s="496"/>
      <c r="IQV60" s="496"/>
      <c r="IQX60" s="496"/>
      <c r="IQZ60" s="496"/>
      <c r="IRB60" s="496"/>
      <c r="IRD60" s="496"/>
      <c r="IRF60" s="496"/>
      <c r="IRH60" s="496"/>
      <c r="IRJ60" s="496"/>
      <c r="IRL60" s="496"/>
      <c r="IRN60" s="496"/>
      <c r="IRP60" s="496"/>
      <c r="IRR60" s="496"/>
      <c r="IRT60" s="496"/>
      <c r="IRV60" s="496"/>
      <c r="IRX60" s="496"/>
      <c r="IRZ60" s="496"/>
      <c r="ISB60" s="496"/>
      <c r="ISD60" s="496"/>
      <c r="ISF60" s="496"/>
      <c r="ISH60" s="496"/>
      <c r="ISJ60" s="496"/>
      <c r="ISL60" s="496"/>
      <c r="ISN60" s="496"/>
      <c r="ISP60" s="496"/>
      <c r="ISR60" s="496"/>
      <c r="IST60" s="496"/>
      <c r="ISV60" s="496"/>
      <c r="ISX60" s="496"/>
      <c r="ISZ60" s="496"/>
      <c r="ITB60" s="496"/>
      <c r="ITD60" s="496"/>
      <c r="ITF60" s="496"/>
      <c r="ITH60" s="496"/>
      <c r="ITJ60" s="496"/>
      <c r="ITL60" s="496"/>
      <c r="ITN60" s="496"/>
      <c r="ITP60" s="496"/>
      <c r="ITR60" s="496"/>
      <c r="ITT60" s="496"/>
      <c r="ITV60" s="496"/>
      <c r="ITX60" s="496"/>
      <c r="ITZ60" s="496"/>
      <c r="IUB60" s="496"/>
      <c r="IUD60" s="496"/>
      <c r="IUF60" s="496"/>
      <c r="IUH60" s="496"/>
      <c r="IUJ60" s="496"/>
      <c r="IUL60" s="496"/>
      <c r="IUN60" s="496"/>
      <c r="IUP60" s="496"/>
      <c r="IUR60" s="496"/>
      <c r="IUT60" s="496"/>
      <c r="IUV60" s="496"/>
      <c r="IUX60" s="496"/>
      <c r="IUZ60" s="496"/>
      <c r="IVB60" s="496"/>
      <c r="IVD60" s="496"/>
      <c r="IVF60" s="496"/>
      <c r="IVH60" s="496"/>
      <c r="IVJ60" s="496"/>
      <c r="IVL60" s="496"/>
      <c r="IVN60" s="496"/>
      <c r="IVP60" s="496"/>
      <c r="IVR60" s="496"/>
      <c r="IVT60" s="496"/>
      <c r="IVV60" s="496"/>
      <c r="IVX60" s="496"/>
      <c r="IVZ60" s="496"/>
      <c r="IWB60" s="496"/>
      <c r="IWD60" s="496"/>
      <c r="IWF60" s="496"/>
      <c r="IWH60" s="496"/>
      <c r="IWJ60" s="496"/>
      <c r="IWL60" s="496"/>
      <c r="IWN60" s="496"/>
      <c r="IWP60" s="496"/>
      <c r="IWR60" s="496"/>
      <c r="IWT60" s="496"/>
      <c r="IWV60" s="496"/>
      <c r="IWX60" s="496"/>
      <c r="IWZ60" s="496"/>
      <c r="IXB60" s="496"/>
      <c r="IXD60" s="496"/>
      <c r="IXF60" s="496"/>
      <c r="IXH60" s="496"/>
      <c r="IXJ60" s="496"/>
      <c r="IXL60" s="496"/>
      <c r="IXN60" s="496"/>
      <c r="IXP60" s="496"/>
      <c r="IXR60" s="496"/>
      <c r="IXT60" s="496"/>
      <c r="IXV60" s="496"/>
      <c r="IXX60" s="496"/>
      <c r="IXZ60" s="496"/>
      <c r="IYB60" s="496"/>
      <c r="IYD60" s="496"/>
      <c r="IYF60" s="496"/>
      <c r="IYH60" s="496"/>
      <c r="IYJ60" s="496"/>
      <c r="IYL60" s="496"/>
      <c r="IYN60" s="496"/>
      <c r="IYP60" s="496"/>
      <c r="IYR60" s="496"/>
      <c r="IYT60" s="496"/>
      <c r="IYV60" s="496"/>
      <c r="IYX60" s="496"/>
      <c r="IYZ60" s="496"/>
      <c r="IZB60" s="496"/>
      <c r="IZD60" s="496"/>
      <c r="IZF60" s="496"/>
      <c r="IZH60" s="496"/>
      <c r="IZJ60" s="496"/>
      <c r="IZL60" s="496"/>
      <c r="IZN60" s="496"/>
      <c r="IZP60" s="496"/>
      <c r="IZR60" s="496"/>
      <c r="IZT60" s="496"/>
      <c r="IZV60" s="496"/>
      <c r="IZX60" s="496"/>
      <c r="IZZ60" s="496"/>
      <c r="JAB60" s="496"/>
      <c r="JAD60" s="496"/>
      <c r="JAF60" s="496"/>
      <c r="JAH60" s="496"/>
      <c r="JAJ60" s="496"/>
      <c r="JAL60" s="496"/>
      <c r="JAN60" s="496"/>
      <c r="JAP60" s="496"/>
      <c r="JAR60" s="496"/>
      <c r="JAT60" s="496"/>
      <c r="JAV60" s="496"/>
      <c r="JAX60" s="496"/>
      <c r="JAZ60" s="496"/>
      <c r="JBB60" s="496"/>
      <c r="JBD60" s="496"/>
      <c r="JBF60" s="496"/>
      <c r="JBH60" s="496"/>
      <c r="JBJ60" s="496"/>
      <c r="JBL60" s="496"/>
      <c r="JBN60" s="496"/>
      <c r="JBP60" s="496"/>
      <c r="JBR60" s="496"/>
      <c r="JBT60" s="496"/>
      <c r="JBV60" s="496"/>
      <c r="JBX60" s="496"/>
      <c r="JBZ60" s="496"/>
      <c r="JCB60" s="496"/>
      <c r="JCD60" s="496"/>
      <c r="JCF60" s="496"/>
      <c r="JCH60" s="496"/>
      <c r="JCJ60" s="496"/>
      <c r="JCL60" s="496"/>
      <c r="JCN60" s="496"/>
      <c r="JCP60" s="496"/>
      <c r="JCR60" s="496"/>
      <c r="JCT60" s="496"/>
      <c r="JCV60" s="496"/>
      <c r="JCX60" s="496"/>
      <c r="JCZ60" s="496"/>
      <c r="JDB60" s="496"/>
      <c r="JDD60" s="496"/>
      <c r="JDF60" s="496"/>
      <c r="JDH60" s="496"/>
      <c r="JDJ60" s="496"/>
      <c r="JDL60" s="496"/>
      <c r="JDN60" s="496"/>
      <c r="JDP60" s="496"/>
      <c r="JDR60" s="496"/>
      <c r="JDT60" s="496"/>
      <c r="JDV60" s="496"/>
      <c r="JDX60" s="496"/>
      <c r="JDZ60" s="496"/>
      <c r="JEB60" s="496"/>
      <c r="JED60" s="496"/>
      <c r="JEF60" s="496"/>
      <c r="JEH60" s="496"/>
      <c r="JEJ60" s="496"/>
      <c r="JEL60" s="496"/>
      <c r="JEN60" s="496"/>
      <c r="JEP60" s="496"/>
      <c r="JER60" s="496"/>
      <c r="JET60" s="496"/>
      <c r="JEV60" s="496"/>
      <c r="JEX60" s="496"/>
      <c r="JEZ60" s="496"/>
      <c r="JFB60" s="496"/>
      <c r="JFD60" s="496"/>
      <c r="JFF60" s="496"/>
      <c r="JFH60" s="496"/>
      <c r="JFJ60" s="496"/>
      <c r="JFL60" s="496"/>
      <c r="JFN60" s="496"/>
      <c r="JFP60" s="496"/>
      <c r="JFR60" s="496"/>
      <c r="JFT60" s="496"/>
      <c r="JFV60" s="496"/>
      <c r="JFX60" s="496"/>
      <c r="JFZ60" s="496"/>
      <c r="JGB60" s="496"/>
      <c r="JGD60" s="496"/>
      <c r="JGF60" s="496"/>
      <c r="JGH60" s="496"/>
      <c r="JGJ60" s="496"/>
      <c r="JGL60" s="496"/>
      <c r="JGN60" s="496"/>
      <c r="JGP60" s="496"/>
      <c r="JGR60" s="496"/>
      <c r="JGT60" s="496"/>
      <c r="JGV60" s="496"/>
      <c r="JGX60" s="496"/>
      <c r="JGZ60" s="496"/>
      <c r="JHB60" s="496"/>
      <c r="JHD60" s="496"/>
      <c r="JHF60" s="496"/>
      <c r="JHH60" s="496"/>
      <c r="JHJ60" s="496"/>
      <c r="JHL60" s="496"/>
      <c r="JHN60" s="496"/>
      <c r="JHP60" s="496"/>
      <c r="JHR60" s="496"/>
      <c r="JHT60" s="496"/>
      <c r="JHV60" s="496"/>
      <c r="JHX60" s="496"/>
      <c r="JHZ60" s="496"/>
      <c r="JIB60" s="496"/>
      <c r="JID60" s="496"/>
      <c r="JIF60" s="496"/>
      <c r="JIH60" s="496"/>
      <c r="JIJ60" s="496"/>
      <c r="JIL60" s="496"/>
      <c r="JIN60" s="496"/>
      <c r="JIP60" s="496"/>
      <c r="JIR60" s="496"/>
      <c r="JIT60" s="496"/>
      <c r="JIV60" s="496"/>
      <c r="JIX60" s="496"/>
      <c r="JIZ60" s="496"/>
      <c r="JJB60" s="496"/>
      <c r="JJD60" s="496"/>
      <c r="JJF60" s="496"/>
      <c r="JJH60" s="496"/>
      <c r="JJJ60" s="496"/>
      <c r="JJL60" s="496"/>
      <c r="JJN60" s="496"/>
      <c r="JJP60" s="496"/>
      <c r="JJR60" s="496"/>
      <c r="JJT60" s="496"/>
      <c r="JJV60" s="496"/>
      <c r="JJX60" s="496"/>
      <c r="JJZ60" s="496"/>
      <c r="JKB60" s="496"/>
      <c r="JKD60" s="496"/>
      <c r="JKF60" s="496"/>
      <c r="JKH60" s="496"/>
      <c r="JKJ60" s="496"/>
      <c r="JKL60" s="496"/>
      <c r="JKN60" s="496"/>
      <c r="JKP60" s="496"/>
      <c r="JKR60" s="496"/>
      <c r="JKT60" s="496"/>
      <c r="JKV60" s="496"/>
      <c r="JKX60" s="496"/>
      <c r="JKZ60" s="496"/>
      <c r="JLB60" s="496"/>
      <c r="JLD60" s="496"/>
      <c r="JLF60" s="496"/>
      <c r="JLH60" s="496"/>
      <c r="JLJ60" s="496"/>
      <c r="JLL60" s="496"/>
      <c r="JLN60" s="496"/>
      <c r="JLP60" s="496"/>
      <c r="JLR60" s="496"/>
      <c r="JLT60" s="496"/>
      <c r="JLV60" s="496"/>
      <c r="JLX60" s="496"/>
      <c r="JLZ60" s="496"/>
      <c r="JMB60" s="496"/>
      <c r="JMD60" s="496"/>
      <c r="JMF60" s="496"/>
      <c r="JMH60" s="496"/>
      <c r="JMJ60" s="496"/>
      <c r="JML60" s="496"/>
      <c r="JMN60" s="496"/>
      <c r="JMP60" s="496"/>
      <c r="JMR60" s="496"/>
      <c r="JMT60" s="496"/>
      <c r="JMV60" s="496"/>
      <c r="JMX60" s="496"/>
      <c r="JMZ60" s="496"/>
      <c r="JNB60" s="496"/>
      <c r="JND60" s="496"/>
      <c r="JNF60" s="496"/>
      <c r="JNH60" s="496"/>
      <c r="JNJ60" s="496"/>
      <c r="JNL60" s="496"/>
      <c r="JNN60" s="496"/>
      <c r="JNP60" s="496"/>
      <c r="JNR60" s="496"/>
      <c r="JNT60" s="496"/>
      <c r="JNV60" s="496"/>
      <c r="JNX60" s="496"/>
      <c r="JNZ60" s="496"/>
      <c r="JOB60" s="496"/>
      <c r="JOD60" s="496"/>
      <c r="JOF60" s="496"/>
      <c r="JOH60" s="496"/>
      <c r="JOJ60" s="496"/>
      <c r="JOL60" s="496"/>
      <c r="JON60" s="496"/>
      <c r="JOP60" s="496"/>
      <c r="JOR60" s="496"/>
      <c r="JOT60" s="496"/>
      <c r="JOV60" s="496"/>
      <c r="JOX60" s="496"/>
      <c r="JOZ60" s="496"/>
      <c r="JPB60" s="496"/>
      <c r="JPD60" s="496"/>
      <c r="JPF60" s="496"/>
      <c r="JPH60" s="496"/>
      <c r="JPJ60" s="496"/>
      <c r="JPL60" s="496"/>
      <c r="JPN60" s="496"/>
      <c r="JPP60" s="496"/>
      <c r="JPR60" s="496"/>
      <c r="JPT60" s="496"/>
      <c r="JPV60" s="496"/>
      <c r="JPX60" s="496"/>
      <c r="JPZ60" s="496"/>
      <c r="JQB60" s="496"/>
      <c r="JQD60" s="496"/>
      <c r="JQF60" s="496"/>
      <c r="JQH60" s="496"/>
      <c r="JQJ60" s="496"/>
      <c r="JQL60" s="496"/>
      <c r="JQN60" s="496"/>
      <c r="JQP60" s="496"/>
      <c r="JQR60" s="496"/>
      <c r="JQT60" s="496"/>
      <c r="JQV60" s="496"/>
      <c r="JQX60" s="496"/>
      <c r="JQZ60" s="496"/>
      <c r="JRB60" s="496"/>
      <c r="JRD60" s="496"/>
      <c r="JRF60" s="496"/>
      <c r="JRH60" s="496"/>
      <c r="JRJ60" s="496"/>
      <c r="JRL60" s="496"/>
      <c r="JRN60" s="496"/>
      <c r="JRP60" s="496"/>
      <c r="JRR60" s="496"/>
      <c r="JRT60" s="496"/>
      <c r="JRV60" s="496"/>
      <c r="JRX60" s="496"/>
      <c r="JRZ60" s="496"/>
      <c r="JSB60" s="496"/>
      <c r="JSD60" s="496"/>
      <c r="JSF60" s="496"/>
      <c r="JSH60" s="496"/>
      <c r="JSJ60" s="496"/>
      <c r="JSL60" s="496"/>
      <c r="JSN60" s="496"/>
      <c r="JSP60" s="496"/>
      <c r="JSR60" s="496"/>
      <c r="JST60" s="496"/>
      <c r="JSV60" s="496"/>
      <c r="JSX60" s="496"/>
      <c r="JSZ60" s="496"/>
      <c r="JTB60" s="496"/>
      <c r="JTD60" s="496"/>
      <c r="JTF60" s="496"/>
      <c r="JTH60" s="496"/>
      <c r="JTJ60" s="496"/>
      <c r="JTL60" s="496"/>
      <c r="JTN60" s="496"/>
      <c r="JTP60" s="496"/>
      <c r="JTR60" s="496"/>
      <c r="JTT60" s="496"/>
      <c r="JTV60" s="496"/>
      <c r="JTX60" s="496"/>
      <c r="JTZ60" s="496"/>
      <c r="JUB60" s="496"/>
      <c r="JUD60" s="496"/>
      <c r="JUF60" s="496"/>
      <c r="JUH60" s="496"/>
      <c r="JUJ60" s="496"/>
      <c r="JUL60" s="496"/>
      <c r="JUN60" s="496"/>
      <c r="JUP60" s="496"/>
      <c r="JUR60" s="496"/>
      <c r="JUT60" s="496"/>
      <c r="JUV60" s="496"/>
      <c r="JUX60" s="496"/>
      <c r="JUZ60" s="496"/>
      <c r="JVB60" s="496"/>
      <c r="JVD60" s="496"/>
      <c r="JVF60" s="496"/>
      <c r="JVH60" s="496"/>
      <c r="JVJ60" s="496"/>
      <c r="JVL60" s="496"/>
      <c r="JVN60" s="496"/>
      <c r="JVP60" s="496"/>
      <c r="JVR60" s="496"/>
      <c r="JVT60" s="496"/>
      <c r="JVV60" s="496"/>
      <c r="JVX60" s="496"/>
      <c r="JVZ60" s="496"/>
      <c r="JWB60" s="496"/>
      <c r="JWD60" s="496"/>
      <c r="JWF60" s="496"/>
      <c r="JWH60" s="496"/>
      <c r="JWJ60" s="496"/>
      <c r="JWL60" s="496"/>
      <c r="JWN60" s="496"/>
      <c r="JWP60" s="496"/>
      <c r="JWR60" s="496"/>
      <c r="JWT60" s="496"/>
      <c r="JWV60" s="496"/>
      <c r="JWX60" s="496"/>
      <c r="JWZ60" s="496"/>
      <c r="JXB60" s="496"/>
      <c r="JXD60" s="496"/>
      <c r="JXF60" s="496"/>
      <c r="JXH60" s="496"/>
      <c r="JXJ60" s="496"/>
      <c r="JXL60" s="496"/>
      <c r="JXN60" s="496"/>
      <c r="JXP60" s="496"/>
      <c r="JXR60" s="496"/>
      <c r="JXT60" s="496"/>
      <c r="JXV60" s="496"/>
      <c r="JXX60" s="496"/>
      <c r="JXZ60" s="496"/>
      <c r="JYB60" s="496"/>
      <c r="JYD60" s="496"/>
      <c r="JYF60" s="496"/>
      <c r="JYH60" s="496"/>
      <c r="JYJ60" s="496"/>
      <c r="JYL60" s="496"/>
      <c r="JYN60" s="496"/>
      <c r="JYP60" s="496"/>
      <c r="JYR60" s="496"/>
      <c r="JYT60" s="496"/>
      <c r="JYV60" s="496"/>
      <c r="JYX60" s="496"/>
      <c r="JYZ60" s="496"/>
      <c r="JZB60" s="496"/>
      <c r="JZD60" s="496"/>
      <c r="JZF60" s="496"/>
      <c r="JZH60" s="496"/>
      <c r="JZJ60" s="496"/>
      <c r="JZL60" s="496"/>
      <c r="JZN60" s="496"/>
      <c r="JZP60" s="496"/>
      <c r="JZR60" s="496"/>
      <c r="JZT60" s="496"/>
      <c r="JZV60" s="496"/>
      <c r="JZX60" s="496"/>
      <c r="JZZ60" s="496"/>
      <c r="KAB60" s="496"/>
      <c r="KAD60" s="496"/>
      <c r="KAF60" s="496"/>
      <c r="KAH60" s="496"/>
      <c r="KAJ60" s="496"/>
      <c r="KAL60" s="496"/>
      <c r="KAN60" s="496"/>
      <c r="KAP60" s="496"/>
      <c r="KAR60" s="496"/>
      <c r="KAT60" s="496"/>
      <c r="KAV60" s="496"/>
      <c r="KAX60" s="496"/>
      <c r="KAZ60" s="496"/>
      <c r="KBB60" s="496"/>
      <c r="KBD60" s="496"/>
      <c r="KBF60" s="496"/>
      <c r="KBH60" s="496"/>
      <c r="KBJ60" s="496"/>
      <c r="KBL60" s="496"/>
      <c r="KBN60" s="496"/>
      <c r="KBP60" s="496"/>
      <c r="KBR60" s="496"/>
      <c r="KBT60" s="496"/>
      <c r="KBV60" s="496"/>
      <c r="KBX60" s="496"/>
      <c r="KBZ60" s="496"/>
      <c r="KCB60" s="496"/>
      <c r="KCD60" s="496"/>
      <c r="KCF60" s="496"/>
      <c r="KCH60" s="496"/>
      <c r="KCJ60" s="496"/>
      <c r="KCL60" s="496"/>
      <c r="KCN60" s="496"/>
      <c r="KCP60" s="496"/>
      <c r="KCR60" s="496"/>
      <c r="KCT60" s="496"/>
      <c r="KCV60" s="496"/>
      <c r="KCX60" s="496"/>
      <c r="KCZ60" s="496"/>
      <c r="KDB60" s="496"/>
      <c r="KDD60" s="496"/>
      <c r="KDF60" s="496"/>
      <c r="KDH60" s="496"/>
      <c r="KDJ60" s="496"/>
      <c r="KDL60" s="496"/>
      <c r="KDN60" s="496"/>
      <c r="KDP60" s="496"/>
      <c r="KDR60" s="496"/>
      <c r="KDT60" s="496"/>
      <c r="KDV60" s="496"/>
      <c r="KDX60" s="496"/>
      <c r="KDZ60" s="496"/>
      <c r="KEB60" s="496"/>
      <c r="KED60" s="496"/>
      <c r="KEF60" s="496"/>
      <c r="KEH60" s="496"/>
      <c r="KEJ60" s="496"/>
      <c r="KEL60" s="496"/>
      <c r="KEN60" s="496"/>
      <c r="KEP60" s="496"/>
      <c r="KER60" s="496"/>
      <c r="KET60" s="496"/>
      <c r="KEV60" s="496"/>
      <c r="KEX60" s="496"/>
      <c r="KEZ60" s="496"/>
      <c r="KFB60" s="496"/>
      <c r="KFD60" s="496"/>
      <c r="KFF60" s="496"/>
      <c r="KFH60" s="496"/>
      <c r="KFJ60" s="496"/>
      <c r="KFL60" s="496"/>
      <c r="KFN60" s="496"/>
      <c r="KFP60" s="496"/>
      <c r="KFR60" s="496"/>
      <c r="KFT60" s="496"/>
      <c r="KFV60" s="496"/>
      <c r="KFX60" s="496"/>
      <c r="KFZ60" s="496"/>
      <c r="KGB60" s="496"/>
      <c r="KGD60" s="496"/>
      <c r="KGF60" s="496"/>
      <c r="KGH60" s="496"/>
      <c r="KGJ60" s="496"/>
      <c r="KGL60" s="496"/>
      <c r="KGN60" s="496"/>
      <c r="KGP60" s="496"/>
      <c r="KGR60" s="496"/>
      <c r="KGT60" s="496"/>
      <c r="KGV60" s="496"/>
      <c r="KGX60" s="496"/>
      <c r="KGZ60" s="496"/>
      <c r="KHB60" s="496"/>
      <c r="KHD60" s="496"/>
      <c r="KHF60" s="496"/>
      <c r="KHH60" s="496"/>
      <c r="KHJ60" s="496"/>
      <c r="KHL60" s="496"/>
      <c r="KHN60" s="496"/>
      <c r="KHP60" s="496"/>
      <c r="KHR60" s="496"/>
      <c r="KHT60" s="496"/>
      <c r="KHV60" s="496"/>
      <c r="KHX60" s="496"/>
      <c r="KHZ60" s="496"/>
      <c r="KIB60" s="496"/>
      <c r="KID60" s="496"/>
      <c r="KIF60" s="496"/>
      <c r="KIH60" s="496"/>
      <c r="KIJ60" s="496"/>
      <c r="KIL60" s="496"/>
      <c r="KIN60" s="496"/>
      <c r="KIP60" s="496"/>
      <c r="KIR60" s="496"/>
      <c r="KIT60" s="496"/>
      <c r="KIV60" s="496"/>
      <c r="KIX60" s="496"/>
      <c r="KIZ60" s="496"/>
      <c r="KJB60" s="496"/>
      <c r="KJD60" s="496"/>
      <c r="KJF60" s="496"/>
      <c r="KJH60" s="496"/>
      <c r="KJJ60" s="496"/>
      <c r="KJL60" s="496"/>
      <c r="KJN60" s="496"/>
      <c r="KJP60" s="496"/>
      <c r="KJR60" s="496"/>
      <c r="KJT60" s="496"/>
      <c r="KJV60" s="496"/>
      <c r="KJX60" s="496"/>
      <c r="KJZ60" s="496"/>
      <c r="KKB60" s="496"/>
      <c r="KKD60" s="496"/>
      <c r="KKF60" s="496"/>
      <c r="KKH60" s="496"/>
      <c r="KKJ60" s="496"/>
      <c r="KKL60" s="496"/>
      <c r="KKN60" s="496"/>
      <c r="KKP60" s="496"/>
      <c r="KKR60" s="496"/>
      <c r="KKT60" s="496"/>
      <c r="KKV60" s="496"/>
      <c r="KKX60" s="496"/>
      <c r="KKZ60" s="496"/>
      <c r="KLB60" s="496"/>
      <c r="KLD60" s="496"/>
      <c r="KLF60" s="496"/>
      <c r="KLH60" s="496"/>
      <c r="KLJ60" s="496"/>
      <c r="KLL60" s="496"/>
      <c r="KLN60" s="496"/>
      <c r="KLP60" s="496"/>
      <c r="KLR60" s="496"/>
      <c r="KLT60" s="496"/>
      <c r="KLV60" s="496"/>
      <c r="KLX60" s="496"/>
      <c r="KLZ60" s="496"/>
      <c r="KMB60" s="496"/>
      <c r="KMD60" s="496"/>
      <c r="KMF60" s="496"/>
      <c r="KMH60" s="496"/>
      <c r="KMJ60" s="496"/>
      <c r="KML60" s="496"/>
      <c r="KMN60" s="496"/>
      <c r="KMP60" s="496"/>
      <c r="KMR60" s="496"/>
      <c r="KMT60" s="496"/>
      <c r="KMV60" s="496"/>
      <c r="KMX60" s="496"/>
      <c r="KMZ60" s="496"/>
      <c r="KNB60" s="496"/>
      <c r="KND60" s="496"/>
      <c r="KNF60" s="496"/>
      <c r="KNH60" s="496"/>
      <c r="KNJ60" s="496"/>
      <c r="KNL60" s="496"/>
      <c r="KNN60" s="496"/>
      <c r="KNP60" s="496"/>
      <c r="KNR60" s="496"/>
      <c r="KNT60" s="496"/>
      <c r="KNV60" s="496"/>
      <c r="KNX60" s="496"/>
      <c r="KNZ60" s="496"/>
      <c r="KOB60" s="496"/>
      <c r="KOD60" s="496"/>
      <c r="KOF60" s="496"/>
      <c r="KOH60" s="496"/>
      <c r="KOJ60" s="496"/>
      <c r="KOL60" s="496"/>
      <c r="KON60" s="496"/>
      <c r="KOP60" s="496"/>
      <c r="KOR60" s="496"/>
      <c r="KOT60" s="496"/>
      <c r="KOV60" s="496"/>
      <c r="KOX60" s="496"/>
      <c r="KOZ60" s="496"/>
      <c r="KPB60" s="496"/>
      <c r="KPD60" s="496"/>
      <c r="KPF60" s="496"/>
      <c r="KPH60" s="496"/>
      <c r="KPJ60" s="496"/>
      <c r="KPL60" s="496"/>
      <c r="KPN60" s="496"/>
      <c r="KPP60" s="496"/>
      <c r="KPR60" s="496"/>
      <c r="KPT60" s="496"/>
      <c r="KPV60" s="496"/>
      <c r="KPX60" s="496"/>
      <c r="KPZ60" s="496"/>
      <c r="KQB60" s="496"/>
      <c r="KQD60" s="496"/>
      <c r="KQF60" s="496"/>
      <c r="KQH60" s="496"/>
      <c r="KQJ60" s="496"/>
      <c r="KQL60" s="496"/>
      <c r="KQN60" s="496"/>
      <c r="KQP60" s="496"/>
      <c r="KQR60" s="496"/>
      <c r="KQT60" s="496"/>
      <c r="KQV60" s="496"/>
      <c r="KQX60" s="496"/>
      <c r="KQZ60" s="496"/>
      <c r="KRB60" s="496"/>
      <c r="KRD60" s="496"/>
      <c r="KRF60" s="496"/>
      <c r="KRH60" s="496"/>
      <c r="KRJ60" s="496"/>
      <c r="KRL60" s="496"/>
      <c r="KRN60" s="496"/>
      <c r="KRP60" s="496"/>
      <c r="KRR60" s="496"/>
      <c r="KRT60" s="496"/>
      <c r="KRV60" s="496"/>
      <c r="KRX60" s="496"/>
      <c r="KRZ60" s="496"/>
      <c r="KSB60" s="496"/>
      <c r="KSD60" s="496"/>
      <c r="KSF60" s="496"/>
      <c r="KSH60" s="496"/>
      <c r="KSJ60" s="496"/>
      <c r="KSL60" s="496"/>
      <c r="KSN60" s="496"/>
      <c r="KSP60" s="496"/>
      <c r="KSR60" s="496"/>
      <c r="KST60" s="496"/>
      <c r="KSV60" s="496"/>
      <c r="KSX60" s="496"/>
      <c r="KSZ60" s="496"/>
      <c r="KTB60" s="496"/>
      <c r="KTD60" s="496"/>
      <c r="KTF60" s="496"/>
      <c r="KTH60" s="496"/>
      <c r="KTJ60" s="496"/>
      <c r="KTL60" s="496"/>
      <c r="KTN60" s="496"/>
      <c r="KTP60" s="496"/>
      <c r="KTR60" s="496"/>
      <c r="KTT60" s="496"/>
      <c r="KTV60" s="496"/>
      <c r="KTX60" s="496"/>
      <c r="KTZ60" s="496"/>
      <c r="KUB60" s="496"/>
      <c r="KUD60" s="496"/>
      <c r="KUF60" s="496"/>
      <c r="KUH60" s="496"/>
      <c r="KUJ60" s="496"/>
      <c r="KUL60" s="496"/>
      <c r="KUN60" s="496"/>
      <c r="KUP60" s="496"/>
      <c r="KUR60" s="496"/>
      <c r="KUT60" s="496"/>
      <c r="KUV60" s="496"/>
      <c r="KUX60" s="496"/>
      <c r="KUZ60" s="496"/>
      <c r="KVB60" s="496"/>
      <c r="KVD60" s="496"/>
      <c r="KVF60" s="496"/>
      <c r="KVH60" s="496"/>
      <c r="KVJ60" s="496"/>
      <c r="KVL60" s="496"/>
      <c r="KVN60" s="496"/>
      <c r="KVP60" s="496"/>
      <c r="KVR60" s="496"/>
      <c r="KVT60" s="496"/>
      <c r="KVV60" s="496"/>
      <c r="KVX60" s="496"/>
      <c r="KVZ60" s="496"/>
      <c r="KWB60" s="496"/>
      <c r="KWD60" s="496"/>
      <c r="KWF60" s="496"/>
      <c r="KWH60" s="496"/>
      <c r="KWJ60" s="496"/>
      <c r="KWL60" s="496"/>
      <c r="KWN60" s="496"/>
      <c r="KWP60" s="496"/>
      <c r="KWR60" s="496"/>
      <c r="KWT60" s="496"/>
      <c r="KWV60" s="496"/>
      <c r="KWX60" s="496"/>
      <c r="KWZ60" s="496"/>
      <c r="KXB60" s="496"/>
      <c r="KXD60" s="496"/>
      <c r="KXF60" s="496"/>
      <c r="KXH60" s="496"/>
      <c r="KXJ60" s="496"/>
      <c r="KXL60" s="496"/>
      <c r="KXN60" s="496"/>
      <c r="KXP60" s="496"/>
      <c r="KXR60" s="496"/>
      <c r="KXT60" s="496"/>
      <c r="KXV60" s="496"/>
      <c r="KXX60" s="496"/>
      <c r="KXZ60" s="496"/>
      <c r="KYB60" s="496"/>
      <c r="KYD60" s="496"/>
      <c r="KYF60" s="496"/>
      <c r="KYH60" s="496"/>
      <c r="KYJ60" s="496"/>
      <c r="KYL60" s="496"/>
      <c r="KYN60" s="496"/>
      <c r="KYP60" s="496"/>
      <c r="KYR60" s="496"/>
      <c r="KYT60" s="496"/>
      <c r="KYV60" s="496"/>
      <c r="KYX60" s="496"/>
      <c r="KYZ60" s="496"/>
      <c r="KZB60" s="496"/>
      <c r="KZD60" s="496"/>
      <c r="KZF60" s="496"/>
      <c r="KZH60" s="496"/>
      <c r="KZJ60" s="496"/>
      <c r="KZL60" s="496"/>
      <c r="KZN60" s="496"/>
      <c r="KZP60" s="496"/>
      <c r="KZR60" s="496"/>
      <c r="KZT60" s="496"/>
      <c r="KZV60" s="496"/>
      <c r="KZX60" s="496"/>
      <c r="KZZ60" s="496"/>
      <c r="LAB60" s="496"/>
      <c r="LAD60" s="496"/>
      <c r="LAF60" s="496"/>
      <c r="LAH60" s="496"/>
      <c r="LAJ60" s="496"/>
      <c r="LAL60" s="496"/>
      <c r="LAN60" s="496"/>
      <c r="LAP60" s="496"/>
      <c r="LAR60" s="496"/>
      <c r="LAT60" s="496"/>
      <c r="LAV60" s="496"/>
      <c r="LAX60" s="496"/>
      <c r="LAZ60" s="496"/>
      <c r="LBB60" s="496"/>
      <c r="LBD60" s="496"/>
      <c r="LBF60" s="496"/>
      <c r="LBH60" s="496"/>
      <c r="LBJ60" s="496"/>
      <c r="LBL60" s="496"/>
      <c r="LBN60" s="496"/>
      <c r="LBP60" s="496"/>
      <c r="LBR60" s="496"/>
      <c r="LBT60" s="496"/>
      <c r="LBV60" s="496"/>
      <c r="LBX60" s="496"/>
      <c r="LBZ60" s="496"/>
      <c r="LCB60" s="496"/>
      <c r="LCD60" s="496"/>
      <c r="LCF60" s="496"/>
      <c r="LCH60" s="496"/>
      <c r="LCJ60" s="496"/>
      <c r="LCL60" s="496"/>
      <c r="LCN60" s="496"/>
      <c r="LCP60" s="496"/>
      <c r="LCR60" s="496"/>
      <c r="LCT60" s="496"/>
      <c r="LCV60" s="496"/>
      <c r="LCX60" s="496"/>
      <c r="LCZ60" s="496"/>
      <c r="LDB60" s="496"/>
      <c r="LDD60" s="496"/>
      <c r="LDF60" s="496"/>
      <c r="LDH60" s="496"/>
      <c r="LDJ60" s="496"/>
      <c r="LDL60" s="496"/>
      <c r="LDN60" s="496"/>
      <c r="LDP60" s="496"/>
      <c r="LDR60" s="496"/>
      <c r="LDT60" s="496"/>
      <c r="LDV60" s="496"/>
      <c r="LDX60" s="496"/>
      <c r="LDZ60" s="496"/>
      <c r="LEB60" s="496"/>
      <c r="LED60" s="496"/>
      <c r="LEF60" s="496"/>
      <c r="LEH60" s="496"/>
      <c r="LEJ60" s="496"/>
      <c r="LEL60" s="496"/>
      <c r="LEN60" s="496"/>
      <c r="LEP60" s="496"/>
      <c r="LER60" s="496"/>
      <c r="LET60" s="496"/>
      <c r="LEV60" s="496"/>
      <c r="LEX60" s="496"/>
      <c r="LEZ60" s="496"/>
      <c r="LFB60" s="496"/>
      <c r="LFD60" s="496"/>
      <c r="LFF60" s="496"/>
      <c r="LFH60" s="496"/>
      <c r="LFJ60" s="496"/>
      <c r="LFL60" s="496"/>
      <c r="LFN60" s="496"/>
      <c r="LFP60" s="496"/>
      <c r="LFR60" s="496"/>
      <c r="LFT60" s="496"/>
      <c r="LFV60" s="496"/>
      <c r="LFX60" s="496"/>
      <c r="LFZ60" s="496"/>
      <c r="LGB60" s="496"/>
      <c r="LGD60" s="496"/>
      <c r="LGF60" s="496"/>
      <c r="LGH60" s="496"/>
      <c r="LGJ60" s="496"/>
      <c r="LGL60" s="496"/>
      <c r="LGN60" s="496"/>
      <c r="LGP60" s="496"/>
      <c r="LGR60" s="496"/>
      <c r="LGT60" s="496"/>
      <c r="LGV60" s="496"/>
      <c r="LGX60" s="496"/>
      <c r="LGZ60" s="496"/>
      <c r="LHB60" s="496"/>
      <c r="LHD60" s="496"/>
      <c r="LHF60" s="496"/>
      <c r="LHH60" s="496"/>
      <c r="LHJ60" s="496"/>
      <c r="LHL60" s="496"/>
      <c r="LHN60" s="496"/>
      <c r="LHP60" s="496"/>
      <c r="LHR60" s="496"/>
      <c r="LHT60" s="496"/>
      <c r="LHV60" s="496"/>
      <c r="LHX60" s="496"/>
      <c r="LHZ60" s="496"/>
      <c r="LIB60" s="496"/>
      <c r="LID60" s="496"/>
      <c r="LIF60" s="496"/>
      <c r="LIH60" s="496"/>
      <c r="LIJ60" s="496"/>
      <c r="LIL60" s="496"/>
      <c r="LIN60" s="496"/>
      <c r="LIP60" s="496"/>
      <c r="LIR60" s="496"/>
      <c r="LIT60" s="496"/>
      <c r="LIV60" s="496"/>
      <c r="LIX60" s="496"/>
      <c r="LIZ60" s="496"/>
      <c r="LJB60" s="496"/>
      <c r="LJD60" s="496"/>
      <c r="LJF60" s="496"/>
      <c r="LJH60" s="496"/>
      <c r="LJJ60" s="496"/>
      <c r="LJL60" s="496"/>
      <c r="LJN60" s="496"/>
      <c r="LJP60" s="496"/>
      <c r="LJR60" s="496"/>
      <c r="LJT60" s="496"/>
      <c r="LJV60" s="496"/>
      <c r="LJX60" s="496"/>
      <c r="LJZ60" s="496"/>
      <c r="LKB60" s="496"/>
      <c r="LKD60" s="496"/>
      <c r="LKF60" s="496"/>
      <c r="LKH60" s="496"/>
      <c r="LKJ60" s="496"/>
      <c r="LKL60" s="496"/>
      <c r="LKN60" s="496"/>
      <c r="LKP60" s="496"/>
      <c r="LKR60" s="496"/>
      <c r="LKT60" s="496"/>
      <c r="LKV60" s="496"/>
      <c r="LKX60" s="496"/>
      <c r="LKZ60" s="496"/>
      <c r="LLB60" s="496"/>
      <c r="LLD60" s="496"/>
      <c r="LLF60" s="496"/>
      <c r="LLH60" s="496"/>
      <c r="LLJ60" s="496"/>
      <c r="LLL60" s="496"/>
      <c r="LLN60" s="496"/>
      <c r="LLP60" s="496"/>
      <c r="LLR60" s="496"/>
      <c r="LLT60" s="496"/>
      <c r="LLV60" s="496"/>
      <c r="LLX60" s="496"/>
      <c r="LLZ60" s="496"/>
      <c r="LMB60" s="496"/>
      <c r="LMD60" s="496"/>
      <c r="LMF60" s="496"/>
      <c r="LMH60" s="496"/>
      <c r="LMJ60" s="496"/>
      <c r="LML60" s="496"/>
      <c r="LMN60" s="496"/>
      <c r="LMP60" s="496"/>
      <c r="LMR60" s="496"/>
      <c r="LMT60" s="496"/>
      <c r="LMV60" s="496"/>
      <c r="LMX60" s="496"/>
      <c r="LMZ60" s="496"/>
      <c r="LNB60" s="496"/>
      <c r="LND60" s="496"/>
      <c r="LNF60" s="496"/>
      <c r="LNH60" s="496"/>
      <c r="LNJ60" s="496"/>
      <c r="LNL60" s="496"/>
      <c r="LNN60" s="496"/>
      <c r="LNP60" s="496"/>
      <c r="LNR60" s="496"/>
      <c r="LNT60" s="496"/>
      <c r="LNV60" s="496"/>
      <c r="LNX60" s="496"/>
      <c r="LNZ60" s="496"/>
      <c r="LOB60" s="496"/>
      <c r="LOD60" s="496"/>
      <c r="LOF60" s="496"/>
      <c r="LOH60" s="496"/>
      <c r="LOJ60" s="496"/>
      <c r="LOL60" s="496"/>
      <c r="LON60" s="496"/>
      <c r="LOP60" s="496"/>
      <c r="LOR60" s="496"/>
      <c r="LOT60" s="496"/>
      <c r="LOV60" s="496"/>
      <c r="LOX60" s="496"/>
      <c r="LOZ60" s="496"/>
      <c r="LPB60" s="496"/>
      <c r="LPD60" s="496"/>
      <c r="LPF60" s="496"/>
      <c r="LPH60" s="496"/>
      <c r="LPJ60" s="496"/>
      <c r="LPL60" s="496"/>
      <c r="LPN60" s="496"/>
      <c r="LPP60" s="496"/>
      <c r="LPR60" s="496"/>
      <c r="LPT60" s="496"/>
      <c r="LPV60" s="496"/>
      <c r="LPX60" s="496"/>
      <c r="LPZ60" s="496"/>
      <c r="LQB60" s="496"/>
      <c r="LQD60" s="496"/>
      <c r="LQF60" s="496"/>
      <c r="LQH60" s="496"/>
      <c r="LQJ60" s="496"/>
      <c r="LQL60" s="496"/>
      <c r="LQN60" s="496"/>
      <c r="LQP60" s="496"/>
      <c r="LQR60" s="496"/>
      <c r="LQT60" s="496"/>
      <c r="LQV60" s="496"/>
      <c r="LQX60" s="496"/>
      <c r="LQZ60" s="496"/>
      <c r="LRB60" s="496"/>
      <c r="LRD60" s="496"/>
      <c r="LRF60" s="496"/>
      <c r="LRH60" s="496"/>
      <c r="LRJ60" s="496"/>
      <c r="LRL60" s="496"/>
      <c r="LRN60" s="496"/>
      <c r="LRP60" s="496"/>
      <c r="LRR60" s="496"/>
      <c r="LRT60" s="496"/>
      <c r="LRV60" s="496"/>
      <c r="LRX60" s="496"/>
      <c r="LRZ60" s="496"/>
      <c r="LSB60" s="496"/>
      <c r="LSD60" s="496"/>
      <c r="LSF60" s="496"/>
      <c r="LSH60" s="496"/>
      <c r="LSJ60" s="496"/>
      <c r="LSL60" s="496"/>
      <c r="LSN60" s="496"/>
      <c r="LSP60" s="496"/>
      <c r="LSR60" s="496"/>
      <c r="LST60" s="496"/>
      <c r="LSV60" s="496"/>
      <c r="LSX60" s="496"/>
      <c r="LSZ60" s="496"/>
      <c r="LTB60" s="496"/>
      <c r="LTD60" s="496"/>
      <c r="LTF60" s="496"/>
      <c r="LTH60" s="496"/>
      <c r="LTJ60" s="496"/>
      <c r="LTL60" s="496"/>
      <c r="LTN60" s="496"/>
      <c r="LTP60" s="496"/>
      <c r="LTR60" s="496"/>
      <c r="LTT60" s="496"/>
      <c r="LTV60" s="496"/>
      <c r="LTX60" s="496"/>
      <c r="LTZ60" s="496"/>
      <c r="LUB60" s="496"/>
      <c r="LUD60" s="496"/>
      <c r="LUF60" s="496"/>
      <c r="LUH60" s="496"/>
      <c r="LUJ60" s="496"/>
      <c r="LUL60" s="496"/>
      <c r="LUN60" s="496"/>
      <c r="LUP60" s="496"/>
      <c r="LUR60" s="496"/>
      <c r="LUT60" s="496"/>
      <c r="LUV60" s="496"/>
      <c r="LUX60" s="496"/>
      <c r="LUZ60" s="496"/>
      <c r="LVB60" s="496"/>
      <c r="LVD60" s="496"/>
      <c r="LVF60" s="496"/>
      <c r="LVH60" s="496"/>
      <c r="LVJ60" s="496"/>
      <c r="LVL60" s="496"/>
      <c r="LVN60" s="496"/>
      <c r="LVP60" s="496"/>
      <c r="LVR60" s="496"/>
      <c r="LVT60" s="496"/>
      <c r="LVV60" s="496"/>
      <c r="LVX60" s="496"/>
      <c r="LVZ60" s="496"/>
      <c r="LWB60" s="496"/>
      <c r="LWD60" s="496"/>
      <c r="LWF60" s="496"/>
      <c r="LWH60" s="496"/>
      <c r="LWJ60" s="496"/>
      <c r="LWL60" s="496"/>
      <c r="LWN60" s="496"/>
      <c r="LWP60" s="496"/>
      <c r="LWR60" s="496"/>
      <c r="LWT60" s="496"/>
      <c r="LWV60" s="496"/>
      <c r="LWX60" s="496"/>
      <c r="LWZ60" s="496"/>
      <c r="LXB60" s="496"/>
      <c r="LXD60" s="496"/>
      <c r="LXF60" s="496"/>
      <c r="LXH60" s="496"/>
      <c r="LXJ60" s="496"/>
      <c r="LXL60" s="496"/>
      <c r="LXN60" s="496"/>
      <c r="LXP60" s="496"/>
      <c r="LXR60" s="496"/>
      <c r="LXT60" s="496"/>
      <c r="LXV60" s="496"/>
      <c r="LXX60" s="496"/>
      <c r="LXZ60" s="496"/>
      <c r="LYB60" s="496"/>
      <c r="LYD60" s="496"/>
      <c r="LYF60" s="496"/>
      <c r="LYH60" s="496"/>
      <c r="LYJ60" s="496"/>
      <c r="LYL60" s="496"/>
      <c r="LYN60" s="496"/>
      <c r="LYP60" s="496"/>
      <c r="LYR60" s="496"/>
      <c r="LYT60" s="496"/>
      <c r="LYV60" s="496"/>
      <c r="LYX60" s="496"/>
      <c r="LYZ60" s="496"/>
      <c r="LZB60" s="496"/>
      <c r="LZD60" s="496"/>
      <c r="LZF60" s="496"/>
      <c r="LZH60" s="496"/>
      <c r="LZJ60" s="496"/>
      <c r="LZL60" s="496"/>
      <c r="LZN60" s="496"/>
      <c r="LZP60" s="496"/>
      <c r="LZR60" s="496"/>
      <c r="LZT60" s="496"/>
      <c r="LZV60" s="496"/>
      <c r="LZX60" s="496"/>
      <c r="LZZ60" s="496"/>
      <c r="MAB60" s="496"/>
      <c r="MAD60" s="496"/>
      <c r="MAF60" s="496"/>
      <c r="MAH60" s="496"/>
      <c r="MAJ60" s="496"/>
      <c r="MAL60" s="496"/>
      <c r="MAN60" s="496"/>
      <c r="MAP60" s="496"/>
      <c r="MAR60" s="496"/>
      <c r="MAT60" s="496"/>
      <c r="MAV60" s="496"/>
      <c r="MAX60" s="496"/>
      <c r="MAZ60" s="496"/>
      <c r="MBB60" s="496"/>
      <c r="MBD60" s="496"/>
      <c r="MBF60" s="496"/>
      <c r="MBH60" s="496"/>
      <c r="MBJ60" s="496"/>
      <c r="MBL60" s="496"/>
      <c r="MBN60" s="496"/>
      <c r="MBP60" s="496"/>
      <c r="MBR60" s="496"/>
      <c r="MBT60" s="496"/>
      <c r="MBV60" s="496"/>
      <c r="MBX60" s="496"/>
      <c r="MBZ60" s="496"/>
      <c r="MCB60" s="496"/>
      <c r="MCD60" s="496"/>
      <c r="MCF60" s="496"/>
      <c r="MCH60" s="496"/>
      <c r="MCJ60" s="496"/>
      <c r="MCL60" s="496"/>
      <c r="MCN60" s="496"/>
      <c r="MCP60" s="496"/>
      <c r="MCR60" s="496"/>
      <c r="MCT60" s="496"/>
      <c r="MCV60" s="496"/>
      <c r="MCX60" s="496"/>
      <c r="MCZ60" s="496"/>
      <c r="MDB60" s="496"/>
      <c r="MDD60" s="496"/>
      <c r="MDF60" s="496"/>
      <c r="MDH60" s="496"/>
      <c r="MDJ60" s="496"/>
      <c r="MDL60" s="496"/>
      <c r="MDN60" s="496"/>
      <c r="MDP60" s="496"/>
      <c r="MDR60" s="496"/>
      <c r="MDT60" s="496"/>
      <c r="MDV60" s="496"/>
      <c r="MDX60" s="496"/>
      <c r="MDZ60" s="496"/>
      <c r="MEB60" s="496"/>
      <c r="MED60" s="496"/>
      <c r="MEF60" s="496"/>
      <c r="MEH60" s="496"/>
      <c r="MEJ60" s="496"/>
      <c r="MEL60" s="496"/>
      <c r="MEN60" s="496"/>
      <c r="MEP60" s="496"/>
      <c r="MER60" s="496"/>
      <c r="MET60" s="496"/>
      <c r="MEV60" s="496"/>
      <c r="MEX60" s="496"/>
      <c r="MEZ60" s="496"/>
      <c r="MFB60" s="496"/>
      <c r="MFD60" s="496"/>
      <c r="MFF60" s="496"/>
      <c r="MFH60" s="496"/>
      <c r="MFJ60" s="496"/>
      <c r="MFL60" s="496"/>
      <c r="MFN60" s="496"/>
      <c r="MFP60" s="496"/>
      <c r="MFR60" s="496"/>
      <c r="MFT60" s="496"/>
      <c r="MFV60" s="496"/>
      <c r="MFX60" s="496"/>
      <c r="MFZ60" s="496"/>
      <c r="MGB60" s="496"/>
      <c r="MGD60" s="496"/>
      <c r="MGF60" s="496"/>
      <c r="MGH60" s="496"/>
      <c r="MGJ60" s="496"/>
      <c r="MGL60" s="496"/>
      <c r="MGN60" s="496"/>
      <c r="MGP60" s="496"/>
      <c r="MGR60" s="496"/>
      <c r="MGT60" s="496"/>
      <c r="MGV60" s="496"/>
      <c r="MGX60" s="496"/>
      <c r="MGZ60" s="496"/>
      <c r="MHB60" s="496"/>
      <c r="MHD60" s="496"/>
      <c r="MHF60" s="496"/>
      <c r="MHH60" s="496"/>
      <c r="MHJ60" s="496"/>
      <c r="MHL60" s="496"/>
      <c r="MHN60" s="496"/>
      <c r="MHP60" s="496"/>
      <c r="MHR60" s="496"/>
      <c r="MHT60" s="496"/>
      <c r="MHV60" s="496"/>
      <c r="MHX60" s="496"/>
      <c r="MHZ60" s="496"/>
      <c r="MIB60" s="496"/>
      <c r="MID60" s="496"/>
      <c r="MIF60" s="496"/>
      <c r="MIH60" s="496"/>
      <c r="MIJ60" s="496"/>
      <c r="MIL60" s="496"/>
      <c r="MIN60" s="496"/>
      <c r="MIP60" s="496"/>
      <c r="MIR60" s="496"/>
      <c r="MIT60" s="496"/>
      <c r="MIV60" s="496"/>
      <c r="MIX60" s="496"/>
      <c r="MIZ60" s="496"/>
      <c r="MJB60" s="496"/>
      <c r="MJD60" s="496"/>
      <c r="MJF60" s="496"/>
      <c r="MJH60" s="496"/>
      <c r="MJJ60" s="496"/>
      <c r="MJL60" s="496"/>
      <c r="MJN60" s="496"/>
      <c r="MJP60" s="496"/>
      <c r="MJR60" s="496"/>
      <c r="MJT60" s="496"/>
      <c r="MJV60" s="496"/>
      <c r="MJX60" s="496"/>
      <c r="MJZ60" s="496"/>
      <c r="MKB60" s="496"/>
      <c r="MKD60" s="496"/>
      <c r="MKF60" s="496"/>
      <c r="MKH60" s="496"/>
      <c r="MKJ60" s="496"/>
      <c r="MKL60" s="496"/>
      <c r="MKN60" s="496"/>
      <c r="MKP60" s="496"/>
      <c r="MKR60" s="496"/>
      <c r="MKT60" s="496"/>
      <c r="MKV60" s="496"/>
      <c r="MKX60" s="496"/>
      <c r="MKZ60" s="496"/>
      <c r="MLB60" s="496"/>
      <c r="MLD60" s="496"/>
      <c r="MLF60" s="496"/>
      <c r="MLH60" s="496"/>
      <c r="MLJ60" s="496"/>
      <c r="MLL60" s="496"/>
      <c r="MLN60" s="496"/>
      <c r="MLP60" s="496"/>
      <c r="MLR60" s="496"/>
      <c r="MLT60" s="496"/>
      <c r="MLV60" s="496"/>
      <c r="MLX60" s="496"/>
      <c r="MLZ60" s="496"/>
      <c r="MMB60" s="496"/>
      <c r="MMD60" s="496"/>
      <c r="MMF60" s="496"/>
      <c r="MMH60" s="496"/>
      <c r="MMJ60" s="496"/>
      <c r="MML60" s="496"/>
      <c r="MMN60" s="496"/>
      <c r="MMP60" s="496"/>
      <c r="MMR60" s="496"/>
      <c r="MMT60" s="496"/>
      <c r="MMV60" s="496"/>
      <c r="MMX60" s="496"/>
      <c r="MMZ60" s="496"/>
      <c r="MNB60" s="496"/>
      <c r="MND60" s="496"/>
      <c r="MNF60" s="496"/>
      <c r="MNH60" s="496"/>
      <c r="MNJ60" s="496"/>
      <c r="MNL60" s="496"/>
      <c r="MNN60" s="496"/>
      <c r="MNP60" s="496"/>
      <c r="MNR60" s="496"/>
      <c r="MNT60" s="496"/>
      <c r="MNV60" s="496"/>
      <c r="MNX60" s="496"/>
      <c r="MNZ60" s="496"/>
      <c r="MOB60" s="496"/>
      <c r="MOD60" s="496"/>
      <c r="MOF60" s="496"/>
      <c r="MOH60" s="496"/>
      <c r="MOJ60" s="496"/>
      <c r="MOL60" s="496"/>
      <c r="MON60" s="496"/>
      <c r="MOP60" s="496"/>
      <c r="MOR60" s="496"/>
      <c r="MOT60" s="496"/>
      <c r="MOV60" s="496"/>
      <c r="MOX60" s="496"/>
      <c r="MOZ60" s="496"/>
      <c r="MPB60" s="496"/>
      <c r="MPD60" s="496"/>
      <c r="MPF60" s="496"/>
      <c r="MPH60" s="496"/>
      <c r="MPJ60" s="496"/>
      <c r="MPL60" s="496"/>
      <c r="MPN60" s="496"/>
      <c r="MPP60" s="496"/>
      <c r="MPR60" s="496"/>
      <c r="MPT60" s="496"/>
      <c r="MPV60" s="496"/>
      <c r="MPX60" s="496"/>
      <c r="MPZ60" s="496"/>
      <c r="MQB60" s="496"/>
      <c r="MQD60" s="496"/>
      <c r="MQF60" s="496"/>
      <c r="MQH60" s="496"/>
      <c r="MQJ60" s="496"/>
      <c r="MQL60" s="496"/>
      <c r="MQN60" s="496"/>
      <c r="MQP60" s="496"/>
      <c r="MQR60" s="496"/>
      <c r="MQT60" s="496"/>
      <c r="MQV60" s="496"/>
      <c r="MQX60" s="496"/>
      <c r="MQZ60" s="496"/>
      <c r="MRB60" s="496"/>
      <c r="MRD60" s="496"/>
      <c r="MRF60" s="496"/>
      <c r="MRH60" s="496"/>
      <c r="MRJ60" s="496"/>
      <c r="MRL60" s="496"/>
      <c r="MRN60" s="496"/>
      <c r="MRP60" s="496"/>
      <c r="MRR60" s="496"/>
      <c r="MRT60" s="496"/>
      <c r="MRV60" s="496"/>
      <c r="MRX60" s="496"/>
      <c r="MRZ60" s="496"/>
      <c r="MSB60" s="496"/>
      <c r="MSD60" s="496"/>
      <c r="MSF60" s="496"/>
      <c r="MSH60" s="496"/>
      <c r="MSJ60" s="496"/>
      <c r="MSL60" s="496"/>
      <c r="MSN60" s="496"/>
      <c r="MSP60" s="496"/>
      <c r="MSR60" s="496"/>
      <c r="MST60" s="496"/>
      <c r="MSV60" s="496"/>
      <c r="MSX60" s="496"/>
      <c r="MSZ60" s="496"/>
      <c r="MTB60" s="496"/>
      <c r="MTD60" s="496"/>
      <c r="MTF60" s="496"/>
      <c r="MTH60" s="496"/>
      <c r="MTJ60" s="496"/>
      <c r="MTL60" s="496"/>
      <c r="MTN60" s="496"/>
      <c r="MTP60" s="496"/>
      <c r="MTR60" s="496"/>
      <c r="MTT60" s="496"/>
      <c r="MTV60" s="496"/>
      <c r="MTX60" s="496"/>
      <c r="MTZ60" s="496"/>
      <c r="MUB60" s="496"/>
      <c r="MUD60" s="496"/>
      <c r="MUF60" s="496"/>
      <c r="MUH60" s="496"/>
      <c r="MUJ60" s="496"/>
      <c r="MUL60" s="496"/>
      <c r="MUN60" s="496"/>
      <c r="MUP60" s="496"/>
      <c r="MUR60" s="496"/>
      <c r="MUT60" s="496"/>
      <c r="MUV60" s="496"/>
      <c r="MUX60" s="496"/>
      <c r="MUZ60" s="496"/>
      <c r="MVB60" s="496"/>
      <c r="MVD60" s="496"/>
      <c r="MVF60" s="496"/>
      <c r="MVH60" s="496"/>
      <c r="MVJ60" s="496"/>
      <c r="MVL60" s="496"/>
      <c r="MVN60" s="496"/>
      <c r="MVP60" s="496"/>
      <c r="MVR60" s="496"/>
      <c r="MVT60" s="496"/>
      <c r="MVV60" s="496"/>
      <c r="MVX60" s="496"/>
      <c r="MVZ60" s="496"/>
      <c r="MWB60" s="496"/>
      <c r="MWD60" s="496"/>
      <c r="MWF60" s="496"/>
      <c r="MWH60" s="496"/>
      <c r="MWJ60" s="496"/>
      <c r="MWL60" s="496"/>
      <c r="MWN60" s="496"/>
      <c r="MWP60" s="496"/>
      <c r="MWR60" s="496"/>
      <c r="MWT60" s="496"/>
      <c r="MWV60" s="496"/>
      <c r="MWX60" s="496"/>
      <c r="MWZ60" s="496"/>
      <c r="MXB60" s="496"/>
      <c r="MXD60" s="496"/>
      <c r="MXF60" s="496"/>
      <c r="MXH60" s="496"/>
      <c r="MXJ60" s="496"/>
      <c r="MXL60" s="496"/>
      <c r="MXN60" s="496"/>
      <c r="MXP60" s="496"/>
      <c r="MXR60" s="496"/>
      <c r="MXT60" s="496"/>
      <c r="MXV60" s="496"/>
      <c r="MXX60" s="496"/>
      <c r="MXZ60" s="496"/>
      <c r="MYB60" s="496"/>
      <c r="MYD60" s="496"/>
      <c r="MYF60" s="496"/>
      <c r="MYH60" s="496"/>
      <c r="MYJ60" s="496"/>
      <c r="MYL60" s="496"/>
      <c r="MYN60" s="496"/>
      <c r="MYP60" s="496"/>
      <c r="MYR60" s="496"/>
      <c r="MYT60" s="496"/>
      <c r="MYV60" s="496"/>
      <c r="MYX60" s="496"/>
      <c r="MYZ60" s="496"/>
      <c r="MZB60" s="496"/>
      <c r="MZD60" s="496"/>
      <c r="MZF60" s="496"/>
      <c r="MZH60" s="496"/>
      <c r="MZJ60" s="496"/>
      <c r="MZL60" s="496"/>
      <c r="MZN60" s="496"/>
      <c r="MZP60" s="496"/>
      <c r="MZR60" s="496"/>
      <c r="MZT60" s="496"/>
      <c r="MZV60" s="496"/>
      <c r="MZX60" s="496"/>
      <c r="MZZ60" s="496"/>
      <c r="NAB60" s="496"/>
      <c r="NAD60" s="496"/>
      <c r="NAF60" s="496"/>
      <c r="NAH60" s="496"/>
      <c r="NAJ60" s="496"/>
      <c r="NAL60" s="496"/>
      <c r="NAN60" s="496"/>
      <c r="NAP60" s="496"/>
      <c r="NAR60" s="496"/>
      <c r="NAT60" s="496"/>
      <c r="NAV60" s="496"/>
      <c r="NAX60" s="496"/>
      <c r="NAZ60" s="496"/>
      <c r="NBB60" s="496"/>
      <c r="NBD60" s="496"/>
      <c r="NBF60" s="496"/>
      <c r="NBH60" s="496"/>
      <c r="NBJ60" s="496"/>
      <c r="NBL60" s="496"/>
      <c r="NBN60" s="496"/>
      <c r="NBP60" s="496"/>
      <c r="NBR60" s="496"/>
      <c r="NBT60" s="496"/>
      <c r="NBV60" s="496"/>
      <c r="NBX60" s="496"/>
      <c r="NBZ60" s="496"/>
      <c r="NCB60" s="496"/>
      <c r="NCD60" s="496"/>
      <c r="NCF60" s="496"/>
      <c r="NCH60" s="496"/>
      <c r="NCJ60" s="496"/>
      <c r="NCL60" s="496"/>
      <c r="NCN60" s="496"/>
      <c r="NCP60" s="496"/>
      <c r="NCR60" s="496"/>
      <c r="NCT60" s="496"/>
      <c r="NCV60" s="496"/>
      <c r="NCX60" s="496"/>
      <c r="NCZ60" s="496"/>
      <c r="NDB60" s="496"/>
      <c r="NDD60" s="496"/>
      <c r="NDF60" s="496"/>
      <c r="NDH60" s="496"/>
      <c r="NDJ60" s="496"/>
      <c r="NDL60" s="496"/>
      <c r="NDN60" s="496"/>
      <c r="NDP60" s="496"/>
      <c r="NDR60" s="496"/>
      <c r="NDT60" s="496"/>
      <c r="NDV60" s="496"/>
      <c r="NDX60" s="496"/>
      <c r="NDZ60" s="496"/>
      <c r="NEB60" s="496"/>
      <c r="NED60" s="496"/>
      <c r="NEF60" s="496"/>
      <c r="NEH60" s="496"/>
      <c r="NEJ60" s="496"/>
      <c r="NEL60" s="496"/>
      <c r="NEN60" s="496"/>
      <c r="NEP60" s="496"/>
      <c r="NER60" s="496"/>
      <c r="NET60" s="496"/>
      <c r="NEV60" s="496"/>
      <c r="NEX60" s="496"/>
      <c r="NEZ60" s="496"/>
      <c r="NFB60" s="496"/>
      <c r="NFD60" s="496"/>
      <c r="NFF60" s="496"/>
      <c r="NFH60" s="496"/>
      <c r="NFJ60" s="496"/>
      <c r="NFL60" s="496"/>
      <c r="NFN60" s="496"/>
      <c r="NFP60" s="496"/>
      <c r="NFR60" s="496"/>
      <c r="NFT60" s="496"/>
      <c r="NFV60" s="496"/>
      <c r="NFX60" s="496"/>
      <c r="NFZ60" s="496"/>
      <c r="NGB60" s="496"/>
      <c r="NGD60" s="496"/>
      <c r="NGF60" s="496"/>
      <c r="NGH60" s="496"/>
      <c r="NGJ60" s="496"/>
      <c r="NGL60" s="496"/>
      <c r="NGN60" s="496"/>
      <c r="NGP60" s="496"/>
      <c r="NGR60" s="496"/>
      <c r="NGT60" s="496"/>
      <c r="NGV60" s="496"/>
      <c r="NGX60" s="496"/>
      <c r="NGZ60" s="496"/>
      <c r="NHB60" s="496"/>
      <c r="NHD60" s="496"/>
      <c r="NHF60" s="496"/>
      <c r="NHH60" s="496"/>
      <c r="NHJ60" s="496"/>
      <c r="NHL60" s="496"/>
      <c r="NHN60" s="496"/>
      <c r="NHP60" s="496"/>
      <c r="NHR60" s="496"/>
      <c r="NHT60" s="496"/>
      <c r="NHV60" s="496"/>
      <c r="NHX60" s="496"/>
      <c r="NHZ60" s="496"/>
      <c r="NIB60" s="496"/>
      <c r="NID60" s="496"/>
      <c r="NIF60" s="496"/>
      <c r="NIH60" s="496"/>
      <c r="NIJ60" s="496"/>
      <c r="NIL60" s="496"/>
      <c r="NIN60" s="496"/>
      <c r="NIP60" s="496"/>
      <c r="NIR60" s="496"/>
      <c r="NIT60" s="496"/>
      <c r="NIV60" s="496"/>
      <c r="NIX60" s="496"/>
      <c r="NIZ60" s="496"/>
      <c r="NJB60" s="496"/>
      <c r="NJD60" s="496"/>
      <c r="NJF60" s="496"/>
      <c r="NJH60" s="496"/>
      <c r="NJJ60" s="496"/>
      <c r="NJL60" s="496"/>
      <c r="NJN60" s="496"/>
      <c r="NJP60" s="496"/>
      <c r="NJR60" s="496"/>
      <c r="NJT60" s="496"/>
      <c r="NJV60" s="496"/>
      <c r="NJX60" s="496"/>
      <c r="NJZ60" s="496"/>
      <c r="NKB60" s="496"/>
      <c r="NKD60" s="496"/>
      <c r="NKF60" s="496"/>
      <c r="NKH60" s="496"/>
      <c r="NKJ60" s="496"/>
      <c r="NKL60" s="496"/>
      <c r="NKN60" s="496"/>
      <c r="NKP60" s="496"/>
      <c r="NKR60" s="496"/>
      <c r="NKT60" s="496"/>
      <c r="NKV60" s="496"/>
      <c r="NKX60" s="496"/>
      <c r="NKZ60" s="496"/>
      <c r="NLB60" s="496"/>
      <c r="NLD60" s="496"/>
      <c r="NLF60" s="496"/>
      <c r="NLH60" s="496"/>
      <c r="NLJ60" s="496"/>
      <c r="NLL60" s="496"/>
      <c r="NLN60" s="496"/>
      <c r="NLP60" s="496"/>
      <c r="NLR60" s="496"/>
      <c r="NLT60" s="496"/>
      <c r="NLV60" s="496"/>
      <c r="NLX60" s="496"/>
      <c r="NLZ60" s="496"/>
      <c r="NMB60" s="496"/>
      <c r="NMD60" s="496"/>
      <c r="NMF60" s="496"/>
      <c r="NMH60" s="496"/>
      <c r="NMJ60" s="496"/>
      <c r="NML60" s="496"/>
      <c r="NMN60" s="496"/>
      <c r="NMP60" s="496"/>
      <c r="NMR60" s="496"/>
      <c r="NMT60" s="496"/>
      <c r="NMV60" s="496"/>
      <c r="NMX60" s="496"/>
      <c r="NMZ60" s="496"/>
      <c r="NNB60" s="496"/>
      <c r="NND60" s="496"/>
      <c r="NNF60" s="496"/>
      <c r="NNH60" s="496"/>
      <c r="NNJ60" s="496"/>
      <c r="NNL60" s="496"/>
      <c r="NNN60" s="496"/>
      <c r="NNP60" s="496"/>
      <c r="NNR60" s="496"/>
      <c r="NNT60" s="496"/>
      <c r="NNV60" s="496"/>
      <c r="NNX60" s="496"/>
      <c r="NNZ60" s="496"/>
      <c r="NOB60" s="496"/>
      <c r="NOD60" s="496"/>
      <c r="NOF60" s="496"/>
      <c r="NOH60" s="496"/>
      <c r="NOJ60" s="496"/>
      <c r="NOL60" s="496"/>
      <c r="NON60" s="496"/>
      <c r="NOP60" s="496"/>
      <c r="NOR60" s="496"/>
      <c r="NOT60" s="496"/>
      <c r="NOV60" s="496"/>
      <c r="NOX60" s="496"/>
      <c r="NOZ60" s="496"/>
      <c r="NPB60" s="496"/>
      <c r="NPD60" s="496"/>
      <c r="NPF60" s="496"/>
      <c r="NPH60" s="496"/>
      <c r="NPJ60" s="496"/>
      <c r="NPL60" s="496"/>
      <c r="NPN60" s="496"/>
      <c r="NPP60" s="496"/>
      <c r="NPR60" s="496"/>
      <c r="NPT60" s="496"/>
      <c r="NPV60" s="496"/>
      <c r="NPX60" s="496"/>
      <c r="NPZ60" s="496"/>
      <c r="NQB60" s="496"/>
      <c r="NQD60" s="496"/>
      <c r="NQF60" s="496"/>
      <c r="NQH60" s="496"/>
      <c r="NQJ60" s="496"/>
      <c r="NQL60" s="496"/>
      <c r="NQN60" s="496"/>
      <c r="NQP60" s="496"/>
      <c r="NQR60" s="496"/>
      <c r="NQT60" s="496"/>
      <c r="NQV60" s="496"/>
      <c r="NQX60" s="496"/>
      <c r="NQZ60" s="496"/>
      <c r="NRB60" s="496"/>
      <c r="NRD60" s="496"/>
      <c r="NRF60" s="496"/>
      <c r="NRH60" s="496"/>
      <c r="NRJ60" s="496"/>
      <c r="NRL60" s="496"/>
      <c r="NRN60" s="496"/>
      <c r="NRP60" s="496"/>
      <c r="NRR60" s="496"/>
      <c r="NRT60" s="496"/>
      <c r="NRV60" s="496"/>
      <c r="NRX60" s="496"/>
      <c r="NRZ60" s="496"/>
      <c r="NSB60" s="496"/>
      <c r="NSD60" s="496"/>
      <c r="NSF60" s="496"/>
      <c r="NSH60" s="496"/>
      <c r="NSJ60" s="496"/>
      <c r="NSL60" s="496"/>
      <c r="NSN60" s="496"/>
      <c r="NSP60" s="496"/>
      <c r="NSR60" s="496"/>
      <c r="NST60" s="496"/>
      <c r="NSV60" s="496"/>
      <c r="NSX60" s="496"/>
      <c r="NSZ60" s="496"/>
      <c r="NTB60" s="496"/>
      <c r="NTD60" s="496"/>
      <c r="NTF60" s="496"/>
      <c r="NTH60" s="496"/>
      <c r="NTJ60" s="496"/>
      <c r="NTL60" s="496"/>
      <c r="NTN60" s="496"/>
      <c r="NTP60" s="496"/>
      <c r="NTR60" s="496"/>
      <c r="NTT60" s="496"/>
      <c r="NTV60" s="496"/>
      <c r="NTX60" s="496"/>
      <c r="NTZ60" s="496"/>
      <c r="NUB60" s="496"/>
      <c r="NUD60" s="496"/>
      <c r="NUF60" s="496"/>
      <c r="NUH60" s="496"/>
      <c r="NUJ60" s="496"/>
      <c r="NUL60" s="496"/>
      <c r="NUN60" s="496"/>
      <c r="NUP60" s="496"/>
      <c r="NUR60" s="496"/>
      <c r="NUT60" s="496"/>
      <c r="NUV60" s="496"/>
      <c r="NUX60" s="496"/>
      <c r="NUZ60" s="496"/>
      <c r="NVB60" s="496"/>
      <c r="NVD60" s="496"/>
      <c r="NVF60" s="496"/>
      <c r="NVH60" s="496"/>
      <c r="NVJ60" s="496"/>
      <c r="NVL60" s="496"/>
      <c r="NVN60" s="496"/>
      <c r="NVP60" s="496"/>
      <c r="NVR60" s="496"/>
      <c r="NVT60" s="496"/>
      <c r="NVV60" s="496"/>
      <c r="NVX60" s="496"/>
      <c r="NVZ60" s="496"/>
      <c r="NWB60" s="496"/>
      <c r="NWD60" s="496"/>
      <c r="NWF60" s="496"/>
      <c r="NWH60" s="496"/>
      <c r="NWJ60" s="496"/>
      <c r="NWL60" s="496"/>
      <c r="NWN60" s="496"/>
      <c r="NWP60" s="496"/>
      <c r="NWR60" s="496"/>
      <c r="NWT60" s="496"/>
      <c r="NWV60" s="496"/>
      <c r="NWX60" s="496"/>
      <c r="NWZ60" s="496"/>
      <c r="NXB60" s="496"/>
      <c r="NXD60" s="496"/>
      <c r="NXF60" s="496"/>
      <c r="NXH60" s="496"/>
      <c r="NXJ60" s="496"/>
      <c r="NXL60" s="496"/>
      <c r="NXN60" s="496"/>
      <c r="NXP60" s="496"/>
      <c r="NXR60" s="496"/>
      <c r="NXT60" s="496"/>
      <c r="NXV60" s="496"/>
      <c r="NXX60" s="496"/>
      <c r="NXZ60" s="496"/>
      <c r="NYB60" s="496"/>
      <c r="NYD60" s="496"/>
      <c r="NYF60" s="496"/>
      <c r="NYH60" s="496"/>
      <c r="NYJ60" s="496"/>
      <c r="NYL60" s="496"/>
      <c r="NYN60" s="496"/>
      <c r="NYP60" s="496"/>
      <c r="NYR60" s="496"/>
      <c r="NYT60" s="496"/>
      <c r="NYV60" s="496"/>
      <c r="NYX60" s="496"/>
      <c r="NYZ60" s="496"/>
      <c r="NZB60" s="496"/>
      <c r="NZD60" s="496"/>
      <c r="NZF60" s="496"/>
      <c r="NZH60" s="496"/>
      <c r="NZJ60" s="496"/>
      <c r="NZL60" s="496"/>
      <c r="NZN60" s="496"/>
      <c r="NZP60" s="496"/>
      <c r="NZR60" s="496"/>
      <c r="NZT60" s="496"/>
      <c r="NZV60" s="496"/>
      <c r="NZX60" s="496"/>
      <c r="NZZ60" s="496"/>
      <c r="OAB60" s="496"/>
      <c r="OAD60" s="496"/>
      <c r="OAF60" s="496"/>
      <c r="OAH60" s="496"/>
      <c r="OAJ60" s="496"/>
      <c r="OAL60" s="496"/>
      <c r="OAN60" s="496"/>
      <c r="OAP60" s="496"/>
      <c r="OAR60" s="496"/>
      <c r="OAT60" s="496"/>
      <c r="OAV60" s="496"/>
      <c r="OAX60" s="496"/>
      <c r="OAZ60" s="496"/>
      <c r="OBB60" s="496"/>
      <c r="OBD60" s="496"/>
      <c r="OBF60" s="496"/>
      <c r="OBH60" s="496"/>
      <c r="OBJ60" s="496"/>
      <c r="OBL60" s="496"/>
      <c r="OBN60" s="496"/>
      <c r="OBP60" s="496"/>
      <c r="OBR60" s="496"/>
      <c r="OBT60" s="496"/>
      <c r="OBV60" s="496"/>
      <c r="OBX60" s="496"/>
      <c r="OBZ60" s="496"/>
      <c r="OCB60" s="496"/>
      <c r="OCD60" s="496"/>
      <c r="OCF60" s="496"/>
      <c r="OCH60" s="496"/>
      <c r="OCJ60" s="496"/>
      <c r="OCL60" s="496"/>
      <c r="OCN60" s="496"/>
      <c r="OCP60" s="496"/>
      <c r="OCR60" s="496"/>
      <c r="OCT60" s="496"/>
      <c r="OCV60" s="496"/>
      <c r="OCX60" s="496"/>
      <c r="OCZ60" s="496"/>
      <c r="ODB60" s="496"/>
      <c r="ODD60" s="496"/>
      <c r="ODF60" s="496"/>
      <c r="ODH60" s="496"/>
      <c r="ODJ60" s="496"/>
      <c r="ODL60" s="496"/>
      <c r="ODN60" s="496"/>
      <c r="ODP60" s="496"/>
      <c r="ODR60" s="496"/>
      <c r="ODT60" s="496"/>
      <c r="ODV60" s="496"/>
      <c r="ODX60" s="496"/>
      <c r="ODZ60" s="496"/>
      <c r="OEB60" s="496"/>
      <c r="OED60" s="496"/>
      <c r="OEF60" s="496"/>
      <c r="OEH60" s="496"/>
      <c r="OEJ60" s="496"/>
      <c r="OEL60" s="496"/>
      <c r="OEN60" s="496"/>
      <c r="OEP60" s="496"/>
      <c r="OER60" s="496"/>
      <c r="OET60" s="496"/>
      <c r="OEV60" s="496"/>
      <c r="OEX60" s="496"/>
      <c r="OEZ60" s="496"/>
      <c r="OFB60" s="496"/>
      <c r="OFD60" s="496"/>
      <c r="OFF60" s="496"/>
      <c r="OFH60" s="496"/>
      <c r="OFJ60" s="496"/>
      <c r="OFL60" s="496"/>
      <c r="OFN60" s="496"/>
      <c r="OFP60" s="496"/>
      <c r="OFR60" s="496"/>
      <c r="OFT60" s="496"/>
      <c r="OFV60" s="496"/>
      <c r="OFX60" s="496"/>
      <c r="OFZ60" s="496"/>
      <c r="OGB60" s="496"/>
      <c r="OGD60" s="496"/>
      <c r="OGF60" s="496"/>
      <c r="OGH60" s="496"/>
      <c r="OGJ60" s="496"/>
      <c r="OGL60" s="496"/>
      <c r="OGN60" s="496"/>
      <c r="OGP60" s="496"/>
      <c r="OGR60" s="496"/>
      <c r="OGT60" s="496"/>
      <c r="OGV60" s="496"/>
      <c r="OGX60" s="496"/>
      <c r="OGZ60" s="496"/>
      <c r="OHB60" s="496"/>
      <c r="OHD60" s="496"/>
      <c r="OHF60" s="496"/>
      <c r="OHH60" s="496"/>
      <c r="OHJ60" s="496"/>
      <c r="OHL60" s="496"/>
      <c r="OHN60" s="496"/>
      <c r="OHP60" s="496"/>
      <c r="OHR60" s="496"/>
      <c r="OHT60" s="496"/>
      <c r="OHV60" s="496"/>
      <c r="OHX60" s="496"/>
      <c r="OHZ60" s="496"/>
      <c r="OIB60" s="496"/>
      <c r="OID60" s="496"/>
      <c r="OIF60" s="496"/>
      <c r="OIH60" s="496"/>
      <c r="OIJ60" s="496"/>
      <c r="OIL60" s="496"/>
      <c r="OIN60" s="496"/>
      <c r="OIP60" s="496"/>
      <c r="OIR60" s="496"/>
      <c r="OIT60" s="496"/>
      <c r="OIV60" s="496"/>
      <c r="OIX60" s="496"/>
      <c r="OIZ60" s="496"/>
      <c r="OJB60" s="496"/>
      <c r="OJD60" s="496"/>
      <c r="OJF60" s="496"/>
      <c r="OJH60" s="496"/>
      <c r="OJJ60" s="496"/>
      <c r="OJL60" s="496"/>
      <c r="OJN60" s="496"/>
      <c r="OJP60" s="496"/>
      <c r="OJR60" s="496"/>
      <c r="OJT60" s="496"/>
      <c r="OJV60" s="496"/>
      <c r="OJX60" s="496"/>
      <c r="OJZ60" s="496"/>
      <c r="OKB60" s="496"/>
      <c r="OKD60" s="496"/>
      <c r="OKF60" s="496"/>
      <c r="OKH60" s="496"/>
      <c r="OKJ60" s="496"/>
      <c r="OKL60" s="496"/>
      <c r="OKN60" s="496"/>
      <c r="OKP60" s="496"/>
      <c r="OKR60" s="496"/>
      <c r="OKT60" s="496"/>
      <c r="OKV60" s="496"/>
      <c r="OKX60" s="496"/>
      <c r="OKZ60" s="496"/>
      <c r="OLB60" s="496"/>
      <c r="OLD60" s="496"/>
      <c r="OLF60" s="496"/>
      <c r="OLH60" s="496"/>
      <c r="OLJ60" s="496"/>
      <c r="OLL60" s="496"/>
      <c r="OLN60" s="496"/>
      <c r="OLP60" s="496"/>
      <c r="OLR60" s="496"/>
      <c r="OLT60" s="496"/>
      <c r="OLV60" s="496"/>
      <c r="OLX60" s="496"/>
      <c r="OLZ60" s="496"/>
      <c r="OMB60" s="496"/>
      <c r="OMD60" s="496"/>
      <c r="OMF60" s="496"/>
      <c r="OMH60" s="496"/>
      <c r="OMJ60" s="496"/>
      <c r="OML60" s="496"/>
      <c r="OMN60" s="496"/>
      <c r="OMP60" s="496"/>
      <c r="OMR60" s="496"/>
      <c r="OMT60" s="496"/>
      <c r="OMV60" s="496"/>
      <c r="OMX60" s="496"/>
      <c r="OMZ60" s="496"/>
      <c r="ONB60" s="496"/>
      <c r="OND60" s="496"/>
      <c r="ONF60" s="496"/>
      <c r="ONH60" s="496"/>
      <c r="ONJ60" s="496"/>
      <c r="ONL60" s="496"/>
      <c r="ONN60" s="496"/>
      <c r="ONP60" s="496"/>
      <c r="ONR60" s="496"/>
      <c r="ONT60" s="496"/>
      <c r="ONV60" s="496"/>
      <c r="ONX60" s="496"/>
      <c r="ONZ60" s="496"/>
      <c r="OOB60" s="496"/>
      <c r="OOD60" s="496"/>
      <c r="OOF60" s="496"/>
      <c r="OOH60" s="496"/>
      <c r="OOJ60" s="496"/>
      <c r="OOL60" s="496"/>
      <c r="OON60" s="496"/>
      <c r="OOP60" s="496"/>
      <c r="OOR60" s="496"/>
      <c r="OOT60" s="496"/>
      <c r="OOV60" s="496"/>
      <c r="OOX60" s="496"/>
      <c r="OOZ60" s="496"/>
      <c r="OPB60" s="496"/>
      <c r="OPD60" s="496"/>
      <c r="OPF60" s="496"/>
      <c r="OPH60" s="496"/>
      <c r="OPJ60" s="496"/>
      <c r="OPL60" s="496"/>
      <c r="OPN60" s="496"/>
      <c r="OPP60" s="496"/>
      <c r="OPR60" s="496"/>
      <c r="OPT60" s="496"/>
      <c r="OPV60" s="496"/>
      <c r="OPX60" s="496"/>
      <c r="OPZ60" s="496"/>
      <c r="OQB60" s="496"/>
      <c r="OQD60" s="496"/>
      <c r="OQF60" s="496"/>
      <c r="OQH60" s="496"/>
      <c r="OQJ60" s="496"/>
      <c r="OQL60" s="496"/>
      <c r="OQN60" s="496"/>
      <c r="OQP60" s="496"/>
      <c r="OQR60" s="496"/>
      <c r="OQT60" s="496"/>
      <c r="OQV60" s="496"/>
      <c r="OQX60" s="496"/>
      <c r="OQZ60" s="496"/>
      <c r="ORB60" s="496"/>
      <c r="ORD60" s="496"/>
      <c r="ORF60" s="496"/>
      <c r="ORH60" s="496"/>
      <c r="ORJ60" s="496"/>
      <c r="ORL60" s="496"/>
      <c r="ORN60" s="496"/>
      <c r="ORP60" s="496"/>
      <c r="ORR60" s="496"/>
      <c r="ORT60" s="496"/>
      <c r="ORV60" s="496"/>
      <c r="ORX60" s="496"/>
      <c r="ORZ60" s="496"/>
      <c r="OSB60" s="496"/>
      <c r="OSD60" s="496"/>
      <c r="OSF60" s="496"/>
      <c r="OSH60" s="496"/>
      <c r="OSJ60" s="496"/>
      <c r="OSL60" s="496"/>
      <c r="OSN60" s="496"/>
      <c r="OSP60" s="496"/>
      <c r="OSR60" s="496"/>
      <c r="OST60" s="496"/>
      <c r="OSV60" s="496"/>
      <c r="OSX60" s="496"/>
      <c r="OSZ60" s="496"/>
      <c r="OTB60" s="496"/>
      <c r="OTD60" s="496"/>
      <c r="OTF60" s="496"/>
      <c r="OTH60" s="496"/>
      <c r="OTJ60" s="496"/>
      <c r="OTL60" s="496"/>
      <c r="OTN60" s="496"/>
      <c r="OTP60" s="496"/>
      <c r="OTR60" s="496"/>
      <c r="OTT60" s="496"/>
      <c r="OTV60" s="496"/>
      <c r="OTX60" s="496"/>
      <c r="OTZ60" s="496"/>
      <c r="OUB60" s="496"/>
      <c r="OUD60" s="496"/>
      <c r="OUF60" s="496"/>
      <c r="OUH60" s="496"/>
      <c r="OUJ60" s="496"/>
      <c r="OUL60" s="496"/>
      <c r="OUN60" s="496"/>
      <c r="OUP60" s="496"/>
      <c r="OUR60" s="496"/>
      <c r="OUT60" s="496"/>
      <c r="OUV60" s="496"/>
      <c r="OUX60" s="496"/>
      <c r="OUZ60" s="496"/>
      <c r="OVB60" s="496"/>
      <c r="OVD60" s="496"/>
      <c r="OVF60" s="496"/>
      <c r="OVH60" s="496"/>
      <c r="OVJ60" s="496"/>
      <c r="OVL60" s="496"/>
      <c r="OVN60" s="496"/>
      <c r="OVP60" s="496"/>
      <c r="OVR60" s="496"/>
      <c r="OVT60" s="496"/>
      <c r="OVV60" s="496"/>
      <c r="OVX60" s="496"/>
      <c r="OVZ60" s="496"/>
      <c r="OWB60" s="496"/>
      <c r="OWD60" s="496"/>
      <c r="OWF60" s="496"/>
      <c r="OWH60" s="496"/>
      <c r="OWJ60" s="496"/>
      <c r="OWL60" s="496"/>
      <c r="OWN60" s="496"/>
      <c r="OWP60" s="496"/>
      <c r="OWR60" s="496"/>
      <c r="OWT60" s="496"/>
      <c r="OWV60" s="496"/>
      <c r="OWX60" s="496"/>
      <c r="OWZ60" s="496"/>
      <c r="OXB60" s="496"/>
      <c r="OXD60" s="496"/>
      <c r="OXF60" s="496"/>
      <c r="OXH60" s="496"/>
      <c r="OXJ60" s="496"/>
      <c r="OXL60" s="496"/>
      <c r="OXN60" s="496"/>
      <c r="OXP60" s="496"/>
      <c r="OXR60" s="496"/>
      <c r="OXT60" s="496"/>
      <c r="OXV60" s="496"/>
      <c r="OXX60" s="496"/>
      <c r="OXZ60" s="496"/>
      <c r="OYB60" s="496"/>
      <c r="OYD60" s="496"/>
      <c r="OYF60" s="496"/>
      <c r="OYH60" s="496"/>
      <c r="OYJ60" s="496"/>
      <c r="OYL60" s="496"/>
      <c r="OYN60" s="496"/>
      <c r="OYP60" s="496"/>
      <c r="OYR60" s="496"/>
      <c r="OYT60" s="496"/>
      <c r="OYV60" s="496"/>
      <c r="OYX60" s="496"/>
      <c r="OYZ60" s="496"/>
      <c r="OZB60" s="496"/>
      <c r="OZD60" s="496"/>
      <c r="OZF60" s="496"/>
      <c r="OZH60" s="496"/>
      <c r="OZJ60" s="496"/>
      <c r="OZL60" s="496"/>
      <c r="OZN60" s="496"/>
      <c r="OZP60" s="496"/>
      <c r="OZR60" s="496"/>
      <c r="OZT60" s="496"/>
      <c r="OZV60" s="496"/>
      <c r="OZX60" s="496"/>
      <c r="OZZ60" s="496"/>
      <c r="PAB60" s="496"/>
      <c r="PAD60" s="496"/>
      <c r="PAF60" s="496"/>
      <c r="PAH60" s="496"/>
      <c r="PAJ60" s="496"/>
      <c r="PAL60" s="496"/>
      <c r="PAN60" s="496"/>
      <c r="PAP60" s="496"/>
      <c r="PAR60" s="496"/>
      <c r="PAT60" s="496"/>
      <c r="PAV60" s="496"/>
      <c r="PAX60" s="496"/>
      <c r="PAZ60" s="496"/>
      <c r="PBB60" s="496"/>
      <c r="PBD60" s="496"/>
      <c r="PBF60" s="496"/>
      <c r="PBH60" s="496"/>
      <c r="PBJ60" s="496"/>
      <c r="PBL60" s="496"/>
      <c r="PBN60" s="496"/>
      <c r="PBP60" s="496"/>
      <c r="PBR60" s="496"/>
      <c r="PBT60" s="496"/>
      <c r="PBV60" s="496"/>
      <c r="PBX60" s="496"/>
      <c r="PBZ60" s="496"/>
      <c r="PCB60" s="496"/>
      <c r="PCD60" s="496"/>
      <c r="PCF60" s="496"/>
      <c r="PCH60" s="496"/>
      <c r="PCJ60" s="496"/>
      <c r="PCL60" s="496"/>
      <c r="PCN60" s="496"/>
      <c r="PCP60" s="496"/>
      <c r="PCR60" s="496"/>
      <c r="PCT60" s="496"/>
      <c r="PCV60" s="496"/>
      <c r="PCX60" s="496"/>
      <c r="PCZ60" s="496"/>
      <c r="PDB60" s="496"/>
      <c r="PDD60" s="496"/>
      <c r="PDF60" s="496"/>
      <c r="PDH60" s="496"/>
      <c r="PDJ60" s="496"/>
      <c r="PDL60" s="496"/>
      <c r="PDN60" s="496"/>
      <c r="PDP60" s="496"/>
      <c r="PDR60" s="496"/>
      <c r="PDT60" s="496"/>
      <c r="PDV60" s="496"/>
      <c r="PDX60" s="496"/>
      <c r="PDZ60" s="496"/>
      <c r="PEB60" s="496"/>
      <c r="PED60" s="496"/>
      <c r="PEF60" s="496"/>
      <c r="PEH60" s="496"/>
      <c r="PEJ60" s="496"/>
      <c r="PEL60" s="496"/>
      <c r="PEN60" s="496"/>
      <c r="PEP60" s="496"/>
      <c r="PER60" s="496"/>
      <c r="PET60" s="496"/>
      <c r="PEV60" s="496"/>
      <c r="PEX60" s="496"/>
      <c r="PEZ60" s="496"/>
      <c r="PFB60" s="496"/>
      <c r="PFD60" s="496"/>
      <c r="PFF60" s="496"/>
      <c r="PFH60" s="496"/>
      <c r="PFJ60" s="496"/>
      <c r="PFL60" s="496"/>
      <c r="PFN60" s="496"/>
      <c r="PFP60" s="496"/>
      <c r="PFR60" s="496"/>
      <c r="PFT60" s="496"/>
      <c r="PFV60" s="496"/>
      <c r="PFX60" s="496"/>
      <c r="PFZ60" s="496"/>
      <c r="PGB60" s="496"/>
      <c r="PGD60" s="496"/>
      <c r="PGF60" s="496"/>
      <c r="PGH60" s="496"/>
      <c r="PGJ60" s="496"/>
      <c r="PGL60" s="496"/>
      <c r="PGN60" s="496"/>
      <c r="PGP60" s="496"/>
      <c r="PGR60" s="496"/>
      <c r="PGT60" s="496"/>
      <c r="PGV60" s="496"/>
      <c r="PGX60" s="496"/>
      <c r="PGZ60" s="496"/>
      <c r="PHB60" s="496"/>
      <c r="PHD60" s="496"/>
      <c r="PHF60" s="496"/>
      <c r="PHH60" s="496"/>
      <c r="PHJ60" s="496"/>
      <c r="PHL60" s="496"/>
      <c r="PHN60" s="496"/>
      <c r="PHP60" s="496"/>
      <c r="PHR60" s="496"/>
      <c r="PHT60" s="496"/>
      <c r="PHV60" s="496"/>
      <c r="PHX60" s="496"/>
      <c r="PHZ60" s="496"/>
      <c r="PIB60" s="496"/>
      <c r="PID60" s="496"/>
      <c r="PIF60" s="496"/>
      <c r="PIH60" s="496"/>
      <c r="PIJ60" s="496"/>
      <c r="PIL60" s="496"/>
      <c r="PIN60" s="496"/>
      <c r="PIP60" s="496"/>
      <c r="PIR60" s="496"/>
      <c r="PIT60" s="496"/>
      <c r="PIV60" s="496"/>
      <c r="PIX60" s="496"/>
      <c r="PIZ60" s="496"/>
      <c r="PJB60" s="496"/>
      <c r="PJD60" s="496"/>
      <c r="PJF60" s="496"/>
      <c r="PJH60" s="496"/>
      <c r="PJJ60" s="496"/>
      <c r="PJL60" s="496"/>
      <c r="PJN60" s="496"/>
      <c r="PJP60" s="496"/>
      <c r="PJR60" s="496"/>
      <c r="PJT60" s="496"/>
      <c r="PJV60" s="496"/>
      <c r="PJX60" s="496"/>
      <c r="PJZ60" s="496"/>
      <c r="PKB60" s="496"/>
      <c r="PKD60" s="496"/>
      <c r="PKF60" s="496"/>
      <c r="PKH60" s="496"/>
      <c r="PKJ60" s="496"/>
      <c r="PKL60" s="496"/>
      <c r="PKN60" s="496"/>
      <c r="PKP60" s="496"/>
      <c r="PKR60" s="496"/>
      <c r="PKT60" s="496"/>
      <c r="PKV60" s="496"/>
      <c r="PKX60" s="496"/>
      <c r="PKZ60" s="496"/>
      <c r="PLB60" s="496"/>
      <c r="PLD60" s="496"/>
      <c r="PLF60" s="496"/>
      <c r="PLH60" s="496"/>
      <c r="PLJ60" s="496"/>
      <c r="PLL60" s="496"/>
      <c r="PLN60" s="496"/>
      <c r="PLP60" s="496"/>
      <c r="PLR60" s="496"/>
      <c r="PLT60" s="496"/>
      <c r="PLV60" s="496"/>
      <c r="PLX60" s="496"/>
      <c r="PLZ60" s="496"/>
      <c r="PMB60" s="496"/>
      <c r="PMD60" s="496"/>
      <c r="PMF60" s="496"/>
      <c r="PMH60" s="496"/>
      <c r="PMJ60" s="496"/>
      <c r="PML60" s="496"/>
      <c r="PMN60" s="496"/>
      <c r="PMP60" s="496"/>
      <c r="PMR60" s="496"/>
      <c r="PMT60" s="496"/>
      <c r="PMV60" s="496"/>
      <c r="PMX60" s="496"/>
      <c r="PMZ60" s="496"/>
      <c r="PNB60" s="496"/>
      <c r="PND60" s="496"/>
      <c r="PNF60" s="496"/>
      <c r="PNH60" s="496"/>
      <c r="PNJ60" s="496"/>
      <c r="PNL60" s="496"/>
      <c r="PNN60" s="496"/>
      <c r="PNP60" s="496"/>
      <c r="PNR60" s="496"/>
      <c r="PNT60" s="496"/>
      <c r="PNV60" s="496"/>
      <c r="PNX60" s="496"/>
      <c r="PNZ60" s="496"/>
      <c r="POB60" s="496"/>
      <c r="POD60" s="496"/>
      <c r="POF60" s="496"/>
      <c r="POH60" s="496"/>
      <c r="POJ60" s="496"/>
      <c r="POL60" s="496"/>
      <c r="PON60" s="496"/>
      <c r="POP60" s="496"/>
      <c r="POR60" s="496"/>
      <c r="POT60" s="496"/>
      <c r="POV60" s="496"/>
      <c r="POX60" s="496"/>
      <c r="POZ60" s="496"/>
      <c r="PPB60" s="496"/>
      <c r="PPD60" s="496"/>
      <c r="PPF60" s="496"/>
      <c r="PPH60" s="496"/>
      <c r="PPJ60" s="496"/>
      <c r="PPL60" s="496"/>
      <c r="PPN60" s="496"/>
      <c r="PPP60" s="496"/>
      <c r="PPR60" s="496"/>
      <c r="PPT60" s="496"/>
      <c r="PPV60" s="496"/>
      <c r="PPX60" s="496"/>
      <c r="PPZ60" s="496"/>
      <c r="PQB60" s="496"/>
      <c r="PQD60" s="496"/>
      <c r="PQF60" s="496"/>
      <c r="PQH60" s="496"/>
      <c r="PQJ60" s="496"/>
      <c r="PQL60" s="496"/>
      <c r="PQN60" s="496"/>
      <c r="PQP60" s="496"/>
      <c r="PQR60" s="496"/>
      <c r="PQT60" s="496"/>
      <c r="PQV60" s="496"/>
      <c r="PQX60" s="496"/>
      <c r="PQZ60" s="496"/>
      <c r="PRB60" s="496"/>
      <c r="PRD60" s="496"/>
      <c r="PRF60" s="496"/>
      <c r="PRH60" s="496"/>
      <c r="PRJ60" s="496"/>
      <c r="PRL60" s="496"/>
      <c r="PRN60" s="496"/>
      <c r="PRP60" s="496"/>
      <c r="PRR60" s="496"/>
      <c r="PRT60" s="496"/>
      <c r="PRV60" s="496"/>
      <c r="PRX60" s="496"/>
      <c r="PRZ60" s="496"/>
      <c r="PSB60" s="496"/>
      <c r="PSD60" s="496"/>
      <c r="PSF60" s="496"/>
      <c r="PSH60" s="496"/>
      <c r="PSJ60" s="496"/>
      <c r="PSL60" s="496"/>
      <c r="PSN60" s="496"/>
      <c r="PSP60" s="496"/>
      <c r="PSR60" s="496"/>
      <c r="PST60" s="496"/>
      <c r="PSV60" s="496"/>
      <c r="PSX60" s="496"/>
      <c r="PSZ60" s="496"/>
      <c r="PTB60" s="496"/>
      <c r="PTD60" s="496"/>
      <c r="PTF60" s="496"/>
      <c r="PTH60" s="496"/>
      <c r="PTJ60" s="496"/>
      <c r="PTL60" s="496"/>
      <c r="PTN60" s="496"/>
      <c r="PTP60" s="496"/>
      <c r="PTR60" s="496"/>
      <c r="PTT60" s="496"/>
      <c r="PTV60" s="496"/>
      <c r="PTX60" s="496"/>
      <c r="PTZ60" s="496"/>
      <c r="PUB60" s="496"/>
      <c r="PUD60" s="496"/>
      <c r="PUF60" s="496"/>
      <c r="PUH60" s="496"/>
      <c r="PUJ60" s="496"/>
      <c r="PUL60" s="496"/>
      <c r="PUN60" s="496"/>
      <c r="PUP60" s="496"/>
      <c r="PUR60" s="496"/>
      <c r="PUT60" s="496"/>
      <c r="PUV60" s="496"/>
      <c r="PUX60" s="496"/>
      <c r="PUZ60" s="496"/>
      <c r="PVB60" s="496"/>
      <c r="PVD60" s="496"/>
      <c r="PVF60" s="496"/>
      <c r="PVH60" s="496"/>
      <c r="PVJ60" s="496"/>
      <c r="PVL60" s="496"/>
      <c r="PVN60" s="496"/>
      <c r="PVP60" s="496"/>
      <c r="PVR60" s="496"/>
      <c r="PVT60" s="496"/>
      <c r="PVV60" s="496"/>
      <c r="PVX60" s="496"/>
      <c r="PVZ60" s="496"/>
      <c r="PWB60" s="496"/>
      <c r="PWD60" s="496"/>
      <c r="PWF60" s="496"/>
      <c r="PWH60" s="496"/>
      <c r="PWJ60" s="496"/>
      <c r="PWL60" s="496"/>
      <c r="PWN60" s="496"/>
      <c r="PWP60" s="496"/>
      <c r="PWR60" s="496"/>
      <c r="PWT60" s="496"/>
      <c r="PWV60" s="496"/>
      <c r="PWX60" s="496"/>
      <c r="PWZ60" s="496"/>
      <c r="PXB60" s="496"/>
      <c r="PXD60" s="496"/>
      <c r="PXF60" s="496"/>
      <c r="PXH60" s="496"/>
      <c r="PXJ60" s="496"/>
      <c r="PXL60" s="496"/>
      <c r="PXN60" s="496"/>
      <c r="PXP60" s="496"/>
      <c r="PXR60" s="496"/>
      <c r="PXT60" s="496"/>
      <c r="PXV60" s="496"/>
      <c r="PXX60" s="496"/>
      <c r="PXZ60" s="496"/>
      <c r="PYB60" s="496"/>
      <c r="PYD60" s="496"/>
      <c r="PYF60" s="496"/>
      <c r="PYH60" s="496"/>
      <c r="PYJ60" s="496"/>
      <c r="PYL60" s="496"/>
      <c r="PYN60" s="496"/>
      <c r="PYP60" s="496"/>
      <c r="PYR60" s="496"/>
      <c r="PYT60" s="496"/>
      <c r="PYV60" s="496"/>
      <c r="PYX60" s="496"/>
      <c r="PYZ60" s="496"/>
      <c r="PZB60" s="496"/>
      <c r="PZD60" s="496"/>
      <c r="PZF60" s="496"/>
      <c r="PZH60" s="496"/>
      <c r="PZJ60" s="496"/>
      <c r="PZL60" s="496"/>
      <c r="PZN60" s="496"/>
      <c r="PZP60" s="496"/>
      <c r="PZR60" s="496"/>
      <c r="PZT60" s="496"/>
      <c r="PZV60" s="496"/>
      <c r="PZX60" s="496"/>
      <c r="PZZ60" s="496"/>
      <c r="QAB60" s="496"/>
      <c r="QAD60" s="496"/>
      <c r="QAF60" s="496"/>
      <c r="QAH60" s="496"/>
      <c r="QAJ60" s="496"/>
      <c r="QAL60" s="496"/>
      <c r="QAN60" s="496"/>
      <c r="QAP60" s="496"/>
      <c r="QAR60" s="496"/>
      <c r="QAT60" s="496"/>
      <c r="QAV60" s="496"/>
      <c r="QAX60" s="496"/>
      <c r="QAZ60" s="496"/>
      <c r="QBB60" s="496"/>
      <c r="QBD60" s="496"/>
      <c r="QBF60" s="496"/>
      <c r="QBH60" s="496"/>
      <c r="QBJ60" s="496"/>
      <c r="QBL60" s="496"/>
      <c r="QBN60" s="496"/>
      <c r="QBP60" s="496"/>
      <c r="QBR60" s="496"/>
      <c r="QBT60" s="496"/>
      <c r="QBV60" s="496"/>
      <c r="QBX60" s="496"/>
      <c r="QBZ60" s="496"/>
      <c r="QCB60" s="496"/>
      <c r="QCD60" s="496"/>
      <c r="QCF60" s="496"/>
      <c r="QCH60" s="496"/>
      <c r="QCJ60" s="496"/>
      <c r="QCL60" s="496"/>
      <c r="QCN60" s="496"/>
      <c r="QCP60" s="496"/>
      <c r="QCR60" s="496"/>
      <c r="QCT60" s="496"/>
      <c r="QCV60" s="496"/>
      <c r="QCX60" s="496"/>
      <c r="QCZ60" s="496"/>
      <c r="QDB60" s="496"/>
      <c r="QDD60" s="496"/>
      <c r="QDF60" s="496"/>
      <c r="QDH60" s="496"/>
      <c r="QDJ60" s="496"/>
      <c r="QDL60" s="496"/>
      <c r="QDN60" s="496"/>
      <c r="QDP60" s="496"/>
      <c r="QDR60" s="496"/>
      <c r="QDT60" s="496"/>
      <c r="QDV60" s="496"/>
      <c r="QDX60" s="496"/>
      <c r="QDZ60" s="496"/>
      <c r="QEB60" s="496"/>
      <c r="QED60" s="496"/>
      <c r="QEF60" s="496"/>
      <c r="QEH60" s="496"/>
      <c r="QEJ60" s="496"/>
      <c r="QEL60" s="496"/>
      <c r="QEN60" s="496"/>
      <c r="QEP60" s="496"/>
      <c r="QER60" s="496"/>
      <c r="QET60" s="496"/>
      <c r="QEV60" s="496"/>
      <c r="QEX60" s="496"/>
      <c r="QEZ60" s="496"/>
      <c r="QFB60" s="496"/>
      <c r="QFD60" s="496"/>
      <c r="QFF60" s="496"/>
      <c r="QFH60" s="496"/>
      <c r="QFJ60" s="496"/>
      <c r="QFL60" s="496"/>
      <c r="QFN60" s="496"/>
      <c r="QFP60" s="496"/>
      <c r="QFR60" s="496"/>
      <c r="QFT60" s="496"/>
      <c r="QFV60" s="496"/>
      <c r="QFX60" s="496"/>
      <c r="QFZ60" s="496"/>
      <c r="QGB60" s="496"/>
      <c r="QGD60" s="496"/>
      <c r="QGF60" s="496"/>
      <c r="QGH60" s="496"/>
      <c r="QGJ60" s="496"/>
      <c r="QGL60" s="496"/>
      <c r="QGN60" s="496"/>
      <c r="QGP60" s="496"/>
      <c r="QGR60" s="496"/>
      <c r="QGT60" s="496"/>
      <c r="QGV60" s="496"/>
      <c r="QGX60" s="496"/>
      <c r="QGZ60" s="496"/>
      <c r="QHB60" s="496"/>
      <c r="QHD60" s="496"/>
      <c r="QHF60" s="496"/>
      <c r="QHH60" s="496"/>
      <c r="QHJ60" s="496"/>
      <c r="QHL60" s="496"/>
      <c r="QHN60" s="496"/>
      <c r="QHP60" s="496"/>
      <c r="QHR60" s="496"/>
      <c r="QHT60" s="496"/>
      <c r="QHV60" s="496"/>
      <c r="QHX60" s="496"/>
      <c r="QHZ60" s="496"/>
      <c r="QIB60" s="496"/>
      <c r="QID60" s="496"/>
      <c r="QIF60" s="496"/>
      <c r="QIH60" s="496"/>
      <c r="QIJ60" s="496"/>
      <c r="QIL60" s="496"/>
      <c r="QIN60" s="496"/>
      <c r="QIP60" s="496"/>
      <c r="QIR60" s="496"/>
      <c r="QIT60" s="496"/>
      <c r="QIV60" s="496"/>
      <c r="QIX60" s="496"/>
      <c r="QIZ60" s="496"/>
      <c r="QJB60" s="496"/>
      <c r="QJD60" s="496"/>
      <c r="QJF60" s="496"/>
      <c r="QJH60" s="496"/>
      <c r="QJJ60" s="496"/>
      <c r="QJL60" s="496"/>
      <c r="QJN60" s="496"/>
      <c r="QJP60" s="496"/>
      <c r="QJR60" s="496"/>
      <c r="QJT60" s="496"/>
      <c r="QJV60" s="496"/>
      <c r="QJX60" s="496"/>
      <c r="QJZ60" s="496"/>
      <c r="QKB60" s="496"/>
      <c r="QKD60" s="496"/>
      <c r="QKF60" s="496"/>
      <c r="QKH60" s="496"/>
      <c r="QKJ60" s="496"/>
      <c r="QKL60" s="496"/>
      <c r="QKN60" s="496"/>
      <c r="QKP60" s="496"/>
      <c r="QKR60" s="496"/>
      <c r="QKT60" s="496"/>
      <c r="QKV60" s="496"/>
      <c r="QKX60" s="496"/>
      <c r="QKZ60" s="496"/>
      <c r="QLB60" s="496"/>
      <c r="QLD60" s="496"/>
      <c r="QLF60" s="496"/>
      <c r="QLH60" s="496"/>
      <c r="QLJ60" s="496"/>
      <c r="QLL60" s="496"/>
      <c r="QLN60" s="496"/>
      <c r="QLP60" s="496"/>
      <c r="QLR60" s="496"/>
      <c r="QLT60" s="496"/>
      <c r="QLV60" s="496"/>
      <c r="QLX60" s="496"/>
      <c r="QLZ60" s="496"/>
      <c r="QMB60" s="496"/>
      <c r="QMD60" s="496"/>
      <c r="QMF60" s="496"/>
      <c r="QMH60" s="496"/>
      <c r="QMJ60" s="496"/>
      <c r="QML60" s="496"/>
      <c r="QMN60" s="496"/>
      <c r="QMP60" s="496"/>
      <c r="QMR60" s="496"/>
      <c r="QMT60" s="496"/>
      <c r="QMV60" s="496"/>
      <c r="QMX60" s="496"/>
      <c r="QMZ60" s="496"/>
      <c r="QNB60" s="496"/>
      <c r="QND60" s="496"/>
      <c r="QNF60" s="496"/>
      <c r="QNH60" s="496"/>
      <c r="QNJ60" s="496"/>
      <c r="QNL60" s="496"/>
      <c r="QNN60" s="496"/>
      <c r="QNP60" s="496"/>
      <c r="QNR60" s="496"/>
      <c r="QNT60" s="496"/>
      <c r="QNV60" s="496"/>
      <c r="QNX60" s="496"/>
      <c r="QNZ60" s="496"/>
      <c r="QOB60" s="496"/>
      <c r="QOD60" s="496"/>
      <c r="QOF60" s="496"/>
      <c r="QOH60" s="496"/>
      <c r="QOJ60" s="496"/>
      <c r="QOL60" s="496"/>
      <c r="QON60" s="496"/>
      <c r="QOP60" s="496"/>
      <c r="QOR60" s="496"/>
      <c r="QOT60" s="496"/>
      <c r="QOV60" s="496"/>
      <c r="QOX60" s="496"/>
      <c r="QOZ60" s="496"/>
      <c r="QPB60" s="496"/>
      <c r="QPD60" s="496"/>
      <c r="QPF60" s="496"/>
      <c r="QPH60" s="496"/>
      <c r="QPJ60" s="496"/>
      <c r="QPL60" s="496"/>
      <c r="QPN60" s="496"/>
      <c r="QPP60" s="496"/>
      <c r="QPR60" s="496"/>
      <c r="QPT60" s="496"/>
      <c r="QPV60" s="496"/>
      <c r="QPX60" s="496"/>
      <c r="QPZ60" s="496"/>
      <c r="QQB60" s="496"/>
      <c r="QQD60" s="496"/>
      <c r="QQF60" s="496"/>
      <c r="QQH60" s="496"/>
      <c r="QQJ60" s="496"/>
      <c r="QQL60" s="496"/>
      <c r="QQN60" s="496"/>
      <c r="QQP60" s="496"/>
      <c r="QQR60" s="496"/>
      <c r="QQT60" s="496"/>
      <c r="QQV60" s="496"/>
      <c r="QQX60" s="496"/>
      <c r="QQZ60" s="496"/>
      <c r="QRB60" s="496"/>
      <c r="QRD60" s="496"/>
      <c r="QRF60" s="496"/>
      <c r="QRH60" s="496"/>
      <c r="QRJ60" s="496"/>
      <c r="QRL60" s="496"/>
      <c r="QRN60" s="496"/>
      <c r="QRP60" s="496"/>
      <c r="QRR60" s="496"/>
      <c r="QRT60" s="496"/>
      <c r="QRV60" s="496"/>
      <c r="QRX60" s="496"/>
      <c r="QRZ60" s="496"/>
      <c r="QSB60" s="496"/>
      <c r="QSD60" s="496"/>
      <c r="QSF60" s="496"/>
      <c r="QSH60" s="496"/>
      <c r="QSJ60" s="496"/>
      <c r="QSL60" s="496"/>
      <c r="QSN60" s="496"/>
      <c r="QSP60" s="496"/>
      <c r="QSR60" s="496"/>
      <c r="QST60" s="496"/>
      <c r="QSV60" s="496"/>
      <c r="QSX60" s="496"/>
      <c r="QSZ60" s="496"/>
      <c r="QTB60" s="496"/>
      <c r="QTD60" s="496"/>
      <c r="QTF60" s="496"/>
      <c r="QTH60" s="496"/>
      <c r="QTJ60" s="496"/>
      <c r="QTL60" s="496"/>
      <c r="QTN60" s="496"/>
      <c r="QTP60" s="496"/>
      <c r="QTR60" s="496"/>
      <c r="QTT60" s="496"/>
      <c r="QTV60" s="496"/>
      <c r="QTX60" s="496"/>
      <c r="QTZ60" s="496"/>
      <c r="QUB60" s="496"/>
      <c r="QUD60" s="496"/>
      <c r="QUF60" s="496"/>
      <c r="QUH60" s="496"/>
      <c r="QUJ60" s="496"/>
      <c r="QUL60" s="496"/>
      <c r="QUN60" s="496"/>
      <c r="QUP60" s="496"/>
      <c r="QUR60" s="496"/>
      <c r="QUT60" s="496"/>
      <c r="QUV60" s="496"/>
      <c r="QUX60" s="496"/>
      <c r="QUZ60" s="496"/>
      <c r="QVB60" s="496"/>
      <c r="QVD60" s="496"/>
      <c r="QVF60" s="496"/>
      <c r="QVH60" s="496"/>
      <c r="QVJ60" s="496"/>
      <c r="QVL60" s="496"/>
      <c r="QVN60" s="496"/>
      <c r="QVP60" s="496"/>
      <c r="QVR60" s="496"/>
      <c r="QVT60" s="496"/>
      <c r="QVV60" s="496"/>
      <c r="QVX60" s="496"/>
      <c r="QVZ60" s="496"/>
      <c r="QWB60" s="496"/>
      <c r="QWD60" s="496"/>
      <c r="QWF60" s="496"/>
      <c r="QWH60" s="496"/>
      <c r="QWJ60" s="496"/>
      <c r="QWL60" s="496"/>
      <c r="QWN60" s="496"/>
      <c r="QWP60" s="496"/>
      <c r="QWR60" s="496"/>
      <c r="QWT60" s="496"/>
      <c r="QWV60" s="496"/>
      <c r="QWX60" s="496"/>
      <c r="QWZ60" s="496"/>
      <c r="QXB60" s="496"/>
      <c r="QXD60" s="496"/>
      <c r="QXF60" s="496"/>
      <c r="QXH60" s="496"/>
      <c r="QXJ60" s="496"/>
      <c r="QXL60" s="496"/>
      <c r="QXN60" s="496"/>
      <c r="QXP60" s="496"/>
      <c r="QXR60" s="496"/>
      <c r="QXT60" s="496"/>
      <c r="QXV60" s="496"/>
      <c r="QXX60" s="496"/>
      <c r="QXZ60" s="496"/>
      <c r="QYB60" s="496"/>
      <c r="QYD60" s="496"/>
      <c r="QYF60" s="496"/>
      <c r="QYH60" s="496"/>
      <c r="QYJ60" s="496"/>
      <c r="QYL60" s="496"/>
      <c r="QYN60" s="496"/>
      <c r="QYP60" s="496"/>
      <c r="QYR60" s="496"/>
      <c r="QYT60" s="496"/>
      <c r="QYV60" s="496"/>
      <c r="QYX60" s="496"/>
      <c r="QYZ60" s="496"/>
      <c r="QZB60" s="496"/>
      <c r="QZD60" s="496"/>
      <c r="QZF60" s="496"/>
      <c r="QZH60" s="496"/>
      <c r="QZJ60" s="496"/>
      <c r="QZL60" s="496"/>
      <c r="QZN60" s="496"/>
      <c r="QZP60" s="496"/>
      <c r="QZR60" s="496"/>
      <c r="QZT60" s="496"/>
      <c r="QZV60" s="496"/>
      <c r="QZX60" s="496"/>
      <c r="QZZ60" s="496"/>
      <c r="RAB60" s="496"/>
      <c r="RAD60" s="496"/>
      <c r="RAF60" s="496"/>
      <c r="RAH60" s="496"/>
      <c r="RAJ60" s="496"/>
      <c r="RAL60" s="496"/>
      <c r="RAN60" s="496"/>
      <c r="RAP60" s="496"/>
      <c r="RAR60" s="496"/>
      <c r="RAT60" s="496"/>
      <c r="RAV60" s="496"/>
      <c r="RAX60" s="496"/>
      <c r="RAZ60" s="496"/>
      <c r="RBB60" s="496"/>
      <c r="RBD60" s="496"/>
      <c r="RBF60" s="496"/>
      <c r="RBH60" s="496"/>
      <c r="RBJ60" s="496"/>
      <c r="RBL60" s="496"/>
      <c r="RBN60" s="496"/>
      <c r="RBP60" s="496"/>
      <c r="RBR60" s="496"/>
      <c r="RBT60" s="496"/>
      <c r="RBV60" s="496"/>
      <c r="RBX60" s="496"/>
      <c r="RBZ60" s="496"/>
      <c r="RCB60" s="496"/>
      <c r="RCD60" s="496"/>
      <c r="RCF60" s="496"/>
      <c r="RCH60" s="496"/>
      <c r="RCJ60" s="496"/>
      <c r="RCL60" s="496"/>
      <c r="RCN60" s="496"/>
      <c r="RCP60" s="496"/>
      <c r="RCR60" s="496"/>
      <c r="RCT60" s="496"/>
      <c r="RCV60" s="496"/>
      <c r="RCX60" s="496"/>
      <c r="RCZ60" s="496"/>
      <c r="RDB60" s="496"/>
      <c r="RDD60" s="496"/>
      <c r="RDF60" s="496"/>
      <c r="RDH60" s="496"/>
      <c r="RDJ60" s="496"/>
      <c r="RDL60" s="496"/>
      <c r="RDN60" s="496"/>
      <c r="RDP60" s="496"/>
      <c r="RDR60" s="496"/>
      <c r="RDT60" s="496"/>
      <c r="RDV60" s="496"/>
      <c r="RDX60" s="496"/>
      <c r="RDZ60" s="496"/>
      <c r="REB60" s="496"/>
      <c r="RED60" s="496"/>
      <c r="REF60" s="496"/>
      <c r="REH60" s="496"/>
      <c r="REJ60" s="496"/>
      <c r="REL60" s="496"/>
      <c r="REN60" s="496"/>
      <c r="REP60" s="496"/>
      <c r="RER60" s="496"/>
      <c r="RET60" s="496"/>
      <c r="REV60" s="496"/>
      <c r="REX60" s="496"/>
      <c r="REZ60" s="496"/>
      <c r="RFB60" s="496"/>
      <c r="RFD60" s="496"/>
      <c r="RFF60" s="496"/>
      <c r="RFH60" s="496"/>
      <c r="RFJ60" s="496"/>
      <c r="RFL60" s="496"/>
      <c r="RFN60" s="496"/>
      <c r="RFP60" s="496"/>
      <c r="RFR60" s="496"/>
      <c r="RFT60" s="496"/>
      <c r="RFV60" s="496"/>
      <c r="RFX60" s="496"/>
      <c r="RFZ60" s="496"/>
      <c r="RGB60" s="496"/>
      <c r="RGD60" s="496"/>
      <c r="RGF60" s="496"/>
      <c r="RGH60" s="496"/>
      <c r="RGJ60" s="496"/>
      <c r="RGL60" s="496"/>
      <c r="RGN60" s="496"/>
      <c r="RGP60" s="496"/>
      <c r="RGR60" s="496"/>
      <c r="RGT60" s="496"/>
      <c r="RGV60" s="496"/>
      <c r="RGX60" s="496"/>
      <c r="RGZ60" s="496"/>
      <c r="RHB60" s="496"/>
      <c r="RHD60" s="496"/>
      <c r="RHF60" s="496"/>
      <c r="RHH60" s="496"/>
      <c r="RHJ60" s="496"/>
      <c r="RHL60" s="496"/>
      <c r="RHN60" s="496"/>
      <c r="RHP60" s="496"/>
      <c r="RHR60" s="496"/>
      <c r="RHT60" s="496"/>
      <c r="RHV60" s="496"/>
      <c r="RHX60" s="496"/>
      <c r="RHZ60" s="496"/>
      <c r="RIB60" s="496"/>
      <c r="RID60" s="496"/>
      <c r="RIF60" s="496"/>
      <c r="RIH60" s="496"/>
      <c r="RIJ60" s="496"/>
      <c r="RIL60" s="496"/>
      <c r="RIN60" s="496"/>
      <c r="RIP60" s="496"/>
      <c r="RIR60" s="496"/>
      <c r="RIT60" s="496"/>
      <c r="RIV60" s="496"/>
      <c r="RIX60" s="496"/>
      <c r="RIZ60" s="496"/>
      <c r="RJB60" s="496"/>
      <c r="RJD60" s="496"/>
      <c r="RJF60" s="496"/>
      <c r="RJH60" s="496"/>
      <c r="RJJ60" s="496"/>
      <c r="RJL60" s="496"/>
      <c r="RJN60" s="496"/>
      <c r="RJP60" s="496"/>
      <c r="RJR60" s="496"/>
      <c r="RJT60" s="496"/>
      <c r="RJV60" s="496"/>
      <c r="RJX60" s="496"/>
      <c r="RJZ60" s="496"/>
      <c r="RKB60" s="496"/>
      <c r="RKD60" s="496"/>
      <c r="RKF60" s="496"/>
      <c r="RKH60" s="496"/>
      <c r="RKJ60" s="496"/>
      <c r="RKL60" s="496"/>
      <c r="RKN60" s="496"/>
      <c r="RKP60" s="496"/>
      <c r="RKR60" s="496"/>
      <c r="RKT60" s="496"/>
      <c r="RKV60" s="496"/>
      <c r="RKX60" s="496"/>
      <c r="RKZ60" s="496"/>
      <c r="RLB60" s="496"/>
      <c r="RLD60" s="496"/>
      <c r="RLF60" s="496"/>
      <c r="RLH60" s="496"/>
      <c r="RLJ60" s="496"/>
      <c r="RLL60" s="496"/>
      <c r="RLN60" s="496"/>
      <c r="RLP60" s="496"/>
      <c r="RLR60" s="496"/>
      <c r="RLT60" s="496"/>
      <c r="RLV60" s="496"/>
      <c r="RLX60" s="496"/>
      <c r="RLZ60" s="496"/>
      <c r="RMB60" s="496"/>
      <c r="RMD60" s="496"/>
      <c r="RMF60" s="496"/>
      <c r="RMH60" s="496"/>
      <c r="RMJ60" s="496"/>
      <c r="RML60" s="496"/>
      <c r="RMN60" s="496"/>
      <c r="RMP60" s="496"/>
      <c r="RMR60" s="496"/>
      <c r="RMT60" s="496"/>
      <c r="RMV60" s="496"/>
      <c r="RMX60" s="496"/>
      <c r="RMZ60" s="496"/>
      <c r="RNB60" s="496"/>
      <c r="RND60" s="496"/>
      <c r="RNF60" s="496"/>
      <c r="RNH60" s="496"/>
      <c r="RNJ60" s="496"/>
      <c r="RNL60" s="496"/>
      <c r="RNN60" s="496"/>
      <c r="RNP60" s="496"/>
      <c r="RNR60" s="496"/>
      <c r="RNT60" s="496"/>
      <c r="RNV60" s="496"/>
      <c r="RNX60" s="496"/>
      <c r="RNZ60" s="496"/>
      <c r="ROB60" s="496"/>
      <c r="ROD60" s="496"/>
      <c r="ROF60" s="496"/>
      <c r="ROH60" s="496"/>
      <c r="ROJ60" s="496"/>
      <c r="ROL60" s="496"/>
      <c r="RON60" s="496"/>
      <c r="ROP60" s="496"/>
      <c r="ROR60" s="496"/>
      <c r="ROT60" s="496"/>
      <c r="ROV60" s="496"/>
      <c r="ROX60" s="496"/>
      <c r="ROZ60" s="496"/>
      <c r="RPB60" s="496"/>
      <c r="RPD60" s="496"/>
      <c r="RPF60" s="496"/>
      <c r="RPH60" s="496"/>
      <c r="RPJ60" s="496"/>
      <c r="RPL60" s="496"/>
      <c r="RPN60" s="496"/>
      <c r="RPP60" s="496"/>
      <c r="RPR60" s="496"/>
      <c r="RPT60" s="496"/>
      <c r="RPV60" s="496"/>
      <c r="RPX60" s="496"/>
      <c r="RPZ60" s="496"/>
      <c r="RQB60" s="496"/>
      <c r="RQD60" s="496"/>
      <c r="RQF60" s="496"/>
      <c r="RQH60" s="496"/>
      <c r="RQJ60" s="496"/>
      <c r="RQL60" s="496"/>
      <c r="RQN60" s="496"/>
      <c r="RQP60" s="496"/>
      <c r="RQR60" s="496"/>
      <c r="RQT60" s="496"/>
      <c r="RQV60" s="496"/>
      <c r="RQX60" s="496"/>
      <c r="RQZ60" s="496"/>
      <c r="RRB60" s="496"/>
      <c r="RRD60" s="496"/>
      <c r="RRF60" s="496"/>
      <c r="RRH60" s="496"/>
      <c r="RRJ60" s="496"/>
      <c r="RRL60" s="496"/>
      <c r="RRN60" s="496"/>
      <c r="RRP60" s="496"/>
      <c r="RRR60" s="496"/>
      <c r="RRT60" s="496"/>
      <c r="RRV60" s="496"/>
      <c r="RRX60" s="496"/>
      <c r="RRZ60" s="496"/>
      <c r="RSB60" s="496"/>
      <c r="RSD60" s="496"/>
      <c r="RSF60" s="496"/>
      <c r="RSH60" s="496"/>
      <c r="RSJ60" s="496"/>
      <c r="RSL60" s="496"/>
      <c r="RSN60" s="496"/>
      <c r="RSP60" s="496"/>
      <c r="RSR60" s="496"/>
      <c r="RST60" s="496"/>
      <c r="RSV60" s="496"/>
      <c r="RSX60" s="496"/>
      <c r="RSZ60" s="496"/>
      <c r="RTB60" s="496"/>
      <c r="RTD60" s="496"/>
      <c r="RTF60" s="496"/>
      <c r="RTH60" s="496"/>
      <c r="RTJ60" s="496"/>
      <c r="RTL60" s="496"/>
      <c r="RTN60" s="496"/>
      <c r="RTP60" s="496"/>
      <c r="RTR60" s="496"/>
      <c r="RTT60" s="496"/>
      <c r="RTV60" s="496"/>
      <c r="RTX60" s="496"/>
      <c r="RTZ60" s="496"/>
      <c r="RUB60" s="496"/>
      <c r="RUD60" s="496"/>
      <c r="RUF60" s="496"/>
      <c r="RUH60" s="496"/>
      <c r="RUJ60" s="496"/>
      <c r="RUL60" s="496"/>
      <c r="RUN60" s="496"/>
      <c r="RUP60" s="496"/>
      <c r="RUR60" s="496"/>
      <c r="RUT60" s="496"/>
      <c r="RUV60" s="496"/>
      <c r="RUX60" s="496"/>
      <c r="RUZ60" s="496"/>
      <c r="RVB60" s="496"/>
      <c r="RVD60" s="496"/>
      <c r="RVF60" s="496"/>
      <c r="RVH60" s="496"/>
      <c r="RVJ60" s="496"/>
      <c r="RVL60" s="496"/>
      <c r="RVN60" s="496"/>
      <c r="RVP60" s="496"/>
      <c r="RVR60" s="496"/>
      <c r="RVT60" s="496"/>
      <c r="RVV60" s="496"/>
      <c r="RVX60" s="496"/>
      <c r="RVZ60" s="496"/>
      <c r="RWB60" s="496"/>
      <c r="RWD60" s="496"/>
      <c r="RWF60" s="496"/>
      <c r="RWH60" s="496"/>
      <c r="RWJ60" s="496"/>
      <c r="RWL60" s="496"/>
      <c r="RWN60" s="496"/>
      <c r="RWP60" s="496"/>
      <c r="RWR60" s="496"/>
      <c r="RWT60" s="496"/>
      <c r="RWV60" s="496"/>
      <c r="RWX60" s="496"/>
      <c r="RWZ60" s="496"/>
      <c r="RXB60" s="496"/>
      <c r="RXD60" s="496"/>
      <c r="RXF60" s="496"/>
      <c r="RXH60" s="496"/>
      <c r="RXJ60" s="496"/>
      <c r="RXL60" s="496"/>
      <c r="RXN60" s="496"/>
      <c r="RXP60" s="496"/>
      <c r="RXR60" s="496"/>
      <c r="RXT60" s="496"/>
      <c r="RXV60" s="496"/>
      <c r="RXX60" s="496"/>
      <c r="RXZ60" s="496"/>
      <c r="RYB60" s="496"/>
      <c r="RYD60" s="496"/>
      <c r="RYF60" s="496"/>
      <c r="RYH60" s="496"/>
      <c r="RYJ60" s="496"/>
      <c r="RYL60" s="496"/>
      <c r="RYN60" s="496"/>
      <c r="RYP60" s="496"/>
      <c r="RYR60" s="496"/>
      <c r="RYT60" s="496"/>
      <c r="RYV60" s="496"/>
      <c r="RYX60" s="496"/>
      <c r="RYZ60" s="496"/>
      <c r="RZB60" s="496"/>
      <c r="RZD60" s="496"/>
      <c r="RZF60" s="496"/>
      <c r="RZH60" s="496"/>
      <c r="RZJ60" s="496"/>
      <c r="RZL60" s="496"/>
      <c r="RZN60" s="496"/>
      <c r="RZP60" s="496"/>
      <c r="RZR60" s="496"/>
      <c r="RZT60" s="496"/>
      <c r="RZV60" s="496"/>
      <c r="RZX60" s="496"/>
      <c r="RZZ60" s="496"/>
      <c r="SAB60" s="496"/>
      <c r="SAD60" s="496"/>
      <c r="SAF60" s="496"/>
      <c r="SAH60" s="496"/>
      <c r="SAJ60" s="496"/>
      <c r="SAL60" s="496"/>
      <c r="SAN60" s="496"/>
      <c r="SAP60" s="496"/>
      <c r="SAR60" s="496"/>
      <c r="SAT60" s="496"/>
      <c r="SAV60" s="496"/>
      <c r="SAX60" s="496"/>
      <c r="SAZ60" s="496"/>
      <c r="SBB60" s="496"/>
      <c r="SBD60" s="496"/>
      <c r="SBF60" s="496"/>
      <c r="SBH60" s="496"/>
      <c r="SBJ60" s="496"/>
      <c r="SBL60" s="496"/>
      <c r="SBN60" s="496"/>
      <c r="SBP60" s="496"/>
      <c r="SBR60" s="496"/>
      <c r="SBT60" s="496"/>
      <c r="SBV60" s="496"/>
      <c r="SBX60" s="496"/>
      <c r="SBZ60" s="496"/>
      <c r="SCB60" s="496"/>
      <c r="SCD60" s="496"/>
      <c r="SCF60" s="496"/>
      <c r="SCH60" s="496"/>
      <c r="SCJ60" s="496"/>
      <c r="SCL60" s="496"/>
      <c r="SCN60" s="496"/>
      <c r="SCP60" s="496"/>
      <c r="SCR60" s="496"/>
      <c r="SCT60" s="496"/>
      <c r="SCV60" s="496"/>
      <c r="SCX60" s="496"/>
      <c r="SCZ60" s="496"/>
      <c r="SDB60" s="496"/>
      <c r="SDD60" s="496"/>
      <c r="SDF60" s="496"/>
      <c r="SDH60" s="496"/>
      <c r="SDJ60" s="496"/>
      <c r="SDL60" s="496"/>
      <c r="SDN60" s="496"/>
      <c r="SDP60" s="496"/>
      <c r="SDR60" s="496"/>
      <c r="SDT60" s="496"/>
      <c r="SDV60" s="496"/>
      <c r="SDX60" s="496"/>
      <c r="SDZ60" s="496"/>
      <c r="SEB60" s="496"/>
      <c r="SED60" s="496"/>
      <c r="SEF60" s="496"/>
      <c r="SEH60" s="496"/>
      <c r="SEJ60" s="496"/>
      <c r="SEL60" s="496"/>
      <c r="SEN60" s="496"/>
      <c r="SEP60" s="496"/>
      <c r="SER60" s="496"/>
      <c r="SET60" s="496"/>
      <c r="SEV60" s="496"/>
      <c r="SEX60" s="496"/>
      <c r="SEZ60" s="496"/>
      <c r="SFB60" s="496"/>
      <c r="SFD60" s="496"/>
      <c r="SFF60" s="496"/>
      <c r="SFH60" s="496"/>
      <c r="SFJ60" s="496"/>
      <c r="SFL60" s="496"/>
      <c r="SFN60" s="496"/>
      <c r="SFP60" s="496"/>
      <c r="SFR60" s="496"/>
      <c r="SFT60" s="496"/>
      <c r="SFV60" s="496"/>
      <c r="SFX60" s="496"/>
      <c r="SFZ60" s="496"/>
      <c r="SGB60" s="496"/>
      <c r="SGD60" s="496"/>
      <c r="SGF60" s="496"/>
      <c r="SGH60" s="496"/>
      <c r="SGJ60" s="496"/>
      <c r="SGL60" s="496"/>
      <c r="SGN60" s="496"/>
      <c r="SGP60" s="496"/>
      <c r="SGR60" s="496"/>
      <c r="SGT60" s="496"/>
      <c r="SGV60" s="496"/>
      <c r="SGX60" s="496"/>
      <c r="SGZ60" s="496"/>
      <c r="SHB60" s="496"/>
      <c r="SHD60" s="496"/>
      <c r="SHF60" s="496"/>
      <c r="SHH60" s="496"/>
      <c r="SHJ60" s="496"/>
      <c r="SHL60" s="496"/>
      <c r="SHN60" s="496"/>
      <c r="SHP60" s="496"/>
      <c r="SHR60" s="496"/>
      <c r="SHT60" s="496"/>
      <c r="SHV60" s="496"/>
      <c r="SHX60" s="496"/>
      <c r="SHZ60" s="496"/>
      <c r="SIB60" s="496"/>
      <c r="SID60" s="496"/>
      <c r="SIF60" s="496"/>
      <c r="SIH60" s="496"/>
      <c r="SIJ60" s="496"/>
      <c r="SIL60" s="496"/>
      <c r="SIN60" s="496"/>
      <c r="SIP60" s="496"/>
      <c r="SIR60" s="496"/>
      <c r="SIT60" s="496"/>
      <c r="SIV60" s="496"/>
      <c r="SIX60" s="496"/>
      <c r="SIZ60" s="496"/>
      <c r="SJB60" s="496"/>
      <c r="SJD60" s="496"/>
      <c r="SJF60" s="496"/>
      <c r="SJH60" s="496"/>
      <c r="SJJ60" s="496"/>
      <c r="SJL60" s="496"/>
      <c r="SJN60" s="496"/>
      <c r="SJP60" s="496"/>
      <c r="SJR60" s="496"/>
      <c r="SJT60" s="496"/>
      <c r="SJV60" s="496"/>
      <c r="SJX60" s="496"/>
      <c r="SJZ60" s="496"/>
      <c r="SKB60" s="496"/>
      <c r="SKD60" s="496"/>
      <c r="SKF60" s="496"/>
      <c r="SKH60" s="496"/>
      <c r="SKJ60" s="496"/>
      <c r="SKL60" s="496"/>
      <c r="SKN60" s="496"/>
      <c r="SKP60" s="496"/>
      <c r="SKR60" s="496"/>
      <c r="SKT60" s="496"/>
      <c r="SKV60" s="496"/>
      <c r="SKX60" s="496"/>
      <c r="SKZ60" s="496"/>
      <c r="SLB60" s="496"/>
      <c r="SLD60" s="496"/>
      <c r="SLF60" s="496"/>
      <c r="SLH60" s="496"/>
      <c r="SLJ60" s="496"/>
      <c r="SLL60" s="496"/>
      <c r="SLN60" s="496"/>
      <c r="SLP60" s="496"/>
      <c r="SLR60" s="496"/>
      <c r="SLT60" s="496"/>
      <c r="SLV60" s="496"/>
      <c r="SLX60" s="496"/>
      <c r="SLZ60" s="496"/>
      <c r="SMB60" s="496"/>
      <c r="SMD60" s="496"/>
      <c r="SMF60" s="496"/>
      <c r="SMH60" s="496"/>
      <c r="SMJ60" s="496"/>
      <c r="SML60" s="496"/>
      <c r="SMN60" s="496"/>
      <c r="SMP60" s="496"/>
      <c r="SMR60" s="496"/>
      <c r="SMT60" s="496"/>
      <c r="SMV60" s="496"/>
      <c r="SMX60" s="496"/>
      <c r="SMZ60" s="496"/>
      <c r="SNB60" s="496"/>
      <c r="SND60" s="496"/>
      <c r="SNF60" s="496"/>
      <c r="SNH60" s="496"/>
      <c r="SNJ60" s="496"/>
      <c r="SNL60" s="496"/>
      <c r="SNN60" s="496"/>
      <c r="SNP60" s="496"/>
      <c r="SNR60" s="496"/>
      <c r="SNT60" s="496"/>
      <c r="SNV60" s="496"/>
      <c r="SNX60" s="496"/>
      <c r="SNZ60" s="496"/>
      <c r="SOB60" s="496"/>
      <c r="SOD60" s="496"/>
      <c r="SOF60" s="496"/>
      <c r="SOH60" s="496"/>
      <c r="SOJ60" s="496"/>
      <c r="SOL60" s="496"/>
      <c r="SON60" s="496"/>
      <c r="SOP60" s="496"/>
      <c r="SOR60" s="496"/>
      <c r="SOT60" s="496"/>
      <c r="SOV60" s="496"/>
      <c r="SOX60" s="496"/>
      <c r="SOZ60" s="496"/>
      <c r="SPB60" s="496"/>
      <c r="SPD60" s="496"/>
      <c r="SPF60" s="496"/>
      <c r="SPH60" s="496"/>
      <c r="SPJ60" s="496"/>
      <c r="SPL60" s="496"/>
      <c r="SPN60" s="496"/>
      <c r="SPP60" s="496"/>
      <c r="SPR60" s="496"/>
      <c r="SPT60" s="496"/>
      <c r="SPV60" s="496"/>
      <c r="SPX60" s="496"/>
      <c r="SPZ60" s="496"/>
      <c r="SQB60" s="496"/>
      <c r="SQD60" s="496"/>
      <c r="SQF60" s="496"/>
      <c r="SQH60" s="496"/>
      <c r="SQJ60" s="496"/>
      <c r="SQL60" s="496"/>
      <c r="SQN60" s="496"/>
      <c r="SQP60" s="496"/>
      <c r="SQR60" s="496"/>
      <c r="SQT60" s="496"/>
      <c r="SQV60" s="496"/>
      <c r="SQX60" s="496"/>
      <c r="SQZ60" s="496"/>
      <c r="SRB60" s="496"/>
      <c r="SRD60" s="496"/>
      <c r="SRF60" s="496"/>
      <c r="SRH60" s="496"/>
      <c r="SRJ60" s="496"/>
      <c r="SRL60" s="496"/>
      <c r="SRN60" s="496"/>
      <c r="SRP60" s="496"/>
      <c r="SRR60" s="496"/>
      <c r="SRT60" s="496"/>
      <c r="SRV60" s="496"/>
      <c r="SRX60" s="496"/>
      <c r="SRZ60" s="496"/>
      <c r="SSB60" s="496"/>
      <c r="SSD60" s="496"/>
      <c r="SSF60" s="496"/>
      <c r="SSH60" s="496"/>
      <c r="SSJ60" s="496"/>
      <c r="SSL60" s="496"/>
      <c r="SSN60" s="496"/>
      <c r="SSP60" s="496"/>
      <c r="SSR60" s="496"/>
      <c r="SST60" s="496"/>
      <c r="SSV60" s="496"/>
      <c r="SSX60" s="496"/>
      <c r="SSZ60" s="496"/>
      <c r="STB60" s="496"/>
      <c r="STD60" s="496"/>
      <c r="STF60" s="496"/>
      <c r="STH60" s="496"/>
      <c r="STJ60" s="496"/>
      <c r="STL60" s="496"/>
      <c r="STN60" s="496"/>
      <c r="STP60" s="496"/>
      <c r="STR60" s="496"/>
      <c r="STT60" s="496"/>
      <c r="STV60" s="496"/>
      <c r="STX60" s="496"/>
      <c r="STZ60" s="496"/>
      <c r="SUB60" s="496"/>
      <c r="SUD60" s="496"/>
      <c r="SUF60" s="496"/>
      <c r="SUH60" s="496"/>
      <c r="SUJ60" s="496"/>
      <c r="SUL60" s="496"/>
      <c r="SUN60" s="496"/>
      <c r="SUP60" s="496"/>
      <c r="SUR60" s="496"/>
      <c r="SUT60" s="496"/>
      <c r="SUV60" s="496"/>
      <c r="SUX60" s="496"/>
      <c r="SUZ60" s="496"/>
      <c r="SVB60" s="496"/>
      <c r="SVD60" s="496"/>
      <c r="SVF60" s="496"/>
      <c r="SVH60" s="496"/>
      <c r="SVJ60" s="496"/>
      <c r="SVL60" s="496"/>
      <c r="SVN60" s="496"/>
      <c r="SVP60" s="496"/>
      <c r="SVR60" s="496"/>
      <c r="SVT60" s="496"/>
      <c r="SVV60" s="496"/>
      <c r="SVX60" s="496"/>
      <c r="SVZ60" s="496"/>
      <c r="SWB60" s="496"/>
      <c r="SWD60" s="496"/>
      <c r="SWF60" s="496"/>
      <c r="SWH60" s="496"/>
      <c r="SWJ60" s="496"/>
      <c r="SWL60" s="496"/>
      <c r="SWN60" s="496"/>
      <c r="SWP60" s="496"/>
      <c r="SWR60" s="496"/>
      <c r="SWT60" s="496"/>
      <c r="SWV60" s="496"/>
      <c r="SWX60" s="496"/>
      <c r="SWZ60" s="496"/>
      <c r="SXB60" s="496"/>
      <c r="SXD60" s="496"/>
      <c r="SXF60" s="496"/>
      <c r="SXH60" s="496"/>
      <c r="SXJ60" s="496"/>
      <c r="SXL60" s="496"/>
      <c r="SXN60" s="496"/>
      <c r="SXP60" s="496"/>
      <c r="SXR60" s="496"/>
      <c r="SXT60" s="496"/>
      <c r="SXV60" s="496"/>
      <c r="SXX60" s="496"/>
      <c r="SXZ60" s="496"/>
      <c r="SYB60" s="496"/>
      <c r="SYD60" s="496"/>
      <c r="SYF60" s="496"/>
      <c r="SYH60" s="496"/>
      <c r="SYJ60" s="496"/>
      <c r="SYL60" s="496"/>
      <c r="SYN60" s="496"/>
      <c r="SYP60" s="496"/>
      <c r="SYR60" s="496"/>
      <c r="SYT60" s="496"/>
      <c r="SYV60" s="496"/>
      <c r="SYX60" s="496"/>
      <c r="SYZ60" s="496"/>
      <c r="SZB60" s="496"/>
      <c r="SZD60" s="496"/>
      <c r="SZF60" s="496"/>
      <c r="SZH60" s="496"/>
      <c r="SZJ60" s="496"/>
      <c r="SZL60" s="496"/>
      <c r="SZN60" s="496"/>
      <c r="SZP60" s="496"/>
      <c r="SZR60" s="496"/>
      <c r="SZT60" s="496"/>
      <c r="SZV60" s="496"/>
      <c r="SZX60" s="496"/>
      <c r="SZZ60" s="496"/>
      <c r="TAB60" s="496"/>
      <c r="TAD60" s="496"/>
      <c r="TAF60" s="496"/>
      <c r="TAH60" s="496"/>
      <c r="TAJ60" s="496"/>
      <c r="TAL60" s="496"/>
      <c r="TAN60" s="496"/>
      <c r="TAP60" s="496"/>
      <c r="TAR60" s="496"/>
      <c r="TAT60" s="496"/>
      <c r="TAV60" s="496"/>
      <c r="TAX60" s="496"/>
      <c r="TAZ60" s="496"/>
      <c r="TBB60" s="496"/>
      <c r="TBD60" s="496"/>
      <c r="TBF60" s="496"/>
      <c r="TBH60" s="496"/>
      <c r="TBJ60" s="496"/>
      <c r="TBL60" s="496"/>
      <c r="TBN60" s="496"/>
      <c r="TBP60" s="496"/>
      <c r="TBR60" s="496"/>
      <c r="TBT60" s="496"/>
      <c r="TBV60" s="496"/>
      <c r="TBX60" s="496"/>
      <c r="TBZ60" s="496"/>
      <c r="TCB60" s="496"/>
      <c r="TCD60" s="496"/>
      <c r="TCF60" s="496"/>
      <c r="TCH60" s="496"/>
      <c r="TCJ60" s="496"/>
      <c r="TCL60" s="496"/>
      <c r="TCN60" s="496"/>
      <c r="TCP60" s="496"/>
      <c r="TCR60" s="496"/>
      <c r="TCT60" s="496"/>
      <c r="TCV60" s="496"/>
      <c r="TCX60" s="496"/>
      <c r="TCZ60" s="496"/>
      <c r="TDB60" s="496"/>
      <c r="TDD60" s="496"/>
      <c r="TDF60" s="496"/>
      <c r="TDH60" s="496"/>
      <c r="TDJ60" s="496"/>
      <c r="TDL60" s="496"/>
      <c r="TDN60" s="496"/>
      <c r="TDP60" s="496"/>
      <c r="TDR60" s="496"/>
      <c r="TDT60" s="496"/>
      <c r="TDV60" s="496"/>
      <c r="TDX60" s="496"/>
      <c r="TDZ60" s="496"/>
      <c r="TEB60" s="496"/>
      <c r="TED60" s="496"/>
      <c r="TEF60" s="496"/>
      <c r="TEH60" s="496"/>
      <c r="TEJ60" s="496"/>
      <c r="TEL60" s="496"/>
      <c r="TEN60" s="496"/>
      <c r="TEP60" s="496"/>
      <c r="TER60" s="496"/>
      <c r="TET60" s="496"/>
      <c r="TEV60" s="496"/>
      <c r="TEX60" s="496"/>
      <c r="TEZ60" s="496"/>
      <c r="TFB60" s="496"/>
      <c r="TFD60" s="496"/>
      <c r="TFF60" s="496"/>
      <c r="TFH60" s="496"/>
      <c r="TFJ60" s="496"/>
      <c r="TFL60" s="496"/>
      <c r="TFN60" s="496"/>
      <c r="TFP60" s="496"/>
      <c r="TFR60" s="496"/>
      <c r="TFT60" s="496"/>
      <c r="TFV60" s="496"/>
      <c r="TFX60" s="496"/>
      <c r="TFZ60" s="496"/>
      <c r="TGB60" s="496"/>
      <c r="TGD60" s="496"/>
      <c r="TGF60" s="496"/>
      <c r="TGH60" s="496"/>
      <c r="TGJ60" s="496"/>
      <c r="TGL60" s="496"/>
      <c r="TGN60" s="496"/>
      <c r="TGP60" s="496"/>
      <c r="TGR60" s="496"/>
      <c r="TGT60" s="496"/>
      <c r="TGV60" s="496"/>
      <c r="TGX60" s="496"/>
      <c r="TGZ60" s="496"/>
      <c r="THB60" s="496"/>
      <c r="THD60" s="496"/>
      <c r="THF60" s="496"/>
      <c r="THH60" s="496"/>
      <c r="THJ60" s="496"/>
      <c r="THL60" s="496"/>
      <c r="THN60" s="496"/>
      <c r="THP60" s="496"/>
      <c r="THR60" s="496"/>
      <c r="THT60" s="496"/>
      <c r="THV60" s="496"/>
      <c r="THX60" s="496"/>
      <c r="THZ60" s="496"/>
      <c r="TIB60" s="496"/>
      <c r="TID60" s="496"/>
      <c r="TIF60" s="496"/>
      <c r="TIH60" s="496"/>
      <c r="TIJ60" s="496"/>
      <c r="TIL60" s="496"/>
      <c r="TIN60" s="496"/>
      <c r="TIP60" s="496"/>
      <c r="TIR60" s="496"/>
      <c r="TIT60" s="496"/>
      <c r="TIV60" s="496"/>
      <c r="TIX60" s="496"/>
      <c r="TIZ60" s="496"/>
      <c r="TJB60" s="496"/>
      <c r="TJD60" s="496"/>
      <c r="TJF60" s="496"/>
      <c r="TJH60" s="496"/>
      <c r="TJJ60" s="496"/>
      <c r="TJL60" s="496"/>
      <c r="TJN60" s="496"/>
      <c r="TJP60" s="496"/>
      <c r="TJR60" s="496"/>
      <c r="TJT60" s="496"/>
      <c r="TJV60" s="496"/>
      <c r="TJX60" s="496"/>
      <c r="TJZ60" s="496"/>
      <c r="TKB60" s="496"/>
      <c r="TKD60" s="496"/>
      <c r="TKF60" s="496"/>
      <c r="TKH60" s="496"/>
      <c r="TKJ60" s="496"/>
      <c r="TKL60" s="496"/>
      <c r="TKN60" s="496"/>
      <c r="TKP60" s="496"/>
      <c r="TKR60" s="496"/>
      <c r="TKT60" s="496"/>
      <c r="TKV60" s="496"/>
      <c r="TKX60" s="496"/>
      <c r="TKZ60" s="496"/>
      <c r="TLB60" s="496"/>
      <c r="TLD60" s="496"/>
      <c r="TLF60" s="496"/>
      <c r="TLH60" s="496"/>
      <c r="TLJ60" s="496"/>
      <c r="TLL60" s="496"/>
      <c r="TLN60" s="496"/>
      <c r="TLP60" s="496"/>
      <c r="TLR60" s="496"/>
      <c r="TLT60" s="496"/>
      <c r="TLV60" s="496"/>
      <c r="TLX60" s="496"/>
      <c r="TLZ60" s="496"/>
      <c r="TMB60" s="496"/>
      <c r="TMD60" s="496"/>
      <c r="TMF60" s="496"/>
      <c r="TMH60" s="496"/>
      <c r="TMJ60" s="496"/>
      <c r="TML60" s="496"/>
      <c r="TMN60" s="496"/>
      <c r="TMP60" s="496"/>
      <c r="TMR60" s="496"/>
      <c r="TMT60" s="496"/>
      <c r="TMV60" s="496"/>
      <c r="TMX60" s="496"/>
      <c r="TMZ60" s="496"/>
      <c r="TNB60" s="496"/>
      <c r="TND60" s="496"/>
      <c r="TNF60" s="496"/>
      <c r="TNH60" s="496"/>
      <c r="TNJ60" s="496"/>
      <c r="TNL60" s="496"/>
      <c r="TNN60" s="496"/>
      <c r="TNP60" s="496"/>
      <c r="TNR60" s="496"/>
      <c r="TNT60" s="496"/>
      <c r="TNV60" s="496"/>
      <c r="TNX60" s="496"/>
      <c r="TNZ60" s="496"/>
      <c r="TOB60" s="496"/>
      <c r="TOD60" s="496"/>
      <c r="TOF60" s="496"/>
      <c r="TOH60" s="496"/>
      <c r="TOJ60" s="496"/>
      <c r="TOL60" s="496"/>
      <c r="TON60" s="496"/>
      <c r="TOP60" s="496"/>
      <c r="TOR60" s="496"/>
      <c r="TOT60" s="496"/>
      <c r="TOV60" s="496"/>
      <c r="TOX60" s="496"/>
      <c r="TOZ60" s="496"/>
      <c r="TPB60" s="496"/>
      <c r="TPD60" s="496"/>
      <c r="TPF60" s="496"/>
      <c r="TPH60" s="496"/>
      <c r="TPJ60" s="496"/>
      <c r="TPL60" s="496"/>
      <c r="TPN60" s="496"/>
      <c r="TPP60" s="496"/>
      <c r="TPR60" s="496"/>
      <c r="TPT60" s="496"/>
      <c r="TPV60" s="496"/>
      <c r="TPX60" s="496"/>
      <c r="TPZ60" s="496"/>
      <c r="TQB60" s="496"/>
      <c r="TQD60" s="496"/>
      <c r="TQF60" s="496"/>
      <c r="TQH60" s="496"/>
      <c r="TQJ60" s="496"/>
      <c r="TQL60" s="496"/>
      <c r="TQN60" s="496"/>
      <c r="TQP60" s="496"/>
      <c r="TQR60" s="496"/>
      <c r="TQT60" s="496"/>
      <c r="TQV60" s="496"/>
      <c r="TQX60" s="496"/>
      <c r="TQZ60" s="496"/>
      <c r="TRB60" s="496"/>
      <c r="TRD60" s="496"/>
      <c r="TRF60" s="496"/>
      <c r="TRH60" s="496"/>
      <c r="TRJ60" s="496"/>
      <c r="TRL60" s="496"/>
      <c r="TRN60" s="496"/>
      <c r="TRP60" s="496"/>
      <c r="TRR60" s="496"/>
      <c r="TRT60" s="496"/>
      <c r="TRV60" s="496"/>
      <c r="TRX60" s="496"/>
      <c r="TRZ60" s="496"/>
      <c r="TSB60" s="496"/>
      <c r="TSD60" s="496"/>
      <c r="TSF60" s="496"/>
      <c r="TSH60" s="496"/>
      <c r="TSJ60" s="496"/>
      <c r="TSL60" s="496"/>
      <c r="TSN60" s="496"/>
      <c r="TSP60" s="496"/>
      <c r="TSR60" s="496"/>
      <c r="TST60" s="496"/>
      <c r="TSV60" s="496"/>
      <c r="TSX60" s="496"/>
      <c r="TSZ60" s="496"/>
      <c r="TTB60" s="496"/>
      <c r="TTD60" s="496"/>
      <c r="TTF60" s="496"/>
      <c r="TTH60" s="496"/>
      <c r="TTJ60" s="496"/>
      <c r="TTL60" s="496"/>
      <c r="TTN60" s="496"/>
      <c r="TTP60" s="496"/>
      <c r="TTR60" s="496"/>
      <c r="TTT60" s="496"/>
      <c r="TTV60" s="496"/>
      <c r="TTX60" s="496"/>
      <c r="TTZ60" s="496"/>
      <c r="TUB60" s="496"/>
      <c r="TUD60" s="496"/>
      <c r="TUF60" s="496"/>
      <c r="TUH60" s="496"/>
      <c r="TUJ60" s="496"/>
      <c r="TUL60" s="496"/>
      <c r="TUN60" s="496"/>
      <c r="TUP60" s="496"/>
      <c r="TUR60" s="496"/>
      <c r="TUT60" s="496"/>
      <c r="TUV60" s="496"/>
      <c r="TUX60" s="496"/>
      <c r="TUZ60" s="496"/>
      <c r="TVB60" s="496"/>
      <c r="TVD60" s="496"/>
      <c r="TVF60" s="496"/>
      <c r="TVH60" s="496"/>
      <c r="TVJ60" s="496"/>
      <c r="TVL60" s="496"/>
      <c r="TVN60" s="496"/>
      <c r="TVP60" s="496"/>
      <c r="TVR60" s="496"/>
      <c r="TVT60" s="496"/>
      <c r="TVV60" s="496"/>
      <c r="TVX60" s="496"/>
      <c r="TVZ60" s="496"/>
      <c r="TWB60" s="496"/>
      <c r="TWD60" s="496"/>
      <c r="TWF60" s="496"/>
      <c r="TWH60" s="496"/>
      <c r="TWJ60" s="496"/>
      <c r="TWL60" s="496"/>
      <c r="TWN60" s="496"/>
      <c r="TWP60" s="496"/>
      <c r="TWR60" s="496"/>
      <c r="TWT60" s="496"/>
      <c r="TWV60" s="496"/>
      <c r="TWX60" s="496"/>
      <c r="TWZ60" s="496"/>
      <c r="TXB60" s="496"/>
      <c r="TXD60" s="496"/>
      <c r="TXF60" s="496"/>
      <c r="TXH60" s="496"/>
      <c r="TXJ60" s="496"/>
      <c r="TXL60" s="496"/>
      <c r="TXN60" s="496"/>
      <c r="TXP60" s="496"/>
      <c r="TXR60" s="496"/>
      <c r="TXT60" s="496"/>
      <c r="TXV60" s="496"/>
      <c r="TXX60" s="496"/>
      <c r="TXZ60" s="496"/>
      <c r="TYB60" s="496"/>
      <c r="TYD60" s="496"/>
      <c r="TYF60" s="496"/>
      <c r="TYH60" s="496"/>
      <c r="TYJ60" s="496"/>
      <c r="TYL60" s="496"/>
      <c r="TYN60" s="496"/>
      <c r="TYP60" s="496"/>
      <c r="TYR60" s="496"/>
      <c r="TYT60" s="496"/>
      <c r="TYV60" s="496"/>
      <c r="TYX60" s="496"/>
      <c r="TYZ60" s="496"/>
      <c r="TZB60" s="496"/>
      <c r="TZD60" s="496"/>
      <c r="TZF60" s="496"/>
      <c r="TZH60" s="496"/>
      <c r="TZJ60" s="496"/>
      <c r="TZL60" s="496"/>
      <c r="TZN60" s="496"/>
      <c r="TZP60" s="496"/>
      <c r="TZR60" s="496"/>
      <c r="TZT60" s="496"/>
      <c r="TZV60" s="496"/>
      <c r="TZX60" s="496"/>
      <c r="TZZ60" s="496"/>
      <c r="UAB60" s="496"/>
      <c r="UAD60" s="496"/>
      <c r="UAF60" s="496"/>
      <c r="UAH60" s="496"/>
      <c r="UAJ60" s="496"/>
      <c r="UAL60" s="496"/>
      <c r="UAN60" s="496"/>
      <c r="UAP60" s="496"/>
      <c r="UAR60" s="496"/>
      <c r="UAT60" s="496"/>
      <c r="UAV60" s="496"/>
      <c r="UAX60" s="496"/>
      <c r="UAZ60" s="496"/>
      <c r="UBB60" s="496"/>
      <c r="UBD60" s="496"/>
      <c r="UBF60" s="496"/>
      <c r="UBH60" s="496"/>
      <c r="UBJ60" s="496"/>
      <c r="UBL60" s="496"/>
      <c r="UBN60" s="496"/>
      <c r="UBP60" s="496"/>
      <c r="UBR60" s="496"/>
      <c r="UBT60" s="496"/>
      <c r="UBV60" s="496"/>
      <c r="UBX60" s="496"/>
      <c r="UBZ60" s="496"/>
      <c r="UCB60" s="496"/>
      <c r="UCD60" s="496"/>
      <c r="UCF60" s="496"/>
      <c r="UCH60" s="496"/>
      <c r="UCJ60" s="496"/>
      <c r="UCL60" s="496"/>
      <c r="UCN60" s="496"/>
      <c r="UCP60" s="496"/>
      <c r="UCR60" s="496"/>
      <c r="UCT60" s="496"/>
      <c r="UCV60" s="496"/>
      <c r="UCX60" s="496"/>
      <c r="UCZ60" s="496"/>
      <c r="UDB60" s="496"/>
      <c r="UDD60" s="496"/>
      <c r="UDF60" s="496"/>
      <c r="UDH60" s="496"/>
      <c r="UDJ60" s="496"/>
      <c r="UDL60" s="496"/>
      <c r="UDN60" s="496"/>
      <c r="UDP60" s="496"/>
      <c r="UDR60" s="496"/>
      <c r="UDT60" s="496"/>
      <c r="UDV60" s="496"/>
      <c r="UDX60" s="496"/>
      <c r="UDZ60" s="496"/>
      <c r="UEB60" s="496"/>
      <c r="UED60" s="496"/>
      <c r="UEF60" s="496"/>
      <c r="UEH60" s="496"/>
      <c r="UEJ60" s="496"/>
      <c r="UEL60" s="496"/>
      <c r="UEN60" s="496"/>
      <c r="UEP60" s="496"/>
      <c r="UER60" s="496"/>
      <c r="UET60" s="496"/>
      <c r="UEV60" s="496"/>
      <c r="UEX60" s="496"/>
      <c r="UEZ60" s="496"/>
      <c r="UFB60" s="496"/>
      <c r="UFD60" s="496"/>
      <c r="UFF60" s="496"/>
      <c r="UFH60" s="496"/>
      <c r="UFJ60" s="496"/>
      <c r="UFL60" s="496"/>
      <c r="UFN60" s="496"/>
      <c r="UFP60" s="496"/>
      <c r="UFR60" s="496"/>
      <c r="UFT60" s="496"/>
      <c r="UFV60" s="496"/>
      <c r="UFX60" s="496"/>
      <c r="UFZ60" s="496"/>
      <c r="UGB60" s="496"/>
      <c r="UGD60" s="496"/>
      <c r="UGF60" s="496"/>
      <c r="UGH60" s="496"/>
      <c r="UGJ60" s="496"/>
      <c r="UGL60" s="496"/>
      <c r="UGN60" s="496"/>
      <c r="UGP60" s="496"/>
      <c r="UGR60" s="496"/>
      <c r="UGT60" s="496"/>
      <c r="UGV60" s="496"/>
      <c r="UGX60" s="496"/>
      <c r="UGZ60" s="496"/>
      <c r="UHB60" s="496"/>
      <c r="UHD60" s="496"/>
      <c r="UHF60" s="496"/>
      <c r="UHH60" s="496"/>
      <c r="UHJ60" s="496"/>
      <c r="UHL60" s="496"/>
      <c r="UHN60" s="496"/>
      <c r="UHP60" s="496"/>
      <c r="UHR60" s="496"/>
      <c r="UHT60" s="496"/>
      <c r="UHV60" s="496"/>
      <c r="UHX60" s="496"/>
      <c r="UHZ60" s="496"/>
      <c r="UIB60" s="496"/>
      <c r="UID60" s="496"/>
      <c r="UIF60" s="496"/>
      <c r="UIH60" s="496"/>
      <c r="UIJ60" s="496"/>
      <c r="UIL60" s="496"/>
      <c r="UIN60" s="496"/>
      <c r="UIP60" s="496"/>
      <c r="UIR60" s="496"/>
      <c r="UIT60" s="496"/>
      <c r="UIV60" s="496"/>
      <c r="UIX60" s="496"/>
      <c r="UIZ60" s="496"/>
      <c r="UJB60" s="496"/>
      <c r="UJD60" s="496"/>
      <c r="UJF60" s="496"/>
      <c r="UJH60" s="496"/>
      <c r="UJJ60" s="496"/>
      <c r="UJL60" s="496"/>
      <c r="UJN60" s="496"/>
      <c r="UJP60" s="496"/>
      <c r="UJR60" s="496"/>
      <c r="UJT60" s="496"/>
      <c r="UJV60" s="496"/>
      <c r="UJX60" s="496"/>
      <c r="UJZ60" s="496"/>
      <c r="UKB60" s="496"/>
      <c r="UKD60" s="496"/>
      <c r="UKF60" s="496"/>
      <c r="UKH60" s="496"/>
      <c r="UKJ60" s="496"/>
      <c r="UKL60" s="496"/>
      <c r="UKN60" s="496"/>
      <c r="UKP60" s="496"/>
      <c r="UKR60" s="496"/>
      <c r="UKT60" s="496"/>
      <c r="UKV60" s="496"/>
      <c r="UKX60" s="496"/>
      <c r="UKZ60" s="496"/>
      <c r="ULB60" s="496"/>
      <c r="ULD60" s="496"/>
      <c r="ULF60" s="496"/>
      <c r="ULH60" s="496"/>
      <c r="ULJ60" s="496"/>
      <c r="ULL60" s="496"/>
      <c r="ULN60" s="496"/>
      <c r="ULP60" s="496"/>
      <c r="ULR60" s="496"/>
      <c r="ULT60" s="496"/>
      <c r="ULV60" s="496"/>
      <c r="ULX60" s="496"/>
      <c r="ULZ60" s="496"/>
      <c r="UMB60" s="496"/>
      <c r="UMD60" s="496"/>
      <c r="UMF60" s="496"/>
      <c r="UMH60" s="496"/>
      <c r="UMJ60" s="496"/>
      <c r="UML60" s="496"/>
      <c r="UMN60" s="496"/>
      <c r="UMP60" s="496"/>
      <c r="UMR60" s="496"/>
      <c r="UMT60" s="496"/>
      <c r="UMV60" s="496"/>
      <c r="UMX60" s="496"/>
      <c r="UMZ60" s="496"/>
      <c r="UNB60" s="496"/>
      <c r="UND60" s="496"/>
      <c r="UNF60" s="496"/>
      <c r="UNH60" s="496"/>
      <c r="UNJ60" s="496"/>
      <c r="UNL60" s="496"/>
      <c r="UNN60" s="496"/>
      <c r="UNP60" s="496"/>
      <c r="UNR60" s="496"/>
      <c r="UNT60" s="496"/>
      <c r="UNV60" s="496"/>
      <c r="UNX60" s="496"/>
      <c r="UNZ60" s="496"/>
      <c r="UOB60" s="496"/>
      <c r="UOD60" s="496"/>
      <c r="UOF60" s="496"/>
      <c r="UOH60" s="496"/>
      <c r="UOJ60" s="496"/>
      <c r="UOL60" s="496"/>
      <c r="UON60" s="496"/>
      <c r="UOP60" s="496"/>
      <c r="UOR60" s="496"/>
      <c r="UOT60" s="496"/>
      <c r="UOV60" s="496"/>
      <c r="UOX60" s="496"/>
      <c r="UOZ60" s="496"/>
      <c r="UPB60" s="496"/>
      <c r="UPD60" s="496"/>
      <c r="UPF60" s="496"/>
      <c r="UPH60" s="496"/>
      <c r="UPJ60" s="496"/>
      <c r="UPL60" s="496"/>
      <c r="UPN60" s="496"/>
      <c r="UPP60" s="496"/>
      <c r="UPR60" s="496"/>
      <c r="UPT60" s="496"/>
      <c r="UPV60" s="496"/>
      <c r="UPX60" s="496"/>
      <c r="UPZ60" s="496"/>
      <c r="UQB60" s="496"/>
      <c r="UQD60" s="496"/>
      <c r="UQF60" s="496"/>
      <c r="UQH60" s="496"/>
      <c r="UQJ60" s="496"/>
      <c r="UQL60" s="496"/>
      <c r="UQN60" s="496"/>
      <c r="UQP60" s="496"/>
      <c r="UQR60" s="496"/>
      <c r="UQT60" s="496"/>
      <c r="UQV60" s="496"/>
      <c r="UQX60" s="496"/>
      <c r="UQZ60" s="496"/>
      <c r="URB60" s="496"/>
      <c r="URD60" s="496"/>
      <c r="URF60" s="496"/>
      <c r="URH60" s="496"/>
      <c r="URJ60" s="496"/>
      <c r="URL60" s="496"/>
      <c r="URN60" s="496"/>
      <c r="URP60" s="496"/>
      <c r="URR60" s="496"/>
      <c r="URT60" s="496"/>
      <c r="URV60" s="496"/>
      <c r="URX60" s="496"/>
      <c r="URZ60" s="496"/>
      <c r="USB60" s="496"/>
      <c r="USD60" s="496"/>
      <c r="USF60" s="496"/>
      <c r="USH60" s="496"/>
      <c r="USJ60" s="496"/>
      <c r="USL60" s="496"/>
      <c r="USN60" s="496"/>
      <c r="USP60" s="496"/>
      <c r="USR60" s="496"/>
      <c r="UST60" s="496"/>
      <c r="USV60" s="496"/>
      <c r="USX60" s="496"/>
      <c r="USZ60" s="496"/>
      <c r="UTB60" s="496"/>
      <c r="UTD60" s="496"/>
      <c r="UTF60" s="496"/>
      <c r="UTH60" s="496"/>
      <c r="UTJ60" s="496"/>
      <c r="UTL60" s="496"/>
      <c r="UTN60" s="496"/>
      <c r="UTP60" s="496"/>
      <c r="UTR60" s="496"/>
      <c r="UTT60" s="496"/>
      <c r="UTV60" s="496"/>
      <c r="UTX60" s="496"/>
      <c r="UTZ60" s="496"/>
      <c r="UUB60" s="496"/>
      <c r="UUD60" s="496"/>
      <c r="UUF60" s="496"/>
      <c r="UUH60" s="496"/>
      <c r="UUJ60" s="496"/>
      <c r="UUL60" s="496"/>
      <c r="UUN60" s="496"/>
      <c r="UUP60" s="496"/>
      <c r="UUR60" s="496"/>
      <c r="UUT60" s="496"/>
      <c r="UUV60" s="496"/>
      <c r="UUX60" s="496"/>
      <c r="UUZ60" s="496"/>
      <c r="UVB60" s="496"/>
      <c r="UVD60" s="496"/>
      <c r="UVF60" s="496"/>
      <c r="UVH60" s="496"/>
      <c r="UVJ60" s="496"/>
      <c r="UVL60" s="496"/>
      <c r="UVN60" s="496"/>
      <c r="UVP60" s="496"/>
      <c r="UVR60" s="496"/>
      <c r="UVT60" s="496"/>
      <c r="UVV60" s="496"/>
      <c r="UVX60" s="496"/>
      <c r="UVZ60" s="496"/>
      <c r="UWB60" s="496"/>
      <c r="UWD60" s="496"/>
      <c r="UWF60" s="496"/>
      <c r="UWH60" s="496"/>
      <c r="UWJ60" s="496"/>
      <c r="UWL60" s="496"/>
      <c r="UWN60" s="496"/>
      <c r="UWP60" s="496"/>
      <c r="UWR60" s="496"/>
      <c r="UWT60" s="496"/>
      <c r="UWV60" s="496"/>
      <c r="UWX60" s="496"/>
      <c r="UWZ60" s="496"/>
      <c r="UXB60" s="496"/>
      <c r="UXD60" s="496"/>
      <c r="UXF60" s="496"/>
      <c r="UXH60" s="496"/>
      <c r="UXJ60" s="496"/>
      <c r="UXL60" s="496"/>
      <c r="UXN60" s="496"/>
      <c r="UXP60" s="496"/>
      <c r="UXR60" s="496"/>
      <c r="UXT60" s="496"/>
      <c r="UXV60" s="496"/>
      <c r="UXX60" s="496"/>
      <c r="UXZ60" s="496"/>
      <c r="UYB60" s="496"/>
      <c r="UYD60" s="496"/>
      <c r="UYF60" s="496"/>
      <c r="UYH60" s="496"/>
      <c r="UYJ60" s="496"/>
      <c r="UYL60" s="496"/>
      <c r="UYN60" s="496"/>
      <c r="UYP60" s="496"/>
      <c r="UYR60" s="496"/>
      <c r="UYT60" s="496"/>
      <c r="UYV60" s="496"/>
      <c r="UYX60" s="496"/>
      <c r="UYZ60" s="496"/>
      <c r="UZB60" s="496"/>
      <c r="UZD60" s="496"/>
      <c r="UZF60" s="496"/>
      <c r="UZH60" s="496"/>
      <c r="UZJ60" s="496"/>
      <c r="UZL60" s="496"/>
      <c r="UZN60" s="496"/>
      <c r="UZP60" s="496"/>
      <c r="UZR60" s="496"/>
      <c r="UZT60" s="496"/>
      <c r="UZV60" s="496"/>
      <c r="UZX60" s="496"/>
      <c r="UZZ60" s="496"/>
      <c r="VAB60" s="496"/>
      <c r="VAD60" s="496"/>
      <c r="VAF60" s="496"/>
      <c r="VAH60" s="496"/>
      <c r="VAJ60" s="496"/>
      <c r="VAL60" s="496"/>
      <c r="VAN60" s="496"/>
      <c r="VAP60" s="496"/>
      <c r="VAR60" s="496"/>
      <c r="VAT60" s="496"/>
      <c r="VAV60" s="496"/>
      <c r="VAX60" s="496"/>
      <c r="VAZ60" s="496"/>
      <c r="VBB60" s="496"/>
      <c r="VBD60" s="496"/>
      <c r="VBF60" s="496"/>
      <c r="VBH60" s="496"/>
      <c r="VBJ60" s="496"/>
      <c r="VBL60" s="496"/>
      <c r="VBN60" s="496"/>
      <c r="VBP60" s="496"/>
      <c r="VBR60" s="496"/>
      <c r="VBT60" s="496"/>
      <c r="VBV60" s="496"/>
      <c r="VBX60" s="496"/>
      <c r="VBZ60" s="496"/>
      <c r="VCB60" s="496"/>
      <c r="VCD60" s="496"/>
      <c r="VCF60" s="496"/>
      <c r="VCH60" s="496"/>
      <c r="VCJ60" s="496"/>
      <c r="VCL60" s="496"/>
      <c r="VCN60" s="496"/>
      <c r="VCP60" s="496"/>
      <c r="VCR60" s="496"/>
      <c r="VCT60" s="496"/>
      <c r="VCV60" s="496"/>
      <c r="VCX60" s="496"/>
      <c r="VCZ60" s="496"/>
      <c r="VDB60" s="496"/>
      <c r="VDD60" s="496"/>
      <c r="VDF60" s="496"/>
      <c r="VDH60" s="496"/>
      <c r="VDJ60" s="496"/>
      <c r="VDL60" s="496"/>
      <c r="VDN60" s="496"/>
      <c r="VDP60" s="496"/>
      <c r="VDR60" s="496"/>
      <c r="VDT60" s="496"/>
      <c r="VDV60" s="496"/>
      <c r="VDX60" s="496"/>
      <c r="VDZ60" s="496"/>
      <c r="VEB60" s="496"/>
      <c r="VED60" s="496"/>
      <c r="VEF60" s="496"/>
      <c r="VEH60" s="496"/>
      <c r="VEJ60" s="496"/>
      <c r="VEL60" s="496"/>
      <c r="VEN60" s="496"/>
      <c r="VEP60" s="496"/>
      <c r="VER60" s="496"/>
      <c r="VET60" s="496"/>
      <c r="VEV60" s="496"/>
      <c r="VEX60" s="496"/>
      <c r="VEZ60" s="496"/>
      <c r="VFB60" s="496"/>
      <c r="VFD60" s="496"/>
      <c r="VFF60" s="496"/>
      <c r="VFH60" s="496"/>
      <c r="VFJ60" s="496"/>
      <c r="VFL60" s="496"/>
      <c r="VFN60" s="496"/>
      <c r="VFP60" s="496"/>
      <c r="VFR60" s="496"/>
      <c r="VFT60" s="496"/>
      <c r="VFV60" s="496"/>
      <c r="VFX60" s="496"/>
      <c r="VFZ60" s="496"/>
      <c r="VGB60" s="496"/>
      <c r="VGD60" s="496"/>
      <c r="VGF60" s="496"/>
      <c r="VGH60" s="496"/>
      <c r="VGJ60" s="496"/>
      <c r="VGL60" s="496"/>
      <c r="VGN60" s="496"/>
      <c r="VGP60" s="496"/>
      <c r="VGR60" s="496"/>
      <c r="VGT60" s="496"/>
      <c r="VGV60" s="496"/>
      <c r="VGX60" s="496"/>
      <c r="VGZ60" s="496"/>
      <c r="VHB60" s="496"/>
      <c r="VHD60" s="496"/>
      <c r="VHF60" s="496"/>
      <c r="VHH60" s="496"/>
      <c r="VHJ60" s="496"/>
      <c r="VHL60" s="496"/>
      <c r="VHN60" s="496"/>
      <c r="VHP60" s="496"/>
      <c r="VHR60" s="496"/>
      <c r="VHT60" s="496"/>
      <c r="VHV60" s="496"/>
      <c r="VHX60" s="496"/>
      <c r="VHZ60" s="496"/>
      <c r="VIB60" s="496"/>
      <c r="VID60" s="496"/>
      <c r="VIF60" s="496"/>
      <c r="VIH60" s="496"/>
      <c r="VIJ60" s="496"/>
      <c r="VIL60" s="496"/>
      <c r="VIN60" s="496"/>
      <c r="VIP60" s="496"/>
      <c r="VIR60" s="496"/>
      <c r="VIT60" s="496"/>
      <c r="VIV60" s="496"/>
      <c r="VIX60" s="496"/>
      <c r="VIZ60" s="496"/>
      <c r="VJB60" s="496"/>
      <c r="VJD60" s="496"/>
      <c r="VJF60" s="496"/>
      <c r="VJH60" s="496"/>
      <c r="VJJ60" s="496"/>
      <c r="VJL60" s="496"/>
      <c r="VJN60" s="496"/>
      <c r="VJP60" s="496"/>
      <c r="VJR60" s="496"/>
      <c r="VJT60" s="496"/>
      <c r="VJV60" s="496"/>
      <c r="VJX60" s="496"/>
      <c r="VJZ60" s="496"/>
      <c r="VKB60" s="496"/>
      <c r="VKD60" s="496"/>
      <c r="VKF60" s="496"/>
      <c r="VKH60" s="496"/>
      <c r="VKJ60" s="496"/>
      <c r="VKL60" s="496"/>
      <c r="VKN60" s="496"/>
      <c r="VKP60" s="496"/>
      <c r="VKR60" s="496"/>
      <c r="VKT60" s="496"/>
      <c r="VKV60" s="496"/>
      <c r="VKX60" s="496"/>
      <c r="VKZ60" s="496"/>
      <c r="VLB60" s="496"/>
      <c r="VLD60" s="496"/>
      <c r="VLF60" s="496"/>
      <c r="VLH60" s="496"/>
      <c r="VLJ60" s="496"/>
      <c r="VLL60" s="496"/>
      <c r="VLN60" s="496"/>
      <c r="VLP60" s="496"/>
      <c r="VLR60" s="496"/>
      <c r="VLT60" s="496"/>
      <c r="VLV60" s="496"/>
      <c r="VLX60" s="496"/>
      <c r="VLZ60" s="496"/>
      <c r="VMB60" s="496"/>
      <c r="VMD60" s="496"/>
      <c r="VMF60" s="496"/>
      <c r="VMH60" s="496"/>
      <c r="VMJ60" s="496"/>
      <c r="VML60" s="496"/>
      <c r="VMN60" s="496"/>
      <c r="VMP60" s="496"/>
      <c r="VMR60" s="496"/>
      <c r="VMT60" s="496"/>
      <c r="VMV60" s="496"/>
      <c r="VMX60" s="496"/>
      <c r="VMZ60" s="496"/>
      <c r="VNB60" s="496"/>
      <c r="VND60" s="496"/>
      <c r="VNF60" s="496"/>
      <c r="VNH60" s="496"/>
      <c r="VNJ60" s="496"/>
      <c r="VNL60" s="496"/>
      <c r="VNN60" s="496"/>
      <c r="VNP60" s="496"/>
      <c r="VNR60" s="496"/>
      <c r="VNT60" s="496"/>
      <c r="VNV60" s="496"/>
      <c r="VNX60" s="496"/>
      <c r="VNZ60" s="496"/>
      <c r="VOB60" s="496"/>
      <c r="VOD60" s="496"/>
      <c r="VOF60" s="496"/>
      <c r="VOH60" s="496"/>
      <c r="VOJ60" s="496"/>
      <c r="VOL60" s="496"/>
      <c r="VON60" s="496"/>
      <c r="VOP60" s="496"/>
      <c r="VOR60" s="496"/>
      <c r="VOT60" s="496"/>
      <c r="VOV60" s="496"/>
      <c r="VOX60" s="496"/>
      <c r="VOZ60" s="496"/>
      <c r="VPB60" s="496"/>
      <c r="VPD60" s="496"/>
      <c r="VPF60" s="496"/>
      <c r="VPH60" s="496"/>
      <c r="VPJ60" s="496"/>
      <c r="VPL60" s="496"/>
      <c r="VPN60" s="496"/>
      <c r="VPP60" s="496"/>
      <c r="VPR60" s="496"/>
      <c r="VPT60" s="496"/>
      <c r="VPV60" s="496"/>
      <c r="VPX60" s="496"/>
      <c r="VPZ60" s="496"/>
      <c r="VQB60" s="496"/>
      <c r="VQD60" s="496"/>
      <c r="VQF60" s="496"/>
      <c r="VQH60" s="496"/>
      <c r="VQJ60" s="496"/>
      <c r="VQL60" s="496"/>
      <c r="VQN60" s="496"/>
      <c r="VQP60" s="496"/>
      <c r="VQR60" s="496"/>
      <c r="VQT60" s="496"/>
      <c r="VQV60" s="496"/>
      <c r="VQX60" s="496"/>
      <c r="VQZ60" s="496"/>
      <c r="VRB60" s="496"/>
      <c r="VRD60" s="496"/>
      <c r="VRF60" s="496"/>
      <c r="VRH60" s="496"/>
      <c r="VRJ60" s="496"/>
      <c r="VRL60" s="496"/>
      <c r="VRN60" s="496"/>
      <c r="VRP60" s="496"/>
      <c r="VRR60" s="496"/>
      <c r="VRT60" s="496"/>
      <c r="VRV60" s="496"/>
      <c r="VRX60" s="496"/>
      <c r="VRZ60" s="496"/>
      <c r="VSB60" s="496"/>
      <c r="VSD60" s="496"/>
      <c r="VSF60" s="496"/>
      <c r="VSH60" s="496"/>
      <c r="VSJ60" s="496"/>
      <c r="VSL60" s="496"/>
      <c r="VSN60" s="496"/>
      <c r="VSP60" s="496"/>
      <c r="VSR60" s="496"/>
      <c r="VST60" s="496"/>
      <c r="VSV60" s="496"/>
      <c r="VSX60" s="496"/>
      <c r="VSZ60" s="496"/>
      <c r="VTB60" s="496"/>
      <c r="VTD60" s="496"/>
      <c r="VTF60" s="496"/>
      <c r="VTH60" s="496"/>
      <c r="VTJ60" s="496"/>
      <c r="VTL60" s="496"/>
      <c r="VTN60" s="496"/>
      <c r="VTP60" s="496"/>
      <c r="VTR60" s="496"/>
      <c r="VTT60" s="496"/>
      <c r="VTV60" s="496"/>
      <c r="VTX60" s="496"/>
      <c r="VTZ60" s="496"/>
      <c r="VUB60" s="496"/>
      <c r="VUD60" s="496"/>
      <c r="VUF60" s="496"/>
      <c r="VUH60" s="496"/>
      <c r="VUJ60" s="496"/>
      <c r="VUL60" s="496"/>
      <c r="VUN60" s="496"/>
      <c r="VUP60" s="496"/>
      <c r="VUR60" s="496"/>
      <c r="VUT60" s="496"/>
      <c r="VUV60" s="496"/>
      <c r="VUX60" s="496"/>
      <c r="VUZ60" s="496"/>
      <c r="VVB60" s="496"/>
      <c r="VVD60" s="496"/>
      <c r="VVF60" s="496"/>
      <c r="VVH60" s="496"/>
      <c r="VVJ60" s="496"/>
      <c r="VVL60" s="496"/>
      <c r="VVN60" s="496"/>
      <c r="VVP60" s="496"/>
      <c r="VVR60" s="496"/>
      <c r="VVT60" s="496"/>
      <c r="VVV60" s="496"/>
      <c r="VVX60" s="496"/>
      <c r="VVZ60" s="496"/>
      <c r="VWB60" s="496"/>
      <c r="VWD60" s="496"/>
      <c r="VWF60" s="496"/>
      <c r="VWH60" s="496"/>
      <c r="VWJ60" s="496"/>
      <c r="VWL60" s="496"/>
      <c r="VWN60" s="496"/>
      <c r="VWP60" s="496"/>
      <c r="VWR60" s="496"/>
      <c r="VWT60" s="496"/>
      <c r="VWV60" s="496"/>
      <c r="VWX60" s="496"/>
      <c r="VWZ60" s="496"/>
      <c r="VXB60" s="496"/>
      <c r="VXD60" s="496"/>
      <c r="VXF60" s="496"/>
      <c r="VXH60" s="496"/>
      <c r="VXJ60" s="496"/>
      <c r="VXL60" s="496"/>
      <c r="VXN60" s="496"/>
      <c r="VXP60" s="496"/>
      <c r="VXR60" s="496"/>
      <c r="VXT60" s="496"/>
      <c r="VXV60" s="496"/>
      <c r="VXX60" s="496"/>
      <c r="VXZ60" s="496"/>
      <c r="VYB60" s="496"/>
      <c r="VYD60" s="496"/>
      <c r="VYF60" s="496"/>
      <c r="VYH60" s="496"/>
      <c r="VYJ60" s="496"/>
      <c r="VYL60" s="496"/>
      <c r="VYN60" s="496"/>
      <c r="VYP60" s="496"/>
      <c r="VYR60" s="496"/>
      <c r="VYT60" s="496"/>
      <c r="VYV60" s="496"/>
      <c r="VYX60" s="496"/>
      <c r="VYZ60" s="496"/>
      <c r="VZB60" s="496"/>
      <c r="VZD60" s="496"/>
      <c r="VZF60" s="496"/>
      <c r="VZH60" s="496"/>
      <c r="VZJ60" s="496"/>
      <c r="VZL60" s="496"/>
      <c r="VZN60" s="496"/>
      <c r="VZP60" s="496"/>
      <c r="VZR60" s="496"/>
      <c r="VZT60" s="496"/>
      <c r="VZV60" s="496"/>
      <c r="VZX60" s="496"/>
      <c r="VZZ60" s="496"/>
      <c r="WAB60" s="496"/>
      <c r="WAD60" s="496"/>
      <c r="WAF60" s="496"/>
      <c r="WAH60" s="496"/>
      <c r="WAJ60" s="496"/>
      <c r="WAL60" s="496"/>
      <c r="WAN60" s="496"/>
      <c r="WAP60" s="496"/>
      <c r="WAR60" s="496"/>
      <c r="WAT60" s="496"/>
      <c r="WAV60" s="496"/>
      <c r="WAX60" s="496"/>
      <c r="WAZ60" s="496"/>
      <c r="WBB60" s="496"/>
      <c r="WBD60" s="496"/>
      <c r="WBF60" s="496"/>
      <c r="WBH60" s="496"/>
      <c r="WBJ60" s="496"/>
      <c r="WBL60" s="496"/>
      <c r="WBN60" s="496"/>
      <c r="WBP60" s="496"/>
      <c r="WBR60" s="496"/>
      <c r="WBT60" s="496"/>
      <c r="WBV60" s="496"/>
      <c r="WBX60" s="496"/>
      <c r="WBZ60" s="496"/>
      <c r="WCB60" s="496"/>
      <c r="WCD60" s="496"/>
      <c r="WCF60" s="496"/>
      <c r="WCH60" s="496"/>
      <c r="WCJ60" s="496"/>
      <c r="WCL60" s="496"/>
      <c r="WCN60" s="496"/>
      <c r="WCP60" s="496"/>
      <c r="WCR60" s="496"/>
      <c r="WCT60" s="496"/>
      <c r="WCV60" s="496"/>
      <c r="WCX60" s="496"/>
      <c r="WCZ60" s="496"/>
      <c r="WDB60" s="496"/>
      <c r="WDD60" s="496"/>
      <c r="WDF60" s="496"/>
      <c r="WDH60" s="496"/>
      <c r="WDJ60" s="496"/>
      <c r="WDL60" s="496"/>
      <c r="WDN60" s="496"/>
      <c r="WDP60" s="496"/>
      <c r="WDR60" s="496"/>
      <c r="WDT60" s="496"/>
      <c r="WDV60" s="496"/>
      <c r="WDX60" s="496"/>
      <c r="WDZ60" s="496"/>
      <c r="WEB60" s="496"/>
      <c r="WED60" s="496"/>
      <c r="WEF60" s="496"/>
      <c r="WEH60" s="496"/>
      <c r="WEJ60" s="496"/>
      <c r="WEL60" s="496"/>
      <c r="WEN60" s="496"/>
      <c r="WEP60" s="496"/>
      <c r="WER60" s="496"/>
      <c r="WET60" s="496"/>
      <c r="WEV60" s="496"/>
      <c r="WEX60" s="496"/>
      <c r="WEZ60" s="496"/>
      <c r="WFB60" s="496"/>
      <c r="WFD60" s="496"/>
      <c r="WFF60" s="496"/>
      <c r="WFH60" s="496"/>
      <c r="WFJ60" s="496"/>
      <c r="WFL60" s="496"/>
      <c r="WFN60" s="496"/>
      <c r="WFP60" s="496"/>
      <c r="WFR60" s="496"/>
      <c r="WFT60" s="496"/>
      <c r="WFV60" s="496"/>
      <c r="WFX60" s="496"/>
      <c r="WFZ60" s="496"/>
      <c r="WGB60" s="496"/>
      <c r="WGD60" s="496"/>
      <c r="WGF60" s="496"/>
      <c r="WGH60" s="496"/>
      <c r="WGJ60" s="496"/>
      <c r="WGL60" s="496"/>
      <c r="WGN60" s="496"/>
      <c r="WGP60" s="496"/>
      <c r="WGR60" s="496"/>
      <c r="WGT60" s="496"/>
      <c r="WGV60" s="496"/>
      <c r="WGX60" s="496"/>
      <c r="WGZ60" s="496"/>
      <c r="WHB60" s="496"/>
      <c r="WHD60" s="496"/>
      <c r="WHF60" s="496"/>
      <c r="WHH60" s="496"/>
      <c r="WHJ60" s="496"/>
      <c r="WHL60" s="496"/>
      <c r="WHN60" s="496"/>
      <c r="WHP60" s="496"/>
      <c r="WHR60" s="496"/>
      <c r="WHT60" s="496"/>
      <c r="WHV60" s="496"/>
      <c r="WHX60" s="496"/>
      <c r="WHZ60" s="496"/>
      <c r="WIB60" s="496"/>
      <c r="WID60" s="496"/>
      <c r="WIF60" s="496"/>
      <c r="WIH60" s="496"/>
      <c r="WIJ60" s="496"/>
      <c r="WIL60" s="496"/>
      <c r="WIN60" s="496"/>
      <c r="WIP60" s="496"/>
      <c r="WIR60" s="496"/>
      <c r="WIT60" s="496"/>
      <c r="WIV60" s="496"/>
      <c r="WIX60" s="496"/>
      <c r="WIZ60" s="496"/>
      <c r="WJB60" s="496"/>
      <c r="WJD60" s="496"/>
      <c r="WJF60" s="496"/>
      <c r="WJH60" s="496"/>
      <c r="WJJ60" s="496"/>
      <c r="WJL60" s="496"/>
      <c r="WJN60" s="496"/>
      <c r="WJP60" s="496"/>
      <c r="WJR60" s="496"/>
      <c r="WJT60" s="496"/>
      <c r="WJV60" s="496"/>
      <c r="WJX60" s="496"/>
      <c r="WJZ60" s="496"/>
      <c r="WKB60" s="496"/>
      <c r="WKD60" s="496"/>
      <c r="WKF60" s="496"/>
      <c r="WKH60" s="496"/>
      <c r="WKJ60" s="496"/>
      <c r="WKL60" s="496"/>
      <c r="WKN60" s="496"/>
      <c r="WKP60" s="496"/>
      <c r="WKR60" s="496"/>
      <c r="WKT60" s="496"/>
      <c r="WKV60" s="496"/>
      <c r="WKX60" s="496"/>
      <c r="WKZ60" s="496"/>
      <c r="WLB60" s="496"/>
      <c r="WLD60" s="496"/>
      <c r="WLF60" s="496"/>
      <c r="WLH60" s="496"/>
      <c r="WLJ60" s="496"/>
      <c r="WLL60" s="496"/>
      <c r="WLN60" s="496"/>
      <c r="WLP60" s="496"/>
      <c r="WLR60" s="496"/>
      <c r="WLT60" s="496"/>
      <c r="WLV60" s="496"/>
      <c r="WLX60" s="496"/>
      <c r="WLZ60" s="496"/>
      <c r="WMB60" s="496"/>
      <c r="WMD60" s="496"/>
      <c r="WMF60" s="496"/>
      <c r="WMH60" s="496"/>
      <c r="WMJ60" s="496"/>
      <c r="WML60" s="496"/>
      <c r="WMN60" s="496"/>
      <c r="WMP60" s="496"/>
      <c r="WMR60" s="496"/>
      <c r="WMT60" s="496"/>
      <c r="WMV60" s="496"/>
      <c r="WMX60" s="496"/>
      <c r="WMZ60" s="496"/>
      <c r="WNB60" s="496"/>
      <c r="WND60" s="496"/>
      <c r="WNF60" s="496"/>
      <c r="WNH60" s="496"/>
      <c r="WNJ60" s="496"/>
      <c r="WNL60" s="496"/>
      <c r="WNN60" s="496"/>
      <c r="WNP60" s="496"/>
      <c r="WNR60" s="496"/>
      <c r="WNT60" s="496"/>
      <c r="WNV60" s="496"/>
      <c r="WNX60" s="496"/>
      <c r="WNZ60" s="496"/>
      <c r="WOB60" s="496"/>
      <c r="WOD60" s="496"/>
      <c r="WOF60" s="496"/>
      <c r="WOH60" s="496"/>
      <c r="WOJ60" s="496"/>
      <c r="WOL60" s="496"/>
      <c r="WON60" s="496"/>
      <c r="WOP60" s="496"/>
      <c r="WOR60" s="496"/>
      <c r="WOT60" s="496"/>
      <c r="WOV60" s="496"/>
      <c r="WOX60" s="496"/>
      <c r="WOZ60" s="496"/>
      <c r="WPB60" s="496"/>
      <c r="WPD60" s="496"/>
      <c r="WPF60" s="496"/>
      <c r="WPH60" s="496"/>
      <c r="WPJ60" s="496"/>
      <c r="WPL60" s="496"/>
      <c r="WPN60" s="496"/>
      <c r="WPP60" s="496"/>
      <c r="WPR60" s="496"/>
      <c r="WPT60" s="496"/>
      <c r="WPV60" s="496"/>
      <c r="WPX60" s="496"/>
      <c r="WPZ60" s="496"/>
      <c r="WQB60" s="496"/>
      <c r="WQD60" s="496"/>
      <c r="WQF60" s="496"/>
      <c r="WQH60" s="496"/>
      <c r="WQJ60" s="496"/>
      <c r="WQL60" s="496"/>
      <c r="WQN60" s="496"/>
      <c r="WQP60" s="496"/>
      <c r="WQR60" s="496"/>
      <c r="WQT60" s="496"/>
      <c r="WQV60" s="496"/>
      <c r="WQX60" s="496"/>
      <c r="WQZ60" s="496"/>
      <c r="WRB60" s="496"/>
      <c r="WRD60" s="496"/>
      <c r="WRF60" s="496"/>
      <c r="WRH60" s="496"/>
      <c r="WRJ60" s="496"/>
      <c r="WRL60" s="496"/>
      <c r="WRN60" s="496"/>
      <c r="WRP60" s="496"/>
      <c r="WRR60" s="496"/>
      <c r="WRT60" s="496"/>
      <c r="WRV60" s="496"/>
      <c r="WRX60" s="496"/>
      <c r="WRZ60" s="496"/>
      <c r="WSB60" s="496"/>
      <c r="WSD60" s="496"/>
      <c r="WSF60" s="496"/>
      <c r="WSH60" s="496"/>
      <c r="WSJ60" s="496"/>
      <c r="WSL60" s="496"/>
      <c r="WSN60" s="496"/>
      <c r="WSP60" s="496"/>
      <c r="WSR60" s="496"/>
      <c r="WST60" s="496"/>
      <c r="WSV60" s="496"/>
      <c r="WSX60" s="496"/>
      <c r="WSZ60" s="496"/>
      <c r="WTB60" s="496"/>
      <c r="WTD60" s="496"/>
      <c r="WTF60" s="496"/>
      <c r="WTH60" s="496"/>
      <c r="WTJ60" s="496"/>
      <c r="WTL60" s="496"/>
      <c r="WTN60" s="496"/>
      <c r="WTP60" s="496"/>
      <c r="WTR60" s="496"/>
      <c r="WTT60" s="496"/>
      <c r="WTV60" s="496"/>
      <c r="WTX60" s="496"/>
      <c r="WTZ60" s="496"/>
      <c r="WUB60" s="496"/>
      <c r="WUD60" s="496"/>
      <c r="WUF60" s="496"/>
      <c r="WUH60" s="496"/>
      <c r="WUJ60" s="496"/>
      <c r="WUL60" s="496"/>
      <c r="WUN60" s="496"/>
      <c r="WUP60" s="496"/>
      <c r="WUR60" s="496"/>
      <c r="WUT60" s="496"/>
      <c r="WUV60" s="496"/>
      <c r="WUX60" s="496"/>
      <c r="WUZ60" s="496"/>
      <c r="WVB60" s="496"/>
      <c r="WVD60" s="496"/>
      <c r="WVF60" s="496"/>
      <c r="WVH60" s="496"/>
      <c r="WVJ60" s="496"/>
      <c r="WVL60" s="496"/>
      <c r="WVN60" s="496"/>
      <c r="WVP60" s="496"/>
      <c r="WVR60" s="496"/>
      <c r="WVT60" s="496"/>
      <c r="WVV60" s="496"/>
      <c r="WVX60" s="496"/>
      <c r="WVZ60" s="496"/>
      <c r="WWB60" s="496"/>
      <c r="WWD60" s="496"/>
      <c r="WWF60" s="496"/>
      <c r="WWH60" s="496"/>
      <c r="WWJ60" s="496"/>
      <c r="WWL60" s="496"/>
      <c r="WWN60" s="496"/>
      <c r="WWP60" s="496"/>
      <c r="WWR60" s="496"/>
      <c r="WWT60" s="496"/>
      <c r="WWV60" s="496"/>
      <c r="WWX60" s="496"/>
      <c r="WWZ60" s="496"/>
      <c r="WXB60" s="496"/>
      <c r="WXD60" s="496"/>
      <c r="WXF60" s="496"/>
      <c r="WXH60" s="496"/>
      <c r="WXJ60" s="496"/>
      <c r="WXL60" s="496"/>
      <c r="WXN60" s="496"/>
      <c r="WXP60" s="496"/>
      <c r="WXR60" s="496"/>
      <c r="WXT60" s="496"/>
      <c r="WXV60" s="496"/>
      <c r="WXX60" s="496"/>
      <c r="WXZ60" s="496"/>
      <c r="WYB60" s="496"/>
      <c r="WYD60" s="496"/>
      <c r="WYF60" s="496"/>
      <c r="WYH60" s="496"/>
      <c r="WYJ60" s="496"/>
      <c r="WYL60" s="496"/>
      <c r="WYN60" s="496"/>
      <c r="WYP60" s="496"/>
      <c r="WYR60" s="496"/>
      <c r="WYT60" s="496"/>
      <c r="WYV60" s="496"/>
      <c r="WYX60" s="496"/>
      <c r="WYZ60" s="496"/>
      <c r="WZB60" s="496"/>
      <c r="WZD60" s="496"/>
      <c r="WZF60" s="496"/>
      <c r="WZH60" s="496"/>
      <c r="WZJ60" s="496"/>
      <c r="WZL60" s="496"/>
      <c r="WZN60" s="496"/>
      <c r="WZP60" s="496"/>
      <c r="WZR60" s="496"/>
      <c r="WZT60" s="496"/>
      <c r="WZV60" s="496"/>
      <c r="WZX60" s="496"/>
      <c r="WZZ60" s="496"/>
      <c r="XAB60" s="496"/>
      <c r="XAD60" s="496"/>
      <c r="XAF60" s="496"/>
      <c r="XAH60" s="496"/>
      <c r="XAJ60" s="496"/>
      <c r="XAL60" s="496"/>
      <c r="XAN60" s="496"/>
      <c r="XAP60" s="496"/>
      <c r="XAR60" s="496"/>
      <c r="XAT60" s="496"/>
      <c r="XAV60" s="496"/>
      <c r="XAX60" s="496"/>
      <c r="XAZ60" s="496"/>
      <c r="XBB60" s="496"/>
      <c r="XBD60" s="496"/>
      <c r="XBF60" s="496"/>
      <c r="XBH60" s="496"/>
      <c r="XBJ60" s="496"/>
      <c r="XBL60" s="496"/>
      <c r="XBN60" s="496"/>
      <c r="XBP60" s="496"/>
      <c r="XBR60" s="496"/>
      <c r="XBT60" s="496"/>
      <c r="XBV60" s="496"/>
      <c r="XBX60" s="496"/>
      <c r="XBZ60" s="496"/>
      <c r="XCB60" s="496"/>
      <c r="XCD60" s="496"/>
      <c r="XCF60" s="496"/>
      <c r="XCH60" s="496"/>
      <c r="XCJ60" s="496"/>
      <c r="XCL60" s="496"/>
      <c r="XCN60" s="496"/>
      <c r="XCP60" s="496"/>
      <c r="XCR60" s="496"/>
      <c r="XCT60" s="496"/>
      <c r="XCV60" s="496"/>
      <c r="XCX60" s="496"/>
      <c r="XCZ60" s="496"/>
      <c r="XDB60" s="496"/>
      <c r="XDD60" s="496"/>
      <c r="XDF60" s="496"/>
      <c r="XDH60" s="496"/>
      <c r="XDJ60" s="496"/>
      <c r="XDL60" s="496"/>
      <c r="XDN60" s="496"/>
      <c r="XDP60" s="496"/>
      <c r="XDR60" s="496"/>
      <c r="XDT60" s="496"/>
      <c r="XDV60" s="496"/>
      <c r="XDX60" s="496"/>
      <c r="XDZ60" s="496"/>
      <c r="XEB60" s="496"/>
      <c r="XED60" s="496"/>
      <c r="XEF60" s="496"/>
      <c r="XEH60" s="496"/>
      <c r="XEJ60" s="496"/>
      <c r="XEL60" s="496"/>
      <c r="XEN60" s="496"/>
      <c r="XEP60" s="496"/>
      <c r="XER60" s="496"/>
      <c r="XET60" s="496"/>
      <c r="XEV60" s="496"/>
      <c r="XEX60" s="496"/>
      <c r="XEZ60" s="496"/>
      <c r="XFB60" s="496"/>
      <c r="XFD60" s="496"/>
    </row>
    <row r="61" spans="4:1024 1026:2048 2050:3072 3074:4096 4098:5120 5122:6144 6146:7168 7170:8192 8194:9216 9218:10240 10242:11264 11266:12288 12290:13312 13314:14336 14338:15360 15362:16384" s="497" customFormat="1" ht="20.149999999999999" customHeight="1">
      <c r="D61" s="1" t="s">
        <v>98</v>
      </c>
      <c r="E61" s="90" t="s">
        <v>1749</v>
      </c>
      <c r="F61" s="496"/>
      <c r="G61" s="497" t="s">
        <v>668</v>
      </c>
      <c r="H61" s="496">
        <v>58.48</v>
      </c>
      <c r="J61" s="496"/>
      <c r="L61" s="496"/>
      <c r="N61" s="496"/>
      <c r="P61" s="496"/>
      <c r="R61" s="496"/>
      <c r="T61" s="496"/>
      <c r="V61" s="496"/>
      <c r="X61" s="496"/>
      <c r="Z61" s="496"/>
      <c r="AB61" s="496"/>
      <c r="AD61" s="496"/>
      <c r="AF61" s="496"/>
      <c r="AH61" s="496"/>
      <c r="AJ61" s="496"/>
      <c r="AL61" s="496"/>
      <c r="AN61" s="496"/>
      <c r="AP61" s="496"/>
      <c r="AR61" s="496"/>
      <c r="AT61" s="496"/>
      <c r="AV61" s="496"/>
      <c r="AX61" s="496"/>
      <c r="AZ61" s="496"/>
      <c r="BB61" s="496"/>
      <c r="BD61" s="496"/>
      <c r="BF61" s="496"/>
      <c r="BH61" s="496"/>
      <c r="BJ61" s="496"/>
      <c r="BL61" s="496"/>
      <c r="BN61" s="496"/>
      <c r="BP61" s="496"/>
      <c r="BR61" s="496"/>
      <c r="BT61" s="496"/>
      <c r="BV61" s="496"/>
      <c r="BX61" s="496"/>
      <c r="BZ61" s="496"/>
      <c r="CB61" s="496"/>
      <c r="CD61" s="496"/>
      <c r="CF61" s="496"/>
      <c r="CH61" s="496"/>
      <c r="CJ61" s="496"/>
      <c r="CL61" s="496"/>
      <c r="CN61" s="496"/>
      <c r="CP61" s="496"/>
      <c r="CR61" s="496"/>
      <c r="CT61" s="496"/>
      <c r="CV61" s="496"/>
      <c r="CX61" s="496"/>
      <c r="CZ61" s="496"/>
      <c r="DB61" s="496"/>
      <c r="DD61" s="496"/>
      <c r="DF61" s="496"/>
      <c r="DH61" s="496"/>
      <c r="DJ61" s="496"/>
      <c r="DL61" s="496"/>
      <c r="DN61" s="496"/>
      <c r="DP61" s="496"/>
      <c r="DR61" s="496"/>
      <c r="DT61" s="496"/>
      <c r="DV61" s="496"/>
      <c r="DX61" s="496"/>
      <c r="DZ61" s="496"/>
      <c r="EB61" s="496"/>
      <c r="ED61" s="496"/>
      <c r="EF61" s="496"/>
      <c r="EH61" s="496"/>
      <c r="EJ61" s="496"/>
      <c r="EL61" s="496"/>
      <c r="EN61" s="496"/>
      <c r="EP61" s="496"/>
      <c r="ER61" s="496"/>
      <c r="ET61" s="496"/>
      <c r="EV61" s="496"/>
      <c r="EX61" s="496"/>
      <c r="EZ61" s="496"/>
      <c r="FB61" s="496"/>
      <c r="FD61" s="496"/>
      <c r="FF61" s="496"/>
      <c r="FH61" s="496"/>
      <c r="FJ61" s="496"/>
      <c r="FL61" s="496"/>
      <c r="FN61" s="496"/>
      <c r="FP61" s="496"/>
      <c r="FR61" s="496"/>
      <c r="FT61" s="496"/>
      <c r="FV61" s="496"/>
      <c r="FX61" s="496"/>
      <c r="FZ61" s="496"/>
      <c r="GB61" s="496"/>
      <c r="GD61" s="496"/>
      <c r="GF61" s="496"/>
      <c r="GH61" s="496"/>
      <c r="GJ61" s="496"/>
      <c r="GL61" s="496"/>
      <c r="GN61" s="496"/>
      <c r="GP61" s="496"/>
      <c r="GR61" s="496"/>
      <c r="GT61" s="496"/>
      <c r="GV61" s="496"/>
      <c r="GX61" s="496"/>
      <c r="GZ61" s="496"/>
      <c r="HB61" s="496"/>
      <c r="HD61" s="496"/>
      <c r="HF61" s="496"/>
      <c r="HH61" s="496"/>
      <c r="HJ61" s="496"/>
      <c r="HL61" s="496"/>
      <c r="HN61" s="496"/>
      <c r="HP61" s="496"/>
      <c r="HR61" s="496"/>
      <c r="HT61" s="496"/>
      <c r="HV61" s="496"/>
      <c r="HX61" s="496"/>
      <c r="HZ61" s="496"/>
      <c r="IB61" s="496"/>
      <c r="ID61" s="496"/>
      <c r="IF61" s="496"/>
      <c r="IH61" s="496"/>
      <c r="IJ61" s="496"/>
      <c r="IL61" s="496"/>
      <c r="IN61" s="496"/>
      <c r="IP61" s="496"/>
      <c r="IR61" s="496"/>
      <c r="IT61" s="496"/>
      <c r="IV61" s="496"/>
      <c r="IX61" s="496"/>
      <c r="IZ61" s="496"/>
      <c r="JB61" s="496"/>
      <c r="JD61" s="496"/>
      <c r="JF61" s="496"/>
      <c r="JH61" s="496"/>
      <c r="JJ61" s="496"/>
      <c r="JL61" s="496"/>
      <c r="JN61" s="496"/>
      <c r="JP61" s="496"/>
      <c r="JR61" s="496"/>
      <c r="JT61" s="496"/>
      <c r="JV61" s="496"/>
      <c r="JX61" s="496"/>
      <c r="JZ61" s="496"/>
      <c r="KB61" s="496"/>
      <c r="KD61" s="496"/>
      <c r="KF61" s="496"/>
      <c r="KH61" s="496"/>
      <c r="KJ61" s="496"/>
      <c r="KL61" s="496"/>
      <c r="KN61" s="496"/>
      <c r="KP61" s="496"/>
      <c r="KR61" s="496"/>
      <c r="KT61" s="496"/>
      <c r="KV61" s="496"/>
      <c r="KX61" s="496"/>
      <c r="KZ61" s="496"/>
      <c r="LB61" s="496"/>
      <c r="LD61" s="496"/>
      <c r="LF61" s="496"/>
      <c r="LH61" s="496"/>
      <c r="LJ61" s="496"/>
      <c r="LL61" s="496"/>
      <c r="LN61" s="496"/>
      <c r="LP61" s="496"/>
      <c r="LR61" s="496"/>
      <c r="LT61" s="496"/>
      <c r="LV61" s="496"/>
      <c r="LX61" s="496"/>
      <c r="LZ61" s="496"/>
      <c r="MB61" s="496"/>
      <c r="MD61" s="496"/>
      <c r="MF61" s="496"/>
      <c r="MH61" s="496"/>
      <c r="MJ61" s="496"/>
      <c r="ML61" s="496"/>
      <c r="MN61" s="496"/>
      <c r="MP61" s="496"/>
      <c r="MR61" s="496"/>
      <c r="MT61" s="496"/>
      <c r="MV61" s="496"/>
      <c r="MX61" s="496"/>
      <c r="MZ61" s="496"/>
      <c r="NB61" s="496"/>
      <c r="ND61" s="496"/>
      <c r="NF61" s="496"/>
      <c r="NH61" s="496"/>
      <c r="NJ61" s="496"/>
      <c r="NL61" s="496"/>
      <c r="NN61" s="496"/>
      <c r="NP61" s="496"/>
      <c r="NR61" s="496"/>
      <c r="NT61" s="496"/>
      <c r="NV61" s="496"/>
      <c r="NX61" s="496"/>
      <c r="NZ61" s="496"/>
      <c r="OB61" s="496"/>
      <c r="OD61" s="496"/>
      <c r="OF61" s="496"/>
      <c r="OH61" s="496"/>
      <c r="OJ61" s="496"/>
      <c r="OL61" s="496"/>
      <c r="ON61" s="496"/>
      <c r="OP61" s="496"/>
      <c r="OR61" s="496"/>
      <c r="OT61" s="496"/>
      <c r="OV61" s="496"/>
      <c r="OX61" s="496"/>
      <c r="OZ61" s="496"/>
      <c r="PB61" s="496"/>
      <c r="PD61" s="496"/>
      <c r="PF61" s="496"/>
      <c r="PH61" s="496"/>
      <c r="PJ61" s="496"/>
      <c r="PL61" s="496"/>
      <c r="PN61" s="496"/>
      <c r="PP61" s="496"/>
      <c r="PR61" s="496"/>
      <c r="PT61" s="496"/>
      <c r="PV61" s="496"/>
      <c r="PX61" s="496"/>
      <c r="PZ61" s="496"/>
      <c r="QB61" s="496"/>
      <c r="QD61" s="496"/>
      <c r="QF61" s="496"/>
      <c r="QH61" s="496"/>
      <c r="QJ61" s="496"/>
      <c r="QL61" s="496"/>
      <c r="QN61" s="496"/>
      <c r="QP61" s="496"/>
      <c r="QR61" s="496"/>
      <c r="QT61" s="496"/>
      <c r="QV61" s="496"/>
      <c r="QX61" s="496"/>
      <c r="QZ61" s="496"/>
      <c r="RB61" s="496"/>
      <c r="RD61" s="496"/>
      <c r="RF61" s="496"/>
      <c r="RH61" s="496"/>
      <c r="RJ61" s="496"/>
      <c r="RL61" s="496"/>
      <c r="RN61" s="496"/>
      <c r="RP61" s="496"/>
      <c r="RR61" s="496"/>
      <c r="RT61" s="496"/>
      <c r="RV61" s="496"/>
      <c r="RX61" s="496"/>
      <c r="RZ61" s="496"/>
      <c r="SB61" s="496"/>
      <c r="SD61" s="496"/>
      <c r="SF61" s="496"/>
      <c r="SH61" s="496"/>
      <c r="SJ61" s="496"/>
      <c r="SL61" s="496"/>
      <c r="SN61" s="496"/>
      <c r="SP61" s="496"/>
      <c r="SR61" s="496"/>
      <c r="ST61" s="496"/>
      <c r="SV61" s="496"/>
      <c r="SX61" s="496"/>
      <c r="SZ61" s="496"/>
      <c r="TB61" s="496"/>
      <c r="TD61" s="496"/>
      <c r="TF61" s="496"/>
      <c r="TH61" s="496"/>
      <c r="TJ61" s="496"/>
      <c r="TL61" s="496"/>
      <c r="TN61" s="496"/>
      <c r="TP61" s="496"/>
      <c r="TR61" s="496"/>
      <c r="TT61" s="496"/>
      <c r="TV61" s="496"/>
      <c r="TX61" s="496"/>
      <c r="TZ61" s="496"/>
      <c r="UB61" s="496"/>
      <c r="UD61" s="496"/>
      <c r="UF61" s="496"/>
      <c r="UH61" s="496"/>
      <c r="UJ61" s="496"/>
      <c r="UL61" s="496"/>
      <c r="UN61" s="496"/>
      <c r="UP61" s="496"/>
      <c r="UR61" s="496"/>
      <c r="UT61" s="496"/>
      <c r="UV61" s="496"/>
      <c r="UX61" s="496"/>
      <c r="UZ61" s="496"/>
      <c r="VB61" s="496"/>
      <c r="VD61" s="496"/>
      <c r="VF61" s="496"/>
      <c r="VH61" s="496"/>
      <c r="VJ61" s="496"/>
      <c r="VL61" s="496"/>
      <c r="VN61" s="496"/>
      <c r="VP61" s="496"/>
      <c r="VR61" s="496"/>
      <c r="VT61" s="496"/>
      <c r="VV61" s="496"/>
      <c r="VX61" s="496"/>
      <c r="VZ61" s="496"/>
      <c r="WB61" s="496"/>
      <c r="WD61" s="496"/>
      <c r="WF61" s="496"/>
      <c r="WH61" s="496"/>
      <c r="WJ61" s="496"/>
      <c r="WL61" s="496"/>
      <c r="WN61" s="496"/>
      <c r="WP61" s="496"/>
      <c r="WR61" s="496"/>
      <c r="WT61" s="496"/>
      <c r="WV61" s="496"/>
      <c r="WX61" s="496"/>
      <c r="WZ61" s="496"/>
      <c r="XB61" s="496"/>
      <c r="XD61" s="496"/>
      <c r="XF61" s="496"/>
      <c r="XH61" s="496"/>
      <c r="XJ61" s="496"/>
      <c r="XL61" s="496"/>
      <c r="XN61" s="496"/>
      <c r="XP61" s="496"/>
      <c r="XR61" s="496"/>
      <c r="XT61" s="496"/>
      <c r="XV61" s="496"/>
      <c r="XX61" s="496"/>
      <c r="XZ61" s="496"/>
      <c r="YB61" s="496"/>
      <c r="YD61" s="496"/>
      <c r="YF61" s="496"/>
      <c r="YH61" s="496"/>
      <c r="YJ61" s="496"/>
      <c r="YL61" s="496"/>
      <c r="YN61" s="496"/>
      <c r="YP61" s="496"/>
      <c r="YR61" s="496"/>
      <c r="YT61" s="496"/>
      <c r="YV61" s="496"/>
      <c r="YX61" s="496"/>
      <c r="YZ61" s="496"/>
      <c r="ZB61" s="496"/>
      <c r="ZD61" s="496"/>
      <c r="ZF61" s="496"/>
      <c r="ZH61" s="496"/>
      <c r="ZJ61" s="496"/>
      <c r="ZL61" s="496"/>
      <c r="ZN61" s="496"/>
      <c r="ZP61" s="496"/>
      <c r="ZR61" s="496"/>
      <c r="ZT61" s="496"/>
      <c r="ZV61" s="496"/>
      <c r="ZX61" s="496"/>
      <c r="ZZ61" s="496"/>
      <c r="AAB61" s="496"/>
      <c r="AAD61" s="496"/>
      <c r="AAF61" s="496"/>
      <c r="AAH61" s="496"/>
      <c r="AAJ61" s="496"/>
      <c r="AAL61" s="496"/>
      <c r="AAN61" s="496"/>
      <c r="AAP61" s="496"/>
      <c r="AAR61" s="496"/>
      <c r="AAT61" s="496"/>
      <c r="AAV61" s="496"/>
      <c r="AAX61" s="496"/>
      <c r="AAZ61" s="496"/>
      <c r="ABB61" s="496"/>
      <c r="ABD61" s="496"/>
      <c r="ABF61" s="496"/>
      <c r="ABH61" s="496"/>
      <c r="ABJ61" s="496"/>
      <c r="ABL61" s="496"/>
      <c r="ABN61" s="496"/>
      <c r="ABP61" s="496"/>
      <c r="ABR61" s="496"/>
      <c r="ABT61" s="496"/>
      <c r="ABV61" s="496"/>
      <c r="ABX61" s="496"/>
      <c r="ABZ61" s="496"/>
      <c r="ACB61" s="496"/>
      <c r="ACD61" s="496"/>
      <c r="ACF61" s="496"/>
      <c r="ACH61" s="496"/>
      <c r="ACJ61" s="496"/>
      <c r="ACL61" s="496"/>
      <c r="ACN61" s="496"/>
      <c r="ACP61" s="496"/>
      <c r="ACR61" s="496"/>
      <c r="ACT61" s="496"/>
      <c r="ACV61" s="496"/>
      <c r="ACX61" s="496"/>
      <c r="ACZ61" s="496"/>
      <c r="ADB61" s="496"/>
      <c r="ADD61" s="496"/>
      <c r="ADF61" s="496"/>
      <c r="ADH61" s="496"/>
      <c r="ADJ61" s="496"/>
      <c r="ADL61" s="496"/>
      <c r="ADN61" s="496"/>
      <c r="ADP61" s="496"/>
      <c r="ADR61" s="496"/>
      <c r="ADT61" s="496"/>
      <c r="ADV61" s="496"/>
      <c r="ADX61" s="496"/>
      <c r="ADZ61" s="496"/>
      <c r="AEB61" s="496"/>
      <c r="AED61" s="496"/>
      <c r="AEF61" s="496"/>
      <c r="AEH61" s="496"/>
      <c r="AEJ61" s="496"/>
      <c r="AEL61" s="496"/>
      <c r="AEN61" s="496"/>
      <c r="AEP61" s="496"/>
      <c r="AER61" s="496"/>
      <c r="AET61" s="496"/>
      <c r="AEV61" s="496"/>
      <c r="AEX61" s="496"/>
      <c r="AEZ61" s="496"/>
      <c r="AFB61" s="496"/>
      <c r="AFD61" s="496"/>
      <c r="AFF61" s="496"/>
      <c r="AFH61" s="496"/>
      <c r="AFJ61" s="496"/>
      <c r="AFL61" s="496"/>
      <c r="AFN61" s="496"/>
      <c r="AFP61" s="496"/>
      <c r="AFR61" s="496"/>
      <c r="AFT61" s="496"/>
      <c r="AFV61" s="496"/>
      <c r="AFX61" s="496"/>
      <c r="AFZ61" s="496"/>
      <c r="AGB61" s="496"/>
      <c r="AGD61" s="496"/>
      <c r="AGF61" s="496"/>
      <c r="AGH61" s="496"/>
      <c r="AGJ61" s="496"/>
      <c r="AGL61" s="496"/>
      <c r="AGN61" s="496"/>
      <c r="AGP61" s="496"/>
      <c r="AGR61" s="496"/>
      <c r="AGT61" s="496"/>
      <c r="AGV61" s="496"/>
      <c r="AGX61" s="496"/>
      <c r="AGZ61" s="496"/>
      <c r="AHB61" s="496"/>
      <c r="AHD61" s="496"/>
      <c r="AHF61" s="496"/>
      <c r="AHH61" s="496"/>
      <c r="AHJ61" s="496"/>
      <c r="AHL61" s="496"/>
      <c r="AHN61" s="496"/>
      <c r="AHP61" s="496"/>
      <c r="AHR61" s="496"/>
      <c r="AHT61" s="496"/>
      <c r="AHV61" s="496"/>
      <c r="AHX61" s="496"/>
      <c r="AHZ61" s="496"/>
      <c r="AIB61" s="496"/>
      <c r="AID61" s="496"/>
      <c r="AIF61" s="496"/>
      <c r="AIH61" s="496"/>
      <c r="AIJ61" s="496"/>
      <c r="AIL61" s="496"/>
      <c r="AIN61" s="496"/>
      <c r="AIP61" s="496"/>
      <c r="AIR61" s="496"/>
      <c r="AIT61" s="496"/>
      <c r="AIV61" s="496"/>
      <c r="AIX61" s="496"/>
      <c r="AIZ61" s="496"/>
      <c r="AJB61" s="496"/>
      <c r="AJD61" s="496"/>
      <c r="AJF61" s="496"/>
      <c r="AJH61" s="496"/>
      <c r="AJJ61" s="496"/>
      <c r="AJL61" s="496"/>
      <c r="AJN61" s="496"/>
      <c r="AJP61" s="496"/>
      <c r="AJR61" s="496"/>
      <c r="AJT61" s="496"/>
      <c r="AJV61" s="496"/>
      <c r="AJX61" s="496"/>
      <c r="AJZ61" s="496"/>
      <c r="AKB61" s="496"/>
      <c r="AKD61" s="496"/>
      <c r="AKF61" s="496"/>
      <c r="AKH61" s="496"/>
      <c r="AKJ61" s="496"/>
      <c r="AKL61" s="496"/>
      <c r="AKN61" s="496"/>
      <c r="AKP61" s="496"/>
      <c r="AKR61" s="496"/>
      <c r="AKT61" s="496"/>
      <c r="AKV61" s="496"/>
      <c r="AKX61" s="496"/>
      <c r="AKZ61" s="496"/>
      <c r="ALB61" s="496"/>
      <c r="ALD61" s="496"/>
      <c r="ALF61" s="496"/>
      <c r="ALH61" s="496"/>
      <c r="ALJ61" s="496"/>
      <c r="ALL61" s="496"/>
      <c r="ALN61" s="496"/>
      <c r="ALP61" s="496"/>
      <c r="ALR61" s="496"/>
      <c r="ALT61" s="496"/>
      <c r="ALV61" s="496"/>
      <c r="ALX61" s="496"/>
      <c r="ALZ61" s="496"/>
      <c r="AMB61" s="496"/>
      <c r="AMD61" s="496"/>
      <c r="AMF61" s="496"/>
      <c r="AMH61" s="496"/>
      <c r="AMJ61" s="496"/>
      <c r="AML61" s="496"/>
      <c r="AMN61" s="496"/>
      <c r="AMP61" s="496"/>
      <c r="AMR61" s="496"/>
      <c r="AMT61" s="496"/>
      <c r="AMV61" s="496"/>
      <c r="AMX61" s="496"/>
      <c r="AMZ61" s="496"/>
      <c r="ANB61" s="496"/>
      <c r="AND61" s="496"/>
      <c r="ANF61" s="496"/>
      <c r="ANH61" s="496"/>
      <c r="ANJ61" s="496"/>
      <c r="ANL61" s="496"/>
      <c r="ANN61" s="496"/>
      <c r="ANP61" s="496"/>
      <c r="ANR61" s="496"/>
      <c r="ANT61" s="496"/>
      <c r="ANV61" s="496"/>
      <c r="ANX61" s="496"/>
      <c r="ANZ61" s="496"/>
      <c r="AOB61" s="496"/>
      <c r="AOD61" s="496"/>
      <c r="AOF61" s="496"/>
      <c r="AOH61" s="496"/>
      <c r="AOJ61" s="496"/>
      <c r="AOL61" s="496"/>
      <c r="AON61" s="496"/>
      <c r="AOP61" s="496"/>
      <c r="AOR61" s="496"/>
      <c r="AOT61" s="496"/>
      <c r="AOV61" s="496"/>
      <c r="AOX61" s="496"/>
      <c r="AOZ61" s="496"/>
      <c r="APB61" s="496"/>
      <c r="APD61" s="496"/>
      <c r="APF61" s="496"/>
      <c r="APH61" s="496"/>
      <c r="APJ61" s="496"/>
      <c r="APL61" s="496"/>
      <c r="APN61" s="496"/>
      <c r="APP61" s="496"/>
      <c r="APR61" s="496"/>
      <c r="APT61" s="496"/>
      <c r="APV61" s="496"/>
      <c r="APX61" s="496"/>
      <c r="APZ61" s="496"/>
      <c r="AQB61" s="496"/>
      <c r="AQD61" s="496"/>
      <c r="AQF61" s="496"/>
      <c r="AQH61" s="496"/>
      <c r="AQJ61" s="496"/>
      <c r="AQL61" s="496"/>
      <c r="AQN61" s="496"/>
      <c r="AQP61" s="496"/>
      <c r="AQR61" s="496"/>
      <c r="AQT61" s="496"/>
      <c r="AQV61" s="496"/>
      <c r="AQX61" s="496"/>
      <c r="AQZ61" s="496"/>
      <c r="ARB61" s="496"/>
      <c r="ARD61" s="496"/>
      <c r="ARF61" s="496"/>
      <c r="ARH61" s="496"/>
      <c r="ARJ61" s="496"/>
      <c r="ARL61" s="496"/>
      <c r="ARN61" s="496"/>
      <c r="ARP61" s="496"/>
      <c r="ARR61" s="496"/>
      <c r="ART61" s="496"/>
      <c r="ARV61" s="496"/>
      <c r="ARX61" s="496"/>
      <c r="ARZ61" s="496"/>
      <c r="ASB61" s="496"/>
      <c r="ASD61" s="496"/>
      <c r="ASF61" s="496"/>
      <c r="ASH61" s="496"/>
      <c r="ASJ61" s="496"/>
      <c r="ASL61" s="496"/>
      <c r="ASN61" s="496"/>
      <c r="ASP61" s="496"/>
      <c r="ASR61" s="496"/>
      <c r="AST61" s="496"/>
      <c r="ASV61" s="496"/>
      <c r="ASX61" s="496"/>
      <c r="ASZ61" s="496"/>
      <c r="ATB61" s="496"/>
      <c r="ATD61" s="496"/>
      <c r="ATF61" s="496"/>
      <c r="ATH61" s="496"/>
      <c r="ATJ61" s="496"/>
      <c r="ATL61" s="496"/>
      <c r="ATN61" s="496"/>
      <c r="ATP61" s="496"/>
      <c r="ATR61" s="496"/>
      <c r="ATT61" s="496"/>
      <c r="ATV61" s="496"/>
      <c r="ATX61" s="496"/>
      <c r="ATZ61" s="496"/>
      <c r="AUB61" s="496"/>
      <c r="AUD61" s="496"/>
      <c r="AUF61" s="496"/>
      <c r="AUH61" s="496"/>
      <c r="AUJ61" s="496"/>
      <c r="AUL61" s="496"/>
      <c r="AUN61" s="496"/>
      <c r="AUP61" s="496"/>
      <c r="AUR61" s="496"/>
      <c r="AUT61" s="496"/>
      <c r="AUV61" s="496"/>
      <c r="AUX61" s="496"/>
      <c r="AUZ61" s="496"/>
      <c r="AVB61" s="496"/>
      <c r="AVD61" s="496"/>
      <c r="AVF61" s="496"/>
      <c r="AVH61" s="496"/>
      <c r="AVJ61" s="496"/>
      <c r="AVL61" s="496"/>
      <c r="AVN61" s="496"/>
      <c r="AVP61" s="496"/>
      <c r="AVR61" s="496"/>
      <c r="AVT61" s="496"/>
      <c r="AVV61" s="496"/>
      <c r="AVX61" s="496"/>
      <c r="AVZ61" s="496"/>
      <c r="AWB61" s="496"/>
      <c r="AWD61" s="496"/>
      <c r="AWF61" s="496"/>
      <c r="AWH61" s="496"/>
      <c r="AWJ61" s="496"/>
      <c r="AWL61" s="496"/>
      <c r="AWN61" s="496"/>
      <c r="AWP61" s="496"/>
      <c r="AWR61" s="496"/>
      <c r="AWT61" s="496"/>
      <c r="AWV61" s="496"/>
      <c r="AWX61" s="496"/>
      <c r="AWZ61" s="496"/>
      <c r="AXB61" s="496"/>
      <c r="AXD61" s="496"/>
      <c r="AXF61" s="496"/>
      <c r="AXH61" s="496"/>
      <c r="AXJ61" s="496"/>
      <c r="AXL61" s="496"/>
      <c r="AXN61" s="496"/>
      <c r="AXP61" s="496"/>
      <c r="AXR61" s="496"/>
      <c r="AXT61" s="496"/>
      <c r="AXV61" s="496"/>
      <c r="AXX61" s="496"/>
      <c r="AXZ61" s="496"/>
      <c r="AYB61" s="496"/>
      <c r="AYD61" s="496"/>
      <c r="AYF61" s="496"/>
      <c r="AYH61" s="496"/>
      <c r="AYJ61" s="496"/>
      <c r="AYL61" s="496"/>
      <c r="AYN61" s="496"/>
      <c r="AYP61" s="496"/>
      <c r="AYR61" s="496"/>
      <c r="AYT61" s="496"/>
      <c r="AYV61" s="496"/>
      <c r="AYX61" s="496"/>
      <c r="AYZ61" s="496"/>
      <c r="AZB61" s="496"/>
      <c r="AZD61" s="496"/>
      <c r="AZF61" s="496"/>
      <c r="AZH61" s="496"/>
      <c r="AZJ61" s="496"/>
      <c r="AZL61" s="496"/>
      <c r="AZN61" s="496"/>
      <c r="AZP61" s="496"/>
      <c r="AZR61" s="496"/>
      <c r="AZT61" s="496"/>
      <c r="AZV61" s="496"/>
      <c r="AZX61" s="496"/>
      <c r="AZZ61" s="496"/>
      <c r="BAB61" s="496"/>
      <c r="BAD61" s="496"/>
      <c r="BAF61" s="496"/>
      <c r="BAH61" s="496"/>
      <c r="BAJ61" s="496"/>
      <c r="BAL61" s="496"/>
      <c r="BAN61" s="496"/>
      <c r="BAP61" s="496"/>
      <c r="BAR61" s="496"/>
      <c r="BAT61" s="496"/>
      <c r="BAV61" s="496"/>
      <c r="BAX61" s="496"/>
      <c r="BAZ61" s="496"/>
      <c r="BBB61" s="496"/>
      <c r="BBD61" s="496"/>
      <c r="BBF61" s="496"/>
      <c r="BBH61" s="496"/>
      <c r="BBJ61" s="496"/>
      <c r="BBL61" s="496"/>
      <c r="BBN61" s="496"/>
      <c r="BBP61" s="496"/>
      <c r="BBR61" s="496"/>
      <c r="BBT61" s="496"/>
      <c r="BBV61" s="496"/>
      <c r="BBX61" s="496"/>
      <c r="BBZ61" s="496"/>
      <c r="BCB61" s="496"/>
      <c r="BCD61" s="496"/>
      <c r="BCF61" s="496"/>
      <c r="BCH61" s="496"/>
      <c r="BCJ61" s="496"/>
      <c r="BCL61" s="496"/>
      <c r="BCN61" s="496"/>
      <c r="BCP61" s="496"/>
      <c r="BCR61" s="496"/>
      <c r="BCT61" s="496"/>
      <c r="BCV61" s="496"/>
      <c r="BCX61" s="496"/>
      <c r="BCZ61" s="496"/>
      <c r="BDB61" s="496"/>
      <c r="BDD61" s="496"/>
      <c r="BDF61" s="496"/>
      <c r="BDH61" s="496"/>
      <c r="BDJ61" s="496"/>
      <c r="BDL61" s="496"/>
      <c r="BDN61" s="496"/>
      <c r="BDP61" s="496"/>
      <c r="BDR61" s="496"/>
      <c r="BDT61" s="496"/>
      <c r="BDV61" s="496"/>
      <c r="BDX61" s="496"/>
      <c r="BDZ61" s="496"/>
      <c r="BEB61" s="496"/>
      <c r="BED61" s="496"/>
      <c r="BEF61" s="496"/>
      <c r="BEH61" s="496"/>
      <c r="BEJ61" s="496"/>
      <c r="BEL61" s="496"/>
      <c r="BEN61" s="496"/>
      <c r="BEP61" s="496"/>
      <c r="BER61" s="496"/>
      <c r="BET61" s="496"/>
      <c r="BEV61" s="496"/>
      <c r="BEX61" s="496"/>
      <c r="BEZ61" s="496"/>
      <c r="BFB61" s="496"/>
      <c r="BFD61" s="496"/>
      <c r="BFF61" s="496"/>
      <c r="BFH61" s="496"/>
      <c r="BFJ61" s="496"/>
      <c r="BFL61" s="496"/>
      <c r="BFN61" s="496"/>
      <c r="BFP61" s="496"/>
      <c r="BFR61" s="496"/>
      <c r="BFT61" s="496"/>
      <c r="BFV61" s="496"/>
      <c r="BFX61" s="496"/>
      <c r="BFZ61" s="496"/>
      <c r="BGB61" s="496"/>
      <c r="BGD61" s="496"/>
      <c r="BGF61" s="496"/>
      <c r="BGH61" s="496"/>
      <c r="BGJ61" s="496"/>
      <c r="BGL61" s="496"/>
      <c r="BGN61" s="496"/>
      <c r="BGP61" s="496"/>
      <c r="BGR61" s="496"/>
      <c r="BGT61" s="496"/>
      <c r="BGV61" s="496"/>
      <c r="BGX61" s="496"/>
      <c r="BGZ61" s="496"/>
      <c r="BHB61" s="496"/>
      <c r="BHD61" s="496"/>
      <c r="BHF61" s="496"/>
      <c r="BHH61" s="496"/>
      <c r="BHJ61" s="496"/>
      <c r="BHL61" s="496"/>
      <c r="BHN61" s="496"/>
      <c r="BHP61" s="496"/>
      <c r="BHR61" s="496"/>
      <c r="BHT61" s="496"/>
      <c r="BHV61" s="496"/>
      <c r="BHX61" s="496"/>
      <c r="BHZ61" s="496"/>
      <c r="BIB61" s="496"/>
      <c r="BID61" s="496"/>
      <c r="BIF61" s="496"/>
      <c r="BIH61" s="496"/>
      <c r="BIJ61" s="496"/>
      <c r="BIL61" s="496"/>
      <c r="BIN61" s="496"/>
      <c r="BIP61" s="496"/>
      <c r="BIR61" s="496"/>
      <c r="BIT61" s="496"/>
      <c r="BIV61" s="496"/>
      <c r="BIX61" s="496"/>
      <c r="BIZ61" s="496"/>
      <c r="BJB61" s="496"/>
      <c r="BJD61" s="496"/>
      <c r="BJF61" s="496"/>
      <c r="BJH61" s="496"/>
      <c r="BJJ61" s="496"/>
      <c r="BJL61" s="496"/>
      <c r="BJN61" s="496"/>
      <c r="BJP61" s="496"/>
      <c r="BJR61" s="496"/>
      <c r="BJT61" s="496"/>
      <c r="BJV61" s="496"/>
      <c r="BJX61" s="496"/>
      <c r="BJZ61" s="496"/>
      <c r="BKB61" s="496"/>
      <c r="BKD61" s="496"/>
      <c r="BKF61" s="496"/>
      <c r="BKH61" s="496"/>
      <c r="BKJ61" s="496"/>
      <c r="BKL61" s="496"/>
      <c r="BKN61" s="496"/>
      <c r="BKP61" s="496"/>
      <c r="BKR61" s="496"/>
      <c r="BKT61" s="496"/>
      <c r="BKV61" s="496"/>
      <c r="BKX61" s="496"/>
      <c r="BKZ61" s="496"/>
      <c r="BLB61" s="496"/>
      <c r="BLD61" s="496"/>
      <c r="BLF61" s="496"/>
      <c r="BLH61" s="496"/>
      <c r="BLJ61" s="496"/>
      <c r="BLL61" s="496"/>
      <c r="BLN61" s="496"/>
      <c r="BLP61" s="496"/>
      <c r="BLR61" s="496"/>
      <c r="BLT61" s="496"/>
      <c r="BLV61" s="496"/>
      <c r="BLX61" s="496"/>
      <c r="BLZ61" s="496"/>
      <c r="BMB61" s="496"/>
      <c r="BMD61" s="496"/>
      <c r="BMF61" s="496"/>
      <c r="BMH61" s="496"/>
      <c r="BMJ61" s="496"/>
      <c r="BML61" s="496"/>
      <c r="BMN61" s="496"/>
      <c r="BMP61" s="496"/>
      <c r="BMR61" s="496"/>
      <c r="BMT61" s="496"/>
      <c r="BMV61" s="496"/>
      <c r="BMX61" s="496"/>
      <c r="BMZ61" s="496"/>
      <c r="BNB61" s="496"/>
      <c r="BND61" s="496"/>
      <c r="BNF61" s="496"/>
      <c r="BNH61" s="496"/>
      <c r="BNJ61" s="496"/>
      <c r="BNL61" s="496"/>
      <c r="BNN61" s="496"/>
      <c r="BNP61" s="496"/>
      <c r="BNR61" s="496"/>
      <c r="BNT61" s="496"/>
      <c r="BNV61" s="496"/>
      <c r="BNX61" s="496"/>
      <c r="BNZ61" s="496"/>
      <c r="BOB61" s="496"/>
      <c r="BOD61" s="496"/>
      <c r="BOF61" s="496"/>
      <c r="BOH61" s="496"/>
      <c r="BOJ61" s="496"/>
      <c r="BOL61" s="496"/>
      <c r="BON61" s="496"/>
      <c r="BOP61" s="496"/>
      <c r="BOR61" s="496"/>
      <c r="BOT61" s="496"/>
      <c r="BOV61" s="496"/>
      <c r="BOX61" s="496"/>
      <c r="BOZ61" s="496"/>
      <c r="BPB61" s="496"/>
      <c r="BPD61" s="496"/>
      <c r="BPF61" s="496"/>
      <c r="BPH61" s="496"/>
      <c r="BPJ61" s="496"/>
      <c r="BPL61" s="496"/>
      <c r="BPN61" s="496"/>
      <c r="BPP61" s="496"/>
      <c r="BPR61" s="496"/>
      <c r="BPT61" s="496"/>
      <c r="BPV61" s="496"/>
      <c r="BPX61" s="496"/>
      <c r="BPZ61" s="496"/>
      <c r="BQB61" s="496"/>
      <c r="BQD61" s="496"/>
      <c r="BQF61" s="496"/>
      <c r="BQH61" s="496"/>
      <c r="BQJ61" s="496"/>
      <c r="BQL61" s="496"/>
      <c r="BQN61" s="496"/>
      <c r="BQP61" s="496"/>
      <c r="BQR61" s="496"/>
      <c r="BQT61" s="496"/>
      <c r="BQV61" s="496"/>
      <c r="BQX61" s="496"/>
      <c r="BQZ61" s="496"/>
      <c r="BRB61" s="496"/>
      <c r="BRD61" s="496"/>
      <c r="BRF61" s="496"/>
      <c r="BRH61" s="496"/>
      <c r="BRJ61" s="496"/>
      <c r="BRL61" s="496"/>
      <c r="BRN61" s="496"/>
      <c r="BRP61" s="496"/>
      <c r="BRR61" s="496"/>
      <c r="BRT61" s="496"/>
      <c r="BRV61" s="496"/>
      <c r="BRX61" s="496"/>
      <c r="BRZ61" s="496"/>
      <c r="BSB61" s="496"/>
      <c r="BSD61" s="496"/>
      <c r="BSF61" s="496"/>
      <c r="BSH61" s="496"/>
      <c r="BSJ61" s="496"/>
      <c r="BSL61" s="496"/>
      <c r="BSN61" s="496"/>
      <c r="BSP61" s="496"/>
      <c r="BSR61" s="496"/>
      <c r="BST61" s="496"/>
      <c r="BSV61" s="496"/>
      <c r="BSX61" s="496"/>
      <c r="BSZ61" s="496"/>
      <c r="BTB61" s="496"/>
      <c r="BTD61" s="496"/>
      <c r="BTF61" s="496"/>
      <c r="BTH61" s="496"/>
      <c r="BTJ61" s="496"/>
      <c r="BTL61" s="496"/>
      <c r="BTN61" s="496"/>
      <c r="BTP61" s="496"/>
      <c r="BTR61" s="496"/>
      <c r="BTT61" s="496"/>
      <c r="BTV61" s="496"/>
      <c r="BTX61" s="496"/>
      <c r="BTZ61" s="496"/>
      <c r="BUB61" s="496"/>
      <c r="BUD61" s="496"/>
      <c r="BUF61" s="496"/>
      <c r="BUH61" s="496"/>
      <c r="BUJ61" s="496"/>
      <c r="BUL61" s="496"/>
      <c r="BUN61" s="496"/>
      <c r="BUP61" s="496"/>
      <c r="BUR61" s="496"/>
      <c r="BUT61" s="496"/>
      <c r="BUV61" s="496"/>
      <c r="BUX61" s="496"/>
      <c r="BUZ61" s="496"/>
      <c r="BVB61" s="496"/>
      <c r="BVD61" s="496"/>
      <c r="BVF61" s="496"/>
      <c r="BVH61" s="496"/>
      <c r="BVJ61" s="496"/>
      <c r="BVL61" s="496"/>
      <c r="BVN61" s="496"/>
      <c r="BVP61" s="496"/>
      <c r="BVR61" s="496"/>
      <c r="BVT61" s="496"/>
      <c r="BVV61" s="496"/>
      <c r="BVX61" s="496"/>
      <c r="BVZ61" s="496"/>
      <c r="BWB61" s="496"/>
      <c r="BWD61" s="496"/>
      <c r="BWF61" s="496"/>
      <c r="BWH61" s="496"/>
      <c r="BWJ61" s="496"/>
      <c r="BWL61" s="496"/>
      <c r="BWN61" s="496"/>
      <c r="BWP61" s="496"/>
      <c r="BWR61" s="496"/>
      <c r="BWT61" s="496"/>
      <c r="BWV61" s="496"/>
      <c r="BWX61" s="496"/>
      <c r="BWZ61" s="496"/>
      <c r="BXB61" s="496"/>
      <c r="BXD61" s="496"/>
      <c r="BXF61" s="496"/>
      <c r="BXH61" s="496"/>
      <c r="BXJ61" s="496"/>
      <c r="BXL61" s="496"/>
      <c r="BXN61" s="496"/>
      <c r="BXP61" s="496"/>
      <c r="BXR61" s="496"/>
      <c r="BXT61" s="496"/>
      <c r="BXV61" s="496"/>
      <c r="BXX61" s="496"/>
      <c r="BXZ61" s="496"/>
      <c r="BYB61" s="496"/>
      <c r="BYD61" s="496"/>
      <c r="BYF61" s="496"/>
      <c r="BYH61" s="496"/>
      <c r="BYJ61" s="496"/>
      <c r="BYL61" s="496"/>
      <c r="BYN61" s="496"/>
      <c r="BYP61" s="496"/>
      <c r="BYR61" s="496"/>
      <c r="BYT61" s="496"/>
      <c r="BYV61" s="496"/>
      <c r="BYX61" s="496"/>
      <c r="BYZ61" s="496"/>
      <c r="BZB61" s="496"/>
      <c r="BZD61" s="496"/>
      <c r="BZF61" s="496"/>
      <c r="BZH61" s="496"/>
      <c r="BZJ61" s="496"/>
      <c r="BZL61" s="496"/>
      <c r="BZN61" s="496"/>
      <c r="BZP61" s="496"/>
      <c r="BZR61" s="496"/>
      <c r="BZT61" s="496"/>
      <c r="BZV61" s="496"/>
      <c r="BZX61" s="496"/>
      <c r="BZZ61" s="496"/>
      <c r="CAB61" s="496"/>
      <c r="CAD61" s="496"/>
      <c r="CAF61" s="496"/>
      <c r="CAH61" s="496"/>
      <c r="CAJ61" s="496"/>
      <c r="CAL61" s="496"/>
      <c r="CAN61" s="496"/>
      <c r="CAP61" s="496"/>
      <c r="CAR61" s="496"/>
      <c r="CAT61" s="496"/>
      <c r="CAV61" s="496"/>
      <c r="CAX61" s="496"/>
      <c r="CAZ61" s="496"/>
      <c r="CBB61" s="496"/>
      <c r="CBD61" s="496"/>
      <c r="CBF61" s="496"/>
      <c r="CBH61" s="496"/>
      <c r="CBJ61" s="496"/>
      <c r="CBL61" s="496"/>
      <c r="CBN61" s="496"/>
      <c r="CBP61" s="496"/>
      <c r="CBR61" s="496"/>
      <c r="CBT61" s="496"/>
      <c r="CBV61" s="496"/>
      <c r="CBX61" s="496"/>
      <c r="CBZ61" s="496"/>
      <c r="CCB61" s="496"/>
      <c r="CCD61" s="496"/>
      <c r="CCF61" s="496"/>
      <c r="CCH61" s="496"/>
      <c r="CCJ61" s="496"/>
      <c r="CCL61" s="496"/>
      <c r="CCN61" s="496"/>
      <c r="CCP61" s="496"/>
      <c r="CCR61" s="496"/>
      <c r="CCT61" s="496"/>
      <c r="CCV61" s="496"/>
      <c r="CCX61" s="496"/>
      <c r="CCZ61" s="496"/>
      <c r="CDB61" s="496"/>
      <c r="CDD61" s="496"/>
      <c r="CDF61" s="496"/>
      <c r="CDH61" s="496"/>
      <c r="CDJ61" s="496"/>
      <c r="CDL61" s="496"/>
      <c r="CDN61" s="496"/>
      <c r="CDP61" s="496"/>
      <c r="CDR61" s="496"/>
      <c r="CDT61" s="496"/>
      <c r="CDV61" s="496"/>
      <c r="CDX61" s="496"/>
      <c r="CDZ61" s="496"/>
      <c r="CEB61" s="496"/>
      <c r="CED61" s="496"/>
      <c r="CEF61" s="496"/>
      <c r="CEH61" s="496"/>
      <c r="CEJ61" s="496"/>
      <c r="CEL61" s="496"/>
      <c r="CEN61" s="496"/>
      <c r="CEP61" s="496"/>
      <c r="CER61" s="496"/>
      <c r="CET61" s="496"/>
      <c r="CEV61" s="496"/>
      <c r="CEX61" s="496"/>
      <c r="CEZ61" s="496"/>
      <c r="CFB61" s="496"/>
      <c r="CFD61" s="496"/>
      <c r="CFF61" s="496"/>
      <c r="CFH61" s="496"/>
      <c r="CFJ61" s="496"/>
      <c r="CFL61" s="496"/>
      <c r="CFN61" s="496"/>
      <c r="CFP61" s="496"/>
      <c r="CFR61" s="496"/>
      <c r="CFT61" s="496"/>
      <c r="CFV61" s="496"/>
      <c r="CFX61" s="496"/>
      <c r="CFZ61" s="496"/>
      <c r="CGB61" s="496"/>
      <c r="CGD61" s="496"/>
      <c r="CGF61" s="496"/>
      <c r="CGH61" s="496"/>
      <c r="CGJ61" s="496"/>
      <c r="CGL61" s="496"/>
      <c r="CGN61" s="496"/>
      <c r="CGP61" s="496"/>
      <c r="CGR61" s="496"/>
      <c r="CGT61" s="496"/>
      <c r="CGV61" s="496"/>
      <c r="CGX61" s="496"/>
      <c r="CGZ61" s="496"/>
      <c r="CHB61" s="496"/>
      <c r="CHD61" s="496"/>
      <c r="CHF61" s="496"/>
      <c r="CHH61" s="496"/>
      <c r="CHJ61" s="496"/>
      <c r="CHL61" s="496"/>
      <c r="CHN61" s="496"/>
      <c r="CHP61" s="496"/>
      <c r="CHR61" s="496"/>
      <c r="CHT61" s="496"/>
      <c r="CHV61" s="496"/>
      <c r="CHX61" s="496"/>
      <c r="CHZ61" s="496"/>
      <c r="CIB61" s="496"/>
      <c r="CID61" s="496"/>
      <c r="CIF61" s="496"/>
      <c r="CIH61" s="496"/>
      <c r="CIJ61" s="496"/>
      <c r="CIL61" s="496"/>
      <c r="CIN61" s="496"/>
      <c r="CIP61" s="496"/>
      <c r="CIR61" s="496"/>
      <c r="CIT61" s="496"/>
      <c r="CIV61" s="496"/>
      <c r="CIX61" s="496"/>
      <c r="CIZ61" s="496"/>
      <c r="CJB61" s="496"/>
      <c r="CJD61" s="496"/>
      <c r="CJF61" s="496"/>
      <c r="CJH61" s="496"/>
      <c r="CJJ61" s="496"/>
      <c r="CJL61" s="496"/>
      <c r="CJN61" s="496"/>
      <c r="CJP61" s="496"/>
      <c r="CJR61" s="496"/>
      <c r="CJT61" s="496"/>
      <c r="CJV61" s="496"/>
      <c r="CJX61" s="496"/>
      <c r="CJZ61" s="496"/>
      <c r="CKB61" s="496"/>
      <c r="CKD61" s="496"/>
      <c r="CKF61" s="496"/>
      <c r="CKH61" s="496"/>
      <c r="CKJ61" s="496"/>
      <c r="CKL61" s="496"/>
      <c r="CKN61" s="496"/>
      <c r="CKP61" s="496"/>
      <c r="CKR61" s="496"/>
      <c r="CKT61" s="496"/>
      <c r="CKV61" s="496"/>
      <c r="CKX61" s="496"/>
      <c r="CKZ61" s="496"/>
      <c r="CLB61" s="496"/>
      <c r="CLD61" s="496"/>
      <c r="CLF61" s="496"/>
      <c r="CLH61" s="496"/>
      <c r="CLJ61" s="496"/>
      <c r="CLL61" s="496"/>
      <c r="CLN61" s="496"/>
      <c r="CLP61" s="496"/>
      <c r="CLR61" s="496"/>
      <c r="CLT61" s="496"/>
      <c r="CLV61" s="496"/>
      <c r="CLX61" s="496"/>
      <c r="CLZ61" s="496"/>
      <c r="CMB61" s="496"/>
      <c r="CMD61" s="496"/>
      <c r="CMF61" s="496"/>
      <c r="CMH61" s="496"/>
      <c r="CMJ61" s="496"/>
      <c r="CML61" s="496"/>
      <c r="CMN61" s="496"/>
      <c r="CMP61" s="496"/>
      <c r="CMR61" s="496"/>
      <c r="CMT61" s="496"/>
      <c r="CMV61" s="496"/>
      <c r="CMX61" s="496"/>
      <c r="CMZ61" s="496"/>
      <c r="CNB61" s="496"/>
      <c r="CND61" s="496"/>
      <c r="CNF61" s="496"/>
      <c r="CNH61" s="496"/>
      <c r="CNJ61" s="496"/>
      <c r="CNL61" s="496"/>
      <c r="CNN61" s="496"/>
      <c r="CNP61" s="496"/>
      <c r="CNR61" s="496"/>
      <c r="CNT61" s="496"/>
      <c r="CNV61" s="496"/>
      <c r="CNX61" s="496"/>
      <c r="CNZ61" s="496"/>
      <c r="COB61" s="496"/>
      <c r="COD61" s="496"/>
      <c r="COF61" s="496"/>
      <c r="COH61" s="496"/>
      <c r="COJ61" s="496"/>
      <c r="COL61" s="496"/>
      <c r="CON61" s="496"/>
      <c r="COP61" s="496"/>
      <c r="COR61" s="496"/>
      <c r="COT61" s="496"/>
      <c r="COV61" s="496"/>
      <c r="COX61" s="496"/>
      <c r="COZ61" s="496"/>
      <c r="CPB61" s="496"/>
      <c r="CPD61" s="496"/>
      <c r="CPF61" s="496"/>
      <c r="CPH61" s="496"/>
      <c r="CPJ61" s="496"/>
      <c r="CPL61" s="496"/>
      <c r="CPN61" s="496"/>
      <c r="CPP61" s="496"/>
      <c r="CPR61" s="496"/>
      <c r="CPT61" s="496"/>
      <c r="CPV61" s="496"/>
      <c r="CPX61" s="496"/>
      <c r="CPZ61" s="496"/>
      <c r="CQB61" s="496"/>
      <c r="CQD61" s="496"/>
      <c r="CQF61" s="496"/>
      <c r="CQH61" s="496"/>
      <c r="CQJ61" s="496"/>
      <c r="CQL61" s="496"/>
      <c r="CQN61" s="496"/>
      <c r="CQP61" s="496"/>
      <c r="CQR61" s="496"/>
      <c r="CQT61" s="496"/>
      <c r="CQV61" s="496"/>
      <c r="CQX61" s="496"/>
      <c r="CQZ61" s="496"/>
      <c r="CRB61" s="496"/>
      <c r="CRD61" s="496"/>
      <c r="CRF61" s="496"/>
      <c r="CRH61" s="496"/>
      <c r="CRJ61" s="496"/>
      <c r="CRL61" s="496"/>
      <c r="CRN61" s="496"/>
      <c r="CRP61" s="496"/>
      <c r="CRR61" s="496"/>
      <c r="CRT61" s="496"/>
      <c r="CRV61" s="496"/>
      <c r="CRX61" s="496"/>
      <c r="CRZ61" s="496"/>
      <c r="CSB61" s="496"/>
      <c r="CSD61" s="496"/>
      <c r="CSF61" s="496"/>
      <c r="CSH61" s="496"/>
      <c r="CSJ61" s="496"/>
      <c r="CSL61" s="496"/>
      <c r="CSN61" s="496"/>
      <c r="CSP61" s="496"/>
      <c r="CSR61" s="496"/>
      <c r="CST61" s="496"/>
      <c r="CSV61" s="496"/>
      <c r="CSX61" s="496"/>
      <c r="CSZ61" s="496"/>
      <c r="CTB61" s="496"/>
      <c r="CTD61" s="496"/>
      <c r="CTF61" s="496"/>
      <c r="CTH61" s="496"/>
      <c r="CTJ61" s="496"/>
      <c r="CTL61" s="496"/>
      <c r="CTN61" s="496"/>
      <c r="CTP61" s="496"/>
      <c r="CTR61" s="496"/>
      <c r="CTT61" s="496"/>
      <c r="CTV61" s="496"/>
      <c r="CTX61" s="496"/>
      <c r="CTZ61" s="496"/>
      <c r="CUB61" s="496"/>
      <c r="CUD61" s="496"/>
      <c r="CUF61" s="496"/>
      <c r="CUH61" s="496"/>
      <c r="CUJ61" s="496"/>
      <c r="CUL61" s="496"/>
      <c r="CUN61" s="496"/>
      <c r="CUP61" s="496"/>
      <c r="CUR61" s="496"/>
      <c r="CUT61" s="496"/>
      <c r="CUV61" s="496"/>
      <c r="CUX61" s="496"/>
      <c r="CUZ61" s="496"/>
      <c r="CVB61" s="496"/>
      <c r="CVD61" s="496"/>
      <c r="CVF61" s="496"/>
      <c r="CVH61" s="496"/>
      <c r="CVJ61" s="496"/>
      <c r="CVL61" s="496"/>
      <c r="CVN61" s="496"/>
      <c r="CVP61" s="496"/>
      <c r="CVR61" s="496"/>
      <c r="CVT61" s="496"/>
      <c r="CVV61" s="496"/>
      <c r="CVX61" s="496"/>
      <c r="CVZ61" s="496"/>
      <c r="CWB61" s="496"/>
      <c r="CWD61" s="496"/>
      <c r="CWF61" s="496"/>
      <c r="CWH61" s="496"/>
      <c r="CWJ61" s="496"/>
      <c r="CWL61" s="496"/>
      <c r="CWN61" s="496"/>
      <c r="CWP61" s="496"/>
      <c r="CWR61" s="496"/>
      <c r="CWT61" s="496"/>
      <c r="CWV61" s="496"/>
      <c r="CWX61" s="496"/>
      <c r="CWZ61" s="496"/>
      <c r="CXB61" s="496"/>
      <c r="CXD61" s="496"/>
      <c r="CXF61" s="496"/>
      <c r="CXH61" s="496"/>
      <c r="CXJ61" s="496"/>
      <c r="CXL61" s="496"/>
      <c r="CXN61" s="496"/>
      <c r="CXP61" s="496"/>
      <c r="CXR61" s="496"/>
      <c r="CXT61" s="496"/>
      <c r="CXV61" s="496"/>
      <c r="CXX61" s="496"/>
      <c r="CXZ61" s="496"/>
      <c r="CYB61" s="496"/>
      <c r="CYD61" s="496"/>
      <c r="CYF61" s="496"/>
      <c r="CYH61" s="496"/>
      <c r="CYJ61" s="496"/>
      <c r="CYL61" s="496"/>
      <c r="CYN61" s="496"/>
      <c r="CYP61" s="496"/>
      <c r="CYR61" s="496"/>
      <c r="CYT61" s="496"/>
      <c r="CYV61" s="496"/>
      <c r="CYX61" s="496"/>
      <c r="CYZ61" s="496"/>
      <c r="CZB61" s="496"/>
      <c r="CZD61" s="496"/>
      <c r="CZF61" s="496"/>
      <c r="CZH61" s="496"/>
      <c r="CZJ61" s="496"/>
      <c r="CZL61" s="496"/>
      <c r="CZN61" s="496"/>
      <c r="CZP61" s="496"/>
      <c r="CZR61" s="496"/>
      <c r="CZT61" s="496"/>
      <c r="CZV61" s="496"/>
      <c r="CZX61" s="496"/>
      <c r="CZZ61" s="496"/>
      <c r="DAB61" s="496"/>
      <c r="DAD61" s="496"/>
      <c r="DAF61" s="496"/>
      <c r="DAH61" s="496"/>
      <c r="DAJ61" s="496"/>
      <c r="DAL61" s="496"/>
      <c r="DAN61" s="496"/>
      <c r="DAP61" s="496"/>
      <c r="DAR61" s="496"/>
      <c r="DAT61" s="496"/>
      <c r="DAV61" s="496"/>
      <c r="DAX61" s="496"/>
      <c r="DAZ61" s="496"/>
      <c r="DBB61" s="496"/>
      <c r="DBD61" s="496"/>
      <c r="DBF61" s="496"/>
      <c r="DBH61" s="496"/>
      <c r="DBJ61" s="496"/>
      <c r="DBL61" s="496"/>
      <c r="DBN61" s="496"/>
      <c r="DBP61" s="496"/>
      <c r="DBR61" s="496"/>
      <c r="DBT61" s="496"/>
      <c r="DBV61" s="496"/>
      <c r="DBX61" s="496"/>
      <c r="DBZ61" s="496"/>
      <c r="DCB61" s="496"/>
      <c r="DCD61" s="496"/>
      <c r="DCF61" s="496"/>
      <c r="DCH61" s="496"/>
      <c r="DCJ61" s="496"/>
      <c r="DCL61" s="496"/>
      <c r="DCN61" s="496"/>
      <c r="DCP61" s="496"/>
      <c r="DCR61" s="496"/>
      <c r="DCT61" s="496"/>
      <c r="DCV61" s="496"/>
      <c r="DCX61" s="496"/>
      <c r="DCZ61" s="496"/>
      <c r="DDB61" s="496"/>
      <c r="DDD61" s="496"/>
      <c r="DDF61" s="496"/>
      <c r="DDH61" s="496"/>
      <c r="DDJ61" s="496"/>
      <c r="DDL61" s="496"/>
      <c r="DDN61" s="496"/>
      <c r="DDP61" s="496"/>
      <c r="DDR61" s="496"/>
      <c r="DDT61" s="496"/>
      <c r="DDV61" s="496"/>
      <c r="DDX61" s="496"/>
      <c r="DDZ61" s="496"/>
      <c r="DEB61" s="496"/>
      <c r="DED61" s="496"/>
      <c r="DEF61" s="496"/>
      <c r="DEH61" s="496"/>
      <c r="DEJ61" s="496"/>
      <c r="DEL61" s="496"/>
      <c r="DEN61" s="496"/>
      <c r="DEP61" s="496"/>
      <c r="DER61" s="496"/>
      <c r="DET61" s="496"/>
      <c r="DEV61" s="496"/>
      <c r="DEX61" s="496"/>
      <c r="DEZ61" s="496"/>
      <c r="DFB61" s="496"/>
      <c r="DFD61" s="496"/>
      <c r="DFF61" s="496"/>
      <c r="DFH61" s="496"/>
      <c r="DFJ61" s="496"/>
      <c r="DFL61" s="496"/>
      <c r="DFN61" s="496"/>
      <c r="DFP61" s="496"/>
      <c r="DFR61" s="496"/>
      <c r="DFT61" s="496"/>
      <c r="DFV61" s="496"/>
      <c r="DFX61" s="496"/>
      <c r="DFZ61" s="496"/>
      <c r="DGB61" s="496"/>
      <c r="DGD61" s="496"/>
      <c r="DGF61" s="496"/>
      <c r="DGH61" s="496"/>
      <c r="DGJ61" s="496"/>
      <c r="DGL61" s="496"/>
      <c r="DGN61" s="496"/>
      <c r="DGP61" s="496"/>
      <c r="DGR61" s="496"/>
      <c r="DGT61" s="496"/>
      <c r="DGV61" s="496"/>
      <c r="DGX61" s="496"/>
      <c r="DGZ61" s="496"/>
      <c r="DHB61" s="496"/>
      <c r="DHD61" s="496"/>
      <c r="DHF61" s="496"/>
      <c r="DHH61" s="496"/>
      <c r="DHJ61" s="496"/>
      <c r="DHL61" s="496"/>
      <c r="DHN61" s="496"/>
      <c r="DHP61" s="496"/>
      <c r="DHR61" s="496"/>
      <c r="DHT61" s="496"/>
      <c r="DHV61" s="496"/>
      <c r="DHX61" s="496"/>
      <c r="DHZ61" s="496"/>
      <c r="DIB61" s="496"/>
      <c r="DID61" s="496"/>
      <c r="DIF61" s="496"/>
      <c r="DIH61" s="496"/>
      <c r="DIJ61" s="496"/>
      <c r="DIL61" s="496"/>
      <c r="DIN61" s="496"/>
      <c r="DIP61" s="496"/>
      <c r="DIR61" s="496"/>
      <c r="DIT61" s="496"/>
      <c r="DIV61" s="496"/>
      <c r="DIX61" s="496"/>
      <c r="DIZ61" s="496"/>
      <c r="DJB61" s="496"/>
      <c r="DJD61" s="496"/>
      <c r="DJF61" s="496"/>
      <c r="DJH61" s="496"/>
      <c r="DJJ61" s="496"/>
      <c r="DJL61" s="496"/>
      <c r="DJN61" s="496"/>
      <c r="DJP61" s="496"/>
      <c r="DJR61" s="496"/>
      <c r="DJT61" s="496"/>
      <c r="DJV61" s="496"/>
      <c r="DJX61" s="496"/>
      <c r="DJZ61" s="496"/>
      <c r="DKB61" s="496"/>
      <c r="DKD61" s="496"/>
      <c r="DKF61" s="496"/>
      <c r="DKH61" s="496"/>
      <c r="DKJ61" s="496"/>
      <c r="DKL61" s="496"/>
      <c r="DKN61" s="496"/>
      <c r="DKP61" s="496"/>
      <c r="DKR61" s="496"/>
      <c r="DKT61" s="496"/>
      <c r="DKV61" s="496"/>
      <c r="DKX61" s="496"/>
      <c r="DKZ61" s="496"/>
      <c r="DLB61" s="496"/>
      <c r="DLD61" s="496"/>
      <c r="DLF61" s="496"/>
      <c r="DLH61" s="496"/>
      <c r="DLJ61" s="496"/>
      <c r="DLL61" s="496"/>
      <c r="DLN61" s="496"/>
      <c r="DLP61" s="496"/>
      <c r="DLR61" s="496"/>
      <c r="DLT61" s="496"/>
      <c r="DLV61" s="496"/>
      <c r="DLX61" s="496"/>
      <c r="DLZ61" s="496"/>
      <c r="DMB61" s="496"/>
      <c r="DMD61" s="496"/>
      <c r="DMF61" s="496"/>
      <c r="DMH61" s="496"/>
      <c r="DMJ61" s="496"/>
      <c r="DML61" s="496"/>
      <c r="DMN61" s="496"/>
      <c r="DMP61" s="496"/>
      <c r="DMR61" s="496"/>
      <c r="DMT61" s="496"/>
      <c r="DMV61" s="496"/>
      <c r="DMX61" s="496"/>
      <c r="DMZ61" s="496"/>
      <c r="DNB61" s="496"/>
      <c r="DND61" s="496"/>
      <c r="DNF61" s="496"/>
      <c r="DNH61" s="496"/>
      <c r="DNJ61" s="496"/>
      <c r="DNL61" s="496"/>
      <c r="DNN61" s="496"/>
      <c r="DNP61" s="496"/>
      <c r="DNR61" s="496"/>
      <c r="DNT61" s="496"/>
      <c r="DNV61" s="496"/>
      <c r="DNX61" s="496"/>
      <c r="DNZ61" s="496"/>
      <c r="DOB61" s="496"/>
      <c r="DOD61" s="496"/>
      <c r="DOF61" s="496"/>
      <c r="DOH61" s="496"/>
      <c r="DOJ61" s="496"/>
      <c r="DOL61" s="496"/>
      <c r="DON61" s="496"/>
      <c r="DOP61" s="496"/>
      <c r="DOR61" s="496"/>
      <c r="DOT61" s="496"/>
      <c r="DOV61" s="496"/>
      <c r="DOX61" s="496"/>
      <c r="DOZ61" s="496"/>
      <c r="DPB61" s="496"/>
      <c r="DPD61" s="496"/>
      <c r="DPF61" s="496"/>
      <c r="DPH61" s="496"/>
      <c r="DPJ61" s="496"/>
      <c r="DPL61" s="496"/>
      <c r="DPN61" s="496"/>
      <c r="DPP61" s="496"/>
      <c r="DPR61" s="496"/>
      <c r="DPT61" s="496"/>
      <c r="DPV61" s="496"/>
      <c r="DPX61" s="496"/>
      <c r="DPZ61" s="496"/>
      <c r="DQB61" s="496"/>
      <c r="DQD61" s="496"/>
      <c r="DQF61" s="496"/>
      <c r="DQH61" s="496"/>
      <c r="DQJ61" s="496"/>
      <c r="DQL61" s="496"/>
      <c r="DQN61" s="496"/>
      <c r="DQP61" s="496"/>
      <c r="DQR61" s="496"/>
      <c r="DQT61" s="496"/>
      <c r="DQV61" s="496"/>
      <c r="DQX61" s="496"/>
      <c r="DQZ61" s="496"/>
      <c r="DRB61" s="496"/>
      <c r="DRD61" s="496"/>
      <c r="DRF61" s="496"/>
      <c r="DRH61" s="496"/>
      <c r="DRJ61" s="496"/>
      <c r="DRL61" s="496"/>
      <c r="DRN61" s="496"/>
      <c r="DRP61" s="496"/>
      <c r="DRR61" s="496"/>
      <c r="DRT61" s="496"/>
      <c r="DRV61" s="496"/>
      <c r="DRX61" s="496"/>
      <c r="DRZ61" s="496"/>
      <c r="DSB61" s="496"/>
      <c r="DSD61" s="496"/>
      <c r="DSF61" s="496"/>
      <c r="DSH61" s="496"/>
      <c r="DSJ61" s="496"/>
      <c r="DSL61" s="496"/>
      <c r="DSN61" s="496"/>
      <c r="DSP61" s="496"/>
      <c r="DSR61" s="496"/>
      <c r="DST61" s="496"/>
      <c r="DSV61" s="496"/>
      <c r="DSX61" s="496"/>
      <c r="DSZ61" s="496"/>
      <c r="DTB61" s="496"/>
      <c r="DTD61" s="496"/>
      <c r="DTF61" s="496"/>
      <c r="DTH61" s="496"/>
      <c r="DTJ61" s="496"/>
      <c r="DTL61" s="496"/>
      <c r="DTN61" s="496"/>
      <c r="DTP61" s="496"/>
      <c r="DTR61" s="496"/>
      <c r="DTT61" s="496"/>
      <c r="DTV61" s="496"/>
      <c r="DTX61" s="496"/>
      <c r="DTZ61" s="496"/>
      <c r="DUB61" s="496"/>
      <c r="DUD61" s="496"/>
      <c r="DUF61" s="496"/>
      <c r="DUH61" s="496"/>
      <c r="DUJ61" s="496"/>
      <c r="DUL61" s="496"/>
      <c r="DUN61" s="496"/>
      <c r="DUP61" s="496"/>
      <c r="DUR61" s="496"/>
      <c r="DUT61" s="496"/>
      <c r="DUV61" s="496"/>
      <c r="DUX61" s="496"/>
      <c r="DUZ61" s="496"/>
      <c r="DVB61" s="496"/>
      <c r="DVD61" s="496"/>
      <c r="DVF61" s="496"/>
      <c r="DVH61" s="496"/>
      <c r="DVJ61" s="496"/>
      <c r="DVL61" s="496"/>
      <c r="DVN61" s="496"/>
      <c r="DVP61" s="496"/>
      <c r="DVR61" s="496"/>
      <c r="DVT61" s="496"/>
      <c r="DVV61" s="496"/>
      <c r="DVX61" s="496"/>
      <c r="DVZ61" s="496"/>
      <c r="DWB61" s="496"/>
      <c r="DWD61" s="496"/>
      <c r="DWF61" s="496"/>
      <c r="DWH61" s="496"/>
      <c r="DWJ61" s="496"/>
      <c r="DWL61" s="496"/>
      <c r="DWN61" s="496"/>
      <c r="DWP61" s="496"/>
      <c r="DWR61" s="496"/>
      <c r="DWT61" s="496"/>
      <c r="DWV61" s="496"/>
      <c r="DWX61" s="496"/>
      <c r="DWZ61" s="496"/>
      <c r="DXB61" s="496"/>
      <c r="DXD61" s="496"/>
      <c r="DXF61" s="496"/>
      <c r="DXH61" s="496"/>
      <c r="DXJ61" s="496"/>
      <c r="DXL61" s="496"/>
      <c r="DXN61" s="496"/>
      <c r="DXP61" s="496"/>
      <c r="DXR61" s="496"/>
      <c r="DXT61" s="496"/>
      <c r="DXV61" s="496"/>
      <c r="DXX61" s="496"/>
      <c r="DXZ61" s="496"/>
      <c r="DYB61" s="496"/>
      <c r="DYD61" s="496"/>
      <c r="DYF61" s="496"/>
      <c r="DYH61" s="496"/>
      <c r="DYJ61" s="496"/>
      <c r="DYL61" s="496"/>
      <c r="DYN61" s="496"/>
      <c r="DYP61" s="496"/>
      <c r="DYR61" s="496"/>
      <c r="DYT61" s="496"/>
      <c r="DYV61" s="496"/>
      <c r="DYX61" s="496"/>
      <c r="DYZ61" s="496"/>
      <c r="DZB61" s="496"/>
      <c r="DZD61" s="496"/>
      <c r="DZF61" s="496"/>
      <c r="DZH61" s="496"/>
      <c r="DZJ61" s="496"/>
      <c r="DZL61" s="496"/>
      <c r="DZN61" s="496"/>
      <c r="DZP61" s="496"/>
      <c r="DZR61" s="496"/>
      <c r="DZT61" s="496"/>
      <c r="DZV61" s="496"/>
      <c r="DZX61" s="496"/>
      <c r="DZZ61" s="496"/>
      <c r="EAB61" s="496"/>
      <c r="EAD61" s="496"/>
      <c r="EAF61" s="496"/>
      <c r="EAH61" s="496"/>
      <c r="EAJ61" s="496"/>
      <c r="EAL61" s="496"/>
      <c r="EAN61" s="496"/>
      <c r="EAP61" s="496"/>
      <c r="EAR61" s="496"/>
      <c r="EAT61" s="496"/>
      <c r="EAV61" s="496"/>
      <c r="EAX61" s="496"/>
      <c r="EAZ61" s="496"/>
      <c r="EBB61" s="496"/>
      <c r="EBD61" s="496"/>
      <c r="EBF61" s="496"/>
      <c r="EBH61" s="496"/>
      <c r="EBJ61" s="496"/>
      <c r="EBL61" s="496"/>
      <c r="EBN61" s="496"/>
      <c r="EBP61" s="496"/>
      <c r="EBR61" s="496"/>
      <c r="EBT61" s="496"/>
      <c r="EBV61" s="496"/>
      <c r="EBX61" s="496"/>
      <c r="EBZ61" s="496"/>
      <c r="ECB61" s="496"/>
      <c r="ECD61" s="496"/>
      <c r="ECF61" s="496"/>
      <c r="ECH61" s="496"/>
      <c r="ECJ61" s="496"/>
      <c r="ECL61" s="496"/>
      <c r="ECN61" s="496"/>
      <c r="ECP61" s="496"/>
      <c r="ECR61" s="496"/>
      <c r="ECT61" s="496"/>
      <c r="ECV61" s="496"/>
      <c r="ECX61" s="496"/>
      <c r="ECZ61" s="496"/>
      <c r="EDB61" s="496"/>
      <c r="EDD61" s="496"/>
      <c r="EDF61" s="496"/>
      <c r="EDH61" s="496"/>
      <c r="EDJ61" s="496"/>
      <c r="EDL61" s="496"/>
      <c r="EDN61" s="496"/>
      <c r="EDP61" s="496"/>
      <c r="EDR61" s="496"/>
      <c r="EDT61" s="496"/>
      <c r="EDV61" s="496"/>
      <c r="EDX61" s="496"/>
      <c r="EDZ61" s="496"/>
      <c r="EEB61" s="496"/>
      <c r="EED61" s="496"/>
      <c r="EEF61" s="496"/>
      <c r="EEH61" s="496"/>
      <c r="EEJ61" s="496"/>
      <c r="EEL61" s="496"/>
      <c r="EEN61" s="496"/>
      <c r="EEP61" s="496"/>
      <c r="EER61" s="496"/>
      <c r="EET61" s="496"/>
      <c r="EEV61" s="496"/>
      <c r="EEX61" s="496"/>
      <c r="EEZ61" s="496"/>
      <c r="EFB61" s="496"/>
      <c r="EFD61" s="496"/>
      <c r="EFF61" s="496"/>
      <c r="EFH61" s="496"/>
      <c r="EFJ61" s="496"/>
      <c r="EFL61" s="496"/>
      <c r="EFN61" s="496"/>
      <c r="EFP61" s="496"/>
      <c r="EFR61" s="496"/>
      <c r="EFT61" s="496"/>
      <c r="EFV61" s="496"/>
      <c r="EFX61" s="496"/>
      <c r="EFZ61" s="496"/>
      <c r="EGB61" s="496"/>
      <c r="EGD61" s="496"/>
      <c r="EGF61" s="496"/>
      <c r="EGH61" s="496"/>
      <c r="EGJ61" s="496"/>
      <c r="EGL61" s="496"/>
      <c r="EGN61" s="496"/>
      <c r="EGP61" s="496"/>
      <c r="EGR61" s="496"/>
      <c r="EGT61" s="496"/>
      <c r="EGV61" s="496"/>
      <c r="EGX61" s="496"/>
      <c r="EGZ61" s="496"/>
      <c r="EHB61" s="496"/>
      <c r="EHD61" s="496"/>
      <c r="EHF61" s="496"/>
      <c r="EHH61" s="496"/>
      <c r="EHJ61" s="496"/>
      <c r="EHL61" s="496"/>
      <c r="EHN61" s="496"/>
      <c r="EHP61" s="496"/>
      <c r="EHR61" s="496"/>
      <c r="EHT61" s="496"/>
      <c r="EHV61" s="496"/>
      <c r="EHX61" s="496"/>
      <c r="EHZ61" s="496"/>
      <c r="EIB61" s="496"/>
      <c r="EID61" s="496"/>
      <c r="EIF61" s="496"/>
      <c r="EIH61" s="496"/>
      <c r="EIJ61" s="496"/>
      <c r="EIL61" s="496"/>
      <c r="EIN61" s="496"/>
      <c r="EIP61" s="496"/>
      <c r="EIR61" s="496"/>
      <c r="EIT61" s="496"/>
      <c r="EIV61" s="496"/>
      <c r="EIX61" s="496"/>
      <c r="EIZ61" s="496"/>
      <c r="EJB61" s="496"/>
      <c r="EJD61" s="496"/>
      <c r="EJF61" s="496"/>
      <c r="EJH61" s="496"/>
      <c r="EJJ61" s="496"/>
      <c r="EJL61" s="496"/>
      <c r="EJN61" s="496"/>
      <c r="EJP61" s="496"/>
      <c r="EJR61" s="496"/>
      <c r="EJT61" s="496"/>
      <c r="EJV61" s="496"/>
      <c r="EJX61" s="496"/>
      <c r="EJZ61" s="496"/>
      <c r="EKB61" s="496"/>
      <c r="EKD61" s="496"/>
      <c r="EKF61" s="496"/>
      <c r="EKH61" s="496"/>
      <c r="EKJ61" s="496"/>
      <c r="EKL61" s="496"/>
      <c r="EKN61" s="496"/>
      <c r="EKP61" s="496"/>
      <c r="EKR61" s="496"/>
      <c r="EKT61" s="496"/>
      <c r="EKV61" s="496"/>
      <c r="EKX61" s="496"/>
      <c r="EKZ61" s="496"/>
      <c r="ELB61" s="496"/>
      <c r="ELD61" s="496"/>
      <c r="ELF61" s="496"/>
      <c r="ELH61" s="496"/>
      <c r="ELJ61" s="496"/>
      <c r="ELL61" s="496"/>
      <c r="ELN61" s="496"/>
      <c r="ELP61" s="496"/>
      <c r="ELR61" s="496"/>
      <c r="ELT61" s="496"/>
      <c r="ELV61" s="496"/>
      <c r="ELX61" s="496"/>
      <c r="ELZ61" s="496"/>
      <c r="EMB61" s="496"/>
      <c r="EMD61" s="496"/>
      <c r="EMF61" s="496"/>
      <c r="EMH61" s="496"/>
      <c r="EMJ61" s="496"/>
      <c r="EML61" s="496"/>
      <c r="EMN61" s="496"/>
      <c r="EMP61" s="496"/>
      <c r="EMR61" s="496"/>
      <c r="EMT61" s="496"/>
      <c r="EMV61" s="496"/>
      <c r="EMX61" s="496"/>
      <c r="EMZ61" s="496"/>
      <c r="ENB61" s="496"/>
      <c r="END61" s="496"/>
      <c r="ENF61" s="496"/>
      <c r="ENH61" s="496"/>
      <c r="ENJ61" s="496"/>
      <c r="ENL61" s="496"/>
      <c r="ENN61" s="496"/>
      <c r="ENP61" s="496"/>
      <c r="ENR61" s="496"/>
      <c r="ENT61" s="496"/>
      <c r="ENV61" s="496"/>
      <c r="ENX61" s="496"/>
      <c r="ENZ61" s="496"/>
      <c r="EOB61" s="496"/>
      <c r="EOD61" s="496"/>
      <c r="EOF61" s="496"/>
      <c r="EOH61" s="496"/>
      <c r="EOJ61" s="496"/>
      <c r="EOL61" s="496"/>
      <c r="EON61" s="496"/>
      <c r="EOP61" s="496"/>
      <c r="EOR61" s="496"/>
      <c r="EOT61" s="496"/>
      <c r="EOV61" s="496"/>
      <c r="EOX61" s="496"/>
      <c r="EOZ61" s="496"/>
      <c r="EPB61" s="496"/>
      <c r="EPD61" s="496"/>
      <c r="EPF61" s="496"/>
      <c r="EPH61" s="496"/>
      <c r="EPJ61" s="496"/>
      <c r="EPL61" s="496"/>
      <c r="EPN61" s="496"/>
      <c r="EPP61" s="496"/>
      <c r="EPR61" s="496"/>
      <c r="EPT61" s="496"/>
      <c r="EPV61" s="496"/>
      <c r="EPX61" s="496"/>
      <c r="EPZ61" s="496"/>
      <c r="EQB61" s="496"/>
      <c r="EQD61" s="496"/>
      <c r="EQF61" s="496"/>
      <c r="EQH61" s="496"/>
      <c r="EQJ61" s="496"/>
      <c r="EQL61" s="496"/>
      <c r="EQN61" s="496"/>
      <c r="EQP61" s="496"/>
      <c r="EQR61" s="496"/>
      <c r="EQT61" s="496"/>
      <c r="EQV61" s="496"/>
      <c r="EQX61" s="496"/>
      <c r="EQZ61" s="496"/>
      <c r="ERB61" s="496"/>
      <c r="ERD61" s="496"/>
      <c r="ERF61" s="496"/>
      <c r="ERH61" s="496"/>
      <c r="ERJ61" s="496"/>
      <c r="ERL61" s="496"/>
      <c r="ERN61" s="496"/>
      <c r="ERP61" s="496"/>
      <c r="ERR61" s="496"/>
      <c r="ERT61" s="496"/>
      <c r="ERV61" s="496"/>
      <c r="ERX61" s="496"/>
      <c r="ERZ61" s="496"/>
      <c r="ESB61" s="496"/>
      <c r="ESD61" s="496"/>
      <c r="ESF61" s="496"/>
      <c r="ESH61" s="496"/>
      <c r="ESJ61" s="496"/>
      <c r="ESL61" s="496"/>
      <c r="ESN61" s="496"/>
      <c r="ESP61" s="496"/>
      <c r="ESR61" s="496"/>
      <c r="EST61" s="496"/>
      <c r="ESV61" s="496"/>
      <c r="ESX61" s="496"/>
      <c r="ESZ61" s="496"/>
      <c r="ETB61" s="496"/>
      <c r="ETD61" s="496"/>
      <c r="ETF61" s="496"/>
      <c r="ETH61" s="496"/>
      <c r="ETJ61" s="496"/>
      <c r="ETL61" s="496"/>
      <c r="ETN61" s="496"/>
      <c r="ETP61" s="496"/>
      <c r="ETR61" s="496"/>
      <c r="ETT61" s="496"/>
      <c r="ETV61" s="496"/>
      <c r="ETX61" s="496"/>
      <c r="ETZ61" s="496"/>
      <c r="EUB61" s="496"/>
      <c r="EUD61" s="496"/>
      <c r="EUF61" s="496"/>
      <c r="EUH61" s="496"/>
      <c r="EUJ61" s="496"/>
      <c r="EUL61" s="496"/>
      <c r="EUN61" s="496"/>
      <c r="EUP61" s="496"/>
      <c r="EUR61" s="496"/>
      <c r="EUT61" s="496"/>
      <c r="EUV61" s="496"/>
      <c r="EUX61" s="496"/>
      <c r="EUZ61" s="496"/>
      <c r="EVB61" s="496"/>
      <c r="EVD61" s="496"/>
      <c r="EVF61" s="496"/>
      <c r="EVH61" s="496"/>
      <c r="EVJ61" s="496"/>
      <c r="EVL61" s="496"/>
      <c r="EVN61" s="496"/>
      <c r="EVP61" s="496"/>
      <c r="EVR61" s="496"/>
      <c r="EVT61" s="496"/>
      <c r="EVV61" s="496"/>
      <c r="EVX61" s="496"/>
      <c r="EVZ61" s="496"/>
      <c r="EWB61" s="496"/>
      <c r="EWD61" s="496"/>
      <c r="EWF61" s="496"/>
      <c r="EWH61" s="496"/>
      <c r="EWJ61" s="496"/>
      <c r="EWL61" s="496"/>
      <c r="EWN61" s="496"/>
      <c r="EWP61" s="496"/>
      <c r="EWR61" s="496"/>
      <c r="EWT61" s="496"/>
      <c r="EWV61" s="496"/>
      <c r="EWX61" s="496"/>
      <c r="EWZ61" s="496"/>
      <c r="EXB61" s="496"/>
      <c r="EXD61" s="496"/>
      <c r="EXF61" s="496"/>
      <c r="EXH61" s="496"/>
      <c r="EXJ61" s="496"/>
      <c r="EXL61" s="496"/>
      <c r="EXN61" s="496"/>
      <c r="EXP61" s="496"/>
      <c r="EXR61" s="496"/>
      <c r="EXT61" s="496"/>
      <c r="EXV61" s="496"/>
      <c r="EXX61" s="496"/>
      <c r="EXZ61" s="496"/>
      <c r="EYB61" s="496"/>
      <c r="EYD61" s="496"/>
      <c r="EYF61" s="496"/>
      <c r="EYH61" s="496"/>
      <c r="EYJ61" s="496"/>
      <c r="EYL61" s="496"/>
      <c r="EYN61" s="496"/>
      <c r="EYP61" s="496"/>
      <c r="EYR61" s="496"/>
      <c r="EYT61" s="496"/>
      <c r="EYV61" s="496"/>
      <c r="EYX61" s="496"/>
      <c r="EYZ61" s="496"/>
      <c r="EZB61" s="496"/>
      <c r="EZD61" s="496"/>
      <c r="EZF61" s="496"/>
      <c r="EZH61" s="496"/>
      <c r="EZJ61" s="496"/>
      <c r="EZL61" s="496"/>
      <c r="EZN61" s="496"/>
      <c r="EZP61" s="496"/>
      <c r="EZR61" s="496"/>
      <c r="EZT61" s="496"/>
      <c r="EZV61" s="496"/>
      <c r="EZX61" s="496"/>
      <c r="EZZ61" s="496"/>
      <c r="FAB61" s="496"/>
      <c r="FAD61" s="496"/>
      <c r="FAF61" s="496"/>
      <c r="FAH61" s="496"/>
      <c r="FAJ61" s="496"/>
      <c r="FAL61" s="496"/>
      <c r="FAN61" s="496"/>
      <c r="FAP61" s="496"/>
      <c r="FAR61" s="496"/>
      <c r="FAT61" s="496"/>
      <c r="FAV61" s="496"/>
      <c r="FAX61" s="496"/>
      <c r="FAZ61" s="496"/>
      <c r="FBB61" s="496"/>
      <c r="FBD61" s="496"/>
      <c r="FBF61" s="496"/>
      <c r="FBH61" s="496"/>
      <c r="FBJ61" s="496"/>
      <c r="FBL61" s="496"/>
      <c r="FBN61" s="496"/>
      <c r="FBP61" s="496"/>
      <c r="FBR61" s="496"/>
      <c r="FBT61" s="496"/>
      <c r="FBV61" s="496"/>
      <c r="FBX61" s="496"/>
      <c r="FBZ61" s="496"/>
      <c r="FCB61" s="496"/>
      <c r="FCD61" s="496"/>
      <c r="FCF61" s="496"/>
      <c r="FCH61" s="496"/>
      <c r="FCJ61" s="496"/>
      <c r="FCL61" s="496"/>
      <c r="FCN61" s="496"/>
      <c r="FCP61" s="496"/>
      <c r="FCR61" s="496"/>
      <c r="FCT61" s="496"/>
      <c r="FCV61" s="496"/>
      <c r="FCX61" s="496"/>
      <c r="FCZ61" s="496"/>
      <c r="FDB61" s="496"/>
      <c r="FDD61" s="496"/>
      <c r="FDF61" s="496"/>
      <c r="FDH61" s="496"/>
      <c r="FDJ61" s="496"/>
      <c r="FDL61" s="496"/>
      <c r="FDN61" s="496"/>
      <c r="FDP61" s="496"/>
      <c r="FDR61" s="496"/>
      <c r="FDT61" s="496"/>
      <c r="FDV61" s="496"/>
      <c r="FDX61" s="496"/>
      <c r="FDZ61" s="496"/>
      <c r="FEB61" s="496"/>
      <c r="FED61" s="496"/>
      <c r="FEF61" s="496"/>
      <c r="FEH61" s="496"/>
      <c r="FEJ61" s="496"/>
      <c r="FEL61" s="496"/>
      <c r="FEN61" s="496"/>
      <c r="FEP61" s="496"/>
      <c r="FER61" s="496"/>
      <c r="FET61" s="496"/>
      <c r="FEV61" s="496"/>
      <c r="FEX61" s="496"/>
      <c r="FEZ61" s="496"/>
      <c r="FFB61" s="496"/>
      <c r="FFD61" s="496"/>
      <c r="FFF61" s="496"/>
      <c r="FFH61" s="496"/>
      <c r="FFJ61" s="496"/>
      <c r="FFL61" s="496"/>
      <c r="FFN61" s="496"/>
      <c r="FFP61" s="496"/>
      <c r="FFR61" s="496"/>
      <c r="FFT61" s="496"/>
      <c r="FFV61" s="496"/>
      <c r="FFX61" s="496"/>
      <c r="FFZ61" s="496"/>
      <c r="FGB61" s="496"/>
      <c r="FGD61" s="496"/>
      <c r="FGF61" s="496"/>
      <c r="FGH61" s="496"/>
      <c r="FGJ61" s="496"/>
      <c r="FGL61" s="496"/>
      <c r="FGN61" s="496"/>
      <c r="FGP61" s="496"/>
      <c r="FGR61" s="496"/>
      <c r="FGT61" s="496"/>
      <c r="FGV61" s="496"/>
      <c r="FGX61" s="496"/>
      <c r="FGZ61" s="496"/>
      <c r="FHB61" s="496"/>
      <c r="FHD61" s="496"/>
      <c r="FHF61" s="496"/>
      <c r="FHH61" s="496"/>
      <c r="FHJ61" s="496"/>
      <c r="FHL61" s="496"/>
      <c r="FHN61" s="496"/>
      <c r="FHP61" s="496"/>
      <c r="FHR61" s="496"/>
      <c r="FHT61" s="496"/>
      <c r="FHV61" s="496"/>
      <c r="FHX61" s="496"/>
      <c r="FHZ61" s="496"/>
      <c r="FIB61" s="496"/>
      <c r="FID61" s="496"/>
      <c r="FIF61" s="496"/>
      <c r="FIH61" s="496"/>
      <c r="FIJ61" s="496"/>
      <c r="FIL61" s="496"/>
      <c r="FIN61" s="496"/>
      <c r="FIP61" s="496"/>
      <c r="FIR61" s="496"/>
      <c r="FIT61" s="496"/>
      <c r="FIV61" s="496"/>
      <c r="FIX61" s="496"/>
      <c r="FIZ61" s="496"/>
      <c r="FJB61" s="496"/>
      <c r="FJD61" s="496"/>
      <c r="FJF61" s="496"/>
      <c r="FJH61" s="496"/>
      <c r="FJJ61" s="496"/>
      <c r="FJL61" s="496"/>
      <c r="FJN61" s="496"/>
      <c r="FJP61" s="496"/>
      <c r="FJR61" s="496"/>
      <c r="FJT61" s="496"/>
      <c r="FJV61" s="496"/>
      <c r="FJX61" s="496"/>
      <c r="FJZ61" s="496"/>
      <c r="FKB61" s="496"/>
      <c r="FKD61" s="496"/>
      <c r="FKF61" s="496"/>
      <c r="FKH61" s="496"/>
      <c r="FKJ61" s="496"/>
      <c r="FKL61" s="496"/>
      <c r="FKN61" s="496"/>
      <c r="FKP61" s="496"/>
      <c r="FKR61" s="496"/>
      <c r="FKT61" s="496"/>
      <c r="FKV61" s="496"/>
      <c r="FKX61" s="496"/>
      <c r="FKZ61" s="496"/>
      <c r="FLB61" s="496"/>
      <c r="FLD61" s="496"/>
      <c r="FLF61" s="496"/>
      <c r="FLH61" s="496"/>
      <c r="FLJ61" s="496"/>
      <c r="FLL61" s="496"/>
      <c r="FLN61" s="496"/>
      <c r="FLP61" s="496"/>
      <c r="FLR61" s="496"/>
      <c r="FLT61" s="496"/>
      <c r="FLV61" s="496"/>
      <c r="FLX61" s="496"/>
      <c r="FLZ61" s="496"/>
      <c r="FMB61" s="496"/>
      <c r="FMD61" s="496"/>
      <c r="FMF61" s="496"/>
      <c r="FMH61" s="496"/>
      <c r="FMJ61" s="496"/>
      <c r="FML61" s="496"/>
      <c r="FMN61" s="496"/>
      <c r="FMP61" s="496"/>
      <c r="FMR61" s="496"/>
      <c r="FMT61" s="496"/>
      <c r="FMV61" s="496"/>
      <c r="FMX61" s="496"/>
      <c r="FMZ61" s="496"/>
      <c r="FNB61" s="496"/>
      <c r="FND61" s="496"/>
      <c r="FNF61" s="496"/>
      <c r="FNH61" s="496"/>
      <c r="FNJ61" s="496"/>
      <c r="FNL61" s="496"/>
      <c r="FNN61" s="496"/>
      <c r="FNP61" s="496"/>
      <c r="FNR61" s="496"/>
      <c r="FNT61" s="496"/>
      <c r="FNV61" s="496"/>
      <c r="FNX61" s="496"/>
      <c r="FNZ61" s="496"/>
      <c r="FOB61" s="496"/>
      <c r="FOD61" s="496"/>
      <c r="FOF61" s="496"/>
      <c r="FOH61" s="496"/>
      <c r="FOJ61" s="496"/>
      <c r="FOL61" s="496"/>
      <c r="FON61" s="496"/>
      <c r="FOP61" s="496"/>
      <c r="FOR61" s="496"/>
      <c r="FOT61" s="496"/>
      <c r="FOV61" s="496"/>
      <c r="FOX61" s="496"/>
      <c r="FOZ61" s="496"/>
      <c r="FPB61" s="496"/>
      <c r="FPD61" s="496"/>
      <c r="FPF61" s="496"/>
      <c r="FPH61" s="496"/>
      <c r="FPJ61" s="496"/>
      <c r="FPL61" s="496"/>
      <c r="FPN61" s="496"/>
      <c r="FPP61" s="496"/>
      <c r="FPR61" s="496"/>
      <c r="FPT61" s="496"/>
      <c r="FPV61" s="496"/>
      <c r="FPX61" s="496"/>
      <c r="FPZ61" s="496"/>
      <c r="FQB61" s="496"/>
      <c r="FQD61" s="496"/>
      <c r="FQF61" s="496"/>
      <c r="FQH61" s="496"/>
      <c r="FQJ61" s="496"/>
      <c r="FQL61" s="496"/>
      <c r="FQN61" s="496"/>
      <c r="FQP61" s="496"/>
      <c r="FQR61" s="496"/>
      <c r="FQT61" s="496"/>
      <c r="FQV61" s="496"/>
      <c r="FQX61" s="496"/>
      <c r="FQZ61" s="496"/>
      <c r="FRB61" s="496"/>
      <c r="FRD61" s="496"/>
      <c r="FRF61" s="496"/>
      <c r="FRH61" s="496"/>
      <c r="FRJ61" s="496"/>
      <c r="FRL61" s="496"/>
      <c r="FRN61" s="496"/>
      <c r="FRP61" s="496"/>
      <c r="FRR61" s="496"/>
      <c r="FRT61" s="496"/>
      <c r="FRV61" s="496"/>
      <c r="FRX61" s="496"/>
      <c r="FRZ61" s="496"/>
      <c r="FSB61" s="496"/>
      <c r="FSD61" s="496"/>
      <c r="FSF61" s="496"/>
      <c r="FSH61" s="496"/>
      <c r="FSJ61" s="496"/>
      <c r="FSL61" s="496"/>
      <c r="FSN61" s="496"/>
      <c r="FSP61" s="496"/>
      <c r="FSR61" s="496"/>
      <c r="FST61" s="496"/>
      <c r="FSV61" s="496"/>
      <c r="FSX61" s="496"/>
      <c r="FSZ61" s="496"/>
      <c r="FTB61" s="496"/>
      <c r="FTD61" s="496"/>
      <c r="FTF61" s="496"/>
      <c r="FTH61" s="496"/>
      <c r="FTJ61" s="496"/>
      <c r="FTL61" s="496"/>
      <c r="FTN61" s="496"/>
      <c r="FTP61" s="496"/>
      <c r="FTR61" s="496"/>
      <c r="FTT61" s="496"/>
      <c r="FTV61" s="496"/>
      <c r="FTX61" s="496"/>
      <c r="FTZ61" s="496"/>
      <c r="FUB61" s="496"/>
      <c r="FUD61" s="496"/>
      <c r="FUF61" s="496"/>
      <c r="FUH61" s="496"/>
      <c r="FUJ61" s="496"/>
      <c r="FUL61" s="496"/>
      <c r="FUN61" s="496"/>
      <c r="FUP61" s="496"/>
      <c r="FUR61" s="496"/>
      <c r="FUT61" s="496"/>
      <c r="FUV61" s="496"/>
      <c r="FUX61" s="496"/>
      <c r="FUZ61" s="496"/>
      <c r="FVB61" s="496"/>
      <c r="FVD61" s="496"/>
      <c r="FVF61" s="496"/>
      <c r="FVH61" s="496"/>
      <c r="FVJ61" s="496"/>
      <c r="FVL61" s="496"/>
      <c r="FVN61" s="496"/>
      <c r="FVP61" s="496"/>
      <c r="FVR61" s="496"/>
      <c r="FVT61" s="496"/>
      <c r="FVV61" s="496"/>
      <c r="FVX61" s="496"/>
      <c r="FVZ61" s="496"/>
      <c r="FWB61" s="496"/>
      <c r="FWD61" s="496"/>
      <c r="FWF61" s="496"/>
      <c r="FWH61" s="496"/>
      <c r="FWJ61" s="496"/>
      <c r="FWL61" s="496"/>
      <c r="FWN61" s="496"/>
      <c r="FWP61" s="496"/>
      <c r="FWR61" s="496"/>
      <c r="FWT61" s="496"/>
      <c r="FWV61" s="496"/>
      <c r="FWX61" s="496"/>
      <c r="FWZ61" s="496"/>
      <c r="FXB61" s="496"/>
      <c r="FXD61" s="496"/>
      <c r="FXF61" s="496"/>
      <c r="FXH61" s="496"/>
      <c r="FXJ61" s="496"/>
      <c r="FXL61" s="496"/>
      <c r="FXN61" s="496"/>
      <c r="FXP61" s="496"/>
      <c r="FXR61" s="496"/>
      <c r="FXT61" s="496"/>
      <c r="FXV61" s="496"/>
      <c r="FXX61" s="496"/>
      <c r="FXZ61" s="496"/>
      <c r="FYB61" s="496"/>
      <c r="FYD61" s="496"/>
      <c r="FYF61" s="496"/>
      <c r="FYH61" s="496"/>
      <c r="FYJ61" s="496"/>
      <c r="FYL61" s="496"/>
      <c r="FYN61" s="496"/>
      <c r="FYP61" s="496"/>
      <c r="FYR61" s="496"/>
      <c r="FYT61" s="496"/>
      <c r="FYV61" s="496"/>
      <c r="FYX61" s="496"/>
      <c r="FYZ61" s="496"/>
      <c r="FZB61" s="496"/>
      <c r="FZD61" s="496"/>
      <c r="FZF61" s="496"/>
      <c r="FZH61" s="496"/>
      <c r="FZJ61" s="496"/>
      <c r="FZL61" s="496"/>
      <c r="FZN61" s="496"/>
      <c r="FZP61" s="496"/>
      <c r="FZR61" s="496"/>
      <c r="FZT61" s="496"/>
      <c r="FZV61" s="496"/>
      <c r="FZX61" s="496"/>
      <c r="FZZ61" s="496"/>
      <c r="GAB61" s="496"/>
      <c r="GAD61" s="496"/>
      <c r="GAF61" s="496"/>
      <c r="GAH61" s="496"/>
      <c r="GAJ61" s="496"/>
      <c r="GAL61" s="496"/>
      <c r="GAN61" s="496"/>
      <c r="GAP61" s="496"/>
      <c r="GAR61" s="496"/>
      <c r="GAT61" s="496"/>
      <c r="GAV61" s="496"/>
      <c r="GAX61" s="496"/>
      <c r="GAZ61" s="496"/>
      <c r="GBB61" s="496"/>
      <c r="GBD61" s="496"/>
      <c r="GBF61" s="496"/>
      <c r="GBH61" s="496"/>
      <c r="GBJ61" s="496"/>
      <c r="GBL61" s="496"/>
      <c r="GBN61" s="496"/>
      <c r="GBP61" s="496"/>
      <c r="GBR61" s="496"/>
      <c r="GBT61" s="496"/>
      <c r="GBV61" s="496"/>
      <c r="GBX61" s="496"/>
      <c r="GBZ61" s="496"/>
      <c r="GCB61" s="496"/>
      <c r="GCD61" s="496"/>
      <c r="GCF61" s="496"/>
      <c r="GCH61" s="496"/>
      <c r="GCJ61" s="496"/>
      <c r="GCL61" s="496"/>
      <c r="GCN61" s="496"/>
      <c r="GCP61" s="496"/>
      <c r="GCR61" s="496"/>
      <c r="GCT61" s="496"/>
      <c r="GCV61" s="496"/>
      <c r="GCX61" s="496"/>
      <c r="GCZ61" s="496"/>
      <c r="GDB61" s="496"/>
      <c r="GDD61" s="496"/>
      <c r="GDF61" s="496"/>
      <c r="GDH61" s="496"/>
      <c r="GDJ61" s="496"/>
      <c r="GDL61" s="496"/>
      <c r="GDN61" s="496"/>
      <c r="GDP61" s="496"/>
      <c r="GDR61" s="496"/>
      <c r="GDT61" s="496"/>
      <c r="GDV61" s="496"/>
      <c r="GDX61" s="496"/>
      <c r="GDZ61" s="496"/>
      <c r="GEB61" s="496"/>
      <c r="GED61" s="496"/>
      <c r="GEF61" s="496"/>
      <c r="GEH61" s="496"/>
      <c r="GEJ61" s="496"/>
      <c r="GEL61" s="496"/>
      <c r="GEN61" s="496"/>
      <c r="GEP61" s="496"/>
      <c r="GER61" s="496"/>
      <c r="GET61" s="496"/>
      <c r="GEV61" s="496"/>
      <c r="GEX61" s="496"/>
      <c r="GEZ61" s="496"/>
      <c r="GFB61" s="496"/>
      <c r="GFD61" s="496"/>
      <c r="GFF61" s="496"/>
      <c r="GFH61" s="496"/>
      <c r="GFJ61" s="496"/>
      <c r="GFL61" s="496"/>
      <c r="GFN61" s="496"/>
      <c r="GFP61" s="496"/>
      <c r="GFR61" s="496"/>
      <c r="GFT61" s="496"/>
      <c r="GFV61" s="496"/>
      <c r="GFX61" s="496"/>
      <c r="GFZ61" s="496"/>
      <c r="GGB61" s="496"/>
      <c r="GGD61" s="496"/>
      <c r="GGF61" s="496"/>
      <c r="GGH61" s="496"/>
      <c r="GGJ61" s="496"/>
      <c r="GGL61" s="496"/>
      <c r="GGN61" s="496"/>
      <c r="GGP61" s="496"/>
      <c r="GGR61" s="496"/>
      <c r="GGT61" s="496"/>
      <c r="GGV61" s="496"/>
      <c r="GGX61" s="496"/>
      <c r="GGZ61" s="496"/>
      <c r="GHB61" s="496"/>
      <c r="GHD61" s="496"/>
      <c r="GHF61" s="496"/>
      <c r="GHH61" s="496"/>
      <c r="GHJ61" s="496"/>
      <c r="GHL61" s="496"/>
      <c r="GHN61" s="496"/>
      <c r="GHP61" s="496"/>
      <c r="GHR61" s="496"/>
      <c r="GHT61" s="496"/>
      <c r="GHV61" s="496"/>
      <c r="GHX61" s="496"/>
      <c r="GHZ61" s="496"/>
      <c r="GIB61" s="496"/>
      <c r="GID61" s="496"/>
      <c r="GIF61" s="496"/>
      <c r="GIH61" s="496"/>
      <c r="GIJ61" s="496"/>
      <c r="GIL61" s="496"/>
      <c r="GIN61" s="496"/>
      <c r="GIP61" s="496"/>
      <c r="GIR61" s="496"/>
      <c r="GIT61" s="496"/>
      <c r="GIV61" s="496"/>
      <c r="GIX61" s="496"/>
      <c r="GIZ61" s="496"/>
      <c r="GJB61" s="496"/>
      <c r="GJD61" s="496"/>
      <c r="GJF61" s="496"/>
      <c r="GJH61" s="496"/>
      <c r="GJJ61" s="496"/>
      <c r="GJL61" s="496"/>
      <c r="GJN61" s="496"/>
      <c r="GJP61" s="496"/>
      <c r="GJR61" s="496"/>
      <c r="GJT61" s="496"/>
      <c r="GJV61" s="496"/>
      <c r="GJX61" s="496"/>
      <c r="GJZ61" s="496"/>
      <c r="GKB61" s="496"/>
      <c r="GKD61" s="496"/>
      <c r="GKF61" s="496"/>
      <c r="GKH61" s="496"/>
      <c r="GKJ61" s="496"/>
      <c r="GKL61" s="496"/>
      <c r="GKN61" s="496"/>
      <c r="GKP61" s="496"/>
      <c r="GKR61" s="496"/>
      <c r="GKT61" s="496"/>
      <c r="GKV61" s="496"/>
      <c r="GKX61" s="496"/>
      <c r="GKZ61" s="496"/>
      <c r="GLB61" s="496"/>
      <c r="GLD61" s="496"/>
      <c r="GLF61" s="496"/>
      <c r="GLH61" s="496"/>
      <c r="GLJ61" s="496"/>
      <c r="GLL61" s="496"/>
      <c r="GLN61" s="496"/>
      <c r="GLP61" s="496"/>
      <c r="GLR61" s="496"/>
      <c r="GLT61" s="496"/>
      <c r="GLV61" s="496"/>
      <c r="GLX61" s="496"/>
      <c r="GLZ61" s="496"/>
      <c r="GMB61" s="496"/>
      <c r="GMD61" s="496"/>
      <c r="GMF61" s="496"/>
      <c r="GMH61" s="496"/>
      <c r="GMJ61" s="496"/>
      <c r="GML61" s="496"/>
      <c r="GMN61" s="496"/>
      <c r="GMP61" s="496"/>
      <c r="GMR61" s="496"/>
      <c r="GMT61" s="496"/>
      <c r="GMV61" s="496"/>
      <c r="GMX61" s="496"/>
      <c r="GMZ61" s="496"/>
      <c r="GNB61" s="496"/>
      <c r="GND61" s="496"/>
      <c r="GNF61" s="496"/>
      <c r="GNH61" s="496"/>
      <c r="GNJ61" s="496"/>
      <c r="GNL61" s="496"/>
      <c r="GNN61" s="496"/>
      <c r="GNP61" s="496"/>
      <c r="GNR61" s="496"/>
      <c r="GNT61" s="496"/>
      <c r="GNV61" s="496"/>
      <c r="GNX61" s="496"/>
      <c r="GNZ61" s="496"/>
      <c r="GOB61" s="496"/>
      <c r="GOD61" s="496"/>
      <c r="GOF61" s="496"/>
      <c r="GOH61" s="496"/>
      <c r="GOJ61" s="496"/>
      <c r="GOL61" s="496"/>
      <c r="GON61" s="496"/>
      <c r="GOP61" s="496"/>
      <c r="GOR61" s="496"/>
      <c r="GOT61" s="496"/>
      <c r="GOV61" s="496"/>
      <c r="GOX61" s="496"/>
      <c r="GOZ61" s="496"/>
      <c r="GPB61" s="496"/>
      <c r="GPD61" s="496"/>
      <c r="GPF61" s="496"/>
      <c r="GPH61" s="496"/>
      <c r="GPJ61" s="496"/>
      <c r="GPL61" s="496"/>
      <c r="GPN61" s="496"/>
      <c r="GPP61" s="496"/>
      <c r="GPR61" s="496"/>
      <c r="GPT61" s="496"/>
      <c r="GPV61" s="496"/>
      <c r="GPX61" s="496"/>
      <c r="GPZ61" s="496"/>
      <c r="GQB61" s="496"/>
      <c r="GQD61" s="496"/>
      <c r="GQF61" s="496"/>
      <c r="GQH61" s="496"/>
      <c r="GQJ61" s="496"/>
      <c r="GQL61" s="496"/>
      <c r="GQN61" s="496"/>
      <c r="GQP61" s="496"/>
      <c r="GQR61" s="496"/>
      <c r="GQT61" s="496"/>
      <c r="GQV61" s="496"/>
      <c r="GQX61" s="496"/>
      <c r="GQZ61" s="496"/>
      <c r="GRB61" s="496"/>
      <c r="GRD61" s="496"/>
      <c r="GRF61" s="496"/>
      <c r="GRH61" s="496"/>
      <c r="GRJ61" s="496"/>
      <c r="GRL61" s="496"/>
      <c r="GRN61" s="496"/>
      <c r="GRP61" s="496"/>
      <c r="GRR61" s="496"/>
      <c r="GRT61" s="496"/>
      <c r="GRV61" s="496"/>
      <c r="GRX61" s="496"/>
      <c r="GRZ61" s="496"/>
      <c r="GSB61" s="496"/>
      <c r="GSD61" s="496"/>
      <c r="GSF61" s="496"/>
      <c r="GSH61" s="496"/>
      <c r="GSJ61" s="496"/>
      <c r="GSL61" s="496"/>
      <c r="GSN61" s="496"/>
      <c r="GSP61" s="496"/>
      <c r="GSR61" s="496"/>
      <c r="GST61" s="496"/>
      <c r="GSV61" s="496"/>
      <c r="GSX61" s="496"/>
      <c r="GSZ61" s="496"/>
      <c r="GTB61" s="496"/>
      <c r="GTD61" s="496"/>
      <c r="GTF61" s="496"/>
      <c r="GTH61" s="496"/>
      <c r="GTJ61" s="496"/>
      <c r="GTL61" s="496"/>
      <c r="GTN61" s="496"/>
      <c r="GTP61" s="496"/>
      <c r="GTR61" s="496"/>
      <c r="GTT61" s="496"/>
      <c r="GTV61" s="496"/>
      <c r="GTX61" s="496"/>
      <c r="GTZ61" s="496"/>
      <c r="GUB61" s="496"/>
      <c r="GUD61" s="496"/>
      <c r="GUF61" s="496"/>
      <c r="GUH61" s="496"/>
      <c r="GUJ61" s="496"/>
      <c r="GUL61" s="496"/>
      <c r="GUN61" s="496"/>
      <c r="GUP61" s="496"/>
      <c r="GUR61" s="496"/>
      <c r="GUT61" s="496"/>
      <c r="GUV61" s="496"/>
      <c r="GUX61" s="496"/>
      <c r="GUZ61" s="496"/>
      <c r="GVB61" s="496"/>
      <c r="GVD61" s="496"/>
      <c r="GVF61" s="496"/>
      <c r="GVH61" s="496"/>
      <c r="GVJ61" s="496"/>
      <c r="GVL61" s="496"/>
      <c r="GVN61" s="496"/>
      <c r="GVP61" s="496"/>
      <c r="GVR61" s="496"/>
      <c r="GVT61" s="496"/>
      <c r="GVV61" s="496"/>
      <c r="GVX61" s="496"/>
      <c r="GVZ61" s="496"/>
      <c r="GWB61" s="496"/>
      <c r="GWD61" s="496"/>
      <c r="GWF61" s="496"/>
      <c r="GWH61" s="496"/>
      <c r="GWJ61" s="496"/>
      <c r="GWL61" s="496"/>
      <c r="GWN61" s="496"/>
      <c r="GWP61" s="496"/>
      <c r="GWR61" s="496"/>
      <c r="GWT61" s="496"/>
      <c r="GWV61" s="496"/>
      <c r="GWX61" s="496"/>
      <c r="GWZ61" s="496"/>
      <c r="GXB61" s="496"/>
      <c r="GXD61" s="496"/>
      <c r="GXF61" s="496"/>
      <c r="GXH61" s="496"/>
      <c r="GXJ61" s="496"/>
      <c r="GXL61" s="496"/>
      <c r="GXN61" s="496"/>
      <c r="GXP61" s="496"/>
      <c r="GXR61" s="496"/>
      <c r="GXT61" s="496"/>
      <c r="GXV61" s="496"/>
      <c r="GXX61" s="496"/>
      <c r="GXZ61" s="496"/>
      <c r="GYB61" s="496"/>
      <c r="GYD61" s="496"/>
      <c r="GYF61" s="496"/>
      <c r="GYH61" s="496"/>
      <c r="GYJ61" s="496"/>
      <c r="GYL61" s="496"/>
      <c r="GYN61" s="496"/>
      <c r="GYP61" s="496"/>
      <c r="GYR61" s="496"/>
      <c r="GYT61" s="496"/>
      <c r="GYV61" s="496"/>
      <c r="GYX61" s="496"/>
      <c r="GYZ61" s="496"/>
      <c r="GZB61" s="496"/>
      <c r="GZD61" s="496"/>
      <c r="GZF61" s="496"/>
      <c r="GZH61" s="496"/>
      <c r="GZJ61" s="496"/>
      <c r="GZL61" s="496"/>
      <c r="GZN61" s="496"/>
      <c r="GZP61" s="496"/>
      <c r="GZR61" s="496"/>
      <c r="GZT61" s="496"/>
      <c r="GZV61" s="496"/>
      <c r="GZX61" s="496"/>
      <c r="GZZ61" s="496"/>
      <c r="HAB61" s="496"/>
      <c r="HAD61" s="496"/>
      <c r="HAF61" s="496"/>
      <c r="HAH61" s="496"/>
      <c r="HAJ61" s="496"/>
      <c r="HAL61" s="496"/>
      <c r="HAN61" s="496"/>
      <c r="HAP61" s="496"/>
      <c r="HAR61" s="496"/>
      <c r="HAT61" s="496"/>
      <c r="HAV61" s="496"/>
      <c r="HAX61" s="496"/>
      <c r="HAZ61" s="496"/>
      <c r="HBB61" s="496"/>
      <c r="HBD61" s="496"/>
      <c r="HBF61" s="496"/>
      <c r="HBH61" s="496"/>
      <c r="HBJ61" s="496"/>
      <c r="HBL61" s="496"/>
      <c r="HBN61" s="496"/>
      <c r="HBP61" s="496"/>
      <c r="HBR61" s="496"/>
      <c r="HBT61" s="496"/>
      <c r="HBV61" s="496"/>
      <c r="HBX61" s="496"/>
      <c r="HBZ61" s="496"/>
      <c r="HCB61" s="496"/>
      <c r="HCD61" s="496"/>
      <c r="HCF61" s="496"/>
      <c r="HCH61" s="496"/>
      <c r="HCJ61" s="496"/>
      <c r="HCL61" s="496"/>
      <c r="HCN61" s="496"/>
      <c r="HCP61" s="496"/>
      <c r="HCR61" s="496"/>
      <c r="HCT61" s="496"/>
      <c r="HCV61" s="496"/>
      <c r="HCX61" s="496"/>
      <c r="HCZ61" s="496"/>
      <c r="HDB61" s="496"/>
      <c r="HDD61" s="496"/>
      <c r="HDF61" s="496"/>
      <c r="HDH61" s="496"/>
      <c r="HDJ61" s="496"/>
      <c r="HDL61" s="496"/>
      <c r="HDN61" s="496"/>
      <c r="HDP61" s="496"/>
      <c r="HDR61" s="496"/>
      <c r="HDT61" s="496"/>
      <c r="HDV61" s="496"/>
      <c r="HDX61" s="496"/>
      <c r="HDZ61" s="496"/>
      <c r="HEB61" s="496"/>
      <c r="HED61" s="496"/>
      <c r="HEF61" s="496"/>
      <c r="HEH61" s="496"/>
      <c r="HEJ61" s="496"/>
      <c r="HEL61" s="496"/>
      <c r="HEN61" s="496"/>
      <c r="HEP61" s="496"/>
      <c r="HER61" s="496"/>
      <c r="HET61" s="496"/>
      <c r="HEV61" s="496"/>
      <c r="HEX61" s="496"/>
      <c r="HEZ61" s="496"/>
      <c r="HFB61" s="496"/>
      <c r="HFD61" s="496"/>
      <c r="HFF61" s="496"/>
      <c r="HFH61" s="496"/>
      <c r="HFJ61" s="496"/>
      <c r="HFL61" s="496"/>
      <c r="HFN61" s="496"/>
      <c r="HFP61" s="496"/>
      <c r="HFR61" s="496"/>
      <c r="HFT61" s="496"/>
      <c r="HFV61" s="496"/>
      <c r="HFX61" s="496"/>
      <c r="HFZ61" s="496"/>
      <c r="HGB61" s="496"/>
      <c r="HGD61" s="496"/>
      <c r="HGF61" s="496"/>
      <c r="HGH61" s="496"/>
      <c r="HGJ61" s="496"/>
      <c r="HGL61" s="496"/>
      <c r="HGN61" s="496"/>
      <c r="HGP61" s="496"/>
      <c r="HGR61" s="496"/>
      <c r="HGT61" s="496"/>
      <c r="HGV61" s="496"/>
      <c r="HGX61" s="496"/>
      <c r="HGZ61" s="496"/>
      <c r="HHB61" s="496"/>
      <c r="HHD61" s="496"/>
      <c r="HHF61" s="496"/>
      <c r="HHH61" s="496"/>
      <c r="HHJ61" s="496"/>
      <c r="HHL61" s="496"/>
      <c r="HHN61" s="496"/>
      <c r="HHP61" s="496"/>
      <c r="HHR61" s="496"/>
      <c r="HHT61" s="496"/>
      <c r="HHV61" s="496"/>
      <c r="HHX61" s="496"/>
      <c r="HHZ61" s="496"/>
      <c r="HIB61" s="496"/>
      <c r="HID61" s="496"/>
      <c r="HIF61" s="496"/>
      <c r="HIH61" s="496"/>
      <c r="HIJ61" s="496"/>
      <c r="HIL61" s="496"/>
      <c r="HIN61" s="496"/>
      <c r="HIP61" s="496"/>
      <c r="HIR61" s="496"/>
      <c r="HIT61" s="496"/>
      <c r="HIV61" s="496"/>
      <c r="HIX61" s="496"/>
      <c r="HIZ61" s="496"/>
      <c r="HJB61" s="496"/>
      <c r="HJD61" s="496"/>
      <c r="HJF61" s="496"/>
      <c r="HJH61" s="496"/>
      <c r="HJJ61" s="496"/>
      <c r="HJL61" s="496"/>
      <c r="HJN61" s="496"/>
      <c r="HJP61" s="496"/>
      <c r="HJR61" s="496"/>
      <c r="HJT61" s="496"/>
      <c r="HJV61" s="496"/>
      <c r="HJX61" s="496"/>
      <c r="HJZ61" s="496"/>
      <c r="HKB61" s="496"/>
      <c r="HKD61" s="496"/>
      <c r="HKF61" s="496"/>
      <c r="HKH61" s="496"/>
      <c r="HKJ61" s="496"/>
      <c r="HKL61" s="496"/>
      <c r="HKN61" s="496"/>
      <c r="HKP61" s="496"/>
      <c r="HKR61" s="496"/>
      <c r="HKT61" s="496"/>
      <c r="HKV61" s="496"/>
      <c r="HKX61" s="496"/>
      <c r="HKZ61" s="496"/>
      <c r="HLB61" s="496"/>
      <c r="HLD61" s="496"/>
      <c r="HLF61" s="496"/>
      <c r="HLH61" s="496"/>
      <c r="HLJ61" s="496"/>
      <c r="HLL61" s="496"/>
      <c r="HLN61" s="496"/>
      <c r="HLP61" s="496"/>
      <c r="HLR61" s="496"/>
      <c r="HLT61" s="496"/>
      <c r="HLV61" s="496"/>
      <c r="HLX61" s="496"/>
      <c r="HLZ61" s="496"/>
      <c r="HMB61" s="496"/>
      <c r="HMD61" s="496"/>
      <c r="HMF61" s="496"/>
      <c r="HMH61" s="496"/>
      <c r="HMJ61" s="496"/>
      <c r="HML61" s="496"/>
      <c r="HMN61" s="496"/>
      <c r="HMP61" s="496"/>
      <c r="HMR61" s="496"/>
      <c r="HMT61" s="496"/>
      <c r="HMV61" s="496"/>
      <c r="HMX61" s="496"/>
      <c r="HMZ61" s="496"/>
      <c r="HNB61" s="496"/>
      <c r="HND61" s="496"/>
      <c r="HNF61" s="496"/>
      <c r="HNH61" s="496"/>
      <c r="HNJ61" s="496"/>
      <c r="HNL61" s="496"/>
      <c r="HNN61" s="496"/>
      <c r="HNP61" s="496"/>
      <c r="HNR61" s="496"/>
      <c r="HNT61" s="496"/>
      <c r="HNV61" s="496"/>
      <c r="HNX61" s="496"/>
      <c r="HNZ61" s="496"/>
      <c r="HOB61" s="496"/>
      <c r="HOD61" s="496"/>
      <c r="HOF61" s="496"/>
      <c r="HOH61" s="496"/>
      <c r="HOJ61" s="496"/>
      <c r="HOL61" s="496"/>
      <c r="HON61" s="496"/>
      <c r="HOP61" s="496"/>
      <c r="HOR61" s="496"/>
      <c r="HOT61" s="496"/>
      <c r="HOV61" s="496"/>
      <c r="HOX61" s="496"/>
      <c r="HOZ61" s="496"/>
      <c r="HPB61" s="496"/>
      <c r="HPD61" s="496"/>
      <c r="HPF61" s="496"/>
      <c r="HPH61" s="496"/>
      <c r="HPJ61" s="496"/>
      <c r="HPL61" s="496"/>
      <c r="HPN61" s="496"/>
      <c r="HPP61" s="496"/>
      <c r="HPR61" s="496"/>
      <c r="HPT61" s="496"/>
      <c r="HPV61" s="496"/>
      <c r="HPX61" s="496"/>
      <c r="HPZ61" s="496"/>
      <c r="HQB61" s="496"/>
      <c r="HQD61" s="496"/>
      <c r="HQF61" s="496"/>
      <c r="HQH61" s="496"/>
      <c r="HQJ61" s="496"/>
      <c r="HQL61" s="496"/>
      <c r="HQN61" s="496"/>
      <c r="HQP61" s="496"/>
      <c r="HQR61" s="496"/>
      <c r="HQT61" s="496"/>
      <c r="HQV61" s="496"/>
      <c r="HQX61" s="496"/>
      <c r="HQZ61" s="496"/>
      <c r="HRB61" s="496"/>
      <c r="HRD61" s="496"/>
      <c r="HRF61" s="496"/>
      <c r="HRH61" s="496"/>
      <c r="HRJ61" s="496"/>
      <c r="HRL61" s="496"/>
      <c r="HRN61" s="496"/>
      <c r="HRP61" s="496"/>
      <c r="HRR61" s="496"/>
      <c r="HRT61" s="496"/>
      <c r="HRV61" s="496"/>
      <c r="HRX61" s="496"/>
      <c r="HRZ61" s="496"/>
      <c r="HSB61" s="496"/>
      <c r="HSD61" s="496"/>
      <c r="HSF61" s="496"/>
      <c r="HSH61" s="496"/>
      <c r="HSJ61" s="496"/>
      <c r="HSL61" s="496"/>
      <c r="HSN61" s="496"/>
      <c r="HSP61" s="496"/>
      <c r="HSR61" s="496"/>
      <c r="HST61" s="496"/>
      <c r="HSV61" s="496"/>
      <c r="HSX61" s="496"/>
      <c r="HSZ61" s="496"/>
      <c r="HTB61" s="496"/>
      <c r="HTD61" s="496"/>
      <c r="HTF61" s="496"/>
      <c r="HTH61" s="496"/>
      <c r="HTJ61" s="496"/>
      <c r="HTL61" s="496"/>
      <c r="HTN61" s="496"/>
      <c r="HTP61" s="496"/>
      <c r="HTR61" s="496"/>
      <c r="HTT61" s="496"/>
      <c r="HTV61" s="496"/>
      <c r="HTX61" s="496"/>
      <c r="HTZ61" s="496"/>
      <c r="HUB61" s="496"/>
      <c r="HUD61" s="496"/>
      <c r="HUF61" s="496"/>
      <c r="HUH61" s="496"/>
      <c r="HUJ61" s="496"/>
      <c r="HUL61" s="496"/>
      <c r="HUN61" s="496"/>
      <c r="HUP61" s="496"/>
      <c r="HUR61" s="496"/>
      <c r="HUT61" s="496"/>
      <c r="HUV61" s="496"/>
      <c r="HUX61" s="496"/>
      <c r="HUZ61" s="496"/>
      <c r="HVB61" s="496"/>
      <c r="HVD61" s="496"/>
      <c r="HVF61" s="496"/>
      <c r="HVH61" s="496"/>
      <c r="HVJ61" s="496"/>
      <c r="HVL61" s="496"/>
      <c r="HVN61" s="496"/>
      <c r="HVP61" s="496"/>
      <c r="HVR61" s="496"/>
      <c r="HVT61" s="496"/>
      <c r="HVV61" s="496"/>
      <c r="HVX61" s="496"/>
      <c r="HVZ61" s="496"/>
      <c r="HWB61" s="496"/>
      <c r="HWD61" s="496"/>
      <c r="HWF61" s="496"/>
      <c r="HWH61" s="496"/>
      <c r="HWJ61" s="496"/>
      <c r="HWL61" s="496"/>
      <c r="HWN61" s="496"/>
      <c r="HWP61" s="496"/>
      <c r="HWR61" s="496"/>
      <c r="HWT61" s="496"/>
      <c r="HWV61" s="496"/>
      <c r="HWX61" s="496"/>
      <c r="HWZ61" s="496"/>
      <c r="HXB61" s="496"/>
      <c r="HXD61" s="496"/>
      <c r="HXF61" s="496"/>
      <c r="HXH61" s="496"/>
      <c r="HXJ61" s="496"/>
      <c r="HXL61" s="496"/>
      <c r="HXN61" s="496"/>
      <c r="HXP61" s="496"/>
      <c r="HXR61" s="496"/>
      <c r="HXT61" s="496"/>
      <c r="HXV61" s="496"/>
      <c r="HXX61" s="496"/>
      <c r="HXZ61" s="496"/>
      <c r="HYB61" s="496"/>
      <c r="HYD61" s="496"/>
      <c r="HYF61" s="496"/>
      <c r="HYH61" s="496"/>
      <c r="HYJ61" s="496"/>
      <c r="HYL61" s="496"/>
      <c r="HYN61" s="496"/>
      <c r="HYP61" s="496"/>
      <c r="HYR61" s="496"/>
      <c r="HYT61" s="496"/>
      <c r="HYV61" s="496"/>
      <c r="HYX61" s="496"/>
      <c r="HYZ61" s="496"/>
      <c r="HZB61" s="496"/>
      <c r="HZD61" s="496"/>
      <c r="HZF61" s="496"/>
      <c r="HZH61" s="496"/>
      <c r="HZJ61" s="496"/>
      <c r="HZL61" s="496"/>
      <c r="HZN61" s="496"/>
      <c r="HZP61" s="496"/>
      <c r="HZR61" s="496"/>
      <c r="HZT61" s="496"/>
      <c r="HZV61" s="496"/>
      <c r="HZX61" s="496"/>
      <c r="HZZ61" s="496"/>
      <c r="IAB61" s="496"/>
      <c r="IAD61" s="496"/>
      <c r="IAF61" s="496"/>
      <c r="IAH61" s="496"/>
      <c r="IAJ61" s="496"/>
      <c r="IAL61" s="496"/>
      <c r="IAN61" s="496"/>
      <c r="IAP61" s="496"/>
      <c r="IAR61" s="496"/>
      <c r="IAT61" s="496"/>
      <c r="IAV61" s="496"/>
      <c r="IAX61" s="496"/>
      <c r="IAZ61" s="496"/>
      <c r="IBB61" s="496"/>
      <c r="IBD61" s="496"/>
      <c r="IBF61" s="496"/>
      <c r="IBH61" s="496"/>
      <c r="IBJ61" s="496"/>
      <c r="IBL61" s="496"/>
      <c r="IBN61" s="496"/>
      <c r="IBP61" s="496"/>
      <c r="IBR61" s="496"/>
      <c r="IBT61" s="496"/>
      <c r="IBV61" s="496"/>
      <c r="IBX61" s="496"/>
      <c r="IBZ61" s="496"/>
      <c r="ICB61" s="496"/>
      <c r="ICD61" s="496"/>
      <c r="ICF61" s="496"/>
      <c r="ICH61" s="496"/>
      <c r="ICJ61" s="496"/>
      <c r="ICL61" s="496"/>
      <c r="ICN61" s="496"/>
      <c r="ICP61" s="496"/>
      <c r="ICR61" s="496"/>
      <c r="ICT61" s="496"/>
      <c r="ICV61" s="496"/>
      <c r="ICX61" s="496"/>
      <c r="ICZ61" s="496"/>
      <c r="IDB61" s="496"/>
      <c r="IDD61" s="496"/>
      <c r="IDF61" s="496"/>
      <c r="IDH61" s="496"/>
      <c r="IDJ61" s="496"/>
      <c r="IDL61" s="496"/>
      <c r="IDN61" s="496"/>
      <c r="IDP61" s="496"/>
      <c r="IDR61" s="496"/>
      <c r="IDT61" s="496"/>
      <c r="IDV61" s="496"/>
      <c r="IDX61" s="496"/>
      <c r="IDZ61" s="496"/>
      <c r="IEB61" s="496"/>
      <c r="IED61" s="496"/>
      <c r="IEF61" s="496"/>
      <c r="IEH61" s="496"/>
      <c r="IEJ61" s="496"/>
      <c r="IEL61" s="496"/>
      <c r="IEN61" s="496"/>
      <c r="IEP61" s="496"/>
      <c r="IER61" s="496"/>
      <c r="IET61" s="496"/>
      <c r="IEV61" s="496"/>
      <c r="IEX61" s="496"/>
      <c r="IEZ61" s="496"/>
      <c r="IFB61" s="496"/>
      <c r="IFD61" s="496"/>
      <c r="IFF61" s="496"/>
      <c r="IFH61" s="496"/>
      <c r="IFJ61" s="496"/>
      <c r="IFL61" s="496"/>
      <c r="IFN61" s="496"/>
      <c r="IFP61" s="496"/>
      <c r="IFR61" s="496"/>
      <c r="IFT61" s="496"/>
      <c r="IFV61" s="496"/>
      <c r="IFX61" s="496"/>
      <c r="IFZ61" s="496"/>
      <c r="IGB61" s="496"/>
      <c r="IGD61" s="496"/>
      <c r="IGF61" s="496"/>
      <c r="IGH61" s="496"/>
      <c r="IGJ61" s="496"/>
      <c r="IGL61" s="496"/>
      <c r="IGN61" s="496"/>
      <c r="IGP61" s="496"/>
      <c r="IGR61" s="496"/>
      <c r="IGT61" s="496"/>
      <c r="IGV61" s="496"/>
      <c r="IGX61" s="496"/>
      <c r="IGZ61" s="496"/>
      <c r="IHB61" s="496"/>
      <c r="IHD61" s="496"/>
      <c r="IHF61" s="496"/>
      <c r="IHH61" s="496"/>
      <c r="IHJ61" s="496"/>
      <c r="IHL61" s="496"/>
      <c r="IHN61" s="496"/>
      <c r="IHP61" s="496"/>
      <c r="IHR61" s="496"/>
      <c r="IHT61" s="496"/>
      <c r="IHV61" s="496"/>
      <c r="IHX61" s="496"/>
      <c r="IHZ61" s="496"/>
      <c r="IIB61" s="496"/>
      <c r="IID61" s="496"/>
      <c r="IIF61" s="496"/>
      <c r="IIH61" s="496"/>
      <c r="IIJ61" s="496"/>
      <c r="IIL61" s="496"/>
      <c r="IIN61" s="496"/>
      <c r="IIP61" s="496"/>
      <c r="IIR61" s="496"/>
      <c r="IIT61" s="496"/>
      <c r="IIV61" s="496"/>
      <c r="IIX61" s="496"/>
      <c r="IIZ61" s="496"/>
      <c r="IJB61" s="496"/>
      <c r="IJD61" s="496"/>
      <c r="IJF61" s="496"/>
      <c r="IJH61" s="496"/>
      <c r="IJJ61" s="496"/>
      <c r="IJL61" s="496"/>
      <c r="IJN61" s="496"/>
      <c r="IJP61" s="496"/>
      <c r="IJR61" s="496"/>
      <c r="IJT61" s="496"/>
      <c r="IJV61" s="496"/>
      <c r="IJX61" s="496"/>
      <c r="IJZ61" s="496"/>
      <c r="IKB61" s="496"/>
      <c r="IKD61" s="496"/>
      <c r="IKF61" s="496"/>
      <c r="IKH61" s="496"/>
      <c r="IKJ61" s="496"/>
      <c r="IKL61" s="496"/>
      <c r="IKN61" s="496"/>
      <c r="IKP61" s="496"/>
      <c r="IKR61" s="496"/>
      <c r="IKT61" s="496"/>
      <c r="IKV61" s="496"/>
      <c r="IKX61" s="496"/>
      <c r="IKZ61" s="496"/>
      <c r="ILB61" s="496"/>
      <c r="ILD61" s="496"/>
      <c r="ILF61" s="496"/>
      <c r="ILH61" s="496"/>
      <c r="ILJ61" s="496"/>
      <c r="ILL61" s="496"/>
      <c r="ILN61" s="496"/>
      <c r="ILP61" s="496"/>
      <c r="ILR61" s="496"/>
      <c r="ILT61" s="496"/>
      <c r="ILV61" s="496"/>
      <c r="ILX61" s="496"/>
      <c r="ILZ61" s="496"/>
      <c r="IMB61" s="496"/>
      <c r="IMD61" s="496"/>
      <c r="IMF61" s="496"/>
      <c r="IMH61" s="496"/>
      <c r="IMJ61" s="496"/>
      <c r="IML61" s="496"/>
      <c r="IMN61" s="496"/>
      <c r="IMP61" s="496"/>
      <c r="IMR61" s="496"/>
      <c r="IMT61" s="496"/>
      <c r="IMV61" s="496"/>
      <c r="IMX61" s="496"/>
      <c r="IMZ61" s="496"/>
      <c r="INB61" s="496"/>
      <c r="IND61" s="496"/>
      <c r="INF61" s="496"/>
      <c r="INH61" s="496"/>
      <c r="INJ61" s="496"/>
      <c r="INL61" s="496"/>
      <c r="INN61" s="496"/>
      <c r="INP61" s="496"/>
      <c r="INR61" s="496"/>
      <c r="INT61" s="496"/>
      <c r="INV61" s="496"/>
      <c r="INX61" s="496"/>
      <c r="INZ61" s="496"/>
      <c r="IOB61" s="496"/>
      <c r="IOD61" s="496"/>
      <c r="IOF61" s="496"/>
      <c r="IOH61" s="496"/>
      <c r="IOJ61" s="496"/>
      <c r="IOL61" s="496"/>
      <c r="ION61" s="496"/>
      <c r="IOP61" s="496"/>
      <c r="IOR61" s="496"/>
      <c r="IOT61" s="496"/>
      <c r="IOV61" s="496"/>
      <c r="IOX61" s="496"/>
      <c r="IOZ61" s="496"/>
      <c r="IPB61" s="496"/>
      <c r="IPD61" s="496"/>
      <c r="IPF61" s="496"/>
      <c r="IPH61" s="496"/>
      <c r="IPJ61" s="496"/>
      <c r="IPL61" s="496"/>
      <c r="IPN61" s="496"/>
      <c r="IPP61" s="496"/>
      <c r="IPR61" s="496"/>
      <c r="IPT61" s="496"/>
      <c r="IPV61" s="496"/>
      <c r="IPX61" s="496"/>
      <c r="IPZ61" s="496"/>
      <c r="IQB61" s="496"/>
      <c r="IQD61" s="496"/>
      <c r="IQF61" s="496"/>
      <c r="IQH61" s="496"/>
      <c r="IQJ61" s="496"/>
      <c r="IQL61" s="496"/>
      <c r="IQN61" s="496"/>
      <c r="IQP61" s="496"/>
      <c r="IQR61" s="496"/>
      <c r="IQT61" s="496"/>
      <c r="IQV61" s="496"/>
      <c r="IQX61" s="496"/>
      <c r="IQZ61" s="496"/>
      <c r="IRB61" s="496"/>
      <c r="IRD61" s="496"/>
      <c r="IRF61" s="496"/>
      <c r="IRH61" s="496"/>
      <c r="IRJ61" s="496"/>
      <c r="IRL61" s="496"/>
      <c r="IRN61" s="496"/>
      <c r="IRP61" s="496"/>
      <c r="IRR61" s="496"/>
      <c r="IRT61" s="496"/>
      <c r="IRV61" s="496"/>
      <c r="IRX61" s="496"/>
      <c r="IRZ61" s="496"/>
      <c r="ISB61" s="496"/>
      <c r="ISD61" s="496"/>
      <c r="ISF61" s="496"/>
      <c r="ISH61" s="496"/>
      <c r="ISJ61" s="496"/>
      <c r="ISL61" s="496"/>
      <c r="ISN61" s="496"/>
      <c r="ISP61" s="496"/>
      <c r="ISR61" s="496"/>
      <c r="IST61" s="496"/>
      <c r="ISV61" s="496"/>
      <c r="ISX61" s="496"/>
      <c r="ISZ61" s="496"/>
      <c r="ITB61" s="496"/>
      <c r="ITD61" s="496"/>
      <c r="ITF61" s="496"/>
      <c r="ITH61" s="496"/>
      <c r="ITJ61" s="496"/>
      <c r="ITL61" s="496"/>
      <c r="ITN61" s="496"/>
      <c r="ITP61" s="496"/>
      <c r="ITR61" s="496"/>
      <c r="ITT61" s="496"/>
      <c r="ITV61" s="496"/>
      <c r="ITX61" s="496"/>
      <c r="ITZ61" s="496"/>
      <c r="IUB61" s="496"/>
      <c r="IUD61" s="496"/>
      <c r="IUF61" s="496"/>
      <c r="IUH61" s="496"/>
      <c r="IUJ61" s="496"/>
      <c r="IUL61" s="496"/>
      <c r="IUN61" s="496"/>
      <c r="IUP61" s="496"/>
      <c r="IUR61" s="496"/>
      <c r="IUT61" s="496"/>
      <c r="IUV61" s="496"/>
      <c r="IUX61" s="496"/>
      <c r="IUZ61" s="496"/>
      <c r="IVB61" s="496"/>
      <c r="IVD61" s="496"/>
      <c r="IVF61" s="496"/>
      <c r="IVH61" s="496"/>
      <c r="IVJ61" s="496"/>
      <c r="IVL61" s="496"/>
      <c r="IVN61" s="496"/>
      <c r="IVP61" s="496"/>
      <c r="IVR61" s="496"/>
      <c r="IVT61" s="496"/>
      <c r="IVV61" s="496"/>
      <c r="IVX61" s="496"/>
      <c r="IVZ61" s="496"/>
      <c r="IWB61" s="496"/>
      <c r="IWD61" s="496"/>
      <c r="IWF61" s="496"/>
      <c r="IWH61" s="496"/>
      <c r="IWJ61" s="496"/>
      <c r="IWL61" s="496"/>
      <c r="IWN61" s="496"/>
      <c r="IWP61" s="496"/>
      <c r="IWR61" s="496"/>
      <c r="IWT61" s="496"/>
      <c r="IWV61" s="496"/>
      <c r="IWX61" s="496"/>
      <c r="IWZ61" s="496"/>
      <c r="IXB61" s="496"/>
      <c r="IXD61" s="496"/>
      <c r="IXF61" s="496"/>
      <c r="IXH61" s="496"/>
      <c r="IXJ61" s="496"/>
      <c r="IXL61" s="496"/>
      <c r="IXN61" s="496"/>
      <c r="IXP61" s="496"/>
      <c r="IXR61" s="496"/>
      <c r="IXT61" s="496"/>
      <c r="IXV61" s="496"/>
      <c r="IXX61" s="496"/>
      <c r="IXZ61" s="496"/>
      <c r="IYB61" s="496"/>
      <c r="IYD61" s="496"/>
      <c r="IYF61" s="496"/>
      <c r="IYH61" s="496"/>
      <c r="IYJ61" s="496"/>
      <c r="IYL61" s="496"/>
      <c r="IYN61" s="496"/>
      <c r="IYP61" s="496"/>
      <c r="IYR61" s="496"/>
      <c r="IYT61" s="496"/>
      <c r="IYV61" s="496"/>
      <c r="IYX61" s="496"/>
      <c r="IYZ61" s="496"/>
      <c r="IZB61" s="496"/>
      <c r="IZD61" s="496"/>
      <c r="IZF61" s="496"/>
      <c r="IZH61" s="496"/>
      <c r="IZJ61" s="496"/>
      <c r="IZL61" s="496"/>
      <c r="IZN61" s="496"/>
      <c r="IZP61" s="496"/>
      <c r="IZR61" s="496"/>
      <c r="IZT61" s="496"/>
      <c r="IZV61" s="496"/>
      <c r="IZX61" s="496"/>
      <c r="IZZ61" s="496"/>
      <c r="JAB61" s="496"/>
      <c r="JAD61" s="496"/>
      <c r="JAF61" s="496"/>
      <c r="JAH61" s="496"/>
      <c r="JAJ61" s="496"/>
      <c r="JAL61" s="496"/>
      <c r="JAN61" s="496"/>
      <c r="JAP61" s="496"/>
      <c r="JAR61" s="496"/>
      <c r="JAT61" s="496"/>
      <c r="JAV61" s="496"/>
      <c r="JAX61" s="496"/>
      <c r="JAZ61" s="496"/>
      <c r="JBB61" s="496"/>
      <c r="JBD61" s="496"/>
      <c r="JBF61" s="496"/>
      <c r="JBH61" s="496"/>
      <c r="JBJ61" s="496"/>
      <c r="JBL61" s="496"/>
      <c r="JBN61" s="496"/>
      <c r="JBP61" s="496"/>
      <c r="JBR61" s="496"/>
      <c r="JBT61" s="496"/>
      <c r="JBV61" s="496"/>
      <c r="JBX61" s="496"/>
      <c r="JBZ61" s="496"/>
      <c r="JCB61" s="496"/>
      <c r="JCD61" s="496"/>
      <c r="JCF61" s="496"/>
      <c r="JCH61" s="496"/>
      <c r="JCJ61" s="496"/>
      <c r="JCL61" s="496"/>
      <c r="JCN61" s="496"/>
      <c r="JCP61" s="496"/>
      <c r="JCR61" s="496"/>
      <c r="JCT61" s="496"/>
      <c r="JCV61" s="496"/>
      <c r="JCX61" s="496"/>
      <c r="JCZ61" s="496"/>
      <c r="JDB61" s="496"/>
      <c r="JDD61" s="496"/>
      <c r="JDF61" s="496"/>
      <c r="JDH61" s="496"/>
      <c r="JDJ61" s="496"/>
      <c r="JDL61" s="496"/>
      <c r="JDN61" s="496"/>
      <c r="JDP61" s="496"/>
      <c r="JDR61" s="496"/>
      <c r="JDT61" s="496"/>
      <c r="JDV61" s="496"/>
      <c r="JDX61" s="496"/>
      <c r="JDZ61" s="496"/>
      <c r="JEB61" s="496"/>
      <c r="JED61" s="496"/>
      <c r="JEF61" s="496"/>
      <c r="JEH61" s="496"/>
      <c r="JEJ61" s="496"/>
      <c r="JEL61" s="496"/>
      <c r="JEN61" s="496"/>
      <c r="JEP61" s="496"/>
      <c r="JER61" s="496"/>
      <c r="JET61" s="496"/>
      <c r="JEV61" s="496"/>
      <c r="JEX61" s="496"/>
      <c r="JEZ61" s="496"/>
      <c r="JFB61" s="496"/>
      <c r="JFD61" s="496"/>
      <c r="JFF61" s="496"/>
      <c r="JFH61" s="496"/>
      <c r="JFJ61" s="496"/>
      <c r="JFL61" s="496"/>
      <c r="JFN61" s="496"/>
      <c r="JFP61" s="496"/>
      <c r="JFR61" s="496"/>
      <c r="JFT61" s="496"/>
      <c r="JFV61" s="496"/>
      <c r="JFX61" s="496"/>
      <c r="JFZ61" s="496"/>
      <c r="JGB61" s="496"/>
      <c r="JGD61" s="496"/>
      <c r="JGF61" s="496"/>
      <c r="JGH61" s="496"/>
      <c r="JGJ61" s="496"/>
      <c r="JGL61" s="496"/>
      <c r="JGN61" s="496"/>
      <c r="JGP61" s="496"/>
      <c r="JGR61" s="496"/>
      <c r="JGT61" s="496"/>
      <c r="JGV61" s="496"/>
      <c r="JGX61" s="496"/>
      <c r="JGZ61" s="496"/>
      <c r="JHB61" s="496"/>
      <c r="JHD61" s="496"/>
      <c r="JHF61" s="496"/>
      <c r="JHH61" s="496"/>
      <c r="JHJ61" s="496"/>
      <c r="JHL61" s="496"/>
      <c r="JHN61" s="496"/>
      <c r="JHP61" s="496"/>
      <c r="JHR61" s="496"/>
      <c r="JHT61" s="496"/>
      <c r="JHV61" s="496"/>
      <c r="JHX61" s="496"/>
      <c r="JHZ61" s="496"/>
      <c r="JIB61" s="496"/>
      <c r="JID61" s="496"/>
      <c r="JIF61" s="496"/>
      <c r="JIH61" s="496"/>
      <c r="JIJ61" s="496"/>
      <c r="JIL61" s="496"/>
      <c r="JIN61" s="496"/>
      <c r="JIP61" s="496"/>
      <c r="JIR61" s="496"/>
      <c r="JIT61" s="496"/>
      <c r="JIV61" s="496"/>
      <c r="JIX61" s="496"/>
      <c r="JIZ61" s="496"/>
      <c r="JJB61" s="496"/>
      <c r="JJD61" s="496"/>
      <c r="JJF61" s="496"/>
      <c r="JJH61" s="496"/>
      <c r="JJJ61" s="496"/>
      <c r="JJL61" s="496"/>
      <c r="JJN61" s="496"/>
      <c r="JJP61" s="496"/>
      <c r="JJR61" s="496"/>
      <c r="JJT61" s="496"/>
      <c r="JJV61" s="496"/>
      <c r="JJX61" s="496"/>
      <c r="JJZ61" s="496"/>
      <c r="JKB61" s="496"/>
      <c r="JKD61" s="496"/>
      <c r="JKF61" s="496"/>
      <c r="JKH61" s="496"/>
      <c r="JKJ61" s="496"/>
      <c r="JKL61" s="496"/>
      <c r="JKN61" s="496"/>
      <c r="JKP61" s="496"/>
      <c r="JKR61" s="496"/>
      <c r="JKT61" s="496"/>
      <c r="JKV61" s="496"/>
      <c r="JKX61" s="496"/>
      <c r="JKZ61" s="496"/>
      <c r="JLB61" s="496"/>
      <c r="JLD61" s="496"/>
      <c r="JLF61" s="496"/>
      <c r="JLH61" s="496"/>
      <c r="JLJ61" s="496"/>
      <c r="JLL61" s="496"/>
      <c r="JLN61" s="496"/>
      <c r="JLP61" s="496"/>
      <c r="JLR61" s="496"/>
      <c r="JLT61" s="496"/>
      <c r="JLV61" s="496"/>
      <c r="JLX61" s="496"/>
      <c r="JLZ61" s="496"/>
      <c r="JMB61" s="496"/>
      <c r="JMD61" s="496"/>
      <c r="JMF61" s="496"/>
      <c r="JMH61" s="496"/>
      <c r="JMJ61" s="496"/>
      <c r="JML61" s="496"/>
      <c r="JMN61" s="496"/>
      <c r="JMP61" s="496"/>
      <c r="JMR61" s="496"/>
      <c r="JMT61" s="496"/>
      <c r="JMV61" s="496"/>
      <c r="JMX61" s="496"/>
      <c r="JMZ61" s="496"/>
      <c r="JNB61" s="496"/>
      <c r="JND61" s="496"/>
      <c r="JNF61" s="496"/>
      <c r="JNH61" s="496"/>
      <c r="JNJ61" s="496"/>
      <c r="JNL61" s="496"/>
      <c r="JNN61" s="496"/>
      <c r="JNP61" s="496"/>
      <c r="JNR61" s="496"/>
      <c r="JNT61" s="496"/>
      <c r="JNV61" s="496"/>
      <c r="JNX61" s="496"/>
      <c r="JNZ61" s="496"/>
      <c r="JOB61" s="496"/>
      <c r="JOD61" s="496"/>
      <c r="JOF61" s="496"/>
      <c r="JOH61" s="496"/>
      <c r="JOJ61" s="496"/>
      <c r="JOL61" s="496"/>
      <c r="JON61" s="496"/>
      <c r="JOP61" s="496"/>
      <c r="JOR61" s="496"/>
      <c r="JOT61" s="496"/>
      <c r="JOV61" s="496"/>
      <c r="JOX61" s="496"/>
      <c r="JOZ61" s="496"/>
      <c r="JPB61" s="496"/>
      <c r="JPD61" s="496"/>
      <c r="JPF61" s="496"/>
      <c r="JPH61" s="496"/>
      <c r="JPJ61" s="496"/>
      <c r="JPL61" s="496"/>
      <c r="JPN61" s="496"/>
      <c r="JPP61" s="496"/>
      <c r="JPR61" s="496"/>
      <c r="JPT61" s="496"/>
      <c r="JPV61" s="496"/>
      <c r="JPX61" s="496"/>
      <c r="JPZ61" s="496"/>
      <c r="JQB61" s="496"/>
      <c r="JQD61" s="496"/>
      <c r="JQF61" s="496"/>
      <c r="JQH61" s="496"/>
      <c r="JQJ61" s="496"/>
      <c r="JQL61" s="496"/>
      <c r="JQN61" s="496"/>
      <c r="JQP61" s="496"/>
      <c r="JQR61" s="496"/>
      <c r="JQT61" s="496"/>
      <c r="JQV61" s="496"/>
      <c r="JQX61" s="496"/>
      <c r="JQZ61" s="496"/>
      <c r="JRB61" s="496"/>
      <c r="JRD61" s="496"/>
      <c r="JRF61" s="496"/>
      <c r="JRH61" s="496"/>
      <c r="JRJ61" s="496"/>
      <c r="JRL61" s="496"/>
      <c r="JRN61" s="496"/>
      <c r="JRP61" s="496"/>
      <c r="JRR61" s="496"/>
      <c r="JRT61" s="496"/>
      <c r="JRV61" s="496"/>
      <c r="JRX61" s="496"/>
      <c r="JRZ61" s="496"/>
      <c r="JSB61" s="496"/>
      <c r="JSD61" s="496"/>
      <c r="JSF61" s="496"/>
      <c r="JSH61" s="496"/>
      <c r="JSJ61" s="496"/>
      <c r="JSL61" s="496"/>
      <c r="JSN61" s="496"/>
      <c r="JSP61" s="496"/>
      <c r="JSR61" s="496"/>
      <c r="JST61" s="496"/>
      <c r="JSV61" s="496"/>
      <c r="JSX61" s="496"/>
      <c r="JSZ61" s="496"/>
      <c r="JTB61" s="496"/>
      <c r="JTD61" s="496"/>
      <c r="JTF61" s="496"/>
      <c r="JTH61" s="496"/>
      <c r="JTJ61" s="496"/>
      <c r="JTL61" s="496"/>
      <c r="JTN61" s="496"/>
      <c r="JTP61" s="496"/>
      <c r="JTR61" s="496"/>
      <c r="JTT61" s="496"/>
      <c r="JTV61" s="496"/>
      <c r="JTX61" s="496"/>
      <c r="JTZ61" s="496"/>
      <c r="JUB61" s="496"/>
      <c r="JUD61" s="496"/>
      <c r="JUF61" s="496"/>
      <c r="JUH61" s="496"/>
      <c r="JUJ61" s="496"/>
      <c r="JUL61" s="496"/>
      <c r="JUN61" s="496"/>
      <c r="JUP61" s="496"/>
      <c r="JUR61" s="496"/>
      <c r="JUT61" s="496"/>
      <c r="JUV61" s="496"/>
      <c r="JUX61" s="496"/>
      <c r="JUZ61" s="496"/>
      <c r="JVB61" s="496"/>
      <c r="JVD61" s="496"/>
      <c r="JVF61" s="496"/>
      <c r="JVH61" s="496"/>
      <c r="JVJ61" s="496"/>
      <c r="JVL61" s="496"/>
      <c r="JVN61" s="496"/>
      <c r="JVP61" s="496"/>
      <c r="JVR61" s="496"/>
      <c r="JVT61" s="496"/>
      <c r="JVV61" s="496"/>
      <c r="JVX61" s="496"/>
      <c r="JVZ61" s="496"/>
      <c r="JWB61" s="496"/>
      <c r="JWD61" s="496"/>
      <c r="JWF61" s="496"/>
      <c r="JWH61" s="496"/>
      <c r="JWJ61" s="496"/>
      <c r="JWL61" s="496"/>
      <c r="JWN61" s="496"/>
      <c r="JWP61" s="496"/>
      <c r="JWR61" s="496"/>
      <c r="JWT61" s="496"/>
      <c r="JWV61" s="496"/>
      <c r="JWX61" s="496"/>
      <c r="JWZ61" s="496"/>
      <c r="JXB61" s="496"/>
      <c r="JXD61" s="496"/>
      <c r="JXF61" s="496"/>
      <c r="JXH61" s="496"/>
      <c r="JXJ61" s="496"/>
      <c r="JXL61" s="496"/>
      <c r="JXN61" s="496"/>
      <c r="JXP61" s="496"/>
      <c r="JXR61" s="496"/>
      <c r="JXT61" s="496"/>
      <c r="JXV61" s="496"/>
      <c r="JXX61" s="496"/>
      <c r="JXZ61" s="496"/>
      <c r="JYB61" s="496"/>
      <c r="JYD61" s="496"/>
      <c r="JYF61" s="496"/>
      <c r="JYH61" s="496"/>
      <c r="JYJ61" s="496"/>
      <c r="JYL61" s="496"/>
      <c r="JYN61" s="496"/>
      <c r="JYP61" s="496"/>
      <c r="JYR61" s="496"/>
      <c r="JYT61" s="496"/>
      <c r="JYV61" s="496"/>
      <c r="JYX61" s="496"/>
      <c r="JYZ61" s="496"/>
      <c r="JZB61" s="496"/>
      <c r="JZD61" s="496"/>
      <c r="JZF61" s="496"/>
      <c r="JZH61" s="496"/>
      <c r="JZJ61" s="496"/>
      <c r="JZL61" s="496"/>
      <c r="JZN61" s="496"/>
      <c r="JZP61" s="496"/>
      <c r="JZR61" s="496"/>
      <c r="JZT61" s="496"/>
      <c r="JZV61" s="496"/>
      <c r="JZX61" s="496"/>
      <c r="JZZ61" s="496"/>
      <c r="KAB61" s="496"/>
      <c r="KAD61" s="496"/>
      <c r="KAF61" s="496"/>
      <c r="KAH61" s="496"/>
      <c r="KAJ61" s="496"/>
      <c r="KAL61" s="496"/>
      <c r="KAN61" s="496"/>
      <c r="KAP61" s="496"/>
      <c r="KAR61" s="496"/>
      <c r="KAT61" s="496"/>
      <c r="KAV61" s="496"/>
      <c r="KAX61" s="496"/>
      <c r="KAZ61" s="496"/>
      <c r="KBB61" s="496"/>
      <c r="KBD61" s="496"/>
      <c r="KBF61" s="496"/>
      <c r="KBH61" s="496"/>
      <c r="KBJ61" s="496"/>
      <c r="KBL61" s="496"/>
      <c r="KBN61" s="496"/>
      <c r="KBP61" s="496"/>
      <c r="KBR61" s="496"/>
      <c r="KBT61" s="496"/>
      <c r="KBV61" s="496"/>
      <c r="KBX61" s="496"/>
      <c r="KBZ61" s="496"/>
      <c r="KCB61" s="496"/>
      <c r="KCD61" s="496"/>
      <c r="KCF61" s="496"/>
      <c r="KCH61" s="496"/>
      <c r="KCJ61" s="496"/>
      <c r="KCL61" s="496"/>
      <c r="KCN61" s="496"/>
      <c r="KCP61" s="496"/>
      <c r="KCR61" s="496"/>
      <c r="KCT61" s="496"/>
      <c r="KCV61" s="496"/>
      <c r="KCX61" s="496"/>
      <c r="KCZ61" s="496"/>
      <c r="KDB61" s="496"/>
      <c r="KDD61" s="496"/>
      <c r="KDF61" s="496"/>
      <c r="KDH61" s="496"/>
      <c r="KDJ61" s="496"/>
      <c r="KDL61" s="496"/>
      <c r="KDN61" s="496"/>
      <c r="KDP61" s="496"/>
      <c r="KDR61" s="496"/>
      <c r="KDT61" s="496"/>
      <c r="KDV61" s="496"/>
      <c r="KDX61" s="496"/>
      <c r="KDZ61" s="496"/>
      <c r="KEB61" s="496"/>
      <c r="KED61" s="496"/>
      <c r="KEF61" s="496"/>
      <c r="KEH61" s="496"/>
      <c r="KEJ61" s="496"/>
      <c r="KEL61" s="496"/>
      <c r="KEN61" s="496"/>
      <c r="KEP61" s="496"/>
      <c r="KER61" s="496"/>
      <c r="KET61" s="496"/>
      <c r="KEV61" s="496"/>
      <c r="KEX61" s="496"/>
      <c r="KEZ61" s="496"/>
      <c r="KFB61" s="496"/>
      <c r="KFD61" s="496"/>
      <c r="KFF61" s="496"/>
      <c r="KFH61" s="496"/>
      <c r="KFJ61" s="496"/>
      <c r="KFL61" s="496"/>
      <c r="KFN61" s="496"/>
      <c r="KFP61" s="496"/>
      <c r="KFR61" s="496"/>
      <c r="KFT61" s="496"/>
      <c r="KFV61" s="496"/>
      <c r="KFX61" s="496"/>
      <c r="KFZ61" s="496"/>
      <c r="KGB61" s="496"/>
      <c r="KGD61" s="496"/>
      <c r="KGF61" s="496"/>
      <c r="KGH61" s="496"/>
      <c r="KGJ61" s="496"/>
      <c r="KGL61" s="496"/>
      <c r="KGN61" s="496"/>
      <c r="KGP61" s="496"/>
      <c r="KGR61" s="496"/>
      <c r="KGT61" s="496"/>
      <c r="KGV61" s="496"/>
      <c r="KGX61" s="496"/>
      <c r="KGZ61" s="496"/>
      <c r="KHB61" s="496"/>
      <c r="KHD61" s="496"/>
      <c r="KHF61" s="496"/>
      <c r="KHH61" s="496"/>
      <c r="KHJ61" s="496"/>
      <c r="KHL61" s="496"/>
      <c r="KHN61" s="496"/>
      <c r="KHP61" s="496"/>
      <c r="KHR61" s="496"/>
      <c r="KHT61" s="496"/>
      <c r="KHV61" s="496"/>
      <c r="KHX61" s="496"/>
      <c r="KHZ61" s="496"/>
      <c r="KIB61" s="496"/>
      <c r="KID61" s="496"/>
      <c r="KIF61" s="496"/>
      <c r="KIH61" s="496"/>
      <c r="KIJ61" s="496"/>
      <c r="KIL61" s="496"/>
      <c r="KIN61" s="496"/>
      <c r="KIP61" s="496"/>
      <c r="KIR61" s="496"/>
      <c r="KIT61" s="496"/>
      <c r="KIV61" s="496"/>
      <c r="KIX61" s="496"/>
      <c r="KIZ61" s="496"/>
      <c r="KJB61" s="496"/>
      <c r="KJD61" s="496"/>
      <c r="KJF61" s="496"/>
      <c r="KJH61" s="496"/>
      <c r="KJJ61" s="496"/>
      <c r="KJL61" s="496"/>
      <c r="KJN61" s="496"/>
      <c r="KJP61" s="496"/>
      <c r="KJR61" s="496"/>
      <c r="KJT61" s="496"/>
      <c r="KJV61" s="496"/>
      <c r="KJX61" s="496"/>
      <c r="KJZ61" s="496"/>
      <c r="KKB61" s="496"/>
      <c r="KKD61" s="496"/>
      <c r="KKF61" s="496"/>
      <c r="KKH61" s="496"/>
      <c r="KKJ61" s="496"/>
      <c r="KKL61" s="496"/>
      <c r="KKN61" s="496"/>
      <c r="KKP61" s="496"/>
      <c r="KKR61" s="496"/>
      <c r="KKT61" s="496"/>
      <c r="KKV61" s="496"/>
      <c r="KKX61" s="496"/>
      <c r="KKZ61" s="496"/>
      <c r="KLB61" s="496"/>
      <c r="KLD61" s="496"/>
      <c r="KLF61" s="496"/>
      <c r="KLH61" s="496"/>
      <c r="KLJ61" s="496"/>
      <c r="KLL61" s="496"/>
      <c r="KLN61" s="496"/>
      <c r="KLP61" s="496"/>
      <c r="KLR61" s="496"/>
      <c r="KLT61" s="496"/>
      <c r="KLV61" s="496"/>
      <c r="KLX61" s="496"/>
      <c r="KLZ61" s="496"/>
      <c r="KMB61" s="496"/>
      <c r="KMD61" s="496"/>
      <c r="KMF61" s="496"/>
      <c r="KMH61" s="496"/>
      <c r="KMJ61" s="496"/>
      <c r="KML61" s="496"/>
      <c r="KMN61" s="496"/>
      <c r="KMP61" s="496"/>
      <c r="KMR61" s="496"/>
      <c r="KMT61" s="496"/>
      <c r="KMV61" s="496"/>
      <c r="KMX61" s="496"/>
      <c r="KMZ61" s="496"/>
      <c r="KNB61" s="496"/>
      <c r="KND61" s="496"/>
      <c r="KNF61" s="496"/>
      <c r="KNH61" s="496"/>
      <c r="KNJ61" s="496"/>
      <c r="KNL61" s="496"/>
      <c r="KNN61" s="496"/>
      <c r="KNP61" s="496"/>
      <c r="KNR61" s="496"/>
      <c r="KNT61" s="496"/>
      <c r="KNV61" s="496"/>
      <c r="KNX61" s="496"/>
      <c r="KNZ61" s="496"/>
      <c r="KOB61" s="496"/>
      <c r="KOD61" s="496"/>
      <c r="KOF61" s="496"/>
      <c r="KOH61" s="496"/>
      <c r="KOJ61" s="496"/>
      <c r="KOL61" s="496"/>
      <c r="KON61" s="496"/>
      <c r="KOP61" s="496"/>
      <c r="KOR61" s="496"/>
      <c r="KOT61" s="496"/>
      <c r="KOV61" s="496"/>
      <c r="KOX61" s="496"/>
      <c r="KOZ61" s="496"/>
      <c r="KPB61" s="496"/>
      <c r="KPD61" s="496"/>
      <c r="KPF61" s="496"/>
      <c r="KPH61" s="496"/>
      <c r="KPJ61" s="496"/>
      <c r="KPL61" s="496"/>
      <c r="KPN61" s="496"/>
      <c r="KPP61" s="496"/>
      <c r="KPR61" s="496"/>
      <c r="KPT61" s="496"/>
      <c r="KPV61" s="496"/>
      <c r="KPX61" s="496"/>
      <c r="KPZ61" s="496"/>
      <c r="KQB61" s="496"/>
      <c r="KQD61" s="496"/>
      <c r="KQF61" s="496"/>
      <c r="KQH61" s="496"/>
      <c r="KQJ61" s="496"/>
      <c r="KQL61" s="496"/>
      <c r="KQN61" s="496"/>
      <c r="KQP61" s="496"/>
      <c r="KQR61" s="496"/>
      <c r="KQT61" s="496"/>
      <c r="KQV61" s="496"/>
      <c r="KQX61" s="496"/>
      <c r="KQZ61" s="496"/>
      <c r="KRB61" s="496"/>
      <c r="KRD61" s="496"/>
      <c r="KRF61" s="496"/>
      <c r="KRH61" s="496"/>
      <c r="KRJ61" s="496"/>
      <c r="KRL61" s="496"/>
      <c r="KRN61" s="496"/>
      <c r="KRP61" s="496"/>
      <c r="KRR61" s="496"/>
      <c r="KRT61" s="496"/>
      <c r="KRV61" s="496"/>
      <c r="KRX61" s="496"/>
      <c r="KRZ61" s="496"/>
      <c r="KSB61" s="496"/>
      <c r="KSD61" s="496"/>
      <c r="KSF61" s="496"/>
      <c r="KSH61" s="496"/>
      <c r="KSJ61" s="496"/>
      <c r="KSL61" s="496"/>
      <c r="KSN61" s="496"/>
      <c r="KSP61" s="496"/>
      <c r="KSR61" s="496"/>
      <c r="KST61" s="496"/>
      <c r="KSV61" s="496"/>
      <c r="KSX61" s="496"/>
      <c r="KSZ61" s="496"/>
      <c r="KTB61" s="496"/>
      <c r="KTD61" s="496"/>
      <c r="KTF61" s="496"/>
      <c r="KTH61" s="496"/>
      <c r="KTJ61" s="496"/>
      <c r="KTL61" s="496"/>
      <c r="KTN61" s="496"/>
      <c r="KTP61" s="496"/>
      <c r="KTR61" s="496"/>
      <c r="KTT61" s="496"/>
      <c r="KTV61" s="496"/>
      <c r="KTX61" s="496"/>
      <c r="KTZ61" s="496"/>
      <c r="KUB61" s="496"/>
      <c r="KUD61" s="496"/>
      <c r="KUF61" s="496"/>
      <c r="KUH61" s="496"/>
      <c r="KUJ61" s="496"/>
      <c r="KUL61" s="496"/>
      <c r="KUN61" s="496"/>
      <c r="KUP61" s="496"/>
      <c r="KUR61" s="496"/>
      <c r="KUT61" s="496"/>
      <c r="KUV61" s="496"/>
      <c r="KUX61" s="496"/>
      <c r="KUZ61" s="496"/>
      <c r="KVB61" s="496"/>
      <c r="KVD61" s="496"/>
      <c r="KVF61" s="496"/>
      <c r="KVH61" s="496"/>
      <c r="KVJ61" s="496"/>
      <c r="KVL61" s="496"/>
      <c r="KVN61" s="496"/>
      <c r="KVP61" s="496"/>
      <c r="KVR61" s="496"/>
      <c r="KVT61" s="496"/>
      <c r="KVV61" s="496"/>
      <c r="KVX61" s="496"/>
      <c r="KVZ61" s="496"/>
      <c r="KWB61" s="496"/>
      <c r="KWD61" s="496"/>
      <c r="KWF61" s="496"/>
      <c r="KWH61" s="496"/>
      <c r="KWJ61" s="496"/>
      <c r="KWL61" s="496"/>
      <c r="KWN61" s="496"/>
      <c r="KWP61" s="496"/>
      <c r="KWR61" s="496"/>
      <c r="KWT61" s="496"/>
      <c r="KWV61" s="496"/>
      <c r="KWX61" s="496"/>
      <c r="KWZ61" s="496"/>
      <c r="KXB61" s="496"/>
      <c r="KXD61" s="496"/>
      <c r="KXF61" s="496"/>
      <c r="KXH61" s="496"/>
      <c r="KXJ61" s="496"/>
      <c r="KXL61" s="496"/>
      <c r="KXN61" s="496"/>
      <c r="KXP61" s="496"/>
      <c r="KXR61" s="496"/>
      <c r="KXT61" s="496"/>
      <c r="KXV61" s="496"/>
      <c r="KXX61" s="496"/>
      <c r="KXZ61" s="496"/>
      <c r="KYB61" s="496"/>
      <c r="KYD61" s="496"/>
      <c r="KYF61" s="496"/>
      <c r="KYH61" s="496"/>
      <c r="KYJ61" s="496"/>
      <c r="KYL61" s="496"/>
      <c r="KYN61" s="496"/>
      <c r="KYP61" s="496"/>
      <c r="KYR61" s="496"/>
      <c r="KYT61" s="496"/>
      <c r="KYV61" s="496"/>
      <c r="KYX61" s="496"/>
      <c r="KYZ61" s="496"/>
      <c r="KZB61" s="496"/>
      <c r="KZD61" s="496"/>
      <c r="KZF61" s="496"/>
      <c r="KZH61" s="496"/>
      <c r="KZJ61" s="496"/>
      <c r="KZL61" s="496"/>
      <c r="KZN61" s="496"/>
      <c r="KZP61" s="496"/>
      <c r="KZR61" s="496"/>
      <c r="KZT61" s="496"/>
      <c r="KZV61" s="496"/>
      <c r="KZX61" s="496"/>
      <c r="KZZ61" s="496"/>
      <c r="LAB61" s="496"/>
      <c r="LAD61" s="496"/>
      <c r="LAF61" s="496"/>
      <c r="LAH61" s="496"/>
      <c r="LAJ61" s="496"/>
      <c r="LAL61" s="496"/>
      <c r="LAN61" s="496"/>
      <c r="LAP61" s="496"/>
      <c r="LAR61" s="496"/>
      <c r="LAT61" s="496"/>
      <c r="LAV61" s="496"/>
      <c r="LAX61" s="496"/>
      <c r="LAZ61" s="496"/>
      <c r="LBB61" s="496"/>
      <c r="LBD61" s="496"/>
      <c r="LBF61" s="496"/>
      <c r="LBH61" s="496"/>
      <c r="LBJ61" s="496"/>
      <c r="LBL61" s="496"/>
      <c r="LBN61" s="496"/>
      <c r="LBP61" s="496"/>
      <c r="LBR61" s="496"/>
      <c r="LBT61" s="496"/>
      <c r="LBV61" s="496"/>
      <c r="LBX61" s="496"/>
      <c r="LBZ61" s="496"/>
      <c r="LCB61" s="496"/>
      <c r="LCD61" s="496"/>
      <c r="LCF61" s="496"/>
      <c r="LCH61" s="496"/>
      <c r="LCJ61" s="496"/>
      <c r="LCL61" s="496"/>
      <c r="LCN61" s="496"/>
      <c r="LCP61" s="496"/>
      <c r="LCR61" s="496"/>
      <c r="LCT61" s="496"/>
      <c r="LCV61" s="496"/>
      <c r="LCX61" s="496"/>
      <c r="LCZ61" s="496"/>
      <c r="LDB61" s="496"/>
      <c r="LDD61" s="496"/>
      <c r="LDF61" s="496"/>
      <c r="LDH61" s="496"/>
      <c r="LDJ61" s="496"/>
      <c r="LDL61" s="496"/>
      <c r="LDN61" s="496"/>
      <c r="LDP61" s="496"/>
      <c r="LDR61" s="496"/>
      <c r="LDT61" s="496"/>
      <c r="LDV61" s="496"/>
      <c r="LDX61" s="496"/>
      <c r="LDZ61" s="496"/>
      <c r="LEB61" s="496"/>
      <c r="LED61" s="496"/>
      <c r="LEF61" s="496"/>
      <c r="LEH61" s="496"/>
      <c r="LEJ61" s="496"/>
      <c r="LEL61" s="496"/>
      <c r="LEN61" s="496"/>
      <c r="LEP61" s="496"/>
      <c r="LER61" s="496"/>
      <c r="LET61" s="496"/>
      <c r="LEV61" s="496"/>
      <c r="LEX61" s="496"/>
      <c r="LEZ61" s="496"/>
      <c r="LFB61" s="496"/>
      <c r="LFD61" s="496"/>
      <c r="LFF61" s="496"/>
      <c r="LFH61" s="496"/>
      <c r="LFJ61" s="496"/>
      <c r="LFL61" s="496"/>
      <c r="LFN61" s="496"/>
      <c r="LFP61" s="496"/>
      <c r="LFR61" s="496"/>
      <c r="LFT61" s="496"/>
      <c r="LFV61" s="496"/>
      <c r="LFX61" s="496"/>
      <c r="LFZ61" s="496"/>
      <c r="LGB61" s="496"/>
      <c r="LGD61" s="496"/>
      <c r="LGF61" s="496"/>
      <c r="LGH61" s="496"/>
      <c r="LGJ61" s="496"/>
      <c r="LGL61" s="496"/>
      <c r="LGN61" s="496"/>
      <c r="LGP61" s="496"/>
      <c r="LGR61" s="496"/>
      <c r="LGT61" s="496"/>
      <c r="LGV61" s="496"/>
      <c r="LGX61" s="496"/>
      <c r="LGZ61" s="496"/>
      <c r="LHB61" s="496"/>
      <c r="LHD61" s="496"/>
      <c r="LHF61" s="496"/>
      <c r="LHH61" s="496"/>
      <c r="LHJ61" s="496"/>
      <c r="LHL61" s="496"/>
      <c r="LHN61" s="496"/>
      <c r="LHP61" s="496"/>
      <c r="LHR61" s="496"/>
      <c r="LHT61" s="496"/>
      <c r="LHV61" s="496"/>
      <c r="LHX61" s="496"/>
      <c r="LHZ61" s="496"/>
      <c r="LIB61" s="496"/>
      <c r="LID61" s="496"/>
      <c r="LIF61" s="496"/>
      <c r="LIH61" s="496"/>
      <c r="LIJ61" s="496"/>
      <c r="LIL61" s="496"/>
      <c r="LIN61" s="496"/>
      <c r="LIP61" s="496"/>
      <c r="LIR61" s="496"/>
      <c r="LIT61" s="496"/>
      <c r="LIV61" s="496"/>
      <c r="LIX61" s="496"/>
      <c r="LIZ61" s="496"/>
      <c r="LJB61" s="496"/>
      <c r="LJD61" s="496"/>
      <c r="LJF61" s="496"/>
      <c r="LJH61" s="496"/>
      <c r="LJJ61" s="496"/>
      <c r="LJL61" s="496"/>
      <c r="LJN61" s="496"/>
      <c r="LJP61" s="496"/>
      <c r="LJR61" s="496"/>
      <c r="LJT61" s="496"/>
      <c r="LJV61" s="496"/>
      <c r="LJX61" s="496"/>
      <c r="LJZ61" s="496"/>
      <c r="LKB61" s="496"/>
      <c r="LKD61" s="496"/>
      <c r="LKF61" s="496"/>
      <c r="LKH61" s="496"/>
      <c r="LKJ61" s="496"/>
      <c r="LKL61" s="496"/>
      <c r="LKN61" s="496"/>
      <c r="LKP61" s="496"/>
      <c r="LKR61" s="496"/>
      <c r="LKT61" s="496"/>
      <c r="LKV61" s="496"/>
      <c r="LKX61" s="496"/>
      <c r="LKZ61" s="496"/>
      <c r="LLB61" s="496"/>
      <c r="LLD61" s="496"/>
      <c r="LLF61" s="496"/>
      <c r="LLH61" s="496"/>
      <c r="LLJ61" s="496"/>
      <c r="LLL61" s="496"/>
      <c r="LLN61" s="496"/>
      <c r="LLP61" s="496"/>
      <c r="LLR61" s="496"/>
      <c r="LLT61" s="496"/>
      <c r="LLV61" s="496"/>
      <c r="LLX61" s="496"/>
      <c r="LLZ61" s="496"/>
      <c r="LMB61" s="496"/>
      <c r="LMD61" s="496"/>
      <c r="LMF61" s="496"/>
      <c r="LMH61" s="496"/>
      <c r="LMJ61" s="496"/>
      <c r="LML61" s="496"/>
      <c r="LMN61" s="496"/>
      <c r="LMP61" s="496"/>
      <c r="LMR61" s="496"/>
      <c r="LMT61" s="496"/>
      <c r="LMV61" s="496"/>
      <c r="LMX61" s="496"/>
      <c r="LMZ61" s="496"/>
      <c r="LNB61" s="496"/>
      <c r="LND61" s="496"/>
      <c r="LNF61" s="496"/>
      <c r="LNH61" s="496"/>
      <c r="LNJ61" s="496"/>
      <c r="LNL61" s="496"/>
      <c r="LNN61" s="496"/>
      <c r="LNP61" s="496"/>
      <c r="LNR61" s="496"/>
      <c r="LNT61" s="496"/>
      <c r="LNV61" s="496"/>
      <c r="LNX61" s="496"/>
      <c r="LNZ61" s="496"/>
      <c r="LOB61" s="496"/>
      <c r="LOD61" s="496"/>
      <c r="LOF61" s="496"/>
      <c r="LOH61" s="496"/>
      <c r="LOJ61" s="496"/>
      <c r="LOL61" s="496"/>
      <c r="LON61" s="496"/>
      <c r="LOP61" s="496"/>
      <c r="LOR61" s="496"/>
      <c r="LOT61" s="496"/>
      <c r="LOV61" s="496"/>
      <c r="LOX61" s="496"/>
      <c r="LOZ61" s="496"/>
      <c r="LPB61" s="496"/>
      <c r="LPD61" s="496"/>
      <c r="LPF61" s="496"/>
      <c r="LPH61" s="496"/>
      <c r="LPJ61" s="496"/>
      <c r="LPL61" s="496"/>
      <c r="LPN61" s="496"/>
      <c r="LPP61" s="496"/>
      <c r="LPR61" s="496"/>
      <c r="LPT61" s="496"/>
      <c r="LPV61" s="496"/>
      <c r="LPX61" s="496"/>
      <c r="LPZ61" s="496"/>
      <c r="LQB61" s="496"/>
      <c r="LQD61" s="496"/>
      <c r="LQF61" s="496"/>
      <c r="LQH61" s="496"/>
      <c r="LQJ61" s="496"/>
      <c r="LQL61" s="496"/>
      <c r="LQN61" s="496"/>
      <c r="LQP61" s="496"/>
      <c r="LQR61" s="496"/>
      <c r="LQT61" s="496"/>
      <c r="LQV61" s="496"/>
      <c r="LQX61" s="496"/>
      <c r="LQZ61" s="496"/>
      <c r="LRB61" s="496"/>
      <c r="LRD61" s="496"/>
      <c r="LRF61" s="496"/>
      <c r="LRH61" s="496"/>
      <c r="LRJ61" s="496"/>
      <c r="LRL61" s="496"/>
      <c r="LRN61" s="496"/>
      <c r="LRP61" s="496"/>
      <c r="LRR61" s="496"/>
      <c r="LRT61" s="496"/>
      <c r="LRV61" s="496"/>
      <c r="LRX61" s="496"/>
      <c r="LRZ61" s="496"/>
      <c r="LSB61" s="496"/>
      <c r="LSD61" s="496"/>
      <c r="LSF61" s="496"/>
      <c r="LSH61" s="496"/>
      <c r="LSJ61" s="496"/>
      <c r="LSL61" s="496"/>
      <c r="LSN61" s="496"/>
      <c r="LSP61" s="496"/>
      <c r="LSR61" s="496"/>
      <c r="LST61" s="496"/>
      <c r="LSV61" s="496"/>
      <c r="LSX61" s="496"/>
      <c r="LSZ61" s="496"/>
      <c r="LTB61" s="496"/>
      <c r="LTD61" s="496"/>
      <c r="LTF61" s="496"/>
      <c r="LTH61" s="496"/>
      <c r="LTJ61" s="496"/>
      <c r="LTL61" s="496"/>
      <c r="LTN61" s="496"/>
      <c r="LTP61" s="496"/>
      <c r="LTR61" s="496"/>
      <c r="LTT61" s="496"/>
      <c r="LTV61" s="496"/>
      <c r="LTX61" s="496"/>
      <c r="LTZ61" s="496"/>
      <c r="LUB61" s="496"/>
      <c r="LUD61" s="496"/>
      <c r="LUF61" s="496"/>
      <c r="LUH61" s="496"/>
      <c r="LUJ61" s="496"/>
      <c r="LUL61" s="496"/>
      <c r="LUN61" s="496"/>
      <c r="LUP61" s="496"/>
      <c r="LUR61" s="496"/>
      <c r="LUT61" s="496"/>
      <c r="LUV61" s="496"/>
      <c r="LUX61" s="496"/>
      <c r="LUZ61" s="496"/>
      <c r="LVB61" s="496"/>
      <c r="LVD61" s="496"/>
      <c r="LVF61" s="496"/>
      <c r="LVH61" s="496"/>
      <c r="LVJ61" s="496"/>
      <c r="LVL61" s="496"/>
      <c r="LVN61" s="496"/>
      <c r="LVP61" s="496"/>
      <c r="LVR61" s="496"/>
      <c r="LVT61" s="496"/>
      <c r="LVV61" s="496"/>
      <c r="LVX61" s="496"/>
      <c r="LVZ61" s="496"/>
      <c r="LWB61" s="496"/>
      <c r="LWD61" s="496"/>
      <c r="LWF61" s="496"/>
      <c r="LWH61" s="496"/>
      <c r="LWJ61" s="496"/>
      <c r="LWL61" s="496"/>
      <c r="LWN61" s="496"/>
      <c r="LWP61" s="496"/>
      <c r="LWR61" s="496"/>
      <c r="LWT61" s="496"/>
      <c r="LWV61" s="496"/>
      <c r="LWX61" s="496"/>
      <c r="LWZ61" s="496"/>
      <c r="LXB61" s="496"/>
      <c r="LXD61" s="496"/>
      <c r="LXF61" s="496"/>
      <c r="LXH61" s="496"/>
      <c r="LXJ61" s="496"/>
      <c r="LXL61" s="496"/>
      <c r="LXN61" s="496"/>
      <c r="LXP61" s="496"/>
      <c r="LXR61" s="496"/>
      <c r="LXT61" s="496"/>
      <c r="LXV61" s="496"/>
      <c r="LXX61" s="496"/>
      <c r="LXZ61" s="496"/>
      <c r="LYB61" s="496"/>
      <c r="LYD61" s="496"/>
      <c r="LYF61" s="496"/>
      <c r="LYH61" s="496"/>
      <c r="LYJ61" s="496"/>
      <c r="LYL61" s="496"/>
      <c r="LYN61" s="496"/>
      <c r="LYP61" s="496"/>
      <c r="LYR61" s="496"/>
      <c r="LYT61" s="496"/>
      <c r="LYV61" s="496"/>
      <c r="LYX61" s="496"/>
      <c r="LYZ61" s="496"/>
      <c r="LZB61" s="496"/>
      <c r="LZD61" s="496"/>
      <c r="LZF61" s="496"/>
      <c r="LZH61" s="496"/>
      <c r="LZJ61" s="496"/>
      <c r="LZL61" s="496"/>
      <c r="LZN61" s="496"/>
      <c r="LZP61" s="496"/>
      <c r="LZR61" s="496"/>
      <c r="LZT61" s="496"/>
      <c r="LZV61" s="496"/>
      <c r="LZX61" s="496"/>
      <c r="LZZ61" s="496"/>
      <c r="MAB61" s="496"/>
      <c r="MAD61" s="496"/>
      <c r="MAF61" s="496"/>
      <c r="MAH61" s="496"/>
      <c r="MAJ61" s="496"/>
      <c r="MAL61" s="496"/>
      <c r="MAN61" s="496"/>
      <c r="MAP61" s="496"/>
      <c r="MAR61" s="496"/>
      <c r="MAT61" s="496"/>
      <c r="MAV61" s="496"/>
      <c r="MAX61" s="496"/>
      <c r="MAZ61" s="496"/>
      <c r="MBB61" s="496"/>
      <c r="MBD61" s="496"/>
      <c r="MBF61" s="496"/>
      <c r="MBH61" s="496"/>
      <c r="MBJ61" s="496"/>
      <c r="MBL61" s="496"/>
      <c r="MBN61" s="496"/>
      <c r="MBP61" s="496"/>
      <c r="MBR61" s="496"/>
      <c r="MBT61" s="496"/>
      <c r="MBV61" s="496"/>
      <c r="MBX61" s="496"/>
      <c r="MBZ61" s="496"/>
      <c r="MCB61" s="496"/>
      <c r="MCD61" s="496"/>
      <c r="MCF61" s="496"/>
      <c r="MCH61" s="496"/>
      <c r="MCJ61" s="496"/>
      <c r="MCL61" s="496"/>
      <c r="MCN61" s="496"/>
      <c r="MCP61" s="496"/>
      <c r="MCR61" s="496"/>
      <c r="MCT61" s="496"/>
      <c r="MCV61" s="496"/>
      <c r="MCX61" s="496"/>
      <c r="MCZ61" s="496"/>
      <c r="MDB61" s="496"/>
      <c r="MDD61" s="496"/>
      <c r="MDF61" s="496"/>
      <c r="MDH61" s="496"/>
      <c r="MDJ61" s="496"/>
      <c r="MDL61" s="496"/>
      <c r="MDN61" s="496"/>
      <c r="MDP61" s="496"/>
      <c r="MDR61" s="496"/>
      <c r="MDT61" s="496"/>
      <c r="MDV61" s="496"/>
      <c r="MDX61" s="496"/>
      <c r="MDZ61" s="496"/>
      <c r="MEB61" s="496"/>
      <c r="MED61" s="496"/>
      <c r="MEF61" s="496"/>
      <c r="MEH61" s="496"/>
      <c r="MEJ61" s="496"/>
      <c r="MEL61" s="496"/>
      <c r="MEN61" s="496"/>
      <c r="MEP61" s="496"/>
      <c r="MER61" s="496"/>
      <c r="MET61" s="496"/>
      <c r="MEV61" s="496"/>
      <c r="MEX61" s="496"/>
      <c r="MEZ61" s="496"/>
      <c r="MFB61" s="496"/>
      <c r="MFD61" s="496"/>
      <c r="MFF61" s="496"/>
      <c r="MFH61" s="496"/>
      <c r="MFJ61" s="496"/>
      <c r="MFL61" s="496"/>
      <c r="MFN61" s="496"/>
      <c r="MFP61" s="496"/>
      <c r="MFR61" s="496"/>
      <c r="MFT61" s="496"/>
      <c r="MFV61" s="496"/>
      <c r="MFX61" s="496"/>
      <c r="MFZ61" s="496"/>
      <c r="MGB61" s="496"/>
      <c r="MGD61" s="496"/>
      <c r="MGF61" s="496"/>
      <c r="MGH61" s="496"/>
      <c r="MGJ61" s="496"/>
      <c r="MGL61" s="496"/>
      <c r="MGN61" s="496"/>
      <c r="MGP61" s="496"/>
      <c r="MGR61" s="496"/>
      <c r="MGT61" s="496"/>
      <c r="MGV61" s="496"/>
      <c r="MGX61" s="496"/>
      <c r="MGZ61" s="496"/>
      <c r="MHB61" s="496"/>
      <c r="MHD61" s="496"/>
      <c r="MHF61" s="496"/>
      <c r="MHH61" s="496"/>
      <c r="MHJ61" s="496"/>
      <c r="MHL61" s="496"/>
      <c r="MHN61" s="496"/>
      <c r="MHP61" s="496"/>
      <c r="MHR61" s="496"/>
      <c r="MHT61" s="496"/>
      <c r="MHV61" s="496"/>
      <c r="MHX61" s="496"/>
      <c r="MHZ61" s="496"/>
      <c r="MIB61" s="496"/>
      <c r="MID61" s="496"/>
      <c r="MIF61" s="496"/>
      <c r="MIH61" s="496"/>
      <c r="MIJ61" s="496"/>
      <c r="MIL61" s="496"/>
      <c r="MIN61" s="496"/>
      <c r="MIP61" s="496"/>
      <c r="MIR61" s="496"/>
      <c r="MIT61" s="496"/>
      <c r="MIV61" s="496"/>
      <c r="MIX61" s="496"/>
      <c r="MIZ61" s="496"/>
      <c r="MJB61" s="496"/>
      <c r="MJD61" s="496"/>
      <c r="MJF61" s="496"/>
      <c r="MJH61" s="496"/>
      <c r="MJJ61" s="496"/>
      <c r="MJL61" s="496"/>
      <c r="MJN61" s="496"/>
      <c r="MJP61" s="496"/>
      <c r="MJR61" s="496"/>
      <c r="MJT61" s="496"/>
      <c r="MJV61" s="496"/>
      <c r="MJX61" s="496"/>
      <c r="MJZ61" s="496"/>
      <c r="MKB61" s="496"/>
      <c r="MKD61" s="496"/>
      <c r="MKF61" s="496"/>
      <c r="MKH61" s="496"/>
      <c r="MKJ61" s="496"/>
      <c r="MKL61" s="496"/>
      <c r="MKN61" s="496"/>
      <c r="MKP61" s="496"/>
      <c r="MKR61" s="496"/>
      <c r="MKT61" s="496"/>
      <c r="MKV61" s="496"/>
      <c r="MKX61" s="496"/>
      <c r="MKZ61" s="496"/>
      <c r="MLB61" s="496"/>
      <c r="MLD61" s="496"/>
      <c r="MLF61" s="496"/>
      <c r="MLH61" s="496"/>
      <c r="MLJ61" s="496"/>
      <c r="MLL61" s="496"/>
      <c r="MLN61" s="496"/>
      <c r="MLP61" s="496"/>
      <c r="MLR61" s="496"/>
      <c r="MLT61" s="496"/>
      <c r="MLV61" s="496"/>
      <c r="MLX61" s="496"/>
      <c r="MLZ61" s="496"/>
      <c r="MMB61" s="496"/>
      <c r="MMD61" s="496"/>
      <c r="MMF61" s="496"/>
      <c r="MMH61" s="496"/>
      <c r="MMJ61" s="496"/>
      <c r="MML61" s="496"/>
      <c r="MMN61" s="496"/>
      <c r="MMP61" s="496"/>
      <c r="MMR61" s="496"/>
      <c r="MMT61" s="496"/>
      <c r="MMV61" s="496"/>
      <c r="MMX61" s="496"/>
      <c r="MMZ61" s="496"/>
      <c r="MNB61" s="496"/>
      <c r="MND61" s="496"/>
      <c r="MNF61" s="496"/>
      <c r="MNH61" s="496"/>
      <c r="MNJ61" s="496"/>
      <c r="MNL61" s="496"/>
      <c r="MNN61" s="496"/>
      <c r="MNP61" s="496"/>
      <c r="MNR61" s="496"/>
      <c r="MNT61" s="496"/>
      <c r="MNV61" s="496"/>
      <c r="MNX61" s="496"/>
      <c r="MNZ61" s="496"/>
      <c r="MOB61" s="496"/>
      <c r="MOD61" s="496"/>
      <c r="MOF61" s="496"/>
      <c r="MOH61" s="496"/>
      <c r="MOJ61" s="496"/>
      <c r="MOL61" s="496"/>
      <c r="MON61" s="496"/>
      <c r="MOP61" s="496"/>
      <c r="MOR61" s="496"/>
      <c r="MOT61" s="496"/>
      <c r="MOV61" s="496"/>
      <c r="MOX61" s="496"/>
      <c r="MOZ61" s="496"/>
      <c r="MPB61" s="496"/>
      <c r="MPD61" s="496"/>
      <c r="MPF61" s="496"/>
      <c r="MPH61" s="496"/>
      <c r="MPJ61" s="496"/>
      <c r="MPL61" s="496"/>
      <c r="MPN61" s="496"/>
      <c r="MPP61" s="496"/>
      <c r="MPR61" s="496"/>
      <c r="MPT61" s="496"/>
      <c r="MPV61" s="496"/>
      <c r="MPX61" s="496"/>
      <c r="MPZ61" s="496"/>
      <c r="MQB61" s="496"/>
      <c r="MQD61" s="496"/>
      <c r="MQF61" s="496"/>
      <c r="MQH61" s="496"/>
      <c r="MQJ61" s="496"/>
      <c r="MQL61" s="496"/>
      <c r="MQN61" s="496"/>
      <c r="MQP61" s="496"/>
      <c r="MQR61" s="496"/>
      <c r="MQT61" s="496"/>
      <c r="MQV61" s="496"/>
      <c r="MQX61" s="496"/>
      <c r="MQZ61" s="496"/>
      <c r="MRB61" s="496"/>
      <c r="MRD61" s="496"/>
      <c r="MRF61" s="496"/>
      <c r="MRH61" s="496"/>
      <c r="MRJ61" s="496"/>
      <c r="MRL61" s="496"/>
      <c r="MRN61" s="496"/>
      <c r="MRP61" s="496"/>
      <c r="MRR61" s="496"/>
      <c r="MRT61" s="496"/>
      <c r="MRV61" s="496"/>
      <c r="MRX61" s="496"/>
      <c r="MRZ61" s="496"/>
      <c r="MSB61" s="496"/>
      <c r="MSD61" s="496"/>
      <c r="MSF61" s="496"/>
      <c r="MSH61" s="496"/>
      <c r="MSJ61" s="496"/>
      <c r="MSL61" s="496"/>
      <c r="MSN61" s="496"/>
      <c r="MSP61" s="496"/>
      <c r="MSR61" s="496"/>
      <c r="MST61" s="496"/>
      <c r="MSV61" s="496"/>
      <c r="MSX61" s="496"/>
      <c r="MSZ61" s="496"/>
      <c r="MTB61" s="496"/>
      <c r="MTD61" s="496"/>
      <c r="MTF61" s="496"/>
      <c r="MTH61" s="496"/>
      <c r="MTJ61" s="496"/>
      <c r="MTL61" s="496"/>
      <c r="MTN61" s="496"/>
      <c r="MTP61" s="496"/>
      <c r="MTR61" s="496"/>
      <c r="MTT61" s="496"/>
      <c r="MTV61" s="496"/>
      <c r="MTX61" s="496"/>
      <c r="MTZ61" s="496"/>
      <c r="MUB61" s="496"/>
      <c r="MUD61" s="496"/>
      <c r="MUF61" s="496"/>
      <c r="MUH61" s="496"/>
      <c r="MUJ61" s="496"/>
      <c r="MUL61" s="496"/>
      <c r="MUN61" s="496"/>
      <c r="MUP61" s="496"/>
      <c r="MUR61" s="496"/>
      <c r="MUT61" s="496"/>
      <c r="MUV61" s="496"/>
      <c r="MUX61" s="496"/>
      <c r="MUZ61" s="496"/>
      <c r="MVB61" s="496"/>
      <c r="MVD61" s="496"/>
      <c r="MVF61" s="496"/>
      <c r="MVH61" s="496"/>
      <c r="MVJ61" s="496"/>
      <c r="MVL61" s="496"/>
      <c r="MVN61" s="496"/>
      <c r="MVP61" s="496"/>
      <c r="MVR61" s="496"/>
      <c r="MVT61" s="496"/>
      <c r="MVV61" s="496"/>
      <c r="MVX61" s="496"/>
      <c r="MVZ61" s="496"/>
      <c r="MWB61" s="496"/>
      <c r="MWD61" s="496"/>
      <c r="MWF61" s="496"/>
      <c r="MWH61" s="496"/>
      <c r="MWJ61" s="496"/>
      <c r="MWL61" s="496"/>
      <c r="MWN61" s="496"/>
      <c r="MWP61" s="496"/>
      <c r="MWR61" s="496"/>
      <c r="MWT61" s="496"/>
      <c r="MWV61" s="496"/>
      <c r="MWX61" s="496"/>
      <c r="MWZ61" s="496"/>
      <c r="MXB61" s="496"/>
      <c r="MXD61" s="496"/>
      <c r="MXF61" s="496"/>
      <c r="MXH61" s="496"/>
      <c r="MXJ61" s="496"/>
      <c r="MXL61" s="496"/>
      <c r="MXN61" s="496"/>
      <c r="MXP61" s="496"/>
      <c r="MXR61" s="496"/>
      <c r="MXT61" s="496"/>
      <c r="MXV61" s="496"/>
      <c r="MXX61" s="496"/>
      <c r="MXZ61" s="496"/>
      <c r="MYB61" s="496"/>
      <c r="MYD61" s="496"/>
      <c r="MYF61" s="496"/>
      <c r="MYH61" s="496"/>
      <c r="MYJ61" s="496"/>
      <c r="MYL61" s="496"/>
      <c r="MYN61" s="496"/>
      <c r="MYP61" s="496"/>
      <c r="MYR61" s="496"/>
      <c r="MYT61" s="496"/>
      <c r="MYV61" s="496"/>
      <c r="MYX61" s="496"/>
      <c r="MYZ61" s="496"/>
      <c r="MZB61" s="496"/>
      <c r="MZD61" s="496"/>
      <c r="MZF61" s="496"/>
      <c r="MZH61" s="496"/>
      <c r="MZJ61" s="496"/>
      <c r="MZL61" s="496"/>
      <c r="MZN61" s="496"/>
      <c r="MZP61" s="496"/>
      <c r="MZR61" s="496"/>
      <c r="MZT61" s="496"/>
      <c r="MZV61" s="496"/>
      <c r="MZX61" s="496"/>
      <c r="MZZ61" s="496"/>
      <c r="NAB61" s="496"/>
      <c r="NAD61" s="496"/>
      <c r="NAF61" s="496"/>
      <c r="NAH61" s="496"/>
      <c r="NAJ61" s="496"/>
      <c r="NAL61" s="496"/>
      <c r="NAN61" s="496"/>
      <c r="NAP61" s="496"/>
      <c r="NAR61" s="496"/>
      <c r="NAT61" s="496"/>
      <c r="NAV61" s="496"/>
      <c r="NAX61" s="496"/>
      <c r="NAZ61" s="496"/>
      <c r="NBB61" s="496"/>
      <c r="NBD61" s="496"/>
      <c r="NBF61" s="496"/>
      <c r="NBH61" s="496"/>
      <c r="NBJ61" s="496"/>
      <c r="NBL61" s="496"/>
      <c r="NBN61" s="496"/>
      <c r="NBP61" s="496"/>
      <c r="NBR61" s="496"/>
      <c r="NBT61" s="496"/>
      <c r="NBV61" s="496"/>
      <c r="NBX61" s="496"/>
      <c r="NBZ61" s="496"/>
      <c r="NCB61" s="496"/>
      <c r="NCD61" s="496"/>
      <c r="NCF61" s="496"/>
      <c r="NCH61" s="496"/>
      <c r="NCJ61" s="496"/>
      <c r="NCL61" s="496"/>
      <c r="NCN61" s="496"/>
      <c r="NCP61" s="496"/>
      <c r="NCR61" s="496"/>
      <c r="NCT61" s="496"/>
      <c r="NCV61" s="496"/>
      <c r="NCX61" s="496"/>
      <c r="NCZ61" s="496"/>
      <c r="NDB61" s="496"/>
      <c r="NDD61" s="496"/>
      <c r="NDF61" s="496"/>
      <c r="NDH61" s="496"/>
      <c r="NDJ61" s="496"/>
      <c r="NDL61" s="496"/>
      <c r="NDN61" s="496"/>
      <c r="NDP61" s="496"/>
      <c r="NDR61" s="496"/>
      <c r="NDT61" s="496"/>
      <c r="NDV61" s="496"/>
      <c r="NDX61" s="496"/>
      <c r="NDZ61" s="496"/>
      <c r="NEB61" s="496"/>
      <c r="NED61" s="496"/>
      <c r="NEF61" s="496"/>
      <c r="NEH61" s="496"/>
      <c r="NEJ61" s="496"/>
      <c r="NEL61" s="496"/>
      <c r="NEN61" s="496"/>
      <c r="NEP61" s="496"/>
      <c r="NER61" s="496"/>
      <c r="NET61" s="496"/>
      <c r="NEV61" s="496"/>
      <c r="NEX61" s="496"/>
      <c r="NEZ61" s="496"/>
      <c r="NFB61" s="496"/>
      <c r="NFD61" s="496"/>
      <c r="NFF61" s="496"/>
      <c r="NFH61" s="496"/>
      <c r="NFJ61" s="496"/>
      <c r="NFL61" s="496"/>
      <c r="NFN61" s="496"/>
      <c r="NFP61" s="496"/>
      <c r="NFR61" s="496"/>
      <c r="NFT61" s="496"/>
      <c r="NFV61" s="496"/>
      <c r="NFX61" s="496"/>
      <c r="NFZ61" s="496"/>
      <c r="NGB61" s="496"/>
      <c r="NGD61" s="496"/>
      <c r="NGF61" s="496"/>
      <c r="NGH61" s="496"/>
      <c r="NGJ61" s="496"/>
      <c r="NGL61" s="496"/>
      <c r="NGN61" s="496"/>
      <c r="NGP61" s="496"/>
      <c r="NGR61" s="496"/>
      <c r="NGT61" s="496"/>
      <c r="NGV61" s="496"/>
      <c r="NGX61" s="496"/>
      <c r="NGZ61" s="496"/>
      <c r="NHB61" s="496"/>
      <c r="NHD61" s="496"/>
      <c r="NHF61" s="496"/>
      <c r="NHH61" s="496"/>
      <c r="NHJ61" s="496"/>
      <c r="NHL61" s="496"/>
      <c r="NHN61" s="496"/>
      <c r="NHP61" s="496"/>
      <c r="NHR61" s="496"/>
      <c r="NHT61" s="496"/>
      <c r="NHV61" s="496"/>
      <c r="NHX61" s="496"/>
      <c r="NHZ61" s="496"/>
      <c r="NIB61" s="496"/>
      <c r="NID61" s="496"/>
      <c r="NIF61" s="496"/>
      <c r="NIH61" s="496"/>
      <c r="NIJ61" s="496"/>
      <c r="NIL61" s="496"/>
      <c r="NIN61" s="496"/>
      <c r="NIP61" s="496"/>
      <c r="NIR61" s="496"/>
      <c r="NIT61" s="496"/>
      <c r="NIV61" s="496"/>
      <c r="NIX61" s="496"/>
      <c r="NIZ61" s="496"/>
      <c r="NJB61" s="496"/>
      <c r="NJD61" s="496"/>
      <c r="NJF61" s="496"/>
      <c r="NJH61" s="496"/>
      <c r="NJJ61" s="496"/>
      <c r="NJL61" s="496"/>
      <c r="NJN61" s="496"/>
      <c r="NJP61" s="496"/>
      <c r="NJR61" s="496"/>
      <c r="NJT61" s="496"/>
      <c r="NJV61" s="496"/>
      <c r="NJX61" s="496"/>
      <c r="NJZ61" s="496"/>
      <c r="NKB61" s="496"/>
      <c r="NKD61" s="496"/>
      <c r="NKF61" s="496"/>
      <c r="NKH61" s="496"/>
      <c r="NKJ61" s="496"/>
      <c r="NKL61" s="496"/>
      <c r="NKN61" s="496"/>
      <c r="NKP61" s="496"/>
      <c r="NKR61" s="496"/>
      <c r="NKT61" s="496"/>
      <c r="NKV61" s="496"/>
      <c r="NKX61" s="496"/>
      <c r="NKZ61" s="496"/>
      <c r="NLB61" s="496"/>
      <c r="NLD61" s="496"/>
      <c r="NLF61" s="496"/>
      <c r="NLH61" s="496"/>
      <c r="NLJ61" s="496"/>
      <c r="NLL61" s="496"/>
      <c r="NLN61" s="496"/>
      <c r="NLP61" s="496"/>
      <c r="NLR61" s="496"/>
      <c r="NLT61" s="496"/>
      <c r="NLV61" s="496"/>
      <c r="NLX61" s="496"/>
      <c r="NLZ61" s="496"/>
      <c r="NMB61" s="496"/>
      <c r="NMD61" s="496"/>
      <c r="NMF61" s="496"/>
      <c r="NMH61" s="496"/>
      <c r="NMJ61" s="496"/>
      <c r="NML61" s="496"/>
      <c r="NMN61" s="496"/>
      <c r="NMP61" s="496"/>
      <c r="NMR61" s="496"/>
      <c r="NMT61" s="496"/>
      <c r="NMV61" s="496"/>
      <c r="NMX61" s="496"/>
      <c r="NMZ61" s="496"/>
      <c r="NNB61" s="496"/>
      <c r="NND61" s="496"/>
      <c r="NNF61" s="496"/>
      <c r="NNH61" s="496"/>
      <c r="NNJ61" s="496"/>
      <c r="NNL61" s="496"/>
      <c r="NNN61" s="496"/>
      <c r="NNP61" s="496"/>
      <c r="NNR61" s="496"/>
      <c r="NNT61" s="496"/>
      <c r="NNV61" s="496"/>
      <c r="NNX61" s="496"/>
      <c r="NNZ61" s="496"/>
      <c r="NOB61" s="496"/>
      <c r="NOD61" s="496"/>
      <c r="NOF61" s="496"/>
      <c r="NOH61" s="496"/>
      <c r="NOJ61" s="496"/>
      <c r="NOL61" s="496"/>
      <c r="NON61" s="496"/>
      <c r="NOP61" s="496"/>
      <c r="NOR61" s="496"/>
      <c r="NOT61" s="496"/>
      <c r="NOV61" s="496"/>
      <c r="NOX61" s="496"/>
      <c r="NOZ61" s="496"/>
      <c r="NPB61" s="496"/>
      <c r="NPD61" s="496"/>
      <c r="NPF61" s="496"/>
      <c r="NPH61" s="496"/>
      <c r="NPJ61" s="496"/>
      <c r="NPL61" s="496"/>
      <c r="NPN61" s="496"/>
      <c r="NPP61" s="496"/>
      <c r="NPR61" s="496"/>
      <c r="NPT61" s="496"/>
      <c r="NPV61" s="496"/>
      <c r="NPX61" s="496"/>
      <c r="NPZ61" s="496"/>
      <c r="NQB61" s="496"/>
      <c r="NQD61" s="496"/>
      <c r="NQF61" s="496"/>
      <c r="NQH61" s="496"/>
      <c r="NQJ61" s="496"/>
      <c r="NQL61" s="496"/>
      <c r="NQN61" s="496"/>
      <c r="NQP61" s="496"/>
      <c r="NQR61" s="496"/>
      <c r="NQT61" s="496"/>
      <c r="NQV61" s="496"/>
      <c r="NQX61" s="496"/>
      <c r="NQZ61" s="496"/>
      <c r="NRB61" s="496"/>
      <c r="NRD61" s="496"/>
      <c r="NRF61" s="496"/>
      <c r="NRH61" s="496"/>
      <c r="NRJ61" s="496"/>
      <c r="NRL61" s="496"/>
      <c r="NRN61" s="496"/>
      <c r="NRP61" s="496"/>
      <c r="NRR61" s="496"/>
      <c r="NRT61" s="496"/>
      <c r="NRV61" s="496"/>
      <c r="NRX61" s="496"/>
      <c r="NRZ61" s="496"/>
      <c r="NSB61" s="496"/>
      <c r="NSD61" s="496"/>
      <c r="NSF61" s="496"/>
      <c r="NSH61" s="496"/>
      <c r="NSJ61" s="496"/>
      <c r="NSL61" s="496"/>
      <c r="NSN61" s="496"/>
      <c r="NSP61" s="496"/>
      <c r="NSR61" s="496"/>
      <c r="NST61" s="496"/>
      <c r="NSV61" s="496"/>
      <c r="NSX61" s="496"/>
      <c r="NSZ61" s="496"/>
      <c r="NTB61" s="496"/>
      <c r="NTD61" s="496"/>
      <c r="NTF61" s="496"/>
      <c r="NTH61" s="496"/>
      <c r="NTJ61" s="496"/>
      <c r="NTL61" s="496"/>
      <c r="NTN61" s="496"/>
      <c r="NTP61" s="496"/>
      <c r="NTR61" s="496"/>
      <c r="NTT61" s="496"/>
      <c r="NTV61" s="496"/>
      <c r="NTX61" s="496"/>
      <c r="NTZ61" s="496"/>
      <c r="NUB61" s="496"/>
      <c r="NUD61" s="496"/>
      <c r="NUF61" s="496"/>
      <c r="NUH61" s="496"/>
      <c r="NUJ61" s="496"/>
      <c r="NUL61" s="496"/>
      <c r="NUN61" s="496"/>
      <c r="NUP61" s="496"/>
      <c r="NUR61" s="496"/>
      <c r="NUT61" s="496"/>
      <c r="NUV61" s="496"/>
      <c r="NUX61" s="496"/>
      <c r="NUZ61" s="496"/>
      <c r="NVB61" s="496"/>
      <c r="NVD61" s="496"/>
      <c r="NVF61" s="496"/>
      <c r="NVH61" s="496"/>
      <c r="NVJ61" s="496"/>
      <c r="NVL61" s="496"/>
      <c r="NVN61" s="496"/>
      <c r="NVP61" s="496"/>
      <c r="NVR61" s="496"/>
      <c r="NVT61" s="496"/>
      <c r="NVV61" s="496"/>
      <c r="NVX61" s="496"/>
      <c r="NVZ61" s="496"/>
      <c r="NWB61" s="496"/>
      <c r="NWD61" s="496"/>
      <c r="NWF61" s="496"/>
      <c r="NWH61" s="496"/>
      <c r="NWJ61" s="496"/>
      <c r="NWL61" s="496"/>
      <c r="NWN61" s="496"/>
      <c r="NWP61" s="496"/>
      <c r="NWR61" s="496"/>
      <c r="NWT61" s="496"/>
      <c r="NWV61" s="496"/>
      <c r="NWX61" s="496"/>
      <c r="NWZ61" s="496"/>
      <c r="NXB61" s="496"/>
      <c r="NXD61" s="496"/>
      <c r="NXF61" s="496"/>
      <c r="NXH61" s="496"/>
      <c r="NXJ61" s="496"/>
      <c r="NXL61" s="496"/>
      <c r="NXN61" s="496"/>
      <c r="NXP61" s="496"/>
      <c r="NXR61" s="496"/>
      <c r="NXT61" s="496"/>
      <c r="NXV61" s="496"/>
      <c r="NXX61" s="496"/>
      <c r="NXZ61" s="496"/>
      <c r="NYB61" s="496"/>
      <c r="NYD61" s="496"/>
      <c r="NYF61" s="496"/>
      <c r="NYH61" s="496"/>
      <c r="NYJ61" s="496"/>
      <c r="NYL61" s="496"/>
      <c r="NYN61" s="496"/>
      <c r="NYP61" s="496"/>
      <c r="NYR61" s="496"/>
      <c r="NYT61" s="496"/>
      <c r="NYV61" s="496"/>
      <c r="NYX61" s="496"/>
      <c r="NYZ61" s="496"/>
      <c r="NZB61" s="496"/>
      <c r="NZD61" s="496"/>
      <c r="NZF61" s="496"/>
      <c r="NZH61" s="496"/>
      <c r="NZJ61" s="496"/>
      <c r="NZL61" s="496"/>
      <c r="NZN61" s="496"/>
      <c r="NZP61" s="496"/>
      <c r="NZR61" s="496"/>
      <c r="NZT61" s="496"/>
      <c r="NZV61" s="496"/>
      <c r="NZX61" s="496"/>
      <c r="NZZ61" s="496"/>
      <c r="OAB61" s="496"/>
      <c r="OAD61" s="496"/>
      <c r="OAF61" s="496"/>
      <c r="OAH61" s="496"/>
      <c r="OAJ61" s="496"/>
      <c r="OAL61" s="496"/>
      <c r="OAN61" s="496"/>
      <c r="OAP61" s="496"/>
      <c r="OAR61" s="496"/>
      <c r="OAT61" s="496"/>
      <c r="OAV61" s="496"/>
      <c r="OAX61" s="496"/>
      <c r="OAZ61" s="496"/>
      <c r="OBB61" s="496"/>
      <c r="OBD61" s="496"/>
      <c r="OBF61" s="496"/>
      <c r="OBH61" s="496"/>
      <c r="OBJ61" s="496"/>
      <c r="OBL61" s="496"/>
      <c r="OBN61" s="496"/>
      <c r="OBP61" s="496"/>
      <c r="OBR61" s="496"/>
      <c r="OBT61" s="496"/>
      <c r="OBV61" s="496"/>
      <c r="OBX61" s="496"/>
      <c r="OBZ61" s="496"/>
      <c r="OCB61" s="496"/>
      <c r="OCD61" s="496"/>
      <c r="OCF61" s="496"/>
      <c r="OCH61" s="496"/>
      <c r="OCJ61" s="496"/>
      <c r="OCL61" s="496"/>
      <c r="OCN61" s="496"/>
      <c r="OCP61" s="496"/>
      <c r="OCR61" s="496"/>
      <c r="OCT61" s="496"/>
      <c r="OCV61" s="496"/>
      <c r="OCX61" s="496"/>
      <c r="OCZ61" s="496"/>
      <c r="ODB61" s="496"/>
      <c r="ODD61" s="496"/>
      <c r="ODF61" s="496"/>
      <c r="ODH61" s="496"/>
      <c r="ODJ61" s="496"/>
      <c r="ODL61" s="496"/>
      <c r="ODN61" s="496"/>
      <c r="ODP61" s="496"/>
      <c r="ODR61" s="496"/>
      <c r="ODT61" s="496"/>
      <c r="ODV61" s="496"/>
      <c r="ODX61" s="496"/>
      <c r="ODZ61" s="496"/>
      <c r="OEB61" s="496"/>
      <c r="OED61" s="496"/>
      <c r="OEF61" s="496"/>
      <c r="OEH61" s="496"/>
      <c r="OEJ61" s="496"/>
      <c r="OEL61" s="496"/>
      <c r="OEN61" s="496"/>
      <c r="OEP61" s="496"/>
      <c r="OER61" s="496"/>
      <c r="OET61" s="496"/>
      <c r="OEV61" s="496"/>
      <c r="OEX61" s="496"/>
      <c r="OEZ61" s="496"/>
      <c r="OFB61" s="496"/>
      <c r="OFD61" s="496"/>
      <c r="OFF61" s="496"/>
      <c r="OFH61" s="496"/>
      <c r="OFJ61" s="496"/>
      <c r="OFL61" s="496"/>
      <c r="OFN61" s="496"/>
      <c r="OFP61" s="496"/>
      <c r="OFR61" s="496"/>
      <c r="OFT61" s="496"/>
      <c r="OFV61" s="496"/>
      <c r="OFX61" s="496"/>
      <c r="OFZ61" s="496"/>
      <c r="OGB61" s="496"/>
      <c r="OGD61" s="496"/>
      <c r="OGF61" s="496"/>
      <c r="OGH61" s="496"/>
      <c r="OGJ61" s="496"/>
      <c r="OGL61" s="496"/>
      <c r="OGN61" s="496"/>
      <c r="OGP61" s="496"/>
      <c r="OGR61" s="496"/>
      <c r="OGT61" s="496"/>
      <c r="OGV61" s="496"/>
      <c r="OGX61" s="496"/>
      <c r="OGZ61" s="496"/>
      <c r="OHB61" s="496"/>
      <c r="OHD61" s="496"/>
      <c r="OHF61" s="496"/>
      <c r="OHH61" s="496"/>
      <c r="OHJ61" s="496"/>
      <c r="OHL61" s="496"/>
      <c r="OHN61" s="496"/>
      <c r="OHP61" s="496"/>
      <c r="OHR61" s="496"/>
      <c r="OHT61" s="496"/>
      <c r="OHV61" s="496"/>
      <c r="OHX61" s="496"/>
      <c r="OHZ61" s="496"/>
      <c r="OIB61" s="496"/>
      <c r="OID61" s="496"/>
      <c r="OIF61" s="496"/>
      <c r="OIH61" s="496"/>
      <c r="OIJ61" s="496"/>
      <c r="OIL61" s="496"/>
      <c r="OIN61" s="496"/>
      <c r="OIP61" s="496"/>
      <c r="OIR61" s="496"/>
      <c r="OIT61" s="496"/>
      <c r="OIV61" s="496"/>
      <c r="OIX61" s="496"/>
      <c r="OIZ61" s="496"/>
      <c r="OJB61" s="496"/>
      <c r="OJD61" s="496"/>
      <c r="OJF61" s="496"/>
      <c r="OJH61" s="496"/>
      <c r="OJJ61" s="496"/>
      <c r="OJL61" s="496"/>
      <c r="OJN61" s="496"/>
      <c r="OJP61" s="496"/>
      <c r="OJR61" s="496"/>
      <c r="OJT61" s="496"/>
      <c r="OJV61" s="496"/>
      <c r="OJX61" s="496"/>
      <c r="OJZ61" s="496"/>
      <c r="OKB61" s="496"/>
      <c r="OKD61" s="496"/>
      <c r="OKF61" s="496"/>
      <c r="OKH61" s="496"/>
      <c r="OKJ61" s="496"/>
      <c r="OKL61" s="496"/>
      <c r="OKN61" s="496"/>
      <c r="OKP61" s="496"/>
      <c r="OKR61" s="496"/>
      <c r="OKT61" s="496"/>
      <c r="OKV61" s="496"/>
      <c r="OKX61" s="496"/>
      <c r="OKZ61" s="496"/>
      <c r="OLB61" s="496"/>
      <c r="OLD61" s="496"/>
      <c r="OLF61" s="496"/>
      <c r="OLH61" s="496"/>
      <c r="OLJ61" s="496"/>
      <c r="OLL61" s="496"/>
      <c r="OLN61" s="496"/>
      <c r="OLP61" s="496"/>
      <c r="OLR61" s="496"/>
      <c r="OLT61" s="496"/>
      <c r="OLV61" s="496"/>
      <c r="OLX61" s="496"/>
      <c r="OLZ61" s="496"/>
      <c r="OMB61" s="496"/>
      <c r="OMD61" s="496"/>
      <c r="OMF61" s="496"/>
      <c r="OMH61" s="496"/>
      <c r="OMJ61" s="496"/>
      <c r="OML61" s="496"/>
      <c r="OMN61" s="496"/>
      <c r="OMP61" s="496"/>
      <c r="OMR61" s="496"/>
      <c r="OMT61" s="496"/>
      <c r="OMV61" s="496"/>
      <c r="OMX61" s="496"/>
      <c r="OMZ61" s="496"/>
      <c r="ONB61" s="496"/>
      <c r="OND61" s="496"/>
      <c r="ONF61" s="496"/>
      <c r="ONH61" s="496"/>
      <c r="ONJ61" s="496"/>
      <c r="ONL61" s="496"/>
      <c r="ONN61" s="496"/>
      <c r="ONP61" s="496"/>
      <c r="ONR61" s="496"/>
      <c r="ONT61" s="496"/>
      <c r="ONV61" s="496"/>
      <c r="ONX61" s="496"/>
      <c r="ONZ61" s="496"/>
      <c r="OOB61" s="496"/>
      <c r="OOD61" s="496"/>
      <c r="OOF61" s="496"/>
      <c r="OOH61" s="496"/>
      <c r="OOJ61" s="496"/>
      <c r="OOL61" s="496"/>
      <c r="OON61" s="496"/>
      <c r="OOP61" s="496"/>
      <c r="OOR61" s="496"/>
      <c r="OOT61" s="496"/>
      <c r="OOV61" s="496"/>
      <c r="OOX61" s="496"/>
      <c r="OOZ61" s="496"/>
      <c r="OPB61" s="496"/>
      <c r="OPD61" s="496"/>
      <c r="OPF61" s="496"/>
      <c r="OPH61" s="496"/>
      <c r="OPJ61" s="496"/>
      <c r="OPL61" s="496"/>
      <c r="OPN61" s="496"/>
      <c r="OPP61" s="496"/>
      <c r="OPR61" s="496"/>
      <c r="OPT61" s="496"/>
      <c r="OPV61" s="496"/>
      <c r="OPX61" s="496"/>
      <c r="OPZ61" s="496"/>
      <c r="OQB61" s="496"/>
      <c r="OQD61" s="496"/>
      <c r="OQF61" s="496"/>
      <c r="OQH61" s="496"/>
      <c r="OQJ61" s="496"/>
      <c r="OQL61" s="496"/>
      <c r="OQN61" s="496"/>
      <c r="OQP61" s="496"/>
      <c r="OQR61" s="496"/>
      <c r="OQT61" s="496"/>
      <c r="OQV61" s="496"/>
      <c r="OQX61" s="496"/>
      <c r="OQZ61" s="496"/>
      <c r="ORB61" s="496"/>
      <c r="ORD61" s="496"/>
      <c r="ORF61" s="496"/>
      <c r="ORH61" s="496"/>
      <c r="ORJ61" s="496"/>
      <c r="ORL61" s="496"/>
      <c r="ORN61" s="496"/>
      <c r="ORP61" s="496"/>
      <c r="ORR61" s="496"/>
      <c r="ORT61" s="496"/>
      <c r="ORV61" s="496"/>
      <c r="ORX61" s="496"/>
      <c r="ORZ61" s="496"/>
      <c r="OSB61" s="496"/>
      <c r="OSD61" s="496"/>
      <c r="OSF61" s="496"/>
      <c r="OSH61" s="496"/>
      <c r="OSJ61" s="496"/>
      <c r="OSL61" s="496"/>
      <c r="OSN61" s="496"/>
      <c r="OSP61" s="496"/>
      <c r="OSR61" s="496"/>
      <c r="OST61" s="496"/>
      <c r="OSV61" s="496"/>
      <c r="OSX61" s="496"/>
      <c r="OSZ61" s="496"/>
      <c r="OTB61" s="496"/>
      <c r="OTD61" s="496"/>
      <c r="OTF61" s="496"/>
      <c r="OTH61" s="496"/>
      <c r="OTJ61" s="496"/>
      <c r="OTL61" s="496"/>
      <c r="OTN61" s="496"/>
      <c r="OTP61" s="496"/>
      <c r="OTR61" s="496"/>
      <c r="OTT61" s="496"/>
      <c r="OTV61" s="496"/>
      <c r="OTX61" s="496"/>
      <c r="OTZ61" s="496"/>
      <c r="OUB61" s="496"/>
      <c r="OUD61" s="496"/>
      <c r="OUF61" s="496"/>
      <c r="OUH61" s="496"/>
      <c r="OUJ61" s="496"/>
      <c r="OUL61" s="496"/>
      <c r="OUN61" s="496"/>
      <c r="OUP61" s="496"/>
      <c r="OUR61" s="496"/>
      <c r="OUT61" s="496"/>
      <c r="OUV61" s="496"/>
      <c r="OUX61" s="496"/>
      <c r="OUZ61" s="496"/>
      <c r="OVB61" s="496"/>
      <c r="OVD61" s="496"/>
      <c r="OVF61" s="496"/>
      <c r="OVH61" s="496"/>
      <c r="OVJ61" s="496"/>
      <c r="OVL61" s="496"/>
      <c r="OVN61" s="496"/>
      <c r="OVP61" s="496"/>
      <c r="OVR61" s="496"/>
      <c r="OVT61" s="496"/>
      <c r="OVV61" s="496"/>
      <c r="OVX61" s="496"/>
      <c r="OVZ61" s="496"/>
      <c r="OWB61" s="496"/>
      <c r="OWD61" s="496"/>
      <c r="OWF61" s="496"/>
      <c r="OWH61" s="496"/>
      <c r="OWJ61" s="496"/>
      <c r="OWL61" s="496"/>
      <c r="OWN61" s="496"/>
      <c r="OWP61" s="496"/>
      <c r="OWR61" s="496"/>
      <c r="OWT61" s="496"/>
      <c r="OWV61" s="496"/>
      <c r="OWX61" s="496"/>
      <c r="OWZ61" s="496"/>
      <c r="OXB61" s="496"/>
      <c r="OXD61" s="496"/>
      <c r="OXF61" s="496"/>
      <c r="OXH61" s="496"/>
      <c r="OXJ61" s="496"/>
      <c r="OXL61" s="496"/>
      <c r="OXN61" s="496"/>
      <c r="OXP61" s="496"/>
      <c r="OXR61" s="496"/>
      <c r="OXT61" s="496"/>
      <c r="OXV61" s="496"/>
      <c r="OXX61" s="496"/>
      <c r="OXZ61" s="496"/>
      <c r="OYB61" s="496"/>
      <c r="OYD61" s="496"/>
      <c r="OYF61" s="496"/>
      <c r="OYH61" s="496"/>
      <c r="OYJ61" s="496"/>
      <c r="OYL61" s="496"/>
      <c r="OYN61" s="496"/>
      <c r="OYP61" s="496"/>
      <c r="OYR61" s="496"/>
      <c r="OYT61" s="496"/>
      <c r="OYV61" s="496"/>
      <c r="OYX61" s="496"/>
      <c r="OYZ61" s="496"/>
      <c r="OZB61" s="496"/>
      <c r="OZD61" s="496"/>
      <c r="OZF61" s="496"/>
      <c r="OZH61" s="496"/>
      <c r="OZJ61" s="496"/>
      <c r="OZL61" s="496"/>
      <c r="OZN61" s="496"/>
      <c r="OZP61" s="496"/>
      <c r="OZR61" s="496"/>
      <c r="OZT61" s="496"/>
      <c r="OZV61" s="496"/>
      <c r="OZX61" s="496"/>
      <c r="OZZ61" s="496"/>
      <c r="PAB61" s="496"/>
      <c r="PAD61" s="496"/>
      <c r="PAF61" s="496"/>
      <c r="PAH61" s="496"/>
      <c r="PAJ61" s="496"/>
      <c r="PAL61" s="496"/>
      <c r="PAN61" s="496"/>
      <c r="PAP61" s="496"/>
      <c r="PAR61" s="496"/>
      <c r="PAT61" s="496"/>
      <c r="PAV61" s="496"/>
      <c r="PAX61" s="496"/>
      <c r="PAZ61" s="496"/>
      <c r="PBB61" s="496"/>
      <c r="PBD61" s="496"/>
      <c r="PBF61" s="496"/>
      <c r="PBH61" s="496"/>
      <c r="PBJ61" s="496"/>
      <c r="PBL61" s="496"/>
      <c r="PBN61" s="496"/>
      <c r="PBP61" s="496"/>
      <c r="PBR61" s="496"/>
      <c r="PBT61" s="496"/>
      <c r="PBV61" s="496"/>
      <c r="PBX61" s="496"/>
      <c r="PBZ61" s="496"/>
      <c r="PCB61" s="496"/>
      <c r="PCD61" s="496"/>
      <c r="PCF61" s="496"/>
      <c r="PCH61" s="496"/>
      <c r="PCJ61" s="496"/>
      <c r="PCL61" s="496"/>
      <c r="PCN61" s="496"/>
      <c r="PCP61" s="496"/>
      <c r="PCR61" s="496"/>
      <c r="PCT61" s="496"/>
      <c r="PCV61" s="496"/>
      <c r="PCX61" s="496"/>
      <c r="PCZ61" s="496"/>
      <c r="PDB61" s="496"/>
      <c r="PDD61" s="496"/>
      <c r="PDF61" s="496"/>
      <c r="PDH61" s="496"/>
      <c r="PDJ61" s="496"/>
      <c r="PDL61" s="496"/>
      <c r="PDN61" s="496"/>
      <c r="PDP61" s="496"/>
      <c r="PDR61" s="496"/>
      <c r="PDT61" s="496"/>
      <c r="PDV61" s="496"/>
      <c r="PDX61" s="496"/>
      <c r="PDZ61" s="496"/>
      <c r="PEB61" s="496"/>
      <c r="PED61" s="496"/>
      <c r="PEF61" s="496"/>
      <c r="PEH61" s="496"/>
      <c r="PEJ61" s="496"/>
      <c r="PEL61" s="496"/>
      <c r="PEN61" s="496"/>
      <c r="PEP61" s="496"/>
      <c r="PER61" s="496"/>
      <c r="PET61" s="496"/>
      <c r="PEV61" s="496"/>
      <c r="PEX61" s="496"/>
      <c r="PEZ61" s="496"/>
      <c r="PFB61" s="496"/>
      <c r="PFD61" s="496"/>
      <c r="PFF61" s="496"/>
      <c r="PFH61" s="496"/>
      <c r="PFJ61" s="496"/>
      <c r="PFL61" s="496"/>
      <c r="PFN61" s="496"/>
      <c r="PFP61" s="496"/>
      <c r="PFR61" s="496"/>
      <c r="PFT61" s="496"/>
      <c r="PFV61" s="496"/>
      <c r="PFX61" s="496"/>
      <c r="PFZ61" s="496"/>
      <c r="PGB61" s="496"/>
      <c r="PGD61" s="496"/>
      <c r="PGF61" s="496"/>
      <c r="PGH61" s="496"/>
      <c r="PGJ61" s="496"/>
      <c r="PGL61" s="496"/>
      <c r="PGN61" s="496"/>
      <c r="PGP61" s="496"/>
      <c r="PGR61" s="496"/>
      <c r="PGT61" s="496"/>
      <c r="PGV61" s="496"/>
      <c r="PGX61" s="496"/>
      <c r="PGZ61" s="496"/>
      <c r="PHB61" s="496"/>
      <c r="PHD61" s="496"/>
      <c r="PHF61" s="496"/>
      <c r="PHH61" s="496"/>
      <c r="PHJ61" s="496"/>
      <c r="PHL61" s="496"/>
      <c r="PHN61" s="496"/>
      <c r="PHP61" s="496"/>
      <c r="PHR61" s="496"/>
      <c r="PHT61" s="496"/>
      <c r="PHV61" s="496"/>
      <c r="PHX61" s="496"/>
      <c r="PHZ61" s="496"/>
      <c r="PIB61" s="496"/>
      <c r="PID61" s="496"/>
      <c r="PIF61" s="496"/>
      <c r="PIH61" s="496"/>
      <c r="PIJ61" s="496"/>
      <c r="PIL61" s="496"/>
      <c r="PIN61" s="496"/>
      <c r="PIP61" s="496"/>
      <c r="PIR61" s="496"/>
      <c r="PIT61" s="496"/>
      <c r="PIV61" s="496"/>
      <c r="PIX61" s="496"/>
      <c r="PIZ61" s="496"/>
      <c r="PJB61" s="496"/>
      <c r="PJD61" s="496"/>
      <c r="PJF61" s="496"/>
      <c r="PJH61" s="496"/>
      <c r="PJJ61" s="496"/>
      <c r="PJL61" s="496"/>
      <c r="PJN61" s="496"/>
      <c r="PJP61" s="496"/>
      <c r="PJR61" s="496"/>
      <c r="PJT61" s="496"/>
      <c r="PJV61" s="496"/>
      <c r="PJX61" s="496"/>
      <c r="PJZ61" s="496"/>
      <c r="PKB61" s="496"/>
      <c r="PKD61" s="496"/>
      <c r="PKF61" s="496"/>
      <c r="PKH61" s="496"/>
      <c r="PKJ61" s="496"/>
      <c r="PKL61" s="496"/>
      <c r="PKN61" s="496"/>
      <c r="PKP61" s="496"/>
      <c r="PKR61" s="496"/>
      <c r="PKT61" s="496"/>
      <c r="PKV61" s="496"/>
      <c r="PKX61" s="496"/>
      <c r="PKZ61" s="496"/>
      <c r="PLB61" s="496"/>
      <c r="PLD61" s="496"/>
      <c r="PLF61" s="496"/>
      <c r="PLH61" s="496"/>
      <c r="PLJ61" s="496"/>
      <c r="PLL61" s="496"/>
      <c r="PLN61" s="496"/>
      <c r="PLP61" s="496"/>
      <c r="PLR61" s="496"/>
      <c r="PLT61" s="496"/>
      <c r="PLV61" s="496"/>
      <c r="PLX61" s="496"/>
      <c r="PLZ61" s="496"/>
      <c r="PMB61" s="496"/>
      <c r="PMD61" s="496"/>
      <c r="PMF61" s="496"/>
      <c r="PMH61" s="496"/>
      <c r="PMJ61" s="496"/>
      <c r="PML61" s="496"/>
      <c r="PMN61" s="496"/>
      <c r="PMP61" s="496"/>
      <c r="PMR61" s="496"/>
      <c r="PMT61" s="496"/>
      <c r="PMV61" s="496"/>
      <c r="PMX61" s="496"/>
      <c r="PMZ61" s="496"/>
      <c r="PNB61" s="496"/>
      <c r="PND61" s="496"/>
      <c r="PNF61" s="496"/>
      <c r="PNH61" s="496"/>
      <c r="PNJ61" s="496"/>
      <c r="PNL61" s="496"/>
      <c r="PNN61" s="496"/>
      <c r="PNP61" s="496"/>
      <c r="PNR61" s="496"/>
      <c r="PNT61" s="496"/>
      <c r="PNV61" s="496"/>
      <c r="PNX61" s="496"/>
      <c r="PNZ61" s="496"/>
      <c r="POB61" s="496"/>
      <c r="POD61" s="496"/>
      <c r="POF61" s="496"/>
      <c r="POH61" s="496"/>
      <c r="POJ61" s="496"/>
      <c r="POL61" s="496"/>
      <c r="PON61" s="496"/>
      <c r="POP61" s="496"/>
      <c r="POR61" s="496"/>
      <c r="POT61" s="496"/>
      <c r="POV61" s="496"/>
      <c r="POX61" s="496"/>
      <c r="POZ61" s="496"/>
      <c r="PPB61" s="496"/>
      <c r="PPD61" s="496"/>
      <c r="PPF61" s="496"/>
      <c r="PPH61" s="496"/>
      <c r="PPJ61" s="496"/>
      <c r="PPL61" s="496"/>
      <c r="PPN61" s="496"/>
      <c r="PPP61" s="496"/>
      <c r="PPR61" s="496"/>
      <c r="PPT61" s="496"/>
      <c r="PPV61" s="496"/>
      <c r="PPX61" s="496"/>
      <c r="PPZ61" s="496"/>
      <c r="PQB61" s="496"/>
      <c r="PQD61" s="496"/>
      <c r="PQF61" s="496"/>
      <c r="PQH61" s="496"/>
      <c r="PQJ61" s="496"/>
      <c r="PQL61" s="496"/>
      <c r="PQN61" s="496"/>
      <c r="PQP61" s="496"/>
      <c r="PQR61" s="496"/>
      <c r="PQT61" s="496"/>
      <c r="PQV61" s="496"/>
      <c r="PQX61" s="496"/>
      <c r="PQZ61" s="496"/>
      <c r="PRB61" s="496"/>
      <c r="PRD61" s="496"/>
      <c r="PRF61" s="496"/>
      <c r="PRH61" s="496"/>
      <c r="PRJ61" s="496"/>
      <c r="PRL61" s="496"/>
      <c r="PRN61" s="496"/>
      <c r="PRP61" s="496"/>
      <c r="PRR61" s="496"/>
      <c r="PRT61" s="496"/>
      <c r="PRV61" s="496"/>
      <c r="PRX61" s="496"/>
      <c r="PRZ61" s="496"/>
      <c r="PSB61" s="496"/>
      <c r="PSD61" s="496"/>
      <c r="PSF61" s="496"/>
      <c r="PSH61" s="496"/>
      <c r="PSJ61" s="496"/>
      <c r="PSL61" s="496"/>
      <c r="PSN61" s="496"/>
      <c r="PSP61" s="496"/>
      <c r="PSR61" s="496"/>
      <c r="PST61" s="496"/>
      <c r="PSV61" s="496"/>
      <c r="PSX61" s="496"/>
      <c r="PSZ61" s="496"/>
      <c r="PTB61" s="496"/>
      <c r="PTD61" s="496"/>
      <c r="PTF61" s="496"/>
      <c r="PTH61" s="496"/>
      <c r="PTJ61" s="496"/>
      <c r="PTL61" s="496"/>
      <c r="PTN61" s="496"/>
      <c r="PTP61" s="496"/>
      <c r="PTR61" s="496"/>
      <c r="PTT61" s="496"/>
      <c r="PTV61" s="496"/>
      <c r="PTX61" s="496"/>
      <c r="PTZ61" s="496"/>
      <c r="PUB61" s="496"/>
      <c r="PUD61" s="496"/>
      <c r="PUF61" s="496"/>
      <c r="PUH61" s="496"/>
      <c r="PUJ61" s="496"/>
      <c r="PUL61" s="496"/>
      <c r="PUN61" s="496"/>
      <c r="PUP61" s="496"/>
      <c r="PUR61" s="496"/>
      <c r="PUT61" s="496"/>
      <c r="PUV61" s="496"/>
      <c r="PUX61" s="496"/>
      <c r="PUZ61" s="496"/>
      <c r="PVB61" s="496"/>
      <c r="PVD61" s="496"/>
      <c r="PVF61" s="496"/>
      <c r="PVH61" s="496"/>
      <c r="PVJ61" s="496"/>
      <c r="PVL61" s="496"/>
      <c r="PVN61" s="496"/>
      <c r="PVP61" s="496"/>
      <c r="PVR61" s="496"/>
      <c r="PVT61" s="496"/>
      <c r="PVV61" s="496"/>
      <c r="PVX61" s="496"/>
      <c r="PVZ61" s="496"/>
      <c r="PWB61" s="496"/>
      <c r="PWD61" s="496"/>
      <c r="PWF61" s="496"/>
      <c r="PWH61" s="496"/>
      <c r="PWJ61" s="496"/>
      <c r="PWL61" s="496"/>
      <c r="PWN61" s="496"/>
      <c r="PWP61" s="496"/>
      <c r="PWR61" s="496"/>
      <c r="PWT61" s="496"/>
      <c r="PWV61" s="496"/>
      <c r="PWX61" s="496"/>
      <c r="PWZ61" s="496"/>
      <c r="PXB61" s="496"/>
      <c r="PXD61" s="496"/>
      <c r="PXF61" s="496"/>
      <c r="PXH61" s="496"/>
      <c r="PXJ61" s="496"/>
      <c r="PXL61" s="496"/>
      <c r="PXN61" s="496"/>
      <c r="PXP61" s="496"/>
      <c r="PXR61" s="496"/>
      <c r="PXT61" s="496"/>
      <c r="PXV61" s="496"/>
      <c r="PXX61" s="496"/>
      <c r="PXZ61" s="496"/>
      <c r="PYB61" s="496"/>
      <c r="PYD61" s="496"/>
      <c r="PYF61" s="496"/>
      <c r="PYH61" s="496"/>
      <c r="PYJ61" s="496"/>
      <c r="PYL61" s="496"/>
      <c r="PYN61" s="496"/>
      <c r="PYP61" s="496"/>
      <c r="PYR61" s="496"/>
      <c r="PYT61" s="496"/>
      <c r="PYV61" s="496"/>
      <c r="PYX61" s="496"/>
      <c r="PYZ61" s="496"/>
      <c r="PZB61" s="496"/>
      <c r="PZD61" s="496"/>
      <c r="PZF61" s="496"/>
      <c r="PZH61" s="496"/>
      <c r="PZJ61" s="496"/>
      <c r="PZL61" s="496"/>
      <c r="PZN61" s="496"/>
      <c r="PZP61" s="496"/>
      <c r="PZR61" s="496"/>
      <c r="PZT61" s="496"/>
      <c r="PZV61" s="496"/>
      <c r="PZX61" s="496"/>
      <c r="PZZ61" s="496"/>
      <c r="QAB61" s="496"/>
      <c r="QAD61" s="496"/>
      <c r="QAF61" s="496"/>
      <c r="QAH61" s="496"/>
      <c r="QAJ61" s="496"/>
      <c r="QAL61" s="496"/>
      <c r="QAN61" s="496"/>
      <c r="QAP61" s="496"/>
      <c r="QAR61" s="496"/>
      <c r="QAT61" s="496"/>
      <c r="QAV61" s="496"/>
      <c r="QAX61" s="496"/>
      <c r="QAZ61" s="496"/>
      <c r="QBB61" s="496"/>
      <c r="QBD61" s="496"/>
      <c r="QBF61" s="496"/>
      <c r="QBH61" s="496"/>
      <c r="QBJ61" s="496"/>
      <c r="QBL61" s="496"/>
      <c r="QBN61" s="496"/>
      <c r="QBP61" s="496"/>
      <c r="QBR61" s="496"/>
      <c r="QBT61" s="496"/>
      <c r="QBV61" s="496"/>
      <c r="QBX61" s="496"/>
      <c r="QBZ61" s="496"/>
      <c r="QCB61" s="496"/>
      <c r="QCD61" s="496"/>
      <c r="QCF61" s="496"/>
      <c r="QCH61" s="496"/>
      <c r="QCJ61" s="496"/>
      <c r="QCL61" s="496"/>
      <c r="QCN61" s="496"/>
      <c r="QCP61" s="496"/>
      <c r="QCR61" s="496"/>
      <c r="QCT61" s="496"/>
      <c r="QCV61" s="496"/>
      <c r="QCX61" s="496"/>
      <c r="QCZ61" s="496"/>
      <c r="QDB61" s="496"/>
      <c r="QDD61" s="496"/>
      <c r="QDF61" s="496"/>
      <c r="QDH61" s="496"/>
      <c r="QDJ61" s="496"/>
      <c r="QDL61" s="496"/>
      <c r="QDN61" s="496"/>
      <c r="QDP61" s="496"/>
      <c r="QDR61" s="496"/>
      <c r="QDT61" s="496"/>
      <c r="QDV61" s="496"/>
      <c r="QDX61" s="496"/>
      <c r="QDZ61" s="496"/>
      <c r="QEB61" s="496"/>
      <c r="QED61" s="496"/>
      <c r="QEF61" s="496"/>
      <c r="QEH61" s="496"/>
      <c r="QEJ61" s="496"/>
      <c r="QEL61" s="496"/>
      <c r="QEN61" s="496"/>
      <c r="QEP61" s="496"/>
      <c r="QER61" s="496"/>
      <c r="QET61" s="496"/>
      <c r="QEV61" s="496"/>
      <c r="QEX61" s="496"/>
      <c r="QEZ61" s="496"/>
      <c r="QFB61" s="496"/>
      <c r="QFD61" s="496"/>
      <c r="QFF61" s="496"/>
      <c r="QFH61" s="496"/>
      <c r="QFJ61" s="496"/>
      <c r="QFL61" s="496"/>
      <c r="QFN61" s="496"/>
      <c r="QFP61" s="496"/>
      <c r="QFR61" s="496"/>
      <c r="QFT61" s="496"/>
      <c r="QFV61" s="496"/>
      <c r="QFX61" s="496"/>
      <c r="QFZ61" s="496"/>
      <c r="QGB61" s="496"/>
      <c r="QGD61" s="496"/>
      <c r="QGF61" s="496"/>
      <c r="QGH61" s="496"/>
      <c r="QGJ61" s="496"/>
      <c r="QGL61" s="496"/>
      <c r="QGN61" s="496"/>
      <c r="QGP61" s="496"/>
      <c r="QGR61" s="496"/>
      <c r="QGT61" s="496"/>
      <c r="QGV61" s="496"/>
      <c r="QGX61" s="496"/>
      <c r="QGZ61" s="496"/>
      <c r="QHB61" s="496"/>
      <c r="QHD61" s="496"/>
      <c r="QHF61" s="496"/>
      <c r="QHH61" s="496"/>
      <c r="QHJ61" s="496"/>
      <c r="QHL61" s="496"/>
      <c r="QHN61" s="496"/>
      <c r="QHP61" s="496"/>
      <c r="QHR61" s="496"/>
      <c r="QHT61" s="496"/>
      <c r="QHV61" s="496"/>
      <c r="QHX61" s="496"/>
      <c r="QHZ61" s="496"/>
      <c r="QIB61" s="496"/>
      <c r="QID61" s="496"/>
      <c r="QIF61" s="496"/>
      <c r="QIH61" s="496"/>
      <c r="QIJ61" s="496"/>
      <c r="QIL61" s="496"/>
      <c r="QIN61" s="496"/>
      <c r="QIP61" s="496"/>
      <c r="QIR61" s="496"/>
      <c r="QIT61" s="496"/>
      <c r="QIV61" s="496"/>
      <c r="QIX61" s="496"/>
      <c r="QIZ61" s="496"/>
      <c r="QJB61" s="496"/>
      <c r="QJD61" s="496"/>
      <c r="QJF61" s="496"/>
      <c r="QJH61" s="496"/>
      <c r="QJJ61" s="496"/>
      <c r="QJL61" s="496"/>
      <c r="QJN61" s="496"/>
      <c r="QJP61" s="496"/>
      <c r="QJR61" s="496"/>
      <c r="QJT61" s="496"/>
      <c r="QJV61" s="496"/>
      <c r="QJX61" s="496"/>
      <c r="QJZ61" s="496"/>
      <c r="QKB61" s="496"/>
      <c r="QKD61" s="496"/>
      <c r="QKF61" s="496"/>
      <c r="QKH61" s="496"/>
      <c r="QKJ61" s="496"/>
      <c r="QKL61" s="496"/>
      <c r="QKN61" s="496"/>
      <c r="QKP61" s="496"/>
      <c r="QKR61" s="496"/>
      <c r="QKT61" s="496"/>
      <c r="QKV61" s="496"/>
      <c r="QKX61" s="496"/>
      <c r="QKZ61" s="496"/>
      <c r="QLB61" s="496"/>
      <c r="QLD61" s="496"/>
      <c r="QLF61" s="496"/>
      <c r="QLH61" s="496"/>
      <c r="QLJ61" s="496"/>
      <c r="QLL61" s="496"/>
      <c r="QLN61" s="496"/>
      <c r="QLP61" s="496"/>
      <c r="QLR61" s="496"/>
      <c r="QLT61" s="496"/>
      <c r="QLV61" s="496"/>
      <c r="QLX61" s="496"/>
      <c r="QLZ61" s="496"/>
      <c r="QMB61" s="496"/>
      <c r="QMD61" s="496"/>
      <c r="QMF61" s="496"/>
      <c r="QMH61" s="496"/>
      <c r="QMJ61" s="496"/>
      <c r="QML61" s="496"/>
      <c r="QMN61" s="496"/>
      <c r="QMP61" s="496"/>
      <c r="QMR61" s="496"/>
      <c r="QMT61" s="496"/>
      <c r="QMV61" s="496"/>
      <c r="QMX61" s="496"/>
      <c r="QMZ61" s="496"/>
      <c r="QNB61" s="496"/>
      <c r="QND61" s="496"/>
      <c r="QNF61" s="496"/>
      <c r="QNH61" s="496"/>
      <c r="QNJ61" s="496"/>
      <c r="QNL61" s="496"/>
      <c r="QNN61" s="496"/>
      <c r="QNP61" s="496"/>
      <c r="QNR61" s="496"/>
      <c r="QNT61" s="496"/>
      <c r="QNV61" s="496"/>
      <c r="QNX61" s="496"/>
      <c r="QNZ61" s="496"/>
      <c r="QOB61" s="496"/>
      <c r="QOD61" s="496"/>
      <c r="QOF61" s="496"/>
      <c r="QOH61" s="496"/>
      <c r="QOJ61" s="496"/>
      <c r="QOL61" s="496"/>
      <c r="QON61" s="496"/>
      <c r="QOP61" s="496"/>
      <c r="QOR61" s="496"/>
      <c r="QOT61" s="496"/>
      <c r="QOV61" s="496"/>
      <c r="QOX61" s="496"/>
      <c r="QOZ61" s="496"/>
      <c r="QPB61" s="496"/>
      <c r="QPD61" s="496"/>
      <c r="QPF61" s="496"/>
      <c r="QPH61" s="496"/>
      <c r="QPJ61" s="496"/>
      <c r="QPL61" s="496"/>
      <c r="QPN61" s="496"/>
      <c r="QPP61" s="496"/>
      <c r="QPR61" s="496"/>
      <c r="QPT61" s="496"/>
      <c r="QPV61" s="496"/>
      <c r="QPX61" s="496"/>
      <c r="QPZ61" s="496"/>
      <c r="QQB61" s="496"/>
      <c r="QQD61" s="496"/>
      <c r="QQF61" s="496"/>
      <c r="QQH61" s="496"/>
      <c r="QQJ61" s="496"/>
      <c r="QQL61" s="496"/>
      <c r="QQN61" s="496"/>
      <c r="QQP61" s="496"/>
      <c r="QQR61" s="496"/>
      <c r="QQT61" s="496"/>
      <c r="QQV61" s="496"/>
      <c r="QQX61" s="496"/>
      <c r="QQZ61" s="496"/>
      <c r="QRB61" s="496"/>
      <c r="QRD61" s="496"/>
      <c r="QRF61" s="496"/>
      <c r="QRH61" s="496"/>
      <c r="QRJ61" s="496"/>
      <c r="QRL61" s="496"/>
      <c r="QRN61" s="496"/>
      <c r="QRP61" s="496"/>
      <c r="QRR61" s="496"/>
      <c r="QRT61" s="496"/>
      <c r="QRV61" s="496"/>
      <c r="QRX61" s="496"/>
      <c r="QRZ61" s="496"/>
      <c r="QSB61" s="496"/>
      <c r="QSD61" s="496"/>
      <c r="QSF61" s="496"/>
      <c r="QSH61" s="496"/>
      <c r="QSJ61" s="496"/>
      <c r="QSL61" s="496"/>
      <c r="QSN61" s="496"/>
      <c r="QSP61" s="496"/>
      <c r="QSR61" s="496"/>
      <c r="QST61" s="496"/>
      <c r="QSV61" s="496"/>
      <c r="QSX61" s="496"/>
      <c r="QSZ61" s="496"/>
      <c r="QTB61" s="496"/>
      <c r="QTD61" s="496"/>
      <c r="QTF61" s="496"/>
      <c r="QTH61" s="496"/>
      <c r="QTJ61" s="496"/>
      <c r="QTL61" s="496"/>
      <c r="QTN61" s="496"/>
      <c r="QTP61" s="496"/>
      <c r="QTR61" s="496"/>
      <c r="QTT61" s="496"/>
      <c r="QTV61" s="496"/>
      <c r="QTX61" s="496"/>
      <c r="QTZ61" s="496"/>
      <c r="QUB61" s="496"/>
      <c r="QUD61" s="496"/>
      <c r="QUF61" s="496"/>
      <c r="QUH61" s="496"/>
      <c r="QUJ61" s="496"/>
      <c r="QUL61" s="496"/>
      <c r="QUN61" s="496"/>
      <c r="QUP61" s="496"/>
      <c r="QUR61" s="496"/>
      <c r="QUT61" s="496"/>
      <c r="QUV61" s="496"/>
      <c r="QUX61" s="496"/>
      <c r="QUZ61" s="496"/>
      <c r="QVB61" s="496"/>
      <c r="QVD61" s="496"/>
      <c r="QVF61" s="496"/>
      <c r="QVH61" s="496"/>
      <c r="QVJ61" s="496"/>
      <c r="QVL61" s="496"/>
      <c r="QVN61" s="496"/>
      <c r="QVP61" s="496"/>
      <c r="QVR61" s="496"/>
      <c r="QVT61" s="496"/>
      <c r="QVV61" s="496"/>
      <c r="QVX61" s="496"/>
      <c r="QVZ61" s="496"/>
      <c r="QWB61" s="496"/>
      <c r="QWD61" s="496"/>
      <c r="QWF61" s="496"/>
      <c r="QWH61" s="496"/>
      <c r="QWJ61" s="496"/>
      <c r="QWL61" s="496"/>
      <c r="QWN61" s="496"/>
      <c r="QWP61" s="496"/>
      <c r="QWR61" s="496"/>
      <c r="QWT61" s="496"/>
      <c r="QWV61" s="496"/>
      <c r="QWX61" s="496"/>
      <c r="QWZ61" s="496"/>
      <c r="QXB61" s="496"/>
      <c r="QXD61" s="496"/>
      <c r="QXF61" s="496"/>
      <c r="QXH61" s="496"/>
      <c r="QXJ61" s="496"/>
      <c r="QXL61" s="496"/>
      <c r="QXN61" s="496"/>
      <c r="QXP61" s="496"/>
      <c r="QXR61" s="496"/>
      <c r="QXT61" s="496"/>
      <c r="QXV61" s="496"/>
      <c r="QXX61" s="496"/>
      <c r="QXZ61" s="496"/>
      <c r="QYB61" s="496"/>
      <c r="QYD61" s="496"/>
      <c r="QYF61" s="496"/>
      <c r="QYH61" s="496"/>
      <c r="QYJ61" s="496"/>
      <c r="QYL61" s="496"/>
      <c r="QYN61" s="496"/>
      <c r="QYP61" s="496"/>
      <c r="QYR61" s="496"/>
      <c r="QYT61" s="496"/>
      <c r="QYV61" s="496"/>
      <c r="QYX61" s="496"/>
      <c r="QYZ61" s="496"/>
      <c r="QZB61" s="496"/>
      <c r="QZD61" s="496"/>
      <c r="QZF61" s="496"/>
      <c r="QZH61" s="496"/>
      <c r="QZJ61" s="496"/>
      <c r="QZL61" s="496"/>
      <c r="QZN61" s="496"/>
      <c r="QZP61" s="496"/>
      <c r="QZR61" s="496"/>
      <c r="QZT61" s="496"/>
      <c r="QZV61" s="496"/>
      <c r="QZX61" s="496"/>
      <c r="QZZ61" s="496"/>
      <c r="RAB61" s="496"/>
      <c r="RAD61" s="496"/>
      <c r="RAF61" s="496"/>
      <c r="RAH61" s="496"/>
      <c r="RAJ61" s="496"/>
      <c r="RAL61" s="496"/>
      <c r="RAN61" s="496"/>
      <c r="RAP61" s="496"/>
      <c r="RAR61" s="496"/>
      <c r="RAT61" s="496"/>
      <c r="RAV61" s="496"/>
      <c r="RAX61" s="496"/>
      <c r="RAZ61" s="496"/>
      <c r="RBB61" s="496"/>
      <c r="RBD61" s="496"/>
      <c r="RBF61" s="496"/>
      <c r="RBH61" s="496"/>
      <c r="RBJ61" s="496"/>
      <c r="RBL61" s="496"/>
      <c r="RBN61" s="496"/>
      <c r="RBP61" s="496"/>
      <c r="RBR61" s="496"/>
      <c r="RBT61" s="496"/>
      <c r="RBV61" s="496"/>
      <c r="RBX61" s="496"/>
      <c r="RBZ61" s="496"/>
      <c r="RCB61" s="496"/>
      <c r="RCD61" s="496"/>
      <c r="RCF61" s="496"/>
      <c r="RCH61" s="496"/>
      <c r="RCJ61" s="496"/>
      <c r="RCL61" s="496"/>
      <c r="RCN61" s="496"/>
      <c r="RCP61" s="496"/>
      <c r="RCR61" s="496"/>
      <c r="RCT61" s="496"/>
      <c r="RCV61" s="496"/>
      <c r="RCX61" s="496"/>
      <c r="RCZ61" s="496"/>
      <c r="RDB61" s="496"/>
      <c r="RDD61" s="496"/>
      <c r="RDF61" s="496"/>
      <c r="RDH61" s="496"/>
      <c r="RDJ61" s="496"/>
      <c r="RDL61" s="496"/>
      <c r="RDN61" s="496"/>
      <c r="RDP61" s="496"/>
      <c r="RDR61" s="496"/>
      <c r="RDT61" s="496"/>
      <c r="RDV61" s="496"/>
      <c r="RDX61" s="496"/>
      <c r="RDZ61" s="496"/>
      <c r="REB61" s="496"/>
      <c r="RED61" s="496"/>
      <c r="REF61" s="496"/>
      <c r="REH61" s="496"/>
      <c r="REJ61" s="496"/>
      <c r="REL61" s="496"/>
      <c r="REN61" s="496"/>
      <c r="REP61" s="496"/>
      <c r="RER61" s="496"/>
      <c r="RET61" s="496"/>
      <c r="REV61" s="496"/>
      <c r="REX61" s="496"/>
      <c r="REZ61" s="496"/>
      <c r="RFB61" s="496"/>
      <c r="RFD61" s="496"/>
      <c r="RFF61" s="496"/>
      <c r="RFH61" s="496"/>
      <c r="RFJ61" s="496"/>
      <c r="RFL61" s="496"/>
      <c r="RFN61" s="496"/>
      <c r="RFP61" s="496"/>
      <c r="RFR61" s="496"/>
      <c r="RFT61" s="496"/>
      <c r="RFV61" s="496"/>
      <c r="RFX61" s="496"/>
      <c r="RFZ61" s="496"/>
      <c r="RGB61" s="496"/>
      <c r="RGD61" s="496"/>
      <c r="RGF61" s="496"/>
      <c r="RGH61" s="496"/>
      <c r="RGJ61" s="496"/>
      <c r="RGL61" s="496"/>
      <c r="RGN61" s="496"/>
      <c r="RGP61" s="496"/>
      <c r="RGR61" s="496"/>
      <c r="RGT61" s="496"/>
      <c r="RGV61" s="496"/>
      <c r="RGX61" s="496"/>
      <c r="RGZ61" s="496"/>
      <c r="RHB61" s="496"/>
      <c r="RHD61" s="496"/>
      <c r="RHF61" s="496"/>
      <c r="RHH61" s="496"/>
      <c r="RHJ61" s="496"/>
      <c r="RHL61" s="496"/>
      <c r="RHN61" s="496"/>
      <c r="RHP61" s="496"/>
      <c r="RHR61" s="496"/>
      <c r="RHT61" s="496"/>
      <c r="RHV61" s="496"/>
      <c r="RHX61" s="496"/>
      <c r="RHZ61" s="496"/>
      <c r="RIB61" s="496"/>
      <c r="RID61" s="496"/>
      <c r="RIF61" s="496"/>
      <c r="RIH61" s="496"/>
      <c r="RIJ61" s="496"/>
      <c r="RIL61" s="496"/>
      <c r="RIN61" s="496"/>
      <c r="RIP61" s="496"/>
      <c r="RIR61" s="496"/>
      <c r="RIT61" s="496"/>
      <c r="RIV61" s="496"/>
      <c r="RIX61" s="496"/>
      <c r="RIZ61" s="496"/>
      <c r="RJB61" s="496"/>
      <c r="RJD61" s="496"/>
      <c r="RJF61" s="496"/>
      <c r="RJH61" s="496"/>
      <c r="RJJ61" s="496"/>
      <c r="RJL61" s="496"/>
      <c r="RJN61" s="496"/>
      <c r="RJP61" s="496"/>
      <c r="RJR61" s="496"/>
      <c r="RJT61" s="496"/>
      <c r="RJV61" s="496"/>
      <c r="RJX61" s="496"/>
      <c r="RJZ61" s="496"/>
      <c r="RKB61" s="496"/>
      <c r="RKD61" s="496"/>
      <c r="RKF61" s="496"/>
      <c r="RKH61" s="496"/>
      <c r="RKJ61" s="496"/>
      <c r="RKL61" s="496"/>
      <c r="RKN61" s="496"/>
      <c r="RKP61" s="496"/>
      <c r="RKR61" s="496"/>
      <c r="RKT61" s="496"/>
      <c r="RKV61" s="496"/>
      <c r="RKX61" s="496"/>
      <c r="RKZ61" s="496"/>
      <c r="RLB61" s="496"/>
      <c r="RLD61" s="496"/>
      <c r="RLF61" s="496"/>
      <c r="RLH61" s="496"/>
      <c r="RLJ61" s="496"/>
      <c r="RLL61" s="496"/>
      <c r="RLN61" s="496"/>
      <c r="RLP61" s="496"/>
      <c r="RLR61" s="496"/>
      <c r="RLT61" s="496"/>
      <c r="RLV61" s="496"/>
      <c r="RLX61" s="496"/>
      <c r="RLZ61" s="496"/>
      <c r="RMB61" s="496"/>
      <c r="RMD61" s="496"/>
      <c r="RMF61" s="496"/>
      <c r="RMH61" s="496"/>
      <c r="RMJ61" s="496"/>
      <c r="RML61" s="496"/>
      <c r="RMN61" s="496"/>
      <c r="RMP61" s="496"/>
      <c r="RMR61" s="496"/>
      <c r="RMT61" s="496"/>
      <c r="RMV61" s="496"/>
      <c r="RMX61" s="496"/>
      <c r="RMZ61" s="496"/>
      <c r="RNB61" s="496"/>
      <c r="RND61" s="496"/>
      <c r="RNF61" s="496"/>
      <c r="RNH61" s="496"/>
      <c r="RNJ61" s="496"/>
      <c r="RNL61" s="496"/>
      <c r="RNN61" s="496"/>
      <c r="RNP61" s="496"/>
      <c r="RNR61" s="496"/>
      <c r="RNT61" s="496"/>
      <c r="RNV61" s="496"/>
      <c r="RNX61" s="496"/>
      <c r="RNZ61" s="496"/>
      <c r="ROB61" s="496"/>
      <c r="ROD61" s="496"/>
      <c r="ROF61" s="496"/>
      <c r="ROH61" s="496"/>
      <c r="ROJ61" s="496"/>
      <c r="ROL61" s="496"/>
      <c r="RON61" s="496"/>
      <c r="ROP61" s="496"/>
      <c r="ROR61" s="496"/>
      <c r="ROT61" s="496"/>
      <c r="ROV61" s="496"/>
      <c r="ROX61" s="496"/>
      <c r="ROZ61" s="496"/>
      <c r="RPB61" s="496"/>
      <c r="RPD61" s="496"/>
      <c r="RPF61" s="496"/>
      <c r="RPH61" s="496"/>
      <c r="RPJ61" s="496"/>
      <c r="RPL61" s="496"/>
      <c r="RPN61" s="496"/>
      <c r="RPP61" s="496"/>
      <c r="RPR61" s="496"/>
      <c r="RPT61" s="496"/>
      <c r="RPV61" s="496"/>
      <c r="RPX61" s="496"/>
      <c r="RPZ61" s="496"/>
      <c r="RQB61" s="496"/>
      <c r="RQD61" s="496"/>
      <c r="RQF61" s="496"/>
      <c r="RQH61" s="496"/>
      <c r="RQJ61" s="496"/>
      <c r="RQL61" s="496"/>
      <c r="RQN61" s="496"/>
      <c r="RQP61" s="496"/>
      <c r="RQR61" s="496"/>
      <c r="RQT61" s="496"/>
      <c r="RQV61" s="496"/>
      <c r="RQX61" s="496"/>
      <c r="RQZ61" s="496"/>
      <c r="RRB61" s="496"/>
      <c r="RRD61" s="496"/>
      <c r="RRF61" s="496"/>
      <c r="RRH61" s="496"/>
      <c r="RRJ61" s="496"/>
      <c r="RRL61" s="496"/>
      <c r="RRN61" s="496"/>
      <c r="RRP61" s="496"/>
      <c r="RRR61" s="496"/>
      <c r="RRT61" s="496"/>
      <c r="RRV61" s="496"/>
      <c r="RRX61" s="496"/>
      <c r="RRZ61" s="496"/>
      <c r="RSB61" s="496"/>
      <c r="RSD61" s="496"/>
      <c r="RSF61" s="496"/>
      <c r="RSH61" s="496"/>
      <c r="RSJ61" s="496"/>
      <c r="RSL61" s="496"/>
      <c r="RSN61" s="496"/>
      <c r="RSP61" s="496"/>
      <c r="RSR61" s="496"/>
      <c r="RST61" s="496"/>
      <c r="RSV61" s="496"/>
      <c r="RSX61" s="496"/>
      <c r="RSZ61" s="496"/>
      <c r="RTB61" s="496"/>
      <c r="RTD61" s="496"/>
      <c r="RTF61" s="496"/>
      <c r="RTH61" s="496"/>
      <c r="RTJ61" s="496"/>
      <c r="RTL61" s="496"/>
      <c r="RTN61" s="496"/>
      <c r="RTP61" s="496"/>
      <c r="RTR61" s="496"/>
      <c r="RTT61" s="496"/>
      <c r="RTV61" s="496"/>
      <c r="RTX61" s="496"/>
      <c r="RTZ61" s="496"/>
      <c r="RUB61" s="496"/>
      <c r="RUD61" s="496"/>
      <c r="RUF61" s="496"/>
      <c r="RUH61" s="496"/>
      <c r="RUJ61" s="496"/>
      <c r="RUL61" s="496"/>
      <c r="RUN61" s="496"/>
      <c r="RUP61" s="496"/>
      <c r="RUR61" s="496"/>
      <c r="RUT61" s="496"/>
      <c r="RUV61" s="496"/>
      <c r="RUX61" s="496"/>
      <c r="RUZ61" s="496"/>
      <c r="RVB61" s="496"/>
      <c r="RVD61" s="496"/>
      <c r="RVF61" s="496"/>
      <c r="RVH61" s="496"/>
      <c r="RVJ61" s="496"/>
      <c r="RVL61" s="496"/>
      <c r="RVN61" s="496"/>
      <c r="RVP61" s="496"/>
      <c r="RVR61" s="496"/>
      <c r="RVT61" s="496"/>
      <c r="RVV61" s="496"/>
      <c r="RVX61" s="496"/>
      <c r="RVZ61" s="496"/>
      <c r="RWB61" s="496"/>
      <c r="RWD61" s="496"/>
      <c r="RWF61" s="496"/>
      <c r="RWH61" s="496"/>
      <c r="RWJ61" s="496"/>
      <c r="RWL61" s="496"/>
      <c r="RWN61" s="496"/>
      <c r="RWP61" s="496"/>
      <c r="RWR61" s="496"/>
      <c r="RWT61" s="496"/>
      <c r="RWV61" s="496"/>
      <c r="RWX61" s="496"/>
      <c r="RWZ61" s="496"/>
      <c r="RXB61" s="496"/>
      <c r="RXD61" s="496"/>
      <c r="RXF61" s="496"/>
      <c r="RXH61" s="496"/>
      <c r="RXJ61" s="496"/>
      <c r="RXL61" s="496"/>
      <c r="RXN61" s="496"/>
      <c r="RXP61" s="496"/>
      <c r="RXR61" s="496"/>
      <c r="RXT61" s="496"/>
      <c r="RXV61" s="496"/>
      <c r="RXX61" s="496"/>
      <c r="RXZ61" s="496"/>
      <c r="RYB61" s="496"/>
      <c r="RYD61" s="496"/>
      <c r="RYF61" s="496"/>
      <c r="RYH61" s="496"/>
      <c r="RYJ61" s="496"/>
      <c r="RYL61" s="496"/>
      <c r="RYN61" s="496"/>
      <c r="RYP61" s="496"/>
      <c r="RYR61" s="496"/>
      <c r="RYT61" s="496"/>
      <c r="RYV61" s="496"/>
      <c r="RYX61" s="496"/>
      <c r="RYZ61" s="496"/>
      <c r="RZB61" s="496"/>
      <c r="RZD61" s="496"/>
      <c r="RZF61" s="496"/>
      <c r="RZH61" s="496"/>
      <c r="RZJ61" s="496"/>
      <c r="RZL61" s="496"/>
      <c r="RZN61" s="496"/>
      <c r="RZP61" s="496"/>
      <c r="RZR61" s="496"/>
      <c r="RZT61" s="496"/>
      <c r="RZV61" s="496"/>
      <c r="RZX61" s="496"/>
      <c r="RZZ61" s="496"/>
      <c r="SAB61" s="496"/>
      <c r="SAD61" s="496"/>
      <c r="SAF61" s="496"/>
      <c r="SAH61" s="496"/>
      <c r="SAJ61" s="496"/>
      <c r="SAL61" s="496"/>
      <c r="SAN61" s="496"/>
      <c r="SAP61" s="496"/>
      <c r="SAR61" s="496"/>
      <c r="SAT61" s="496"/>
      <c r="SAV61" s="496"/>
      <c r="SAX61" s="496"/>
      <c r="SAZ61" s="496"/>
      <c r="SBB61" s="496"/>
      <c r="SBD61" s="496"/>
      <c r="SBF61" s="496"/>
      <c r="SBH61" s="496"/>
      <c r="SBJ61" s="496"/>
      <c r="SBL61" s="496"/>
      <c r="SBN61" s="496"/>
      <c r="SBP61" s="496"/>
      <c r="SBR61" s="496"/>
      <c r="SBT61" s="496"/>
      <c r="SBV61" s="496"/>
      <c r="SBX61" s="496"/>
      <c r="SBZ61" s="496"/>
      <c r="SCB61" s="496"/>
      <c r="SCD61" s="496"/>
      <c r="SCF61" s="496"/>
      <c r="SCH61" s="496"/>
      <c r="SCJ61" s="496"/>
      <c r="SCL61" s="496"/>
      <c r="SCN61" s="496"/>
      <c r="SCP61" s="496"/>
      <c r="SCR61" s="496"/>
      <c r="SCT61" s="496"/>
      <c r="SCV61" s="496"/>
      <c r="SCX61" s="496"/>
      <c r="SCZ61" s="496"/>
      <c r="SDB61" s="496"/>
      <c r="SDD61" s="496"/>
      <c r="SDF61" s="496"/>
      <c r="SDH61" s="496"/>
      <c r="SDJ61" s="496"/>
      <c r="SDL61" s="496"/>
      <c r="SDN61" s="496"/>
      <c r="SDP61" s="496"/>
      <c r="SDR61" s="496"/>
      <c r="SDT61" s="496"/>
      <c r="SDV61" s="496"/>
      <c r="SDX61" s="496"/>
      <c r="SDZ61" s="496"/>
      <c r="SEB61" s="496"/>
      <c r="SED61" s="496"/>
      <c r="SEF61" s="496"/>
      <c r="SEH61" s="496"/>
      <c r="SEJ61" s="496"/>
      <c r="SEL61" s="496"/>
      <c r="SEN61" s="496"/>
      <c r="SEP61" s="496"/>
      <c r="SER61" s="496"/>
      <c r="SET61" s="496"/>
      <c r="SEV61" s="496"/>
      <c r="SEX61" s="496"/>
      <c r="SEZ61" s="496"/>
      <c r="SFB61" s="496"/>
      <c r="SFD61" s="496"/>
      <c r="SFF61" s="496"/>
      <c r="SFH61" s="496"/>
      <c r="SFJ61" s="496"/>
      <c r="SFL61" s="496"/>
      <c r="SFN61" s="496"/>
      <c r="SFP61" s="496"/>
      <c r="SFR61" s="496"/>
      <c r="SFT61" s="496"/>
      <c r="SFV61" s="496"/>
      <c r="SFX61" s="496"/>
      <c r="SFZ61" s="496"/>
      <c r="SGB61" s="496"/>
      <c r="SGD61" s="496"/>
      <c r="SGF61" s="496"/>
      <c r="SGH61" s="496"/>
      <c r="SGJ61" s="496"/>
      <c r="SGL61" s="496"/>
      <c r="SGN61" s="496"/>
      <c r="SGP61" s="496"/>
      <c r="SGR61" s="496"/>
      <c r="SGT61" s="496"/>
      <c r="SGV61" s="496"/>
      <c r="SGX61" s="496"/>
      <c r="SGZ61" s="496"/>
      <c r="SHB61" s="496"/>
      <c r="SHD61" s="496"/>
      <c r="SHF61" s="496"/>
      <c r="SHH61" s="496"/>
      <c r="SHJ61" s="496"/>
      <c r="SHL61" s="496"/>
      <c r="SHN61" s="496"/>
      <c r="SHP61" s="496"/>
      <c r="SHR61" s="496"/>
      <c r="SHT61" s="496"/>
      <c r="SHV61" s="496"/>
      <c r="SHX61" s="496"/>
      <c r="SHZ61" s="496"/>
      <c r="SIB61" s="496"/>
      <c r="SID61" s="496"/>
      <c r="SIF61" s="496"/>
      <c r="SIH61" s="496"/>
      <c r="SIJ61" s="496"/>
      <c r="SIL61" s="496"/>
      <c r="SIN61" s="496"/>
      <c r="SIP61" s="496"/>
      <c r="SIR61" s="496"/>
      <c r="SIT61" s="496"/>
      <c r="SIV61" s="496"/>
      <c r="SIX61" s="496"/>
      <c r="SIZ61" s="496"/>
      <c r="SJB61" s="496"/>
      <c r="SJD61" s="496"/>
      <c r="SJF61" s="496"/>
      <c r="SJH61" s="496"/>
      <c r="SJJ61" s="496"/>
      <c r="SJL61" s="496"/>
      <c r="SJN61" s="496"/>
      <c r="SJP61" s="496"/>
      <c r="SJR61" s="496"/>
      <c r="SJT61" s="496"/>
      <c r="SJV61" s="496"/>
      <c r="SJX61" s="496"/>
      <c r="SJZ61" s="496"/>
      <c r="SKB61" s="496"/>
      <c r="SKD61" s="496"/>
      <c r="SKF61" s="496"/>
      <c r="SKH61" s="496"/>
      <c r="SKJ61" s="496"/>
      <c r="SKL61" s="496"/>
      <c r="SKN61" s="496"/>
      <c r="SKP61" s="496"/>
      <c r="SKR61" s="496"/>
      <c r="SKT61" s="496"/>
      <c r="SKV61" s="496"/>
      <c r="SKX61" s="496"/>
      <c r="SKZ61" s="496"/>
      <c r="SLB61" s="496"/>
      <c r="SLD61" s="496"/>
      <c r="SLF61" s="496"/>
      <c r="SLH61" s="496"/>
      <c r="SLJ61" s="496"/>
      <c r="SLL61" s="496"/>
      <c r="SLN61" s="496"/>
      <c r="SLP61" s="496"/>
      <c r="SLR61" s="496"/>
      <c r="SLT61" s="496"/>
      <c r="SLV61" s="496"/>
      <c r="SLX61" s="496"/>
      <c r="SLZ61" s="496"/>
      <c r="SMB61" s="496"/>
      <c r="SMD61" s="496"/>
      <c r="SMF61" s="496"/>
      <c r="SMH61" s="496"/>
      <c r="SMJ61" s="496"/>
      <c r="SML61" s="496"/>
      <c r="SMN61" s="496"/>
      <c r="SMP61" s="496"/>
      <c r="SMR61" s="496"/>
      <c r="SMT61" s="496"/>
      <c r="SMV61" s="496"/>
      <c r="SMX61" s="496"/>
      <c r="SMZ61" s="496"/>
      <c r="SNB61" s="496"/>
      <c r="SND61" s="496"/>
      <c r="SNF61" s="496"/>
      <c r="SNH61" s="496"/>
      <c r="SNJ61" s="496"/>
      <c r="SNL61" s="496"/>
      <c r="SNN61" s="496"/>
      <c r="SNP61" s="496"/>
      <c r="SNR61" s="496"/>
      <c r="SNT61" s="496"/>
      <c r="SNV61" s="496"/>
      <c r="SNX61" s="496"/>
      <c r="SNZ61" s="496"/>
      <c r="SOB61" s="496"/>
      <c r="SOD61" s="496"/>
      <c r="SOF61" s="496"/>
      <c r="SOH61" s="496"/>
      <c r="SOJ61" s="496"/>
      <c r="SOL61" s="496"/>
      <c r="SON61" s="496"/>
      <c r="SOP61" s="496"/>
      <c r="SOR61" s="496"/>
      <c r="SOT61" s="496"/>
      <c r="SOV61" s="496"/>
      <c r="SOX61" s="496"/>
      <c r="SOZ61" s="496"/>
      <c r="SPB61" s="496"/>
      <c r="SPD61" s="496"/>
      <c r="SPF61" s="496"/>
      <c r="SPH61" s="496"/>
      <c r="SPJ61" s="496"/>
      <c r="SPL61" s="496"/>
      <c r="SPN61" s="496"/>
      <c r="SPP61" s="496"/>
      <c r="SPR61" s="496"/>
      <c r="SPT61" s="496"/>
      <c r="SPV61" s="496"/>
      <c r="SPX61" s="496"/>
      <c r="SPZ61" s="496"/>
      <c r="SQB61" s="496"/>
      <c r="SQD61" s="496"/>
      <c r="SQF61" s="496"/>
      <c r="SQH61" s="496"/>
      <c r="SQJ61" s="496"/>
      <c r="SQL61" s="496"/>
      <c r="SQN61" s="496"/>
      <c r="SQP61" s="496"/>
      <c r="SQR61" s="496"/>
      <c r="SQT61" s="496"/>
      <c r="SQV61" s="496"/>
      <c r="SQX61" s="496"/>
      <c r="SQZ61" s="496"/>
      <c r="SRB61" s="496"/>
      <c r="SRD61" s="496"/>
      <c r="SRF61" s="496"/>
      <c r="SRH61" s="496"/>
      <c r="SRJ61" s="496"/>
      <c r="SRL61" s="496"/>
      <c r="SRN61" s="496"/>
      <c r="SRP61" s="496"/>
      <c r="SRR61" s="496"/>
      <c r="SRT61" s="496"/>
      <c r="SRV61" s="496"/>
      <c r="SRX61" s="496"/>
      <c r="SRZ61" s="496"/>
      <c r="SSB61" s="496"/>
      <c r="SSD61" s="496"/>
      <c r="SSF61" s="496"/>
      <c r="SSH61" s="496"/>
      <c r="SSJ61" s="496"/>
      <c r="SSL61" s="496"/>
      <c r="SSN61" s="496"/>
      <c r="SSP61" s="496"/>
      <c r="SSR61" s="496"/>
      <c r="SST61" s="496"/>
      <c r="SSV61" s="496"/>
      <c r="SSX61" s="496"/>
      <c r="SSZ61" s="496"/>
      <c r="STB61" s="496"/>
      <c r="STD61" s="496"/>
      <c r="STF61" s="496"/>
      <c r="STH61" s="496"/>
      <c r="STJ61" s="496"/>
      <c r="STL61" s="496"/>
      <c r="STN61" s="496"/>
      <c r="STP61" s="496"/>
      <c r="STR61" s="496"/>
      <c r="STT61" s="496"/>
      <c r="STV61" s="496"/>
      <c r="STX61" s="496"/>
      <c r="STZ61" s="496"/>
      <c r="SUB61" s="496"/>
      <c r="SUD61" s="496"/>
      <c r="SUF61" s="496"/>
      <c r="SUH61" s="496"/>
      <c r="SUJ61" s="496"/>
      <c r="SUL61" s="496"/>
      <c r="SUN61" s="496"/>
      <c r="SUP61" s="496"/>
      <c r="SUR61" s="496"/>
      <c r="SUT61" s="496"/>
      <c r="SUV61" s="496"/>
      <c r="SUX61" s="496"/>
      <c r="SUZ61" s="496"/>
      <c r="SVB61" s="496"/>
      <c r="SVD61" s="496"/>
      <c r="SVF61" s="496"/>
      <c r="SVH61" s="496"/>
      <c r="SVJ61" s="496"/>
      <c r="SVL61" s="496"/>
      <c r="SVN61" s="496"/>
      <c r="SVP61" s="496"/>
      <c r="SVR61" s="496"/>
      <c r="SVT61" s="496"/>
      <c r="SVV61" s="496"/>
      <c r="SVX61" s="496"/>
      <c r="SVZ61" s="496"/>
      <c r="SWB61" s="496"/>
      <c r="SWD61" s="496"/>
      <c r="SWF61" s="496"/>
      <c r="SWH61" s="496"/>
      <c r="SWJ61" s="496"/>
      <c r="SWL61" s="496"/>
      <c r="SWN61" s="496"/>
      <c r="SWP61" s="496"/>
      <c r="SWR61" s="496"/>
      <c r="SWT61" s="496"/>
      <c r="SWV61" s="496"/>
      <c r="SWX61" s="496"/>
      <c r="SWZ61" s="496"/>
      <c r="SXB61" s="496"/>
      <c r="SXD61" s="496"/>
      <c r="SXF61" s="496"/>
      <c r="SXH61" s="496"/>
      <c r="SXJ61" s="496"/>
      <c r="SXL61" s="496"/>
      <c r="SXN61" s="496"/>
      <c r="SXP61" s="496"/>
      <c r="SXR61" s="496"/>
      <c r="SXT61" s="496"/>
      <c r="SXV61" s="496"/>
      <c r="SXX61" s="496"/>
      <c r="SXZ61" s="496"/>
      <c r="SYB61" s="496"/>
      <c r="SYD61" s="496"/>
      <c r="SYF61" s="496"/>
      <c r="SYH61" s="496"/>
      <c r="SYJ61" s="496"/>
      <c r="SYL61" s="496"/>
      <c r="SYN61" s="496"/>
      <c r="SYP61" s="496"/>
      <c r="SYR61" s="496"/>
      <c r="SYT61" s="496"/>
      <c r="SYV61" s="496"/>
      <c r="SYX61" s="496"/>
      <c r="SYZ61" s="496"/>
      <c r="SZB61" s="496"/>
      <c r="SZD61" s="496"/>
      <c r="SZF61" s="496"/>
      <c r="SZH61" s="496"/>
      <c r="SZJ61" s="496"/>
      <c r="SZL61" s="496"/>
      <c r="SZN61" s="496"/>
      <c r="SZP61" s="496"/>
      <c r="SZR61" s="496"/>
      <c r="SZT61" s="496"/>
      <c r="SZV61" s="496"/>
      <c r="SZX61" s="496"/>
      <c r="SZZ61" s="496"/>
      <c r="TAB61" s="496"/>
      <c r="TAD61" s="496"/>
      <c r="TAF61" s="496"/>
      <c r="TAH61" s="496"/>
      <c r="TAJ61" s="496"/>
      <c r="TAL61" s="496"/>
      <c r="TAN61" s="496"/>
      <c r="TAP61" s="496"/>
      <c r="TAR61" s="496"/>
      <c r="TAT61" s="496"/>
      <c r="TAV61" s="496"/>
      <c r="TAX61" s="496"/>
      <c r="TAZ61" s="496"/>
      <c r="TBB61" s="496"/>
      <c r="TBD61" s="496"/>
      <c r="TBF61" s="496"/>
      <c r="TBH61" s="496"/>
      <c r="TBJ61" s="496"/>
      <c r="TBL61" s="496"/>
      <c r="TBN61" s="496"/>
      <c r="TBP61" s="496"/>
      <c r="TBR61" s="496"/>
      <c r="TBT61" s="496"/>
      <c r="TBV61" s="496"/>
      <c r="TBX61" s="496"/>
      <c r="TBZ61" s="496"/>
      <c r="TCB61" s="496"/>
      <c r="TCD61" s="496"/>
      <c r="TCF61" s="496"/>
      <c r="TCH61" s="496"/>
      <c r="TCJ61" s="496"/>
      <c r="TCL61" s="496"/>
      <c r="TCN61" s="496"/>
      <c r="TCP61" s="496"/>
      <c r="TCR61" s="496"/>
      <c r="TCT61" s="496"/>
      <c r="TCV61" s="496"/>
      <c r="TCX61" s="496"/>
      <c r="TCZ61" s="496"/>
      <c r="TDB61" s="496"/>
      <c r="TDD61" s="496"/>
      <c r="TDF61" s="496"/>
      <c r="TDH61" s="496"/>
      <c r="TDJ61" s="496"/>
      <c r="TDL61" s="496"/>
      <c r="TDN61" s="496"/>
      <c r="TDP61" s="496"/>
      <c r="TDR61" s="496"/>
      <c r="TDT61" s="496"/>
      <c r="TDV61" s="496"/>
      <c r="TDX61" s="496"/>
      <c r="TDZ61" s="496"/>
      <c r="TEB61" s="496"/>
      <c r="TED61" s="496"/>
      <c r="TEF61" s="496"/>
      <c r="TEH61" s="496"/>
      <c r="TEJ61" s="496"/>
      <c r="TEL61" s="496"/>
      <c r="TEN61" s="496"/>
      <c r="TEP61" s="496"/>
      <c r="TER61" s="496"/>
      <c r="TET61" s="496"/>
      <c r="TEV61" s="496"/>
      <c r="TEX61" s="496"/>
      <c r="TEZ61" s="496"/>
      <c r="TFB61" s="496"/>
      <c r="TFD61" s="496"/>
      <c r="TFF61" s="496"/>
      <c r="TFH61" s="496"/>
      <c r="TFJ61" s="496"/>
      <c r="TFL61" s="496"/>
      <c r="TFN61" s="496"/>
      <c r="TFP61" s="496"/>
      <c r="TFR61" s="496"/>
      <c r="TFT61" s="496"/>
      <c r="TFV61" s="496"/>
      <c r="TFX61" s="496"/>
      <c r="TFZ61" s="496"/>
      <c r="TGB61" s="496"/>
      <c r="TGD61" s="496"/>
      <c r="TGF61" s="496"/>
      <c r="TGH61" s="496"/>
      <c r="TGJ61" s="496"/>
      <c r="TGL61" s="496"/>
      <c r="TGN61" s="496"/>
      <c r="TGP61" s="496"/>
      <c r="TGR61" s="496"/>
      <c r="TGT61" s="496"/>
      <c r="TGV61" s="496"/>
      <c r="TGX61" s="496"/>
      <c r="TGZ61" s="496"/>
      <c r="THB61" s="496"/>
      <c r="THD61" s="496"/>
      <c r="THF61" s="496"/>
      <c r="THH61" s="496"/>
      <c r="THJ61" s="496"/>
      <c r="THL61" s="496"/>
      <c r="THN61" s="496"/>
      <c r="THP61" s="496"/>
      <c r="THR61" s="496"/>
      <c r="THT61" s="496"/>
      <c r="THV61" s="496"/>
      <c r="THX61" s="496"/>
      <c r="THZ61" s="496"/>
      <c r="TIB61" s="496"/>
      <c r="TID61" s="496"/>
      <c r="TIF61" s="496"/>
      <c r="TIH61" s="496"/>
      <c r="TIJ61" s="496"/>
      <c r="TIL61" s="496"/>
      <c r="TIN61" s="496"/>
      <c r="TIP61" s="496"/>
      <c r="TIR61" s="496"/>
      <c r="TIT61" s="496"/>
      <c r="TIV61" s="496"/>
      <c r="TIX61" s="496"/>
      <c r="TIZ61" s="496"/>
      <c r="TJB61" s="496"/>
      <c r="TJD61" s="496"/>
      <c r="TJF61" s="496"/>
      <c r="TJH61" s="496"/>
      <c r="TJJ61" s="496"/>
      <c r="TJL61" s="496"/>
      <c r="TJN61" s="496"/>
      <c r="TJP61" s="496"/>
      <c r="TJR61" s="496"/>
      <c r="TJT61" s="496"/>
      <c r="TJV61" s="496"/>
      <c r="TJX61" s="496"/>
      <c r="TJZ61" s="496"/>
      <c r="TKB61" s="496"/>
      <c r="TKD61" s="496"/>
      <c r="TKF61" s="496"/>
      <c r="TKH61" s="496"/>
      <c r="TKJ61" s="496"/>
      <c r="TKL61" s="496"/>
      <c r="TKN61" s="496"/>
      <c r="TKP61" s="496"/>
      <c r="TKR61" s="496"/>
      <c r="TKT61" s="496"/>
      <c r="TKV61" s="496"/>
      <c r="TKX61" s="496"/>
      <c r="TKZ61" s="496"/>
      <c r="TLB61" s="496"/>
      <c r="TLD61" s="496"/>
      <c r="TLF61" s="496"/>
      <c r="TLH61" s="496"/>
      <c r="TLJ61" s="496"/>
      <c r="TLL61" s="496"/>
      <c r="TLN61" s="496"/>
      <c r="TLP61" s="496"/>
      <c r="TLR61" s="496"/>
      <c r="TLT61" s="496"/>
      <c r="TLV61" s="496"/>
      <c r="TLX61" s="496"/>
      <c r="TLZ61" s="496"/>
      <c r="TMB61" s="496"/>
      <c r="TMD61" s="496"/>
      <c r="TMF61" s="496"/>
      <c r="TMH61" s="496"/>
      <c r="TMJ61" s="496"/>
      <c r="TML61" s="496"/>
      <c r="TMN61" s="496"/>
      <c r="TMP61" s="496"/>
      <c r="TMR61" s="496"/>
      <c r="TMT61" s="496"/>
      <c r="TMV61" s="496"/>
      <c r="TMX61" s="496"/>
      <c r="TMZ61" s="496"/>
      <c r="TNB61" s="496"/>
      <c r="TND61" s="496"/>
      <c r="TNF61" s="496"/>
      <c r="TNH61" s="496"/>
      <c r="TNJ61" s="496"/>
      <c r="TNL61" s="496"/>
      <c r="TNN61" s="496"/>
      <c r="TNP61" s="496"/>
      <c r="TNR61" s="496"/>
      <c r="TNT61" s="496"/>
      <c r="TNV61" s="496"/>
      <c r="TNX61" s="496"/>
      <c r="TNZ61" s="496"/>
      <c r="TOB61" s="496"/>
      <c r="TOD61" s="496"/>
      <c r="TOF61" s="496"/>
      <c r="TOH61" s="496"/>
      <c r="TOJ61" s="496"/>
      <c r="TOL61" s="496"/>
      <c r="TON61" s="496"/>
      <c r="TOP61" s="496"/>
      <c r="TOR61" s="496"/>
      <c r="TOT61" s="496"/>
      <c r="TOV61" s="496"/>
      <c r="TOX61" s="496"/>
      <c r="TOZ61" s="496"/>
      <c r="TPB61" s="496"/>
      <c r="TPD61" s="496"/>
      <c r="TPF61" s="496"/>
      <c r="TPH61" s="496"/>
      <c r="TPJ61" s="496"/>
      <c r="TPL61" s="496"/>
      <c r="TPN61" s="496"/>
      <c r="TPP61" s="496"/>
      <c r="TPR61" s="496"/>
      <c r="TPT61" s="496"/>
      <c r="TPV61" s="496"/>
      <c r="TPX61" s="496"/>
      <c r="TPZ61" s="496"/>
      <c r="TQB61" s="496"/>
      <c r="TQD61" s="496"/>
      <c r="TQF61" s="496"/>
      <c r="TQH61" s="496"/>
      <c r="TQJ61" s="496"/>
      <c r="TQL61" s="496"/>
      <c r="TQN61" s="496"/>
      <c r="TQP61" s="496"/>
      <c r="TQR61" s="496"/>
      <c r="TQT61" s="496"/>
      <c r="TQV61" s="496"/>
      <c r="TQX61" s="496"/>
      <c r="TQZ61" s="496"/>
      <c r="TRB61" s="496"/>
      <c r="TRD61" s="496"/>
      <c r="TRF61" s="496"/>
      <c r="TRH61" s="496"/>
      <c r="TRJ61" s="496"/>
      <c r="TRL61" s="496"/>
      <c r="TRN61" s="496"/>
      <c r="TRP61" s="496"/>
      <c r="TRR61" s="496"/>
      <c r="TRT61" s="496"/>
      <c r="TRV61" s="496"/>
      <c r="TRX61" s="496"/>
      <c r="TRZ61" s="496"/>
      <c r="TSB61" s="496"/>
      <c r="TSD61" s="496"/>
      <c r="TSF61" s="496"/>
      <c r="TSH61" s="496"/>
      <c r="TSJ61" s="496"/>
      <c r="TSL61" s="496"/>
      <c r="TSN61" s="496"/>
      <c r="TSP61" s="496"/>
      <c r="TSR61" s="496"/>
      <c r="TST61" s="496"/>
      <c r="TSV61" s="496"/>
      <c r="TSX61" s="496"/>
      <c r="TSZ61" s="496"/>
      <c r="TTB61" s="496"/>
      <c r="TTD61" s="496"/>
      <c r="TTF61" s="496"/>
      <c r="TTH61" s="496"/>
      <c r="TTJ61" s="496"/>
      <c r="TTL61" s="496"/>
      <c r="TTN61" s="496"/>
      <c r="TTP61" s="496"/>
      <c r="TTR61" s="496"/>
      <c r="TTT61" s="496"/>
      <c r="TTV61" s="496"/>
      <c r="TTX61" s="496"/>
      <c r="TTZ61" s="496"/>
      <c r="TUB61" s="496"/>
      <c r="TUD61" s="496"/>
      <c r="TUF61" s="496"/>
      <c r="TUH61" s="496"/>
      <c r="TUJ61" s="496"/>
      <c r="TUL61" s="496"/>
      <c r="TUN61" s="496"/>
      <c r="TUP61" s="496"/>
      <c r="TUR61" s="496"/>
      <c r="TUT61" s="496"/>
      <c r="TUV61" s="496"/>
      <c r="TUX61" s="496"/>
      <c r="TUZ61" s="496"/>
      <c r="TVB61" s="496"/>
      <c r="TVD61" s="496"/>
      <c r="TVF61" s="496"/>
      <c r="TVH61" s="496"/>
      <c r="TVJ61" s="496"/>
      <c r="TVL61" s="496"/>
      <c r="TVN61" s="496"/>
      <c r="TVP61" s="496"/>
      <c r="TVR61" s="496"/>
      <c r="TVT61" s="496"/>
      <c r="TVV61" s="496"/>
      <c r="TVX61" s="496"/>
      <c r="TVZ61" s="496"/>
      <c r="TWB61" s="496"/>
      <c r="TWD61" s="496"/>
      <c r="TWF61" s="496"/>
      <c r="TWH61" s="496"/>
      <c r="TWJ61" s="496"/>
      <c r="TWL61" s="496"/>
      <c r="TWN61" s="496"/>
      <c r="TWP61" s="496"/>
      <c r="TWR61" s="496"/>
      <c r="TWT61" s="496"/>
      <c r="TWV61" s="496"/>
      <c r="TWX61" s="496"/>
      <c r="TWZ61" s="496"/>
      <c r="TXB61" s="496"/>
      <c r="TXD61" s="496"/>
      <c r="TXF61" s="496"/>
      <c r="TXH61" s="496"/>
      <c r="TXJ61" s="496"/>
      <c r="TXL61" s="496"/>
      <c r="TXN61" s="496"/>
      <c r="TXP61" s="496"/>
      <c r="TXR61" s="496"/>
      <c r="TXT61" s="496"/>
      <c r="TXV61" s="496"/>
      <c r="TXX61" s="496"/>
      <c r="TXZ61" s="496"/>
      <c r="TYB61" s="496"/>
      <c r="TYD61" s="496"/>
      <c r="TYF61" s="496"/>
      <c r="TYH61" s="496"/>
      <c r="TYJ61" s="496"/>
      <c r="TYL61" s="496"/>
      <c r="TYN61" s="496"/>
      <c r="TYP61" s="496"/>
      <c r="TYR61" s="496"/>
      <c r="TYT61" s="496"/>
      <c r="TYV61" s="496"/>
      <c r="TYX61" s="496"/>
      <c r="TYZ61" s="496"/>
      <c r="TZB61" s="496"/>
      <c r="TZD61" s="496"/>
      <c r="TZF61" s="496"/>
      <c r="TZH61" s="496"/>
      <c r="TZJ61" s="496"/>
      <c r="TZL61" s="496"/>
      <c r="TZN61" s="496"/>
      <c r="TZP61" s="496"/>
      <c r="TZR61" s="496"/>
      <c r="TZT61" s="496"/>
      <c r="TZV61" s="496"/>
      <c r="TZX61" s="496"/>
      <c r="TZZ61" s="496"/>
      <c r="UAB61" s="496"/>
      <c r="UAD61" s="496"/>
      <c r="UAF61" s="496"/>
      <c r="UAH61" s="496"/>
      <c r="UAJ61" s="496"/>
      <c r="UAL61" s="496"/>
      <c r="UAN61" s="496"/>
      <c r="UAP61" s="496"/>
      <c r="UAR61" s="496"/>
      <c r="UAT61" s="496"/>
      <c r="UAV61" s="496"/>
      <c r="UAX61" s="496"/>
      <c r="UAZ61" s="496"/>
      <c r="UBB61" s="496"/>
      <c r="UBD61" s="496"/>
      <c r="UBF61" s="496"/>
      <c r="UBH61" s="496"/>
      <c r="UBJ61" s="496"/>
      <c r="UBL61" s="496"/>
      <c r="UBN61" s="496"/>
      <c r="UBP61" s="496"/>
      <c r="UBR61" s="496"/>
      <c r="UBT61" s="496"/>
      <c r="UBV61" s="496"/>
      <c r="UBX61" s="496"/>
      <c r="UBZ61" s="496"/>
      <c r="UCB61" s="496"/>
      <c r="UCD61" s="496"/>
      <c r="UCF61" s="496"/>
      <c r="UCH61" s="496"/>
      <c r="UCJ61" s="496"/>
      <c r="UCL61" s="496"/>
      <c r="UCN61" s="496"/>
      <c r="UCP61" s="496"/>
      <c r="UCR61" s="496"/>
      <c r="UCT61" s="496"/>
      <c r="UCV61" s="496"/>
      <c r="UCX61" s="496"/>
      <c r="UCZ61" s="496"/>
      <c r="UDB61" s="496"/>
      <c r="UDD61" s="496"/>
      <c r="UDF61" s="496"/>
      <c r="UDH61" s="496"/>
      <c r="UDJ61" s="496"/>
      <c r="UDL61" s="496"/>
      <c r="UDN61" s="496"/>
      <c r="UDP61" s="496"/>
      <c r="UDR61" s="496"/>
      <c r="UDT61" s="496"/>
      <c r="UDV61" s="496"/>
      <c r="UDX61" s="496"/>
      <c r="UDZ61" s="496"/>
      <c r="UEB61" s="496"/>
      <c r="UED61" s="496"/>
      <c r="UEF61" s="496"/>
      <c r="UEH61" s="496"/>
      <c r="UEJ61" s="496"/>
      <c r="UEL61" s="496"/>
      <c r="UEN61" s="496"/>
      <c r="UEP61" s="496"/>
      <c r="UER61" s="496"/>
      <c r="UET61" s="496"/>
      <c r="UEV61" s="496"/>
      <c r="UEX61" s="496"/>
      <c r="UEZ61" s="496"/>
      <c r="UFB61" s="496"/>
      <c r="UFD61" s="496"/>
      <c r="UFF61" s="496"/>
      <c r="UFH61" s="496"/>
      <c r="UFJ61" s="496"/>
      <c r="UFL61" s="496"/>
      <c r="UFN61" s="496"/>
      <c r="UFP61" s="496"/>
      <c r="UFR61" s="496"/>
      <c r="UFT61" s="496"/>
      <c r="UFV61" s="496"/>
      <c r="UFX61" s="496"/>
      <c r="UFZ61" s="496"/>
      <c r="UGB61" s="496"/>
      <c r="UGD61" s="496"/>
      <c r="UGF61" s="496"/>
      <c r="UGH61" s="496"/>
      <c r="UGJ61" s="496"/>
      <c r="UGL61" s="496"/>
      <c r="UGN61" s="496"/>
      <c r="UGP61" s="496"/>
      <c r="UGR61" s="496"/>
      <c r="UGT61" s="496"/>
      <c r="UGV61" s="496"/>
      <c r="UGX61" s="496"/>
      <c r="UGZ61" s="496"/>
      <c r="UHB61" s="496"/>
      <c r="UHD61" s="496"/>
      <c r="UHF61" s="496"/>
      <c r="UHH61" s="496"/>
      <c r="UHJ61" s="496"/>
      <c r="UHL61" s="496"/>
      <c r="UHN61" s="496"/>
      <c r="UHP61" s="496"/>
      <c r="UHR61" s="496"/>
      <c r="UHT61" s="496"/>
      <c r="UHV61" s="496"/>
      <c r="UHX61" s="496"/>
      <c r="UHZ61" s="496"/>
      <c r="UIB61" s="496"/>
      <c r="UID61" s="496"/>
      <c r="UIF61" s="496"/>
      <c r="UIH61" s="496"/>
      <c r="UIJ61" s="496"/>
      <c r="UIL61" s="496"/>
      <c r="UIN61" s="496"/>
      <c r="UIP61" s="496"/>
      <c r="UIR61" s="496"/>
      <c r="UIT61" s="496"/>
      <c r="UIV61" s="496"/>
      <c r="UIX61" s="496"/>
      <c r="UIZ61" s="496"/>
      <c r="UJB61" s="496"/>
      <c r="UJD61" s="496"/>
      <c r="UJF61" s="496"/>
      <c r="UJH61" s="496"/>
      <c r="UJJ61" s="496"/>
      <c r="UJL61" s="496"/>
      <c r="UJN61" s="496"/>
      <c r="UJP61" s="496"/>
      <c r="UJR61" s="496"/>
      <c r="UJT61" s="496"/>
      <c r="UJV61" s="496"/>
      <c r="UJX61" s="496"/>
      <c r="UJZ61" s="496"/>
      <c r="UKB61" s="496"/>
      <c r="UKD61" s="496"/>
      <c r="UKF61" s="496"/>
      <c r="UKH61" s="496"/>
      <c r="UKJ61" s="496"/>
      <c r="UKL61" s="496"/>
      <c r="UKN61" s="496"/>
      <c r="UKP61" s="496"/>
      <c r="UKR61" s="496"/>
      <c r="UKT61" s="496"/>
      <c r="UKV61" s="496"/>
      <c r="UKX61" s="496"/>
      <c r="UKZ61" s="496"/>
      <c r="ULB61" s="496"/>
      <c r="ULD61" s="496"/>
      <c r="ULF61" s="496"/>
      <c r="ULH61" s="496"/>
      <c r="ULJ61" s="496"/>
      <c r="ULL61" s="496"/>
      <c r="ULN61" s="496"/>
      <c r="ULP61" s="496"/>
      <c r="ULR61" s="496"/>
      <c r="ULT61" s="496"/>
      <c r="ULV61" s="496"/>
      <c r="ULX61" s="496"/>
      <c r="ULZ61" s="496"/>
      <c r="UMB61" s="496"/>
      <c r="UMD61" s="496"/>
      <c r="UMF61" s="496"/>
      <c r="UMH61" s="496"/>
      <c r="UMJ61" s="496"/>
      <c r="UML61" s="496"/>
      <c r="UMN61" s="496"/>
      <c r="UMP61" s="496"/>
      <c r="UMR61" s="496"/>
      <c r="UMT61" s="496"/>
      <c r="UMV61" s="496"/>
      <c r="UMX61" s="496"/>
      <c r="UMZ61" s="496"/>
      <c r="UNB61" s="496"/>
      <c r="UND61" s="496"/>
      <c r="UNF61" s="496"/>
      <c r="UNH61" s="496"/>
      <c r="UNJ61" s="496"/>
      <c r="UNL61" s="496"/>
      <c r="UNN61" s="496"/>
      <c r="UNP61" s="496"/>
      <c r="UNR61" s="496"/>
      <c r="UNT61" s="496"/>
      <c r="UNV61" s="496"/>
      <c r="UNX61" s="496"/>
      <c r="UNZ61" s="496"/>
      <c r="UOB61" s="496"/>
      <c r="UOD61" s="496"/>
      <c r="UOF61" s="496"/>
      <c r="UOH61" s="496"/>
      <c r="UOJ61" s="496"/>
      <c r="UOL61" s="496"/>
      <c r="UON61" s="496"/>
      <c r="UOP61" s="496"/>
      <c r="UOR61" s="496"/>
      <c r="UOT61" s="496"/>
      <c r="UOV61" s="496"/>
      <c r="UOX61" s="496"/>
      <c r="UOZ61" s="496"/>
      <c r="UPB61" s="496"/>
      <c r="UPD61" s="496"/>
      <c r="UPF61" s="496"/>
      <c r="UPH61" s="496"/>
      <c r="UPJ61" s="496"/>
      <c r="UPL61" s="496"/>
      <c r="UPN61" s="496"/>
      <c r="UPP61" s="496"/>
      <c r="UPR61" s="496"/>
      <c r="UPT61" s="496"/>
      <c r="UPV61" s="496"/>
      <c r="UPX61" s="496"/>
      <c r="UPZ61" s="496"/>
      <c r="UQB61" s="496"/>
      <c r="UQD61" s="496"/>
      <c r="UQF61" s="496"/>
      <c r="UQH61" s="496"/>
      <c r="UQJ61" s="496"/>
      <c r="UQL61" s="496"/>
      <c r="UQN61" s="496"/>
      <c r="UQP61" s="496"/>
      <c r="UQR61" s="496"/>
      <c r="UQT61" s="496"/>
      <c r="UQV61" s="496"/>
      <c r="UQX61" s="496"/>
      <c r="UQZ61" s="496"/>
      <c r="URB61" s="496"/>
      <c r="URD61" s="496"/>
      <c r="URF61" s="496"/>
      <c r="URH61" s="496"/>
      <c r="URJ61" s="496"/>
      <c r="URL61" s="496"/>
      <c r="URN61" s="496"/>
      <c r="URP61" s="496"/>
      <c r="URR61" s="496"/>
      <c r="URT61" s="496"/>
      <c r="URV61" s="496"/>
      <c r="URX61" s="496"/>
      <c r="URZ61" s="496"/>
      <c r="USB61" s="496"/>
      <c r="USD61" s="496"/>
      <c r="USF61" s="496"/>
      <c r="USH61" s="496"/>
      <c r="USJ61" s="496"/>
      <c r="USL61" s="496"/>
      <c r="USN61" s="496"/>
      <c r="USP61" s="496"/>
      <c r="USR61" s="496"/>
      <c r="UST61" s="496"/>
      <c r="USV61" s="496"/>
      <c r="USX61" s="496"/>
      <c r="USZ61" s="496"/>
      <c r="UTB61" s="496"/>
      <c r="UTD61" s="496"/>
      <c r="UTF61" s="496"/>
      <c r="UTH61" s="496"/>
      <c r="UTJ61" s="496"/>
      <c r="UTL61" s="496"/>
      <c r="UTN61" s="496"/>
      <c r="UTP61" s="496"/>
      <c r="UTR61" s="496"/>
      <c r="UTT61" s="496"/>
      <c r="UTV61" s="496"/>
      <c r="UTX61" s="496"/>
      <c r="UTZ61" s="496"/>
      <c r="UUB61" s="496"/>
      <c r="UUD61" s="496"/>
      <c r="UUF61" s="496"/>
      <c r="UUH61" s="496"/>
      <c r="UUJ61" s="496"/>
      <c r="UUL61" s="496"/>
      <c r="UUN61" s="496"/>
      <c r="UUP61" s="496"/>
      <c r="UUR61" s="496"/>
      <c r="UUT61" s="496"/>
      <c r="UUV61" s="496"/>
      <c r="UUX61" s="496"/>
      <c r="UUZ61" s="496"/>
      <c r="UVB61" s="496"/>
      <c r="UVD61" s="496"/>
      <c r="UVF61" s="496"/>
      <c r="UVH61" s="496"/>
      <c r="UVJ61" s="496"/>
      <c r="UVL61" s="496"/>
      <c r="UVN61" s="496"/>
      <c r="UVP61" s="496"/>
      <c r="UVR61" s="496"/>
      <c r="UVT61" s="496"/>
      <c r="UVV61" s="496"/>
      <c r="UVX61" s="496"/>
      <c r="UVZ61" s="496"/>
      <c r="UWB61" s="496"/>
      <c r="UWD61" s="496"/>
      <c r="UWF61" s="496"/>
      <c r="UWH61" s="496"/>
      <c r="UWJ61" s="496"/>
      <c r="UWL61" s="496"/>
      <c r="UWN61" s="496"/>
      <c r="UWP61" s="496"/>
      <c r="UWR61" s="496"/>
      <c r="UWT61" s="496"/>
      <c r="UWV61" s="496"/>
      <c r="UWX61" s="496"/>
      <c r="UWZ61" s="496"/>
      <c r="UXB61" s="496"/>
      <c r="UXD61" s="496"/>
      <c r="UXF61" s="496"/>
      <c r="UXH61" s="496"/>
      <c r="UXJ61" s="496"/>
      <c r="UXL61" s="496"/>
      <c r="UXN61" s="496"/>
      <c r="UXP61" s="496"/>
      <c r="UXR61" s="496"/>
      <c r="UXT61" s="496"/>
      <c r="UXV61" s="496"/>
      <c r="UXX61" s="496"/>
      <c r="UXZ61" s="496"/>
      <c r="UYB61" s="496"/>
      <c r="UYD61" s="496"/>
      <c r="UYF61" s="496"/>
      <c r="UYH61" s="496"/>
      <c r="UYJ61" s="496"/>
      <c r="UYL61" s="496"/>
      <c r="UYN61" s="496"/>
      <c r="UYP61" s="496"/>
      <c r="UYR61" s="496"/>
      <c r="UYT61" s="496"/>
      <c r="UYV61" s="496"/>
      <c r="UYX61" s="496"/>
      <c r="UYZ61" s="496"/>
      <c r="UZB61" s="496"/>
      <c r="UZD61" s="496"/>
      <c r="UZF61" s="496"/>
      <c r="UZH61" s="496"/>
      <c r="UZJ61" s="496"/>
      <c r="UZL61" s="496"/>
      <c r="UZN61" s="496"/>
      <c r="UZP61" s="496"/>
      <c r="UZR61" s="496"/>
      <c r="UZT61" s="496"/>
      <c r="UZV61" s="496"/>
      <c r="UZX61" s="496"/>
      <c r="UZZ61" s="496"/>
      <c r="VAB61" s="496"/>
      <c r="VAD61" s="496"/>
      <c r="VAF61" s="496"/>
      <c r="VAH61" s="496"/>
      <c r="VAJ61" s="496"/>
      <c r="VAL61" s="496"/>
      <c r="VAN61" s="496"/>
      <c r="VAP61" s="496"/>
      <c r="VAR61" s="496"/>
      <c r="VAT61" s="496"/>
      <c r="VAV61" s="496"/>
      <c r="VAX61" s="496"/>
      <c r="VAZ61" s="496"/>
      <c r="VBB61" s="496"/>
      <c r="VBD61" s="496"/>
      <c r="VBF61" s="496"/>
      <c r="VBH61" s="496"/>
      <c r="VBJ61" s="496"/>
      <c r="VBL61" s="496"/>
      <c r="VBN61" s="496"/>
      <c r="VBP61" s="496"/>
      <c r="VBR61" s="496"/>
      <c r="VBT61" s="496"/>
      <c r="VBV61" s="496"/>
      <c r="VBX61" s="496"/>
      <c r="VBZ61" s="496"/>
      <c r="VCB61" s="496"/>
      <c r="VCD61" s="496"/>
      <c r="VCF61" s="496"/>
      <c r="VCH61" s="496"/>
      <c r="VCJ61" s="496"/>
      <c r="VCL61" s="496"/>
      <c r="VCN61" s="496"/>
      <c r="VCP61" s="496"/>
      <c r="VCR61" s="496"/>
      <c r="VCT61" s="496"/>
      <c r="VCV61" s="496"/>
      <c r="VCX61" s="496"/>
      <c r="VCZ61" s="496"/>
      <c r="VDB61" s="496"/>
      <c r="VDD61" s="496"/>
      <c r="VDF61" s="496"/>
      <c r="VDH61" s="496"/>
      <c r="VDJ61" s="496"/>
      <c r="VDL61" s="496"/>
      <c r="VDN61" s="496"/>
      <c r="VDP61" s="496"/>
      <c r="VDR61" s="496"/>
      <c r="VDT61" s="496"/>
      <c r="VDV61" s="496"/>
      <c r="VDX61" s="496"/>
      <c r="VDZ61" s="496"/>
      <c r="VEB61" s="496"/>
      <c r="VED61" s="496"/>
      <c r="VEF61" s="496"/>
      <c r="VEH61" s="496"/>
      <c r="VEJ61" s="496"/>
      <c r="VEL61" s="496"/>
      <c r="VEN61" s="496"/>
      <c r="VEP61" s="496"/>
      <c r="VER61" s="496"/>
      <c r="VET61" s="496"/>
      <c r="VEV61" s="496"/>
      <c r="VEX61" s="496"/>
      <c r="VEZ61" s="496"/>
      <c r="VFB61" s="496"/>
      <c r="VFD61" s="496"/>
      <c r="VFF61" s="496"/>
      <c r="VFH61" s="496"/>
      <c r="VFJ61" s="496"/>
      <c r="VFL61" s="496"/>
      <c r="VFN61" s="496"/>
      <c r="VFP61" s="496"/>
      <c r="VFR61" s="496"/>
      <c r="VFT61" s="496"/>
      <c r="VFV61" s="496"/>
      <c r="VFX61" s="496"/>
      <c r="VFZ61" s="496"/>
      <c r="VGB61" s="496"/>
      <c r="VGD61" s="496"/>
      <c r="VGF61" s="496"/>
      <c r="VGH61" s="496"/>
      <c r="VGJ61" s="496"/>
      <c r="VGL61" s="496"/>
      <c r="VGN61" s="496"/>
      <c r="VGP61" s="496"/>
      <c r="VGR61" s="496"/>
      <c r="VGT61" s="496"/>
      <c r="VGV61" s="496"/>
      <c r="VGX61" s="496"/>
      <c r="VGZ61" s="496"/>
      <c r="VHB61" s="496"/>
      <c r="VHD61" s="496"/>
      <c r="VHF61" s="496"/>
      <c r="VHH61" s="496"/>
      <c r="VHJ61" s="496"/>
      <c r="VHL61" s="496"/>
      <c r="VHN61" s="496"/>
      <c r="VHP61" s="496"/>
      <c r="VHR61" s="496"/>
      <c r="VHT61" s="496"/>
      <c r="VHV61" s="496"/>
      <c r="VHX61" s="496"/>
      <c r="VHZ61" s="496"/>
      <c r="VIB61" s="496"/>
      <c r="VID61" s="496"/>
      <c r="VIF61" s="496"/>
      <c r="VIH61" s="496"/>
      <c r="VIJ61" s="496"/>
      <c r="VIL61" s="496"/>
      <c r="VIN61" s="496"/>
      <c r="VIP61" s="496"/>
      <c r="VIR61" s="496"/>
      <c r="VIT61" s="496"/>
      <c r="VIV61" s="496"/>
      <c r="VIX61" s="496"/>
      <c r="VIZ61" s="496"/>
      <c r="VJB61" s="496"/>
      <c r="VJD61" s="496"/>
      <c r="VJF61" s="496"/>
      <c r="VJH61" s="496"/>
      <c r="VJJ61" s="496"/>
      <c r="VJL61" s="496"/>
      <c r="VJN61" s="496"/>
      <c r="VJP61" s="496"/>
      <c r="VJR61" s="496"/>
      <c r="VJT61" s="496"/>
      <c r="VJV61" s="496"/>
      <c r="VJX61" s="496"/>
      <c r="VJZ61" s="496"/>
      <c r="VKB61" s="496"/>
      <c r="VKD61" s="496"/>
      <c r="VKF61" s="496"/>
      <c r="VKH61" s="496"/>
      <c r="VKJ61" s="496"/>
      <c r="VKL61" s="496"/>
      <c r="VKN61" s="496"/>
      <c r="VKP61" s="496"/>
      <c r="VKR61" s="496"/>
      <c r="VKT61" s="496"/>
      <c r="VKV61" s="496"/>
      <c r="VKX61" s="496"/>
      <c r="VKZ61" s="496"/>
      <c r="VLB61" s="496"/>
      <c r="VLD61" s="496"/>
      <c r="VLF61" s="496"/>
      <c r="VLH61" s="496"/>
      <c r="VLJ61" s="496"/>
      <c r="VLL61" s="496"/>
      <c r="VLN61" s="496"/>
      <c r="VLP61" s="496"/>
      <c r="VLR61" s="496"/>
      <c r="VLT61" s="496"/>
      <c r="VLV61" s="496"/>
      <c r="VLX61" s="496"/>
      <c r="VLZ61" s="496"/>
      <c r="VMB61" s="496"/>
      <c r="VMD61" s="496"/>
      <c r="VMF61" s="496"/>
      <c r="VMH61" s="496"/>
      <c r="VMJ61" s="496"/>
      <c r="VML61" s="496"/>
      <c r="VMN61" s="496"/>
      <c r="VMP61" s="496"/>
      <c r="VMR61" s="496"/>
      <c r="VMT61" s="496"/>
      <c r="VMV61" s="496"/>
      <c r="VMX61" s="496"/>
      <c r="VMZ61" s="496"/>
      <c r="VNB61" s="496"/>
      <c r="VND61" s="496"/>
      <c r="VNF61" s="496"/>
      <c r="VNH61" s="496"/>
      <c r="VNJ61" s="496"/>
      <c r="VNL61" s="496"/>
      <c r="VNN61" s="496"/>
      <c r="VNP61" s="496"/>
      <c r="VNR61" s="496"/>
      <c r="VNT61" s="496"/>
      <c r="VNV61" s="496"/>
      <c r="VNX61" s="496"/>
      <c r="VNZ61" s="496"/>
      <c r="VOB61" s="496"/>
      <c r="VOD61" s="496"/>
      <c r="VOF61" s="496"/>
      <c r="VOH61" s="496"/>
      <c r="VOJ61" s="496"/>
      <c r="VOL61" s="496"/>
      <c r="VON61" s="496"/>
      <c r="VOP61" s="496"/>
      <c r="VOR61" s="496"/>
      <c r="VOT61" s="496"/>
      <c r="VOV61" s="496"/>
      <c r="VOX61" s="496"/>
      <c r="VOZ61" s="496"/>
      <c r="VPB61" s="496"/>
      <c r="VPD61" s="496"/>
      <c r="VPF61" s="496"/>
      <c r="VPH61" s="496"/>
      <c r="VPJ61" s="496"/>
      <c r="VPL61" s="496"/>
      <c r="VPN61" s="496"/>
      <c r="VPP61" s="496"/>
      <c r="VPR61" s="496"/>
      <c r="VPT61" s="496"/>
      <c r="VPV61" s="496"/>
      <c r="VPX61" s="496"/>
      <c r="VPZ61" s="496"/>
      <c r="VQB61" s="496"/>
      <c r="VQD61" s="496"/>
      <c r="VQF61" s="496"/>
      <c r="VQH61" s="496"/>
      <c r="VQJ61" s="496"/>
      <c r="VQL61" s="496"/>
      <c r="VQN61" s="496"/>
      <c r="VQP61" s="496"/>
      <c r="VQR61" s="496"/>
      <c r="VQT61" s="496"/>
      <c r="VQV61" s="496"/>
      <c r="VQX61" s="496"/>
      <c r="VQZ61" s="496"/>
      <c r="VRB61" s="496"/>
      <c r="VRD61" s="496"/>
      <c r="VRF61" s="496"/>
      <c r="VRH61" s="496"/>
      <c r="VRJ61" s="496"/>
      <c r="VRL61" s="496"/>
      <c r="VRN61" s="496"/>
      <c r="VRP61" s="496"/>
      <c r="VRR61" s="496"/>
      <c r="VRT61" s="496"/>
      <c r="VRV61" s="496"/>
      <c r="VRX61" s="496"/>
      <c r="VRZ61" s="496"/>
      <c r="VSB61" s="496"/>
      <c r="VSD61" s="496"/>
      <c r="VSF61" s="496"/>
      <c r="VSH61" s="496"/>
      <c r="VSJ61" s="496"/>
      <c r="VSL61" s="496"/>
      <c r="VSN61" s="496"/>
      <c r="VSP61" s="496"/>
      <c r="VSR61" s="496"/>
      <c r="VST61" s="496"/>
      <c r="VSV61" s="496"/>
      <c r="VSX61" s="496"/>
      <c r="VSZ61" s="496"/>
      <c r="VTB61" s="496"/>
      <c r="VTD61" s="496"/>
      <c r="VTF61" s="496"/>
      <c r="VTH61" s="496"/>
      <c r="VTJ61" s="496"/>
      <c r="VTL61" s="496"/>
      <c r="VTN61" s="496"/>
      <c r="VTP61" s="496"/>
      <c r="VTR61" s="496"/>
      <c r="VTT61" s="496"/>
      <c r="VTV61" s="496"/>
      <c r="VTX61" s="496"/>
      <c r="VTZ61" s="496"/>
      <c r="VUB61" s="496"/>
      <c r="VUD61" s="496"/>
      <c r="VUF61" s="496"/>
      <c r="VUH61" s="496"/>
      <c r="VUJ61" s="496"/>
      <c r="VUL61" s="496"/>
      <c r="VUN61" s="496"/>
      <c r="VUP61" s="496"/>
      <c r="VUR61" s="496"/>
      <c r="VUT61" s="496"/>
      <c r="VUV61" s="496"/>
      <c r="VUX61" s="496"/>
      <c r="VUZ61" s="496"/>
      <c r="VVB61" s="496"/>
      <c r="VVD61" s="496"/>
      <c r="VVF61" s="496"/>
      <c r="VVH61" s="496"/>
      <c r="VVJ61" s="496"/>
      <c r="VVL61" s="496"/>
      <c r="VVN61" s="496"/>
      <c r="VVP61" s="496"/>
      <c r="VVR61" s="496"/>
      <c r="VVT61" s="496"/>
      <c r="VVV61" s="496"/>
      <c r="VVX61" s="496"/>
      <c r="VVZ61" s="496"/>
      <c r="VWB61" s="496"/>
      <c r="VWD61" s="496"/>
      <c r="VWF61" s="496"/>
      <c r="VWH61" s="496"/>
      <c r="VWJ61" s="496"/>
      <c r="VWL61" s="496"/>
      <c r="VWN61" s="496"/>
      <c r="VWP61" s="496"/>
      <c r="VWR61" s="496"/>
      <c r="VWT61" s="496"/>
      <c r="VWV61" s="496"/>
      <c r="VWX61" s="496"/>
      <c r="VWZ61" s="496"/>
      <c r="VXB61" s="496"/>
      <c r="VXD61" s="496"/>
      <c r="VXF61" s="496"/>
      <c r="VXH61" s="496"/>
      <c r="VXJ61" s="496"/>
      <c r="VXL61" s="496"/>
      <c r="VXN61" s="496"/>
      <c r="VXP61" s="496"/>
      <c r="VXR61" s="496"/>
      <c r="VXT61" s="496"/>
      <c r="VXV61" s="496"/>
      <c r="VXX61" s="496"/>
      <c r="VXZ61" s="496"/>
      <c r="VYB61" s="496"/>
      <c r="VYD61" s="496"/>
      <c r="VYF61" s="496"/>
      <c r="VYH61" s="496"/>
      <c r="VYJ61" s="496"/>
      <c r="VYL61" s="496"/>
      <c r="VYN61" s="496"/>
      <c r="VYP61" s="496"/>
      <c r="VYR61" s="496"/>
      <c r="VYT61" s="496"/>
      <c r="VYV61" s="496"/>
      <c r="VYX61" s="496"/>
      <c r="VYZ61" s="496"/>
      <c r="VZB61" s="496"/>
      <c r="VZD61" s="496"/>
      <c r="VZF61" s="496"/>
      <c r="VZH61" s="496"/>
      <c r="VZJ61" s="496"/>
      <c r="VZL61" s="496"/>
      <c r="VZN61" s="496"/>
      <c r="VZP61" s="496"/>
      <c r="VZR61" s="496"/>
      <c r="VZT61" s="496"/>
      <c r="VZV61" s="496"/>
      <c r="VZX61" s="496"/>
      <c r="VZZ61" s="496"/>
      <c r="WAB61" s="496"/>
      <c r="WAD61" s="496"/>
      <c r="WAF61" s="496"/>
      <c r="WAH61" s="496"/>
      <c r="WAJ61" s="496"/>
      <c r="WAL61" s="496"/>
      <c r="WAN61" s="496"/>
      <c r="WAP61" s="496"/>
      <c r="WAR61" s="496"/>
      <c r="WAT61" s="496"/>
      <c r="WAV61" s="496"/>
      <c r="WAX61" s="496"/>
      <c r="WAZ61" s="496"/>
      <c r="WBB61" s="496"/>
      <c r="WBD61" s="496"/>
      <c r="WBF61" s="496"/>
      <c r="WBH61" s="496"/>
      <c r="WBJ61" s="496"/>
      <c r="WBL61" s="496"/>
      <c r="WBN61" s="496"/>
      <c r="WBP61" s="496"/>
      <c r="WBR61" s="496"/>
      <c r="WBT61" s="496"/>
      <c r="WBV61" s="496"/>
      <c r="WBX61" s="496"/>
      <c r="WBZ61" s="496"/>
      <c r="WCB61" s="496"/>
      <c r="WCD61" s="496"/>
      <c r="WCF61" s="496"/>
      <c r="WCH61" s="496"/>
      <c r="WCJ61" s="496"/>
      <c r="WCL61" s="496"/>
      <c r="WCN61" s="496"/>
      <c r="WCP61" s="496"/>
      <c r="WCR61" s="496"/>
      <c r="WCT61" s="496"/>
      <c r="WCV61" s="496"/>
      <c r="WCX61" s="496"/>
      <c r="WCZ61" s="496"/>
      <c r="WDB61" s="496"/>
      <c r="WDD61" s="496"/>
      <c r="WDF61" s="496"/>
      <c r="WDH61" s="496"/>
      <c r="WDJ61" s="496"/>
      <c r="WDL61" s="496"/>
      <c r="WDN61" s="496"/>
      <c r="WDP61" s="496"/>
      <c r="WDR61" s="496"/>
      <c r="WDT61" s="496"/>
      <c r="WDV61" s="496"/>
      <c r="WDX61" s="496"/>
      <c r="WDZ61" s="496"/>
      <c r="WEB61" s="496"/>
      <c r="WED61" s="496"/>
      <c r="WEF61" s="496"/>
      <c r="WEH61" s="496"/>
      <c r="WEJ61" s="496"/>
      <c r="WEL61" s="496"/>
      <c r="WEN61" s="496"/>
      <c r="WEP61" s="496"/>
      <c r="WER61" s="496"/>
      <c r="WET61" s="496"/>
      <c r="WEV61" s="496"/>
      <c r="WEX61" s="496"/>
      <c r="WEZ61" s="496"/>
      <c r="WFB61" s="496"/>
      <c r="WFD61" s="496"/>
      <c r="WFF61" s="496"/>
      <c r="WFH61" s="496"/>
      <c r="WFJ61" s="496"/>
      <c r="WFL61" s="496"/>
      <c r="WFN61" s="496"/>
      <c r="WFP61" s="496"/>
      <c r="WFR61" s="496"/>
      <c r="WFT61" s="496"/>
      <c r="WFV61" s="496"/>
      <c r="WFX61" s="496"/>
      <c r="WFZ61" s="496"/>
      <c r="WGB61" s="496"/>
      <c r="WGD61" s="496"/>
      <c r="WGF61" s="496"/>
      <c r="WGH61" s="496"/>
      <c r="WGJ61" s="496"/>
      <c r="WGL61" s="496"/>
      <c r="WGN61" s="496"/>
      <c r="WGP61" s="496"/>
      <c r="WGR61" s="496"/>
      <c r="WGT61" s="496"/>
      <c r="WGV61" s="496"/>
      <c r="WGX61" s="496"/>
      <c r="WGZ61" s="496"/>
      <c r="WHB61" s="496"/>
      <c r="WHD61" s="496"/>
      <c r="WHF61" s="496"/>
      <c r="WHH61" s="496"/>
      <c r="WHJ61" s="496"/>
      <c r="WHL61" s="496"/>
      <c r="WHN61" s="496"/>
      <c r="WHP61" s="496"/>
      <c r="WHR61" s="496"/>
      <c r="WHT61" s="496"/>
      <c r="WHV61" s="496"/>
      <c r="WHX61" s="496"/>
      <c r="WHZ61" s="496"/>
      <c r="WIB61" s="496"/>
      <c r="WID61" s="496"/>
      <c r="WIF61" s="496"/>
      <c r="WIH61" s="496"/>
      <c r="WIJ61" s="496"/>
      <c r="WIL61" s="496"/>
      <c r="WIN61" s="496"/>
      <c r="WIP61" s="496"/>
      <c r="WIR61" s="496"/>
      <c r="WIT61" s="496"/>
      <c r="WIV61" s="496"/>
      <c r="WIX61" s="496"/>
      <c r="WIZ61" s="496"/>
      <c r="WJB61" s="496"/>
      <c r="WJD61" s="496"/>
      <c r="WJF61" s="496"/>
      <c r="WJH61" s="496"/>
      <c r="WJJ61" s="496"/>
      <c r="WJL61" s="496"/>
      <c r="WJN61" s="496"/>
      <c r="WJP61" s="496"/>
      <c r="WJR61" s="496"/>
      <c r="WJT61" s="496"/>
      <c r="WJV61" s="496"/>
      <c r="WJX61" s="496"/>
      <c r="WJZ61" s="496"/>
      <c r="WKB61" s="496"/>
      <c r="WKD61" s="496"/>
      <c r="WKF61" s="496"/>
      <c r="WKH61" s="496"/>
      <c r="WKJ61" s="496"/>
      <c r="WKL61" s="496"/>
      <c r="WKN61" s="496"/>
      <c r="WKP61" s="496"/>
      <c r="WKR61" s="496"/>
      <c r="WKT61" s="496"/>
      <c r="WKV61" s="496"/>
      <c r="WKX61" s="496"/>
      <c r="WKZ61" s="496"/>
      <c r="WLB61" s="496"/>
      <c r="WLD61" s="496"/>
      <c r="WLF61" s="496"/>
      <c r="WLH61" s="496"/>
      <c r="WLJ61" s="496"/>
      <c r="WLL61" s="496"/>
      <c r="WLN61" s="496"/>
      <c r="WLP61" s="496"/>
      <c r="WLR61" s="496"/>
      <c r="WLT61" s="496"/>
      <c r="WLV61" s="496"/>
      <c r="WLX61" s="496"/>
      <c r="WLZ61" s="496"/>
      <c r="WMB61" s="496"/>
      <c r="WMD61" s="496"/>
      <c r="WMF61" s="496"/>
      <c r="WMH61" s="496"/>
      <c r="WMJ61" s="496"/>
      <c r="WML61" s="496"/>
      <c r="WMN61" s="496"/>
      <c r="WMP61" s="496"/>
      <c r="WMR61" s="496"/>
      <c r="WMT61" s="496"/>
      <c r="WMV61" s="496"/>
      <c r="WMX61" s="496"/>
      <c r="WMZ61" s="496"/>
      <c r="WNB61" s="496"/>
      <c r="WND61" s="496"/>
      <c r="WNF61" s="496"/>
      <c r="WNH61" s="496"/>
      <c r="WNJ61" s="496"/>
      <c r="WNL61" s="496"/>
      <c r="WNN61" s="496"/>
      <c r="WNP61" s="496"/>
      <c r="WNR61" s="496"/>
      <c r="WNT61" s="496"/>
      <c r="WNV61" s="496"/>
      <c r="WNX61" s="496"/>
      <c r="WNZ61" s="496"/>
      <c r="WOB61" s="496"/>
      <c r="WOD61" s="496"/>
      <c r="WOF61" s="496"/>
      <c r="WOH61" s="496"/>
      <c r="WOJ61" s="496"/>
      <c r="WOL61" s="496"/>
      <c r="WON61" s="496"/>
      <c r="WOP61" s="496"/>
      <c r="WOR61" s="496"/>
      <c r="WOT61" s="496"/>
      <c r="WOV61" s="496"/>
      <c r="WOX61" s="496"/>
      <c r="WOZ61" s="496"/>
      <c r="WPB61" s="496"/>
      <c r="WPD61" s="496"/>
      <c r="WPF61" s="496"/>
      <c r="WPH61" s="496"/>
      <c r="WPJ61" s="496"/>
      <c r="WPL61" s="496"/>
      <c r="WPN61" s="496"/>
      <c r="WPP61" s="496"/>
      <c r="WPR61" s="496"/>
      <c r="WPT61" s="496"/>
      <c r="WPV61" s="496"/>
      <c r="WPX61" s="496"/>
      <c r="WPZ61" s="496"/>
      <c r="WQB61" s="496"/>
      <c r="WQD61" s="496"/>
      <c r="WQF61" s="496"/>
      <c r="WQH61" s="496"/>
      <c r="WQJ61" s="496"/>
      <c r="WQL61" s="496"/>
      <c r="WQN61" s="496"/>
      <c r="WQP61" s="496"/>
      <c r="WQR61" s="496"/>
      <c r="WQT61" s="496"/>
      <c r="WQV61" s="496"/>
      <c r="WQX61" s="496"/>
      <c r="WQZ61" s="496"/>
      <c r="WRB61" s="496"/>
      <c r="WRD61" s="496"/>
      <c r="WRF61" s="496"/>
      <c r="WRH61" s="496"/>
      <c r="WRJ61" s="496"/>
      <c r="WRL61" s="496"/>
      <c r="WRN61" s="496"/>
      <c r="WRP61" s="496"/>
      <c r="WRR61" s="496"/>
      <c r="WRT61" s="496"/>
      <c r="WRV61" s="496"/>
      <c r="WRX61" s="496"/>
      <c r="WRZ61" s="496"/>
      <c r="WSB61" s="496"/>
      <c r="WSD61" s="496"/>
      <c r="WSF61" s="496"/>
      <c r="WSH61" s="496"/>
      <c r="WSJ61" s="496"/>
      <c r="WSL61" s="496"/>
      <c r="WSN61" s="496"/>
      <c r="WSP61" s="496"/>
      <c r="WSR61" s="496"/>
      <c r="WST61" s="496"/>
      <c r="WSV61" s="496"/>
      <c r="WSX61" s="496"/>
      <c r="WSZ61" s="496"/>
      <c r="WTB61" s="496"/>
      <c r="WTD61" s="496"/>
      <c r="WTF61" s="496"/>
      <c r="WTH61" s="496"/>
      <c r="WTJ61" s="496"/>
      <c r="WTL61" s="496"/>
      <c r="WTN61" s="496"/>
      <c r="WTP61" s="496"/>
      <c r="WTR61" s="496"/>
      <c r="WTT61" s="496"/>
      <c r="WTV61" s="496"/>
      <c r="WTX61" s="496"/>
      <c r="WTZ61" s="496"/>
      <c r="WUB61" s="496"/>
      <c r="WUD61" s="496"/>
      <c r="WUF61" s="496"/>
      <c r="WUH61" s="496"/>
      <c r="WUJ61" s="496"/>
      <c r="WUL61" s="496"/>
      <c r="WUN61" s="496"/>
      <c r="WUP61" s="496"/>
      <c r="WUR61" s="496"/>
      <c r="WUT61" s="496"/>
      <c r="WUV61" s="496"/>
      <c r="WUX61" s="496"/>
      <c r="WUZ61" s="496"/>
      <c r="WVB61" s="496"/>
      <c r="WVD61" s="496"/>
      <c r="WVF61" s="496"/>
      <c r="WVH61" s="496"/>
      <c r="WVJ61" s="496"/>
      <c r="WVL61" s="496"/>
      <c r="WVN61" s="496"/>
      <c r="WVP61" s="496"/>
      <c r="WVR61" s="496"/>
      <c r="WVT61" s="496"/>
      <c r="WVV61" s="496"/>
      <c r="WVX61" s="496"/>
      <c r="WVZ61" s="496"/>
      <c r="WWB61" s="496"/>
      <c r="WWD61" s="496"/>
      <c r="WWF61" s="496"/>
      <c r="WWH61" s="496"/>
      <c r="WWJ61" s="496"/>
      <c r="WWL61" s="496"/>
      <c r="WWN61" s="496"/>
      <c r="WWP61" s="496"/>
      <c r="WWR61" s="496"/>
      <c r="WWT61" s="496"/>
      <c r="WWV61" s="496"/>
      <c r="WWX61" s="496"/>
      <c r="WWZ61" s="496"/>
      <c r="WXB61" s="496"/>
      <c r="WXD61" s="496"/>
      <c r="WXF61" s="496"/>
      <c r="WXH61" s="496"/>
      <c r="WXJ61" s="496"/>
      <c r="WXL61" s="496"/>
      <c r="WXN61" s="496"/>
      <c r="WXP61" s="496"/>
      <c r="WXR61" s="496"/>
      <c r="WXT61" s="496"/>
      <c r="WXV61" s="496"/>
      <c r="WXX61" s="496"/>
      <c r="WXZ61" s="496"/>
      <c r="WYB61" s="496"/>
      <c r="WYD61" s="496"/>
      <c r="WYF61" s="496"/>
      <c r="WYH61" s="496"/>
      <c r="WYJ61" s="496"/>
      <c r="WYL61" s="496"/>
      <c r="WYN61" s="496"/>
      <c r="WYP61" s="496"/>
      <c r="WYR61" s="496"/>
      <c r="WYT61" s="496"/>
      <c r="WYV61" s="496"/>
      <c r="WYX61" s="496"/>
      <c r="WYZ61" s="496"/>
      <c r="WZB61" s="496"/>
      <c r="WZD61" s="496"/>
      <c r="WZF61" s="496"/>
      <c r="WZH61" s="496"/>
      <c r="WZJ61" s="496"/>
      <c r="WZL61" s="496"/>
      <c r="WZN61" s="496"/>
      <c r="WZP61" s="496"/>
      <c r="WZR61" s="496"/>
      <c r="WZT61" s="496"/>
      <c r="WZV61" s="496"/>
      <c r="WZX61" s="496"/>
      <c r="WZZ61" s="496"/>
      <c r="XAB61" s="496"/>
      <c r="XAD61" s="496"/>
      <c r="XAF61" s="496"/>
      <c r="XAH61" s="496"/>
      <c r="XAJ61" s="496"/>
      <c r="XAL61" s="496"/>
      <c r="XAN61" s="496"/>
      <c r="XAP61" s="496"/>
      <c r="XAR61" s="496"/>
      <c r="XAT61" s="496"/>
      <c r="XAV61" s="496"/>
      <c r="XAX61" s="496"/>
      <c r="XAZ61" s="496"/>
      <c r="XBB61" s="496"/>
      <c r="XBD61" s="496"/>
      <c r="XBF61" s="496"/>
      <c r="XBH61" s="496"/>
      <c r="XBJ61" s="496"/>
      <c r="XBL61" s="496"/>
      <c r="XBN61" s="496"/>
      <c r="XBP61" s="496"/>
      <c r="XBR61" s="496"/>
      <c r="XBT61" s="496"/>
      <c r="XBV61" s="496"/>
      <c r="XBX61" s="496"/>
      <c r="XBZ61" s="496"/>
      <c r="XCB61" s="496"/>
      <c r="XCD61" s="496"/>
      <c r="XCF61" s="496"/>
      <c r="XCH61" s="496"/>
      <c r="XCJ61" s="496"/>
      <c r="XCL61" s="496"/>
      <c r="XCN61" s="496"/>
      <c r="XCP61" s="496"/>
      <c r="XCR61" s="496"/>
      <c r="XCT61" s="496"/>
      <c r="XCV61" s="496"/>
      <c r="XCX61" s="496"/>
      <c r="XCZ61" s="496"/>
      <c r="XDB61" s="496"/>
      <c r="XDD61" s="496"/>
      <c r="XDF61" s="496"/>
      <c r="XDH61" s="496"/>
      <c r="XDJ61" s="496"/>
      <c r="XDL61" s="496"/>
      <c r="XDN61" s="496"/>
      <c r="XDP61" s="496"/>
      <c r="XDR61" s="496"/>
      <c r="XDT61" s="496"/>
      <c r="XDV61" s="496"/>
      <c r="XDX61" s="496"/>
      <c r="XDZ61" s="496"/>
      <c r="XEB61" s="496"/>
      <c r="XED61" s="496"/>
      <c r="XEF61" s="496"/>
      <c r="XEH61" s="496"/>
      <c r="XEJ61" s="496"/>
      <c r="XEL61" s="496"/>
      <c r="XEN61" s="496"/>
      <c r="XEP61" s="496"/>
      <c r="XER61" s="496"/>
      <c r="XET61" s="496"/>
      <c r="XEV61" s="496"/>
      <c r="XEX61" s="496"/>
      <c r="XEZ61" s="496"/>
      <c r="XFB61" s="496"/>
      <c r="XFD61" s="496"/>
    </row>
    <row r="62" spans="4:1024 1026:2048 2050:3072 3074:4096 4098:5120 5122:6144 6146:7168 7170:8192 8194:9216 9218:10240 10242:11264 11266:12288 12290:13312 13314:14336 14338:15360 15362:16384" s="497" customFormat="1" ht="20.149999999999999" customHeight="1">
      <c r="D62" s="124" t="s">
        <v>69</v>
      </c>
      <c r="E62" s="447" t="s">
        <v>976</v>
      </c>
      <c r="F62" s="496"/>
      <c r="G62" s="497" t="s">
        <v>142</v>
      </c>
      <c r="H62" s="496">
        <v>476.1</v>
      </c>
      <c r="J62" s="496"/>
      <c r="L62" s="496"/>
      <c r="N62" s="496"/>
      <c r="P62" s="496"/>
      <c r="R62" s="496"/>
      <c r="T62" s="496"/>
      <c r="V62" s="496"/>
      <c r="X62" s="496"/>
      <c r="Z62" s="496"/>
      <c r="AB62" s="496"/>
      <c r="AD62" s="496"/>
      <c r="AF62" s="496"/>
      <c r="AH62" s="496"/>
      <c r="AJ62" s="496"/>
      <c r="AL62" s="496"/>
      <c r="AN62" s="496"/>
      <c r="AP62" s="496"/>
      <c r="AR62" s="496"/>
      <c r="AT62" s="496"/>
      <c r="AV62" s="496"/>
      <c r="AX62" s="496"/>
      <c r="AZ62" s="496"/>
      <c r="BB62" s="496"/>
      <c r="BD62" s="496"/>
      <c r="BF62" s="496"/>
      <c r="BH62" s="496"/>
      <c r="BJ62" s="496"/>
      <c r="BL62" s="496"/>
      <c r="BN62" s="496"/>
      <c r="BP62" s="496"/>
      <c r="BR62" s="496"/>
      <c r="BT62" s="496"/>
      <c r="BV62" s="496"/>
      <c r="BX62" s="496"/>
      <c r="BZ62" s="496"/>
      <c r="CB62" s="496"/>
      <c r="CD62" s="496"/>
      <c r="CF62" s="496"/>
      <c r="CH62" s="496"/>
      <c r="CJ62" s="496"/>
      <c r="CL62" s="496"/>
      <c r="CN62" s="496"/>
      <c r="CP62" s="496"/>
      <c r="CR62" s="496"/>
      <c r="CT62" s="496"/>
      <c r="CV62" s="496"/>
      <c r="CX62" s="496"/>
      <c r="CZ62" s="496"/>
      <c r="DB62" s="496"/>
      <c r="DD62" s="496"/>
      <c r="DF62" s="496"/>
      <c r="DH62" s="496"/>
      <c r="DJ62" s="496"/>
      <c r="DL62" s="496"/>
      <c r="DN62" s="496"/>
      <c r="DP62" s="496"/>
      <c r="DR62" s="496"/>
      <c r="DT62" s="496"/>
      <c r="DV62" s="496"/>
      <c r="DX62" s="496"/>
      <c r="DZ62" s="496"/>
      <c r="EB62" s="496"/>
      <c r="ED62" s="496"/>
      <c r="EF62" s="496"/>
      <c r="EH62" s="496"/>
      <c r="EJ62" s="496"/>
      <c r="EL62" s="496"/>
      <c r="EN62" s="496"/>
      <c r="EP62" s="496"/>
      <c r="ER62" s="496"/>
      <c r="ET62" s="496"/>
      <c r="EV62" s="496"/>
      <c r="EX62" s="496"/>
      <c r="EZ62" s="496"/>
      <c r="FB62" s="496"/>
      <c r="FD62" s="496"/>
      <c r="FF62" s="496"/>
      <c r="FH62" s="496"/>
      <c r="FJ62" s="496"/>
      <c r="FL62" s="496"/>
      <c r="FN62" s="496"/>
      <c r="FP62" s="496"/>
      <c r="FR62" s="496"/>
      <c r="FT62" s="496"/>
      <c r="FV62" s="496"/>
      <c r="FX62" s="496"/>
      <c r="FZ62" s="496"/>
      <c r="GB62" s="496"/>
      <c r="GD62" s="496"/>
      <c r="GF62" s="496"/>
      <c r="GH62" s="496"/>
      <c r="GJ62" s="496"/>
      <c r="GL62" s="496"/>
      <c r="GN62" s="496"/>
      <c r="GP62" s="496"/>
      <c r="GR62" s="496"/>
      <c r="GT62" s="496"/>
      <c r="GV62" s="496"/>
      <c r="GX62" s="496"/>
      <c r="GZ62" s="496"/>
      <c r="HB62" s="496"/>
      <c r="HD62" s="496"/>
      <c r="HF62" s="496"/>
      <c r="HH62" s="496"/>
      <c r="HJ62" s="496"/>
      <c r="HL62" s="496"/>
      <c r="HN62" s="496"/>
      <c r="HP62" s="496"/>
      <c r="HR62" s="496"/>
      <c r="HT62" s="496"/>
      <c r="HV62" s="496"/>
      <c r="HX62" s="496"/>
      <c r="HZ62" s="496"/>
      <c r="IB62" s="496"/>
      <c r="ID62" s="496"/>
      <c r="IF62" s="496"/>
      <c r="IH62" s="496"/>
      <c r="IJ62" s="496"/>
      <c r="IL62" s="496"/>
      <c r="IN62" s="496"/>
      <c r="IP62" s="496"/>
      <c r="IR62" s="496"/>
      <c r="IT62" s="496"/>
      <c r="IV62" s="496"/>
      <c r="IX62" s="496"/>
      <c r="IZ62" s="496"/>
      <c r="JB62" s="496"/>
      <c r="JD62" s="496"/>
      <c r="JF62" s="496"/>
      <c r="JH62" s="496"/>
      <c r="JJ62" s="496"/>
      <c r="JL62" s="496"/>
      <c r="JN62" s="496"/>
      <c r="JP62" s="496"/>
      <c r="JR62" s="496"/>
      <c r="JT62" s="496"/>
      <c r="JV62" s="496"/>
      <c r="JX62" s="496"/>
      <c r="JZ62" s="496"/>
      <c r="KB62" s="496"/>
      <c r="KD62" s="496"/>
      <c r="KF62" s="496"/>
      <c r="KH62" s="496"/>
      <c r="KJ62" s="496"/>
      <c r="KL62" s="496"/>
      <c r="KN62" s="496"/>
      <c r="KP62" s="496"/>
      <c r="KR62" s="496"/>
      <c r="KT62" s="496"/>
      <c r="KV62" s="496"/>
      <c r="KX62" s="496"/>
      <c r="KZ62" s="496"/>
      <c r="LB62" s="496"/>
      <c r="LD62" s="496"/>
      <c r="LF62" s="496"/>
      <c r="LH62" s="496"/>
      <c r="LJ62" s="496"/>
      <c r="LL62" s="496"/>
      <c r="LN62" s="496"/>
      <c r="LP62" s="496"/>
      <c r="LR62" s="496"/>
      <c r="LT62" s="496"/>
      <c r="LV62" s="496"/>
      <c r="LX62" s="496"/>
      <c r="LZ62" s="496"/>
      <c r="MB62" s="496"/>
      <c r="MD62" s="496"/>
      <c r="MF62" s="496"/>
      <c r="MH62" s="496"/>
      <c r="MJ62" s="496"/>
      <c r="ML62" s="496"/>
      <c r="MN62" s="496"/>
      <c r="MP62" s="496"/>
      <c r="MR62" s="496"/>
      <c r="MT62" s="496"/>
      <c r="MV62" s="496"/>
      <c r="MX62" s="496"/>
      <c r="MZ62" s="496"/>
      <c r="NB62" s="496"/>
      <c r="ND62" s="496"/>
      <c r="NF62" s="496"/>
      <c r="NH62" s="496"/>
      <c r="NJ62" s="496"/>
      <c r="NL62" s="496"/>
      <c r="NN62" s="496"/>
      <c r="NP62" s="496"/>
      <c r="NR62" s="496"/>
      <c r="NT62" s="496"/>
      <c r="NV62" s="496"/>
      <c r="NX62" s="496"/>
      <c r="NZ62" s="496"/>
      <c r="OB62" s="496"/>
      <c r="OD62" s="496"/>
      <c r="OF62" s="496"/>
      <c r="OH62" s="496"/>
      <c r="OJ62" s="496"/>
      <c r="OL62" s="496"/>
      <c r="ON62" s="496"/>
      <c r="OP62" s="496"/>
      <c r="OR62" s="496"/>
      <c r="OT62" s="496"/>
      <c r="OV62" s="496"/>
      <c r="OX62" s="496"/>
      <c r="OZ62" s="496"/>
      <c r="PB62" s="496"/>
      <c r="PD62" s="496"/>
      <c r="PF62" s="496"/>
      <c r="PH62" s="496"/>
      <c r="PJ62" s="496"/>
      <c r="PL62" s="496"/>
      <c r="PN62" s="496"/>
      <c r="PP62" s="496"/>
      <c r="PR62" s="496"/>
      <c r="PT62" s="496"/>
      <c r="PV62" s="496"/>
      <c r="PX62" s="496"/>
      <c r="PZ62" s="496"/>
      <c r="QB62" s="496"/>
      <c r="QD62" s="496"/>
      <c r="QF62" s="496"/>
      <c r="QH62" s="496"/>
      <c r="QJ62" s="496"/>
      <c r="QL62" s="496"/>
      <c r="QN62" s="496"/>
      <c r="QP62" s="496"/>
      <c r="QR62" s="496"/>
      <c r="QT62" s="496"/>
      <c r="QV62" s="496"/>
      <c r="QX62" s="496"/>
      <c r="QZ62" s="496"/>
      <c r="RB62" s="496"/>
      <c r="RD62" s="496"/>
      <c r="RF62" s="496"/>
      <c r="RH62" s="496"/>
      <c r="RJ62" s="496"/>
      <c r="RL62" s="496"/>
      <c r="RN62" s="496"/>
      <c r="RP62" s="496"/>
      <c r="RR62" s="496"/>
      <c r="RT62" s="496"/>
      <c r="RV62" s="496"/>
      <c r="RX62" s="496"/>
      <c r="RZ62" s="496"/>
      <c r="SB62" s="496"/>
      <c r="SD62" s="496"/>
      <c r="SF62" s="496"/>
      <c r="SH62" s="496"/>
      <c r="SJ62" s="496"/>
      <c r="SL62" s="496"/>
      <c r="SN62" s="496"/>
      <c r="SP62" s="496"/>
      <c r="SR62" s="496"/>
      <c r="ST62" s="496"/>
      <c r="SV62" s="496"/>
      <c r="SX62" s="496"/>
      <c r="SZ62" s="496"/>
      <c r="TB62" s="496"/>
      <c r="TD62" s="496"/>
      <c r="TF62" s="496"/>
      <c r="TH62" s="496"/>
      <c r="TJ62" s="496"/>
      <c r="TL62" s="496"/>
      <c r="TN62" s="496"/>
      <c r="TP62" s="496"/>
      <c r="TR62" s="496"/>
      <c r="TT62" s="496"/>
      <c r="TV62" s="496"/>
      <c r="TX62" s="496"/>
      <c r="TZ62" s="496"/>
      <c r="UB62" s="496"/>
      <c r="UD62" s="496"/>
      <c r="UF62" s="496"/>
      <c r="UH62" s="496"/>
      <c r="UJ62" s="496"/>
      <c r="UL62" s="496"/>
      <c r="UN62" s="496"/>
      <c r="UP62" s="496"/>
      <c r="UR62" s="496"/>
      <c r="UT62" s="496"/>
      <c r="UV62" s="496"/>
      <c r="UX62" s="496"/>
      <c r="UZ62" s="496"/>
      <c r="VB62" s="496"/>
      <c r="VD62" s="496"/>
      <c r="VF62" s="496"/>
      <c r="VH62" s="496"/>
      <c r="VJ62" s="496"/>
      <c r="VL62" s="496"/>
      <c r="VN62" s="496"/>
      <c r="VP62" s="496"/>
      <c r="VR62" s="496"/>
      <c r="VT62" s="496"/>
      <c r="VV62" s="496"/>
      <c r="VX62" s="496"/>
      <c r="VZ62" s="496"/>
      <c r="WB62" s="496"/>
      <c r="WD62" s="496"/>
      <c r="WF62" s="496"/>
      <c r="WH62" s="496"/>
      <c r="WJ62" s="496"/>
      <c r="WL62" s="496"/>
      <c r="WN62" s="496"/>
      <c r="WP62" s="496"/>
      <c r="WR62" s="496"/>
      <c r="WT62" s="496"/>
      <c r="WV62" s="496"/>
      <c r="WX62" s="496"/>
      <c r="WZ62" s="496"/>
      <c r="XB62" s="496"/>
      <c r="XD62" s="496"/>
      <c r="XF62" s="496"/>
      <c r="XH62" s="496"/>
      <c r="XJ62" s="496"/>
      <c r="XL62" s="496"/>
      <c r="XN62" s="496"/>
      <c r="XP62" s="496"/>
      <c r="XR62" s="496"/>
      <c r="XT62" s="496"/>
      <c r="XV62" s="496"/>
      <c r="XX62" s="496"/>
      <c r="XZ62" s="496"/>
      <c r="YB62" s="496"/>
      <c r="YD62" s="496"/>
      <c r="YF62" s="496"/>
      <c r="YH62" s="496"/>
      <c r="YJ62" s="496"/>
      <c r="YL62" s="496"/>
      <c r="YN62" s="496"/>
      <c r="YP62" s="496"/>
      <c r="YR62" s="496"/>
      <c r="YT62" s="496"/>
      <c r="YV62" s="496"/>
      <c r="YX62" s="496"/>
      <c r="YZ62" s="496"/>
      <c r="ZB62" s="496"/>
      <c r="ZD62" s="496"/>
      <c r="ZF62" s="496"/>
      <c r="ZH62" s="496"/>
      <c r="ZJ62" s="496"/>
      <c r="ZL62" s="496"/>
      <c r="ZN62" s="496"/>
      <c r="ZP62" s="496"/>
      <c r="ZR62" s="496"/>
      <c r="ZT62" s="496"/>
      <c r="ZV62" s="496"/>
      <c r="ZX62" s="496"/>
      <c r="ZZ62" s="496"/>
      <c r="AAB62" s="496"/>
      <c r="AAD62" s="496"/>
      <c r="AAF62" s="496"/>
      <c r="AAH62" s="496"/>
      <c r="AAJ62" s="496"/>
      <c r="AAL62" s="496"/>
      <c r="AAN62" s="496"/>
      <c r="AAP62" s="496"/>
      <c r="AAR62" s="496"/>
      <c r="AAT62" s="496"/>
      <c r="AAV62" s="496"/>
      <c r="AAX62" s="496"/>
      <c r="AAZ62" s="496"/>
      <c r="ABB62" s="496"/>
      <c r="ABD62" s="496"/>
      <c r="ABF62" s="496"/>
      <c r="ABH62" s="496"/>
      <c r="ABJ62" s="496"/>
      <c r="ABL62" s="496"/>
      <c r="ABN62" s="496"/>
      <c r="ABP62" s="496"/>
      <c r="ABR62" s="496"/>
      <c r="ABT62" s="496"/>
      <c r="ABV62" s="496"/>
      <c r="ABX62" s="496"/>
      <c r="ABZ62" s="496"/>
      <c r="ACB62" s="496"/>
      <c r="ACD62" s="496"/>
      <c r="ACF62" s="496"/>
      <c r="ACH62" s="496"/>
      <c r="ACJ62" s="496"/>
      <c r="ACL62" s="496"/>
      <c r="ACN62" s="496"/>
      <c r="ACP62" s="496"/>
      <c r="ACR62" s="496"/>
      <c r="ACT62" s="496"/>
      <c r="ACV62" s="496"/>
      <c r="ACX62" s="496"/>
      <c r="ACZ62" s="496"/>
      <c r="ADB62" s="496"/>
      <c r="ADD62" s="496"/>
      <c r="ADF62" s="496"/>
      <c r="ADH62" s="496"/>
      <c r="ADJ62" s="496"/>
      <c r="ADL62" s="496"/>
      <c r="ADN62" s="496"/>
      <c r="ADP62" s="496"/>
      <c r="ADR62" s="496"/>
      <c r="ADT62" s="496"/>
      <c r="ADV62" s="496"/>
      <c r="ADX62" s="496"/>
      <c r="ADZ62" s="496"/>
      <c r="AEB62" s="496"/>
      <c r="AED62" s="496"/>
      <c r="AEF62" s="496"/>
      <c r="AEH62" s="496"/>
      <c r="AEJ62" s="496"/>
      <c r="AEL62" s="496"/>
      <c r="AEN62" s="496"/>
      <c r="AEP62" s="496"/>
      <c r="AER62" s="496"/>
      <c r="AET62" s="496"/>
      <c r="AEV62" s="496"/>
      <c r="AEX62" s="496"/>
      <c r="AEZ62" s="496"/>
      <c r="AFB62" s="496"/>
      <c r="AFD62" s="496"/>
      <c r="AFF62" s="496"/>
      <c r="AFH62" s="496"/>
      <c r="AFJ62" s="496"/>
      <c r="AFL62" s="496"/>
      <c r="AFN62" s="496"/>
      <c r="AFP62" s="496"/>
      <c r="AFR62" s="496"/>
      <c r="AFT62" s="496"/>
      <c r="AFV62" s="496"/>
      <c r="AFX62" s="496"/>
      <c r="AFZ62" s="496"/>
      <c r="AGB62" s="496"/>
      <c r="AGD62" s="496"/>
      <c r="AGF62" s="496"/>
      <c r="AGH62" s="496"/>
      <c r="AGJ62" s="496"/>
      <c r="AGL62" s="496"/>
      <c r="AGN62" s="496"/>
      <c r="AGP62" s="496"/>
      <c r="AGR62" s="496"/>
      <c r="AGT62" s="496"/>
      <c r="AGV62" s="496"/>
      <c r="AGX62" s="496"/>
      <c r="AGZ62" s="496"/>
      <c r="AHB62" s="496"/>
      <c r="AHD62" s="496"/>
      <c r="AHF62" s="496"/>
      <c r="AHH62" s="496"/>
      <c r="AHJ62" s="496"/>
      <c r="AHL62" s="496"/>
      <c r="AHN62" s="496"/>
      <c r="AHP62" s="496"/>
      <c r="AHR62" s="496"/>
      <c r="AHT62" s="496"/>
      <c r="AHV62" s="496"/>
      <c r="AHX62" s="496"/>
      <c r="AHZ62" s="496"/>
      <c r="AIB62" s="496"/>
      <c r="AID62" s="496"/>
      <c r="AIF62" s="496"/>
      <c r="AIH62" s="496"/>
      <c r="AIJ62" s="496"/>
      <c r="AIL62" s="496"/>
      <c r="AIN62" s="496"/>
      <c r="AIP62" s="496"/>
      <c r="AIR62" s="496"/>
      <c r="AIT62" s="496"/>
      <c r="AIV62" s="496"/>
      <c r="AIX62" s="496"/>
      <c r="AIZ62" s="496"/>
      <c r="AJB62" s="496"/>
      <c r="AJD62" s="496"/>
      <c r="AJF62" s="496"/>
      <c r="AJH62" s="496"/>
      <c r="AJJ62" s="496"/>
      <c r="AJL62" s="496"/>
      <c r="AJN62" s="496"/>
      <c r="AJP62" s="496"/>
      <c r="AJR62" s="496"/>
      <c r="AJT62" s="496"/>
      <c r="AJV62" s="496"/>
      <c r="AJX62" s="496"/>
      <c r="AJZ62" s="496"/>
      <c r="AKB62" s="496"/>
      <c r="AKD62" s="496"/>
      <c r="AKF62" s="496"/>
      <c r="AKH62" s="496"/>
      <c r="AKJ62" s="496"/>
      <c r="AKL62" s="496"/>
      <c r="AKN62" s="496"/>
      <c r="AKP62" s="496"/>
      <c r="AKR62" s="496"/>
      <c r="AKT62" s="496"/>
      <c r="AKV62" s="496"/>
      <c r="AKX62" s="496"/>
      <c r="AKZ62" s="496"/>
      <c r="ALB62" s="496"/>
      <c r="ALD62" s="496"/>
      <c r="ALF62" s="496"/>
      <c r="ALH62" s="496"/>
      <c r="ALJ62" s="496"/>
      <c r="ALL62" s="496"/>
      <c r="ALN62" s="496"/>
      <c r="ALP62" s="496"/>
      <c r="ALR62" s="496"/>
      <c r="ALT62" s="496"/>
      <c r="ALV62" s="496"/>
      <c r="ALX62" s="496"/>
      <c r="ALZ62" s="496"/>
      <c r="AMB62" s="496"/>
      <c r="AMD62" s="496"/>
      <c r="AMF62" s="496"/>
      <c r="AMH62" s="496"/>
      <c r="AMJ62" s="496"/>
      <c r="AML62" s="496"/>
      <c r="AMN62" s="496"/>
      <c r="AMP62" s="496"/>
      <c r="AMR62" s="496"/>
      <c r="AMT62" s="496"/>
      <c r="AMV62" s="496"/>
      <c r="AMX62" s="496"/>
      <c r="AMZ62" s="496"/>
      <c r="ANB62" s="496"/>
      <c r="AND62" s="496"/>
      <c r="ANF62" s="496"/>
      <c r="ANH62" s="496"/>
      <c r="ANJ62" s="496"/>
      <c r="ANL62" s="496"/>
      <c r="ANN62" s="496"/>
      <c r="ANP62" s="496"/>
      <c r="ANR62" s="496"/>
      <c r="ANT62" s="496"/>
      <c r="ANV62" s="496"/>
      <c r="ANX62" s="496"/>
      <c r="ANZ62" s="496"/>
      <c r="AOB62" s="496"/>
      <c r="AOD62" s="496"/>
      <c r="AOF62" s="496"/>
      <c r="AOH62" s="496"/>
      <c r="AOJ62" s="496"/>
      <c r="AOL62" s="496"/>
      <c r="AON62" s="496"/>
      <c r="AOP62" s="496"/>
      <c r="AOR62" s="496"/>
      <c r="AOT62" s="496"/>
      <c r="AOV62" s="496"/>
      <c r="AOX62" s="496"/>
      <c r="AOZ62" s="496"/>
      <c r="APB62" s="496"/>
      <c r="APD62" s="496"/>
      <c r="APF62" s="496"/>
      <c r="APH62" s="496"/>
      <c r="APJ62" s="496"/>
      <c r="APL62" s="496"/>
      <c r="APN62" s="496"/>
      <c r="APP62" s="496"/>
      <c r="APR62" s="496"/>
      <c r="APT62" s="496"/>
      <c r="APV62" s="496"/>
      <c r="APX62" s="496"/>
      <c r="APZ62" s="496"/>
      <c r="AQB62" s="496"/>
      <c r="AQD62" s="496"/>
      <c r="AQF62" s="496"/>
      <c r="AQH62" s="496"/>
      <c r="AQJ62" s="496"/>
      <c r="AQL62" s="496"/>
      <c r="AQN62" s="496"/>
      <c r="AQP62" s="496"/>
      <c r="AQR62" s="496"/>
      <c r="AQT62" s="496"/>
      <c r="AQV62" s="496"/>
      <c r="AQX62" s="496"/>
      <c r="AQZ62" s="496"/>
      <c r="ARB62" s="496"/>
      <c r="ARD62" s="496"/>
      <c r="ARF62" s="496"/>
      <c r="ARH62" s="496"/>
      <c r="ARJ62" s="496"/>
      <c r="ARL62" s="496"/>
      <c r="ARN62" s="496"/>
      <c r="ARP62" s="496"/>
      <c r="ARR62" s="496"/>
      <c r="ART62" s="496"/>
      <c r="ARV62" s="496"/>
      <c r="ARX62" s="496"/>
      <c r="ARZ62" s="496"/>
      <c r="ASB62" s="496"/>
      <c r="ASD62" s="496"/>
      <c r="ASF62" s="496"/>
      <c r="ASH62" s="496"/>
      <c r="ASJ62" s="496"/>
      <c r="ASL62" s="496"/>
      <c r="ASN62" s="496"/>
      <c r="ASP62" s="496"/>
      <c r="ASR62" s="496"/>
      <c r="AST62" s="496"/>
      <c r="ASV62" s="496"/>
      <c r="ASX62" s="496"/>
      <c r="ASZ62" s="496"/>
      <c r="ATB62" s="496"/>
      <c r="ATD62" s="496"/>
      <c r="ATF62" s="496"/>
      <c r="ATH62" s="496"/>
      <c r="ATJ62" s="496"/>
      <c r="ATL62" s="496"/>
      <c r="ATN62" s="496"/>
      <c r="ATP62" s="496"/>
      <c r="ATR62" s="496"/>
      <c r="ATT62" s="496"/>
      <c r="ATV62" s="496"/>
      <c r="ATX62" s="496"/>
      <c r="ATZ62" s="496"/>
      <c r="AUB62" s="496"/>
      <c r="AUD62" s="496"/>
      <c r="AUF62" s="496"/>
      <c r="AUH62" s="496"/>
      <c r="AUJ62" s="496"/>
      <c r="AUL62" s="496"/>
      <c r="AUN62" s="496"/>
      <c r="AUP62" s="496"/>
      <c r="AUR62" s="496"/>
      <c r="AUT62" s="496"/>
      <c r="AUV62" s="496"/>
      <c r="AUX62" s="496"/>
      <c r="AUZ62" s="496"/>
      <c r="AVB62" s="496"/>
      <c r="AVD62" s="496"/>
      <c r="AVF62" s="496"/>
      <c r="AVH62" s="496"/>
      <c r="AVJ62" s="496"/>
      <c r="AVL62" s="496"/>
      <c r="AVN62" s="496"/>
      <c r="AVP62" s="496"/>
      <c r="AVR62" s="496"/>
      <c r="AVT62" s="496"/>
      <c r="AVV62" s="496"/>
      <c r="AVX62" s="496"/>
      <c r="AVZ62" s="496"/>
      <c r="AWB62" s="496"/>
      <c r="AWD62" s="496"/>
      <c r="AWF62" s="496"/>
      <c r="AWH62" s="496"/>
      <c r="AWJ62" s="496"/>
      <c r="AWL62" s="496"/>
      <c r="AWN62" s="496"/>
      <c r="AWP62" s="496"/>
      <c r="AWR62" s="496"/>
      <c r="AWT62" s="496"/>
      <c r="AWV62" s="496"/>
      <c r="AWX62" s="496"/>
      <c r="AWZ62" s="496"/>
      <c r="AXB62" s="496"/>
      <c r="AXD62" s="496"/>
      <c r="AXF62" s="496"/>
      <c r="AXH62" s="496"/>
      <c r="AXJ62" s="496"/>
      <c r="AXL62" s="496"/>
      <c r="AXN62" s="496"/>
      <c r="AXP62" s="496"/>
      <c r="AXR62" s="496"/>
      <c r="AXT62" s="496"/>
      <c r="AXV62" s="496"/>
      <c r="AXX62" s="496"/>
      <c r="AXZ62" s="496"/>
      <c r="AYB62" s="496"/>
      <c r="AYD62" s="496"/>
      <c r="AYF62" s="496"/>
      <c r="AYH62" s="496"/>
      <c r="AYJ62" s="496"/>
      <c r="AYL62" s="496"/>
      <c r="AYN62" s="496"/>
      <c r="AYP62" s="496"/>
      <c r="AYR62" s="496"/>
      <c r="AYT62" s="496"/>
      <c r="AYV62" s="496"/>
      <c r="AYX62" s="496"/>
      <c r="AYZ62" s="496"/>
      <c r="AZB62" s="496"/>
      <c r="AZD62" s="496"/>
      <c r="AZF62" s="496"/>
      <c r="AZH62" s="496"/>
      <c r="AZJ62" s="496"/>
      <c r="AZL62" s="496"/>
      <c r="AZN62" s="496"/>
      <c r="AZP62" s="496"/>
      <c r="AZR62" s="496"/>
      <c r="AZT62" s="496"/>
      <c r="AZV62" s="496"/>
      <c r="AZX62" s="496"/>
      <c r="AZZ62" s="496"/>
      <c r="BAB62" s="496"/>
      <c r="BAD62" s="496"/>
      <c r="BAF62" s="496"/>
      <c r="BAH62" s="496"/>
      <c r="BAJ62" s="496"/>
      <c r="BAL62" s="496"/>
      <c r="BAN62" s="496"/>
      <c r="BAP62" s="496"/>
      <c r="BAR62" s="496"/>
      <c r="BAT62" s="496"/>
      <c r="BAV62" s="496"/>
      <c r="BAX62" s="496"/>
      <c r="BAZ62" s="496"/>
      <c r="BBB62" s="496"/>
      <c r="BBD62" s="496"/>
      <c r="BBF62" s="496"/>
      <c r="BBH62" s="496"/>
      <c r="BBJ62" s="496"/>
      <c r="BBL62" s="496"/>
      <c r="BBN62" s="496"/>
      <c r="BBP62" s="496"/>
      <c r="BBR62" s="496"/>
      <c r="BBT62" s="496"/>
      <c r="BBV62" s="496"/>
      <c r="BBX62" s="496"/>
      <c r="BBZ62" s="496"/>
      <c r="BCB62" s="496"/>
      <c r="BCD62" s="496"/>
      <c r="BCF62" s="496"/>
      <c r="BCH62" s="496"/>
      <c r="BCJ62" s="496"/>
      <c r="BCL62" s="496"/>
      <c r="BCN62" s="496"/>
      <c r="BCP62" s="496"/>
      <c r="BCR62" s="496"/>
      <c r="BCT62" s="496"/>
      <c r="BCV62" s="496"/>
      <c r="BCX62" s="496"/>
      <c r="BCZ62" s="496"/>
      <c r="BDB62" s="496"/>
      <c r="BDD62" s="496"/>
      <c r="BDF62" s="496"/>
      <c r="BDH62" s="496"/>
      <c r="BDJ62" s="496"/>
      <c r="BDL62" s="496"/>
      <c r="BDN62" s="496"/>
      <c r="BDP62" s="496"/>
      <c r="BDR62" s="496"/>
      <c r="BDT62" s="496"/>
      <c r="BDV62" s="496"/>
      <c r="BDX62" s="496"/>
      <c r="BDZ62" s="496"/>
      <c r="BEB62" s="496"/>
      <c r="BED62" s="496"/>
      <c r="BEF62" s="496"/>
      <c r="BEH62" s="496"/>
      <c r="BEJ62" s="496"/>
      <c r="BEL62" s="496"/>
      <c r="BEN62" s="496"/>
      <c r="BEP62" s="496"/>
      <c r="BER62" s="496"/>
      <c r="BET62" s="496"/>
      <c r="BEV62" s="496"/>
      <c r="BEX62" s="496"/>
      <c r="BEZ62" s="496"/>
      <c r="BFB62" s="496"/>
      <c r="BFD62" s="496"/>
      <c r="BFF62" s="496"/>
      <c r="BFH62" s="496"/>
      <c r="BFJ62" s="496"/>
      <c r="BFL62" s="496"/>
      <c r="BFN62" s="496"/>
      <c r="BFP62" s="496"/>
      <c r="BFR62" s="496"/>
      <c r="BFT62" s="496"/>
      <c r="BFV62" s="496"/>
      <c r="BFX62" s="496"/>
      <c r="BFZ62" s="496"/>
      <c r="BGB62" s="496"/>
      <c r="BGD62" s="496"/>
      <c r="BGF62" s="496"/>
      <c r="BGH62" s="496"/>
      <c r="BGJ62" s="496"/>
      <c r="BGL62" s="496"/>
      <c r="BGN62" s="496"/>
      <c r="BGP62" s="496"/>
      <c r="BGR62" s="496"/>
      <c r="BGT62" s="496"/>
      <c r="BGV62" s="496"/>
      <c r="BGX62" s="496"/>
      <c r="BGZ62" s="496"/>
      <c r="BHB62" s="496"/>
      <c r="BHD62" s="496"/>
      <c r="BHF62" s="496"/>
      <c r="BHH62" s="496"/>
      <c r="BHJ62" s="496"/>
      <c r="BHL62" s="496"/>
      <c r="BHN62" s="496"/>
      <c r="BHP62" s="496"/>
      <c r="BHR62" s="496"/>
      <c r="BHT62" s="496"/>
      <c r="BHV62" s="496"/>
      <c r="BHX62" s="496"/>
      <c r="BHZ62" s="496"/>
      <c r="BIB62" s="496"/>
      <c r="BID62" s="496"/>
      <c r="BIF62" s="496"/>
      <c r="BIH62" s="496"/>
      <c r="BIJ62" s="496"/>
      <c r="BIL62" s="496"/>
      <c r="BIN62" s="496"/>
      <c r="BIP62" s="496"/>
      <c r="BIR62" s="496"/>
      <c r="BIT62" s="496"/>
      <c r="BIV62" s="496"/>
      <c r="BIX62" s="496"/>
      <c r="BIZ62" s="496"/>
      <c r="BJB62" s="496"/>
      <c r="BJD62" s="496"/>
      <c r="BJF62" s="496"/>
      <c r="BJH62" s="496"/>
      <c r="BJJ62" s="496"/>
      <c r="BJL62" s="496"/>
      <c r="BJN62" s="496"/>
      <c r="BJP62" s="496"/>
      <c r="BJR62" s="496"/>
      <c r="BJT62" s="496"/>
      <c r="BJV62" s="496"/>
      <c r="BJX62" s="496"/>
      <c r="BJZ62" s="496"/>
      <c r="BKB62" s="496"/>
      <c r="BKD62" s="496"/>
      <c r="BKF62" s="496"/>
      <c r="BKH62" s="496"/>
      <c r="BKJ62" s="496"/>
      <c r="BKL62" s="496"/>
      <c r="BKN62" s="496"/>
      <c r="BKP62" s="496"/>
      <c r="BKR62" s="496"/>
      <c r="BKT62" s="496"/>
      <c r="BKV62" s="496"/>
      <c r="BKX62" s="496"/>
      <c r="BKZ62" s="496"/>
      <c r="BLB62" s="496"/>
      <c r="BLD62" s="496"/>
      <c r="BLF62" s="496"/>
      <c r="BLH62" s="496"/>
      <c r="BLJ62" s="496"/>
      <c r="BLL62" s="496"/>
      <c r="BLN62" s="496"/>
      <c r="BLP62" s="496"/>
      <c r="BLR62" s="496"/>
      <c r="BLT62" s="496"/>
      <c r="BLV62" s="496"/>
      <c r="BLX62" s="496"/>
      <c r="BLZ62" s="496"/>
      <c r="BMB62" s="496"/>
      <c r="BMD62" s="496"/>
      <c r="BMF62" s="496"/>
      <c r="BMH62" s="496"/>
      <c r="BMJ62" s="496"/>
      <c r="BML62" s="496"/>
      <c r="BMN62" s="496"/>
      <c r="BMP62" s="496"/>
      <c r="BMR62" s="496"/>
      <c r="BMT62" s="496"/>
      <c r="BMV62" s="496"/>
      <c r="BMX62" s="496"/>
      <c r="BMZ62" s="496"/>
      <c r="BNB62" s="496"/>
      <c r="BND62" s="496"/>
      <c r="BNF62" s="496"/>
      <c r="BNH62" s="496"/>
      <c r="BNJ62" s="496"/>
      <c r="BNL62" s="496"/>
      <c r="BNN62" s="496"/>
      <c r="BNP62" s="496"/>
      <c r="BNR62" s="496"/>
      <c r="BNT62" s="496"/>
      <c r="BNV62" s="496"/>
      <c r="BNX62" s="496"/>
      <c r="BNZ62" s="496"/>
      <c r="BOB62" s="496"/>
      <c r="BOD62" s="496"/>
      <c r="BOF62" s="496"/>
      <c r="BOH62" s="496"/>
      <c r="BOJ62" s="496"/>
      <c r="BOL62" s="496"/>
      <c r="BON62" s="496"/>
      <c r="BOP62" s="496"/>
      <c r="BOR62" s="496"/>
      <c r="BOT62" s="496"/>
      <c r="BOV62" s="496"/>
      <c r="BOX62" s="496"/>
      <c r="BOZ62" s="496"/>
      <c r="BPB62" s="496"/>
      <c r="BPD62" s="496"/>
      <c r="BPF62" s="496"/>
      <c r="BPH62" s="496"/>
      <c r="BPJ62" s="496"/>
      <c r="BPL62" s="496"/>
      <c r="BPN62" s="496"/>
      <c r="BPP62" s="496"/>
      <c r="BPR62" s="496"/>
      <c r="BPT62" s="496"/>
      <c r="BPV62" s="496"/>
      <c r="BPX62" s="496"/>
      <c r="BPZ62" s="496"/>
      <c r="BQB62" s="496"/>
      <c r="BQD62" s="496"/>
      <c r="BQF62" s="496"/>
      <c r="BQH62" s="496"/>
      <c r="BQJ62" s="496"/>
      <c r="BQL62" s="496"/>
      <c r="BQN62" s="496"/>
      <c r="BQP62" s="496"/>
      <c r="BQR62" s="496"/>
      <c r="BQT62" s="496"/>
      <c r="BQV62" s="496"/>
      <c r="BQX62" s="496"/>
      <c r="BQZ62" s="496"/>
      <c r="BRB62" s="496"/>
      <c r="BRD62" s="496"/>
      <c r="BRF62" s="496"/>
      <c r="BRH62" s="496"/>
      <c r="BRJ62" s="496"/>
      <c r="BRL62" s="496"/>
      <c r="BRN62" s="496"/>
      <c r="BRP62" s="496"/>
      <c r="BRR62" s="496"/>
      <c r="BRT62" s="496"/>
      <c r="BRV62" s="496"/>
      <c r="BRX62" s="496"/>
      <c r="BRZ62" s="496"/>
      <c r="BSB62" s="496"/>
      <c r="BSD62" s="496"/>
      <c r="BSF62" s="496"/>
      <c r="BSH62" s="496"/>
      <c r="BSJ62" s="496"/>
      <c r="BSL62" s="496"/>
      <c r="BSN62" s="496"/>
      <c r="BSP62" s="496"/>
      <c r="BSR62" s="496"/>
      <c r="BST62" s="496"/>
      <c r="BSV62" s="496"/>
      <c r="BSX62" s="496"/>
      <c r="BSZ62" s="496"/>
      <c r="BTB62" s="496"/>
      <c r="BTD62" s="496"/>
      <c r="BTF62" s="496"/>
      <c r="BTH62" s="496"/>
      <c r="BTJ62" s="496"/>
      <c r="BTL62" s="496"/>
      <c r="BTN62" s="496"/>
      <c r="BTP62" s="496"/>
      <c r="BTR62" s="496"/>
      <c r="BTT62" s="496"/>
      <c r="BTV62" s="496"/>
      <c r="BTX62" s="496"/>
      <c r="BTZ62" s="496"/>
      <c r="BUB62" s="496"/>
      <c r="BUD62" s="496"/>
      <c r="BUF62" s="496"/>
      <c r="BUH62" s="496"/>
      <c r="BUJ62" s="496"/>
      <c r="BUL62" s="496"/>
      <c r="BUN62" s="496"/>
      <c r="BUP62" s="496"/>
      <c r="BUR62" s="496"/>
      <c r="BUT62" s="496"/>
      <c r="BUV62" s="496"/>
      <c r="BUX62" s="496"/>
      <c r="BUZ62" s="496"/>
      <c r="BVB62" s="496"/>
      <c r="BVD62" s="496"/>
      <c r="BVF62" s="496"/>
      <c r="BVH62" s="496"/>
      <c r="BVJ62" s="496"/>
      <c r="BVL62" s="496"/>
      <c r="BVN62" s="496"/>
      <c r="BVP62" s="496"/>
      <c r="BVR62" s="496"/>
      <c r="BVT62" s="496"/>
      <c r="BVV62" s="496"/>
      <c r="BVX62" s="496"/>
      <c r="BVZ62" s="496"/>
      <c r="BWB62" s="496"/>
      <c r="BWD62" s="496"/>
      <c r="BWF62" s="496"/>
      <c r="BWH62" s="496"/>
      <c r="BWJ62" s="496"/>
      <c r="BWL62" s="496"/>
      <c r="BWN62" s="496"/>
      <c r="BWP62" s="496"/>
      <c r="BWR62" s="496"/>
      <c r="BWT62" s="496"/>
      <c r="BWV62" s="496"/>
      <c r="BWX62" s="496"/>
      <c r="BWZ62" s="496"/>
      <c r="BXB62" s="496"/>
      <c r="BXD62" s="496"/>
      <c r="BXF62" s="496"/>
      <c r="BXH62" s="496"/>
      <c r="BXJ62" s="496"/>
      <c r="BXL62" s="496"/>
      <c r="BXN62" s="496"/>
      <c r="BXP62" s="496"/>
      <c r="BXR62" s="496"/>
      <c r="BXT62" s="496"/>
      <c r="BXV62" s="496"/>
      <c r="BXX62" s="496"/>
      <c r="BXZ62" s="496"/>
      <c r="BYB62" s="496"/>
      <c r="BYD62" s="496"/>
      <c r="BYF62" s="496"/>
      <c r="BYH62" s="496"/>
      <c r="BYJ62" s="496"/>
      <c r="BYL62" s="496"/>
      <c r="BYN62" s="496"/>
      <c r="BYP62" s="496"/>
      <c r="BYR62" s="496"/>
      <c r="BYT62" s="496"/>
      <c r="BYV62" s="496"/>
      <c r="BYX62" s="496"/>
      <c r="BYZ62" s="496"/>
      <c r="BZB62" s="496"/>
      <c r="BZD62" s="496"/>
      <c r="BZF62" s="496"/>
      <c r="BZH62" s="496"/>
      <c r="BZJ62" s="496"/>
      <c r="BZL62" s="496"/>
      <c r="BZN62" s="496"/>
      <c r="BZP62" s="496"/>
      <c r="BZR62" s="496"/>
      <c r="BZT62" s="496"/>
      <c r="BZV62" s="496"/>
      <c r="BZX62" s="496"/>
      <c r="BZZ62" s="496"/>
      <c r="CAB62" s="496"/>
      <c r="CAD62" s="496"/>
      <c r="CAF62" s="496"/>
      <c r="CAH62" s="496"/>
      <c r="CAJ62" s="496"/>
      <c r="CAL62" s="496"/>
      <c r="CAN62" s="496"/>
      <c r="CAP62" s="496"/>
      <c r="CAR62" s="496"/>
      <c r="CAT62" s="496"/>
      <c r="CAV62" s="496"/>
      <c r="CAX62" s="496"/>
      <c r="CAZ62" s="496"/>
      <c r="CBB62" s="496"/>
      <c r="CBD62" s="496"/>
      <c r="CBF62" s="496"/>
      <c r="CBH62" s="496"/>
      <c r="CBJ62" s="496"/>
      <c r="CBL62" s="496"/>
      <c r="CBN62" s="496"/>
      <c r="CBP62" s="496"/>
      <c r="CBR62" s="496"/>
      <c r="CBT62" s="496"/>
      <c r="CBV62" s="496"/>
      <c r="CBX62" s="496"/>
      <c r="CBZ62" s="496"/>
      <c r="CCB62" s="496"/>
      <c r="CCD62" s="496"/>
      <c r="CCF62" s="496"/>
      <c r="CCH62" s="496"/>
      <c r="CCJ62" s="496"/>
      <c r="CCL62" s="496"/>
      <c r="CCN62" s="496"/>
      <c r="CCP62" s="496"/>
      <c r="CCR62" s="496"/>
      <c r="CCT62" s="496"/>
      <c r="CCV62" s="496"/>
      <c r="CCX62" s="496"/>
      <c r="CCZ62" s="496"/>
      <c r="CDB62" s="496"/>
      <c r="CDD62" s="496"/>
      <c r="CDF62" s="496"/>
      <c r="CDH62" s="496"/>
      <c r="CDJ62" s="496"/>
      <c r="CDL62" s="496"/>
      <c r="CDN62" s="496"/>
      <c r="CDP62" s="496"/>
      <c r="CDR62" s="496"/>
      <c r="CDT62" s="496"/>
      <c r="CDV62" s="496"/>
      <c r="CDX62" s="496"/>
      <c r="CDZ62" s="496"/>
      <c r="CEB62" s="496"/>
      <c r="CED62" s="496"/>
      <c r="CEF62" s="496"/>
      <c r="CEH62" s="496"/>
      <c r="CEJ62" s="496"/>
      <c r="CEL62" s="496"/>
      <c r="CEN62" s="496"/>
      <c r="CEP62" s="496"/>
      <c r="CER62" s="496"/>
      <c r="CET62" s="496"/>
      <c r="CEV62" s="496"/>
      <c r="CEX62" s="496"/>
      <c r="CEZ62" s="496"/>
      <c r="CFB62" s="496"/>
      <c r="CFD62" s="496"/>
      <c r="CFF62" s="496"/>
      <c r="CFH62" s="496"/>
      <c r="CFJ62" s="496"/>
      <c r="CFL62" s="496"/>
      <c r="CFN62" s="496"/>
      <c r="CFP62" s="496"/>
      <c r="CFR62" s="496"/>
      <c r="CFT62" s="496"/>
      <c r="CFV62" s="496"/>
      <c r="CFX62" s="496"/>
      <c r="CFZ62" s="496"/>
      <c r="CGB62" s="496"/>
      <c r="CGD62" s="496"/>
      <c r="CGF62" s="496"/>
      <c r="CGH62" s="496"/>
      <c r="CGJ62" s="496"/>
      <c r="CGL62" s="496"/>
      <c r="CGN62" s="496"/>
      <c r="CGP62" s="496"/>
      <c r="CGR62" s="496"/>
      <c r="CGT62" s="496"/>
      <c r="CGV62" s="496"/>
      <c r="CGX62" s="496"/>
      <c r="CGZ62" s="496"/>
      <c r="CHB62" s="496"/>
      <c r="CHD62" s="496"/>
      <c r="CHF62" s="496"/>
      <c r="CHH62" s="496"/>
      <c r="CHJ62" s="496"/>
      <c r="CHL62" s="496"/>
      <c r="CHN62" s="496"/>
      <c r="CHP62" s="496"/>
      <c r="CHR62" s="496"/>
      <c r="CHT62" s="496"/>
      <c r="CHV62" s="496"/>
      <c r="CHX62" s="496"/>
      <c r="CHZ62" s="496"/>
      <c r="CIB62" s="496"/>
      <c r="CID62" s="496"/>
      <c r="CIF62" s="496"/>
      <c r="CIH62" s="496"/>
      <c r="CIJ62" s="496"/>
      <c r="CIL62" s="496"/>
      <c r="CIN62" s="496"/>
      <c r="CIP62" s="496"/>
      <c r="CIR62" s="496"/>
      <c r="CIT62" s="496"/>
      <c r="CIV62" s="496"/>
      <c r="CIX62" s="496"/>
      <c r="CIZ62" s="496"/>
      <c r="CJB62" s="496"/>
      <c r="CJD62" s="496"/>
      <c r="CJF62" s="496"/>
      <c r="CJH62" s="496"/>
      <c r="CJJ62" s="496"/>
      <c r="CJL62" s="496"/>
      <c r="CJN62" s="496"/>
      <c r="CJP62" s="496"/>
      <c r="CJR62" s="496"/>
      <c r="CJT62" s="496"/>
      <c r="CJV62" s="496"/>
      <c r="CJX62" s="496"/>
      <c r="CJZ62" s="496"/>
      <c r="CKB62" s="496"/>
      <c r="CKD62" s="496"/>
      <c r="CKF62" s="496"/>
      <c r="CKH62" s="496"/>
      <c r="CKJ62" s="496"/>
      <c r="CKL62" s="496"/>
      <c r="CKN62" s="496"/>
      <c r="CKP62" s="496"/>
      <c r="CKR62" s="496"/>
      <c r="CKT62" s="496"/>
      <c r="CKV62" s="496"/>
      <c r="CKX62" s="496"/>
      <c r="CKZ62" s="496"/>
      <c r="CLB62" s="496"/>
      <c r="CLD62" s="496"/>
      <c r="CLF62" s="496"/>
      <c r="CLH62" s="496"/>
      <c r="CLJ62" s="496"/>
      <c r="CLL62" s="496"/>
      <c r="CLN62" s="496"/>
      <c r="CLP62" s="496"/>
      <c r="CLR62" s="496"/>
      <c r="CLT62" s="496"/>
      <c r="CLV62" s="496"/>
      <c r="CLX62" s="496"/>
      <c r="CLZ62" s="496"/>
      <c r="CMB62" s="496"/>
      <c r="CMD62" s="496"/>
      <c r="CMF62" s="496"/>
      <c r="CMH62" s="496"/>
      <c r="CMJ62" s="496"/>
      <c r="CML62" s="496"/>
      <c r="CMN62" s="496"/>
      <c r="CMP62" s="496"/>
      <c r="CMR62" s="496"/>
      <c r="CMT62" s="496"/>
      <c r="CMV62" s="496"/>
      <c r="CMX62" s="496"/>
      <c r="CMZ62" s="496"/>
      <c r="CNB62" s="496"/>
      <c r="CND62" s="496"/>
      <c r="CNF62" s="496"/>
      <c r="CNH62" s="496"/>
      <c r="CNJ62" s="496"/>
      <c r="CNL62" s="496"/>
      <c r="CNN62" s="496"/>
      <c r="CNP62" s="496"/>
      <c r="CNR62" s="496"/>
      <c r="CNT62" s="496"/>
      <c r="CNV62" s="496"/>
      <c r="CNX62" s="496"/>
      <c r="CNZ62" s="496"/>
      <c r="COB62" s="496"/>
      <c r="COD62" s="496"/>
      <c r="COF62" s="496"/>
      <c r="COH62" s="496"/>
      <c r="COJ62" s="496"/>
      <c r="COL62" s="496"/>
      <c r="CON62" s="496"/>
      <c r="COP62" s="496"/>
      <c r="COR62" s="496"/>
      <c r="COT62" s="496"/>
      <c r="COV62" s="496"/>
      <c r="COX62" s="496"/>
      <c r="COZ62" s="496"/>
      <c r="CPB62" s="496"/>
      <c r="CPD62" s="496"/>
      <c r="CPF62" s="496"/>
      <c r="CPH62" s="496"/>
      <c r="CPJ62" s="496"/>
      <c r="CPL62" s="496"/>
      <c r="CPN62" s="496"/>
      <c r="CPP62" s="496"/>
      <c r="CPR62" s="496"/>
      <c r="CPT62" s="496"/>
      <c r="CPV62" s="496"/>
      <c r="CPX62" s="496"/>
      <c r="CPZ62" s="496"/>
      <c r="CQB62" s="496"/>
      <c r="CQD62" s="496"/>
      <c r="CQF62" s="496"/>
      <c r="CQH62" s="496"/>
      <c r="CQJ62" s="496"/>
      <c r="CQL62" s="496"/>
      <c r="CQN62" s="496"/>
      <c r="CQP62" s="496"/>
      <c r="CQR62" s="496"/>
      <c r="CQT62" s="496"/>
      <c r="CQV62" s="496"/>
      <c r="CQX62" s="496"/>
      <c r="CQZ62" s="496"/>
      <c r="CRB62" s="496"/>
      <c r="CRD62" s="496"/>
      <c r="CRF62" s="496"/>
      <c r="CRH62" s="496"/>
      <c r="CRJ62" s="496"/>
      <c r="CRL62" s="496"/>
      <c r="CRN62" s="496"/>
      <c r="CRP62" s="496"/>
      <c r="CRR62" s="496"/>
      <c r="CRT62" s="496"/>
      <c r="CRV62" s="496"/>
      <c r="CRX62" s="496"/>
      <c r="CRZ62" s="496"/>
      <c r="CSB62" s="496"/>
      <c r="CSD62" s="496"/>
      <c r="CSF62" s="496"/>
      <c r="CSH62" s="496"/>
      <c r="CSJ62" s="496"/>
      <c r="CSL62" s="496"/>
      <c r="CSN62" s="496"/>
      <c r="CSP62" s="496"/>
      <c r="CSR62" s="496"/>
      <c r="CST62" s="496"/>
      <c r="CSV62" s="496"/>
      <c r="CSX62" s="496"/>
      <c r="CSZ62" s="496"/>
      <c r="CTB62" s="496"/>
      <c r="CTD62" s="496"/>
      <c r="CTF62" s="496"/>
      <c r="CTH62" s="496"/>
      <c r="CTJ62" s="496"/>
      <c r="CTL62" s="496"/>
      <c r="CTN62" s="496"/>
      <c r="CTP62" s="496"/>
      <c r="CTR62" s="496"/>
      <c r="CTT62" s="496"/>
      <c r="CTV62" s="496"/>
      <c r="CTX62" s="496"/>
      <c r="CTZ62" s="496"/>
      <c r="CUB62" s="496"/>
      <c r="CUD62" s="496"/>
      <c r="CUF62" s="496"/>
      <c r="CUH62" s="496"/>
      <c r="CUJ62" s="496"/>
      <c r="CUL62" s="496"/>
      <c r="CUN62" s="496"/>
      <c r="CUP62" s="496"/>
      <c r="CUR62" s="496"/>
      <c r="CUT62" s="496"/>
      <c r="CUV62" s="496"/>
      <c r="CUX62" s="496"/>
      <c r="CUZ62" s="496"/>
      <c r="CVB62" s="496"/>
      <c r="CVD62" s="496"/>
      <c r="CVF62" s="496"/>
      <c r="CVH62" s="496"/>
      <c r="CVJ62" s="496"/>
      <c r="CVL62" s="496"/>
      <c r="CVN62" s="496"/>
      <c r="CVP62" s="496"/>
      <c r="CVR62" s="496"/>
      <c r="CVT62" s="496"/>
      <c r="CVV62" s="496"/>
      <c r="CVX62" s="496"/>
      <c r="CVZ62" s="496"/>
      <c r="CWB62" s="496"/>
      <c r="CWD62" s="496"/>
      <c r="CWF62" s="496"/>
      <c r="CWH62" s="496"/>
      <c r="CWJ62" s="496"/>
      <c r="CWL62" s="496"/>
      <c r="CWN62" s="496"/>
      <c r="CWP62" s="496"/>
      <c r="CWR62" s="496"/>
      <c r="CWT62" s="496"/>
      <c r="CWV62" s="496"/>
      <c r="CWX62" s="496"/>
      <c r="CWZ62" s="496"/>
      <c r="CXB62" s="496"/>
      <c r="CXD62" s="496"/>
      <c r="CXF62" s="496"/>
      <c r="CXH62" s="496"/>
      <c r="CXJ62" s="496"/>
      <c r="CXL62" s="496"/>
      <c r="CXN62" s="496"/>
      <c r="CXP62" s="496"/>
      <c r="CXR62" s="496"/>
      <c r="CXT62" s="496"/>
      <c r="CXV62" s="496"/>
      <c r="CXX62" s="496"/>
      <c r="CXZ62" s="496"/>
      <c r="CYB62" s="496"/>
      <c r="CYD62" s="496"/>
      <c r="CYF62" s="496"/>
      <c r="CYH62" s="496"/>
      <c r="CYJ62" s="496"/>
      <c r="CYL62" s="496"/>
      <c r="CYN62" s="496"/>
      <c r="CYP62" s="496"/>
      <c r="CYR62" s="496"/>
      <c r="CYT62" s="496"/>
      <c r="CYV62" s="496"/>
      <c r="CYX62" s="496"/>
      <c r="CYZ62" s="496"/>
      <c r="CZB62" s="496"/>
      <c r="CZD62" s="496"/>
      <c r="CZF62" s="496"/>
      <c r="CZH62" s="496"/>
      <c r="CZJ62" s="496"/>
      <c r="CZL62" s="496"/>
      <c r="CZN62" s="496"/>
      <c r="CZP62" s="496"/>
      <c r="CZR62" s="496"/>
      <c r="CZT62" s="496"/>
      <c r="CZV62" s="496"/>
      <c r="CZX62" s="496"/>
      <c r="CZZ62" s="496"/>
      <c r="DAB62" s="496"/>
      <c r="DAD62" s="496"/>
      <c r="DAF62" s="496"/>
      <c r="DAH62" s="496"/>
      <c r="DAJ62" s="496"/>
      <c r="DAL62" s="496"/>
      <c r="DAN62" s="496"/>
      <c r="DAP62" s="496"/>
      <c r="DAR62" s="496"/>
      <c r="DAT62" s="496"/>
      <c r="DAV62" s="496"/>
      <c r="DAX62" s="496"/>
      <c r="DAZ62" s="496"/>
      <c r="DBB62" s="496"/>
      <c r="DBD62" s="496"/>
      <c r="DBF62" s="496"/>
      <c r="DBH62" s="496"/>
      <c r="DBJ62" s="496"/>
      <c r="DBL62" s="496"/>
      <c r="DBN62" s="496"/>
      <c r="DBP62" s="496"/>
      <c r="DBR62" s="496"/>
      <c r="DBT62" s="496"/>
      <c r="DBV62" s="496"/>
      <c r="DBX62" s="496"/>
      <c r="DBZ62" s="496"/>
      <c r="DCB62" s="496"/>
      <c r="DCD62" s="496"/>
      <c r="DCF62" s="496"/>
      <c r="DCH62" s="496"/>
      <c r="DCJ62" s="496"/>
      <c r="DCL62" s="496"/>
      <c r="DCN62" s="496"/>
      <c r="DCP62" s="496"/>
      <c r="DCR62" s="496"/>
      <c r="DCT62" s="496"/>
      <c r="DCV62" s="496"/>
      <c r="DCX62" s="496"/>
      <c r="DCZ62" s="496"/>
      <c r="DDB62" s="496"/>
      <c r="DDD62" s="496"/>
      <c r="DDF62" s="496"/>
      <c r="DDH62" s="496"/>
      <c r="DDJ62" s="496"/>
      <c r="DDL62" s="496"/>
      <c r="DDN62" s="496"/>
      <c r="DDP62" s="496"/>
      <c r="DDR62" s="496"/>
      <c r="DDT62" s="496"/>
      <c r="DDV62" s="496"/>
      <c r="DDX62" s="496"/>
      <c r="DDZ62" s="496"/>
      <c r="DEB62" s="496"/>
      <c r="DED62" s="496"/>
      <c r="DEF62" s="496"/>
      <c r="DEH62" s="496"/>
      <c r="DEJ62" s="496"/>
      <c r="DEL62" s="496"/>
      <c r="DEN62" s="496"/>
      <c r="DEP62" s="496"/>
      <c r="DER62" s="496"/>
      <c r="DET62" s="496"/>
      <c r="DEV62" s="496"/>
      <c r="DEX62" s="496"/>
      <c r="DEZ62" s="496"/>
      <c r="DFB62" s="496"/>
      <c r="DFD62" s="496"/>
      <c r="DFF62" s="496"/>
      <c r="DFH62" s="496"/>
      <c r="DFJ62" s="496"/>
      <c r="DFL62" s="496"/>
      <c r="DFN62" s="496"/>
      <c r="DFP62" s="496"/>
      <c r="DFR62" s="496"/>
      <c r="DFT62" s="496"/>
      <c r="DFV62" s="496"/>
      <c r="DFX62" s="496"/>
      <c r="DFZ62" s="496"/>
      <c r="DGB62" s="496"/>
      <c r="DGD62" s="496"/>
      <c r="DGF62" s="496"/>
      <c r="DGH62" s="496"/>
      <c r="DGJ62" s="496"/>
      <c r="DGL62" s="496"/>
      <c r="DGN62" s="496"/>
      <c r="DGP62" s="496"/>
      <c r="DGR62" s="496"/>
      <c r="DGT62" s="496"/>
      <c r="DGV62" s="496"/>
      <c r="DGX62" s="496"/>
      <c r="DGZ62" s="496"/>
      <c r="DHB62" s="496"/>
      <c r="DHD62" s="496"/>
      <c r="DHF62" s="496"/>
      <c r="DHH62" s="496"/>
      <c r="DHJ62" s="496"/>
      <c r="DHL62" s="496"/>
      <c r="DHN62" s="496"/>
      <c r="DHP62" s="496"/>
      <c r="DHR62" s="496"/>
      <c r="DHT62" s="496"/>
      <c r="DHV62" s="496"/>
      <c r="DHX62" s="496"/>
      <c r="DHZ62" s="496"/>
      <c r="DIB62" s="496"/>
      <c r="DID62" s="496"/>
      <c r="DIF62" s="496"/>
      <c r="DIH62" s="496"/>
      <c r="DIJ62" s="496"/>
      <c r="DIL62" s="496"/>
      <c r="DIN62" s="496"/>
      <c r="DIP62" s="496"/>
      <c r="DIR62" s="496"/>
      <c r="DIT62" s="496"/>
      <c r="DIV62" s="496"/>
      <c r="DIX62" s="496"/>
      <c r="DIZ62" s="496"/>
      <c r="DJB62" s="496"/>
      <c r="DJD62" s="496"/>
      <c r="DJF62" s="496"/>
      <c r="DJH62" s="496"/>
      <c r="DJJ62" s="496"/>
      <c r="DJL62" s="496"/>
      <c r="DJN62" s="496"/>
      <c r="DJP62" s="496"/>
      <c r="DJR62" s="496"/>
      <c r="DJT62" s="496"/>
      <c r="DJV62" s="496"/>
      <c r="DJX62" s="496"/>
      <c r="DJZ62" s="496"/>
      <c r="DKB62" s="496"/>
      <c r="DKD62" s="496"/>
      <c r="DKF62" s="496"/>
      <c r="DKH62" s="496"/>
      <c r="DKJ62" s="496"/>
      <c r="DKL62" s="496"/>
      <c r="DKN62" s="496"/>
      <c r="DKP62" s="496"/>
      <c r="DKR62" s="496"/>
      <c r="DKT62" s="496"/>
      <c r="DKV62" s="496"/>
      <c r="DKX62" s="496"/>
      <c r="DKZ62" s="496"/>
      <c r="DLB62" s="496"/>
      <c r="DLD62" s="496"/>
      <c r="DLF62" s="496"/>
      <c r="DLH62" s="496"/>
      <c r="DLJ62" s="496"/>
      <c r="DLL62" s="496"/>
      <c r="DLN62" s="496"/>
      <c r="DLP62" s="496"/>
      <c r="DLR62" s="496"/>
      <c r="DLT62" s="496"/>
      <c r="DLV62" s="496"/>
      <c r="DLX62" s="496"/>
      <c r="DLZ62" s="496"/>
      <c r="DMB62" s="496"/>
      <c r="DMD62" s="496"/>
      <c r="DMF62" s="496"/>
      <c r="DMH62" s="496"/>
      <c r="DMJ62" s="496"/>
      <c r="DML62" s="496"/>
      <c r="DMN62" s="496"/>
      <c r="DMP62" s="496"/>
      <c r="DMR62" s="496"/>
      <c r="DMT62" s="496"/>
      <c r="DMV62" s="496"/>
      <c r="DMX62" s="496"/>
      <c r="DMZ62" s="496"/>
      <c r="DNB62" s="496"/>
      <c r="DND62" s="496"/>
      <c r="DNF62" s="496"/>
      <c r="DNH62" s="496"/>
      <c r="DNJ62" s="496"/>
      <c r="DNL62" s="496"/>
      <c r="DNN62" s="496"/>
      <c r="DNP62" s="496"/>
      <c r="DNR62" s="496"/>
      <c r="DNT62" s="496"/>
      <c r="DNV62" s="496"/>
      <c r="DNX62" s="496"/>
      <c r="DNZ62" s="496"/>
      <c r="DOB62" s="496"/>
      <c r="DOD62" s="496"/>
      <c r="DOF62" s="496"/>
      <c r="DOH62" s="496"/>
      <c r="DOJ62" s="496"/>
      <c r="DOL62" s="496"/>
      <c r="DON62" s="496"/>
      <c r="DOP62" s="496"/>
      <c r="DOR62" s="496"/>
      <c r="DOT62" s="496"/>
      <c r="DOV62" s="496"/>
      <c r="DOX62" s="496"/>
      <c r="DOZ62" s="496"/>
      <c r="DPB62" s="496"/>
      <c r="DPD62" s="496"/>
      <c r="DPF62" s="496"/>
      <c r="DPH62" s="496"/>
      <c r="DPJ62" s="496"/>
      <c r="DPL62" s="496"/>
      <c r="DPN62" s="496"/>
      <c r="DPP62" s="496"/>
      <c r="DPR62" s="496"/>
      <c r="DPT62" s="496"/>
      <c r="DPV62" s="496"/>
      <c r="DPX62" s="496"/>
      <c r="DPZ62" s="496"/>
      <c r="DQB62" s="496"/>
      <c r="DQD62" s="496"/>
      <c r="DQF62" s="496"/>
      <c r="DQH62" s="496"/>
      <c r="DQJ62" s="496"/>
      <c r="DQL62" s="496"/>
      <c r="DQN62" s="496"/>
      <c r="DQP62" s="496"/>
      <c r="DQR62" s="496"/>
      <c r="DQT62" s="496"/>
      <c r="DQV62" s="496"/>
      <c r="DQX62" s="496"/>
      <c r="DQZ62" s="496"/>
      <c r="DRB62" s="496"/>
      <c r="DRD62" s="496"/>
      <c r="DRF62" s="496"/>
      <c r="DRH62" s="496"/>
      <c r="DRJ62" s="496"/>
      <c r="DRL62" s="496"/>
      <c r="DRN62" s="496"/>
      <c r="DRP62" s="496"/>
      <c r="DRR62" s="496"/>
      <c r="DRT62" s="496"/>
      <c r="DRV62" s="496"/>
      <c r="DRX62" s="496"/>
      <c r="DRZ62" s="496"/>
      <c r="DSB62" s="496"/>
      <c r="DSD62" s="496"/>
      <c r="DSF62" s="496"/>
      <c r="DSH62" s="496"/>
      <c r="DSJ62" s="496"/>
      <c r="DSL62" s="496"/>
      <c r="DSN62" s="496"/>
      <c r="DSP62" s="496"/>
      <c r="DSR62" s="496"/>
      <c r="DST62" s="496"/>
      <c r="DSV62" s="496"/>
      <c r="DSX62" s="496"/>
      <c r="DSZ62" s="496"/>
      <c r="DTB62" s="496"/>
      <c r="DTD62" s="496"/>
      <c r="DTF62" s="496"/>
      <c r="DTH62" s="496"/>
      <c r="DTJ62" s="496"/>
      <c r="DTL62" s="496"/>
      <c r="DTN62" s="496"/>
      <c r="DTP62" s="496"/>
      <c r="DTR62" s="496"/>
      <c r="DTT62" s="496"/>
      <c r="DTV62" s="496"/>
      <c r="DTX62" s="496"/>
      <c r="DTZ62" s="496"/>
      <c r="DUB62" s="496"/>
      <c r="DUD62" s="496"/>
      <c r="DUF62" s="496"/>
      <c r="DUH62" s="496"/>
      <c r="DUJ62" s="496"/>
      <c r="DUL62" s="496"/>
      <c r="DUN62" s="496"/>
      <c r="DUP62" s="496"/>
      <c r="DUR62" s="496"/>
      <c r="DUT62" s="496"/>
      <c r="DUV62" s="496"/>
      <c r="DUX62" s="496"/>
      <c r="DUZ62" s="496"/>
      <c r="DVB62" s="496"/>
      <c r="DVD62" s="496"/>
      <c r="DVF62" s="496"/>
      <c r="DVH62" s="496"/>
      <c r="DVJ62" s="496"/>
      <c r="DVL62" s="496"/>
      <c r="DVN62" s="496"/>
      <c r="DVP62" s="496"/>
      <c r="DVR62" s="496"/>
      <c r="DVT62" s="496"/>
      <c r="DVV62" s="496"/>
      <c r="DVX62" s="496"/>
      <c r="DVZ62" s="496"/>
      <c r="DWB62" s="496"/>
      <c r="DWD62" s="496"/>
      <c r="DWF62" s="496"/>
      <c r="DWH62" s="496"/>
      <c r="DWJ62" s="496"/>
      <c r="DWL62" s="496"/>
      <c r="DWN62" s="496"/>
      <c r="DWP62" s="496"/>
      <c r="DWR62" s="496"/>
      <c r="DWT62" s="496"/>
      <c r="DWV62" s="496"/>
      <c r="DWX62" s="496"/>
      <c r="DWZ62" s="496"/>
      <c r="DXB62" s="496"/>
      <c r="DXD62" s="496"/>
      <c r="DXF62" s="496"/>
      <c r="DXH62" s="496"/>
      <c r="DXJ62" s="496"/>
      <c r="DXL62" s="496"/>
      <c r="DXN62" s="496"/>
      <c r="DXP62" s="496"/>
      <c r="DXR62" s="496"/>
      <c r="DXT62" s="496"/>
      <c r="DXV62" s="496"/>
      <c r="DXX62" s="496"/>
      <c r="DXZ62" s="496"/>
      <c r="DYB62" s="496"/>
      <c r="DYD62" s="496"/>
      <c r="DYF62" s="496"/>
      <c r="DYH62" s="496"/>
      <c r="DYJ62" s="496"/>
      <c r="DYL62" s="496"/>
      <c r="DYN62" s="496"/>
      <c r="DYP62" s="496"/>
      <c r="DYR62" s="496"/>
      <c r="DYT62" s="496"/>
      <c r="DYV62" s="496"/>
      <c r="DYX62" s="496"/>
      <c r="DYZ62" s="496"/>
      <c r="DZB62" s="496"/>
      <c r="DZD62" s="496"/>
      <c r="DZF62" s="496"/>
      <c r="DZH62" s="496"/>
      <c r="DZJ62" s="496"/>
      <c r="DZL62" s="496"/>
      <c r="DZN62" s="496"/>
      <c r="DZP62" s="496"/>
      <c r="DZR62" s="496"/>
      <c r="DZT62" s="496"/>
      <c r="DZV62" s="496"/>
      <c r="DZX62" s="496"/>
      <c r="DZZ62" s="496"/>
      <c r="EAB62" s="496"/>
      <c r="EAD62" s="496"/>
      <c r="EAF62" s="496"/>
      <c r="EAH62" s="496"/>
      <c r="EAJ62" s="496"/>
      <c r="EAL62" s="496"/>
      <c r="EAN62" s="496"/>
      <c r="EAP62" s="496"/>
      <c r="EAR62" s="496"/>
      <c r="EAT62" s="496"/>
      <c r="EAV62" s="496"/>
      <c r="EAX62" s="496"/>
      <c r="EAZ62" s="496"/>
      <c r="EBB62" s="496"/>
      <c r="EBD62" s="496"/>
      <c r="EBF62" s="496"/>
      <c r="EBH62" s="496"/>
      <c r="EBJ62" s="496"/>
      <c r="EBL62" s="496"/>
      <c r="EBN62" s="496"/>
      <c r="EBP62" s="496"/>
      <c r="EBR62" s="496"/>
      <c r="EBT62" s="496"/>
      <c r="EBV62" s="496"/>
      <c r="EBX62" s="496"/>
      <c r="EBZ62" s="496"/>
      <c r="ECB62" s="496"/>
      <c r="ECD62" s="496"/>
      <c r="ECF62" s="496"/>
      <c r="ECH62" s="496"/>
      <c r="ECJ62" s="496"/>
      <c r="ECL62" s="496"/>
      <c r="ECN62" s="496"/>
      <c r="ECP62" s="496"/>
      <c r="ECR62" s="496"/>
      <c r="ECT62" s="496"/>
      <c r="ECV62" s="496"/>
      <c r="ECX62" s="496"/>
      <c r="ECZ62" s="496"/>
      <c r="EDB62" s="496"/>
      <c r="EDD62" s="496"/>
      <c r="EDF62" s="496"/>
      <c r="EDH62" s="496"/>
      <c r="EDJ62" s="496"/>
      <c r="EDL62" s="496"/>
      <c r="EDN62" s="496"/>
      <c r="EDP62" s="496"/>
      <c r="EDR62" s="496"/>
      <c r="EDT62" s="496"/>
      <c r="EDV62" s="496"/>
      <c r="EDX62" s="496"/>
      <c r="EDZ62" s="496"/>
      <c r="EEB62" s="496"/>
      <c r="EED62" s="496"/>
      <c r="EEF62" s="496"/>
      <c r="EEH62" s="496"/>
      <c r="EEJ62" s="496"/>
      <c r="EEL62" s="496"/>
      <c r="EEN62" s="496"/>
      <c r="EEP62" s="496"/>
      <c r="EER62" s="496"/>
      <c r="EET62" s="496"/>
      <c r="EEV62" s="496"/>
      <c r="EEX62" s="496"/>
      <c r="EEZ62" s="496"/>
      <c r="EFB62" s="496"/>
      <c r="EFD62" s="496"/>
      <c r="EFF62" s="496"/>
      <c r="EFH62" s="496"/>
      <c r="EFJ62" s="496"/>
      <c r="EFL62" s="496"/>
      <c r="EFN62" s="496"/>
      <c r="EFP62" s="496"/>
      <c r="EFR62" s="496"/>
      <c r="EFT62" s="496"/>
      <c r="EFV62" s="496"/>
      <c r="EFX62" s="496"/>
      <c r="EFZ62" s="496"/>
      <c r="EGB62" s="496"/>
      <c r="EGD62" s="496"/>
      <c r="EGF62" s="496"/>
      <c r="EGH62" s="496"/>
      <c r="EGJ62" s="496"/>
      <c r="EGL62" s="496"/>
      <c r="EGN62" s="496"/>
      <c r="EGP62" s="496"/>
      <c r="EGR62" s="496"/>
      <c r="EGT62" s="496"/>
      <c r="EGV62" s="496"/>
      <c r="EGX62" s="496"/>
      <c r="EGZ62" s="496"/>
      <c r="EHB62" s="496"/>
      <c r="EHD62" s="496"/>
      <c r="EHF62" s="496"/>
      <c r="EHH62" s="496"/>
      <c r="EHJ62" s="496"/>
      <c r="EHL62" s="496"/>
      <c r="EHN62" s="496"/>
      <c r="EHP62" s="496"/>
      <c r="EHR62" s="496"/>
      <c r="EHT62" s="496"/>
      <c r="EHV62" s="496"/>
      <c r="EHX62" s="496"/>
      <c r="EHZ62" s="496"/>
      <c r="EIB62" s="496"/>
      <c r="EID62" s="496"/>
      <c r="EIF62" s="496"/>
      <c r="EIH62" s="496"/>
      <c r="EIJ62" s="496"/>
      <c r="EIL62" s="496"/>
      <c r="EIN62" s="496"/>
      <c r="EIP62" s="496"/>
      <c r="EIR62" s="496"/>
      <c r="EIT62" s="496"/>
      <c r="EIV62" s="496"/>
      <c r="EIX62" s="496"/>
      <c r="EIZ62" s="496"/>
      <c r="EJB62" s="496"/>
      <c r="EJD62" s="496"/>
      <c r="EJF62" s="496"/>
      <c r="EJH62" s="496"/>
      <c r="EJJ62" s="496"/>
      <c r="EJL62" s="496"/>
      <c r="EJN62" s="496"/>
      <c r="EJP62" s="496"/>
      <c r="EJR62" s="496"/>
      <c r="EJT62" s="496"/>
      <c r="EJV62" s="496"/>
      <c r="EJX62" s="496"/>
      <c r="EJZ62" s="496"/>
      <c r="EKB62" s="496"/>
      <c r="EKD62" s="496"/>
      <c r="EKF62" s="496"/>
      <c r="EKH62" s="496"/>
      <c r="EKJ62" s="496"/>
      <c r="EKL62" s="496"/>
      <c r="EKN62" s="496"/>
      <c r="EKP62" s="496"/>
      <c r="EKR62" s="496"/>
      <c r="EKT62" s="496"/>
      <c r="EKV62" s="496"/>
      <c r="EKX62" s="496"/>
      <c r="EKZ62" s="496"/>
      <c r="ELB62" s="496"/>
      <c r="ELD62" s="496"/>
      <c r="ELF62" s="496"/>
      <c r="ELH62" s="496"/>
      <c r="ELJ62" s="496"/>
      <c r="ELL62" s="496"/>
      <c r="ELN62" s="496"/>
      <c r="ELP62" s="496"/>
      <c r="ELR62" s="496"/>
      <c r="ELT62" s="496"/>
      <c r="ELV62" s="496"/>
      <c r="ELX62" s="496"/>
      <c r="ELZ62" s="496"/>
      <c r="EMB62" s="496"/>
      <c r="EMD62" s="496"/>
      <c r="EMF62" s="496"/>
      <c r="EMH62" s="496"/>
      <c r="EMJ62" s="496"/>
      <c r="EML62" s="496"/>
      <c r="EMN62" s="496"/>
      <c r="EMP62" s="496"/>
      <c r="EMR62" s="496"/>
      <c r="EMT62" s="496"/>
      <c r="EMV62" s="496"/>
      <c r="EMX62" s="496"/>
      <c r="EMZ62" s="496"/>
      <c r="ENB62" s="496"/>
      <c r="END62" s="496"/>
      <c r="ENF62" s="496"/>
      <c r="ENH62" s="496"/>
      <c r="ENJ62" s="496"/>
      <c r="ENL62" s="496"/>
      <c r="ENN62" s="496"/>
      <c r="ENP62" s="496"/>
      <c r="ENR62" s="496"/>
      <c r="ENT62" s="496"/>
      <c r="ENV62" s="496"/>
      <c r="ENX62" s="496"/>
      <c r="ENZ62" s="496"/>
      <c r="EOB62" s="496"/>
      <c r="EOD62" s="496"/>
      <c r="EOF62" s="496"/>
      <c r="EOH62" s="496"/>
      <c r="EOJ62" s="496"/>
      <c r="EOL62" s="496"/>
      <c r="EON62" s="496"/>
      <c r="EOP62" s="496"/>
      <c r="EOR62" s="496"/>
      <c r="EOT62" s="496"/>
      <c r="EOV62" s="496"/>
      <c r="EOX62" s="496"/>
      <c r="EOZ62" s="496"/>
      <c r="EPB62" s="496"/>
      <c r="EPD62" s="496"/>
      <c r="EPF62" s="496"/>
      <c r="EPH62" s="496"/>
      <c r="EPJ62" s="496"/>
      <c r="EPL62" s="496"/>
      <c r="EPN62" s="496"/>
      <c r="EPP62" s="496"/>
      <c r="EPR62" s="496"/>
      <c r="EPT62" s="496"/>
      <c r="EPV62" s="496"/>
      <c r="EPX62" s="496"/>
      <c r="EPZ62" s="496"/>
      <c r="EQB62" s="496"/>
      <c r="EQD62" s="496"/>
      <c r="EQF62" s="496"/>
      <c r="EQH62" s="496"/>
      <c r="EQJ62" s="496"/>
      <c r="EQL62" s="496"/>
      <c r="EQN62" s="496"/>
      <c r="EQP62" s="496"/>
      <c r="EQR62" s="496"/>
      <c r="EQT62" s="496"/>
      <c r="EQV62" s="496"/>
      <c r="EQX62" s="496"/>
      <c r="EQZ62" s="496"/>
      <c r="ERB62" s="496"/>
      <c r="ERD62" s="496"/>
      <c r="ERF62" s="496"/>
      <c r="ERH62" s="496"/>
      <c r="ERJ62" s="496"/>
      <c r="ERL62" s="496"/>
      <c r="ERN62" s="496"/>
      <c r="ERP62" s="496"/>
      <c r="ERR62" s="496"/>
      <c r="ERT62" s="496"/>
      <c r="ERV62" s="496"/>
      <c r="ERX62" s="496"/>
      <c r="ERZ62" s="496"/>
      <c r="ESB62" s="496"/>
      <c r="ESD62" s="496"/>
      <c r="ESF62" s="496"/>
      <c r="ESH62" s="496"/>
      <c r="ESJ62" s="496"/>
      <c r="ESL62" s="496"/>
      <c r="ESN62" s="496"/>
      <c r="ESP62" s="496"/>
      <c r="ESR62" s="496"/>
      <c r="EST62" s="496"/>
      <c r="ESV62" s="496"/>
      <c r="ESX62" s="496"/>
      <c r="ESZ62" s="496"/>
      <c r="ETB62" s="496"/>
      <c r="ETD62" s="496"/>
      <c r="ETF62" s="496"/>
      <c r="ETH62" s="496"/>
      <c r="ETJ62" s="496"/>
      <c r="ETL62" s="496"/>
      <c r="ETN62" s="496"/>
      <c r="ETP62" s="496"/>
      <c r="ETR62" s="496"/>
      <c r="ETT62" s="496"/>
      <c r="ETV62" s="496"/>
      <c r="ETX62" s="496"/>
      <c r="ETZ62" s="496"/>
      <c r="EUB62" s="496"/>
      <c r="EUD62" s="496"/>
      <c r="EUF62" s="496"/>
      <c r="EUH62" s="496"/>
      <c r="EUJ62" s="496"/>
      <c r="EUL62" s="496"/>
      <c r="EUN62" s="496"/>
      <c r="EUP62" s="496"/>
      <c r="EUR62" s="496"/>
      <c r="EUT62" s="496"/>
      <c r="EUV62" s="496"/>
      <c r="EUX62" s="496"/>
      <c r="EUZ62" s="496"/>
      <c r="EVB62" s="496"/>
      <c r="EVD62" s="496"/>
      <c r="EVF62" s="496"/>
      <c r="EVH62" s="496"/>
      <c r="EVJ62" s="496"/>
      <c r="EVL62" s="496"/>
      <c r="EVN62" s="496"/>
      <c r="EVP62" s="496"/>
      <c r="EVR62" s="496"/>
      <c r="EVT62" s="496"/>
      <c r="EVV62" s="496"/>
      <c r="EVX62" s="496"/>
      <c r="EVZ62" s="496"/>
      <c r="EWB62" s="496"/>
      <c r="EWD62" s="496"/>
      <c r="EWF62" s="496"/>
      <c r="EWH62" s="496"/>
      <c r="EWJ62" s="496"/>
      <c r="EWL62" s="496"/>
      <c r="EWN62" s="496"/>
      <c r="EWP62" s="496"/>
      <c r="EWR62" s="496"/>
      <c r="EWT62" s="496"/>
      <c r="EWV62" s="496"/>
      <c r="EWX62" s="496"/>
      <c r="EWZ62" s="496"/>
      <c r="EXB62" s="496"/>
      <c r="EXD62" s="496"/>
      <c r="EXF62" s="496"/>
      <c r="EXH62" s="496"/>
      <c r="EXJ62" s="496"/>
      <c r="EXL62" s="496"/>
      <c r="EXN62" s="496"/>
      <c r="EXP62" s="496"/>
      <c r="EXR62" s="496"/>
      <c r="EXT62" s="496"/>
      <c r="EXV62" s="496"/>
      <c r="EXX62" s="496"/>
      <c r="EXZ62" s="496"/>
      <c r="EYB62" s="496"/>
      <c r="EYD62" s="496"/>
      <c r="EYF62" s="496"/>
      <c r="EYH62" s="496"/>
      <c r="EYJ62" s="496"/>
      <c r="EYL62" s="496"/>
      <c r="EYN62" s="496"/>
      <c r="EYP62" s="496"/>
      <c r="EYR62" s="496"/>
      <c r="EYT62" s="496"/>
      <c r="EYV62" s="496"/>
      <c r="EYX62" s="496"/>
      <c r="EYZ62" s="496"/>
      <c r="EZB62" s="496"/>
      <c r="EZD62" s="496"/>
      <c r="EZF62" s="496"/>
      <c r="EZH62" s="496"/>
      <c r="EZJ62" s="496"/>
      <c r="EZL62" s="496"/>
      <c r="EZN62" s="496"/>
      <c r="EZP62" s="496"/>
      <c r="EZR62" s="496"/>
      <c r="EZT62" s="496"/>
      <c r="EZV62" s="496"/>
      <c r="EZX62" s="496"/>
      <c r="EZZ62" s="496"/>
      <c r="FAB62" s="496"/>
      <c r="FAD62" s="496"/>
      <c r="FAF62" s="496"/>
      <c r="FAH62" s="496"/>
      <c r="FAJ62" s="496"/>
      <c r="FAL62" s="496"/>
      <c r="FAN62" s="496"/>
      <c r="FAP62" s="496"/>
      <c r="FAR62" s="496"/>
      <c r="FAT62" s="496"/>
      <c r="FAV62" s="496"/>
      <c r="FAX62" s="496"/>
      <c r="FAZ62" s="496"/>
      <c r="FBB62" s="496"/>
      <c r="FBD62" s="496"/>
      <c r="FBF62" s="496"/>
      <c r="FBH62" s="496"/>
      <c r="FBJ62" s="496"/>
      <c r="FBL62" s="496"/>
      <c r="FBN62" s="496"/>
      <c r="FBP62" s="496"/>
      <c r="FBR62" s="496"/>
      <c r="FBT62" s="496"/>
      <c r="FBV62" s="496"/>
      <c r="FBX62" s="496"/>
      <c r="FBZ62" s="496"/>
      <c r="FCB62" s="496"/>
      <c r="FCD62" s="496"/>
      <c r="FCF62" s="496"/>
      <c r="FCH62" s="496"/>
      <c r="FCJ62" s="496"/>
      <c r="FCL62" s="496"/>
      <c r="FCN62" s="496"/>
      <c r="FCP62" s="496"/>
      <c r="FCR62" s="496"/>
      <c r="FCT62" s="496"/>
      <c r="FCV62" s="496"/>
      <c r="FCX62" s="496"/>
      <c r="FCZ62" s="496"/>
      <c r="FDB62" s="496"/>
      <c r="FDD62" s="496"/>
      <c r="FDF62" s="496"/>
      <c r="FDH62" s="496"/>
      <c r="FDJ62" s="496"/>
      <c r="FDL62" s="496"/>
      <c r="FDN62" s="496"/>
      <c r="FDP62" s="496"/>
      <c r="FDR62" s="496"/>
      <c r="FDT62" s="496"/>
      <c r="FDV62" s="496"/>
      <c r="FDX62" s="496"/>
      <c r="FDZ62" s="496"/>
      <c r="FEB62" s="496"/>
      <c r="FED62" s="496"/>
      <c r="FEF62" s="496"/>
      <c r="FEH62" s="496"/>
      <c r="FEJ62" s="496"/>
      <c r="FEL62" s="496"/>
      <c r="FEN62" s="496"/>
      <c r="FEP62" s="496"/>
      <c r="FER62" s="496"/>
      <c r="FET62" s="496"/>
      <c r="FEV62" s="496"/>
      <c r="FEX62" s="496"/>
      <c r="FEZ62" s="496"/>
      <c r="FFB62" s="496"/>
      <c r="FFD62" s="496"/>
      <c r="FFF62" s="496"/>
      <c r="FFH62" s="496"/>
      <c r="FFJ62" s="496"/>
      <c r="FFL62" s="496"/>
      <c r="FFN62" s="496"/>
      <c r="FFP62" s="496"/>
      <c r="FFR62" s="496"/>
      <c r="FFT62" s="496"/>
      <c r="FFV62" s="496"/>
      <c r="FFX62" s="496"/>
      <c r="FFZ62" s="496"/>
      <c r="FGB62" s="496"/>
      <c r="FGD62" s="496"/>
      <c r="FGF62" s="496"/>
      <c r="FGH62" s="496"/>
      <c r="FGJ62" s="496"/>
      <c r="FGL62" s="496"/>
      <c r="FGN62" s="496"/>
      <c r="FGP62" s="496"/>
      <c r="FGR62" s="496"/>
      <c r="FGT62" s="496"/>
      <c r="FGV62" s="496"/>
      <c r="FGX62" s="496"/>
      <c r="FGZ62" s="496"/>
      <c r="FHB62" s="496"/>
      <c r="FHD62" s="496"/>
      <c r="FHF62" s="496"/>
      <c r="FHH62" s="496"/>
      <c r="FHJ62" s="496"/>
      <c r="FHL62" s="496"/>
      <c r="FHN62" s="496"/>
      <c r="FHP62" s="496"/>
      <c r="FHR62" s="496"/>
      <c r="FHT62" s="496"/>
      <c r="FHV62" s="496"/>
      <c r="FHX62" s="496"/>
      <c r="FHZ62" s="496"/>
      <c r="FIB62" s="496"/>
      <c r="FID62" s="496"/>
      <c r="FIF62" s="496"/>
      <c r="FIH62" s="496"/>
      <c r="FIJ62" s="496"/>
      <c r="FIL62" s="496"/>
      <c r="FIN62" s="496"/>
      <c r="FIP62" s="496"/>
      <c r="FIR62" s="496"/>
      <c r="FIT62" s="496"/>
      <c r="FIV62" s="496"/>
      <c r="FIX62" s="496"/>
      <c r="FIZ62" s="496"/>
      <c r="FJB62" s="496"/>
      <c r="FJD62" s="496"/>
      <c r="FJF62" s="496"/>
      <c r="FJH62" s="496"/>
      <c r="FJJ62" s="496"/>
      <c r="FJL62" s="496"/>
      <c r="FJN62" s="496"/>
      <c r="FJP62" s="496"/>
      <c r="FJR62" s="496"/>
      <c r="FJT62" s="496"/>
      <c r="FJV62" s="496"/>
      <c r="FJX62" s="496"/>
      <c r="FJZ62" s="496"/>
      <c r="FKB62" s="496"/>
      <c r="FKD62" s="496"/>
      <c r="FKF62" s="496"/>
      <c r="FKH62" s="496"/>
      <c r="FKJ62" s="496"/>
      <c r="FKL62" s="496"/>
      <c r="FKN62" s="496"/>
      <c r="FKP62" s="496"/>
      <c r="FKR62" s="496"/>
      <c r="FKT62" s="496"/>
      <c r="FKV62" s="496"/>
      <c r="FKX62" s="496"/>
      <c r="FKZ62" s="496"/>
      <c r="FLB62" s="496"/>
      <c r="FLD62" s="496"/>
      <c r="FLF62" s="496"/>
      <c r="FLH62" s="496"/>
      <c r="FLJ62" s="496"/>
      <c r="FLL62" s="496"/>
      <c r="FLN62" s="496"/>
      <c r="FLP62" s="496"/>
      <c r="FLR62" s="496"/>
      <c r="FLT62" s="496"/>
      <c r="FLV62" s="496"/>
      <c r="FLX62" s="496"/>
      <c r="FLZ62" s="496"/>
      <c r="FMB62" s="496"/>
      <c r="FMD62" s="496"/>
      <c r="FMF62" s="496"/>
      <c r="FMH62" s="496"/>
      <c r="FMJ62" s="496"/>
      <c r="FML62" s="496"/>
      <c r="FMN62" s="496"/>
      <c r="FMP62" s="496"/>
      <c r="FMR62" s="496"/>
      <c r="FMT62" s="496"/>
      <c r="FMV62" s="496"/>
      <c r="FMX62" s="496"/>
      <c r="FMZ62" s="496"/>
      <c r="FNB62" s="496"/>
      <c r="FND62" s="496"/>
      <c r="FNF62" s="496"/>
      <c r="FNH62" s="496"/>
      <c r="FNJ62" s="496"/>
      <c r="FNL62" s="496"/>
      <c r="FNN62" s="496"/>
      <c r="FNP62" s="496"/>
      <c r="FNR62" s="496"/>
      <c r="FNT62" s="496"/>
      <c r="FNV62" s="496"/>
      <c r="FNX62" s="496"/>
      <c r="FNZ62" s="496"/>
      <c r="FOB62" s="496"/>
      <c r="FOD62" s="496"/>
      <c r="FOF62" s="496"/>
      <c r="FOH62" s="496"/>
      <c r="FOJ62" s="496"/>
      <c r="FOL62" s="496"/>
      <c r="FON62" s="496"/>
      <c r="FOP62" s="496"/>
      <c r="FOR62" s="496"/>
      <c r="FOT62" s="496"/>
      <c r="FOV62" s="496"/>
      <c r="FOX62" s="496"/>
      <c r="FOZ62" s="496"/>
      <c r="FPB62" s="496"/>
      <c r="FPD62" s="496"/>
      <c r="FPF62" s="496"/>
      <c r="FPH62" s="496"/>
      <c r="FPJ62" s="496"/>
      <c r="FPL62" s="496"/>
      <c r="FPN62" s="496"/>
      <c r="FPP62" s="496"/>
      <c r="FPR62" s="496"/>
      <c r="FPT62" s="496"/>
      <c r="FPV62" s="496"/>
      <c r="FPX62" s="496"/>
      <c r="FPZ62" s="496"/>
      <c r="FQB62" s="496"/>
      <c r="FQD62" s="496"/>
      <c r="FQF62" s="496"/>
      <c r="FQH62" s="496"/>
      <c r="FQJ62" s="496"/>
      <c r="FQL62" s="496"/>
      <c r="FQN62" s="496"/>
      <c r="FQP62" s="496"/>
      <c r="FQR62" s="496"/>
      <c r="FQT62" s="496"/>
      <c r="FQV62" s="496"/>
      <c r="FQX62" s="496"/>
      <c r="FQZ62" s="496"/>
      <c r="FRB62" s="496"/>
      <c r="FRD62" s="496"/>
      <c r="FRF62" s="496"/>
      <c r="FRH62" s="496"/>
      <c r="FRJ62" s="496"/>
      <c r="FRL62" s="496"/>
      <c r="FRN62" s="496"/>
      <c r="FRP62" s="496"/>
      <c r="FRR62" s="496"/>
      <c r="FRT62" s="496"/>
      <c r="FRV62" s="496"/>
      <c r="FRX62" s="496"/>
      <c r="FRZ62" s="496"/>
      <c r="FSB62" s="496"/>
      <c r="FSD62" s="496"/>
      <c r="FSF62" s="496"/>
      <c r="FSH62" s="496"/>
      <c r="FSJ62" s="496"/>
      <c r="FSL62" s="496"/>
      <c r="FSN62" s="496"/>
      <c r="FSP62" s="496"/>
      <c r="FSR62" s="496"/>
      <c r="FST62" s="496"/>
      <c r="FSV62" s="496"/>
      <c r="FSX62" s="496"/>
      <c r="FSZ62" s="496"/>
      <c r="FTB62" s="496"/>
      <c r="FTD62" s="496"/>
      <c r="FTF62" s="496"/>
      <c r="FTH62" s="496"/>
      <c r="FTJ62" s="496"/>
      <c r="FTL62" s="496"/>
      <c r="FTN62" s="496"/>
      <c r="FTP62" s="496"/>
      <c r="FTR62" s="496"/>
      <c r="FTT62" s="496"/>
      <c r="FTV62" s="496"/>
      <c r="FTX62" s="496"/>
      <c r="FTZ62" s="496"/>
      <c r="FUB62" s="496"/>
      <c r="FUD62" s="496"/>
      <c r="FUF62" s="496"/>
      <c r="FUH62" s="496"/>
      <c r="FUJ62" s="496"/>
      <c r="FUL62" s="496"/>
      <c r="FUN62" s="496"/>
      <c r="FUP62" s="496"/>
      <c r="FUR62" s="496"/>
      <c r="FUT62" s="496"/>
      <c r="FUV62" s="496"/>
      <c r="FUX62" s="496"/>
      <c r="FUZ62" s="496"/>
      <c r="FVB62" s="496"/>
      <c r="FVD62" s="496"/>
      <c r="FVF62" s="496"/>
      <c r="FVH62" s="496"/>
      <c r="FVJ62" s="496"/>
      <c r="FVL62" s="496"/>
      <c r="FVN62" s="496"/>
      <c r="FVP62" s="496"/>
      <c r="FVR62" s="496"/>
      <c r="FVT62" s="496"/>
      <c r="FVV62" s="496"/>
      <c r="FVX62" s="496"/>
      <c r="FVZ62" s="496"/>
      <c r="FWB62" s="496"/>
      <c r="FWD62" s="496"/>
      <c r="FWF62" s="496"/>
      <c r="FWH62" s="496"/>
      <c r="FWJ62" s="496"/>
      <c r="FWL62" s="496"/>
      <c r="FWN62" s="496"/>
      <c r="FWP62" s="496"/>
      <c r="FWR62" s="496"/>
      <c r="FWT62" s="496"/>
      <c r="FWV62" s="496"/>
      <c r="FWX62" s="496"/>
      <c r="FWZ62" s="496"/>
      <c r="FXB62" s="496"/>
      <c r="FXD62" s="496"/>
      <c r="FXF62" s="496"/>
      <c r="FXH62" s="496"/>
      <c r="FXJ62" s="496"/>
      <c r="FXL62" s="496"/>
      <c r="FXN62" s="496"/>
      <c r="FXP62" s="496"/>
      <c r="FXR62" s="496"/>
      <c r="FXT62" s="496"/>
      <c r="FXV62" s="496"/>
      <c r="FXX62" s="496"/>
      <c r="FXZ62" s="496"/>
      <c r="FYB62" s="496"/>
      <c r="FYD62" s="496"/>
      <c r="FYF62" s="496"/>
      <c r="FYH62" s="496"/>
      <c r="FYJ62" s="496"/>
      <c r="FYL62" s="496"/>
      <c r="FYN62" s="496"/>
      <c r="FYP62" s="496"/>
      <c r="FYR62" s="496"/>
      <c r="FYT62" s="496"/>
      <c r="FYV62" s="496"/>
      <c r="FYX62" s="496"/>
      <c r="FYZ62" s="496"/>
      <c r="FZB62" s="496"/>
      <c r="FZD62" s="496"/>
      <c r="FZF62" s="496"/>
      <c r="FZH62" s="496"/>
      <c r="FZJ62" s="496"/>
      <c r="FZL62" s="496"/>
      <c r="FZN62" s="496"/>
      <c r="FZP62" s="496"/>
      <c r="FZR62" s="496"/>
      <c r="FZT62" s="496"/>
      <c r="FZV62" s="496"/>
      <c r="FZX62" s="496"/>
      <c r="FZZ62" s="496"/>
      <c r="GAB62" s="496"/>
      <c r="GAD62" s="496"/>
      <c r="GAF62" s="496"/>
      <c r="GAH62" s="496"/>
      <c r="GAJ62" s="496"/>
      <c r="GAL62" s="496"/>
      <c r="GAN62" s="496"/>
      <c r="GAP62" s="496"/>
      <c r="GAR62" s="496"/>
      <c r="GAT62" s="496"/>
      <c r="GAV62" s="496"/>
      <c r="GAX62" s="496"/>
      <c r="GAZ62" s="496"/>
      <c r="GBB62" s="496"/>
      <c r="GBD62" s="496"/>
      <c r="GBF62" s="496"/>
      <c r="GBH62" s="496"/>
      <c r="GBJ62" s="496"/>
      <c r="GBL62" s="496"/>
      <c r="GBN62" s="496"/>
      <c r="GBP62" s="496"/>
      <c r="GBR62" s="496"/>
      <c r="GBT62" s="496"/>
      <c r="GBV62" s="496"/>
      <c r="GBX62" s="496"/>
      <c r="GBZ62" s="496"/>
      <c r="GCB62" s="496"/>
      <c r="GCD62" s="496"/>
      <c r="GCF62" s="496"/>
      <c r="GCH62" s="496"/>
      <c r="GCJ62" s="496"/>
      <c r="GCL62" s="496"/>
      <c r="GCN62" s="496"/>
      <c r="GCP62" s="496"/>
      <c r="GCR62" s="496"/>
      <c r="GCT62" s="496"/>
      <c r="GCV62" s="496"/>
      <c r="GCX62" s="496"/>
      <c r="GCZ62" s="496"/>
      <c r="GDB62" s="496"/>
      <c r="GDD62" s="496"/>
      <c r="GDF62" s="496"/>
      <c r="GDH62" s="496"/>
      <c r="GDJ62" s="496"/>
      <c r="GDL62" s="496"/>
      <c r="GDN62" s="496"/>
      <c r="GDP62" s="496"/>
      <c r="GDR62" s="496"/>
      <c r="GDT62" s="496"/>
      <c r="GDV62" s="496"/>
      <c r="GDX62" s="496"/>
      <c r="GDZ62" s="496"/>
      <c r="GEB62" s="496"/>
      <c r="GED62" s="496"/>
      <c r="GEF62" s="496"/>
      <c r="GEH62" s="496"/>
      <c r="GEJ62" s="496"/>
      <c r="GEL62" s="496"/>
      <c r="GEN62" s="496"/>
      <c r="GEP62" s="496"/>
      <c r="GER62" s="496"/>
      <c r="GET62" s="496"/>
      <c r="GEV62" s="496"/>
      <c r="GEX62" s="496"/>
      <c r="GEZ62" s="496"/>
      <c r="GFB62" s="496"/>
      <c r="GFD62" s="496"/>
      <c r="GFF62" s="496"/>
      <c r="GFH62" s="496"/>
      <c r="GFJ62" s="496"/>
      <c r="GFL62" s="496"/>
      <c r="GFN62" s="496"/>
      <c r="GFP62" s="496"/>
      <c r="GFR62" s="496"/>
      <c r="GFT62" s="496"/>
      <c r="GFV62" s="496"/>
      <c r="GFX62" s="496"/>
      <c r="GFZ62" s="496"/>
      <c r="GGB62" s="496"/>
      <c r="GGD62" s="496"/>
      <c r="GGF62" s="496"/>
      <c r="GGH62" s="496"/>
      <c r="GGJ62" s="496"/>
      <c r="GGL62" s="496"/>
      <c r="GGN62" s="496"/>
      <c r="GGP62" s="496"/>
      <c r="GGR62" s="496"/>
      <c r="GGT62" s="496"/>
      <c r="GGV62" s="496"/>
      <c r="GGX62" s="496"/>
      <c r="GGZ62" s="496"/>
      <c r="GHB62" s="496"/>
      <c r="GHD62" s="496"/>
      <c r="GHF62" s="496"/>
      <c r="GHH62" s="496"/>
      <c r="GHJ62" s="496"/>
      <c r="GHL62" s="496"/>
      <c r="GHN62" s="496"/>
      <c r="GHP62" s="496"/>
      <c r="GHR62" s="496"/>
      <c r="GHT62" s="496"/>
      <c r="GHV62" s="496"/>
      <c r="GHX62" s="496"/>
      <c r="GHZ62" s="496"/>
      <c r="GIB62" s="496"/>
      <c r="GID62" s="496"/>
      <c r="GIF62" s="496"/>
      <c r="GIH62" s="496"/>
      <c r="GIJ62" s="496"/>
      <c r="GIL62" s="496"/>
      <c r="GIN62" s="496"/>
      <c r="GIP62" s="496"/>
      <c r="GIR62" s="496"/>
      <c r="GIT62" s="496"/>
      <c r="GIV62" s="496"/>
      <c r="GIX62" s="496"/>
      <c r="GIZ62" s="496"/>
      <c r="GJB62" s="496"/>
      <c r="GJD62" s="496"/>
      <c r="GJF62" s="496"/>
      <c r="GJH62" s="496"/>
      <c r="GJJ62" s="496"/>
      <c r="GJL62" s="496"/>
      <c r="GJN62" s="496"/>
      <c r="GJP62" s="496"/>
      <c r="GJR62" s="496"/>
      <c r="GJT62" s="496"/>
      <c r="GJV62" s="496"/>
      <c r="GJX62" s="496"/>
      <c r="GJZ62" s="496"/>
      <c r="GKB62" s="496"/>
      <c r="GKD62" s="496"/>
      <c r="GKF62" s="496"/>
      <c r="GKH62" s="496"/>
      <c r="GKJ62" s="496"/>
      <c r="GKL62" s="496"/>
      <c r="GKN62" s="496"/>
      <c r="GKP62" s="496"/>
      <c r="GKR62" s="496"/>
      <c r="GKT62" s="496"/>
      <c r="GKV62" s="496"/>
      <c r="GKX62" s="496"/>
      <c r="GKZ62" s="496"/>
      <c r="GLB62" s="496"/>
      <c r="GLD62" s="496"/>
      <c r="GLF62" s="496"/>
      <c r="GLH62" s="496"/>
      <c r="GLJ62" s="496"/>
      <c r="GLL62" s="496"/>
      <c r="GLN62" s="496"/>
      <c r="GLP62" s="496"/>
      <c r="GLR62" s="496"/>
      <c r="GLT62" s="496"/>
      <c r="GLV62" s="496"/>
      <c r="GLX62" s="496"/>
      <c r="GLZ62" s="496"/>
      <c r="GMB62" s="496"/>
      <c r="GMD62" s="496"/>
      <c r="GMF62" s="496"/>
      <c r="GMH62" s="496"/>
      <c r="GMJ62" s="496"/>
      <c r="GML62" s="496"/>
      <c r="GMN62" s="496"/>
      <c r="GMP62" s="496"/>
      <c r="GMR62" s="496"/>
      <c r="GMT62" s="496"/>
      <c r="GMV62" s="496"/>
      <c r="GMX62" s="496"/>
      <c r="GMZ62" s="496"/>
      <c r="GNB62" s="496"/>
      <c r="GND62" s="496"/>
      <c r="GNF62" s="496"/>
      <c r="GNH62" s="496"/>
      <c r="GNJ62" s="496"/>
      <c r="GNL62" s="496"/>
      <c r="GNN62" s="496"/>
      <c r="GNP62" s="496"/>
      <c r="GNR62" s="496"/>
      <c r="GNT62" s="496"/>
      <c r="GNV62" s="496"/>
      <c r="GNX62" s="496"/>
      <c r="GNZ62" s="496"/>
      <c r="GOB62" s="496"/>
      <c r="GOD62" s="496"/>
      <c r="GOF62" s="496"/>
      <c r="GOH62" s="496"/>
      <c r="GOJ62" s="496"/>
      <c r="GOL62" s="496"/>
      <c r="GON62" s="496"/>
      <c r="GOP62" s="496"/>
      <c r="GOR62" s="496"/>
      <c r="GOT62" s="496"/>
      <c r="GOV62" s="496"/>
      <c r="GOX62" s="496"/>
      <c r="GOZ62" s="496"/>
      <c r="GPB62" s="496"/>
      <c r="GPD62" s="496"/>
      <c r="GPF62" s="496"/>
      <c r="GPH62" s="496"/>
      <c r="GPJ62" s="496"/>
      <c r="GPL62" s="496"/>
      <c r="GPN62" s="496"/>
      <c r="GPP62" s="496"/>
      <c r="GPR62" s="496"/>
      <c r="GPT62" s="496"/>
      <c r="GPV62" s="496"/>
      <c r="GPX62" s="496"/>
      <c r="GPZ62" s="496"/>
      <c r="GQB62" s="496"/>
      <c r="GQD62" s="496"/>
      <c r="GQF62" s="496"/>
      <c r="GQH62" s="496"/>
      <c r="GQJ62" s="496"/>
      <c r="GQL62" s="496"/>
      <c r="GQN62" s="496"/>
      <c r="GQP62" s="496"/>
      <c r="GQR62" s="496"/>
      <c r="GQT62" s="496"/>
      <c r="GQV62" s="496"/>
      <c r="GQX62" s="496"/>
      <c r="GQZ62" s="496"/>
      <c r="GRB62" s="496"/>
      <c r="GRD62" s="496"/>
      <c r="GRF62" s="496"/>
      <c r="GRH62" s="496"/>
      <c r="GRJ62" s="496"/>
      <c r="GRL62" s="496"/>
      <c r="GRN62" s="496"/>
      <c r="GRP62" s="496"/>
      <c r="GRR62" s="496"/>
      <c r="GRT62" s="496"/>
      <c r="GRV62" s="496"/>
      <c r="GRX62" s="496"/>
      <c r="GRZ62" s="496"/>
      <c r="GSB62" s="496"/>
      <c r="GSD62" s="496"/>
      <c r="GSF62" s="496"/>
      <c r="GSH62" s="496"/>
      <c r="GSJ62" s="496"/>
      <c r="GSL62" s="496"/>
      <c r="GSN62" s="496"/>
      <c r="GSP62" s="496"/>
      <c r="GSR62" s="496"/>
      <c r="GST62" s="496"/>
      <c r="GSV62" s="496"/>
      <c r="GSX62" s="496"/>
      <c r="GSZ62" s="496"/>
      <c r="GTB62" s="496"/>
      <c r="GTD62" s="496"/>
      <c r="GTF62" s="496"/>
      <c r="GTH62" s="496"/>
      <c r="GTJ62" s="496"/>
      <c r="GTL62" s="496"/>
      <c r="GTN62" s="496"/>
      <c r="GTP62" s="496"/>
      <c r="GTR62" s="496"/>
      <c r="GTT62" s="496"/>
      <c r="GTV62" s="496"/>
      <c r="GTX62" s="496"/>
      <c r="GTZ62" s="496"/>
      <c r="GUB62" s="496"/>
      <c r="GUD62" s="496"/>
      <c r="GUF62" s="496"/>
      <c r="GUH62" s="496"/>
      <c r="GUJ62" s="496"/>
      <c r="GUL62" s="496"/>
      <c r="GUN62" s="496"/>
      <c r="GUP62" s="496"/>
      <c r="GUR62" s="496"/>
      <c r="GUT62" s="496"/>
      <c r="GUV62" s="496"/>
      <c r="GUX62" s="496"/>
      <c r="GUZ62" s="496"/>
      <c r="GVB62" s="496"/>
      <c r="GVD62" s="496"/>
      <c r="GVF62" s="496"/>
      <c r="GVH62" s="496"/>
      <c r="GVJ62" s="496"/>
      <c r="GVL62" s="496"/>
      <c r="GVN62" s="496"/>
      <c r="GVP62" s="496"/>
      <c r="GVR62" s="496"/>
      <c r="GVT62" s="496"/>
      <c r="GVV62" s="496"/>
      <c r="GVX62" s="496"/>
      <c r="GVZ62" s="496"/>
      <c r="GWB62" s="496"/>
      <c r="GWD62" s="496"/>
      <c r="GWF62" s="496"/>
      <c r="GWH62" s="496"/>
      <c r="GWJ62" s="496"/>
      <c r="GWL62" s="496"/>
      <c r="GWN62" s="496"/>
      <c r="GWP62" s="496"/>
      <c r="GWR62" s="496"/>
      <c r="GWT62" s="496"/>
      <c r="GWV62" s="496"/>
      <c r="GWX62" s="496"/>
      <c r="GWZ62" s="496"/>
      <c r="GXB62" s="496"/>
      <c r="GXD62" s="496"/>
      <c r="GXF62" s="496"/>
      <c r="GXH62" s="496"/>
      <c r="GXJ62" s="496"/>
      <c r="GXL62" s="496"/>
      <c r="GXN62" s="496"/>
      <c r="GXP62" s="496"/>
      <c r="GXR62" s="496"/>
      <c r="GXT62" s="496"/>
      <c r="GXV62" s="496"/>
      <c r="GXX62" s="496"/>
      <c r="GXZ62" s="496"/>
      <c r="GYB62" s="496"/>
      <c r="GYD62" s="496"/>
      <c r="GYF62" s="496"/>
      <c r="GYH62" s="496"/>
      <c r="GYJ62" s="496"/>
      <c r="GYL62" s="496"/>
      <c r="GYN62" s="496"/>
      <c r="GYP62" s="496"/>
      <c r="GYR62" s="496"/>
      <c r="GYT62" s="496"/>
      <c r="GYV62" s="496"/>
      <c r="GYX62" s="496"/>
      <c r="GYZ62" s="496"/>
      <c r="GZB62" s="496"/>
      <c r="GZD62" s="496"/>
      <c r="GZF62" s="496"/>
      <c r="GZH62" s="496"/>
      <c r="GZJ62" s="496"/>
      <c r="GZL62" s="496"/>
      <c r="GZN62" s="496"/>
      <c r="GZP62" s="496"/>
      <c r="GZR62" s="496"/>
      <c r="GZT62" s="496"/>
      <c r="GZV62" s="496"/>
      <c r="GZX62" s="496"/>
      <c r="GZZ62" s="496"/>
      <c r="HAB62" s="496"/>
      <c r="HAD62" s="496"/>
      <c r="HAF62" s="496"/>
      <c r="HAH62" s="496"/>
      <c r="HAJ62" s="496"/>
      <c r="HAL62" s="496"/>
      <c r="HAN62" s="496"/>
      <c r="HAP62" s="496"/>
      <c r="HAR62" s="496"/>
      <c r="HAT62" s="496"/>
      <c r="HAV62" s="496"/>
      <c r="HAX62" s="496"/>
      <c r="HAZ62" s="496"/>
      <c r="HBB62" s="496"/>
      <c r="HBD62" s="496"/>
      <c r="HBF62" s="496"/>
      <c r="HBH62" s="496"/>
      <c r="HBJ62" s="496"/>
      <c r="HBL62" s="496"/>
      <c r="HBN62" s="496"/>
      <c r="HBP62" s="496"/>
      <c r="HBR62" s="496"/>
      <c r="HBT62" s="496"/>
      <c r="HBV62" s="496"/>
      <c r="HBX62" s="496"/>
      <c r="HBZ62" s="496"/>
      <c r="HCB62" s="496"/>
      <c r="HCD62" s="496"/>
      <c r="HCF62" s="496"/>
      <c r="HCH62" s="496"/>
      <c r="HCJ62" s="496"/>
      <c r="HCL62" s="496"/>
      <c r="HCN62" s="496"/>
      <c r="HCP62" s="496"/>
      <c r="HCR62" s="496"/>
      <c r="HCT62" s="496"/>
      <c r="HCV62" s="496"/>
      <c r="HCX62" s="496"/>
      <c r="HCZ62" s="496"/>
      <c r="HDB62" s="496"/>
      <c r="HDD62" s="496"/>
      <c r="HDF62" s="496"/>
      <c r="HDH62" s="496"/>
      <c r="HDJ62" s="496"/>
      <c r="HDL62" s="496"/>
      <c r="HDN62" s="496"/>
      <c r="HDP62" s="496"/>
      <c r="HDR62" s="496"/>
      <c r="HDT62" s="496"/>
      <c r="HDV62" s="496"/>
      <c r="HDX62" s="496"/>
      <c r="HDZ62" s="496"/>
      <c r="HEB62" s="496"/>
      <c r="HED62" s="496"/>
      <c r="HEF62" s="496"/>
      <c r="HEH62" s="496"/>
      <c r="HEJ62" s="496"/>
      <c r="HEL62" s="496"/>
      <c r="HEN62" s="496"/>
      <c r="HEP62" s="496"/>
      <c r="HER62" s="496"/>
      <c r="HET62" s="496"/>
      <c r="HEV62" s="496"/>
      <c r="HEX62" s="496"/>
      <c r="HEZ62" s="496"/>
      <c r="HFB62" s="496"/>
      <c r="HFD62" s="496"/>
      <c r="HFF62" s="496"/>
      <c r="HFH62" s="496"/>
      <c r="HFJ62" s="496"/>
      <c r="HFL62" s="496"/>
      <c r="HFN62" s="496"/>
      <c r="HFP62" s="496"/>
      <c r="HFR62" s="496"/>
      <c r="HFT62" s="496"/>
      <c r="HFV62" s="496"/>
      <c r="HFX62" s="496"/>
      <c r="HFZ62" s="496"/>
      <c r="HGB62" s="496"/>
      <c r="HGD62" s="496"/>
      <c r="HGF62" s="496"/>
      <c r="HGH62" s="496"/>
      <c r="HGJ62" s="496"/>
      <c r="HGL62" s="496"/>
      <c r="HGN62" s="496"/>
      <c r="HGP62" s="496"/>
      <c r="HGR62" s="496"/>
      <c r="HGT62" s="496"/>
      <c r="HGV62" s="496"/>
      <c r="HGX62" s="496"/>
      <c r="HGZ62" s="496"/>
      <c r="HHB62" s="496"/>
      <c r="HHD62" s="496"/>
      <c r="HHF62" s="496"/>
      <c r="HHH62" s="496"/>
      <c r="HHJ62" s="496"/>
      <c r="HHL62" s="496"/>
      <c r="HHN62" s="496"/>
      <c r="HHP62" s="496"/>
      <c r="HHR62" s="496"/>
      <c r="HHT62" s="496"/>
      <c r="HHV62" s="496"/>
      <c r="HHX62" s="496"/>
      <c r="HHZ62" s="496"/>
      <c r="HIB62" s="496"/>
      <c r="HID62" s="496"/>
      <c r="HIF62" s="496"/>
      <c r="HIH62" s="496"/>
      <c r="HIJ62" s="496"/>
      <c r="HIL62" s="496"/>
      <c r="HIN62" s="496"/>
      <c r="HIP62" s="496"/>
      <c r="HIR62" s="496"/>
      <c r="HIT62" s="496"/>
      <c r="HIV62" s="496"/>
      <c r="HIX62" s="496"/>
      <c r="HIZ62" s="496"/>
      <c r="HJB62" s="496"/>
      <c r="HJD62" s="496"/>
      <c r="HJF62" s="496"/>
      <c r="HJH62" s="496"/>
      <c r="HJJ62" s="496"/>
      <c r="HJL62" s="496"/>
      <c r="HJN62" s="496"/>
      <c r="HJP62" s="496"/>
      <c r="HJR62" s="496"/>
      <c r="HJT62" s="496"/>
      <c r="HJV62" s="496"/>
      <c r="HJX62" s="496"/>
      <c r="HJZ62" s="496"/>
      <c r="HKB62" s="496"/>
      <c r="HKD62" s="496"/>
      <c r="HKF62" s="496"/>
      <c r="HKH62" s="496"/>
      <c r="HKJ62" s="496"/>
      <c r="HKL62" s="496"/>
      <c r="HKN62" s="496"/>
      <c r="HKP62" s="496"/>
      <c r="HKR62" s="496"/>
      <c r="HKT62" s="496"/>
      <c r="HKV62" s="496"/>
      <c r="HKX62" s="496"/>
      <c r="HKZ62" s="496"/>
      <c r="HLB62" s="496"/>
      <c r="HLD62" s="496"/>
      <c r="HLF62" s="496"/>
      <c r="HLH62" s="496"/>
      <c r="HLJ62" s="496"/>
      <c r="HLL62" s="496"/>
      <c r="HLN62" s="496"/>
      <c r="HLP62" s="496"/>
      <c r="HLR62" s="496"/>
      <c r="HLT62" s="496"/>
      <c r="HLV62" s="496"/>
      <c r="HLX62" s="496"/>
      <c r="HLZ62" s="496"/>
      <c r="HMB62" s="496"/>
      <c r="HMD62" s="496"/>
      <c r="HMF62" s="496"/>
      <c r="HMH62" s="496"/>
      <c r="HMJ62" s="496"/>
      <c r="HML62" s="496"/>
      <c r="HMN62" s="496"/>
      <c r="HMP62" s="496"/>
      <c r="HMR62" s="496"/>
      <c r="HMT62" s="496"/>
      <c r="HMV62" s="496"/>
      <c r="HMX62" s="496"/>
      <c r="HMZ62" s="496"/>
      <c r="HNB62" s="496"/>
      <c r="HND62" s="496"/>
      <c r="HNF62" s="496"/>
      <c r="HNH62" s="496"/>
      <c r="HNJ62" s="496"/>
      <c r="HNL62" s="496"/>
      <c r="HNN62" s="496"/>
      <c r="HNP62" s="496"/>
      <c r="HNR62" s="496"/>
      <c r="HNT62" s="496"/>
      <c r="HNV62" s="496"/>
      <c r="HNX62" s="496"/>
      <c r="HNZ62" s="496"/>
      <c r="HOB62" s="496"/>
      <c r="HOD62" s="496"/>
      <c r="HOF62" s="496"/>
      <c r="HOH62" s="496"/>
      <c r="HOJ62" s="496"/>
      <c r="HOL62" s="496"/>
      <c r="HON62" s="496"/>
      <c r="HOP62" s="496"/>
      <c r="HOR62" s="496"/>
      <c r="HOT62" s="496"/>
      <c r="HOV62" s="496"/>
      <c r="HOX62" s="496"/>
      <c r="HOZ62" s="496"/>
      <c r="HPB62" s="496"/>
      <c r="HPD62" s="496"/>
      <c r="HPF62" s="496"/>
      <c r="HPH62" s="496"/>
      <c r="HPJ62" s="496"/>
      <c r="HPL62" s="496"/>
      <c r="HPN62" s="496"/>
      <c r="HPP62" s="496"/>
      <c r="HPR62" s="496"/>
      <c r="HPT62" s="496"/>
      <c r="HPV62" s="496"/>
      <c r="HPX62" s="496"/>
      <c r="HPZ62" s="496"/>
      <c r="HQB62" s="496"/>
      <c r="HQD62" s="496"/>
      <c r="HQF62" s="496"/>
      <c r="HQH62" s="496"/>
      <c r="HQJ62" s="496"/>
      <c r="HQL62" s="496"/>
      <c r="HQN62" s="496"/>
      <c r="HQP62" s="496"/>
      <c r="HQR62" s="496"/>
      <c r="HQT62" s="496"/>
      <c r="HQV62" s="496"/>
      <c r="HQX62" s="496"/>
      <c r="HQZ62" s="496"/>
      <c r="HRB62" s="496"/>
      <c r="HRD62" s="496"/>
      <c r="HRF62" s="496"/>
      <c r="HRH62" s="496"/>
      <c r="HRJ62" s="496"/>
      <c r="HRL62" s="496"/>
      <c r="HRN62" s="496"/>
      <c r="HRP62" s="496"/>
      <c r="HRR62" s="496"/>
      <c r="HRT62" s="496"/>
      <c r="HRV62" s="496"/>
      <c r="HRX62" s="496"/>
      <c r="HRZ62" s="496"/>
      <c r="HSB62" s="496"/>
      <c r="HSD62" s="496"/>
      <c r="HSF62" s="496"/>
      <c r="HSH62" s="496"/>
      <c r="HSJ62" s="496"/>
      <c r="HSL62" s="496"/>
      <c r="HSN62" s="496"/>
      <c r="HSP62" s="496"/>
      <c r="HSR62" s="496"/>
      <c r="HST62" s="496"/>
      <c r="HSV62" s="496"/>
      <c r="HSX62" s="496"/>
      <c r="HSZ62" s="496"/>
      <c r="HTB62" s="496"/>
      <c r="HTD62" s="496"/>
      <c r="HTF62" s="496"/>
      <c r="HTH62" s="496"/>
      <c r="HTJ62" s="496"/>
      <c r="HTL62" s="496"/>
      <c r="HTN62" s="496"/>
      <c r="HTP62" s="496"/>
      <c r="HTR62" s="496"/>
      <c r="HTT62" s="496"/>
      <c r="HTV62" s="496"/>
      <c r="HTX62" s="496"/>
      <c r="HTZ62" s="496"/>
      <c r="HUB62" s="496"/>
      <c r="HUD62" s="496"/>
      <c r="HUF62" s="496"/>
      <c r="HUH62" s="496"/>
      <c r="HUJ62" s="496"/>
      <c r="HUL62" s="496"/>
      <c r="HUN62" s="496"/>
      <c r="HUP62" s="496"/>
      <c r="HUR62" s="496"/>
      <c r="HUT62" s="496"/>
      <c r="HUV62" s="496"/>
      <c r="HUX62" s="496"/>
      <c r="HUZ62" s="496"/>
      <c r="HVB62" s="496"/>
      <c r="HVD62" s="496"/>
      <c r="HVF62" s="496"/>
      <c r="HVH62" s="496"/>
      <c r="HVJ62" s="496"/>
      <c r="HVL62" s="496"/>
      <c r="HVN62" s="496"/>
      <c r="HVP62" s="496"/>
      <c r="HVR62" s="496"/>
      <c r="HVT62" s="496"/>
      <c r="HVV62" s="496"/>
      <c r="HVX62" s="496"/>
      <c r="HVZ62" s="496"/>
      <c r="HWB62" s="496"/>
      <c r="HWD62" s="496"/>
      <c r="HWF62" s="496"/>
      <c r="HWH62" s="496"/>
      <c r="HWJ62" s="496"/>
      <c r="HWL62" s="496"/>
      <c r="HWN62" s="496"/>
      <c r="HWP62" s="496"/>
      <c r="HWR62" s="496"/>
      <c r="HWT62" s="496"/>
      <c r="HWV62" s="496"/>
      <c r="HWX62" s="496"/>
      <c r="HWZ62" s="496"/>
      <c r="HXB62" s="496"/>
      <c r="HXD62" s="496"/>
      <c r="HXF62" s="496"/>
      <c r="HXH62" s="496"/>
      <c r="HXJ62" s="496"/>
      <c r="HXL62" s="496"/>
      <c r="HXN62" s="496"/>
      <c r="HXP62" s="496"/>
      <c r="HXR62" s="496"/>
      <c r="HXT62" s="496"/>
      <c r="HXV62" s="496"/>
      <c r="HXX62" s="496"/>
      <c r="HXZ62" s="496"/>
      <c r="HYB62" s="496"/>
      <c r="HYD62" s="496"/>
      <c r="HYF62" s="496"/>
      <c r="HYH62" s="496"/>
      <c r="HYJ62" s="496"/>
      <c r="HYL62" s="496"/>
      <c r="HYN62" s="496"/>
      <c r="HYP62" s="496"/>
      <c r="HYR62" s="496"/>
      <c r="HYT62" s="496"/>
      <c r="HYV62" s="496"/>
      <c r="HYX62" s="496"/>
      <c r="HYZ62" s="496"/>
      <c r="HZB62" s="496"/>
      <c r="HZD62" s="496"/>
      <c r="HZF62" s="496"/>
      <c r="HZH62" s="496"/>
      <c r="HZJ62" s="496"/>
      <c r="HZL62" s="496"/>
      <c r="HZN62" s="496"/>
      <c r="HZP62" s="496"/>
      <c r="HZR62" s="496"/>
      <c r="HZT62" s="496"/>
      <c r="HZV62" s="496"/>
      <c r="HZX62" s="496"/>
      <c r="HZZ62" s="496"/>
      <c r="IAB62" s="496"/>
      <c r="IAD62" s="496"/>
      <c r="IAF62" s="496"/>
      <c r="IAH62" s="496"/>
      <c r="IAJ62" s="496"/>
      <c r="IAL62" s="496"/>
      <c r="IAN62" s="496"/>
      <c r="IAP62" s="496"/>
      <c r="IAR62" s="496"/>
      <c r="IAT62" s="496"/>
      <c r="IAV62" s="496"/>
      <c r="IAX62" s="496"/>
      <c r="IAZ62" s="496"/>
      <c r="IBB62" s="496"/>
      <c r="IBD62" s="496"/>
      <c r="IBF62" s="496"/>
      <c r="IBH62" s="496"/>
      <c r="IBJ62" s="496"/>
      <c r="IBL62" s="496"/>
      <c r="IBN62" s="496"/>
      <c r="IBP62" s="496"/>
      <c r="IBR62" s="496"/>
      <c r="IBT62" s="496"/>
      <c r="IBV62" s="496"/>
      <c r="IBX62" s="496"/>
      <c r="IBZ62" s="496"/>
      <c r="ICB62" s="496"/>
      <c r="ICD62" s="496"/>
      <c r="ICF62" s="496"/>
      <c r="ICH62" s="496"/>
      <c r="ICJ62" s="496"/>
      <c r="ICL62" s="496"/>
      <c r="ICN62" s="496"/>
      <c r="ICP62" s="496"/>
      <c r="ICR62" s="496"/>
      <c r="ICT62" s="496"/>
      <c r="ICV62" s="496"/>
      <c r="ICX62" s="496"/>
      <c r="ICZ62" s="496"/>
      <c r="IDB62" s="496"/>
      <c r="IDD62" s="496"/>
      <c r="IDF62" s="496"/>
      <c r="IDH62" s="496"/>
      <c r="IDJ62" s="496"/>
      <c r="IDL62" s="496"/>
      <c r="IDN62" s="496"/>
      <c r="IDP62" s="496"/>
      <c r="IDR62" s="496"/>
      <c r="IDT62" s="496"/>
      <c r="IDV62" s="496"/>
      <c r="IDX62" s="496"/>
      <c r="IDZ62" s="496"/>
      <c r="IEB62" s="496"/>
      <c r="IED62" s="496"/>
      <c r="IEF62" s="496"/>
      <c r="IEH62" s="496"/>
      <c r="IEJ62" s="496"/>
      <c r="IEL62" s="496"/>
      <c r="IEN62" s="496"/>
      <c r="IEP62" s="496"/>
      <c r="IER62" s="496"/>
      <c r="IET62" s="496"/>
      <c r="IEV62" s="496"/>
      <c r="IEX62" s="496"/>
      <c r="IEZ62" s="496"/>
      <c r="IFB62" s="496"/>
      <c r="IFD62" s="496"/>
      <c r="IFF62" s="496"/>
      <c r="IFH62" s="496"/>
      <c r="IFJ62" s="496"/>
      <c r="IFL62" s="496"/>
      <c r="IFN62" s="496"/>
      <c r="IFP62" s="496"/>
      <c r="IFR62" s="496"/>
      <c r="IFT62" s="496"/>
      <c r="IFV62" s="496"/>
      <c r="IFX62" s="496"/>
      <c r="IFZ62" s="496"/>
      <c r="IGB62" s="496"/>
      <c r="IGD62" s="496"/>
      <c r="IGF62" s="496"/>
      <c r="IGH62" s="496"/>
      <c r="IGJ62" s="496"/>
      <c r="IGL62" s="496"/>
      <c r="IGN62" s="496"/>
      <c r="IGP62" s="496"/>
      <c r="IGR62" s="496"/>
      <c r="IGT62" s="496"/>
      <c r="IGV62" s="496"/>
      <c r="IGX62" s="496"/>
      <c r="IGZ62" s="496"/>
      <c r="IHB62" s="496"/>
      <c r="IHD62" s="496"/>
      <c r="IHF62" s="496"/>
      <c r="IHH62" s="496"/>
      <c r="IHJ62" s="496"/>
      <c r="IHL62" s="496"/>
      <c r="IHN62" s="496"/>
      <c r="IHP62" s="496"/>
      <c r="IHR62" s="496"/>
      <c r="IHT62" s="496"/>
      <c r="IHV62" s="496"/>
      <c r="IHX62" s="496"/>
      <c r="IHZ62" s="496"/>
      <c r="IIB62" s="496"/>
      <c r="IID62" s="496"/>
      <c r="IIF62" s="496"/>
      <c r="IIH62" s="496"/>
      <c r="IIJ62" s="496"/>
      <c r="IIL62" s="496"/>
      <c r="IIN62" s="496"/>
      <c r="IIP62" s="496"/>
      <c r="IIR62" s="496"/>
      <c r="IIT62" s="496"/>
      <c r="IIV62" s="496"/>
      <c r="IIX62" s="496"/>
      <c r="IIZ62" s="496"/>
      <c r="IJB62" s="496"/>
      <c r="IJD62" s="496"/>
      <c r="IJF62" s="496"/>
      <c r="IJH62" s="496"/>
      <c r="IJJ62" s="496"/>
      <c r="IJL62" s="496"/>
      <c r="IJN62" s="496"/>
      <c r="IJP62" s="496"/>
      <c r="IJR62" s="496"/>
      <c r="IJT62" s="496"/>
      <c r="IJV62" s="496"/>
      <c r="IJX62" s="496"/>
      <c r="IJZ62" s="496"/>
      <c r="IKB62" s="496"/>
      <c r="IKD62" s="496"/>
      <c r="IKF62" s="496"/>
      <c r="IKH62" s="496"/>
      <c r="IKJ62" s="496"/>
      <c r="IKL62" s="496"/>
      <c r="IKN62" s="496"/>
      <c r="IKP62" s="496"/>
      <c r="IKR62" s="496"/>
      <c r="IKT62" s="496"/>
      <c r="IKV62" s="496"/>
      <c r="IKX62" s="496"/>
      <c r="IKZ62" s="496"/>
      <c r="ILB62" s="496"/>
      <c r="ILD62" s="496"/>
      <c r="ILF62" s="496"/>
      <c r="ILH62" s="496"/>
      <c r="ILJ62" s="496"/>
      <c r="ILL62" s="496"/>
      <c r="ILN62" s="496"/>
      <c r="ILP62" s="496"/>
      <c r="ILR62" s="496"/>
      <c r="ILT62" s="496"/>
      <c r="ILV62" s="496"/>
      <c r="ILX62" s="496"/>
      <c r="ILZ62" s="496"/>
      <c r="IMB62" s="496"/>
      <c r="IMD62" s="496"/>
      <c r="IMF62" s="496"/>
      <c r="IMH62" s="496"/>
      <c r="IMJ62" s="496"/>
      <c r="IML62" s="496"/>
      <c r="IMN62" s="496"/>
      <c r="IMP62" s="496"/>
      <c r="IMR62" s="496"/>
      <c r="IMT62" s="496"/>
      <c r="IMV62" s="496"/>
      <c r="IMX62" s="496"/>
      <c r="IMZ62" s="496"/>
      <c r="INB62" s="496"/>
      <c r="IND62" s="496"/>
      <c r="INF62" s="496"/>
      <c r="INH62" s="496"/>
      <c r="INJ62" s="496"/>
      <c r="INL62" s="496"/>
      <c r="INN62" s="496"/>
      <c r="INP62" s="496"/>
      <c r="INR62" s="496"/>
      <c r="INT62" s="496"/>
      <c r="INV62" s="496"/>
      <c r="INX62" s="496"/>
      <c r="INZ62" s="496"/>
      <c r="IOB62" s="496"/>
      <c r="IOD62" s="496"/>
      <c r="IOF62" s="496"/>
      <c r="IOH62" s="496"/>
      <c r="IOJ62" s="496"/>
      <c r="IOL62" s="496"/>
      <c r="ION62" s="496"/>
      <c r="IOP62" s="496"/>
      <c r="IOR62" s="496"/>
      <c r="IOT62" s="496"/>
      <c r="IOV62" s="496"/>
      <c r="IOX62" s="496"/>
      <c r="IOZ62" s="496"/>
      <c r="IPB62" s="496"/>
      <c r="IPD62" s="496"/>
      <c r="IPF62" s="496"/>
      <c r="IPH62" s="496"/>
      <c r="IPJ62" s="496"/>
      <c r="IPL62" s="496"/>
      <c r="IPN62" s="496"/>
      <c r="IPP62" s="496"/>
      <c r="IPR62" s="496"/>
      <c r="IPT62" s="496"/>
      <c r="IPV62" s="496"/>
      <c r="IPX62" s="496"/>
      <c r="IPZ62" s="496"/>
      <c r="IQB62" s="496"/>
      <c r="IQD62" s="496"/>
      <c r="IQF62" s="496"/>
      <c r="IQH62" s="496"/>
      <c r="IQJ62" s="496"/>
      <c r="IQL62" s="496"/>
      <c r="IQN62" s="496"/>
      <c r="IQP62" s="496"/>
      <c r="IQR62" s="496"/>
      <c r="IQT62" s="496"/>
      <c r="IQV62" s="496"/>
      <c r="IQX62" s="496"/>
      <c r="IQZ62" s="496"/>
      <c r="IRB62" s="496"/>
      <c r="IRD62" s="496"/>
      <c r="IRF62" s="496"/>
      <c r="IRH62" s="496"/>
      <c r="IRJ62" s="496"/>
      <c r="IRL62" s="496"/>
      <c r="IRN62" s="496"/>
      <c r="IRP62" s="496"/>
      <c r="IRR62" s="496"/>
      <c r="IRT62" s="496"/>
      <c r="IRV62" s="496"/>
      <c r="IRX62" s="496"/>
      <c r="IRZ62" s="496"/>
      <c r="ISB62" s="496"/>
      <c r="ISD62" s="496"/>
      <c r="ISF62" s="496"/>
      <c r="ISH62" s="496"/>
      <c r="ISJ62" s="496"/>
      <c r="ISL62" s="496"/>
      <c r="ISN62" s="496"/>
      <c r="ISP62" s="496"/>
      <c r="ISR62" s="496"/>
      <c r="IST62" s="496"/>
      <c r="ISV62" s="496"/>
      <c r="ISX62" s="496"/>
      <c r="ISZ62" s="496"/>
      <c r="ITB62" s="496"/>
      <c r="ITD62" s="496"/>
      <c r="ITF62" s="496"/>
      <c r="ITH62" s="496"/>
      <c r="ITJ62" s="496"/>
      <c r="ITL62" s="496"/>
      <c r="ITN62" s="496"/>
      <c r="ITP62" s="496"/>
      <c r="ITR62" s="496"/>
      <c r="ITT62" s="496"/>
      <c r="ITV62" s="496"/>
      <c r="ITX62" s="496"/>
      <c r="ITZ62" s="496"/>
      <c r="IUB62" s="496"/>
      <c r="IUD62" s="496"/>
      <c r="IUF62" s="496"/>
      <c r="IUH62" s="496"/>
      <c r="IUJ62" s="496"/>
      <c r="IUL62" s="496"/>
      <c r="IUN62" s="496"/>
      <c r="IUP62" s="496"/>
      <c r="IUR62" s="496"/>
      <c r="IUT62" s="496"/>
      <c r="IUV62" s="496"/>
      <c r="IUX62" s="496"/>
      <c r="IUZ62" s="496"/>
      <c r="IVB62" s="496"/>
      <c r="IVD62" s="496"/>
      <c r="IVF62" s="496"/>
      <c r="IVH62" s="496"/>
      <c r="IVJ62" s="496"/>
      <c r="IVL62" s="496"/>
      <c r="IVN62" s="496"/>
      <c r="IVP62" s="496"/>
      <c r="IVR62" s="496"/>
      <c r="IVT62" s="496"/>
      <c r="IVV62" s="496"/>
      <c r="IVX62" s="496"/>
      <c r="IVZ62" s="496"/>
      <c r="IWB62" s="496"/>
      <c r="IWD62" s="496"/>
      <c r="IWF62" s="496"/>
      <c r="IWH62" s="496"/>
      <c r="IWJ62" s="496"/>
      <c r="IWL62" s="496"/>
      <c r="IWN62" s="496"/>
      <c r="IWP62" s="496"/>
      <c r="IWR62" s="496"/>
      <c r="IWT62" s="496"/>
      <c r="IWV62" s="496"/>
      <c r="IWX62" s="496"/>
      <c r="IWZ62" s="496"/>
      <c r="IXB62" s="496"/>
      <c r="IXD62" s="496"/>
      <c r="IXF62" s="496"/>
      <c r="IXH62" s="496"/>
      <c r="IXJ62" s="496"/>
      <c r="IXL62" s="496"/>
      <c r="IXN62" s="496"/>
      <c r="IXP62" s="496"/>
      <c r="IXR62" s="496"/>
      <c r="IXT62" s="496"/>
      <c r="IXV62" s="496"/>
      <c r="IXX62" s="496"/>
      <c r="IXZ62" s="496"/>
      <c r="IYB62" s="496"/>
      <c r="IYD62" s="496"/>
      <c r="IYF62" s="496"/>
      <c r="IYH62" s="496"/>
      <c r="IYJ62" s="496"/>
      <c r="IYL62" s="496"/>
      <c r="IYN62" s="496"/>
      <c r="IYP62" s="496"/>
      <c r="IYR62" s="496"/>
      <c r="IYT62" s="496"/>
      <c r="IYV62" s="496"/>
      <c r="IYX62" s="496"/>
      <c r="IYZ62" s="496"/>
      <c r="IZB62" s="496"/>
      <c r="IZD62" s="496"/>
      <c r="IZF62" s="496"/>
      <c r="IZH62" s="496"/>
      <c r="IZJ62" s="496"/>
      <c r="IZL62" s="496"/>
      <c r="IZN62" s="496"/>
      <c r="IZP62" s="496"/>
      <c r="IZR62" s="496"/>
      <c r="IZT62" s="496"/>
      <c r="IZV62" s="496"/>
      <c r="IZX62" s="496"/>
      <c r="IZZ62" s="496"/>
      <c r="JAB62" s="496"/>
      <c r="JAD62" s="496"/>
      <c r="JAF62" s="496"/>
      <c r="JAH62" s="496"/>
      <c r="JAJ62" s="496"/>
      <c r="JAL62" s="496"/>
      <c r="JAN62" s="496"/>
      <c r="JAP62" s="496"/>
      <c r="JAR62" s="496"/>
      <c r="JAT62" s="496"/>
      <c r="JAV62" s="496"/>
      <c r="JAX62" s="496"/>
      <c r="JAZ62" s="496"/>
      <c r="JBB62" s="496"/>
      <c r="JBD62" s="496"/>
      <c r="JBF62" s="496"/>
      <c r="JBH62" s="496"/>
      <c r="JBJ62" s="496"/>
      <c r="JBL62" s="496"/>
      <c r="JBN62" s="496"/>
      <c r="JBP62" s="496"/>
      <c r="JBR62" s="496"/>
      <c r="JBT62" s="496"/>
      <c r="JBV62" s="496"/>
      <c r="JBX62" s="496"/>
      <c r="JBZ62" s="496"/>
      <c r="JCB62" s="496"/>
      <c r="JCD62" s="496"/>
      <c r="JCF62" s="496"/>
      <c r="JCH62" s="496"/>
      <c r="JCJ62" s="496"/>
      <c r="JCL62" s="496"/>
      <c r="JCN62" s="496"/>
      <c r="JCP62" s="496"/>
      <c r="JCR62" s="496"/>
      <c r="JCT62" s="496"/>
      <c r="JCV62" s="496"/>
      <c r="JCX62" s="496"/>
      <c r="JCZ62" s="496"/>
      <c r="JDB62" s="496"/>
      <c r="JDD62" s="496"/>
      <c r="JDF62" s="496"/>
      <c r="JDH62" s="496"/>
      <c r="JDJ62" s="496"/>
      <c r="JDL62" s="496"/>
      <c r="JDN62" s="496"/>
      <c r="JDP62" s="496"/>
      <c r="JDR62" s="496"/>
      <c r="JDT62" s="496"/>
      <c r="JDV62" s="496"/>
      <c r="JDX62" s="496"/>
      <c r="JDZ62" s="496"/>
      <c r="JEB62" s="496"/>
      <c r="JED62" s="496"/>
      <c r="JEF62" s="496"/>
      <c r="JEH62" s="496"/>
      <c r="JEJ62" s="496"/>
      <c r="JEL62" s="496"/>
      <c r="JEN62" s="496"/>
      <c r="JEP62" s="496"/>
      <c r="JER62" s="496"/>
      <c r="JET62" s="496"/>
      <c r="JEV62" s="496"/>
      <c r="JEX62" s="496"/>
      <c r="JEZ62" s="496"/>
      <c r="JFB62" s="496"/>
      <c r="JFD62" s="496"/>
      <c r="JFF62" s="496"/>
      <c r="JFH62" s="496"/>
      <c r="JFJ62" s="496"/>
      <c r="JFL62" s="496"/>
      <c r="JFN62" s="496"/>
      <c r="JFP62" s="496"/>
      <c r="JFR62" s="496"/>
      <c r="JFT62" s="496"/>
      <c r="JFV62" s="496"/>
      <c r="JFX62" s="496"/>
      <c r="JFZ62" s="496"/>
      <c r="JGB62" s="496"/>
      <c r="JGD62" s="496"/>
      <c r="JGF62" s="496"/>
      <c r="JGH62" s="496"/>
      <c r="JGJ62" s="496"/>
      <c r="JGL62" s="496"/>
      <c r="JGN62" s="496"/>
      <c r="JGP62" s="496"/>
      <c r="JGR62" s="496"/>
      <c r="JGT62" s="496"/>
      <c r="JGV62" s="496"/>
      <c r="JGX62" s="496"/>
      <c r="JGZ62" s="496"/>
      <c r="JHB62" s="496"/>
      <c r="JHD62" s="496"/>
      <c r="JHF62" s="496"/>
      <c r="JHH62" s="496"/>
      <c r="JHJ62" s="496"/>
      <c r="JHL62" s="496"/>
      <c r="JHN62" s="496"/>
      <c r="JHP62" s="496"/>
      <c r="JHR62" s="496"/>
      <c r="JHT62" s="496"/>
      <c r="JHV62" s="496"/>
      <c r="JHX62" s="496"/>
      <c r="JHZ62" s="496"/>
      <c r="JIB62" s="496"/>
      <c r="JID62" s="496"/>
      <c r="JIF62" s="496"/>
      <c r="JIH62" s="496"/>
      <c r="JIJ62" s="496"/>
      <c r="JIL62" s="496"/>
      <c r="JIN62" s="496"/>
      <c r="JIP62" s="496"/>
      <c r="JIR62" s="496"/>
      <c r="JIT62" s="496"/>
      <c r="JIV62" s="496"/>
      <c r="JIX62" s="496"/>
      <c r="JIZ62" s="496"/>
      <c r="JJB62" s="496"/>
      <c r="JJD62" s="496"/>
      <c r="JJF62" s="496"/>
      <c r="JJH62" s="496"/>
      <c r="JJJ62" s="496"/>
      <c r="JJL62" s="496"/>
      <c r="JJN62" s="496"/>
      <c r="JJP62" s="496"/>
      <c r="JJR62" s="496"/>
      <c r="JJT62" s="496"/>
      <c r="JJV62" s="496"/>
      <c r="JJX62" s="496"/>
      <c r="JJZ62" s="496"/>
      <c r="JKB62" s="496"/>
      <c r="JKD62" s="496"/>
      <c r="JKF62" s="496"/>
      <c r="JKH62" s="496"/>
      <c r="JKJ62" s="496"/>
      <c r="JKL62" s="496"/>
      <c r="JKN62" s="496"/>
      <c r="JKP62" s="496"/>
      <c r="JKR62" s="496"/>
      <c r="JKT62" s="496"/>
      <c r="JKV62" s="496"/>
      <c r="JKX62" s="496"/>
      <c r="JKZ62" s="496"/>
      <c r="JLB62" s="496"/>
      <c r="JLD62" s="496"/>
      <c r="JLF62" s="496"/>
      <c r="JLH62" s="496"/>
      <c r="JLJ62" s="496"/>
      <c r="JLL62" s="496"/>
      <c r="JLN62" s="496"/>
      <c r="JLP62" s="496"/>
      <c r="JLR62" s="496"/>
      <c r="JLT62" s="496"/>
      <c r="JLV62" s="496"/>
      <c r="JLX62" s="496"/>
      <c r="JLZ62" s="496"/>
      <c r="JMB62" s="496"/>
      <c r="JMD62" s="496"/>
      <c r="JMF62" s="496"/>
      <c r="JMH62" s="496"/>
      <c r="JMJ62" s="496"/>
      <c r="JML62" s="496"/>
      <c r="JMN62" s="496"/>
      <c r="JMP62" s="496"/>
      <c r="JMR62" s="496"/>
      <c r="JMT62" s="496"/>
      <c r="JMV62" s="496"/>
      <c r="JMX62" s="496"/>
      <c r="JMZ62" s="496"/>
      <c r="JNB62" s="496"/>
      <c r="JND62" s="496"/>
      <c r="JNF62" s="496"/>
      <c r="JNH62" s="496"/>
      <c r="JNJ62" s="496"/>
      <c r="JNL62" s="496"/>
      <c r="JNN62" s="496"/>
      <c r="JNP62" s="496"/>
      <c r="JNR62" s="496"/>
      <c r="JNT62" s="496"/>
      <c r="JNV62" s="496"/>
      <c r="JNX62" s="496"/>
      <c r="JNZ62" s="496"/>
      <c r="JOB62" s="496"/>
      <c r="JOD62" s="496"/>
      <c r="JOF62" s="496"/>
      <c r="JOH62" s="496"/>
      <c r="JOJ62" s="496"/>
      <c r="JOL62" s="496"/>
      <c r="JON62" s="496"/>
      <c r="JOP62" s="496"/>
      <c r="JOR62" s="496"/>
      <c r="JOT62" s="496"/>
      <c r="JOV62" s="496"/>
      <c r="JOX62" s="496"/>
      <c r="JOZ62" s="496"/>
      <c r="JPB62" s="496"/>
      <c r="JPD62" s="496"/>
      <c r="JPF62" s="496"/>
      <c r="JPH62" s="496"/>
      <c r="JPJ62" s="496"/>
      <c r="JPL62" s="496"/>
      <c r="JPN62" s="496"/>
      <c r="JPP62" s="496"/>
      <c r="JPR62" s="496"/>
      <c r="JPT62" s="496"/>
      <c r="JPV62" s="496"/>
      <c r="JPX62" s="496"/>
      <c r="JPZ62" s="496"/>
      <c r="JQB62" s="496"/>
      <c r="JQD62" s="496"/>
      <c r="JQF62" s="496"/>
      <c r="JQH62" s="496"/>
      <c r="JQJ62" s="496"/>
      <c r="JQL62" s="496"/>
      <c r="JQN62" s="496"/>
      <c r="JQP62" s="496"/>
      <c r="JQR62" s="496"/>
      <c r="JQT62" s="496"/>
      <c r="JQV62" s="496"/>
      <c r="JQX62" s="496"/>
      <c r="JQZ62" s="496"/>
      <c r="JRB62" s="496"/>
      <c r="JRD62" s="496"/>
      <c r="JRF62" s="496"/>
      <c r="JRH62" s="496"/>
      <c r="JRJ62" s="496"/>
      <c r="JRL62" s="496"/>
      <c r="JRN62" s="496"/>
      <c r="JRP62" s="496"/>
      <c r="JRR62" s="496"/>
      <c r="JRT62" s="496"/>
      <c r="JRV62" s="496"/>
      <c r="JRX62" s="496"/>
      <c r="JRZ62" s="496"/>
      <c r="JSB62" s="496"/>
      <c r="JSD62" s="496"/>
      <c r="JSF62" s="496"/>
      <c r="JSH62" s="496"/>
      <c r="JSJ62" s="496"/>
      <c r="JSL62" s="496"/>
      <c r="JSN62" s="496"/>
      <c r="JSP62" s="496"/>
      <c r="JSR62" s="496"/>
      <c r="JST62" s="496"/>
      <c r="JSV62" s="496"/>
      <c r="JSX62" s="496"/>
      <c r="JSZ62" s="496"/>
      <c r="JTB62" s="496"/>
      <c r="JTD62" s="496"/>
      <c r="JTF62" s="496"/>
      <c r="JTH62" s="496"/>
      <c r="JTJ62" s="496"/>
      <c r="JTL62" s="496"/>
      <c r="JTN62" s="496"/>
      <c r="JTP62" s="496"/>
      <c r="JTR62" s="496"/>
      <c r="JTT62" s="496"/>
      <c r="JTV62" s="496"/>
      <c r="JTX62" s="496"/>
      <c r="JTZ62" s="496"/>
      <c r="JUB62" s="496"/>
      <c r="JUD62" s="496"/>
      <c r="JUF62" s="496"/>
      <c r="JUH62" s="496"/>
      <c r="JUJ62" s="496"/>
      <c r="JUL62" s="496"/>
      <c r="JUN62" s="496"/>
      <c r="JUP62" s="496"/>
      <c r="JUR62" s="496"/>
      <c r="JUT62" s="496"/>
      <c r="JUV62" s="496"/>
      <c r="JUX62" s="496"/>
      <c r="JUZ62" s="496"/>
      <c r="JVB62" s="496"/>
      <c r="JVD62" s="496"/>
      <c r="JVF62" s="496"/>
      <c r="JVH62" s="496"/>
      <c r="JVJ62" s="496"/>
      <c r="JVL62" s="496"/>
      <c r="JVN62" s="496"/>
      <c r="JVP62" s="496"/>
      <c r="JVR62" s="496"/>
      <c r="JVT62" s="496"/>
      <c r="JVV62" s="496"/>
      <c r="JVX62" s="496"/>
      <c r="JVZ62" s="496"/>
      <c r="JWB62" s="496"/>
      <c r="JWD62" s="496"/>
      <c r="JWF62" s="496"/>
      <c r="JWH62" s="496"/>
      <c r="JWJ62" s="496"/>
      <c r="JWL62" s="496"/>
      <c r="JWN62" s="496"/>
      <c r="JWP62" s="496"/>
      <c r="JWR62" s="496"/>
      <c r="JWT62" s="496"/>
      <c r="JWV62" s="496"/>
      <c r="JWX62" s="496"/>
      <c r="JWZ62" s="496"/>
      <c r="JXB62" s="496"/>
      <c r="JXD62" s="496"/>
      <c r="JXF62" s="496"/>
      <c r="JXH62" s="496"/>
      <c r="JXJ62" s="496"/>
      <c r="JXL62" s="496"/>
      <c r="JXN62" s="496"/>
      <c r="JXP62" s="496"/>
      <c r="JXR62" s="496"/>
      <c r="JXT62" s="496"/>
      <c r="JXV62" s="496"/>
      <c r="JXX62" s="496"/>
      <c r="JXZ62" s="496"/>
      <c r="JYB62" s="496"/>
      <c r="JYD62" s="496"/>
      <c r="JYF62" s="496"/>
      <c r="JYH62" s="496"/>
      <c r="JYJ62" s="496"/>
      <c r="JYL62" s="496"/>
      <c r="JYN62" s="496"/>
      <c r="JYP62" s="496"/>
      <c r="JYR62" s="496"/>
      <c r="JYT62" s="496"/>
      <c r="JYV62" s="496"/>
      <c r="JYX62" s="496"/>
      <c r="JYZ62" s="496"/>
      <c r="JZB62" s="496"/>
      <c r="JZD62" s="496"/>
      <c r="JZF62" s="496"/>
      <c r="JZH62" s="496"/>
      <c r="JZJ62" s="496"/>
      <c r="JZL62" s="496"/>
      <c r="JZN62" s="496"/>
      <c r="JZP62" s="496"/>
      <c r="JZR62" s="496"/>
      <c r="JZT62" s="496"/>
      <c r="JZV62" s="496"/>
      <c r="JZX62" s="496"/>
      <c r="JZZ62" s="496"/>
      <c r="KAB62" s="496"/>
      <c r="KAD62" s="496"/>
      <c r="KAF62" s="496"/>
      <c r="KAH62" s="496"/>
      <c r="KAJ62" s="496"/>
      <c r="KAL62" s="496"/>
      <c r="KAN62" s="496"/>
      <c r="KAP62" s="496"/>
      <c r="KAR62" s="496"/>
      <c r="KAT62" s="496"/>
      <c r="KAV62" s="496"/>
      <c r="KAX62" s="496"/>
      <c r="KAZ62" s="496"/>
      <c r="KBB62" s="496"/>
      <c r="KBD62" s="496"/>
      <c r="KBF62" s="496"/>
      <c r="KBH62" s="496"/>
      <c r="KBJ62" s="496"/>
      <c r="KBL62" s="496"/>
      <c r="KBN62" s="496"/>
      <c r="KBP62" s="496"/>
      <c r="KBR62" s="496"/>
      <c r="KBT62" s="496"/>
      <c r="KBV62" s="496"/>
      <c r="KBX62" s="496"/>
      <c r="KBZ62" s="496"/>
      <c r="KCB62" s="496"/>
      <c r="KCD62" s="496"/>
      <c r="KCF62" s="496"/>
      <c r="KCH62" s="496"/>
      <c r="KCJ62" s="496"/>
      <c r="KCL62" s="496"/>
      <c r="KCN62" s="496"/>
      <c r="KCP62" s="496"/>
      <c r="KCR62" s="496"/>
      <c r="KCT62" s="496"/>
      <c r="KCV62" s="496"/>
      <c r="KCX62" s="496"/>
      <c r="KCZ62" s="496"/>
      <c r="KDB62" s="496"/>
      <c r="KDD62" s="496"/>
      <c r="KDF62" s="496"/>
      <c r="KDH62" s="496"/>
      <c r="KDJ62" s="496"/>
      <c r="KDL62" s="496"/>
      <c r="KDN62" s="496"/>
      <c r="KDP62" s="496"/>
      <c r="KDR62" s="496"/>
      <c r="KDT62" s="496"/>
      <c r="KDV62" s="496"/>
      <c r="KDX62" s="496"/>
      <c r="KDZ62" s="496"/>
      <c r="KEB62" s="496"/>
      <c r="KED62" s="496"/>
      <c r="KEF62" s="496"/>
      <c r="KEH62" s="496"/>
      <c r="KEJ62" s="496"/>
      <c r="KEL62" s="496"/>
      <c r="KEN62" s="496"/>
      <c r="KEP62" s="496"/>
      <c r="KER62" s="496"/>
      <c r="KET62" s="496"/>
      <c r="KEV62" s="496"/>
      <c r="KEX62" s="496"/>
      <c r="KEZ62" s="496"/>
      <c r="KFB62" s="496"/>
      <c r="KFD62" s="496"/>
      <c r="KFF62" s="496"/>
      <c r="KFH62" s="496"/>
      <c r="KFJ62" s="496"/>
      <c r="KFL62" s="496"/>
      <c r="KFN62" s="496"/>
      <c r="KFP62" s="496"/>
      <c r="KFR62" s="496"/>
      <c r="KFT62" s="496"/>
      <c r="KFV62" s="496"/>
      <c r="KFX62" s="496"/>
      <c r="KFZ62" s="496"/>
      <c r="KGB62" s="496"/>
      <c r="KGD62" s="496"/>
      <c r="KGF62" s="496"/>
      <c r="KGH62" s="496"/>
      <c r="KGJ62" s="496"/>
      <c r="KGL62" s="496"/>
      <c r="KGN62" s="496"/>
      <c r="KGP62" s="496"/>
      <c r="KGR62" s="496"/>
      <c r="KGT62" s="496"/>
      <c r="KGV62" s="496"/>
      <c r="KGX62" s="496"/>
      <c r="KGZ62" s="496"/>
      <c r="KHB62" s="496"/>
      <c r="KHD62" s="496"/>
      <c r="KHF62" s="496"/>
      <c r="KHH62" s="496"/>
      <c r="KHJ62" s="496"/>
      <c r="KHL62" s="496"/>
      <c r="KHN62" s="496"/>
      <c r="KHP62" s="496"/>
      <c r="KHR62" s="496"/>
      <c r="KHT62" s="496"/>
      <c r="KHV62" s="496"/>
      <c r="KHX62" s="496"/>
      <c r="KHZ62" s="496"/>
      <c r="KIB62" s="496"/>
      <c r="KID62" s="496"/>
      <c r="KIF62" s="496"/>
      <c r="KIH62" s="496"/>
      <c r="KIJ62" s="496"/>
      <c r="KIL62" s="496"/>
      <c r="KIN62" s="496"/>
      <c r="KIP62" s="496"/>
      <c r="KIR62" s="496"/>
      <c r="KIT62" s="496"/>
      <c r="KIV62" s="496"/>
      <c r="KIX62" s="496"/>
      <c r="KIZ62" s="496"/>
      <c r="KJB62" s="496"/>
      <c r="KJD62" s="496"/>
      <c r="KJF62" s="496"/>
      <c r="KJH62" s="496"/>
      <c r="KJJ62" s="496"/>
      <c r="KJL62" s="496"/>
      <c r="KJN62" s="496"/>
      <c r="KJP62" s="496"/>
      <c r="KJR62" s="496"/>
      <c r="KJT62" s="496"/>
      <c r="KJV62" s="496"/>
      <c r="KJX62" s="496"/>
      <c r="KJZ62" s="496"/>
      <c r="KKB62" s="496"/>
      <c r="KKD62" s="496"/>
      <c r="KKF62" s="496"/>
      <c r="KKH62" s="496"/>
      <c r="KKJ62" s="496"/>
      <c r="KKL62" s="496"/>
      <c r="KKN62" s="496"/>
      <c r="KKP62" s="496"/>
      <c r="KKR62" s="496"/>
      <c r="KKT62" s="496"/>
      <c r="KKV62" s="496"/>
      <c r="KKX62" s="496"/>
      <c r="KKZ62" s="496"/>
      <c r="KLB62" s="496"/>
      <c r="KLD62" s="496"/>
      <c r="KLF62" s="496"/>
      <c r="KLH62" s="496"/>
      <c r="KLJ62" s="496"/>
      <c r="KLL62" s="496"/>
      <c r="KLN62" s="496"/>
      <c r="KLP62" s="496"/>
      <c r="KLR62" s="496"/>
      <c r="KLT62" s="496"/>
      <c r="KLV62" s="496"/>
      <c r="KLX62" s="496"/>
      <c r="KLZ62" s="496"/>
      <c r="KMB62" s="496"/>
      <c r="KMD62" s="496"/>
      <c r="KMF62" s="496"/>
      <c r="KMH62" s="496"/>
      <c r="KMJ62" s="496"/>
      <c r="KML62" s="496"/>
      <c r="KMN62" s="496"/>
      <c r="KMP62" s="496"/>
      <c r="KMR62" s="496"/>
      <c r="KMT62" s="496"/>
      <c r="KMV62" s="496"/>
      <c r="KMX62" s="496"/>
      <c r="KMZ62" s="496"/>
      <c r="KNB62" s="496"/>
      <c r="KND62" s="496"/>
      <c r="KNF62" s="496"/>
      <c r="KNH62" s="496"/>
      <c r="KNJ62" s="496"/>
      <c r="KNL62" s="496"/>
      <c r="KNN62" s="496"/>
      <c r="KNP62" s="496"/>
      <c r="KNR62" s="496"/>
      <c r="KNT62" s="496"/>
      <c r="KNV62" s="496"/>
      <c r="KNX62" s="496"/>
      <c r="KNZ62" s="496"/>
      <c r="KOB62" s="496"/>
      <c r="KOD62" s="496"/>
      <c r="KOF62" s="496"/>
      <c r="KOH62" s="496"/>
      <c r="KOJ62" s="496"/>
      <c r="KOL62" s="496"/>
      <c r="KON62" s="496"/>
      <c r="KOP62" s="496"/>
      <c r="KOR62" s="496"/>
      <c r="KOT62" s="496"/>
      <c r="KOV62" s="496"/>
      <c r="KOX62" s="496"/>
      <c r="KOZ62" s="496"/>
      <c r="KPB62" s="496"/>
      <c r="KPD62" s="496"/>
      <c r="KPF62" s="496"/>
      <c r="KPH62" s="496"/>
      <c r="KPJ62" s="496"/>
      <c r="KPL62" s="496"/>
      <c r="KPN62" s="496"/>
      <c r="KPP62" s="496"/>
      <c r="KPR62" s="496"/>
      <c r="KPT62" s="496"/>
      <c r="KPV62" s="496"/>
      <c r="KPX62" s="496"/>
      <c r="KPZ62" s="496"/>
      <c r="KQB62" s="496"/>
      <c r="KQD62" s="496"/>
      <c r="KQF62" s="496"/>
      <c r="KQH62" s="496"/>
      <c r="KQJ62" s="496"/>
      <c r="KQL62" s="496"/>
      <c r="KQN62" s="496"/>
      <c r="KQP62" s="496"/>
      <c r="KQR62" s="496"/>
      <c r="KQT62" s="496"/>
      <c r="KQV62" s="496"/>
      <c r="KQX62" s="496"/>
      <c r="KQZ62" s="496"/>
      <c r="KRB62" s="496"/>
      <c r="KRD62" s="496"/>
      <c r="KRF62" s="496"/>
      <c r="KRH62" s="496"/>
      <c r="KRJ62" s="496"/>
      <c r="KRL62" s="496"/>
      <c r="KRN62" s="496"/>
      <c r="KRP62" s="496"/>
      <c r="KRR62" s="496"/>
      <c r="KRT62" s="496"/>
      <c r="KRV62" s="496"/>
      <c r="KRX62" s="496"/>
      <c r="KRZ62" s="496"/>
      <c r="KSB62" s="496"/>
      <c r="KSD62" s="496"/>
      <c r="KSF62" s="496"/>
      <c r="KSH62" s="496"/>
      <c r="KSJ62" s="496"/>
      <c r="KSL62" s="496"/>
      <c r="KSN62" s="496"/>
      <c r="KSP62" s="496"/>
      <c r="KSR62" s="496"/>
      <c r="KST62" s="496"/>
      <c r="KSV62" s="496"/>
      <c r="KSX62" s="496"/>
      <c r="KSZ62" s="496"/>
      <c r="KTB62" s="496"/>
      <c r="KTD62" s="496"/>
      <c r="KTF62" s="496"/>
      <c r="KTH62" s="496"/>
      <c r="KTJ62" s="496"/>
      <c r="KTL62" s="496"/>
      <c r="KTN62" s="496"/>
      <c r="KTP62" s="496"/>
      <c r="KTR62" s="496"/>
      <c r="KTT62" s="496"/>
      <c r="KTV62" s="496"/>
      <c r="KTX62" s="496"/>
      <c r="KTZ62" s="496"/>
      <c r="KUB62" s="496"/>
      <c r="KUD62" s="496"/>
      <c r="KUF62" s="496"/>
      <c r="KUH62" s="496"/>
      <c r="KUJ62" s="496"/>
      <c r="KUL62" s="496"/>
      <c r="KUN62" s="496"/>
      <c r="KUP62" s="496"/>
      <c r="KUR62" s="496"/>
      <c r="KUT62" s="496"/>
      <c r="KUV62" s="496"/>
      <c r="KUX62" s="496"/>
      <c r="KUZ62" s="496"/>
      <c r="KVB62" s="496"/>
      <c r="KVD62" s="496"/>
      <c r="KVF62" s="496"/>
      <c r="KVH62" s="496"/>
      <c r="KVJ62" s="496"/>
      <c r="KVL62" s="496"/>
      <c r="KVN62" s="496"/>
      <c r="KVP62" s="496"/>
      <c r="KVR62" s="496"/>
      <c r="KVT62" s="496"/>
      <c r="KVV62" s="496"/>
      <c r="KVX62" s="496"/>
      <c r="KVZ62" s="496"/>
      <c r="KWB62" s="496"/>
      <c r="KWD62" s="496"/>
      <c r="KWF62" s="496"/>
      <c r="KWH62" s="496"/>
      <c r="KWJ62" s="496"/>
      <c r="KWL62" s="496"/>
      <c r="KWN62" s="496"/>
      <c r="KWP62" s="496"/>
      <c r="KWR62" s="496"/>
      <c r="KWT62" s="496"/>
      <c r="KWV62" s="496"/>
      <c r="KWX62" s="496"/>
      <c r="KWZ62" s="496"/>
      <c r="KXB62" s="496"/>
      <c r="KXD62" s="496"/>
      <c r="KXF62" s="496"/>
      <c r="KXH62" s="496"/>
      <c r="KXJ62" s="496"/>
      <c r="KXL62" s="496"/>
      <c r="KXN62" s="496"/>
      <c r="KXP62" s="496"/>
      <c r="KXR62" s="496"/>
      <c r="KXT62" s="496"/>
      <c r="KXV62" s="496"/>
      <c r="KXX62" s="496"/>
      <c r="KXZ62" s="496"/>
      <c r="KYB62" s="496"/>
      <c r="KYD62" s="496"/>
      <c r="KYF62" s="496"/>
      <c r="KYH62" s="496"/>
      <c r="KYJ62" s="496"/>
      <c r="KYL62" s="496"/>
      <c r="KYN62" s="496"/>
      <c r="KYP62" s="496"/>
      <c r="KYR62" s="496"/>
      <c r="KYT62" s="496"/>
      <c r="KYV62" s="496"/>
      <c r="KYX62" s="496"/>
      <c r="KYZ62" s="496"/>
      <c r="KZB62" s="496"/>
      <c r="KZD62" s="496"/>
      <c r="KZF62" s="496"/>
      <c r="KZH62" s="496"/>
      <c r="KZJ62" s="496"/>
      <c r="KZL62" s="496"/>
      <c r="KZN62" s="496"/>
      <c r="KZP62" s="496"/>
      <c r="KZR62" s="496"/>
      <c r="KZT62" s="496"/>
      <c r="KZV62" s="496"/>
      <c r="KZX62" s="496"/>
      <c r="KZZ62" s="496"/>
      <c r="LAB62" s="496"/>
      <c r="LAD62" s="496"/>
      <c r="LAF62" s="496"/>
      <c r="LAH62" s="496"/>
      <c r="LAJ62" s="496"/>
      <c r="LAL62" s="496"/>
      <c r="LAN62" s="496"/>
      <c r="LAP62" s="496"/>
      <c r="LAR62" s="496"/>
      <c r="LAT62" s="496"/>
      <c r="LAV62" s="496"/>
      <c r="LAX62" s="496"/>
      <c r="LAZ62" s="496"/>
      <c r="LBB62" s="496"/>
      <c r="LBD62" s="496"/>
      <c r="LBF62" s="496"/>
      <c r="LBH62" s="496"/>
      <c r="LBJ62" s="496"/>
      <c r="LBL62" s="496"/>
      <c r="LBN62" s="496"/>
      <c r="LBP62" s="496"/>
      <c r="LBR62" s="496"/>
      <c r="LBT62" s="496"/>
      <c r="LBV62" s="496"/>
      <c r="LBX62" s="496"/>
      <c r="LBZ62" s="496"/>
      <c r="LCB62" s="496"/>
      <c r="LCD62" s="496"/>
      <c r="LCF62" s="496"/>
      <c r="LCH62" s="496"/>
      <c r="LCJ62" s="496"/>
      <c r="LCL62" s="496"/>
      <c r="LCN62" s="496"/>
      <c r="LCP62" s="496"/>
      <c r="LCR62" s="496"/>
      <c r="LCT62" s="496"/>
      <c r="LCV62" s="496"/>
      <c r="LCX62" s="496"/>
      <c r="LCZ62" s="496"/>
      <c r="LDB62" s="496"/>
      <c r="LDD62" s="496"/>
      <c r="LDF62" s="496"/>
      <c r="LDH62" s="496"/>
      <c r="LDJ62" s="496"/>
      <c r="LDL62" s="496"/>
      <c r="LDN62" s="496"/>
      <c r="LDP62" s="496"/>
      <c r="LDR62" s="496"/>
      <c r="LDT62" s="496"/>
      <c r="LDV62" s="496"/>
      <c r="LDX62" s="496"/>
      <c r="LDZ62" s="496"/>
      <c r="LEB62" s="496"/>
      <c r="LED62" s="496"/>
      <c r="LEF62" s="496"/>
      <c r="LEH62" s="496"/>
      <c r="LEJ62" s="496"/>
      <c r="LEL62" s="496"/>
      <c r="LEN62" s="496"/>
      <c r="LEP62" s="496"/>
      <c r="LER62" s="496"/>
      <c r="LET62" s="496"/>
      <c r="LEV62" s="496"/>
      <c r="LEX62" s="496"/>
      <c r="LEZ62" s="496"/>
      <c r="LFB62" s="496"/>
      <c r="LFD62" s="496"/>
      <c r="LFF62" s="496"/>
      <c r="LFH62" s="496"/>
      <c r="LFJ62" s="496"/>
      <c r="LFL62" s="496"/>
      <c r="LFN62" s="496"/>
      <c r="LFP62" s="496"/>
      <c r="LFR62" s="496"/>
      <c r="LFT62" s="496"/>
      <c r="LFV62" s="496"/>
      <c r="LFX62" s="496"/>
      <c r="LFZ62" s="496"/>
      <c r="LGB62" s="496"/>
      <c r="LGD62" s="496"/>
      <c r="LGF62" s="496"/>
      <c r="LGH62" s="496"/>
      <c r="LGJ62" s="496"/>
      <c r="LGL62" s="496"/>
      <c r="LGN62" s="496"/>
      <c r="LGP62" s="496"/>
      <c r="LGR62" s="496"/>
      <c r="LGT62" s="496"/>
      <c r="LGV62" s="496"/>
      <c r="LGX62" s="496"/>
      <c r="LGZ62" s="496"/>
      <c r="LHB62" s="496"/>
      <c r="LHD62" s="496"/>
      <c r="LHF62" s="496"/>
      <c r="LHH62" s="496"/>
      <c r="LHJ62" s="496"/>
      <c r="LHL62" s="496"/>
      <c r="LHN62" s="496"/>
      <c r="LHP62" s="496"/>
      <c r="LHR62" s="496"/>
      <c r="LHT62" s="496"/>
      <c r="LHV62" s="496"/>
      <c r="LHX62" s="496"/>
      <c r="LHZ62" s="496"/>
      <c r="LIB62" s="496"/>
      <c r="LID62" s="496"/>
      <c r="LIF62" s="496"/>
      <c r="LIH62" s="496"/>
      <c r="LIJ62" s="496"/>
      <c r="LIL62" s="496"/>
      <c r="LIN62" s="496"/>
      <c r="LIP62" s="496"/>
      <c r="LIR62" s="496"/>
      <c r="LIT62" s="496"/>
      <c r="LIV62" s="496"/>
      <c r="LIX62" s="496"/>
      <c r="LIZ62" s="496"/>
      <c r="LJB62" s="496"/>
      <c r="LJD62" s="496"/>
      <c r="LJF62" s="496"/>
      <c r="LJH62" s="496"/>
      <c r="LJJ62" s="496"/>
      <c r="LJL62" s="496"/>
      <c r="LJN62" s="496"/>
      <c r="LJP62" s="496"/>
      <c r="LJR62" s="496"/>
      <c r="LJT62" s="496"/>
      <c r="LJV62" s="496"/>
      <c r="LJX62" s="496"/>
      <c r="LJZ62" s="496"/>
      <c r="LKB62" s="496"/>
      <c r="LKD62" s="496"/>
      <c r="LKF62" s="496"/>
      <c r="LKH62" s="496"/>
      <c r="LKJ62" s="496"/>
      <c r="LKL62" s="496"/>
      <c r="LKN62" s="496"/>
      <c r="LKP62" s="496"/>
      <c r="LKR62" s="496"/>
      <c r="LKT62" s="496"/>
      <c r="LKV62" s="496"/>
      <c r="LKX62" s="496"/>
      <c r="LKZ62" s="496"/>
      <c r="LLB62" s="496"/>
      <c r="LLD62" s="496"/>
      <c r="LLF62" s="496"/>
      <c r="LLH62" s="496"/>
      <c r="LLJ62" s="496"/>
      <c r="LLL62" s="496"/>
      <c r="LLN62" s="496"/>
      <c r="LLP62" s="496"/>
      <c r="LLR62" s="496"/>
      <c r="LLT62" s="496"/>
      <c r="LLV62" s="496"/>
      <c r="LLX62" s="496"/>
      <c r="LLZ62" s="496"/>
      <c r="LMB62" s="496"/>
      <c r="LMD62" s="496"/>
      <c r="LMF62" s="496"/>
      <c r="LMH62" s="496"/>
      <c r="LMJ62" s="496"/>
      <c r="LML62" s="496"/>
      <c r="LMN62" s="496"/>
      <c r="LMP62" s="496"/>
      <c r="LMR62" s="496"/>
      <c r="LMT62" s="496"/>
      <c r="LMV62" s="496"/>
      <c r="LMX62" s="496"/>
      <c r="LMZ62" s="496"/>
      <c r="LNB62" s="496"/>
      <c r="LND62" s="496"/>
      <c r="LNF62" s="496"/>
      <c r="LNH62" s="496"/>
      <c r="LNJ62" s="496"/>
      <c r="LNL62" s="496"/>
      <c r="LNN62" s="496"/>
      <c r="LNP62" s="496"/>
      <c r="LNR62" s="496"/>
      <c r="LNT62" s="496"/>
      <c r="LNV62" s="496"/>
      <c r="LNX62" s="496"/>
      <c r="LNZ62" s="496"/>
      <c r="LOB62" s="496"/>
      <c r="LOD62" s="496"/>
      <c r="LOF62" s="496"/>
      <c r="LOH62" s="496"/>
      <c r="LOJ62" s="496"/>
      <c r="LOL62" s="496"/>
      <c r="LON62" s="496"/>
      <c r="LOP62" s="496"/>
      <c r="LOR62" s="496"/>
      <c r="LOT62" s="496"/>
      <c r="LOV62" s="496"/>
      <c r="LOX62" s="496"/>
      <c r="LOZ62" s="496"/>
      <c r="LPB62" s="496"/>
      <c r="LPD62" s="496"/>
      <c r="LPF62" s="496"/>
      <c r="LPH62" s="496"/>
      <c r="LPJ62" s="496"/>
      <c r="LPL62" s="496"/>
      <c r="LPN62" s="496"/>
      <c r="LPP62" s="496"/>
      <c r="LPR62" s="496"/>
      <c r="LPT62" s="496"/>
      <c r="LPV62" s="496"/>
      <c r="LPX62" s="496"/>
      <c r="LPZ62" s="496"/>
      <c r="LQB62" s="496"/>
      <c r="LQD62" s="496"/>
      <c r="LQF62" s="496"/>
      <c r="LQH62" s="496"/>
      <c r="LQJ62" s="496"/>
      <c r="LQL62" s="496"/>
      <c r="LQN62" s="496"/>
      <c r="LQP62" s="496"/>
      <c r="LQR62" s="496"/>
      <c r="LQT62" s="496"/>
      <c r="LQV62" s="496"/>
      <c r="LQX62" s="496"/>
      <c r="LQZ62" s="496"/>
      <c r="LRB62" s="496"/>
      <c r="LRD62" s="496"/>
      <c r="LRF62" s="496"/>
      <c r="LRH62" s="496"/>
      <c r="LRJ62" s="496"/>
      <c r="LRL62" s="496"/>
      <c r="LRN62" s="496"/>
      <c r="LRP62" s="496"/>
      <c r="LRR62" s="496"/>
      <c r="LRT62" s="496"/>
      <c r="LRV62" s="496"/>
      <c r="LRX62" s="496"/>
      <c r="LRZ62" s="496"/>
      <c r="LSB62" s="496"/>
      <c r="LSD62" s="496"/>
      <c r="LSF62" s="496"/>
      <c r="LSH62" s="496"/>
      <c r="LSJ62" s="496"/>
      <c r="LSL62" s="496"/>
      <c r="LSN62" s="496"/>
      <c r="LSP62" s="496"/>
      <c r="LSR62" s="496"/>
      <c r="LST62" s="496"/>
      <c r="LSV62" s="496"/>
      <c r="LSX62" s="496"/>
      <c r="LSZ62" s="496"/>
      <c r="LTB62" s="496"/>
      <c r="LTD62" s="496"/>
      <c r="LTF62" s="496"/>
      <c r="LTH62" s="496"/>
      <c r="LTJ62" s="496"/>
      <c r="LTL62" s="496"/>
      <c r="LTN62" s="496"/>
      <c r="LTP62" s="496"/>
      <c r="LTR62" s="496"/>
      <c r="LTT62" s="496"/>
      <c r="LTV62" s="496"/>
      <c r="LTX62" s="496"/>
      <c r="LTZ62" s="496"/>
      <c r="LUB62" s="496"/>
      <c r="LUD62" s="496"/>
      <c r="LUF62" s="496"/>
      <c r="LUH62" s="496"/>
      <c r="LUJ62" s="496"/>
      <c r="LUL62" s="496"/>
      <c r="LUN62" s="496"/>
      <c r="LUP62" s="496"/>
      <c r="LUR62" s="496"/>
      <c r="LUT62" s="496"/>
      <c r="LUV62" s="496"/>
      <c r="LUX62" s="496"/>
      <c r="LUZ62" s="496"/>
      <c r="LVB62" s="496"/>
      <c r="LVD62" s="496"/>
      <c r="LVF62" s="496"/>
      <c r="LVH62" s="496"/>
      <c r="LVJ62" s="496"/>
      <c r="LVL62" s="496"/>
      <c r="LVN62" s="496"/>
      <c r="LVP62" s="496"/>
      <c r="LVR62" s="496"/>
      <c r="LVT62" s="496"/>
      <c r="LVV62" s="496"/>
      <c r="LVX62" s="496"/>
      <c r="LVZ62" s="496"/>
      <c r="LWB62" s="496"/>
      <c r="LWD62" s="496"/>
      <c r="LWF62" s="496"/>
      <c r="LWH62" s="496"/>
      <c r="LWJ62" s="496"/>
      <c r="LWL62" s="496"/>
      <c r="LWN62" s="496"/>
      <c r="LWP62" s="496"/>
      <c r="LWR62" s="496"/>
      <c r="LWT62" s="496"/>
      <c r="LWV62" s="496"/>
      <c r="LWX62" s="496"/>
      <c r="LWZ62" s="496"/>
      <c r="LXB62" s="496"/>
      <c r="LXD62" s="496"/>
      <c r="LXF62" s="496"/>
      <c r="LXH62" s="496"/>
      <c r="LXJ62" s="496"/>
      <c r="LXL62" s="496"/>
      <c r="LXN62" s="496"/>
      <c r="LXP62" s="496"/>
      <c r="LXR62" s="496"/>
      <c r="LXT62" s="496"/>
      <c r="LXV62" s="496"/>
      <c r="LXX62" s="496"/>
      <c r="LXZ62" s="496"/>
      <c r="LYB62" s="496"/>
      <c r="LYD62" s="496"/>
      <c r="LYF62" s="496"/>
      <c r="LYH62" s="496"/>
      <c r="LYJ62" s="496"/>
      <c r="LYL62" s="496"/>
      <c r="LYN62" s="496"/>
      <c r="LYP62" s="496"/>
      <c r="LYR62" s="496"/>
      <c r="LYT62" s="496"/>
      <c r="LYV62" s="496"/>
      <c r="LYX62" s="496"/>
      <c r="LYZ62" s="496"/>
      <c r="LZB62" s="496"/>
      <c r="LZD62" s="496"/>
      <c r="LZF62" s="496"/>
      <c r="LZH62" s="496"/>
      <c r="LZJ62" s="496"/>
      <c r="LZL62" s="496"/>
      <c r="LZN62" s="496"/>
      <c r="LZP62" s="496"/>
      <c r="LZR62" s="496"/>
      <c r="LZT62" s="496"/>
      <c r="LZV62" s="496"/>
      <c r="LZX62" s="496"/>
      <c r="LZZ62" s="496"/>
      <c r="MAB62" s="496"/>
      <c r="MAD62" s="496"/>
      <c r="MAF62" s="496"/>
      <c r="MAH62" s="496"/>
      <c r="MAJ62" s="496"/>
      <c r="MAL62" s="496"/>
      <c r="MAN62" s="496"/>
      <c r="MAP62" s="496"/>
      <c r="MAR62" s="496"/>
      <c r="MAT62" s="496"/>
      <c r="MAV62" s="496"/>
      <c r="MAX62" s="496"/>
      <c r="MAZ62" s="496"/>
      <c r="MBB62" s="496"/>
      <c r="MBD62" s="496"/>
      <c r="MBF62" s="496"/>
      <c r="MBH62" s="496"/>
      <c r="MBJ62" s="496"/>
      <c r="MBL62" s="496"/>
      <c r="MBN62" s="496"/>
      <c r="MBP62" s="496"/>
      <c r="MBR62" s="496"/>
      <c r="MBT62" s="496"/>
      <c r="MBV62" s="496"/>
      <c r="MBX62" s="496"/>
      <c r="MBZ62" s="496"/>
      <c r="MCB62" s="496"/>
      <c r="MCD62" s="496"/>
      <c r="MCF62" s="496"/>
      <c r="MCH62" s="496"/>
      <c r="MCJ62" s="496"/>
      <c r="MCL62" s="496"/>
      <c r="MCN62" s="496"/>
      <c r="MCP62" s="496"/>
      <c r="MCR62" s="496"/>
      <c r="MCT62" s="496"/>
      <c r="MCV62" s="496"/>
      <c r="MCX62" s="496"/>
      <c r="MCZ62" s="496"/>
      <c r="MDB62" s="496"/>
      <c r="MDD62" s="496"/>
      <c r="MDF62" s="496"/>
      <c r="MDH62" s="496"/>
      <c r="MDJ62" s="496"/>
      <c r="MDL62" s="496"/>
      <c r="MDN62" s="496"/>
      <c r="MDP62" s="496"/>
      <c r="MDR62" s="496"/>
      <c r="MDT62" s="496"/>
      <c r="MDV62" s="496"/>
      <c r="MDX62" s="496"/>
      <c r="MDZ62" s="496"/>
      <c r="MEB62" s="496"/>
      <c r="MED62" s="496"/>
      <c r="MEF62" s="496"/>
      <c r="MEH62" s="496"/>
      <c r="MEJ62" s="496"/>
      <c r="MEL62" s="496"/>
      <c r="MEN62" s="496"/>
      <c r="MEP62" s="496"/>
      <c r="MER62" s="496"/>
      <c r="MET62" s="496"/>
      <c r="MEV62" s="496"/>
      <c r="MEX62" s="496"/>
      <c r="MEZ62" s="496"/>
      <c r="MFB62" s="496"/>
      <c r="MFD62" s="496"/>
      <c r="MFF62" s="496"/>
      <c r="MFH62" s="496"/>
      <c r="MFJ62" s="496"/>
      <c r="MFL62" s="496"/>
      <c r="MFN62" s="496"/>
      <c r="MFP62" s="496"/>
      <c r="MFR62" s="496"/>
      <c r="MFT62" s="496"/>
      <c r="MFV62" s="496"/>
      <c r="MFX62" s="496"/>
      <c r="MFZ62" s="496"/>
      <c r="MGB62" s="496"/>
      <c r="MGD62" s="496"/>
      <c r="MGF62" s="496"/>
      <c r="MGH62" s="496"/>
      <c r="MGJ62" s="496"/>
      <c r="MGL62" s="496"/>
      <c r="MGN62" s="496"/>
      <c r="MGP62" s="496"/>
      <c r="MGR62" s="496"/>
      <c r="MGT62" s="496"/>
      <c r="MGV62" s="496"/>
      <c r="MGX62" s="496"/>
      <c r="MGZ62" s="496"/>
      <c r="MHB62" s="496"/>
      <c r="MHD62" s="496"/>
      <c r="MHF62" s="496"/>
      <c r="MHH62" s="496"/>
      <c r="MHJ62" s="496"/>
      <c r="MHL62" s="496"/>
      <c r="MHN62" s="496"/>
      <c r="MHP62" s="496"/>
      <c r="MHR62" s="496"/>
      <c r="MHT62" s="496"/>
      <c r="MHV62" s="496"/>
      <c r="MHX62" s="496"/>
      <c r="MHZ62" s="496"/>
      <c r="MIB62" s="496"/>
      <c r="MID62" s="496"/>
      <c r="MIF62" s="496"/>
      <c r="MIH62" s="496"/>
      <c r="MIJ62" s="496"/>
      <c r="MIL62" s="496"/>
      <c r="MIN62" s="496"/>
      <c r="MIP62" s="496"/>
      <c r="MIR62" s="496"/>
      <c r="MIT62" s="496"/>
      <c r="MIV62" s="496"/>
      <c r="MIX62" s="496"/>
      <c r="MIZ62" s="496"/>
      <c r="MJB62" s="496"/>
      <c r="MJD62" s="496"/>
      <c r="MJF62" s="496"/>
      <c r="MJH62" s="496"/>
      <c r="MJJ62" s="496"/>
      <c r="MJL62" s="496"/>
      <c r="MJN62" s="496"/>
      <c r="MJP62" s="496"/>
      <c r="MJR62" s="496"/>
      <c r="MJT62" s="496"/>
      <c r="MJV62" s="496"/>
      <c r="MJX62" s="496"/>
      <c r="MJZ62" s="496"/>
      <c r="MKB62" s="496"/>
      <c r="MKD62" s="496"/>
      <c r="MKF62" s="496"/>
      <c r="MKH62" s="496"/>
      <c r="MKJ62" s="496"/>
      <c r="MKL62" s="496"/>
      <c r="MKN62" s="496"/>
      <c r="MKP62" s="496"/>
      <c r="MKR62" s="496"/>
      <c r="MKT62" s="496"/>
      <c r="MKV62" s="496"/>
      <c r="MKX62" s="496"/>
      <c r="MKZ62" s="496"/>
      <c r="MLB62" s="496"/>
      <c r="MLD62" s="496"/>
      <c r="MLF62" s="496"/>
      <c r="MLH62" s="496"/>
      <c r="MLJ62" s="496"/>
      <c r="MLL62" s="496"/>
      <c r="MLN62" s="496"/>
      <c r="MLP62" s="496"/>
      <c r="MLR62" s="496"/>
      <c r="MLT62" s="496"/>
      <c r="MLV62" s="496"/>
      <c r="MLX62" s="496"/>
      <c r="MLZ62" s="496"/>
      <c r="MMB62" s="496"/>
      <c r="MMD62" s="496"/>
      <c r="MMF62" s="496"/>
      <c r="MMH62" s="496"/>
      <c r="MMJ62" s="496"/>
      <c r="MML62" s="496"/>
      <c r="MMN62" s="496"/>
      <c r="MMP62" s="496"/>
      <c r="MMR62" s="496"/>
      <c r="MMT62" s="496"/>
      <c r="MMV62" s="496"/>
      <c r="MMX62" s="496"/>
      <c r="MMZ62" s="496"/>
      <c r="MNB62" s="496"/>
      <c r="MND62" s="496"/>
      <c r="MNF62" s="496"/>
      <c r="MNH62" s="496"/>
      <c r="MNJ62" s="496"/>
      <c r="MNL62" s="496"/>
      <c r="MNN62" s="496"/>
      <c r="MNP62" s="496"/>
      <c r="MNR62" s="496"/>
      <c r="MNT62" s="496"/>
      <c r="MNV62" s="496"/>
      <c r="MNX62" s="496"/>
      <c r="MNZ62" s="496"/>
      <c r="MOB62" s="496"/>
      <c r="MOD62" s="496"/>
      <c r="MOF62" s="496"/>
      <c r="MOH62" s="496"/>
      <c r="MOJ62" s="496"/>
      <c r="MOL62" s="496"/>
      <c r="MON62" s="496"/>
      <c r="MOP62" s="496"/>
      <c r="MOR62" s="496"/>
      <c r="MOT62" s="496"/>
      <c r="MOV62" s="496"/>
      <c r="MOX62" s="496"/>
      <c r="MOZ62" s="496"/>
      <c r="MPB62" s="496"/>
      <c r="MPD62" s="496"/>
      <c r="MPF62" s="496"/>
      <c r="MPH62" s="496"/>
      <c r="MPJ62" s="496"/>
      <c r="MPL62" s="496"/>
      <c r="MPN62" s="496"/>
      <c r="MPP62" s="496"/>
      <c r="MPR62" s="496"/>
      <c r="MPT62" s="496"/>
      <c r="MPV62" s="496"/>
      <c r="MPX62" s="496"/>
      <c r="MPZ62" s="496"/>
      <c r="MQB62" s="496"/>
      <c r="MQD62" s="496"/>
      <c r="MQF62" s="496"/>
      <c r="MQH62" s="496"/>
      <c r="MQJ62" s="496"/>
      <c r="MQL62" s="496"/>
      <c r="MQN62" s="496"/>
      <c r="MQP62" s="496"/>
      <c r="MQR62" s="496"/>
      <c r="MQT62" s="496"/>
      <c r="MQV62" s="496"/>
      <c r="MQX62" s="496"/>
      <c r="MQZ62" s="496"/>
      <c r="MRB62" s="496"/>
      <c r="MRD62" s="496"/>
      <c r="MRF62" s="496"/>
      <c r="MRH62" s="496"/>
      <c r="MRJ62" s="496"/>
      <c r="MRL62" s="496"/>
      <c r="MRN62" s="496"/>
      <c r="MRP62" s="496"/>
      <c r="MRR62" s="496"/>
      <c r="MRT62" s="496"/>
      <c r="MRV62" s="496"/>
      <c r="MRX62" s="496"/>
      <c r="MRZ62" s="496"/>
      <c r="MSB62" s="496"/>
      <c r="MSD62" s="496"/>
      <c r="MSF62" s="496"/>
      <c r="MSH62" s="496"/>
      <c r="MSJ62" s="496"/>
      <c r="MSL62" s="496"/>
      <c r="MSN62" s="496"/>
      <c r="MSP62" s="496"/>
      <c r="MSR62" s="496"/>
      <c r="MST62" s="496"/>
      <c r="MSV62" s="496"/>
      <c r="MSX62" s="496"/>
      <c r="MSZ62" s="496"/>
      <c r="MTB62" s="496"/>
      <c r="MTD62" s="496"/>
      <c r="MTF62" s="496"/>
      <c r="MTH62" s="496"/>
      <c r="MTJ62" s="496"/>
      <c r="MTL62" s="496"/>
      <c r="MTN62" s="496"/>
      <c r="MTP62" s="496"/>
      <c r="MTR62" s="496"/>
      <c r="MTT62" s="496"/>
      <c r="MTV62" s="496"/>
      <c r="MTX62" s="496"/>
      <c r="MTZ62" s="496"/>
      <c r="MUB62" s="496"/>
      <c r="MUD62" s="496"/>
      <c r="MUF62" s="496"/>
      <c r="MUH62" s="496"/>
      <c r="MUJ62" s="496"/>
      <c r="MUL62" s="496"/>
      <c r="MUN62" s="496"/>
      <c r="MUP62" s="496"/>
      <c r="MUR62" s="496"/>
      <c r="MUT62" s="496"/>
      <c r="MUV62" s="496"/>
      <c r="MUX62" s="496"/>
      <c r="MUZ62" s="496"/>
      <c r="MVB62" s="496"/>
      <c r="MVD62" s="496"/>
      <c r="MVF62" s="496"/>
      <c r="MVH62" s="496"/>
      <c r="MVJ62" s="496"/>
      <c r="MVL62" s="496"/>
      <c r="MVN62" s="496"/>
      <c r="MVP62" s="496"/>
      <c r="MVR62" s="496"/>
      <c r="MVT62" s="496"/>
      <c r="MVV62" s="496"/>
      <c r="MVX62" s="496"/>
      <c r="MVZ62" s="496"/>
      <c r="MWB62" s="496"/>
      <c r="MWD62" s="496"/>
      <c r="MWF62" s="496"/>
      <c r="MWH62" s="496"/>
      <c r="MWJ62" s="496"/>
      <c r="MWL62" s="496"/>
      <c r="MWN62" s="496"/>
      <c r="MWP62" s="496"/>
      <c r="MWR62" s="496"/>
      <c r="MWT62" s="496"/>
      <c r="MWV62" s="496"/>
      <c r="MWX62" s="496"/>
      <c r="MWZ62" s="496"/>
      <c r="MXB62" s="496"/>
      <c r="MXD62" s="496"/>
      <c r="MXF62" s="496"/>
      <c r="MXH62" s="496"/>
      <c r="MXJ62" s="496"/>
      <c r="MXL62" s="496"/>
      <c r="MXN62" s="496"/>
      <c r="MXP62" s="496"/>
      <c r="MXR62" s="496"/>
      <c r="MXT62" s="496"/>
      <c r="MXV62" s="496"/>
      <c r="MXX62" s="496"/>
      <c r="MXZ62" s="496"/>
      <c r="MYB62" s="496"/>
      <c r="MYD62" s="496"/>
      <c r="MYF62" s="496"/>
      <c r="MYH62" s="496"/>
      <c r="MYJ62" s="496"/>
      <c r="MYL62" s="496"/>
      <c r="MYN62" s="496"/>
      <c r="MYP62" s="496"/>
      <c r="MYR62" s="496"/>
      <c r="MYT62" s="496"/>
      <c r="MYV62" s="496"/>
      <c r="MYX62" s="496"/>
      <c r="MYZ62" s="496"/>
      <c r="MZB62" s="496"/>
      <c r="MZD62" s="496"/>
      <c r="MZF62" s="496"/>
      <c r="MZH62" s="496"/>
      <c r="MZJ62" s="496"/>
      <c r="MZL62" s="496"/>
      <c r="MZN62" s="496"/>
      <c r="MZP62" s="496"/>
      <c r="MZR62" s="496"/>
      <c r="MZT62" s="496"/>
      <c r="MZV62" s="496"/>
      <c r="MZX62" s="496"/>
      <c r="MZZ62" s="496"/>
      <c r="NAB62" s="496"/>
      <c r="NAD62" s="496"/>
      <c r="NAF62" s="496"/>
      <c r="NAH62" s="496"/>
      <c r="NAJ62" s="496"/>
      <c r="NAL62" s="496"/>
      <c r="NAN62" s="496"/>
      <c r="NAP62" s="496"/>
      <c r="NAR62" s="496"/>
      <c r="NAT62" s="496"/>
      <c r="NAV62" s="496"/>
      <c r="NAX62" s="496"/>
      <c r="NAZ62" s="496"/>
      <c r="NBB62" s="496"/>
      <c r="NBD62" s="496"/>
      <c r="NBF62" s="496"/>
      <c r="NBH62" s="496"/>
      <c r="NBJ62" s="496"/>
      <c r="NBL62" s="496"/>
      <c r="NBN62" s="496"/>
      <c r="NBP62" s="496"/>
      <c r="NBR62" s="496"/>
      <c r="NBT62" s="496"/>
      <c r="NBV62" s="496"/>
      <c r="NBX62" s="496"/>
      <c r="NBZ62" s="496"/>
      <c r="NCB62" s="496"/>
      <c r="NCD62" s="496"/>
      <c r="NCF62" s="496"/>
      <c r="NCH62" s="496"/>
      <c r="NCJ62" s="496"/>
      <c r="NCL62" s="496"/>
      <c r="NCN62" s="496"/>
      <c r="NCP62" s="496"/>
      <c r="NCR62" s="496"/>
      <c r="NCT62" s="496"/>
      <c r="NCV62" s="496"/>
      <c r="NCX62" s="496"/>
      <c r="NCZ62" s="496"/>
      <c r="NDB62" s="496"/>
      <c r="NDD62" s="496"/>
      <c r="NDF62" s="496"/>
      <c r="NDH62" s="496"/>
      <c r="NDJ62" s="496"/>
      <c r="NDL62" s="496"/>
      <c r="NDN62" s="496"/>
      <c r="NDP62" s="496"/>
      <c r="NDR62" s="496"/>
      <c r="NDT62" s="496"/>
      <c r="NDV62" s="496"/>
      <c r="NDX62" s="496"/>
      <c r="NDZ62" s="496"/>
      <c r="NEB62" s="496"/>
      <c r="NED62" s="496"/>
      <c r="NEF62" s="496"/>
      <c r="NEH62" s="496"/>
      <c r="NEJ62" s="496"/>
      <c r="NEL62" s="496"/>
      <c r="NEN62" s="496"/>
      <c r="NEP62" s="496"/>
      <c r="NER62" s="496"/>
      <c r="NET62" s="496"/>
      <c r="NEV62" s="496"/>
      <c r="NEX62" s="496"/>
      <c r="NEZ62" s="496"/>
      <c r="NFB62" s="496"/>
      <c r="NFD62" s="496"/>
      <c r="NFF62" s="496"/>
      <c r="NFH62" s="496"/>
      <c r="NFJ62" s="496"/>
      <c r="NFL62" s="496"/>
      <c r="NFN62" s="496"/>
      <c r="NFP62" s="496"/>
      <c r="NFR62" s="496"/>
      <c r="NFT62" s="496"/>
      <c r="NFV62" s="496"/>
      <c r="NFX62" s="496"/>
      <c r="NFZ62" s="496"/>
      <c r="NGB62" s="496"/>
      <c r="NGD62" s="496"/>
      <c r="NGF62" s="496"/>
      <c r="NGH62" s="496"/>
      <c r="NGJ62" s="496"/>
      <c r="NGL62" s="496"/>
      <c r="NGN62" s="496"/>
      <c r="NGP62" s="496"/>
      <c r="NGR62" s="496"/>
      <c r="NGT62" s="496"/>
      <c r="NGV62" s="496"/>
      <c r="NGX62" s="496"/>
      <c r="NGZ62" s="496"/>
      <c r="NHB62" s="496"/>
      <c r="NHD62" s="496"/>
      <c r="NHF62" s="496"/>
      <c r="NHH62" s="496"/>
      <c r="NHJ62" s="496"/>
      <c r="NHL62" s="496"/>
      <c r="NHN62" s="496"/>
      <c r="NHP62" s="496"/>
      <c r="NHR62" s="496"/>
      <c r="NHT62" s="496"/>
      <c r="NHV62" s="496"/>
      <c r="NHX62" s="496"/>
      <c r="NHZ62" s="496"/>
      <c r="NIB62" s="496"/>
      <c r="NID62" s="496"/>
      <c r="NIF62" s="496"/>
      <c r="NIH62" s="496"/>
      <c r="NIJ62" s="496"/>
      <c r="NIL62" s="496"/>
      <c r="NIN62" s="496"/>
      <c r="NIP62" s="496"/>
      <c r="NIR62" s="496"/>
      <c r="NIT62" s="496"/>
      <c r="NIV62" s="496"/>
      <c r="NIX62" s="496"/>
      <c r="NIZ62" s="496"/>
      <c r="NJB62" s="496"/>
      <c r="NJD62" s="496"/>
      <c r="NJF62" s="496"/>
      <c r="NJH62" s="496"/>
      <c r="NJJ62" s="496"/>
      <c r="NJL62" s="496"/>
      <c r="NJN62" s="496"/>
      <c r="NJP62" s="496"/>
      <c r="NJR62" s="496"/>
      <c r="NJT62" s="496"/>
      <c r="NJV62" s="496"/>
      <c r="NJX62" s="496"/>
      <c r="NJZ62" s="496"/>
      <c r="NKB62" s="496"/>
      <c r="NKD62" s="496"/>
      <c r="NKF62" s="496"/>
      <c r="NKH62" s="496"/>
      <c r="NKJ62" s="496"/>
      <c r="NKL62" s="496"/>
      <c r="NKN62" s="496"/>
      <c r="NKP62" s="496"/>
      <c r="NKR62" s="496"/>
      <c r="NKT62" s="496"/>
      <c r="NKV62" s="496"/>
      <c r="NKX62" s="496"/>
      <c r="NKZ62" s="496"/>
      <c r="NLB62" s="496"/>
      <c r="NLD62" s="496"/>
      <c r="NLF62" s="496"/>
      <c r="NLH62" s="496"/>
      <c r="NLJ62" s="496"/>
      <c r="NLL62" s="496"/>
      <c r="NLN62" s="496"/>
      <c r="NLP62" s="496"/>
      <c r="NLR62" s="496"/>
      <c r="NLT62" s="496"/>
      <c r="NLV62" s="496"/>
      <c r="NLX62" s="496"/>
      <c r="NLZ62" s="496"/>
      <c r="NMB62" s="496"/>
      <c r="NMD62" s="496"/>
      <c r="NMF62" s="496"/>
      <c r="NMH62" s="496"/>
      <c r="NMJ62" s="496"/>
      <c r="NML62" s="496"/>
      <c r="NMN62" s="496"/>
      <c r="NMP62" s="496"/>
      <c r="NMR62" s="496"/>
      <c r="NMT62" s="496"/>
      <c r="NMV62" s="496"/>
      <c r="NMX62" s="496"/>
      <c r="NMZ62" s="496"/>
      <c r="NNB62" s="496"/>
      <c r="NND62" s="496"/>
      <c r="NNF62" s="496"/>
      <c r="NNH62" s="496"/>
      <c r="NNJ62" s="496"/>
      <c r="NNL62" s="496"/>
      <c r="NNN62" s="496"/>
      <c r="NNP62" s="496"/>
      <c r="NNR62" s="496"/>
      <c r="NNT62" s="496"/>
      <c r="NNV62" s="496"/>
      <c r="NNX62" s="496"/>
      <c r="NNZ62" s="496"/>
      <c r="NOB62" s="496"/>
      <c r="NOD62" s="496"/>
      <c r="NOF62" s="496"/>
      <c r="NOH62" s="496"/>
      <c r="NOJ62" s="496"/>
      <c r="NOL62" s="496"/>
      <c r="NON62" s="496"/>
      <c r="NOP62" s="496"/>
      <c r="NOR62" s="496"/>
      <c r="NOT62" s="496"/>
      <c r="NOV62" s="496"/>
      <c r="NOX62" s="496"/>
      <c r="NOZ62" s="496"/>
      <c r="NPB62" s="496"/>
      <c r="NPD62" s="496"/>
      <c r="NPF62" s="496"/>
      <c r="NPH62" s="496"/>
      <c r="NPJ62" s="496"/>
      <c r="NPL62" s="496"/>
      <c r="NPN62" s="496"/>
      <c r="NPP62" s="496"/>
      <c r="NPR62" s="496"/>
      <c r="NPT62" s="496"/>
      <c r="NPV62" s="496"/>
      <c r="NPX62" s="496"/>
      <c r="NPZ62" s="496"/>
      <c r="NQB62" s="496"/>
      <c r="NQD62" s="496"/>
      <c r="NQF62" s="496"/>
      <c r="NQH62" s="496"/>
      <c r="NQJ62" s="496"/>
      <c r="NQL62" s="496"/>
      <c r="NQN62" s="496"/>
      <c r="NQP62" s="496"/>
      <c r="NQR62" s="496"/>
      <c r="NQT62" s="496"/>
      <c r="NQV62" s="496"/>
      <c r="NQX62" s="496"/>
      <c r="NQZ62" s="496"/>
      <c r="NRB62" s="496"/>
      <c r="NRD62" s="496"/>
      <c r="NRF62" s="496"/>
      <c r="NRH62" s="496"/>
      <c r="NRJ62" s="496"/>
      <c r="NRL62" s="496"/>
      <c r="NRN62" s="496"/>
      <c r="NRP62" s="496"/>
      <c r="NRR62" s="496"/>
      <c r="NRT62" s="496"/>
      <c r="NRV62" s="496"/>
      <c r="NRX62" s="496"/>
      <c r="NRZ62" s="496"/>
      <c r="NSB62" s="496"/>
      <c r="NSD62" s="496"/>
      <c r="NSF62" s="496"/>
      <c r="NSH62" s="496"/>
      <c r="NSJ62" s="496"/>
      <c r="NSL62" s="496"/>
      <c r="NSN62" s="496"/>
      <c r="NSP62" s="496"/>
      <c r="NSR62" s="496"/>
      <c r="NST62" s="496"/>
      <c r="NSV62" s="496"/>
      <c r="NSX62" s="496"/>
      <c r="NSZ62" s="496"/>
      <c r="NTB62" s="496"/>
      <c r="NTD62" s="496"/>
      <c r="NTF62" s="496"/>
      <c r="NTH62" s="496"/>
      <c r="NTJ62" s="496"/>
      <c r="NTL62" s="496"/>
      <c r="NTN62" s="496"/>
      <c r="NTP62" s="496"/>
      <c r="NTR62" s="496"/>
      <c r="NTT62" s="496"/>
      <c r="NTV62" s="496"/>
      <c r="NTX62" s="496"/>
      <c r="NTZ62" s="496"/>
      <c r="NUB62" s="496"/>
      <c r="NUD62" s="496"/>
      <c r="NUF62" s="496"/>
      <c r="NUH62" s="496"/>
      <c r="NUJ62" s="496"/>
      <c r="NUL62" s="496"/>
      <c r="NUN62" s="496"/>
      <c r="NUP62" s="496"/>
      <c r="NUR62" s="496"/>
      <c r="NUT62" s="496"/>
      <c r="NUV62" s="496"/>
      <c r="NUX62" s="496"/>
      <c r="NUZ62" s="496"/>
      <c r="NVB62" s="496"/>
      <c r="NVD62" s="496"/>
      <c r="NVF62" s="496"/>
      <c r="NVH62" s="496"/>
      <c r="NVJ62" s="496"/>
      <c r="NVL62" s="496"/>
      <c r="NVN62" s="496"/>
      <c r="NVP62" s="496"/>
      <c r="NVR62" s="496"/>
      <c r="NVT62" s="496"/>
      <c r="NVV62" s="496"/>
      <c r="NVX62" s="496"/>
      <c r="NVZ62" s="496"/>
      <c r="NWB62" s="496"/>
      <c r="NWD62" s="496"/>
      <c r="NWF62" s="496"/>
      <c r="NWH62" s="496"/>
      <c r="NWJ62" s="496"/>
      <c r="NWL62" s="496"/>
      <c r="NWN62" s="496"/>
      <c r="NWP62" s="496"/>
      <c r="NWR62" s="496"/>
      <c r="NWT62" s="496"/>
      <c r="NWV62" s="496"/>
      <c r="NWX62" s="496"/>
      <c r="NWZ62" s="496"/>
      <c r="NXB62" s="496"/>
      <c r="NXD62" s="496"/>
      <c r="NXF62" s="496"/>
      <c r="NXH62" s="496"/>
      <c r="NXJ62" s="496"/>
      <c r="NXL62" s="496"/>
      <c r="NXN62" s="496"/>
      <c r="NXP62" s="496"/>
      <c r="NXR62" s="496"/>
      <c r="NXT62" s="496"/>
      <c r="NXV62" s="496"/>
      <c r="NXX62" s="496"/>
      <c r="NXZ62" s="496"/>
      <c r="NYB62" s="496"/>
      <c r="NYD62" s="496"/>
      <c r="NYF62" s="496"/>
      <c r="NYH62" s="496"/>
      <c r="NYJ62" s="496"/>
      <c r="NYL62" s="496"/>
      <c r="NYN62" s="496"/>
      <c r="NYP62" s="496"/>
      <c r="NYR62" s="496"/>
      <c r="NYT62" s="496"/>
      <c r="NYV62" s="496"/>
      <c r="NYX62" s="496"/>
      <c r="NYZ62" s="496"/>
      <c r="NZB62" s="496"/>
      <c r="NZD62" s="496"/>
      <c r="NZF62" s="496"/>
      <c r="NZH62" s="496"/>
      <c r="NZJ62" s="496"/>
      <c r="NZL62" s="496"/>
      <c r="NZN62" s="496"/>
      <c r="NZP62" s="496"/>
      <c r="NZR62" s="496"/>
      <c r="NZT62" s="496"/>
      <c r="NZV62" s="496"/>
      <c r="NZX62" s="496"/>
      <c r="NZZ62" s="496"/>
      <c r="OAB62" s="496"/>
      <c r="OAD62" s="496"/>
      <c r="OAF62" s="496"/>
      <c r="OAH62" s="496"/>
      <c r="OAJ62" s="496"/>
      <c r="OAL62" s="496"/>
      <c r="OAN62" s="496"/>
      <c r="OAP62" s="496"/>
      <c r="OAR62" s="496"/>
      <c r="OAT62" s="496"/>
      <c r="OAV62" s="496"/>
      <c r="OAX62" s="496"/>
      <c r="OAZ62" s="496"/>
      <c r="OBB62" s="496"/>
      <c r="OBD62" s="496"/>
      <c r="OBF62" s="496"/>
      <c r="OBH62" s="496"/>
      <c r="OBJ62" s="496"/>
      <c r="OBL62" s="496"/>
      <c r="OBN62" s="496"/>
      <c r="OBP62" s="496"/>
      <c r="OBR62" s="496"/>
      <c r="OBT62" s="496"/>
      <c r="OBV62" s="496"/>
      <c r="OBX62" s="496"/>
      <c r="OBZ62" s="496"/>
      <c r="OCB62" s="496"/>
      <c r="OCD62" s="496"/>
      <c r="OCF62" s="496"/>
      <c r="OCH62" s="496"/>
      <c r="OCJ62" s="496"/>
      <c r="OCL62" s="496"/>
      <c r="OCN62" s="496"/>
      <c r="OCP62" s="496"/>
      <c r="OCR62" s="496"/>
      <c r="OCT62" s="496"/>
      <c r="OCV62" s="496"/>
      <c r="OCX62" s="496"/>
      <c r="OCZ62" s="496"/>
      <c r="ODB62" s="496"/>
      <c r="ODD62" s="496"/>
      <c r="ODF62" s="496"/>
      <c r="ODH62" s="496"/>
      <c r="ODJ62" s="496"/>
      <c r="ODL62" s="496"/>
      <c r="ODN62" s="496"/>
      <c r="ODP62" s="496"/>
      <c r="ODR62" s="496"/>
      <c r="ODT62" s="496"/>
      <c r="ODV62" s="496"/>
      <c r="ODX62" s="496"/>
      <c r="ODZ62" s="496"/>
      <c r="OEB62" s="496"/>
      <c r="OED62" s="496"/>
      <c r="OEF62" s="496"/>
      <c r="OEH62" s="496"/>
      <c r="OEJ62" s="496"/>
      <c r="OEL62" s="496"/>
      <c r="OEN62" s="496"/>
      <c r="OEP62" s="496"/>
      <c r="OER62" s="496"/>
      <c r="OET62" s="496"/>
      <c r="OEV62" s="496"/>
      <c r="OEX62" s="496"/>
      <c r="OEZ62" s="496"/>
      <c r="OFB62" s="496"/>
      <c r="OFD62" s="496"/>
      <c r="OFF62" s="496"/>
      <c r="OFH62" s="496"/>
      <c r="OFJ62" s="496"/>
      <c r="OFL62" s="496"/>
      <c r="OFN62" s="496"/>
      <c r="OFP62" s="496"/>
      <c r="OFR62" s="496"/>
      <c r="OFT62" s="496"/>
      <c r="OFV62" s="496"/>
      <c r="OFX62" s="496"/>
      <c r="OFZ62" s="496"/>
      <c r="OGB62" s="496"/>
      <c r="OGD62" s="496"/>
      <c r="OGF62" s="496"/>
      <c r="OGH62" s="496"/>
      <c r="OGJ62" s="496"/>
      <c r="OGL62" s="496"/>
      <c r="OGN62" s="496"/>
      <c r="OGP62" s="496"/>
      <c r="OGR62" s="496"/>
      <c r="OGT62" s="496"/>
      <c r="OGV62" s="496"/>
      <c r="OGX62" s="496"/>
      <c r="OGZ62" s="496"/>
      <c r="OHB62" s="496"/>
      <c r="OHD62" s="496"/>
      <c r="OHF62" s="496"/>
      <c r="OHH62" s="496"/>
      <c r="OHJ62" s="496"/>
      <c r="OHL62" s="496"/>
      <c r="OHN62" s="496"/>
      <c r="OHP62" s="496"/>
      <c r="OHR62" s="496"/>
      <c r="OHT62" s="496"/>
      <c r="OHV62" s="496"/>
      <c r="OHX62" s="496"/>
      <c r="OHZ62" s="496"/>
      <c r="OIB62" s="496"/>
      <c r="OID62" s="496"/>
      <c r="OIF62" s="496"/>
      <c r="OIH62" s="496"/>
      <c r="OIJ62" s="496"/>
      <c r="OIL62" s="496"/>
      <c r="OIN62" s="496"/>
      <c r="OIP62" s="496"/>
      <c r="OIR62" s="496"/>
      <c r="OIT62" s="496"/>
      <c r="OIV62" s="496"/>
      <c r="OIX62" s="496"/>
      <c r="OIZ62" s="496"/>
      <c r="OJB62" s="496"/>
      <c r="OJD62" s="496"/>
      <c r="OJF62" s="496"/>
      <c r="OJH62" s="496"/>
      <c r="OJJ62" s="496"/>
      <c r="OJL62" s="496"/>
      <c r="OJN62" s="496"/>
      <c r="OJP62" s="496"/>
      <c r="OJR62" s="496"/>
      <c r="OJT62" s="496"/>
      <c r="OJV62" s="496"/>
      <c r="OJX62" s="496"/>
      <c r="OJZ62" s="496"/>
      <c r="OKB62" s="496"/>
      <c r="OKD62" s="496"/>
      <c r="OKF62" s="496"/>
      <c r="OKH62" s="496"/>
      <c r="OKJ62" s="496"/>
      <c r="OKL62" s="496"/>
      <c r="OKN62" s="496"/>
      <c r="OKP62" s="496"/>
      <c r="OKR62" s="496"/>
      <c r="OKT62" s="496"/>
      <c r="OKV62" s="496"/>
      <c r="OKX62" s="496"/>
      <c r="OKZ62" s="496"/>
      <c r="OLB62" s="496"/>
      <c r="OLD62" s="496"/>
      <c r="OLF62" s="496"/>
      <c r="OLH62" s="496"/>
      <c r="OLJ62" s="496"/>
      <c r="OLL62" s="496"/>
      <c r="OLN62" s="496"/>
      <c r="OLP62" s="496"/>
      <c r="OLR62" s="496"/>
      <c r="OLT62" s="496"/>
      <c r="OLV62" s="496"/>
      <c r="OLX62" s="496"/>
      <c r="OLZ62" s="496"/>
      <c r="OMB62" s="496"/>
      <c r="OMD62" s="496"/>
      <c r="OMF62" s="496"/>
      <c r="OMH62" s="496"/>
      <c r="OMJ62" s="496"/>
      <c r="OML62" s="496"/>
      <c r="OMN62" s="496"/>
      <c r="OMP62" s="496"/>
      <c r="OMR62" s="496"/>
      <c r="OMT62" s="496"/>
      <c r="OMV62" s="496"/>
      <c r="OMX62" s="496"/>
      <c r="OMZ62" s="496"/>
      <c r="ONB62" s="496"/>
      <c r="OND62" s="496"/>
      <c r="ONF62" s="496"/>
      <c r="ONH62" s="496"/>
      <c r="ONJ62" s="496"/>
      <c r="ONL62" s="496"/>
      <c r="ONN62" s="496"/>
      <c r="ONP62" s="496"/>
      <c r="ONR62" s="496"/>
      <c r="ONT62" s="496"/>
      <c r="ONV62" s="496"/>
      <c r="ONX62" s="496"/>
      <c r="ONZ62" s="496"/>
      <c r="OOB62" s="496"/>
      <c r="OOD62" s="496"/>
      <c r="OOF62" s="496"/>
      <c r="OOH62" s="496"/>
      <c r="OOJ62" s="496"/>
      <c r="OOL62" s="496"/>
      <c r="OON62" s="496"/>
      <c r="OOP62" s="496"/>
      <c r="OOR62" s="496"/>
      <c r="OOT62" s="496"/>
      <c r="OOV62" s="496"/>
      <c r="OOX62" s="496"/>
      <c r="OOZ62" s="496"/>
      <c r="OPB62" s="496"/>
      <c r="OPD62" s="496"/>
      <c r="OPF62" s="496"/>
      <c r="OPH62" s="496"/>
      <c r="OPJ62" s="496"/>
      <c r="OPL62" s="496"/>
      <c r="OPN62" s="496"/>
      <c r="OPP62" s="496"/>
      <c r="OPR62" s="496"/>
      <c r="OPT62" s="496"/>
      <c r="OPV62" s="496"/>
      <c r="OPX62" s="496"/>
      <c r="OPZ62" s="496"/>
      <c r="OQB62" s="496"/>
      <c r="OQD62" s="496"/>
      <c r="OQF62" s="496"/>
      <c r="OQH62" s="496"/>
      <c r="OQJ62" s="496"/>
      <c r="OQL62" s="496"/>
      <c r="OQN62" s="496"/>
      <c r="OQP62" s="496"/>
      <c r="OQR62" s="496"/>
      <c r="OQT62" s="496"/>
      <c r="OQV62" s="496"/>
      <c r="OQX62" s="496"/>
      <c r="OQZ62" s="496"/>
      <c r="ORB62" s="496"/>
      <c r="ORD62" s="496"/>
      <c r="ORF62" s="496"/>
      <c r="ORH62" s="496"/>
      <c r="ORJ62" s="496"/>
      <c r="ORL62" s="496"/>
      <c r="ORN62" s="496"/>
      <c r="ORP62" s="496"/>
      <c r="ORR62" s="496"/>
      <c r="ORT62" s="496"/>
      <c r="ORV62" s="496"/>
      <c r="ORX62" s="496"/>
      <c r="ORZ62" s="496"/>
      <c r="OSB62" s="496"/>
      <c r="OSD62" s="496"/>
      <c r="OSF62" s="496"/>
      <c r="OSH62" s="496"/>
      <c r="OSJ62" s="496"/>
      <c r="OSL62" s="496"/>
      <c r="OSN62" s="496"/>
      <c r="OSP62" s="496"/>
      <c r="OSR62" s="496"/>
      <c r="OST62" s="496"/>
      <c r="OSV62" s="496"/>
      <c r="OSX62" s="496"/>
      <c r="OSZ62" s="496"/>
      <c r="OTB62" s="496"/>
      <c r="OTD62" s="496"/>
      <c r="OTF62" s="496"/>
      <c r="OTH62" s="496"/>
      <c r="OTJ62" s="496"/>
      <c r="OTL62" s="496"/>
      <c r="OTN62" s="496"/>
      <c r="OTP62" s="496"/>
      <c r="OTR62" s="496"/>
      <c r="OTT62" s="496"/>
      <c r="OTV62" s="496"/>
      <c r="OTX62" s="496"/>
      <c r="OTZ62" s="496"/>
      <c r="OUB62" s="496"/>
      <c r="OUD62" s="496"/>
      <c r="OUF62" s="496"/>
      <c r="OUH62" s="496"/>
      <c r="OUJ62" s="496"/>
      <c r="OUL62" s="496"/>
      <c r="OUN62" s="496"/>
      <c r="OUP62" s="496"/>
      <c r="OUR62" s="496"/>
      <c r="OUT62" s="496"/>
      <c r="OUV62" s="496"/>
      <c r="OUX62" s="496"/>
      <c r="OUZ62" s="496"/>
      <c r="OVB62" s="496"/>
      <c r="OVD62" s="496"/>
      <c r="OVF62" s="496"/>
      <c r="OVH62" s="496"/>
      <c r="OVJ62" s="496"/>
      <c r="OVL62" s="496"/>
      <c r="OVN62" s="496"/>
      <c r="OVP62" s="496"/>
      <c r="OVR62" s="496"/>
      <c r="OVT62" s="496"/>
      <c r="OVV62" s="496"/>
      <c r="OVX62" s="496"/>
      <c r="OVZ62" s="496"/>
      <c r="OWB62" s="496"/>
      <c r="OWD62" s="496"/>
      <c r="OWF62" s="496"/>
      <c r="OWH62" s="496"/>
      <c r="OWJ62" s="496"/>
      <c r="OWL62" s="496"/>
      <c r="OWN62" s="496"/>
      <c r="OWP62" s="496"/>
      <c r="OWR62" s="496"/>
      <c r="OWT62" s="496"/>
      <c r="OWV62" s="496"/>
      <c r="OWX62" s="496"/>
      <c r="OWZ62" s="496"/>
      <c r="OXB62" s="496"/>
      <c r="OXD62" s="496"/>
      <c r="OXF62" s="496"/>
      <c r="OXH62" s="496"/>
      <c r="OXJ62" s="496"/>
      <c r="OXL62" s="496"/>
      <c r="OXN62" s="496"/>
      <c r="OXP62" s="496"/>
      <c r="OXR62" s="496"/>
      <c r="OXT62" s="496"/>
      <c r="OXV62" s="496"/>
      <c r="OXX62" s="496"/>
      <c r="OXZ62" s="496"/>
      <c r="OYB62" s="496"/>
      <c r="OYD62" s="496"/>
      <c r="OYF62" s="496"/>
      <c r="OYH62" s="496"/>
      <c r="OYJ62" s="496"/>
      <c r="OYL62" s="496"/>
      <c r="OYN62" s="496"/>
      <c r="OYP62" s="496"/>
      <c r="OYR62" s="496"/>
      <c r="OYT62" s="496"/>
      <c r="OYV62" s="496"/>
      <c r="OYX62" s="496"/>
      <c r="OYZ62" s="496"/>
      <c r="OZB62" s="496"/>
      <c r="OZD62" s="496"/>
      <c r="OZF62" s="496"/>
      <c r="OZH62" s="496"/>
      <c r="OZJ62" s="496"/>
      <c r="OZL62" s="496"/>
      <c r="OZN62" s="496"/>
      <c r="OZP62" s="496"/>
      <c r="OZR62" s="496"/>
      <c r="OZT62" s="496"/>
      <c r="OZV62" s="496"/>
      <c r="OZX62" s="496"/>
      <c r="OZZ62" s="496"/>
      <c r="PAB62" s="496"/>
      <c r="PAD62" s="496"/>
      <c r="PAF62" s="496"/>
      <c r="PAH62" s="496"/>
      <c r="PAJ62" s="496"/>
      <c r="PAL62" s="496"/>
      <c r="PAN62" s="496"/>
      <c r="PAP62" s="496"/>
      <c r="PAR62" s="496"/>
      <c r="PAT62" s="496"/>
      <c r="PAV62" s="496"/>
      <c r="PAX62" s="496"/>
      <c r="PAZ62" s="496"/>
      <c r="PBB62" s="496"/>
      <c r="PBD62" s="496"/>
      <c r="PBF62" s="496"/>
      <c r="PBH62" s="496"/>
      <c r="PBJ62" s="496"/>
      <c r="PBL62" s="496"/>
      <c r="PBN62" s="496"/>
      <c r="PBP62" s="496"/>
      <c r="PBR62" s="496"/>
      <c r="PBT62" s="496"/>
      <c r="PBV62" s="496"/>
      <c r="PBX62" s="496"/>
      <c r="PBZ62" s="496"/>
      <c r="PCB62" s="496"/>
      <c r="PCD62" s="496"/>
      <c r="PCF62" s="496"/>
      <c r="PCH62" s="496"/>
      <c r="PCJ62" s="496"/>
      <c r="PCL62" s="496"/>
      <c r="PCN62" s="496"/>
      <c r="PCP62" s="496"/>
      <c r="PCR62" s="496"/>
      <c r="PCT62" s="496"/>
      <c r="PCV62" s="496"/>
      <c r="PCX62" s="496"/>
      <c r="PCZ62" s="496"/>
      <c r="PDB62" s="496"/>
      <c r="PDD62" s="496"/>
      <c r="PDF62" s="496"/>
      <c r="PDH62" s="496"/>
      <c r="PDJ62" s="496"/>
      <c r="PDL62" s="496"/>
      <c r="PDN62" s="496"/>
      <c r="PDP62" s="496"/>
      <c r="PDR62" s="496"/>
      <c r="PDT62" s="496"/>
      <c r="PDV62" s="496"/>
      <c r="PDX62" s="496"/>
      <c r="PDZ62" s="496"/>
      <c r="PEB62" s="496"/>
      <c r="PED62" s="496"/>
      <c r="PEF62" s="496"/>
      <c r="PEH62" s="496"/>
      <c r="PEJ62" s="496"/>
      <c r="PEL62" s="496"/>
      <c r="PEN62" s="496"/>
      <c r="PEP62" s="496"/>
      <c r="PER62" s="496"/>
      <c r="PET62" s="496"/>
      <c r="PEV62" s="496"/>
      <c r="PEX62" s="496"/>
      <c r="PEZ62" s="496"/>
      <c r="PFB62" s="496"/>
      <c r="PFD62" s="496"/>
      <c r="PFF62" s="496"/>
      <c r="PFH62" s="496"/>
      <c r="PFJ62" s="496"/>
      <c r="PFL62" s="496"/>
      <c r="PFN62" s="496"/>
      <c r="PFP62" s="496"/>
      <c r="PFR62" s="496"/>
      <c r="PFT62" s="496"/>
      <c r="PFV62" s="496"/>
      <c r="PFX62" s="496"/>
      <c r="PFZ62" s="496"/>
      <c r="PGB62" s="496"/>
      <c r="PGD62" s="496"/>
      <c r="PGF62" s="496"/>
      <c r="PGH62" s="496"/>
      <c r="PGJ62" s="496"/>
      <c r="PGL62" s="496"/>
      <c r="PGN62" s="496"/>
      <c r="PGP62" s="496"/>
      <c r="PGR62" s="496"/>
      <c r="PGT62" s="496"/>
      <c r="PGV62" s="496"/>
      <c r="PGX62" s="496"/>
      <c r="PGZ62" s="496"/>
      <c r="PHB62" s="496"/>
      <c r="PHD62" s="496"/>
      <c r="PHF62" s="496"/>
      <c r="PHH62" s="496"/>
      <c r="PHJ62" s="496"/>
      <c r="PHL62" s="496"/>
      <c r="PHN62" s="496"/>
      <c r="PHP62" s="496"/>
      <c r="PHR62" s="496"/>
      <c r="PHT62" s="496"/>
      <c r="PHV62" s="496"/>
      <c r="PHX62" s="496"/>
      <c r="PHZ62" s="496"/>
      <c r="PIB62" s="496"/>
      <c r="PID62" s="496"/>
      <c r="PIF62" s="496"/>
      <c r="PIH62" s="496"/>
      <c r="PIJ62" s="496"/>
      <c r="PIL62" s="496"/>
      <c r="PIN62" s="496"/>
      <c r="PIP62" s="496"/>
      <c r="PIR62" s="496"/>
      <c r="PIT62" s="496"/>
      <c r="PIV62" s="496"/>
      <c r="PIX62" s="496"/>
      <c r="PIZ62" s="496"/>
      <c r="PJB62" s="496"/>
      <c r="PJD62" s="496"/>
      <c r="PJF62" s="496"/>
      <c r="PJH62" s="496"/>
      <c r="PJJ62" s="496"/>
      <c r="PJL62" s="496"/>
      <c r="PJN62" s="496"/>
      <c r="PJP62" s="496"/>
      <c r="PJR62" s="496"/>
      <c r="PJT62" s="496"/>
      <c r="PJV62" s="496"/>
      <c r="PJX62" s="496"/>
      <c r="PJZ62" s="496"/>
      <c r="PKB62" s="496"/>
      <c r="PKD62" s="496"/>
      <c r="PKF62" s="496"/>
      <c r="PKH62" s="496"/>
      <c r="PKJ62" s="496"/>
      <c r="PKL62" s="496"/>
      <c r="PKN62" s="496"/>
      <c r="PKP62" s="496"/>
      <c r="PKR62" s="496"/>
      <c r="PKT62" s="496"/>
      <c r="PKV62" s="496"/>
      <c r="PKX62" s="496"/>
      <c r="PKZ62" s="496"/>
      <c r="PLB62" s="496"/>
      <c r="PLD62" s="496"/>
      <c r="PLF62" s="496"/>
      <c r="PLH62" s="496"/>
      <c r="PLJ62" s="496"/>
      <c r="PLL62" s="496"/>
      <c r="PLN62" s="496"/>
      <c r="PLP62" s="496"/>
      <c r="PLR62" s="496"/>
      <c r="PLT62" s="496"/>
      <c r="PLV62" s="496"/>
      <c r="PLX62" s="496"/>
      <c r="PLZ62" s="496"/>
      <c r="PMB62" s="496"/>
      <c r="PMD62" s="496"/>
      <c r="PMF62" s="496"/>
      <c r="PMH62" s="496"/>
      <c r="PMJ62" s="496"/>
      <c r="PML62" s="496"/>
      <c r="PMN62" s="496"/>
      <c r="PMP62" s="496"/>
      <c r="PMR62" s="496"/>
      <c r="PMT62" s="496"/>
      <c r="PMV62" s="496"/>
      <c r="PMX62" s="496"/>
      <c r="PMZ62" s="496"/>
      <c r="PNB62" s="496"/>
      <c r="PND62" s="496"/>
      <c r="PNF62" s="496"/>
      <c r="PNH62" s="496"/>
      <c r="PNJ62" s="496"/>
      <c r="PNL62" s="496"/>
      <c r="PNN62" s="496"/>
      <c r="PNP62" s="496"/>
      <c r="PNR62" s="496"/>
      <c r="PNT62" s="496"/>
      <c r="PNV62" s="496"/>
      <c r="PNX62" s="496"/>
      <c r="PNZ62" s="496"/>
      <c r="POB62" s="496"/>
      <c r="POD62" s="496"/>
      <c r="POF62" s="496"/>
      <c r="POH62" s="496"/>
      <c r="POJ62" s="496"/>
      <c r="POL62" s="496"/>
      <c r="PON62" s="496"/>
      <c r="POP62" s="496"/>
      <c r="POR62" s="496"/>
      <c r="POT62" s="496"/>
      <c r="POV62" s="496"/>
      <c r="POX62" s="496"/>
      <c r="POZ62" s="496"/>
      <c r="PPB62" s="496"/>
      <c r="PPD62" s="496"/>
      <c r="PPF62" s="496"/>
      <c r="PPH62" s="496"/>
      <c r="PPJ62" s="496"/>
      <c r="PPL62" s="496"/>
      <c r="PPN62" s="496"/>
      <c r="PPP62" s="496"/>
      <c r="PPR62" s="496"/>
      <c r="PPT62" s="496"/>
      <c r="PPV62" s="496"/>
      <c r="PPX62" s="496"/>
      <c r="PPZ62" s="496"/>
      <c r="PQB62" s="496"/>
      <c r="PQD62" s="496"/>
      <c r="PQF62" s="496"/>
      <c r="PQH62" s="496"/>
      <c r="PQJ62" s="496"/>
      <c r="PQL62" s="496"/>
      <c r="PQN62" s="496"/>
      <c r="PQP62" s="496"/>
      <c r="PQR62" s="496"/>
      <c r="PQT62" s="496"/>
      <c r="PQV62" s="496"/>
      <c r="PQX62" s="496"/>
      <c r="PQZ62" s="496"/>
      <c r="PRB62" s="496"/>
      <c r="PRD62" s="496"/>
      <c r="PRF62" s="496"/>
      <c r="PRH62" s="496"/>
      <c r="PRJ62" s="496"/>
      <c r="PRL62" s="496"/>
      <c r="PRN62" s="496"/>
      <c r="PRP62" s="496"/>
      <c r="PRR62" s="496"/>
      <c r="PRT62" s="496"/>
      <c r="PRV62" s="496"/>
      <c r="PRX62" s="496"/>
      <c r="PRZ62" s="496"/>
      <c r="PSB62" s="496"/>
      <c r="PSD62" s="496"/>
      <c r="PSF62" s="496"/>
      <c r="PSH62" s="496"/>
      <c r="PSJ62" s="496"/>
      <c r="PSL62" s="496"/>
      <c r="PSN62" s="496"/>
      <c r="PSP62" s="496"/>
      <c r="PSR62" s="496"/>
      <c r="PST62" s="496"/>
      <c r="PSV62" s="496"/>
      <c r="PSX62" s="496"/>
      <c r="PSZ62" s="496"/>
      <c r="PTB62" s="496"/>
      <c r="PTD62" s="496"/>
      <c r="PTF62" s="496"/>
      <c r="PTH62" s="496"/>
      <c r="PTJ62" s="496"/>
      <c r="PTL62" s="496"/>
      <c r="PTN62" s="496"/>
      <c r="PTP62" s="496"/>
      <c r="PTR62" s="496"/>
      <c r="PTT62" s="496"/>
      <c r="PTV62" s="496"/>
      <c r="PTX62" s="496"/>
      <c r="PTZ62" s="496"/>
      <c r="PUB62" s="496"/>
      <c r="PUD62" s="496"/>
      <c r="PUF62" s="496"/>
      <c r="PUH62" s="496"/>
      <c r="PUJ62" s="496"/>
      <c r="PUL62" s="496"/>
      <c r="PUN62" s="496"/>
      <c r="PUP62" s="496"/>
      <c r="PUR62" s="496"/>
      <c r="PUT62" s="496"/>
      <c r="PUV62" s="496"/>
      <c r="PUX62" s="496"/>
      <c r="PUZ62" s="496"/>
      <c r="PVB62" s="496"/>
      <c r="PVD62" s="496"/>
      <c r="PVF62" s="496"/>
      <c r="PVH62" s="496"/>
      <c r="PVJ62" s="496"/>
      <c r="PVL62" s="496"/>
      <c r="PVN62" s="496"/>
      <c r="PVP62" s="496"/>
      <c r="PVR62" s="496"/>
      <c r="PVT62" s="496"/>
      <c r="PVV62" s="496"/>
      <c r="PVX62" s="496"/>
      <c r="PVZ62" s="496"/>
      <c r="PWB62" s="496"/>
      <c r="PWD62" s="496"/>
      <c r="PWF62" s="496"/>
      <c r="PWH62" s="496"/>
      <c r="PWJ62" s="496"/>
      <c r="PWL62" s="496"/>
      <c r="PWN62" s="496"/>
      <c r="PWP62" s="496"/>
      <c r="PWR62" s="496"/>
      <c r="PWT62" s="496"/>
      <c r="PWV62" s="496"/>
      <c r="PWX62" s="496"/>
      <c r="PWZ62" s="496"/>
      <c r="PXB62" s="496"/>
      <c r="PXD62" s="496"/>
      <c r="PXF62" s="496"/>
      <c r="PXH62" s="496"/>
      <c r="PXJ62" s="496"/>
      <c r="PXL62" s="496"/>
      <c r="PXN62" s="496"/>
      <c r="PXP62" s="496"/>
      <c r="PXR62" s="496"/>
      <c r="PXT62" s="496"/>
      <c r="PXV62" s="496"/>
      <c r="PXX62" s="496"/>
      <c r="PXZ62" s="496"/>
      <c r="PYB62" s="496"/>
      <c r="PYD62" s="496"/>
      <c r="PYF62" s="496"/>
      <c r="PYH62" s="496"/>
      <c r="PYJ62" s="496"/>
      <c r="PYL62" s="496"/>
      <c r="PYN62" s="496"/>
      <c r="PYP62" s="496"/>
      <c r="PYR62" s="496"/>
      <c r="PYT62" s="496"/>
      <c r="PYV62" s="496"/>
      <c r="PYX62" s="496"/>
      <c r="PYZ62" s="496"/>
      <c r="PZB62" s="496"/>
      <c r="PZD62" s="496"/>
      <c r="PZF62" s="496"/>
      <c r="PZH62" s="496"/>
      <c r="PZJ62" s="496"/>
      <c r="PZL62" s="496"/>
      <c r="PZN62" s="496"/>
      <c r="PZP62" s="496"/>
      <c r="PZR62" s="496"/>
      <c r="PZT62" s="496"/>
      <c r="PZV62" s="496"/>
      <c r="PZX62" s="496"/>
      <c r="PZZ62" s="496"/>
      <c r="QAB62" s="496"/>
      <c r="QAD62" s="496"/>
      <c r="QAF62" s="496"/>
      <c r="QAH62" s="496"/>
      <c r="QAJ62" s="496"/>
      <c r="QAL62" s="496"/>
      <c r="QAN62" s="496"/>
      <c r="QAP62" s="496"/>
      <c r="QAR62" s="496"/>
      <c r="QAT62" s="496"/>
      <c r="QAV62" s="496"/>
      <c r="QAX62" s="496"/>
      <c r="QAZ62" s="496"/>
      <c r="QBB62" s="496"/>
      <c r="QBD62" s="496"/>
      <c r="QBF62" s="496"/>
      <c r="QBH62" s="496"/>
      <c r="QBJ62" s="496"/>
      <c r="QBL62" s="496"/>
      <c r="QBN62" s="496"/>
      <c r="QBP62" s="496"/>
      <c r="QBR62" s="496"/>
      <c r="QBT62" s="496"/>
      <c r="QBV62" s="496"/>
      <c r="QBX62" s="496"/>
      <c r="QBZ62" s="496"/>
      <c r="QCB62" s="496"/>
      <c r="QCD62" s="496"/>
      <c r="QCF62" s="496"/>
      <c r="QCH62" s="496"/>
      <c r="QCJ62" s="496"/>
      <c r="QCL62" s="496"/>
      <c r="QCN62" s="496"/>
      <c r="QCP62" s="496"/>
      <c r="QCR62" s="496"/>
      <c r="QCT62" s="496"/>
      <c r="QCV62" s="496"/>
      <c r="QCX62" s="496"/>
      <c r="QCZ62" s="496"/>
      <c r="QDB62" s="496"/>
      <c r="QDD62" s="496"/>
      <c r="QDF62" s="496"/>
      <c r="QDH62" s="496"/>
      <c r="QDJ62" s="496"/>
      <c r="QDL62" s="496"/>
      <c r="QDN62" s="496"/>
      <c r="QDP62" s="496"/>
      <c r="QDR62" s="496"/>
      <c r="QDT62" s="496"/>
      <c r="QDV62" s="496"/>
      <c r="QDX62" s="496"/>
      <c r="QDZ62" s="496"/>
      <c r="QEB62" s="496"/>
      <c r="QED62" s="496"/>
      <c r="QEF62" s="496"/>
      <c r="QEH62" s="496"/>
      <c r="QEJ62" s="496"/>
      <c r="QEL62" s="496"/>
      <c r="QEN62" s="496"/>
      <c r="QEP62" s="496"/>
      <c r="QER62" s="496"/>
      <c r="QET62" s="496"/>
      <c r="QEV62" s="496"/>
      <c r="QEX62" s="496"/>
      <c r="QEZ62" s="496"/>
      <c r="QFB62" s="496"/>
      <c r="QFD62" s="496"/>
      <c r="QFF62" s="496"/>
      <c r="QFH62" s="496"/>
      <c r="QFJ62" s="496"/>
      <c r="QFL62" s="496"/>
      <c r="QFN62" s="496"/>
      <c r="QFP62" s="496"/>
      <c r="QFR62" s="496"/>
      <c r="QFT62" s="496"/>
      <c r="QFV62" s="496"/>
      <c r="QFX62" s="496"/>
      <c r="QFZ62" s="496"/>
      <c r="QGB62" s="496"/>
      <c r="QGD62" s="496"/>
      <c r="QGF62" s="496"/>
      <c r="QGH62" s="496"/>
      <c r="QGJ62" s="496"/>
      <c r="QGL62" s="496"/>
      <c r="QGN62" s="496"/>
      <c r="QGP62" s="496"/>
      <c r="QGR62" s="496"/>
      <c r="QGT62" s="496"/>
      <c r="QGV62" s="496"/>
      <c r="QGX62" s="496"/>
      <c r="QGZ62" s="496"/>
      <c r="QHB62" s="496"/>
      <c r="QHD62" s="496"/>
      <c r="QHF62" s="496"/>
      <c r="QHH62" s="496"/>
      <c r="QHJ62" s="496"/>
      <c r="QHL62" s="496"/>
      <c r="QHN62" s="496"/>
      <c r="QHP62" s="496"/>
      <c r="QHR62" s="496"/>
      <c r="QHT62" s="496"/>
      <c r="QHV62" s="496"/>
      <c r="QHX62" s="496"/>
      <c r="QHZ62" s="496"/>
      <c r="QIB62" s="496"/>
      <c r="QID62" s="496"/>
      <c r="QIF62" s="496"/>
      <c r="QIH62" s="496"/>
      <c r="QIJ62" s="496"/>
      <c r="QIL62" s="496"/>
      <c r="QIN62" s="496"/>
      <c r="QIP62" s="496"/>
      <c r="QIR62" s="496"/>
      <c r="QIT62" s="496"/>
      <c r="QIV62" s="496"/>
      <c r="QIX62" s="496"/>
      <c r="QIZ62" s="496"/>
      <c r="QJB62" s="496"/>
      <c r="QJD62" s="496"/>
      <c r="QJF62" s="496"/>
      <c r="QJH62" s="496"/>
      <c r="QJJ62" s="496"/>
      <c r="QJL62" s="496"/>
      <c r="QJN62" s="496"/>
      <c r="QJP62" s="496"/>
      <c r="QJR62" s="496"/>
      <c r="QJT62" s="496"/>
      <c r="QJV62" s="496"/>
      <c r="QJX62" s="496"/>
      <c r="QJZ62" s="496"/>
      <c r="QKB62" s="496"/>
      <c r="QKD62" s="496"/>
      <c r="QKF62" s="496"/>
      <c r="QKH62" s="496"/>
      <c r="QKJ62" s="496"/>
      <c r="QKL62" s="496"/>
      <c r="QKN62" s="496"/>
      <c r="QKP62" s="496"/>
      <c r="QKR62" s="496"/>
      <c r="QKT62" s="496"/>
      <c r="QKV62" s="496"/>
      <c r="QKX62" s="496"/>
      <c r="QKZ62" s="496"/>
      <c r="QLB62" s="496"/>
      <c r="QLD62" s="496"/>
      <c r="QLF62" s="496"/>
      <c r="QLH62" s="496"/>
      <c r="QLJ62" s="496"/>
      <c r="QLL62" s="496"/>
      <c r="QLN62" s="496"/>
      <c r="QLP62" s="496"/>
      <c r="QLR62" s="496"/>
      <c r="QLT62" s="496"/>
      <c r="QLV62" s="496"/>
      <c r="QLX62" s="496"/>
      <c r="QLZ62" s="496"/>
      <c r="QMB62" s="496"/>
      <c r="QMD62" s="496"/>
      <c r="QMF62" s="496"/>
      <c r="QMH62" s="496"/>
      <c r="QMJ62" s="496"/>
      <c r="QML62" s="496"/>
      <c r="QMN62" s="496"/>
      <c r="QMP62" s="496"/>
      <c r="QMR62" s="496"/>
      <c r="QMT62" s="496"/>
      <c r="QMV62" s="496"/>
      <c r="QMX62" s="496"/>
      <c r="QMZ62" s="496"/>
      <c r="QNB62" s="496"/>
      <c r="QND62" s="496"/>
      <c r="QNF62" s="496"/>
      <c r="QNH62" s="496"/>
      <c r="QNJ62" s="496"/>
      <c r="QNL62" s="496"/>
      <c r="QNN62" s="496"/>
      <c r="QNP62" s="496"/>
      <c r="QNR62" s="496"/>
      <c r="QNT62" s="496"/>
      <c r="QNV62" s="496"/>
      <c r="QNX62" s="496"/>
      <c r="QNZ62" s="496"/>
      <c r="QOB62" s="496"/>
      <c r="QOD62" s="496"/>
      <c r="QOF62" s="496"/>
      <c r="QOH62" s="496"/>
      <c r="QOJ62" s="496"/>
      <c r="QOL62" s="496"/>
      <c r="QON62" s="496"/>
      <c r="QOP62" s="496"/>
      <c r="QOR62" s="496"/>
      <c r="QOT62" s="496"/>
      <c r="QOV62" s="496"/>
      <c r="QOX62" s="496"/>
      <c r="QOZ62" s="496"/>
      <c r="QPB62" s="496"/>
      <c r="QPD62" s="496"/>
      <c r="QPF62" s="496"/>
      <c r="QPH62" s="496"/>
      <c r="QPJ62" s="496"/>
      <c r="QPL62" s="496"/>
      <c r="QPN62" s="496"/>
      <c r="QPP62" s="496"/>
      <c r="QPR62" s="496"/>
      <c r="QPT62" s="496"/>
      <c r="QPV62" s="496"/>
      <c r="QPX62" s="496"/>
      <c r="QPZ62" s="496"/>
      <c r="QQB62" s="496"/>
      <c r="QQD62" s="496"/>
      <c r="QQF62" s="496"/>
      <c r="QQH62" s="496"/>
      <c r="QQJ62" s="496"/>
      <c r="QQL62" s="496"/>
      <c r="QQN62" s="496"/>
      <c r="QQP62" s="496"/>
      <c r="QQR62" s="496"/>
      <c r="QQT62" s="496"/>
      <c r="QQV62" s="496"/>
      <c r="QQX62" s="496"/>
      <c r="QQZ62" s="496"/>
      <c r="QRB62" s="496"/>
      <c r="QRD62" s="496"/>
      <c r="QRF62" s="496"/>
      <c r="QRH62" s="496"/>
      <c r="QRJ62" s="496"/>
      <c r="QRL62" s="496"/>
      <c r="QRN62" s="496"/>
      <c r="QRP62" s="496"/>
      <c r="QRR62" s="496"/>
      <c r="QRT62" s="496"/>
      <c r="QRV62" s="496"/>
      <c r="QRX62" s="496"/>
      <c r="QRZ62" s="496"/>
      <c r="QSB62" s="496"/>
      <c r="QSD62" s="496"/>
      <c r="QSF62" s="496"/>
      <c r="QSH62" s="496"/>
      <c r="QSJ62" s="496"/>
      <c r="QSL62" s="496"/>
      <c r="QSN62" s="496"/>
      <c r="QSP62" s="496"/>
      <c r="QSR62" s="496"/>
      <c r="QST62" s="496"/>
      <c r="QSV62" s="496"/>
      <c r="QSX62" s="496"/>
      <c r="QSZ62" s="496"/>
      <c r="QTB62" s="496"/>
      <c r="QTD62" s="496"/>
      <c r="QTF62" s="496"/>
      <c r="QTH62" s="496"/>
      <c r="QTJ62" s="496"/>
      <c r="QTL62" s="496"/>
      <c r="QTN62" s="496"/>
      <c r="QTP62" s="496"/>
      <c r="QTR62" s="496"/>
      <c r="QTT62" s="496"/>
      <c r="QTV62" s="496"/>
      <c r="QTX62" s="496"/>
      <c r="QTZ62" s="496"/>
      <c r="QUB62" s="496"/>
      <c r="QUD62" s="496"/>
      <c r="QUF62" s="496"/>
      <c r="QUH62" s="496"/>
      <c r="QUJ62" s="496"/>
      <c r="QUL62" s="496"/>
      <c r="QUN62" s="496"/>
      <c r="QUP62" s="496"/>
      <c r="QUR62" s="496"/>
      <c r="QUT62" s="496"/>
      <c r="QUV62" s="496"/>
      <c r="QUX62" s="496"/>
      <c r="QUZ62" s="496"/>
      <c r="QVB62" s="496"/>
      <c r="QVD62" s="496"/>
      <c r="QVF62" s="496"/>
      <c r="QVH62" s="496"/>
      <c r="QVJ62" s="496"/>
      <c r="QVL62" s="496"/>
      <c r="QVN62" s="496"/>
      <c r="QVP62" s="496"/>
      <c r="QVR62" s="496"/>
      <c r="QVT62" s="496"/>
      <c r="QVV62" s="496"/>
      <c r="QVX62" s="496"/>
      <c r="QVZ62" s="496"/>
      <c r="QWB62" s="496"/>
      <c r="QWD62" s="496"/>
      <c r="QWF62" s="496"/>
      <c r="QWH62" s="496"/>
      <c r="QWJ62" s="496"/>
      <c r="QWL62" s="496"/>
      <c r="QWN62" s="496"/>
      <c r="QWP62" s="496"/>
      <c r="QWR62" s="496"/>
      <c r="QWT62" s="496"/>
      <c r="QWV62" s="496"/>
      <c r="QWX62" s="496"/>
      <c r="QWZ62" s="496"/>
      <c r="QXB62" s="496"/>
      <c r="QXD62" s="496"/>
      <c r="QXF62" s="496"/>
      <c r="QXH62" s="496"/>
      <c r="QXJ62" s="496"/>
      <c r="QXL62" s="496"/>
      <c r="QXN62" s="496"/>
      <c r="QXP62" s="496"/>
      <c r="QXR62" s="496"/>
      <c r="QXT62" s="496"/>
      <c r="QXV62" s="496"/>
      <c r="QXX62" s="496"/>
      <c r="QXZ62" s="496"/>
      <c r="QYB62" s="496"/>
      <c r="QYD62" s="496"/>
      <c r="QYF62" s="496"/>
      <c r="QYH62" s="496"/>
      <c r="QYJ62" s="496"/>
      <c r="QYL62" s="496"/>
      <c r="QYN62" s="496"/>
      <c r="QYP62" s="496"/>
      <c r="QYR62" s="496"/>
      <c r="QYT62" s="496"/>
      <c r="QYV62" s="496"/>
      <c r="QYX62" s="496"/>
      <c r="QYZ62" s="496"/>
      <c r="QZB62" s="496"/>
      <c r="QZD62" s="496"/>
      <c r="QZF62" s="496"/>
      <c r="QZH62" s="496"/>
      <c r="QZJ62" s="496"/>
      <c r="QZL62" s="496"/>
      <c r="QZN62" s="496"/>
      <c r="QZP62" s="496"/>
      <c r="QZR62" s="496"/>
      <c r="QZT62" s="496"/>
      <c r="QZV62" s="496"/>
      <c r="QZX62" s="496"/>
      <c r="QZZ62" s="496"/>
      <c r="RAB62" s="496"/>
      <c r="RAD62" s="496"/>
      <c r="RAF62" s="496"/>
      <c r="RAH62" s="496"/>
      <c r="RAJ62" s="496"/>
      <c r="RAL62" s="496"/>
      <c r="RAN62" s="496"/>
      <c r="RAP62" s="496"/>
      <c r="RAR62" s="496"/>
      <c r="RAT62" s="496"/>
      <c r="RAV62" s="496"/>
      <c r="RAX62" s="496"/>
      <c r="RAZ62" s="496"/>
      <c r="RBB62" s="496"/>
      <c r="RBD62" s="496"/>
      <c r="RBF62" s="496"/>
      <c r="RBH62" s="496"/>
      <c r="RBJ62" s="496"/>
      <c r="RBL62" s="496"/>
      <c r="RBN62" s="496"/>
      <c r="RBP62" s="496"/>
      <c r="RBR62" s="496"/>
      <c r="RBT62" s="496"/>
      <c r="RBV62" s="496"/>
      <c r="RBX62" s="496"/>
      <c r="RBZ62" s="496"/>
      <c r="RCB62" s="496"/>
      <c r="RCD62" s="496"/>
      <c r="RCF62" s="496"/>
      <c r="RCH62" s="496"/>
      <c r="RCJ62" s="496"/>
      <c r="RCL62" s="496"/>
      <c r="RCN62" s="496"/>
      <c r="RCP62" s="496"/>
      <c r="RCR62" s="496"/>
      <c r="RCT62" s="496"/>
      <c r="RCV62" s="496"/>
      <c r="RCX62" s="496"/>
      <c r="RCZ62" s="496"/>
      <c r="RDB62" s="496"/>
      <c r="RDD62" s="496"/>
      <c r="RDF62" s="496"/>
      <c r="RDH62" s="496"/>
      <c r="RDJ62" s="496"/>
      <c r="RDL62" s="496"/>
      <c r="RDN62" s="496"/>
      <c r="RDP62" s="496"/>
      <c r="RDR62" s="496"/>
      <c r="RDT62" s="496"/>
      <c r="RDV62" s="496"/>
      <c r="RDX62" s="496"/>
      <c r="RDZ62" s="496"/>
      <c r="REB62" s="496"/>
      <c r="RED62" s="496"/>
      <c r="REF62" s="496"/>
      <c r="REH62" s="496"/>
      <c r="REJ62" s="496"/>
      <c r="REL62" s="496"/>
      <c r="REN62" s="496"/>
      <c r="REP62" s="496"/>
      <c r="RER62" s="496"/>
      <c r="RET62" s="496"/>
      <c r="REV62" s="496"/>
      <c r="REX62" s="496"/>
      <c r="REZ62" s="496"/>
      <c r="RFB62" s="496"/>
      <c r="RFD62" s="496"/>
      <c r="RFF62" s="496"/>
      <c r="RFH62" s="496"/>
      <c r="RFJ62" s="496"/>
      <c r="RFL62" s="496"/>
      <c r="RFN62" s="496"/>
      <c r="RFP62" s="496"/>
      <c r="RFR62" s="496"/>
      <c r="RFT62" s="496"/>
      <c r="RFV62" s="496"/>
      <c r="RFX62" s="496"/>
      <c r="RFZ62" s="496"/>
      <c r="RGB62" s="496"/>
      <c r="RGD62" s="496"/>
      <c r="RGF62" s="496"/>
      <c r="RGH62" s="496"/>
      <c r="RGJ62" s="496"/>
      <c r="RGL62" s="496"/>
      <c r="RGN62" s="496"/>
      <c r="RGP62" s="496"/>
      <c r="RGR62" s="496"/>
      <c r="RGT62" s="496"/>
      <c r="RGV62" s="496"/>
      <c r="RGX62" s="496"/>
      <c r="RGZ62" s="496"/>
      <c r="RHB62" s="496"/>
      <c r="RHD62" s="496"/>
      <c r="RHF62" s="496"/>
      <c r="RHH62" s="496"/>
      <c r="RHJ62" s="496"/>
      <c r="RHL62" s="496"/>
      <c r="RHN62" s="496"/>
      <c r="RHP62" s="496"/>
      <c r="RHR62" s="496"/>
      <c r="RHT62" s="496"/>
      <c r="RHV62" s="496"/>
      <c r="RHX62" s="496"/>
      <c r="RHZ62" s="496"/>
      <c r="RIB62" s="496"/>
      <c r="RID62" s="496"/>
      <c r="RIF62" s="496"/>
      <c r="RIH62" s="496"/>
      <c r="RIJ62" s="496"/>
      <c r="RIL62" s="496"/>
      <c r="RIN62" s="496"/>
      <c r="RIP62" s="496"/>
      <c r="RIR62" s="496"/>
      <c r="RIT62" s="496"/>
      <c r="RIV62" s="496"/>
      <c r="RIX62" s="496"/>
      <c r="RIZ62" s="496"/>
      <c r="RJB62" s="496"/>
      <c r="RJD62" s="496"/>
      <c r="RJF62" s="496"/>
      <c r="RJH62" s="496"/>
      <c r="RJJ62" s="496"/>
      <c r="RJL62" s="496"/>
      <c r="RJN62" s="496"/>
      <c r="RJP62" s="496"/>
      <c r="RJR62" s="496"/>
      <c r="RJT62" s="496"/>
      <c r="RJV62" s="496"/>
      <c r="RJX62" s="496"/>
      <c r="RJZ62" s="496"/>
      <c r="RKB62" s="496"/>
      <c r="RKD62" s="496"/>
      <c r="RKF62" s="496"/>
      <c r="RKH62" s="496"/>
      <c r="RKJ62" s="496"/>
      <c r="RKL62" s="496"/>
      <c r="RKN62" s="496"/>
      <c r="RKP62" s="496"/>
      <c r="RKR62" s="496"/>
      <c r="RKT62" s="496"/>
      <c r="RKV62" s="496"/>
      <c r="RKX62" s="496"/>
      <c r="RKZ62" s="496"/>
      <c r="RLB62" s="496"/>
      <c r="RLD62" s="496"/>
      <c r="RLF62" s="496"/>
      <c r="RLH62" s="496"/>
      <c r="RLJ62" s="496"/>
      <c r="RLL62" s="496"/>
      <c r="RLN62" s="496"/>
      <c r="RLP62" s="496"/>
      <c r="RLR62" s="496"/>
      <c r="RLT62" s="496"/>
      <c r="RLV62" s="496"/>
      <c r="RLX62" s="496"/>
      <c r="RLZ62" s="496"/>
      <c r="RMB62" s="496"/>
      <c r="RMD62" s="496"/>
      <c r="RMF62" s="496"/>
      <c r="RMH62" s="496"/>
      <c r="RMJ62" s="496"/>
      <c r="RML62" s="496"/>
      <c r="RMN62" s="496"/>
      <c r="RMP62" s="496"/>
      <c r="RMR62" s="496"/>
      <c r="RMT62" s="496"/>
      <c r="RMV62" s="496"/>
      <c r="RMX62" s="496"/>
      <c r="RMZ62" s="496"/>
      <c r="RNB62" s="496"/>
      <c r="RND62" s="496"/>
      <c r="RNF62" s="496"/>
      <c r="RNH62" s="496"/>
      <c r="RNJ62" s="496"/>
      <c r="RNL62" s="496"/>
      <c r="RNN62" s="496"/>
      <c r="RNP62" s="496"/>
      <c r="RNR62" s="496"/>
      <c r="RNT62" s="496"/>
      <c r="RNV62" s="496"/>
      <c r="RNX62" s="496"/>
      <c r="RNZ62" s="496"/>
      <c r="ROB62" s="496"/>
      <c r="ROD62" s="496"/>
      <c r="ROF62" s="496"/>
      <c r="ROH62" s="496"/>
      <c r="ROJ62" s="496"/>
      <c r="ROL62" s="496"/>
      <c r="RON62" s="496"/>
      <c r="ROP62" s="496"/>
      <c r="ROR62" s="496"/>
      <c r="ROT62" s="496"/>
      <c r="ROV62" s="496"/>
      <c r="ROX62" s="496"/>
      <c r="ROZ62" s="496"/>
      <c r="RPB62" s="496"/>
      <c r="RPD62" s="496"/>
      <c r="RPF62" s="496"/>
      <c r="RPH62" s="496"/>
      <c r="RPJ62" s="496"/>
      <c r="RPL62" s="496"/>
      <c r="RPN62" s="496"/>
      <c r="RPP62" s="496"/>
      <c r="RPR62" s="496"/>
      <c r="RPT62" s="496"/>
      <c r="RPV62" s="496"/>
      <c r="RPX62" s="496"/>
      <c r="RPZ62" s="496"/>
      <c r="RQB62" s="496"/>
      <c r="RQD62" s="496"/>
      <c r="RQF62" s="496"/>
      <c r="RQH62" s="496"/>
      <c r="RQJ62" s="496"/>
      <c r="RQL62" s="496"/>
      <c r="RQN62" s="496"/>
      <c r="RQP62" s="496"/>
      <c r="RQR62" s="496"/>
      <c r="RQT62" s="496"/>
      <c r="RQV62" s="496"/>
      <c r="RQX62" s="496"/>
      <c r="RQZ62" s="496"/>
      <c r="RRB62" s="496"/>
      <c r="RRD62" s="496"/>
      <c r="RRF62" s="496"/>
      <c r="RRH62" s="496"/>
      <c r="RRJ62" s="496"/>
      <c r="RRL62" s="496"/>
      <c r="RRN62" s="496"/>
      <c r="RRP62" s="496"/>
      <c r="RRR62" s="496"/>
      <c r="RRT62" s="496"/>
      <c r="RRV62" s="496"/>
      <c r="RRX62" s="496"/>
      <c r="RRZ62" s="496"/>
      <c r="RSB62" s="496"/>
      <c r="RSD62" s="496"/>
      <c r="RSF62" s="496"/>
      <c r="RSH62" s="496"/>
      <c r="RSJ62" s="496"/>
      <c r="RSL62" s="496"/>
      <c r="RSN62" s="496"/>
      <c r="RSP62" s="496"/>
      <c r="RSR62" s="496"/>
      <c r="RST62" s="496"/>
      <c r="RSV62" s="496"/>
      <c r="RSX62" s="496"/>
      <c r="RSZ62" s="496"/>
      <c r="RTB62" s="496"/>
      <c r="RTD62" s="496"/>
      <c r="RTF62" s="496"/>
      <c r="RTH62" s="496"/>
      <c r="RTJ62" s="496"/>
      <c r="RTL62" s="496"/>
      <c r="RTN62" s="496"/>
      <c r="RTP62" s="496"/>
      <c r="RTR62" s="496"/>
      <c r="RTT62" s="496"/>
      <c r="RTV62" s="496"/>
      <c r="RTX62" s="496"/>
      <c r="RTZ62" s="496"/>
      <c r="RUB62" s="496"/>
      <c r="RUD62" s="496"/>
      <c r="RUF62" s="496"/>
      <c r="RUH62" s="496"/>
      <c r="RUJ62" s="496"/>
      <c r="RUL62" s="496"/>
      <c r="RUN62" s="496"/>
      <c r="RUP62" s="496"/>
      <c r="RUR62" s="496"/>
      <c r="RUT62" s="496"/>
      <c r="RUV62" s="496"/>
      <c r="RUX62" s="496"/>
      <c r="RUZ62" s="496"/>
      <c r="RVB62" s="496"/>
      <c r="RVD62" s="496"/>
      <c r="RVF62" s="496"/>
      <c r="RVH62" s="496"/>
      <c r="RVJ62" s="496"/>
      <c r="RVL62" s="496"/>
      <c r="RVN62" s="496"/>
      <c r="RVP62" s="496"/>
      <c r="RVR62" s="496"/>
      <c r="RVT62" s="496"/>
      <c r="RVV62" s="496"/>
      <c r="RVX62" s="496"/>
      <c r="RVZ62" s="496"/>
      <c r="RWB62" s="496"/>
      <c r="RWD62" s="496"/>
      <c r="RWF62" s="496"/>
      <c r="RWH62" s="496"/>
      <c r="RWJ62" s="496"/>
      <c r="RWL62" s="496"/>
      <c r="RWN62" s="496"/>
      <c r="RWP62" s="496"/>
      <c r="RWR62" s="496"/>
      <c r="RWT62" s="496"/>
      <c r="RWV62" s="496"/>
      <c r="RWX62" s="496"/>
      <c r="RWZ62" s="496"/>
      <c r="RXB62" s="496"/>
      <c r="RXD62" s="496"/>
      <c r="RXF62" s="496"/>
      <c r="RXH62" s="496"/>
      <c r="RXJ62" s="496"/>
      <c r="RXL62" s="496"/>
      <c r="RXN62" s="496"/>
      <c r="RXP62" s="496"/>
      <c r="RXR62" s="496"/>
      <c r="RXT62" s="496"/>
      <c r="RXV62" s="496"/>
      <c r="RXX62" s="496"/>
      <c r="RXZ62" s="496"/>
      <c r="RYB62" s="496"/>
      <c r="RYD62" s="496"/>
      <c r="RYF62" s="496"/>
      <c r="RYH62" s="496"/>
      <c r="RYJ62" s="496"/>
      <c r="RYL62" s="496"/>
      <c r="RYN62" s="496"/>
      <c r="RYP62" s="496"/>
      <c r="RYR62" s="496"/>
      <c r="RYT62" s="496"/>
      <c r="RYV62" s="496"/>
      <c r="RYX62" s="496"/>
      <c r="RYZ62" s="496"/>
      <c r="RZB62" s="496"/>
      <c r="RZD62" s="496"/>
      <c r="RZF62" s="496"/>
      <c r="RZH62" s="496"/>
      <c r="RZJ62" s="496"/>
      <c r="RZL62" s="496"/>
      <c r="RZN62" s="496"/>
      <c r="RZP62" s="496"/>
      <c r="RZR62" s="496"/>
      <c r="RZT62" s="496"/>
      <c r="RZV62" s="496"/>
      <c r="RZX62" s="496"/>
      <c r="RZZ62" s="496"/>
      <c r="SAB62" s="496"/>
      <c r="SAD62" s="496"/>
      <c r="SAF62" s="496"/>
      <c r="SAH62" s="496"/>
      <c r="SAJ62" s="496"/>
      <c r="SAL62" s="496"/>
      <c r="SAN62" s="496"/>
      <c r="SAP62" s="496"/>
      <c r="SAR62" s="496"/>
      <c r="SAT62" s="496"/>
      <c r="SAV62" s="496"/>
      <c r="SAX62" s="496"/>
      <c r="SAZ62" s="496"/>
      <c r="SBB62" s="496"/>
      <c r="SBD62" s="496"/>
      <c r="SBF62" s="496"/>
      <c r="SBH62" s="496"/>
      <c r="SBJ62" s="496"/>
      <c r="SBL62" s="496"/>
      <c r="SBN62" s="496"/>
      <c r="SBP62" s="496"/>
      <c r="SBR62" s="496"/>
      <c r="SBT62" s="496"/>
      <c r="SBV62" s="496"/>
      <c r="SBX62" s="496"/>
      <c r="SBZ62" s="496"/>
      <c r="SCB62" s="496"/>
      <c r="SCD62" s="496"/>
      <c r="SCF62" s="496"/>
      <c r="SCH62" s="496"/>
      <c r="SCJ62" s="496"/>
      <c r="SCL62" s="496"/>
      <c r="SCN62" s="496"/>
      <c r="SCP62" s="496"/>
      <c r="SCR62" s="496"/>
      <c r="SCT62" s="496"/>
      <c r="SCV62" s="496"/>
      <c r="SCX62" s="496"/>
      <c r="SCZ62" s="496"/>
      <c r="SDB62" s="496"/>
      <c r="SDD62" s="496"/>
      <c r="SDF62" s="496"/>
      <c r="SDH62" s="496"/>
      <c r="SDJ62" s="496"/>
      <c r="SDL62" s="496"/>
      <c r="SDN62" s="496"/>
      <c r="SDP62" s="496"/>
      <c r="SDR62" s="496"/>
      <c r="SDT62" s="496"/>
      <c r="SDV62" s="496"/>
      <c r="SDX62" s="496"/>
      <c r="SDZ62" s="496"/>
      <c r="SEB62" s="496"/>
      <c r="SED62" s="496"/>
      <c r="SEF62" s="496"/>
      <c r="SEH62" s="496"/>
      <c r="SEJ62" s="496"/>
      <c r="SEL62" s="496"/>
      <c r="SEN62" s="496"/>
      <c r="SEP62" s="496"/>
      <c r="SER62" s="496"/>
      <c r="SET62" s="496"/>
      <c r="SEV62" s="496"/>
      <c r="SEX62" s="496"/>
      <c r="SEZ62" s="496"/>
      <c r="SFB62" s="496"/>
      <c r="SFD62" s="496"/>
      <c r="SFF62" s="496"/>
      <c r="SFH62" s="496"/>
      <c r="SFJ62" s="496"/>
      <c r="SFL62" s="496"/>
      <c r="SFN62" s="496"/>
      <c r="SFP62" s="496"/>
      <c r="SFR62" s="496"/>
      <c r="SFT62" s="496"/>
      <c r="SFV62" s="496"/>
      <c r="SFX62" s="496"/>
      <c r="SFZ62" s="496"/>
      <c r="SGB62" s="496"/>
      <c r="SGD62" s="496"/>
      <c r="SGF62" s="496"/>
      <c r="SGH62" s="496"/>
      <c r="SGJ62" s="496"/>
      <c r="SGL62" s="496"/>
      <c r="SGN62" s="496"/>
      <c r="SGP62" s="496"/>
      <c r="SGR62" s="496"/>
      <c r="SGT62" s="496"/>
      <c r="SGV62" s="496"/>
      <c r="SGX62" s="496"/>
      <c r="SGZ62" s="496"/>
      <c r="SHB62" s="496"/>
      <c r="SHD62" s="496"/>
      <c r="SHF62" s="496"/>
      <c r="SHH62" s="496"/>
      <c r="SHJ62" s="496"/>
      <c r="SHL62" s="496"/>
      <c r="SHN62" s="496"/>
      <c r="SHP62" s="496"/>
      <c r="SHR62" s="496"/>
      <c r="SHT62" s="496"/>
      <c r="SHV62" s="496"/>
      <c r="SHX62" s="496"/>
      <c r="SHZ62" s="496"/>
      <c r="SIB62" s="496"/>
      <c r="SID62" s="496"/>
      <c r="SIF62" s="496"/>
      <c r="SIH62" s="496"/>
      <c r="SIJ62" s="496"/>
      <c r="SIL62" s="496"/>
      <c r="SIN62" s="496"/>
      <c r="SIP62" s="496"/>
      <c r="SIR62" s="496"/>
      <c r="SIT62" s="496"/>
      <c r="SIV62" s="496"/>
      <c r="SIX62" s="496"/>
      <c r="SIZ62" s="496"/>
      <c r="SJB62" s="496"/>
      <c r="SJD62" s="496"/>
      <c r="SJF62" s="496"/>
      <c r="SJH62" s="496"/>
      <c r="SJJ62" s="496"/>
      <c r="SJL62" s="496"/>
      <c r="SJN62" s="496"/>
      <c r="SJP62" s="496"/>
      <c r="SJR62" s="496"/>
      <c r="SJT62" s="496"/>
      <c r="SJV62" s="496"/>
      <c r="SJX62" s="496"/>
      <c r="SJZ62" s="496"/>
      <c r="SKB62" s="496"/>
      <c r="SKD62" s="496"/>
      <c r="SKF62" s="496"/>
      <c r="SKH62" s="496"/>
      <c r="SKJ62" s="496"/>
      <c r="SKL62" s="496"/>
      <c r="SKN62" s="496"/>
      <c r="SKP62" s="496"/>
      <c r="SKR62" s="496"/>
      <c r="SKT62" s="496"/>
      <c r="SKV62" s="496"/>
      <c r="SKX62" s="496"/>
      <c r="SKZ62" s="496"/>
      <c r="SLB62" s="496"/>
      <c r="SLD62" s="496"/>
      <c r="SLF62" s="496"/>
      <c r="SLH62" s="496"/>
      <c r="SLJ62" s="496"/>
      <c r="SLL62" s="496"/>
      <c r="SLN62" s="496"/>
      <c r="SLP62" s="496"/>
      <c r="SLR62" s="496"/>
      <c r="SLT62" s="496"/>
      <c r="SLV62" s="496"/>
      <c r="SLX62" s="496"/>
      <c r="SLZ62" s="496"/>
      <c r="SMB62" s="496"/>
      <c r="SMD62" s="496"/>
      <c r="SMF62" s="496"/>
      <c r="SMH62" s="496"/>
      <c r="SMJ62" s="496"/>
      <c r="SML62" s="496"/>
      <c r="SMN62" s="496"/>
      <c r="SMP62" s="496"/>
      <c r="SMR62" s="496"/>
      <c r="SMT62" s="496"/>
      <c r="SMV62" s="496"/>
      <c r="SMX62" s="496"/>
      <c r="SMZ62" s="496"/>
      <c r="SNB62" s="496"/>
      <c r="SND62" s="496"/>
      <c r="SNF62" s="496"/>
      <c r="SNH62" s="496"/>
      <c r="SNJ62" s="496"/>
      <c r="SNL62" s="496"/>
      <c r="SNN62" s="496"/>
      <c r="SNP62" s="496"/>
      <c r="SNR62" s="496"/>
      <c r="SNT62" s="496"/>
      <c r="SNV62" s="496"/>
      <c r="SNX62" s="496"/>
      <c r="SNZ62" s="496"/>
      <c r="SOB62" s="496"/>
      <c r="SOD62" s="496"/>
      <c r="SOF62" s="496"/>
      <c r="SOH62" s="496"/>
      <c r="SOJ62" s="496"/>
      <c r="SOL62" s="496"/>
      <c r="SON62" s="496"/>
      <c r="SOP62" s="496"/>
      <c r="SOR62" s="496"/>
      <c r="SOT62" s="496"/>
      <c r="SOV62" s="496"/>
      <c r="SOX62" s="496"/>
      <c r="SOZ62" s="496"/>
      <c r="SPB62" s="496"/>
      <c r="SPD62" s="496"/>
      <c r="SPF62" s="496"/>
      <c r="SPH62" s="496"/>
      <c r="SPJ62" s="496"/>
      <c r="SPL62" s="496"/>
      <c r="SPN62" s="496"/>
      <c r="SPP62" s="496"/>
      <c r="SPR62" s="496"/>
      <c r="SPT62" s="496"/>
      <c r="SPV62" s="496"/>
      <c r="SPX62" s="496"/>
      <c r="SPZ62" s="496"/>
      <c r="SQB62" s="496"/>
      <c r="SQD62" s="496"/>
      <c r="SQF62" s="496"/>
      <c r="SQH62" s="496"/>
      <c r="SQJ62" s="496"/>
      <c r="SQL62" s="496"/>
      <c r="SQN62" s="496"/>
      <c r="SQP62" s="496"/>
      <c r="SQR62" s="496"/>
      <c r="SQT62" s="496"/>
      <c r="SQV62" s="496"/>
      <c r="SQX62" s="496"/>
      <c r="SQZ62" s="496"/>
      <c r="SRB62" s="496"/>
      <c r="SRD62" s="496"/>
      <c r="SRF62" s="496"/>
      <c r="SRH62" s="496"/>
      <c r="SRJ62" s="496"/>
      <c r="SRL62" s="496"/>
      <c r="SRN62" s="496"/>
      <c r="SRP62" s="496"/>
      <c r="SRR62" s="496"/>
      <c r="SRT62" s="496"/>
      <c r="SRV62" s="496"/>
      <c r="SRX62" s="496"/>
      <c r="SRZ62" s="496"/>
      <c r="SSB62" s="496"/>
      <c r="SSD62" s="496"/>
      <c r="SSF62" s="496"/>
      <c r="SSH62" s="496"/>
      <c r="SSJ62" s="496"/>
      <c r="SSL62" s="496"/>
      <c r="SSN62" s="496"/>
      <c r="SSP62" s="496"/>
      <c r="SSR62" s="496"/>
      <c r="SST62" s="496"/>
      <c r="SSV62" s="496"/>
      <c r="SSX62" s="496"/>
      <c r="SSZ62" s="496"/>
      <c r="STB62" s="496"/>
      <c r="STD62" s="496"/>
      <c r="STF62" s="496"/>
      <c r="STH62" s="496"/>
      <c r="STJ62" s="496"/>
      <c r="STL62" s="496"/>
      <c r="STN62" s="496"/>
      <c r="STP62" s="496"/>
      <c r="STR62" s="496"/>
      <c r="STT62" s="496"/>
      <c r="STV62" s="496"/>
      <c r="STX62" s="496"/>
      <c r="STZ62" s="496"/>
      <c r="SUB62" s="496"/>
      <c r="SUD62" s="496"/>
      <c r="SUF62" s="496"/>
      <c r="SUH62" s="496"/>
      <c r="SUJ62" s="496"/>
      <c r="SUL62" s="496"/>
      <c r="SUN62" s="496"/>
      <c r="SUP62" s="496"/>
      <c r="SUR62" s="496"/>
      <c r="SUT62" s="496"/>
      <c r="SUV62" s="496"/>
      <c r="SUX62" s="496"/>
      <c r="SUZ62" s="496"/>
      <c r="SVB62" s="496"/>
      <c r="SVD62" s="496"/>
      <c r="SVF62" s="496"/>
      <c r="SVH62" s="496"/>
      <c r="SVJ62" s="496"/>
      <c r="SVL62" s="496"/>
      <c r="SVN62" s="496"/>
      <c r="SVP62" s="496"/>
      <c r="SVR62" s="496"/>
      <c r="SVT62" s="496"/>
      <c r="SVV62" s="496"/>
      <c r="SVX62" s="496"/>
      <c r="SVZ62" s="496"/>
      <c r="SWB62" s="496"/>
      <c r="SWD62" s="496"/>
      <c r="SWF62" s="496"/>
      <c r="SWH62" s="496"/>
      <c r="SWJ62" s="496"/>
      <c r="SWL62" s="496"/>
      <c r="SWN62" s="496"/>
      <c r="SWP62" s="496"/>
      <c r="SWR62" s="496"/>
      <c r="SWT62" s="496"/>
      <c r="SWV62" s="496"/>
      <c r="SWX62" s="496"/>
      <c r="SWZ62" s="496"/>
      <c r="SXB62" s="496"/>
      <c r="SXD62" s="496"/>
      <c r="SXF62" s="496"/>
      <c r="SXH62" s="496"/>
      <c r="SXJ62" s="496"/>
      <c r="SXL62" s="496"/>
      <c r="SXN62" s="496"/>
      <c r="SXP62" s="496"/>
      <c r="SXR62" s="496"/>
      <c r="SXT62" s="496"/>
      <c r="SXV62" s="496"/>
      <c r="SXX62" s="496"/>
      <c r="SXZ62" s="496"/>
      <c r="SYB62" s="496"/>
      <c r="SYD62" s="496"/>
      <c r="SYF62" s="496"/>
      <c r="SYH62" s="496"/>
      <c r="SYJ62" s="496"/>
      <c r="SYL62" s="496"/>
      <c r="SYN62" s="496"/>
      <c r="SYP62" s="496"/>
      <c r="SYR62" s="496"/>
      <c r="SYT62" s="496"/>
      <c r="SYV62" s="496"/>
      <c r="SYX62" s="496"/>
      <c r="SYZ62" s="496"/>
      <c r="SZB62" s="496"/>
      <c r="SZD62" s="496"/>
      <c r="SZF62" s="496"/>
      <c r="SZH62" s="496"/>
      <c r="SZJ62" s="496"/>
      <c r="SZL62" s="496"/>
      <c r="SZN62" s="496"/>
      <c r="SZP62" s="496"/>
      <c r="SZR62" s="496"/>
      <c r="SZT62" s="496"/>
      <c r="SZV62" s="496"/>
      <c r="SZX62" s="496"/>
      <c r="SZZ62" s="496"/>
      <c r="TAB62" s="496"/>
      <c r="TAD62" s="496"/>
      <c r="TAF62" s="496"/>
      <c r="TAH62" s="496"/>
      <c r="TAJ62" s="496"/>
      <c r="TAL62" s="496"/>
      <c r="TAN62" s="496"/>
      <c r="TAP62" s="496"/>
      <c r="TAR62" s="496"/>
      <c r="TAT62" s="496"/>
      <c r="TAV62" s="496"/>
      <c r="TAX62" s="496"/>
      <c r="TAZ62" s="496"/>
      <c r="TBB62" s="496"/>
      <c r="TBD62" s="496"/>
      <c r="TBF62" s="496"/>
      <c r="TBH62" s="496"/>
      <c r="TBJ62" s="496"/>
      <c r="TBL62" s="496"/>
      <c r="TBN62" s="496"/>
      <c r="TBP62" s="496"/>
      <c r="TBR62" s="496"/>
      <c r="TBT62" s="496"/>
      <c r="TBV62" s="496"/>
      <c r="TBX62" s="496"/>
      <c r="TBZ62" s="496"/>
      <c r="TCB62" s="496"/>
      <c r="TCD62" s="496"/>
      <c r="TCF62" s="496"/>
      <c r="TCH62" s="496"/>
      <c r="TCJ62" s="496"/>
      <c r="TCL62" s="496"/>
      <c r="TCN62" s="496"/>
      <c r="TCP62" s="496"/>
      <c r="TCR62" s="496"/>
      <c r="TCT62" s="496"/>
      <c r="TCV62" s="496"/>
      <c r="TCX62" s="496"/>
      <c r="TCZ62" s="496"/>
      <c r="TDB62" s="496"/>
      <c r="TDD62" s="496"/>
      <c r="TDF62" s="496"/>
      <c r="TDH62" s="496"/>
      <c r="TDJ62" s="496"/>
      <c r="TDL62" s="496"/>
      <c r="TDN62" s="496"/>
      <c r="TDP62" s="496"/>
      <c r="TDR62" s="496"/>
      <c r="TDT62" s="496"/>
      <c r="TDV62" s="496"/>
      <c r="TDX62" s="496"/>
      <c r="TDZ62" s="496"/>
      <c r="TEB62" s="496"/>
      <c r="TED62" s="496"/>
      <c r="TEF62" s="496"/>
      <c r="TEH62" s="496"/>
      <c r="TEJ62" s="496"/>
      <c r="TEL62" s="496"/>
      <c r="TEN62" s="496"/>
      <c r="TEP62" s="496"/>
      <c r="TER62" s="496"/>
      <c r="TET62" s="496"/>
      <c r="TEV62" s="496"/>
      <c r="TEX62" s="496"/>
      <c r="TEZ62" s="496"/>
      <c r="TFB62" s="496"/>
      <c r="TFD62" s="496"/>
      <c r="TFF62" s="496"/>
      <c r="TFH62" s="496"/>
      <c r="TFJ62" s="496"/>
      <c r="TFL62" s="496"/>
      <c r="TFN62" s="496"/>
      <c r="TFP62" s="496"/>
      <c r="TFR62" s="496"/>
      <c r="TFT62" s="496"/>
      <c r="TFV62" s="496"/>
      <c r="TFX62" s="496"/>
      <c r="TFZ62" s="496"/>
      <c r="TGB62" s="496"/>
      <c r="TGD62" s="496"/>
      <c r="TGF62" s="496"/>
      <c r="TGH62" s="496"/>
      <c r="TGJ62" s="496"/>
      <c r="TGL62" s="496"/>
      <c r="TGN62" s="496"/>
      <c r="TGP62" s="496"/>
      <c r="TGR62" s="496"/>
      <c r="TGT62" s="496"/>
      <c r="TGV62" s="496"/>
      <c r="TGX62" s="496"/>
      <c r="TGZ62" s="496"/>
      <c r="THB62" s="496"/>
      <c r="THD62" s="496"/>
      <c r="THF62" s="496"/>
      <c r="THH62" s="496"/>
      <c r="THJ62" s="496"/>
      <c r="THL62" s="496"/>
      <c r="THN62" s="496"/>
      <c r="THP62" s="496"/>
      <c r="THR62" s="496"/>
      <c r="THT62" s="496"/>
      <c r="THV62" s="496"/>
      <c r="THX62" s="496"/>
      <c r="THZ62" s="496"/>
      <c r="TIB62" s="496"/>
      <c r="TID62" s="496"/>
      <c r="TIF62" s="496"/>
      <c r="TIH62" s="496"/>
      <c r="TIJ62" s="496"/>
      <c r="TIL62" s="496"/>
      <c r="TIN62" s="496"/>
      <c r="TIP62" s="496"/>
      <c r="TIR62" s="496"/>
      <c r="TIT62" s="496"/>
      <c r="TIV62" s="496"/>
      <c r="TIX62" s="496"/>
      <c r="TIZ62" s="496"/>
      <c r="TJB62" s="496"/>
      <c r="TJD62" s="496"/>
      <c r="TJF62" s="496"/>
      <c r="TJH62" s="496"/>
      <c r="TJJ62" s="496"/>
      <c r="TJL62" s="496"/>
      <c r="TJN62" s="496"/>
      <c r="TJP62" s="496"/>
      <c r="TJR62" s="496"/>
      <c r="TJT62" s="496"/>
      <c r="TJV62" s="496"/>
      <c r="TJX62" s="496"/>
      <c r="TJZ62" s="496"/>
      <c r="TKB62" s="496"/>
      <c r="TKD62" s="496"/>
      <c r="TKF62" s="496"/>
      <c r="TKH62" s="496"/>
      <c r="TKJ62" s="496"/>
      <c r="TKL62" s="496"/>
      <c r="TKN62" s="496"/>
      <c r="TKP62" s="496"/>
      <c r="TKR62" s="496"/>
      <c r="TKT62" s="496"/>
      <c r="TKV62" s="496"/>
      <c r="TKX62" s="496"/>
      <c r="TKZ62" s="496"/>
      <c r="TLB62" s="496"/>
      <c r="TLD62" s="496"/>
      <c r="TLF62" s="496"/>
      <c r="TLH62" s="496"/>
      <c r="TLJ62" s="496"/>
      <c r="TLL62" s="496"/>
      <c r="TLN62" s="496"/>
      <c r="TLP62" s="496"/>
      <c r="TLR62" s="496"/>
      <c r="TLT62" s="496"/>
      <c r="TLV62" s="496"/>
      <c r="TLX62" s="496"/>
      <c r="TLZ62" s="496"/>
      <c r="TMB62" s="496"/>
      <c r="TMD62" s="496"/>
      <c r="TMF62" s="496"/>
      <c r="TMH62" s="496"/>
      <c r="TMJ62" s="496"/>
      <c r="TML62" s="496"/>
      <c r="TMN62" s="496"/>
      <c r="TMP62" s="496"/>
      <c r="TMR62" s="496"/>
      <c r="TMT62" s="496"/>
      <c r="TMV62" s="496"/>
      <c r="TMX62" s="496"/>
      <c r="TMZ62" s="496"/>
      <c r="TNB62" s="496"/>
      <c r="TND62" s="496"/>
      <c r="TNF62" s="496"/>
      <c r="TNH62" s="496"/>
      <c r="TNJ62" s="496"/>
      <c r="TNL62" s="496"/>
      <c r="TNN62" s="496"/>
      <c r="TNP62" s="496"/>
      <c r="TNR62" s="496"/>
      <c r="TNT62" s="496"/>
      <c r="TNV62" s="496"/>
      <c r="TNX62" s="496"/>
      <c r="TNZ62" s="496"/>
      <c r="TOB62" s="496"/>
      <c r="TOD62" s="496"/>
      <c r="TOF62" s="496"/>
      <c r="TOH62" s="496"/>
      <c r="TOJ62" s="496"/>
      <c r="TOL62" s="496"/>
      <c r="TON62" s="496"/>
      <c r="TOP62" s="496"/>
      <c r="TOR62" s="496"/>
      <c r="TOT62" s="496"/>
      <c r="TOV62" s="496"/>
      <c r="TOX62" s="496"/>
      <c r="TOZ62" s="496"/>
      <c r="TPB62" s="496"/>
      <c r="TPD62" s="496"/>
      <c r="TPF62" s="496"/>
      <c r="TPH62" s="496"/>
      <c r="TPJ62" s="496"/>
      <c r="TPL62" s="496"/>
      <c r="TPN62" s="496"/>
      <c r="TPP62" s="496"/>
      <c r="TPR62" s="496"/>
      <c r="TPT62" s="496"/>
      <c r="TPV62" s="496"/>
      <c r="TPX62" s="496"/>
      <c r="TPZ62" s="496"/>
      <c r="TQB62" s="496"/>
      <c r="TQD62" s="496"/>
      <c r="TQF62" s="496"/>
      <c r="TQH62" s="496"/>
      <c r="TQJ62" s="496"/>
      <c r="TQL62" s="496"/>
      <c r="TQN62" s="496"/>
      <c r="TQP62" s="496"/>
      <c r="TQR62" s="496"/>
      <c r="TQT62" s="496"/>
      <c r="TQV62" s="496"/>
      <c r="TQX62" s="496"/>
      <c r="TQZ62" s="496"/>
      <c r="TRB62" s="496"/>
      <c r="TRD62" s="496"/>
      <c r="TRF62" s="496"/>
      <c r="TRH62" s="496"/>
      <c r="TRJ62" s="496"/>
      <c r="TRL62" s="496"/>
      <c r="TRN62" s="496"/>
      <c r="TRP62" s="496"/>
      <c r="TRR62" s="496"/>
      <c r="TRT62" s="496"/>
      <c r="TRV62" s="496"/>
      <c r="TRX62" s="496"/>
      <c r="TRZ62" s="496"/>
      <c r="TSB62" s="496"/>
      <c r="TSD62" s="496"/>
      <c r="TSF62" s="496"/>
      <c r="TSH62" s="496"/>
      <c r="TSJ62" s="496"/>
      <c r="TSL62" s="496"/>
      <c r="TSN62" s="496"/>
      <c r="TSP62" s="496"/>
      <c r="TSR62" s="496"/>
      <c r="TST62" s="496"/>
      <c r="TSV62" s="496"/>
      <c r="TSX62" s="496"/>
      <c r="TSZ62" s="496"/>
      <c r="TTB62" s="496"/>
      <c r="TTD62" s="496"/>
      <c r="TTF62" s="496"/>
      <c r="TTH62" s="496"/>
      <c r="TTJ62" s="496"/>
      <c r="TTL62" s="496"/>
      <c r="TTN62" s="496"/>
      <c r="TTP62" s="496"/>
      <c r="TTR62" s="496"/>
      <c r="TTT62" s="496"/>
      <c r="TTV62" s="496"/>
      <c r="TTX62" s="496"/>
      <c r="TTZ62" s="496"/>
      <c r="TUB62" s="496"/>
      <c r="TUD62" s="496"/>
      <c r="TUF62" s="496"/>
      <c r="TUH62" s="496"/>
      <c r="TUJ62" s="496"/>
      <c r="TUL62" s="496"/>
      <c r="TUN62" s="496"/>
      <c r="TUP62" s="496"/>
      <c r="TUR62" s="496"/>
      <c r="TUT62" s="496"/>
      <c r="TUV62" s="496"/>
      <c r="TUX62" s="496"/>
      <c r="TUZ62" s="496"/>
      <c r="TVB62" s="496"/>
      <c r="TVD62" s="496"/>
      <c r="TVF62" s="496"/>
      <c r="TVH62" s="496"/>
      <c r="TVJ62" s="496"/>
      <c r="TVL62" s="496"/>
      <c r="TVN62" s="496"/>
      <c r="TVP62" s="496"/>
      <c r="TVR62" s="496"/>
      <c r="TVT62" s="496"/>
      <c r="TVV62" s="496"/>
      <c r="TVX62" s="496"/>
      <c r="TVZ62" s="496"/>
      <c r="TWB62" s="496"/>
      <c r="TWD62" s="496"/>
      <c r="TWF62" s="496"/>
      <c r="TWH62" s="496"/>
      <c r="TWJ62" s="496"/>
      <c r="TWL62" s="496"/>
      <c r="TWN62" s="496"/>
      <c r="TWP62" s="496"/>
      <c r="TWR62" s="496"/>
      <c r="TWT62" s="496"/>
      <c r="TWV62" s="496"/>
      <c r="TWX62" s="496"/>
      <c r="TWZ62" s="496"/>
      <c r="TXB62" s="496"/>
      <c r="TXD62" s="496"/>
      <c r="TXF62" s="496"/>
      <c r="TXH62" s="496"/>
      <c r="TXJ62" s="496"/>
      <c r="TXL62" s="496"/>
      <c r="TXN62" s="496"/>
      <c r="TXP62" s="496"/>
      <c r="TXR62" s="496"/>
      <c r="TXT62" s="496"/>
      <c r="TXV62" s="496"/>
      <c r="TXX62" s="496"/>
      <c r="TXZ62" s="496"/>
      <c r="TYB62" s="496"/>
      <c r="TYD62" s="496"/>
      <c r="TYF62" s="496"/>
      <c r="TYH62" s="496"/>
      <c r="TYJ62" s="496"/>
      <c r="TYL62" s="496"/>
      <c r="TYN62" s="496"/>
      <c r="TYP62" s="496"/>
      <c r="TYR62" s="496"/>
      <c r="TYT62" s="496"/>
      <c r="TYV62" s="496"/>
      <c r="TYX62" s="496"/>
      <c r="TYZ62" s="496"/>
      <c r="TZB62" s="496"/>
      <c r="TZD62" s="496"/>
      <c r="TZF62" s="496"/>
      <c r="TZH62" s="496"/>
      <c r="TZJ62" s="496"/>
      <c r="TZL62" s="496"/>
      <c r="TZN62" s="496"/>
      <c r="TZP62" s="496"/>
      <c r="TZR62" s="496"/>
      <c r="TZT62" s="496"/>
      <c r="TZV62" s="496"/>
      <c r="TZX62" s="496"/>
      <c r="TZZ62" s="496"/>
      <c r="UAB62" s="496"/>
      <c r="UAD62" s="496"/>
      <c r="UAF62" s="496"/>
      <c r="UAH62" s="496"/>
      <c r="UAJ62" s="496"/>
      <c r="UAL62" s="496"/>
      <c r="UAN62" s="496"/>
      <c r="UAP62" s="496"/>
      <c r="UAR62" s="496"/>
      <c r="UAT62" s="496"/>
      <c r="UAV62" s="496"/>
      <c r="UAX62" s="496"/>
      <c r="UAZ62" s="496"/>
      <c r="UBB62" s="496"/>
      <c r="UBD62" s="496"/>
      <c r="UBF62" s="496"/>
      <c r="UBH62" s="496"/>
      <c r="UBJ62" s="496"/>
      <c r="UBL62" s="496"/>
      <c r="UBN62" s="496"/>
      <c r="UBP62" s="496"/>
      <c r="UBR62" s="496"/>
      <c r="UBT62" s="496"/>
      <c r="UBV62" s="496"/>
      <c r="UBX62" s="496"/>
      <c r="UBZ62" s="496"/>
      <c r="UCB62" s="496"/>
      <c r="UCD62" s="496"/>
      <c r="UCF62" s="496"/>
      <c r="UCH62" s="496"/>
      <c r="UCJ62" s="496"/>
      <c r="UCL62" s="496"/>
      <c r="UCN62" s="496"/>
      <c r="UCP62" s="496"/>
      <c r="UCR62" s="496"/>
      <c r="UCT62" s="496"/>
      <c r="UCV62" s="496"/>
      <c r="UCX62" s="496"/>
      <c r="UCZ62" s="496"/>
      <c r="UDB62" s="496"/>
      <c r="UDD62" s="496"/>
      <c r="UDF62" s="496"/>
      <c r="UDH62" s="496"/>
      <c r="UDJ62" s="496"/>
      <c r="UDL62" s="496"/>
      <c r="UDN62" s="496"/>
      <c r="UDP62" s="496"/>
      <c r="UDR62" s="496"/>
      <c r="UDT62" s="496"/>
      <c r="UDV62" s="496"/>
      <c r="UDX62" s="496"/>
      <c r="UDZ62" s="496"/>
      <c r="UEB62" s="496"/>
      <c r="UED62" s="496"/>
      <c r="UEF62" s="496"/>
      <c r="UEH62" s="496"/>
      <c r="UEJ62" s="496"/>
      <c r="UEL62" s="496"/>
      <c r="UEN62" s="496"/>
      <c r="UEP62" s="496"/>
      <c r="UER62" s="496"/>
      <c r="UET62" s="496"/>
      <c r="UEV62" s="496"/>
      <c r="UEX62" s="496"/>
      <c r="UEZ62" s="496"/>
      <c r="UFB62" s="496"/>
      <c r="UFD62" s="496"/>
      <c r="UFF62" s="496"/>
      <c r="UFH62" s="496"/>
      <c r="UFJ62" s="496"/>
      <c r="UFL62" s="496"/>
      <c r="UFN62" s="496"/>
      <c r="UFP62" s="496"/>
      <c r="UFR62" s="496"/>
      <c r="UFT62" s="496"/>
      <c r="UFV62" s="496"/>
      <c r="UFX62" s="496"/>
      <c r="UFZ62" s="496"/>
      <c r="UGB62" s="496"/>
      <c r="UGD62" s="496"/>
      <c r="UGF62" s="496"/>
      <c r="UGH62" s="496"/>
      <c r="UGJ62" s="496"/>
      <c r="UGL62" s="496"/>
      <c r="UGN62" s="496"/>
      <c r="UGP62" s="496"/>
      <c r="UGR62" s="496"/>
      <c r="UGT62" s="496"/>
      <c r="UGV62" s="496"/>
      <c r="UGX62" s="496"/>
      <c r="UGZ62" s="496"/>
      <c r="UHB62" s="496"/>
      <c r="UHD62" s="496"/>
      <c r="UHF62" s="496"/>
      <c r="UHH62" s="496"/>
      <c r="UHJ62" s="496"/>
      <c r="UHL62" s="496"/>
      <c r="UHN62" s="496"/>
      <c r="UHP62" s="496"/>
      <c r="UHR62" s="496"/>
      <c r="UHT62" s="496"/>
      <c r="UHV62" s="496"/>
      <c r="UHX62" s="496"/>
      <c r="UHZ62" s="496"/>
      <c r="UIB62" s="496"/>
      <c r="UID62" s="496"/>
      <c r="UIF62" s="496"/>
      <c r="UIH62" s="496"/>
      <c r="UIJ62" s="496"/>
      <c r="UIL62" s="496"/>
      <c r="UIN62" s="496"/>
      <c r="UIP62" s="496"/>
      <c r="UIR62" s="496"/>
      <c r="UIT62" s="496"/>
      <c r="UIV62" s="496"/>
      <c r="UIX62" s="496"/>
      <c r="UIZ62" s="496"/>
      <c r="UJB62" s="496"/>
      <c r="UJD62" s="496"/>
      <c r="UJF62" s="496"/>
      <c r="UJH62" s="496"/>
      <c r="UJJ62" s="496"/>
      <c r="UJL62" s="496"/>
      <c r="UJN62" s="496"/>
      <c r="UJP62" s="496"/>
      <c r="UJR62" s="496"/>
      <c r="UJT62" s="496"/>
      <c r="UJV62" s="496"/>
      <c r="UJX62" s="496"/>
      <c r="UJZ62" s="496"/>
      <c r="UKB62" s="496"/>
      <c r="UKD62" s="496"/>
      <c r="UKF62" s="496"/>
      <c r="UKH62" s="496"/>
      <c r="UKJ62" s="496"/>
      <c r="UKL62" s="496"/>
      <c r="UKN62" s="496"/>
      <c r="UKP62" s="496"/>
      <c r="UKR62" s="496"/>
      <c r="UKT62" s="496"/>
      <c r="UKV62" s="496"/>
      <c r="UKX62" s="496"/>
      <c r="UKZ62" s="496"/>
      <c r="ULB62" s="496"/>
      <c r="ULD62" s="496"/>
      <c r="ULF62" s="496"/>
      <c r="ULH62" s="496"/>
      <c r="ULJ62" s="496"/>
      <c r="ULL62" s="496"/>
      <c r="ULN62" s="496"/>
      <c r="ULP62" s="496"/>
      <c r="ULR62" s="496"/>
      <c r="ULT62" s="496"/>
      <c r="ULV62" s="496"/>
      <c r="ULX62" s="496"/>
      <c r="ULZ62" s="496"/>
      <c r="UMB62" s="496"/>
      <c r="UMD62" s="496"/>
      <c r="UMF62" s="496"/>
      <c r="UMH62" s="496"/>
      <c r="UMJ62" s="496"/>
      <c r="UML62" s="496"/>
      <c r="UMN62" s="496"/>
      <c r="UMP62" s="496"/>
      <c r="UMR62" s="496"/>
      <c r="UMT62" s="496"/>
      <c r="UMV62" s="496"/>
      <c r="UMX62" s="496"/>
      <c r="UMZ62" s="496"/>
      <c r="UNB62" s="496"/>
      <c r="UND62" s="496"/>
      <c r="UNF62" s="496"/>
      <c r="UNH62" s="496"/>
      <c r="UNJ62" s="496"/>
      <c r="UNL62" s="496"/>
      <c r="UNN62" s="496"/>
      <c r="UNP62" s="496"/>
      <c r="UNR62" s="496"/>
      <c r="UNT62" s="496"/>
      <c r="UNV62" s="496"/>
      <c r="UNX62" s="496"/>
      <c r="UNZ62" s="496"/>
      <c r="UOB62" s="496"/>
      <c r="UOD62" s="496"/>
      <c r="UOF62" s="496"/>
      <c r="UOH62" s="496"/>
      <c r="UOJ62" s="496"/>
      <c r="UOL62" s="496"/>
      <c r="UON62" s="496"/>
      <c r="UOP62" s="496"/>
      <c r="UOR62" s="496"/>
      <c r="UOT62" s="496"/>
      <c r="UOV62" s="496"/>
      <c r="UOX62" s="496"/>
      <c r="UOZ62" s="496"/>
      <c r="UPB62" s="496"/>
      <c r="UPD62" s="496"/>
      <c r="UPF62" s="496"/>
      <c r="UPH62" s="496"/>
      <c r="UPJ62" s="496"/>
      <c r="UPL62" s="496"/>
      <c r="UPN62" s="496"/>
      <c r="UPP62" s="496"/>
      <c r="UPR62" s="496"/>
      <c r="UPT62" s="496"/>
      <c r="UPV62" s="496"/>
      <c r="UPX62" s="496"/>
      <c r="UPZ62" s="496"/>
      <c r="UQB62" s="496"/>
      <c r="UQD62" s="496"/>
      <c r="UQF62" s="496"/>
      <c r="UQH62" s="496"/>
      <c r="UQJ62" s="496"/>
      <c r="UQL62" s="496"/>
      <c r="UQN62" s="496"/>
      <c r="UQP62" s="496"/>
      <c r="UQR62" s="496"/>
      <c r="UQT62" s="496"/>
      <c r="UQV62" s="496"/>
      <c r="UQX62" s="496"/>
      <c r="UQZ62" s="496"/>
      <c r="URB62" s="496"/>
      <c r="URD62" s="496"/>
      <c r="URF62" s="496"/>
      <c r="URH62" s="496"/>
      <c r="URJ62" s="496"/>
      <c r="URL62" s="496"/>
      <c r="URN62" s="496"/>
      <c r="URP62" s="496"/>
      <c r="URR62" s="496"/>
      <c r="URT62" s="496"/>
      <c r="URV62" s="496"/>
      <c r="URX62" s="496"/>
      <c r="URZ62" s="496"/>
      <c r="USB62" s="496"/>
      <c r="USD62" s="496"/>
      <c r="USF62" s="496"/>
      <c r="USH62" s="496"/>
      <c r="USJ62" s="496"/>
      <c r="USL62" s="496"/>
      <c r="USN62" s="496"/>
      <c r="USP62" s="496"/>
      <c r="USR62" s="496"/>
      <c r="UST62" s="496"/>
      <c r="USV62" s="496"/>
      <c r="USX62" s="496"/>
      <c r="USZ62" s="496"/>
      <c r="UTB62" s="496"/>
      <c r="UTD62" s="496"/>
      <c r="UTF62" s="496"/>
      <c r="UTH62" s="496"/>
      <c r="UTJ62" s="496"/>
      <c r="UTL62" s="496"/>
      <c r="UTN62" s="496"/>
      <c r="UTP62" s="496"/>
      <c r="UTR62" s="496"/>
      <c r="UTT62" s="496"/>
      <c r="UTV62" s="496"/>
      <c r="UTX62" s="496"/>
      <c r="UTZ62" s="496"/>
      <c r="UUB62" s="496"/>
      <c r="UUD62" s="496"/>
      <c r="UUF62" s="496"/>
      <c r="UUH62" s="496"/>
      <c r="UUJ62" s="496"/>
      <c r="UUL62" s="496"/>
      <c r="UUN62" s="496"/>
      <c r="UUP62" s="496"/>
      <c r="UUR62" s="496"/>
      <c r="UUT62" s="496"/>
      <c r="UUV62" s="496"/>
      <c r="UUX62" s="496"/>
      <c r="UUZ62" s="496"/>
      <c r="UVB62" s="496"/>
      <c r="UVD62" s="496"/>
      <c r="UVF62" s="496"/>
      <c r="UVH62" s="496"/>
      <c r="UVJ62" s="496"/>
      <c r="UVL62" s="496"/>
      <c r="UVN62" s="496"/>
      <c r="UVP62" s="496"/>
      <c r="UVR62" s="496"/>
      <c r="UVT62" s="496"/>
      <c r="UVV62" s="496"/>
      <c r="UVX62" s="496"/>
      <c r="UVZ62" s="496"/>
      <c r="UWB62" s="496"/>
      <c r="UWD62" s="496"/>
      <c r="UWF62" s="496"/>
      <c r="UWH62" s="496"/>
      <c r="UWJ62" s="496"/>
      <c r="UWL62" s="496"/>
      <c r="UWN62" s="496"/>
      <c r="UWP62" s="496"/>
      <c r="UWR62" s="496"/>
      <c r="UWT62" s="496"/>
      <c r="UWV62" s="496"/>
      <c r="UWX62" s="496"/>
      <c r="UWZ62" s="496"/>
      <c r="UXB62" s="496"/>
      <c r="UXD62" s="496"/>
      <c r="UXF62" s="496"/>
      <c r="UXH62" s="496"/>
      <c r="UXJ62" s="496"/>
      <c r="UXL62" s="496"/>
      <c r="UXN62" s="496"/>
      <c r="UXP62" s="496"/>
      <c r="UXR62" s="496"/>
      <c r="UXT62" s="496"/>
      <c r="UXV62" s="496"/>
      <c r="UXX62" s="496"/>
      <c r="UXZ62" s="496"/>
      <c r="UYB62" s="496"/>
      <c r="UYD62" s="496"/>
      <c r="UYF62" s="496"/>
      <c r="UYH62" s="496"/>
      <c r="UYJ62" s="496"/>
      <c r="UYL62" s="496"/>
      <c r="UYN62" s="496"/>
      <c r="UYP62" s="496"/>
      <c r="UYR62" s="496"/>
      <c r="UYT62" s="496"/>
      <c r="UYV62" s="496"/>
      <c r="UYX62" s="496"/>
      <c r="UYZ62" s="496"/>
      <c r="UZB62" s="496"/>
      <c r="UZD62" s="496"/>
      <c r="UZF62" s="496"/>
      <c r="UZH62" s="496"/>
      <c r="UZJ62" s="496"/>
      <c r="UZL62" s="496"/>
      <c r="UZN62" s="496"/>
      <c r="UZP62" s="496"/>
      <c r="UZR62" s="496"/>
      <c r="UZT62" s="496"/>
      <c r="UZV62" s="496"/>
      <c r="UZX62" s="496"/>
      <c r="UZZ62" s="496"/>
      <c r="VAB62" s="496"/>
      <c r="VAD62" s="496"/>
      <c r="VAF62" s="496"/>
      <c r="VAH62" s="496"/>
      <c r="VAJ62" s="496"/>
      <c r="VAL62" s="496"/>
      <c r="VAN62" s="496"/>
      <c r="VAP62" s="496"/>
      <c r="VAR62" s="496"/>
      <c r="VAT62" s="496"/>
      <c r="VAV62" s="496"/>
      <c r="VAX62" s="496"/>
      <c r="VAZ62" s="496"/>
      <c r="VBB62" s="496"/>
      <c r="VBD62" s="496"/>
      <c r="VBF62" s="496"/>
      <c r="VBH62" s="496"/>
      <c r="VBJ62" s="496"/>
      <c r="VBL62" s="496"/>
      <c r="VBN62" s="496"/>
      <c r="VBP62" s="496"/>
      <c r="VBR62" s="496"/>
      <c r="VBT62" s="496"/>
      <c r="VBV62" s="496"/>
      <c r="VBX62" s="496"/>
      <c r="VBZ62" s="496"/>
      <c r="VCB62" s="496"/>
      <c r="VCD62" s="496"/>
      <c r="VCF62" s="496"/>
      <c r="VCH62" s="496"/>
      <c r="VCJ62" s="496"/>
      <c r="VCL62" s="496"/>
      <c r="VCN62" s="496"/>
      <c r="VCP62" s="496"/>
      <c r="VCR62" s="496"/>
      <c r="VCT62" s="496"/>
      <c r="VCV62" s="496"/>
      <c r="VCX62" s="496"/>
      <c r="VCZ62" s="496"/>
      <c r="VDB62" s="496"/>
      <c r="VDD62" s="496"/>
      <c r="VDF62" s="496"/>
      <c r="VDH62" s="496"/>
      <c r="VDJ62" s="496"/>
      <c r="VDL62" s="496"/>
      <c r="VDN62" s="496"/>
      <c r="VDP62" s="496"/>
      <c r="VDR62" s="496"/>
      <c r="VDT62" s="496"/>
      <c r="VDV62" s="496"/>
      <c r="VDX62" s="496"/>
      <c r="VDZ62" s="496"/>
      <c r="VEB62" s="496"/>
      <c r="VED62" s="496"/>
      <c r="VEF62" s="496"/>
      <c r="VEH62" s="496"/>
      <c r="VEJ62" s="496"/>
      <c r="VEL62" s="496"/>
      <c r="VEN62" s="496"/>
      <c r="VEP62" s="496"/>
      <c r="VER62" s="496"/>
      <c r="VET62" s="496"/>
      <c r="VEV62" s="496"/>
      <c r="VEX62" s="496"/>
      <c r="VEZ62" s="496"/>
      <c r="VFB62" s="496"/>
      <c r="VFD62" s="496"/>
      <c r="VFF62" s="496"/>
      <c r="VFH62" s="496"/>
      <c r="VFJ62" s="496"/>
      <c r="VFL62" s="496"/>
      <c r="VFN62" s="496"/>
      <c r="VFP62" s="496"/>
      <c r="VFR62" s="496"/>
      <c r="VFT62" s="496"/>
      <c r="VFV62" s="496"/>
      <c r="VFX62" s="496"/>
      <c r="VFZ62" s="496"/>
      <c r="VGB62" s="496"/>
      <c r="VGD62" s="496"/>
      <c r="VGF62" s="496"/>
      <c r="VGH62" s="496"/>
      <c r="VGJ62" s="496"/>
      <c r="VGL62" s="496"/>
      <c r="VGN62" s="496"/>
      <c r="VGP62" s="496"/>
      <c r="VGR62" s="496"/>
      <c r="VGT62" s="496"/>
      <c r="VGV62" s="496"/>
      <c r="VGX62" s="496"/>
      <c r="VGZ62" s="496"/>
      <c r="VHB62" s="496"/>
      <c r="VHD62" s="496"/>
      <c r="VHF62" s="496"/>
      <c r="VHH62" s="496"/>
      <c r="VHJ62" s="496"/>
      <c r="VHL62" s="496"/>
      <c r="VHN62" s="496"/>
      <c r="VHP62" s="496"/>
      <c r="VHR62" s="496"/>
      <c r="VHT62" s="496"/>
      <c r="VHV62" s="496"/>
      <c r="VHX62" s="496"/>
      <c r="VHZ62" s="496"/>
      <c r="VIB62" s="496"/>
      <c r="VID62" s="496"/>
      <c r="VIF62" s="496"/>
      <c r="VIH62" s="496"/>
      <c r="VIJ62" s="496"/>
      <c r="VIL62" s="496"/>
      <c r="VIN62" s="496"/>
      <c r="VIP62" s="496"/>
      <c r="VIR62" s="496"/>
      <c r="VIT62" s="496"/>
      <c r="VIV62" s="496"/>
      <c r="VIX62" s="496"/>
      <c r="VIZ62" s="496"/>
      <c r="VJB62" s="496"/>
      <c r="VJD62" s="496"/>
      <c r="VJF62" s="496"/>
      <c r="VJH62" s="496"/>
      <c r="VJJ62" s="496"/>
      <c r="VJL62" s="496"/>
      <c r="VJN62" s="496"/>
      <c r="VJP62" s="496"/>
      <c r="VJR62" s="496"/>
      <c r="VJT62" s="496"/>
      <c r="VJV62" s="496"/>
      <c r="VJX62" s="496"/>
      <c r="VJZ62" s="496"/>
      <c r="VKB62" s="496"/>
      <c r="VKD62" s="496"/>
      <c r="VKF62" s="496"/>
      <c r="VKH62" s="496"/>
      <c r="VKJ62" s="496"/>
      <c r="VKL62" s="496"/>
      <c r="VKN62" s="496"/>
      <c r="VKP62" s="496"/>
      <c r="VKR62" s="496"/>
      <c r="VKT62" s="496"/>
      <c r="VKV62" s="496"/>
      <c r="VKX62" s="496"/>
      <c r="VKZ62" s="496"/>
      <c r="VLB62" s="496"/>
      <c r="VLD62" s="496"/>
      <c r="VLF62" s="496"/>
      <c r="VLH62" s="496"/>
      <c r="VLJ62" s="496"/>
      <c r="VLL62" s="496"/>
      <c r="VLN62" s="496"/>
      <c r="VLP62" s="496"/>
      <c r="VLR62" s="496"/>
      <c r="VLT62" s="496"/>
      <c r="VLV62" s="496"/>
      <c r="VLX62" s="496"/>
      <c r="VLZ62" s="496"/>
      <c r="VMB62" s="496"/>
      <c r="VMD62" s="496"/>
      <c r="VMF62" s="496"/>
      <c r="VMH62" s="496"/>
      <c r="VMJ62" s="496"/>
      <c r="VML62" s="496"/>
      <c r="VMN62" s="496"/>
      <c r="VMP62" s="496"/>
      <c r="VMR62" s="496"/>
      <c r="VMT62" s="496"/>
      <c r="VMV62" s="496"/>
      <c r="VMX62" s="496"/>
      <c r="VMZ62" s="496"/>
      <c r="VNB62" s="496"/>
      <c r="VND62" s="496"/>
      <c r="VNF62" s="496"/>
      <c r="VNH62" s="496"/>
      <c r="VNJ62" s="496"/>
      <c r="VNL62" s="496"/>
      <c r="VNN62" s="496"/>
      <c r="VNP62" s="496"/>
      <c r="VNR62" s="496"/>
      <c r="VNT62" s="496"/>
      <c r="VNV62" s="496"/>
      <c r="VNX62" s="496"/>
      <c r="VNZ62" s="496"/>
      <c r="VOB62" s="496"/>
      <c r="VOD62" s="496"/>
      <c r="VOF62" s="496"/>
      <c r="VOH62" s="496"/>
      <c r="VOJ62" s="496"/>
      <c r="VOL62" s="496"/>
      <c r="VON62" s="496"/>
      <c r="VOP62" s="496"/>
      <c r="VOR62" s="496"/>
      <c r="VOT62" s="496"/>
      <c r="VOV62" s="496"/>
      <c r="VOX62" s="496"/>
      <c r="VOZ62" s="496"/>
      <c r="VPB62" s="496"/>
      <c r="VPD62" s="496"/>
      <c r="VPF62" s="496"/>
      <c r="VPH62" s="496"/>
      <c r="VPJ62" s="496"/>
      <c r="VPL62" s="496"/>
      <c r="VPN62" s="496"/>
      <c r="VPP62" s="496"/>
      <c r="VPR62" s="496"/>
      <c r="VPT62" s="496"/>
      <c r="VPV62" s="496"/>
      <c r="VPX62" s="496"/>
      <c r="VPZ62" s="496"/>
      <c r="VQB62" s="496"/>
      <c r="VQD62" s="496"/>
      <c r="VQF62" s="496"/>
      <c r="VQH62" s="496"/>
      <c r="VQJ62" s="496"/>
      <c r="VQL62" s="496"/>
      <c r="VQN62" s="496"/>
      <c r="VQP62" s="496"/>
      <c r="VQR62" s="496"/>
      <c r="VQT62" s="496"/>
      <c r="VQV62" s="496"/>
      <c r="VQX62" s="496"/>
      <c r="VQZ62" s="496"/>
      <c r="VRB62" s="496"/>
      <c r="VRD62" s="496"/>
      <c r="VRF62" s="496"/>
      <c r="VRH62" s="496"/>
      <c r="VRJ62" s="496"/>
      <c r="VRL62" s="496"/>
      <c r="VRN62" s="496"/>
      <c r="VRP62" s="496"/>
      <c r="VRR62" s="496"/>
      <c r="VRT62" s="496"/>
      <c r="VRV62" s="496"/>
      <c r="VRX62" s="496"/>
      <c r="VRZ62" s="496"/>
      <c r="VSB62" s="496"/>
      <c r="VSD62" s="496"/>
      <c r="VSF62" s="496"/>
      <c r="VSH62" s="496"/>
      <c r="VSJ62" s="496"/>
      <c r="VSL62" s="496"/>
      <c r="VSN62" s="496"/>
      <c r="VSP62" s="496"/>
      <c r="VSR62" s="496"/>
      <c r="VST62" s="496"/>
      <c r="VSV62" s="496"/>
      <c r="VSX62" s="496"/>
      <c r="VSZ62" s="496"/>
      <c r="VTB62" s="496"/>
      <c r="VTD62" s="496"/>
      <c r="VTF62" s="496"/>
      <c r="VTH62" s="496"/>
      <c r="VTJ62" s="496"/>
      <c r="VTL62" s="496"/>
      <c r="VTN62" s="496"/>
      <c r="VTP62" s="496"/>
      <c r="VTR62" s="496"/>
      <c r="VTT62" s="496"/>
      <c r="VTV62" s="496"/>
      <c r="VTX62" s="496"/>
      <c r="VTZ62" s="496"/>
      <c r="VUB62" s="496"/>
      <c r="VUD62" s="496"/>
      <c r="VUF62" s="496"/>
      <c r="VUH62" s="496"/>
      <c r="VUJ62" s="496"/>
      <c r="VUL62" s="496"/>
      <c r="VUN62" s="496"/>
      <c r="VUP62" s="496"/>
      <c r="VUR62" s="496"/>
      <c r="VUT62" s="496"/>
      <c r="VUV62" s="496"/>
      <c r="VUX62" s="496"/>
      <c r="VUZ62" s="496"/>
      <c r="VVB62" s="496"/>
      <c r="VVD62" s="496"/>
      <c r="VVF62" s="496"/>
      <c r="VVH62" s="496"/>
      <c r="VVJ62" s="496"/>
      <c r="VVL62" s="496"/>
      <c r="VVN62" s="496"/>
      <c r="VVP62" s="496"/>
      <c r="VVR62" s="496"/>
      <c r="VVT62" s="496"/>
      <c r="VVV62" s="496"/>
      <c r="VVX62" s="496"/>
      <c r="VVZ62" s="496"/>
      <c r="VWB62" s="496"/>
      <c r="VWD62" s="496"/>
      <c r="VWF62" s="496"/>
      <c r="VWH62" s="496"/>
      <c r="VWJ62" s="496"/>
      <c r="VWL62" s="496"/>
      <c r="VWN62" s="496"/>
      <c r="VWP62" s="496"/>
      <c r="VWR62" s="496"/>
      <c r="VWT62" s="496"/>
      <c r="VWV62" s="496"/>
      <c r="VWX62" s="496"/>
      <c r="VWZ62" s="496"/>
      <c r="VXB62" s="496"/>
      <c r="VXD62" s="496"/>
      <c r="VXF62" s="496"/>
      <c r="VXH62" s="496"/>
      <c r="VXJ62" s="496"/>
      <c r="VXL62" s="496"/>
      <c r="VXN62" s="496"/>
      <c r="VXP62" s="496"/>
      <c r="VXR62" s="496"/>
      <c r="VXT62" s="496"/>
      <c r="VXV62" s="496"/>
      <c r="VXX62" s="496"/>
      <c r="VXZ62" s="496"/>
      <c r="VYB62" s="496"/>
      <c r="VYD62" s="496"/>
      <c r="VYF62" s="496"/>
      <c r="VYH62" s="496"/>
      <c r="VYJ62" s="496"/>
      <c r="VYL62" s="496"/>
      <c r="VYN62" s="496"/>
      <c r="VYP62" s="496"/>
      <c r="VYR62" s="496"/>
      <c r="VYT62" s="496"/>
      <c r="VYV62" s="496"/>
      <c r="VYX62" s="496"/>
      <c r="VYZ62" s="496"/>
      <c r="VZB62" s="496"/>
      <c r="VZD62" s="496"/>
      <c r="VZF62" s="496"/>
      <c r="VZH62" s="496"/>
      <c r="VZJ62" s="496"/>
      <c r="VZL62" s="496"/>
      <c r="VZN62" s="496"/>
      <c r="VZP62" s="496"/>
      <c r="VZR62" s="496"/>
      <c r="VZT62" s="496"/>
      <c r="VZV62" s="496"/>
      <c r="VZX62" s="496"/>
      <c r="VZZ62" s="496"/>
      <c r="WAB62" s="496"/>
      <c r="WAD62" s="496"/>
      <c r="WAF62" s="496"/>
      <c r="WAH62" s="496"/>
      <c r="WAJ62" s="496"/>
      <c r="WAL62" s="496"/>
      <c r="WAN62" s="496"/>
      <c r="WAP62" s="496"/>
      <c r="WAR62" s="496"/>
      <c r="WAT62" s="496"/>
      <c r="WAV62" s="496"/>
      <c r="WAX62" s="496"/>
      <c r="WAZ62" s="496"/>
      <c r="WBB62" s="496"/>
      <c r="WBD62" s="496"/>
      <c r="WBF62" s="496"/>
      <c r="WBH62" s="496"/>
      <c r="WBJ62" s="496"/>
      <c r="WBL62" s="496"/>
      <c r="WBN62" s="496"/>
      <c r="WBP62" s="496"/>
      <c r="WBR62" s="496"/>
      <c r="WBT62" s="496"/>
      <c r="WBV62" s="496"/>
      <c r="WBX62" s="496"/>
      <c r="WBZ62" s="496"/>
      <c r="WCB62" s="496"/>
      <c r="WCD62" s="496"/>
      <c r="WCF62" s="496"/>
      <c r="WCH62" s="496"/>
      <c r="WCJ62" s="496"/>
      <c r="WCL62" s="496"/>
      <c r="WCN62" s="496"/>
      <c r="WCP62" s="496"/>
      <c r="WCR62" s="496"/>
      <c r="WCT62" s="496"/>
      <c r="WCV62" s="496"/>
      <c r="WCX62" s="496"/>
      <c r="WCZ62" s="496"/>
      <c r="WDB62" s="496"/>
      <c r="WDD62" s="496"/>
      <c r="WDF62" s="496"/>
      <c r="WDH62" s="496"/>
      <c r="WDJ62" s="496"/>
      <c r="WDL62" s="496"/>
      <c r="WDN62" s="496"/>
      <c r="WDP62" s="496"/>
      <c r="WDR62" s="496"/>
      <c r="WDT62" s="496"/>
      <c r="WDV62" s="496"/>
      <c r="WDX62" s="496"/>
      <c r="WDZ62" s="496"/>
      <c r="WEB62" s="496"/>
      <c r="WED62" s="496"/>
      <c r="WEF62" s="496"/>
      <c r="WEH62" s="496"/>
      <c r="WEJ62" s="496"/>
      <c r="WEL62" s="496"/>
      <c r="WEN62" s="496"/>
      <c r="WEP62" s="496"/>
      <c r="WER62" s="496"/>
      <c r="WET62" s="496"/>
      <c r="WEV62" s="496"/>
      <c r="WEX62" s="496"/>
      <c r="WEZ62" s="496"/>
      <c r="WFB62" s="496"/>
      <c r="WFD62" s="496"/>
      <c r="WFF62" s="496"/>
      <c r="WFH62" s="496"/>
      <c r="WFJ62" s="496"/>
      <c r="WFL62" s="496"/>
      <c r="WFN62" s="496"/>
      <c r="WFP62" s="496"/>
      <c r="WFR62" s="496"/>
      <c r="WFT62" s="496"/>
      <c r="WFV62" s="496"/>
      <c r="WFX62" s="496"/>
      <c r="WFZ62" s="496"/>
      <c r="WGB62" s="496"/>
      <c r="WGD62" s="496"/>
      <c r="WGF62" s="496"/>
      <c r="WGH62" s="496"/>
      <c r="WGJ62" s="496"/>
      <c r="WGL62" s="496"/>
      <c r="WGN62" s="496"/>
      <c r="WGP62" s="496"/>
      <c r="WGR62" s="496"/>
      <c r="WGT62" s="496"/>
      <c r="WGV62" s="496"/>
      <c r="WGX62" s="496"/>
      <c r="WGZ62" s="496"/>
      <c r="WHB62" s="496"/>
      <c r="WHD62" s="496"/>
      <c r="WHF62" s="496"/>
      <c r="WHH62" s="496"/>
      <c r="WHJ62" s="496"/>
      <c r="WHL62" s="496"/>
      <c r="WHN62" s="496"/>
      <c r="WHP62" s="496"/>
      <c r="WHR62" s="496"/>
      <c r="WHT62" s="496"/>
      <c r="WHV62" s="496"/>
      <c r="WHX62" s="496"/>
      <c r="WHZ62" s="496"/>
      <c r="WIB62" s="496"/>
      <c r="WID62" s="496"/>
      <c r="WIF62" s="496"/>
      <c r="WIH62" s="496"/>
      <c r="WIJ62" s="496"/>
      <c r="WIL62" s="496"/>
      <c r="WIN62" s="496"/>
      <c r="WIP62" s="496"/>
      <c r="WIR62" s="496"/>
      <c r="WIT62" s="496"/>
      <c r="WIV62" s="496"/>
      <c r="WIX62" s="496"/>
      <c r="WIZ62" s="496"/>
      <c r="WJB62" s="496"/>
      <c r="WJD62" s="496"/>
      <c r="WJF62" s="496"/>
      <c r="WJH62" s="496"/>
      <c r="WJJ62" s="496"/>
      <c r="WJL62" s="496"/>
      <c r="WJN62" s="496"/>
      <c r="WJP62" s="496"/>
      <c r="WJR62" s="496"/>
      <c r="WJT62" s="496"/>
      <c r="WJV62" s="496"/>
      <c r="WJX62" s="496"/>
      <c r="WJZ62" s="496"/>
      <c r="WKB62" s="496"/>
      <c r="WKD62" s="496"/>
      <c r="WKF62" s="496"/>
      <c r="WKH62" s="496"/>
      <c r="WKJ62" s="496"/>
      <c r="WKL62" s="496"/>
      <c r="WKN62" s="496"/>
      <c r="WKP62" s="496"/>
      <c r="WKR62" s="496"/>
      <c r="WKT62" s="496"/>
      <c r="WKV62" s="496"/>
      <c r="WKX62" s="496"/>
      <c r="WKZ62" s="496"/>
      <c r="WLB62" s="496"/>
      <c r="WLD62" s="496"/>
      <c r="WLF62" s="496"/>
      <c r="WLH62" s="496"/>
      <c r="WLJ62" s="496"/>
      <c r="WLL62" s="496"/>
      <c r="WLN62" s="496"/>
      <c r="WLP62" s="496"/>
      <c r="WLR62" s="496"/>
      <c r="WLT62" s="496"/>
      <c r="WLV62" s="496"/>
      <c r="WLX62" s="496"/>
      <c r="WLZ62" s="496"/>
      <c r="WMB62" s="496"/>
      <c r="WMD62" s="496"/>
      <c r="WMF62" s="496"/>
      <c r="WMH62" s="496"/>
      <c r="WMJ62" s="496"/>
      <c r="WML62" s="496"/>
      <c r="WMN62" s="496"/>
      <c r="WMP62" s="496"/>
      <c r="WMR62" s="496"/>
      <c r="WMT62" s="496"/>
      <c r="WMV62" s="496"/>
      <c r="WMX62" s="496"/>
      <c r="WMZ62" s="496"/>
      <c r="WNB62" s="496"/>
      <c r="WND62" s="496"/>
      <c r="WNF62" s="496"/>
      <c r="WNH62" s="496"/>
      <c r="WNJ62" s="496"/>
      <c r="WNL62" s="496"/>
      <c r="WNN62" s="496"/>
      <c r="WNP62" s="496"/>
      <c r="WNR62" s="496"/>
      <c r="WNT62" s="496"/>
      <c r="WNV62" s="496"/>
      <c r="WNX62" s="496"/>
      <c r="WNZ62" s="496"/>
      <c r="WOB62" s="496"/>
      <c r="WOD62" s="496"/>
      <c r="WOF62" s="496"/>
      <c r="WOH62" s="496"/>
      <c r="WOJ62" s="496"/>
      <c r="WOL62" s="496"/>
      <c r="WON62" s="496"/>
      <c r="WOP62" s="496"/>
      <c r="WOR62" s="496"/>
      <c r="WOT62" s="496"/>
      <c r="WOV62" s="496"/>
      <c r="WOX62" s="496"/>
      <c r="WOZ62" s="496"/>
      <c r="WPB62" s="496"/>
      <c r="WPD62" s="496"/>
      <c r="WPF62" s="496"/>
      <c r="WPH62" s="496"/>
      <c r="WPJ62" s="496"/>
      <c r="WPL62" s="496"/>
      <c r="WPN62" s="496"/>
      <c r="WPP62" s="496"/>
      <c r="WPR62" s="496"/>
      <c r="WPT62" s="496"/>
      <c r="WPV62" s="496"/>
      <c r="WPX62" s="496"/>
      <c r="WPZ62" s="496"/>
      <c r="WQB62" s="496"/>
      <c r="WQD62" s="496"/>
      <c r="WQF62" s="496"/>
      <c r="WQH62" s="496"/>
      <c r="WQJ62" s="496"/>
      <c r="WQL62" s="496"/>
      <c r="WQN62" s="496"/>
      <c r="WQP62" s="496"/>
      <c r="WQR62" s="496"/>
      <c r="WQT62" s="496"/>
      <c r="WQV62" s="496"/>
      <c r="WQX62" s="496"/>
      <c r="WQZ62" s="496"/>
      <c r="WRB62" s="496"/>
      <c r="WRD62" s="496"/>
      <c r="WRF62" s="496"/>
      <c r="WRH62" s="496"/>
      <c r="WRJ62" s="496"/>
      <c r="WRL62" s="496"/>
      <c r="WRN62" s="496"/>
      <c r="WRP62" s="496"/>
      <c r="WRR62" s="496"/>
      <c r="WRT62" s="496"/>
      <c r="WRV62" s="496"/>
      <c r="WRX62" s="496"/>
      <c r="WRZ62" s="496"/>
      <c r="WSB62" s="496"/>
      <c r="WSD62" s="496"/>
      <c r="WSF62" s="496"/>
      <c r="WSH62" s="496"/>
      <c r="WSJ62" s="496"/>
      <c r="WSL62" s="496"/>
      <c r="WSN62" s="496"/>
      <c r="WSP62" s="496"/>
      <c r="WSR62" s="496"/>
      <c r="WST62" s="496"/>
      <c r="WSV62" s="496"/>
      <c r="WSX62" s="496"/>
      <c r="WSZ62" s="496"/>
      <c r="WTB62" s="496"/>
      <c r="WTD62" s="496"/>
      <c r="WTF62" s="496"/>
      <c r="WTH62" s="496"/>
      <c r="WTJ62" s="496"/>
      <c r="WTL62" s="496"/>
      <c r="WTN62" s="496"/>
      <c r="WTP62" s="496"/>
      <c r="WTR62" s="496"/>
      <c r="WTT62" s="496"/>
      <c r="WTV62" s="496"/>
      <c r="WTX62" s="496"/>
      <c r="WTZ62" s="496"/>
      <c r="WUB62" s="496"/>
      <c r="WUD62" s="496"/>
      <c r="WUF62" s="496"/>
      <c r="WUH62" s="496"/>
      <c r="WUJ62" s="496"/>
      <c r="WUL62" s="496"/>
      <c r="WUN62" s="496"/>
      <c r="WUP62" s="496"/>
      <c r="WUR62" s="496"/>
      <c r="WUT62" s="496"/>
      <c r="WUV62" s="496"/>
      <c r="WUX62" s="496"/>
      <c r="WUZ62" s="496"/>
      <c r="WVB62" s="496"/>
      <c r="WVD62" s="496"/>
      <c r="WVF62" s="496"/>
      <c r="WVH62" s="496"/>
      <c r="WVJ62" s="496"/>
      <c r="WVL62" s="496"/>
      <c r="WVN62" s="496"/>
      <c r="WVP62" s="496"/>
      <c r="WVR62" s="496"/>
      <c r="WVT62" s="496"/>
      <c r="WVV62" s="496"/>
      <c r="WVX62" s="496"/>
      <c r="WVZ62" s="496"/>
      <c r="WWB62" s="496"/>
      <c r="WWD62" s="496"/>
      <c r="WWF62" s="496"/>
      <c r="WWH62" s="496"/>
      <c r="WWJ62" s="496"/>
      <c r="WWL62" s="496"/>
      <c r="WWN62" s="496"/>
      <c r="WWP62" s="496"/>
      <c r="WWR62" s="496"/>
      <c r="WWT62" s="496"/>
      <c r="WWV62" s="496"/>
      <c r="WWX62" s="496"/>
      <c r="WWZ62" s="496"/>
      <c r="WXB62" s="496"/>
      <c r="WXD62" s="496"/>
      <c r="WXF62" s="496"/>
      <c r="WXH62" s="496"/>
      <c r="WXJ62" s="496"/>
      <c r="WXL62" s="496"/>
      <c r="WXN62" s="496"/>
      <c r="WXP62" s="496"/>
      <c r="WXR62" s="496"/>
      <c r="WXT62" s="496"/>
      <c r="WXV62" s="496"/>
      <c r="WXX62" s="496"/>
      <c r="WXZ62" s="496"/>
      <c r="WYB62" s="496"/>
      <c r="WYD62" s="496"/>
      <c r="WYF62" s="496"/>
      <c r="WYH62" s="496"/>
      <c r="WYJ62" s="496"/>
      <c r="WYL62" s="496"/>
      <c r="WYN62" s="496"/>
      <c r="WYP62" s="496"/>
      <c r="WYR62" s="496"/>
      <c r="WYT62" s="496"/>
      <c r="WYV62" s="496"/>
      <c r="WYX62" s="496"/>
      <c r="WYZ62" s="496"/>
      <c r="WZB62" s="496"/>
      <c r="WZD62" s="496"/>
      <c r="WZF62" s="496"/>
      <c r="WZH62" s="496"/>
      <c r="WZJ62" s="496"/>
      <c r="WZL62" s="496"/>
      <c r="WZN62" s="496"/>
      <c r="WZP62" s="496"/>
      <c r="WZR62" s="496"/>
      <c r="WZT62" s="496"/>
      <c r="WZV62" s="496"/>
      <c r="WZX62" s="496"/>
      <c r="WZZ62" s="496"/>
      <c r="XAB62" s="496"/>
      <c r="XAD62" s="496"/>
      <c r="XAF62" s="496"/>
      <c r="XAH62" s="496"/>
      <c r="XAJ62" s="496"/>
      <c r="XAL62" s="496"/>
      <c r="XAN62" s="496"/>
      <c r="XAP62" s="496"/>
      <c r="XAR62" s="496"/>
      <c r="XAT62" s="496"/>
      <c r="XAV62" s="496"/>
      <c r="XAX62" s="496"/>
      <c r="XAZ62" s="496"/>
      <c r="XBB62" s="496"/>
      <c r="XBD62" s="496"/>
      <c r="XBF62" s="496"/>
      <c r="XBH62" s="496"/>
      <c r="XBJ62" s="496"/>
      <c r="XBL62" s="496"/>
      <c r="XBN62" s="496"/>
      <c r="XBP62" s="496"/>
      <c r="XBR62" s="496"/>
      <c r="XBT62" s="496"/>
      <c r="XBV62" s="496"/>
      <c r="XBX62" s="496"/>
      <c r="XBZ62" s="496"/>
      <c r="XCB62" s="496"/>
      <c r="XCD62" s="496"/>
      <c r="XCF62" s="496"/>
      <c r="XCH62" s="496"/>
      <c r="XCJ62" s="496"/>
      <c r="XCL62" s="496"/>
      <c r="XCN62" s="496"/>
      <c r="XCP62" s="496"/>
      <c r="XCR62" s="496"/>
      <c r="XCT62" s="496"/>
      <c r="XCV62" s="496"/>
      <c r="XCX62" s="496"/>
      <c r="XCZ62" s="496"/>
      <c r="XDB62" s="496"/>
      <c r="XDD62" s="496"/>
      <c r="XDF62" s="496"/>
      <c r="XDH62" s="496"/>
      <c r="XDJ62" s="496"/>
      <c r="XDL62" s="496"/>
      <c r="XDN62" s="496"/>
      <c r="XDP62" s="496"/>
      <c r="XDR62" s="496"/>
      <c r="XDT62" s="496"/>
      <c r="XDV62" s="496"/>
      <c r="XDX62" s="496"/>
      <c r="XDZ62" s="496"/>
      <c r="XEB62" s="496"/>
      <c r="XED62" s="496"/>
      <c r="XEF62" s="496"/>
      <c r="XEH62" s="496"/>
      <c r="XEJ62" s="496"/>
      <c r="XEL62" s="496"/>
      <c r="XEN62" s="496"/>
      <c r="XEP62" s="496"/>
      <c r="XER62" s="496"/>
      <c r="XET62" s="496"/>
      <c r="XEV62" s="496"/>
      <c r="XEX62" s="496"/>
      <c r="XEZ62" s="496"/>
      <c r="XFB62" s="496"/>
      <c r="XFD62" s="496"/>
    </row>
    <row r="63" spans="4:1024 1026:2048 2050:3072 3074:4096 4098:5120 5122:6144 6146:7168 7170:8192 8194:9216 9218:10240 10242:11264 11266:12288 12290:13312 13314:14336 14338:15360 15362:16384" s="497" customFormat="1" ht="20.149999999999999" customHeight="1">
      <c r="D63" s="1" t="s">
        <v>847</v>
      </c>
      <c r="E63" s="90" t="s">
        <v>1750</v>
      </c>
      <c r="F63" s="496"/>
      <c r="G63" s="497" t="s">
        <v>142</v>
      </c>
      <c r="H63" s="496">
        <v>51.68</v>
      </c>
      <c r="J63" s="496"/>
      <c r="L63" s="496"/>
      <c r="N63" s="496"/>
      <c r="P63" s="496"/>
      <c r="R63" s="496"/>
      <c r="T63" s="496"/>
      <c r="V63" s="496"/>
      <c r="X63" s="496"/>
      <c r="Z63" s="496"/>
      <c r="AB63" s="496"/>
      <c r="AD63" s="496"/>
      <c r="AF63" s="496"/>
      <c r="AH63" s="496"/>
      <c r="AJ63" s="496"/>
      <c r="AL63" s="496"/>
      <c r="AN63" s="496"/>
      <c r="AP63" s="496"/>
      <c r="AR63" s="496"/>
      <c r="AT63" s="496"/>
      <c r="AV63" s="496"/>
      <c r="AX63" s="496"/>
      <c r="AZ63" s="496"/>
      <c r="BB63" s="496"/>
      <c r="BD63" s="496"/>
      <c r="BF63" s="496"/>
      <c r="BH63" s="496"/>
      <c r="BJ63" s="496"/>
      <c r="BL63" s="496"/>
      <c r="BN63" s="496"/>
      <c r="BP63" s="496"/>
      <c r="BR63" s="496"/>
      <c r="BT63" s="496"/>
      <c r="BV63" s="496"/>
      <c r="BX63" s="496"/>
      <c r="BZ63" s="496"/>
      <c r="CB63" s="496"/>
      <c r="CD63" s="496"/>
      <c r="CF63" s="496"/>
      <c r="CH63" s="496"/>
      <c r="CJ63" s="496"/>
      <c r="CL63" s="496"/>
      <c r="CN63" s="496"/>
      <c r="CP63" s="496"/>
      <c r="CR63" s="496"/>
      <c r="CT63" s="496"/>
      <c r="CV63" s="496"/>
      <c r="CX63" s="496"/>
      <c r="CZ63" s="496"/>
      <c r="DB63" s="496"/>
      <c r="DD63" s="496"/>
      <c r="DF63" s="496"/>
      <c r="DH63" s="496"/>
      <c r="DJ63" s="496"/>
      <c r="DL63" s="496"/>
      <c r="DN63" s="496"/>
      <c r="DP63" s="496"/>
      <c r="DR63" s="496"/>
      <c r="DT63" s="496"/>
      <c r="DV63" s="496"/>
      <c r="DX63" s="496"/>
      <c r="DZ63" s="496"/>
      <c r="EB63" s="496"/>
      <c r="ED63" s="496"/>
      <c r="EF63" s="496"/>
      <c r="EH63" s="496"/>
      <c r="EJ63" s="496"/>
      <c r="EL63" s="496"/>
      <c r="EN63" s="496"/>
      <c r="EP63" s="496"/>
      <c r="ER63" s="496"/>
      <c r="ET63" s="496"/>
      <c r="EV63" s="496"/>
      <c r="EX63" s="496"/>
      <c r="EZ63" s="496"/>
      <c r="FB63" s="496"/>
      <c r="FD63" s="496"/>
      <c r="FF63" s="496"/>
      <c r="FH63" s="496"/>
      <c r="FJ63" s="496"/>
      <c r="FL63" s="496"/>
      <c r="FN63" s="496"/>
      <c r="FP63" s="496"/>
      <c r="FR63" s="496"/>
      <c r="FT63" s="496"/>
      <c r="FV63" s="496"/>
      <c r="FX63" s="496"/>
      <c r="FZ63" s="496"/>
      <c r="GB63" s="496"/>
      <c r="GD63" s="496"/>
      <c r="GF63" s="496"/>
      <c r="GH63" s="496"/>
      <c r="GJ63" s="496"/>
      <c r="GL63" s="496"/>
      <c r="GN63" s="496"/>
      <c r="GP63" s="496"/>
      <c r="GR63" s="496"/>
      <c r="GT63" s="496"/>
      <c r="GV63" s="496"/>
      <c r="GX63" s="496"/>
      <c r="GZ63" s="496"/>
      <c r="HB63" s="496"/>
      <c r="HD63" s="496"/>
      <c r="HF63" s="496"/>
      <c r="HH63" s="496"/>
      <c r="HJ63" s="496"/>
      <c r="HL63" s="496"/>
      <c r="HN63" s="496"/>
      <c r="HP63" s="496"/>
      <c r="HR63" s="496"/>
      <c r="HT63" s="496"/>
      <c r="HV63" s="496"/>
      <c r="HX63" s="496"/>
      <c r="HZ63" s="496"/>
      <c r="IB63" s="496"/>
      <c r="ID63" s="496"/>
      <c r="IF63" s="496"/>
      <c r="IH63" s="496"/>
      <c r="IJ63" s="496"/>
      <c r="IL63" s="496"/>
      <c r="IN63" s="496"/>
      <c r="IP63" s="496"/>
      <c r="IR63" s="496"/>
      <c r="IT63" s="496"/>
      <c r="IV63" s="496"/>
      <c r="IX63" s="496"/>
      <c r="IZ63" s="496"/>
      <c r="JB63" s="496"/>
      <c r="JD63" s="496"/>
      <c r="JF63" s="496"/>
      <c r="JH63" s="496"/>
      <c r="JJ63" s="496"/>
      <c r="JL63" s="496"/>
      <c r="JN63" s="496"/>
      <c r="JP63" s="496"/>
      <c r="JR63" s="496"/>
      <c r="JT63" s="496"/>
      <c r="JV63" s="496"/>
      <c r="JX63" s="496"/>
      <c r="JZ63" s="496"/>
      <c r="KB63" s="496"/>
      <c r="KD63" s="496"/>
      <c r="KF63" s="496"/>
      <c r="KH63" s="496"/>
      <c r="KJ63" s="496"/>
      <c r="KL63" s="496"/>
      <c r="KN63" s="496"/>
      <c r="KP63" s="496"/>
      <c r="KR63" s="496"/>
      <c r="KT63" s="496"/>
      <c r="KV63" s="496"/>
      <c r="KX63" s="496"/>
      <c r="KZ63" s="496"/>
      <c r="LB63" s="496"/>
      <c r="LD63" s="496"/>
      <c r="LF63" s="496"/>
      <c r="LH63" s="496"/>
      <c r="LJ63" s="496"/>
      <c r="LL63" s="496"/>
      <c r="LN63" s="496"/>
      <c r="LP63" s="496"/>
      <c r="LR63" s="496"/>
      <c r="LT63" s="496"/>
      <c r="LV63" s="496"/>
      <c r="LX63" s="496"/>
      <c r="LZ63" s="496"/>
      <c r="MB63" s="496"/>
      <c r="MD63" s="496"/>
      <c r="MF63" s="496"/>
      <c r="MH63" s="496"/>
      <c r="MJ63" s="496"/>
      <c r="ML63" s="496"/>
      <c r="MN63" s="496"/>
      <c r="MP63" s="496"/>
      <c r="MR63" s="496"/>
      <c r="MT63" s="496"/>
      <c r="MV63" s="496"/>
      <c r="MX63" s="496"/>
      <c r="MZ63" s="496"/>
      <c r="NB63" s="496"/>
      <c r="ND63" s="496"/>
      <c r="NF63" s="496"/>
      <c r="NH63" s="496"/>
      <c r="NJ63" s="496"/>
      <c r="NL63" s="496"/>
      <c r="NN63" s="496"/>
      <c r="NP63" s="496"/>
      <c r="NR63" s="496"/>
      <c r="NT63" s="496"/>
      <c r="NV63" s="496"/>
      <c r="NX63" s="496"/>
      <c r="NZ63" s="496"/>
      <c r="OB63" s="496"/>
      <c r="OD63" s="496"/>
      <c r="OF63" s="496"/>
      <c r="OH63" s="496"/>
      <c r="OJ63" s="496"/>
      <c r="OL63" s="496"/>
      <c r="ON63" s="496"/>
      <c r="OP63" s="496"/>
      <c r="OR63" s="496"/>
      <c r="OT63" s="496"/>
      <c r="OV63" s="496"/>
      <c r="OX63" s="496"/>
      <c r="OZ63" s="496"/>
      <c r="PB63" s="496"/>
      <c r="PD63" s="496"/>
      <c r="PF63" s="496"/>
      <c r="PH63" s="496"/>
      <c r="PJ63" s="496"/>
      <c r="PL63" s="496"/>
      <c r="PN63" s="496"/>
      <c r="PP63" s="496"/>
      <c r="PR63" s="496"/>
      <c r="PT63" s="496"/>
      <c r="PV63" s="496"/>
      <c r="PX63" s="496"/>
      <c r="PZ63" s="496"/>
      <c r="QB63" s="496"/>
      <c r="QD63" s="496"/>
      <c r="QF63" s="496"/>
      <c r="QH63" s="496"/>
      <c r="QJ63" s="496"/>
      <c r="QL63" s="496"/>
      <c r="QN63" s="496"/>
      <c r="QP63" s="496"/>
      <c r="QR63" s="496"/>
      <c r="QT63" s="496"/>
      <c r="QV63" s="496"/>
      <c r="QX63" s="496"/>
      <c r="QZ63" s="496"/>
      <c r="RB63" s="496"/>
      <c r="RD63" s="496"/>
      <c r="RF63" s="496"/>
      <c r="RH63" s="496"/>
      <c r="RJ63" s="496"/>
      <c r="RL63" s="496"/>
      <c r="RN63" s="496"/>
      <c r="RP63" s="496"/>
      <c r="RR63" s="496"/>
      <c r="RT63" s="496"/>
      <c r="RV63" s="496"/>
      <c r="RX63" s="496"/>
      <c r="RZ63" s="496"/>
      <c r="SB63" s="496"/>
      <c r="SD63" s="496"/>
      <c r="SF63" s="496"/>
      <c r="SH63" s="496"/>
      <c r="SJ63" s="496"/>
      <c r="SL63" s="496"/>
      <c r="SN63" s="496"/>
      <c r="SP63" s="496"/>
      <c r="SR63" s="496"/>
      <c r="ST63" s="496"/>
      <c r="SV63" s="496"/>
      <c r="SX63" s="496"/>
      <c r="SZ63" s="496"/>
      <c r="TB63" s="496"/>
      <c r="TD63" s="496"/>
      <c r="TF63" s="496"/>
      <c r="TH63" s="496"/>
      <c r="TJ63" s="496"/>
      <c r="TL63" s="496"/>
      <c r="TN63" s="496"/>
      <c r="TP63" s="496"/>
      <c r="TR63" s="496"/>
      <c r="TT63" s="496"/>
      <c r="TV63" s="496"/>
      <c r="TX63" s="496"/>
      <c r="TZ63" s="496"/>
      <c r="UB63" s="496"/>
      <c r="UD63" s="496"/>
      <c r="UF63" s="496"/>
      <c r="UH63" s="496"/>
      <c r="UJ63" s="496"/>
      <c r="UL63" s="496"/>
      <c r="UN63" s="496"/>
      <c r="UP63" s="496"/>
      <c r="UR63" s="496"/>
      <c r="UT63" s="496"/>
      <c r="UV63" s="496"/>
      <c r="UX63" s="496"/>
      <c r="UZ63" s="496"/>
      <c r="VB63" s="496"/>
      <c r="VD63" s="496"/>
      <c r="VF63" s="496"/>
      <c r="VH63" s="496"/>
      <c r="VJ63" s="496"/>
      <c r="VL63" s="496"/>
      <c r="VN63" s="496"/>
      <c r="VP63" s="496"/>
      <c r="VR63" s="496"/>
      <c r="VT63" s="496"/>
      <c r="VV63" s="496"/>
      <c r="VX63" s="496"/>
      <c r="VZ63" s="496"/>
      <c r="WB63" s="496"/>
      <c r="WD63" s="496"/>
      <c r="WF63" s="496"/>
      <c r="WH63" s="496"/>
      <c r="WJ63" s="496"/>
      <c r="WL63" s="496"/>
      <c r="WN63" s="496"/>
      <c r="WP63" s="496"/>
      <c r="WR63" s="496"/>
      <c r="WT63" s="496"/>
      <c r="WV63" s="496"/>
      <c r="WX63" s="496"/>
      <c r="WZ63" s="496"/>
      <c r="XB63" s="496"/>
      <c r="XD63" s="496"/>
      <c r="XF63" s="496"/>
      <c r="XH63" s="496"/>
      <c r="XJ63" s="496"/>
      <c r="XL63" s="496"/>
      <c r="XN63" s="496"/>
      <c r="XP63" s="496"/>
      <c r="XR63" s="496"/>
      <c r="XT63" s="496"/>
      <c r="XV63" s="496"/>
      <c r="XX63" s="496"/>
      <c r="XZ63" s="496"/>
      <c r="YB63" s="496"/>
      <c r="YD63" s="496"/>
      <c r="YF63" s="496"/>
      <c r="YH63" s="496"/>
      <c r="YJ63" s="496"/>
      <c r="YL63" s="496"/>
      <c r="YN63" s="496"/>
      <c r="YP63" s="496"/>
      <c r="YR63" s="496"/>
      <c r="YT63" s="496"/>
      <c r="YV63" s="496"/>
      <c r="YX63" s="496"/>
      <c r="YZ63" s="496"/>
      <c r="ZB63" s="496"/>
      <c r="ZD63" s="496"/>
      <c r="ZF63" s="496"/>
      <c r="ZH63" s="496"/>
      <c r="ZJ63" s="496"/>
      <c r="ZL63" s="496"/>
      <c r="ZN63" s="496"/>
      <c r="ZP63" s="496"/>
      <c r="ZR63" s="496"/>
      <c r="ZT63" s="496"/>
      <c r="ZV63" s="496"/>
      <c r="ZX63" s="496"/>
      <c r="ZZ63" s="496"/>
      <c r="AAB63" s="496"/>
      <c r="AAD63" s="496"/>
      <c r="AAF63" s="496"/>
      <c r="AAH63" s="496"/>
      <c r="AAJ63" s="496"/>
      <c r="AAL63" s="496"/>
      <c r="AAN63" s="496"/>
      <c r="AAP63" s="496"/>
      <c r="AAR63" s="496"/>
      <c r="AAT63" s="496"/>
      <c r="AAV63" s="496"/>
      <c r="AAX63" s="496"/>
      <c r="AAZ63" s="496"/>
      <c r="ABB63" s="496"/>
      <c r="ABD63" s="496"/>
      <c r="ABF63" s="496"/>
      <c r="ABH63" s="496"/>
      <c r="ABJ63" s="496"/>
      <c r="ABL63" s="496"/>
      <c r="ABN63" s="496"/>
      <c r="ABP63" s="496"/>
      <c r="ABR63" s="496"/>
      <c r="ABT63" s="496"/>
      <c r="ABV63" s="496"/>
      <c r="ABX63" s="496"/>
      <c r="ABZ63" s="496"/>
      <c r="ACB63" s="496"/>
      <c r="ACD63" s="496"/>
      <c r="ACF63" s="496"/>
      <c r="ACH63" s="496"/>
      <c r="ACJ63" s="496"/>
      <c r="ACL63" s="496"/>
      <c r="ACN63" s="496"/>
      <c r="ACP63" s="496"/>
      <c r="ACR63" s="496"/>
      <c r="ACT63" s="496"/>
      <c r="ACV63" s="496"/>
      <c r="ACX63" s="496"/>
      <c r="ACZ63" s="496"/>
      <c r="ADB63" s="496"/>
      <c r="ADD63" s="496"/>
      <c r="ADF63" s="496"/>
      <c r="ADH63" s="496"/>
      <c r="ADJ63" s="496"/>
      <c r="ADL63" s="496"/>
      <c r="ADN63" s="496"/>
      <c r="ADP63" s="496"/>
      <c r="ADR63" s="496"/>
      <c r="ADT63" s="496"/>
      <c r="ADV63" s="496"/>
      <c r="ADX63" s="496"/>
      <c r="ADZ63" s="496"/>
      <c r="AEB63" s="496"/>
      <c r="AED63" s="496"/>
      <c r="AEF63" s="496"/>
      <c r="AEH63" s="496"/>
      <c r="AEJ63" s="496"/>
      <c r="AEL63" s="496"/>
      <c r="AEN63" s="496"/>
      <c r="AEP63" s="496"/>
      <c r="AER63" s="496"/>
      <c r="AET63" s="496"/>
      <c r="AEV63" s="496"/>
      <c r="AEX63" s="496"/>
      <c r="AEZ63" s="496"/>
      <c r="AFB63" s="496"/>
      <c r="AFD63" s="496"/>
      <c r="AFF63" s="496"/>
      <c r="AFH63" s="496"/>
      <c r="AFJ63" s="496"/>
      <c r="AFL63" s="496"/>
      <c r="AFN63" s="496"/>
      <c r="AFP63" s="496"/>
      <c r="AFR63" s="496"/>
      <c r="AFT63" s="496"/>
      <c r="AFV63" s="496"/>
      <c r="AFX63" s="496"/>
      <c r="AFZ63" s="496"/>
      <c r="AGB63" s="496"/>
      <c r="AGD63" s="496"/>
      <c r="AGF63" s="496"/>
      <c r="AGH63" s="496"/>
      <c r="AGJ63" s="496"/>
      <c r="AGL63" s="496"/>
      <c r="AGN63" s="496"/>
      <c r="AGP63" s="496"/>
      <c r="AGR63" s="496"/>
      <c r="AGT63" s="496"/>
      <c r="AGV63" s="496"/>
      <c r="AGX63" s="496"/>
      <c r="AGZ63" s="496"/>
      <c r="AHB63" s="496"/>
      <c r="AHD63" s="496"/>
      <c r="AHF63" s="496"/>
      <c r="AHH63" s="496"/>
      <c r="AHJ63" s="496"/>
      <c r="AHL63" s="496"/>
      <c r="AHN63" s="496"/>
      <c r="AHP63" s="496"/>
      <c r="AHR63" s="496"/>
      <c r="AHT63" s="496"/>
      <c r="AHV63" s="496"/>
      <c r="AHX63" s="496"/>
      <c r="AHZ63" s="496"/>
      <c r="AIB63" s="496"/>
      <c r="AID63" s="496"/>
      <c r="AIF63" s="496"/>
      <c r="AIH63" s="496"/>
      <c r="AIJ63" s="496"/>
      <c r="AIL63" s="496"/>
      <c r="AIN63" s="496"/>
      <c r="AIP63" s="496"/>
      <c r="AIR63" s="496"/>
      <c r="AIT63" s="496"/>
      <c r="AIV63" s="496"/>
      <c r="AIX63" s="496"/>
      <c r="AIZ63" s="496"/>
      <c r="AJB63" s="496"/>
      <c r="AJD63" s="496"/>
      <c r="AJF63" s="496"/>
      <c r="AJH63" s="496"/>
      <c r="AJJ63" s="496"/>
      <c r="AJL63" s="496"/>
      <c r="AJN63" s="496"/>
      <c r="AJP63" s="496"/>
      <c r="AJR63" s="496"/>
      <c r="AJT63" s="496"/>
      <c r="AJV63" s="496"/>
      <c r="AJX63" s="496"/>
      <c r="AJZ63" s="496"/>
      <c r="AKB63" s="496"/>
      <c r="AKD63" s="496"/>
      <c r="AKF63" s="496"/>
      <c r="AKH63" s="496"/>
      <c r="AKJ63" s="496"/>
      <c r="AKL63" s="496"/>
      <c r="AKN63" s="496"/>
      <c r="AKP63" s="496"/>
      <c r="AKR63" s="496"/>
      <c r="AKT63" s="496"/>
      <c r="AKV63" s="496"/>
      <c r="AKX63" s="496"/>
      <c r="AKZ63" s="496"/>
      <c r="ALB63" s="496"/>
      <c r="ALD63" s="496"/>
      <c r="ALF63" s="496"/>
      <c r="ALH63" s="496"/>
      <c r="ALJ63" s="496"/>
      <c r="ALL63" s="496"/>
      <c r="ALN63" s="496"/>
      <c r="ALP63" s="496"/>
      <c r="ALR63" s="496"/>
      <c r="ALT63" s="496"/>
      <c r="ALV63" s="496"/>
      <c r="ALX63" s="496"/>
      <c r="ALZ63" s="496"/>
      <c r="AMB63" s="496"/>
      <c r="AMD63" s="496"/>
      <c r="AMF63" s="496"/>
      <c r="AMH63" s="496"/>
      <c r="AMJ63" s="496"/>
      <c r="AML63" s="496"/>
      <c r="AMN63" s="496"/>
      <c r="AMP63" s="496"/>
      <c r="AMR63" s="496"/>
      <c r="AMT63" s="496"/>
      <c r="AMV63" s="496"/>
      <c r="AMX63" s="496"/>
      <c r="AMZ63" s="496"/>
      <c r="ANB63" s="496"/>
      <c r="AND63" s="496"/>
      <c r="ANF63" s="496"/>
      <c r="ANH63" s="496"/>
      <c r="ANJ63" s="496"/>
      <c r="ANL63" s="496"/>
      <c r="ANN63" s="496"/>
      <c r="ANP63" s="496"/>
      <c r="ANR63" s="496"/>
      <c r="ANT63" s="496"/>
      <c r="ANV63" s="496"/>
      <c r="ANX63" s="496"/>
      <c r="ANZ63" s="496"/>
      <c r="AOB63" s="496"/>
      <c r="AOD63" s="496"/>
      <c r="AOF63" s="496"/>
      <c r="AOH63" s="496"/>
      <c r="AOJ63" s="496"/>
      <c r="AOL63" s="496"/>
      <c r="AON63" s="496"/>
      <c r="AOP63" s="496"/>
      <c r="AOR63" s="496"/>
      <c r="AOT63" s="496"/>
      <c r="AOV63" s="496"/>
      <c r="AOX63" s="496"/>
      <c r="AOZ63" s="496"/>
      <c r="APB63" s="496"/>
      <c r="APD63" s="496"/>
      <c r="APF63" s="496"/>
      <c r="APH63" s="496"/>
      <c r="APJ63" s="496"/>
      <c r="APL63" s="496"/>
      <c r="APN63" s="496"/>
      <c r="APP63" s="496"/>
      <c r="APR63" s="496"/>
      <c r="APT63" s="496"/>
      <c r="APV63" s="496"/>
      <c r="APX63" s="496"/>
      <c r="APZ63" s="496"/>
      <c r="AQB63" s="496"/>
      <c r="AQD63" s="496"/>
      <c r="AQF63" s="496"/>
      <c r="AQH63" s="496"/>
      <c r="AQJ63" s="496"/>
      <c r="AQL63" s="496"/>
      <c r="AQN63" s="496"/>
      <c r="AQP63" s="496"/>
      <c r="AQR63" s="496"/>
      <c r="AQT63" s="496"/>
      <c r="AQV63" s="496"/>
      <c r="AQX63" s="496"/>
      <c r="AQZ63" s="496"/>
      <c r="ARB63" s="496"/>
      <c r="ARD63" s="496"/>
      <c r="ARF63" s="496"/>
      <c r="ARH63" s="496"/>
      <c r="ARJ63" s="496"/>
      <c r="ARL63" s="496"/>
      <c r="ARN63" s="496"/>
      <c r="ARP63" s="496"/>
      <c r="ARR63" s="496"/>
      <c r="ART63" s="496"/>
      <c r="ARV63" s="496"/>
      <c r="ARX63" s="496"/>
      <c r="ARZ63" s="496"/>
      <c r="ASB63" s="496"/>
      <c r="ASD63" s="496"/>
      <c r="ASF63" s="496"/>
      <c r="ASH63" s="496"/>
      <c r="ASJ63" s="496"/>
      <c r="ASL63" s="496"/>
      <c r="ASN63" s="496"/>
      <c r="ASP63" s="496"/>
      <c r="ASR63" s="496"/>
      <c r="AST63" s="496"/>
      <c r="ASV63" s="496"/>
      <c r="ASX63" s="496"/>
      <c r="ASZ63" s="496"/>
      <c r="ATB63" s="496"/>
      <c r="ATD63" s="496"/>
      <c r="ATF63" s="496"/>
      <c r="ATH63" s="496"/>
      <c r="ATJ63" s="496"/>
      <c r="ATL63" s="496"/>
      <c r="ATN63" s="496"/>
      <c r="ATP63" s="496"/>
      <c r="ATR63" s="496"/>
      <c r="ATT63" s="496"/>
      <c r="ATV63" s="496"/>
      <c r="ATX63" s="496"/>
      <c r="ATZ63" s="496"/>
      <c r="AUB63" s="496"/>
      <c r="AUD63" s="496"/>
      <c r="AUF63" s="496"/>
      <c r="AUH63" s="496"/>
      <c r="AUJ63" s="496"/>
      <c r="AUL63" s="496"/>
      <c r="AUN63" s="496"/>
      <c r="AUP63" s="496"/>
      <c r="AUR63" s="496"/>
      <c r="AUT63" s="496"/>
      <c r="AUV63" s="496"/>
      <c r="AUX63" s="496"/>
      <c r="AUZ63" s="496"/>
      <c r="AVB63" s="496"/>
      <c r="AVD63" s="496"/>
      <c r="AVF63" s="496"/>
      <c r="AVH63" s="496"/>
      <c r="AVJ63" s="496"/>
      <c r="AVL63" s="496"/>
      <c r="AVN63" s="496"/>
      <c r="AVP63" s="496"/>
      <c r="AVR63" s="496"/>
      <c r="AVT63" s="496"/>
      <c r="AVV63" s="496"/>
      <c r="AVX63" s="496"/>
      <c r="AVZ63" s="496"/>
      <c r="AWB63" s="496"/>
      <c r="AWD63" s="496"/>
      <c r="AWF63" s="496"/>
      <c r="AWH63" s="496"/>
      <c r="AWJ63" s="496"/>
      <c r="AWL63" s="496"/>
      <c r="AWN63" s="496"/>
      <c r="AWP63" s="496"/>
      <c r="AWR63" s="496"/>
      <c r="AWT63" s="496"/>
      <c r="AWV63" s="496"/>
      <c r="AWX63" s="496"/>
      <c r="AWZ63" s="496"/>
      <c r="AXB63" s="496"/>
      <c r="AXD63" s="496"/>
      <c r="AXF63" s="496"/>
      <c r="AXH63" s="496"/>
      <c r="AXJ63" s="496"/>
      <c r="AXL63" s="496"/>
      <c r="AXN63" s="496"/>
      <c r="AXP63" s="496"/>
      <c r="AXR63" s="496"/>
      <c r="AXT63" s="496"/>
      <c r="AXV63" s="496"/>
      <c r="AXX63" s="496"/>
      <c r="AXZ63" s="496"/>
      <c r="AYB63" s="496"/>
      <c r="AYD63" s="496"/>
      <c r="AYF63" s="496"/>
      <c r="AYH63" s="496"/>
      <c r="AYJ63" s="496"/>
      <c r="AYL63" s="496"/>
      <c r="AYN63" s="496"/>
      <c r="AYP63" s="496"/>
      <c r="AYR63" s="496"/>
      <c r="AYT63" s="496"/>
      <c r="AYV63" s="496"/>
      <c r="AYX63" s="496"/>
      <c r="AYZ63" s="496"/>
      <c r="AZB63" s="496"/>
      <c r="AZD63" s="496"/>
      <c r="AZF63" s="496"/>
      <c r="AZH63" s="496"/>
      <c r="AZJ63" s="496"/>
      <c r="AZL63" s="496"/>
      <c r="AZN63" s="496"/>
      <c r="AZP63" s="496"/>
      <c r="AZR63" s="496"/>
      <c r="AZT63" s="496"/>
      <c r="AZV63" s="496"/>
      <c r="AZX63" s="496"/>
      <c r="AZZ63" s="496"/>
      <c r="BAB63" s="496"/>
      <c r="BAD63" s="496"/>
      <c r="BAF63" s="496"/>
      <c r="BAH63" s="496"/>
      <c r="BAJ63" s="496"/>
      <c r="BAL63" s="496"/>
      <c r="BAN63" s="496"/>
      <c r="BAP63" s="496"/>
      <c r="BAR63" s="496"/>
      <c r="BAT63" s="496"/>
      <c r="BAV63" s="496"/>
      <c r="BAX63" s="496"/>
      <c r="BAZ63" s="496"/>
      <c r="BBB63" s="496"/>
      <c r="BBD63" s="496"/>
      <c r="BBF63" s="496"/>
      <c r="BBH63" s="496"/>
      <c r="BBJ63" s="496"/>
      <c r="BBL63" s="496"/>
      <c r="BBN63" s="496"/>
      <c r="BBP63" s="496"/>
      <c r="BBR63" s="496"/>
      <c r="BBT63" s="496"/>
      <c r="BBV63" s="496"/>
      <c r="BBX63" s="496"/>
      <c r="BBZ63" s="496"/>
      <c r="BCB63" s="496"/>
      <c r="BCD63" s="496"/>
      <c r="BCF63" s="496"/>
      <c r="BCH63" s="496"/>
      <c r="BCJ63" s="496"/>
      <c r="BCL63" s="496"/>
      <c r="BCN63" s="496"/>
      <c r="BCP63" s="496"/>
      <c r="BCR63" s="496"/>
      <c r="BCT63" s="496"/>
      <c r="BCV63" s="496"/>
      <c r="BCX63" s="496"/>
      <c r="BCZ63" s="496"/>
      <c r="BDB63" s="496"/>
      <c r="BDD63" s="496"/>
      <c r="BDF63" s="496"/>
      <c r="BDH63" s="496"/>
      <c r="BDJ63" s="496"/>
      <c r="BDL63" s="496"/>
      <c r="BDN63" s="496"/>
      <c r="BDP63" s="496"/>
      <c r="BDR63" s="496"/>
      <c r="BDT63" s="496"/>
      <c r="BDV63" s="496"/>
      <c r="BDX63" s="496"/>
      <c r="BDZ63" s="496"/>
      <c r="BEB63" s="496"/>
      <c r="BED63" s="496"/>
      <c r="BEF63" s="496"/>
      <c r="BEH63" s="496"/>
      <c r="BEJ63" s="496"/>
      <c r="BEL63" s="496"/>
      <c r="BEN63" s="496"/>
      <c r="BEP63" s="496"/>
      <c r="BER63" s="496"/>
      <c r="BET63" s="496"/>
      <c r="BEV63" s="496"/>
      <c r="BEX63" s="496"/>
      <c r="BEZ63" s="496"/>
      <c r="BFB63" s="496"/>
      <c r="BFD63" s="496"/>
      <c r="BFF63" s="496"/>
      <c r="BFH63" s="496"/>
      <c r="BFJ63" s="496"/>
      <c r="BFL63" s="496"/>
      <c r="BFN63" s="496"/>
      <c r="BFP63" s="496"/>
      <c r="BFR63" s="496"/>
      <c r="BFT63" s="496"/>
      <c r="BFV63" s="496"/>
      <c r="BFX63" s="496"/>
      <c r="BFZ63" s="496"/>
      <c r="BGB63" s="496"/>
      <c r="BGD63" s="496"/>
      <c r="BGF63" s="496"/>
      <c r="BGH63" s="496"/>
      <c r="BGJ63" s="496"/>
      <c r="BGL63" s="496"/>
      <c r="BGN63" s="496"/>
      <c r="BGP63" s="496"/>
      <c r="BGR63" s="496"/>
      <c r="BGT63" s="496"/>
      <c r="BGV63" s="496"/>
      <c r="BGX63" s="496"/>
      <c r="BGZ63" s="496"/>
      <c r="BHB63" s="496"/>
      <c r="BHD63" s="496"/>
      <c r="BHF63" s="496"/>
      <c r="BHH63" s="496"/>
      <c r="BHJ63" s="496"/>
      <c r="BHL63" s="496"/>
      <c r="BHN63" s="496"/>
      <c r="BHP63" s="496"/>
      <c r="BHR63" s="496"/>
      <c r="BHT63" s="496"/>
      <c r="BHV63" s="496"/>
      <c r="BHX63" s="496"/>
      <c r="BHZ63" s="496"/>
      <c r="BIB63" s="496"/>
      <c r="BID63" s="496"/>
      <c r="BIF63" s="496"/>
      <c r="BIH63" s="496"/>
      <c r="BIJ63" s="496"/>
      <c r="BIL63" s="496"/>
      <c r="BIN63" s="496"/>
      <c r="BIP63" s="496"/>
      <c r="BIR63" s="496"/>
      <c r="BIT63" s="496"/>
      <c r="BIV63" s="496"/>
      <c r="BIX63" s="496"/>
      <c r="BIZ63" s="496"/>
      <c r="BJB63" s="496"/>
      <c r="BJD63" s="496"/>
      <c r="BJF63" s="496"/>
      <c r="BJH63" s="496"/>
      <c r="BJJ63" s="496"/>
      <c r="BJL63" s="496"/>
      <c r="BJN63" s="496"/>
      <c r="BJP63" s="496"/>
      <c r="BJR63" s="496"/>
      <c r="BJT63" s="496"/>
      <c r="BJV63" s="496"/>
      <c r="BJX63" s="496"/>
      <c r="BJZ63" s="496"/>
      <c r="BKB63" s="496"/>
      <c r="BKD63" s="496"/>
      <c r="BKF63" s="496"/>
      <c r="BKH63" s="496"/>
      <c r="BKJ63" s="496"/>
      <c r="BKL63" s="496"/>
      <c r="BKN63" s="496"/>
      <c r="BKP63" s="496"/>
      <c r="BKR63" s="496"/>
      <c r="BKT63" s="496"/>
      <c r="BKV63" s="496"/>
      <c r="BKX63" s="496"/>
      <c r="BKZ63" s="496"/>
      <c r="BLB63" s="496"/>
      <c r="BLD63" s="496"/>
      <c r="BLF63" s="496"/>
      <c r="BLH63" s="496"/>
      <c r="BLJ63" s="496"/>
      <c r="BLL63" s="496"/>
      <c r="BLN63" s="496"/>
      <c r="BLP63" s="496"/>
      <c r="BLR63" s="496"/>
      <c r="BLT63" s="496"/>
      <c r="BLV63" s="496"/>
      <c r="BLX63" s="496"/>
      <c r="BLZ63" s="496"/>
      <c r="BMB63" s="496"/>
      <c r="BMD63" s="496"/>
      <c r="BMF63" s="496"/>
      <c r="BMH63" s="496"/>
      <c r="BMJ63" s="496"/>
      <c r="BML63" s="496"/>
      <c r="BMN63" s="496"/>
      <c r="BMP63" s="496"/>
      <c r="BMR63" s="496"/>
      <c r="BMT63" s="496"/>
      <c r="BMV63" s="496"/>
      <c r="BMX63" s="496"/>
      <c r="BMZ63" s="496"/>
      <c r="BNB63" s="496"/>
      <c r="BND63" s="496"/>
      <c r="BNF63" s="496"/>
      <c r="BNH63" s="496"/>
      <c r="BNJ63" s="496"/>
      <c r="BNL63" s="496"/>
      <c r="BNN63" s="496"/>
      <c r="BNP63" s="496"/>
      <c r="BNR63" s="496"/>
      <c r="BNT63" s="496"/>
      <c r="BNV63" s="496"/>
      <c r="BNX63" s="496"/>
      <c r="BNZ63" s="496"/>
      <c r="BOB63" s="496"/>
      <c r="BOD63" s="496"/>
      <c r="BOF63" s="496"/>
      <c r="BOH63" s="496"/>
      <c r="BOJ63" s="496"/>
      <c r="BOL63" s="496"/>
      <c r="BON63" s="496"/>
      <c r="BOP63" s="496"/>
      <c r="BOR63" s="496"/>
      <c r="BOT63" s="496"/>
      <c r="BOV63" s="496"/>
      <c r="BOX63" s="496"/>
      <c r="BOZ63" s="496"/>
      <c r="BPB63" s="496"/>
      <c r="BPD63" s="496"/>
      <c r="BPF63" s="496"/>
      <c r="BPH63" s="496"/>
      <c r="BPJ63" s="496"/>
      <c r="BPL63" s="496"/>
      <c r="BPN63" s="496"/>
      <c r="BPP63" s="496"/>
      <c r="BPR63" s="496"/>
      <c r="BPT63" s="496"/>
      <c r="BPV63" s="496"/>
      <c r="BPX63" s="496"/>
      <c r="BPZ63" s="496"/>
      <c r="BQB63" s="496"/>
      <c r="BQD63" s="496"/>
      <c r="BQF63" s="496"/>
      <c r="BQH63" s="496"/>
      <c r="BQJ63" s="496"/>
      <c r="BQL63" s="496"/>
      <c r="BQN63" s="496"/>
      <c r="BQP63" s="496"/>
      <c r="BQR63" s="496"/>
      <c r="BQT63" s="496"/>
      <c r="BQV63" s="496"/>
      <c r="BQX63" s="496"/>
      <c r="BQZ63" s="496"/>
      <c r="BRB63" s="496"/>
      <c r="BRD63" s="496"/>
      <c r="BRF63" s="496"/>
      <c r="BRH63" s="496"/>
      <c r="BRJ63" s="496"/>
      <c r="BRL63" s="496"/>
      <c r="BRN63" s="496"/>
      <c r="BRP63" s="496"/>
      <c r="BRR63" s="496"/>
      <c r="BRT63" s="496"/>
      <c r="BRV63" s="496"/>
      <c r="BRX63" s="496"/>
      <c r="BRZ63" s="496"/>
      <c r="BSB63" s="496"/>
      <c r="BSD63" s="496"/>
      <c r="BSF63" s="496"/>
      <c r="BSH63" s="496"/>
      <c r="BSJ63" s="496"/>
      <c r="BSL63" s="496"/>
      <c r="BSN63" s="496"/>
      <c r="BSP63" s="496"/>
      <c r="BSR63" s="496"/>
      <c r="BST63" s="496"/>
      <c r="BSV63" s="496"/>
      <c r="BSX63" s="496"/>
      <c r="BSZ63" s="496"/>
      <c r="BTB63" s="496"/>
      <c r="BTD63" s="496"/>
      <c r="BTF63" s="496"/>
      <c r="BTH63" s="496"/>
      <c r="BTJ63" s="496"/>
      <c r="BTL63" s="496"/>
      <c r="BTN63" s="496"/>
      <c r="BTP63" s="496"/>
      <c r="BTR63" s="496"/>
      <c r="BTT63" s="496"/>
      <c r="BTV63" s="496"/>
      <c r="BTX63" s="496"/>
      <c r="BTZ63" s="496"/>
      <c r="BUB63" s="496"/>
      <c r="BUD63" s="496"/>
      <c r="BUF63" s="496"/>
      <c r="BUH63" s="496"/>
      <c r="BUJ63" s="496"/>
      <c r="BUL63" s="496"/>
      <c r="BUN63" s="496"/>
      <c r="BUP63" s="496"/>
      <c r="BUR63" s="496"/>
      <c r="BUT63" s="496"/>
      <c r="BUV63" s="496"/>
      <c r="BUX63" s="496"/>
      <c r="BUZ63" s="496"/>
      <c r="BVB63" s="496"/>
      <c r="BVD63" s="496"/>
      <c r="BVF63" s="496"/>
      <c r="BVH63" s="496"/>
      <c r="BVJ63" s="496"/>
      <c r="BVL63" s="496"/>
      <c r="BVN63" s="496"/>
      <c r="BVP63" s="496"/>
      <c r="BVR63" s="496"/>
      <c r="BVT63" s="496"/>
      <c r="BVV63" s="496"/>
      <c r="BVX63" s="496"/>
      <c r="BVZ63" s="496"/>
      <c r="BWB63" s="496"/>
      <c r="BWD63" s="496"/>
      <c r="BWF63" s="496"/>
      <c r="BWH63" s="496"/>
      <c r="BWJ63" s="496"/>
      <c r="BWL63" s="496"/>
      <c r="BWN63" s="496"/>
      <c r="BWP63" s="496"/>
      <c r="BWR63" s="496"/>
      <c r="BWT63" s="496"/>
      <c r="BWV63" s="496"/>
      <c r="BWX63" s="496"/>
      <c r="BWZ63" s="496"/>
      <c r="BXB63" s="496"/>
      <c r="BXD63" s="496"/>
      <c r="BXF63" s="496"/>
      <c r="BXH63" s="496"/>
      <c r="BXJ63" s="496"/>
      <c r="BXL63" s="496"/>
      <c r="BXN63" s="496"/>
      <c r="BXP63" s="496"/>
      <c r="BXR63" s="496"/>
      <c r="BXT63" s="496"/>
      <c r="BXV63" s="496"/>
      <c r="BXX63" s="496"/>
      <c r="BXZ63" s="496"/>
      <c r="BYB63" s="496"/>
      <c r="BYD63" s="496"/>
      <c r="BYF63" s="496"/>
      <c r="BYH63" s="496"/>
      <c r="BYJ63" s="496"/>
      <c r="BYL63" s="496"/>
      <c r="BYN63" s="496"/>
      <c r="BYP63" s="496"/>
      <c r="BYR63" s="496"/>
      <c r="BYT63" s="496"/>
      <c r="BYV63" s="496"/>
      <c r="BYX63" s="496"/>
      <c r="BYZ63" s="496"/>
      <c r="BZB63" s="496"/>
      <c r="BZD63" s="496"/>
      <c r="BZF63" s="496"/>
      <c r="BZH63" s="496"/>
      <c r="BZJ63" s="496"/>
      <c r="BZL63" s="496"/>
      <c r="BZN63" s="496"/>
      <c r="BZP63" s="496"/>
      <c r="BZR63" s="496"/>
      <c r="BZT63" s="496"/>
      <c r="BZV63" s="496"/>
      <c r="BZX63" s="496"/>
      <c r="BZZ63" s="496"/>
      <c r="CAB63" s="496"/>
      <c r="CAD63" s="496"/>
      <c r="CAF63" s="496"/>
      <c r="CAH63" s="496"/>
      <c r="CAJ63" s="496"/>
      <c r="CAL63" s="496"/>
      <c r="CAN63" s="496"/>
      <c r="CAP63" s="496"/>
      <c r="CAR63" s="496"/>
      <c r="CAT63" s="496"/>
      <c r="CAV63" s="496"/>
      <c r="CAX63" s="496"/>
      <c r="CAZ63" s="496"/>
      <c r="CBB63" s="496"/>
      <c r="CBD63" s="496"/>
      <c r="CBF63" s="496"/>
      <c r="CBH63" s="496"/>
      <c r="CBJ63" s="496"/>
      <c r="CBL63" s="496"/>
      <c r="CBN63" s="496"/>
      <c r="CBP63" s="496"/>
      <c r="CBR63" s="496"/>
      <c r="CBT63" s="496"/>
      <c r="CBV63" s="496"/>
      <c r="CBX63" s="496"/>
      <c r="CBZ63" s="496"/>
      <c r="CCB63" s="496"/>
      <c r="CCD63" s="496"/>
      <c r="CCF63" s="496"/>
      <c r="CCH63" s="496"/>
      <c r="CCJ63" s="496"/>
      <c r="CCL63" s="496"/>
      <c r="CCN63" s="496"/>
      <c r="CCP63" s="496"/>
      <c r="CCR63" s="496"/>
      <c r="CCT63" s="496"/>
      <c r="CCV63" s="496"/>
      <c r="CCX63" s="496"/>
      <c r="CCZ63" s="496"/>
      <c r="CDB63" s="496"/>
      <c r="CDD63" s="496"/>
      <c r="CDF63" s="496"/>
      <c r="CDH63" s="496"/>
      <c r="CDJ63" s="496"/>
      <c r="CDL63" s="496"/>
      <c r="CDN63" s="496"/>
      <c r="CDP63" s="496"/>
      <c r="CDR63" s="496"/>
      <c r="CDT63" s="496"/>
      <c r="CDV63" s="496"/>
      <c r="CDX63" s="496"/>
      <c r="CDZ63" s="496"/>
      <c r="CEB63" s="496"/>
      <c r="CED63" s="496"/>
      <c r="CEF63" s="496"/>
      <c r="CEH63" s="496"/>
      <c r="CEJ63" s="496"/>
      <c r="CEL63" s="496"/>
      <c r="CEN63" s="496"/>
      <c r="CEP63" s="496"/>
      <c r="CER63" s="496"/>
      <c r="CET63" s="496"/>
      <c r="CEV63" s="496"/>
      <c r="CEX63" s="496"/>
      <c r="CEZ63" s="496"/>
      <c r="CFB63" s="496"/>
      <c r="CFD63" s="496"/>
      <c r="CFF63" s="496"/>
      <c r="CFH63" s="496"/>
      <c r="CFJ63" s="496"/>
      <c r="CFL63" s="496"/>
      <c r="CFN63" s="496"/>
      <c r="CFP63" s="496"/>
      <c r="CFR63" s="496"/>
      <c r="CFT63" s="496"/>
      <c r="CFV63" s="496"/>
      <c r="CFX63" s="496"/>
      <c r="CFZ63" s="496"/>
      <c r="CGB63" s="496"/>
      <c r="CGD63" s="496"/>
      <c r="CGF63" s="496"/>
      <c r="CGH63" s="496"/>
      <c r="CGJ63" s="496"/>
      <c r="CGL63" s="496"/>
      <c r="CGN63" s="496"/>
      <c r="CGP63" s="496"/>
      <c r="CGR63" s="496"/>
      <c r="CGT63" s="496"/>
      <c r="CGV63" s="496"/>
      <c r="CGX63" s="496"/>
      <c r="CGZ63" s="496"/>
      <c r="CHB63" s="496"/>
      <c r="CHD63" s="496"/>
      <c r="CHF63" s="496"/>
      <c r="CHH63" s="496"/>
      <c r="CHJ63" s="496"/>
      <c r="CHL63" s="496"/>
      <c r="CHN63" s="496"/>
      <c r="CHP63" s="496"/>
      <c r="CHR63" s="496"/>
      <c r="CHT63" s="496"/>
      <c r="CHV63" s="496"/>
      <c r="CHX63" s="496"/>
      <c r="CHZ63" s="496"/>
      <c r="CIB63" s="496"/>
      <c r="CID63" s="496"/>
      <c r="CIF63" s="496"/>
      <c r="CIH63" s="496"/>
      <c r="CIJ63" s="496"/>
      <c r="CIL63" s="496"/>
      <c r="CIN63" s="496"/>
      <c r="CIP63" s="496"/>
      <c r="CIR63" s="496"/>
      <c r="CIT63" s="496"/>
      <c r="CIV63" s="496"/>
      <c r="CIX63" s="496"/>
      <c r="CIZ63" s="496"/>
      <c r="CJB63" s="496"/>
      <c r="CJD63" s="496"/>
      <c r="CJF63" s="496"/>
      <c r="CJH63" s="496"/>
      <c r="CJJ63" s="496"/>
      <c r="CJL63" s="496"/>
      <c r="CJN63" s="496"/>
      <c r="CJP63" s="496"/>
      <c r="CJR63" s="496"/>
      <c r="CJT63" s="496"/>
      <c r="CJV63" s="496"/>
      <c r="CJX63" s="496"/>
      <c r="CJZ63" s="496"/>
      <c r="CKB63" s="496"/>
      <c r="CKD63" s="496"/>
      <c r="CKF63" s="496"/>
      <c r="CKH63" s="496"/>
      <c r="CKJ63" s="496"/>
      <c r="CKL63" s="496"/>
      <c r="CKN63" s="496"/>
      <c r="CKP63" s="496"/>
      <c r="CKR63" s="496"/>
      <c r="CKT63" s="496"/>
      <c r="CKV63" s="496"/>
      <c r="CKX63" s="496"/>
      <c r="CKZ63" s="496"/>
      <c r="CLB63" s="496"/>
      <c r="CLD63" s="496"/>
      <c r="CLF63" s="496"/>
      <c r="CLH63" s="496"/>
      <c r="CLJ63" s="496"/>
      <c r="CLL63" s="496"/>
      <c r="CLN63" s="496"/>
      <c r="CLP63" s="496"/>
      <c r="CLR63" s="496"/>
      <c r="CLT63" s="496"/>
      <c r="CLV63" s="496"/>
      <c r="CLX63" s="496"/>
      <c r="CLZ63" s="496"/>
      <c r="CMB63" s="496"/>
      <c r="CMD63" s="496"/>
      <c r="CMF63" s="496"/>
      <c r="CMH63" s="496"/>
      <c r="CMJ63" s="496"/>
      <c r="CML63" s="496"/>
      <c r="CMN63" s="496"/>
      <c r="CMP63" s="496"/>
      <c r="CMR63" s="496"/>
      <c r="CMT63" s="496"/>
      <c r="CMV63" s="496"/>
      <c r="CMX63" s="496"/>
      <c r="CMZ63" s="496"/>
      <c r="CNB63" s="496"/>
      <c r="CND63" s="496"/>
      <c r="CNF63" s="496"/>
      <c r="CNH63" s="496"/>
      <c r="CNJ63" s="496"/>
      <c r="CNL63" s="496"/>
      <c r="CNN63" s="496"/>
      <c r="CNP63" s="496"/>
      <c r="CNR63" s="496"/>
      <c r="CNT63" s="496"/>
      <c r="CNV63" s="496"/>
      <c r="CNX63" s="496"/>
      <c r="CNZ63" s="496"/>
      <c r="COB63" s="496"/>
      <c r="COD63" s="496"/>
      <c r="COF63" s="496"/>
      <c r="COH63" s="496"/>
      <c r="COJ63" s="496"/>
      <c r="COL63" s="496"/>
      <c r="CON63" s="496"/>
      <c r="COP63" s="496"/>
      <c r="COR63" s="496"/>
      <c r="COT63" s="496"/>
      <c r="COV63" s="496"/>
      <c r="COX63" s="496"/>
      <c r="COZ63" s="496"/>
      <c r="CPB63" s="496"/>
      <c r="CPD63" s="496"/>
      <c r="CPF63" s="496"/>
      <c r="CPH63" s="496"/>
      <c r="CPJ63" s="496"/>
      <c r="CPL63" s="496"/>
      <c r="CPN63" s="496"/>
      <c r="CPP63" s="496"/>
      <c r="CPR63" s="496"/>
      <c r="CPT63" s="496"/>
      <c r="CPV63" s="496"/>
      <c r="CPX63" s="496"/>
      <c r="CPZ63" s="496"/>
      <c r="CQB63" s="496"/>
      <c r="CQD63" s="496"/>
      <c r="CQF63" s="496"/>
      <c r="CQH63" s="496"/>
      <c r="CQJ63" s="496"/>
      <c r="CQL63" s="496"/>
      <c r="CQN63" s="496"/>
      <c r="CQP63" s="496"/>
      <c r="CQR63" s="496"/>
      <c r="CQT63" s="496"/>
      <c r="CQV63" s="496"/>
      <c r="CQX63" s="496"/>
      <c r="CQZ63" s="496"/>
      <c r="CRB63" s="496"/>
      <c r="CRD63" s="496"/>
      <c r="CRF63" s="496"/>
      <c r="CRH63" s="496"/>
      <c r="CRJ63" s="496"/>
      <c r="CRL63" s="496"/>
      <c r="CRN63" s="496"/>
      <c r="CRP63" s="496"/>
      <c r="CRR63" s="496"/>
      <c r="CRT63" s="496"/>
      <c r="CRV63" s="496"/>
      <c r="CRX63" s="496"/>
      <c r="CRZ63" s="496"/>
      <c r="CSB63" s="496"/>
      <c r="CSD63" s="496"/>
      <c r="CSF63" s="496"/>
      <c r="CSH63" s="496"/>
      <c r="CSJ63" s="496"/>
      <c r="CSL63" s="496"/>
      <c r="CSN63" s="496"/>
      <c r="CSP63" s="496"/>
      <c r="CSR63" s="496"/>
      <c r="CST63" s="496"/>
      <c r="CSV63" s="496"/>
      <c r="CSX63" s="496"/>
      <c r="CSZ63" s="496"/>
      <c r="CTB63" s="496"/>
      <c r="CTD63" s="496"/>
      <c r="CTF63" s="496"/>
      <c r="CTH63" s="496"/>
      <c r="CTJ63" s="496"/>
      <c r="CTL63" s="496"/>
      <c r="CTN63" s="496"/>
      <c r="CTP63" s="496"/>
      <c r="CTR63" s="496"/>
      <c r="CTT63" s="496"/>
      <c r="CTV63" s="496"/>
      <c r="CTX63" s="496"/>
      <c r="CTZ63" s="496"/>
      <c r="CUB63" s="496"/>
      <c r="CUD63" s="496"/>
      <c r="CUF63" s="496"/>
      <c r="CUH63" s="496"/>
      <c r="CUJ63" s="496"/>
      <c r="CUL63" s="496"/>
      <c r="CUN63" s="496"/>
      <c r="CUP63" s="496"/>
      <c r="CUR63" s="496"/>
      <c r="CUT63" s="496"/>
      <c r="CUV63" s="496"/>
      <c r="CUX63" s="496"/>
      <c r="CUZ63" s="496"/>
      <c r="CVB63" s="496"/>
      <c r="CVD63" s="496"/>
      <c r="CVF63" s="496"/>
      <c r="CVH63" s="496"/>
      <c r="CVJ63" s="496"/>
      <c r="CVL63" s="496"/>
      <c r="CVN63" s="496"/>
      <c r="CVP63" s="496"/>
      <c r="CVR63" s="496"/>
      <c r="CVT63" s="496"/>
      <c r="CVV63" s="496"/>
      <c r="CVX63" s="496"/>
      <c r="CVZ63" s="496"/>
      <c r="CWB63" s="496"/>
      <c r="CWD63" s="496"/>
      <c r="CWF63" s="496"/>
      <c r="CWH63" s="496"/>
      <c r="CWJ63" s="496"/>
      <c r="CWL63" s="496"/>
      <c r="CWN63" s="496"/>
      <c r="CWP63" s="496"/>
      <c r="CWR63" s="496"/>
      <c r="CWT63" s="496"/>
      <c r="CWV63" s="496"/>
      <c r="CWX63" s="496"/>
      <c r="CWZ63" s="496"/>
      <c r="CXB63" s="496"/>
      <c r="CXD63" s="496"/>
      <c r="CXF63" s="496"/>
      <c r="CXH63" s="496"/>
      <c r="CXJ63" s="496"/>
      <c r="CXL63" s="496"/>
      <c r="CXN63" s="496"/>
      <c r="CXP63" s="496"/>
      <c r="CXR63" s="496"/>
      <c r="CXT63" s="496"/>
      <c r="CXV63" s="496"/>
      <c r="CXX63" s="496"/>
      <c r="CXZ63" s="496"/>
      <c r="CYB63" s="496"/>
      <c r="CYD63" s="496"/>
      <c r="CYF63" s="496"/>
      <c r="CYH63" s="496"/>
      <c r="CYJ63" s="496"/>
      <c r="CYL63" s="496"/>
      <c r="CYN63" s="496"/>
      <c r="CYP63" s="496"/>
      <c r="CYR63" s="496"/>
      <c r="CYT63" s="496"/>
      <c r="CYV63" s="496"/>
      <c r="CYX63" s="496"/>
      <c r="CYZ63" s="496"/>
      <c r="CZB63" s="496"/>
      <c r="CZD63" s="496"/>
      <c r="CZF63" s="496"/>
      <c r="CZH63" s="496"/>
      <c r="CZJ63" s="496"/>
      <c r="CZL63" s="496"/>
      <c r="CZN63" s="496"/>
      <c r="CZP63" s="496"/>
      <c r="CZR63" s="496"/>
      <c r="CZT63" s="496"/>
      <c r="CZV63" s="496"/>
      <c r="CZX63" s="496"/>
      <c r="CZZ63" s="496"/>
      <c r="DAB63" s="496"/>
      <c r="DAD63" s="496"/>
      <c r="DAF63" s="496"/>
      <c r="DAH63" s="496"/>
      <c r="DAJ63" s="496"/>
      <c r="DAL63" s="496"/>
      <c r="DAN63" s="496"/>
      <c r="DAP63" s="496"/>
      <c r="DAR63" s="496"/>
      <c r="DAT63" s="496"/>
      <c r="DAV63" s="496"/>
      <c r="DAX63" s="496"/>
      <c r="DAZ63" s="496"/>
      <c r="DBB63" s="496"/>
      <c r="DBD63" s="496"/>
      <c r="DBF63" s="496"/>
      <c r="DBH63" s="496"/>
      <c r="DBJ63" s="496"/>
      <c r="DBL63" s="496"/>
      <c r="DBN63" s="496"/>
      <c r="DBP63" s="496"/>
      <c r="DBR63" s="496"/>
      <c r="DBT63" s="496"/>
      <c r="DBV63" s="496"/>
      <c r="DBX63" s="496"/>
      <c r="DBZ63" s="496"/>
      <c r="DCB63" s="496"/>
      <c r="DCD63" s="496"/>
      <c r="DCF63" s="496"/>
      <c r="DCH63" s="496"/>
      <c r="DCJ63" s="496"/>
      <c r="DCL63" s="496"/>
      <c r="DCN63" s="496"/>
      <c r="DCP63" s="496"/>
      <c r="DCR63" s="496"/>
      <c r="DCT63" s="496"/>
      <c r="DCV63" s="496"/>
      <c r="DCX63" s="496"/>
      <c r="DCZ63" s="496"/>
      <c r="DDB63" s="496"/>
      <c r="DDD63" s="496"/>
      <c r="DDF63" s="496"/>
      <c r="DDH63" s="496"/>
      <c r="DDJ63" s="496"/>
      <c r="DDL63" s="496"/>
      <c r="DDN63" s="496"/>
      <c r="DDP63" s="496"/>
      <c r="DDR63" s="496"/>
      <c r="DDT63" s="496"/>
      <c r="DDV63" s="496"/>
      <c r="DDX63" s="496"/>
      <c r="DDZ63" s="496"/>
      <c r="DEB63" s="496"/>
      <c r="DED63" s="496"/>
      <c r="DEF63" s="496"/>
      <c r="DEH63" s="496"/>
      <c r="DEJ63" s="496"/>
      <c r="DEL63" s="496"/>
      <c r="DEN63" s="496"/>
      <c r="DEP63" s="496"/>
      <c r="DER63" s="496"/>
      <c r="DET63" s="496"/>
      <c r="DEV63" s="496"/>
      <c r="DEX63" s="496"/>
      <c r="DEZ63" s="496"/>
      <c r="DFB63" s="496"/>
      <c r="DFD63" s="496"/>
      <c r="DFF63" s="496"/>
      <c r="DFH63" s="496"/>
      <c r="DFJ63" s="496"/>
      <c r="DFL63" s="496"/>
      <c r="DFN63" s="496"/>
      <c r="DFP63" s="496"/>
      <c r="DFR63" s="496"/>
      <c r="DFT63" s="496"/>
      <c r="DFV63" s="496"/>
      <c r="DFX63" s="496"/>
      <c r="DFZ63" s="496"/>
      <c r="DGB63" s="496"/>
      <c r="DGD63" s="496"/>
      <c r="DGF63" s="496"/>
      <c r="DGH63" s="496"/>
      <c r="DGJ63" s="496"/>
      <c r="DGL63" s="496"/>
      <c r="DGN63" s="496"/>
      <c r="DGP63" s="496"/>
      <c r="DGR63" s="496"/>
      <c r="DGT63" s="496"/>
      <c r="DGV63" s="496"/>
      <c r="DGX63" s="496"/>
      <c r="DGZ63" s="496"/>
      <c r="DHB63" s="496"/>
      <c r="DHD63" s="496"/>
      <c r="DHF63" s="496"/>
      <c r="DHH63" s="496"/>
      <c r="DHJ63" s="496"/>
      <c r="DHL63" s="496"/>
      <c r="DHN63" s="496"/>
      <c r="DHP63" s="496"/>
      <c r="DHR63" s="496"/>
      <c r="DHT63" s="496"/>
      <c r="DHV63" s="496"/>
      <c r="DHX63" s="496"/>
      <c r="DHZ63" s="496"/>
      <c r="DIB63" s="496"/>
      <c r="DID63" s="496"/>
      <c r="DIF63" s="496"/>
      <c r="DIH63" s="496"/>
      <c r="DIJ63" s="496"/>
      <c r="DIL63" s="496"/>
      <c r="DIN63" s="496"/>
      <c r="DIP63" s="496"/>
      <c r="DIR63" s="496"/>
      <c r="DIT63" s="496"/>
      <c r="DIV63" s="496"/>
      <c r="DIX63" s="496"/>
      <c r="DIZ63" s="496"/>
      <c r="DJB63" s="496"/>
      <c r="DJD63" s="496"/>
      <c r="DJF63" s="496"/>
      <c r="DJH63" s="496"/>
      <c r="DJJ63" s="496"/>
      <c r="DJL63" s="496"/>
      <c r="DJN63" s="496"/>
      <c r="DJP63" s="496"/>
      <c r="DJR63" s="496"/>
      <c r="DJT63" s="496"/>
      <c r="DJV63" s="496"/>
      <c r="DJX63" s="496"/>
      <c r="DJZ63" s="496"/>
      <c r="DKB63" s="496"/>
      <c r="DKD63" s="496"/>
      <c r="DKF63" s="496"/>
      <c r="DKH63" s="496"/>
      <c r="DKJ63" s="496"/>
      <c r="DKL63" s="496"/>
      <c r="DKN63" s="496"/>
      <c r="DKP63" s="496"/>
      <c r="DKR63" s="496"/>
      <c r="DKT63" s="496"/>
      <c r="DKV63" s="496"/>
      <c r="DKX63" s="496"/>
      <c r="DKZ63" s="496"/>
      <c r="DLB63" s="496"/>
      <c r="DLD63" s="496"/>
      <c r="DLF63" s="496"/>
      <c r="DLH63" s="496"/>
      <c r="DLJ63" s="496"/>
      <c r="DLL63" s="496"/>
      <c r="DLN63" s="496"/>
      <c r="DLP63" s="496"/>
      <c r="DLR63" s="496"/>
      <c r="DLT63" s="496"/>
      <c r="DLV63" s="496"/>
      <c r="DLX63" s="496"/>
      <c r="DLZ63" s="496"/>
      <c r="DMB63" s="496"/>
      <c r="DMD63" s="496"/>
      <c r="DMF63" s="496"/>
      <c r="DMH63" s="496"/>
      <c r="DMJ63" s="496"/>
      <c r="DML63" s="496"/>
      <c r="DMN63" s="496"/>
      <c r="DMP63" s="496"/>
      <c r="DMR63" s="496"/>
      <c r="DMT63" s="496"/>
      <c r="DMV63" s="496"/>
      <c r="DMX63" s="496"/>
      <c r="DMZ63" s="496"/>
      <c r="DNB63" s="496"/>
      <c r="DND63" s="496"/>
      <c r="DNF63" s="496"/>
      <c r="DNH63" s="496"/>
      <c r="DNJ63" s="496"/>
      <c r="DNL63" s="496"/>
      <c r="DNN63" s="496"/>
      <c r="DNP63" s="496"/>
      <c r="DNR63" s="496"/>
      <c r="DNT63" s="496"/>
      <c r="DNV63" s="496"/>
      <c r="DNX63" s="496"/>
      <c r="DNZ63" s="496"/>
      <c r="DOB63" s="496"/>
      <c r="DOD63" s="496"/>
      <c r="DOF63" s="496"/>
      <c r="DOH63" s="496"/>
      <c r="DOJ63" s="496"/>
      <c r="DOL63" s="496"/>
      <c r="DON63" s="496"/>
      <c r="DOP63" s="496"/>
      <c r="DOR63" s="496"/>
      <c r="DOT63" s="496"/>
      <c r="DOV63" s="496"/>
      <c r="DOX63" s="496"/>
      <c r="DOZ63" s="496"/>
      <c r="DPB63" s="496"/>
      <c r="DPD63" s="496"/>
      <c r="DPF63" s="496"/>
      <c r="DPH63" s="496"/>
      <c r="DPJ63" s="496"/>
      <c r="DPL63" s="496"/>
      <c r="DPN63" s="496"/>
      <c r="DPP63" s="496"/>
      <c r="DPR63" s="496"/>
      <c r="DPT63" s="496"/>
      <c r="DPV63" s="496"/>
      <c r="DPX63" s="496"/>
      <c r="DPZ63" s="496"/>
      <c r="DQB63" s="496"/>
      <c r="DQD63" s="496"/>
      <c r="DQF63" s="496"/>
      <c r="DQH63" s="496"/>
      <c r="DQJ63" s="496"/>
      <c r="DQL63" s="496"/>
      <c r="DQN63" s="496"/>
      <c r="DQP63" s="496"/>
      <c r="DQR63" s="496"/>
      <c r="DQT63" s="496"/>
      <c r="DQV63" s="496"/>
      <c r="DQX63" s="496"/>
      <c r="DQZ63" s="496"/>
      <c r="DRB63" s="496"/>
      <c r="DRD63" s="496"/>
      <c r="DRF63" s="496"/>
      <c r="DRH63" s="496"/>
      <c r="DRJ63" s="496"/>
      <c r="DRL63" s="496"/>
      <c r="DRN63" s="496"/>
      <c r="DRP63" s="496"/>
      <c r="DRR63" s="496"/>
      <c r="DRT63" s="496"/>
      <c r="DRV63" s="496"/>
      <c r="DRX63" s="496"/>
      <c r="DRZ63" s="496"/>
      <c r="DSB63" s="496"/>
      <c r="DSD63" s="496"/>
      <c r="DSF63" s="496"/>
      <c r="DSH63" s="496"/>
      <c r="DSJ63" s="496"/>
      <c r="DSL63" s="496"/>
      <c r="DSN63" s="496"/>
      <c r="DSP63" s="496"/>
      <c r="DSR63" s="496"/>
      <c r="DST63" s="496"/>
      <c r="DSV63" s="496"/>
      <c r="DSX63" s="496"/>
      <c r="DSZ63" s="496"/>
      <c r="DTB63" s="496"/>
      <c r="DTD63" s="496"/>
      <c r="DTF63" s="496"/>
      <c r="DTH63" s="496"/>
      <c r="DTJ63" s="496"/>
      <c r="DTL63" s="496"/>
      <c r="DTN63" s="496"/>
      <c r="DTP63" s="496"/>
      <c r="DTR63" s="496"/>
      <c r="DTT63" s="496"/>
      <c r="DTV63" s="496"/>
      <c r="DTX63" s="496"/>
      <c r="DTZ63" s="496"/>
      <c r="DUB63" s="496"/>
      <c r="DUD63" s="496"/>
      <c r="DUF63" s="496"/>
      <c r="DUH63" s="496"/>
      <c r="DUJ63" s="496"/>
      <c r="DUL63" s="496"/>
      <c r="DUN63" s="496"/>
      <c r="DUP63" s="496"/>
      <c r="DUR63" s="496"/>
      <c r="DUT63" s="496"/>
      <c r="DUV63" s="496"/>
      <c r="DUX63" s="496"/>
      <c r="DUZ63" s="496"/>
      <c r="DVB63" s="496"/>
      <c r="DVD63" s="496"/>
      <c r="DVF63" s="496"/>
      <c r="DVH63" s="496"/>
      <c r="DVJ63" s="496"/>
      <c r="DVL63" s="496"/>
      <c r="DVN63" s="496"/>
      <c r="DVP63" s="496"/>
      <c r="DVR63" s="496"/>
      <c r="DVT63" s="496"/>
      <c r="DVV63" s="496"/>
      <c r="DVX63" s="496"/>
      <c r="DVZ63" s="496"/>
      <c r="DWB63" s="496"/>
      <c r="DWD63" s="496"/>
      <c r="DWF63" s="496"/>
      <c r="DWH63" s="496"/>
      <c r="DWJ63" s="496"/>
      <c r="DWL63" s="496"/>
      <c r="DWN63" s="496"/>
      <c r="DWP63" s="496"/>
      <c r="DWR63" s="496"/>
      <c r="DWT63" s="496"/>
      <c r="DWV63" s="496"/>
      <c r="DWX63" s="496"/>
      <c r="DWZ63" s="496"/>
      <c r="DXB63" s="496"/>
      <c r="DXD63" s="496"/>
      <c r="DXF63" s="496"/>
      <c r="DXH63" s="496"/>
      <c r="DXJ63" s="496"/>
      <c r="DXL63" s="496"/>
      <c r="DXN63" s="496"/>
      <c r="DXP63" s="496"/>
      <c r="DXR63" s="496"/>
      <c r="DXT63" s="496"/>
      <c r="DXV63" s="496"/>
      <c r="DXX63" s="496"/>
      <c r="DXZ63" s="496"/>
      <c r="DYB63" s="496"/>
      <c r="DYD63" s="496"/>
      <c r="DYF63" s="496"/>
      <c r="DYH63" s="496"/>
      <c r="DYJ63" s="496"/>
      <c r="DYL63" s="496"/>
      <c r="DYN63" s="496"/>
      <c r="DYP63" s="496"/>
      <c r="DYR63" s="496"/>
      <c r="DYT63" s="496"/>
      <c r="DYV63" s="496"/>
      <c r="DYX63" s="496"/>
      <c r="DYZ63" s="496"/>
      <c r="DZB63" s="496"/>
      <c r="DZD63" s="496"/>
      <c r="DZF63" s="496"/>
      <c r="DZH63" s="496"/>
      <c r="DZJ63" s="496"/>
      <c r="DZL63" s="496"/>
      <c r="DZN63" s="496"/>
      <c r="DZP63" s="496"/>
      <c r="DZR63" s="496"/>
      <c r="DZT63" s="496"/>
      <c r="DZV63" s="496"/>
      <c r="DZX63" s="496"/>
      <c r="DZZ63" s="496"/>
      <c r="EAB63" s="496"/>
      <c r="EAD63" s="496"/>
      <c r="EAF63" s="496"/>
      <c r="EAH63" s="496"/>
      <c r="EAJ63" s="496"/>
      <c r="EAL63" s="496"/>
      <c r="EAN63" s="496"/>
      <c r="EAP63" s="496"/>
      <c r="EAR63" s="496"/>
      <c r="EAT63" s="496"/>
      <c r="EAV63" s="496"/>
      <c r="EAX63" s="496"/>
      <c r="EAZ63" s="496"/>
      <c r="EBB63" s="496"/>
      <c r="EBD63" s="496"/>
      <c r="EBF63" s="496"/>
      <c r="EBH63" s="496"/>
      <c r="EBJ63" s="496"/>
      <c r="EBL63" s="496"/>
      <c r="EBN63" s="496"/>
      <c r="EBP63" s="496"/>
      <c r="EBR63" s="496"/>
      <c r="EBT63" s="496"/>
      <c r="EBV63" s="496"/>
      <c r="EBX63" s="496"/>
      <c r="EBZ63" s="496"/>
      <c r="ECB63" s="496"/>
      <c r="ECD63" s="496"/>
      <c r="ECF63" s="496"/>
      <c r="ECH63" s="496"/>
      <c r="ECJ63" s="496"/>
      <c r="ECL63" s="496"/>
      <c r="ECN63" s="496"/>
      <c r="ECP63" s="496"/>
      <c r="ECR63" s="496"/>
      <c r="ECT63" s="496"/>
      <c r="ECV63" s="496"/>
      <c r="ECX63" s="496"/>
      <c r="ECZ63" s="496"/>
      <c r="EDB63" s="496"/>
      <c r="EDD63" s="496"/>
      <c r="EDF63" s="496"/>
      <c r="EDH63" s="496"/>
      <c r="EDJ63" s="496"/>
      <c r="EDL63" s="496"/>
      <c r="EDN63" s="496"/>
      <c r="EDP63" s="496"/>
      <c r="EDR63" s="496"/>
      <c r="EDT63" s="496"/>
      <c r="EDV63" s="496"/>
      <c r="EDX63" s="496"/>
      <c r="EDZ63" s="496"/>
      <c r="EEB63" s="496"/>
      <c r="EED63" s="496"/>
      <c r="EEF63" s="496"/>
      <c r="EEH63" s="496"/>
      <c r="EEJ63" s="496"/>
      <c r="EEL63" s="496"/>
      <c r="EEN63" s="496"/>
      <c r="EEP63" s="496"/>
      <c r="EER63" s="496"/>
      <c r="EET63" s="496"/>
      <c r="EEV63" s="496"/>
      <c r="EEX63" s="496"/>
      <c r="EEZ63" s="496"/>
      <c r="EFB63" s="496"/>
      <c r="EFD63" s="496"/>
      <c r="EFF63" s="496"/>
      <c r="EFH63" s="496"/>
      <c r="EFJ63" s="496"/>
      <c r="EFL63" s="496"/>
      <c r="EFN63" s="496"/>
      <c r="EFP63" s="496"/>
      <c r="EFR63" s="496"/>
      <c r="EFT63" s="496"/>
      <c r="EFV63" s="496"/>
      <c r="EFX63" s="496"/>
      <c r="EFZ63" s="496"/>
      <c r="EGB63" s="496"/>
      <c r="EGD63" s="496"/>
      <c r="EGF63" s="496"/>
      <c r="EGH63" s="496"/>
      <c r="EGJ63" s="496"/>
      <c r="EGL63" s="496"/>
      <c r="EGN63" s="496"/>
      <c r="EGP63" s="496"/>
      <c r="EGR63" s="496"/>
      <c r="EGT63" s="496"/>
      <c r="EGV63" s="496"/>
      <c r="EGX63" s="496"/>
      <c r="EGZ63" s="496"/>
      <c r="EHB63" s="496"/>
      <c r="EHD63" s="496"/>
      <c r="EHF63" s="496"/>
      <c r="EHH63" s="496"/>
      <c r="EHJ63" s="496"/>
      <c r="EHL63" s="496"/>
      <c r="EHN63" s="496"/>
      <c r="EHP63" s="496"/>
      <c r="EHR63" s="496"/>
      <c r="EHT63" s="496"/>
      <c r="EHV63" s="496"/>
      <c r="EHX63" s="496"/>
      <c r="EHZ63" s="496"/>
      <c r="EIB63" s="496"/>
      <c r="EID63" s="496"/>
      <c r="EIF63" s="496"/>
      <c r="EIH63" s="496"/>
      <c r="EIJ63" s="496"/>
      <c r="EIL63" s="496"/>
      <c r="EIN63" s="496"/>
      <c r="EIP63" s="496"/>
      <c r="EIR63" s="496"/>
      <c r="EIT63" s="496"/>
      <c r="EIV63" s="496"/>
      <c r="EIX63" s="496"/>
      <c r="EIZ63" s="496"/>
      <c r="EJB63" s="496"/>
      <c r="EJD63" s="496"/>
      <c r="EJF63" s="496"/>
      <c r="EJH63" s="496"/>
      <c r="EJJ63" s="496"/>
      <c r="EJL63" s="496"/>
      <c r="EJN63" s="496"/>
      <c r="EJP63" s="496"/>
      <c r="EJR63" s="496"/>
      <c r="EJT63" s="496"/>
      <c r="EJV63" s="496"/>
      <c r="EJX63" s="496"/>
      <c r="EJZ63" s="496"/>
      <c r="EKB63" s="496"/>
      <c r="EKD63" s="496"/>
      <c r="EKF63" s="496"/>
      <c r="EKH63" s="496"/>
      <c r="EKJ63" s="496"/>
      <c r="EKL63" s="496"/>
      <c r="EKN63" s="496"/>
      <c r="EKP63" s="496"/>
      <c r="EKR63" s="496"/>
      <c r="EKT63" s="496"/>
      <c r="EKV63" s="496"/>
      <c r="EKX63" s="496"/>
      <c r="EKZ63" s="496"/>
      <c r="ELB63" s="496"/>
      <c r="ELD63" s="496"/>
      <c r="ELF63" s="496"/>
      <c r="ELH63" s="496"/>
      <c r="ELJ63" s="496"/>
      <c r="ELL63" s="496"/>
      <c r="ELN63" s="496"/>
      <c r="ELP63" s="496"/>
      <c r="ELR63" s="496"/>
      <c r="ELT63" s="496"/>
      <c r="ELV63" s="496"/>
      <c r="ELX63" s="496"/>
      <c r="ELZ63" s="496"/>
      <c r="EMB63" s="496"/>
      <c r="EMD63" s="496"/>
      <c r="EMF63" s="496"/>
      <c r="EMH63" s="496"/>
      <c r="EMJ63" s="496"/>
      <c r="EML63" s="496"/>
      <c r="EMN63" s="496"/>
      <c r="EMP63" s="496"/>
      <c r="EMR63" s="496"/>
      <c r="EMT63" s="496"/>
      <c r="EMV63" s="496"/>
      <c r="EMX63" s="496"/>
      <c r="EMZ63" s="496"/>
      <c r="ENB63" s="496"/>
      <c r="END63" s="496"/>
      <c r="ENF63" s="496"/>
      <c r="ENH63" s="496"/>
      <c r="ENJ63" s="496"/>
      <c r="ENL63" s="496"/>
      <c r="ENN63" s="496"/>
      <c r="ENP63" s="496"/>
      <c r="ENR63" s="496"/>
      <c r="ENT63" s="496"/>
      <c r="ENV63" s="496"/>
      <c r="ENX63" s="496"/>
      <c r="ENZ63" s="496"/>
      <c r="EOB63" s="496"/>
      <c r="EOD63" s="496"/>
      <c r="EOF63" s="496"/>
      <c r="EOH63" s="496"/>
      <c r="EOJ63" s="496"/>
      <c r="EOL63" s="496"/>
      <c r="EON63" s="496"/>
      <c r="EOP63" s="496"/>
      <c r="EOR63" s="496"/>
      <c r="EOT63" s="496"/>
      <c r="EOV63" s="496"/>
      <c r="EOX63" s="496"/>
      <c r="EOZ63" s="496"/>
      <c r="EPB63" s="496"/>
      <c r="EPD63" s="496"/>
      <c r="EPF63" s="496"/>
      <c r="EPH63" s="496"/>
      <c r="EPJ63" s="496"/>
      <c r="EPL63" s="496"/>
      <c r="EPN63" s="496"/>
      <c r="EPP63" s="496"/>
      <c r="EPR63" s="496"/>
      <c r="EPT63" s="496"/>
      <c r="EPV63" s="496"/>
      <c r="EPX63" s="496"/>
      <c r="EPZ63" s="496"/>
      <c r="EQB63" s="496"/>
      <c r="EQD63" s="496"/>
      <c r="EQF63" s="496"/>
      <c r="EQH63" s="496"/>
      <c r="EQJ63" s="496"/>
      <c r="EQL63" s="496"/>
      <c r="EQN63" s="496"/>
      <c r="EQP63" s="496"/>
      <c r="EQR63" s="496"/>
      <c r="EQT63" s="496"/>
      <c r="EQV63" s="496"/>
      <c r="EQX63" s="496"/>
      <c r="EQZ63" s="496"/>
      <c r="ERB63" s="496"/>
      <c r="ERD63" s="496"/>
      <c r="ERF63" s="496"/>
      <c r="ERH63" s="496"/>
      <c r="ERJ63" s="496"/>
      <c r="ERL63" s="496"/>
      <c r="ERN63" s="496"/>
      <c r="ERP63" s="496"/>
      <c r="ERR63" s="496"/>
      <c r="ERT63" s="496"/>
      <c r="ERV63" s="496"/>
      <c r="ERX63" s="496"/>
      <c r="ERZ63" s="496"/>
      <c r="ESB63" s="496"/>
      <c r="ESD63" s="496"/>
      <c r="ESF63" s="496"/>
      <c r="ESH63" s="496"/>
      <c r="ESJ63" s="496"/>
      <c r="ESL63" s="496"/>
      <c r="ESN63" s="496"/>
      <c r="ESP63" s="496"/>
      <c r="ESR63" s="496"/>
      <c r="EST63" s="496"/>
      <c r="ESV63" s="496"/>
      <c r="ESX63" s="496"/>
      <c r="ESZ63" s="496"/>
      <c r="ETB63" s="496"/>
      <c r="ETD63" s="496"/>
      <c r="ETF63" s="496"/>
      <c r="ETH63" s="496"/>
      <c r="ETJ63" s="496"/>
      <c r="ETL63" s="496"/>
      <c r="ETN63" s="496"/>
      <c r="ETP63" s="496"/>
      <c r="ETR63" s="496"/>
      <c r="ETT63" s="496"/>
      <c r="ETV63" s="496"/>
      <c r="ETX63" s="496"/>
      <c r="ETZ63" s="496"/>
      <c r="EUB63" s="496"/>
      <c r="EUD63" s="496"/>
      <c r="EUF63" s="496"/>
      <c r="EUH63" s="496"/>
      <c r="EUJ63" s="496"/>
      <c r="EUL63" s="496"/>
      <c r="EUN63" s="496"/>
      <c r="EUP63" s="496"/>
      <c r="EUR63" s="496"/>
      <c r="EUT63" s="496"/>
      <c r="EUV63" s="496"/>
      <c r="EUX63" s="496"/>
      <c r="EUZ63" s="496"/>
      <c r="EVB63" s="496"/>
      <c r="EVD63" s="496"/>
      <c r="EVF63" s="496"/>
      <c r="EVH63" s="496"/>
      <c r="EVJ63" s="496"/>
      <c r="EVL63" s="496"/>
      <c r="EVN63" s="496"/>
      <c r="EVP63" s="496"/>
      <c r="EVR63" s="496"/>
      <c r="EVT63" s="496"/>
      <c r="EVV63" s="496"/>
      <c r="EVX63" s="496"/>
      <c r="EVZ63" s="496"/>
      <c r="EWB63" s="496"/>
      <c r="EWD63" s="496"/>
      <c r="EWF63" s="496"/>
      <c r="EWH63" s="496"/>
      <c r="EWJ63" s="496"/>
      <c r="EWL63" s="496"/>
      <c r="EWN63" s="496"/>
      <c r="EWP63" s="496"/>
      <c r="EWR63" s="496"/>
      <c r="EWT63" s="496"/>
      <c r="EWV63" s="496"/>
      <c r="EWX63" s="496"/>
      <c r="EWZ63" s="496"/>
      <c r="EXB63" s="496"/>
      <c r="EXD63" s="496"/>
      <c r="EXF63" s="496"/>
      <c r="EXH63" s="496"/>
      <c r="EXJ63" s="496"/>
      <c r="EXL63" s="496"/>
      <c r="EXN63" s="496"/>
      <c r="EXP63" s="496"/>
      <c r="EXR63" s="496"/>
      <c r="EXT63" s="496"/>
      <c r="EXV63" s="496"/>
      <c r="EXX63" s="496"/>
      <c r="EXZ63" s="496"/>
      <c r="EYB63" s="496"/>
      <c r="EYD63" s="496"/>
      <c r="EYF63" s="496"/>
      <c r="EYH63" s="496"/>
      <c r="EYJ63" s="496"/>
      <c r="EYL63" s="496"/>
      <c r="EYN63" s="496"/>
      <c r="EYP63" s="496"/>
      <c r="EYR63" s="496"/>
      <c r="EYT63" s="496"/>
      <c r="EYV63" s="496"/>
      <c r="EYX63" s="496"/>
      <c r="EYZ63" s="496"/>
      <c r="EZB63" s="496"/>
      <c r="EZD63" s="496"/>
      <c r="EZF63" s="496"/>
      <c r="EZH63" s="496"/>
      <c r="EZJ63" s="496"/>
      <c r="EZL63" s="496"/>
      <c r="EZN63" s="496"/>
      <c r="EZP63" s="496"/>
      <c r="EZR63" s="496"/>
      <c r="EZT63" s="496"/>
      <c r="EZV63" s="496"/>
      <c r="EZX63" s="496"/>
      <c r="EZZ63" s="496"/>
      <c r="FAB63" s="496"/>
      <c r="FAD63" s="496"/>
      <c r="FAF63" s="496"/>
      <c r="FAH63" s="496"/>
      <c r="FAJ63" s="496"/>
      <c r="FAL63" s="496"/>
      <c r="FAN63" s="496"/>
      <c r="FAP63" s="496"/>
      <c r="FAR63" s="496"/>
      <c r="FAT63" s="496"/>
      <c r="FAV63" s="496"/>
      <c r="FAX63" s="496"/>
      <c r="FAZ63" s="496"/>
      <c r="FBB63" s="496"/>
      <c r="FBD63" s="496"/>
      <c r="FBF63" s="496"/>
      <c r="FBH63" s="496"/>
      <c r="FBJ63" s="496"/>
      <c r="FBL63" s="496"/>
      <c r="FBN63" s="496"/>
      <c r="FBP63" s="496"/>
      <c r="FBR63" s="496"/>
      <c r="FBT63" s="496"/>
      <c r="FBV63" s="496"/>
      <c r="FBX63" s="496"/>
      <c r="FBZ63" s="496"/>
      <c r="FCB63" s="496"/>
      <c r="FCD63" s="496"/>
      <c r="FCF63" s="496"/>
      <c r="FCH63" s="496"/>
      <c r="FCJ63" s="496"/>
      <c r="FCL63" s="496"/>
      <c r="FCN63" s="496"/>
      <c r="FCP63" s="496"/>
      <c r="FCR63" s="496"/>
      <c r="FCT63" s="496"/>
      <c r="FCV63" s="496"/>
      <c r="FCX63" s="496"/>
      <c r="FCZ63" s="496"/>
      <c r="FDB63" s="496"/>
      <c r="FDD63" s="496"/>
      <c r="FDF63" s="496"/>
      <c r="FDH63" s="496"/>
      <c r="FDJ63" s="496"/>
      <c r="FDL63" s="496"/>
      <c r="FDN63" s="496"/>
      <c r="FDP63" s="496"/>
      <c r="FDR63" s="496"/>
      <c r="FDT63" s="496"/>
      <c r="FDV63" s="496"/>
      <c r="FDX63" s="496"/>
      <c r="FDZ63" s="496"/>
      <c r="FEB63" s="496"/>
      <c r="FED63" s="496"/>
      <c r="FEF63" s="496"/>
      <c r="FEH63" s="496"/>
      <c r="FEJ63" s="496"/>
      <c r="FEL63" s="496"/>
      <c r="FEN63" s="496"/>
      <c r="FEP63" s="496"/>
      <c r="FER63" s="496"/>
      <c r="FET63" s="496"/>
      <c r="FEV63" s="496"/>
      <c r="FEX63" s="496"/>
      <c r="FEZ63" s="496"/>
      <c r="FFB63" s="496"/>
      <c r="FFD63" s="496"/>
      <c r="FFF63" s="496"/>
      <c r="FFH63" s="496"/>
      <c r="FFJ63" s="496"/>
      <c r="FFL63" s="496"/>
      <c r="FFN63" s="496"/>
      <c r="FFP63" s="496"/>
      <c r="FFR63" s="496"/>
      <c r="FFT63" s="496"/>
      <c r="FFV63" s="496"/>
      <c r="FFX63" s="496"/>
      <c r="FFZ63" s="496"/>
      <c r="FGB63" s="496"/>
      <c r="FGD63" s="496"/>
      <c r="FGF63" s="496"/>
      <c r="FGH63" s="496"/>
      <c r="FGJ63" s="496"/>
      <c r="FGL63" s="496"/>
      <c r="FGN63" s="496"/>
      <c r="FGP63" s="496"/>
      <c r="FGR63" s="496"/>
      <c r="FGT63" s="496"/>
      <c r="FGV63" s="496"/>
      <c r="FGX63" s="496"/>
      <c r="FGZ63" s="496"/>
      <c r="FHB63" s="496"/>
      <c r="FHD63" s="496"/>
      <c r="FHF63" s="496"/>
      <c r="FHH63" s="496"/>
      <c r="FHJ63" s="496"/>
      <c r="FHL63" s="496"/>
      <c r="FHN63" s="496"/>
      <c r="FHP63" s="496"/>
      <c r="FHR63" s="496"/>
      <c r="FHT63" s="496"/>
      <c r="FHV63" s="496"/>
      <c r="FHX63" s="496"/>
      <c r="FHZ63" s="496"/>
      <c r="FIB63" s="496"/>
      <c r="FID63" s="496"/>
      <c r="FIF63" s="496"/>
      <c r="FIH63" s="496"/>
      <c r="FIJ63" s="496"/>
      <c r="FIL63" s="496"/>
      <c r="FIN63" s="496"/>
      <c r="FIP63" s="496"/>
      <c r="FIR63" s="496"/>
      <c r="FIT63" s="496"/>
      <c r="FIV63" s="496"/>
      <c r="FIX63" s="496"/>
      <c r="FIZ63" s="496"/>
      <c r="FJB63" s="496"/>
      <c r="FJD63" s="496"/>
      <c r="FJF63" s="496"/>
      <c r="FJH63" s="496"/>
      <c r="FJJ63" s="496"/>
      <c r="FJL63" s="496"/>
      <c r="FJN63" s="496"/>
      <c r="FJP63" s="496"/>
      <c r="FJR63" s="496"/>
      <c r="FJT63" s="496"/>
      <c r="FJV63" s="496"/>
      <c r="FJX63" s="496"/>
      <c r="FJZ63" s="496"/>
      <c r="FKB63" s="496"/>
      <c r="FKD63" s="496"/>
      <c r="FKF63" s="496"/>
      <c r="FKH63" s="496"/>
      <c r="FKJ63" s="496"/>
      <c r="FKL63" s="496"/>
      <c r="FKN63" s="496"/>
      <c r="FKP63" s="496"/>
      <c r="FKR63" s="496"/>
      <c r="FKT63" s="496"/>
      <c r="FKV63" s="496"/>
      <c r="FKX63" s="496"/>
      <c r="FKZ63" s="496"/>
      <c r="FLB63" s="496"/>
      <c r="FLD63" s="496"/>
      <c r="FLF63" s="496"/>
      <c r="FLH63" s="496"/>
      <c r="FLJ63" s="496"/>
      <c r="FLL63" s="496"/>
      <c r="FLN63" s="496"/>
      <c r="FLP63" s="496"/>
      <c r="FLR63" s="496"/>
      <c r="FLT63" s="496"/>
      <c r="FLV63" s="496"/>
      <c r="FLX63" s="496"/>
      <c r="FLZ63" s="496"/>
      <c r="FMB63" s="496"/>
      <c r="FMD63" s="496"/>
      <c r="FMF63" s="496"/>
      <c r="FMH63" s="496"/>
      <c r="FMJ63" s="496"/>
      <c r="FML63" s="496"/>
      <c r="FMN63" s="496"/>
      <c r="FMP63" s="496"/>
      <c r="FMR63" s="496"/>
      <c r="FMT63" s="496"/>
      <c r="FMV63" s="496"/>
      <c r="FMX63" s="496"/>
      <c r="FMZ63" s="496"/>
      <c r="FNB63" s="496"/>
      <c r="FND63" s="496"/>
      <c r="FNF63" s="496"/>
      <c r="FNH63" s="496"/>
      <c r="FNJ63" s="496"/>
      <c r="FNL63" s="496"/>
      <c r="FNN63" s="496"/>
      <c r="FNP63" s="496"/>
      <c r="FNR63" s="496"/>
      <c r="FNT63" s="496"/>
      <c r="FNV63" s="496"/>
      <c r="FNX63" s="496"/>
      <c r="FNZ63" s="496"/>
      <c r="FOB63" s="496"/>
      <c r="FOD63" s="496"/>
      <c r="FOF63" s="496"/>
      <c r="FOH63" s="496"/>
      <c r="FOJ63" s="496"/>
      <c r="FOL63" s="496"/>
      <c r="FON63" s="496"/>
      <c r="FOP63" s="496"/>
      <c r="FOR63" s="496"/>
      <c r="FOT63" s="496"/>
      <c r="FOV63" s="496"/>
      <c r="FOX63" s="496"/>
      <c r="FOZ63" s="496"/>
      <c r="FPB63" s="496"/>
      <c r="FPD63" s="496"/>
      <c r="FPF63" s="496"/>
      <c r="FPH63" s="496"/>
      <c r="FPJ63" s="496"/>
      <c r="FPL63" s="496"/>
      <c r="FPN63" s="496"/>
      <c r="FPP63" s="496"/>
      <c r="FPR63" s="496"/>
      <c r="FPT63" s="496"/>
      <c r="FPV63" s="496"/>
      <c r="FPX63" s="496"/>
      <c r="FPZ63" s="496"/>
      <c r="FQB63" s="496"/>
      <c r="FQD63" s="496"/>
      <c r="FQF63" s="496"/>
      <c r="FQH63" s="496"/>
      <c r="FQJ63" s="496"/>
      <c r="FQL63" s="496"/>
      <c r="FQN63" s="496"/>
      <c r="FQP63" s="496"/>
      <c r="FQR63" s="496"/>
      <c r="FQT63" s="496"/>
      <c r="FQV63" s="496"/>
      <c r="FQX63" s="496"/>
      <c r="FQZ63" s="496"/>
      <c r="FRB63" s="496"/>
      <c r="FRD63" s="496"/>
      <c r="FRF63" s="496"/>
      <c r="FRH63" s="496"/>
      <c r="FRJ63" s="496"/>
      <c r="FRL63" s="496"/>
      <c r="FRN63" s="496"/>
      <c r="FRP63" s="496"/>
      <c r="FRR63" s="496"/>
      <c r="FRT63" s="496"/>
      <c r="FRV63" s="496"/>
      <c r="FRX63" s="496"/>
      <c r="FRZ63" s="496"/>
      <c r="FSB63" s="496"/>
      <c r="FSD63" s="496"/>
      <c r="FSF63" s="496"/>
      <c r="FSH63" s="496"/>
      <c r="FSJ63" s="496"/>
      <c r="FSL63" s="496"/>
      <c r="FSN63" s="496"/>
      <c r="FSP63" s="496"/>
      <c r="FSR63" s="496"/>
      <c r="FST63" s="496"/>
      <c r="FSV63" s="496"/>
      <c r="FSX63" s="496"/>
      <c r="FSZ63" s="496"/>
      <c r="FTB63" s="496"/>
      <c r="FTD63" s="496"/>
      <c r="FTF63" s="496"/>
      <c r="FTH63" s="496"/>
      <c r="FTJ63" s="496"/>
      <c r="FTL63" s="496"/>
      <c r="FTN63" s="496"/>
      <c r="FTP63" s="496"/>
      <c r="FTR63" s="496"/>
      <c r="FTT63" s="496"/>
      <c r="FTV63" s="496"/>
      <c r="FTX63" s="496"/>
      <c r="FTZ63" s="496"/>
      <c r="FUB63" s="496"/>
      <c r="FUD63" s="496"/>
      <c r="FUF63" s="496"/>
      <c r="FUH63" s="496"/>
      <c r="FUJ63" s="496"/>
      <c r="FUL63" s="496"/>
      <c r="FUN63" s="496"/>
      <c r="FUP63" s="496"/>
      <c r="FUR63" s="496"/>
      <c r="FUT63" s="496"/>
      <c r="FUV63" s="496"/>
      <c r="FUX63" s="496"/>
      <c r="FUZ63" s="496"/>
      <c r="FVB63" s="496"/>
      <c r="FVD63" s="496"/>
      <c r="FVF63" s="496"/>
      <c r="FVH63" s="496"/>
      <c r="FVJ63" s="496"/>
      <c r="FVL63" s="496"/>
      <c r="FVN63" s="496"/>
      <c r="FVP63" s="496"/>
      <c r="FVR63" s="496"/>
      <c r="FVT63" s="496"/>
      <c r="FVV63" s="496"/>
      <c r="FVX63" s="496"/>
      <c r="FVZ63" s="496"/>
      <c r="FWB63" s="496"/>
      <c r="FWD63" s="496"/>
      <c r="FWF63" s="496"/>
      <c r="FWH63" s="496"/>
      <c r="FWJ63" s="496"/>
      <c r="FWL63" s="496"/>
      <c r="FWN63" s="496"/>
      <c r="FWP63" s="496"/>
      <c r="FWR63" s="496"/>
      <c r="FWT63" s="496"/>
      <c r="FWV63" s="496"/>
      <c r="FWX63" s="496"/>
      <c r="FWZ63" s="496"/>
      <c r="FXB63" s="496"/>
      <c r="FXD63" s="496"/>
      <c r="FXF63" s="496"/>
      <c r="FXH63" s="496"/>
      <c r="FXJ63" s="496"/>
      <c r="FXL63" s="496"/>
      <c r="FXN63" s="496"/>
      <c r="FXP63" s="496"/>
      <c r="FXR63" s="496"/>
      <c r="FXT63" s="496"/>
      <c r="FXV63" s="496"/>
      <c r="FXX63" s="496"/>
      <c r="FXZ63" s="496"/>
      <c r="FYB63" s="496"/>
      <c r="FYD63" s="496"/>
      <c r="FYF63" s="496"/>
      <c r="FYH63" s="496"/>
      <c r="FYJ63" s="496"/>
      <c r="FYL63" s="496"/>
      <c r="FYN63" s="496"/>
      <c r="FYP63" s="496"/>
      <c r="FYR63" s="496"/>
      <c r="FYT63" s="496"/>
      <c r="FYV63" s="496"/>
      <c r="FYX63" s="496"/>
      <c r="FYZ63" s="496"/>
      <c r="FZB63" s="496"/>
      <c r="FZD63" s="496"/>
      <c r="FZF63" s="496"/>
      <c r="FZH63" s="496"/>
      <c r="FZJ63" s="496"/>
      <c r="FZL63" s="496"/>
      <c r="FZN63" s="496"/>
      <c r="FZP63" s="496"/>
      <c r="FZR63" s="496"/>
      <c r="FZT63" s="496"/>
      <c r="FZV63" s="496"/>
      <c r="FZX63" s="496"/>
      <c r="FZZ63" s="496"/>
      <c r="GAB63" s="496"/>
      <c r="GAD63" s="496"/>
      <c r="GAF63" s="496"/>
      <c r="GAH63" s="496"/>
      <c r="GAJ63" s="496"/>
      <c r="GAL63" s="496"/>
      <c r="GAN63" s="496"/>
      <c r="GAP63" s="496"/>
      <c r="GAR63" s="496"/>
      <c r="GAT63" s="496"/>
      <c r="GAV63" s="496"/>
      <c r="GAX63" s="496"/>
      <c r="GAZ63" s="496"/>
      <c r="GBB63" s="496"/>
      <c r="GBD63" s="496"/>
      <c r="GBF63" s="496"/>
      <c r="GBH63" s="496"/>
      <c r="GBJ63" s="496"/>
      <c r="GBL63" s="496"/>
      <c r="GBN63" s="496"/>
      <c r="GBP63" s="496"/>
      <c r="GBR63" s="496"/>
      <c r="GBT63" s="496"/>
      <c r="GBV63" s="496"/>
      <c r="GBX63" s="496"/>
      <c r="GBZ63" s="496"/>
      <c r="GCB63" s="496"/>
      <c r="GCD63" s="496"/>
      <c r="GCF63" s="496"/>
      <c r="GCH63" s="496"/>
      <c r="GCJ63" s="496"/>
      <c r="GCL63" s="496"/>
      <c r="GCN63" s="496"/>
      <c r="GCP63" s="496"/>
      <c r="GCR63" s="496"/>
      <c r="GCT63" s="496"/>
      <c r="GCV63" s="496"/>
      <c r="GCX63" s="496"/>
      <c r="GCZ63" s="496"/>
      <c r="GDB63" s="496"/>
      <c r="GDD63" s="496"/>
      <c r="GDF63" s="496"/>
      <c r="GDH63" s="496"/>
      <c r="GDJ63" s="496"/>
      <c r="GDL63" s="496"/>
      <c r="GDN63" s="496"/>
      <c r="GDP63" s="496"/>
      <c r="GDR63" s="496"/>
      <c r="GDT63" s="496"/>
      <c r="GDV63" s="496"/>
      <c r="GDX63" s="496"/>
      <c r="GDZ63" s="496"/>
      <c r="GEB63" s="496"/>
      <c r="GED63" s="496"/>
      <c r="GEF63" s="496"/>
      <c r="GEH63" s="496"/>
      <c r="GEJ63" s="496"/>
      <c r="GEL63" s="496"/>
      <c r="GEN63" s="496"/>
      <c r="GEP63" s="496"/>
      <c r="GER63" s="496"/>
      <c r="GET63" s="496"/>
      <c r="GEV63" s="496"/>
      <c r="GEX63" s="496"/>
      <c r="GEZ63" s="496"/>
      <c r="GFB63" s="496"/>
      <c r="GFD63" s="496"/>
      <c r="GFF63" s="496"/>
      <c r="GFH63" s="496"/>
      <c r="GFJ63" s="496"/>
      <c r="GFL63" s="496"/>
      <c r="GFN63" s="496"/>
      <c r="GFP63" s="496"/>
      <c r="GFR63" s="496"/>
      <c r="GFT63" s="496"/>
      <c r="GFV63" s="496"/>
      <c r="GFX63" s="496"/>
      <c r="GFZ63" s="496"/>
      <c r="GGB63" s="496"/>
      <c r="GGD63" s="496"/>
      <c r="GGF63" s="496"/>
      <c r="GGH63" s="496"/>
      <c r="GGJ63" s="496"/>
      <c r="GGL63" s="496"/>
      <c r="GGN63" s="496"/>
      <c r="GGP63" s="496"/>
      <c r="GGR63" s="496"/>
      <c r="GGT63" s="496"/>
      <c r="GGV63" s="496"/>
      <c r="GGX63" s="496"/>
      <c r="GGZ63" s="496"/>
      <c r="GHB63" s="496"/>
      <c r="GHD63" s="496"/>
      <c r="GHF63" s="496"/>
      <c r="GHH63" s="496"/>
      <c r="GHJ63" s="496"/>
      <c r="GHL63" s="496"/>
      <c r="GHN63" s="496"/>
      <c r="GHP63" s="496"/>
      <c r="GHR63" s="496"/>
      <c r="GHT63" s="496"/>
      <c r="GHV63" s="496"/>
      <c r="GHX63" s="496"/>
      <c r="GHZ63" s="496"/>
      <c r="GIB63" s="496"/>
      <c r="GID63" s="496"/>
      <c r="GIF63" s="496"/>
      <c r="GIH63" s="496"/>
      <c r="GIJ63" s="496"/>
      <c r="GIL63" s="496"/>
      <c r="GIN63" s="496"/>
      <c r="GIP63" s="496"/>
      <c r="GIR63" s="496"/>
      <c r="GIT63" s="496"/>
      <c r="GIV63" s="496"/>
      <c r="GIX63" s="496"/>
      <c r="GIZ63" s="496"/>
      <c r="GJB63" s="496"/>
      <c r="GJD63" s="496"/>
      <c r="GJF63" s="496"/>
      <c r="GJH63" s="496"/>
      <c r="GJJ63" s="496"/>
      <c r="GJL63" s="496"/>
      <c r="GJN63" s="496"/>
      <c r="GJP63" s="496"/>
      <c r="GJR63" s="496"/>
      <c r="GJT63" s="496"/>
      <c r="GJV63" s="496"/>
      <c r="GJX63" s="496"/>
      <c r="GJZ63" s="496"/>
      <c r="GKB63" s="496"/>
      <c r="GKD63" s="496"/>
      <c r="GKF63" s="496"/>
      <c r="GKH63" s="496"/>
      <c r="GKJ63" s="496"/>
      <c r="GKL63" s="496"/>
      <c r="GKN63" s="496"/>
      <c r="GKP63" s="496"/>
      <c r="GKR63" s="496"/>
      <c r="GKT63" s="496"/>
      <c r="GKV63" s="496"/>
      <c r="GKX63" s="496"/>
      <c r="GKZ63" s="496"/>
      <c r="GLB63" s="496"/>
      <c r="GLD63" s="496"/>
      <c r="GLF63" s="496"/>
      <c r="GLH63" s="496"/>
      <c r="GLJ63" s="496"/>
      <c r="GLL63" s="496"/>
      <c r="GLN63" s="496"/>
      <c r="GLP63" s="496"/>
      <c r="GLR63" s="496"/>
      <c r="GLT63" s="496"/>
      <c r="GLV63" s="496"/>
      <c r="GLX63" s="496"/>
      <c r="GLZ63" s="496"/>
      <c r="GMB63" s="496"/>
      <c r="GMD63" s="496"/>
      <c r="GMF63" s="496"/>
      <c r="GMH63" s="496"/>
      <c r="GMJ63" s="496"/>
      <c r="GML63" s="496"/>
      <c r="GMN63" s="496"/>
      <c r="GMP63" s="496"/>
      <c r="GMR63" s="496"/>
      <c r="GMT63" s="496"/>
      <c r="GMV63" s="496"/>
      <c r="GMX63" s="496"/>
      <c r="GMZ63" s="496"/>
      <c r="GNB63" s="496"/>
      <c r="GND63" s="496"/>
      <c r="GNF63" s="496"/>
      <c r="GNH63" s="496"/>
      <c r="GNJ63" s="496"/>
      <c r="GNL63" s="496"/>
      <c r="GNN63" s="496"/>
      <c r="GNP63" s="496"/>
      <c r="GNR63" s="496"/>
      <c r="GNT63" s="496"/>
      <c r="GNV63" s="496"/>
      <c r="GNX63" s="496"/>
      <c r="GNZ63" s="496"/>
      <c r="GOB63" s="496"/>
      <c r="GOD63" s="496"/>
      <c r="GOF63" s="496"/>
      <c r="GOH63" s="496"/>
      <c r="GOJ63" s="496"/>
      <c r="GOL63" s="496"/>
      <c r="GON63" s="496"/>
      <c r="GOP63" s="496"/>
      <c r="GOR63" s="496"/>
      <c r="GOT63" s="496"/>
      <c r="GOV63" s="496"/>
      <c r="GOX63" s="496"/>
      <c r="GOZ63" s="496"/>
      <c r="GPB63" s="496"/>
      <c r="GPD63" s="496"/>
      <c r="GPF63" s="496"/>
      <c r="GPH63" s="496"/>
      <c r="GPJ63" s="496"/>
      <c r="GPL63" s="496"/>
      <c r="GPN63" s="496"/>
      <c r="GPP63" s="496"/>
      <c r="GPR63" s="496"/>
      <c r="GPT63" s="496"/>
      <c r="GPV63" s="496"/>
      <c r="GPX63" s="496"/>
      <c r="GPZ63" s="496"/>
      <c r="GQB63" s="496"/>
      <c r="GQD63" s="496"/>
      <c r="GQF63" s="496"/>
      <c r="GQH63" s="496"/>
      <c r="GQJ63" s="496"/>
      <c r="GQL63" s="496"/>
      <c r="GQN63" s="496"/>
      <c r="GQP63" s="496"/>
      <c r="GQR63" s="496"/>
      <c r="GQT63" s="496"/>
      <c r="GQV63" s="496"/>
      <c r="GQX63" s="496"/>
      <c r="GQZ63" s="496"/>
      <c r="GRB63" s="496"/>
      <c r="GRD63" s="496"/>
      <c r="GRF63" s="496"/>
      <c r="GRH63" s="496"/>
      <c r="GRJ63" s="496"/>
      <c r="GRL63" s="496"/>
      <c r="GRN63" s="496"/>
      <c r="GRP63" s="496"/>
      <c r="GRR63" s="496"/>
      <c r="GRT63" s="496"/>
      <c r="GRV63" s="496"/>
      <c r="GRX63" s="496"/>
      <c r="GRZ63" s="496"/>
      <c r="GSB63" s="496"/>
      <c r="GSD63" s="496"/>
      <c r="GSF63" s="496"/>
      <c r="GSH63" s="496"/>
      <c r="GSJ63" s="496"/>
      <c r="GSL63" s="496"/>
      <c r="GSN63" s="496"/>
      <c r="GSP63" s="496"/>
      <c r="GSR63" s="496"/>
      <c r="GST63" s="496"/>
      <c r="GSV63" s="496"/>
      <c r="GSX63" s="496"/>
      <c r="GSZ63" s="496"/>
      <c r="GTB63" s="496"/>
      <c r="GTD63" s="496"/>
      <c r="GTF63" s="496"/>
      <c r="GTH63" s="496"/>
      <c r="GTJ63" s="496"/>
      <c r="GTL63" s="496"/>
      <c r="GTN63" s="496"/>
      <c r="GTP63" s="496"/>
      <c r="GTR63" s="496"/>
      <c r="GTT63" s="496"/>
      <c r="GTV63" s="496"/>
      <c r="GTX63" s="496"/>
      <c r="GTZ63" s="496"/>
      <c r="GUB63" s="496"/>
      <c r="GUD63" s="496"/>
      <c r="GUF63" s="496"/>
      <c r="GUH63" s="496"/>
      <c r="GUJ63" s="496"/>
      <c r="GUL63" s="496"/>
      <c r="GUN63" s="496"/>
      <c r="GUP63" s="496"/>
      <c r="GUR63" s="496"/>
      <c r="GUT63" s="496"/>
      <c r="GUV63" s="496"/>
      <c r="GUX63" s="496"/>
      <c r="GUZ63" s="496"/>
      <c r="GVB63" s="496"/>
      <c r="GVD63" s="496"/>
      <c r="GVF63" s="496"/>
      <c r="GVH63" s="496"/>
      <c r="GVJ63" s="496"/>
      <c r="GVL63" s="496"/>
      <c r="GVN63" s="496"/>
      <c r="GVP63" s="496"/>
      <c r="GVR63" s="496"/>
      <c r="GVT63" s="496"/>
      <c r="GVV63" s="496"/>
      <c r="GVX63" s="496"/>
      <c r="GVZ63" s="496"/>
      <c r="GWB63" s="496"/>
      <c r="GWD63" s="496"/>
      <c r="GWF63" s="496"/>
      <c r="GWH63" s="496"/>
      <c r="GWJ63" s="496"/>
      <c r="GWL63" s="496"/>
      <c r="GWN63" s="496"/>
      <c r="GWP63" s="496"/>
      <c r="GWR63" s="496"/>
      <c r="GWT63" s="496"/>
      <c r="GWV63" s="496"/>
      <c r="GWX63" s="496"/>
      <c r="GWZ63" s="496"/>
      <c r="GXB63" s="496"/>
      <c r="GXD63" s="496"/>
      <c r="GXF63" s="496"/>
      <c r="GXH63" s="496"/>
      <c r="GXJ63" s="496"/>
      <c r="GXL63" s="496"/>
      <c r="GXN63" s="496"/>
      <c r="GXP63" s="496"/>
      <c r="GXR63" s="496"/>
      <c r="GXT63" s="496"/>
      <c r="GXV63" s="496"/>
      <c r="GXX63" s="496"/>
      <c r="GXZ63" s="496"/>
      <c r="GYB63" s="496"/>
      <c r="GYD63" s="496"/>
      <c r="GYF63" s="496"/>
      <c r="GYH63" s="496"/>
      <c r="GYJ63" s="496"/>
      <c r="GYL63" s="496"/>
      <c r="GYN63" s="496"/>
      <c r="GYP63" s="496"/>
      <c r="GYR63" s="496"/>
      <c r="GYT63" s="496"/>
      <c r="GYV63" s="496"/>
      <c r="GYX63" s="496"/>
      <c r="GYZ63" s="496"/>
      <c r="GZB63" s="496"/>
      <c r="GZD63" s="496"/>
      <c r="GZF63" s="496"/>
      <c r="GZH63" s="496"/>
      <c r="GZJ63" s="496"/>
      <c r="GZL63" s="496"/>
      <c r="GZN63" s="496"/>
      <c r="GZP63" s="496"/>
      <c r="GZR63" s="496"/>
      <c r="GZT63" s="496"/>
      <c r="GZV63" s="496"/>
      <c r="GZX63" s="496"/>
      <c r="GZZ63" s="496"/>
      <c r="HAB63" s="496"/>
      <c r="HAD63" s="496"/>
      <c r="HAF63" s="496"/>
      <c r="HAH63" s="496"/>
      <c r="HAJ63" s="496"/>
      <c r="HAL63" s="496"/>
      <c r="HAN63" s="496"/>
      <c r="HAP63" s="496"/>
      <c r="HAR63" s="496"/>
      <c r="HAT63" s="496"/>
      <c r="HAV63" s="496"/>
      <c r="HAX63" s="496"/>
      <c r="HAZ63" s="496"/>
      <c r="HBB63" s="496"/>
      <c r="HBD63" s="496"/>
      <c r="HBF63" s="496"/>
      <c r="HBH63" s="496"/>
      <c r="HBJ63" s="496"/>
      <c r="HBL63" s="496"/>
      <c r="HBN63" s="496"/>
      <c r="HBP63" s="496"/>
      <c r="HBR63" s="496"/>
      <c r="HBT63" s="496"/>
      <c r="HBV63" s="496"/>
      <c r="HBX63" s="496"/>
      <c r="HBZ63" s="496"/>
      <c r="HCB63" s="496"/>
      <c r="HCD63" s="496"/>
      <c r="HCF63" s="496"/>
      <c r="HCH63" s="496"/>
      <c r="HCJ63" s="496"/>
      <c r="HCL63" s="496"/>
      <c r="HCN63" s="496"/>
      <c r="HCP63" s="496"/>
      <c r="HCR63" s="496"/>
      <c r="HCT63" s="496"/>
      <c r="HCV63" s="496"/>
      <c r="HCX63" s="496"/>
      <c r="HCZ63" s="496"/>
      <c r="HDB63" s="496"/>
      <c r="HDD63" s="496"/>
      <c r="HDF63" s="496"/>
      <c r="HDH63" s="496"/>
      <c r="HDJ63" s="496"/>
      <c r="HDL63" s="496"/>
      <c r="HDN63" s="496"/>
      <c r="HDP63" s="496"/>
      <c r="HDR63" s="496"/>
      <c r="HDT63" s="496"/>
      <c r="HDV63" s="496"/>
      <c r="HDX63" s="496"/>
      <c r="HDZ63" s="496"/>
      <c r="HEB63" s="496"/>
      <c r="HED63" s="496"/>
      <c r="HEF63" s="496"/>
      <c r="HEH63" s="496"/>
      <c r="HEJ63" s="496"/>
      <c r="HEL63" s="496"/>
      <c r="HEN63" s="496"/>
      <c r="HEP63" s="496"/>
      <c r="HER63" s="496"/>
      <c r="HET63" s="496"/>
      <c r="HEV63" s="496"/>
      <c r="HEX63" s="496"/>
      <c r="HEZ63" s="496"/>
      <c r="HFB63" s="496"/>
      <c r="HFD63" s="496"/>
      <c r="HFF63" s="496"/>
      <c r="HFH63" s="496"/>
      <c r="HFJ63" s="496"/>
      <c r="HFL63" s="496"/>
      <c r="HFN63" s="496"/>
      <c r="HFP63" s="496"/>
      <c r="HFR63" s="496"/>
      <c r="HFT63" s="496"/>
      <c r="HFV63" s="496"/>
      <c r="HFX63" s="496"/>
      <c r="HFZ63" s="496"/>
      <c r="HGB63" s="496"/>
      <c r="HGD63" s="496"/>
      <c r="HGF63" s="496"/>
      <c r="HGH63" s="496"/>
      <c r="HGJ63" s="496"/>
      <c r="HGL63" s="496"/>
      <c r="HGN63" s="496"/>
      <c r="HGP63" s="496"/>
      <c r="HGR63" s="496"/>
      <c r="HGT63" s="496"/>
      <c r="HGV63" s="496"/>
      <c r="HGX63" s="496"/>
      <c r="HGZ63" s="496"/>
      <c r="HHB63" s="496"/>
      <c r="HHD63" s="496"/>
      <c r="HHF63" s="496"/>
      <c r="HHH63" s="496"/>
      <c r="HHJ63" s="496"/>
      <c r="HHL63" s="496"/>
      <c r="HHN63" s="496"/>
      <c r="HHP63" s="496"/>
      <c r="HHR63" s="496"/>
      <c r="HHT63" s="496"/>
      <c r="HHV63" s="496"/>
      <c r="HHX63" s="496"/>
      <c r="HHZ63" s="496"/>
      <c r="HIB63" s="496"/>
      <c r="HID63" s="496"/>
      <c r="HIF63" s="496"/>
      <c r="HIH63" s="496"/>
      <c r="HIJ63" s="496"/>
      <c r="HIL63" s="496"/>
      <c r="HIN63" s="496"/>
      <c r="HIP63" s="496"/>
      <c r="HIR63" s="496"/>
      <c r="HIT63" s="496"/>
      <c r="HIV63" s="496"/>
      <c r="HIX63" s="496"/>
      <c r="HIZ63" s="496"/>
      <c r="HJB63" s="496"/>
      <c r="HJD63" s="496"/>
      <c r="HJF63" s="496"/>
      <c r="HJH63" s="496"/>
      <c r="HJJ63" s="496"/>
      <c r="HJL63" s="496"/>
      <c r="HJN63" s="496"/>
      <c r="HJP63" s="496"/>
      <c r="HJR63" s="496"/>
      <c r="HJT63" s="496"/>
      <c r="HJV63" s="496"/>
      <c r="HJX63" s="496"/>
      <c r="HJZ63" s="496"/>
      <c r="HKB63" s="496"/>
      <c r="HKD63" s="496"/>
      <c r="HKF63" s="496"/>
      <c r="HKH63" s="496"/>
      <c r="HKJ63" s="496"/>
      <c r="HKL63" s="496"/>
      <c r="HKN63" s="496"/>
      <c r="HKP63" s="496"/>
      <c r="HKR63" s="496"/>
      <c r="HKT63" s="496"/>
      <c r="HKV63" s="496"/>
      <c r="HKX63" s="496"/>
      <c r="HKZ63" s="496"/>
      <c r="HLB63" s="496"/>
      <c r="HLD63" s="496"/>
      <c r="HLF63" s="496"/>
      <c r="HLH63" s="496"/>
      <c r="HLJ63" s="496"/>
      <c r="HLL63" s="496"/>
      <c r="HLN63" s="496"/>
      <c r="HLP63" s="496"/>
      <c r="HLR63" s="496"/>
      <c r="HLT63" s="496"/>
      <c r="HLV63" s="496"/>
      <c r="HLX63" s="496"/>
      <c r="HLZ63" s="496"/>
      <c r="HMB63" s="496"/>
      <c r="HMD63" s="496"/>
      <c r="HMF63" s="496"/>
      <c r="HMH63" s="496"/>
      <c r="HMJ63" s="496"/>
      <c r="HML63" s="496"/>
      <c r="HMN63" s="496"/>
      <c r="HMP63" s="496"/>
      <c r="HMR63" s="496"/>
      <c r="HMT63" s="496"/>
      <c r="HMV63" s="496"/>
      <c r="HMX63" s="496"/>
      <c r="HMZ63" s="496"/>
      <c r="HNB63" s="496"/>
      <c r="HND63" s="496"/>
      <c r="HNF63" s="496"/>
      <c r="HNH63" s="496"/>
      <c r="HNJ63" s="496"/>
      <c r="HNL63" s="496"/>
      <c r="HNN63" s="496"/>
      <c r="HNP63" s="496"/>
      <c r="HNR63" s="496"/>
      <c r="HNT63" s="496"/>
      <c r="HNV63" s="496"/>
      <c r="HNX63" s="496"/>
      <c r="HNZ63" s="496"/>
      <c r="HOB63" s="496"/>
      <c r="HOD63" s="496"/>
      <c r="HOF63" s="496"/>
      <c r="HOH63" s="496"/>
      <c r="HOJ63" s="496"/>
      <c r="HOL63" s="496"/>
      <c r="HON63" s="496"/>
      <c r="HOP63" s="496"/>
      <c r="HOR63" s="496"/>
      <c r="HOT63" s="496"/>
      <c r="HOV63" s="496"/>
      <c r="HOX63" s="496"/>
      <c r="HOZ63" s="496"/>
      <c r="HPB63" s="496"/>
      <c r="HPD63" s="496"/>
      <c r="HPF63" s="496"/>
      <c r="HPH63" s="496"/>
      <c r="HPJ63" s="496"/>
      <c r="HPL63" s="496"/>
      <c r="HPN63" s="496"/>
      <c r="HPP63" s="496"/>
      <c r="HPR63" s="496"/>
      <c r="HPT63" s="496"/>
      <c r="HPV63" s="496"/>
      <c r="HPX63" s="496"/>
      <c r="HPZ63" s="496"/>
      <c r="HQB63" s="496"/>
      <c r="HQD63" s="496"/>
      <c r="HQF63" s="496"/>
      <c r="HQH63" s="496"/>
      <c r="HQJ63" s="496"/>
      <c r="HQL63" s="496"/>
      <c r="HQN63" s="496"/>
      <c r="HQP63" s="496"/>
      <c r="HQR63" s="496"/>
      <c r="HQT63" s="496"/>
      <c r="HQV63" s="496"/>
      <c r="HQX63" s="496"/>
      <c r="HQZ63" s="496"/>
      <c r="HRB63" s="496"/>
      <c r="HRD63" s="496"/>
      <c r="HRF63" s="496"/>
      <c r="HRH63" s="496"/>
      <c r="HRJ63" s="496"/>
      <c r="HRL63" s="496"/>
      <c r="HRN63" s="496"/>
      <c r="HRP63" s="496"/>
      <c r="HRR63" s="496"/>
      <c r="HRT63" s="496"/>
      <c r="HRV63" s="496"/>
      <c r="HRX63" s="496"/>
      <c r="HRZ63" s="496"/>
      <c r="HSB63" s="496"/>
      <c r="HSD63" s="496"/>
      <c r="HSF63" s="496"/>
      <c r="HSH63" s="496"/>
      <c r="HSJ63" s="496"/>
      <c r="HSL63" s="496"/>
      <c r="HSN63" s="496"/>
      <c r="HSP63" s="496"/>
      <c r="HSR63" s="496"/>
      <c r="HST63" s="496"/>
      <c r="HSV63" s="496"/>
      <c r="HSX63" s="496"/>
      <c r="HSZ63" s="496"/>
      <c r="HTB63" s="496"/>
      <c r="HTD63" s="496"/>
      <c r="HTF63" s="496"/>
      <c r="HTH63" s="496"/>
      <c r="HTJ63" s="496"/>
      <c r="HTL63" s="496"/>
      <c r="HTN63" s="496"/>
      <c r="HTP63" s="496"/>
      <c r="HTR63" s="496"/>
      <c r="HTT63" s="496"/>
      <c r="HTV63" s="496"/>
      <c r="HTX63" s="496"/>
      <c r="HTZ63" s="496"/>
      <c r="HUB63" s="496"/>
      <c r="HUD63" s="496"/>
      <c r="HUF63" s="496"/>
      <c r="HUH63" s="496"/>
      <c r="HUJ63" s="496"/>
      <c r="HUL63" s="496"/>
      <c r="HUN63" s="496"/>
      <c r="HUP63" s="496"/>
      <c r="HUR63" s="496"/>
      <c r="HUT63" s="496"/>
      <c r="HUV63" s="496"/>
      <c r="HUX63" s="496"/>
      <c r="HUZ63" s="496"/>
      <c r="HVB63" s="496"/>
      <c r="HVD63" s="496"/>
      <c r="HVF63" s="496"/>
      <c r="HVH63" s="496"/>
      <c r="HVJ63" s="496"/>
      <c r="HVL63" s="496"/>
      <c r="HVN63" s="496"/>
      <c r="HVP63" s="496"/>
      <c r="HVR63" s="496"/>
      <c r="HVT63" s="496"/>
      <c r="HVV63" s="496"/>
      <c r="HVX63" s="496"/>
      <c r="HVZ63" s="496"/>
      <c r="HWB63" s="496"/>
      <c r="HWD63" s="496"/>
      <c r="HWF63" s="496"/>
      <c r="HWH63" s="496"/>
      <c r="HWJ63" s="496"/>
      <c r="HWL63" s="496"/>
      <c r="HWN63" s="496"/>
      <c r="HWP63" s="496"/>
      <c r="HWR63" s="496"/>
      <c r="HWT63" s="496"/>
      <c r="HWV63" s="496"/>
      <c r="HWX63" s="496"/>
      <c r="HWZ63" s="496"/>
      <c r="HXB63" s="496"/>
      <c r="HXD63" s="496"/>
      <c r="HXF63" s="496"/>
      <c r="HXH63" s="496"/>
      <c r="HXJ63" s="496"/>
      <c r="HXL63" s="496"/>
      <c r="HXN63" s="496"/>
      <c r="HXP63" s="496"/>
      <c r="HXR63" s="496"/>
      <c r="HXT63" s="496"/>
      <c r="HXV63" s="496"/>
      <c r="HXX63" s="496"/>
      <c r="HXZ63" s="496"/>
      <c r="HYB63" s="496"/>
      <c r="HYD63" s="496"/>
      <c r="HYF63" s="496"/>
      <c r="HYH63" s="496"/>
      <c r="HYJ63" s="496"/>
      <c r="HYL63" s="496"/>
      <c r="HYN63" s="496"/>
      <c r="HYP63" s="496"/>
      <c r="HYR63" s="496"/>
      <c r="HYT63" s="496"/>
      <c r="HYV63" s="496"/>
      <c r="HYX63" s="496"/>
      <c r="HYZ63" s="496"/>
      <c r="HZB63" s="496"/>
      <c r="HZD63" s="496"/>
      <c r="HZF63" s="496"/>
      <c r="HZH63" s="496"/>
      <c r="HZJ63" s="496"/>
      <c r="HZL63" s="496"/>
      <c r="HZN63" s="496"/>
      <c r="HZP63" s="496"/>
      <c r="HZR63" s="496"/>
      <c r="HZT63" s="496"/>
      <c r="HZV63" s="496"/>
      <c r="HZX63" s="496"/>
      <c r="HZZ63" s="496"/>
      <c r="IAB63" s="496"/>
      <c r="IAD63" s="496"/>
      <c r="IAF63" s="496"/>
      <c r="IAH63" s="496"/>
      <c r="IAJ63" s="496"/>
      <c r="IAL63" s="496"/>
      <c r="IAN63" s="496"/>
      <c r="IAP63" s="496"/>
      <c r="IAR63" s="496"/>
      <c r="IAT63" s="496"/>
      <c r="IAV63" s="496"/>
      <c r="IAX63" s="496"/>
      <c r="IAZ63" s="496"/>
      <c r="IBB63" s="496"/>
      <c r="IBD63" s="496"/>
      <c r="IBF63" s="496"/>
      <c r="IBH63" s="496"/>
      <c r="IBJ63" s="496"/>
      <c r="IBL63" s="496"/>
      <c r="IBN63" s="496"/>
      <c r="IBP63" s="496"/>
      <c r="IBR63" s="496"/>
      <c r="IBT63" s="496"/>
      <c r="IBV63" s="496"/>
      <c r="IBX63" s="496"/>
      <c r="IBZ63" s="496"/>
      <c r="ICB63" s="496"/>
      <c r="ICD63" s="496"/>
      <c r="ICF63" s="496"/>
      <c r="ICH63" s="496"/>
      <c r="ICJ63" s="496"/>
      <c r="ICL63" s="496"/>
      <c r="ICN63" s="496"/>
      <c r="ICP63" s="496"/>
      <c r="ICR63" s="496"/>
      <c r="ICT63" s="496"/>
      <c r="ICV63" s="496"/>
      <c r="ICX63" s="496"/>
      <c r="ICZ63" s="496"/>
      <c r="IDB63" s="496"/>
      <c r="IDD63" s="496"/>
      <c r="IDF63" s="496"/>
      <c r="IDH63" s="496"/>
      <c r="IDJ63" s="496"/>
      <c r="IDL63" s="496"/>
      <c r="IDN63" s="496"/>
      <c r="IDP63" s="496"/>
      <c r="IDR63" s="496"/>
      <c r="IDT63" s="496"/>
      <c r="IDV63" s="496"/>
      <c r="IDX63" s="496"/>
      <c r="IDZ63" s="496"/>
      <c r="IEB63" s="496"/>
      <c r="IED63" s="496"/>
      <c r="IEF63" s="496"/>
      <c r="IEH63" s="496"/>
      <c r="IEJ63" s="496"/>
      <c r="IEL63" s="496"/>
      <c r="IEN63" s="496"/>
      <c r="IEP63" s="496"/>
      <c r="IER63" s="496"/>
      <c r="IET63" s="496"/>
      <c r="IEV63" s="496"/>
      <c r="IEX63" s="496"/>
      <c r="IEZ63" s="496"/>
      <c r="IFB63" s="496"/>
      <c r="IFD63" s="496"/>
      <c r="IFF63" s="496"/>
      <c r="IFH63" s="496"/>
      <c r="IFJ63" s="496"/>
      <c r="IFL63" s="496"/>
      <c r="IFN63" s="496"/>
      <c r="IFP63" s="496"/>
      <c r="IFR63" s="496"/>
      <c r="IFT63" s="496"/>
      <c r="IFV63" s="496"/>
      <c r="IFX63" s="496"/>
      <c r="IFZ63" s="496"/>
      <c r="IGB63" s="496"/>
      <c r="IGD63" s="496"/>
      <c r="IGF63" s="496"/>
      <c r="IGH63" s="496"/>
      <c r="IGJ63" s="496"/>
      <c r="IGL63" s="496"/>
      <c r="IGN63" s="496"/>
      <c r="IGP63" s="496"/>
      <c r="IGR63" s="496"/>
      <c r="IGT63" s="496"/>
      <c r="IGV63" s="496"/>
      <c r="IGX63" s="496"/>
      <c r="IGZ63" s="496"/>
      <c r="IHB63" s="496"/>
      <c r="IHD63" s="496"/>
      <c r="IHF63" s="496"/>
      <c r="IHH63" s="496"/>
      <c r="IHJ63" s="496"/>
      <c r="IHL63" s="496"/>
      <c r="IHN63" s="496"/>
      <c r="IHP63" s="496"/>
      <c r="IHR63" s="496"/>
      <c r="IHT63" s="496"/>
      <c r="IHV63" s="496"/>
      <c r="IHX63" s="496"/>
      <c r="IHZ63" s="496"/>
      <c r="IIB63" s="496"/>
      <c r="IID63" s="496"/>
      <c r="IIF63" s="496"/>
      <c r="IIH63" s="496"/>
      <c r="IIJ63" s="496"/>
      <c r="IIL63" s="496"/>
      <c r="IIN63" s="496"/>
      <c r="IIP63" s="496"/>
      <c r="IIR63" s="496"/>
      <c r="IIT63" s="496"/>
      <c r="IIV63" s="496"/>
      <c r="IIX63" s="496"/>
      <c r="IIZ63" s="496"/>
      <c r="IJB63" s="496"/>
      <c r="IJD63" s="496"/>
      <c r="IJF63" s="496"/>
      <c r="IJH63" s="496"/>
      <c r="IJJ63" s="496"/>
      <c r="IJL63" s="496"/>
      <c r="IJN63" s="496"/>
      <c r="IJP63" s="496"/>
      <c r="IJR63" s="496"/>
      <c r="IJT63" s="496"/>
      <c r="IJV63" s="496"/>
      <c r="IJX63" s="496"/>
      <c r="IJZ63" s="496"/>
      <c r="IKB63" s="496"/>
      <c r="IKD63" s="496"/>
      <c r="IKF63" s="496"/>
      <c r="IKH63" s="496"/>
      <c r="IKJ63" s="496"/>
      <c r="IKL63" s="496"/>
      <c r="IKN63" s="496"/>
      <c r="IKP63" s="496"/>
      <c r="IKR63" s="496"/>
      <c r="IKT63" s="496"/>
      <c r="IKV63" s="496"/>
      <c r="IKX63" s="496"/>
      <c r="IKZ63" s="496"/>
      <c r="ILB63" s="496"/>
      <c r="ILD63" s="496"/>
      <c r="ILF63" s="496"/>
      <c r="ILH63" s="496"/>
      <c r="ILJ63" s="496"/>
      <c r="ILL63" s="496"/>
      <c r="ILN63" s="496"/>
      <c r="ILP63" s="496"/>
      <c r="ILR63" s="496"/>
      <c r="ILT63" s="496"/>
      <c r="ILV63" s="496"/>
      <c r="ILX63" s="496"/>
      <c r="ILZ63" s="496"/>
      <c r="IMB63" s="496"/>
      <c r="IMD63" s="496"/>
      <c r="IMF63" s="496"/>
      <c r="IMH63" s="496"/>
      <c r="IMJ63" s="496"/>
      <c r="IML63" s="496"/>
      <c r="IMN63" s="496"/>
      <c r="IMP63" s="496"/>
      <c r="IMR63" s="496"/>
      <c r="IMT63" s="496"/>
      <c r="IMV63" s="496"/>
      <c r="IMX63" s="496"/>
      <c r="IMZ63" s="496"/>
      <c r="INB63" s="496"/>
      <c r="IND63" s="496"/>
      <c r="INF63" s="496"/>
      <c r="INH63" s="496"/>
      <c r="INJ63" s="496"/>
      <c r="INL63" s="496"/>
      <c r="INN63" s="496"/>
      <c r="INP63" s="496"/>
      <c r="INR63" s="496"/>
      <c r="INT63" s="496"/>
      <c r="INV63" s="496"/>
      <c r="INX63" s="496"/>
      <c r="INZ63" s="496"/>
      <c r="IOB63" s="496"/>
      <c r="IOD63" s="496"/>
      <c r="IOF63" s="496"/>
      <c r="IOH63" s="496"/>
      <c r="IOJ63" s="496"/>
      <c r="IOL63" s="496"/>
      <c r="ION63" s="496"/>
      <c r="IOP63" s="496"/>
      <c r="IOR63" s="496"/>
      <c r="IOT63" s="496"/>
      <c r="IOV63" s="496"/>
      <c r="IOX63" s="496"/>
      <c r="IOZ63" s="496"/>
      <c r="IPB63" s="496"/>
      <c r="IPD63" s="496"/>
      <c r="IPF63" s="496"/>
      <c r="IPH63" s="496"/>
      <c r="IPJ63" s="496"/>
      <c r="IPL63" s="496"/>
      <c r="IPN63" s="496"/>
      <c r="IPP63" s="496"/>
      <c r="IPR63" s="496"/>
      <c r="IPT63" s="496"/>
      <c r="IPV63" s="496"/>
      <c r="IPX63" s="496"/>
      <c r="IPZ63" s="496"/>
      <c r="IQB63" s="496"/>
      <c r="IQD63" s="496"/>
      <c r="IQF63" s="496"/>
      <c r="IQH63" s="496"/>
      <c r="IQJ63" s="496"/>
      <c r="IQL63" s="496"/>
      <c r="IQN63" s="496"/>
      <c r="IQP63" s="496"/>
      <c r="IQR63" s="496"/>
      <c r="IQT63" s="496"/>
      <c r="IQV63" s="496"/>
      <c r="IQX63" s="496"/>
      <c r="IQZ63" s="496"/>
      <c r="IRB63" s="496"/>
      <c r="IRD63" s="496"/>
      <c r="IRF63" s="496"/>
      <c r="IRH63" s="496"/>
      <c r="IRJ63" s="496"/>
      <c r="IRL63" s="496"/>
      <c r="IRN63" s="496"/>
      <c r="IRP63" s="496"/>
      <c r="IRR63" s="496"/>
      <c r="IRT63" s="496"/>
      <c r="IRV63" s="496"/>
      <c r="IRX63" s="496"/>
      <c r="IRZ63" s="496"/>
      <c r="ISB63" s="496"/>
      <c r="ISD63" s="496"/>
      <c r="ISF63" s="496"/>
      <c r="ISH63" s="496"/>
      <c r="ISJ63" s="496"/>
      <c r="ISL63" s="496"/>
      <c r="ISN63" s="496"/>
      <c r="ISP63" s="496"/>
      <c r="ISR63" s="496"/>
      <c r="IST63" s="496"/>
      <c r="ISV63" s="496"/>
      <c r="ISX63" s="496"/>
      <c r="ISZ63" s="496"/>
      <c r="ITB63" s="496"/>
      <c r="ITD63" s="496"/>
      <c r="ITF63" s="496"/>
      <c r="ITH63" s="496"/>
      <c r="ITJ63" s="496"/>
      <c r="ITL63" s="496"/>
      <c r="ITN63" s="496"/>
      <c r="ITP63" s="496"/>
      <c r="ITR63" s="496"/>
      <c r="ITT63" s="496"/>
      <c r="ITV63" s="496"/>
      <c r="ITX63" s="496"/>
      <c r="ITZ63" s="496"/>
      <c r="IUB63" s="496"/>
      <c r="IUD63" s="496"/>
      <c r="IUF63" s="496"/>
      <c r="IUH63" s="496"/>
      <c r="IUJ63" s="496"/>
      <c r="IUL63" s="496"/>
      <c r="IUN63" s="496"/>
      <c r="IUP63" s="496"/>
      <c r="IUR63" s="496"/>
      <c r="IUT63" s="496"/>
      <c r="IUV63" s="496"/>
      <c r="IUX63" s="496"/>
      <c r="IUZ63" s="496"/>
      <c r="IVB63" s="496"/>
      <c r="IVD63" s="496"/>
      <c r="IVF63" s="496"/>
      <c r="IVH63" s="496"/>
      <c r="IVJ63" s="496"/>
      <c r="IVL63" s="496"/>
      <c r="IVN63" s="496"/>
      <c r="IVP63" s="496"/>
      <c r="IVR63" s="496"/>
      <c r="IVT63" s="496"/>
      <c r="IVV63" s="496"/>
      <c r="IVX63" s="496"/>
      <c r="IVZ63" s="496"/>
      <c r="IWB63" s="496"/>
      <c r="IWD63" s="496"/>
      <c r="IWF63" s="496"/>
      <c r="IWH63" s="496"/>
      <c r="IWJ63" s="496"/>
      <c r="IWL63" s="496"/>
      <c r="IWN63" s="496"/>
      <c r="IWP63" s="496"/>
      <c r="IWR63" s="496"/>
      <c r="IWT63" s="496"/>
      <c r="IWV63" s="496"/>
      <c r="IWX63" s="496"/>
      <c r="IWZ63" s="496"/>
      <c r="IXB63" s="496"/>
      <c r="IXD63" s="496"/>
      <c r="IXF63" s="496"/>
      <c r="IXH63" s="496"/>
      <c r="IXJ63" s="496"/>
      <c r="IXL63" s="496"/>
      <c r="IXN63" s="496"/>
      <c r="IXP63" s="496"/>
      <c r="IXR63" s="496"/>
      <c r="IXT63" s="496"/>
      <c r="IXV63" s="496"/>
      <c r="IXX63" s="496"/>
      <c r="IXZ63" s="496"/>
      <c r="IYB63" s="496"/>
      <c r="IYD63" s="496"/>
      <c r="IYF63" s="496"/>
      <c r="IYH63" s="496"/>
      <c r="IYJ63" s="496"/>
      <c r="IYL63" s="496"/>
      <c r="IYN63" s="496"/>
      <c r="IYP63" s="496"/>
      <c r="IYR63" s="496"/>
      <c r="IYT63" s="496"/>
      <c r="IYV63" s="496"/>
      <c r="IYX63" s="496"/>
      <c r="IYZ63" s="496"/>
      <c r="IZB63" s="496"/>
      <c r="IZD63" s="496"/>
      <c r="IZF63" s="496"/>
      <c r="IZH63" s="496"/>
      <c r="IZJ63" s="496"/>
      <c r="IZL63" s="496"/>
      <c r="IZN63" s="496"/>
      <c r="IZP63" s="496"/>
      <c r="IZR63" s="496"/>
      <c r="IZT63" s="496"/>
      <c r="IZV63" s="496"/>
      <c r="IZX63" s="496"/>
      <c r="IZZ63" s="496"/>
      <c r="JAB63" s="496"/>
      <c r="JAD63" s="496"/>
      <c r="JAF63" s="496"/>
      <c r="JAH63" s="496"/>
      <c r="JAJ63" s="496"/>
      <c r="JAL63" s="496"/>
      <c r="JAN63" s="496"/>
      <c r="JAP63" s="496"/>
      <c r="JAR63" s="496"/>
      <c r="JAT63" s="496"/>
      <c r="JAV63" s="496"/>
      <c r="JAX63" s="496"/>
      <c r="JAZ63" s="496"/>
      <c r="JBB63" s="496"/>
      <c r="JBD63" s="496"/>
      <c r="JBF63" s="496"/>
      <c r="JBH63" s="496"/>
      <c r="JBJ63" s="496"/>
      <c r="JBL63" s="496"/>
      <c r="JBN63" s="496"/>
      <c r="JBP63" s="496"/>
      <c r="JBR63" s="496"/>
      <c r="JBT63" s="496"/>
      <c r="JBV63" s="496"/>
      <c r="JBX63" s="496"/>
      <c r="JBZ63" s="496"/>
      <c r="JCB63" s="496"/>
      <c r="JCD63" s="496"/>
      <c r="JCF63" s="496"/>
      <c r="JCH63" s="496"/>
      <c r="JCJ63" s="496"/>
      <c r="JCL63" s="496"/>
      <c r="JCN63" s="496"/>
      <c r="JCP63" s="496"/>
      <c r="JCR63" s="496"/>
      <c r="JCT63" s="496"/>
      <c r="JCV63" s="496"/>
      <c r="JCX63" s="496"/>
      <c r="JCZ63" s="496"/>
      <c r="JDB63" s="496"/>
      <c r="JDD63" s="496"/>
      <c r="JDF63" s="496"/>
      <c r="JDH63" s="496"/>
      <c r="JDJ63" s="496"/>
      <c r="JDL63" s="496"/>
      <c r="JDN63" s="496"/>
      <c r="JDP63" s="496"/>
      <c r="JDR63" s="496"/>
      <c r="JDT63" s="496"/>
      <c r="JDV63" s="496"/>
      <c r="JDX63" s="496"/>
      <c r="JDZ63" s="496"/>
      <c r="JEB63" s="496"/>
      <c r="JED63" s="496"/>
      <c r="JEF63" s="496"/>
      <c r="JEH63" s="496"/>
      <c r="JEJ63" s="496"/>
      <c r="JEL63" s="496"/>
      <c r="JEN63" s="496"/>
      <c r="JEP63" s="496"/>
      <c r="JER63" s="496"/>
      <c r="JET63" s="496"/>
      <c r="JEV63" s="496"/>
      <c r="JEX63" s="496"/>
      <c r="JEZ63" s="496"/>
      <c r="JFB63" s="496"/>
      <c r="JFD63" s="496"/>
      <c r="JFF63" s="496"/>
      <c r="JFH63" s="496"/>
      <c r="JFJ63" s="496"/>
      <c r="JFL63" s="496"/>
      <c r="JFN63" s="496"/>
      <c r="JFP63" s="496"/>
      <c r="JFR63" s="496"/>
      <c r="JFT63" s="496"/>
      <c r="JFV63" s="496"/>
      <c r="JFX63" s="496"/>
      <c r="JFZ63" s="496"/>
      <c r="JGB63" s="496"/>
      <c r="JGD63" s="496"/>
      <c r="JGF63" s="496"/>
      <c r="JGH63" s="496"/>
      <c r="JGJ63" s="496"/>
      <c r="JGL63" s="496"/>
      <c r="JGN63" s="496"/>
      <c r="JGP63" s="496"/>
      <c r="JGR63" s="496"/>
      <c r="JGT63" s="496"/>
      <c r="JGV63" s="496"/>
      <c r="JGX63" s="496"/>
      <c r="JGZ63" s="496"/>
      <c r="JHB63" s="496"/>
      <c r="JHD63" s="496"/>
      <c r="JHF63" s="496"/>
      <c r="JHH63" s="496"/>
      <c r="JHJ63" s="496"/>
      <c r="JHL63" s="496"/>
      <c r="JHN63" s="496"/>
      <c r="JHP63" s="496"/>
      <c r="JHR63" s="496"/>
      <c r="JHT63" s="496"/>
      <c r="JHV63" s="496"/>
      <c r="JHX63" s="496"/>
      <c r="JHZ63" s="496"/>
      <c r="JIB63" s="496"/>
      <c r="JID63" s="496"/>
      <c r="JIF63" s="496"/>
      <c r="JIH63" s="496"/>
      <c r="JIJ63" s="496"/>
      <c r="JIL63" s="496"/>
      <c r="JIN63" s="496"/>
      <c r="JIP63" s="496"/>
      <c r="JIR63" s="496"/>
      <c r="JIT63" s="496"/>
      <c r="JIV63" s="496"/>
      <c r="JIX63" s="496"/>
      <c r="JIZ63" s="496"/>
      <c r="JJB63" s="496"/>
      <c r="JJD63" s="496"/>
      <c r="JJF63" s="496"/>
      <c r="JJH63" s="496"/>
      <c r="JJJ63" s="496"/>
      <c r="JJL63" s="496"/>
      <c r="JJN63" s="496"/>
      <c r="JJP63" s="496"/>
      <c r="JJR63" s="496"/>
      <c r="JJT63" s="496"/>
      <c r="JJV63" s="496"/>
      <c r="JJX63" s="496"/>
      <c r="JJZ63" s="496"/>
      <c r="JKB63" s="496"/>
      <c r="JKD63" s="496"/>
      <c r="JKF63" s="496"/>
      <c r="JKH63" s="496"/>
      <c r="JKJ63" s="496"/>
      <c r="JKL63" s="496"/>
      <c r="JKN63" s="496"/>
      <c r="JKP63" s="496"/>
      <c r="JKR63" s="496"/>
      <c r="JKT63" s="496"/>
      <c r="JKV63" s="496"/>
      <c r="JKX63" s="496"/>
      <c r="JKZ63" s="496"/>
      <c r="JLB63" s="496"/>
      <c r="JLD63" s="496"/>
      <c r="JLF63" s="496"/>
      <c r="JLH63" s="496"/>
      <c r="JLJ63" s="496"/>
      <c r="JLL63" s="496"/>
      <c r="JLN63" s="496"/>
      <c r="JLP63" s="496"/>
      <c r="JLR63" s="496"/>
      <c r="JLT63" s="496"/>
      <c r="JLV63" s="496"/>
      <c r="JLX63" s="496"/>
      <c r="JLZ63" s="496"/>
      <c r="JMB63" s="496"/>
      <c r="JMD63" s="496"/>
      <c r="JMF63" s="496"/>
      <c r="JMH63" s="496"/>
      <c r="JMJ63" s="496"/>
      <c r="JML63" s="496"/>
      <c r="JMN63" s="496"/>
      <c r="JMP63" s="496"/>
      <c r="JMR63" s="496"/>
      <c r="JMT63" s="496"/>
      <c r="JMV63" s="496"/>
      <c r="JMX63" s="496"/>
      <c r="JMZ63" s="496"/>
      <c r="JNB63" s="496"/>
      <c r="JND63" s="496"/>
      <c r="JNF63" s="496"/>
      <c r="JNH63" s="496"/>
      <c r="JNJ63" s="496"/>
      <c r="JNL63" s="496"/>
      <c r="JNN63" s="496"/>
      <c r="JNP63" s="496"/>
      <c r="JNR63" s="496"/>
      <c r="JNT63" s="496"/>
      <c r="JNV63" s="496"/>
      <c r="JNX63" s="496"/>
      <c r="JNZ63" s="496"/>
      <c r="JOB63" s="496"/>
      <c r="JOD63" s="496"/>
      <c r="JOF63" s="496"/>
      <c r="JOH63" s="496"/>
      <c r="JOJ63" s="496"/>
      <c r="JOL63" s="496"/>
      <c r="JON63" s="496"/>
      <c r="JOP63" s="496"/>
      <c r="JOR63" s="496"/>
      <c r="JOT63" s="496"/>
      <c r="JOV63" s="496"/>
      <c r="JOX63" s="496"/>
      <c r="JOZ63" s="496"/>
      <c r="JPB63" s="496"/>
      <c r="JPD63" s="496"/>
      <c r="JPF63" s="496"/>
      <c r="JPH63" s="496"/>
      <c r="JPJ63" s="496"/>
      <c r="JPL63" s="496"/>
      <c r="JPN63" s="496"/>
      <c r="JPP63" s="496"/>
      <c r="JPR63" s="496"/>
      <c r="JPT63" s="496"/>
      <c r="JPV63" s="496"/>
      <c r="JPX63" s="496"/>
      <c r="JPZ63" s="496"/>
      <c r="JQB63" s="496"/>
      <c r="JQD63" s="496"/>
      <c r="JQF63" s="496"/>
      <c r="JQH63" s="496"/>
      <c r="JQJ63" s="496"/>
      <c r="JQL63" s="496"/>
      <c r="JQN63" s="496"/>
      <c r="JQP63" s="496"/>
      <c r="JQR63" s="496"/>
      <c r="JQT63" s="496"/>
      <c r="JQV63" s="496"/>
      <c r="JQX63" s="496"/>
      <c r="JQZ63" s="496"/>
      <c r="JRB63" s="496"/>
      <c r="JRD63" s="496"/>
      <c r="JRF63" s="496"/>
      <c r="JRH63" s="496"/>
      <c r="JRJ63" s="496"/>
      <c r="JRL63" s="496"/>
      <c r="JRN63" s="496"/>
      <c r="JRP63" s="496"/>
      <c r="JRR63" s="496"/>
      <c r="JRT63" s="496"/>
      <c r="JRV63" s="496"/>
      <c r="JRX63" s="496"/>
      <c r="JRZ63" s="496"/>
      <c r="JSB63" s="496"/>
      <c r="JSD63" s="496"/>
      <c r="JSF63" s="496"/>
      <c r="JSH63" s="496"/>
      <c r="JSJ63" s="496"/>
      <c r="JSL63" s="496"/>
      <c r="JSN63" s="496"/>
      <c r="JSP63" s="496"/>
      <c r="JSR63" s="496"/>
      <c r="JST63" s="496"/>
      <c r="JSV63" s="496"/>
      <c r="JSX63" s="496"/>
      <c r="JSZ63" s="496"/>
      <c r="JTB63" s="496"/>
      <c r="JTD63" s="496"/>
      <c r="JTF63" s="496"/>
      <c r="JTH63" s="496"/>
      <c r="JTJ63" s="496"/>
      <c r="JTL63" s="496"/>
      <c r="JTN63" s="496"/>
      <c r="JTP63" s="496"/>
      <c r="JTR63" s="496"/>
      <c r="JTT63" s="496"/>
      <c r="JTV63" s="496"/>
      <c r="JTX63" s="496"/>
      <c r="JTZ63" s="496"/>
      <c r="JUB63" s="496"/>
      <c r="JUD63" s="496"/>
      <c r="JUF63" s="496"/>
      <c r="JUH63" s="496"/>
      <c r="JUJ63" s="496"/>
      <c r="JUL63" s="496"/>
      <c r="JUN63" s="496"/>
      <c r="JUP63" s="496"/>
      <c r="JUR63" s="496"/>
      <c r="JUT63" s="496"/>
      <c r="JUV63" s="496"/>
      <c r="JUX63" s="496"/>
      <c r="JUZ63" s="496"/>
      <c r="JVB63" s="496"/>
      <c r="JVD63" s="496"/>
      <c r="JVF63" s="496"/>
      <c r="JVH63" s="496"/>
      <c r="JVJ63" s="496"/>
      <c r="JVL63" s="496"/>
      <c r="JVN63" s="496"/>
      <c r="JVP63" s="496"/>
      <c r="JVR63" s="496"/>
      <c r="JVT63" s="496"/>
      <c r="JVV63" s="496"/>
      <c r="JVX63" s="496"/>
      <c r="JVZ63" s="496"/>
      <c r="JWB63" s="496"/>
      <c r="JWD63" s="496"/>
      <c r="JWF63" s="496"/>
      <c r="JWH63" s="496"/>
      <c r="JWJ63" s="496"/>
      <c r="JWL63" s="496"/>
      <c r="JWN63" s="496"/>
      <c r="JWP63" s="496"/>
      <c r="JWR63" s="496"/>
      <c r="JWT63" s="496"/>
      <c r="JWV63" s="496"/>
      <c r="JWX63" s="496"/>
      <c r="JWZ63" s="496"/>
      <c r="JXB63" s="496"/>
      <c r="JXD63" s="496"/>
      <c r="JXF63" s="496"/>
      <c r="JXH63" s="496"/>
      <c r="JXJ63" s="496"/>
      <c r="JXL63" s="496"/>
      <c r="JXN63" s="496"/>
      <c r="JXP63" s="496"/>
      <c r="JXR63" s="496"/>
      <c r="JXT63" s="496"/>
      <c r="JXV63" s="496"/>
      <c r="JXX63" s="496"/>
      <c r="JXZ63" s="496"/>
      <c r="JYB63" s="496"/>
      <c r="JYD63" s="496"/>
      <c r="JYF63" s="496"/>
      <c r="JYH63" s="496"/>
      <c r="JYJ63" s="496"/>
      <c r="JYL63" s="496"/>
      <c r="JYN63" s="496"/>
      <c r="JYP63" s="496"/>
      <c r="JYR63" s="496"/>
      <c r="JYT63" s="496"/>
      <c r="JYV63" s="496"/>
      <c r="JYX63" s="496"/>
      <c r="JYZ63" s="496"/>
      <c r="JZB63" s="496"/>
      <c r="JZD63" s="496"/>
      <c r="JZF63" s="496"/>
      <c r="JZH63" s="496"/>
      <c r="JZJ63" s="496"/>
      <c r="JZL63" s="496"/>
      <c r="JZN63" s="496"/>
      <c r="JZP63" s="496"/>
      <c r="JZR63" s="496"/>
      <c r="JZT63" s="496"/>
      <c r="JZV63" s="496"/>
      <c r="JZX63" s="496"/>
      <c r="JZZ63" s="496"/>
      <c r="KAB63" s="496"/>
      <c r="KAD63" s="496"/>
      <c r="KAF63" s="496"/>
      <c r="KAH63" s="496"/>
      <c r="KAJ63" s="496"/>
      <c r="KAL63" s="496"/>
      <c r="KAN63" s="496"/>
      <c r="KAP63" s="496"/>
      <c r="KAR63" s="496"/>
      <c r="KAT63" s="496"/>
      <c r="KAV63" s="496"/>
      <c r="KAX63" s="496"/>
      <c r="KAZ63" s="496"/>
      <c r="KBB63" s="496"/>
      <c r="KBD63" s="496"/>
      <c r="KBF63" s="496"/>
      <c r="KBH63" s="496"/>
      <c r="KBJ63" s="496"/>
      <c r="KBL63" s="496"/>
      <c r="KBN63" s="496"/>
      <c r="KBP63" s="496"/>
      <c r="KBR63" s="496"/>
      <c r="KBT63" s="496"/>
      <c r="KBV63" s="496"/>
      <c r="KBX63" s="496"/>
      <c r="KBZ63" s="496"/>
      <c r="KCB63" s="496"/>
      <c r="KCD63" s="496"/>
      <c r="KCF63" s="496"/>
      <c r="KCH63" s="496"/>
      <c r="KCJ63" s="496"/>
      <c r="KCL63" s="496"/>
      <c r="KCN63" s="496"/>
      <c r="KCP63" s="496"/>
      <c r="KCR63" s="496"/>
      <c r="KCT63" s="496"/>
      <c r="KCV63" s="496"/>
      <c r="KCX63" s="496"/>
      <c r="KCZ63" s="496"/>
      <c r="KDB63" s="496"/>
      <c r="KDD63" s="496"/>
      <c r="KDF63" s="496"/>
      <c r="KDH63" s="496"/>
      <c r="KDJ63" s="496"/>
      <c r="KDL63" s="496"/>
      <c r="KDN63" s="496"/>
      <c r="KDP63" s="496"/>
      <c r="KDR63" s="496"/>
      <c r="KDT63" s="496"/>
      <c r="KDV63" s="496"/>
      <c r="KDX63" s="496"/>
      <c r="KDZ63" s="496"/>
      <c r="KEB63" s="496"/>
      <c r="KED63" s="496"/>
      <c r="KEF63" s="496"/>
      <c r="KEH63" s="496"/>
      <c r="KEJ63" s="496"/>
      <c r="KEL63" s="496"/>
      <c r="KEN63" s="496"/>
      <c r="KEP63" s="496"/>
      <c r="KER63" s="496"/>
      <c r="KET63" s="496"/>
      <c r="KEV63" s="496"/>
      <c r="KEX63" s="496"/>
      <c r="KEZ63" s="496"/>
      <c r="KFB63" s="496"/>
      <c r="KFD63" s="496"/>
      <c r="KFF63" s="496"/>
      <c r="KFH63" s="496"/>
      <c r="KFJ63" s="496"/>
      <c r="KFL63" s="496"/>
      <c r="KFN63" s="496"/>
      <c r="KFP63" s="496"/>
      <c r="KFR63" s="496"/>
      <c r="KFT63" s="496"/>
      <c r="KFV63" s="496"/>
      <c r="KFX63" s="496"/>
      <c r="KFZ63" s="496"/>
      <c r="KGB63" s="496"/>
      <c r="KGD63" s="496"/>
      <c r="KGF63" s="496"/>
      <c r="KGH63" s="496"/>
      <c r="KGJ63" s="496"/>
      <c r="KGL63" s="496"/>
      <c r="KGN63" s="496"/>
      <c r="KGP63" s="496"/>
      <c r="KGR63" s="496"/>
      <c r="KGT63" s="496"/>
      <c r="KGV63" s="496"/>
      <c r="KGX63" s="496"/>
      <c r="KGZ63" s="496"/>
      <c r="KHB63" s="496"/>
      <c r="KHD63" s="496"/>
      <c r="KHF63" s="496"/>
      <c r="KHH63" s="496"/>
      <c r="KHJ63" s="496"/>
      <c r="KHL63" s="496"/>
      <c r="KHN63" s="496"/>
      <c r="KHP63" s="496"/>
      <c r="KHR63" s="496"/>
      <c r="KHT63" s="496"/>
      <c r="KHV63" s="496"/>
      <c r="KHX63" s="496"/>
      <c r="KHZ63" s="496"/>
      <c r="KIB63" s="496"/>
      <c r="KID63" s="496"/>
      <c r="KIF63" s="496"/>
      <c r="KIH63" s="496"/>
      <c r="KIJ63" s="496"/>
      <c r="KIL63" s="496"/>
      <c r="KIN63" s="496"/>
      <c r="KIP63" s="496"/>
      <c r="KIR63" s="496"/>
      <c r="KIT63" s="496"/>
      <c r="KIV63" s="496"/>
      <c r="KIX63" s="496"/>
      <c r="KIZ63" s="496"/>
      <c r="KJB63" s="496"/>
      <c r="KJD63" s="496"/>
      <c r="KJF63" s="496"/>
      <c r="KJH63" s="496"/>
      <c r="KJJ63" s="496"/>
      <c r="KJL63" s="496"/>
      <c r="KJN63" s="496"/>
      <c r="KJP63" s="496"/>
      <c r="KJR63" s="496"/>
      <c r="KJT63" s="496"/>
      <c r="KJV63" s="496"/>
      <c r="KJX63" s="496"/>
      <c r="KJZ63" s="496"/>
      <c r="KKB63" s="496"/>
      <c r="KKD63" s="496"/>
      <c r="KKF63" s="496"/>
      <c r="KKH63" s="496"/>
      <c r="KKJ63" s="496"/>
      <c r="KKL63" s="496"/>
      <c r="KKN63" s="496"/>
      <c r="KKP63" s="496"/>
      <c r="KKR63" s="496"/>
      <c r="KKT63" s="496"/>
      <c r="KKV63" s="496"/>
      <c r="KKX63" s="496"/>
      <c r="KKZ63" s="496"/>
      <c r="KLB63" s="496"/>
      <c r="KLD63" s="496"/>
      <c r="KLF63" s="496"/>
      <c r="KLH63" s="496"/>
      <c r="KLJ63" s="496"/>
      <c r="KLL63" s="496"/>
      <c r="KLN63" s="496"/>
      <c r="KLP63" s="496"/>
      <c r="KLR63" s="496"/>
      <c r="KLT63" s="496"/>
      <c r="KLV63" s="496"/>
      <c r="KLX63" s="496"/>
      <c r="KLZ63" s="496"/>
      <c r="KMB63" s="496"/>
      <c r="KMD63" s="496"/>
      <c r="KMF63" s="496"/>
      <c r="KMH63" s="496"/>
      <c r="KMJ63" s="496"/>
      <c r="KML63" s="496"/>
      <c r="KMN63" s="496"/>
      <c r="KMP63" s="496"/>
      <c r="KMR63" s="496"/>
      <c r="KMT63" s="496"/>
      <c r="KMV63" s="496"/>
      <c r="KMX63" s="496"/>
      <c r="KMZ63" s="496"/>
      <c r="KNB63" s="496"/>
      <c r="KND63" s="496"/>
      <c r="KNF63" s="496"/>
      <c r="KNH63" s="496"/>
      <c r="KNJ63" s="496"/>
      <c r="KNL63" s="496"/>
      <c r="KNN63" s="496"/>
      <c r="KNP63" s="496"/>
      <c r="KNR63" s="496"/>
      <c r="KNT63" s="496"/>
      <c r="KNV63" s="496"/>
      <c r="KNX63" s="496"/>
      <c r="KNZ63" s="496"/>
      <c r="KOB63" s="496"/>
      <c r="KOD63" s="496"/>
      <c r="KOF63" s="496"/>
      <c r="KOH63" s="496"/>
      <c r="KOJ63" s="496"/>
      <c r="KOL63" s="496"/>
      <c r="KON63" s="496"/>
      <c r="KOP63" s="496"/>
      <c r="KOR63" s="496"/>
      <c r="KOT63" s="496"/>
      <c r="KOV63" s="496"/>
      <c r="KOX63" s="496"/>
      <c r="KOZ63" s="496"/>
      <c r="KPB63" s="496"/>
      <c r="KPD63" s="496"/>
      <c r="KPF63" s="496"/>
      <c r="KPH63" s="496"/>
      <c r="KPJ63" s="496"/>
      <c r="KPL63" s="496"/>
      <c r="KPN63" s="496"/>
      <c r="KPP63" s="496"/>
      <c r="KPR63" s="496"/>
      <c r="KPT63" s="496"/>
      <c r="KPV63" s="496"/>
      <c r="KPX63" s="496"/>
      <c r="KPZ63" s="496"/>
      <c r="KQB63" s="496"/>
      <c r="KQD63" s="496"/>
      <c r="KQF63" s="496"/>
      <c r="KQH63" s="496"/>
      <c r="KQJ63" s="496"/>
      <c r="KQL63" s="496"/>
      <c r="KQN63" s="496"/>
      <c r="KQP63" s="496"/>
      <c r="KQR63" s="496"/>
      <c r="KQT63" s="496"/>
      <c r="KQV63" s="496"/>
      <c r="KQX63" s="496"/>
      <c r="KQZ63" s="496"/>
      <c r="KRB63" s="496"/>
      <c r="KRD63" s="496"/>
      <c r="KRF63" s="496"/>
      <c r="KRH63" s="496"/>
      <c r="KRJ63" s="496"/>
      <c r="KRL63" s="496"/>
      <c r="KRN63" s="496"/>
      <c r="KRP63" s="496"/>
      <c r="KRR63" s="496"/>
      <c r="KRT63" s="496"/>
      <c r="KRV63" s="496"/>
      <c r="KRX63" s="496"/>
      <c r="KRZ63" s="496"/>
      <c r="KSB63" s="496"/>
      <c r="KSD63" s="496"/>
      <c r="KSF63" s="496"/>
      <c r="KSH63" s="496"/>
      <c r="KSJ63" s="496"/>
      <c r="KSL63" s="496"/>
      <c r="KSN63" s="496"/>
      <c r="KSP63" s="496"/>
      <c r="KSR63" s="496"/>
      <c r="KST63" s="496"/>
      <c r="KSV63" s="496"/>
      <c r="KSX63" s="496"/>
      <c r="KSZ63" s="496"/>
      <c r="KTB63" s="496"/>
      <c r="KTD63" s="496"/>
      <c r="KTF63" s="496"/>
      <c r="KTH63" s="496"/>
      <c r="KTJ63" s="496"/>
      <c r="KTL63" s="496"/>
      <c r="KTN63" s="496"/>
      <c r="KTP63" s="496"/>
      <c r="KTR63" s="496"/>
      <c r="KTT63" s="496"/>
      <c r="KTV63" s="496"/>
      <c r="KTX63" s="496"/>
      <c r="KTZ63" s="496"/>
      <c r="KUB63" s="496"/>
      <c r="KUD63" s="496"/>
      <c r="KUF63" s="496"/>
      <c r="KUH63" s="496"/>
      <c r="KUJ63" s="496"/>
      <c r="KUL63" s="496"/>
      <c r="KUN63" s="496"/>
      <c r="KUP63" s="496"/>
      <c r="KUR63" s="496"/>
      <c r="KUT63" s="496"/>
      <c r="KUV63" s="496"/>
      <c r="KUX63" s="496"/>
      <c r="KUZ63" s="496"/>
      <c r="KVB63" s="496"/>
      <c r="KVD63" s="496"/>
      <c r="KVF63" s="496"/>
      <c r="KVH63" s="496"/>
      <c r="KVJ63" s="496"/>
      <c r="KVL63" s="496"/>
      <c r="KVN63" s="496"/>
      <c r="KVP63" s="496"/>
      <c r="KVR63" s="496"/>
      <c r="KVT63" s="496"/>
      <c r="KVV63" s="496"/>
      <c r="KVX63" s="496"/>
      <c r="KVZ63" s="496"/>
      <c r="KWB63" s="496"/>
      <c r="KWD63" s="496"/>
      <c r="KWF63" s="496"/>
      <c r="KWH63" s="496"/>
      <c r="KWJ63" s="496"/>
      <c r="KWL63" s="496"/>
      <c r="KWN63" s="496"/>
      <c r="KWP63" s="496"/>
      <c r="KWR63" s="496"/>
      <c r="KWT63" s="496"/>
      <c r="KWV63" s="496"/>
      <c r="KWX63" s="496"/>
      <c r="KWZ63" s="496"/>
      <c r="KXB63" s="496"/>
      <c r="KXD63" s="496"/>
      <c r="KXF63" s="496"/>
      <c r="KXH63" s="496"/>
      <c r="KXJ63" s="496"/>
      <c r="KXL63" s="496"/>
      <c r="KXN63" s="496"/>
      <c r="KXP63" s="496"/>
      <c r="KXR63" s="496"/>
      <c r="KXT63" s="496"/>
      <c r="KXV63" s="496"/>
      <c r="KXX63" s="496"/>
      <c r="KXZ63" s="496"/>
      <c r="KYB63" s="496"/>
      <c r="KYD63" s="496"/>
      <c r="KYF63" s="496"/>
      <c r="KYH63" s="496"/>
      <c r="KYJ63" s="496"/>
      <c r="KYL63" s="496"/>
      <c r="KYN63" s="496"/>
      <c r="KYP63" s="496"/>
      <c r="KYR63" s="496"/>
      <c r="KYT63" s="496"/>
      <c r="KYV63" s="496"/>
      <c r="KYX63" s="496"/>
      <c r="KYZ63" s="496"/>
      <c r="KZB63" s="496"/>
      <c r="KZD63" s="496"/>
      <c r="KZF63" s="496"/>
      <c r="KZH63" s="496"/>
      <c r="KZJ63" s="496"/>
      <c r="KZL63" s="496"/>
      <c r="KZN63" s="496"/>
      <c r="KZP63" s="496"/>
      <c r="KZR63" s="496"/>
      <c r="KZT63" s="496"/>
      <c r="KZV63" s="496"/>
      <c r="KZX63" s="496"/>
      <c r="KZZ63" s="496"/>
      <c r="LAB63" s="496"/>
      <c r="LAD63" s="496"/>
      <c r="LAF63" s="496"/>
      <c r="LAH63" s="496"/>
      <c r="LAJ63" s="496"/>
      <c r="LAL63" s="496"/>
      <c r="LAN63" s="496"/>
      <c r="LAP63" s="496"/>
      <c r="LAR63" s="496"/>
      <c r="LAT63" s="496"/>
      <c r="LAV63" s="496"/>
      <c r="LAX63" s="496"/>
      <c r="LAZ63" s="496"/>
      <c r="LBB63" s="496"/>
      <c r="LBD63" s="496"/>
      <c r="LBF63" s="496"/>
      <c r="LBH63" s="496"/>
      <c r="LBJ63" s="496"/>
      <c r="LBL63" s="496"/>
      <c r="LBN63" s="496"/>
      <c r="LBP63" s="496"/>
      <c r="LBR63" s="496"/>
      <c r="LBT63" s="496"/>
      <c r="LBV63" s="496"/>
      <c r="LBX63" s="496"/>
      <c r="LBZ63" s="496"/>
      <c r="LCB63" s="496"/>
      <c r="LCD63" s="496"/>
      <c r="LCF63" s="496"/>
      <c r="LCH63" s="496"/>
      <c r="LCJ63" s="496"/>
      <c r="LCL63" s="496"/>
      <c r="LCN63" s="496"/>
      <c r="LCP63" s="496"/>
      <c r="LCR63" s="496"/>
      <c r="LCT63" s="496"/>
      <c r="LCV63" s="496"/>
      <c r="LCX63" s="496"/>
      <c r="LCZ63" s="496"/>
      <c r="LDB63" s="496"/>
      <c r="LDD63" s="496"/>
      <c r="LDF63" s="496"/>
      <c r="LDH63" s="496"/>
      <c r="LDJ63" s="496"/>
      <c r="LDL63" s="496"/>
      <c r="LDN63" s="496"/>
      <c r="LDP63" s="496"/>
      <c r="LDR63" s="496"/>
      <c r="LDT63" s="496"/>
      <c r="LDV63" s="496"/>
      <c r="LDX63" s="496"/>
      <c r="LDZ63" s="496"/>
      <c r="LEB63" s="496"/>
      <c r="LED63" s="496"/>
      <c r="LEF63" s="496"/>
      <c r="LEH63" s="496"/>
      <c r="LEJ63" s="496"/>
      <c r="LEL63" s="496"/>
      <c r="LEN63" s="496"/>
      <c r="LEP63" s="496"/>
      <c r="LER63" s="496"/>
      <c r="LET63" s="496"/>
      <c r="LEV63" s="496"/>
      <c r="LEX63" s="496"/>
      <c r="LEZ63" s="496"/>
      <c r="LFB63" s="496"/>
      <c r="LFD63" s="496"/>
      <c r="LFF63" s="496"/>
      <c r="LFH63" s="496"/>
      <c r="LFJ63" s="496"/>
      <c r="LFL63" s="496"/>
      <c r="LFN63" s="496"/>
      <c r="LFP63" s="496"/>
      <c r="LFR63" s="496"/>
      <c r="LFT63" s="496"/>
      <c r="LFV63" s="496"/>
      <c r="LFX63" s="496"/>
      <c r="LFZ63" s="496"/>
      <c r="LGB63" s="496"/>
      <c r="LGD63" s="496"/>
      <c r="LGF63" s="496"/>
      <c r="LGH63" s="496"/>
      <c r="LGJ63" s="496"/>
      <c r="LGL63" s="496"/>
      <c r="LGN63" s="496"/>
      <c r="LGP63" s="496"/>
      <c r="LGR63" s="496"/>
      <c r="LGT63" s="496"/>
      <c r="LGV63" s="496"/>
      <c r="LGX63" s="496"/>
      <c r="LGZ63" s="496"/>
      <c r="LHB63" s="496"/>
      <c r="LHD63" s="496"/>
      <c r="LHF63" s="496"/>
      <c r="LHH63" s="496"/>
      <c r="LHJ63" s="496"/>
      <c r="LHL63" s="496"/>
      <c r="LHN63" s="496"/>
      <c r="LHP63" s="496"/>
      <c r="LHR63" s="496"/>
      <c r="LHT63" s="496"/>
      <c r="LHV63" s="496"/>
      <c r="LHX63" s="496"/>
      <c r="LHZ63" s="496"/>
      <c r="LIB63" s="496"/>
      <c r="LID63" s="496"/>
      <c r="LIF63" s="496"/>
      <c r="LIH63" s="496"/>
      <c r="LIJ63" s="496"/>
      <c r="LIL63" s="496"/>
      <c r="LIN63" s="496"/>
      <c r="LIP63" s="496"/>
      <c r="LIR63" s="496"/>
      <c r="LIT63" s="496"/>
      <c r="LIV63" s="496"/>
      <c r="LIX63" s="496"/>
      <c r="LIZ63" s="496"/>
      <c r="LJB63" s="496"/>
      <c r="LJD63" s="496"/>
      <c r="LJF63" s="496"/>
      <c r="LJH63" s="496"/>
      <c r="LJJ63" s="496"/>
      <c r="LJL63" s="496"/>
      <c r="LJN63" s="496"/>
      <c r="LJP63" s="496"/>
      <c r="LJR63" s="496"/>
      <c r="LJT63" s="496"/>
      <c r="LJV63" s="496"/>
      <c r="LJX63" s="496"/>
      <c r="LJZ63" s="496"/>
      <c r="LKB63" s="496"/>
      <c r="LKD63" s="496"/>
      <c r="LKF63" s="496"/>
      <c r="LKH63" s="496"/>
      <c r="LKJ63" s="496"/>
      <c r="LKL63" s="496"/>
      <c r="LKN63" s="496"/>
      <c r="LKP63" s="496"/>
      <c r="LKR63" s="496"/>
      <c r="LKT63" s="496"/>
      <c r="LKV63" s="496"/>
      <c r="LKX63" s="496"/>
      <c r="LKZ63" s="496"/>
      <c r="LLB63" s="496"/>
      <c r="LLD63" s="496"/>
      <c r="LLF63" s="496"/>
      <c r="LLH63" s="496"/>
      <c r="LLJ63" s="496"/>
      <c r="LLL63" s="496"/>
      <c r="LLN63" s="496"/>
      <c r="LLP63" s="496"/>
      <c r="LLR63" s="496"/>
      <c r="LLT63" s="496"/>
      <c r="LLV63" s="496"/>
      <c r="LLX63" s="496"/>
      <c r="LLZ63" s="496"/>
      <c r="LMB63" s="496"/>
      <c r="LMD63" s="496"/>
      <c r="LMF63" s="496"/>
      <c r="LMH63" s="496"/>
      <c r="LMJ63" s="496"/>
      <c r="LML63" s="496"/>
      <c r="LMN63" s="496"/>
      <c r="LMP63" s="496"/>
      <c r="LMR63" s="496"/>
      <c r="LMT63" s="496"/>
      <c r="LMV63" s="496"/>
      <c r="LMX63" s="496"/>
      <c r="LMZ63" s="496"/>
      <c r="LNB63" s="496"/>
      <c r="LND63" s="496"/>
      <c r="LNF63" s="496"/>
      <c r="LNH63" s="496"/>
      <c r="LNJ63" s="496"/>
      <c r="LNL63" s="496"/>
      <c r="LNN63" s="496"/>
      <c r="LNP63" s="496"/>
      <c r="LNR63" s="496"/>
      <c r="LNT63" s="496"/>
      <c r="LNV63" s="496"/>
      <c r="LNX63" s="496"/>
      <c r="LNZ63" s="496"/>
      <c r="LOB63" s="496"/>
      <c r="LOD63" s="496"/>
      <c r="LOF63" s="496"/>
      <c r="LOH63" s="496"/>
      <c r="LOJ63" s="496"/>
      <c r="LOL63" s="496"/>
      <c r="LON63" s="496"/>
      <c r="LOP63" s="496"/>
      <c r="LOR63" s="496"/>
      <c r="LOT63" s="496"/>
      <c r="LOV63" s="496"/>
      <c r="LOX63" s="496"/>
      <c r="LOZ63" s="496"/>
      <c r="LPB63" s="496"/>
      <c r="LPD63" s="496"/>
      <c r="LPF63" s="496"/>
      <c r="LPH63" s="496"/>
      <c r="LPJ63" s="496"/>
      <c r="LPL63" s="496"/>
      <c r="LPN63" s="496"/>
      <c r="LPP63" s="496"/>
      <c r="LPR63" s="496"/>
      <c r="LPT63" s="496"/>
      <c r="LPV63" s="496"/>
      <c r="LPX63" s="496"/>
      <c r="LPZ63" s="496"/>
      <c r="LQB63" s="496"/>
      <c r="LQD63" s="496"/>
      <c r="LQF63" s="496"/>
      <c r="LQH63" s="496"/>
      <c r="LQJ63" s="496"/>
      <c r="LQL63" s="496"/>
      <c r="LQN63" s="496"/>
      <c r="LQP63" s="496"/>
      <c r="LQR63" s="496"/>
      <c r="LQT63" s="496"/>
      <c r="LQV63" s="496"/>
      <c r="LQX63" s="496"/>
      <c r="LQZ63" s="496"/>
      <c r="LRB63" s="496"/>
      <c r="LRD63" s="496"/>
      <c r="LRF63" s="496"/>
      <c r="LRH63" s="496"/>
      <c r="LRJ63" s="496"/>
      <c r="LRL63" s="496"/>
      <c r="LRN63" s="496"/>
      <c r="LRP63" s="496"/>
      <c r="LRR63" s="496"/>
      <c r="LRT63" s="496"/>
      <c r="LRV63" s="496"/>
      <c r="LRX63" s="496"/>
      <c r="LRZ63" s="496"/>
      <c r="LSB63" s="496"/>
      <c r="LSD63" s="496"/>
      <c r="LSF63" s="496"/>
      <c r="LSH63" s="496"/>
      <c r="LSJ63" s="496"/>
      <c r="LSL63" s="496"/>
      <c r="LSN63" s="496"/>
      <c r="LSP63" s="496"/>
      <c r="LSR63" s="496"/>
      <c r="LST63" s="496"/>
      <c r="LSV63" s="496"/>
      <c r="LSX63" s="496"/>
      <c r="LSZ63" s="496"/>
      <c r="LTB63" s="496"/>
      <c r="LTD63" s="496"/>
      <c r="LTF63" s="496"/>
      <c r="LTH63" s="496"/>
      <c r="LTJ63" s="496"/>
      <c r="LTL63" s="496"/>
      <c r="LTN63" s="496"/>
      <c r="LTP63" s="496"/>
      <c r="LTR63" s="496"/>
      <c r="LTT63" s="496"/>
      <c r="LTV63" s="496"/>
      <c r="LTX63" s="496"/>
      <c r="LTZ63" s="496"/>
      <c r="LUB63" s="496"/>
      <c r="LUD63" s="496"/>
      <c r="LUF63" s="496"/>
      <c r="LUH63" s="496"/>
      <c r="LUJ63" s="496"/>
      <c r="LUL63" s="496"/>
      <c r="LUN63" s="496"/>
      <c r="LUP63" s="496"/>
      <c r="LUR63" s="496"/>
      <c r="LUT63" s="496"/>
      <c r="LUV63" s="496"/>
      <c r="LUX63" s="496"/>
      <c r="LUZ63" s="496"/>
      <c r="LVB63" s="496"/>
      <c r="LVD63" s="496"/>
      <c r="LVF63" s="496"/>
      <c r="LVH63" s="496"/>
      <c r="LVJ63" s="496"/>
      <c r="LVL63" s="496"/>
      <c r="LVN63" s="496"/>
      <c r="LVP63" s="496"/>
      <c r="LVR63" s="496"/>
      <c r="LVT63" s="496"/>
      <c r="LVV63" s="496"/>
      <c r="LVX63" s="496"/>
      <c r="LVZ63" s="496"/>
      <c r="LWB63" s="496"/>
      <c r="LWD63" s="496"/>
      <c r="LWF63" s="496"/>
      <c r="LWH63" s="496"/>
      <c r="LWJ63" s="496"/>
      <c r="LWL63" s="496"/>
      <c r="LWN63" s="496"/>
      <c r="LWP63" s="496"/>
      <c r="LWR63" s="496"/>
      <c r="LWT63" s="496"/>
      <c r="LWV63" s="496"/>
      <c r="LWX63" s="496"/>
      <c r="LWZ63" s="496"/>
      <c r="LXB63" s="496"/>
      <c r="LXD63" s="496"/>
      <c r="LXF63" s="496"/>
      <c r="LXH63" s="496"/>
      <c r="LXJ63" s="496"/>
      <c r="LXL63" s="496"/>
      <c r="LXN63" s="496"/>
      <c r="LXP63" s="496"/>
      <c r="LXR63" s="496"/>
      <c r="LXT63" s="496"/>
      <c r="LXV63" s="496"/>
      <c r="LXX63" s="496"/>
      <c r="LXZ63" s="496"/>
      <c r="LYB63" s="496"/>
      <c r="LYD63" s="496"/>
      <c r="LYF63" s="496"/>
      <c r="LYH63" s="496"/>
      <c r="LYJ63" s="496"/>
      <c r="LYL63" s="496"/>
      <c r="LYN63" s="496"/>
      <c r="LYP63" s="496"/>
      <c r="LYR63" s="496"/>
      <c r="LYT63" s="496"/>
      <c r="LYV63" s="496"/>
      <c r="LYX63" s="496"/>
      <c r="LYZ63" s="496"/>
      <c r="LZB63" s="496"/>
      <c r="LZD63" s="496"/>
      <c r="LZF63" s="496"/>
      <c r="LZH63" s="496"/>
      <c r="LZJ63" s="496"/>
      <c r="LZL63" s="496"/>
      <c r="LZN63" s="496"/>
      <c r="LZP63" s="496"/>
      <c r="LZR63" s="496"/>
      <c r="LZT63" s="496"/>
      <c r="LZV63" s="496"/>
      <c r="LZX63" s="496"/>
      <c r="LZZ63" s="496"/>
      <c r="MAB63" s="496"/>
      <c r="MAD63" s="496"/>
      <c r="MAF63" s="496"/>
      <c r="MAH63" s="496"/>
      <c r="MAJ63" s="496"/>
      <c r="MAL63" s="496"/>
      <c r="MAN63" s="496"/>
      <c r="MAP63" s="496"/>
      <c r="MAR63" s="496"/>
      <c r="MAT63" s="496"/>
      <c r="MAV63" s="496"/>
      <c r="MAX63" s="496"/>
      <c r="MAZ63" s="496"/>
      <c r="MBB63" s="496"/>
      <c r="MBD63" s="496"/>
      <c r="MBF63" s="496"/>
      <c r="MBH63" s="496"/>
      <c r="MBJ63" s="496"/>
      <c r="MBL63" s="496"/>
      <c r="MBN63" s="496"/>
      <c r="MBP63" s="496"/>
      <c r="MBR63" s="496"/>
      <c r="MBT63" s="496"/>
      <c r="MBV63" s="496"/>
      <c r="MBX63" s="496"/>
      <c r="MBZ63" s="496"/>
      <c r="MCB63" s="496"/>
      <c r="MCD63" s="496"/>
      <c r="MCF63" s="496"/>
      <c r="MCH63" s="496"/>
      <c r="MCJ63" s="496"/>
      <c r="MCL63" s="496"/>
      <c r="MCN63" s="496"/>
      <c r="MCP63" s="496"/>
      <c r="MCR63" s="496"/>
      <c r="MCT63" s="496"/>
      <c r="MCV63" s="496"/>
      <c r="MCX63" s="496"/>
      <c r="MCZ63" s="496"/>
      <c r="MDB63" s="496"/>
      <c r="MDD63" s="496"/>
      <c r="MDF63" s="496"/>
      <c r="MDH63" s="496"/>
      <c r="MDJ63" s="496"/>
      <c r="MDL63" s="496"/>
      <c r="MDN63" s="496"/>
      <c r="MDP63" s="496"/>
      <c r="MDR63" s="496"/>
      <c r="MDT63" s="496"/>
      <c r="MDV63" s="496"/>
      <c r="MDX63" s="496"/>
      <c r="MDZ63" s="496"/>
      <c r="MEB63" s="496"/>
      <c r="MED63" s="496"/>
      <c r="MEF63" s="496"/>
      <c r="MEH63" s="496"/>
      <c r="MEJ63" s="496"/>
      <c r="MEL63" s="496"/>
      <c r="MEN63" s="496"/>
      <c r="MEP63" s="496"/>
      <c r="MER63" s="496"/>
      <c r="MET63" s="496"/>
      <c r="MEV63" s="496"/>
      <c r="MEX63" s="496"/>
      <c r="MEZ63" s="496"/>
      <c r="MFB63" s="496"/>
      <c r="MFD63" s="496"/>
      <c r="MFF63" s="496"/>
      <c r="MFH63" s="496"/>
      <c r="MFJ63" s="496"/>
      <c r="MFL63" s="496"/>
      <c r="MFN63" s="496"/>
      <c r="MFP63" s="496"/>
      <c r="MFR63" s="496"/>
      <c r="MFT63" s="496"/>
      <c r="MFV63" s="496"/>
      <c r="MFX63" s="496"/>
      <c r="MFZ63" s="496"/>
      <c r="MGB63" s="496"/>
      <c r="MGD63" s="496"/>
      <c r="MGF63" s="496"/>
      <c r="MGH63" s="496"/>
      <c r="MGJ63" s="496"/>
      <c r="MGL63" s="496"/>
      <c r="MGN63" s="496"/>
      <c r="MGP63" s="496"/>
      <c r="MGR63" s="496"/>
      <c r="MGT63" s="496"/>
      <c r="MGV63" s="496"/>
      <c r="MGX63" s="496"/>
      <c r="MGZ63" s="496"/>
      <c r="MHB63" s="496"/>
      <c r="MHD63" s="496"/>
      <c r="MHF63" s="496"/>
      <c r="MHH63" s="496"/>
      <c r="MHJ63" s="496"/>
      <c r="MHL63" s="496"/>
      <c r="MHN63" s="496"/>
      <c r="MHP63" s="496"/>
      <c r="MHR63" s="496"/>
      <c r="MHT63" s="496"/>
      <c r="MHV63" s="496"/>
      <c r="MHX63" s="496"/>
      <c r="MHZ63" s="496"/>
      <c r="MIB63" s="496"/>
      <c r="MID63" s="496"/>
      <c r="MIF63" s="496"/>
      <c r="MIH63" s="496"/>
      <c r="MIJ63" s="496"/>
      <c r="MIL63" s="496"/>
      <c r="MIN63" s="496"/>
      <c r="MIP63" s="496"/>
      <c r="MIR63" s="496"/>
      <c r="MIT63" s="496"/>
      <c r="MIV63" s="496"/>
      <c r="MIX63" s="496"/>
      <c r="MIZ63" s="496"/>
      <c r="MJB63" s="496"/>
      <c r="MJD63" s="496"/>
      <c r="MJF63" s="496"/>
      <c r="MJH63" s="496"/>
      <c r="MJJ63" s="496"/>
      <c r="MJL63" s="496"/>
      <c r="MJN63" s="496"/>
      <c r="MJP63" s="496"/>
      <c r="MJR63" s="496"/>
      <c r="MJT63" s="496"/>
      <c r="MJV63" s="496"/>
      <c r="MJX63" s="496"/>
      <c r="MJZ63" s="496"/>
      <c r="MKB63" s="496"/>
      <c r="MKD63" s="496"/>
      <c r="MKF63" s="496"/>
      <c r="MKH63" s="496"/>
      <c r="MKJ63" s="496"/>
      <c r="MKL63" s="496"/>
      <c r="MKN63" s="496"/>
      <c r="MKP63" s="496"/>
      <c r="MKR63" s="496"/>
      <c r="MKT63" s="496"/>
      <c r="MKV63" s="496"/>
      <c r="MKX63" s="496"/>
      <c r="MKZ63" s="496"/>
      <c r="MLB63" s="496"/>
      <c r="MLD63" s="496"/>
      <c r="MLF63" s="496"/>
      <c r="MLH63" s="496"/>
      <c r="MLJ63" s="496"/>
      <c r="MLL63" s="496"/>
      <c r="MLN63" s="496"/>
      <c r="MLP63" s="496"/>
      <c r="MLR63" s="496"/>
      <c r="MLT63" s="496"/>
      <c r="MLV63" s="496"/>
      <c r="MLX63" s="496"/>
      <c r="MLZ63" s="496"/>
      <c r="MMB63" s="496"/>
      <c r="MMD63" s="496"/>
      <c r="MMF63" s="496"/>
      <c r="MMH63" s="496"/>
      <c r="MMJ63" s="496"/>
      <c r="MML63" s="496"/>
      <c r="MMN63" s="496"/>
      <c r="MMP63" s="496"/>
      <c r="MMR63" s="496"/>
      <c r="MMT63" s="496"/>
      <c r="MMV63" s="496"/>
      <c r="MMX63" s="496"/>
      <c r="MMZ63" s="496"/>
      <c r="MNB63" s="496"/>
      <c r="MND63" s="496"/>
      <c r="MNF63" s="496"/>
      <c r="MNH63" s="496"/>
      <c r="MNJ63" s="496"/>
      <c r="MNL63" s="496"/>
      <c r="MNN63" s="496"/>
      <c r="MNP63" s="496"/>
      <c r="MNR63" s="496"/>
      <c r="MNT63" s="496"/>
      <c r="MNV63" s="496"/>
      <c r="MNX63" s="496"/>
      <c r="MNZ63" s="496"/>
      <c r="MOB63" s="496"/>
      <c r="MOD63" s="496"/>
      <c r="MOF63" s="496"/>
      <c r="MOH63" s="496"/>
      <c r="MOJ63" s="496"/>
      <c r="MOL63" s="496"/>
      <c r="MON63" s="496"/>
      <c r="MOP63" s="496"/>
      <c r="MOR63" s="496"/>
      <c r="MOT63" s="496"/>
      <c r="MOV63" s="496"/>
      <c r="MOX63" s="496"/>
      <c r="MOZ63" s="496"/>
      <c r="MPB63" s="496"/>
      <c r="MPD63" s="496"/>
      <c r="MPF63" s="496"/>
      <c r="MPH63" s="496"/>
      <c r="MPJ63" s="496"/>
      <c r="MPL63" s="496"/>
      <c r="MPN63" s="496"/>
      <c r="MPP63" s="496"/>
      <c r="MPR63" s="496"/>
      <c r="MPT63" s="496"/>
      <c r="MPV63" s="496"/>
      <c r="MPX63" s="496"/>
      <c r="MPZ63" s="496"/>
      <c r="MQB63" s="496"/>
      <c r="MQD63" s="496"/>
      <c r="MQF63" s="496"/>
      <c r="MQH63" s="496"/>
      <c r="MQJ63" s="496"/>
      <c r="MQL63" s="496"/>
      <c r="MQN63" s="496"/>
      <c r="MQP63" s="496"/>
      <c r="MQR63" s="496"/>
      <c r="MQT63" s="496"/>
      <c r="MQV63" s="496"/>
      <c r="MQX63" s="496"/>
      <c r="MQZ63" s="496"/>
      <c r="MRB63" s="496"/>
      <c r="MRD63" s="496"/>
      <c r="MRF63" s="496"/>
      <c r="MRH63" s="496"/>
      <c r="MRJ63" s="496"/>
      <c r="MRL63" s="496"/>
      <c r="MRN63" s="496"/>
      <c r="MRP63" s="496"/>
      <c r="MRR63" s="496"/>
      <c r="MRT63" s="496"/>
      <c r="MRV63" s="496"/>
      <c r="MRX63" s="496"/>
      <c r="MRZ63" s="496"/>
      <c r="MSB63" s="496"/>
      <c r="MSD63" s="496"/>
      <c r="MSF63" s="496"/>
      <c r="MSH63" s="496"/>
      <c r="MSJ63" s="496"/>
      <c r="MSL63" s="496"/>
      <c r="MSN63" s="496"/>
      <c r="MSP63" s="496"/>
      <c r="MSR63" s="496"/>
      <c r="MST63" s="496"/>
      <c r="MSV63" s="496"/>
      <c r="MSX63" s="496"/>
      <c r="MSZ63" s="496"/>
      <c r="MTB63" s="496"/>
      <c r="MTD63" s="496"/>
      <c r="MTF63" s="496"/>
      <c r="MTH63" s="496"/>
      <c r="MTJ63" s="496"/>
      <c r="MTL63" s="496"/>
      <c r="MTN63" s="496"/>
      <c r="MTP63" s="496"/>
      <c r="MTR63" s="496"/>
      <c r="MTT63" s="496"/>
      <c r="MTV63" s="496"/>
      <c r="MTX63" s="496"/>
      <c r="MTZ63" s="496"/>
      <c r="MUB63" s="496"/>
      <c r="MUD63" s="496"/>
      <c r="MUF63" s="496"/>
      <c r="MUH63" s="496"/>
      <c r="MUJ63" s="496"/>
      <c r="MUL63" s="496"/>
      <c r="MUN63" s="496"/>
      <c r="MUP63" s="496"/>
      <c r="MUR63" s="496"/>
      <c r="MUT63" s="496"/>
      <c r="MUV63" s="496"/>
      <c r="MUX63" s="496"/>
      <c r="MUZ63" s="496"/>
      <c r="MVB63" s="496"/>
      <c r="MVD63" s="496"/>
      <c r="MVF63" s="496"/>
      <c r="MVH63" s="496"/>
      <c r="MVJ63" s="496"/>
      <c r="MVL63" s="496"/>
      <c r="MVN63" s="496"/>
      <c r="MVP63" s="496"/>
      <c r="MVR63" s="496"/>
      <c r="MVT63" s="496"/>
      <c r="MVV63" s="496"/>
      <c r="MVX63" s="496"/>
      <c r="MVZ63" s="496"/>
      <c r="MWB63" s="496"/>
      <c r="MWD63" s="496"/>
      <c r="MWF63" s="496"/>
      <c r="MWH63" s="496"/>
      <c r="MWJ63" s="496"/>
      <c r="MWL63" s="496"/>
      <c r="MWN63" s="496"/>
      <c r="MWP63" s="496"/>
      <c r="MWR63" s="496"/>
      <c r="MWT63" s="496"/>
      <c r="MWV63" s="496"/>
      <c r="MWX63" s="496"/>
      <c r="MWZ63" s="496"/>
      <c r="MXB63" s="496"/>
      <c r="MXD63" s="496"/>
      <c r="MXF63" s="496"/>
      <c r="MXH63" s="496"/>
      <c r="MXJ63" s="496"/>
      <c r="MXL63" s="496"/>
      <c r="MXN63" s="496"/>
      <c r="MXP63" s="496"/>
      <c r="MXR63" s="496"/>
      <c r="MXT63" s="496"/>
      <c r="MXV63" s="496"/>
      <c r="MXX63" s="496"/>
      <c r="MXZ63" s="496"/>
      <c r="MYB63" s="496"/>
      <c r="MYD63" s="496"/>
      <c r="MYF63" s="496"/>
      <c r="MYH63" s="496"/>
      <c r="MYJ63" s="496"/>
      <c r="MYL63" s="496"/>
      <c r="MYN63" s="496"/>
      <c r="MYP63" s="496"/>
      <c r="MYR63" s="496"/>
      <c r="MYT63" s="496"/>
      <c r="MYV63" s="496"/>
      <c r="MYX63" s="496"/>
      <c r="MYZ63" s="496"/>
      <c r="MZB63" s="496"/>
      <c r="MZD63" s="496"/>
      <c r="MZF63" s="496"/>
      <c r="MZH63" s="496"/>
      <c r="MZJ63" s="496"/>
      <c r="MZL63" s="496"/>
      <c r="MZN63" s="496"/>
      <c r="MZP63" s="496"/>
      <c r="MZR63" s="496"/>
      <c r="MZT63" s="496"/>
      <c r="MZV63" s="496"/>
      <c r="MZX63" s="496"/>
      <c r="MZZ63" s="496"/>
      <c r="NAB63" s="496"/>
      <c r="NAD63" s="496"/>
      <c r="NAF63" s="496"/>
      <c r="NAH63" s="496"/>
      <c r="NAJ63" s="496"/>
      <c r="NAL63" s="496"/>
      <c r="NAN63" s="496"/>
      <c r="NAP63" s="496"/>
      <c r="NAR63" s="496"/>
      <c r="NAT63" s="496"/>
      <c r="NAV63" s="496"/>
      <c r="NAX63" s="496"/>
      <c r="NAZ63" s="496"/>
      <c r="NBB63" s="496"/>
      <c r="NBD63" s="496"/>
      <c r="NBF63" s="496"/>
      <c r="NBH63" s="496"/>
      <c r="NBJ63" s="496"/>
      <c r="NBL63" s="496"/>
      <c r="NBN63" s="496"/>
      <c r="NBP63" s="496"/>
      <c r="NBR63" s="496"/>
      <c r="NBT63" s="496"/>
      <c r="NBV63" s="496"/>
      <c r="NBX63" s="496"/>
      <c r="NBZ63" s="496"/>
      <c r="NCB63" s="496"/>
      <c r="NCD63" s="496"/>
      <c r="NCF63" s="496"/>
      <c r="NCH63" s="496"/>
      <c r="NCJ63" s="496"/>
      <c r="NCL63" s="496"/>
      <c r="NCN63" s="496"/>
      <c r="NCP63" s="496"/>
      <c r="NCR63" s="496"/>
      <c r="NCT63" s="496"/>
      <c r="NCV63" s="496"/>
      <c r="NCX63" s="496"/>
      <c r="NCZ63" s="496"/>
      <c r="NDB63" s="496"/>
      <c r="NDD63" s="496"/>
      <c r="NDF63" s="496"/>
      <c r="NDH63" s="496"/>
      <c r="NDJ63" s="496"/>
      <c r="NDL63" s="496"/>
      <c r="NDN63" s="496"/>
      <c r="NDP63" s="496"/>
      <c r="NDR63" s="496"/>
      <c r="NDT63" s="496"/>
      <c r="NDV63" s="496"/>
      <c r="NDX63" s="496"/>
      <c r="NDZ63" s="496"/>
      <c r="NEB63" s="496"/>
      <c r="NED63" s="496"/>
      <c r="NEF63" s="496"/>
      <c r="NEH63" s="496"/>
      <c r="NEJ63" s="496"/>
      <c r="NEL63" s="496"/>
      <c r="NEN63" s="496"/>
      <c r="NEP63" s="496"/>
      <c r="NER63" s="496"/>
      <c r="NET63" s="496"/>
      <c r="NEV63" s="496"/>
      <c r="NEX63" s="496"/>
      <c r="NEZ63" s="496"/>
      <c r="NFB63" s="496"/>
      <c r="NFD63" s="496"/>
      <c r="NFF63" s="496"/>
      <c r="NFH63" s="496"/>
      <c r="NFJ63" s="496"/>
      <c r="NFL63" s="496"/>
      <c r="NFN63" s="496"/>
      <c r="NFP63" s="496"/>
      <c r="NFR63" s="496"/>
      <c r="NFT63" s="496"/>
      <c r="NFV63" s="496"/>
      <c r="NFX63" s="496"/>
      <c r="NFZ63" s="496"/>
      <c r="NGB63" s="496"/>
      <c r="NGD63" s="496"/>
      <c r="NGF63" s="496"/>
      <c r="NGH63" s="496"/>
      <c r="NGJ63" s="496"/>
      <c r="NGL63" s="496"/>
      <c r="NGN63" s="496"/>
      <c r="NGP63" s="496"/>
      <c r="NGR63" s="496"/>
      <c r="NGT63" s="496"/>
      <c r="NGV63" s="496"/>
      <c r="NGX63" s="496"/>
      <c r="NGZ63" s="496"/>
      <c r="NHB63" s="496"/>
      <c r="NHD63" s="496"/>
      <c r="NHF63" s="496"/>
      <c r="NHH63" s="496"/>
      <c r="NHJ63" s="496"/>
      <c r="NHL63" s="496"/>
      <c r="NHN63" s="496"/>
      <c r="NHP63" s="496"/>
      <c r="NHR63" s="496"/>
      <c r="NHT63" s="496"/>
      <c r="NHV63" s="496"/>
      <c r="NHX63" s="496"/>
      <c r="NHZ63" s="496"/>
      <c r="NIB63" s="496"/>
      <c r="NID63" s="496"/>
      <c r="NIF63" s="496"/>
      <c r="NIH63" s="496"/>
      <c r="NIJ63" s="496"/>
      <c r="NIL63" s="496"/>
      <c r="NIN63" s="496"/>
      <c r="NIP63" s="496"/>
      <c r="NIR63" s="496"/>
      <c r="NIT63" s="496"/>
      <c r="NIV63" s="496"/>
      <c r="NIX63" s="496"/>
      <c r="NIZ63" s="496"/>
      <c r="NJB63" s="496"/>
      <c r="NJD63" s="496"/>
      <c r="NJF63" s="496"/>
      <c r="NJH63" s="496"/>
      <c r="NJJ63" s="496"/>
      <c r="NJL63" s="496"/>
      <c r="NJN63" s="496"/>
      <c r="NJP63" s="496"/>
      <c r="NJR63" s="496"/>
      <c r="NJT63" s="496"/>
      <c r="NJV63" s="496"/>
      <c r="NJX63" s="496"/>
      <c r="NJZ63" s="496"/>
      <c r="NKB63" s="496"/>
      <c r="NKD63" s="496"/>
      <c r="NKF63" s="496"/>
      <c r="NKH63" s="496"/>
      <c r="NKJ63" s="496"/>
      <c r="NKL63" s="496"/>
      <c r="NKN63" s="496"/>
      <c r="NKP63" s="496"/>
      <c r="NKR63" s="496"/>
      <c r="NKT63" s="496"/>
      <c r="NKV63" s="496"/>
      <c r="NKX63" s="496"/>
      <c r="NKZ63" s="496"/>
      <c r="NLB63" s="496"/>
      <c r="NLD63" s="496"/>
      <c r="NLF63" s="496"/>
      <c r="NLH63" s="496"/>
      <c r="NLJ63" s="496"/>
      <c r="NLL63" s="496"/>
      <c r="NLN63" s="496"/>
      <c r="NLP63" s="496"/>
      <c r="NLR63" s="496"/>
      <c r="NLT63" s="496"/>
      <c r="NLV63" s="496"/>
      <c r="NLX63" s="496"/>
      <c r="NLZ63" s="496"/>
      <c r="NMB63" s="496"/>
      <c r="NMD63" s="496"/>
      <c r="NMF63" s="496"/>
      <c r="NMH63" s="496"/>
      <c r="NMJ63" s="496"/>
      <c r="NML63" s="496"/>
      <c r="NMN63" s="496"/>
      <c r="NMP63" s="496"/>
      <c r="NMR63" s="496"/>
      <c r="NMT63" s="496"/>
      <c r="NMV63" s="496"/>
      <c r="NMX63" s="496"/>
      <c r="NMZ63" s="496"/>
      <c r="NNB63" s="496"/>
      <c r="NND63" s="496"/>
      <c r="NNF63" s="496"/>
      <c r="NNH63" s="496"/>
      <c r="NNJ63" s="496"/>
      <c r="NNL63" s="496"/>
      <c r="NNN63" s="496"/>
      <c r="NNP63" s="496"/>
      <c r="NNR63" s="496"/>
      <c r="NNT63" s="496"/>
      <c r="NNV63" s="496"/>
      <c r="NNX63" s="496"/>
      <c r="NNZ63" s="496"/>
      <c r="NOB63" s="496"/>
      <c r="NOD63" s="496"/>
      <c r="NOF63" s="496"/>
      <c r="NOH63" s="496"/>
      <c r="NOJ63" s="496"/>
      <c r="NOL63" s="496"/>
      <c r="NON63" s="496"/>
      <c r="NOP63" s="496"/>
      <c r="NOR63" s="496"/>
      <c r="NOT63" s="496"/>
      <c r="NOV63" s="496"/>
      <c r="NOX63" s="496"/>
      <c r="NOZ63" s="496"/>
      <c r="NPB63" s="496"/>
      <c r="NPD63" s="496"/>
      <c r="NPF63" s="496"/>
      <c r="NPH63" s="496"/>
      <c r="NPJ63" s="496"/>
      <c r="NPL63" s="496"/>
      <c r="NPN63" s="496"/>
      <c r="NPP63" s="496"/>
      <c r="NPR63" s="496"/>
      <c r="NPT63" s="496"/>
      <c r="NPV63" s="496"/>
      <c r="NPX63" s="496"/>
      <c r="NPZ63" s="496"/>
      <c r="NQB63" s="496"/>
      <c r="NQD63" s="496"/>
      <c r="NQF63" s="496"/>
      <c r="NQH63" s="496"/>
      <c r="NQJ63" s="496"/>
      <c r="NQL63" s="496"/>
      <c r="NQN63" s="496"/>
      <c r="NQP63" s="496"/>
      <c r="NQR63" s="496"/>
      <c r="NQT63" s="496"/>
      <c r="NQV63" s="496"/>
      <c r="NQX63" s="496"/>
      <c r="NQZ63" s="496"/>
      <c r="NRB63" s="496"/>
      <c r="NRD63" s="496"/>
      <c r="NRF63" s="496"/>
      <c r="NRH63" s="496"/>
      <c r="NRJ63" s="496"/>
      <c r="NRL63" s="496"/>
      <c r="NRN63" s="496"/>
      <c r="NRP63" s="496"/>
      <c r="NRR63" s="496"/>
      <c r="NRT63" s="496"/>
      <c r="NRV63" s="496"/>
      <c r="NRX63" s="496"/>
      <c r="NRZ63" s="496"/>
      <c r="NSB63" s="496"/>
      <c r="NSD63" s="496"/>
      <c r="NSF63" s="496"/>
      <c r="NSH63" s="496"/>
      <c r="NSJ63" s="496"/>
      <c r="NSL63" s="496"/>
      <c r="NSN63" s="496"/>
      <c r="NSP63" s="496"/>
      <c r="NSR63" s="496"/>
      <c r="NST63" s="496"/>
      <c r="NSV63" s="496"/>
      <c r="NSX63" s="496"/>
      <c r="NSZ63" s="496"/>
      <c r="NTB63" s="496"/>
      <c r="NTD63" s="496"/>
      <c r="NTF63" s="496"/>
      <c r="NTH63" s="496"/>
      <c r="NTJ63" s="496"/>
      <c r="NTL63" s="496"/>
      <c r="NTN63" s="496"/>
      <c r="NTP63" s="496"/>
      <c r="NTR63" s="496"/>
      <c r="NTT63" s="496"/>
      <c r="NTV63" s="496"/>
      <c r="NTX63" s="496"/>
      <c r="NTZ63" s="496"/>
      <c r="NUB63" s="496"/>
      <c r="NUD63" s="496"/>
      <c r="NUF63" s="496"/>
      <c r="NUH63" s="496"/>
      <c r="NUJ63" s="496"/>
      <c r="NUL63" s="496"/>
      <c r="NUN63" s="496"/>
      <c r="NUP63" s="496"/>
      <c r="NUR63" s="496"/>
      <c r="NUT63" s="496"/>
      <c r="NUV63" s="496"/>
      <c r="NUX63" s="496"/>
      <c r="NUZ63" s="496"/>
      <c r="NVB63" s="496"/>
      <c r="NVD63" s="496"/>
      <c r="NVF63" s="496"/>
      <c r="NVH63" s="496"/>
      <c r="NVJ63" s="496"/>
      <c r="NVL63" s="496"/>
      <c r="NVN63" s="496"/>
      <c r="NVP63" s="496"/>
      <c r="NVR63" s="496"/>
      <c r="NVT63" s="496"/>
      <c r="NVV63" s="496"/>
      <c r="NVX63" s="496"/>
      <c r="NVZ63" s="496"/>
      <c r="NWB63" s="496"/>
      <c r="NWD63" s="496"/>
      <c r="NWF63" s="496"/>
      <c r="NWH63" s="496"/>
      <c r="NWJ63" s="496"/>
      <c r="NWL63" s="496"/>
      <c r="NWN63" s="496"/>
      <c r="NWP63" s="496"/>
      <c r="NWR63" s="496"/>
      <c r="NWT63" s="496"/>
      <c r="NWV63" s="496"/>
      <c r="NWX63" s="496"/>
      <c r="NWZ63" s="496"/>
      <c r="NXB63" s="496"/>
      <c r="NXD63" s="496"/>
      <c r="NXF63" s="496"/>
      <c r="NXH63" s="496"/>
      <c r="NXJ63" s="496"/>
      <c r="NXL63" s="496"/>
      <c r="NXN63" s="496"/>
      <c r="NXP63" s="496"/>
      <c r="NXR63" s="496"/>
      <c r="NXT63" s="496"/>
      <c r="NXV63" s="496"/>
      <c r="NXX63" s="496"/>
      <c r="NXZ63" s="496"/>
      <c r="NYB63" s="496"/>
      <c r="NYD63" s="496"/>
      <c r="NYF63" s="496"/>
      <c r="NYH63" s="496"/>
      <c r="NYJ63" s="496"/>
      <c r="NYL63" s="496"/>
      <c r="NYN63" s="496"/>
      <c r="NYP63" s="496"/>
      <c r="NYR63" s="496"/>
      <c r="NYT63" s="496"/>
      <c r="NYV63" s="496"/>
      <c r="NYX63" s="496"/>
      <c r="NYZ63" s="496"/>
      <c r="NZB63" s="496"/>
      <c r="NZD63" s="496"/>
      <c r="NZF63" s="496"/>
      <c r="NZH63" s="496"/>
      <c r="NZJ63" s="496"/>
      <c r="NZL63" s="496"/>
      <c r="NZN63" s="496"/>
      <c r="NZP63" s="496"/>
      <c r="NZR63" s="496"/>
      <c r="NZT63" s="496"/>
      <c r="NZV63" s="496"/>
      <c r="NZX63" s="496"/>
      <c r="NZZ63" s="496"/>
      <c r="OAB63" s="496"/>
      <c r="OAD63" s="496"/>
      <c r="OAF63" s="496"/>
      <c r="OAH63" s="496"/>
      <c r="OAJ63" s="496"/>
      <c r="OAL63" s="496"/>
      <c r="OAN63" s="496"/>
      <c r="OAP63" s="496"/>
      <c r="OAR63" s="496"/>
      <c r="OAT63" s="496"/>
      <c r="OAV63" s="496"/>
      <c r="OAX63" s="496"/>
      <c r="OAZ63" s="496"/>
      <c r="OBB63" s="496"/>
      <c r="OBD63" s="496"/>
      <c r="OBF63" s="496"/>
      <c r="OBH63" s="496"/>
      <c r="OBJ63" s="496"/>
      <c r="OBL63" s="496"/>
      <c r="OBN63" s="496"/>
      <c r="OBP63" s="496"/>
      <c r="OBR63" s="496"/>
      <c r="OBT63" s="496"/>
      <c r="OBV63" s="496"/>
      <c r="OBX63" s="496"/>
      <c r="OBZ63" s="496"/>
      <c r="OCB63" s="496"/>
      <c r="OCD63" s="496"/>
      <c r="OCF63" s="496"/>
      <c r="OCH63" s="496"/>
      <c r="OCJ63" s="496"/>
      <c r="OCL63" s="496"/>
      <c r="OCN63" s="496"/>
      <c r="OCP63" s="496"/>
      <c r="OCR63" s="496"/>
      <c r="OCT63" s="496"/>
      <c r="OCV63" s="496"/>
      <c r="OCX63" s="496"/>
      <c r="OCZ63" s="496"/>
      <c r="ODB63" s="496"/>
      <c r="ODD63" s="496"/>
      <c r="ODF63" s="496"/>
      <c r="ODH63" s="496"/>
      <c r="ODJ63" s="496"/>
      <c r="ODL63" s="496"/>
      <c r="ODN63" s="496"/>
      <c r="ODP63" s="496"/>
      <c r="ODR63" s="496"/>
      <c r="ODT63" s="496"/>
      <c r="ODV63" s="496"/>
      <c r="ODX63" s="496"/>
      <c r="ODZ63" s="496"/>
      <c r="OEB63" s="496"/>
      <c r="OED63" s="496"/>
      <c r="OEF63" s="496"/>
      <c r="OEH63" s="496"/>
      <c r="OEJ63" s="496"/>
      <c r="OEL63" s="496"/>
      <c r="OEN63" s="496"/>
      <c r="OEP63" s="496"/>
      <c r="OER63" s="496"/>
      <c r="OET63" s="496"/>
      <c r="OEV63" s="496"/>
      <c r="OEX63" s="496"/>
      <c r="OEZ63" s="496"/>
      <c r="OFB63" s="496"/>
      <c r="OFD63" s="496"/>
      <c r="OFF63" s="496"/>
      <c r="OFH63" s="496"/>
      <c r="OFJ63" s="496"/>
      <c r="OFL63" s="496"/>
      <c r="OFN63" s="496"/>
      <c r="OFP63" s="496"/>
      <c r="OFR63" s="496"/>
      <c r="OFT63" s="496"/>
      <c r="OFV63" s="496"/>
      <c r="OFX63" s="496"/>
      <c r="OFZ63" s="496"/>
      <c r="OGB63" s="496"/>
      <c r="OGD63" s="496"/>
      <c r="OGF63" s="496"/>
      <c r="OGH63" s="496"/>
      <c r="OGJ63" s="496"/>
      <c r="OGL63" s="496"/>
      <c r="OGN63" s="496"/>
      <c r="OGP63" s="496"/>
      <c r="OGR63" s="496"/>
      <c r="OGT63" s="496"/>
      <c r="OGV63" s="496"/>
      <c r="OGX63" s="496"/>
      <c r="OGZ63" s="496"/>
      <c r="OHB63" s="496"/>
      <c r="OHD63" s="496"/>
      <c r="OHF63" s="496"/>
      <c r="OHH63" s="496"/>
      <c r="OHJ63" s="496"/>
      <c r="OHL63" s="496"/>
      <c r="OHN63" s="496"/>
      <c r="OHP63" s="496"/>
      <c r="OHR63" s="496"/>
      <c r="OHT63" s="496"/>
      <c r="OHV63" s="496"/>
      <c r="OHX63" s="496"/>
      <c r="OHZ63" s="496"/>
      <c r="OIB63" s="496"/>
      <c r="OID63" s="496"/>
      <c r="OIF63" s="496"/>
      <c r="OIH63" s="496"/>
      <c r="OIJ63" s="496"/>
      <c r="OIL63" s="496"/>
      <c r="OIN63" s="496"/>
      <c r="OIP63" s="496"/>
      <c r="OIR63" s="496"/>
      <c r="OIT63" s="496"/>
      <c r="OIV63" s="496"/>
      <c r="OIX63" s="496"/>
      <c r="OIZ63" s="496"/>
      <c r="OJB63" s="496"/>
      <c r="OJD63" s="496"/>
      <c r="OJF63" s="496"/>
      <c r="OJH63" s="496"/>
      <c r="OJJ63" s="496"/>
      <c r="OJL63" s="496"/>
      <c r="OJN63" s="496"/>
      <c r="OJP63" s="496"/>
      <c r="OJR63" s="496"/>
      <c r="OJT63" s="496"/>
      <c r="OJV63" s="496"/>
      <c r="OJX63" s="496"/>
      <c r="OJZ63" s="496"/>
      <c r="OKB63" s="496"/>
      <c r="OKD63" s="496"/>
      <c r="OKF63" s="496"/>
      <c r="OKH63" s="496"/>
      <c r="OKJ63" s="496"/>
      <c r="OKL63" s="496"/>
      <c r="OKN63" s="496"/>
      <c r="OKP63" s="496"/>
      <c r="OKR63" s="496"/>
      <c r="OKT63" s="496"/>
      <c r="OKV63" s="496"/>
      <c r="OKX63" s="496"/>
      <c r="OKZ63" s="496"/>
      <c r="OLB63" s="496"/>
      <c r="OLD63" s="496"/>
      <c r="OLF63" s="496"/>
      <c r="OLH63" s="496"/>
      <c r="OLJ63" s="496"/>
      <c r="OLL63" s="496"/>
      <c r="OLN63" s="496"/>
      <c r="OLP63" s="496"/>
      <c r="OLR63" s="496"/>
      <c r="OLT63" s="496"/>
      <c r="OLV63" s="496"/>
      <c r="OLX63" s="496"/>
      <c r="OLZ63" s="496"/>
      <c r="OMB63" s="496"/>
      <c r="OMD63" s="496"/>
      <c r="OMF63" s="496"/>
      <c r="OMH63" s="496"/>
      <c r="OMJ63" s="496"/>
      <c r="OML63" s="496"/>
      <c r="OMN63" s="496"/>
      <c r="OMP63" s="496"/>
      <c r="OMR63" s="496"/>
      <c r="OMT63" s="496"/>
      <c r="OMV63" s="496"/>
      <c r="OMX63" s="496"/>
      <c r="OMZ63" s="496"/>
      <c r="ONB63" s="496"/>
      <c r="OND63" s="496"/>
      <c r="ONF63" s="496"/>
      <c r="ONH63" s="496"/>
      <c r="ONJ63" s="496"/>
      <c r="ONL63" s="496"/>
      <c r="ONN63" s="496"/>
      <c r="ONP63" s="496"/>
      <c r="ONR63" s="496"/>
      <c r="ONT63" s="496"/>
      <c r="ONV63" s="496"/>
      <c r="ONX63" s="496"/>
      <c r="ONZ63" s="496"/>
      <c r="OOB63" s="496"/>
      <c r="OOD63" s="496"/>
      <c r="OOF63" s="496"/>
      <c r="OOH63" s="496"/>
      <c r="OOJ63" s="496"/>
      <c r="OOL63" s="496"/>
      <c r="OON63" s="496"/>
      <c r="OOP63" s="496"/>
      <c r="OOR63" s="496"/>
      <c r="OOT63" s="496"/>
      <c r="OOV63" s="496"/>
      <c r="OOX63" s="496"/>
      <c r="OOZ63" s="496"/>
      <c r="OPB63" s="496"/>
      <c r="OPD63" s="496"/>
      <c r="OPF63" s="496"/>
      <c r="OPH63" s="496"/>
      <c r="OPJ63" s="496"/>
      <c r="OPL63" s="496"/>
      <c r="OPN63" s="496"/>
      <c r="OPP63" s="496"/>
      <c r="OPR63" s="496"/>
      <c r="OPT63" s="496"/>
      <c r="OPV63" s="496"/>
      <c r="OPX63" s="496"/>
      <c r="OPZ63" s="496"/>
      <c r="OQB63" s="496"/>
      <c r="OQD63" s="496"/>
      <c r="OQF63" s="496"/>
      <c r="OQH63" s="496"/>
      <c r="OQJ63" s="496"/>
      <c r="OQL63" s="496"/>
      <c r="OQN63" s="496"/>
      <c r="OQP63" s="496"/>
      <c r="OQR63" s="496"/>
      <c r="OQT63" s="496"/>
      <c r="OQV63" s="496"/>
      <c r="OQX63" s="496"/>
      <c r="OQZ63" s="496"/>
      <c r="ORB63" s="496"/>
      <c r="ORD63" s="496"/>
      <c r="ORF63" s="496"/>
      <c r="ORH63" s="496"/>
      <c r="ORJ63" s="496"/>
      <c r="ORL63" s="496"/>
      <c r="ORN63" s="496"/>
      <c r="ORP63" s="496"/>
      <c r="ORR63" s="496"/>
      <c r="ORT63" s="496"/>
      <c r="ORV63" s="496"/>
      <c r="ORX63" s="496"/>
      <c r="ORZ63" s="496"/>
      <c r="OSB63" s="496"/>
      <c r="OSD63" s="496"/>
      <c r="OSF63" s="496"/>
      <c r="OSH63" s="496"/>
      <c r="OSJ63" s="496"/>
      <c r="OSL63" s="496"/>
      <c r="OSN63" s="496"/>
      <c r="OSP63" s="496"/>
      <c r="OSR63" s="496"/>
      <c r="OST63" s="496"/>
      <c r="OSV63" s="496"/>
      <c r="OSX63" s="496"/>
      <c r="OSZ63" s="496"/>
      <c r="OTB63" s="496"/>
      <c r="OTD63" s="496"/>
      <c r="OTF63" s="496"/>
      <c r="OTH63" s="496"/>
      <c r="OTJ63" s="496"/>
      <c r="OTL63" s="496"/>
      <c r="OTN63" s="496"/>
      <c r="OTP63" s="496"/>
      <c r="OTR63" s="496"/>
      <c r="OTT63" s="496"/>
      <c r="OTV63" s="496"/>
      <c r="OTX63" s="496"/>
      <c r="OTZ63" s="496"/>
      <c r="OUB63" s="496"/>
      <c r="OUD63" s="496"/>
      <c r="OUF63" s="496"/>
      <c r="OUH63" s="496"/>
      <c r="OUJ63" s="496"/>
      <c r="OUL63" s="496"/>
      <c r="OUN63" s="496"/>
      <c r="OUP63" s="496"/>
      <c r="OUR63" s="496"/>
      <c r="OUT63" s="496"/>
      <c r="OUV63" s="496"/>
      <c r="OUX63" s="496"/>
      <c r="OUZ63" s="496"/>
      <c r="OVB63" s="496"/>
      <c r="OVD63" s="496"/>
      <c r="OVF63" s="496"/>
      <c r="OVH63" s="496"/>
      <c r="OVJ63" s="496"/>
      <c r="OVL63" s="496"/>
      <c r="OVN63" s="496"/>
      <c r="OVP63" s="496"/>
      <c r="OVR63" s="496"/>
      <c r="OVT63" s="496"/>
      <c r="OVV63" s="496"/>
      <c r="OVX63" s="496"/>
      <c r="OVZ63" s="496"/>
      <c r="OWB63" s="496"/>
      <c r="OWD63" s="496"/>
      <c r="OWF63" s="496"/>
      <c r="OWH63" s="496"/>
      <c r="OWJ63" s="496"/>
      <c r="OWL63" s="496"/>
      <c r="OWN63" s="496"/>
      <c r="OWP63" s="496"/>
      <c r="OWR63" s="496"/>
      <c r="OWT63" s="496"/>
      <c r="OWV63" s="496"/>
      <c r="OWX63" s="496"/>
      <c r="OWZ63" s="496"/>
      <c r="OXB63" s="496"/>
      <c r="OXD63" s="496"/>
      <c r="OXF63" s="496"/>
      <c r="OXH63" s="496"/>
      <c r="OXJ63" s="496"/>
      <c r="OXL63" s="496"/>
      <c r="OXN63" s="496"/>
      <c r="OXP63" s="496"/>
      <c r="OXR63" s="496"/>
      <c r="OXT63" s="496"/>
      <c r="OXV63" s="496"/>
      <c r="OXX63" s="496"/>
      <c r="OXZ63" s="496"/>
      <c r="OYB63" s="496"/>
      <c r="OYD63" s="496"/>
      <c r="OYF63" s="496"/>
      <c r="OYH63" s="496"/>
      <c r="OYJ63" s="496"/>
      <c r="OYL63" s="496"/>
      <c r="OYN63" s="496"/>
      <c r="OYP63" s="496"/>
      <c r="OYR63" s="496"/>
      <c r="OYT63" s="496"/>
      <c r="OYV63" s="496"/>
      <c r="OYX63" s="496"/>
      <c r="OYZ63" s="496"/>
      <c r="OZB63" s="496"/>
      <c r="OZD63" s="496"/>
      <c r="OZF63" s="496"/>
      <c r="OZH63" s="496"/>
      <c r="OZJ63" s="496"/>
      <c r="OZL63" s="496"/>
      <c r="OZN63" s="496"/>
      <c r="OZP63" s="496"/>
      <c r="OZR63" s="496"/>
      <c r="OZT63" s="496"/>
      <c r="OZV63" s="496"/>
      <c r="OZX63" s="496"/>
      <c r="OZZ63" s="496"/>
      <c r="PAB63" s="496"/>
      <c r="PAD63" s="496"/>
      <c r="PAF63" s="496"/>
      <c r="PAH63" s="496"/>
      <c r="PAJ63" s="496"/>
      <c r="PAL63" s="496"/>
      <c r="PAN63" s="496"/>
      <c r="PAP63" s="496"/>
      <c r="PAR63" s="496"/>
      <c r="PAT63" s="496"/>
      <c r="PAV63" s="496"/>
      <c r="PAX63" s="496"/>
      <c r="PAZ63" s="496"/>
      <c r="PBB63" s="496"/>
      <c r="PBD63" s="496"/>
      <c r="PBF63" s="496"/>
      <c r="PBH63" s="496"/>
      <c r="PBJ63" s="496"/>
      <c r="PBL63" s="496"/>
      <c r="PBN63" s="496"/>
      <c r="PBP63" s="496"/>
      <c r="PBR63" s="496"/>
      <c r="PBT63" s="496"/>
      <c r="PBV63" s="496"/>
      <c r="PBX63" s="496"/>
      <c r="PBZ63" s="496"/>
      <c r="PCB63" s="496"/>
      <c r="PCD63" s="496"/>
      <c r="PCF63" s="496"/>
      <c r="PCH63" s="496"/>
      <c r="PCJ63" s="496"/>
      <c r="PCL63" s="496"/>
      <c r="PCN63" s="496"/>
      <c r="PCP63" s="496"/>
      <c r="PCR63" s="496"/>
      <c r="PCT63" s="496"/>
      <c r="PCV63" s="496"/>
      <c r="PCX63" s="496"/>
      <c r="PCZ63" s="496"/>
      <c r="PDB63" s="496"/>
      <c r="PDD63" s="496"/>
      <c r="PDF63" s="496"/>
      <c r="PDH63" s="496"/>
      <c r="PDJ63" s="496"/>
      <c r="PDL63" s="496"/>
      <c r="PDN63" s="496"/>
      <c r="PDP63" s="496"/>
      <c r="PDR63" s="496"/>
      <c r="PDT63" s="496"/>
      <c r="PDV63" s="496"/>
      <c r="PDX63" s="496"/>
      <c r="PDZ63" s="496"/>
      <c r="PEB63" s="496"/>
      <c r="PED63" s="496"/>
      <c r="PEF63" s="496"/>
      <c r="PEH63" s="496"/>
      <c r="PEJ63" s="496"/>
      <c r="PEL63" s="496"/>
      <c r="PEN63" s="496"/>
      <c r="PEP63" s="496"/>
      <c r="PER63" s="496"/>
      <c r="PET63" s="496"/>
      <c r="PEV63" s="496"/>
      <c r="PEX63" s="496"/>
      <c r="PEZ63" s="496"/>
      <c r="PFB63" s="496"/>
      <c r="PFD63" s="496"/>
      <c r="PFF63" s="496"/>
      <c r="PFH63" s="496"/>
      <c r="PFJ63" s="496"/>
      <c r="PFL63" s="496"/>
      <c r="PFN63" s="496"/>
      <c r="PFP63" s="496"/>
      <c r="PFR63" s="496"/>
      <c r="PFT63" s="496"/>
      <c r="PFV63" s="496"/>
      <c r="PFX63" s="496"/>
      <c r="PFZ63" s="496"/>
      <c r="PGB63" s="496"/>
      <c r="PGD63" s="496"/>
      <c r="PGF63" s="496"/>
      <c r="PGH63" s="496"/>
      <c r="PGJ63" s="496"/>
      <c r="PGL63" s="496"/>
      <c r="PGN63" s="496"/>
      <c r="PGP63" s="496"/>
      <c r="PGR63" s="496"/>
      <c r="PGT63" s="496"/>
      <c r="PGV63" s="496"/>
      <c r="PGX63" s="496"/>
      <c r="PGZ63" s="496"/>
      <c r="PHB63" s="496"/>
      <c r="PHD63" s="496"/>
      <c r="PHF63" s="496"/>
      <c r="PHH63" s="496"/>
      <c r="PHJ63" s="496"/>
      <c r="PHL63" s="496"/>
      <c r="PHN63" s="496"/>
      <c r="PHP63" s="496"/>
      <c r="PHR63" s="496"/>
      <c r="PHT63" s="496"/>
      <c r="PHV63" s="496"/>
      <c r="PHX63" s="496"/>
      <c r="PHZ63" s="496"/>
      <c r="PIB63" s="496"/>
      <c r="PID63" s="496"/>
      <c r="PIF63" s="496"/>
      <c r="PIH63" s="496"/>
      <c r="PIJ63" s="496"/>
      <c r="PIL63" s="496"/>
      <c r="PIN63" s="496"/>
      <c r="PIP63" s="496"/>
      <c r="PIR63" s="496"/>
      <c r="PIT63" s="496"/>
      <c r="PIV63" s="496"/>
      <c r="PIX63" s="496"/>
      <c r="PIZ63" s="496"/>
      <c r="PJB63" s="496"/>
      <c r="PJD63" s="496"/>
      <c r="PJF63" s="496"/>
      <c r="PJH63" s="496"/>
      <c r="PJJ63" s="496"/>
      <c r="PJL63" s="496"/>
      <c r="PJN63" s="496"/>
      <c r="PJP63" s="496"/>
      <c r="PJR63" s="496"/>
      <c r="PJT63" s="496"/>
      <c r="PJV63" s="496"/>
      <c r="PJX63" s="496"/>
      <c r="PJZ63" s="496"/>
      <c r="PKB63" s="496"/>
      <c r="PKD63" s="496"/>
      <c r="PKF63" s="496"/>
      <c r="PKH63" s="496"/>
      <c r="PKJ63" s="496"/>
      <c r="PKL63" s="496"/>
      <c r="PKN63" s="496"/>
      <c r="PKP63" s="496"/>
      <c r="PKR63" s="496"/>
      <c r="PKT63" s="496"/>
      <c r="PKV63" s="496"/>
      <c r="PKX63" s="496"/>
      <c r="PKZ63" s="496"/>
      <c r="PLB63" s="496"/>
      <c r="PLD63" s="496"/>
      <c r="PLF63" s="496"/>
      <c r="PLH63" s="496"/>
      <c r="PLJ63" s="496"/>
      <c r="PLL63" s="496"/>
      <c r="PLN63" s="496"/>
      <c r="PLP63" s="496"/>
      <c r="PLR63" s="496"/>
      <c r="PLT63" s="496"/>
      <c r="PLV63" s="496"/>
      <c r="PLX63" s="496"/>
      <c r="PLZ63" s="496"/>
      <c r="PMB63" s="496"/>
      <c r="PMD63" s="496"/>
      <c r="PMF63" s="496"/>
      <c r="PMH63" s="496"/>
      <c r="PMJ63" s="496"/>
      <c r="PML63" s="496"/>
      <c r="PMN63" s="496"/>
      <c r="PMP63" s="496"/>
      <c r="PMR63" s="496"/>
      <c r="PMT63" s="496"/>
      <c r="PMV63" s="496"/>
      <c r="PMX63" s="496"/>
      <c r="PMZ63" s="496"/>
      <c r="PNB63" s="496"/>
      <c r="PND63" s="496"/>
      <c r="PNF63" s="496"/>
      <c r="PNH63" s="496"/>
      <c r="PNJ63" s="496"/>
      <c r="PNL63" s="496"/>
      <c r="PNN63" s="496"/>
      <c r="PNP63" s="496"/>
      <c r="PNR63" s="496"/>
      <c r="PNT63" s="496"/>
      <c r="PNV63" s="496"/>
      <c r="PNX63" s="496"/>
      <c r="PNZ63" s="496"/>
      <c r="POB63" s="496"/>
      <c r="POD63" s="496"/>
      <c r="POF63" s="496"/>
      <c r="POH63" s="496"/>
      <c r="POJ63" s="496"/>
      <c r="POL63" s="496"/>
      <c r="PON63" s="496"/>
      <c r="POP63" s="496"/>
      <c r="POR63" s="496"/>
      <c r="POT63" s="496"/>
      <c r="POV63" s="496"/>
      <c r="POX63" s="496"/>
      <c r="POZ63" s="496"/>
      <c r="PPB63" s="496"/>
      <c r="PPD63" s="496"/>
      <c r="PPF63" s="496"/>
      <c r="PPH63" s="496"/>
      <c r="PPJ63" s="496"/>
      <c r="PPL63" s="496"/>
      <c r="PPN63" s="496"/>
      <c r="PPP63" s="496"/>
      <c r="PPR63" s="496"/>
      <c r="PPT63" s="496"/>
      <c r="PPV63" s="496"/>
      <c r="PPX63" s="496"/>
      <c r="PPZ63" s="496"/>
      <c r="PQB63" s="496"/>
      <c r="PQD63" s="496"/>
      <c r="PQF63" s="496"/>
      <c r="PQH63" s="496"/>
      <c r="PQJ63" s="496"/>
      <c r="PQL63" s="496"/>
      <c r="PQN63" s="496"/>
      <c r="PQP63" s="496"/>
      <c r="PQR63" s="496"/>
      <c r="PQT63" s="496"/>
      <c r="PQV63" s="496"/>
      <c r="PQX63" s="496"/>
      <c r="PQZ63" s="496"/>
      <c r="PRB63" s="496"/>
      <c r="PRD63" s="496"/>
      <c r="PRF63" s="496"/>
      <c r="PRH63" s="496"/>
      <c r="PRJ63" s="496"/>
      <c r="PRL63" s="496"/>
      <c r="PRN63" s="496"/>
      <c r="PRP63" s="496"/>
      <c r="PRR63" s="496"/>
      <c r="PRT63" s="496"/>
      <c r="PRV63" s="496"/>
      <c r="PRX63" s="496"/>
      <c r="PRZ63" s="496"/>
      <c r="PSB63" s="496"/>
      <c r="PSD63" s="496"/>
      <c r="PSF63" s="496"/>
      <c r="PSH63" s="496"/>
      <c r="PSJ63" s="496"/>
      <c r="PSL63" s="496"/>
      <c r="PSN63" s="496"/>
      <c r="PSP63" s="496"/>
      <c r="PSR63" s="496"/>
      <c r="PST63" s="496"/>
      <c r="PSV63" s="496"/>
      <c r="PSX63" s="496"/>
      <c r="PSZ63" s="496"/>
      <c r="PTB63" s="496"/>
      <c r="PTD63" s="496"/>
      <c r="PTF63" s="496"/>
      <c r="PTH63" s="496"/>
      <c r="PTJ63" s="496"/>
      <c r="PTL63" s="496"/>
      <c r="PTN63" s="496"/>
      <c r="PTP63" s="496"/>
      <c r="PTR63" s="496"/>
      <c r="PTT63" s="496"/>
      <c r="PTV63" s="496"/>
      <c r="PTX63" s="496"/>
      <c r="PTZ63" s="496"/>
      <c r="PUB63" s="496"/>
      <c r="PUD63" s="496"/>
      <c r="PUF63" s="496"/>
      <c r="PUH63" s="496"/>
      <c r="PUJ63" s="496"/>
      <c r="PUL63" s="496"/>
      <c r="PUN63" s="496"/>
      <c r="PUP63" s="496"/>
      <c r="PUR63" s="496"/>
      <c r="PUT63" s="496"/>
      <c r="PUV63" s="496"/>
      <c r="PUX63" s="496"/>
      <c r="PUZ63" s="496"/>
      <c r="PVB63" s="496"/>
      <c r="PVD63" s="496"/>
      <c r="PVF63" s="496"/>
      <c r="PVH63" s="496"/>
      <c r="PVJ63" s="496"/>
      <c r="PVL63" s="496"/>
      <c r="PVN63" s="496"/>
      <c r="PVP63" s="496"/>
      <c r="PVR63" s="496"/>
      <c r="PVT63" s="496"/>
      <c r="PVV63" s="496"/>
      <c r="PVX63" s="496"/>
      <c r="PVZ63" s="496"/>
      <c r="PWB63" s="496"/>
      <c r="PWD63" s="496"/>
      <c r="PWF63" s="496"/>
      <c r="PWH63" s="496"/>
      <c r="PWJ63" s="496"/>
      <c r="PWL63" s="496"/>
      <c r="PWN63" s="496"/>
      <c r="PWP63" s="496"/>
      <c r="PWR63" s="496"/>
      <c r="PWT63" s="496"/>
      <c r="PWV63" s="496"/>
      <c r="PWX63" s="496"/>
      <c r="PWZ63" s="496"/>
      <c r="PXB63" s="496"/>
      <c r="PXD63" s="496"/>
      <c r="PXF63" s="496"/>
      <c r="PXH63" s="496"/>
      <c r="PXJ63" s="496"/>
      <c r="PXL63" s="496"/>
      <c r="PXN63" s="496"/>
      <c r="PXP63" s="496"/>
      <c r="PXR63" s="496"/>
      <c r="PXT63" s="496"/>
      <c r="PXV63" s="496"/>
      <c r="PXX63" s="496"/>
      <c r="PXZ63" s="496"/>
      <c r="PYB63" s="496"/>
      <c r="PYD63" s="496"/>
      <c r="PYF63" s="496"/>
      <c r="PYH63" s="496"/>
      <c r="PYJ63" s="496"/>
      <c r="PYL63" s="496"/>
      <c r="PYN63" s="496"/>
      <c r="PYP63" s="496"/>
      <c r="PYR63" s="496"/>
      <c r="PYT63" s="496"/>
      <c r="PYV63" s="496"/>
      <c r="PYX63" s="496"/>
      <c r="PYZ63" s="496"/>
      <c r="PZB63" s="496"/>
      <c r="PZD63" s="496"/>
      <c r="PZF63" s="496"/>
      <c r="PZH63" s="496"/>
      <c r="PZJ63" s="496"/>
      <c r="PZL63" s="496"/>
      <c r="PZN63" s="496"/>
      <c r="PZP63" s="496"/>
      <c r="PZR63" s="496"/>
      <c r="PZT63" s="496"/>
      <c r="PZV63" s="496"/>
      <c r="PZX63" s="496"/>
      <c r="PZZ63" s="496"/>
      <c r="QAB63" s="496"/>
      <c r="QAD63" s="496"/>
      <c r="QAF63" s="496"/>
      <c r="QAH63" s="496"/>
      <c r="QAJ63" s="496"/>
      <c r="QAL63" s="496"/>
      <c r="QAN63" s="496"/>
      <c r="QAP63" s="496"/>
      <c r="QAR63" s="496"/>
      <c r="QAT63" s="496"/>
      <c r="QAV63" s="496"/>
      <c r="QAX63" s="496"/>
      <c r="QAZ63" s="496"/>
      <c r="QBB63" s="496"/>
      <c r="QBD63" s="496"/>
      <c r="QBF63" s="496"/>
      <c r="QBH63" s="496"/>
      <c r="QBJ63" s="496"/>
      <c r="QBL63" s="496"/>
      <c r="QBN63" s="496"/>
      <c r="QBP63" s="496"/>
      <c r="QBR63" s="496"/>
      <c r="QBT63" s="496"/>
      <c r="QBV63" s="496"/>
      <c r="QBX63" s="496"/>
      <c r="QBZ63" s="496"/>
      <c r="QCB63" s="496"/>
      <c r="QCD63" s="496"/>
      <c r="QCF63" s="496"/>
      <c r="QCH63" s="496"/>
      <c r="QCJ63" s="496"/>
      <c r="QCL63" s="496"/>
      <c r="QCN63" s="496"/>
      <c r="QCP63" s="496"/>
      <c r="QCR63" s="496"/>
      <c r="QCT63" s="496"/>
      <c r="QCV63" s="496"/>
      <c r="QCX63" s="496"/>
      <c r="QCZ63" s="496"/>
      <c r="QDB63" s="496"/>
      <c r="QDD63" s="496"/>
      <c r="QDF63" s="496"/>
      <c r="QDH63" s="496"/>
      <c r="QDJ63" s="496"/>
      <c r="QDL63" s="496"/>
      <c r="QDN63" s="496"/>
      <c r="QDP63" s="496"/>
      <c r="QDR63" s="496"/>
      <c r="QDT63" s="496"/>
      <c r="QDV63" s="496"/>
      <c r="QDX63" s="496"/>
      <c r="QDZ63" s="496"/>
      <c r="QEB63" s="496"/>
      <c r="QED63" s="496"/>
      <c r="QEF63" s="496"/>
      <c r="QEH63" s="496"/>
      <c r="QEJ63" s="496"/>
      <c r="QEL63" s="496"/>
      <c r="QEN63" s="496"/>
      <c r="QEP63" s="496"/>
      <c r="QER63" s="496"/>
      <c r="QET63" s="496"/>
      <c r="QEV63" s="496"/>
      <c r="QEX63" s="496"/>
      <c r="QEZ63" s="496"/>
      <c r="QFB63" s="496"/>
      <c r="QFD63" s="496"/>
      <c r="QFF63" s="496"/>
      <c r="QFH63" s="496"/>
      <c r="QFJ63" s="496"/>
      <c r="QFL63" s="496"/>
      <c r="QFN63" s="496"/>
      <c r="QFP63" s="496"/>
      <c r="QFR63" s="496"/>
      <c r="QFT63" s="496"/>
      <c r="QFV63" s="496"/>
      <c r="QFX63" s="496"/>
      <c r="QFZ63" s="496"/>
      <c r="QGB63" s="496"/>
      <c r="QGD63" s="496"/>
      <c r="QGF63" s="496"/>
      <c r="QGH63" s="496"/>
      <c r="QGJ63" s="496"/>
      <c r="QGL63" s="496"/>
      <c r="QGN63" s="496"/>
      <c r="QGP63" s="496"/>
      <c r="QGR63" s="496"/>
      <c r="QGT63" s="496"/>
      <c r="QGV63" s="496"/>
      <c r="QGX63" s="496"/>
      <c r="QGZ63" s="496"/>
      <c r="QHB63" s="496"/>
      <c r="QHD63" s="496"/>
      <c r="QHF63" s="496"/>
      <c r="QHH63" s="496"/>
      <c r="QHJ63" s="496"/>
      <c r="QHL63" s="496"/>
      <c r="QHN63" s="496"/>
      <c r="QHP63" s="496"/>
      <c r="QHR63" s="496"/>
      <c r="QHT63" s="496"/>
      <c r="QHV63" s="496"/>
      <c r="QHX63" s="496"/>
      <c r="QHZ63" s="496"/>
      <c r="QIB63" s="496"/>
      <c r="QID63" s="496"/>
      <c r="QIF63" s="496"/>
      <c r="QIH63" s="496"/>
      <c r="QIJ63" s="496"/>
      <c r="QIL63" s="496"/>
      <c r="QIN63" s="496"/>
      <c r="QIP63" s="496"/>
      <c r="QIR63" s="496"/>
      <c r="QIT63" s="496"/>
      <c r="QIV63" s="496"/>
      <c r="QIX63" s="496"/>
      <c r="QIZ63" s="496"/>
      <c r="QJB63" s="496"/>
      <c r="QJD63" s="496"/>
      <c r="QJF63" s="496"/>
      <c r="QJH63" s="496"/>
      <c r="QJJ63" s="496"/>
      <c r="QJL63" s="496"/>
      <c r="QJN63" s="496"/>
      <c r="QJP63" s="496"/>
      <c r="QJR63" s="496"/>
      <c r="QJT63" s="496"/>
      <c r="QJV63" s="496"/>
      <c r="QJX63" s="496"/>
      <c r="QJZ63" s="496"/>
      <c r="QKB63" s="496"/>
      <c r="QKD63" s="496"/>
      <c r="QKF63" s="496"/>
      <c r="QKH63" s="496"/>
      <c r="QKJ63" s="496"/>
      <c r="QKL63" s="496"/>
      <c r="QKN63" s="496"/>
      <c r="QKP63" s="496"/>
      <c r="QKR63" s="496"/>
      <c r="QKT63" s="496"/>
      <c r="QKV63" s="496"/>
      <c r="QKX63" s="496"/>
      <c r="QKZ63" s="496"/>
      <c r="QLB63" s="496"/>
      <c r="QLD63" s="496"/>
      <c r="QLF63" s="496"/>
      <c r="QLH63" s="496"/>
      <c r="QLJ63" s="496"/>
      <c r="QLL63" s="496"/>
      <c r="QLN63" s="496"/>
      <c r="QLP63" s="496"/>
      <c r="QLR63" s="496"/>
      <c r="QLT63" s="496"/>
      <c r="QLV63" s="496"/>
      <c r="QLX63" s="496"/>
      <c r="QLZ63" s="496"/>
      <c r="QMB63" s="496"/>
      <c r="QMD63" s="496"/>
      <c r="QMF63" s="496"/>
      <c r="QMH63" s="496"/>
      <c r="QMJ63" s="496"/>
      <c r="QML63" s="496"/>
      <c r="QMN63" s="496"/>
      <c r="QMP63" s="496"/>
      <c r="QMR63" s="496"/>
      <c r="QMT63" s="496"/>
      <c r="QMV63" s="496"/>
      <c r="QMX63" s="496"/>
      <c r="QMZ63" s="496"/>
      <c r="QNB63" s="496"/>
      <c r="QND63" s="496"/>
      <c r="QNF63" s="496"/>
      <c r="QNH63" s="496"/>
      <c r="QNJ63" s="496"/>
      <c r="QNL63" s="496"/>
      <c r="QNN63" s="496"/>
      <c r="QNP63" s="496"/>
      <c r="QNR63" s="496"/>
      <c r="QNT63" s="496"/>
      <c r="QNV63" s="496"/>
      <c r="QNX63" s="496"/>
      <c r="QNZ63" s="496"/>
      <c r="QOB63" s="496"/>
      <c r="QOD63" s="496"/>
      <c r="QOF63" s="496"/>
      <c r="QOH63" s="496"/>
      <c r="QOJ63" s="496"/>
      <c r="QOL63" s="496"/>
      <c r="QON63" s="496"/>
      <c r="QOP63" s="496"/>
      <c r="QOR63" s="496"/>
      <c r="QOT63" s="496"/>
      <c r="QOV63" s="496"/>
      <c r="QOX63" s="496"/>
      <c r="QOZ63" s="496"/>
      <c r="QPB63" s="496"/>
      <c r="QPD63" s="496"/>
      <c r="QPF63" s="496"/>
      <c r="QPH63" s="496"/>
      <c r="QPJ63" s="496"/>
      <c r="QPL63" s="496"/>
      <c r="QPN63" s="496"/>
      <c r="QPP63" s="496"/>
      <c r="QPR63" s="496"/>
      <c r="QPT63" s="496"/>
      <c r="QPV63" s="496"/>
      <c r="QPX63" s="496"/>
      <c r="QPZ63" s="496"/>
      <c r="QQB63" s="496"/>
      <c r="QQD63" s="496"/>
      <c r="QQF63" s="496"/>
      <c r="QQH63" s="496"/>
      <c r="QQJ63" s="496"/>
      <c r="QQL63" s="496"/>
      <c r="QQN63" s="496"/>
      <c r="QQP63" s="496"/>
      <c r="QQR63" s="496"/>
      <c r="QQT63" s="496"/>
      <c r="QQV63" s="496"/>
      <c r="QQX63" s="496"/>
      <c r="QQZ63" s="496"/>
      <c r="QRB63" s="496"/>
      <c r="QRD63" s="496"/>
      <c r="QRF63" s="496"/>
      <c r="QRH63" s="496"/>
      <c r="QRJ63" s="496"/>
      <c r="QRL63" s="496"/>
      <c r="QRN63" s="496"/>
      <c r="QRP63" s="496"/>
      <c r="QRR63" s="496"/>
      <c r="QRT63" s="496"/>
      <c r="QRV63" s="496"/>
      <c r="QRX63" s="496"/>
      <c r="QRZ63" s="496"/>
      <c r="QSB63" s="496"/>
      <c r="QSD63" s="496"/>
      <c r="QSF63" s="496"/>
      <c r="QSH63" s="496"/>
      <c r="QSJ63" s="496"/>
      <c r="QSL63" s="496"/>
      <c r="QSN63" s="496"/>
      <c r="QSP63" s="496"/>
      <c r="QSR63" s="496"/>
      <c r="QST63" s="496"/>
      <c r="QSV63" s="496"/>
      <c r="QSX63" s="496"/>
      <c r="QSZ63" s="496"/>
      <c r="QTB63" s="496"/>
      <c r="QTD63" s="496"/>
      <c r="QTF63" s="496"/>
      <c r="QTH63" s="496"/>
      <c r="QTJ63" s="496"/>
      <c r="QTL63" s="496"/>
      <c r="QTN63" s="496"/>
      <c r="QTP63" s="496"/>
      <c r="QTR63" s="496"/>
      <c r="QTT63" s="496"/>
      <c r="QTV63" s="496"/>
      <c r="QTX63" s="496"/>
      <c r="QTZ63" s="496"/>
      <c r="QUB63" s="496"/>
      <c r="QUD63" s="496"/>
      <c r="QUF63" s="496"/>
      <c r="QUH63" s="496"/>
      <c r="QUJ63" s="496"/>
      <c r="QUL63" s="496"/>
      <c r="QUN63" s="496"/>
      <c r="QUP63" s="496"/>
      <c r="QUR63" s="496"/>
      <c r="QUT63" s="496"/>
      <c r="QUV63" s="496"/>
      <c r="QUX63" s="496"/>
      <c r="QUZ63" s="496"/>
      <c r="QVB63" s="496"/>
      <c r="QVD63" s="496"/>
      <c r="QVF63" s="496"/>
      <c r="QVH63" s="496"/>
      <c r="QVJ63" s="496"/>
      <c r="QVL63" s="496"/>
      <c r="QVN63" s="496"/>
      <c r="QVP63" s="496"/>
      <c r="QVR63" s="496"/>
      <c r="QVT63" s="496"/>
      <c r="QVV63" s="496"/>
      <c r="QVX63" s="496"/>
      <c r="QVZ63" s="496"/>
      <c r="QWB63" s="496"/>
      <c r="QWD63" s="496"/>
      <c r="QWF63" s="496"/>
      <c r="QWH63" s="496"/>
      <c r="QWJ63" s="496"/>
      <c r="QWL63" s="496"/>
      <c r="QWN63" s="496"/>
      <c r="QWP63" s="496"/>
      <c r="QWR63" s="496"/>
      <c r="QWT63" s="496"/>
      <c r="QWV63" s="496"/>
      <c r="QWX63" s="496"/>
      <c r="QWZ63" s="496"/>
      <c r="QXB63" s="496"/>
      <c r="QXD63" s="496"/>
      <c r="QXF63" s="496"/>
      <c r="QXH63" s="496"/>
      <c r="QXJ63" s="496"/>
      <c r="QXL63" s="496"/>
      <c r="QXN63" s="496"/>
      <c r="QXP63" s="496"/>
      <c r="QXR63" s="496"/>
      <c r="QXT63" s="496"/>
      <c r="QXV63" s="496"/>
      <c r="QXX63" s="496"/>
      <c r="QXZ63" s="496"/>
      <c r="QYB63" s="496"/>
      <c r="QYD63" s="496"/>
      <c r="QYF63" s="496"/>
      <c r="QYH63" s="496"/>
      <c r="QYJ63" s="496"/>
      <c r="QYL63" s="496"/>
      <c r="QYN63" s="496"/>
      <c r="QYP63" s="496"/>
      <c r="QYR63" s="496"/>
      <c r="QYT63" s="496"/>
      <c r="QYV63" s="496"/>
      <c r="QYX63" s="496"/>
      <c r="QYZ63" s="496"/>
      <c r="QZB63" s="496"/>
      <c r="QZD63" s="496"/>
      <c r="QZF63" s="496"/>
      <c r="QZH63" s="496"/>
      <c r="QZJ63" s="496"/>
      <c r="QZL63" s="496"/>
      <c r="QZN63" s="496"/>
      <c r="QZP63" s="496"/>
      <c r="QZR63" s="496"/>
      <c r="QZT63" s="496"/>
      <c r="QZV63" s="496"/>
      <c r="QZX63" s="496"/>
      <c r="QZZ63" s="496"/>
      <c r="RAB63" s="496"/>
      <c r="RAD63" s="496"/>
      <c r="RAF63" s="496"/>
      <c r="RAH63" s="496"/>
      <c r="RAJ63" s="496"/>
      <c r="RAL63" s="496"/>
      <c r="RAN63" s="496"/>
      <c r="RAP63" s="496"/>
      <c r="RAR63" s="496"/>
      <c r="RAT63" s="496"/>
      <c r="RAV63" s="496"/>
      <c r="RAX63" s="496"/>
      <c r="RAZ63" s="496"/>
      <c r="RBB63" s="496"/>
      <c r="RBD63" s="496"/>
      <c r="RBF63" s="496"/>
      <c r="RBH63" s="496"/>
      <c r="RBJ63" s="496"/>
      <c r="RBL63" s="496"/>
      <c r="RBN63" s="496"/>
      <c r="RBP63" s="496"/>
      <c r="RBR63" s="496"/>
      <c r="RBT63" s="496"/>
      <c r="RBV63" s="496"/>
      <c r="RBX63" s="496"/>
      <c r="RBZ63" s="496"/>
      <c r="RCB63" s="496"/>
      <c r="RCD63" s="496"/>
      <c r="RCF63" s="496"/>
      <c r="RCH63" s="496"/>
      <c r="RCJ63" s="496"/>
      <c r="RCL63" s="496"/>
      <c r="RCN63" s="496"/>
      <c r="RCP63" s="496"/>
      <c r="RCR63" s="496"/>
      <c r="RCT63" s="496"/>
      <c r="RCV63" s="496"/>
      <c r="RCX63" s="496"/>
      <c r="RCZ63" s="496"/>
      <c r="RDB63" s="496"/>
      <c r="RDD63" s="496"/>
      <c r="RDF63" s="496"/>
      <c r="RDH63" s="496"/>
      <c r="RDJ63" s="496"/>
      <c r="RDL63" s="496"/>
      <c r="RDN63" s="496"/>
      <c r="RDP63" s="496"/>
      <c r="RDR63" s="496"/>
      <c r="RDT63" s="496"/>
      <c r="RDV63" s="496"/>
      <c r="RDX63" s="496"/>
      <c r="RDZ63" s="496"/>
      <c r="REB63" s="496"/>
      <c r="RED63" s="496"/>
      <c r="REF63" s="496"/>
      <c r="REH63" s="496"/>
      <c r="REJ63" s="496"/>
      <c r="REL63" s="496"/>
      <c r="REN63" s="496"/>
      <c r="REP63" s="496"/>
      <c r="RER63" s="496"/>
      <c r="RET63" s="496"/>
      <c r="REV63" s="496"/>
      <c r="REX63" s="496"/>
      <c r="REZ63" s="496"/>
      <c r="RFB63" s="496"/>
      <c r="RFD63" s="496"/>
      <c r="RFF63" s="496"/>
      <c r="RFH63" s="496"/>
      <c r="RFJ63" s="496"/>
      <c r="RFL63" s="496"/>
      <c r="RFN63" s="496"/>
      <c r="RFP63" s="496"/>
      <c r="RFR63" s="496"/>
      <c r="RFT63" s="496"/>
      <c r="RFV63" s="496"/>
      <c r="RFX63" s="496"/>
      <c r="RFZ63" s="496"/>
      <c r="RGB63" s="496"/>
      <c r="RGD63" s="496"/>
      <c r="RGF63" s="496"/>
      <c r="RGH63" s="496"/>
      <c r="RGJ63" s="496"/>
      <c r="RGL63" s="496"/>
      <c r="RGN63" s="496"/>
      <c r="RGP63" s="496"/>
      <c r="RGR63" s="496"/>
      <c r="RGT63" s="496"/>
      <c r="RGV63" s="496"/>
      <c r="RGX63" s="496"/>
      <c r="RGZ63" s="496"/>
      <c r="RHB63" s="496"/>
      <c r="RHD63" s="496"/>
      <c r="RHF63" s="496"/>
      <c r="RHH63" s="496"/>
      <c r="RHJ63" s="496"/>
      <c r="RHL63" s="496"/>
      <c r="RHN63" s="496"/>
      <c r="RHP63" s="496"/>
      <c r="RHR63" s="496"/>
      <c r="RHT63" s="496"/>
      <c r="RHV63" s="496"/>
      <c r="RHX63" s="496"/>
      <c r="RHZ63" s="496"/>
      <c r="RIB63" s="496"/>
      <c r="RID63" s="496"/>
      <c r="RIF63" s="496"/>
      <c r="RIH63" s="496"/>
      <c r="RIJ63" s="496"/>
      <c r="RIL63" s="496"/>
      <c r="RIN63" s="496"/>
      <c r="RIP63" s="496"/>
      <c r="RIR63" s="496"/>
      <c r="RIT63" s="496"/>
      <c r="RIV63" s="496"/>
      <c r="RIX63" s="496"/>
      <c r="RIZ63" s="496"/>
      <c r="RJB63" s="496"/>
      <c r="RJD63" s="496"/>
      <c r="RJF63" s="496"/>
      <c r="RJH63" s="496"/>
      <c r="RJJ63" s="496"/>
      <c r="RJL63" s="496"/>
      <c r="RJN63" s="496"/>
      <c r="RJP63" s="496"/>
      <c r="RJR63" s="496"/>
      <c r="RJT63" s="496"/>
      <c r="RJV63" s="496"/>
      <c r="RJX63" s="496"/>
      <c r="RJZ63" s="496"/>
      <c r="RKB63" s="496"/>
      <c r="RKD63" s="496"/>
      <c r="RKF63" s="496"/>
      <c r="RKH63" s="496"/>
      <c r="RKJ63" s="496"/>
      <c r="RKL63" s="496"/>
      <c r="RKN63" s="496"/>
      <c r="RKP63" s="496"/>
      <c r="RKR63" s="496"/>
      <c r="RKT63" s="496"/>
      <c r="RKV63" s="496"/>
      <c r="RKX63" s="496"/>
      <c r="RKZ63" s="496"/>
      <c r="RLB63" s="496"/>
      <c r="RLD63" s="496"/>
      <c r="RLF63" s="496"/>
      <c r="RLH63" s="496"/>
      <c r="RLJ63" s="496"/>
      <c r="RLL63" s="496"/>
      <c r="RLN63" s="496"/>
      <c r="RLP63" s="496"/>
      <c r="RLR63" s="496"/>
      <c r="RLT63" s="496"/>
      <c r="RLV63" s="496"/>
      <c r="RLX63" s="496"/>
      <c r="RLZ63" s="496"/>
      <c r="RMB63" s="496"/>
      <c r="RMD63" s="496"/>
      <c r="RMF63" s="496"/>
      <c r="RMH63" s="496"/>
      <c r="RMJ63" s="496"/>
      <c r="RML63" s="496"/>
      <c r="RMN63" s="496"/>
      <c r="RMP63" s="496"/>
      <c r="RMR63" s="496"/>
      <c r="RMT63" s="496"/>
      <c r="RMV63" s="496"/>
      <c r="RMX63" s="496"/>
      <c r="RMZ63" s="496"/>
      <c r="RNB63" s="496"/>
      <c r="RND63" s="496"/>
      <c r="RNF63" s="496"/>
      <c r="RNH63" s="496"/>
      <c r="RNJ63" s="496"/>
      <c r="RNL63" s="496"/>
      <c r="RNN63" s="496"/>
      <c r="RNP63" s="496"/>
      <c r="RNR63" s="496"/>
      <c r="RNT63" s="496"/>
      <c r="RNV63" s="496"/>
      <c r="RNX63" s="496"/>
      <c r="RNZ63" s="496"/>
      <c r="ROB63" s="496"/>
      <c r="ROD63" s="496"/>
      <c r="ROF63" s="496"/>
      <c r="ROH63" s="496"/>
      <c r="ROJ63" s="496"/>
      <c r="ROL63" s="496"/>
      <c r="RON63" s="496"/>
      <c r="ROP63" s="496"/>
      <c r="ROR63" s="496"/>
      <c r="ROT63" s="496"/>
      <c r="ROV63" s="496"/>
      <c r="ROX63" s="496"/>
      <c r="ROZ63" s="496"/>
      <c r="RPB63" s="496"/>
      <c r="RPD63" s="496"/>
      <c r="RPF63" s="496"/>
      <c r="RPH63" s="496"/>
      <c r="RPJ63" s="496"/>
      <c r="RPL63" s="496"/>
      <c r="RPN63" s="496"/>
      <c r="RPP63" s="496"/>
      <c r="RPR63" s="496"/>
      <c r="RPT63" s="496"/>
      <c r="RPV63" s="496"/>
      <c r="RPX63" s="496"/>
      <c r="RPZ63" s="496"/>
      <c r="RQB63" s="496"/>
      <c r="RQD63" s="496"/>
      <c r="RQF63" s="496"/>
      <c r="RQH63" s="496"/>
      <c r="RQJ63" s="496"/>
      <c r="RQL63" s="496"/>
      <c r="RQN63" s="496"/>
      <c r="RQP63" s="496"/>
      <c r="RQR63" s="496"/>
      <c r="RQT63" s="496"/>
      <c r="RQV63" s="496"/>
      <c r="RQX63" s="496"/>
      <c r="RQZ63" s="496"/>
      <c r="RRB63" s="496"/>
      <c r="RRD63" s="496"/>
      <c r="RRF63" s="496"/>
      <c r="RRH63" s="496"/>
      <c r="RRJ63" s="496"/>
      <c r="RRL63" s="496"/>
      <c r="RRN63" s="496"/>
      <c r="RRP63" s="496"/>
      <c r="RRR63" s="496"/>
      <c r="RRT63" s="496"/>
      <c r="RRV63" s="496"/>
      <c r="RRX63" s="496"/>
      <c r="RRZ63" s="496"/>
      <c r="RSB63" s="496"/>
      <c r="RSD63" s="496"/>
      <c r="RSF63" s="496"/>
      <c r="RSH63" s="496"/>
      <c r="RSJ63" s="496"/>
      <c r="RSL63" s="496"/>
      <c r="RSN63" s="496"/>
      <c r="RSP63" s="496"/>
      <c r="RSR63" s="496"/>
      <c r="RST63" s="496"/>
      <c r="RSV63" s="496"/>
      <c r="RSX63" s="496"/>
      <c r="RSZ63" s="496"/>
      <c r="RTB63" s="496"/>
      <c r="RTD63" s="496"/>
      <c r="RTF63" s="496"/>
      <c r="RTH63" s="496"/>
      <c r="RTJ63" s="496"/>
      <c r="RTL63" s="496"/>
      <c r="RTN63" s="496"/>
      <c r="RTP63" s="496"/>
      <c r="RTR63" s="496"/>
      <c r="RTT63" s="496"/>
      <c r="RTV63" s="496"/>
      <c r="RTX63" s="496"/>
      <c r="RTZ63" s="496"/>
      <c r="RUB63" s="496"/>
      <c r="RUD63" s="496"/>
      <c r="RUF63" s="496"/>
      <c r="RUH63" s="496"/>
      <c r="RUJ63" s="496"/>
      <c r="RUL63" s="496"/>
      <c r="RUN63" s="496"/>
      <c r="RUP63" s="496"/>
      <c r="RUR63" s="496"/>
      <c r="RUT63" s="496"/>
      <c r="RUV63" s="496"/>
      <c r="RUX63" s="496"/>
      <c r="RUZ63" s="496"/>
      <c r="RVB63" s="496"/>
      <c r="RVD63" s="496"/>
      <c r="RVF63" s="496"/>
      <c r="RVH63" s="496"/>
      <c r="RVJ63" s="496"/>
      <c r="RVL63" s="496"/>
      <c r="RVN63" s="496"/>
      <c r="RVP63" s="496"/>
      <c r="RVR63" s="496"/>
      <c r="RVT63" s="496"/>
      <c r="RVV63" s="496"/>
      <c r="RVX63" s="496"/>
      <c r="RVZ63" s="496"/>
      <c r="RWB63" s="496"/>
      <c r="RWD63" s="496"/>
      <c r="RWF63" s="496"/>
      <c r="RWH63" s="496"/>
      <c r="RWJ63" s="496"/>
      <c r="RWL63" s="496"/>
      <c r="RWN63" s="496"/>
      <c r="RWP63" s="496"/>
      <c r="RWR63" s="496"/>
      <c r="RWT63" s="496"/>
      <c r="RWV63" s="496"/>
      <c r="RWX63" s="496"/>
      <c r="RWZ63" s="496"/>
      <c r="RXB63" s="496"/>
      <c r="RXD63" s="496"/>
      <c r="RXF63" s="496"/>
      <c r="RXH63" s="496"/>
      <c r="RXJ63" s="496"/>
      <c r="RXL63" s="496"/>
      <c r="RXN63" s="496"/>
      <c r="RXP63" s="496"/>
      <c r="RXR63" s="496"/>
      <c r="RXT63" s="496"/>
      <c r="RXV63" s="496"/>
      <c r="RXX63" s="496"/>
      <c r="RXZ63" s="496"/>
      <c r="RYB63" s="496"/>
      <c r="RYD63" s="496"/>
      <c r="RYF63" s="496"/>
      <c r="RYH63" s="496"/>
      <c r="RYJ63" s="496"/>
      <c r="RYL63" s="496"/>
      <c r="RYN63" s="496"/>
      <c r="RYP63" s="496"/>
      <c r="RYR63" s="496"/>
      <c r="RYT63" s="496"/>
      <c r="RYV63" s="496"/>
      <c r="RYX63" s="496"/>
      <c r="RYZ63" s="496"/>
      <c r="RZB63" s="496"/>
      <c r="RZD63" s="496"/>
      <c r="RZF63" s="496"/>
      <c r="RZH63" s="496"/>
      <c r="RZJ63" s="496"/>
      <c r="RZL63" s="496"/>
      <c r="RZN63" s="496"/>
      <c r="RZP63" s="496"/>
      <c r="RZR63" s="496"/>
      <c r="RZT63" s="496"/>
      <c r="RZV63" s="496"/>
      <c r="RZX63" s="496"/>
      <c r="RZZ63" s="496"/>
      <c r="SAB63" s="496"/>
      <c r="SAD63" s="496"/>
      <c r="SAF63" s="496"/>
      <c r="SAH63" s="496"/>
      <c r="SAJ63" s="496"/>
      <c r="SAL63" s="496"/>
      <c r="SAN63" s="496"/>
      <c r="SAP63" s="496"/>
      <c r="SAR63" s="496"/>
      <c r="SAT63" s="496"/>
      <c r="SAV63" s="496"/>
      <c r="SAX63" s="496"/>
      <c r="SAZ63" s="496"/>
      <c r="SBB63" s="496"/>
      <c r="SBD63" s="496"/>
      <c r="SBF63" s="496"/>
      <c r="SBH63" s="496"/>
      <c r="SBJ63" s="496"/>
      <c r="SBL63" s="496"/>
      <c r="SBN63" s="496"/>
      <c r="SBP63" s="496"/>
      <c r="SBR63" s="496"/>
      <c r="SBT63" s="496"/>
      <c r="SBV63" s="496"/>
      <c r="SBX63" s="496"/>
      <c r="SBZ63" s="496"/>
      <c r="SCB63" s="496"/>
      <c r="SCD63" s="496"/>
      <c r="SCF63" s="496"/>
      <c r="SCH63" s="496"/>
      <c r="SCJ63" s="496"/>
      <c r="SCL63" s="496"/>
      <c r="SCN63" s="496"/>
      <c r="SCP63" s="496"/>
      <c r="SCR63" s="496"/>
      <c r="SCT63" s="496"/>
      <c r="SCV63" s="496"/>
      <c r="SCX63" s="496"/>
      <c r="SCZ63" s="496"/>
      <c r="SDB63" s="496"/>
      <c r="SDD63" s="496"/>
      <c r="SDF63" s="496"/>
      <c r="SDH63" s="496"/>
      <c r="SDJ63" s="496"/>
      <c r="SDL63" s="496"/>
      <c r="SDN63" s="496"/>
      <c r="SDP63" s="496"/>
      <c r="SDR63" s="496"/>
      <c r="SDT63" s="496"/>
      <c r="SDV63" s="496"/>
      <c r="SDX63" s="496"/>
      <c r="SDZ63" s="496"/>
      <c r="SEB63" s="496"/>
      <c r="SED63" s="496"/>
      <c r="SEF63" s="496"/>
      <c r="SEH63" s="496"/>
      <c r="SEJ63" s="496"/>
      <c r="SEL63" s="496"/>
      <c r="SEN63" s="496"/>
      <c r="SEP63" s="496"/>
      <c r="SER63" s="496"/>
      <c r="SET63" s="496"/>
      <c r="SEV63" s="496"/>
      <c r="SEX63" s="496"/>
      <c r="SEZ63" s="496"/>
      <c r="SFB63" s="496"/>
      <c r="SFD63" s="496"/>
      <c r="SFF63" s="496"/>
      <c r="SFH63" s="496"/>
      <c r="SFJ63" s="496"/>
      <c r="SFL63" s="496"/>
      <c r="SFN63" s="496"/>
      <c r="SFP63" s="496"/>
      <c r="SFR63" s="496"/>
      <c r="SFT63" s="496"/>
      <c r="SFV63" s="496"/>
      <c r="SFX63" s="496"/>
      <c r="SFZ63" s="496"/>
      <c r="SGB63" s="496"/>
      <c r="SGD63" s="496"/>
      <c r="SGF63" s="496"/>
      <c r="SGH63" s="496"/>
      <c r="SGJ63" s="496"/>
      <c r="SGL63" s="496"/>
      <c r="SGN63" s="496"/>
      <c r="SGP63" s="496"/>
      <c r="SGR63" s="496"/>
      <c r="SGT63" s="496"/>
      <c r="SGV63" s="496"/>
      <c r="SGX63" s="496"/>
      <c r="SGZ63" s="496"/>
      <c r="SHB63" s="496"/>
      <c r="SHD63" s="496"/>
      <c r="SHF63" s="496"/>
      <c r="SHH63" s="496"/>
      <c r="SHJ63" s="496"/>
      <c r="SHL63" s="496"/>
      <c r="SHN63" s="496"/>
      <c r="SHP63" s="496"/>
      <c r="SHR63" s="496"/>
      <c r="SHT63" s="496"/>
      <c r="SHV63" s="496"/>
      <c r="SHX63" s="496"/>
      <c r="SHZ63" s="496"/>
      <c r="SIB63" s="496"/>
      <c r="SID63" s="496"/>
      <c r="SIF63" s="496"/>
      <c r="SIH63" s="496"/>
      <c r="SIJ63" s="496"/>
      <c r="SIL63" s="496"/>
      <c r="SIN63" s="496"/>
      <c r="SIP63" s="496"/>
      <c r="SIR63" s="496"/>
      <c r="SIT63" s="496"/>
      <c r="SIV63" s="496"/>
      <c r="SIX63" s="496"/>
      <c r="SIZ63" s="496"/>
      <c r="SJB63" s="496"/>
      <c r="SJD63" s="496"/>
      <c r="SJF63" s="496"/>
      <c r="SJH63" s="496"/>
      <c r="SJJ63" s="496"/>
      <c r="SJL63" s="496"/>
      <c r="SJN63" s="496"/>
      <c r="SJP63" s="496"/>
      <c r="SJR63" s="496"/>
      <c r="SJT63" s="496"/>
      <c r="SJV63" s="496"/>
      <c r="SJX63" s="496"/>
      <c r="SJZ63" s="496"/>
      <c r="SKB63" s="496"/>
      <c r="SKD63" s="496"/>
      <c r="SKF63" s="496"/>
      <c r="SKH63" s="496"/>
      <c r="SKJ63" s="496"/>
      <c r="SKL63" s="496"/>
      <c r="SKN63" s="496"/>
      <c r="SKP63" s="496"/>
      <c r="SKR63" s="496"/>
      <c r="SKT63" s="496"/>
      <c r="SKV63" s="496"/>
      <c r="SKX63" s="496"/>
      <c r="SKZ63" s="496"/>
      <c r="SLB63" s="496"/>
      <c r="SLD63" s="496"/>
      <c r="SLF63" s="496"/>
      <c r="SLH63" s="496"/>
      <c r="SLJ63" s="496"/>
      <c r="SLL63" s="496"/>
      <c r="SLN63" s="496"/>
      <c r="SLP63" s="496"/>
      <c r="SLR63" s="496"/>
      <c r="SLT63" s="496"/>
      <c r="SLV63" s="496"/>
      <c r="SLX63" s="496"/>
      <c r="SLZ63" s="496"/>
      <c r="SMB63" s="496"/>
      <c r="SMD63" s="496"/>
      <c r="SMF63" s="496"/>
      <c r="SMH63" s="496"/>
      <c r="SMJ63" s="496"/>
      <c r="SML63" s="496"/>
      <c r="SMN63" s="496"/>
      <c r="SMP63" s="496"/>
      <c r="SMR63" s="496"/>
      <c r="SMT63" s="496"/>
      <c r="SMV63" s="496"/>
      <c r="SMX63" s="496"/>
      <c r="SMZ63" s="496"/>
      <c r="SNB63" s="496"/>
      <c r="SND63" s="496"/>
      <c r="SNF63" s="496"/>
      <c r="SNH63" s="496"/>
      <c r="SNJ63" s="496"/>
      <c r="SNL63" s="496"/>
      <c r="SNN63" s="496"/>
      <c r="SNP63" s="496"/>
      <c r="SNR63" s="496"/>
      <c r="SNT63" s="496"/>
      <c r="SNV63" s="496"/>
      <c r="SNX63" s="496"/>
      <c r="SNZ63" s="496"/>
      <c r="SOB63" s="496"/>
      <c r="SOD63" s="496"/>
      <c r="SOF63" s="496"/>
      <c r="SOH63" s="496"/>
      <c r="SOJ63" s="496"/>
      <c r="SOL63" s="496"/>
      <c r="SON63" s="496"/>
      <c r="SOP63" s="496"/>
      <c r="SOR63" s="496"/>
      <c r="SOT63" s="496"/>
      <c r="SOV63" s="496"/>
      <c r="SOX63" s="496"/>
      <c r="SOZ63" s="496"/>
      <c r="SPB63" s="496"/>
      <c r="SPD63" s="496"/>
      <c r="SPF63" s="496"/>
      <c r="SPH63" s="496"/>
      <c r="SPJ63" s="496"/>
      <c r="SPL63" s="496"/>
      <c r="SPN63" s="496"/>
      <c r="SPP63" s="496"/>
      <c r="SPR63" s="496"/>
      <c r="SPT63" s="496"/>
      <c r="SPV63" s="496"/>
      <c r="SPX63" s="496"/>
      <c r="SPZ63" s="496"/>
      <c r="SQB63" s="496"/>
      <c r="SQD63" s="496"/>
      <c r="SQF63" s="496"/>
      <c r="SQH63" s="496"/>
      <c r="SQJ63" s="496"/>
      <c r="SQL63" s="496"/>
      <c r="SQN63" s="496"/>
      <c r="SQP63" s="496"/>
      <c r="SQR63" s="496"/>
      <c r="SQT63" s="496"/>
      <c r="SQV63" s="496"/>
      <c r="SQX63" s="496"/>
      <c r="SQZ63" s="496"/>
      <c r="SRB63" s="496"/>
      <c r="SRD63" s="496"/>
      <c r="SRF63" s="496"/>
      <c r="SRH63" s="496"/>
      <c r="SRJ63" s="496"/>
      <c r="SRL63" s="496"/>
      <c r="SRN63" s="496"/>
      <c r="SRP63" s="496"/>
      <c r="SRR63" s="496"/>
      <c r="SRT63" s="496"/>
      <c r="SRV63" s="496"/>
      <c r="SRX63" s="496"/>
      <c r="SRZ63" s="496"/>
      <c r="SSB63" s="496"/>
      <c r="SSD63" s="496"/>
      <c r="SSF63" s="496"/>
      <c r="SSH63" s="496"/>
      <c r="SSJ63" s="496"/>
      <c r="SSL63" s="496"/>
      <c r="SSN63" s="496"/>
      <c r="SSP63" s="496"/>
      <c r="SSR63" s="496"/>
      <c r="SST63" s="496"/>
      <c r="SSV63" s="496"/>
      <c r="SSX63" s="496"/>
      <c r="SSZ63" s="496"/>
      <c r="STB63" s="496"/>
      <c r="STD63" s="496"/>
      <c r="STF63" s="496"/>
      <c r="STH63" s="496"/>
      <c r="STJ63" s="496"/>
      <c r="STL63" s="496"/>
      <c r="STN63" s="496"/>
      <c r="STP63" s="496"/>
      <c r="STR63" s="496"/>
      <c r="STT63" s="496"/>
      <c r="STV63" s="496"/>
      <c r="STX63" s="496"/>
      <c r="STZ63" s="496"/>
      <c r="SUB63" s="496"/>
      <c r="SUD63" s="496"/>
      <c r="SUF63" s="496"/>
      <c r="SUH63" s="496"/>
      <c r="SUJ63" s="496"/>
      <c r="SUL63" s="496"/>
      <c r="SUN63" s="496"/>
      <c r="SUP63" s="496"/>
      <c r="SUR63" s="496"/>
      <c r="SUT63" s="496"/>
      <c r="SUV63" s="496"/>
      <c r="SUX63" s="496"/>
      <c r="SUZ63" s="496"/>
      <c r="SVB63" s="496"/>
      <c r="SVD63" s="496"/>
      <c r="SVF63" s="496"/>
      <c r="SVH63" s="496"/>
      <c r="SVJ63" s="496"/>
      <c r="SVL63" s="496"/>
      <c r="SVN63" s="496"/>
      <c r="SVP63" s="496"/>
      <c r="SVR63" s="496"/>
      <c r="SVT63" s="496"/>
      <c r="SVV63" s="496"/>
      <c r="SVX63" s="496"/>
      <c r="SVZ63" s="496"/>
      <c r="SWB63" s="496"/>
      <c r="SWD63" s="496"/>
      <c r="SWF63" s="496"/>
      <c r="SWH63" s="496"/>
      <c r="SWJ63" s="496"/>
      <c r="SWL63" s="496"/>
      <c r="SWN63" s="496"/>
      <c r="SWP63" s="496"/>
      <c r="SWR63" s="496"/>
      <c r="SWT63" s="496"/>
      <c r="SWV63" s="496"/>
      <c r="SWX63" s="496"/>
      <c r="SWZ63" s="496"/>
      <c r="SXB63" s="496"/>
      <c r="SXD63" s="496"/>
      <c r="SXF63" s="496"/>
      <c r="SXH63" s="496"/>
      <c r="SXJ63" s="496"/>
      <c r="SXL63" s="496"/>
      <c r="SXN63" s="496"/>
      <c r="SXP63" s="496"/>
      <c r="SXR63" s="496"/>
      <c r="SXT63" s="496"/>
      <c r="SXV63" s="496"/>
      <c r="SXX63" s="496"/>
      <c r="SXZ63" s="496"/>
      <c r="SYB63" s="496"/>
      <c r="SYD63" s="496"/>
      <c r="SYF63" s="496"/>
      <c r="SYH63" s="496"/>
      <c r="SYJ63" s="496"/>
      <c r="SYL63" s="496"/>
      <c r="SYN63" s="496"/>
      <c r="SYP63" s="496"/>
      <c r="SYR63" s="496"/>
      <c r="SYT63" s="496"/>
      <c r="SYV63" s="496"/>
      <c r="SYX63" s="496"/>
      <c r="SYZ63" s="496"/>
      <c r="SZB63" s="496"/>
      <c r="SZD63" s="496"/>
      <c r="SZF63" s="496"/>
      <c r="SZH63" s="496"/>
      <c r="SZJ63" s="496"/>
      <c r="SZL63" s="496"/>
      <c r="SZN63" s="496"/>
      <c r="SZP63" s="496"/>
      <c r="SZR63" s="496"/>
      <c r="SZT63" s="496"/>
      <c r="SZV63" s="496"/>
      <c r="SZX63" s="496"/>
      <c r="SZZ63" s="496"/>
      <c r="TAB63" s="496"/>
      <c r="TAD63" s="496"/>
      <c r="TAF63" s="496"/>
      <c r="TAH63" s="496"/>
      <c r="TAJ63" s="496"/>
      <c r="TAL63" s="496"/>
      <c r="TAN63" s="496"/>
      <c r="TAP63" s="496"/>
      <c r="TAR63" s="496"/>
      <c r="TAT63" s="496"/>
      <c r="TAV63" s="496"/>
      <c r="TAX63" s="496"/>
      <c r="TAZ63" s="496"/>
      <c r="TBB63" s="496"/>
      <c r="TBD63" s="496"/>
      <c r="TBF63" s="496"/>
      <c r="TBH63" s="496"/>
      <c r="TBJ63" s="496"/>
      <c r="TBL63" s="496"/>
      <c r="TBN63" s="496"/>
      <c r="TBP63" s="496"/>
      <c r="TBR63" s="496"/>
      <c r="TBT63" s="496"/>
      <c r="TBV63" s="496"/>
      <c r="TBX63" s="496"/>
      <c r="TBZ63" s="496"/>
      <c r="TCB63" s="496"/>
      <c r="TCD63" s="496"/>
      <c r="TCF63" s="496"/>
      <c r="TCH63" s="496"/>
      <c r="TCJ63" s="496"/>
      <c r="TCL63" s="496"/>
      <c r="TCN63" s="496"/>
      <c r="TCP63" s="496"/>
      <c r="TCR63" s="496"/>
      <c r="TCT63" s="496"/>
      <c r="TCV63" s="496"/>
      <c r="TCX63" s="496"/>
      <c r="TCZ63" s="496"/>
      <c r="TDB63" s="496"/>
      <c r="TDD63" s="496"/>
      <c r="TDF63" s="496"/>
      <c r="TDH63" s="496"/>
      <c r="TDJ63" s="496"/>
      <c r="TDL63" s="496"/>
      <c r="TDN63" s="496"/>
      <c r="TDP63" s="496"/>
      <c r="TDR63" s="496"/>
      <c r="TDT63" s="496"/>
      <c r="TDV63" s="496"/>
      <c r="TDX63" s="496"/>
      <c r="TDZ63" s="496"/>
      <c r="TEB63" s="496"/>
      <c r="TED63" s="496"/>
      <c r="TEF63" s="496"/>
      <c r="TEH63" s="496"/>
      <c r="TEJ63" s="496"/>
      <c r="TEL63" s="496"/>
      <c r="TEN63" s="496"/>
      <c r="TEP63" s="496"/>
      <c r="TER63" s="496"/>
      <c r="TET63" s="496"/>
      <c r="TEV63" s="496"/>
      <c r="TEX63" s="496"/>
      <c r="TEZ63" s="496"/>
      <c r="TFB63" s="496"/>
      <c r="TFD63" s="496"/>
      <c r="TFF63" s="496"/>
      <c r="TFH63" s="496"/>
      <c r="TFJ63" s="496"/>
      <c r="TFL63" s="496"/>
      <c r="TFN63" s="496"/>
      <c r="TFP63" s="496"/>
      <c r="TFR63" s="496"/>
      <c r="TFT63" s="496"/>
      <c r="TFV63" s="496"/>
      <c r="TFX63" s="496"/>
      <c r="TFZ63" s="496"/>
      <c r="TGB63" s="496"/>
      <c r="TGD63" s="496"/>
      <c r="TGF63" s="496"/>
      <c r="TGH63" s="496"/>
      <c r="TGJ63" s="496"/>
      <c r="TGL63" s="496"/>
      <c r="TGN63" s="496"/>
      <c r="TGP63" s="496"/>
      <c r="TGR63" s="496"/>
      <c r="TGT63" s="496"/>
      <c r="TGV63" s="496"/>
      <c r="TGX63" s="496"/>
      <c r="TGZ63" s="496"/>
      <c r="THB63" s="496"/>
      <c r="THD63" s="496"/>
      <c r="THF63" s="496"/>
      <c r="THH63" s="496"/>
      <c r="THJ63" s="496"/>
      <c r="THL63" s="496"/>
      <c r="THN63" s="496"/>
      <c r="THP63" s="496"/>
      <c r="THR63" s="496"/>
      <c r="THT63" s="496"/>
      <c r="THV63" s="496"/>
      <c r="THX63" s="496"/>
      <c r="THZ63" s="496"/>
      <c r="TIB63" s="496"/>
      <c r="TID63" s="496"/>
      <c r="TIF63" s="496"/>
      <c r="TIH63" s="496"/>
      <c r="TIJ63" s="496"/>
      <c r="TIL63" s="496"/>
      <c r="TIN63" s="496"/>
      <c r="TIP63" s="496"/>
      <c r="TIR63" s="496"/>
      <c r="TIT63" s="496"/>
      <c r="TIV63" s="496"/>
      <c r="TIX63" s="496"/>
      <c r="TIZ63" s="496"/>
      <c r="TJB63" s="496"/>
      <c r="TJD63" s="496"/>
      <c r="TJF63" s="496"/>
      <c r="TJH63" s="496"/>
      <c r="TJJ63" s="496"/>
      <c r="TJL63" s="496"/>
      <c r="TJN63" s="496"/>
      <c r="TJP63" s="496"/>
      <c r="TJR63" s="496"/>
      <c r="TJT63" s="496"/>
      <c r="TJV63" s="496"/>
      <c r="TJX63" s="496"/>
      <c r="TJZ63" s="496"/>
      <c r="TKB63" s="496"/>
      <c r="TKD63" s="496"/>
      <c r="TKF63" s="496"/>
      <c r="TKH63" s="496"/>
      <c r="TKJ63" s="496"/>
      <c r="TKL63" s="496"/>
      <c r="TKN63" s="496"/>
      <c r="TKP63" s="496"/>
      <c r="TKR63" s="496"/>
      <c r="TKT63" s="496"/>
      <c r="TKV63" s="496"/>
      <c r="TKX63" s="496"/>
      <c r="TKZ63" s="496"/>
      <c r="TLB63" s="496"/>
      <c r="TLD63" s="496"/>
      <c r="TLF63" s="496"/>
      <c r="TLH63" s="496"/>
      <c r="TLJ63" s="496"/>
      <c r="TLL63" s="496"/>
      <c r="TLN63" s="496"/>
      <c r="TLP63" s="496"/>
      <c r="TLR63" s="496"/>
      <c r="TLT63" s="496"/>
      <c r="TLV63" s="496"/>
      <c r="TLX63" s="496"/>
      <c r="TLZ63" s="496"/>
      <c r="TMB63" s="496"/>
      <c r="TMD63" s="496"/>
      <c r="TMF63" s="496"/>
      <c r="TMH63" s="496"/>
      <c r="TMJ63" s="496"/>
      <c r="TML63" s="496"/>
      <c r="TMN63" s="496"/>
      <c r="TMP63" s="496"/>
      <c r="TMR63" s="496"/>
      <c r="TMT63" s="496"/>
      <c r="TMV63" s="496"/>
      <c r="TMX63" s="496"/>
      <c r="TMZ63" s="496"/>
      <c r="TNB63" s="496"/>
      <c r="TND63" s="496"/>
      <c r="TNF63" s="496"/>
      <c r="TNH63" s="496"/>
      <c r="TNJ63" s="496"/>
      <c r="TNL63" s="496"/>
      <c r="TNN63" s="496"/>
      <c r="TNP63" s="496"/>
      <c r="TNR63" s="496"/>
      <c r="TNT63" s="496"/>
      <c r="TNV63" s="496"/>
      <c r="TNX63" s="496"/>
      <c r="TNZ63" s="496"/>
      <c r="TOB63" s="496"/>
      <c r="TOD63" s="496"/>
      <c r="TOF63" s="496"/>
      <c r="TOH63" s="496"/>
      <c r="TOJ63" s="496"/>
      <c r="TOL63" s="496"/>
      <c r="TON63" s="496"/>
      <c r="TOP63" s="496"/>
      <c r="TOR63" s="496"/>
      <c r="TOT63" s="496"/>
      <c r="TOV63" s="496"/>
      <c r="TOX63" s="496"/>
      <c r="TOZ63" s="496"/>
      <c r="TPB63" s="496"/>
      <c r="TPD63" s="496"/>
      <c r="TPF63" s="496"/>
      <c r="TPH63" s="496"/>
      <c r="TPJ63" s="496"/>
      <c r="TPL63" s="496"/>
      <c r="TPN63" s="496"/>
      <c r="TPP63" s="496"/>
      <c r="TPR63" s="496"/>
      <c r="TPT63" s="496"/>
      <c r="TPV63" s="496"/>
      <c r="TPX63" s="496"/>
      <c r="TPZ63" s="496"/>
      <c r="TQB63" s="496"/>
      <c r="TQD63" s="496"/>
      <c r="TQF63" s="496"/>
      <c r="TQH63" s="496"/>
      <c r="TQJ63" s="496"/>
      <c r="TQL63" s="496"/>
      <c r="TQN63" s="496"/>
      <c r="TQP63" s="496"/>
      <c r="TQR63" s="496"/>
      <c r="TQT63" s="496"/>
      <c r="TQV63" s="496"/>
      <c r="TQX63" s="496"/>
      <c r="TQZ63" s="496"/>
      <c r="TRB63" s="496"/>
      <c r="TRD63" s="496"/>
      <c r="TRF63" s="496"/>
      <c r="TRH63" s="496"/>
      <c r="TRJ63" s="496"/>
      <c r="TRL63" s="496"/>
      <c r="TRN63" s="496"/>
      <c r="TRP63" s="496"/>
      <c r="TRR63" s="496"/>
      <c r="TRT63" s="496"/>
      <c r="TRV63" s="496"/>
      <c r="TRX63" s="496"/>
      <c r="TRZ63" s="496"/>
      <c r="TSB63" s="496"/>
      <c r="TSD63" s="496"/>
      <c r="TSF63" s="496"/>
      <c r="TSH63" s="496"/>
      <c r="TSJ63" s="496"/>
      <c r="TSL63" s="496"/>
      <c r="TSN63" s="496"/>
      <c r="TSP63" s="496"/>
      <c r="TSR63" s="496"/>
      <c r="TST63" s="496"/>
      <c r="TSV63" s="496"/>
      <c r="TSX63" s="496"/>
      <c r="TSZ63" s="496"/>
      <c r="TTB63" s="496"/>
      <c r="TTD63" s="496"/>
      <c r="TTF63" s="496"/>
      <c r="TTH63" s="496"/>
      <c r="TTJ63" s="496"/>
      <c r="TTL63" s="496"/>
      <c r="TTN63" s="496"/>
      <c r="TTP63" s="496"/>
      <c r="TTR63" s="496"/>
      <c r="TTT63" s="496"/>
      <c r="TTV63" s="496"/>
      <c r="TTX63" s="496"/>
      <c r="TTZ63" s="496"/>
      <c r="TUB63" s="496"/>
      <c r="TUD63" s="496"/>
      <c r="TUF63" s="496"/>
      <c r="TUH63" s="496"/>
      <c r="TUJ63" s="496"/>
      <c r="TUL63" s="496"/>
      <c r="TUN63" s="496"/>
      <c r="TUP63" s="496"/>
      <c r="TUR63" s="496"/>
      <c r="TUT63" s="496"/>
      <c r="TUV63" s="496"/>
      <c r="TUX63" s="496"/>
      <c r="TUZ63" s="496"/>
      <c r="TVB63" s="496"/>
      <c r="TVD63" s="496"/>
      <c r="TVF63" s="496"/>
      <c r="TVH63" s="496"/>
      <c r="TVJ63" s="496"/>
      <c r="TVL63" s="496"/>
      <c r="TVN63" s="496"/>
      <c r="TVP63" s="496"/>
      <c r="TVR63" s="496"/>
      <c r="TVT63" s="496"/>
      <c r="TVV63" s="496"/>
      <c r="TVX63" s="496"/>
      <c r="TVZ63" s="496"/>
      <c r="TWB63" s="496"/>
      <c r="TWD63" s="496"/>
      <c r="TWF63" s="496"/>
      <c r="TWH63" s="496"/>
      <c r="TWJ63" s="496"/>
      <c r="TWL63" s="496"/>
      <c r="TWN63" s="496"/>
      <c r="TWP63" s="496"/>
      <c r="TWR63" s="496"/>
      <c r="TWT63" s="496"/>
      <c r="TWV63" s="496"/>
      <c r="TWX63" s="496"/>
      <c r="TWZ63" s="496"/>
      <c r="TXB63" s="496"/>
      <c r="TXD63" s="496"/>
      <c r="TXF63" s="496"/>
      <c r="TXH63" s="496"/>
      <c r="TXJ63" s="496"/>
      <c r="TXL63" s="496"/>
      <c r="TXN63" s="496"/>
      <c r="TXP63" s="496"/>
      <c r="TXR63" s="496"/>
      <c r="TXT63" s="496"/>
      <c r="TXV63" s="496"/>
      <c r="TXX63" s="496"/>
      <c r="TXZ63" s="496"/>
      <c r="TYB63" s="496"/>
      <c r="TYD63" s="496"/>
      <c r="TYF63" s="496"/>
      <c r="TYH63" s="496"/>
      <c r="TYJ63" s="496"/>
      <c r="TYL63" s="496"/>
      <c r="TYN63" s="496"/>
      <c r="TYP63" s="496"/>
      <c r="TYR63" s="496"/>
      <c r="TYT63" s="496"/>
      <c r="TYV63" s="496"/>
      <c r="TYX63" s="496"/>
      <c r="TYZ63" s="496"/>
      <c r="TZB63" s="496"/>
      <c r="TZD63" s="496"/>
      <c r="TZF63" s="496"/>
      <c r="TZH63" s="496"/>
      <c r="TZJ63" s="496"/>
      <c r="TZL63" s="496"/>
      <c r="TZN63" s="496"/>
      <c r="TZP63" s="496"/>
      <c r="TZR63" s="496"/>
      <c r="TZT63" s="496"/>
      <c r="TZV63" s="496"/>
      <c r="TZX63" s="496"/>
      <c r="TZZ63" s="496"/>
      <c r="UAB63" s="496"/>
      <c r="UAD63" s="496"/>
      <c r="UAF63" s="496"/>
      <c r="UAH63" s="496"/>
      <c r="UAJ63" s="496"/>
      <c r="UAL63" s="496"/>
      <c r="UAN63" s="496"/>
      <c r="UAP63" s="496"/>
      <c r="UAR63" s="496"/>
      <c r="UAT63" s="496"/>
      <c r="UAV63" s="496"/>
      <c r="UAX63" s="496"/>
      <c r="UAZ63" s="496"/>
      <c r="UBB63" s="496"/>
      <c r="UBD63" s="496"/>
      <c r="UBF63" s="496"/>
      <c r="UBH63" s="496"/>
      <c r="UBJ63" s="496"/>
      <c r="UBL63" s="496"/>
      <c r="UBN63" s="496"/>
      <c r="UBP63" s="496"/>
      <c r="UBR63" s="496"/>
      <c r="UBT63" s="496"/>
      <c r="UBV63" s="496"/>
      <c r="UBX63" s="496"/>
      <c r="UBZ63" s="496"/>
      <c r="UCB63" s="496"/>
      <c r="UCD63" s="496"/>
      <c r="UCF63" s="496"/>
      <c r="UCH63" s="496"/>
      <c r="UCJ63" s="496"/>
      <c r="UCL63" s="496"/>
      <c r="UCN63" s="496"/>
      <c r="UCP63" s="496"/>
      <c r="UCR63" s="496"/>
      <c r="UCT63" s="496"/>
      <c r="UCV63" s="496"/>
      <c r="UCX63" s="496"/>
      <c r="UCZ63" s="496"/>
      <c r="UDB63" s="496"/>
      <c r="UDD63" s="496"/>
      <c r="UDF63" s="496"/>
      <c r="UDH63" s="496"/>
      <c r="UDJ63" s="496"/>
      <c r="UDL63" s="496"/>
      <c r="UDN63" s="496"/>
      <c r="UDP63" s="496"/>
      <c r="UDR63" s="496"/>
      <c r="UDT63" s="496"/>
      <c r="UDV63" s="496"/>
      <c r="UDX63" s="496"/>
      <c r="UDZ63" s="496"/>
      <c r="UEB63" s="496"/>
      <c r="UED63" s="496"/>
      <c r="UEF63" s="496"/>
      <c r="UEH63" s="496"/>
      <c r="UEJ63" s="496"/>
      <c r="UEL63" s="496"/>
      <c r="UEN63" s="496"/>
      <c r="UEP63" s="496"/>
      <c r="UER63" s="496"/>
      <c r="UET63" s="496"/>
      <c r="UEV63" s="496"/>
      <c r="UEX63" s="496"/>
      <c r="UEZ63" s="496"/>
      <c r="UFB63" s="496"/>
      <c r="UFD63" s="496"/>
      <c r="UFF63" s="496"/>
      <c r="UFH63" s="496"/>
      <c r="UFJ63" s="496"/>
      <c r="UFL63" s="496"/>
      <c r="UFN63" s="496"/>
      <c r="UFP63" s="496"/>
      <c r="UFR63" s="496"/>
      <c r="UFT63" s="496"/>
      <c r="UFV63" s="496"/>
      <c r="UFX63" s="496"/>
      <c r="UFZ63" s="496"/>
      <c r="UGB63" s="496"/>
      <c r="UGD63" s="496"/>
      <c r="UGF63" s="496"/>
      <c r="UGH63" s="496"/>
      <c r="UGJ63" s="496"/>
      <c r="UGL63" s="496"/>
      <c r="UGN63" s="496"/>
      <c r="UGP63" s="496"/>
      <c r="UGR63" s="496"/>
      <c r="UGT63" s="496"/>
      <c r="UGV63" s="496"/>
      <c r="UGX63" s="496"/>
      <c r="UGZ63" s="496"/>
      <c r="UHB63" s="496"/>
      <c r="UHD63" s="496"/>
      <c r="UHF63" s="496"/>
      <c r="UHH63" s="496"/>
      <c r="UHJ63" s="496"/>
      <c r="UHL63" s="496"/>
      <c r="UHN63" s="496"/>
      <c r="UHP63" s="496"/>
      <c r="UHR63" s="496"/>
      <c r="UHT63" s="496"/>
      <c r="UHV63" s="496"/>
      <c r="UHX63" s="496"/>
      <c r="UHZ63" s="496"/>
      <c r="UIB63" s="496"/>
      <c r="UID63" s="496"/>
      <c r="UIF63" s="496"/>
      <c r="UIH63" s="496"/>
      <c r="UIJ63" s="496"/>
      <c r="UIL63" s="496"/>
      <c r="UIN63" s="496"/>
      <c r="UIP63" s="496"/>
      <c r="UIR63" s="496"/>
      <c r="UIT63" s="496"/>
      <c r="UIV63" s="496"/>
      <c r="UIX63" s="496"/>
      <c r="UIZ63" s="496"/>
      <c r="UJB63" s="496"/>
      <c r="UJD63" s="496"/>
      <c r="UJF63" s="496"/>
      <c r="UJH63" s="496"/>
      <c r="UJJ63" s="496"/>
      <c r="UJL63" s="496"/>
      <c r="UJN63" s="496"/>
      <c r="UJP63" s="496"/>
      <c r="UJR63" s="496"/>
      <c r="UJT63" s="496"/>
      <c r="UJV63" s="496"/>
      <c r="UJX63" s="496"/>
      <c r="UJZ63" s="496"/>
      <c r="UKB63" s="496"/>
      <c r="UKD63" s="496"/>
      <c r="UKF63" s="496"/>
      <c r="UKH63" s="496"/>
      <c r="UKJ63" s="496"/>
      <c r="UKL63" s="496"/>
      <c r="UKN63" s="496"/>
      <c r="UKP63" s="496"/>
      <c r="UKR63" s="496"/>
      <c r="UKT63" s="496"/>
      <c r="UKV63" s="496"/>
      <c r="UKX63" s="496"/>
      <c r="UKZ63" s="496"/>
      <c r="ULB63" s="496"/>
      <c r="ULD63" s="496"/>
      <c r="ULF63" s="496"/>
      <c r="ULH63" s="496"/>
      <c r="ULJ63" s="496"/>
      <c r="ULL63" s="496"/>
      <c r="ULN63" s="496"/>
      <c r="ULP63" s="496"/>
      <c r="ULR63" s="496"/>
      <c r="ULT63" s="496"/>
      <c r="ULV63" s="496"/>
      <c r="ULX63" s="496"/>
      <c r="ULZ63" s="496"/>
      <c r="UMB63" s="496"/>
      <c r="UMD63" s="496"/>
      <c r="UMF63" s="496"/>
      <c r="UMH63" s="496"/>
      <c r="UMJ63" s="496"/>
      <c r="UML63" s="496"/>
      <c r="UMN63" s="496"/>
      <c r="UMP63" s="496"/>
      <c r="UMR63" s="496"/>
      <c r="UMT63" s="496"/>
      <c r="UMV63" s="496"/>
      <c r="UMX63" s="496"/>
      <c r="UMZ63" s="496"/>
      <c r="UNB63" s="496"/>
      <c r="UND63" s="496"/>
      <c r="UNF63" s="496"/>
      <c r="UNH63" s="496"/>
      <c r="UNJ63" s="496"/>
      <c r="UNL63" s="496"/>
      <c r="UNN63" s="496"/>
      <c r="UNP63" s="496"/>
      <c r="UNR63" s="496"/>
      <c r="UNT63" s="496"/>
      <c r="UNV63" s="496"/>
      <c r="UNX63" s="496"/>
      <c r="UNZ63" s="496"/>
      <c r="UOB63" s="496"/>
      <c r="UOD63" s="496"/>
      <c r="UOF63" s="496"/>
      <c r="UOH63" s="496"/>
      <c r="UOJ63" s="496"/>
      <c r="UOL63" s="496"/>
      <c r="UON63" s="496"/>
      <c r="UOP63" s="496"/>
      <c r="UOR63" s="496"/>
      <c r="UOT63" s="496"/>
      <c r="UOV63" s="496"/>
      <c r="UOX63" s="496"/>
      <c r="UOZ63" s="496"/>
      <c r="UPB63" s="496"/>
      <c r="UPD63" s="496"/>
      <c r="UPF63" s="496"/>
      <c r="UPH63" s="496"/>
      <c r="UPJ63" s="496"/>
      <c r="UPL63" s="496"/>
      <c r="UPN63" s="496"/>
      <c r="UPP63" s="496"/>
      <c r="UPR63" s="496"/>
      <c r="UPT63" s="496"/>
      <c r="UPV63" s="496"/>
      <c r="UPX63" s="496"/>
      <c r="UPZ63" s="496"/>
      <c r="UQB63" s="496"/>
      <c r="UQD63" s="496"/>
      <c r="UQF63" s="496"/>
      <c r="UQH63" s="496"/>
      <c r="UQJ63" s="496"/>
      <c r="UQL63" s="496"/>
      <c r="UQN63" s="496"/>
      <c r="UQP63" s="496"/>
      <c r="UQR63" s="496"/>
      <c r="UQT63" s="496"/>
      <c r="UQV63" s="496"/>
      <c r="UQX63" s="496"/>
      <c r="UQZ63" s="496"/>
      <c r="URB63" s="496"/>
      <c r="URD63" s="496"/>
      <c r="URF63" s="496"/>
      <c r="URH63" s="496"/>
      <c r="URJ63" s="496"/>
      <c r="URL63" s="496"/>
      <c r="URN63" s="496"/>
      <c r="URP63" s="496"/>
      <c r="URR63" s="496"/>
      <c r="URT63" s="496"/>
      <c r="URV63" s="496"/>
      <c r="URX63" s="496"/>
      <c r="URZ63" s="496"/>
      <c r="USB63" s="496"/>
      <c r="USD63" s="496"/>
      <c r="USF63" s="496"/>
      <c r="USH63" s="496"/>
      <c r="USJ63" s="496"/>
      <c r="USL63" s="496"/>
      <c r="USN63" s="496"/>
      <c r="USP63" s="496"/>
      <c r="USR63" s="496"/>
      <c r="UST63" s="496"/>
      <c r="USV63" s="496"/>
      <c r="USX63" s="496"/>
      <c r="USZ63" s="496"/>
      <c r="UTB63" s="496"/>
      <c r="UTD63" s="496"/>
      <c r="UTF63" s="496"/>
      <c r="UTH63" s="496"/>
      <c r="UTJ63" s="496"/>
      <c r="UTL63" s="496"/>
      <c r="UTN63" s="496"/>
      <c r="UTP63" s="496"/>
      <c r="UTR63" s="496"/>
      <c r="UTT63" s="496"/>
      <c r="UTV63" s="496"/>
      <c r="UTX63" s="496"/>
      <c r="UTZ63" s="496"/>
      <c r="UUB63" s="496"/>
      <c r="UUD63" s="496"/>
      <c r="UUF63" s="496"/>
      <c r="UUH63" s="496"/>
      <c r="UUJ63" s="496"/>
      <c r="UUL63" s="496"/>
      <c r="UUN63" s="496"/>
      <c r="UUP63" s="496"/>
      <c r="UUR63" s="496"/>
      <c r="UUT63" s="496"/>
      <c r="UUV63" s="496"/>
      <c r="UUX63" s="496"/>
      <c r="UUZ63" s="496"/>
      <c r="UVB63" s="496"/>
      <c r="UVD63" s="496"/>
      <c r="UVF63" s="496"/>
      <c r="UVH63" s="496"/>
      <c r="UVJ63" s="496"/>
      <c r="UVL63" s="496"/>
      <c r="UVN63" s="496"/>
      <c r="UVP63" s="496"/>
      <c r="UVR63" s="496"/>
      <c r="UVT63" s="496"/>
      <c r="UVV63" s="496"/>
      <c r="UVX63" s="496"/>
      <c r="UVZ63" s="496"/>
      <c r="UWB63" s="496"/>
      <c r="UWD63" s="496"/>
      <c r="UWF63" s="496"/>
      <c r="UWH63" s="496"/>
      <c r="UWJ63" s="496"/>
      <c r="UWL63" s="496"/>
      <c r="UWN63" s="496"/>
      <c r="UWP63" s="496"/>
      <c r="UWR63" s="496"/>
      <c r="UWT63" s="496"/>
      <c r="UWV63" s="496"/>
      <c r="UWX63" s="496"/>
      <c r="UWZ63" s="496"/>
      <c r="UXB63" s="496"/>
      <c r="UXD63" s="496"/>
      <c r="UXF63" s="496"/>
      <c r="UXH63" s="496"/>
      <c r="UXJ63" s="496"/>
      <c r="UXL63" s="496"/>
      <c r="UXN63" s="496"/>
      <c r="UXP63" s="496"/>
      <c r="UXR63" s="496"/>
      <c r="UXT63" s="496"/>
      <c r="UXV63" s="496"/>
      <c r="UXX63" s="496"/>
      <c r="UXZ63" s="496"/>
      <c r="UYB63" s="496"/>
      <c r="UYD63" s="496"/>
      <c r="UYF63" s="496"/>
      <c r="UYH63" s="496"/>
      <c r="UYJ63" s="496"/>
      <c r="UYL63" s="496"/>
      <c r="UYN63" s="496"/>
      <c r="UYP63" s="496"/>
      <c r="UYR63" s="496"/>
      <c r="UYT63" s="496"/>
      <c r="UYV63" s="496"/>
      <c r="UYX63" s="496"/>
      <c r="UYZ63" s="496"/>
      <c r="UZB63" s="496"/>
      <c r="UZD63" s="496"/>
      <c r="UZF63" s="496"/>
      <c r="UZH63" s="496"/>
      <c r="UZJ63" s="496"/>
      <c r="UZL63" s="496"/>
      <c r="UZN63" s="496"/>
      <c r="UZP63" s="496"/>
      <c r="UZR63" s="496"/>
      <c r="UZT63" s="496"/>
      <c r="UZV63" s="496"/>
      <c r="UZX63" s="496"/>
      <c r="UZZ63" s="496"/>
      <c r="VAB63" s="496"/>
      <c r="VAD63" s="496"/>
      <c r="VAF63" s="496"/>
      <c r="VAH63" s="496"/>
      <c r="VAJ63" s="496"/>
      <c r="VAL63" s="496"/>
      <c r="VAN63" s="496"/>
      <c r="VAP63" s="496"/>
      <c r="VAR63" s="496"/>
      <c r="VAT63" s="496"/>
      <c r="VAV63" s="496"/>
      <c r="VAX63" s="496"/>
      <c r="VAZ63" s="496"/>
      <c r="VBB63" s="496"/>
      <c r="VBD63" s="496"/>
      <c r="VBF63" s="496"/>
      <c r="VBH63" s="496"/>
      <c r="VBJ63" s="496"/>
      <c r="VBL63" s="496"/>
      <c r="VBN63" s="496"/>
      <c r="VBP63" s="496"/>
      <c r="VBR63" s="496"/>
      <c r="VBT63" s="496"/>
      <c r="VBV63" s="496"/>
      <c r="VBX63" s="496"/>
      <c r="VBZ63" s="496"/>
      <c r="VCB63" s="496"/>
      <c r="VCD63" s="496"/>
      <c r="VCF63" s="496"/>
      <c r="VCH63" s="496"/>
      <c r="VCJ63" s="496"/>
      <c r="VCL63" s="496"/>
      <c r="VCN63" s="496"/>
      <c r="VCP63" s="496"/>
      <c r="VCR63" s="496"/>
      <c r="VCT63" s="496"/>
      <c r="VCV63" s="496"/>
      <c r="VCX63" s="496"/>
      <c r="VCZ63" s="496"/>
      <c r="VDB63" s="496"/>
      <c r="VDD63" s="496"/>
      <c r="VDF63" s="496"/>
      <c r="VDH63" s="496"/>
      <c r="VDJ63" s="496"/>
      <c r="VDL63" s="496"/>
      <c r="VDN63" s="496"/>
      <c r="VDP63" s="496"/>
      <c r="VDR63" s="496"/>
      <c r="VDT63" s="496"/>
      <c r="VDV63" s="496"/>
      <c r="VDX63" s="496"/>
      <c r="VDZ63" s="496"/>
      <c r="VEB63" s="496"/>
      <c r="VED63" s="496"/>
      <c r="VEF63" s="496"/>
      <c r="VEH63" s="496"/>
      <c r="VEJ63" s="496"/>
      <c r="VEL63" s="496"/>
      <c r="VEN63" s="496"/>
      <c r="VEP63" s="496"/>
      <c r="VER63" s="496"/>
      <c r="VET63" s="496"/>
      <c r="VEV63" s="496"/>
      <c r="VEX63" s="496"/>
      <c r="VEZ63" s="496"/>
      <c r="VFB63" s="496"/>
      <c r="VFD63" s="496"/>
      <c r="VFF63" s="496"/>
      <c r="VFH63" s="496"/>
      <c r="VFJ63" s="496"/>
      <c r="VFL63" s="496"/>
      <c r="VFN63" s="496"/>
      <c r="VFP63" s="496"/>
      <c r="VFR63" s="496"/>
      <c r="VFT63" s="496"/>
      <c r="VFV63" s="496"/>
      <c r="VFX63" s="496"/>
      <c r="VFZ63" s="496"/>
      <c r="VGB63" s="496"/>
      <c r="VGD63" s="496"/>
      <c r="VGF63" s="496"/>
      <c r="VGH63" s="496"/>
      <c r="VGJ63" s="496"/>
      <c r="VGL63" s="496"/>
      <c r="VGN63" s="496"/>
      <c r="VGP63" s="496"/>
      <c r="VGR63" s="496"/>
      <c r="VGT63" s="496"/>
      <c r="VGV63" s="496"/>
      <c r="VGX63" s="496"/>
      <c r="VGZ63" s="496"/>
      <c r="VHB63" s="496"/>
      <c r="VHD63" s="496"/>
      <c r="VHF63" s="496"/>
      <c r="VHH63" s="496"/>
      <c r="VHJ63" s="496"/>
      <c r="VHL63" s="496"/>
      <c r="VHN63" s="496"/>
      <c r="VHP63" s="496"/>
      <c r="VHR63" s="496"/>
      <c r="VHT63" s="496"/>
      <c r="VHV63" s="496"/>
      <c r="VHX63" s="496"/>
      <c r="VHZ63" s="496"/>
      <c r="VIB63" s="496"/>
      <c r="VID63" s="496"/>
      <c r="VIF63" s="496"/>
      <c r="VIH63" s="496"/>
      <c r="VIJ63" s="496"/>
      <c r="VIL63" s="496"/>
      <c r="VIN63" s="496"/>
      <c r="VIP63" s="496"/>
      <c r="VIR63" s="496"/>
      <c r="VIT63" s="496"/>
      <c r="VIV63" s="496"/>
      <c r="VIX63" s="496"/>
      <c r="VIZ63" s="496"/>
      <c r="VJB63" s="496"/>
      <c r="VJD63" s="496"/>
      <c r="VJF63" s="496"/>
      <c r="VJH63" s="496"/>
      <c r="VJJ63" s="496"/>
      <c r="VJL63" s="496"/>
      <c r="VJN63" s="496"/>
      <c r="VJP63" s="496"/>
      <c r="VJR63" s="496"/>
      <c r="VJT63" s="496"/>
      <c r="VJV63" s="496"/>
      <c r="VJX63" s="496"/>
      <c r="VJZ63" s="496"/>
      <c r="VKB63" s="496"/>
      <c r="VKD63" s="496"/>
      <c r="VKF63" s="496"/>
      <c r="VKH63" s="496"/>
      <c r="VKJ63" s="496"/>
      <c r="VKL63" s="496"/>
      <c r="VKN63" s="496"/>
      <c r="VKP63" s="496"/>
      <c r="VKR63" s="496"/>
      <c r="VKT63" s="496"/>
      <c r="VKV63" s="496"/>
      <c r="VKX63" s="496"/>
      <c r="VKZ63" s="496"/>
      <c r="VLB63" s="496"/>
      <c r="VLD63" s="496"/>
      <c r="VLF63" s="496"/>
      <c r="VLH63" s="496"/>
      <c r="VLJ63" s="496"/>
      <c r="VLL63" s="496"/>
      <c r="VLN63" s="496"/>
      <c r="VLP63" s="496"/>
      <c r="VLR63" s="496"/>
      <c r="VLT63" s="496"/>
      <c r="VLV63" s="496"/>
      <c r="VLX63" s="496"/>
      <c r="VLZ63" s="496"/>
      <c r="VMB63" s="496"/>
      <c r="VMD63" s="496"/>
      <c r="VMF63" s="496"/>
      <c r="VMH63" s="496"/>
      <c r="VMJ63" s="496"/>
      <c r="VML63" s="496"/>
      <c r="VMN63" s="496"/>
      <c r="VMP63" s="496"/>
      <c r="VMR63" s="496"/>
      <c r="VMT63" s="496"/>
      <c r="VMV63" s="496"/>
      <c r="VMX63" s="496"/>
      <c r="VMZ63" s="496"/>
      <c r="VNB63" s="496"/>
      <c r="VND63" s="496"/>
      <c r="VNF63" s="496"/>
      <c r="VNH63" s="496"/>
      <c r="VNJ63" s="496"/>
      <c r="VNL63" s="496"/>
      <c r="VNN63" s="496"/>
      <c r="VNP63" s="496"/>
      <c r="VNR63" s="496"/>
      <c r="VNT63" s="496"/>
      <c r="VNV63" s="496"/>
      <c r="VNX63" s="496"/>
      <c r="VNZ63" s="496"/>
      <c r="VOB63" s="496"/>
      <c r="VOD63" s="496"/>
      <c r="VOF63" s="496"/>
      <c r="VOH63" s="496"/>
      <c r="VOJ63" s="496"/>
      <c r="VOL63" s="496"/>
      <c r="VON63" s="496"/>
      <c r="VOP63" s="496"/>
      <c r="VOR63" s="496"/>
      <c r="VOT63" s="496"/>
      <c r="VOV63" s="496"/>
      <c r="VOX63" s="496"/>
      <c r="VOZ63" s="496"/>
      <c r="VPB63" s="496"/>
      <c r="VPD63" s="496"/>
      <c r="VPF63" s="496"/>
      <c r="VPH63" s="496"/>
      <c r="VPJ63" s="496"/>
      <c r="VPL63" s="496"/>
      <c r="VPN63" s="496"/>
      <c r="VPP63" s="496"/>
      <c r="VPR63" s="496"/>
      <c r="VPT63" s="496"/>
      <c r="VPV63" s="496"/>
      <c r="VPX63" s="496"/>
      <c r="VPZ63" s="496"/>
      <c r="VQB63" s="496"/>
      <c r="VQD63" s="496"/>
      <c r="VQF63" s="496"/>
      <c r="VQH63" s="496"/>
      <c r="VQJ63" s="496"/>
      <c r="VQL63" s="496"/>
      <c r="VQN63" s="496"/>
      <c r="VQP63" s="496"/>
      <c r="VQR63" s="496"/>
      <c r="VQT63" s="496"/>
      <c r="VQV63" s="496"/>
      <c r="VQX63" s="496"/>
      <c r="VQZ63" s="496"/>
      <c r="VRB63" s="496"/>
      <c r="VRD63" s="496"/>
      <c r="VRF63" s="496"/>
      <c r="VRH63" s="496"/>
      <c r="VRJ63" s="496"/>
      <c r="VRL63" s="496"/>
      <c r="VRN63" s="496"/>
      <c r="VRP63" s="496"/>
      <c r="VRR63" s="496"/>
      <c r="VRT63" s="496"/>
      <c r="VRV63" s="496"/>
      <c r="VRX63" s="496"/>
      <c r="VRZ63" s="496"/>
      <c r="VSB63" s="496"/>
      <c r="VSD63" s="496"/>
      <c r="VSF63" s="496"/>
      <c r="VSH63" s="496"/>
      <c r="VSJ63" s="496"/>
      <c r="VSL63" s="496"/>
      <c r="VSN63" s="496"/>
      <c r="VSP63" s="496"/>
      <c r="VSR63" s="496"/>
      <c r="VST63" s="496"/>
      <c r="VSV63" s="496"/>
      <c r="VSX63" s="496"/>
      <c r="VSZ63" s="496"/>
      <c r="VTB63" s="496"/>
      <c r="VTD63" s="496"/>
      <c r="VTF63" s="496"/>
      <c r="VTH63" s="496"/>
      <c r="VTJ63" s="496"/>
      <c r="VTL63" s="496"/>
      <c r="VTN63" s="496"/>
      <c r="VTP63" s="496"/>
      <c r="VTR63" s="496"/>
      <c r="VTT63" s="496"/>
      <c r="VTV63" s="496"/>
      <c r="VTX63" s="496"/>
      <c r="VTZ63" s="496"/>
      <c r="VUB63" s="496"/>
      <c r="VUD63" s="496"/>
      <c r="VUF63" s="496"/>
      <c r="VUH63" s="496"/>
      <c r="VUJ63" s="496"/>
      <c r="VUL63" s="496"/>
      <c r="VUN63" s="496"/>
      <c r="VUP63" s="496"/>
      <c r="VUR63" s="496"/>
      <c r="VUT63" s="496"/>
      <c r="VUV63" s="496"/>
      <c r="VUX63" s="496"/>
      <c r="VUZ63" s="496"/>
      <c r="VVB63" s="496"/>
      <c r="VVD63" s="496"/>
      <c r="VVF63" s="496"/>
      <c r="VVH63" s="496"/>
      <c r="VVJ63" s="496"/>
      <c r="VVL63" s="496"/>
      <c r="VVN63" s="496"/>
      <c r="VVP63" s="496"/>
      <c r="VVR63" s="496"/>
      <c r="VVT63" s="496"/>
      <c r="VVV63" s="496"/>
      <c r="VVX63" s="496"/>
      <c r="VVZ63" s="496"/>
      <c r="VWB63" s="496"/>
      <c r="VWD63" s="496"/>
      <c r="VWF63" s="496"/>
      <c r="VWH63" s="496"/>
      <c r="VWJ63" s="496"/>
      <c r="VWL63" s="496"/>
      <c r="VWN63" s="496"/>
      <c r="VWP63" s="496"/>
      <c r="VWR63" s="496"/>
      <c r="VWT63" s="496"/>
      <c r="VWV63" s="496"/>
      <c r="VWX63" s="496"/>
      <c r="VWZ63" s="496"/>
      <c r="VXB63" s="496"/>
      <c r="VXD63" s="496"/>
      <c r="VXF63" s="496"/>
      <c r="VXH63" s="496"/>
      <c r="VXJ63" s="496"/>
      <c r="VXL63" s="496"/>
      <c r="VXN63" s="496"/>
      <c r="VXP63" s="496"/>
      <c r="VXR63" s="496"/>
      <c r="VXT63" s="496"/>
      <c r="VXV63" s="496"/>
      <c r="VXX63" s="496"/>
      <c r="VXZ63" s="496"/>
      <c r="VYB63" s="496"/>
      <c r="VYD63" s="496"/>
      <c r="VYF63" s="496"/>
      <c r="VYH63" s="496"/>
      <c r="VYJ63" s="496"/>
      <c r="VYL63" s="496"/>
      <c r="VYN63" s="496"/>
      <c r="VYP63" s="496"/>
      <c r="VYR63" s="496"/>
      <c r="VYT63" s="496"/>
      <c r="VYV63" s="496"/>
      <c r="VYX63" s="496"/>
      <c r="VYZ63" s="496"/>
      <c r="VZB63" s="496"/>
      <c r="VZD63" s="496"/>
      <c r="VZF63" s="496"/>
      <c r="VZH63" s="496"/>
      <c r="VZJ63" s="496"/>
      <c r="VZL63" s="496"/>
      <c r="VZN63" s="496"/>
      <c r="VZP63" s="496"/>
      <c r="VZR63" s="496"/>
      <c r="VZT63" s="496"/>
      <c r="VZV63" s="496"/>
      <c r="VZX63" s="496"/>
      <c r="VZZ63" s="496"/>
      <c r="WAB63" s="496"/>
      <c r="WAD63" s="496"/>
      <c r="WAF63" s="496"/>
      <c r="WAH63" s="496"/>
      <c r="WAJ63" s="496"/>
      <c r="WAL63" s="496"/>
      <c r="WAN63" s="496"/>
      <c r="WAP63" s="496"/>
      <c r="WAR63" s="496"/>
      <c r="WAT63" s="496"/>
      <c r="WAV63" s="496"/>
      <c r="WAX63" s="496"/>
      <c r="WAZ63" s="496"/>
      <c r="WBB63" s="496"/>
      <c r="WBD63" s="496"/>
      <c r="WBF63" s="496"/>
      <c r="WBH63" s="496"/>
      <c r="WBJ63" s="496"/>
      <c r="WBL63" s="496"/>
      <c r="WBN63" s="496"/>
      <c r="WBP63" s="496"/>
      <c r="WBR63" s="496"/>
      <c r="WBT63" s="496"/>
      <c r="WBV63" s="496"/>
      <c r="WBX63" s="496"/>
      <c r="WBZ63" s="496"/>
      <c r="WCB63" s="496"/>
      <c r="WCD63" s="496"/>
      <c r="WCF63" s="496"/>
      <c r="WCH63" s="496"/>
      <c r="WCJ63" s="496"/>
      <c r="WCL63" s="496"/>
      <c r="WCN63" s="496"/>
      <c r="WCP63" s="496"/>
      <c r="WCR63" s="496"/>
      <c r="WCT63" s="496"/>
      <c r="WCV63" s="496"/>
      <c r="WCX63" s="496"/>
      <c r="WCZ63" s="496"/>
      <c r="WDB63" s="496"/>
      <c r="WDD63" s="496"/>
      <c r="WDF63" s="496"/>
      <c r="WDH63" s="496"/>
      <c r="WDJ63" s="496"/>
      <c r="WDL63" s="496"/>
      <c r="WDN63" s="496"/>
      <c r="WDP63" s="496"/>
      <c r="WDR63" s="496"/>
      <c r="WDT63" s="496"/>
      <c r="WDV63" s="496"/>
      <c r="WDX63" s="496"/>
      <c r="WDZ63" s="496"/>
      <c r="WEB63" s="496"/>
      <c r="WED63" s="496"/>
      <c r="WEF63" s="496"/>
      <c r="WEH63" s="496"/>
      <c r="WEJ63" s="496"/>
      <c r="WEL63" s="496"/>
      <c r="WEN63" s="496"/>
      <c r="WEP63" s="496"/>
      <c r="WER63" s="496"/>
      <c r="WET63" s="496"/>
      <c r="WEV63" s="496"/>
      <c r="WEX63" s="496"/>
      <c r="WEZ63" s="496"/>
      <c r="WFB63" s="496"/>
      <c r="WFD63" s="496"/>
      <c r="WFF63" s="496"/>
      <c r="WFH63" s="496"/>
      <c r="WFJ63" s="496"/>
      <c r="WFL63" s="496"/>
      <c r="WFN63" s="496"/>
      <c r="WFP63" s="496"/>
      <c r="WFR63" s="496"/>
      <c r="WFT63" s="496"/>
      <c r="WFV63" s="496"/>
      <c r="WFX63" s="496"/>
      <c r="WFZ63" s="496"/>
      <c r="WGB63" s="496"/>
      <c r="WGD63" s="496"/>
      <c r="WGF63" s="496"/>
      <c r="WGH63" s="496"/>
      <c r="WGJ63" s="496"/>
      <c r="WGL63" s="496"/>
      <c r="WGN63" s="496"/>
      <c r="WGP63" s="496"/>
      <c r="WGR63" s="496"/>
      <c r="WGT63" s="496"/>
      <c r="WGV63" s="496"/>
      <c r="WGX63" s="496"/>
      <c r="WGZ63" s="496"/>
      <c r="WHB63" s="496"/>
      <c r="WHD63" s="496"/>
      <c r="WHF63" s="496"/>
      <c r="WHH63" s="496"/>
      <c r="WHJ63" s="496"/>
      <c r="WHL63" s="496"/>
      <c r="WHN63" s="496"/>
      <c r="WHP63" s="496"/>
      <c r="WHR63" s="496"/>
      <c r="WHT63" s="496"/>
      <c r="WHV63" s="496"/>
      <c r="WHX63" s="496"/>
      <c r="WHZ63" s="496"/>
      <c r="WIB63" s="496"/>
      <c r="WID63" s="496"/>
      <c r="WIF63" s="496"/>
      <c r="WIH63" s="496"/>
      <c r="WIJ63" s="496"/>
      <c r="WIL63" s="496"/>
      <c r="WIN63" s="496"/>
      <c r="WIP63" s="496"/>
      <c r="WIR63" s="496"/>
      <c r="WIT63" s="496"/>
      <c r="WIV63" s="496"/>
      <c r="WIX63" s="496"/>
      <c r="WIZ63" s="496"/>
      <c r="WJB63" s="496"/>
      <c r="WJD63" s="496"/>
      <c r="WJF63" s="496"/>
      <c r="WJH63" s="496"/>
      <c r="WJJ63" s="496"/>
      <c r="WJL63" s="496"/>
      <c r="WJN63" s="496"/>
      <c r="WJP63" s="496"/>
      <c r="WJR63" s="496"/>
      <c r="WJT63" s="496"/>
      <c r="WJV63" s="496"/>
      <c r="WJX63" s="496"/>
      <c r="WJZ63" s="496"/>
      <c r="WKB63" s="496"/>
      <c r="WKD63" s="496"/>
      <c r="WKF63" s="496"/>
      <c r="WKH63" s="496"/>
      <c r="WKJ63" s="496"/>
      <c r="WKL63" s="496"/>
      <c r="WKN63" s="496"/>
      <c r="WKP63" s="496"/>
      <c r="WKR63" s="496"/>
      <c r="WKT63" s="496"/>
      <c r="WKV63" s="496"/>
      <c r="WKX63" s="496"/>
      <c r="WKZ63" s="496"/>
      <c r="WLB63" s="496"/>
      <c r="WLD63" s="496"/>
      <c r="WLF63" s="496"/>
      <c r="WLH63" s="496"/>
      <c r="WLJ63" s="496"/>
      <c r="WLL63" s="496"/>
      <c r="WLN63" s="496"/>
      <c r="WLP63" s="496"/>
      <c r="WLR63" s="496"/>
      <c r="WLT63" s="496"/>
      <c r="WLV63" s="496"/>
      <c r="WLX63" s="496"/>
      <c r="WLZ63" s="496"/>
      <c r="WMB63" s="496"/>
      <c r="WMD63" s="496"/>
      <c r="WMF63" s="496"/>
      <c r="WMH63" s="496"/>
      <c r="WMJ63" s="496"/>
      <c r="WML63" s="496"/>
      <c r="WMN63" s="496"/>
      <c r="WMP63" s="496"/>
      <c r="WMR63" s="496"/>
      <c r="WMT63" s="496"/>
      <c r="WMV63" s="496"/>
      <c r="WMX63" s="496"/>
      <c r="WMZ63" s="496"/>
      <c r="WNB63" s="496"/>
      <c r="WND63" s="496"/>
      <c r="WNF63" s="496"/>
      <c r="WNH63" s="496"/>
      <c r="WNJ63" s="496"/>
      <c r="WNL63" s="496"/>
      <c r="WNN63" s="496"/>
      <c r="WNP63" s="496"/>
      <c r="WNR63" s="496"/>
      <c r="WNT63" s="496"/>
      <c r="WNV63" s="496"/>
      <c r="WNX63" s="496"/>
      <c r="WNZ63" s="496"/>
      <c r="WOB63" s="496"/>
      <c r="WOD63" s="496"/>
      <c r="WOF63" s="496"/>
      <c r="WOH63" s="496"/>
      <c r="WOJ63" s="496"/>
      <c r="WOL63" s="496"/>
      <c r="WON63" s="496"/>
      <c r="WOP63" s="496"/>
      <c r="WOR63" s="496"/>
      <c r="WOT63" s="496"/>
      <c r="WOV63" s="496"/>
      <c r="WOX63" s="496"/>
      <c r="WOZ63" s="496"/>
      <c r="WPB63" s="496"/>
      <c r="WPD63" s="496"/>
      <c r="WPF63" s="496"/>
      <c r="WPH63" s="496"/>
      <c r="WPJ63" s="496"/>
      <c r="WPL63" s="496"/>
      <c r="WPN63" s="496"/>
      <c r="WPP63" s="496"/>
      <c r="WPR63" s="496"/>
      <c r="WPT63" s="496"/>
      <c r="WPV63" s="496"/>
      <c r="WPX63" s="496"/>
      <c r="WPZ63" s="496"/>
      <c r="WQB63" s="496"/>
      <c r="WQD63" s="496"/>
      <c r="WQF63" s="496"/>
      <c r="WQH63" s="496"/>
      <c r="WQJ63" s="496"/>
      <c r="WQL63" s="496"/>
      <c r="WQN63" s="496"/>
      <c r="WQP63" s="496"/>
      <c r="WQR63" s="496"/>
      <c r="WQT63" s="496"/>
      <c r="WQV63" s="496"/>
      <c r="WQX63" s="496"/>
      <c r="WQZ63" s="496"/>
      <c r="WRB63" s="496"/>
      <c r="WRD63" s="496"/>
      <c r="WRF63" s="496"/>
      <c r="WRH63" s="496"/>
      <c r="WRJ63" s="496"/>
      <c r="WRL63" s="496"/>
      <c r="WRN63" s="496"/>
      <c r="WRP63" s="496"/>
      <c r="WRR63" s="496"/>
      <c r="WRT63" s="496"/>
      <c r="WRV63" s="496"/>
      <c r="WRX63" s="496"/>
      <c r="WRZ63" s="496"/>
      <c r="WSB63" s="496"/>
      <c r="WSD63" s="496"/>
      <c r="WSF63" s="496"/>
      <c r="WSH63" s="496"/>
      <c r="WSJ63" s="496"/>
      <c r="WSL63" s="496"/>
      <c r="WSN63" s="496"/>
      <c r="WSP63" s="496"/>
      <c r="WSR63" s="496"/>
      <c r="WST63" s="496"/>
      <c r="WSV63" s="496"/>
      <c r="WSX63" s="496"/>
      <c r="WSZ63" s="496"/>
      <c r="WTB63" s="496"/>
      <c r="WTD63" s="496"/>
      <c r="WTF63" s="496"/>
      <c r="WTH63" s="496"/>
      <c r="WTJ63" s="496"/>
      <c r="WTL63" s="496"/>
      <c r="WTN63" s="496"/>
      <c r="WTP63" s="496"/>
      <c r="WTR63" s="496"/>
      <c r="WTT63" s="496"/>
      <c r="WTV63" s="496"/>
      <c r="WTX63" s="496"/>
      <c r="WTZ63" s="496"/>
      <c r="WUB63" s="496"/>
      <c r="WUD63" s="496"/>
      <c r="WUF63" s="496"/>
      <c r="WUH63" s="496"/>
      <c r="WUJ63" s="496"/>
      <c r="WUL63" s="496"/>
      <c r="WUN63" s="496"/>
      <c r="WUP63" s="496"/>
      <c r="WUR63" s="496"/>
      <c r="WUT63" s="496"/>
      <c r="WUV63" s="496"/>
      <c r="WUX63" s="496"/>
      <c r="WUZ63" s="496"/>
      <c r="WVB63" s="496"/>
      <c r="WVD63" s="496"/>
      <c r="WVF63" s="496"/>
      <c r="WVH63" s="496"/>
      <c r="WVJ63" s="496"/>
      <c r="WVL63" s="496"/>
      <c r="WVN63" s="496"/>
      <c r="WVP63" s="496"/>
      <c r="WVR63" s="496"/>
      <c r="WVT63" s="496"/>
      <c r="WVV63" s="496"/>
      <c r="WVX63" s="496"/>
      <c r="WVZ63" s="496"/>
      <c r="WWB63" s="496"/>
      <c r="WWD63" s="496"/>
      <c r="WWF63" s="496"/>
      <c r="WWH63" s="496"/>
      <c r="WWJ63" s="496"/>
      <c r="WWL63" s="496"/>
      <c r="WWN63" s="496"/>
      <c r="WWP63" s="496"/>
      <c r="WWR63" s="496"/>
      <c r="WWT63" s="496"/>
      <c r="WWV63" s="496"/>
      <c r="WWX63" s="496"/>
      <c r="WWZ63" s="496"/>
      <c r="WXB63" s="496"/>
      <c r="WXD63" s="496"/>
      <c r="WXF63" s="496"/>
      <c r="WXH63" s="496"/>
      <c r="WXJ63" s="496"/>
      <c r="WXL63" s="496"/>
      <c r="WXN63" s="496"/>
      <c r="WXP63" s="496"/>
      <c r="WXR63" s="496"/>
      <c r="WXT63" s="496"/>
      <c r="WXV63" s="496"/>
      <c r="WXX63" s="496"/>
      <c r="WXZ63" s="496"/>
      <c r="WYB63" s="496"/>
      <c r="WYD63" s="496"/>
      <c r="WYF63" s="496"/>
      <c r="WYH63" s="496"/>
      <c r="WYJ63" s="496"/>
      <c r="WYL63" s="496"/>
      <c r="WYN63" s="496"/>
      <c r="WYP63" s="496"/>
      <c r="WYR63" s="496"/>
      <c r="WYT63" s="496"/>
      <c r="WYV63" s="496"/>
      <c r="WYX63" s="496"/>
      <c r="WYZ63" s="496"/>
      <c r="WZB63" s="496"/>
      <c r="WZD63" s="496"/>
      <c r="WZF63" s="496"/>
      <c r="WZH63" s="496"/>
      <c r="WZJ63" s="496"/>
      <c r="WZL63" s="496"/>
      <c r="WZN63" s="496"/>
      <c r="WZP63" s="496"/>
      <c r="WZR63" s="496"/>
      <c r="WZT63" s="496"/>
      <c r="WZV63" s="496"/>
      <c r="WZX63" s="496"/>
      <c r="WZZ63" s="496"/>
      <c r="XAB63" s="496"/>
      <c r="XAD63" s="496"/>
      <c r="XAF63" s="496"/>
      <c r="XAH63" s="496"/>
      <c r="XAJ63" s="496"/>
      <c r="XAL63" s="496"/>
      <c r="XAN63" s="496"/>
      <c r="XAP63" s="496"/>
      <c r="XAR63" s="496"/>
      <c r="XAT63" s="496"/>
      <c r="XAV63" s="496"/>
      <c r="XAX63" s="496"/>
      <c r="XAZ63" s="496"/>
      <c r="XBB63" s="496"/>
      <c r="XBD63" s="496"/>
      <c r="XBF63" s="496"/>
      <c r="XBH63" s="496"/>
      <c r="XBJ63" s="496"/>
      <c r="XBL63" s="496"/>
      <c r="XBN63" s="496"/>
      <c r="XBP63" s="496"/>
      <c r="XBR63" s="496"/>
      <c r="XBT63" s="496"/>
      <c r="XBV63" s="496"/>
      <c r="XBX63" s="496"/>
      <c r="XBZ63" s="496"/>
      <c r="XCB63" s="496"/>
      <c r="XCD63" s="496"/>
      <c r="XCF63" s="496"/>
      <c r="XCH63" s="496"/>
      <c r="XCJ63" s="496"/>
      <c r="XCL63" s="496"/>
      <c r="XCN63" s="496"/>
      <c r="XCP63" s="496"/>
      <c r="XCR63" s="496"/>
      <c r="XCT63" s="496"/>
      <c r="XCV63" s="496"/>
      <c r="XCX63" s="496"/>
      <c r="XCZ63" s="496"/>
      <c r="XDB63" s="496"/>
      <c r="XDD63" s="496"/>
      <c r="XDF63" s="496"/>
      <c r="XDH63" s="496"/>
      <c r="XDJ63" s="496"/>
      <c r="XDL63" s="496"/>
      <c r="XDN63" s="496"/>
      <c r="XDP63" s="496"/>
      <c r="XDR63" s="496"/>
      <c r="XDT63" s="496"/>
      <c r="XDV63" s="496"/>
      <c r="XDX63" s="496"/>
      <c r="XDZ63" s="496"/>
      <c r="XEB63" s="496"/>
      <c r="XED63" s="496"/>
      <c r="XEF63" s="496"/>
      <c r="XEH63" s="496"/>
      <c r="XEJ63" s="496"/>
      <c r="XEL63" s="496"/>
      <c r="XEN63" s="496"/>
      <c r="XEP63" s="496"/>
      <c r="XER63" s="496"/>
      <c r="XET63" s="496"/>
      <c r="XEV63" s="496"/>
      <c r="XEX63" s="496"/>
      <c r="XEZ63" s="496"/>
      <c r="XFB63" s="496"/>
      <c r="XFD63" s="496"/>
    </row>
    <row r="64" spans="4:1024 1026:2048 2050:3072 3074:4096 4098:5120 5122:6144 6146:7168 7170:8192 8194:9216 9218:10240 10242:11264 11266:12288 12290:13312 13314:14336 14338:15360 15362:16384" s="497" customFormat="1" ht="20.149999999999999" customHeight="1">
      <c r="D64" s="124" t="s">
        <v>69</v>
      </c>
      <c r="E64" s="447" t="s">
        <v>976</v>
      </c>
      <c r="F64" s="496">
        <v>10</v>
      </c>
      <c r="G64" s="497" t="s">
        <v>1714</v>
      </c>
      <c r="H64" s="496"/>
      <c r="J64" s="496"/>
      <c r="L64" s="496"/>
      <c r="N64" s="496"/>
      <c r="P64" s="496"/>
      <c r="R64" s="496"/>
      <c r="T64" s="496"/>
      <c r="V64" s="496"/>
      <c r="X64" s="496"/>
      <c r="Z64" s="496"/>
      <c r="AB64" s="496"/>
      <c r="AD64" s="496"/>
      <c r="AF64" s="496"/>
      <c r="AH64" s="496"/>
      <c r="AJ64" s="496"/>
      <c r="AL64" s="496"/>
      <c r="AN64" s="496"/>
      <c r="AP64" s="496"/>
      <c r="AR64" s="496"/>
      <c r="AT64" s="496"/>
      <c r="AV64" s="496"/>
      <c r="AX64" s="496"/>
      <c r="AZ64" s="496"/>
      <c r="BB64" s="496"/>
      <c r="BD64" s="496"/>
      <c r="BF64" s="496"/>
      <c r="BH64" s="496"/>
      <c r="BJ64" s="496"/>
      <c r="BL64" s="496"/>
      <c r="BN64" s="496"/>
      <c r="BP64" s="496"/>
      <c r="BR64" s="496"/>
      <c r="BT64" s="496"/>
      <c r="BV64" s="496"/>
      <c r="BX64" s="496"/>
      <c r="BZ64" s="496"/>
      <c r="CB64" s="496"/>
      <c r="CD64" s="496"/>
      <c r="CF64" s="496"/>
      <c r="CH64" s="496"/>
      <c r="CJ64" s="496"/>
      <c r="CL64" s="496"/>
      <c r="CN64" s="496"/>
      <c r="CP64" s="496"/>
      <c r="CR64" s="496"/>
      <c r="CT64" s="496"/>
      <c r="CV64" s="496"/>
      <c r="CX64" s="496"/>
      <c r="CZ64" s="496"/>
      <c r="DB64" s="496"/>
      <c r="DD64" s="496"/>
      <c r="DF64" s="496"/>
      <c r="DH64" s="496"/>
      <c r="DJ64" s="496"/>
      <c r="DL64" s="496"/>
      <c r="DN64" s="496"/>
      <c r="DP64" s="496"/>
      <c r="DR64" s="496"/>
      <c r="DT64" s="496"/>
      <c r="DV64" s="496"/>
      <c r="DX64" s="496"/>
      <c r="DZ64" s="496"/>
      <c r="EB64" s="496"/>
      <c r="ED64" s="496"/>
      <c r="EF64" s="496"/>
      <c r="EH64" s="496"/>
      <c r="EJ64" s="496"/>
      <c r="EL64" s="496"/>
      <c r="EN64" s="496"/>
      <c r="EP64" s="496"/>
      <c r="ER64" s="496"/>
      <c r="ET64" s="496"/>
      <c r="EV64" s="496"/>
      <c r="EX64" s="496"/>
      <c r="EZ64" s="496"/>
      <c r="FB64" s="496"/>
      <c r="FD64" s="496"/>
      <c r="FF64" s="496"/>
      <c r="FH64" s="496"/>
      <c r="FJ64" s="496"/>
      <c r="FL64" s="496"/>
      <c r="FN64" s="496"/>
      <c r="FP64" s="496"/>
      <c r="FR64" s="496"/>
      <c r="FT64" s="496"/>
      <c r="FV64" s="496"/>
      <c r="FX64" s="496"/>
      <c r="FZ64" s="496"/>
      <c r="GB64" s="496"/>
      <c r="GD64" s="496"/>
      <c r="GF64" s="496"/>
      <c r="GH64" s="496"/>
      <c r="GJ64" s="496"/>
      <c r="GL64" s="496"/>
      <c r="GN64" s="496"/>
      <c r="GP64" s="496"/>
      <c r="GR64" s="496"/>
      <c r="GT64" s="496"/>
      <c r="GV64" s="496"/>
      <c r="GX64" s="496"/>
      <c r="GZ64" s="496"/>
      <c r="HB64" s="496"/>
      <c r="HD64" s="496"/>
      <c r="HF64" s="496"/>
      <c r="HH64" s="496"/>
      <c r="HJ64" s="496"/>
      <c r="HL64" s="496"/>
      <c r="HN64" s="496"/>
      <c r="HP64" s="496"/>
      <c r="HR64" s="496"/>
      <c r="HT64" s="496"/>
      <c r="HV64" s="496"/>
      <c r="HX64" s="496"/>
      <c r="HZ64" s="496"/>
      <c r="IB64" s="496"/>
      <c r="ID64" s="496"/>
      <c r="IF64" s="496"/>
      <c r="IH64" s="496"/>
      <c r="IJ64" s="496"/>
      <c r="IL64" s="496"/>
      <c r="IN64" s="496"/>
      <c r="IP64" s="496"/>
      <c r="IR64" s="496"/>
      <c r="IT64" s="496"/>
      <c r="IV64" s="496"/>
      <c r="IX64" s="496"/>
      <c r="IZ64" s="496"/>
      <c r="JB64" s="496"/>
      <c r="JD64" s="496"/>
      <c r="JF64" s="496"/>
      <c r="JH64" s="496"/>
      <c r="JJ64" s="496"/>
      <c r="JL64" s="496"/>
      <c r="JN64" s="496"/>
      <c r="JP64" s="496"/>
      <c r="JR64" s="496"/>
      <c r="JT64" s="496"/>
      <c r="JV64" s="496"/>
      <c r="JX64" s="496"/>
      <c r="JZ64" s="496"/>
      <c r="KB64" s="496"/>
      <c r="KD64" s="496"/>
      <c r="KF64" s="496"/>
      <c r="KH64" s="496"/>
      <c r="KJ64" s="496"/>
      <c r="KL64" s="496"/>
      <c r="KN64" s="496"/>
      <c r="KP64" s="496"/>
      <c r="KR64" s="496"/>
      <c r="KT64" s="496"/>
      <c r="KV64" s="496"/>
      <c r="KX64" s="496"/>
      <c r="KZ64" s="496"/>
      <c r="LB64" s="496"/>
      <c r="LD64" s="496"/>
      <c r="LF64" s="496"/>
      <c r="LH64" s="496"/>
      <c r="LJ64" s="496"/>
      <c r="LL64" s="496"/>
      <c r="LN64" s="496"/>
      <c r="LP64" s="496"/>
      <c r="LR64" s="496"/>
      <c r="LT64" s="496"/>
      <c r="LV64" s="496"/>
      <c r="LX64" s="496"/>
      <c r="LZ64" s="496"/>
      <c r="MB64" s="496"/>
      <c r="MD64" s="496"/>
      <c r="MF64" s="496"/>
      <c r="MH64" s="496"/>
      <c r="MJ64" s="496"/>
      <c r="ML64" s="496"/>
      <c r="MN64" s="496"/>
      <c r="MP64" s="496"/>
      <c r="MR64" s="496"/>
      <c r="MT64" s="496"/>
      <c r="MV64" s="496"/>
      <c r="MX64" s="496"/>
      <c r="MZ64" s="496"/>
      <c r="NB64" s="496"/>
      <c r="ND64" s="496"/>
      <c r="NF64" s="496"/>
      <c r="NH64" s="496"/>
      <c r="NJ64" s="496"/>
      <c r="NL64" s="496"/>
      <c r="NN64" s="496"/>
      <c r="NP64" s="496"/>
      <c r="NR64" s="496"/>
      <c r="NT64" s="496"/>
      <c r="NV64" s="496"/>
      <c r="NX64" s="496"/>
      <c r="NZ64" s="496"/>
      <c r="OB64" s="496"/>
      <c r="OD64" s="496"/>
      <c r="OF64" s="496"/>
      <c r="OH64" s="496"/>
      <c r="OJ64" s="496"/>
      <c r="OL64" s="496"/>
      <c r="ON64" s="496"/>
      <c r="OP64" s="496"/>
      <c r="OR64" s="496"/>
      <c r="OT64" s="496"/>
      <c r="OV64" s="496"/>
      <c r="OX64" s="496"/>
      <c r="OZ64" s="496"/>
      <c r="PB64" s="496"/>
      <c r="PD64" s="496"/>
      <c r="PF64" s="496"/>
      <c r="PH64" s="496"/>
      <c r="PJ64" s="496"/>
      <c r="PL64" s="496"/>
      <c r="PN64" s="496"/>
      <c r="PP64" s="496"/>
      <c r="PR64" s="496"/>
      <c r="PT64" s="496"/>
      <c r="PV64" s="496"/>
      <c r="PX64" s="496"/>
      <c r="PZ64" s="496"/>
      <c r="QB64" s="496"/>
      <c r="QD64" s="496"/>
      <c r="QF64" s="496"/>
      <c r="QH64" s="496"/>
      <c r="QJ64" s="496"/>
      <c r="QL64" s="496"/>
      <c r="QN64" s="496"/>
      <c r="QP64" s="496"/>
      <c r="QR64" s="496"/>
      <c r="QT64" s="496"/>
      <c r="QV64" s="496"/>
      <c r="QX64" s="496"/>
      <c r="QZ64" s="496"/>
      <c r="RB64" s="496"/>
      <c r="RD64" s="496"/>
      <c r="RF64" s="496"/>
      <c r="RH64" s="496"/>
      <c r="RJ64" s="496"/>
      <c r="RL64" s="496"/>
      <c r="RN64" s="496"/>
      <c r="RP64" s="496"/>
      <c r="RR64" s="496"/>
      <c r="RT64" s="496"/>
      <c r="RV64" s="496"/>
      <c r="RX64" s="496"/>
      <c r="RZ64" s="496"/>
      <c r="SB64" s="496"/>
      <c r="SD64" s="496"/>
      <c r="SF64" s="496"/>
      <c r="SH64" s="496"/>
      <c r="SJ64" s="496"/>
      <c r="SL64" s="496"/>
      <c r="SN64" s="496"/>
      <c r="SP64" s="496"/>
      <c r="SR64" s="496"/>
      <c r="ST64" s="496"/>
      <c r="SV64" s="496"/>
      <c r="SX64" s="496"/>
      <c r="SZ64" s="496"/>
      <c r="TB64" s="496"/>
      <c r="TD64" s="496"/>
      <c r="TF64" s="496"/>
      <c r="TH64" s="496"/>
      <c r="TJ64" s="496"/>
      <c r="TL64" s="496"/>
      <c r="TN64" s="496"/>
      <c r="TP64" s="496"/>
      <c r="TR64" s="496"/>
      <c r="TT64" s="496"/>
      <c r="TV64" s="496"/>
      <c r="TX64" s="496"/>
      <c r="TZ64" s="496"/>
      <c r="UB64" s="496"/>
      <c r="UD64" s="496"/>
      <c r="UF64" s="496"/>
      <c r="UH64" s="496"/>
      <c r="UJ64" s="496"/>
      <c r="UL64" s="496"/>
      <c r="UN64" s="496"/>
      <c r="UP64" s="496"/>
      <c r="UR64" s="496"/>
      <c r="UT64" s="496"/>
      <c r="UV64" s="496"/>
      <c r="UX64" s="496"/>
      <c r="UZ64" s="496"/>
      <c r="VB64" s="496"/>
      <c r="VD64" s="496"/>
      <c r="VF64" s="496"/>
      <c r="VH64" s="496"/>
      <c r="VJ64" s="496"/>
      <c r="VL64" s="496"/>
      <c r="VN64" s="496"/>
      <c r="VP64" s="496"/>
      <c r="VR64" s="496"/>
      <c r="VT64" s="496"/>
      <c r="VV64" s="496"/>
      <c r="VX64" s="496"/>
      <c r="VZ64" s="496"/>
      <c r="WB64" s="496"/>
      <c r="WD64" s="496"/>
      <c r="WF64" s="496"/>
      <c r="WH64" s="496"/>
      <c r="WJ64" s="496"/>
      <c r="WL64" s="496"/>
      <c r="WN64" s="496"/>
      <c r="WP64" s="496"/>
      <c r="WR64" s="496"/>
      <c r="WT64" s="496"/>
      <c r="WV64" s="496"/>
      <c r="WX64" s="496"/>
      <c r="WZ64" s="496"/>
      <c r="XB64" s="496"/>
      <c r="XD64" s="496"/>
      <c r="XF64" s="496"/>
      <c r="XH64" s="496"/>
      <c r="XJ64" s="496"/>
      <c r="XL64" s="496"/>
      <c r="XN64" s="496"/>
      <c r="XP64" s="496"/>
      <c r="XR64" s="496"/>
      <c r="XT64" s="496"/>
      <c r="XV64" s="496"/>
      <c r="XX64" s="496"/>
      <c r="XZ64" s="496"/>
      <c r="YB64" s="496"/>
      <c r="YD64" s="496"/>
      <c r="YF64" s="496"/>
      <c r="YH64" s="496"/>
      <c r="YJ64" s="496"/>
      <c r="YL64" s="496"/>
      <c r="YN64" s="496"/>
      <c r="YP64" s="496"/>
      <c r="YR64" s="496"/>
      <c r="YT64" s="496"/>
      <c r="YV64" s="496"/>
      <c r="YX64" s="496"/>
      <c r="YZ64" s="496"/>
      <c r="ZB64" s="496"/>
      <c r="ZD64" s="496"/>
      <c r="ZF64" s="496"/>
      <c r="ZH64" s="496"/>
      <c r="ZJ64" s="496"/>
      <c r="ZL64" s="496"/>
      <c r="ZN64" s="496"/>
      <c r="ZP64" s="496"/>
      <c r="ZR64" s="496"/>
      <c r="ZT64" s="496"/>
      <c r="ZV64" s="496"/>
      <c r="ZX64" s="496"/>
      <c r="ZZ64" s="496"/>
      <c r="AAB64" s="496"/>
      <c r="AAD64" s="496"/>
      <c r="AAF64" s="496"/>
      <c r="AAH64" s="496"/>
      <c r="AAJ64" s="496"/>
      <c r="AAL64" s="496"/>
      <c r="AAN64" s="496"/>
      <c r="AAP64" s="496"/>
      <c r="AAR64" s="496"/>
      <c r="AAT64" s="496"/>
      <c r="AAV64" s="496"/>
      <c r="AAX64" s="496"/>
      <c r="AAZ64" s="496"/>
      <c r="ABB64" s="496"/>
      <c r="ABD64" s="496"/>
      <c r="ABF64" s="496"/>
      <c r="ABH64" s="496"/>
      <c r="ABJ64" s="496"/>
      <c r="ABL64" s="496"/>
      <c r="ABN64" s="496"/>
      <c r="ABP64" s="496"/>
      <c r="ABR64" s="496"/>
      <c r="ABT64" s="496"/>
      <c r="ABV64" s="496"/>
      <c r="ABX64" s="496"/>
      <c r="ABZ64" s="496"/>
      <c r="ACB64" s="496"/>
      <c r="ACD64" s="496"/>
      <c r="ACF64" s="496"/>
      <c r="ACH64" s="496"/>
      <c r="ACJ64" s="496"/>
      <c r="ACL64" s="496"/>
      <c r="ACN64" s="496"/>
      <c r="ACP64" s="496"/>
      <c r="ACR64" s="496"/>
      <c r="ACT64" s="496"/>
      <c r="ACV64" s="496"/>
      <c r="ACX64" s="496"/>
      <c r="ACZ64" s="496"/>
      <c r="ADB64" s="496"/>
      <c r="ADD64" s="496"/>
      <c r="ADF64" s="496"/>
      <c r="ADH64" s="496"/>
      <c r="ADJ64" s="496"/>
      <c r="ADL64" s="496"/>
      <c r="ADN64" s="496"/>
      <c r="ADP64" s="496"/>
      <c r="ADR64" s="496"/>
      <c r="ADT64" s="496"/>
      <c r="ADV64" s="496"/>
      <c r="ADX64" s="496"/>
      <c r="ADZ64" s="496"/>
      <c r="AEB64" s="496"/>
      <c r="AED64" s="496"/>
      <c r="AEF64" s="496"/>
      <c r="AEH64" s="496"/>
      <c r="AEJ64" s="496"/>
      <c r="AEL64" s="496"/>
      <c r="AEN64" s="496"/>
      <c r="AEP64" s="496"/>
      <c r="AER64" s="496"/>
      <c r="AET64" s="496"/>
      <c r="AEV64" s="496"/>
      <c r="AEX64" s="496"/>
      <c r="AEZ64" s="496"/>
      <c r="AFB64" s="496"/>
      <c r="AFD64" s="496"/>
      <c r="AFF64" s="496"/>
      <c r="AFH64" s="496"/>
      <c r="AFJ64" s="496"/>
      <c r="AFL64" s="496"/>
      <c r="AFN64" s="496"/>
      <c r="AFP64" s="496"/>
      <c r="AFR64" s="496"/>
      <c r="AFT64" s="496"/>
      <c r="AFV64" s="496"/>
      <c r="AFX64" s="496"/>
      <c r="AFZ64" s="496"/>
      <c r="AGB64" s="496"/>
      <c r="AGD64" s="496"/>
      <c r="AGF64" s="496"/>
      <c r="AGH64" s="496"/>
      <c r="AGJ64" s="496"/>
      <c r="AGL64" s="496"/>
      <c r="AGN64" s="496"/>
      <c r="AGP64" s="496"/>
      <c r="AGR64" s="496"/>
      <c r="AGT64" s="496"/>
      <c r="AGV64" s="496"/>
      <c r="AGX64" s="496"/>
      <c r="AGZ64" s="496"/>
      <c r="AHB64" s="496"/>
      <c r="AHD64" s="496"/>
      <c r="AHF64" s="496"/>
      <c r="AHH64" s="496"/>
      <c r="AHJ64" s="496"/>
      <c r="AHL64" s="496"/>
      <c r="AHN64" s="496"/>
      <c r="AHP64" s="496"/>
      <c r="AHR64" s="496"/>
      <c r="AHT64" s="496"/>
      <c r="AHV64" s="496"/>
      <c r="AHX64" s="496"/>
      <c r="AHZ64" s="496"/>
      <c r="AIB64" s="496"/>
      <c r="AID64" s="496"/>
      <c r="AIF64" s="496"/>
      <c r="AIH64" s="496"/>
      <c r="AIJ64" s="496"/>
      <c r="AIL64" s="496"/>
      <c r="AIN64" s="496"/>
      <c r="AIP64" s="496"/>
      <c r="AIR64" s="496"/>
      <c r="AIT64" s="496"/>
      <c r="AIV64" s="496"/>
      <c r="AIX64" s="496"/>
      <c r="AIZ64" s="496"/>
      <c r="AJB64" s="496"/>
      <c r="AJD64" s="496"/>
      <c r="AJF64" s="496"/>
      <c r="AJH64" s="496"/>
      <c r="AJJ64" s="496"/>
      <c r="AJL64" s="496"/>
      <c r="AJN64" s="496"/>
      <c r="AJP64" s="496"/>
      <c r="AJR64" s="496"/>
      <c r="AJT64" s="496"/>
      <c r="AJV64" s="496"/>
      <c r="AJX64" s="496"/>
      <c r="AJZ64" s="496"/>
      <c r="AKB64" s="496"/>
      <c r="AKD64" s="496"/>
      <c r="AKF64" s="496"/>
      <c r="AKH64" s="496"/>
      <c r="AKJ64" s="496"/>
      <c r="AKL64" s="496"/>
      <c r="AKN64" s="496"/>
      <c r="AKP64" s="496"/>
      <c r="AKR64" s="496"/>
      <c r="AKT64" s="496"/>
      <c r="AKV64" s="496"/>
      <c r="AKX64" s="496"/>
      <c r="AKZ64" s="496"/>
      <c r="ALB64" s="496"/>
      <c r="ALD64" s="496"/>
      <c r="ALF64" s="496"/>
      <c r="ALH64" s="496"/>
      <c r="ALJ64" s="496"/>
      <c r="ALL64" s="496"/>
      <c r="ALN64" s="496"/>
      <c r="ALP64" s="496"/>
      <c r="ALR64" s="496"/>
      <c r="ALT64" s="496"/>
      <c r="ALV64" s="496"/>
      <c r="ALX64" s="496"/>
      <c r="ALZ64" s="496"/>
      <c r="AMB64" s="496"/>
      <c r="AMD64" s="496"/>
      <c r="AMF64" s="496"/>
      <c r="AMH64" s="496"/>
      <c r="AMJ64" s="496"/>
      <c r="AML64" s="496"/>
      <c r="AMN64" s="496"/>
      <c r="AMP64" s="496"/>
      <c r="AMR64" s="496"/>
      <c r="AMT64" s="496"/>
      <c r="AMV64" s="496"/>
      <c r="AMX64" s="496"/>
      <c r="AMZ64" s="496"/>
      <c r="ANB64" s="496"/>
      <c r="AND64" s="496"/>
      <c r="ANF64" s="496"/>
      <c r="ANH64" s="496"/>
      <c r="ANJ64" s="496"/>
      <c r="ANL64" s="496"/>
      <c r="ANN64" s="496"/>
      <c r="ANP64" s="496"/>
      <c r="ANR64" s="496"/>
      <c r="ANT64" s="496"/>
      <c r="ANV64" s="496"/>
      <c r="ANX64" s="496"/>
      <c r="ANZ64" s="496"/>
      <c r="AOB64" s="496"/>
      <c r="AOD64" s="496"/>
      <c r="AOF64" s="496"/>
      <c r="AOH64" s="496"/>
      <c r="AOJ64" s="496"/>
      <c r="AOL64" s="496"/>
      <c r="AON64" s="496"/>
      <c r="AOP64" s="496"/>
      <c r="AOR64" s="496"/>
      <c r="AOT64" s="496"/>
      <c r="AOV64" s="496"/>
      <c r="AOX64" s="496"/>
      <c r="AOZ64" s="496"/>
      <c r="APB64" s="496"/>
      <c r="APD64" s="496"/>
      <c r="APF64" s="496"/>
      <c r="APH64" s="496"/>
      <c r="APJ64" s="496"/>
      <c r="APL64" s="496"/>
      <c r="APN64" s="496"/>
      <c r="APP64" s="496"/>
      <c r="APR64" s="496"/>
      <c r="APT64" s="496"/>
      <c r="APV64" s="496"/>
      <c r="APX64" s="496"/>
      <c r="APZ64" s="496"/>
      <c r="AQB64" s="496"/>
      <c r="AQD64" s="496"/>
      <c r="AQF64" s="496"/>
      <c r="AQH64" s="496"/>
      <c r="AQJ64" s="496"/>
      <c r="AQL64" s="496"/>
      <c r="AQN64" s="496"/>
      <c r="AQP64" s="496"/>
      <c r="AQR64" s="496"/>
      <c r="AQT64" s="496"/>
      <c r="AQV64" s="496"/>
      <c r="AQX64" s="496"/>
      <c r="AQZ64" s="496"/>
      <c r="ARB64" s="496"/>
      <c r="ARD64" s="496"/>
      <c r="ARF64" s="496"/>
      <c r="ARH64" s="496"/>
      <c r="ARJ64" s="496"/>
      <c r="ARL64" s="496"/>
      <c r="ARN64" s="496"/>
      <c r="ARP64" s="496"/>
      <c r="ARR64" s="496"/>
      <c r="ART64" s="496"/>
      <c r="ARV64" s="496"/>
      <c r="ARX64" s="496"/>
      <c r="ARZ64" s="496"/>
      <c r="ASB64" s="496"/>
      <c r="ASD64" s="496"/>
      <c r="ASF64" s="496"/>
      <c r="ASH64" s="496"/>
      <c r="ASJ64" s="496"/>
      <c r="ASL64" s="496"/>
      <c r="ASN64" s="496"/>
      <c r="ASP64" s="496"/>
      <c r="ASR64" s="496"/>
      <c r="AST64" s="496"/>
      <c r="ASV64" s="496"/>
      <c r="ASX64" s="496"/>
      <c r="ASZ64" s="496"/>
      <c r="ATB64" s="496"/>
      <c r="ATD64" s="496"/>
      <c r="ATF64" s="496"/>
      <c r="ATH64" s="496"/>
      <c r="ATJ64" s="496"/>
      <c r="ATL64" s="496"/>
      <c r="ATN64" s="496"/>
      <c r="ATP64" s="496"/>
      <c r="ATR64" s="496"/>
      <c r="ATT64" s="496"/>
      <c r="ATV64" s="496"/>
      <c r="ATX64" s="496"/>
      <c r="ATZ64" s="496"/>
      <c r="AUB64" s="496"/>
      <c r="AUD64" s="496"/>
      <c r="AUF64" s="496"/>
      <c r="AUH64" s="496"/>
      <c r="AUJ64" s="496"/>
      <c r="AUL64" s="496"/>
      <c r="AUN64" s="496"/>
      <c r="AUP64" s="496"/>
      <c r="AUR64" s="496"/>
      <c r="AUT64" s="496"/>
      <c r="AUV64" s="496"/>
      <c r="AUX64" s="496"/>
      <c r="AUZ64" s="496"/>
      <c r="AVB64" s="496"/>
      <c r="AVD64" s="496"/>
      <c r="AVF64" s="496"/>
      <c r="AVH64" s="496"/>
      <c r="AVJ64" s="496"/>
      <c r="AVL64" s="496"/>
      <c r="AVN64" s="496"/>
      <c r="AVP64" s="496"/>
      <c r="AVR64" s="496"/>
      <c r="AVT64" s="496"/>
      <c r="AVV64" s="496"/>
      <c r="AVX64" s="496"/>
      <c r="AVZ64" s="496"/>
      <c r="AWB64" s="496"/>
      <c r="AWD64" s="496"/>
      <c r="AWF64" s="496"/>
      <c r="AWH64" s="496"/>
      <c r="AWJ64" s="496"/>
      <c r="AWL64" s="496"/>
      <c r="AWN64" s="496"/>
      <c r="AWP64" s="496"/>
      <c r="AWR64" s="496"/>
      <c r="AWT64" s="496"/>
      <c r="AWV64" s="496"/>
      <c r="AWX64" s="496"/>
      <c r="AWZ64" s="496"/>
      <c r="AXB64" s="496"/>
      <c r="AXD64" s="496"/>
      <c r="AXF64" s="496"/>
      <c r="AXH64" s="496"/>
      <c r="AXJ64" s="496"/>
      <c r="AXL64" s="496"/>
      <c r="AXN64" s="496"/>
      <c r="AXP64" s="496"/>
      <c r="AXR64" s="496"/>
      <c r="AXT64" s="496"/>
      <c r="AXV64" s="496"/>
      <c r="AXX64" s="496"/>
      <c r="AXZ64" s="496"/>
      <c r="AYB64" s="496"/>
      <c r="AYD64" s="496"/>
      <c r="AYF64" s="496"/>
      <c r="AYH64" s="496"/>
      <c r="AYJ64" s="496"/>
      <c r="AYL64" s="496"/>
      <c r="AYN64" s="496"/>
      <c r="AYP64" s="496"/>
      <c r="AYR64" s="496"/>
      <c r="AYT64" s="496"/>
      <c r="AYV64" s="496"/>
      <c r="AYX64" s="496"/>
      <c r="AYZ64" s="496"/>
      <c r="AZB64" s="496"/>
      <c r="AZD64" s="496"/>
      <c r="AZF64" s="496"/>
      <c r="AZH64" s="496"/>
      <c r="AZJ64" s="496"/>
      <c r="AZL64" s="496"/>
      <c r="AZN64" s="496"/>
      <c r="AZP64" s="496"/>
      <c r="AZR64" s="496"/>
      <c r="AZT64" s="496"/>
      <c r="AZV64" s="496"/>
      <c r="AZX64" s="496"/>
      <c r="AZZ64" s="496"/>
      <c r="BAB64" s="496"/>
      <c r="BAD64" s="496"/>
      <c r="BAF64" s="496"/>
      <c r="BAH64" s="496"/>
      <c r="BAJ64" s="496"/>
      <c r="BAL64" s="496"/>
      <c r="BAN64" s="496"/>
      <c r="BAP64" s="496"/>
      <c r="BAR64" s="496"/>
      <c r="BAT64" s="496"/>
      <c r="BAV64" s="496"/>
      <c r="BAX64" s="496"/>
      <c r="BAZ64" s="496"/>
      <c r="BBB64" s="496"/>
      <c r="BBD64" s="496"/>
      <c r="BBF64" s="496"/>
      <c r="BBH64" s="496"/>
      <c r="BBJ64" s="496"/>
      <c r="BBL64" s="496"/>
      <c r="BBN64" s="496"/>
      <c r="BBP64" s="496"/>
      <c r="BBR64" s="496"/>
      <c r="BBT64" s="496"/>
      <c r="BBV64" s="496"/>
      <c r="BBX64" s="496"/>
      <c r="BBZ64" s="496"/>
      <c r="BCB64" s="496"/>
      <c r="BCD64" s="496"/>
      <c r="BCF64" s="496"/>
      <c r="BCH64" s="496"/>
      <c r="BCJ64" s="496"/>
      <c r="BCL64" s="496"/>
      <c r="BCN64" s="496"/>
      <c r="BCP64" s="496"/>
      <c r="BCR64" s="496"/>
      <c r="BCT64" s="496"/>
      <c r="BCV64" s="496"/>
      <c r="BCX64" s="496"/>
      <c r="BCZ64" s="496"/>
      <c r="BDB64" s="496"/>
      <c r="BDD64" s="496"/>
      <c r="BDF64" s="496"/>
      <c r="BDH64" s="496"/>
      <c r="BDJ64" s="496"/>
      <c r="BDL64" s="496"/>
      <c r="BDN64" s="496"/>
      <c r="BDP64" s="496"/>
      <c r="BDR64" s="496"/>
      <c r="BDT64" s="496"/>
      <c r="BDV64" s="496"/>
      <c r="BDX64" s="496"/>
      <c r="BDZ64" s="496"/>
      <c r="BEB64" s="496"/>
      <c r="BED64" s="496"/>
      <c r="BEF64" s="496"/>
      <c r="BEH64" s="496"/>
      <c r="BEJ64" s="496"/>
      <c r="BEL64" s="496"/>
      <c r="BEN64" s="496"/>
      <c r="BEP64" s="496"/>
      <c r="BER64" s="496"/>
      <c r="BET64" s="496"/>
      <c r="BEV64" s="496"/>
      <c r="BEX64" s="496"/>
      <c r="BEZ64" s="496"/>
      <c r="BFB64" s="496"/>
      <c r="BFD64" s="496"/>
      <c r="BFF64" s="496"/>
      <c r="BFH64" s="496"/>
      <c r="BFJ64" s="496"/>
      <c r="BFL64" s="496"/>
      <c r="BFN64" s="496"/>
      <c r="BFP64" s="496"/>
      <c r="BFR64" s="496"/>
      <c r="BFT64" s="496"/>
      <c r="BFV64" s="496"/>
      <c r="BFX64" s="496"/>
      <c r="BFZ64" s="496"/>
      <c r="BGB64" s="496"/>
      <c r="BGD64" s="496"/>
      <c r="BGF64" s="496"/>
      <c r="BGH64" s="496"/>
      <c r="BGJ64" s="496"/>
      <c r="BGL64" s="496"/>
      <c r="BGN64" s="496"/>
      <c r="BGP64" s="496"/>
      <c r="BGR64" s="496"/>
      <c r="BGT64" s="496"/>
      <c r="BGV64" s="496"/>
      <c r="BGX64" s="496"/>
      <c r="BGZ64" s="496"/>
      <c r="BHB64" s="496"/>
      <c r="BHD64" s="496"/>
      <c r="BHF64" s="496"/>
      <c r="BHH64" s="496"/>
      <c r="BHJ64" s="496"/>
      <c r="BHL64" s="496"/>
      <c r="BHN64" s="496"/>
      <c r="BHP64" s="496"/>
      <c r="BHR64" s="496"/>
      <c r="BHT64" s="496"/>
      <c r="BHV64" s="496"/>
      <c r="BHX64" s="496"/>
      <c r="BHZ64" s="496"/>
      <c r="BIB64" s="496"/>
      <c r="BID64" s="496"/>
      <c r="BIF64" s="496"/>
      <c r="BIH64" s="496"/>
      <c r="BIJ64" s="496"/>
      <c r="BIL64" s="496"/>
      <c r="BIN64" s="496"/>
      <c r="BIP64" s="496"/>
      <c r="BIR64" s="496"/>
      <c r="BIT64" s="496"/>
      <c r="BIV64" s="496"/>
      <c r="BIX64" s="496"/>
      <c r="BIZ64" s="496"/>
      <c r="BJB64" s="496"/>
      <c r="BJD64" s="496"/>
      <c r="BJF64" s="496"/>
      <c r="BJH64" s="496"/>
      <c r="BJJ64" s="496"/>
      <c r="BJL64" s="496"/>
      <c r="BJN64" s="496"/>
      <c r="BJP64" s="496"/>
      <c r="BJR64" s="496"/>
      <c r="BJT64" s="496"/>
      <c r="BJV64" s="496"/>
      <c r="BJX64" s="496"/>
      <c r="BJZ64" s="496"/>
      <c r="BKB64" s="496"/>
      <c r="BKD64" s="496"/>
      <c r="BKF64" s="496"/>
      <c r="BKH64" s="496"/>
      <c r="BKJ64" s="496"/>
      <c r="BKL64" s="496"/>
      <c r="BKN64" s="496"/>
      <c r="BKP64" s="496"/>
      <c r="BKR64" s="496"/>
      <c r="BKT64" s="496"/>
      <c r="BKV64" s="496"/>
      <c r="BKX64" s="496"/>
      <c r="BKZ64" s="496"/>
      <c r="BLB64" s="496"/>
      <c r="BLD64" s="496"/>
      <c r="BLF64" s="496"/>
      <c r="BLH64" s="496"/>
      <c r="BLJ64" s="496"/>
      <c r="BLL64" s="496"/>
      <c r="BLN64" s="496"/>
      <c r="BLP64" s="496"/>
      <c r="BLR64" s="496"/>
      <c r="BLT64" s="496"/>
      <c r="BLV64" s="496"/>
      <c r="BLX64" s="496"/>
      <c r="BLZ64" s="496"/>
      <c r="BMB64" s="496"/>
      <c r="BMD64" s="496"/>
      <c r="BMF64" s="496"/>
      <c r="BMH64" s="496"/>
      <c r="BMJ64" s="496"/>
      <c r="BML64" s="496"/>
      <c r="BMN64" s="496"/>
      <c r="BMP64" s="496"/>
      <c r="BMR64" s="496"/>
      <c r="BMT64" s="496"/>
      <c r="BMV64" s="496"/>
      <c r="BMX64" s="496"/>
      <c r="BMZ64" s="496"/>
      <c r="BNB64" s="496"/>
      <c r="BND64" s="496"/>
      <c r="BNF64" s="496"/>
      <c r="BNH64" s="496"/>
      <c r="BNJ64" s="496"/>
      <c r="BNL64" s="496"/>
      <c r="BNN64" s="496"/>
      <c r="BNP64" s="496"/>
      <c r="BNR64" s="496"/>
      <c r="BNT64" s="496"/>
      <c r="BNV64" s="496"/>
      <c r="BNX64" s="496"/>
      <c r="BNZ64" s="496"/>
      <c r="BOB64" s="496"/>
      <c r="BOD64" s="496"/>
      <c r="BOF64" s="496"/>
      <c r="BOH64" s="496"/>
      <c r="BOJ64" s="496"/>
      <c r="BOL64" s="496"/>
      <c r="BON64" s="496"/>
      <c r="BOP64" s="496"/>
      <c r="BOR64" s="496"/>
      <c r="BOT64" s="496"/>
      <c r="BOV64" s="496"/>
      <c r="BOX64" s="496"/>
      <c r="BOZ64" s="496"/>
      <c r="BPB64" s="496"/>
      <c r="BPD64" s="496"/>
      <c r="BPF64" s="496"/>
      <c r="BPH64" s="496"/>
      <c r="BPJ64" s="496"/>
      <c r="BPL64" s="496"/>
      <c r="BPN64" s="496"/>
      <c r="BPP64" s="496"/>
      <c r="BPR64" s="496"/>
      <c r="BPT64" s="496"/>
      <c r="BPV64" s="496"/>
      <c r="BPX64" s="496"/>
      <c r="BPZ64" s="496"/>
      <c r="BQB64" s="496"/>
      <c r="BQD64" s="496"/>
      <c r="BQF64" s="496"/>
      <c r="BQH64" s="496"/>
      <c r="BQJ64" s="496"/>
      <c r="BQL64" s="496"/>
      <c r="BQN64" s="496"/>
      <c r="BQP64" s="496"/>
      <c r="BQR64" s="496"/>
      <c r="BQT64" s="496"/>
      <c r="BQV64" s="496"/>
      <c r="BQX64" s="496"/>
      <c r="BQZ64" s="496"/>
      <c r="BRB64" s="496"/>
      <c r="BRD64" s="496"/>
      <c r="BRF64" s="496"/>
      <c r="BRH64" s="496"/>
      <c r="BRJ64" s="496"/>
      <c r="BRL64" s="496"/>
      <c r="BRN64" s="496"/>
      <c r="BRP64" s="496"/>
      <c r="BRR64" s="496"/>
      <c r="BRT64" s="496"/>
      <c r="BRV64" s="496"/>
      <c r="BRX64" s="496"/>
      <c r="BRZ64" s="496"/>
      <c r="BSB64" s="496"/>
      <c r="BSD64" s="496"/>
      <c r="BSF64" s="496"/>
      <c r="BSH64" s="496"/>
      <c r="BSJ64" s="496"/>
      <c r="BSL64" s="496"/>
      <c r="BSN64" s="496"/>
      <c r="BSP64" s="496"/>
      <c r="BSR64" s="496"/>
      <c r="BST64" s="496"/>
      <c r="BSV64" s="496"/>
      <c r="BSX64" s="496"/>
      <c r="BSZ64" s="496"/>
      <c r="BTB64" s="496"/>
      <c r="BTD64" s="496"/>
      <c r="BTF64" s="496"/>
      <c r="BTH64" s="496"/>
      <c r="BTJ64" s="496"/>
      <c r="BTL64" s="496"/>
      <c r="BTN64" s="496"/>
      <c r="BTP64" s="496"/>
      <c r="BTR64" s="496"/>
      <c r="BTT64" s="496"/>
      <c r="BTV64" s="496"/>
      <c r="BTX64" s="496"/>
      <c r="BTZ64" s="496"/>
      <c r="BUB64" s="496"/>
      <c r="BUD64" s="496"/>
      <c r="BUF64" s="496"/>
      <c r="BUH64" s="496"/>
      <c r="BUJ64" s="496"/>
      <c r="BUL64" s="496"/>
      <c r="BUN64" s="496"/>
      <c r="BUP64" s="496"/>
      <c r="BUR64" s="496"/>
      <c r="BUT64" s="496"/>
      <c r="BUV64" s="496"/>
      <c r="BUX64" s="496"/>
      <c r="BUZ64" s="496"/>
      <c r="BVB64" s="496"/>
      <c r="BVD64" s="496"/>
      <c r="BVF64" s="496"/>
      <c r="BVH64" s="496"/>
      <c r="BVJ64" s="496"/>
      <c r="BVL64" s="496"/>
      <c r="BVN64" s="496"/>
      <c r="BVP64" s="496"/>
      <c r="BVR64" s="496"/>
      <c r="BVT64" s="496"/>
      <c r="BVV64" s="496"/>
      <c r="BVX64" s="496"/>
      <c r="BVZ64" s="496"/>
      <c r="BWB64" s="496"/>
      <c r="BWD64" s="496"/>
      <c r="BWF64" s="496"/>
      <c r="BWH64" s="496"/>
      <c r="BWJ64" s="496"/>
      <c r="BWL64" s="496"/>
      <c r="BWN64" s="496"/>
      <c r="BWP64" s="496"/>
      <c r="BWR64" s="496"/>
      <c r="BWT64" s="496"/>
      <c r="BWV64" s="496"/>
      <c r="BWX64" s="496"/>
      <c r="BWZ64" s="496"/>
      <c r="BXB64" s="496"/>
      <c r="BXD64" s="496"/>
      <c r="BXF64" s="496"/>
      <c r="BXH64" s="496"/>
      <c r="BXJ64" s="496"/>
      <c r="BXL64" s="496"/>
      <c r="BXN64" s="496"/>
      <c r="BXP64" s="496"/>
      <c r="BXR64" s="496"/>
      <c r="BXT64" s="496"/>
      <c r="BXV64" s="496"/>
      <c r="BXX64" s="496"/>
      <c r="BXZ64" s="496"/>
      <c r="BYB64" s="496"/>
      <c r="BYD64" s="496"/>
      <c r="BYF64" s="496"/>
      <c r="BYH64" s="496"/>
      <c r="BYJ64" s="496"/>
      <c r="BYL64" s="496"/>
      <c r="BYN64" s="496"/>
      <c r="BYP64" s="496"/>
      <c r="BYR64" s="496"/>
      <c r="BYT64" s="496"/>
      <c r="BYV64" s="496"/>
      <c r="BYX64" s="496"/>
      <c r="BYZ64" s="496"/>
      <c r="BZB64" s="496"/>
      <c r="BZD64" s="496"/>
      <c r="BZF64" s="496"/>
      <c r="BZH64" s="496"/>
      <c r="BZJ64" s="496"/>
      <c r="BZL64" s="496"/>
      <c r="BZN64" s="496"/>
      <c r="BZP64" s="496"/>
      <c r="BZR64" s="496"/>
      <c r="BZT64" s="496"/>
      <c r="BZV64" s="496"/>
      <c r="BZX64" s="496"/>
      <c r="BZZ64" s="496"/>
      <c r="CAB64" s="496"/>
      <c r="CAD64" s="496"/>
      <c r="CAF64" s="496"/>
      <c r="CAH64" s="496"/>
      <c r="CAJ64" s="496"/>
      <c r="CAL64" s="496"/>
      <c r="CAN64" s="496"/>
      <c r="CAP64" s="496"/>
      <c r="CAR64" s="496"/>
      <c r="CAT64" s="496"/>
      <c r="CAV64" s="496"/>
      <c r="CAX64" s="496"/>
      <c r="CAZ64" s="496"/>
      <c r="CBB64" s="496"/>
      <c r="CBD64" s="496"/>
      <c r="CBF64" s="496"/>
      <c r="CBH64" s="496"/>
      <c r="CBJ64" s="496"/>
      <c r="CBL64" s="496"/>
      <c r="CBN64" s="496"/>
      <c r="CBP64" s="496"/>
      <c r="CBR64" s="496"/>
      <c r="CBT64" s="496"/>
      <c r="CBV64" s="496"/>
      <c r="CBX64" s="496"/>
      <c r="CBZ64" s="496"/>
      <c r="CCB64" s="496"/>
      <c r="CCD64" s="496"/>
      <c r="CCF64" s="496"/>
      <c r="CCH64" s="496"/>
      <c r="CCJ64" s="496"/>
      <c r="CCL64" s="496"/>
      <c r="CCN64" s="496"/>
      <c r="CCP64" s="496"/>
      <c r="CCR64" s="496"/>
      <c r="CCT64" s="496"/>
      <c r="CCV64" s="496"/>
      <c r="CCX64" s="496"/>
      <c r="CCZ64" s="496"/>
      <c r="CDB64" s="496"/>
      <c r="CDD64" s="496"/>
      <c r="CDF64" s="496"/>
      <c r="CDH64" s="496"/>
      <c r="CDJ64" s="496"/>
      <c r="CDL64" s="496"/>
      <c r="CDN64" s="496"/>
      <c r="CDP64" s="496"/>
      <c r="CDR64" s="496"/>
      <c r="CDT64" s="496"/>
      <c r="CDV64" s="496"/>
      <c r="CDX64" s="496"/>
      <c r="CDZ64" s="496"/>
      <c r="CEB64" s="496"/>
      <c r="CED64" s="496"/>
      <c r="CEF64" s="496"/>
      <c r="CEH64" s="496"/>
      <c r="CEJ64" s="496"/>
      <c r="CEL64" s="496"/>
      <c r="CEN64" s="496"/>
      <c r="CEP64" s="496"/>
      <c r="CER64" s="496"/>
      <c r="CET64" s="496"/>
      <c r="CEV64" s="496"/>
      <c r="CEX64" s="496"/>
      <c r="CEZ64" s="496"/>
      <c r="CFB64" s="496"/>
      <c r="CFD64" s="496"/>
      <c r="CFF64" s="496"/>
      <c r="CFH64" s="496"/>
      <c r="CFJ64" s="496"/>
      <c r="CFL64" s="496"/>
      <c r="CFN64" s="496"/>
      <c r="CFP64" s="496"/>
      <c r="CFR64" s="496"/>
      <c r="CFT64" s="496"/>
      <c r="CFV64" s="496"/>
      <c r="CFX64" s="496"/>
      <c r="CFZ64" s="496"/>
      <c r="CGB64" s="496"/>
      <c r="CGD64" s="496"/>
      <c r="CGF64" s="496"/>
      <c r="CGH64" s="496"/>
      <c r="CGJ64" s="496"/>
      <c r="CGL64" s="496"/>
      <c r="CGN64" s="496"/>
      <c r="CGP64" s="496"/>
      <c r="CGR64" s="496"/>
      <c r="CGT64" s="496"/>
      <c r="CGV64" s="496"/>
      <c r="CGX64" s="496"/>
      <c r="CGZ64" s="496"/>
      <c r="CHB64" s="496"/>
      <c r="CHD64" s="496"/>
      <c r="CHF64" s="496"/>
      <c r="CHH64" s="496"/>
      <c r="CHJ64" s="496"/>
      <c r="CHL64" s="496"/>
      <c r="CHN64" s="496"/>
      <c r="CHP64" s="496"/>
      <c r="CHR64" s="496"/>
      <c r="CHT64" s="496"/>
      <c r="CHV64" s="496"/>
      <c r="CHX64" s="496"/>
      <c r="CHZ64" s="496"/>
      <c r="CIB64" s="496"/>
      <c r="CID64" s="496"/>
      <c r="CIF64" s="496"/>
      <c r="CIH64" s="496"/>
      <c r="CIJ64" s="496"/>
      <c r="CIL64" s="496"/>
      <c r="CIN64" s="496"/>
      <c r="CIP64" s="496"/>
      <c r="CIR64" s="496"/>
      <c r="CIT64" s="496"/>
      <c r="CIV64" s="496"/>
      <c r="CIX64" s="496"/>
      <c r="CIZ64" s="496"/>
      <c r="CJB64" s="496"/>
      <c r="CJD64" s="496"/>
      <c r="CJF64" s="496"/>
      <c r="CJH64" s="496"/>
      <c r="CJJ64" s="496"/>
      <c r="CJL64" s="496"/>
      <c r="CJN64" s="496"/>
      <c r="CJP64" s="496"/>
      <c r="CJR64" s="496"/>
      <c r="CJT64" s="496"/>
      <c r="CJV64" s="496"/>
      <c r="CJX64" s="496"/>
      <c r="CJZ64" s="496"/>
      <c r="CKB64" s="496"/>
      <c r="CKD64" s="496"/>
      <c r="CKF64" s="496"/>
      <c r="CKH64" s="496"/>
      <c r="CKJ64" s="496"/>
      <c r="CKL64" s="496"/>
      <c r="CKN64" s="496"/>
      <c r="CKP64" s="496"/>
      <c r="CKR64" s="496"/>
      <c r="CKT64" s="496"/>
      <c r="CKV64" s="496"/>
      <c r="CKX64" s="496"/>
      <c r="CKZ64" s="496"/>
      <c r="CLB64" s="496"/>
      <c r="CLD64" s="496"/>
      <c r="CLF64" s="496"/>
      <c r="CLH64" s="496"/>
      <c r="CLJ64" s="496"/>
      <c r="CLL64" s="496"/>
      <c r="CLN64" s="496"/>
      <c r="CLP64" s="496"/>
      <c r="CLR64" s="496"/>
      <c r="CLT64" s="496"/>
      <c r="CLV64" s="496"/>
      <c r="CLX64" s="496"/>
      <c r="CLZ64" s="496"/>
      <c r="CMB64" s="496"/>
      <c r="CMD64" s="496"/>
      <c r="CMF64" s="496"/>
      <c r="CMH64" s="496"/>
      <c r="CMJ64" s="496"/>
      <c r="CML64" s="496"/>
      <c r="CMN64" s="496"/>
      <c r="CMP64" s="496"/>
      <c r="CMR64" s="496"/>
      <c r="CMT64" s="496"/>
      <c r="CMV64" s="496"/>
      <c r="CMX64" s="496"/>
      <c r="CMZ64" s="496"/>
      <c r="CNB64" s="496"/>
      <c r="CND64" s="496"/>
      <c r="CNF64" s="496"/>
      <c r="CNH64" s="496"/>
      <c r="CNJ64" s="496"/>
      <c r="CNL64" s="496"/>
      <c r="CNN64" s="496"/>
      <c r="CNP64" s="496"/>
      <c r="CNR64" s="496"/>
      <c r="CNT64" s="496"/>
      <c r="CNV64" s="496"/>
      <c r="CNX64" s="496"/>
      <c r="CNZ64" s="496"/>
      <c r="COB64" s="496"/>
      <c r="COD64" s="496"/>
      <c r="COF64" s="496"/>
      <c r="COH64" s="496"/>
      <c r="COJ64" s="496"/>
      <c r="COL64" s="496"/>
      <c r="CON64" s="496"/>
      <c r="COP64" s="496"/>
      <c r="COR64" s="496"/>
      <c r="COT64" s="496"/>
      <c r="COV64" s="496"/>
      <c r="COX64" s="496"/>
      <c r="COZ64" s="496"/>
      <c r="CPB64" s="496"/>
      <c r="CPD64" s="496"/>
      <c r="CPF64" s="496"/>
      <c r="CPH64" s="496"/>
      <c r="CPJ64" s="496"/>
      <c r="CPL64" s="496"/>
      <c r="CPN64" s="496"/>
      <c r="CPP64" s="496"/>
      <c r="CPR64" s="496"/>
      <c r="CPT64" s="496"/>
      <c r="CPV64" s="496"/>
      <c r="CPX64" s="496"/>
      <c r="CPZ64" s="496"/>
      <c r="CQB64" s="496"/>
      <c r="CQD64" s="496"/>
      <c r="CQF64" s="496"/>
      <c r="CQH64" s="496"/>
      <c r="CQJ64" s="496"/>
      <c r="CQL64" s="496"/>
      <c r="CQN64" s="496"/>
      <c r="CQP64" s="496"/>
      <c r="CQR64" s="496"/>
      <c r="CQT64" s="496"/>
      <c r="CQV64" s="496"/>
      <c r="CQX64" s="496"/>
      <c r="CQZ64" s="496"/>
      <c r="CRB64" s="496"/>
      <c r="CRD64" s="496"/>
      <c r="CRF64" s="496"/>
      <c r="CRH64" s="496"/>
      <c r="CRJ64" s="496"/>
      <c r="CRL64" s="496"/>
      <c r="CRN64" s="496"/>
      <c r="CRP64" s="496"/>
      <c r="CRR64" s="496"/>
      <c r="CRT64" s="496"/>
      <c r="CRV64" s="496"/>
      <c r="CRX64" s="496"/>
      <c r="CRZ64" s="496"/>
      <c r="CSB64" s="496"/>
      <c r="CSD64" s="496"/>
      <c r="CSF64" s="496"/>
      <c r="CSH64" s="496"/>
      <c r="CSJ64" s="496"/>
      <c r="CSL64" s="496"/>
      <c r="CSN64" s="496"/>
      <c r="CSP64" s="496"/>
      <c r="CSR64" s="496"/>
      <c r="CST64" s="496"/>
      <c r="CSV64" s="496"/>
      <c r="CSX64" s="496"/>
      <c r="CSZ64" s="496"/>
      <c r="CTB64" s="496"/>
      <c r="CTD64" s="496"/>
      <c r="CTF64" s="496"/>
      <c r="CTH64" s="496"/>
      <c r="CTJ64" s="496"/>
      <c r="CTL64" s="496"/>
      <c r="CTN64" s="496"/>
      <c r="CTP64" s="496"/>
      <c r="CTR64" s="496"/>
      <c r="CTT64" s="496"/>
      <c r="CTV64" s="496"/>
      <c r="CTX64" s="496"/>
      <c r="CTZ64" s="496"/>
      <c r="CUB64" s="496"/>
      <c r="CUD64" s="496"/>
      <c r="CUF64" s="496"/>
      <c r="CUH64" s="496"/>
      <c r="CUJ64" s="496"/>
      <c r="CUL64" s="496"/>
      <c r="CUN64" s="496"/>
      <c r="CUP64" s="496"/>
      <c r="CUR64" s="496"/>
      <c r="CUT64" s="496"/>
      <c r="CUV64" s="496"/>
      <c r="CUX64" s="496"/>
      <c r="CUZ64" s="496"/>
      <c r="CVB64" s="496"/>
      <c r="CVD64" s="496"/>
      <c r="CVF64" s="496"/>
      <c r="CVH64" s="496"/>
      <c r="CVJ64" s="496"/>
      <c r="CVL64" s="496"/>
      <c r="CVN64" s="496"/>
      <c r="CVP64" s="496"/>
      <c r="CVR64" s="496"/>
      <c r="CVT64" s="496"/>
      <c r="CVV64" s="496"/>
      <c r="CVX64" s="496"/>
      <c r="CVZ64" s="496"/>
      <c r="CWB64" s="496"/>
      <c r="CWD64" s="496"/>
      <c r="CWF64" s="496"/>
      <c r="CWH64" s="496"/>
      <c r="CWJ64" s="496"/>
      <c r="CWL64" s="496"/>
      <c r="CWN64" s="496"/>
      <c r="CWP64" s="496"/>
      <c r="CWR64" s="496"/>
      <c r="CWT64" s="496"/>
      <c r="CWV64" s="496"/>
      <c r="CWX64" s="496"/>
      <c r="CWZ64" s="496"/>
      <c r="CXB64" s="496"/>
      <c r="CXD64" s="496"/>
      <c r="CXF64" s="496"/>
      <c r="CXH64" s="496"/>
      <c r="CXJ64" s="496"/>
      <c r="CXL64" s="496"/>
      <c r="CXN64" s="496"/>
      <c r="CXP64" s="496"/>
      <c r="CXR64" s="496"/>
      <c r="CXT64" s="496"/>
      <c r="CXV64" s="496"/>
      <c r="CXX64" s="496"/>
      <c r="CXZ64" s="496"/>
      <c r="CYB64" s="496"/>
      <c r="CYD64" s="496"/>
      <c r="CYF64" s="496"/>
      <c r="CYH64" s="496"/>
      <c r="CYJ64" s="496"/>
      <c r="CYL64" s="496"/>
      <c r="CYN64" s="496"/>
      <c r="CYP64" s="496"/>
      <c r="CYR64" s="496"/>
      <c r="CYT64" s="496"/>
      <c r="CYV64" s="496"/>
      <c r="CYX64" s="496"/>
      <c r="CYZ64" s="496"/>
      <c r="CZB64" s="496"/>
      <c r="CZD64" s="496"/>
      <c r="CZF64" s="496"/>
      <c r="CZH64" s="496"/>
      <c r="CZJ64" s="496"/>
      <c r="CZL64" s="496"/>
      <c r="CZN64" s="496"/>
      <c r="CZP64" s="496"/>
      <c r="CZR64" s="496"/>
      <c r="CZT64" s="496"/>
      <c r="CZV64" s="496"/>
      <c r="CZX64" s="496"/>
      <c r="CZZ64" s="496"/>
      <c r="DAB64" s="496"/>
      <c r="DAD64" s="496"/>
      <c r="DAF64" s="496"/>
      <c r="DAH64" s="496"/>
      <c r="DAJ64" s="496"/>
      <c r="DAL64" s="496"/>
      <c r="DAN64" s="496"/>
      <c r="DAP64" s="496"/>
      <c r="DAR64" s="496"/>
      <c r="DAT64" s="496"/>
      <c r="DAV64" s="496"/>
      <c r="DAX64" s="496"/>
      <c r="DAZ64" s="496"/>
      <c r="DBB64" s="496"/>
      <c r="DBD64" s="496"/>
      <c r="DBF64" s="496"/>
      <c r="DBH64" s="496"/>
      <c r="DBJ64" s="496"/>
      <c r="DBL64" s="496"/>
      <c r="DBN64" s="496"/>
      <c r="DBP64" s="496"/>
      <c r="DBR64" s="496"/>
      <c r="DBT64" s="496"/>
      <c r="DBV64" s="496"/>
      <c r="DBX64" s="496"/>
      <c r="DBZ64" s="496"/>
      <c r="DCB64" s="496"/>
      <c r="DCD64" s="496"/>
      <c r="DCF64" s="496"/>
      <c r="DCH64" s="496"/>
      <c r="DCJ64" s="496"/>
      <c r="DCL64" s="496"/>
      <c r="DCN64" s="496"/>
      <c r="DCP64" s="496"/>
      <c r="DCR64" s="496"/>
      <c r="DCT64" s="496"/>
      <c r="DCV64" s="496"/>
      <c r="DCX64" s="496"/>
      <c r="DCZ64" s="496"/>
      <c r="DDB64" s="496"/>
      <c r="DDD64" s="496"/>
      <c r="DDF64" s="496"/>
      <c r="DDH64" s="496"/>
      <c r="DDJ64" s="496"/>
      <c r="DDL64" s="496"/>
      <c r="DDN64" s="496"/>
      <c r="DDP64" s="496"/>
      <c r="DDR64" s="496"/>
      <c r="DDT64" s="496"/>
      <c r="DDV64" s="496"/>
      <c r="DDX64" s="496"/>
      <c r="DDZ64" s="496"/>
      <c r="DEB64" s="496"/>
      <c r="DED64" s="496"/>
      <c r="DEF64" s="496"/>
      <c r="DEH64" s="496"/>
      <c r="DEJ64" s="496"/>
      <c r="DEL64" s="496"/>
      <c r="DEN64" s="496"/>
      <c r="DEP64" s="496"/>
      <c r="DER64" s="496"/>
      <c r="DET64" s="496"/>
      <c r="DEV64" s="496"/>
      <c r="DEX64" s="496"/>
      <c r="DEZ64" s="496"/>
      <c r="DFB64" s="496"/>
      <c r="DFD64" s="496"/>
      <c r="DFF64" s="496"/>
      <c r="DFH64" s="496"/>
      <c r="DFJ64" s="496"/>
      <c r="DFL64" s="496"/>
      <c r="DFN64" s="496"/>
      <c r="DFP64" s="496"/>
      <c r="DFR64" s="496"/>
      <c r="DFT64" s="496"/>
      <c r="DFV64" s="496"/>
      <c r="DFX64" s="496"/>
      <c r="DFZ64" s="496"/>
      <c r="DGB64" s="496"/>
      <c r="DGD64" s="496"/>
      <c r="DGF64" s="496"/>
      <c r="DGH64" s="496"/>
      <c r="DGJ64" s="496"/>
      <c r="DGL64" s="496"/>
      <c r="DGN64" s="496"/>
      <c r="DGP64" s="496"/>
      <c r="DGR64" s="496"/>
      <c r="DGT64" s="496"/>
      <c r="DGV64" s="496"/>
      <c r="DGX64" s="496"/>
      <c r="DGZ64" s="496"/>
      <c r="DHB64" s="496"/>
      <c r="DHD64" s="496"/>
      <c r="DHF64" s="496"/>
      <c r="DHH64" s="496"/>
      <c r="DHJ64" s="496"/>
      <c r="DHL64" s="496"/>
      <c r="DHN64" s="496"/>
      <c r="DHP64" s="496"/>
      <c r="DHR64" s="496"/>
      <c r="DHT64" s="496"/>
      <c r="DHV64" s="496"/>
      <c r="DHX64" s="496"/>
      <c r="DHZ64" s="496"/>
      <c r="DIB64" s="496"/>
      <c r="DID64" s="496"/>
      <c r="DIF64" s="496"/>
      <c r="DIH64" s="496"/>
      <c r="DIJ64" s="496"/>
      <c r="DIL64" s="496"/>
      <c r="DIN64" s="496"/>
      <c r="DIP64" s="496"/>
      <c r="DIR64" s="496"/>
      <c r="DIT64" s="496"/>
      <c r="DIV64" s="496"/>
      <c r="DIX64" s="496"/>
      <c r="DIZ64" s="496"/>
      <c r="DJB64" s="496"/>
      <c r="DJD64" s="496"/>
      <c r="DJF64" s="496"/>
      <c r="DJH64" s="496"/>
      <c r="DJJ64" s="496"/>
      <c r="DJL64" s="496"/>
      <c r="DJN64" s="496"/>
      <c r="DJP64" s="496"/>
      <c r="DJR64" s="496"/>
      <c r="DJT64" s="496"/>
      <c r="DJV64" s="496"/>
      <c r="DJX64" s="496"/>
      <c r="DJZ64" s="496"/>
      <c r="DKB64" s="496"/>
      <c r="DKD64" s="496"/>
      <c r="DKF64" s="496"/>
      <c r="DKH64" s="496"/>
      <c r="DKJ64" s="496"/>
      <c r="DKL64" s="496"/>
      <c r="DKN64" s="496"/>
      <c r="DKP64" s="496"/>
      <c r="DKR64" s="496"/>
      <c r="DKT64" s="496"/>
      <c r="DKV64" s="496"/>
      <c r="DKX64" s="496"/>
      <c r="DKZ64" s="496"/>
      <c r="DLB64" s="496"/>
      <c r="DLD64" s="496"/>
      <c r="DLF64" s="496"/>
      <c r="DLH64" s="496"/>
      <c r="DLJ64" s="496"/>
      <c r="DLL64" s="496"/>
      <c r="DLN64" s="496"/>
      <c r="DLP64" s="496"/>
      <c r="DLR64" s="496"/>
      <c r="DLT64" s="496"/>
      <c r="DLV64" s="496"/>
      <c r="DLX64" s="496"/>
      <c r="DLZ64" s="496"/>
      <c r="DMB64" s="496"/>
      <c r="DMD64" s="496"/>
      <c r="DMF64" s="496"/>
      <c r="DMH64" s="496"/>
      <c r="DMJ64" s="496"/>
      <c r="DML64" s="496"/>
      <c r="DMN64" s="496"/>
      <c r="DMP64" s="496"/>
      <c r="DMR64" s="496"/>
      <c r="DMT64" s="496"/>
      <c r="DMV64" s="496"/>
      <c r="DMX64" s="496"/>
      <c r="DMZ64" s="496"/>
      <c r="DNB64" s="496"/>
      <c r="DND64" s="496"/>
      <c r="DNF64" s="496"/>
      <c r="DNH64" s="496"/>
      <c r="DNJ64" s="496"/>
      <c r="DNL64" s="496"/>
      <c r="DNN64" s="496"/>
      <c r="DNP64" s="496"/>
      <c r="DNR64" s="496"/>
      <c r="DNT64" s="496"/>
      <c r="DNV64" s="496"/>
      <c r="DNX64" s="496"/>
      <c r="DNZ64" s="496"/>
      <c r="DOB64" s="496"/>
      <c r="DOD64" s="496"/>
      <c r="DOF64" s="496"/>
      <c r="DOH64" s="496"/>
      <c r="DOJ64" s="496"/>
      <c r="DOL64" s="496"/>
      <c r="DON64" s="496"/>
      <c r="DOP64" s="496"/>
      <c r="DOR64" s="496"/>
      <c r="DOT64" s="496"/>
      <c r="DOV64" s="496"/>
      <c r="DOX64" s="496"/>
      <c r="DOZ64" s="496"/>
      <c r="DPB64" s="496"/>
      <c r="DPD64" s="496"/>
      <c r="DPF64" s="496"/>
      <c r="DPH64" s="496"/>
      <c r="DPJ64" s="496"/>
      <c r="DPL64" s="496"/>
      <c r="DPN64" s="496"/>
      <c r="DPP64" s="496"/>
      <c r="DPR64" s="496"/>
      <c r="DPT64" s="496"/>
      <c r="DPV64" s="496"/>
      <c r="DPX64" s="496"/>
      <c r="DPZ64" s="496"/>
      <c r="DQB64" s="496"/>
      <c r="DQD64" s="496"/>
      <c r="DQF64" s="496"/>
      <c r="DQH64" s="496"/>
      <c r="DQJ64" s="496"/>
      <c r="DQL64" s="496"/>
      <c r="DQN64" s="496"/>
      <c r="DQP64" s="496"/>
      <c r="DQR64" s="496"/>
      <c r="DQT64" s="496"/>
      <c r="DQV64" s="496"/>
      <c r="DQX64" s="496"/>
      <c r="DQZ64" s="496"/>
      <c r="DRB64" s="496"/>
      <c r="DRD64" s="496"/>
      <c r="DRF64" s="496"/>
      <c r="DRH64" s="496"/>
      <c r="DRJ64" s="496"/>
      <c r="DRL64" s="496"/>
      <c r="DRN64" s="496"/>
      <c r="DRP64" s="496"/>
      <c r="DRR64" s="496"/>
      <c r="DRT64" s="496"/>
      <c r="DRV64" s="496"/>
      <c r="DRX64" s="496"/>
      <c r="DRZ64" s="496"/>
      <c r="DSB64" s="496"/>
      <c r="DSD64" s="496"/>
      <c r="DSF64" s="496"/>
      <c r="DSH64" s="496"/>
      <c r="DSJ64" s="496"/>
      <c r="DSL64" s="496"/>
      <c r="DSN64" s="496"/>
      <c r="DSP64" s="496"/>
      <c r="DSR64" s="496"/>
      <c r="DST64" s="496"/>
      <c r="DSV64" s="496"/>
      <c r="DSX64" s="496"/>
      <c r="DSZ64" s="496"/>
      <c r="DTB64" s="496"/>
      <c r="DTD64" s="496"/>
      <c r="DTF64" s="496"/>
      <c r="DTH64" s="496"/>
      <c r="DTJ64" s="496"/>
      <c r="DTL64" s="496"/>
      <c r="DTN64" s="496"/>
      <c r="DTP64" s="496"/>
      <c r="DTR64" s="496"/>
      <c r="DTT64" s="496"/>
      <c r="DTV64" s="496"/>
      <c r="DTX64" s="496"/>
      <c r="DTZ64" s="496"/>
      <c r="DUB64" s="496"/>
      <c r="DUD64" s="496"/>
      <c r="DUF64" s="496"/>
      <c r="DUH64" s="496"/>
      <c r="DUJ64" s="496"/>
      <c r="DUL64" s="496"/>
      <c r="DUN64" s="496"/>
      <c r="DUP64" s="496"/>
      <c r="DUR64" s="496"/>
      <c r="DUT64" s="496"/>
      <c r="DUV64" s="496"/>
      <c r="DUX64" s="496"/>
      <c r="DUZ64" s="496"/>
      <c r="DVB64" s="496"/>
      <c r="DVD64" s="496"/>
      <c r="DVF64" s="496"/>
      <c r="DVH64" s="496"/>
      <c r="DVJ64" s="496"/>
      <c r="DVL64" s="496"/>
      <c r="DVN64" s="496"/>
      <c r="DVP64" s="496"/>
      <c r="DVR64" s="496"/>
      <c r="DVT64" s="496"/>
      <c r="DVV64" s="496"/>
      <c r="DVX64" s="496"/>
      <c r="DVZ64" s="496"/>
      <c r="DWB64" s="496"/>
      <c r="DWD64" s="496"/>
      <c r="DWF64" s="496"/>
      <c r="DWH64" s="496"/>
      <c r="DWJ64" s="496"/>
      <c r="DWL64" s="496"/>
      <c r="DWN64" s="496"/>
      <c r="DWP64" s="496"/>
      <c r="DWR64" s="496"/>
      <c r="DWT64" s="496"/>
      <c r="DWV64" s="496"/>
      <c r="DWX64" s="496"/>
      <c r="DWZ64" s="496"/>
      <c r="DXB64" s="496"/>
      <c r="DXD64" s="496"/>
      <c r="DXF64" s="496"/>
      <c r="DXH64" s="496"/>
      <c r="DXJ64" s="496"/>
      <c r="DXL64" s="496"/>
      <c r="DXN64" s="496"/>
      <c r="DXP64" s="496"/>
      <c r="DXR64" s="496"/>
      <c r="DXT64" s="496"/>
      <c r="DXV64" s="496"/>
      <c r="DXX64" s="496"/>
      <c r="DXZ64" s="496"/>
      <c r="DYB64" s="496"/>
      <c r="DYD64" s="496"/>
      <c r="DYF64" s="496"/>
      <c r="DYH64" s="496"/>
      <c r="DYJ64" s="496"/>
      <c r="DYL64" s="496"/>
      <c r="DYN64" s="496"/>
      <c r="DYP64" s="496"/>
      <c r="DYR64" s="496"/>
      <c r="DYT64" s="496"/>
      <c r="DYV64" s="496"/>
      <c r="DYX64" s="496"/>
      <c r="DYZ64" s="496"/>
      <c r="DZB64" s="496"/>
      <c r="DZD64" s="496"/>
      <c r="DZF64" s="496"/>
      <c r="DZH64" s="496"/>
      <c r="DZJ64" s="496"/>
      <c r="DZL64" s="496"/>
      <c r="DZN64" s="496"/>
      <c r="DZP64" s="496"/>
      <c r="DZR64" s="496"/>
      <c r="DZT64" s="496"/>
      <c r="DZV64" s="496"/>
      <c r="DZX64" s="496"/>
      <c r="DZZ64" s="496"/>
      <c r="EAB64" s="496"/>
      <c r="EAD64" s="496"/>
      <c r="EAF64" s="496"/>
      <c r="EAH64" s="496"/>
      <c r="EAJ64" s="496"/>
      <c r="EAL64" s="496"/>
      <c r="EAN64" s="496"/>
      <c r="EAP64" s="496"/>
      <c r="EAR64" s="496"/>
      <c r="EAT64" s="496"/>
      <c r="EAV64" s="496"/>
      <c r="EAX64" s="496"/>
      <c r="EAZ64" s="496"/>
      <c r="EBB64" s="496"/>
      <c r="EBD64" s="496"/>
      <c r="EBF64" s="496"/>
      <c r="EBH64" s="496"/>
      <c r="EBJ64" s="496"/>
      <c r="EBL64" s="496"/>
      <c r="EBN64" s="496"/>
      <c r="EBP64" s="496"/>
      <c r="EBR64" s="496"/>
      <c r="EBT64" s="496"/>
      <c r="EBV64" s="496"/>
      <c r="EBX64" s="496"/>
      <c r="EBZ64" s="496"/>
      <c r="ECB64" s="496"/>
      <c r="ECD64" s="496"/>
      <c r="ECF64" s="496"/>
      <c r="ECH64" s="496"/>
      <c r="ECJ64" s="496"/>
      <c r="ECL64" s="496"/>
      <c r="ECN64" s="496"/>
      <c r="ECP64" s="496"/>
      <c r="ECR64" s="496"/>
      <c r="ECT64" s="496"/>
      <c r="ECV64" s="496"/>
      <c r="ECX64" s="496"/>
      <c r="ECZ64" s="496"/>
      <c r="EDB64" s="496"/>
      <c r="EDD64" s="496"/>
      <c r="EDF64" s="496"/>
      <c r="EDH64" s="496"/>
      <c r="EDJ64" s="496"/>
      <c r="EDL64" s="496"/>
      <c r="EDN64" s="496"/>
      <c r="EDP64" s="496"/>
      <c r="EDR64" s="496"/>
      <c r="EDT64" s="496"/>
      <c r="EDV64" s="496"/>
      <c r="EDX64" s="496"/>
      <c r="EDZ64" s="496"/>
      <c r="EEB64" s="496"/>
      <c r="EED64" s="496"/>
      <c r="EEF64" s="496"/>
      <c r="EEH64" s="496"/>
      <c r="EEJ64" s="496"/>
      <c r="EEL64" s="496"/>
      <c r="EEN64" s="496"/>
      <c r="EEP64" s="496"/>
      <c r="EER64" s="496"/>
      <c r="EET64" s="496"/>
      <c r="EEV64" s="496"/>
      <c r="EEX64" s="496"/>
      <c r="EEZ64" s="496"/>
      <c r="EFB64" s="496"/>
      <c r="EFD64" s="496"/>
      <c r="EFF64" s="496"/>
      <c r="EFH64" s="496"/>
      <c r="EFJ64" s="496"/>
      <c r="EFL64" s="496"/>
      <c r="EFN64" s="496"/>
      <c r="EFP64" s="496"/>
      <c r="EFR64" s="496"/>
      <c r="EFT64" s="496"/>
      <c r="EFV64" s="496"/>
      <c r="EFX64" s="496"/>
      <c r="EFZ64" s="496"/>
      <c r="EGB64" s="496"/>
      <c r="EGD64" s="496"/>
      <c r="EGF64" s="496"/>
      <c r="EGH64" s="496"/>
      <c r="EGJ64" s="496"/>
      <c r="EGL64" s="496"/>
      <c r="EGN64" s="496"/>
      <c r="EGP64" s="496"/>
      <c r="EGR64" s="496"/>
      <c r="EGT64" s="496"/>
      <c r="EGV64" s="496"/>
      <c r="EGX64" s="496"/>
      <c r="EGZ64" s="496"/>
      <c r="EHB64" s="496"/>
      <c r="EHD64" s="496"/>
      <c r="EHF64" s="496"/>
      <c r="EHH64" s="496"/>
      <c r="EHJ64" s="496"/>
      <c r="EHL64" s="496"/>
      <c r="EHN64" s="496"/>
      <c r="EHP64" s="496"/>
      <c r="EHR64" s="496"/>
      <c r="EHT64" s="496"/>
      <c r="EHV64" s="496"/>
      <c r="EHX64" s="496"/>
      <c r="EHZ64" s="496"/>
      <c r="EIB64" s="496"/>
      <c r="EID64" s="496"/>
      <c r="EIF64" s="496"/>
      <c r="EIH64" s="496"/>
      <c r="EIJ64" s="496"/>
      <c r="EIL64" s="496"/>
      <c r="EIN64" s="496"/>
      <c r="EIP64" s="496"/>
      <c r="EIR64" s="496"/>
      <c r="EIT64" s="496"/>
      <c r="EIV64" s="496"/>
      <c r="EIX64" s="496"/>
      <c r="EIZ64" s="496"/>
      <c r="EJB64" s="496"/>
      <c r="EJD64" s="496"/>
      <c r="EJF64" s="496"/>
      <c r="EJH64" s="496"/>
      <c r="EJJ64" s="496"/>
      <c r="EJL64" s="496"/>
      <c r="EJN64" s="496"/>
      <c r="EJP64" s="496"/>
      <c r="EJR64" s="496"/>
      <c r="EJT64" s="496"/>
      <c r="EJV64" s="496"/>
      <c r="EJX64" s="496"/>
      <c r="EJZ64" s="496"/>
      <c r="EKB64" s="496"/>
      <c r="EKD64" s="496"/>
      <c r="EKF64" s="496"/>
      <c r="EKH64" s="496"/>
      <c r="EKJ64" s="496"/>
      <c r="EKL64" s="496"/>
      <c r="EKN64" s="496"/>
      <c r="EKP64" s="496"/>
      <c r="EKR64" s="496"/>
      <c r="EKT64" s="496"/>
      <c r="EKV64" s="496"/>
      <c r="EKX64" s="496"/>
      <c r="EKZ64" s="496"/>
      <c r="ELB64" s="496"/>
      <c r="ELD64" s="496"/>
      <c r="ELF64" s="496"/>
      <c r="ELH64" s="496"/>
      <c r="ELJ64" s="496"/>
      <c r="ELL64" s="496"/>
      <c r="ELN64" s="496"/>
      <c r="ELP64" s="496"/>
      <c r="ELR64" s="496"/>
      <c r="ELT64" s="496"/>
      <c r="ELV64" s="496"/>
      <c r="ELX64" s="496"/>
      <c r="ELZ64" s="496"/>
      <c r="EMB64" s="496"/>
      <c r="EMD64" s="496"/>
      <c r="EMF64" s="496"/>
      <c r="EMH64" s="496"/>
      <c r="EMJ64" s="496"/>
      <c r="EML64" s="496"/>
      <c r="EMN64" s="496"/>
      <c r="EMP64" s="496"/>
      <c r="EMR64" s="496"/>
      <c r="EMT64" s="496"/>
      <c r="EMV64" s="496"/>
      <c r="EMX64" s="496"/>
      <c r="EMZ64" s="496"/>
      <c r="ENB64" s="496"/>
      <c r="END64" s="496"/>
      <c r="ENF64" s="496"/>
      <c r="ENH64" s="496"/>
      <c r="ENJ64" s="496"/>
      <c r="ENL64" s="496"/>
      <c r="ENN64" s="496"/>
      <c r="ENP64" s="496"/>
      <c r="ENR64" s="496"/>
      <c r="ENT64" s="496"/>
      <c r="ENV64" s="496"/>
      <c r="ENX64" s="496"/>
      <c r="ENZ64" s="496"/>
      <c r="EOB64" s="496"/>
      <c r="EOD64" s="496"/>
      <c r="EOF64" s="496"/>
      <c r="EOH64" s="496"/>
      <c r="EOJ64" s="496"/>
      <c r="EOL64" s="496"/>
      <c r="EON64" s="496"/>
      <c r="EOP64" s="496"/>
      <c r="EOR64" s="496"/>
      <c r="EOT64" s="496"/>
      <c r="EOV64" s="496"/>
      <c r="EOX64" s="496"/>
      <c r="EOZ64" s="496"/>
      <c r="EPB64" s="496"/>
      <c r="EPD64" s="496"/>
      <c r="EPF64" s="496"/>
      <c r="EPH64" s="496"/>
      <c r="EPJ64" s="496"/>
      <c r="EPL64" s="496"/>
      <c r="EPN64" s="496"/>
      <c r="EPP64" s="496"/>
      <c r="EPR64" s="496"/>
      <c r="EPT64" s="496"/>
      <c r="EPV64" s="496"/>
      <c r="EPX64" s="496"/>
      <c r="EPZ64" s="496"/>
      <c r="EQB64" s="496"/>
      <c r="EQD64" s="496"/>
      <c r="EQF64" s="496"/>
      <c r="EQH64" s="496"/>
      <c r="EQJ64" s="496"/>
      <c r="EQL64" s="496"/>
      <c r="EQN64" s="496"/>
      <c r="EQP64" s="496"/>
      <c r="EQR64" s="496"/>
      <c r="EQT64" s="496"/>
      <c r="EQV64" s="496"/>
      <c r="EQX64" s="496"/>
      <c r="EQZ64" s="496"/>
      <c r="ERB64" s="496"/>
      <c r="ERD64" s="496"/>
      <c r="ERF64" s="496"/>
      <c r="ERH64" s="496"/>
      <c r="ERJ64" s="496"/>
      <c r="ERL64" s="496"/>
      <c r="ERN64" s="496"/>
      <c r="ERP64" s="496"/>
      <c r="ERR64" s="496"/>
      <c r="ERT64" s="496"/>
      <c r="ERV64" s="496"/>
      <c r="ERX64" s="496"/>
      <c r="ERZ64" s="496"/>
      <c r="ESB64" s="496"/>
      <c r="ESD64" s="496"/>
      <c r="ESF64" s="496"/>
      <c r="ESH64" s="496"/>
      <c r="ESJ64" s="496"/>
      <c r="ESL64" s="496"/>
      <c r="ESN64" s="496"/>
      <c r="ESP64" s="496"/>
      <c r="ESR64" s="496"/>
      <c r="EST64" s="496"/>
      <c r="ESV64" s="496"/>
      <c r="ESX64" s="496"/>
      <c r="ESZ64" s="496"/>
      <c r="ETB64" s="496"/>
      <c r="ETD64" s="496"/>
      <c r="ETF64" s="496"/>
      <c r="ETH64" s="496"/>
      <c r="ETJ64" s="496"/>
      <c r="ETL64" s="496"/>
      <c r="ETN64" s="496"/>
      <c r="ETP64" s="496"/>
      <c r="ETR64" s="496"/>
      <c r="ETT64" s="496"/>
      <c r="ETV64" s="496"/>
      <c r="ETX64" s="496"/>
      <c r="ETZ64" s="496"/>
      <c r="EUB64" s="496"/>
      <c r="EUD64" s="496"/>
      <c r="EUF64" s="496"/>
      <c r="EUH64" s="496"/>
      <c r="EUJ64" s="496"/>
      <c r="EUL64" s="496"/>
      <c r="EUN64" s="496"/>
      <c r="EUP64" s="496"/>
      <c r="EUR64" s="496"/>
      <c r="EUT64" s="496"/>
      <c r="EUV64" s="496"/>
      <c r="EUX64" s="496"/>
      <c r="EUZ64" s="496"/>
      <c r="EVB64" s="496"/>
      <c r="EVD64" s="496"/>
      <c r="EVF64" s="496"/>
      <c r="EVH64" s="496"/>
      <c r="EVJ64" s="496"/>
      <c r="EVL64" s="496"/>
      <c r="EVN64" s="496"/>
      <c r="EVP64" s="496"/>
      <c r="EVR64" s="496"/>
      <c r="EVT64" s="496"/>
      <c r="EVV64" s="496"/>
      <c r="EVX64" s="496"/>
      <c r="EVZ64" s="496"/>
      <c r="EWB64" s="496"/>
      <c r="EWD64" s="496"/>
      <c r="EWF64" s="496"/>
      <c r="EWH64" s="496"/>
      <c r="EWJ64" s="496"/>
      <c r="EWL64" s="496"/>
      <c r="EWN64" s="496"/>
      <c r="EWP64" s="496"/>
      <c r="EWR64" s="496"/>
      <c r="EWT64" s="496"/>
      <c r="EWV64" s="496"/>
      <c r="EWX64" s="496"/>
      <c r="EWZ64" s="496"/>
      <c r="EXB64" s="496"/>
      <c r="EXD64" s="496"/>
      <c r="EXF64" s="496"/>
      <c r="EXH64" s="496"/>
      <c r="EXJ64" s="496"/>
      <c r="EXL64" s="496"/>
      <c r="EXN64" s="496"/>
      <c r="EXP64" s="496"/>
      <c r="EXR64" s="496"/>
      <c r="EXT64" s="496"/>
      <c r="EXV64" s="496"/>
      <c r="EXX64" s="496"/>
      <c r="EXZ64" s="496"/>
      <c r="EYB64" s="496"/>
      <c r="EYD64" s="496"/>
      <c r="EYF64" s="496"/>
      <c r="EYH64" s="496"/>
      <c r="EYJ64" s="496"/>
      <c r="EYL64" s="496"/>
      <c r="EYN64" s="496"/>
      <c r="EYP64" s="496"/>
      <c r="EYR64" s="496"/>
      <c r="EYT64" s="496"/>
      <c r="EYV64" s="496"/>
      <c r="EYX64" s="496"/>
      <c r="EYZ64" s="496"/>
      <c r="EZB64" s="496"/>
      <c r="EZD64" s="496"/>
      <c r="EZF64" s="496"/>
      <c r="EZH64" s="496"/>
      <c r="EZJ64" s="496"/>
      <c r="EZL64" s="496"/>
      <c r="EZN64" s="496"/>
      <c r="EZP64" s="496"/>
      <c r="EZR64" s="496"/>
      <c r="EZT64" s="496"/>
      <c r="EZV64" s="496"/>
      <c r="EZX64" s="496"/>
      <c r="EZZ64" s="496"/>
      <c r="FAB64" s="496"/>
      <c r="FAD64" s="496"/>
      <c r="FAF64" s="496"/>
      <c r="FAH64" s="496"/>
      <c r="FAJ64" s="496"/>
      <c r="FAL64" s="496"/>
      <c r="FAN64" s="496"/>
      <c r="FAP64" s="496"/>
      <c r="FAR64" s="496"/>
      <c r="FAT64" s="496"/>
      <c r="FAV64" s="496"/>
      <c r="FAX64" s="496"/>
      <c r="FAZ64" s="496"/>
      <c r="FBB64" s="496"/>
      <c r="FBD64" s="496"/>
      <c r="FBF64" s="496"/>
      <c r="FBH64" s="496"/>
      <c r="FBJ64" s="496"/>
      <c r="FBL64" s="496"/>
      <c r="FBN64" s="496"/>
      <c r="FBP64" s="496"/>
      <c r="FBR64" s="496"/>
      <c r="FBT64" s="496"/>
      <c r="FBV64" s="496"/>
      <c r="FBX64" s="496"/>
      <c r="FBZ64" s="496"/>
      <c r="FCB64" s="496"/>
      <c r="FCD64" s="496"/>
      <c r="FCF64" s="496"/>
      <c r="FCH64" s="496"/>
      <c r="FCJ64" s="496"/>
      <c r="FCL64" s="496"/>
      <c r="FCN64" s="496"/>
      <c r="FCP64" s="496"/>
      <c r="FCR64" s="496"/>
      <c r="FCT64" s="496"/>
      <c r="FCV64" s="496"/>
      <c r="FCX64" s="496"/>
      <c r="FCZ64" s="496"/>
      <c r="FDB64" s="496"/>
      <c r="FDD64" s="496"/>
      <c r="FDF64" s="496"/>
      <c r="FDH64" s="496"/>
      <c r="FDJ64" s="496"/>
      <c r="FDL64" s="496"/>
      <c r="FDN64" s="496"/>
      <c r="FDP64" s="496"/>
      <c r="FDR64" s="496"/>
      <c r="FDT64" s="496"/>
      <c r="FDV64" s="496"/>
      <c r="FDX64" s="496"/>
      <c r="FDZ64" s="496"/>
      <c r="FEB64" s="496"/>
      <c r="FED64" s="496"/>
      <c r="FEF64" s="496"/>
      <c r="FEH64" s="496"/>
      <c r="FEJ64" s="496"/>
      <c r="FEL64" s="496"/>
      <c r="FEN64" s="496"/>
      <c r="FEP64" s="496"/>
      <c r="FER64" s="496"/>
      <c r="FET64" s="496"/>
      <c r="FEV64" s="496"/>
      <c r="FEX64" s="496"/>
      <c r="FEZ64" s="496"/>
      <c r="FFB64" s="496"/>
      <c r="FFD64" s="496"/>
      <c r="FFF64" s="496"/>
      <c r="FFH64" s="496"/>
      <c r="FFJ64" s="496"/>
      <c r="FFL64" s="496"/>
      <c r="FFN64" s="496"/>
      <c r="FFP64" s="496"/>
      <c r="FFR64" s="496"/>
      <c r="FFT64" s="496"/>
      <c r="FFV64" s="496"/>
      <c r="FFX64" s="496"/>
      <c r="FFZ64" s="496"/>
      <c r="FGB64" s="496"/>
      <c r="FGD64" s="496"/>
      <c r="FGF64" s="496"/>
      <c r="FGH64" s="496"/>
      <c r="FGJ64" s="496"/>
      <c r="FGL64" s="496"/>
      <c r="FGN64" s="496"/>
      <c r="FGP64" s="496"/>
      <c r="FGR64" s="496"/>
      <c r="FGT64" s="496"/>
      <c r="FGV64" s="496"/>
      <c r="FGX64" s="496"/>
      <c r="FGZ64" s="496"/>
      <c r="FHB64" s="496"/>
      <c r="FHD64" s="496"/>
      <c r="FHF64" s="496"/>
      <c r="FHH64" s="496"/>
      <c r="FHJ64" s="496"/>
      <c r="FHL64" s="496"/>
      <c r="FHN64" s="496"/>
      <c r="FHP64" s="496"/>
      <c r="FHR64" s="496"/>
      <c r="FHT64" s="496"/>
      <c r="FHV64" s="496"/>
      <c r="FHX64" s="496"/>
      <c r="FHZ64" s="496"/>
      <c r="FIB64" s="496"/>
      <c r="FID64" s="496"/>
      <c r="FIF64" s="496"/>
      <c r="FIH64" s="496"/>
      <c r="FIJ64" s="496"/>
      <c r="FIL64" s="496"/>
      <c r="FIN64" s="496"/>
      <c r="FIP64" s="496"/>
      <c r="FIR64" s="496"/>
      <c r="FIT64" s="496"/>
      <c r="FIV64" s="496"/>
      <c r="FIX64" s="496"/>
      <c r="FIZ64" s="496"/>
      <c r="FJB64" s="496"/>
      <c r="FJD64" s="496"/>
      <c r="FJF64" s="496"/>
      <c r="FJH64" s="496"/>
      <c r="FJJ64" s="496"/>
      <c r="FJL64" s="496"/>
      <c r="FJN64" s="496"/>
      <c r="FJP64" s="496"/>
      <c r="FJR64" s="496"/>
      <c r="FJT64" s="496"/>
      <c r="FJV64" s="496"/>
      <c r="FJX64" s="496"/>
      <c r="FJZ64" s="496"/>
      <c r="FKB64" s="496"/>
      <c r="FKD64" s="496"/>
      <c r="FKF64" s="496"/>
      <c r="FKH64" s="496"/>
      <c r="FKJ64" s="496"/>
      <c r="FKL64" s="496"/>
      <c r="FKN64" s="496"/>
      <c r="FKP64" s="496"/>
      <c r="FKR64" s="496"/>
      <c r="FKT64" s="496"/>
      <c r="FKV64" s="496"/>
      <c r="FKX64" s="496"/>
      <c r="FKZ64" s="496"/>
      <c r="FLB64" s="496"/>
      <c r="FLD64" s="496"/>
      <c r="FLF64" s="496"/>
      <c r="FLH64" s="496"/>
      <c r="FLJ64" s="496"/>
      <c r="FLL64" s="496"/>
      <c r="FLN64" s="496"/>
      <c r="FLP64" s="496"/>
      <c r="FLR64" s="496"/>
      <c r="FLT64" s="496"/>
      <c r="FLV64" s="496"/>
      <c r="FLX64" s="496"/>
      <c r="FLZ64" s="496"/>
      <c r="FMB64" s="496"/>
      <c r="FMD64" s="496"/>
      <c r="FMF64" s="496"/>
      <c r="FMH64" s="496"/>
      <c r="FMJ64" s="496"/>
      <c r="FML64" s="496"/>
      <c r="FMN64" s="496"/>
      <c r="FMP64" s="496"/>
      <c r="FMR64" s="496"/>
      <c r="FMT64" s="496"/>
      <c r="FMV64" s="496"/>
      <c r="FMX64" s="496"/>
      <c r="FMZ64" s="496"/>
      <c r="FNB64" s="496"/>
      <c r="FND64" s="496"/>
      <c r="FNF64" s="496"/>
      <c r="FNH64" s="496"/>
      <c r="FNJ64" s="496"/>
      <c r="FNL64" s="496"/>
      <c r="FNN64" s="496"/>
      <c r="FNP64" s="496"/>
      <c r="FNR64" s="496"/>
      <c r="FNT64" s="496"/>
      <c r="FNV64" s="496"/>
      <c r="FNX64" s="496"/>
      <c r="FNZ64" s="496"/>
      <c r="FOB64" s="496"/>
      <c r="FOD64" s="496"/>
      <c r="FOF64" s="496"/>
      <c r="FOH64" s="496"/>
      <c r="FOJ64" s="496"/>
      <c r="FOL64" s="496"/>
      <c r="FON64" s="496"/>
      <c r="FOP64" s="496"/>
      <c r="FOR64" s="496"/>
      <c r="FOT64" s="496"/>
      <c r="FOV64" s="496"/>
      <c r="FOX64" s="496"/>
      <c r="FOZ64" s="496"/>
      <c r="FPB64" s="496"/>
      <c r="FPD64" s="496"/>
      <c r="FPF64" s="496"/>
      <c r="FPH64" s="496"/>
      <c r="FPJ64" s="496"/>
      <c r="FPL64" s="496"/>
      <c r="FPN64" s="496"/>
      <c r="FPP64" s="496"/>
      <c r="FPR64" s="496"/>
      <c r="FPT64" s="496"/>
      <c r="FPV64" s="496"/>
      <c r="FPX64" s="496"/>
      <c r="FPZ64" s="496"/>
      <c r="FQB64" s="496"/>
      <c r="FQD64" s="496"/>
      <c r="FQF64" s="496"/>
      <c r="FQH64" s="496"/>
      <c r="FQJ64" s="496"/>
      <c r="FQL64" s="496"/>
      <c r="FQN64" s="496"/>
      <c r="FQP64" s="496"/>
      <c r="FQR64" s="496"/>
      <c r="FQT64" s="496"/>
      <c r="FQV64" s="496"/>
      <c r="FQX64" s="496"/>
      <c r="FQZ64" s="496"/>
      <c r="FRB64" s="496"/>
      <c r="FRD64" s="496"/>
      <c r="FRF64" s="496"/>
      <c r="FRH64" s="496"/>
      <c r="FRJ64" s="496"/>
      <c r="FRL64" s="496"/>
      <c r="FRN64" s="496"/>
      <c r="FRP64" s="496"/>
      <c r="FRR64" s="496"/>
      <c r="FRT64" s="496"/>
      <c r="FRV64" s="496"/>
      <c r="FRX64" s="496"/>
      <c r="FRZ64" s="496"/>
      <c r="FSB64" s="496"/>
      <c r="FSD64" s="496"/>
      <c r="FSF64" s="496"/>
      <c r="FSH64" s="496"/>
      <c r="FSJ64" s="496"/>
      <c r="FSL64" s="496"/>
      <c r="FSN64" s="496"/>
      <c r="FSP64" s="496"/>
      <c r="FSR64" s="496"/>
      <c r="FST64" s="496"/>
      <c r="FSV64" s="496"/>
      <c r="FSX64" s="496"/>
      <c r="FSZ64" s="496"/>
      <c r="FTB64" s="496"/>
      <c r="FTD64" s="496"/>
      <c r="FTF64" s="496"/>
      <c r="FTH64" s="496"/>
      <c r="FTJ64" s="496"/>
      <c r="FTL64" s="496"/>
      <c r="FTN64" s="496"/>
      <c r="FTP64" s="496"/>
      <c r="FTR64" s="496"/>
      <c r="FTT64" s="496"/>
      <c r="FTV64" s="496"/>
      <c r="FTX64" s="496"/>
      <c r="FTZ64" s="496"/>
      <c r="FUB64" s="496"/>
      <c r="FUD64" s="496"/>
      <c r="FUF64" s="496"/>
      <c r="FUH64" s="496"/>
      <c r="FUJ64" s="496"/>
      <c r="FUL64" s="496"/>
      <c r="FUN64" s="496"/>
      <c r="FUP64" s="496"/>
      <c r="FUR64" s="496"/>
      <c r="FUT64" s="496"/>
      <c r="FUV64" s="496"/>
      <c r="FUX64" s="496"/>
      <c r="FUZ64" s="496"/>
      <c r="FVB64" s="496"/>
      <c r="FVD64" s="496"/>
      <c r="FVF64" s="496"/>
      <c r="FVH64" s="496"/>
      <c r="FVJ64" s="496"/>
      <c r="FVL64" s="496"/>
      <c r="FVN64" s="496"/>
      <c r="FVP64" s="496"/>
      <c r="FVR64" s="496"/>
      <c r="FVT64" s="496"/>
      <c r="FVV64" s="496"/>
      <c r="FVX64" s="496"/>
      <c r="FVZ64" s="496"/>
      <c r="FWB64" s="496"/>
      <c r="FWD64" s="496"/>
      <c r="FWF64" s="496"/>
      <c r="FWH64" s="496"/>
      <c r="FWJ64" s="496"/>
      <c r="FWL64" s="496"/>
      <c r="FWN64" s="496"/>
      <c r="FWP64" s="496"/>
      <c r="FWR64" s="496"/>
      <c r="FWT64" s="496"/>
      <c r="FWV64" s="496"/>
      <c r="FWX64" s="496"/>
      <c r="FWZ64" s="496"/>
      <c r="FXB64" s="496"/>
      <c r="FXD64" s="496"/>
      <c r="FXF64" s="496"/>
      <c r="FXH64" s="496"/>
      <c r="FXJ64" s="496"/>
      <c r="FXL64" s="496"/>
      <c r="FXN64" s="496"/>
      <c r="FXP64" s="496"/>
      <c r="FXR64" s="496"/>
      <c r="FXT64" s="496"/>
      <c r="FXV64" s="496"/>
      <c r="FXX64" s="496"/>
      <c r="FXZ64" s="496"/>
      <c r="FYB64" s="496"/>
      <c r="FYD64" s="496"/>
      <c r="FYF64" s="496"/>
      <c r="FYH64" s="496"/>
      <c r="FYJ64" s="496"/>
      <c r="FYL64" s="496"/>
      <c r="FYN64" s="496"/>
      <c r="FYP64" s="496"/>
      <c r="FYR64" s="496"/>
      <c r="FYT64" s="496"/>
      <c r="FYV64" s="496"/>
      <c r="FYX64" s="496"/>
      <c r="FYZ64" s="496"/>
      <c r="FZB64" s="496"/>
      <c r="FZD64" s="496"/>
      <c r="FZF64" s="496"/>
      <c r="FZH64" s="496"/>
      <c r="FZJ64" s="496"/>
      <c r="FZL64" s="496"/>
      <c r="FZN64" s="496"/>
      <c r="FZP64" s="496"/>
      <c r="FZR64" s="496"/>
      <c r="FZT64" s="496"/>
      <c r="FZV64" s="496"/>
      <c r="FZX64" s="496"/>
      <c r="FZZ64" s="496"/>
      <c r="GAB64" s="496"/>
      <c r="GAD64" s="496"/>
      <c r="GAF64" s="496"/>
      <c r="GAH64" s="496"/>
      <c r="GAJ64" s="496"/>
      <c r="GAL64" s="496"/>
      <c r="GAN64" s="496"/>
      <c r="GAP64" s="496"/>
      <c r="GAR64" s="496"/>
      <c r="GAT64" s="496"/>
      <c r="GAV64" s="496"/>
      <c r="GAX64" s="496"/>
      <c r="GAZ64" s="496"/>
      <c r="GBB64" s="496"/>
      <c r="GBD64" s="496"/>
      <c r="GBF64" s="496"/>
      <c r="GBH64" s="496"/>
      <c r="GBJ64" s="496"/>
      <c r="GBL64" s="496"/>
      <c r="GBN64" s="496"/>
      <c r="GBP64" s="496"/>
      <c r="GBR64" s="496"/>
      <c r="GBT64" s="496"/>
      <c r="GBV64" s="496"/>
      <c r="GBX64" s="496"/>
      <c r="GBZ64" s="496"/>
      <c r="GCB64" s="496"/>
      <c r="GCD64" s="496"/>
      <c r="GCF64" s="496"/>
      <c r="GCH64" s="496"/>
      <c r="GCJ64" s="496"/>
      <c r="GCL64" s="496"/>
      <c r="GCN64" s="496"/>
      <c r="GCP64" s="496"/>
      <c r="GCR64" s="496"/>
      <c r="GCT64" s="496"/>
      <c r="GCV64" s="496"/>
      <c r="GCX64" s="496"/>
      <c r="GCZ64" s="496"/>
      <c r="GDB64" s="496"/>
      <c r="GDD64" s="496"/>
      <c r="GDF64" s="496"/>
      <c r="GDH64" s="496"/>
      <c r="GDJ64" s="496"/>
      <c r="GDL64" s="496"/>
      <c r="GDN64" s="496"/>
      <c r="GDP64" s="496"/>
      <c r="GDR64" s="496"/>
      <c r="GDT64" s="496"/>
      <c r="GDV64" s="496"/>
      <c r="GDX64" s="496"/>
      <c r="GDZ64" s="496"/>
      <c r="GEB64" s="496"/>
      <c r="GED64" s="496"/>
      <c r="GEF64" s="496"/>
      <c r="GEH64" s="496"/>
      <c r="GEJ64" s="496"/>
      <c r="GEL64" s="496"/>
      <c r="GEN64" s="496"/>
      <c r="GEP64" s="496"/>
      <c r="GER64" s="496"/>
      <c r="GET64" s="496"/>
      <c r="GEV64" s="496"/>
      <c r="GEX64" s="496"/>
      <c r="GEZ64" s="496"/>
      <c r="GFB64" s="496"/>
      <c r="GFD64" s="496"/>
      <c r="GFF64" s="496"/>
      <c r="GFH64" s="496"/>
      <c r="GFJ64" s="496"/>
      <c r="GFL64" s="496"/>
      <c r="GFN64" s="496"/>
      <c r="GFP64" s="496"/>
      <c r="GFR64" s="496"/>
      <c r="GFT64" s="496"/>
      <c r="GFV64" s="496"/>
      <c r="GFX64" s="496"/>
      <c r="GFZ64" s="496"/>
      <c r="GGB64" s="496"/>
      <c r="GGD64" s="496"/>
      <c r="GGF64" s="496"/>
      <c r="GGH64" s="496"/>
      <c r="GGJ64" s="496"/>
      <c r="GGL64" s="496"/>
      <c r="GGN64" s="496"/>
      <c r="GGP64" s="496"/>
      <c r="GGR64" s="496"/>
      <c r="GGT64" s="496"/>
      <c r="GGV64" s="496"/>
      <c r="GGX64" s="496"/>
      <c r="GGZ64" s="496"/>
      <c r="GHB64" s="496"/>
      <c r="GHD64" s="496"/>
      <c r="GHF64" s="496"/>
      <c r="GHH64" s="496"/>
      <c r="GHJ64" s="496"/>
      <c r="GHL64" s="496"/>
      <c r="GHN64" s="496"/>
      <c r="GHP64" s="496"/>
      <c r="GHR64" s="496"/>
      <c r="GHT64" s="496"/>
      <c r="GHV64" s="496"/>
      <c r="GHX64" s="496"/>
      <c r="GHZ64" s="496"/>
      <c r="GIB64" s="496"/>
      <c r="GID64" s="496"/>
      <c r="GIF64" s="496"/>
      <c r="GIH64" s="496"/>
      <c r="GIJ64" s="496"/>
      <c r="GIL64" s="496"/>
      <c r="GIN64" s="496"/>
      <c r="GIP64" s="496"/>
      <c r="GIR64" s="496"/>
      <c r="GIT64" s="496"/>
      <c r="GIV64" s="496"/>
      <c r="GIX64" s="496"/>
      <c r="GIZ64" s="496"/>
      <c r="GJB64" s="496"/>
      <c r="GJD64" s="496"/>
      <c r="GJF64" s="496"/>
      <c r="GJH64" s="496"/>
      <c r="GJJ64" s="496"/>
      <c r="GJL64" s="496"/>
      <c r="GJN64" s="496"/>
      <c r="GJP64" s="496"/>
      <c r="GJR64" s="496"/>
      <c r="GJT64" s="496"/>
      <c r="GJV64" s="496"/>
      <c r="GJX64" s="496"/>
      <c r="GJZ64" s="496"/>
      <c r="GKB64" s="496"/>
      <c r="GKD64" s="496"/>
      <c r="GKF64" s="496"/>
      <c r="GKH64" s="496"/>
      <c r="GKJ64" s="496"/>
      <c r="GKL64" s="496"/>
      <c r="GKN64" s="496"/>
      <c r="GKP64" s="496"/>
      <c r="GKR64" s="496"/>
      <c r="GKT64" s="496"/>
      <c r="GKV64" s="496"/>
      <c r="GKX64" s="496"/>
      <c r="GKZ64" s="496"/>
      <c r="GLB64" s="496"/>
      <c r="GLD64" s="496"/>
      <c r="GLF64" s="496"/>
      <c r="GLH64" s="496"/>
      <c r="GLJ64" s="496"/>
      <c r="GLL64" s="496"/>
      <c r="GLN64" s="496"/>
      <c r="GLP64" s="496"/>
      <c r="GLR64" s="496"/>
      <c r="GLT64" s="496"/>
      <c r="GLV64" s="496"/>
      <c r="GLX64" s="496"/>
      <c r="GLZ64" s="496"/>
      <c r="GMB64" s="496"/>
      <c r="GMD64" s="496"/>
      <c r="GMF64" s="496"/>
      <c r="GMH64" s="496"/>
      <c r="GMJ64" s="496"/>
      <c r="GML64" s="496"/>
      <c r="GMN64" s="496"/>
      <c r="GMP64" s="496"/>
      <c r="GMR64" s="496"/>
      <c r="GMT64" s="496"/>
      <c r="GMV64" s="496"/>
      <c r="GMX64" s="496"/>
      <c r="GMZ64" s="496"/>
      <c r="GNB64" s="496"/>
      <c r="GND64" s="496"/>
      <c r="GNF64" s="496"/>
      <c r="GNH64" s="496"/>
      <c r="GNJ64" s="496"/>
      <c r="GNL64" s="496"/>
      <c r="GNN64" s="496"/>
      <c r="GNP64" s="496"/>
      <c r="GNR64" s="496"/>
      <c r="GNT64" s="496"/>
      <c r="GNV64" s="496"/>
      <c r="GNX64" s="496"/>
      <c r="GNZ64" s="496"/>
      <c r="GOB64" s="496"/>
      <c r="GOD64" s="496"/>
      <c r="GOF64" s="496"/>
      <c r="GOH64" s="496"/>
      <c r="GOJ64" s="496"/>
      <c r="GOL64" s="496"/>
      <c r="GON64" s="496"/>
      <c r="GOP64" s="496"/>
      <c r="GOR64" s="496"/>
      <c r="GOT64" s="496"/>
      <c r="GOV64" s="496"/>
      <c r="GOX64" s="496"/>
      <c r="GOZ64" s="496"/>
      <c r="GPB64" s="496"/>
      <c r="GPD64" s="496"/>
      <c r="GPF64" s="496"/>
      <c r="GPH64" s="496"/>
      <c r="GPJ64" s="496"/>
      <c r="GPL64" s="496"/>
      <c r="GPN64" s="496"/>
      <c r="GPP64" s="496"/>
      <c r="GPR64" s="496"/>
      <c r="GPT64" s="496"/>
      <c r="GPV64" s="496"/>
      <c r="GPX64" s="496"/>
      <c r="GPZ64" s="496"/>
      <c r="GQB64" s="496"/>
      <c r="GQD64" s="496"/>
      <c r="GQF64" s="496"/>
      <c r="GQH64" s="496"/>
      <c r="GQJ64" s="496"/>
      <c r="GQL64" s="496"/>
      <c r="GQN64" s="496"/>
      <c r="GQP64" s="496"/>
      <c r="GQR64" s="496"/>
      <c r="GQT64" s="496"/>
      <c r="GQV64" s="496"/>
      <c r="GQX64" s="496"/>
      <c r="GQZ64" s="496"/>
      <c r="GRB64" s="496"/>
      <c r="GRD64" s="496"/>
      <c r="GRF64" s="496"/>
      <c r="GRH64" s="496"/>
      <c r="GRJ64" s="496"/>
      <c r="GRL64" s="496"/>
      <c r="GRN64" s="496"/>
      <c r="GRP64" s="496"/>
      <c r="GRR64" s="496"/>
      <c r="GRT64" s="496"/>
      <c r="GRV64" s="496"/>
      <c r="GRX64" s="496"/>
      <c r="GRZ64" s="496"/>
      <c r="GSB64" s="496"/>
      <c r="GSD64" s="496"/>
      <c r="GSF64" s="496"/>
      <c r="GSH64" s="496"/>
      <c r="GSJ64" s="496"/>
      <c r="GSL64" s="496"/>
      <c r="GSN64" s="496"/>
      <c r="GSP64" s="496"/>
      <c r="GSR64" s="496"/>
      <c r="GST64" s="496"/>
      <c r="GSV64" s="496"/>
      <c r="GSX64" s="496"/>
      <c r="GSZ64" s="496"/>
      <c r="GTB64" s="496"/>
      <c r="GTD64" s="496"/>
      <c r="GTF64" s="496"/>
      <c r="GTH64" s="496"/>
      <c r="GTJ64" s="496"/>
      <c r="GTL64" s="496"/>
      <c r="GTN64" s="496"/>
      <c r="GTP64" s="496"/>
      <c r="GTR64" s="496"/>
      <c r="GTT64" s="496"/>
      <c r="GTV64" s="496"/>
      <c r="GTX64" s="496"/>
      <c r="GTZ64" s="496"/>
      <c r="GUB64" s="496"/>
      <c r="GUD64" s="496"/>
      <c r="GUF64" s="496"/>
      <c r="GUH64" s="496"/>
      <c r="GUJ64" s="496"/>
      <c r="GUL64" s="496"/>
      <c r="GUN64" s="496"/>
      <c r="GUP64" s="496"/>
      <c r="GUR64" s="496"/>
      <c r="GUT64" s="496"/>
      <c r="GUV64" s="496"/>
      <c r="GUX64" s="496"/>
      <c r="GUZ64" s="496"/>
      <c r="GVB64" s="496"/>
      <c r="GVD64" s="496"/>
      <c r="GVF64" s="496"/>
      <c r="GVH64" s="496"/>
      <c r="GVJ64" s="496"/>
      <c r="GVL64" s="496"/>
      <c r="GVN64" s="496"/>
      <c r="GVP64" s="496"/>
      <c r="GVR64" s="496"/>
      <c r="GVT64" s="496"/>
      <c r="GVV64" s="496"/>
      <c r="GVX64" s="496"/>
      <c r="GVZ64" s="496"/>
      <c r="GWB64" s="496"/>
      <c r="GWD64" s="496"/>
      <c r="GWF64" s="496"/>
      <c r="GWH64" s="496"/>
      <c r="GWJ64" s="496"/>
      <c r="GWL64" s="496"/>
      <c r="GWN64" s="496"/>
      <c r="GWP64" s="496"/>
      <c r="GWR64" s="496"/>
      <c r="GWT64" s="496"/>
      <c r="GWV64" s="496"/>
      <c r="GWX64" s="496"/>
      <c r="GWZ64" s="496"/>
      <c r="GXB64" s="496"/>
      <c r="GXD64" s="496"/>
      <c r="GXF64" s="496"/>
      <c r="GXH64" s="496"/>
      <c r="GXJ64" s="496"/>
      <c r="GXL64" s="496"/>
      <c r="GXN64" s="496"/>
      <c r="GXP64" s="496"/>
      <c r="GXR64" s="496"/>
      <c r="GXT64" s="496"/>
      <c r="GXV64" s="496"/>
      <c r="GXX64" s="496"/>
      <c r="GXZ64" s="496"/>
      <c r="GYB64" s="496"/>
      <c r="GYD64" s="496"/>
      <c r="GYF64" s="496"/>
      <c r="GYH64" s="496"/>
      <c r="GYJ64" s="496"/>
      <c r="GYL64" s="496"/>
      <c r="GYN64" s="496"/>
      <c r="GYP64" s="496"/>
      <c r="GYR64" s="496"/>
      <c r="GYT64" s="496"/>
      <c r="GYV64" s="496"/>
      <c r="GYX64" s="496"/>
      <c r="GYZ64" s="496"/>
      <c r="GZB64" s="496"/>
      <c r="GZD64" s="496"/>
      <c r="GZF64" s="496"/>
      <c r="GZH64" s="496"/>
      <c r="GZJ64" s="496"/>
      <c r="GZL64" s="496"/>
      <c r="GZN64" s="496"/>
      <c r="GZP64" s="496"/>
      <c r="GZR64" s="496"/>
      <c r="GZT64" s="496"/>
      <c r="GZV64" s="496"/>
      <c r="GZX64" s="496"/>
      <c r="GZZ64" s="496"/>
      <c r="HAB64" s="496"/>
      <c r="HAD64" s="496"/>
      <c r="HAF64" s="496"/>
      <c r="HAH64" s="496"/>
      <c r="HAJ64" s="496"/>
      <c r="HAL64" s="496"/>
      <c r="HAN64" s="496"/>
      <c r="HAP64" s="496"/>
      <c r="HAR64" s="496"/>
      <c r="HAT64" s="496"/>
      <c r="HAV64" s="496"/>
      <c r="HAX64" s="496"/>
      <c r="HAZ64" s="496"/>
      <c r="HBB64" s="496"/>
      <c r="HBD64" s="496"/>
      <c r="HBF64" s="496"/>
      <c r="HBH64" s="496"/>
      <c r="HBJ64" s="496"/>
      <c r="HBL64" s="496"/>
      <c r="HBN64" s="496"/>
      <c r="HBP64" s="496"/>
      <c r="HBR64" s="496"/>
      <c r="HBT64" s="496"/>
      <c r="HBV64" s="496"/>
      <c r="HBX64" s="496"/>
      <c r="HBZ64" s="496"/>
      <c r="HCB64" s="496"/>
      <c r="HCD64" s="496"/>
      <c r="HCF64" s="496"/>
      <c r="HCH64" s="496"/>
      <c r="HCJ64" s="496"/>
      <c r="HCL64" s="496"/>
      <c r="HCN64" s="496"/>
      <c r="HCP64" s="496"/>
      <c r="HCR64" s="496"/>
      <c r="HCT64" s="496"/>
      <c r="HCV64" s="496"/>
      <c r="HCX64" s="496"/>
      <c r="HCZ64" s="496"/>
      <c r="HDB64" s="496"/>
      <c r="HDD64" s="496"/>
      <c r="HDF64" s="496"/>
      <c r="HDH64" s="496"/>
      <c r="HDJ64" s="496"/>
      <c r="HDL64" s="496"/>
      <c r="HDN64" s="496"/>
      <c r="HDP64" s="496"/>
      <c r="HDR64" s="496"/>
      <c r="HDT64" s="496"/>
      <c r="HDV64" s="496"/>
      <c r="HDX64" s="496"/>
      <c r="HDZ64" s="496"/>
      <c r="HEB64" s="496"/>
      <c r="HED64" s="496"/>
      <c r="HEF64" s="496"/>
      <c r="HEH64" s="496"/>
      <c r="HEJ64" s="496"/>
      <c r="HEL64" s="496"/>
      <c r="HEN64" s="496"/>
      <c r="HEP64" s="496"/>
      <c r="HER64" s="496"/>
      <c r="HET64" s="496"/>
      <c r="HEV64" s="496"/>
      <c r="HEX64" s="496"/>
      <c r="HEZ64" s="496"/>
      <c r="HFB64" s="496"/>
      <c r="HFD64" s="496"/>
      <c r="HFF64" s="496"/>
      <c r="HFH64" s="496"/>
      <c r="HFJ64" s="496"/>
      <c r="HFL64" s="496"/>
      <c r="HFN64" s="496"/>
      <c r="HFP64" s="496"/>
      <c r="HFR64" s="496"/>
      <c r="HFT64" s="496"/>
      <c r="HFV64" s="496"/>
      <c r="HFX64" s="496"/>
      <c r="HFZ64" s="496"/>
      <c r="HGB64" s="496"/>
      <c r="HGD64" s="496"/>
      <c r="HGF64" s="496"/>
      <c r="HGH64" s="496"/>
      <c r="HGJ64" s="496"/>
      <c r="HGL64" s="496"/>
      <c r="HGN64" s="496"/>
      <c r="HGP64" s="496"/>
      <c r="HGR64" s="496"/>
      <c r="HGT64" s="496"/>
      <c r="HGV64" s="496"/>
      <c r="HGX64" s="496"/>
      <c r="HGZ64" s="496"/>
      <c r="HHB64" s="496"/>
      <c r="HHD64" s="496"/>
      <c r="HHF64" s="496"/>
      <c r="HHH64" s="496"/>
      <c r="HHJ64" s="496"/>
      <c r="HHL64" s="496"/>
      <c r="HHN64" s="496"/>
      <c r="HHP64" s="496"/>
      <c r="HHR64" s="496"/>
      <c r="HHT64" s="496"/>
      <c r="HHV64" s="496"/>
      <c r="HHX64" s="496"/>
      <c r="HHZ64" s="496"/>
      <c r="HIB64" s="496"/>
      <c r="HID64" s="496"/>
      <c r="HIF64" s="496"/>
      <c r="HIH64" s="496"/>
      <c r="HIJ64" s="496"/>
      <c r="HIL64" s="496"/>
      <c r="HIN64" s="496"/>
      <c r="HIP64" s="496"/>
      <c r="HIR64" s="496"/>
      <c r="HIT64" s="496"/>
      <c r="HIV64" s="496"/>
      <c r="HIX64" s="496"/>
      <c r="HIZ64" s="496"/>
      <c r="HJB64" s="496"/>
      <c r="HJD64" s="496"/>
      <c r="HJF64" s="496"/>
      <c r="HJH64" s="496"/>
      <c r="HJJ64" s="496"/>
      <c r="HJL64" s="496"/>
      <c r="HJN64" s="496"/>
      <c r="HJP64" s="496"/>
      <c r="HJR64" s="496"/>
      <c r="HJT64" s="496"/>
      <c r="HJV64" s="496"/>
      <c r="HJX64" s="496"/>
      <c r="HJZ64" s="496"/>
      <c r="HKB64" s="496"/>
      <c r="HKD64" s="496"/>
      <c r="HKF64" s="496"/>
      <c r="HKH64" s="496"/>
      <c r="HKJ64" s="496"/>
      <c r="HKL64" s="496"/>
      <c r="HKN64" s="496"/>
      <c r="HKP64" s="496"/>
      <c r="HKR64" s="496"/>
      <c r="HKT64" s="496"/>
      <c r="HKV64" s="496"/>
      <c r="HKX64" s="496"/>
      <c r="HKZ64" s="496"/>
      <c r="HLB64" s="496"/>
      <c r="HLD64" s="496"/>
      <c r="HLF64" s="496"/>
      <c r="HLH64" s="496"/>
      <c r="HLJ64" s="496"/>
      <c r="HLL64" s="496"/>
      <c r="HLN64" s="496"/>
      <c r="HLP64" s="496"/>
      <c r="HLR64" s="496"/>
      <c r="HLT64" s="496"/>
      <c r="HLV64" s="496"/>
      <c r="HLX64" s="496"/>
      <c r="HLZ64" s="496"/>
      <c r="HMB64" s="496"/>
      <c r="HMD64" s="496"/>
      <c r="HMF64" s="496"/>
      <c r="HMH64" s="496"/>
      <c r="HMJ64" s="496"/>
      <c r="HML64" s="496"/>
      <c r="HMN64" s="496"/>
      <c r="HMP64" s="496"/>
      <c r="HMR64" s="496"/>
      <c r="HMT64" s="496"/>
      <c r="HMV64" s="496"/>
      <c r="HMX64" s="496"/>
      <c r="HMZ64" s="496"/>
      <c r="HNB64" s="496"/>
      <c r="HND64" s="496"/>
      <c r="HNF64" s="496"/>
      <c r="HNH64" s="496"/>
      <c r="HNJ64" s="496"/>
      <c r="HNL64" s="496"/>
      <c r="HNN64" s="496"/>
      <c r="HNP64" s="496"/>
      <c r="HNR64" s="496"/>
      <c r="HNT64" s="496"/>
      <c r="HNV64" s="496"/>
      <c r="HNX64" s="496"/>
      <c r="HNZ64" s="496"/>
      <c r="HOB64" s="496"/>
      <c r="HOD64" s="496"/>
      <c r="HOF64" s="496"/>
      <c r="HOH64" s="496"/>
      <c r="HOJ64" s="496"/>
      <c r="HOL64" s="496"/>
      <c r="HON64" s="496"/>
      <c r="HOP64" s="496"/>
      <c r="HOR64" s="496"/>
      <c r="HOT64" s="496"/>
      <c r="HOV64" s="496"/>
      <c r="HOX64" s="496"/>
      <c r="HOZ64" s="496"/>
      <c r="HPB64" s="496"/>
      <c r="HPD64" s="496"/>
      <c r="HPF64" s="496"/>
      <c r="HPH64" s="496"/>
      <c r="HPJ64" s="496"/>
      <c r="HPL64" s="496"/>
      <c r="HPN64" s="496"/>
      <c r="HPP64" s="496"/>
      <c r="HPR64" s="496"/>
      <c r="HPT64" s="496"/>
      <c r="HPV64" s="496"/>
      <c r="HPX64" s="496"/>
      <c r="HPZ64" s="496"/>
      <c r="HQB64" s="496"/>
      <c r="HQD64" s="496"/>
      <c r="HQF64" s="496"/>
      <c r="HQH64" s="496"/>
      <c r="HQJ64" s="496"/>
      <c r="HQL64" s="496"/>
      <c r="HQN64" s="496"/>
      <c r="HQP64" s="496"/>
      <c r="HQR64" s="496"/>
      <c r="HQT64" s="496"/>
      <c r="HQV64" s="496"/>
      <c r="HQX64" s="496"/>
      <c r="HQZ64" s="496"/>
      <c r="HRB64" s="496"/>
      <c r="HRD64" s="496"/>
      <c r="HRF64" s="496"/>
      <c r="HRH64" s="496"/>
      <c r="HRJ64" s="496"/>
      <c r="HRL64" s="496"/>
      <c r="HRN64" s="496"/>
      <c r="HRP64" s="496"/>
      <c r="HRR64" s="496"/>
      <c r="HRT64" s="496"/>
      <c r="HRV64" s="496"/>
      <c r="HRX64" s="496"/>
      <c r="HRZ64" s="496"/>
      <c r="HSB64" s="496"/>
      <c r="HSD64" s="496"/>
      <c r="HSF64" s="496"/>
      <c r="HSH64" s="496"/>
      <c r="HSJ64" s="496"/>
      <c r="HSL64" s="496"/>
      <c r="HSN64" s="496"/>
      <c r="HSP64" s="496"/>
      <c r="HSR64" s="496"/>
      <c r="HST64" s="496"/>
      <c r="HSV64" s="496"/>
      <c r="HSX64" s="496"/>
      <c r="HSZ64" s="496"/>
      <c r="HTB64" s="496"/>
      <c r="HTD64" s="496"/>
      <c r="HTF64" s="496"/>
      <c r="HTH64" s="496"/>
      <c r="HTJ64" s="496"/>
      <c r="HTL64" s="496"/>
      <c r="HTN64" s="496"/>
      <c r="HTP64" s="496"/>
      <c r="HTR64" s="496"/>
      <c r="HTT64" s="496"/>
      <c r="HTV64" s="496"/>
      <c r="HTX64" s="496"/>
      <c r="HTZ64" s="496"/>
      <c r="HUB64" s="496"/>
      <c r="HUD64" s="496"/>
      <c r="HUF64" s="496"/>
      <c r="HUH64" s="496"/>
      <c r="HUJ64" s="496"/>
      <c r="HUL64" s="496"/>
      <c r="HUN64" s="496"/>
      <c r="HUP64" s="496"/>
      <c r="HUR64" s="496"/>
      <c r="HUT64" s="496"/>
      <c r="HUV64" s="496"/>
      <c r="HUX64" s="496"/>
      <c r="HUZ64" s="496"/>
      <c r="HVB64" s="496"/>
      <c r="HVD64" s="496"/>
      <c r="HVF64" s="496"/>
      <c r="HVH64" s="496"/>
      <c r="HVJ64" s="496"/>
      <c r="HVL64" s="496"/>
      <c r="HVN64" s="496"/>
      <c r="HVP64" s="496"/>
      <c r="HVR64" s="496"/>
      <c r="HVT64" s="496"/>
      <c r="HVV64" s="496"/>
      <c r="HVX64" s="496"/>
      <c r="HVZ64" s="496"/>
      <c r="HWB64" s="496"/>
      <c r="HWD64" s="496"/>
      <c r="HWF64" s="496"/>
      <c r="HWH64" s="496"/>
      <c r="HWJ64" s="496"/>
      <c r="HWL64" s="496"/>
      <c r="HWN64" s="496"/>
      <c r="HWP64" s="496"/>
      <c r="HWR64" s="496"/>
      <c r="HWT64" s="496"/>
      <c r="HWV64" s="496"/>
      <c r="HWX64" s="496"/>
      <c r="HWZ64" s="496"/>
      <c r="HXB64" s="496"/>
      <c r="HXD64" s="496"/>
      <c r="HXF64" s="496"/>
      <c r="HXH64" s="496"/>
      <c r="HXJ64" s="496"/>
      <c r="HXL64" s="496"/>
      <c r="HXN64" s="496"/>
      <c r="HXP64" s="496"/>
      <c r="HXR64" s="496"/>
      <c r="HXT64" s="496"/>
      <c r="HXV64" s="496"/>
      <c r="HXX64" s="496"/>
      <c r="HXZ64" s="496"/>
      <c r="HYB64" s="496"/>
      <c r="HYD64" s="496"/>
      <c r="HYF64" s="496"/>
      <c r="HYH64" s="496"/>
      <c r="HYJ64" s="496"/>
      <c r="HYL64" s="496"/>
      <c r="HYN64" s="496"/>
      <c r="HYP64" s="496"/>
      <c r="HYR64" s="496"/>
      <c r="HYT64" s="496"/>
      <c r="HYV64" s="496"/>
      <c r="HYX64" s="496"/>
      <c r="HYZ64" s="496"/>
      <c r="HZB64" s="496"/>
      <c r="HZD64" s="496"/>
      <c r="HZF64" s="496"/>
      <c r="HZH64" s="496"/>
      <c r="HZJ64" s="496"/>
      <c r="HZL64" s="496"/>
      <c r="HZN64" s="496"/>
      <c r="HZP64" s="496"/>
      <c r="HZR64" s="496"/>
      <c r="HZT64" s="496"/>
      <c r="HZV64" s="496"/>
      <c r="HZX64" s="496"/>
      <c r="HZZ64" s="496"/>
      <c r="IAB64" s="496"/>
      <c r="IAD64" s="496"/>
      <c r="IAF64" s="496"/>
      <c r="IAH64" s="496"/>
      <c r="IAJ64" s="496"/>
      <c r="IAL64" s="496"/>
      <c r="IAN64" s="496"/>
      <c r="IAP64" s="496"/>
      <c r="IAR64" s="496"/>
      <c r="IAT64" s="496"/>
      <c r="IAV64" s="496"/>
      <c r="IAX64" s="496"/>
      <c r="IAZ64" s="496"/>
      <c r="IBB64" s="496"/>
      <c r="IBD64" s="496"/>
      <c r="IBF64" s="496"/>
      <c r="IBH64" s="496"/>
      <c r="IBJ64" s="496"/>
      <c r="IBL64" s="496"/>
      <c r="IBN64" s="496"/>
      <c r="IBP64" s="496"/>
      <c r="IBR64" s="496"/>
      <c r="IBT64" s="496"/>
      <c r="IBV64" s="496"/>
      <c r="IBX64" s="496"/>
      <c r="IBZ64" s="496"/>
      <c r="ICB64" s="496"/>
      <c r="ICD64" s="496"/>
      <c r="ICF64" s="496"/>
      <c r="ICH64" s="496"/>
      <c r="ICJ64" s="496"/>
      <c r="ICL64" s="496"/>
      <c r="ICN64" s="496"/>
      <c r="ICP64" s="496"/>
      <c r="ICR64" s="496"/>
      <c r="ICT64" s="496"/>
      <c r="ICV64" s="496"/>
      <c r="ICX64" s="496"/>
      <c r="ICZ64" s="496"/>
      <c r="IDB64" s="496"/>
      <c r="IDD64" s="496"/>
      <c r="IDF64" s="496"/>
      <c r="IDH64" s="496"/>
      <c r="IDJ64" s="496"/>
      <c r="IDL64" s="496"/>
      <c r="IDN64" s="496"/>
      <c r="IDP64" s="496"/>
      <c r="IDR64" s="496"/>
      <c r="IDT64" s="496"/>
      <c r="IDV64" s="496"/>
      <c r="IDX64" s="496"/>
      <c r="IDZ64" s="496"/>
      <c r="IEB64" s="496"/>
      <c r="IED64" s="496"/>
      <c r="IEF64" s="496"/>
      <c r="IEH64" s="496"/>
      <c r="IEJ64" s="496"/>
      <c r="IEL64" s="496"/>
      <c r="IEN64" s="496"/>
      <c r="IEP64" s="496"/>
      <c r="IER64" s="496"/>
      <c r="IET64" s="496"/>
      <c r="IEV64" s="496"/>
      <c r="IEX64" s="496"/>
      <c r="IEZ64" s="496"/>
      <c r="IFB64" s="496"/>
      <c r="IFD64" s="496"/>
      <c r="IFF64" s="496"/>
      <c r="IFH64" s="496"/>
      <c r="IFJ64" s="496"/>
      <c r="IFL64" s="496"/>
      <c r="IFN64" s="496"/>
      <c r="IFP64" s="496"/>
      <c r="IFR64" s="496"/>
      <c r="IFT64" s="496"/>
      <c r="IFV64" s="496"/>
      <c r="IFX64" s="496"/>
      <c r="IFZ64" s="496"/>
      <c r="IGB64" s="496"/>
      <c r="IGD64" s="496"/>
      <c r="IGF64" s="496"/>
      <c r="IGH64" s="496"/>
      <c r="IGJ64" s="496"/>
      <c r="IGL64" s="496"/>
      <c r="IGN64" s="496"/>
      <c r="IGP64" s="496"/>
      <c r="IGR64" s="496"/>
      <c r="IGT64" s="496"/>
      <c r="IGV64" s="496"/>
      <c r="IGX64" s="496"/>
      <c r="IGZ64" s="496"/>
      <c r="IHB64" s="496"/>
      <c r="IHD64" s="496"/>
      <c r="IHF64" s="496"/>
      <c r="IHH64" s="496"/>
      <c r="IHJ64" s="496"/>
      <c r="IHL64" s="496"/>
      <c r="IHN64" s="496"/>
      <c r="IHP64" s="496"/>
      <c r="IHR64" s="496"/>
      <c r="IHT64" s="496"/>
      <c r="IHV64" s="496"/>
      <c r="IHX64" s="496"/>
      <c r="IHZ64" s="496"/>
      <c r="IIB64" s="496"/>
      <c r="IID64" s="496"/>
      <c r="IIF64" s="496"/>
      <c r="IIH64" s="496"/>
      <c r="IIJ64" s="496"/>
      <c r="IIL64" s="496"/>
      <c r="IIN64" s="496"/>
      <c r="IIP64" s="496"/>
      <c r="IIR64" s="496"/>
      <c r="IIT64" s="496"/>
      <c r="IIV64" s="496"/>
      <c r="IIX64" s="496"/>
      <c r="IIZ64" s="496"/>
      <c r="IJB64" s="496"/>
      <c r="IJD64" s="496"/>
      <c r="IJF64" s="496"/>
      <c r="IJH64" s="496"/>
      <c r="IJJ64" s="496"/>
      <c r="IJL64" s="496"/>
      <c r="IJN64" s="496"/>
      <c r="IJP64" s="496"/>
      <c r="IJR64" s="496"/>
      <c r="IJT64" s="496"/>
      <c r="IJV64" s="496"/>
      <c r="IJX64" s="496"/>
      <c r="IJZ64" s="496"/>
      <c r="IKB64" s="496"/>
      <c r="IKD64" s="496"/>
      <c r="IKF64" s="496"/>
      <c r="IKH64" s="496"/>
      <c r="IKJ64" s="496"/>
      <c r="IKL64" s="496"/>
      <c r="IKN64" s="496"/>
      <c r="IKP64" s="496"/>
      <c r="IKR64" s="496"/>
      <c r="IKT64" s="496"/>
      <c r="IKV64" s="496"/>
      <c r="IKX64" s="496"/>
      <c r="IKZ64" s="496"/>
      <c r="ILB64" s="496"/>
      <c r="ILD64" s="496"/>
      <c r="ILF64" s="496"/>
      <c r="ILH64" s="496"/>
      <c r="ILJ64" s="496"/>
      <c r="ILL64" s="496"/>
      <c r="ILN64" s="496"/>
      <c r="ILP64" s="496"/>
      <c r="ILR64" s="496"/>
      <c r="ILT64" s="496"/>
      <c r="ILV64" s="496"/>
      <c r="ILX64" s="496"/>
      <c r="ILZ64" s="496"/>
      <c r="IMB64" s="496"/>
      <c r="IMD64" s="496"/>
      <c r="IMF64" s="496"/>
      <c r="IMH64" s="496"/>
      <c r="IMJ64" s="496"/>
      <c r="IML64" s="496"/>
      <c r="IMN64" s="496"/>
      <c r="IMP64" s="496"/>
      <c r="IMR64" s="496"/>
      <c r="IMT64" s="496"/>
      <c r="IMV64" s="496"/>
      <c r="IMX64" s="496"/>
      <c r="IMZ64" s="496"/>
      <c r="INB64" s="496"/>
      <c r="IND64" s="496"/>
      <c r="INF64" s="496"/>
      <c r="INH64" s="496"/>
      <c r="INJ64" s="496"/>
      <c r="INL64" s="496"/>
      <c r="INN64" s="496"/>
      <c r="INP64" s="496"/>
      <c r="INR64" s="496"/>
      <c r="INT64" s="496"/>
      <c r="INV64" s="496"/>
      <c r="INX64" s="496"/>
      <c r="INZ64" s="496"/>
      <c r="IOB64" s="496"/>
      <c r="IOD64" s="496"/>
      <c r="IOF64" s="496"/>
      <c r="IOH64" s="496"/>
      <c r="IOJ64" s="496"/>
      <c r="IOL64" s="496"/>
      <c r="ION64" s="496"/>
      <c r="IOP64" s="496"/>
      <c r="IOR64" s="496"/>
      <c r="IOT64" s="496"/>
      <c r="IOV64" s="496"/>
      <c r="IOX64" s="496"/>
      <c r="IOZ64" s="496"/>
      <c r="IPB64" s="496"/>
      <c r="IPD64" s="496"/>
      <c r="IPF64" s="496"/>
      <c r="IPH64" s="496"/>
      <c r="IPJ64" s="496"/>
      <c r="IPL64" s="496"/>
      <c r="IPN64" s="496"/>
      <c r="IPP64" s="496"/>
      <c r="IPR64" s="496"/>
      <c r="IPT64" s="496"/>
      <c r="IPV64" s="496"/>
      <c r="IPX64" s="496"/>
      <c r="IPZ64" s="496"/>
      <c r="IQB64" s="496"/>
      <c r="IQD64" s="496"/>
      <c r="IQF64" s="496"/>
      <c r="IQH64" s="496"/>
      <c r="IQJ64" s="496"/>
      <c r="IQL64" s="496"/>
      <c r="IQN64" s="496"/>
      <c r="IQP64" s="496"/>
      <c r="IQR64" s="496"/>
      <c r="IQT64" s="496"/>
      <c r="IQV64" s="496"/>
      <c r="IQX64" s="496"/>
      <c r="IQZ64" s="496"/>
      <c r="IRB64" s="496"/>
      <c r="IRD64" s="496"/>
      <c r="IRF64" s="496"/>
      <c r="IRH64" s="496"/>
      <c r="IRJ64" s="496"/>
      <c r="IRL64" s="496"/>
      <c r="IRN64" s="496"/>
      <c r="IRP64" s="496"/>
      <c r="IRR64" s="496"/>
      <c r="IRT64" s="496"/>
      <c r="IRV64" s="496"/>
      <c r="IRX64" s="496"/>
      <c r="IRZ64" s="496"/>
      <c r="ISB64" s="496"/>
      <c r="ISD64" s="496"/>
      <c r="ISF64" s="496"/>
      <c r="ISH64" s="496"/>
      <c r="ISJ64" s="496"/>
      <c r="ISL64" s="496"/>
      <c r="ISN64" s="496"/>
      <c r="ISP64" s="496"/>
      <c r="ISR64" s="496"/>
      <c r="IST64" s="496"/>
      <c r="ISV64" s="496"/>
      <c r="ISX64" s="496"/>
      <c r="ISZ64" s="496"/>
      <c r="ITB64" s="496"/>
      <c r="ITD64" s="496"/>
      <c r="ITF64" s="496"/>
      <c r="ITH64" s="496"/>
      <c r="ITJ64" s="496"/>
      <c r="ITL64" s="496"/>
      <c r="ITN64" s="496"/>
      <c r="ITP64" s="496"/>
      <c r="ITR64" s="496"/>
      <c r="ITT64" s="496"/>
      <c r="ITV64" s="496"/>
      <c r="ITX64" s="496"/>
      <c r="ITZ64" s="496"/>
      <c r="IUB64" s="496"/>
      <c r="IUD64" s="496"/>
      <c r="IUF64" s="496"/>
      <c r="IUH64" s="496"/>
      <c r="IUJ64" s="496"/>
      <c r="IUL64" s="496"/>
      <c r="IUN64" s="496"/>
      <c r="IUP64" s="496"/>
      <c r="IUR64" s="496"/>
      <c r="IUT64" s="496"/>
      <c r="IUV64" s="496"/>
      <c r="IUX64" s="496"/>
      <c r="IUZ64" s="496"/>
      <c r="IVB64" s="496"/>
      <c r="IVD64" s="496"/>
      <c r="IVF64" s="496"/>
      <c r="IVH64" s="496"/>
      <c r="IVJ64" s="496"/>
      <c r="IVL64" s="496"/>
      <c r="IVN64" s="496"/>
      <c r="IVP64" s="496"/>
      <c r="IVR64" s="496"/>
      <c r="IVT64" s="496"/>
      <c r="IVV64" s="496"/>
      <c r="IVX64" s="496"/>
      <c r="IVZ64" s="496"/>
      <c r="IWB64" s="496"/>
      <c r="IWD64" s="496"/>
      <c r="IWF64" s="496"/>
      <c r="IWH64" s="496"/>
      <c r="IWJ64" s="496"/>
      <c r="IWL64" s="496"/>
      <c r="IWN64" s="496"/>
      <c r="IWP64" s="496"/>
      <c r="IWR64" s="496"/>
      <c r="IWT64" s="496"/>
      <c r="IWV64" s="496"/>
      <c r="IWX64" s="496"/>
      <c r="IWZ64" s="496"/>
      <c r="IXB64" s="496"/>
      <c r="IXD64" s="496"/>
      <c r="IXF64" s="496"/>
      <c r="IXH64" s="496"/>
      <c r="IXJ64" s="496"/>
      <c r="IXL64" s="496"/>
      <c r="IXN64" s="496"/>
      <c r="IXP64" s="496"/>
      <c r="IXR64" s="496"/>
      <c r="IXT64" s="496"/>
      <c r="IXV64" s="496"/>
      <c r="IXX64" s="496"/>
      <c r="IXZ64" s="496"/>
      <c r="IYB64" s="496"/>
      <c r="IYD64" s="496"/>
      <c r="IYF64" s="496"/>
      <c r="IYH64" s="496"/>
      <c r="IYJ64" s="496"/>
      <c r="IYL64" s="496"/>
      <c r="IYN64" s="496"/>
      <c r="IYP64" s="496"/>
      <c r="IYR64" s="496"/>
      <c r="IYT64" s="496"/>
      <c r="IYV64" s="496"/>
      <c r="IYX64" s="496"/>
      <c r="IYZ64" s="496"/>
      <c r="IZB64" s="496"/>
      <c r="IZD64" s="496"/>
      <c r="IZF64" s="496"/>
      <c r="IZH64" s="496"/>
      <c r="IZJ64" s="496"/>
      <c r="IZL64" s="496"/>
      <c r="IZN64" s="496"/>
      <c r="IZP64" s="496"/>
      <c r="IZR64" s="496"/>
      <c r="IZT64" s="496"/>
      <c r="IZV64" s="496"/>
      <c r="IZX64" s="496"/>
      <c r="IZZ64" s="496"/>
      <c r="JAB64" s="496"/>
      <c r="JAD64" s="496"/>
      <c r="JAF64" s="496"/>
      <c r="JAH64" s="496"/>
      <c r="JAJ64" s="496"/>
      <c r="JAL64" s="496"/>
      <c r="JAN64" s="496"/>
      <c r="JAP64" s="496"/>
      <c r="JAR64" s="496"/>
      <c r="JAT64" s="496"/>
      <c r="JAV64" s="496"/>
      <c r="JAX64" s="496"/>
      <c r="JAZ64" s="496"/>
      <c r="JBB64" s="496"/>
      <c r="JBD64" s="496"/>
      <c r="JBF64" s="496"/>
      <c r="JBH64" s="496"/>
      <c r="JBJ64" s="496"/>
      <c r="JBL64" s="496"/>
      <c r="JBN64" s="496"/>
      <c r="JBP64" s="496"/>
      <c r="JBR64" s="496"/>
      <c r="JBT64" s="496"/>
      <c r="JBV64" s="496"/>
      <c r="JBX64" s="496"/>
      <c r="JBZ64" s="496"/>
      <c r="JCB64" s="496"/>
      <c r="JCD64" s="496"/>
      <c r="JCF64" s="496"/>
      <c r="JCH64" s="496"/>
      <c r="JCJ64" s="496"/>
      <c r="JCL64" s="496"/>
      <c r="JCN64" s="496"/>
      <c r="JCP64" s="496"/>
      <c r="JCR64" s="496"/>
      <c r="JCT64" s="496"/>
      <c r="JCV64" s="496"/>
      <c r="JCX64" s="496"/>
      <c r="JCZ64" s="496"/>
      <c r="JDB64" s="496"/>
      <c r="JDD64" s="496"/>
      <c r="JDF64" s="496"/>
      <c r="JDH64" s="496"/>
      <c r="JDJ64" s="496"/>
      <c r="JDL64" s="496"/>
      <c r="JDN64" s="496"/>
      <c r="JDP64" s="496"/>
      <c r="JDR64" s="496"/>
      <c r="JDT64" s="496"/>
      <c r="JDV64" s="496"/>
      <c r="JDX64" s="496"/>
      <c r="JDZ64" s="496"/>
      <c r="JEB64" s="496"/>
      <c r="JED64" s="496"/>
      <c r="JEF64" s="496"/>
      <c r="JEH64" s="496"/>
      <c r="JEJ64" s="496"/>
      <c r="JEL64" s="496"/>
      <c r="JEN64" s="496"/>
      <c r="JEP64" s="496"/>
      <c r="JER64" s="496"/>
      <c r="JET64" s="496"/>
      <c r="JEV64" s="496"/>
      <c r="JEX64" s="496"/>
      <c r="JEZ64" s="496"/>
      <c r="JFB64" s="496"/>
      <c r="JFD64" s="496"/>
      <c r="JFF64" s="496"/>
      <c r="JFH64" s="496"/>
      <c r="JFJ64" s="496"/>
      <c r="JFL64" s="496"/>
      <c r="JFN64" s="496"/>
      <c r="JFP64" s="496"/>
      <c r="JFR64" s="496"/>
      <c r="JFT64" s="496"/>
      <c r="JFV64" s="496"/>
      <c r="JFX64" s="496"/>
      <c r="JFZ64" s="496"/>
      <c r="JGB64" s="496"/>
      <c r="JGD64" s="496"/>
      <c r="JGF64" s="496"/>
      <c r="JGH64" s="496"/>
      <c r="JGJ64" s="496"/>
      <c r="JGL64" s="496"/>
      <c r="JGN64" s="496"/>
      <c r="JGP64" s="496"/>
      <c r="JGR64" s="496"/>
      <c r="JGT64" s="496"/>
      <c r="JGV64" s="496"/>
      <c r="JGX64" s="496"/>
      <c r="JGZ64" s="496"/>
      <c r="JHB64" s="496"/>
      <c r="JHD64" s="496"/>
      <c r="JHF64" s="496"/>
      <c r="JHH64" s="496"/>
      <c r="JHJ64" s="496"/>
      <c r="JHL64" s="496"/>
      <c r="JHN64" s="496"/>
      <c r="JHP64" s="496"/>
      <c r="JHR64" s="496"/>
      <c r="JHT64" s="496"/>
      <c r="JHV64" s="496"/>
      <c r="JHX64" s="496"/>
      <c r="JHZ64" s="496"/>
      <c r="JIB64" s="496"/>
      <c r="JID64" s="496"/>
      <c r="JIF64" s="496"/>
      <c r="JIH64" s="496"/>
      <c r="JIJ64" s="496"/>
      <c r="JIL64" s="496"/>
      <c r="JIN64" s="496"/>
      <c r="JIP64" s="496"/>
      <c r="JIR64" s="496"/>
      <c r="JIT64" s="496"/>
      <c r="JIV64" s="496"/>
      <c r="JIX64" s="496"/>
      <c r="JIZ64" s="496"/>
      <c r="JJB64" s="496"/>
      <c r="JJD64" s="496"/>
      <c r="JJF64" s="496"/>
      <c r="JJH64" s="496"/>
      <c r="JJJ64" s="496"/>
      <c r="JJL64" s="496"/>
      <c r="JJN64" s="496"/>
      <c r="JJP64" s="496"/>
      <c r="JJR64" s="496"/>
      <c r="JJT64" s="496"/>
      <c r="JJV64" s="496"/>
      <c r="JJX64" s="496"/>
      <c r="JJZ64" s="496"/>
      <c r="JKB64" s="496"/>
      <c r="JKD64" s="496"/>
      <c r="JKF64" s="496"/>
      <c r="JKH64" s="496"/>
      <c r="JKJ64" s="496"/>
      <c r="JKL64" s="496"/>
      <c r="JKN64" s="496"/>
      <c r="JKP64" s="496"/>
      <c r="JKR64" s="496"/>
      <c r="JKT64" s="496"/>
      <c r="JKV64" s="496"/>
      <c r="JKX64" s="496"/>
      <c r="JKZ64" s="496"/>
      <c r="JLB64" s="496"/>
      <c r="JLD64" s="496"/>
      <c r="JLF64" s="496"/>
      <c r="JLH64" s="496"/>
      <c r="JLJ64" s="496"/>
      <c r="JLL64" s="496"/>
      <c r="JLN64" s="496"/>
      <c r="JLP64" s="496"/>
      <c r="JLR64" s="496"/>
      <c r="JLT64" s="496"/>
      <c r="JLV64" s="496"/>
      <c r="JLX64" s="496"/>
      <c r="JLZ64" s="496"/>
      <c r="JMB64" s="496"/>
      <c r="JMD64" s="496"/>
      <c r="JMF64" s="496"/>
      <c r="JMH64" s="496"/>
      <c r="JMJ64" s="496"/>
      <c r="JML64" s="496"/>
      <c r="JMN64" s="496"/>
      <c r="JMP64" s="496"/>
      <c r="JMR64" s="496"/>
      <c r="JMT64" s="496"/>
      <c r="JMV64" s="496"/>
      <c r="JMX64" s="496"/>
      <c r="JMZ64" s="496"/>
      <c r="JNB64" s="496"/>
      <c r="JND64" s="496"/>
      <c r="JNF64" s="496"/>
      <c r="JNH64" s="496"/>
      <c r="JNJ64" s="496"/>
      <c r="JNL64" s="496"/>
      <c r="JNN64" s="496"/>
      <c r="JNP64" s="496"/>
      <c r="JNR64" s="496"/>
      <c r="JNT64" s="496"/>
      <c r="JNV64" s="496"/>
      <c r="JNX64" s="496"/>
      <c r="JNZ64" s="496"/>
      <c r="JOB64" s="496"/>
      <c r="JOD64" s="496"/>
      <c r="JOF64" s="496"/>
      <c r="JOH64" s="496"/>
      <c r="JOJ64" s="496"/>
      <c r="JOL64" s="496"/>
      <c r="JON64" s="496"/>
      <c r="JOP64" s="496"/>
      <c r="JOR64" s="496"/>
      <c r="JOT64" s="496"/>
      <c r="JOV64" s="496"/>
      <c r="JOX64" s="496"/>
      <c r="JOZ64" s="496"/>
      <c r="JPB64" s="496"/>
      <c r="JPD64" s="496"/>
      <c r="JPF64" s="496"/>
      <c r="JPH64" s="496"/>
      <c r="JPJ64" s="496"/>
      <c r="JPL64" s="496"/>
      <c r="JPN64" s="496"/>
      <c r="JPP64" s="496"/>
      <c r="JPR64" s="496"/>
      <c r="JPT64" s="496"/>
      <c r="JPV64" s="496"/>
      <c r="JPX64" s="496"/>
      <c r="JPZ64" s="496"/>
      <c r="JQB64" s="496"/>
      <c r="JQD64" s="496"/>
      <c r="JQF64" s="496"/>
      <c r="JQH64" s="496"/>
      <c r="JQJ64" s="496"/>
      <c r="JQL64" s="496"/>
      <c r="JQN64" s="496"/>
      <c r="JQP64" s="496"/>
      <c r="JQR64" s="496"/>
      <c r="JQT64" s="496"/>
      <c r="JQV64" s="496"/>
      <c r="JQX64" s="496"/>
      <c r="JQZ64" s="496"/>
      <c r="JRB64" s="496"/>
      <c r="JRD64" s="496"/>
      <c r="JRF64" s="496"/>
      <c r="JRH64" s="496"/>
      <c r="JRJ64" s="496"/>
      <c r="JRL64" s="496"/>
      <c r="JRN64" s="496"/>
      <c r="JRP64" s="496"/>
      <c r="JRR64" s="496"/>
      <c r="JRT64" s="496"/>
      <c r="JRV64" s="496"/>
      <c r="JRX64" s="496"/>
      <c r="JRZ64" s="496"/>
      <c r="JSB64" s="496"/>
      <c r="JSD64" s="496"/>
      <c r="JSF64" s="496"/>
      <c r="JSH64" s="496"/>
      <c r="JSJ64" s="496"/>
      <c r="JSL64" s="496"/>
      <c r="JSN64" s="496"/>
      <c r="JSP64" s="496"/>
      <c r="JSR64" s="496"/>
      <c r="JST64" s="496"/>
      <c r="JSV64" s="496"/>
      <c r="JSX64" s="496"/>
      <c r="JSZ64" s="496"/>
      <c r="JTB64" s="496"/>
      <c r="JTD64" s="496"/>
      <c r="JTF64" s="496"/>
      <c r="JTH64" s="496"/>
      <c r="JTJ64" s="496"/>
      <c r="JTL64" s="496"/>
      <c r="JTN64" s="496"/>
      <c r="JTP64" s="496"/>
      <c r="JTR64" s="496"/>
      <c r="JTT64" s="496"/>
      <c r="JTV64" s="496"/>
      <c r="JTX64" s="496"/>
      <c r="JTZ64" s="496"/>
      <c r="JUB64" s="496"/>
      <c r="JUD64" s="496"/>
      <c r="JUF64" s="496"/>
      <c r="JUH64" s="496"/>
      <c r="JUJ64" s="496"/>
      <c r="JUL64" s="496"/>
      <c r="JUN64" s="496"/>
      <c r="JUP64" s="496"/>
      <c r="JUR64" s="496"/>
      <c r="JUT64" s="496"/>
      <c r="JUV64" s="496"/>
      <c r="JUX64" s="496"/>
      <c r="JUZ64" s="496"/>
      <c r="JVB64" s="496"/>
      <c r="JVD64" s="496"/>
      <c r="JVF64" s="496"/>
      <c r="JVH64" s="496"/>
      <c r="JVJ64" s="496"/>
      <c r="JVL64" s="496"/>
      <c r="JVN64" s="496"/>
      <c r="JVP64" s="496"/>
      <c r="JVR64" s="496"/>
      <c r="JVT64" s="496"/>
      <c r="JVV64" s="496"/>
      <c r="JVX64" s="496"/>
      <c r="JVZ64" s="496"/>
      <c r="JWB64" s="496"/>
      <c r="JWD64" s="496"/>
      <c r="JWF64" s="496"/>
      <c r="JWH64" s="496"/>
      <c r="JWJ64" s="496"/>
      <c r="JWL64" s="496"/>
      <c r="JWN64" s="496"/>
      <c r="JWP64" s="496"/>
      <c r="JWR64" s="496"/>
      <c r="JWT64" s="496"/>
      <c r="JWV64" s="496"/>
      <c r="JWX64" s="496"/>
      <c r="JWZ64" s="496"/>
      <c r="JXB64" s="496"/>
      <c r="JXD64" s="496"/>
      <c r="JXF64" s="496"/>
      <c r="JXH64" s="496"/>
      <c r="JXJ64" s="496"/>
      <c r="JXL64" s="496"/>
      <c r="JXN64" s="496"/>
      <c r="JXP64" s="496"/>
      <c r="JXR64" s="496"/>
      <c r="JXT64" s="496"/>
      <c r="JXV64" s="496"/>
      <c r="JXX64" s="496"/>
      <c r="JXZ64" s="496"/>
      <c r="JYB64" s="496"/>
      <c r="JYD64" s="496"/>
      <c r="JYF64" s="496"/>
      <c r="JYH64" s="496"/>
      <c r="JYJ64" s="496"/>
      <c r="JYL64" s="496"/>
      <c r="JYN64" s="496"/>
      <c r="JYP64" s="496"/>
      <c r="JYR64" s="496"/>
      <c r="JYT64" s="496"/>
      <c r="JYV64" s="496"/>
      <c r="JYX64" s="496"/>
      <c r="JYZ64" s="496"/>
      <c r="JZB64" s="496"/>
      <c r="JZD64" s="496"/>
      <c r="JZF64" s="496"/>
      <c r="JZH64" s="496"/>
      <c r="JZJ64" s="496"/>
      <c r="JZL64" s="496"/>
      <c r="JZN64" s="496"/>
      <c r="JZP64" s="496"/>
      <c r="JZR64" s="496"/>
      <c r="JZT64" s="496"/>
      <c r="JZV64" s="496"/>
      <c r="JZX64" s="496"/>
      <c r="JZZ64" s="496"/>
      <c r="KAB64" s="496"/>
      <c r="KAD64" s="496"/>
      <c r="KAF64" s="496"/>
      <c r="KAH64" s="496"/>
      <c r="KAJ64" s="496"/>
      <c r="KAL64" s="496"/>
      <c r="KAN64" s="496"/>
      <c r="KAP64" s="496"/>
      <c r="KAR64" s="496"/>
      <c r="KAT64" s="496"/>
      <c r="KAV64" s="496"/>
      <c r="KAX64" s="496"/>
      <c r="KAZ64" s="496"/>
      <c r="KBB64" s="496"/>
      <c r="KBD64" s="496"/>
      <c r="KBF64" s="496"/>
      <c r="KBH64" s="496"/>
      <c r="KBJ64" s="496"/>
      <c r="KBL64" s="496"/>
      <c r="KBN64" s="496"/>
      <c r="KBP64" s="496"/>
      <c r="KBR64" s="496"/>
      <c r="KBT64" s="496"/>
      <c r="KBV64" s="496"/>
      <c r="KBX64" s="496"/>
      <c r="KBZ64" s="496"/>
      <c r="KCB64" s="496"/>
      <c r="KCD64" s="496"/>
      <c r="KCF64" s="496"/>
      <c r="KCH64" s="496"/>
      <c r="KCJ64" s="496"/>
      <c r="KCL64" s="496"/>
      <c r="KCN64" s="496"/>
      <c r="KCP64" s="496"/>
      <c r="KCR64" s="496"/>
      <c r="KCT64" s="496"/>
      <c r="KCV64" s="496"/>
      <c r="KCX64" s="496"/>
      <c r="KCZ64" s="496"/>
      <c r="KDB64" s="496"/>
      <c r="KDD64" s="496"/>
      <c r="KDF64" s="496"/>
      <c r="KDH64" s="496"/>
      <c r="KDJ64" s="496"/>
      <c r="KDL64" s="496"/>
      <c r="KDN64" s="496"/>
      <c r="KDP64" s="496"/>
      <c r="KDR64" s="496"/>
      <c r="KDT64" s="496"/>
      <c r="KDV64" s="496"/>
      <c r="KDX64" s="496"/>
      <c r="KDZ64" s="496"/>
      <c r="KEB64" s="496"/>
      <c r="KED64" s="496"/>
      <c r="KEF64" s="496"/>
      <c r="KEH64" s="496"/>
      <c r="KEJ64" s="496"/>
      <c r="KEL64" s="496"/>
      <c r="KEN64" s="496"/>
      <c r="KEP64" s="496"/>
      <c r="KER64" s="496"/>
      <c r="KET64" s="496"/>
      <c r="KEV64" s="496"/>
      <c r="KEX64" s="496"/>
      <c r="KEZ64" s="496"/>
      <c r="KFB64" s="496"/>
      <c r="KFD64" s="496"/>
      <c r="KFF64" s="496"/>
      <c r="KFH64" s="496"/>
      <c r="KFJ64" s="496"/>
      <c r="KFL64" s="496"/>
      <c r="KFN64" s="496"/>
      <c r="KFP64" s="496"/>
      <c r="KFR64" s="496"/>
      <c r="KFT64" s="496"/>
      <c r="KFV64" s="496"/>
      <c r="KFX64" s="496"/>
      <c r="KFZ64" s="496"/>
      <c r="KGB64" s="496"/>
      <c r="KGD64" s="496"/>
      <c r="KGF64" s="496"/>
      <c r="KGH64" s="496"/>
      <c r="KGJ64" s="496"/>
      <c r="KGL64" s="496"/>
      <c r="KGN64" s="496"/>
      <c r="KGP64" s="496"/>
      <c r="KGR64" s="496"/>
      <c r="KGT64" s="496"/>
      <c r="KGV64" s="496"/>
      <c r="KGX64" s="496"/>
      <c r="KGZ64" s="496"/>
      <c r="KHB64" s="496"/>
      <c r="KHD64" s="496"/>
      <c r="KHF64" s="496"/>
      <c r="KHH64" s="496"/>
      <c r="KHJ64" s="496"/>
      <c r="KHL64" s="496"/>
      <c r="KHN64" s="496"/>
      <c r="KHP64" s="496"/>
      <c r="KHR64" s="496"/>
      <c r="KHT64" s="496"/>
      <c r="KHV64" s="496"/>
      <c r="KHX64" s="496"/>
      <c r="KHZ64" s="496"/>
      <c r="KIB64" s="496"/>
      <c r="KID64" s="496"/>
      <c r="KIF64" s="496"/>
      <c r="KIH64" s="496"/>
      <c r="KIJ64" s="496"/>
      <c r="KIL64" s="496"/>
      <c r="KIN64" s="496"/>
      <c r="KIP64" s="496"/>
      <c r="KIR64" s="496"/>
      <c r="KIT64" s="496"/>
      <c r="KIV64" s="496"/>
      <c r="KIX64" s="496"/>
      <c r="KIZ64" s="496"/>
      <c r="KJB64" s="496"/>
      <c r="KJD64" s="496"/>
      <c r="KJF64" s="496"/>
      <c r="KJH64" s="496"/>
      <c r="KJJ64" s="496"/>
      <c r="KJL64" s="496"/>
      <c r="KJN64" s="496"/>
      <c r="KJP64" s="496"/>
      <c r="KJR64" s="496"/>
      <c r="KJT64" s="496"/>
      <c r="KJV64" s="496"/>
      <c r="KJX64" s="496"/>
      <c r="KJZ64" s="496"/>
      <c r="KKB64" s="496"/>
      <c r="KKD64" s="496"/>
      <c r="KKF64" s="496"/>
      <c r="KKH64" s="496"/>
      <c r="KKJ64" s="496"/>
      <c r="KKL64" s="496"/>
      <c r="KKN64" s="496"/>
      <c r="KKP64" s="496"/>
      <c r="KKR64" s="496"/>
      <c r="KKT64" s="496"/>
      <c r="KKV64" s="496"/>
      <c r="KKX64" s="496"/>
      <c r="KKZ64" s="496"/>
      <c r="KLB64" s="496"/>
      <c r="KLD64" s="496"/>
      <c r="KLF64" s="496"/>
      <c r="KLH64" s="496"/>
      <c r="KLJ64" s="496"/>
      <c r="KLL64" s="496"/>
      <c r="KLN64" s="496"/>
      <c r="KLP64" s="496"/>
      <c r="KLR64" s="496"/>
      <c r="KLT64" s="496"/>
      <c r="KLV64" s="496"/>
      <c r="KLX64" s="496"/>
      <c r="KLZ64" s="496"/>
      <c r="KMB64" s="496"/>
      <c r="KMD64" s="496"/>
      <c r="KMF64" s="496"/>
      <c r="KMH64" s="496"/>
      <c r="KMJ64" s="496"/>
      <c r="KML64" s="496"/>
      <c r="KMN64" s="496"/>
      <c r="KMP64" s="496"/>
      <c r="KMR64" s="496"/>
      <c r="KMT64" s="496"/>
      <c r="KMV64" s="496"/>
      <c r="KMX64" s="496"/>
      <c r="KMZ64" s="496"/>
      <c r="KNB64" s="496"/>
      <c r="KND64" s="496"/>
      <c r="KNF64" s="496"/>
      <c r="KNH64" s="496"/>
      <c r="KNJ64" s="496"/>
      <c r="KNL64" s="496"/>
      <c r="KNN64" s="496"/>
      <c r="KNP64" s="496"/>
      <c r="KNR64" s="496"/>
      <c r="KNT64" s="496"/>
      <c r="KNV64" s="496"/>
      <c r="KNX64" s="496"/>
      <c r="KNZ64" s="496"/>
      <c r="KOB64" s="496"/>
      <c r="KOD64" s="496"/>
      <c r="KOF64" s="496"/>
      <c r="KOH64" s="496"/>
      <c r="KOJ64" s="496"/>
      <c r="KOL64" s="496"/>
      <c r="KON64" s="496"/>
      <c r="KOP64" s="496"/>
      <c r="KOR64" s="496"/>
      <c r="KOT64" s="496"/>
      <c r="KOV64" s="496"/>
      <c r="KOX64" s="496"/>
      <c r="KOZ64" s="496"/>
      <c r="KPB64" s="496"/>
      <c r="KPD64" s="496"/>
      <c r="KPF64" s="496"/>
      <c r="KPH64" s="496"/>
      <c r="KPJ64" s="496"/>
      <c r="KPL64" s="496"/>
      <c r="KPN64" s="496"/>
      <c r="KPP64" s="496"/>
      <c r="KPR64" s="496"/>
      <c r="KPT64" s="496"/>
      <c r="KPV64" s="496"/>
      <c r="KPX64" s="496"/>
      <c r="KPZ64" s="496"/>
      <c r="KQB64" s="496"/>
      <c r="KQD64" s="496"/>
      <c r="KQF64" s="496"/>
      <c r="KQH64" s="496"/>
      <c r="KQJ64" s="496"/>
      <c r="KQL64" s="496"/>
      <c r="KQN64" s="496"/>
      <c r="KQP64" s="496"/>
      <c r="KQR64" s="496"/>
      <c r="KQT64" s="496"/>
      <c r="KQV64" s="496"/>
      <c r="KQX64" s="496"/>
      <c r="KQZ64" s="496"/>
      <c r="KRB64" s="496"/>
      <c r="KRD64" s="496"/>
      <c r="KRF64" s="496"/>
      <c r="KRH64" s="496"/>
      <c r="KRJ64" s="496"/>
      <c r="KRL64" s="496"/>
      <c r="KRN64" s="496"/>
      <c r="KRP64" s="496"/>
      <c r="KRR64" s="496"/>
      <c r="KRT64" s="496"/>
      <c r="KRV64" s="496"/>
      <c r="KRX64" s="496"/>
      <c r="KRZ64" s="496"/>
      <c r="KSB64" s="496"/>
      <c r="KSD64" s="496"/>
      <c r="KSF64" s="496"/>
      <c r="KSH64" s="496"/>
      <c r="KSJ64" s="496"/>
      <c r="KSL64" s="496"/>
      <c r="KSN64" s="496"/>
      <c r="KSP64" s="496"/>
      <c r="KSR64" s="496"/>
      <c r="KST64" s="496"/>
      <c r="KSV64" s="496"/>
      <c r="KSX64" s="496"/>
      <c r="KSZ64" s="496"/>
      <c r="KTB64" s="496"/>
      <c r="KTD64" s="496"/>
      <c r="KTF64" s="496"/>
      <c r="KTH64" s="496"/>
      <c r="KTJ64" s="496"/>
      <c r="KTL64" s="496"/>
      <c r="KTN64" s="496"/>
      <c r="KTP64" s="496"/>
      <c r="KTR64" s="496"/>
      <c r="KTT64" s="496"/>
      <c r="KTV64" s="496"/>
      <c r="KTX64" s="496"/>
      <c r="KTZ64" s="496"/>
      <c r="KUB64" s="496"/>
      <c r="KUD64" s="496"/>
      <c r="KUF64" s="496"/>
      <c r="KUH64" s="496"/>
      <c r="KUJ64" s="496"/>
      <c r="KUL64" s="496"/>
      <c r="KUN64" s="496"/>
      <c r="KUP64" s="496"/>
      <c r="KUR64" s="496"/>
      <c r="KUT64" s="496"/>
      <c r="KUV64" s="496"/>
      <c r="KUX64" s="496"/>
      <c r="KUZ64" s="496"/>
      <c r="KVB64" s="496"/>
      <c r="KVD64" s="496"/>
      <c r="KVF64" s="496"/>
      <c r="KVH64" s="496"/>
      <c r="KVJ64" s="496"/>
      <c r="KVL64" s="496"/>
      <c r="KVN64" s="496"/>
      <c r="KVP64" s="496"/>
      <c r="KVR64" s="496"/>
      <c r="KVT64" s="496"/>
      <c r="KVV64" s="496"/>
      <c r="KVX64" s="496"/>
      <c r="KVZ64" s="496"/>
      <c r="KWB64" s="496"/>
      <c r="KWD64" s="496"/>
      <c r="KWF64" s="496"/>
      <c r="KWH64" s="496"/>
      <c r="KWJ64" s="496"/>
      <c r="KWL64" s="496"/>
      <c r="KWN64" s="496"/>
      <c r="KWP64" s="496"/>
      <c r="KWR64" s="496"/>
      <c r="KWT64" s="496"/>
      <c r="KWV64" s="496"/>
      <c r="KWX64" s="496"/>
      <c r="KWZ64" s="496"/>
      <c r="KXB64" s="496"/>
      <c r="KXD64" s="496"/>
      <c r="KXF64" s="496"/>
      <c r="KXH64" s="496"/>
      <c r="KXJ64" s="496"/>
      <c r="KXL64" s="496"/>
      <c r="KXN64" s="496"/>
      <c r="KXP64" s="496"/>
      <c r="KXR64" s="496"/>
      <c r="KXT64" s="496"/>
      <c r="KXV64" s="496"/>
      <c r="KXX64" s="496"/>
      <c r="KXZ64" s="496"/>
      <c r="KYB64" s="496"/>
      <c r="KYD64" s="496"/>
      <c r="KYF64" s="496"/>
      <c r="KYH64" s="496"/>
      <c r="KYJ64" s="496"/>
      <c r="KYL64" s="496"/>
      <c r="KYN64" s="496"/>
      <c r="KYP64" s="496"/>
      <c r="KYR64" s="496"/>
      <c r="KYT64" s="496"/>
      <c r="KYV64" s="496"/>
      <c r="KYX64" s="496"/>
      <c r="KYZ64" s="496"/>
      <c r="KZB64" s="496"/>
      <c r="KZD64" s="496"/>
      <c r="KZF64" s="496"/>
      <c r="KZH64" s="496"/>
      <c r="KZJ64" s="496"/>
      <c r="KZL64" s="496"/>
      <c r="KZN64" s="496"/>
      <c r="KZP64" s="496"/>
      <c r="KZR64" s="496"/>
      <c r="KZT64" s="496"/>
      <c r="KZV64" s="496"/>
      <c r="KZX64" s="496"/>
      <c r="KZZ64" s="496"/>
      <c r="LAB64" s="496"/>
      <c r="LAD64" s="496"/>
      <c r="LAF64" s="496"/>
      <c r="LAH64" s="496"/>
      <c r="LAJ64" s="496"/>
      <c r="LAL64" s="496"/>
      <c r="LAN64" s="496"/>
      <c r="LAP64" s="496"/>
      <c r="LAR64" s="496"/>
      <c r="LAT64" s="496"/>
      <c r="LAV64" s="496"/>
      <c r="LAX64" s="496"/>
      <c r="LAZ64" s="496"/>
      <c r="LBB64" s="496"/>
      <c r="LBD64" s="496"/>
      <c r="LBF64" s="496"/>
      <c r="LBH64" s="496"/>
      <c r="LBJ64" s="496"/>
      <c r="LBL64" s="496"/>
      <c r="LBN64" s="496"/>
      <c r="LBP64" s="496"/>
      <c r="LBR64" s="496"/>
      <c r="LBT64" s="496"/>
      <c r="LBV64" s="496"/>
      <c r="LBX64" s="496"/>
      <c r="LBZ64" s="496"/>
      <c r="LCB64" s="496"/>
      <c r="LCD64" s="496"/>
      <c r="LCF64" s="496"/>
      <c r="LCH64" s="496"/>
      <c r="LCJ64" s="496"/>
      <c r="LCL64" s="496"/>
      <c r="LCN64" s="496"/>
      <c r="LCP64" s="496"/>
      <c r="LCR64" s="496"/>
      <c r="LCT64" s="496"/>
      <c r="LCV64" s="496"/>
      <c r="LCX64" s="496"/>
      <c r="LCZ64" s="496"/>
      <c r="LDB64" s="496"/>
      <c r="LDD64" s="496"/>
      <c r="LDF64" s="496"/>
      <c r="LDH64" s="496"/>
      <c r="LDJ64" s="496"/>
      <c r="LDL64" s="496"/>
      <c r="LDN64" s="496"/>
      <c r="LDP64" s="496"/>
      <c r="LDR64" s="496"/>
      <c r="LDT64" s="496"/>
      <c r="LDV64" s="496"/>
      <c r="LDX64" s="496"/>
      <c r="LDZ64" s="496"/>
      <c r="LEB64" s="496"/>
      <c r="LED64" s="496"/>
      <c r="LEF64" s="496"/>
      <c r="LEH64" s="496"/>
      <c r="LEJ64" s="496"/>
      <c r="LEL64" s="496"/>
      <c r="LEN64" s="496"/>
      <c r="LEP64" s="496"/>
      <c r="LER64" s="496"/>
      <c r="LET64" s="496"/>
      <c r="LEV64" s="496"/>
      <c r="LEX64" s="496"/>
      <c r="LEZ64" s="496"/>
      <c r="LFB64" s="496"/>
      <c r="LFD64" s="496"/>
      <c r="LFF64" s="496"/>
      <c r="LFH64" s="496"/>
      <c r="LFJ64" s="496"/>
      <c r="LFL64" s="496"/>
      <c r="LFN64" s="496"/>
      <c r="LFP64" s="496"/>
      <c r="LFR64" s="496"/>
      <c r="LFT64" s="496"/>
      <c r="LFV64" s="496"/>
      <c r="LFX64" s="496"/>
      <c r="LFZ64" s="496"/>
      <c r="LGB64" s="496"/>
      <c r="LGD64" s="496"/>
      <c r="LGF64" s="496"/>
      <c r="LGH64" s="496"/>
      <c r="LGJ64" s="496"/>
      <c r="LGL64" s="496"/>
      <c r="LGN64" s="496"/>
      <c r="LGP64" s="496"/>
      <c r="LGR64" s="496"/>
      <c r="LGT64" s="496"/>
      <c r="LGV64" s="496"/>
      <c r="LGX64" s="496"/>
      <c r="LGZ64" s="496"/>
      <c r="LHB64" s="496"/>
      <c r="LHD64" s="496"/>
      <c r="LHF64" s="496"/>
      <c r="LHH64" s="496"/>
      <c r="LHJ64" s="496"/>
      <c r="LHL64" s="496"/>
      <c r="LHN64" s="496"/>
      <c r="LHP64" s="496"/>
      <c r="LHR64" s="496"/>
      <c r="LHT64" s="496"/>
      <c r="LHV64" s="496"/>
      <c r="LHX64" s="496"/>
      <c r="LHZ64" s="496"/>
      <c r="LIB64" s="496"/>
      <c r="LID64" s="496"/>
      <c r="LIF64" s="496"/>
      <c r="LIH64" s="496"/>
      <c r="LIJ64" s="496"/>
      <c r="LIL64" s="496"/>
      <c r="LIN64" s="496"/>
      <c r="LIP64" s="496"/>
      <c r="LIR64" s="496"/>
      <c r="LIT64" s="496"/>
      <c r="LIV64" s="496"/>
      <c r="LIX64" s="496"/>
      <c r="LIZ64" s="496"/>
      <c r="LJB64" s="496"/>
      <c r="LJD64" s="496"/>
      <c r="LJF64" s="496"/>
      <c r="LJH64" s="496"/>
      <c r="LJJ64" s="496"/>
      <c r="LJL64" s="496"/>
      <c r="LJN64" s="496"/>
      <c r="LJP64" s="496"/>
      <c r="LJR64" s="496"/>
      <c r="LJT64" s="496"/>
      <c r="LJV64" s="496"/>
      <c r="LJX64" s="496"/>
      <c r="LJZ64" s="496"/>
      <c r="LKB64" s="496"/>
      <c r="LKD64" s="496"/>
      <c r="LKF64" s="496"/>
      <c r="LKH64" s="496"/>
      <c r="LKJ64" s="496"/>
      <c r="LKL64" s="496"/>
      <c r="LKN64" s="496"/>
      <c r="LKP64" s="496"/>
      <c r="LKR64" s="496"/>
      <c r="LKT64" s="496"/>
      <c r="LKV64" s="496"/>
      <c r="LKX64" s="496"/>
      <c r="LKZ64" s="496"/>
      <c r="LLB64" s="496"/>
      <c r="LLD64" s="496"/>
      <c r="LLF64" s="496"/>
      <c r="LLH64" s="496"/>
      <c r="LLJ64" s="496"/>
      <c r="LLL64" s="496"/>
      <c r="LLN64" s="496"/>
      <c r="LLP64" s="496"/>
      <c r="LLR64" s="496"/>
      <c r="LLT64" s="496"/>
      <c r="LLV64" s="496"/>
      <c r="LLX64" s="496"/>
      <c r="LLZ64" s="496"/>
      <c r="LMB64" s="496"/>
      <c r="LMD64" s="496"/>
      <c r="LMF64" s="496"/>
      <c r="LMH64" s="496"/>
      <c r="LMJ64" s="496"/>
      <c r="LML64" s="496"/>
      <c r="LMN64" s="496"/>
      <c r="LMP64" s="496"/>
      <c r="LMR64" s="496"/>
      <c r="LMT64" s="496"/>
      <c r="LMV64" s="496"/>
      <c r="LMX64" s="496"/>
      <c r="LMZ64" s="496"/>
      <c r="LNB64" s="496"/>
      <c r="LND64" s="496"/>
      <c r="LNF64" s="496"/>
      <c r="LNH64" s="496"/>
      <c r="LNJ64" s="496"/>
      <c r="LNL64" s="496"/>
      <c r="LNN64" s="496"/>
      <c r="LNP64" s="496"/>
      <c r="LNR64" s="496"/>
      <c r="LNT64" s="496"/>
      <c r="LNV64" s="496"/>
      <c r="LNX64" s="496"/>
      <c r="LNZ64" s="496"/>
      <c r="LOB64" s="496"/>
      <c r="LOD64" s="496"/>
      <c r="LOF64" s="496"/>
      <c r="LOH64" s="496"/>
      <c r="LOJ64" s="496"/>
      <c r="LOL64" s="496"/>
      <c r="LON64" s="496"/>
      <c r="LOP64" s="496"/>
      <c r="LOR64" s="496"/>
      <c r="LOT64" s="496"/>
      <c r="LOV64" s="496"/>
      <c r="LOX64" s="496"/>
      <c r="LOZ64" s="496"/>
      <c r="LPB64" s="496"/>
      <c r="LPD64" s="496"/>
      <c r="LPF64" s="496"/>
      <c r="LPH64" s="496"/>
      <c r="LPJ64" s="496"/>
      <c r="LPL64" s="496"/>
      <c r="LPN64" s="496"/>
      <c r="LPP64" s="496"/>
      <c r="LPR64" s="496"/>
      <c r="LPT64" s="496"/>
      <c r="LPV64" s="496"/>
      <c r="LPX64" s="496"/>
      <c r="LPZ64" s="496"/>
      <c r="LQB64" s="496"/>
      <c r="LQD64" s="496"/>
      <c r="LQF64" s="496"/>
      <c r="LQH64" s="496"/>
      <c r="LQJ64" s="496"/>
      <c r="LQL64" s="496"/>
      <c r="LQN64" s="496"/>
      <c r="LQP64" s="496"/>
      <c r="LQR64" s="496"/>
      <c r="LQT64" s="496"/>
      <c r="LQV64" s="496"/>
      <c r="LQX64" s="496"/>
      <c r="LQZ64" s="496"/>
      <c r="LRB64" s="496"/>
      <c r="LRD64" s="496"/>
      <c r="LRF64" s="496"/>
      <c r="LRH64" s="496"/>
      <c r="LRJ64" s="496"/>
      <c r="LRL64" s="496"/>
      <c r="LRN64" s="496"/>
      <c r="LRP64" s="496"/>
      <c r="LRR64" s="496"/>
      <c r="LRT64" s="496"/>
      <c r="LRV64" s="496"/>
      <c r="LRX64" s="496"/>
      <c r="LRZ64" s="496"/>
      <c r="LSB64" s="496"/>
      <c r="LSD64" s="496"/>
      <c r="LSF64" s="496"/>
      <c r="LSH64" s="496"/>
      <c r="LSJ64" s="496"/>
      <c r="LSL64" s="496"/>
      <c r="LSN64" s="496"/>
      <c r="LSP64" s="496"/>
      <c r="LSR64" s="496"/>
      <c r="LST64" s="496"/>
      <c r="LSV64" s="496"/>
      <c r="LSX64" s="496"/>
      <c r="LSZ64" s="496"/>
      <c r="LTB64" s="496"/>
      <c r="LTD64" s="496"/>
      <c r="LTF64" s="496"/>
      <c r="LTH64" s="496"/>
      <c r="LTJ64" s="496"/>
      <c r="LTL64" s="496"/>
      <c r="LTN64" s="496"/>
      <c r="LTP64" s="496"/>
      <c r="LTR64" s="496"/>
      <c r="LTT64" s="496"/>
      <c r="LTV64" s="496"/>
      <c r="LTX64" s="496"/>
      <c r="LTZ64" s="496"/>
      <c r="LUB64" s="496"/>
      <c r="LUD64" s="496"/>
      <c r="LUF64" s="496"/>
      <c r="LUH64" s="496"/>
      <c r="LUJ64" s="496"/>
      <c r="LUL64" s="496"/>
      <c r="LUN64" s="496"/>
      <c r="LUP64" s="496"/>
      <c r="LUR64" s="496"/>
      <c r="LUT64" s="496"/>
      <c r="LUV64" s="496"/>
      <c r="LUX64" s="496"/>
      <c r="LUZ64" s="496"/>
      <c r="LVB64" s="496"/>
      <c r="LVD64" s="496"/>
      <c r="LVF64" s="496"/>
      <c r="LVH64" s="496"/>
      <c r="LVJ64" s="496"/>
      <c r="LVL64" s="496"/>
      <c r="LVN64" s="496"/>
      <c r="LVP64" s="496"/>
      <c r="LVR64" s="496"/>
      <c r="LVT64" s="496"/>
      <c r="LVV64" s="496"/>
      <c r="LVX64" s="496"/>
      <c r="LVZ64" s="496"/>
      <c r="LWB64" s="496"/>
      <c r="LWD64" s="496"/>
      <c r="LWF64" s="496"/>
      <c r="LWH64" s="496"/>
      <c r="LWJ64" s="496"/>
      <c r="LWL64" s="496"/>
      <c r="LWN64" s="496"/>
      <c r="LWP64" s="496"/>
      <c r="LWR64" s="496"/>
      <c r="LWT64" s="496"/>
      <c r="LWV64" s="496"/>
      <c r="LWX64" s="496"/>
      <c r="LWZ64" s="496"/>
      <c r="LXB64" s="496"/>
      <c r="LXD64" s="496"/>
      <c r="LXF64" s="496"/>
      <c r="LXH64" s="496"/>
      <c r="LXJ64" s="496"/>
      <c r="LXL64" s="496"/>
      <c r="LXN64" s="496"/>
      <c r="LXP64" s="496"/>
      <c r="LXR64" s="496"/>
      <c r="LXT64" s="496"/>
      <c r="LXV64" s="496"/>
      <c r="LXX64" s="496"/>
      <c r="LXZ64" s="496"/>
      <c r="LYB64" s="496"/>
      <c r="LYD64" s="496"/>
      <c r="LYF64" s="496"/>
      <c r="LYH64" s="496"/>
      <c r="LYJ64" s="496"/>
      <c r="LYL64" s="496"/>
      <c r="LYN64" s="496"/>
      <c r="LYP64" s="496"/>
      <c r="LYR64" s="496"/>
      <c r="LYT64" s="496"/>
      <c r="LYV64" s="496"/>
      <c r="LYX64" s="496"/>
      <c r="LYZ64" s="496"/>
      <c r="LZB64" s="496"/>
      <c r="LZD64" s="496"/>
      <c r="LZF64" s="496"/>
      <c r="LZH64" s="496"/>
      <c r="LZJ64" s="496"/>
      <c r="LZL64" s="496"/>
      <c r="LZN64" s="496"/>
      <c r="LZP64" s="496"/>
      <c r="LZR64" s="496"/>
      <c r="LZT64" s="496"/>
      <c r="LZV64" s="496"/>
      <c r="LZX64" s="496"/>
      <c r="LZZ64" s="496"/>
      <c r="MAB64" s="496"/>
      <c r="MAD64" s="496"/>
      <c r="MAF64" s="496"/>
      <c r="MAH64" s="496"/>
      <c r="MAJ64" s="496"/>
      <c r="MAL64" s="496"/>
      <c r="MAN64" s="496"/>
      <c r="MAP64" s="496"/>
      <c r="MAR64" s="496"/>
      <c r="MAT64" s="496"/>
      <c r="MAV64" s="496"/>
      <c r="MAX64" s="496"/>
      <c r="MAZ64" s="496"/>
      <c r="MBB64" s="496"/>
      <c r="MBD64" s="496"/>
      <c r="MBF64" s="496"/>
      <c r="MBH64" s="496"/>
      <c r="MBJ64" s="496"/>
      <c r="MBL64" s="496"/>
      <c r="MBN64" s="496"/>
      <c r="MBP64" s="496"/>
      <c r="MBR64" s="496"/>
      <c r="MBT64" s="496"/>
      <c r="MBV64" s="496"/>
      <c r="MBX64" s="496"/>
      <c r="MBZ64" s="496"/>
      <c r="MCB64" s="496"/>
      <c r="MCD64" s="496"/>
      <c r="MCF64" s="496"/>
      <c r="MCH64" s="496"/>
      <c r="MCJ64" s="496"/>
      <c r="MCL64" s="496"/>
      <c r="MCN64" s="496"/>
      <c r="MCP64" s="496"/>
      <c r="MCR64" s="496"/>
      <c r="MCT64" s="496"/>
      <c r="MCV64" s="496"/>
      <c r="MCX64" s="496"/>
      <c r="MCZ64" s="496"/>
      <c r="MDB64" s="496"/>
      <c r="MDD64" s="496"/>
      <c r="MDF64" s="496"/>
      <c r="MDH64" s="496"/>
      <c r="MDJ64" s="496"/>
      <c r="MDL64" s="496"/>
      <c r="MDN64" s="496"/>
      <c r="MDP64" s="496"/>
      <c r="MDR64" s="496"/>
      <c r="MDT64" s="496"/>
      <c r="MDV64" s="496"/>
      <c r="MDX64" s="496"/>
      <c r="MDZ64" s="496"/>
      <c r="MEB64" s="496"/>
      <c r="MED64" s="496"/>
      <c r="MEF64" s="496"/>
      <c r="MEH64" s="496"/>
      <c r="MEJ64" s="496"/>
      <c r="MEL64" s="496"/>
      <c r="MEN64" s="496"/>
      <c r="MEP64" s="496"/>
      <c r="MER64" s="496"/>
      <c r="MET64" s="496"/>
      <c r="MEV64" s="496"/>
      <c r="MEX64" s="496"/>
      <c r="MEZ64" s="496"/>
      <c r="MFB64" s="496"/>
      <c r="MFD64" s="496"/>
      <c r="MFF64" s="496"/>
      <c r="MFH64" s="496"/>
      <c r="MFJ64" s="496"/>
      <c r="MFL64" s="496"/>
      <c r="MFN64" s="496"/>
      <c r="MFP64" s="496"/>
      <c r="MFR64" s="496"/>
      <c r="MFT64" s="496"/>
      <c r="MFV64" s="496"/>
      <c r="MFX64" s="496"/>
      <c r="MFZ64" s="496"/>
      <c r="MGB64" s="496"/>
      <c r="MGD64" s="496"/>
      <c r="MGF64" s="496"/>
      <c r="MGH64" s="496"/>
      <c r="MGJ64" s="496"/>
      <c r="MGL64" s="496"/>
      <c r="MGN64" s="496"/>
      <c r="MGP64" s="496"/>
      <c r="MGR64" s="496"/>
      <c r="MGT64" s="496"/>
      <c r="MGV64" s="496"/>
      <c r="MGX64" s="496"/>
      <c r="MGZ64" s="496"/>
      <c r="MHB64" s="496"/>
      <c r="MHD64" s="496"/>
      <c r="MHF64" s="496"/>
      <c r="MHH64" s="496"/>
      <c r="MHJ64" s="496"/>
      <c r="MHL64" s="496"/>
      <c r="MHN64" s="496"/>
      <c r="MHP64" s="496"/>
      <c r="MHR64" s="496"/>
      <c r="MHT64" s="496"/>
      <c r="MHV64" s="496"/>
      <c r="MHX64" s="496"/>
      <c r="MHZ64" s="496"/>
      <c r="MIB64" s="496"/>
      <c r="MID64" s="496"/>
      <c r="MIF64" s="496"/>
      <c r="MIH64" s="496"/>
      <c r="MIJ64" s="496"/>
      <c r="MIL64" s="496"/>
      <c r="MIN64" s="496"/>
      <c r="MIP64" s="496"/>
      <c r="MIR64" s="496"/>
      <c r="MIT64" s="496"/>
      <c r="MIV64" s="496"/>
      <c r="MIX64" s="496"/>
      <c r="MIZ64" s="496"/>
      <c r="MJB64" s="496"/>
      <c r="MJD64" s="496"/>
      <c r="MJF64" s="496"/>
      <c r="MJH64" s="496"/>
      <c r="MJJ64" s="496"/>
      <c r="MJL64" s="496"/>
      <c r="MJN64" s="496"/>
      <c r="MJP64" s="496"/>
      <c r="MJR64" s="496"/>
      <c r="MJT64" s="496"/>
      <c r="MJV64" s="496"/>
      <c r="MJX64" s="496"/>
      <c r="MJZ64" s="496"/>
      <c r="MKB64" s="496"/>
      <c r="MKD64" s="496"/>
      <c r="MKF64" s="496"/>
      <c r="MKH64" s="496"/>
      <c r="MKJ64" s="496"/>
      <c r="MKL64" s="496"/>
      <c r="MKN64" s="496"/>
      <c r="MKP64" s="496"/>
      <c r="MKR64" s="496"/>
      <c r="MKT64" s="496"/>
      <c r="MKV64" s="496"/>
      <c r="MKX64" s="496"/>
      <c r="MKZ64" s="496"/>
      <c r="MLB64" s="496"/>
      <c r="MLD64" s="496"/>
      <c r="MLF64" s="496"/>
      <c r="MLH64" s="496"/>
      <c r="MLJ64" s="496"/>
      <c r="MLL64" s="496"/>
      <c r="MLN64" s="496"/>
      <c r="MLP64" s="496"/>
      <c r="MLR64" s="496"/>
      <c r="MLT64" s="496"/>
      <c r="MLV64" s="496"/>
      <c r="MLX64" s="496"/>
      <c r="MLZ64" s="496"/>
      <c r="MMB64" s="496"/>
      <c r="MMD64" s="496"/>
      <c r="MMF64" s="496"/>
      <c r="MMH64" s="496"/>
      <c r="MMJ64" s="496"/>
      <c r="MML64" s="496"/>
      <c r="MMN64" s="496"/>
      <c r="MMP64" s="496"/>
      <c r="MMR64" s="496"/>
      <c r="MMT64" s="496"/>
      <c r="MMV64" s="496"/>
      <c r="MMX64" s="496"/>
      <c r="MMZ64" s="496"/>
      <c r="MNB64" s="496"/>
      <c r="MND64" s="496"/>
      <c r="MNF64" s="496"/>
      <c r="MNH64" s="496"/>
      <c r="MNJ64" s="496"/>
      <c r="MNL64" s="496"/>
      <c r="MNN64" s="496"/>
      <c r="MNP64" s="496"/>
      <c r="MNR64" s="496"/>
      <c r="MNT64" s="496"/>
      <c r="MNV64" s="496"/>
      <c r="MNX64" s="496"/>
      <c r="MNZ64" s="496"/>
      <c r="MOB64" s="496"/>
      <c r="MOD64" s="496"/>
      <c r="MOF64" s="496"/>
      <c r="MOH64" s="496"/>
      <c r="MOJ64" s="496"/>
      <c r="MOL64" s="496"/>
      <c r="MON64" s="496"/>
      <c r="MOP64" s="496"/>
      <c r="MOR64" s="496"/>
      <c r="MOT64" s="496"/>
      <c r="MOV64" s="496"/>
      <c r="MOX64" s="496"/>
      <c r="MOZ64" s="496"/>
      <c r="MPB64" s="496"/>
      <c r="MPD64" s="496"/>
      <c r="MPF64" s="496"/>
      <c r="MPH64" s="496"/>
      <c r="MPJ64" s="496"/>
      <c r="MPL64" s="496"/>
      <c r="MPN64" s="496"/>
      <c r="MPP64" s="496"/>
      <c r="MPR64" s="496"/>
      <c r="MPT64" s="496"/>
      <c r="MPV64" s="496"/>
      <c r="MPX64" s="496"/>
      <c r="MPZ64" s="496"/>
      <c r="MQB64" s="496"/>
      <c r="MQD64" s="496"/>
      <c r="MQF64" s="496"/>
      <c r="MQH64" s="496"/>
      <c r="MQJ64" s="496"/>
      <c r="MQL64" s="496"/>
      <c r="MQN64" s="496"/>
      <c r="MQP64" s="496"/>
      <c r="MQR64" s="496"/>
      <c r="MQT64" s="496"/>
      <c r="MQV64" s="496"/>
      <c r="MQX64" s="496"/>
      <c r="MQZ64" s="496"/>
      <c r="MRB64" s="496"/>
      <c r="MRD64" s="496"/>
      <c r="MRF64" s="496"/>
      <c r="MRH64" s="496"/>
      <c r="MRJ64" s="496"/>
      <c r="MRL64" s="496"/>
      <c r="MRN64" s="496"/>
      <c r="MRP64" s="496"/>
      <c r="MRR64" s="496"/>
      <c r="MRT64" s="496"/>
      <c r="MRV64" s="496"/>
      <c r="MRX64" s="496"/>
      <c r="MRZ64" s="496"/>
      <c r="MSB64" s="496"/>
      <c r="MSD64" s="496"/>
      <c r="MSF64" s="496"/>
      <c r="MSH64" s="496"/>
      <c r="MSJ64" s="496"/>
      <c r="MSL64" s="496"/>
      <c r="MSN64" s="496"/>
      <c r="MSP64" s="496"/>
      <c r="MSR64" s="496"/>
      <c r="MST64" s="496"/>
      <c r="MSV64" s="496"/>
      <c r="MSX64" s="496"/>
      <c r="MSZ64" s="496"/>
      <c r="MTB64" s="496"/>
      <c r="MTD64" s="496"/>
      <c r="MTF64" s="496"/>
      <c r="MTH64" s="496"/>
      <c r="MTJ64" s="496"/>
      <c r="MTL64" s="496"/>
      <c r="MTN64" s="496"/>
      <c r="MTP64" s="496"/>
      <c r="MTR64" s="496"/>
      <c r="MTT64" s="496"/>
      <c r="MTV64" s="496"/>
      <c r="MTX64" s="496"/>
      <c r="MTZ64" s="496"/>
      <c r="MUB64" s="496"/>
      <c r="MUD64" s="496"/>
      <c r="MUF64" s="496"/>
      <c r="MUH64" s="496"/>
      <c r="MUJ64" s="496"/>
      <c r="MUL64" s="496"/>
      <c r="MUN64" s="496"/>
      <c r="MUP64" s="496"/>
      <c r="MUR64" s="496"/>
      <c r="MUT64" s="496"/>
      <c r="MUV64" s="496"/>
      <c r="MUX64" s="496"/>
      <c r="MUZ64" s="496"/>
      <c r="MVB64" s="496"/>
      <c r="MVD64" s="496"/>
      <c r="MVF64" s="496"/>
      <c r="MVH64" s="496"/>
      <c r="MVJ64" s="496"/>
      <c r="MVL64" s="496"/>
      <c r="MVN64" s="496"/>
      <c r="MVP64" s="496"/>
      <c r="MVR64" s="496"/>
      <c r="MVT64" s="496"/>
      <c r="MVV64" s="496"/>
      <c r="MVX64" s="496"/>
      <c r="MVZ64" s="496"/>
      <c r="MWB64" s="496"/>
      <c r="MWD64" s="496"/>
      <c r="MWF64" s="496"/>
      <c r="MWH64" s="496"/>
      <c r="MWJ64" s="496"/>
      <c r="MWL64" s="496"/>
      <c r="MWN64" s="496"/>
      <c r="MWP64" s="496"/>
      <c r="MWR64" s="496"/>
      <c r="MWT64" s="496"/>
      <c r="MWV64" s="496"/>
      <c r="MWX64" s="496"/>
      <c r="MWZ64" s="496"/>
      <c r="MXB64" s="496"/>
      <c r="MXD64" s="496"/>
      <c r="MXF64" s="496"/>
      <c r="MXH64" s="496"/>
      <c r="MXJ64" s="496"/>
      <c r="MXL64" s="496"/>
      <c r="MXN64" s="496"/>
      <c r="MXP64" s="496"/>
      <c r="MXR64" s="496"/>
      <c r="MXT64" s="496"/>
      <c r="MXV64" s="496"/>
      <c r="MXX64" s="496"/>
      <c r="MXZ64" s="496"/>
      <c r="MYB64" s="496"/>
      <c r="MYD64" s="496"/>
      <c r="MYF64" s="496"/>
      <c r="MYH64" s="496"/>
      <c r="MYJ64" s="496"/>
      <c r="MYL64" s="496"/>
      <c r="MYN64" s="496"/>
      <c r="MYP64" s="496"/>
      <c r="MYR64" s="496"/>
      <c r="MYT64" s="496"/>
      <c r="MYV64" s="496"/>
      <c r="MYX64" s="496"/>
      <c r="MYZ64" s="496"/>
      <c r="MZB64" s="496"/>
      <c r="MZD64" s="496"/>
      <c r="MZF64" s="496"/>
      <c r="MZH64" s="496"/>
      <c r="MZJ64" s="496"/>
      <c r="MZL64" s="496"/>
      <c r="MZN64" s="496"/>
      <c r="MZP64" s="496"/>
      <c r="MZR64" s="496"/>
      <c r="MZT64" s="496"/>
      <c r="MZV64" s="496"/>
      <c r="MZX64" s="496"/>
      <c r="MZZ64" s="496"/>
      <c r="NAB64" s="496"/>
      <c r="NAD64" s="496"/>
      <c r="NAF64" s="496"/>
      <c r="NAH64" s="496"/>
      <c r="NAJ64" s="496"/>
      <c r="NAL64" s="496"/>
      <c r="NAN64" s="496"/>
      <c r="NAP64" s="496"/>
      <c r="NAR64" s="496"/>
      <c r="NAT64" s="496"/>
      <c r="NAV64" s="496"/>
      <c r="NAX64" s="496"/>
      <c r="NAZ64" s="496"/>
      <c r="NBB64" s="496"/>
      <c r="NBD64" s="496"/>
      <c r="NBF64" s="496"/>
      <c r="NBH64" s="496"/>
      <c r="NBJ64" s="496"/>
      <c r="NBL64" s="496"/>
      <c r="NBN64" s="496"/>
      <c r="NBP64" s="496"/>
      <c r="NBR64" s="496"/>
      <c r="NBT64" s="496"/>
      <c r="NBV64" s="496"/>
      <c r="NBX64" s="496"/>
      <c r="NBZ64" s="496"/>
      <c r="NCB64" s="496"/>
      <c r="NCD64" s="496"/>
      <c r="NCF64" s="496"/>
      <c r="NCH64" s="496"/>
      <c r="NCJ64" s="496"/>
      <c r="NCL64" s="496"/>
      <c r="NCN64" s="496"/>
      <c r="NCP64" s="496"/>
      <c r="NCR64" s="496"/>
      <c r="NCT64" s="496"/>
      <c r="NCV64" s="496"/>
      <c r="NCX64" s="496"/>
      <c r="NCZ64" s="496"/>
      <c r="NDB64" s="496"/>
      <c r="NDD64" s="496"/>
      <c r="NDF64" s="496"/>
      <c r="NDH64" s="496"/>
      <c r="NDJ64" s="496"/>
      <c r="NDL64" s="496"/>
      <c r="NDN64" s="496"/>
      <c r="NDP64" s="496"/>
      <c r="NDR64" s="496"/>
      <c r="NDT64" s="496"/>
      <c r="NDV64" s="496"/>
      <c r="NDX64" s="496"/>
      <c r="NDZ64" s="496"/>
      <c r="NEB64" s="496"/>
      <c r="NED64" s="496"/>
      <c r="NEF64" s="496"/>
      <c r="NEH64" s="496"/>
      <c r="NEJ64" s="496"/>
      <c r="NEL64" s="496"/>
      <c r="NEN64" s="496"/>
      <c r="NEP64" s="496"/>
      <c r="NER64" s="496"/>
      <c r="NET64" s="496"/>
      <c r="NEV64" s="496"/>
      <c r="NEX64" s="496"/>
      <c r="NEZ64" s="496"/>
      <c r="NFB64" s="496"/>
      <c r="NFD64" s="496"/>
      <c r="NFF64" s="496"/>
      <c r="NFH64" s="496"/>
      <c r="NFJ64" s="496"/>
      <c r="NFL64" s="496"/>
      <c r="NFN64" s="496"/>
      <c r="NFP64" s="496"/>
      <c r="NFR64" s="496"/>
      <c r="NFT64" s="496"/>
      <c r="NFV64" s="496"/>
      <c r="NFX64" s="496"/>
      <c r="NFZ64" s="496"/>
      <c r="NGB64" s="496"/>
      <c r="NGD64" s="496"/>
      <c r="NGF64" s="496"/>
      <c r="NGH64" s="496"/>
      <c r="NGJ64" s="496"/>
      <c r="NGL64" s="496"/>
      <c r="NGN64" s="496"/>
      <c r="NGP64" s="496"/>
      <c r="NGR64" s="496"/>
      <c r="NGT64" s="496"/>
      <c r="NGV64" s="496"/>
      <c r="NGX64" s="496"/>
      <c r="NGZ64" s="496"/>
      <c r="NHB64" s="496"/>
      <c r="NHD64" s="496"/>
      <c r="NHF64" s="496"/>
      <c r="NHH64" s="496"/>
      <c r="NHJ64" s="496"/>
      <c r="NHL64" s="496"/>
      <c r="NHN64" s="496"/>
      <c r="NHP64" s="496"/>
      <c r="NHR64" s="496"/>
      <c r="NHT64" s="496"/>
      <c r="NHV64" s="496"/>
      <c r="NHX64" s="496"/>
      <c r="NHZ64" s="496"/>
      <c r="NIB64" s="496"/>
      <c r="NID64" s="496"/>
      <c r="NIF64" s="496"/>
      <c r="NIH64" s="496"/>
      <c r="NIJ64" s="496"/>
      <c r="NIL64" s="496"/>
      <c r="NIN64" s="496"/>
      <c r="NIP64" s="496"/>
      <c r="NIR64" s="496"/>
      <c r="NIT64" s="496"/>
      <c r="NIV64" s="496"/>
      <c r="NIX64" s="496"/>
      <c r="NIZ64" s="496"/>
      <c r="NJB64" s="496"/>
      <c r="NJD64" s="496"/>
      <c r="NJF64" s="496"/>
      <c r="NJH64" s="496"/>
      <c r="NJJ64" s="496"/>
      <c r="NJL64" s="496"/>
      <c r="NJN64" s="496"/>
      <c r="NJP64" s="496"/>
      <c r="NJR64" s="496"/>
      <c r="NJT64" s="496"/>
      <c r="NJV64" s="496"/>
      <c r="NJX64" s="496"/>
      <c r="NJZ64" s="496"/>
      <c r="NKB64" s="496"/>
      <c r="NKD64" s="496"/>
      <c r="NKF64" s="496"/>
      <c r="NKH64" s="496"/>
      <c r="NKJ64" s="496"/>
      <c r="NKL64" s="496"/>
      <c r="NKN64" s="496"/>
      <c r="NKP64" s="496"/>
      <c r="NKR64" s="496"/>
      <c r="NKT64" s="496"/>
      <c r="NKV64" s="496"/>
      <c r="NKX64" s="496"/>
      <c r="NKZ64" s="496"/>
      <c r="NLB64" s="496"/>
      <c r="NLD64" s="496"/>
      <c r="NLF64" s="496"/>
      <c r="NLH64" s="496"/>
      <c r="NLJ64" s="496"/>
      <c r="NLL64" s="496"/>
      <c r="NLN64" s="496"/>
      <c r="NLP64" s="496"/>
      <c r="NLR64" s="496"/>
      <c r="NLT64" s="496"/>
      <c r="NLV64" s="496"/>
      <c r="NLX64" s="496"/>
      <c r="NLZ64" s="496"/>
      <c r="NMB64" s="496"/>
      <c r="NMD64" s="496"/>
      <c r="NMF64" s="496"/>
      <c r="NMH64" s="496"/>
      <c r="NMJ64" s="496"/>
      <c r="NML64" s="496"/>
      <c r="NMN64" s="496"/>
      <c r="NMP64" s="496"/>
      <c r="NMR64" s="496"/>
      <c r="NMT64" s="496"/>
      <c r="NMV64" s="496"/>
      <c r="NMX64" s="496"/>
      <c r="NMZ64" s="496"/>
      <c r="NNB64" s="496"/>
      <c r="NND64" s="496"/>
      <c r="NNF64" s="496"/>
      <c r="NNH64" s="496"/>
      <c r="NNJ64" s="496"/>
      <c r="NNL64" s="496"/>
      <c r="NNN64" s="496"/>
      <c r="NNP64" s="496"/>
      <c r="NNR64" s="496"/>
      <c r="NNT64" s="496"/>
      <c r="NNV64" s="496"/>
      <c r="NNX64" s="496"/>
      <c r="NNZ64" s="496"/>
      <c r="NOB64" s="496"/>
      <c r="NOD64" s="496"/>
      <c r="NOF64" s="496"/>
      <c r="NOH64" s="496"/>
      <c r="NOJ64" s="496"/>
      <c r="NOL64" s="496"/>
      <c r="NON64" s="496"/>
      <c r="NOP64" s="496"/>
      <c r="NOR64" s="496"/>
      <c r="NOT64" s="496"/>
      <c r="NOV64" s="496"/>
      <c r="NOX64" s="496"/>
      <c r="NOZ64" s="496"/>
      <c r="NPB64" s="496"/>
      <c r="NPD64" s="496"/>
      <c r="NPF64" s="496"/>
      <c r="NPH64" s="496"/>
      <c r="NPJ64" s="496"/>
      <c r="NPL64" s="496"/>
      <c r="NPN64" s="496"/>
      <c r="NPP64" s="496"/>
      <c r="NPR64" s="496"/>
      <c r="NPT64" s="496"/>
      <c r="NPV64" s="496"/>
      <c r="NPX64" s="496"/>
      <c r="NPZ64" s="496"/>
      <c r="NQB64" s="496"/>
      <c r="NQD64" s="496"/>
      <c r="NQF64" s="496"/>
      <c r="NQH64" s="496"/>
      <c r="NQJ64" s="496"/>
      <c r="NQL64" s="496"/>
      <c r="NQN64" s="496"/>
      <c r="NQP64" s="496"/>
      <c r="NQR64" s="496"/>
      <c r="NQT64" s="496"/>
      <c r="NQV64" s="496"/>
      <c r="NQX64" s="496"/>
      <c r="NQZ64" s="496"/>
      <c r="NRB64" s="496"/>
      <c r="NRD64" s="496"/>
      <c r="NRF64" s="496"/>
      <c r="NRH64" s="496"/>
      <c r="NRJ64" s="496"/>
      <c r="NRL64" s="496"/>
      <c r="NRN64" s="496"/>
      <c r="NRP64" s="496"/>
      <c r="NRR64" s="496"/>
      <c r="NRT64" s="496"/>
      <c r="NRV64" s="496"/>
      <c r="NRX64" s="496"/>
      <c r="NRZ64" s="496"/>
      <c r="NSB64" s="496"/>
      <c r="NSD64" s="496"/>
      <c r="NSF64" s="496"/>
      <c r="NSH64" s="496"/>
      <c r="NSJ64" s="496"/>
      <c r="NSL64" s="496"/>
      <c r="NSN64" s="496"/>
      <c r="NSP64" s="496"/>
      <c r="NSR64" s="496"/>
      <c r="NST64" s="496"/>
      <c r="NSV64" s="496"/>
      <c r="NSX64" s="496"/>
      <c r="NSZ64" s="496"/>
      <c r="NTB64" s="496"/>
      <c r="NTD64" s="496"/>
      <c r="NTF64" s="496"/>
      <c r="NTH64" s="496"/>
      <c r="NTJ64" s="496"/>
      <c r="NTL64" s="496"/>
      <c r="NTN64" s="496"/>
      <c r="NTP64" s="496"/>
      <c r="NTR64" s="496"/>
      <c r="NTT64" s="496"/>
      <c r="NTV64" s="496"/>
      <c r="NTX64" s="496"/>
      <c r="NTZ64" s="496"/>
      <c r="NUB64" s="496"/>
      <c r="NUD64" s="496"/>
      <c r="NUF64" s="496"/>
      <c r="NUH64" s="496"/>
      <c r="NUJ64" s="496"/>
      <c r="NUL64" s="496"/>
      <c r="NUN64" s="496"/>
      <c r="NUP64" s="496"/>
      <c r="NUR64" s="496"/>
      <c r="NUT64" s="496"/>
      <c r="NUV64" s="496"/>
      <c r="NUX64" s="496"/>
      <c r="NUZ64" s="496"/>
      <c r="NVB64" s="496"/>
      <c r="NVD64" s="496"/>
      <c r="NVF64" s="496"/>
      <c r="NVH64" s="496"/>
      <c r="NVJ64" s="496"/>
      <c r="NVL64" s="496"/>
      <c r="NVN64" s="496"/>
      <c r="NVP64" s="496"/>
      <c r="NVR64" s="496"/>
      <c r="NVT64" s="496"/>
      <c r="NVV64" s="496"/>
      <c r="NVX64" s="496"/>
      <c r="NVZ64" s="496"/>
      <c r="NWB64" s="496"/>
      <c r="NWD64" s="496"/>
      <c r="NWF64" s="496"/>
      <c r="NWH64" s="496"/>
      <c r="NWJ64" s="496"/>
      <c r="NWL64" s="496"/>
      <c r="NWN64" s="496"/>
      <c r="NWP64" s="496"/>
      <c r="NWR64" s="496"/>
      <c r="NWT64" s="496"/>
      <c r="NWV64" s="496"/>
      <c r="NWX64" s="496"/>
      <c r="NWZ64" s="496"/>
      <c r="NXB64" s="496"/>
      <c r="NXD64" s="496"/>
      <c r="NXF64" s="496"/>
      <c r="NXH64" s="496"/>
      <c r="NXJ64" s="496"/>
      <c r="NXL64" s="496"/>
      <c r="NXN64" s="496"/>
      <c r="NXP64" s="496"/>
      <c r="NXR64" s="496"/>
      <c r="NXT64" s="496"/>
      <c r="NXV64" s="496"/>
      <c r="NXX64" s="496"/>
      <c r="NXZ64" s="496"/>
      <c r="NYB64" s="496"/>
      <c r="NYD64" s="496"/>
      <c r="NYF64" s="496"/>
      <c r="NYH64" s="496"/>
      <c r="NYJ64" s="496"/>
      <c r="NYL64" s="496"/>
      <c r="NYN64" s="496"/>
      <c r="NYP64" s="496"/>
      <c r="NYR64" s="496"/>
      <c r="NYT64" s="496"/>
      <c r="NYV64" s="496"/>
      <c r="NYX64" s="496"/>
      <c r="NYZ64" s="496"/>
      <c r="NZB64" s="496"/>
      <c r="NZD64" s="496"/>
      <c r="NZF64" s="496"/>
      <c r="NZH64" s="496"/>
      <c r="NZJ64" s="496"/>
      <c r="NZL64" s="496"/>
      <c r="NZN64" s="496"/>
      <c r="NZP64" s="496"/>
      <c r="NZR64" s="496"/>
      <c r="NZT64" s="496"/>
      <c r="NZV64" s="496"/>
      <c r="NZX64" s="496"/>
      <c r="NZZ64" s="496"/>
      <c r="OAB64" s="496"/>
      <c r="OAD64" s="496"/>
      <c r="OAF64" s="496"/>
      <c r="OAH64" s="496"/>
      <c r="OAJ64" s="496"/>
      <c r="OAL64" s="496"/>
      <c r="OAN64" s="496"/>
      <c r="OAP64" s="496"/>
      <c r="OAR64" s="496"/>
      <c r="OAT64" s="496"/>
      <c r="OAV64" s="496"/>
      <c r="OAX64" s="496"/>
      <c r="OAZ64" s="496"/>
      <c r="OBB64" s="496"/>
      <c r="OBD64" s="496"/>
      <c r="OBF64" s="496"/>
      <c r="OBH64" s="496"/>
      <c r="OBJ64" s="496"/>
      <c r="OBL64" s="496"/>
      <c r="OBN64" s="496"/>
      <c r="OBP64" s="496"/>
      <c r="OBR64" s="496"/>
      <c r="OBT64" s="496"/>
      <c r="OBV64" s="496"/>
      <c r="OBX64" s="496"/>
      <c r="OBZ64" s="496"/>
      <c r="OCB64" s="496"/>
      <c r="OCD64" s="496"/>
      <c r="OCF64" s="496"/>
      <c r="OCH64" s="496"/>
      <c r="OCJ64" s="496"/>
      <c r="OCL64" s="496"/>
      <c r="OCN64" s="496"/>
      <c r="OCP64" s="496"/>
      <c r="OCR64" s="496"/>
      <c r="OCT64" s="496"/>
      <c r="OCV64" s="496"/>
      <c r="OCX64" s="496"/>
      <c r="OCZ64" s="496"/>
      <c r="ODB64" s="496"/>
      <c r="ODD64" s="496"/>
      <c r="ODF64" s="496"/>
      <c r="ODH64" s="496"/>
      <c r="ODJ64" s="496"/>
      <c r="ODL64" s="496"/>
      <c r="ODN64" s="496"/>
      <c r="ODP64" s="496"/>
      <c r="ODR64" s="496"/>
      <c r="ODT64" s="496"/>
      <c r="ODV64" s="496"/>
      <c r="ODX64" s="496"/>
      <c r="ODZ64" s="496"/>
      <c r="OEB64" s="496"/>
      <c r="OED64" s="496"/>
      <c r="OEF64" s="496"/>
      <c r="OEH64" s="496"/>
      <c r="OEJ64" s="496"/>
      <c r="OEL64" s="496"/>
      <c r="OEN64" s="496"/>
      <c r="OEP64" s="496"/>
      <c r="OER64" s="496"/>
      <c r="OET64" s="496"/>
      <c r="OEV64" s="496"/>
      <c r="OEX64" s="496"/>
      <c r="OEZ64" s="496"/>
      <c r="OFB64" s="496"/>
      <c r="OFD64" s="496"/>
      <c r="OFF64" s="496"/>
      <c r="OFH64" s="496"/>
      <c r="OFJ64" s="496"/>
      <c r="OFL64" s="496"/>
      <c r="OFN64" s="496"/>
      <c r="OFP64" s="496"/>
      <c r="OFR64" s="496"/>
      <c r="OFT64" s="496"/>
      <c r="OFV64" s="496"/>
      <c r="OFX64" s="496"/>
      <c r="OFZ64" s="496"/>
      <c r="OGB64" s="496"/>
      <c r="OGD64" s="496"/>
      <c r="OGF64" s="496"/>
      <c r="OGH64" s="496"/>
      <c r="OGJ64" s="496"/>
      <c r="OGL64" s="496"/>
      <c r="OGN64" s="496"/>
      <c r="OGP64" s="496"/>
      <c r="OGR64" s="496"/>
      <c r="OGT64" s="496"/>
      <c r="OGV64" s="496"/>
      <c r="OGX64" s="496"/>
      <c r="OGZ64" s="496"/>
      <c r="OHB64" s="496"/>
      <c r="OHD64" s="496"/>
      <c r="OHF64" s="496"/>
      <c r="OHH64" s="496"/>
      <c r="OHJ64" s="496"/>
      <c r="OHL64" s="496"/>
      <c r="OHN64" s="496"/>
      <c r="OHP64" s="496"/>
      <c r="OHR64" s="496"/>
      <c r="OHT64" s="496"/>
      <c r="OHV64" s="496"/>
      <c r="OHX64" s="496"/>
      <c r="OHZ64" s="496"/>
      <c r="OIB64" s="496"/>
      <c r="OID64" s="496"/>
      <c r="OIF64" s="496"/>
      <c r="OIH64" s="496"/>
      <c r="OIJ64" s="496"/>
      <c r="OIL64" s="496"/>
      <c r="OIN64" s="496"/>
      <c r="OIP64" s="496"/>
      <c r="OIR64" s="496"/>
      <c r="OIT64" s="496"/>
      <c r="OIV64" s="496"/>
      <c r="OIX64" s="496"/>
      <c r="OIZ64" s="496"/>
      <c r="OJB64" s="496"/>
      <c r="OJD64" s="496"/>
      <c r="OJF64" s="496"/>
      <c r="OJH64" s="496"/>
      <c r="OJJ64" s="496"/>
      <c r="OJL64" s="496"/>
      <c r="OJN64" s="496"/>
      <c r="OJP64" s="496"/>
      <c r="OJR64" s="496"/>
      <c r="OJT64" s="496"/>
      <c r="OJV64" s="496"/>
      <c r="OJX64" s="496"/>
      <c r="OJZ64" s="496"/>
      <c r="OKB64" s="496"/>
      <c r="OKD64" s="496"/>
      <c r="OKF64" s="496"/>
      <c r="OKH64" s="496"/>
      <c r="OKJ64" s="496"/>
      <c r="OKL64" s="496"/>
      <c r="OKN64" s="496"/>
      <c r="OKP64" s="496"/>
      <c r="OKR64" s="496"/>
      <c r="OKT64" s="496"/>
      <c r="OKV64" s="496"/>
      <c r="OKX64" s="496"/>
      <c r="OKZ64" s="496"/>
      <c r="OLB64" s="496"/>
      <c r="OLD64" s="496"/>
      <c r="OLF64" s="496"/>
      <c r="OLH64" s="496"/>
      <c r="OLJ64" s="496"/>
      <c r="OLL64" s="496"/>
      <c r="OLN64" s="496"/>
      <c r="OLP64" s="496"/>
      <c r="OLR64" s="496"/>
      <c r="OLT64" s="496"/>
      <c r="OLV64" s="496"/>
      <c r="OLX64" s="496"/>
      <c r="OLZ64" s="496"/>
      <c r="OMB64" s="496"/>
      <c r="OMD64" s="496"/>
      <c r="OMF64" s="496"/>
      <c r="OMH64" s="496"/>
      <c r="OMJ64" s="496"/>
      <c r="OML64" s="496"/>
      <c r="OMN64" s="496"/>
      <c r="OMP64" s="496"/>
      <c r="OMR64" s="496"/>
      <c r="OMT64" s="496"/>
      <c r="OMV64" s="496"/>
      <c r="OMX64" s="496"/>
      <c r="OMZ64" s="496"/>
      <c r="ONB64" s="496"/>
      <c r="OND64" s="496"/>
      <c r="ONF64" s="496"/>
      <c r="ONH64" s="496"/>
      <c r="ONJ64" s="496"/>
      <c r="ONL64" s="496"/>
      <c r="ONN64" s="496"/>
      <c r="ONP64" s="496"/>
      <c r="ONR64" s="496"/>
      <c r="ONT64" s="496"/>
      <c r="ONV64" s="496"/>
      <c r="ONX64" s="496"/>
      <c r="ONZ64" s="496"/>
      <c r="OOB64" s="496"/>
      <c r="OOD64" s="496"/>
      <c r="OOF64" s="496"/>
      <c r="OOH64" s="496"/>
      <c r="OOJ64" s="496"/>
      <c r="OOL64" s="496"/>
      <c r="OON64" s="496"/>
      <c r="OOP64" s="496"/>
      <c r="OOR64" s="496"/>
      <c r="OOT64" s="496"/>
      <c r="OOV64" s="496"/>
      <c r="OOX64" s="496"/>
      <c r="OOZ64" s="496"/>
      <c r="OPB64" s="496"/>
      <c r="OPD64" s="496"/>
      <c r="OPF64" s="496"/>
      <c r="OPH64" s="496"/>
      <c r="OPJ64" s="496"/>
      <c r="OPL64" s="496"/>
      <c r="OPN64" s="496"/>
      <c r="OPP64" s="496"/>
      <c r="OPR64" s="496"/>
      <c r="OPT64" s="496"/>
      <c r="OPV64" s="496"/>
      <c r="OPX64" s="496"/>
      <c r="OPZ64" s="496"/>
      <c r="OQB64" s="496"/>
      <c r="OQD64" s="496"/>
      <c r="OQF64" s="496"/>
      <c r="OQH64" s="496"/>
      <c r="OQJ64" s="496"/>
      <c r="OQL64" s="496"/>
      <c r="OQN64" s="496"/>
      <c r="OQP64" s="496"/>
      <c r="OQR64" s="496"/>
      <c r="OQT64" s="496"/>
      <c r="OQV64" s="496"/>
      <c r="OQX64" s="496"/>
      <c r="OQZ64" s="496"/>
      <c r="ORB64" s="496"/>
      <c r="ORD64" s="496"/>
      <c r="ORF64" s="496"/>
      <c r="ORH64" s="496"/>
      <c r="ORJ64" s="496"/>
      <c r="ORL64" s="496"/>
      <c r="ORN64" s="496"/>
      <c r="ORP64" s="496"/>
      <c r="ORR64" s="496"/>
      <c r="ORT64" s="496"/>
      <c r="ORV64" s="496"/>
      <c r="ORX64" s="496"/>
      <c r="ORZ64" s="496"/>
      <c r="OSB64" s="496"/>
      <c r="OSD64" s="496"/>
      <c r="OSF64" s="496"/>
      <c r="OSH64" s="496"/>
      <c r="OSJ64" s="496"/>
      <c r="OSL64" s="496"/>
      <c r="OSN64" s="496"/>
      <c r="OSP64" s="496"/>
      <c r="OSR64" s="496"/>
      <c r="OST64" s="496"/>
      <c r="OSV64" s="496"/>
      <c r="OSX64" s="496"/>
      <c r="OSZ64" s="496"/>
      <c r="OTB64" s="496"/>
      <c r="OTD64" s="496"/>
      <c r="OTF64" s="496"/>
      <c r="OTH64" s="496"/>
      <c r="OTJ64" s="496"/>
      <c r="OTL64" s="496"/>
      <c r="OTN64" s="496"/>
      <c r="OTP64" s="496"/>
      <c r="OTR64" s="496"/>
      <c r="OTT64" s="496"/>
      <c r="OTV64" s="496"/>
      <c r="OTX64" s="496"/>
      <c r="OTZ64" s="496"/>
      <c r="OUB64" s="496"/>
      <c r="OUD64" s="496"/>
      <c r="OUF64" s="496"/>
      <c r="OUH64" s="496"/>
      <c r="OUJ64" s="496"/>
      <c r="OUL64" s="496"/>
      <c r="OUN64" s="496"/>
      <c r="OUP64" s="496"/>
      <c r="OUR64" s="496"/>
      <c r="OUT64" s="496"/>
      <c r="OUV64" s="496"/>
      <c r="OUX64" s="496"/>
      <c r="OUZ64" s="496"/>
      <c r="OVB64" s="496"/>
      <c r="OVD64" s="496"/>
      <c r="OVF64" s="496"/>
      <c r="OVH64" s="496"/>
      <c r="OVJ64" s="496"/>
      <c r="OVL64" s="496"/>
      <c r="OVN64" s="496"/>
      <c r="OVP64" s="496"/>
      <c r="OVR64" s="496"/>
      <c r="OVT64" s="496"/>
      <c r="OVV64" s="496"/>
      <c r="OVX64" s="496"/>
      <c r="OVZ64" s="496"/>
      <c r="OWB64" s="496"/>
      <c r="OWD64" s="496"/>
      <c r="OWF64" s="496"/>
      <c r="OWH64" s="496"/>
      <c r="OWJ64" s="496"/>
      <c r="OWL64" s="496"/>
      <c r="OWN64" s="496"/>
      <c r="OWP64" s="496"/>
      <c r="OWR64" s="496"/>
      <c r="OWT64" s="496"/>
      <c r="OWV64" s="496"/>
      <c r="OWX64" s="496"/>
      <c r="OWZ64" s="496"/>
      <c r="OXB64" s="496"/>
      <c r="OXD64" s="496"/>
      <c r="OXF64" s="496"/>
      <c r="OXH64" s="496"/>
      <c r="OXJ64" s="496"/>
      <c r="OXL64" s="496"/>
      <c r="OXN64" s="496"/>
      <c r="OXP64" s="496"/>
      <c r="OXR64" s="496"/>
      <c r="OXT64" s="496"/>
      <c r="OXV64" s="496"/>
      <c r="OXX64" s="496"/>
      <c r="OXZ64" s="496"/>
      <c r="OYB64" s="496"/>
      <c r="OYD64" s="496"/>
      <c r="OYF64" s="496"/>
      <c r="OYH64" s="496"/>
      <c r="OYJ64" s="496"/>
      <c r="OYL64" s="496"/>
      <c r="OYN64" s="496"/>
      <c r="OYP64" s="496"/>
      <c r="OYR64" s="496"/>
      <c r="OYT64" s="496"/>
      <c r="OYV64" s="496"/>
      <c r="OYX64" s="496"/>
      <c r="OYZ64" s="496"/>
      <c r="OZB64" s="496"/>
      <c r="OZD64" s="496"/>
      <c r="OZF64" s="496"/>
      <c r="OZH64" s="496"/>
      <c r="OZJ64" s="496"/>
      <c r="OZL64" s="496"/>
      <c r="OZN64" s="496"/>
      <c r="OZP64" s="496"/>
      <c r="OZR64" s="496"/>
      <c r="OZT64" s="496"/>
      <c r="OZV64" s="496"/>
      <c r="OZX64" s="496"/>
      <c r="OZZ64" s="496"/>
      <c r="PAB64" s="496"/>
      <c r="PAD64" s="496"/>
      <c r="PAF64" s="496"/>
      <c r="PAH64" s="496"/>
      <c r="PAJ64" s="496"/>
      <c r="PAL64" s="496"/>
      <c r="PAN64" s="496"/>
      <c r="PAP64" s="496"/>
      <c r="PAR64" s="496"/>
      <c r="PAT64" s="496"/>
      <c r="PAV64" s="496"/>
      <c r="PAX64" s="496"/>
      <c r="PAZ64" s="496"/>
      <c r="PBB64" s="496"/>
      <c r="PBD64" s="496"/>
      <c r="PBF64" s="496"/>
      <c r="PBH64" s="496"/>
      <c r="PBJ64" s="496"/>
      <c r="PBL64" s="496"/>
      <c r="PBN64" s="496"/>
      <c r="PBP64" s="496"/>
      <c r="PBR64" s="496"/>
      <c r="PBT64" s="496"/>
      <c r="PBV64" s="496"/>
      <c r="PBX64" s="496"/>
      <c r="PBZ64" s="496"/>
      <c r="PCB64" s="496"/>
      <c r="PCD64" s="496"/>
      <c r="PCF64" s="496"/>
      <c r="PCH64" s="496"/>
      <c r="PCJ64" s="496"/>
      <c r="PCL64" s="496"/>
      <c r="PCN64" s="496"/>
      <c r="PCP64" s="496"/>
      <c r="PCR64" s="496"/>
      <c r="PCT64" s="496"/>
      <c r="PCV64" s="496"/>
      <c r="PCX64" s="496"/>
      <c r="PCZ64" s="496"/>
      <c r="PDB64" s="496"/>
      <c r="PDD64" s="496"/>
      <c r="PDF64" s="496"/>
      <c r="PDH64" s="496"/>
      <c r="PDJ64" s="496"/>
      <c r="PDL64" s="496"/>
      <c r="PDN64" s="496"/>
      <c r="PDP64" s="496"/>
      <c r="PDR64" s="496"/>
      <c r="PDT64" s="496"/>
      <c r="PDV64" s="496"/>
      <c r="PDX64" s="496"/>
      <c r="PDZ64" s="496"/>
      <c r="PEB64" s="496"/>
      <c r="PED64" s="496"/>
      <c r="PEF64" s="496"/>
      <c r="PEH64" s="496"/>
      <c r="PEJ64" s="496"/>
      <c r="PEL64" s="496"/>
      <c r="PEN64" s="496"/>
      <c r="PEP64" s="496"/>
      <c r="PER64" s="496"/>
      <c r="PET64" s="496"/>
      <c r="PEV64" s="496"/>
      <c r="PEX64" s="496"/>
      <c r="PEZ64" s="496"/>
      <c r="PFB64" s="496"/>
      <c r="PFD64" s="496"/>
      <c r="PFF64" s="496"/>
      <c r="PFH64" s="496"/>
      <c r="PFJ64" s="496"/>
      <c r="PFL64" s="496"/>
      <c r="PFN64" s="496"/>
      <c r="PFP64" s="496"/>
      <c r="PFR64" s="496"/>
      <c r="PFT64" s="496"/>
      <c r="PFV64" s="496"/>
      <c r="PFX64" s="496"/>
      <c r="PFZ64" s="496"/>
      <c r="PGB64" s="496"/>
      <c r="PGD64" s="496"/>
      <c r="PGF64" s="496"/>
      <c r="PGH64" s="496"/>
      <c r="PGJ64" s="496"/>
      <c r="PGL64" s="496"/>
      <c r="PGN64" s="496"/>
      <c r="PGP64" s="496"/>
      <c r="PGR64" s="496"/>
      <c r="PGT64" s="496"/>
      <c r="PGV64" s="496"/>
      <c r="PGX64" s="496"/>
      <c r="PGZ64" s="496"/>
      <c r="PHB64" s="496"/>
      <c r="PHD64" s="496"/>
      <c r="PHF64" s="496"/>
      <c r="PHH64" s="496"/>
      <c r="PHJ64" s="496"/>
      <c r="PHL64" s="496"/>
      <c r="PHN64" s="496"/>
      <c r="PHP64" s="496"/>
      <c r="PHR64" s="496"/>
      <c r="PHT64" s="496"/>
      <c r="PHV64" s="496"/>
      <c r="PHX64" s="496"/>
      <c r="PHZ64" s="496"/>
      <c r="PIB64" s="496"/>
      <c r="PID64" s="496"/>
      <c r="PIF64" s="496"/>
      <c r="PIH64" s="496"/>
      <c r="PIJ64" s="496"/>
      <c r="PIL64" s="496"/>
      <c r="PIN64" s="496"/>
      <c r="PIP64" s="496"/>
      <c r="PIR64" s="496"/>
      <c r="PIT64" s="496"/>
      <c r="PIV64" s="496"/>
      <c r="PIX64" s="496"/>
      <c r="PIZ64" s="496"/>
      <c r="PJB64" s="496"/>
      <c r="PJD64" s="496"/>
      <c r="PJF64" s="496"/>
      <c r="PJH64" s="496"/>
      <c r="PJJ64" s="496"/>
      <c r="PJL64" s="496"/>
      <c r="PJN64" s="496"/>
      <c r="PJP64" s="496"/>
      <c r="PJR64" s="496"/>
      <c r="PJT64" s="496"/>
      <c r="PJV64" s="496"/>
      <c r="PJX64" s="496"/>
      <c r="PJZ64" s="496"/>
      <c r="PKB64" s="496"/>
      <c r="PKD64" s="496"/>
      <c r="PKF64" s="496"/>
      <c r="PKH64" s="496"/>
      <c r="PKJ64" s="496"/>
      <c r="PKL64" s="496"/>
      <c r="PKN64" s="496"/>
      <c r="PKP64" s="496"/>
      <c r="PKR64" s="496"/>
      <c r="PKT64" s="496"/>
      <c r="PKV64" s="496"/>
      <c r="PKX64" s="496"/>
      <c r="PKZ64" s="496"/>
      <c r="PLB64" s="496"/>
      <c r="PLD64" s="496"/>
      <c r="PLF64" s="496"/>
      <c r="PLH64" s="496"/>
      <c r="PLJ64" s="496"/>
      <c r="PLL64" s="496"/>
      <c r="PLN64" s="496"/>
      <c r="PLP64" s="496"/>
      <c r="PLR64" s="496"/>
      <c r="PLT64" s="496"/>
      <c r="PLV64" s="496"/>
      <c r="PLX64" s="496"/>
      <c r="PLZ64" s="496"/>
      <c r="PMB64" s="496"/>
      <c r="PMD64" s="496"/>
      <c r="PMF64" s="496"/>
      <c r="PMH64" s="496"/>
      <c r="PMJ64" s="496"/>
      <c r="PML64" s="496"/>
      <c r="PMN64" s="496"/>
      <c r="PMP64" s="496"/>
      <c r="PMR64" s="496"/>
      <c r="PMT64" s="496"/>
      <c r="PMV64" s="496"/>
      <c r="PMX64" s="496"/>
      <c r="PMZ64" s="496"/>
      <c r="PNB64" s="496"/>
      <c r="PND64" s="496"/>
      <c r="PNF64" s="496"/>
      <c r="PNH64" s="496"/>
      <c r="PNJ64" s="496"/>
      <c r="PNL64" s="496"/>
      <c r="PNN64" s="496"/>
      <c r="PNP64" s="496"/>
      <c r="PNR64" s="496"/>
      <c r="PNT64" s="496"/>
      <c r="PNV64" s="496"/>
      <c r="PNX64" s="496"/>
      <c r="PNZ64" s="496"/>
      <c r="POB64" s="496"/>
      <c r="POD64" s="496"/>
      <c r="POF64" s="496"/>
      <c r="POH64" s="496"/>
      <c r="POJ64" s="496"/>
      <c r="POL64" s="496"/>
      <c r="PON64" s="496"/>
      <c r="POP64" s="496"/>
      <c r="POR64" s="496"/>
      <c r="POT64" s="496"/>
      <c r="POV64" s="496"/>
      <c r="POX64" s="496"/>
      <c r="POZ64" s="496"/>
      <c r="PPB64" s="496"/>
      <c r="PPD64" s="496"/>
      <c r="PPF64" s="496"/>
      <c r="PPH64" s="496"/>
      <c r="PPJ64" s="496"/>
      <c r="PPL64" s="496"/>
      <c r="PPN64" s="496"/>
      <c r="PPP64" s="496"/>
      <c r="PPR64" s="496"/>
      <c r="PPT64" s="496"/>
      <c r="PPV64" s="496"/>
      <c r="PPX64" s="496"/>
      <c r="PPZ64" s="496"/>
      <c r="PQB64" s="496"/>
      <c r="PQD64" s="496"/>
      <c r="PQF64" s="496"/>
      <c r="PQH64" s="496"/>
      <c r="PQJ64" s="496"/>
      <c r="PQL64" s="496"/>
      <c r="PQN64" s="496"/>
      <c r="PQP64" s="496"/>
      <c r="PQR64" s="496"/>
      <c r="PQT64" s="496"/>
      <c r="PQV64" s="496"/>
      <c r="PQX64" s="496"/>
      <c r="PQZ64" s="496"/>
      <c r="PRB64" s="496"/>
      <c r="PRD64" s="496"/>
      <c r="PRF64" s="496"/>
      <c r="PRH64" s="496"/>
      <c r="PRJ64" s="496"/>
      <c r="PRL64" s="496"/>
      <c r="PRN64" s="496"/>
      <c r="PRP64" s="496"/>
      <c r="PRR64" s="496"/>
      <c r="PRT64" s="496"/>
      <c r="PRV64" s="496"/>
      <c r="PRX64" s="496"/>
      <c r="PRZ64" s="496"/>
      <c r="PSB64" s="496"/>
      <c r="PSD64" s="496"/>
      <c r="PSF64" s="496"/>
      <c r="PSH64" s="496"/>
      <c r="PSJ64" s="496"/>
      <c r="PSL64" s="496"/>
      <c r="PSN64" s="496"/>
      <c r="PSP64" s="496"/>
      <c r="PSR64" s="496"/>
      <c r="PST64" s="496"/>
      <c r="PSV64" s="496"/>
      <c r="PSX64" s="496"/>
      <c r="PSZ64" s="496"/>
      <c r="PTB64" s="496"/>
      <c r="PTD64" s="496"/>
      <c r="PTF64" s="496"/>
      <c r="PTH64" s="496"/>
      <c r="PTJ64" s="496"/>
      <c r="PTL64" s="496"/>
      <c r="PTN64" s="496"/>
      <c r="PTP64" s="496"/>
      <c r="PTR64" s="496"/>
      <c r="PTT64" s="496"/>
      <c r="PTV64" s="496"/>
      <c r="PTX64" s="496"/>
      <c r="PTZ64" s="496"/>
      <c r="PUB64" s="496"/>
      <c r="PUD64" s="496"/>
      <c r="PUF64" s="496"/>
      <c r="PUH64" s="496"/>
      <c r="PUJ64" s="496"/>
      <c r="PUL64" s="496"/>
      <c r="PUN64" s="496"/>
      <c r="PUP64" s="496"/>
      <c r="PUR64" s="496"/>
      <c r="PUT64" s="496"/>
      <c r="PUV64" s="496"/>
      <c r="PUX64" s="496"/>
      <c r="PUZ64" s="496"/>
      <c r="PVB64" s="496"/>
      <c r="PVD64" s="496"/>
      <c r="PVF64" s="496"/>
      <c r="PVH64" s="496"/>
      <c r="PVJ64" s="496"/>
      <c r="PVL64" s="496"/>
      <c r="PVN64" s="496"/>
      <c r="PVP64" s="496"/>
      <c r="PVR64" s="496"/>
      <c r="PVT64" s="496"/>
      <c r="PVV64" s="496"/>
      <c r="PVX64" s="496"/>
      <c r="PVZ64" s="496"/>
      <c r="PWB64" s="496"/>
      <c r="PWD64" s="496"/>
      <c r="PWF64" s="496"/>
      <c r="PWH64" s="496"/>
      <c r="PWJ64" s="496"/>
      <c r="PWL64" s="496"/>
      <c r="PWN64" s="496"/>
      <c r="PWP64" s="496"/>
      <c r="PWR64" s="496"/>
      <c r="PWT64" s="496"/>
      <c r="PWV64" s="496"/>
      <c r="PWX64" s="496"/>
      <c r="PWZ64" s="496"/>
      <c r="PXB64" s="496"/>
      <c r="PXD64" s="496"/>
      <c r="PXF64" s="496"/>
      <c r="PXH64" s="496"/>
      <c r="PXJ64" s="496"/>
      <c r="PXL64" s="496"/>
      <c r="PXN64" s="496"/>
      <c r="PXP64" s="496"/>
      <c r="PXR64" s="496"/>
      <c r="PXT64" s="496"/>
      <c r="PXV64" s="496"/>
      <c r="PXX64" s="496"/>
      <c r="PXZ64" s="496"/>
      <c r="PYB64" s="496"/>
      <c r="PYD64" s="496"/>
      <c r="PYF64" s="496"/>
      <c r="PYH64" s="496"/>
      <c r="PYJ64" s="496"/>
      <c r="PYL64" s="496"/>
      <c r="PYN64" s="496"/>
      <c r="PYP64" s="496"/>
      <c r="PYR64" s="496"/>
      <c r="PYT64" s="496"/>
      <c r="PYV64" s="496"/>
      <c r="PYX64" s="496"/>
      <c r="PYZ64" s="496"/>
      <c r="PZB64" s="496"/>
      <c r="PZD64" s="496"/>
      <c r="PZF64" s="496"/>
      <c r="PZH64" s="496"/>
      <c r="PZJ64" s="496"/>
      <c r="PZL64" s="496"/>
      <c r="PZN64" s="496"/>
      <c r="PZP64" s="496"/>
      <c r="PZR64" s="496"/>
      <c r="PZT64" s="496"/>
      <c r="PZV64" s="496"/>
      <c r="PZX64" s="496"/>
      <c r="PZZ64" s="496"/>
      <c r="QAB64" s="496"/>
      <c r="QAD64" s="496"/>
      <c r="QAF64" s="496"/>
      <c r="QAH64" s="496"/>
      <c r="QAJ64" s="496"/>
      <c r="QAL64" s="496"/>
      <c r="QAN64" s="496"/>
      <c r="QAP64" s="496"/>
      <c r="QAR64" s="496"/>
      <c r="QAT64" s="496"/>
      <c r="QAV64" s="496"/>
      <c r="QAX64" s="496"/>
      <c r="QAZ64" s="496"/>
      <c r="QBB64" s="496"/>
      <c r="QBD64" s="496"/>
      <c r="QBF64" s="496"/>
      <c r="QBH64" s="496"/>
      <c r="QBJ64" s="496"/>
      <c r="QBL64" s="496"/>
      <c r="QBN64" s="496"/>
      <c r="QBP64" s="496"/>
      <c r="QBR64" s="496"/>
      <c r="QBT64" s="496"/>
      <c r="QBV64" s="496"/>
      <c r="QBX64" s="496"/>
      <c r="QBZ64" s="496"/>
      <c r="QCB64" s="496"/>
      <c r="QCD64" s="496"/>
      <c r="QCF64" s="496"/>
      <c r="QCH64" s="496"/>
      <c r="QCJ64" s="496"/>
      <c r="QCL64" s="496"/>
      <c r="QCN64" s="496"/>
      <c r="QCP64" s="496"/>
      <c r="QCR64" s="496"/>
      <c r="QCT64" s="496"/>
      <c r="QCV64" s="496"/>
      <c r="QCX64" s="496"/>
      <c r="QCZ64" s="496"/>
      <c r="QDB64" s="496"/>
      <c r="QDD64" s="496"/>
      <c r="QDF64" s="496"/>
      <c r="QDH64" s="496"/>
      <c r="QDJ64" s="496"/>
      <c r="QDL64" s="496"/>
      <c r="QDN64" s="496"/>
      <c r="QDP64" s="496"/>
      <c r="QDR64" s="496"/>
      <c r="QDT64" s="496"/>
      <c r="QDV64" s="496"/>
      <c r="QDX64" s="496"/>
      <c r="QDZ64" s="496"/>
      <c r="QEB64" s="496"/>
      <c r="QED64" s="496"/>
      <c r="QEF64" s="496"/>
      <c r="QEH64" s="496"/>
      <c r="QEJ64" s="496"/>
      <c r="QEL64" s="496"/>
      <c r="QEN64" s="496"/>
      <c r="QEP64" s="496"/>
      <c r="QER64" s="496"/>
      <c r="QET64" s="496"/>
      <c r="QEV64" s="496"/>
      <c r="QEX64" s="496"/>
      <c r="QEZ64" s="496"/>
      <c r="QFB64" s="496"/>
      <c r="QFD64" s="496"/>
      <c r="QFF64" s="496"/>
      <c r="QFH64" s="496"/>
      <c r="QFJ64" s="496"/>
      <c r="QFL64" s="496"/>
      <c r="QFN64" s="496"/>
      <c r="QFP64" s="496"/>
      <c r="QFR64" s="496"/>
      <c r="QFT64" s="496"/>
      <c r="QFV64" s="496"/>
      <c r="QFX64" s="496"/>
      <c r="QFZ64" s="496"/>
      <c r="QGB64" s="496"/>
      <c r="QGD64" s="496"/>
      <c r="QGF64" s="496"/>
      <c r="QGH64" s="496"/>
      <c r="QGJ64" s="496"/>
      <c r="QGL64" s="496"/>
      <c r="QGN64" s="496"/>
      <c r="QGP64" s="496"/>
      <c r="QGR64" s="496"/>
      <c r="QGT64" s="496"/>
      <c r="QGV64" s="496"/>
      <c r="QGX64" s="496"/>
      <c r="QGZ64" s="496"/>
      <c r="QHB64" s="496"/>
      <c r="QHD64" s="496"/>
      <c r="QHF64" s="496"/>
      <c r="QHH64" s="496"/>
      <c r="QHJ64" s="496"/>
      <c r="QHL64" s="496"/>
      <c r="QHN64" s="496"/>
      <c r="QHP64" s="496"/>
      <c r="QHR64" s="496"/>
      <c r="QHT64" s="496"/>
      <c r="QHV64" s="496"/>
      <c r="QHX64" s="496"/>
      <c r="QHZ64" s="496"/>
      <c r="QIB64" s="496"/>
      <c r="QID64" s="496"/>
      <c r="QIF64" s="496"/>
      <c r="QIH64" s="496"/>
      <c r="QIJ64" s="496"/>
      <c r="QIL64" s="496"/>
      <c r="QIN64" s="496"/>
      <c r="QIP64" s="496"/>
      <c r="QIR64" s="496"/>
      <c r="QIT64" s="496"/>
      <c r="QIV64" s="496"/>
      <c r="QIX64" s="496"/>
      <c r="QIZ64" s="496"/>
      <c r="QJB64" s="496"/>
      <c r="QJD64" s="496"/>
      <c r="QJF64" s="496"/>
      <c r="QJH64" s="496"/>
      <c r="QJJ64" s="496"/>
      <c r="QJL64" s="496"/>
      <c r="QJN64" s="496"/>
      <c r="QJP64" s="496"/>
      <c r="QJR64" s="496"/>
      <c r="QJT64" s="496"/>
      <c r="QJV64" s="496"/>
      <c r="QJX64" s="496"/>
      <c r="QJZ64" s="496"/>
      <c r="QKB64" s="496"/>
      <c r="QKD64" s="496"/>
      <c r="QKF64" s="496"/>
      <c r="QKH64" s="496"/>
      <c r="QKJ64" s="496"/>
      <c r="QKL64" s="496"/>
      <c r="QKN64" s="496"/>
      <c r="QKP64" s="496"/>
      <c r="QKR64" s="496"/>
      <c r="QKT64" s="496"/>
      <c r="QKV64" s="496"/>
      <c r="QKX64" s="496"/>
      <c r="QKZ64" s="496"/>
      <c r="QLB64" s="496"/>
      <c r="QLD64" s="496"/>
      <c r="QLF64" s="496"/>
      <c r="QLH64" s="496"/>
      <c r="QLJ64" s="496"/>
      <c r="QLL64" s="496"/>
      <c r="QLN64" s="496"/>
      <c r="QLP64" s="496"/>
      <c r="QLR64" s="496"/>
      <c r="QLT64" s="496"/>
      <c r="QLV64" s="496"/>
      <c r="QLX64" s="496"/>
      <c r="QLZ64" s="496"/>
      <c r="QMB64" s="496"/>
      <c r="QMD64" s="496"/>
      <c r="QMF64" s="496"/>
      <c r="QMH64" s="496"/>
      <c r="QMJ64" s="496"/>
      <c r="QML64" s="496"/>
      <c r="QMN64" s="496"/>
      <c r="QMP64" s="496"/>
      <c r="QMR64" s="496"/>
      <c r="QMT64" s="496"/>
      <c r="QMV64" s="496"/>
      <c r="QMX64" s="496"/>
      <c r="QMZ64" s="496"/>
      <c r="QNB64" s="496"/>
      <c r="QND64" s="496"/>
      <c r="QNF64" s="496"/>
      <c r="QNH64" s="496"/>
      <c r="QNJ64" s="496"/>
      <c r="QNL64" s="496"/>
      <c r="QNN64" s="496"/>
      <c r="QNP64" s="496"/>
      <c r="QNR64" s="496"/>
      <c r="QNT64" s="496"/>
      <c r="QNV64" s="496"/>
      <c r="QNX64" s="496"/>
      <c r="QNZ64" s="496"/>
      <c r="QOB64" s="496"/>
      <c r="QOD64" s="496"/>
      <c r="QOF64" s="496"/>
      <c r="QOH64" s="496"/>
      <c r="QOJ64" s="496"/>
      <c r="QOL64" s="496"/>
      <c r="QON64" s="496"/>
      <c r="QOP64" s="496"/>
      <c r="QOR64" s="496"/>
      <c r="QOT64" s="496"/>
      <c r="QOV64" s="496"/>
      <c r="QOX64" s="496"/>
      <c r="QOZ64" s="496"/>
      <c r="QPB64" s="496"/>
      <c r="QPD64" s="496"/>
      <c r="QPF64" s="496"/>
      <c r="QPH64" s="496"/>
      <c r="QPJ64" s="496"/>
      <c r="QPL64" s="496"/>
      <c r="QPN64" s="496"/>
      <c r="QPP64" s="496"/>
      <c r="QPR64" s="496"/>
      <c r="QPT64" s="496"/>
      <c r="QPV64" s="496"/>
      <c r="QPX64" s="496"/>
      <c r="QPZ64" s="496"/>
      <c r="QQB64" s="496"/>
      <c r="QQD64" s="496"/>
      <c r="QQF64" s="496"/>
      <c r="QQH64" s="496"/>
      <c r="QQJ64" s="496"/>
      <c r="QQL64" s="496"/>
      <c r="QQN64" s="496"/>
      <c r="QQP64" s="496"/>
      <c r="QQR64" s="496"/>
      <c r="QQT64" s="496"/>
      <c r="QQV64" s="496"/>
      <c r="QQX64" s="496"/>
      <c r="QQZ64" s="496"/>
      <c r="QRB64" s="496"/>
      <c r="QRD64" s="496"/>
      <c r="QRF64" s="496"/>
      <c r="QRH64" s="496"/>
      <c r="QRJ64" s="496"/>
      <c r="QRL64" s="496"/>
      <c r="QRN64" s="496"/>
      <c r="QRP64" s="496"/>
      <c r="QRR64" s="496"/>
      <c r="QRT64" s="496"/>
      <c r="QRV64" s="496"/>
      <c r="QRX64" s="496"/>
      <c r="QRZ64" s="496"/>
      <c r="QSB64" s="496"/>
      <c r="QSD64" s="496"/>
      <c r="QSF64" s="496"/>
      <c r="QSH64" s="496"/>
      <c r="QSJ64" s="496"/>
      <c r="QSL64" s="496"/>
      <c r="QSN64" s="496"/>
      <c r="QSP64" s="496"/>
      <c r="QSR64" s="496"/>
      <c r="QST64" s="496"/>
      <c r="QSV64" s="496"/>
      <c r="QSX64" s="496"/>
      <c r="QSZ64" s="496"/>
      <c r="QTB64" s="496"/>
      <c r="QTD64" s="496"/>
      <c r="QTF64" s="496"/>
      <c r="QTH64" s="496"/>
      <c r="QTJ64" s="496"/>
      <c r="QTL64" s="496"/>
      <c r="QTN64" s="496"/>
      <c r="QTP64" s="496"/>
      <c r="QTR64" s="496"/>
      <c r="QTT64" s="496"/>
      <c r="QTV64" s="496"/>
      <c r="QTX64" s="496"/>
      <c r="QTZ64" s="496"/>
      <c r="QUB64" s="496"/>
      <c r="QUD64" s="496"/>
      <c r="QUF64" s="496"/>
      <c r="QUH64" s="496"/>
      <c r="QUJ64" s="496"/>
      <c r="QUL64" s="496"/>
      <c r="QUN64" s="496"/>
      <c r="QUP64" s="496"/>
      <c r="QUR64" s="496"/>
      <c r="QUT64" s="496"/>
      <c r="QUV64" s="496"/>
      <c r="QUX64" s="496"/>
      <c r="QUZ64" s="496"/>
      <c r="QVB64" s="496"/>
      <c r="QVD64" s="496"/>
      <c r="QVF64" s="496"/>
      <c r="QVH64" s="496"/>
      <c r="QVJ64" s="496"/>
      <c r="QVL64" s="496"/>
      <c r="QVN64" s="496"/>
      <c r="QVP64" s="496"/>
      <c r="QVR64" s="496"/>
      <c r="QVT64" s="496"/>
      <c r="QVV64" s="496"/>
      <c r="QVX64" s="496"/>
      <c r="QVZ64" s="496"/>
      <c r="QWB64" s="496"/>
      <c r="QWD64" s="496"/>
      <c r="QWF64" s="496"/>
      <c r="QWH64" s="496"/>
      <c r="QWJ64" s="496"/>
      <c r="QWL64" s="496"/>
      <c r="QWN64" s="496"/>
      <c r="QWP64" s="496"/>
      <c r="QWR64" s="496"/>
      <c r="QWT64" s="496"/>
      <c r="QWV64" s="496"/>
      <c r="QWX64" s="496"/>
      <c r="QWZ64" s="496"/>
      <c r="QXB64" s="496"/>
      <c r="QXD64" s="496"/>
      <c r="QXF64" s="496"/>
      <c r="QXH64" s="496"/>
      <c r="QXJ64" s="496"/>
      <c r="QXL64" s="496"/>
      <c r="QXN64" s="496"/>
      <c r="QXP64" s="496"/>
      <c r="QXR64" s="496"/>
      <c r="QXT64" s="496"/>
      <c r="QXV64" s="496"/>
      <c r="QXX64" s="496"/>
      <c r="QXZ64" s="496"/>
      <c r="QYB64" s="496"/>
      <c r="QYD64" s="496"/>
      <c r="QYF64" s="496"/>
      <c r="QYH64" s="496"/>
      <c r="QYJ64" s="496"/>
      <c r="QYL64" s="496"/>
      <c r="QYN64" s="496"/>
      <c r="QYP64" s="496"/>
      <c r="QYR64" s="496"/>
      <c r="QYT64" s="496"/>
      <c r="QYV64" s="496"/>
      <c r="QYX64" s="496"/>
      <c r="QYZ64" s="496"/>
      <c r="QZB64" s="496"/>
      <c r="QZD64" s="496"/>
      <c r="QZF64" s="496"/>
      <c r="QZH64" s="496"/>
      <c r="QZJ64" s="496"/>
      <c r="QZL64" s="496"/>
      <c r="QZN64" s="496"/>
      <c r="QZP64" s="496"/>
      <c r="QZR64" s="496"/>
      <c r="QZT64" s="496"/>
      <c r="QZV64" s="496"/>
      <c r="QZX64" s="496"/>
      <c r="QZZ64" s="496"/>
      <c r="RAB64" s="496"/>
      <c r="RAD64" s="496"/>
      <c r="RAF64" s="496"/>
      <c r="RAH64" s="496"/>
      <c r="RAJ64" s="496"/>
      <c r="RAL64" s="496"/>
      <c r="RAN64" s="496"/>
      <c r="RAP64" s="496"/>
      <c r="RAR64" s="496"/>
      <c r="RAT64" s="496"/>
      <c r="RAV64" s="496"/>
      <c r="RAX64" s="496"/>
      <c r="RAZ64" s="496"/>
      <c r="RBB64" s="496"/>
      <c r="RBD64" s="496"/>
      <c r="RBF64" s="496"/>
      <c r="RBH64" s="496"/>
      <c r="RBJ64" s="496"/>
      <c r="RBL64" s="496"/>
      <c r="RBN64" s="496"/>
      <c r="RBP64" s="496"/>
      <c r="RBR64" s="496"/>
      <c r="RBT64" s="496"/>
      <c r="RBV64" s="496"/>
      <c r="RBX64" s="496"/>
      <c r="RBZ64" s="496"/>
      <c r="RCB64" s="496"/>
      <c r="RCD64" s="496"/>
      <c r="RCF64" s="496"/>
      <c r="RCH64" s="496"/>
      <c r="RCJ64" s="496"/>
      <c r="RCL64" s="496"/>
      <c r="RCN64" s="496"/>
      <c r="RCP64" s="496"/>
      <c r="RCR64" s="496"/>
      <c r="RCT64" s="496"/>
      <c r="RCV64" s="496"/>
      <c r="RCX64" s="496"/>
      <c r="RCZ64" s="496"/>
      <c r="RDB64" s="496"/>
      <c r="RDD64" s="496"/>
      <c r="RDF64" s="496"/>
      <c r="RDH64" s="496"/>
      <c r="RDJ64" s="496"/>
      <c r="RDL64" s="496"/>
      <c r="RDN64" s="496"/>
      <c r="RDP64" s="496"/>
      <c r="RDR64" s="496"/>
      <c r="RDT64" s="496"/>
      <c r="RDV64" s="496"/>
      <c r="RDX64" s="496"/>
      <c r="RDZ64" s="496"/>
      <c r="REB64" s="496"/>
      <c r="RED64" s="496"/>
      <c r="REF64" s="496"/>
      <c r="REH64" s="496"/>
      <c r="REJ64" s="496"/>
      <c r="REL64" s="496"/>
      <c r="REN64" s="496"/>
      <c r="REP64" s="496"/>
      <c r="RER64" s="496"/>
      <c r="RET64" s="496"/>
      <c r="REV64" s="496"/>
      <c r="REX64" s="496"/>
      <c r="REZ64" s="496"/>
      <c r="RFB64" s="496"/>
      <c r="RFD64" s="496"/>
      <c r="RFF64" s="496"/>
      <c r="RFH64" s="496"/>
      <c r="RFJ64" s="496"/>
      <c r="RFL64" s="496"/>
      <c r="RFN64" s="496"/>
      <c r="RFP64" s="496"/>
      <c r="RFR64" s="496"/>
      <c r="RFT64" s="496"/>
      <c r="RFV64" s="496"/>
      <c r="RFX64" s="496"/>
      <c r="RFZ64" s="496"/>
      <c r="RGB64" s="496"/>
      <c r="RGD64" s="496"/>
      <c r="RGF64" s="496"/>
      <c r="RGH64" s="496"/>
      <c r="RGJ64" s="496"/>
      <c r="RGL64" s="496"/>
      <c r="RGN64" s="496"/>
      <c r="RGP64" s="496"/>
      <c r="RGR64" s="496"/>
      <c r="RGT64" s="496"/>
      <c r="RGV64" s="496"/>
      <c r="RGX64" s="496"/>
      <c r="RGZ64" s="496"/>
      <c r="RHB64" s="496"/>
      <c r="RHD64" s="496"/>
      <c r="RHF64" s="496"/>
      <c r="RHH64" s="496"/>
      <c r="RHJ64" s="496"/>
      <c r="RHL64" s="496"/>
      <c r="RHN64" s="496"/>
      <c r="RHP64" s="496"/>
      <c r="RHR64" s="496"/>
      <c r="RHT64" s="496"/>
      <c r="RHV64" s="496"/>
      <c r="RHX64" s="496"/>
      <c r="RHZ64" s="496"/>
      <c r="RIB64" s="496"/>
      <c r="RID64" s="496"/>
      <c r="RIF64" s="496"/>
      <c r="RIH64" s="496"/>
      <c r="RIJ64" s="496"/>
      <c r="RIL64" s="496"/>
      <c r="RIN64" s="496"/>
      <c r="RIP64" s="496"/>
      <c r="RIR64" s="496"/>
      <c r="RIT64" s="496"/>
      <c r="RIV64" s="496"/>
      <c r="RIX64" s="496"/>
      <c r="RIZ64" s="496"/>
      <c r="RJB64" s="496"/>
      <c r="RJD64" s="496"/>
      <c r="RJF64" s="496"/>
      <c r="RJH64" s="496"/>
      <c r="RJJ64" s="496"/>
      <c r="RJL64" s="496"/>
      <c r="RJN64" s="496"/>
      <c r="RJP64" s="496"/>
      <c r="RJR64" s="496"/>
      <c r="RJT64" s="496"/>
      <c r="RJV64" s="496"/>
      <c r="RJX64" s="496"/>
      <c r="RJZ64" s="496"/>
      <c r="RKB64" s="496"/>
      <c r="RKD64" s="496"/>
      <c r="RKF64" s="496"/>
      <c r="RKH64" s="496"/>
      <c r="RKJ64" s="496"/>
      <c r="RKL64" s="496"/>
      <c r="RKN64" s="496"/>
      <c r="RKP64" s="496"/>
      <c r="RKR64" s="496"/>
      <c r="RKT64" s="496"/>
      <c r="RKV64" s="496"/>
      <c r="RKX64" s="496"/>
      <c r="RKZ64" s="496"/>
      <c r="RLB64" s="496"/>
      <c r="RLD64" s="496"/>
      <c r="RLF64" s="496"/>
      <c r="RLH64" s="496"/>
      <c r="RLJ64" s="496"/>
      <c r="RLL64" s="496"/>
      <c r="RLN64" s="496"/>
      <c r="RLP64" s="496"/>
      <c r="RLR64" s="496"/>
      <c r="RLT64" s="496"/>
      <c r="RLV64" s="496"/>
      <c r="RLX64" s="496"/>
      <c r="RLZ64" s="496"/>
      <c r="RMB64" s="496"/>
      <c r="RMD64" s="496"/>
      <c r="RMF64" s="496"/>
      <c r="RMH64" s="496"/>
      <c r="RMJ64" s="496"/>
      <c r="RML64" s="496"/>
      <c r="RMN64" s="496"/>
      <c r="RMP64" s="496"/>
      <c r="RMR64" s="496"/>
      <c r="RMT64" s="496"/>
      <c r="RMV64" s="496"/>
      <c r="RMX64" s="496"/>
      <c r="RMZ64" s="496"/>
      <c r="RNB64" s="496"/>
      <c r="RND64" s="496"/>
      <c r="RNF64" s="496"/>
      <c r="RNH64" s="496"/>
      <c r="RNJ64" s="496"/>
      <c r="RNL64" s="496"/>
      <c r="RNN64" s="496"/>
      <c r="RNP64" s="496"/>
      <c r="RNR64" s="496"/>
      <c r="RNT64" s="496"/>
      <c r="RNV64" s="496"/>
      <c r="RNX64" s="496"/>
      <c r="RNZ64" s="496"/>
      <c r="ROB64" s="496"/>
      <c r="ROD64" s="496"/>
      <c r="ROF64" s="496"/>
      <c r="ROH64" s="496"/>
      <c r="ROJ64" s="496"/>
      <c r="ROL64" s="496"/>
      <c r="RON64" s="496"/>
      <c r="ROP64" s="496"/>
      <c r="ROR64" s="496"/>
      <c r="ROT64" s="496"/>
      <c r="ROV64" s="496"/>
      <c r="ROX64" s="496"/>
      <c r="ROZ64" s="496"/>
      <c r="RPB64" s="496"/>
      <c r="RPD64" s="496"/>
      <c r="RPF64" s="496"/>
      <c r="RPH64" s="496"/>
      <c r="RPJ64" s="496"/>
      <c r="RPL64" s="496"/>
      <c r="RPN64" s="496"/>
      <c r="RPP64" s="496"/>
      <c r="RPR64" s="496"/>
      <c r="RPT64" s="496"/>
      <c r="RPV64" s="496"/>
      <c r="RPX64" s="496"/>
      <c r="RPZ64" s="496"/>
      <c r="RQB64" s="496"/>
      <c r="RQD64" s="496"/>
      <c r="RQF64" s="496"/>
      <c r="RQH64" s="496"/>
      <c r="RQJ64" s="496"/>
      <c r="RQL64" s="496"/>
      <c r="RQN64" s="496"/>
      <c r="RQP64" s="496"/>
      <c r="RQR64" s="496"/>
      <c r="RQT64" s="496"/>
      <c r="RQV64" s="496"/>
      <c r="RQX64" s="496"/>
      <c r="RQZ64" s="496"/>
      <c r="RRB64" s="496"/>
      <c r="RRD64" s="496"/>
      <c r="RRF64" s="496"/>
      <c r="RRH64" s="496"/>
      <c r="RRJ64" s="496"/>
      <c r="RRL64" s="496"/>
      <c r="RRN64" s="496"/>
      <c r="RRP64" s="496"/>
      <c r="RRR64" s="496"/>
      <c r="RRT64" s="496"/>
      <c r="RRV64" s="496"/>
      <c r="RRX64" s="496"/>
      <c r="RRZ64" s="496"/>
      <c r="RSB64" s="496"/>
      <c r="RSD64" s="496"/>
      <c r="RSF64" s="496"/>
      <c r="RSH64" s="496"/>
      <c r="RSJ64" s="496"/>
      <c r="RSL64" s="496"/>
      <c r="RSN64" s="496"/>
      <c r="RSP64" s="496"/>
      <c r="RSR64" s="496"/>
      <c r="RST64" s="496"/>
      <c r="RSV64" s="496"/>
      <c r="RSX64" s="496"/>
      <c r="RSZ64" s="496"/>
      <c r="RTB64" s="496"/>
      <c r="RTD64" s="496"/>
      <c r="RTF64" s="496"/>
      <c r="RTH64" s="496"/>
      <c r="RTJ64" s="496"/>
      <c r="RTL64" s="496"/>
      <c r="RTN64" s="496"/>
      <c r="RTP64" s="496"/>
      <c r="RTR64" s="496"/>
      <c r="RTT64" s="496"/>
      <c r="RTV64" s="496"/>
      <c r="RTX64" s="496"/>
      <c r="RTZ64" s="496"/>
      <c r="RUB64" s="496"/>
      <c r="RUD64" s="496"/>
      <c r="RUF64" s="496"/>
      <c r="RUH64" s="496"/>
      <c r="RUJ64" s="496"/>
      <c r="RUL64" s="496"/>
      <c r="RUN64" s="496"/>
      <c r="RUP64" s="496"/>
      <c r="RUR64" s="496"/>
      <c r="RUT64" s="496"/>
      <c r="RUV64" s="496"/>
      <c r="RUX64" s="496"/>
      <c r="RUZ64" s="496"/>
      <c r="RVB64" s="496"/>
      <c r="RVD64" s="496"/>
      <c r="RVF64" s="496"/>
      <c r="RVH64" s="496"/>
      <c r="RVJ64" s="496"/>
      <c r="RVL64" s="496"/>
      <c r="RVN64" s="496"/>
      <c r="RVP64" s="496"/>
      <c r="RVR64" s="496"/>
      <c r="RVT64" s="496"/>
      <c r="RVV64" s="496"/>
      <c r="RVX64" s="496"/>
      <c r="RVZ64" s="496"/>
      <c r="RWB64" s="496"/>
      <c r="RWD64" s="496"/>
      <c r="RWF64" s="496"/>
      <c r="RWH64" s="496"/>
      <c r="RWJ64" s="496"/>
      <c r="RWL64" s="496"/>
      <c r="RWN64" s="496"/>
      <c r="RWP64" s="496"/>
      <c r="RWR64" s="496"/>
      <c r="RWT64" s="496"/>
      <c r="RWV64" s="496"/>
      <c r="RWX64" s="496"/>
      <c r="RWZ64" s="496"/>
      <c r="RXB64" s="496"/>
      <c r="RXD64" s="496"/>
      <c r="RXF64" s="496"/>
      <c r="RXH64" s="496"/>
      <c r="RXJ64" s="496"/>
      <c r="RXL64" s="496"/>
      <c r="RXN64" s="496"/>
      <c r="RXP64" s="496"/>
      <c r="RXR64" s="496"/>
      <c r="RXT64" s="496"/>
      <c r="RXV64" s="496"/>
      <c r="RXX64" s="496"/>
      <c r="RXZ64" s="496"/>
      <c r="RYB64" s="496"/>
      <c r="RYD64" s="496"/>
      <c r="RYF64" s="496"/>
      <c r="RYH64" s="496"/>
      <c r="RYJ64" s="496"/>
      <c r="RYL64" s="496"/>
      <c r="RYN64" s="496"/>
      <c r="RYP64" s="496"/>
      <c r="RYR64" s="496"/>
      <c r="RYT64" s="496"/>
      <c r="RYV64" s="496"/>
      <c r="RYX64" s="496"/>
      <c r="RYZ64" s="496"/>
      <c r="RZB64" s="496"/>
      <c r="RZD64" s="496"/>
      <c r="RZF64" s="496"/>
      <c r="RZH64" s="496"/>
      <c r="RZJ64" s="496"/>
      <c r="RZL64" s="496"/>
      <c r="RZN64" s="496"/>
      <c r="RZP64" s="496"/>
      <c r="RZR64" s="496"/>
      <c r="RZT64" s="496"/>
      <c r="RZV64" s="496"/>
      <c r="RZX64" s="496"/>
      <c r="RZZ64" s="496"/>
      <c r="SAB64" s="496"/>
      <c r="SAD64" s="496"/>
      <c r="SAF64" s="496"/>
      <c r="SAH64" s="496"/>
      <c r="SAJ64" s="496"/>
      <c r="SAL64" s="496"/>
      <c r="SAN64" s="496"/>
      <c r="SAP64" s="496"/>
      <c r="SAR64" s="496"/>
      <c r="SAT64" s="496"/>
      <c r="SAV64" s="496"/>
      <c r="SAX64" s="496"/>
      <c r="SAZ64" s="496"/>
      <c r="SBB64" s="496"/>
      <c r="SBD64" s="496"/>
      <c r="SBF64" s="496"/>
      <c r="SBH64" s="496"/>
      <c r="SBJ64" s="496"/>
      <c r="SBL64" s="496"/>
      <c r="SBN64" s="496"/>
      <c r="SBP64" s="496"/>
      <c r="SBR64" s="496"/>
      <c r="SBT64" s="496"/>
      <c r="SBV64" s="496"/>
      <c r="SBX64" s="496"/>
      <c r="SBZ64" s="496"/>
      <c r="SCB64" s="496"/>
      <c r="SCD64" s="496"/>
      <c r="SCF64" s="496"/>
      <c r="SCH64" s="496"/>
      <c r="SCJ64" s="496"/>
      <c r="SCL64" s="496"/>
      <c r="SCN64" s="496"/>
      <c r="SCP64" s="496"/>
      <c r="SCR64" s="496"/>
      <c r="SCT64" s="496"/>
      <c r="SCV64" s="496"/>
      <c r="SCX64" s="496"/>
      <c r="SCZ64" s="496"/>
      <c r="SDB64" s="496"/>
      <c r="SDD64" s="496"/>
      <c r="SDF64" s="496"/>
      <c r="SDH64" s="496"/>
      <c r="SDJ64" s="496"/>
      <c r="SDL64" s="496"/>
      <c r="SDN64" s="496"/>
      <c r="SDP64" s="496"/>
      <c r="SDR64" s="496"/>
      <c r="SDT64" s="496"/>
      <c r="SDV64" s="496"/>
      <c r="SDX64" s="496"/>
      <c r="SDZ64" s="496"/>
      <c r="SEB64" s="496"/>
      <c r="SED64" s="496"/>
      <c r="SEF64" s="496"/>
      <c r="SEH64" s="496"/>
      <c r="SEJ64" s="496"/>
      <c r="SEL64" s="496"/>
      <c r="SEN64" s="496"/>
      <c r="SEP64" s="496"/>
      <c r="SER64" s="496"/>
      <c r="SET64" s="496"/>
      <c r="SEV64" s="496"/>
      <c r="SEX64" s="496"/>
      <c r="SEZ64" s="496"/>
      <c r="SFB64" s="496"/>
      <c r="SFD64" s="496"/>
      <c r="SFF64" s="496"/>
      <c r="SFH64" s="496"/>
      <c r="SFJ64" s="496"/>
      <c r="SFL64" s="496"/>
      <c r="SFN64" s="496"/>
      <c r="SFP64" s="496"/>
      <c r="SFR64" s="496"/>
      <c r="SFT64" s="496"/>
      <c r="SFV64" s="496"/>
      <c r="SFX64" s="496"/>
      <c r="SFZ64" s="496"/>
      <c r="SGB64" s="496"/>
      <c r="SGD64" s="496"/>
      <c r="SGF64" s="496"/>
      <c r="SGH64" s="496"/>
      <c r="SGJ64" s="496"/>
      <c r="SGL64" s="496"/>
      <c r="SGN64" s="496"/>
      <c r="SGP64" s="496"/>
      <c r="SGR64" s="496"/>
      <c r="SGT64" s="496"/>
      <c r="SGV64" s="496"/>
      <c r="SGX64" s="496"/>
      <c r="SGZ64" s="496"/>
      <c r="SHB64" s="496"/>
      <c r="SHD64" s="496"/>
      <c r="SHF64" s="496"/>
      <c r="SHH64" s="496"/>
      <c r="SHJ64" s="496"/>
      <c r="SHL64" s="496"/>
      <c r="SHN64" s="496"/>
      <c r="SHP64" s="496"/>
      <c r="SHR64" s="496"/>
      <c r="SHT64" s="496"/>
      <c r="SHV64" s="496"/>
      <c r="SHX64" s="496"/>
      <c r="SHZ64" s="496"/>
      <c r="SIB64" s="496"/>
      <c r="SID64" s="496"/>
      <c r="SIF64" s="496"/>
      <c r="SIH64" s="496"/>
      <c r="SIJ64" s="496"/>
      <c r="SIL64" s="496"/>
      <c r="SIN64" s="496"/>
      <c r="SIP64" s="496"/>
      <c r="SIR64" s="496"/>
      <c r="SIT64" s="496"/>
      <c r="SIV64" s="496"/>
      <c r="SIX64" s="496"/>
      <c r="SIZ64" s="496"/>
      <c r="SJB64" s="496"/>
      <c r="SJD64" s="496"/>
      <c r="SJF64" s="496"/>
      <c r="SJH64" s="496"/>
      <c r="SJJ64" s="496"/>
      <c r="SJL64" s="496"/>
      <c r="SJN64" s="496"/>
      <c r="SJP64" s="496"/>
      <c r="SJR64" s="496"/>
      <c r="SJT64" s="496"/>
      <c r="SJV64" s="496"/>
      <c r="SJX64" s="496"/>
      <c r="SJZ64" s="496"/>
      <c r="SKB64" s="496"/>
      <c r="SKD64" s="496"/>
      <c r="SKF64" s="496"/>
      <c r="SKH64" s="496"/>
      <c r="SKJ64" s="496"/>
      <c r="SKL64" s="496"/>
      <c r="SKN64" s="496"/>
      <c r="SKP64" s="496"/>
      <c r="SKR64" s="496"/>
      <c r="SKT64" s="496"/>
      <c r="SKV64" s="496"/>
      <c r="SKX64" s="496"/>
      <c r="SKZ64" s="496"/>
      <c r="SLB64" s="496"/>
      <c r="SLD64" s="496"/>
      <c r="SLF64" s="496"/>
      <c r="SLH64" s="496"/>
      <c r="SLJ64" s="496"/>
      <c r="SLL64" s="496"/>
      <c r="SLN64" s="496"/>
      <c r="SLP64" s="496"/>
      <c r="SLR64" s="496"/>
      <c r="SLT64" s="496"/>
      <c r="SLV64" s="496"/>
      <c r="SLX64" s="496"/>
      <c r="SLZ64" s="496"/>
      <c r="SMB64" s="496"/>
      <c r="SMD64" s="496"/>
      <c r="SMF64" s="496"/>
      <c r="SMH64" s="496"/>
      <c r="SMJ64" s="496"/>
      <c r="SML64" s="496"/>
      <c r="SMN64" s="496"/>
      <c r="SMP64" s="496"/>
      <c r="SMR64" s="496"/>
      <c r="SMT64" s="496"/>
      <c r="SMV64" s="496"/>
      <c r="SMX64" s="496"/>
      <c r="SMZ64" s="496"/>
      <c r="SNB64" s="496"/>
      <c r="SND64" s="496"/>
      <c r="SNF64" s="496"/>
      <c r="SNH64" s="496"/>
      <c r="SNJ64" s="496"/>
      <c r="SNL64" s="496"/>
      <c r="SNN64" s="496"/>
      <c r="SNP64" s="496"/>
      <c r="SNR64" s="496"/>
      <c r="SNT64" s="496"/>
      <c r="SNV64" s="496"/>
      <c r="SNX64" s="496"/>
      <c r="SNZ64" s="496"/>
      <c r="SOB64" s="496"/>
      <c r="SOD64" s="496"/>
      <c r="SOF64" s="496"/>
      <c r="SOH64" s="496"/>
      <c r="SOJ64" s="496"/>
      <c r="SOL64" s="496"/>
      <c r="SON64" s="496"/>
      <c r="SOP64" s="496"/>
      <c r="SOR64" s="496"/>
      <c r="SOT64" s="496"/>
      <c r="SOV64" s="496"/>
      <c r="SOX64" s="496"/>
      <c r="SOZ64" s="496"/>
      <c r="SPB64" s="496"/>
      <c r="SPD64" s="496"/>
      <c r="SPF64" s="496"/>
      <c r="SPH64" s="496"/>
      <c r="SPJ64" s="496"/>
      <c r="SPL64" s="496"/>
      <c r="SPN64" s="496"/>
      <c r="SPP64" s="496"/>
      <c r="SPR64" s="496"/>
      <c r="SPT64" s="496"/>
      <c r="SPV64" s="496"/>
      <c r="SPX64" s="496"/>
      <c r="SPZ64" s="496"/>
      <c r="SQB64" s="496"/>
      <c r="SQD64" s="496"/>
      <c r="SQF64" s="496"/>
      <c r="SQH64" s="496"/>
      <c r="SQJ64" s="496"/>
      <c r="SQL64" s="496"/>
      <c r="SQN64" s="496"/>
      <c r="SQP64" s="496"/>
      <c r="SQR64" s="496"/>
      <c r="SQT64" s="496"/>
      <c r="SQV64" s="496"/>
      <c r="SQX64" s="496"/>
      <c r="SQZ64" s="496"/>
      <c r="SRB64" s="496"/>
      <c r="SRD64" s="496"/>
      <c r="SRF64" s="496"/>
      <c r="SRH64" s="496"/>
      <c r="SRJ64" s="496"/>
      <c r="SRL64" s="496"/>
      <c r="SRN64" s="496"/>
      <c r="SRP64" s="496"/>
      <c r="SRR64" s="496"/>
      <c r="SRT64" s="496"/>
      <c r="SRV64" s="496"/>
      <c r="SRX64" s="496"/>
      <c r="SRZ64" s="496"/>
      <c r="SSB64" s="496"/>
      <c r="SSD64" s="496"/>
      <c r="SSF64" s="496"/>
      <c r="SSH64" s="496"/>
      <c r="SSJ64" s="496"/>
      <c r="SSL64" s="496"/>
      <c r="SSN64" s="496"/>
      <c r="SSP64" s="496"/>
      <c r="SSR64" s="496"/>
      <c r="SST64" s="496"/>
      <c r="SSV64" s="496"/>
      <c r="SSX64" s="496"/>
      <c r="SSZ64" s="496"/>
      <c r="STB64" s="496"/>
      <c r="STD64" s="496"/>
      <c r="STF64" s="496"/>
      <c r="STH64" s="496"/>
      <c r="STJ64" s="496"/>
      <c r="STL64" s="496"/>
      <c r="STN64" s="496"/>
      <c r="STP64" s="496"/>
      <c r="STR64" s="496"/>
      <c r="STT64" s="496"/>
      <c r="STV64" s="496"/>
      <c r="STX64" s="496"/>
      <c r="STZ64" s="496"/>
      <c r="SUB64" s="496"/>
      <c r="SUD64" s="496"/>
      <c r="SUF64" s="496"/>
      <c r="SUH64" s="496"/>
      <c r="SUJ64" s="496"/>
      <c r="SUL64" s="496"/>
      <c r="SUN64" s="496"/>
      <c r="SUP64" s="496"/>
      <c r="SUR64" s="496"/>
      <c r="SUT64" s="496"/>
      <c r="SUV64" s="496"/>
      <c r="SUX64" s="496"/>
      <c r="SUZ64" s="496"/>
      <c r="SVB64" s="496"/>
      <c r="SVD64" s="496"/>
      <c r="SVF64" s="496"/>
      <c r="SVH64" s="496"/>
      <c r="SVJ64" s="496"/>
      <c r="SVL64" s="496"/>
      <c r="SVN64" s="496"/>
      <c r="SVP64" s="496"/>
      <c r="SVR64" s="496"/>
      <c r="SVT64" s="496"/>
      <c r="SVV64" s="496"/>
      <c r="SVX64" s="496"/>
      <c r="SVZ64" s="496"/>
      <c r="SWB64" s="496"/>
      <c r="SWD64" s="496"/>
      <c r="SWF64" s="496"/>
      <c r="SWH64" s="496"/>
      <c r="SWJ64" s="496"/>
      <c r="SWL64" s="496"/>
      <c r="SWN64" s="496"/>
      <c r="SWP64" s="496"/>
      <c r="SWR64" s="496"/>
      <c r="SWT64" s="496"/>
      <c r="SWV64" s="496"/>
      <c r="SWX64" s="496"/>
      <c r="SWZ64" s="496"/>
      <c r="SXB64" s="496"/>
      <c r="SXD64" s="496"/>
      <c r="SXF64" s="496"/>
      <c r="SXH64" s="496"/>
      <c r="SXJ64" s="496"/>
      <c r="SXL64" s="496"/>
      <c r="SXN64" s="496"/>
      <c r="SXP64" s="496"/>
      <c r="SXR64" s="496"/>
      <c r="SXT64" s="496"/>
      <c r="SXV64" s="496"/>
      <c r="SXX64" s="496"/>
      <c r="SXZ64" s="496"/>
      <c r="SYB64" s="496"/>
      <c r="SYD64" s="496"/>
      <c r="SYF64" s="496"/>
      <c r="SYH64" s="496"/>
      <c r="SYJ64" s="496"/>
      <c r="SYL64" s="496"/>
      <c r="SYN64" s="496"/>
      <c r="SYP64" s="496"/>
      <c r="SYR64" s="496"/>
      <c r="SYT64" s="496"/>
      <c r="SYV64" s="496"/>
      <c r="SYX64" s="496"/>
      <c r="SYZ64" s="496"/>
      <c r="SZB64" s="496"/>
      <c r="SZD64" s="496"/>
      <c r="SZF64" s="496"/>
      <c r="SZH64" s="496"/>
      <c r="SZJ64" s="496"/>
      <c r="SZL64" s="496"/>
      <c r="SZN64" s="496"/>
      <c r="SZP64" s="496"/>
      <c r="SZR64" s="496"/>
      <c r="SZT64" s="496"/>
      <c r="SZV64" s="496"/>
      <c r="SZX64" s="496"/>
      <c r="SZZ64" s="496"/>
      <c r="TAB64" s="496"/>
      <c r="TAD64" s="496"/>
      <c r="TAF64" s="496"/>
      <c r="TAH64" s="496"/>
      <c r="TAJ64" s="496"/>
      <c r="TAL64" s="496"/>
      <c r="TAN64" s="496"/>
      <c r="TAP64" s="496"/>
      <c r="TAR64" s="496"/>
      <c r="TAT64" s="496"/>
      <c r="TAV64" s="496"/>
      <c r="TAX64" s="496"/>
      <c r="TAZ64" s="496"/>
      <c r="TBB64" s="496"/>
      <c r="TBD64" s="496"/>
      <c r="TBF64" s="496"/>
      <c r="TBH64" s="496"/>
      <c r="TBJ64" s="496"/>
      <c r="TBL64" s="496"/>
      <c r="TBN64" s="496"/>
      <c r="TBP64" s="496"/>
      <c r="TBR64" s="496"/>
      <c r="TBT64" s="496"/>
      <c r="TBV64" s="496"/>
      <c r="TBX64" s="496"/>
      <c r="TBZ64" s="496"/>
      <c r="TCB64" s="496"/>
      <c r="TCD64" s="496"/>
      <c r="TCF64" s="496"/>
      <c r="TCH64" s="496"/>
      <c r="TCJ64" s="496"/>
      <c r="TCL64" s="496"/>
      <c r="TCN64" s="496"/>
      <c r="TCP64" s="496"/>
      <c r="TCR64" s="496"/>
      <c r="TCT64" s="496"/>
      <c r="TCV64" s="496"/>
      <c r="TCX64" s="496"/>
      <c r="TCZ64" s="496"/>
      <c r="TDB64" s="496"/>
      <c r="TDD64" s="496"/>
      <c r="TDF64" s="496"/>
      <c r="TDH64" s="496"/>
      <c r="TDJ64" s="496"/>
      <c r="TDL64" s="496"/>
      <c r="TDN64" s="496"/>
      <c r="TDP64" s="496"/>
      <c r="TDR64" s="496"/>
      <c r="TDT64" s="496"/>
      <c r="TDV64" s="496"/>
      <c r="TDX64" s="496"/>
      <c r="TDZ64" s="496"/>
      <c r="TEB64" s="496"/>
      <c r="TED64" s="496"/>
      <c r="TEF64" s="496"/>
      <c r="TEH64" s="496"/>
      <c r="TEJ64" s="496"/>
      <c r="TEL64" s="496"/>
      <c r="TEN64" s="496"/>
      <c r="TEP64" s="496"/>
      <c r="TER64" s="496"/>
      <c r="TET64" s="496"/>
      <c r="TEV64" s="496"/>
      <c r="TEX64" s="496"/>
      <c r="TEZ64" s="496"/>
      <c r="TFB64" s="496"/>
      <c r="TFD64" s="496"/>
      <c r="TFF64" s="496"/>
      <c r="TFH64" s="496"/>
      <c r="TFJ64" s="496"/>
      <c r="TFL64" s="496"/>
      <c r="TFN64" s="496"/>
      <c r="TFP64" s="496"/>
      <c r="TFR64" s="496"/>
      <c r="TFT64" s="496"/>
      <c r="TFV64" s="496"/>
      <c r="TFX64" s="496"/>
      <c r="TFZ64" s="496"/>
      <c r="TGB64" s="496"/>
      <c r="TGD64" s="496"/>
      <c r="TGF64" s="496"/>
      <c r="TGH64" s="496"/>
      <c r="TGJ64" s="496"/>
      <c r="TGL64" s="496"/>
      <c r="TGN64" s="496"/>
      <c r="TGP64" s="496"/>
      <c r="TGR64" s="496"/>
      <c r="TGT64" s="496"/>
      <c r="TGV64" s="496"/>
      <c r="TGX64" s="496"/>
      <c r="TGZ64" s="496"/>
      <c r="THB64" s="496"/>
      <c r="THD64" s="496"/>
      <c r="THF64" s="496"/>
      <c r="THH64" s="496"/>
      <c r="THJ64" s="496"/>
      <c r="THL64" s="496"/>
      <c r="THN64" s="496"/>
      <c r="THP64" s="496"/>
      <c r="THR64" s="496"/>
      <c r="THT64" s="496"/>
      <c r="THV64" s="496"/>
      <c r="THX64" s="496"/>
      <c r="THZ64" s="496"/>
      <c r="TIB64" s="496"/>
      <c r="TID64" s="496"/>
      <c r="TIF64" s="496"/>
      <c r="TIH64" s="496"/>
      <c r="TIJ64" s="496"/>
      <c r="TIL64" s="496"/>
      <c r="TIN64" s="496"/>
      <c r="TIP64" s="496"/>
      <c r="TIR64" s="496"/>
      <c r="TIT64" s="496"/>
      <c r="TIV64" s="496"/>
      <c r="TIX64" s="496"/>
      <c r="TIZ64" s="496"/>
      <c r="TJB64" s="496"/>
      <c r="TJD64" s="496"/>
      <c r="TJF64" s="496"/>
      <c r="TJH64" s="496"/>
      <c r="TJJ64" s="496"/>
      <c r="TJL64" s="496"/>
      <c r="TJN64" s="496"/>
      <c r="TJP64" s="496"/>
      <c r="TJR64" s="496"/>
      <c r="TJT64" s="496"/>
      <c r="TJV64" s="496"/>
      <c r="TJX64" s="496"/>
      <c r="TJZ64" s="496"/>
      <c r="TKB64" s="496"/>
      <c r="TKD64" s="496"/>
      <c r="TKF64" s="496"/>
      <c r="TKH64" s="496"/>
      <c r="TKJ64" s="496"/>
      <c r="TKL64" s="496"/>
      <c r="TKN64" s="496"/>
      <c r="TKP64" s="496"/>
      <c r="TKR64" s="496"/>
      <c r="TKT64" s="496"/>
      <c r="TKV64" s="496"/>
      <c r="TKX64" s="496"/>
      <c r="TKZ64" s="496"/>
      <c r="TLB64" s="496"/>
      <c r="TLD64" s="496"/>
      <c r="TLF64" s="496"/>
      <c r="TLH64" s="496"/>
      <c r="TLJ64" s="496"/>
      <c r="TLL64" s="496"/>
      <c r="TLN64" s="496"/>
      <c r="TLP64" s="496"/>
      <c r="TLR64" s="496"/>
      <c r="TLT64" s="496"/>
      <c r="TLV64" s="496"/>
      <c r="TLX64" s="496"/>
      <c r="TLZ64" s="496"/>
      <c r="TMB64" s="496"/>
      <c r="TMD64" s="496"/>
      <c r="TMF64" s="496"/>
      <c r="TMH64" s="496"/>
      <c r="TMJ64" s="496"/>
      <c r="TML64" s="496"/>
      <c r="TMN64" s="496"/>
      <c r="TMP64" s="496"/>
      <c r="TMR64" s="496"/>
      <c r="TMT64" s="496"/>
      <c r="TMV64" s="496"/>
      <c r="TMX64" s="496"/>
      <c r="TMZ64" s="496"/>
      <c r="TNB64" s="496"/>
      <c r="TND64" s="496"/>
      <c r="TNF64" s="496"/>
      <c r="TNH64" s="496"/>
      <c r="TNJ64" s="496"/>
      <c r="TNL64" s="496"/>
      <c r="TNN64" s="496"/>
      <c r="TNP64" s="496"/>
      <c r="TNR64" s="496"/>
      <c r="TNT64" s="496"/>
      <c r="TNV64" s="496"/>
      <c r="TNX64" s="496"/>
      <c r="TNZ64" s="496"/>
      <c r="TOB64" s="496"/>
      <c r="TOD64" s="496"/>
      <c r="TOF64" s="496"/>
      <c r="TOH64" s="496"/>
      <c r="TOJ64" s="496"/>
      <c r="TOL64" s="496"/>
      <c r="TON64" s="496"/>
      <c r="TOP64" s="496"/>
      <c r="TOR64" s="496"/>
      <c r="TOT64" s="496"/>
      <c r="TOV64" s="496"/>
      <c r="TOX64" s="496"/>
      <c r="TOZ64" s="496"/>
      <c r="TPB64" s="496"/>
      <c r="TPD64" s="496"/>
      <c r="TPF64" s="496"/>
      <c r="TPH64" s="496"/>
      <c r="TPJ64" s="496"/>
      <c r="TPL64" s="496"/>
      <c r="TPN64" s="496"/>
      <c r="TPP64" s="496"/>
      <c r="TPR64" s="496"/>
      <c r="TPT64" s="496"/>
      <c r="TPV64" s="496"/>
      <c r="TPX64" s="496"/>
      <c r="TPZ64" s="496"/>
      <c r="TQB64" s="496"/>
      <c r="TQD64" s="496"/>
      <c r="TQF64" s="496"/>
      <c r="TQH64" s="496"/>
      <c r="TQJ64" s="496"/>
      <c r="TQL64" s="496"/>
      <c r="TQN64" s="496"/>
      <c r="TQP64" s="496"/>
      <c r="TQR64" s="496"/>
      <c r="TQT64" s="496"/>
      <c r="TQV64" s="496"/>
      <c r="TQX64" s="496"/>
      <c r="TQZ64" s="496"/>
      <c r="TRB64" s="496"/>
      <c r="TRD64" s="496"/>
      <c r="TRF64" s="496"/>
      <c r="TRH64" s="496"/>
      <c r="TRJ64" s="496"/>
      <c r="TRL64" s="496"/>
      <c r="TRN64" s="496"/>
      <c r="TRP64" s="496"/>
      <c r="TRR64" s="496"/>
      <c r="TRT64" s="496"/>
      <c r="TRV64" s="496"/>
      <c r="TRX64" s="496"/>
      <c r="TRZ64" s="496"/>
      <c r="TSB64" s="496"/>
      <c r="TSD64" s="496"/>
      <c r="TSF64" s="496"/>
      <c r="TSH64" s="496"/>
      <c r="TSJ64" s="496"/>
      <c r="TSL64" s="496"/>
      <c r="TSN64" s="496"/>
      <c r="TSP64" s="496"/>
      <c r="TSR64" s="496"/>
      <c r="TST64" s="496"/>
      <c r="TSV64" s="496"/>
      <c r="TSX64" s="496"/>
      <c r="TSZ64" s="496"/>
      <c r="TTB64" s="496"/>
      <c r="TTD64" s="496"/>
      <c r="TTF64" s="496"/>
      <c r="TTH64" s="496"/>
      <c r="TTJ64" s="496"/>
      <c r="TTL64" s="496"/>
      <c r="TTN64" s="496"/>
      <c r="TTP64" s="496"/>
      <c r="TTR64" s="496"/>
      <c r="TTT64" s="496"/>
      <c r="TTV64" s="496"/>
      <c r="TTX64" s="496"/>
      <c r="TTZ64" s="496"/>
      <c r="TUB64" s="496"/>
      <c r="TUD64" s="496"/>
      <c r="TUF64" s="496"/>
      <c r="TUH64" s="496"/>
      <c r="TUJ64" s="496"/>
      <c r="TUL64" s="496"/>
      <c r="TUN64" s="496"/>
      <c r="TUP64" s="496"/>
      <c r="TUR64" s="496"/>
      <c r="TUT64" s="496"/>
      <c r="TUV64" s="496"/>
      <c r="TUX64" s="496"/>
      <c r="TUZ64" s="496"/>
      <c r="TVB64" s="496"/>
      <c r="TVD64" s="496"/>
      <c r="TVF64" s="496"/>
      <c r="TVH64" s="496"/>
      <c r="TVJ64" s="496"/>
      <c r="TVL64" s="496"/>
      <c r="TVN64" s="496"/>
      <c r="TVP64" s="496"/>
      <c r="TVR64" s="496"/>
      <c r="TVT64" s="496"/>
      <c r="TVV64" s="496"/>
      <c r="TVX64" s="496"/>
      <c r="TVZ64" s="496"/>
      <c r="TWB64" s="496"/>
      <c r="TWD64" s="496"/>
      <c r="TWF64" s="496"/>
      <c r="TWH64" s="496"/>
      <c r="TWJ64" s="496"/>
      <c r="TWL64" s="496"/>
      <c r="TWN64" s="496"/>
      <c r="TWP64" s="496"/>
      <c r="TWR64" s="496"/>
      <c r="TWT64" s="496"/>
      <c r="TWV64" s="496"/>
      <c r="TWX64" s="496"/>
      <c r="TWZ64" s="496"/>
      <c r="TXB64" s="496"/>
      <c r="TXD64" s="496"/>
      <c r="TXF64" s="496"/>
      <c r="TXH64" s="496"/>
      <c r="TXJ64" s="496"/>
      <c r="TXL64" s="496"/>
      <c r="TXN64" s="496"/>
      <c r="TXP64" s="496"/>
      <c r="TXR64" s="496"/>
      <c r="TXT64" s="496"/>
      <c r="TXV64" s="496"/>
      <c r="TXX64" s="496"/>
      <c r="TXZ64" s="496"/>
      <c r="TYB64" s="496"/>
      <c r="TYD64" s="496"/>
      <c r="TYF64" s="496"/>
      <c r="TYH64" s="496"/>
      <c r="TYJ64" s="496"/>
      <c r="TYL64" s="496"/>
      <c r="TYN64" s="496"/>
      <c r="TYP64" s="496"/>
      <c r="TYR64" s="496"/>
      <c r="TYT64" s="496"/>
      <c r="TYV64" s="496"/>
      <c r="TYX64" s="496"/>
      <c r="TYZ64" s="496"/>
      <c r="TZB64" s="496"/>
      <c r="TZD64" s="496"/>
      <c r="TZF64" s="496"/>
      <c r="TZH64" s="496"/>
      <c r="TZJ64" s="496"/>
      <c r="TZL64" s="496"/>
      <c r="TZN64" s="496"/>
      <c r="TZP64" s="496"/>
      <c r="TZR64" s="496"/>
      <c r="TZT64" s="496"/>
      <c r="TZV64" s="496"/>
      <c r="TZX64" s="496"/>
      <c r="TZZ64" s="496"/>
      <c r="UAB64" s="496"/>
      <c r="UAD64" s="496"/>
      <c r="UAF64" s="496"/>
      <c r="UAH64" s="496"/>
      <c r="UAJ64" s="496"/>
      <c r="UAL64" s="496"/>
      <c r="UAN64" s="496"/>
      <c r="UAP64" s="496"/>
      <c r="UAR64" s="496"/>
      <c r="UAT64" s="496"/>
      <c r="UAV64" s="496"/>
      <c r="UAX64" s="496"/>
      <c r="UAZ64" s="496"/>
      <c r="UBB64" s="496"/>
      <c r="UBD64" s="496"/>
      <c r="UBF64" s="496"/>
      <c r="UBH64" s="496"/>
      <c r="UBJ64" s="496"/>
      <c r="UBL64" s="496"/>
      <c r="UBN64" s="496"/>
      <c r="UBP64" s="496"/>
      <c r="UBR64" s="496"/>
      <c r="UBT64" s="496"/>
      <c r="UBV64" s="496"/>
      <c r="UBX64" s="496"/>
      <c r="UBZ64" s="496"/>
      <c r="UCB64" s="496"/>
      <c r="UCD64" s="496"/>
      <c r="UCF64" s="496"/>
      <c r="UCH64" s="496"/>
      <c r="UCJ64" s="496"/>
      <c r="UCL64" s="496"/>
      <c r="UCN64" s="496"/>
      <c r="UCP64" s="496"/>
      <c r="UCR64" s="496"/>
      <c r="UCT64" s="496"/>
      <c r="UCV64" s="496"/>
      <c r="UCX64" s="496"/>
      <c r="UCZ64" s="496"/>
      <c r="UDB64" s="496"/>
      <c r="UDD64" s="496"/>
      <c r="UDF64" s="496"/>
      <c r="UDH64" s="496"/>
      <c r="UDJ64" s="496"/>
      <c r="UDL64" s="496"/>
      <c r="UDN64" s="496"/>
      <c r="UDP64" s="496"/>
      <c r="UDR64" s="496"/>
      <c r="UDT64" s="496"/>
      <c r="UDV64" s="496"/>
      <c r="UDX64" s="496"/>
      <c r="UDZ64" s="496"/>
      <c r="UEB64" s="496"/>
      <c r="UED64" s="496"/>
      <c r="UEF64" s="496"/>
      <c r="UEH64" s="496"/>
      <c r="UEJ64" s="496"/>
      <c r="UEL64" s="496"/>
      <c r="UEN64" s="496"/>
      <c r="UEP64" s="496"/>
      <c r="UER64" s="496"/>
      <c r="UET64" s="496"/>
      <c r="UEV64" s="496"/>
      <c r="UEX64" s="496"/>
      <c r="UEZ64" s="496"/>
      <c r="UFB64" s="496"/>
      <c r="UFD64" s="496"/>
      <c r="UFF64" s="496"/>
      <c r="UFH64" s="496"/>
      <c r="UFJ64" s="496"/>
      <c r="UFL64" s="496"/>
      <c r="UFN64" s="496"/>
      <c r="UFP64" s="496"/>
      <c r="UFR64" s="496"/>
      <c r="UFT64" s="496"/>
      <c r="UFV64" s="496"/>
      <c r="UFX64" s="496"/>
      <c r="UFZ64" s="496"/>
      <c r="UGB64" s="496"/>
      <c r="UGD64" s="496"/>
      <c r="UGF64" s="496"/>
      <c r="UGH64" s="496"/>
      <c r="UGJ64" s="496"/>
      <c r="UGL64" s="496"/>
      <c r="UGN64" s="496"/>
      <c r="UGP64" s="496"/>
      <c r="UGR64" s="496"/>
      <c r="UGT64" s="496"/>
      <c r="UGV64" s="496"/>
      <c r="UGX64" s="496"/>
      <c r="UGZ64" s="496"/>
      <c r="UHB64" s="496"/>
      <c r="UHD64" s="496"/>
      <c r="UHF64" s="496"/>
      <c r="UHH64" s="496"/>
      <c r="UHJ64" s="496"/>
      <c r="UHL64" s="496"/>
      <c r="UHN64" s="496"/>
      <c r="UHP64" s="496"/>
      <c r="UHR64" s="496"/>
      <c r="UHT64" s="496"/>
      <c r="UHV64" s="496"/>
      <c r="UHX64" s="496"/>
      <c r="UHZ64" s="496"/>
      <c r="UIB64" s="496"/>
      <c r="UID64" s="496"/>
      <c r="UIF64" s="496"/>
      <c r="UIH64" s="496"/>
      <c r="UIJ64" s="496"/>
      <c r="UIL64" s="496"/>
      <c r="UIN64" s="496"/>
      <c r="UIP64" s="496"/>
      <c r="UIR64" s="496"/>
      <c r="UIT64" s="496"/>
      <c r="UIV64" s="496"/>
      <c r="UIX64" s="496"/>
      <c r="UIZ64" s="496"/>
      <c r="UJB64" s="496"/>
      <c r="UJD64" s="496"/>
      <c r="UJF64" s="496"/>
      <c r="UJH64" s="496"/>
      <c r="UJJ64" s="496"/>
      <c r="UJL64" s="496"/>
      <c r="UJN64" s="496"/>
      <c r="UJP64" s="496"/>
      <c r="UJR64" s="496"/>
      <c r="UJT64" s="496"/>
      <c r="UJV64" s="496"/>
      <c r="UJX64" s="496"/>
      <c r="UJZ64" s="496"/>
      <c r="UKB64" s="496"/>
      <c r="UKD64" s="496"/>
      <c r="UKF64" s="496"/>
      <c r="UKH64" s="496"/>
      <c r="UKJ64" s="496"/>
      <c r="UKL64" s="496"/>
      <c r="UKN64" s="496"/>
      <c r="UKP64" s="496"/>
      <c r="UKR64" s="496"/>
      <c r="UKT64" s="496"/>
      <c r="UKV64" s="496"/>
      <c r="UKX64" s="496"/>
      <c r="UKZ64" s="496"/>
      <c r="ULB64" s="496"/>
      <c r="ULD64" s="496"/>
      <c r="ULF64" s="496"/>
      <c r="ULH64" s="496"/>
      <c r="ULJ64" s="496"/>
      <c r="ULL64" s="496"/>
      <c r="ULN64" s="496"/>
      <c r="ULP64" s="496"/>
      <c r="ULR64" s="496"/>
      <c r="ULT64" s="496"/>
      <c r="ULV64" s="496"/>
      <c r="ULX64" s="496"/>
      <c r="ULZ64" s="496"/>
      <c r="UMB64" s="496"/>
      <c r="UMD64" s="496"/>
      <c r="UMF64" s="496"/>
      <c r="UMH64" s="496"/>
      <c r="UMJ64" s="496"/>
      <c r="UML64" s="496"/>
      <c r="UMN64" s="496"/>
      <c r="UMP64" s="496"/>
      <c r="UMR64" s="496"/>
      <c r="UMT64" s="496"/>
      <c r="UMV64" s="496"/>
      <c r="UMX64" s="496"/>
      <c r="UMZ64" s="496"/>
      <c r="UNB64" s="496"/>
      <c r="UND64" s="496"/>
      <c r="UNF64" s="496"/>
      <c r="UNH64" s="496"/>
      <c r="UNJ64" s="496"/>
      <c r="UNL64" s="496"/>
      <c r="UNN64" s="496"/>
      <c r="UNP64" s="496"/>
      <c r="UNR64" s="496"/>
      <c r="UNT64" s="496"/>
      <c r="UNV64" s="496"/>
      <c r="UNX64" s="496"/>
      <c r="UNZ64" s="496"/>
      <c r="UOB64" s="496"/>
      <c r="UOD64" s="496"/>
      <c r="UOF64" s="496"/>
      <c r="UOH64" s="496"/>
      <c r="UOJ64" s="496"/>
      <c r="UOL64" s="496"/>
      <c r="UON64" s="496"/>
      <c r="UOP64" s="496"/>
      <c r="UOR64" s="496"/>
      <c r="UOT64" s="496"/>
      <c r="UOV64" s="496"/>
      <c r="UOX64" s="496"/>
      <c r="UOZ64" s="496"/>
      <c r="UPB64" s="496"/>
      <c r="UPD64" s="496"/>
      <c r="UPF64" s="496"/>
      <c r="UPH64" s="496"/>
      <c r="UPJ64" s="496"/>
      <c r="UPL64" s="496"/>
      <c r="UPN64" s="496"/>
      <c r="UPP64" s="496"/>
      <c r="UPR64" s="496"/>
      <c r="UPT64" s="496"/>
      <c r="UPV64" s="496"/>
      <c r="UPX64" s="496"/>
      <c r="UPZ64" s="496"/>
      <c r="UQB64" s="496"/>
      <c r="UQD64" s="496"/>
      <c r="UQF64" s="496"/>
      <c r="UQH64" s="496"/>
      <c r="UQJ64" s="496"/>
      <c r="UQL64" s="496"/>
      <c r="UQN64" s="496"/>
      <c r="UQP64" s="496"/>
      <c r="UQR64" s="496"/>
      <c r="UQT64" s="496"/>
      <c r="UQV64" s="496"/>
      <c r="UQX64" s="496"/>
      <c r="UQZ64" s="496"/>
      <c r="URB64" s="496"/>
      <c r="URD64" s="496"/>
      <c r="URF64" s="496"/>
      <c r="URH64" s="496"/>
      <c r="URJ64" s="496"/>
      <c r="URL64" s="496"/>
      <c r="URN64" s="496"/>
      <c r="URP64" s="496"/>
      <c r="URR64" s="496"/>
      <c r="URT64" s="496"/>
      <c r="URV64" s="496"/>
      <c r="URX64" s="496"/>
      <c r="URZ64" s="496"/>
      <c r="USB64" s="496"/>
      <c r="USD64" s="496"/>
      <c r="USF64" s="496"/>
      <c r="USH64" s="496"/>
      <c r="USJ64" s="496"/>
      <c r="USL64" s="496"/>
      <c r="USN64" s="496"/>
      <c r="USP64" s="496"/>
      <c r="USR64" s="496"/>
      <c r="UST64" s="496"/>
      <c r="USV64" s="496"/>
      <c r="USX64" s="496"/>
      <c r="USZ64" s="496"/>
      <c r="UTB64" s="496"/>
      <c r="UTD64" s="496"/>
      <c r="UTF64" s="496"/>
      <c r="UTH64" s="496"/>
      <c r="UTJ64" s="496"/>
      <c r="UTL64" s="496"/>
      <c r="UTN64" s="496"/>
      <c r="UTP64" s="496"/>
      <c r="UTR64" s="496"/>
      <c r="UTT64" s="496"/>
      <c r="UTV64" s="496"/>
      <c r="UTX64" s="496"/>
      <c r="UTZ64" s="496"/>
      <c r="UUB64" s="496"/>
      <c r="UUD64" s="496"/>
      <c r="UUF64" s="496"/>
      <c r="UUH64" s="496"/>
      <c r="UUJ64" s="496"/>
      <c r="UUL64" s="496"/>
      <c r="UUN64" s="496"/>
      <c r="UUP64" s="496"/>
      <c r="UUR64" s="496"/>
      <c r="UUT64" s="496"/>
      <c r="UUV64" s="496"/>
      <c r="UUX64" s="496"/>
      <c r="UUZ64" s="496"/>
      <c r="UVB64" s="496"/>
      <c r="UVD64" s="496"/>
      <c r="UVF64" s="496"/>
      <c r="UVH64" s="496"/>
      <c r="UVJ64" s="496"/>
      <c r="UVL64" s="496"/>
      <c r="UVN64" s="496"/>
      <c r="UVP64" s="496"/>
      <c r="UVR64" s="496"/>
      <c r="UVT64" s="496"/>
      <c r="UVV64" s="496"/>
      <c r="UVX64" s="496"/>
      <c r="UVZ64" s="496"/>
      <c r="UWB64" s="496"/>
      <c r="UWD64" s="496"/>
      <c r="UWF64" s="496"/>
      <c r="UWH64" s="496"/>
      <c r="UWJ64" s="496"/>
      <c r="UWL64" s="496"/>
      <c r="UWN64" s="496"/>
      <c r="UWP64" s="496"/>
      <c r="UWR64" s="496"/>
      <c r="UWT64" s="496"/>
      <c r="UWV64" s="496"/>
      <c r="UWX64" s="496"/>
      <c r="UWZ64" s="496"/>
      <c r="UXB64" s="496"/>
      <c r="UXD64" s="496"/>
      <c r="UXF64" s="496"/>
      <c r="UXH64" s="496"/>
      <c r="UXJ64" s="496"/>
      <c r="UXL64" s="496"/>
      <c r="UXN64" s="496"/>
      <c r="UXP64" s="496"/>
      <c r="UXR64" s="496"/>
      <c r="UXT64" s="496"/>
      <c r="UXV64" s="496"/>
      <c r="UXX64" s="496"/>
      <c r="UXZ64" s="496"/>
      <c r="UYB64" s="496"/>
      <c r="UYD64" s="496"/>
      <c r="UYF64" s="496"/>
      <c r="UYH64" s="496"/>
      <c r="UYJ64" s="496"/>
      <c r="UYL64" s="496"/>
      <c r="UYN64" s="496"/>
      <c r="UYP64" s="496"/>
      <c r="UYR64" s="496"/>
      <c r="UYT64" s="496"/>
      <c r="UYV64" s="496"/>
      <c r="UYX64" s="496"/>
      <c r="UYZ64" s="496"/>
      <c r="UZB64" s="496"/>
      <c r="UZD64" s="496"/>
      <c r="UZF64" s="496"/>
      <c r="UZH64" s="496"/>
      <c r="UZJ64" s="496"/>
      <c r="UZL64" s="496"/>
      <c r="UZN64" s="496"/>
      <c r="UZP64" s="496"/>
      <c r="UZR64" s="496"/>
      <c r="UZT64" s="496"/>
      <c r="UZV64" s="496"/>
      <c r="UZX64" s="496"/>
      <c r="UZZ64" s="496"/>
      <c r="VAB64" s="496"/>
      <c r="VAD64" s="496"/>
      <c r="VAF64" s="496"/>
      <c r="VAH64" s="496"/>
      <c r="VAJ64" s="496"/>
      <c r="VAL64" s="496"/>
      <c r="VAN64" s="496"/>
      <c r="VAP64" s="496"/>
      <c r="VAR64" s="496"/>
      <c r="VAT64" s="496"/>
      <c r="VAV64" s="496"/>
      <c r="VAX64" s="496"/>
      <c r="VAZ64" s="496"/>
      <c r="VBB64" s="496"/>
      <c r="VBD64" s="496"/>
      <c r="VBF64" s="496"/>
      <c r="VBH64" s="496"/>
      <c r="VBJ64" s="496"/>
      <c r="VBL64" s="496"/>
      <c r="VBN64" s="496"/>
      <c r="VBP64" s="496"/>
      <c r="VBR64" s="496"/>
      <c r="VBT64" s="496"/>
      <c r="VBV64" s="496"/>
      <c r="VBX64" s="496"/>
      <c r="VBZ64" s="496"/>
      <c r="VCB64" s="496"/>
      <c r="VCD64" s="496"/>
      <c r="VCF64" s="496"/>
      <c r="VCH64" s="496"/>
      <c r="VCJ64" s="496"/>
      <c r="VCL64" s="496"/>
      <c r="VCN64" s="496"/>
      <c r="VCP64" s="496"/>
      <c r="VCR64" s="496"/>
      <c r="VCT64" s="496"/>
      <c r="VCV64" s="496"/>
      <c r="VCX64" s="496"/>
      <c r="VCZ64" s="496"/>
      <c r="VDB64" s="496"/>
      <c r="VDD64" s="496"/>
      <c r="VDF64" s="496"/>
      <c r="VDH64" s="496"/>
      <c r="VDJ64" s="496"/>
      <c r="VDL64" s="496"/>
      <c r="VDN64" s="496"/>
      <c r="VDP64" s="496"/>
      <c r="VDR64" s="496"/>
      <c r="VDT64" s="496"/>
      <c r="VDV64" s="496"/>
      <c r="VDX64" s="496"/>
      <c r="VDZ64" s="496"/>
      <c r="VEB64" s="496"/>
      <c r="VED64" s="496"/>
      <c r="VEF64" s="496"/>
      <c r="VEH64" s="496"/>
      <c r="VEJ64" s="496"/>
      <c r="VEL64" s="496"/>
      <c r="VEN64" s="496"/>
      <c r="VEP64" s="496"/>
      <c r="VER64" s="496"/>
      <c r="VET64" s="496"/>
      <c r="VEV64" s="496"/>
      <c r="VEX64" s="496"/>
      <c r="VEZ64" s="496"/>
      <c r="VFB64" s="496"/>
      <c r="VFD64" s="496"/>
      <c r="VFF64" s="496"/>
      <c r="VFH64" s="496"/>
      <c r="VFJ64" s="496"/>
      <c r="VFL64" s="496"/>
      <c r="VFN64" s="496"/>
      <c r="VFP64" s="496"/>
      <c r="VFR64" s="496"/>
      <c r="VFT64" s="496"/>
      <c r="VFV64" s="496"/>
      <c r="VFX64" s="496"/>
      <c r="VFZ64" s="496"/>
      <c r="VGB64" s="496"/>
      <c r="VGD64" s="496"/>
      <c r="VGF64" s="496"/>
      <c r="VGH64" s="496"/>
      <c r="VGJ64" s="496"/>
      <c r="VGL64" s="496"/>
      <c r="VGN64" s="496"/>
      <c r="VGP64" s="496"/>
      <c r="VGR64" s="496"/>
      <c r="VGT64" s="496"/>
      <c r="VGV64" s="496"/>
      <c r="VGX64" s="496"/>
      <c r="VGZ64" s="496"/>
      <c r="VHB64" s="496"/>
      <c r="VHD64" s="496"/>
      <c r="VHF64" s="496"/>
      <c r="VHH64" s="496"/>
      <c r="VHJ64" s="496"/>
      <c r="VHL64" s="496"/>
      <c r="VHN64" s="496"/>
      <c r="VHP64" s="496"/>
      <c r="VHR64" s="496"/>
      <c r="VHT64" s="496"/>
      <c r="VHV64" s="496"/>
      <c r="VHX64" s="496"/>
      <c r="VHZ64" s="496"/>
      <c r="VIB64" s="496"/>
      <c r="VID64" s="496"/>
      <c r="VIF64" s="496"/>
      <c r="VIH64" s="496"/>
      <c r="VIJ64" s="496"/>
      <c r="VIL64" s="496"/>
      <c r="VIN64" s="496"/>
      <c r="VIP64" s="496"/>
      <c r="VIR64" s="496"/>
      <c r="VIT64" s="496"/>
      <c r="VIV64" s="496"/>
      <c r="VIX64" s="496"/>
      <c r="VIZ64" s="496"/>
      <c r="VJB64" s="496"/>
      <c r="VJD64" s="496"/>
      <c r="VJF64" s="496"/>
      <c r="VJH64" s="496"/>
      <c r="VJJ64" s="496"/>
      <c r="VJL64" s="496"/>
      <c r="VJN64" s="496"/>
      <c r="VJP64" s="496"/>
      <c r="VJR64" s="496"/>
      <c r="VJT64" s="496"/>
      <c r="VJV64" s="496"/>
      <c r="VJX64" s="496"/>
      <c r="VJZ64" s="496"/>
      <c r="VKB64" s="496"/>
      <c r="VKD64" s="496"/>
      <c r="VKF64" s="496"/>
      <c r="VKH64" s="496"/>
      <c r="VKJ64" s="496"/>
      <c r="VKL64" s="496"/>
      <c r="VKN64" s="496"/>
      <c r="VKP64" s="496"/>
      <c r="VKR64" s="496"/>
      <c r="VKT64" s="496"/>
      <c r="VKV64" s="496"/>
      <c r="VKX64" s="496"/>
      <c r="VKZ64" s="496"/>
      <c r="VLB64" s="496"/>
      <c r="VLD64" s="496"/>
      <c r="VLF64" s="496"/>
      <c r="VLH64" s="496"/>
      <c r="VLJ64" s="496"/>
      <c r="VLL64" s="496"/>
      <c r="VLN64" s="496"/>
      <c r="VLP64" s="496"/>
      <c r="VLR64" s="496"/>
      <c r="VLT64" s="496"/>
      <c r="VLV64" s="496"/>
      <c r="VLX64" s="496"/>
      <c r="VLZ64" s="496"/>
      <c r="VMB64" s="496"/>
      <c r="VMD64" s="496"/>
      <c r="VMF64" s="496"/>
      <c r="VMH64" s="496"/>
      <c r="VMJ64" s="496"/>
      <c r="VML64" s="496"/>
      <c r="VMN64" s="496"/>
      <c r="VMP64" s="496"/>
      <c r="VMR64" s="496"/>
      <c r="VMT64" s="496"/>
      <c r="VMV64" s="496"/>
      <c r="VMX64" s="496"/>
      <c r="VMZ64" s="496"/>
      <c r="VNB64" s="496"/>
      <c r="VND64" s="496"/>
      <c r="VNF64" s="496"/>
      <c r="VNH64" s="496"/>
      <c r="VNJ64" s="496"/>
      <c r="VNL64" s="496"/>
      <c r="VNN64" s="496"/>
      <c r="VNP64" s="496"/>
      <c r="VNR64" s="496"/>
      <c r="VNT64" s="496"/>
      <c r="VNV64" s="496"/>
      <c r="VNX64" s="496"/>
      <c r="VNZ64" s="496"/>
      <c r="VOB64" s="496"/>
      <c r="VOD64" s="496"/>
      <c r="VOF64" s="496"/>
      <c r="VOH64" s="496"/>
      <c r="VOJ64" s="496"/>
      <c r="VOL64" s="496"/>
      <c r="VON64" s="496"/>
      <c r="VOP64" s="496"/>
      <c r="VOR64" s="496"/>
      <c r="VOT64" s="496"/>
      <c r="VOV64" s="496"/>
      <c r="VOX64" s="496"/>
      <c r="VOZ64" s="496"/>
      <c r="VPB64" s="496"/>
      <c r="VPD64" s="496"/>
      <c r="VPF64" s="496"/>
      <c r="VPH64" s="496"/>
      <c r="VPJ64" s="496"/>
      <c r="VPL64" s="496"/>
      <c r="VPN64" s="496"/>
      <c r="VPP64" s="496"/>
      <c r="VPR64" s="496"/>
      <c r="VPT64" s="496"/>
      <c r="VPV64" s="496"/>
      <c r="VPX64" s="496"/>
      <c r="VPZ64" s="496"/>
      <c r="VQB64" s="496"/>
      <c r="VQD64" s="496"/>
      <c r="VQF64" s="496"/>
      <c r="VQH64" s="496"/>
      <c r="VQJ64" s="496"/>
      <c r="VQL64" s="496"/>
      <c r="VQN64" s="496"/>
      <c r="VQP64" s="496"/>
      <c r="VQR64" s="496"/>
      <c r="VQT64" s="496"/>
      <c r="VQV64" s="496"/>
      <c r="VQX64" s="496"/>
      <c r="VQZ64" s="496"/>
      <c r="VRB64" s="496"/>
      <c r="VRD64" s="496"/>
      <c r="VRF64" s="496"/>
      <c r="VRH64" s="496"/>
      <c r="VRJ64" s="496"/>
      <c r="VRL64" s="496"/>
      <c r="VRN64" s="496"/>
      <c r="VRP64" s="496"/>
      <c r="VRR64" s="496"/>
      <c r="VRT64" s="496"/>
      <c r="VRV64" s="496"/>
      <c r="VRX64" s="496"/>
      <c r="VRZ64" s="496"/>
      <c r="VSB64" s="496"/>
      <c r="VSD64" s="496"/>
      <c r="VSF64" s="496"/>
      <c r="VSH64" s="496"/>
      <c r="VSJ64" s="496"/>
      <c r="VSL64" s="496"/>
      <c r="VSN64" s="496"/>
      <c r="VSP64" s="496"/>
      <c r="VSR64" s="496"/>
      <c r="VST64" s="496"/>
      <c r="VSV64" s="496"/>
      <c r="VSX64" s="496"/>
      <c r="VSZ64" s="496"/>
      <c r="VTB64" s="496"/>
      <c r="VTD64" s="496"/>
      <c r="VTF64" s="496"/>
      <c r="VTH64" s="496"/>
      <c r="VTJ64" s="496"/>
      <c r="VTL64" s="496"/>
      <c r="VTN64" s="496"/>
      <c r="VTP64" s="496"/>
      <c r="VTR64" s="496"/>
      <c r="VTT64" s="496"/>
      <c r="VTV64" s="496"/>
      <c r="VTX64" s="496"/>
      <c r="VTZ64" s="496"/>
      <c r="VUB64" s="496"/>
      <c r="VUD64" s="496"/>
      <c r="VUF64" s="496"/>
      <c r="VUH64" s="496"/>
      <c r="VUJ64" s="496"/>
      <c r="VUL64" s="496"/>
      <c r="VUN64" s="496"/>
      <c r="VUP64" s="496"/>
      <c r="VUR64" s="496"/>
      <c r="VUT64" s="496"/>
      <c r="VUV64" s="496"/>
      <c r="VUX64" s="496"/>
      <c r="VUZ64" s="496"/>
      <c r="VVB64" s="496"/>
      <c r="VVD64" s="496"/>
      <c r="VVF64" s="496"/>
      <c r="VVH64" s="496"/>
      <c r="VVJ64" s="496"/>
      <c r="VVL64" s="496"/>
      <c r="VVN64" s="496"/>
      <c r="VVP64" s="496"/>
      <c r="VVR64" s="496"/>
      <c r="VVT64" s="496"/>
      <c r="VVV64" s="496"/>
      <c r="VVX64" s="496"/>
      <c r="VVZ64" s="496"/>
      <c r="VWB64" s="496"/>
      <c r="VWD64" s="496"/>
      <c r="VWF64" s="496"/>
      <c r="VWH64" s="496"/>
      <c r="VWJ64" s="496"/>
      <c r="VWL64" s="496"/>
      <c r="VWN64" s="496"/>
      <c r="VWP64" s="496"/>
      <c r="VWR64" s="496"/>
      <c r="VWT64" s="496"/>
      <c r="VWV64" s="496"/>
      <c r="VWX64" s="496"/>
      <c r="VWZ64" s="496"/>
      <c r="VXB64" s="496"/>
      <c r="VXD64" s="496"/>
      <c r="VXF64" s="496"/>
      <c r="VXH64" s="496"/>
      <c r="VXJ64" s="496"/>
      <c r="VXL64" s="496"/>
      <c r="VXN64" s="496"/>
      <c r="VXP64" s="496"/>
      <c r="VXR64" s="496"/>
      <c r="VXT64" s="496"/>
      <c r="VXV64" s="496"/>
      <c r="VXX64" s="496"/>
      <c r="VXZ64" s="496"/>
      <c r="VYB64" s="496"/>
      <c r="VYD64" s="496"/>
      <c r="VYF64" s="496"/>
      <c r="VYH64" s="496"/>
      <c r="VYJ64" s="496"/>
      <c r="VYL64" s="496"/>
      <c r="VYN64" s="496"/>
      <c r="VYP64" s="496"/>
      <c r="VYR64" s="496"/>
      <c r="VYT64" s="496"/>
      <c r="VYV64" s="496"/>
      <c r="VYX64" s="496"/>
      <c r="VYZ64" s="496"/>
      <c r="VZB64" s="496"/>
      <c r="VZD64" s="496"/>
      <c r="VZF64" s="496"/>
      <c r="VZH64" s="496"/>
      <c r="VZJ64" s="496"/>
      <c r="VZL64" s="496"/>
      <c r="VZN64" s="496"/>
      <c r="VZP64" s="496"/>
      <c r="VZR64" s="496"/>
      <c r="VZT64" s="496"/>
      <c r="VZV64" s="496"/>
      <c r="VZX64" s="496"/>
      <c r="VZZ64" s="496"/>
      <c r="WAB64" s="496"/>
      <c r="WAD64" s="496"/>
      <c r="WAF64" s="496"/>
      <c r="WAH64" s="496"/>
      <c r="WAJ64" s="496"/>
      <c r="WAL64" s="496"/>
      <c r="WAN64" s="496"/>
      <c r="WAP64" s="496"/>
      <c r="WAR64" s="496"/>
      <c r="WAT64" s="496"/>
      <c r="WAV64" s="496"/>
      <c r="WAX64" s="496"/>
      <c r="WAZ64" s="496"/>
      <c r="WBB64" s="496"/>
      <c r="WBD64" s="496"/>
      <c r="WBF64" s="496"/>
      <c r="WBH64" s="496"/>
      <c r="WBJ64" s="496"/>
      <c r="WBL64" s="496"/>
      <c r="WBN64" s="496"/>
      <c r="WBP64" s="496"/>
      <c r="WBR64" s="496"/>
      <c r="WBT64" s="496"/>
      <c r="WBV64" s="496"/>
      <c r="WBX64" s="496"/>
      <c r="WBZ64" s="496"/>
      <c r="WCB64" s="496"/>
      <c r="WCD64" s="496"/>
      <c r="WCF64" s="496"/>
      <c r="WCH64" s="496"/>
      <c r="WCJ64" s="496"/>
      <c r="WCL64" s="496"/>
      <c r="WCN64" s="496"/>
      <c r="WCP64" s="496"/>
      <c r="WCR64" s="496"/>
      <c r="WCT64" s="496"/>
      <c r="WCV64" s="496"/>
      <c r="WCX64" s="496"/>
      <c r="WCZ64" s="496"/>
      <c r="WDB64" s="496"/>
      <c r="WDD64" s="496"/>
      <c r="WDF64" s="496"/>
      <c r="WDH64" s="496"/>
      <c r="WDJ64" s="496"/>
      <c r="WDL64" s="496"/>
      <c r="WDN64" s="496"/>
      <c r="WDP64" s="496"/>
      <c r="WDR64" s="496"/>
      <c r="WDT64" s="496"/>
      <c r="WDV64" s="496"/>
      <c r="WDX64" s="496"/>
      <c r="WDZ64" s="496"/>
      <c r="WEB64" s="496"/>
      <c r="WED64" s="496"/>
      <c r="WEF64" s="496"/>
      <c r="WEH64" s="496"/>
      <c r="WEJ64" s="496"/>
      <c r="WEL64" s="496"/>
      <c r="WEN64" s="496"/>
      <c r="WEP64" s="496"/>
      <c r="WER64" s="496"/>
      <c r="WET64" s="496"/>
      <c r="WEV64" s="496"/>
      <c r="WEX64" s="496"/>
      <c r="WEZ64" s="496"/>
      <c r="WFB64" s="496"/>
      <c r="WFD64" s="496"/>
      <c r="WFF64" s="496"/>
      <c r="WFH64" s="496"/>
      <c r="WFJ64" s="496"/>
      <c r="WFL64" s="496"/>
      <c r="WFN64" s="496"/>
      <c r="WFP64" s="496"/>
      <c r="WFR64" s="496"/>
      <c r="WFT64" s="496"/>
      <c r="WFV64" s="496"/>
      <c r="WFX64" s="496"/>
      <c r="WFZ64" s="496"/>
      <c r="WGB64" s="496"/>
      <c r="WGD64" s="496"/>
      <c r="WGF64" s="496"/>
      <c r="WGH64" s="496"/>
      <c r="WGJ64" s="496"/>
      <c r="WGL64" s="496"/>
      <c r="WGN64" s="496"/>
      <c r="WGP64" s="496"/>
      <c r="WGR64" s="496"/>
      <c r="WGT64" s="496"/>
      <c r="WGV64" s="496"/>
      <c r="WGX64" s="496"/>
      <c r="WGZ64" s="496"/>
      <c r="WHB64" s="496"/>
      <c r="WHD64" s="496"/>
      <c r="WHF64" s="496"/>
      <c r="WHH64" s="496"/>
      <c r="WHJ64" s="496"/>
      <c r="WHL64" s="496"/>
      <c r="WHN64" s="496"/>
      <c r="WHP64" s="496"/>
      <c r="WHR64" s="496"/>
      <c r="WHT64" s="496"/>
      <c r="WHV64" s="496"/>
      <c r="WHX64" s="496"/>
      <c r="WHZ64" s="496"/>
      <c r="WIB64" s="496"/>
      <c r="WID64" s="496"/>
      <c r="WIF64" s="496"/>
      <c r="WIH64" s="496"/>
      <c r="WIJ64" s="496"/>
      <c r="WIL64" s="496"/>
      <c r="WIN64" s="496"/>
      <c r="WIP64" s="496"/>
      <c r="WIR64" s="496"/>
      <c r="WIT64" s="496"/>
      <c r="WIV64" s="496"/>
      <c r="WIX64" s="496"/>
      <c r="WIZ64" s="496"/>
      <c r="WJB64" s="496"/>
      <c r="WJD64" s="496"/>
      <c r="WJF64" s="496"/>
      <c r="WJH64" s="496"/>
      <c r="WJJ64" s="496"/>
      <c r="WJL64" s="496"/>
      <c r="WJN64" s="496"/>
      <c r="WJP64" s="496"/>
      <c r="WJR64" s="496"/>
      <c r="WJT64" s="496"/>
      <c r="WJV64" s="496"/>
      <c r="WJX64" s="496"/>
      <c r="WJZ64" s="496"/>
      <c r="WKB64" s="496"/>
      <c r="WKD64" s="496"/>
      <c r="WKF64" s="496"/>
      <c r="WKH64" s="496"/>
      <c r="WKJ64" s="496"/>
      <c r="WKL64" s="496"/>
      <c r="WKN64" s="496"/>
      <c r="WKP64" s="496"/>
      <c r="WKR64" s="496"/>
      <c r="WKT64" s="496"/>
      <c r="WKV64" s="496"/>
      <c r="WKX64" s="496"/>
      <c r="WKZ64" s="496"/>
      <c r="WLB64" s="496"/>
      <c r="WLD64" s="496"/>
      <c r="WLF64" s="496"/>
      <c r="WLH64" s="496"/>
      <c r="WLJ64" s="496"/>
      <c r="WLL64" s="496"/>
      <c r="WLN64" s="496"/>
      <c r="WLP64" s="496"/>
      <c r="WLR64" s="496"/>
      <c r="WLT64" s="496"/>
      <c r="WLV64" s="496"/>
      <c r="WLX64" s="496"/>
      <c r="WLZ64" s="496"/>
      <c r="WMB64" s="496"/>
      <c r="WMD64" s="496"/>
      <c r="WMF64" s="496"/>
      <c r="WMH64" s="496"/>
      <c r="WMJ64" s="496"/>
      <c r="WML64" s="496"/>
      <c r="WMN64" s="496"/>
      <c r="WMP64" s="496"/>
      <c r="WMR64" s="496"/>
      <c r="WMT64" s="496"/>
      <c r="WMV64" s="496"/>
      <c r="WMX64" s="496"/>
      <c r="WMZ64" s="496"/>
      <c r="WNB64" s="496"/>
      <c r="WND64" s="496"/>
      <c r="WNF64" s="496"/>
      <c r="WNH64" s="496"/>
      <c r="WNJ64" s="496"/>
      <c r="WNL64" s="496"/>
      <c r="WNN64" s="496"/>
      <c r="WNP64" s="496"/>
      <c r="WNR64" s="496"/>
      <c r="WNT64" s="496"/>
      <c r="WNV64" s="496"/>
      <c r="WNX64" s="496"/>
      <c r="WNZ64" s="496"/>
      <c r="WOB64" s="496"/>
      <c r="WOD64" s="496"/>
      <c r="WOF64" s="496"/>
      <c r="WOH64" s="496"/>
      <c r="WOJ64" s="496"/>
      <c r="WOL64" s="496"/>
      <c r="WON64" s="496"/>
      <c r="WOP64" s="496"/>
      <c r="WOR64" s="496"/>
      <c r="WOT64" s="496"/>
      <c r="WOV64" s="496"/>
      <c r="WOX64" s="496"/>
      <c r="WOZ64" s="496"/>
      <c r="WPB64" s="496"/>
      <c r="WPD64" s="496"/>
      <c r="WPF64" s="496"/>
      <c r="WPH64" s="496"/>
      <c r="WPJ64" s="496"/>
      <c r="WPL64" s="496"/>
      <c r="WPN64" s="496"/>
      <c r="WPP64" s="496"/>
      <c r="WPR64" s="496"/>
      <c r="WPT64" s="496"/>
      <c r="WPV64" s="496"/>
      <c r="WPX64" s="496"/>
      <c r="WPZ64" s="496"/>
      <c r="WQB64" s="496"/>
      <c r="WQD64" s="496"/>
      <c r="WQF64" s="496"/>
      <c r="WQH64" s="496"/>
      <c r="WQJ64" s="496"/>
      <c r="WQL64" s="496"/>
      <c r="WQN64" s="496"/>
      <c r="WQP64" s="496"/>
      <c r="WQR64" s="496"/>
      <c r="WQT64" s="496"/>
      <c r="WQV64" s="496"/>
      <c r="WQX64" s="496"/>
      <c r="WQZ64" s="496"/>
      <c r="WRB64" s="496"/>
      <c r="WRD64" s="496"/>
      <c r="WRF64" s="496"/>
      <c r="WRH64" s="496"/>
      <c r="WRJ64" s="496"/>
      <c r="WRL64" s="496"/>
      <c r="WRN64" s="496"/>
      <c r="WRP64" s="496"/>
      <c r="WRR64" s="496"/>
      <c r="WRT64" s="496"/>
      <c r="WRV64" s="496"/>
      <c r="WRX64" s="496"/>
      <c r="WRZ64" s="496"/>
      <c r="WSB64" s="496"/>
      <c r="WSD64" s="496"/>
      <c r="WSF64" s="496"/>
      <c r="WSH64" s="496"/>
      <c r="WSJ64" s="496"/>
      <c r="WSL64" s="496"/>
      <c r="WSN64" s="496"/>
      <c r="WSP64" s="496"/>
      <c r="WSR64" s="496"/>
      <c r="WST64" s="496"/>
      <c r="WSV64" s="496"/>
      <c r="WSX64" s="496"/>
      <c r="WSZ64" s="496"/>
      <c r="WTB64" s="496"/>
      <c r="WTD64" s="496"/>
      <c r="WTF64" s="496"/>
      <c r="WTH64" s="496"/>
      <c r="WTJ64" s="496"/>
      <c r="WTL64" s="496"/>
      <c r="WTN64" s="496"/>
      <c r="WTP64" s="496"/>
      <c r="WTR64" s="496"/>
      <c r="WTT64" s="496"/>
      <c r="WTV64" s="496"/>
      <c r="WTX64" s="496"/>
      <c r="WTZ64" s="496"/>
      <c r="WUB64" s="496"/>
      <c r="WUD64" s="496"/>
      <c r="WUF64" s="496"/>
      <c r="WUH64" s="496"/>
      <c r="WUJ64" s="496"/>
      <c r="WUL64" s="496"/>
      <c r="WUN64" s="496"/>
      <c r="WUP64" s="496"/>
      <c r="WUR64" s="496"/>
      <c r="WUT64" s="496"/>
      <c r="WUV64" s="496"/>
      <c r="WUX64" s="496"/>
      <c r="WUZ64" s="496"/>
      <c r="WVB64" s="496"/>
      <c r="WVD64" s="496"/>
      <c r="WVF64" s="496"/>
      <c r="WVH64" s="496"/>
      <c r="WVJ64" s="496"/>
      <c r="WVL64" s="496"/>
      <c r="WVN64" s="496"/>
      <c r="WVP64" s="496"/>
      <c r="WVR64" s="496"/>
      <c r="WVT64" s="496"/>
      <c r="WVV64" s="496"/>
      <c r="WVX64" s="496"/>
      <c r="WVZ64" s="496"/>
      <c r="WWB64" s="496"/>
      <c r="WWD64" s="496"/>
      <c r="WWF64" s="496"/>
      <c r="WWH64" s="496"/>
      <c r="WWJ64" s="496"/>
      <c r="WWL64" s="496"/>
      <c r="WWN64" s="496"/>
      <c r="WWP64" s="496"/>
      <c r="WWR64" s="496"/>
      <c r="WWT64" s="496"/>
      <c r="WWV64" s="496"/>
      <c r="WWX64" s="496"/>
      <c r="WWZ64" s="496"/>
      <c r="WXB64" s="496"/>
      <c r="WXD64" s="496"/>
      <c r="WXF64" s="496"/>
      <c r="WXH64" s="496"/>
      <c r="WXJ64" s="496"/>
      <c r="WXL64" s="496"/>
      <c r="WXN64" s="496"/>
      <c r="WXP64" s="496"/>
      <c r="WXR64" s="496"/>
      <c r="WXT64" s="496"/>
      <c r="WXV64" s="496"/>
      <c r="WXX64" s="496"/>
      <c r="WXZ64" s="496"/>
      <c r="WYB64" s="496"/>
      <c r="WYD64" s="496"/>
      <c r="WYF64" s="496"/>
      <c r="WYH64" s="496"/>
      <c r="WYJ64" s="496"/>
      <c r="WYL64" s="496"/>
      <c r="WYN64" s="496"/>
      <c r="WYP64" s="496"/>
      <c r="WYR64" s="496"/>
      <c r="WYT64" s="496"/>
      <c r="WYV64" s="496"/>
      <c r="WYX64" s="496"/>
      <c r="WYZ64" s="496"/>
      <c r="WZB64" s="496"/>
      <c r="WZD64" s="496"/>
      <c r="WZF64" s="496"/>
      <c r="WZH64" s="496"/>
      <c r="WZJ64" s="496"/>
      <c r="WZL64" s="496"/>
      <c r="WZN64" s="496"/>
      <c r="WZP64" s="496"/>
      <c r="WZR64" s="496"/>
      <c r="WZT64" s="496"/>
      <c r="WZV64" s="496"/>
      <c r="WZX64" s="496"/>
      <c r="WZZ64" s="496"/>
      <c r="XAB64" s="496"/>
      <c r="XAD64" s="496"/>
      <c r="XAF64" s="496"/>
      <c r="XAH64" s="496"/>
      <c r="XAJ64" s="496"/>
      <c r="XAL64" s="496"/>
      <c r="XAN64" s="496"/>
      <c r="XAP64" s="496"/>
      <c r="XAR64" s="496"/>
      <c r="XAT64" s="496"/>
      <c r="XAV64" s="496"/>
      <c r="XAX64" s="496"/>
      <c r="XAZ64" s="496"/>
      <c r="XBB64" s="496"/>
      <c r="XBD64" s="496"/>
      <c r="XBF64" s="496"/>
      <c r="XBH64" s="496"/>
      <c r="XBJ64" s="496"/>
      <c r="XBL64" s="496"/>
      <c r="XBN64" s="496"/>
      <c r="XBP64" s="496"/>
      <c r="XBR64" s="496"/>
      <c r="XBT64" s="496"/>
      <c r="XBV64" s="496"/>
      <c r="XBX64" s="496"/>
      <c r="XBZ64" s="496"/>
      <c r="XCB64" s="496"/>
      <c r="XCD64" s="496"/>
      <c r="XCF64" s="496"/>
      <c r="XCH64" s="496"/>
      <c r="XCJ64" s="496"/>
      <c r="XCL64" s="496"/>
      <c r="XCN64" s="496"/>
      <c r="XCP64" s="496"/>
      <c r="XCR64" s="496"/>
      <c r="XCT64" s="496"/>
      <c r="XCV64" s="496"/>
      <c r="XCX64" s="496"/>
      <c r="XCZ64" s="496"/>
      <c r="XDB64" s="496"/>
      <c r="XDD64" s="496"/>
      <c r="XDF64" s="496"/>
      <c r="XDH64" s="496"/>
      <c r="XDJ64" s="496"/>
      <c r="XDL64" s="496"/>
      <c r="XDN64" s="496"/>
      <c r="XDP64" s="496"/>
      <c r="XDR64" s="496"/>
      <c r="XDT64" s="496"/>
      <c r="XDV64" s="496"/>
      <c r="XDX64" s="496"/>
      <c r="XDZ64" s="496"/>
      <c r="XEB64" s="496"/>
      <c r="XED64" s="496"/>
      <c r="XEF64" s="496"/>
      <c r="XEH64" s="496"/>
      <c r="XEJ64" s="496"/>
      <c r="XEL64" s="496"/>
      <c r="XEN64" s="496"/>
      <c r="XEP64" s="496"/>
      <c r="XER64" s="496"/>
      <c r="XET64" s="496"/>
      <c r="XEV64" s="496"/>
      <c r="XEX64" s="496"/>
      <c r="XEZ64" s="496"/>
      <c r="XFB64" s="496"/>
      <c r="XFD64" s="496"/>
    </row>
    <row r="65" spans="4:8" s="437" customFormat="1" ht="20.149999999999999" customHeight="1">
      <c r="D65" s="1" t="s">
        <v>847</v>
      </c>
      <c r="E65" s="90" t="s">
        <v>1750</v>
      </c>
      <c r="G65" s="497" t="s">
        <v>1714</v>
      </c>
      <c r="H65" s="437">
        <v>10</v>
      </c>
    </row>
    <row r="66" spans="4:8" s="437" customFormat="1" ht="20.149999999999999" customHeight="1">
      <c r="D66" s="1" t="s">
        <v>120</v>
      </c>
      <c r="E66" s="90" t="s">
        <v>827</v>
      </c>
      <c r="G66" s="497" t="s">
        <v>22</v>
      </c>
      <c r="H66" s="680">
        <v>29.4</v>
      </c>
    </row>
    <row r="67" spans="4:8" s="437" customFormat="1" ht="20.149999999999999" customHeight="1">
      <c r="D67" s="1" t="s">
        <v>48</v>
      </c>
      <c r="E67" s="90" t="s">
        <v>720</v>
      </c>
      <c r="G67" s="497" t="s">
        <v>22</v>
      </c>
      <c r="H67" s="680">
        <v>96.23</v>
      </c>
    </row>
    <row r="68" spans="4:8" s="437" customFormat="1" ht="20.149999999999999" customHeight="1">
      <c r="D68" s="1" t="s">
        <v>45</v>
      </c>
      <c r="E68" s="90" t="s">
        <v>1740</v>
      </c>
      <c r="G68" s="497" t="s">
        <v>1714</v>
      </c>
      <c r="H68" s="680">
        <v>10</v>
      </c>
    </row>
    <row r="69" spans="4:8" s="437" customFormat="1" ht="20.149999999999999" customHeight="1">
      <c r="D69" s="1" t="s">
        <v>88</v>
      </c>
      <c r="E69" s="124" t="s">
        <v>666</v>
      </c>
      <c r="G69" s="497" t="s">
        <v>1751</v>
      </c>
      <c r="H69" s="680">
        <v>95.68</v>
      </c>
    </row>
    <row r="70" spans="4:8" s="437" customFormat="1" ht="20.149999999999999" customHeight="1">
      <c r="D70" s="124">
        <v>31</v>
      </c>
      <c r="E70" s="433" t="s">
        <v>1752</v>
      </c>
      <c r="G70" s="497" t="s">
        <v>142</v>
      </c>
      <c r="H70" s="680">
        <v>383.4</v>
      </c>
    </row>
    <row r="71" spans="4:8" s="437" customFormat="1" ht="20.149999999999999" customHeight="1">
      <c r="D71" s="1">
        <v>25</v>
      </c>
      <c r="E71" s="90" t="s">
        <v>1735</v>
      </c>
      <c r="F71" s="437">
        <v>10</v>
      </c>
      <c r="G71" s="497" t="s">
        <v>1714</v>
      </c>
      <c r="H71" s="680"/>
    </row>
    <row r="72" spans="4:8" s="437" customFormat="1" ht="20.149999999999999" customHeight="1">
      <c r="D72" s="1" t="s">
        <v>801</v>
      </c>
      <c r="E72" s="90" t="s">
        <v>1753</v>
      </c>
      <c r="F72" s="437">
        <v>10</v>
      </c>
      <c r="G72" s="497" t="s">
        <v>1751</v>
      </c>
      <c r="H72" s="680">
        <v>80.75</v>
      </c>
    </row>
    <row r="73" spans="4:8" s="437" customFormat="1" ht="20.149999999999999" customHeight="1">
      <c r="D73" s="1" t="s">
        <v>111</v>
      </c>
      <c r="E73" s="90" t="s">
        <v>851</v>
      </c>
      <c r="F73" s="437">
        <v>10</v>
      </c>
      <c r="G73" s="497" t="s">
        <v>1754</v>
      </c>
      <c r="H73" s="680">
        <v>66.83</v>
      </c>
    </row>
    <row r="74" spans="4:8" s="437" customFormat="1" ht="20.149999999999999" customHeight="1">
      <c r="D74" s="1" t="s">
        <v>1755</v>
      </c>
      <c r="E74" s="90" t="s">
        <v>1756</v>
      </c>
      <c r="G74" s="497" t="s">
        <v>22</v>
      </c>
      <c r="H74" s="680">
        <v>114.84</v>
      </c>
    </row>
    <row r="75" spans="4:8" s="437" customFormat="1" ht="20.149999999999999" customHeight="1">
      <c r="D75" s="1" t="s">
        <v>154</v>
      </c>
      <c r="E75" s="90" t="s">
        <v>1757</v>
      </c>
      <c r="G75" s="497" t="s">
        <v>1758</v>
      </c>
      <c r="H75" s="680">
        <v>113</v>
      </c>
    </row>
    <row r="76" spans="4:8" s="437" customFormat="1" ht="20.149999999999999" customHeight="1">
      <c r="D76" s="124" t="s">
        <v>107</v>
      </c>
      <c r="E76" s="124" t="s">
        <v>791</v>
      </c>
      <c r="G76" s="497" t="s">
        <v>1714</v>
      </c>
      <c r="H76" s="680">
        <v>10</v>
      </c>
    </row>
    <row r="77" spans="4:8" s="437" customFormat="1" ht="20.149999999999999" customHeight="1">
      <c r="D77" s="1" t="s">
        <v>696</v>
      </c>
      <c r="E77" s="90" t="s">
        <v>688</v>
      </c>
      <c r="G77" s="497" t="s">
        <v>67</v>
      </c>
      <c r="H77" s="680">
        <v>22.18</v>
      </c>
    </row>
    <row r="78" spans="4:8" s="437" customFormat="1" ht="20.149999999999999" customHeight="1">
      <c r="D78" s="124" t="s">
        <v>302</v>
      </c>
      <c r="E78" s="124" t="s">
        <v>816</v>
      </c>
      <c r="G78" s="497" t="s">
        <v>126</v>
      </c>
      <c r="H78" s="679">
        <v>184.43</v>
      </c>
    </row>
    <row r="79" spans="4:8" s="437" customFormat="1" ht="20.149999999999999" customHeight="1">
      <c r="D79" s="124" t="s">
        <v>130</v>
      </c>
      <c r="E79" s="124" t="s">
        <v>738</v>
      </c>
      <c r="G79" s="497" t="s">
        <v>126</v>
      </c>
      <c r="H79" s="679">
        <v>52.57</v>
      </c>
    </row>
    <row r="80" spans="4:8" ht="20.149999999999999" customHeight="1">
      <c r="D80" s="124" t="s">
        <v>92</v>
      </c>
      <c r="E80" s="451" t="s">
        <v>1759</v>
      </c>
      <c r="G80" s="1" t="s">
        <v>142</v>
      </c>
      <c r="H80" s="680">
        <v>77.52</v>
      </c>
    </row>
    <row r="81" spans="1:9" ht="20.149999999999999" customHeight="1">
      <c r="D81" s="124"/>
      <c r="E81" s="712"/>
      <c r="H81" s="680">
        <v>48.25</v>
      </c>
    </row>
    <row r="82" spans="1:9" ht="20.149999999999999" customHeight="1">
      <c r="D82" s="124"/>
      <c r="E82" s="451"/>
      <c r="G82" s="1" t="s">
        <v>1714</v>
      </c>
      <c r="H82" s="680">
        <v>10</v>
      </c>
    </row>
    <row r="83" spans="1:9" ht="20.149999999999999" customHeight="1">
      <c r="D83" s="124" t="s">
        <v>73</v>
      </c>
      <c r="E83" s="712" t="s">
        <v>1013</v>
      </c>
      <c r="G83" s="1" t="s">
        <v>1760</v>
      </c>
      <c r="H83" s="680">
        <v>10</v>
      </c>
    </row>
    <row r="84" spans="1:9" ht="20.149999999999999" customHeight="1">
      <c r="D84" s="124"/>
      <c r="E84" s="451"/>
      <c r="H84" s="680"/>
    </row>
    <row r="85" spans="1:9" ht="20.149999999999999" customHeight="1">
      <c r="E85" s="90"/>
      <c r="H85" s="505"/>
    </row>
    <row r="86" spans="1:9" ht="20.149999999999999" customHeight="1">
      <c r="E86" s="90"/>
      <c r="H86" s="505"/>
    </row>
    <row r="87" spans="1:9" ht="20.149999999999999" customHeight="1">
      <c r="E87" s="67" t="s">
        <v>1693</v>
      </c>
      <c r="F87" s="437" t="e">
        <f>SUM(F4:F85)</f>
        <v>#REF!</v>
      </c>
      <c r="G87" s="49"/>
      <c r="H87" s="437">
        <f>SUM(H5:H86)</f>
        <v>3506.9199999999996</v>
      </c>
      <c r="I87" s="49">
        <f>SUM(I5:I79)</f>
        <v>-70</v>
      </c>
    </row>
    <row r="88" spans="1:9" ht="20.149999999999999" customHeight="1">
      <c r="E88" s="67" t="s">
        <v>1761</v>
      </c>
      <c r="F88" s="437">
        <v>98.86</v>
      </c>
      <c r="H88" s="437">
        <v>3496.92</v>
      </c>
      <c r="I88" s="49">
        <v>-70</v>
      </c>
    </row>
    <row r="89" spans="1:9" ht="20.149999999999999" customHeight="1">
      <c r="A89" s="441"/>
      <c r="B89" s="441"/>
      <c r="C89" s="441"/>
      <c r="D89" s="477"/>
      <c r="E89" s="478" t="s">
        <v>1762</v>
      </c>
      <c r="F89" s="507" t="e">
        <f>F88-F87</f>
        <v>#REF!</v>
      </c>
      <c r="G89" s="438"/>
      <c r="H89" s="507">
        <f t="shared" ref="H89:I89" si="0">H88-H87</f>
        <v>-9.9999999999995453</v>
      </c>
      <c r="I89" s="438">
        <f t="shared" si="0"/>
        <v>0</v>
      </c>
    </row>
    <row r="90" spans="1:9" ht="20.149999999999999" customHeight="1">
      <c r="F90" s="437"/>
    </row>
    <row r="92" spans="1:9" ht="20.149999999999999" customHeight="1">
      <c r="E92" s="67" t="s">
        <v>1693</v>
      </c>
      <c r="F92" s="49">
        <v>98.86</v>
      </c>
    </row>
    <row r="93" spans="1:9" ht="20.149999999999999" customHeight="1">
      <c r="E93" s="410" t="s">
        <v>1694</v>
      </c>
    </row>
    <row r="94" spans="1:9" ht="20.149999999999999" customHeight="1">
      <c r="D94" s="1">
        <v>2</v>
      </c>
      <c r="E94" s="410" t="s">
        <v>1695</v>
      </c>
      <c r="F94" s="49">
        <v>2</v>
      </c>
    </row>
    <row r="95" spans="1:9" ht="20.149999999999999" customHeight="1">
      <c r="E95" s="410" t="s">
        <v>1696</v>
      </c>
    </row>
    <row r="96" spans="1:9" ht="20.149999999999999" customHeight="1">
      <c r="E96" s="410" t="s">
        <v>1697</v>
      </c>
    </row>
    <row r="97" spans="4:8" ht="20.149999999999999" customHeight="1">
      <c r="E97" s="410" t="s">
        <v>1698</v>
      </c>
    </row>
    <row r="98" spans="4:8" ht="20.149999999999999" customHeight="1">
      <c r="E98" s="410" t="s">
        <v>1699</v>
      </c>
    </row>
    <row r="99" spans="4:8" ht="20.149999999999999" customHeight="1">
      <c r="E99" s="410" t="s">
        <v>1700</v>
      </c>
    </row>
    <row r="100" spans="4:8" ht="20.149999999999999" customHeight="1">
      <c r="E100" s="410" t="s">
        <v>1701</v>
      </c>
    </row>
    <row r="101" spans="4:8" ht="20.149999999999999" customHeight="1">
      <c r="E101" s="410" t="s">
        <v>1702</v>
      </c>
    </row>
    <row r="102" spans="4:8" ht="20.149999999999999" customHeight="1">
      <c r="E102" s="410" t="s">
        <v>1702</v>
      </c>
    </row>
    <row r="103" spans="4:8" ht="20.149999999999999" customHeight="1">
      <c r="E103" s="410" t="s">
        <v>1702</v>
      </c>
    </row>
    <row r="104" spans="4:8" ht="20.149999999999999" customHeight="1">
      <c r="E104" s="410" t="s">
        <v>1703</v>
      </c>
    </row>
    <row r="105" spans="4:8" ht="20.149999999999999" customHeight="1">
      <c r="E105" s="410" t="s">
        <v>1704</v>
      </c>
    </row>
    <row r="107" spans="4:8" ht="20.149999999999999" customHeight="1">
      <c r="D107" s="124" t="s">
        <v>124</v>
      </c>
      <c r="E107" s="124" t="s">
        <v>684</v>
      </c>
      <c r="H107" s="677">
        <v>73.06</v>
      </c>
    </row>
    <row r="108" spans="4:8" ht="20.149999999999999" customHeight="1">
      <c r="D108" s="124" t="s">
        <v>447</v>
      </c>
      <c r="E108" s="124" t="s">
        <v>905</v>
      </c>
      <c r="H108" s="677">
        <v>272.63</v>
      </c>
    </row>
    <row r="109" spans="4:8" ht="20.149999999999999" customHeight="1">
      <c r="D109" s="1" t="s">
        <v>140</v>
      </c>
      <c r="E109" s="90" t="s">
        <v>796</v>
      </c>
      <c r="H109" s="675">
        <v>31.19</v>
      </c>
    </row>
    <row r="110" spans="4:8" ht="20.149999999999999" customHeight="1">
      <c r="D110" s="1" t="s">
        <v>724</v>
      </c>
      <c r="E110" s="90" t="s">
        <v>1763</v>
      </c>
      <c r="H110" s="505">
        <v>65.94</v>
      </c>
    </row>
    <row r="111" spans="4:8" ht="20.149999999999999" customHeight="1">
      <c r="D111" s="1" t="s">
        <v>985</v>
      </c>
      <c r="E111" s="90" t="s">
        <v>1764</v>
      </c>
      <c r="F111" s="49">
        <v>10</v>
      </c>
      <c r="G111" s="1" t="s">
        <v>1714</v>
      </c>
    </row>
    <row r="112" spans="4:8" ht="20.149999999999999" customHeight="1">
      <c r="D112" s="124">
        <v>31</v>
      </c>
      <c r="E112" s="433" t="s">
        <v>1752</v>
      </c>
      <c r="G112" s="1" t="s">
        <v>1714</v>
      </c>
      <c r="H112" s="437">
        <v>10</v>
      </c>
    </row>
    <row r="113" spans="4:9" ht="20.149999999999999" customHeight="1">
      <c r="D113" s="1" t="s">
        <v>879</v>
      </c>
      <c r="E113" s="509" t="s">
        <v>1765</v>
      </c>
      <c r="G113" s="1" t="s">
        <v>22</v>
      </c>
      <c r="H113" s="508">
        <v>51.68</v>
      </c>
    </row>
    <row r="114" spans="4:9" ht="20.149999999999999" customHeight="1">
      <c r="D114" s="1" t="s">
        <v>724</v>
      </c>
      <c r="E114" s="90" t="s">
        <v>1763</v>
      </c>
      <c r="G114" s="1" t="s">
        <v>1714</v>
      </c>
      <c r="H114" s="437">
        <v>10</v>
      </c>
    </row>
    <row r="115" spans="4:9" ht="20.149999999999999" customHeight="1">
      <c r="E115" s="90"/>
      <c r="H115" s="678">
        <f>SUM(H107:H114)</f>
        <v>514.5</v>
      </c>
      <c r="I115" s="343" t="s">
        <v>1766</v>
      </c>
    </row>
    <row r="116" spans="4:9" ht="20.149999999999999" customHeight="1">
      <c r="E116" s="67" t="s">
        <v>1693</v>
      </c>
    </row>
    <row r="117" spans="4:9" ht="20.149999999999999" customHeight="1">
      <c r="E117" s="410" t="s">
        <v>1694</v>
      </c>
    </row>
    <row r="118" spans="4:9" ht="20.149999999999999" customHeight="1">
      <c r="D118" s="1">
        <v>1</v>
      </c>
      <c r="E118" s="410" t="s">
        <v>1695</v>
      </c>
      <c r="H118" s="437">
        <v>1</v>
      </c>
    </row>
    <row r="119" spans="4:9" ht="20.149999999999999" customHeight="1">
      <c r="D119" s="1">
        <v>5</v>
      </c>
      <c r="E119" s="410" t="s">
        <v>1696</v>
      </c>
      <c r="H119" s="437">
        <v>5</v>
      </c>
    </row>
    <row r="120" spans="4:9" ht="20.149999999999999" customHeight="1">
      <c r="E120" s="410" t="s">
        <v>1697</v>
      </c>
    </row>
    <row r="121" spans="4:9" ht="20.149999999999999" customHeight="1">
      <c r="D121" s="1">
        <v>3</v>
      </c>
      <c r="E121" s="410" t="s">
        <v>1698</v>
      </c>
      <c r="F121" s="49">
        <v>5</v>
      </c>
      <c r="H121" s="437">
        <v>10</v>
      </c>
    </row>
    <row r="122" spans="4:9" ht="20.149999999999999" customHeight="1">
      <c r="E122" s="410" t="s">
        <v>1699</v>
      </c>
    </row>
    <row r="123" spans="4:9" ht="20.149999999999999" customHeight="1">
      <c r="E123" s="410" t="s">
        <v>1700</v>
      </c>
    </row>
    <row r="124" spans="4:9" ht="20.149999999999999" customHeight="1">
      <c r="E124" s="410" t="s">
        <v>1701</v>
      </c>
    </row>
    <row r="125" spans="4:9" ht="20.149999999999999" customHeight="1">
      <c r="E125" s="410" t="s">
        <v>1702</v>
      </c>
    </row>
    <row r="126" spans="4:9" ht="20.149999999999999" customHeight="1">
      <c r="E126" s="410" t="s">
        <v>1702</v>
      </c>
    </row>
    <row r="127" spans="4:9" ht="20.149999999999999" customHeight="1">
      <c r="E127" s="410" t="s">
        <v>1702</v>
      </c>
    </row>
    <row r="128" spans="4:9" ht="20.149999999999999" customHeight="1">
      <c r="E128" s="410" t="s">
        <v>1703</v>
      </c>
    </row>
    <row r="129" spans="4:8" ht="20.149999999999999" customHeight="1">
      <c r="E129" s="410" t="s">
        <v>1704</v>
      </c>
    </row>
    <row r="130" spans="4:8" ht="20.149999999999999" customHeight="1">
      <c r="D130" s="1" t="s">
        <v>230</v>
      </c>
      <c r="E130" s="90" t="s">
        <v>758</v>
      </c>
      <c r="G130" s="1" t="s">
        <v>1714</v>
      </c>
      <c r="H130" s="437">
        <v>10</v>
      </c>
    </row>
    <row r="131" spans="4:8" ht="20.149999999999999" customHeight="1">
      <c r="D131" s="124" t="s">
        <v>985</v>
      </c>
      <c r="E131" s="124" t="s">
        <v>1748</v>
      </c>
      <c r="H131" s="437">
        <v>10</v>
      </c>
    </row>
    <row r="132" spans="4:8" ht="20.149999999999999" customHeight="1">
      <c r="D132" s="1" t="s">
        <v>714</v>
      </c>
      <c r="E132" s="454" t="s">
        <v>1767</v>
      </c>
      <c r="H132" s="437">
        <v>36.78</v>
      </c>
    </row>
    <row r="133" spans="4:8" ht="20.149999999999999" customHeight="1">
      <c r="D133" s="124" t="s">
        <v>208</v>
      </c>
      <c r="E133" s="510" t="s">
        <v>1768</v>
      </c>
      <c r="H133" s="437">
        <v>29.12</v>
      </c>
    </row>
    <row r="134" spans="4:8" ht="20.149999999999999" customHeight="1">
      <c r="D134" s="1" t="s">
        <v>27</v>
      </c>
      <c r="E134" s="90" t="s">
        <v>1769</v>
      </c>
      <c r="F134" s="49">
        <v>-10</v>
      </c>
      <c r="G134" s="1" t="s">
        <v>1770</v>
      </c>
    </row>
    <row r="135" spans="4:8" ht="20.149999999999999" customHeight="1">
      <c r="D135" s="1" t="s">
        <v>140</v>
      </c>
      <c r="E135" s="90" t="s">
        <v>796</v>
      </c>
      <c r="G135" s="1" t="s">
        <v>1714</v>
      </c>
      <c r="H135" s="437">
        <v>10</v>
      </c>
    </row>
    <row r="136" spans="4:8" ht="20.149999999999999" customHeight="1">
      <c r="D136" s="124" t="s">
        <v>111</v>
      </c>
      <c r="E136" s="137" t="s">
        <v>1015</v>
      </c>
      <c r="G136" s="1" t="s">
        <v>22</v>
      </c>
      <c r="H136" s="679">
        <v>221.86</v>
      </c>
    </row>
    <row r="137" spans="4:8" ht="20.149999999999999" customHeight="1">
      <c r="D137" s="1" t="s">
        <v>102</v>
      </c>
      <c r="E137" s="430" t="s">
        <v>1771</v>
      </c>
      <c r="G137" s="1" t="s">
        <v>1772</v>
      </c>
      <c r="H137" s="437">
        <v>76</v>
      </c>
    </row>
    <row r="138" spans="4:8" ht="20.149999999999999" customHeight="1">
      <c r="D138" s="1" t="s">
        <v>61</v>
      </c>
      <c r="E138" s="124" t="s">
        <v>713</v>
      </c>
      <c r="G138" s="1" t="s">
        <v>1714</v>
      </c>
      <c r="H138" s="437">
        <v>10</v>
      </c>
    </row>
    <row r="139" spans="4:8" ht="20.149999999999999" customHeight="1">
      <c r="D139" s="124" t="s">
        <v>117</v>
      </c>
      <c r="E139" s="124" t="s">
        <v>1773</v>
      </c>
      <c r="F139" s="49">
        <v>10</v>
      </c>
      <c r="G139" s="1" t="s">
        <v>1774</v>
      </c>
      <c r="H139" s="677">
        <v>25.24</v>
      </c>
    </row>
    <row r="140" spans="4:8" ht="20.149999999999999" customHeight="1">
      <c r="D140" s="124" t="s">
        <v>86</v>
      </c>
      <c r="E140" s="1" t="s">
        <v>1775</v>
      </c>
      <c r="F140" s="49">
        <v>-10</v>
      </c>
      <c r="G140" s="1" t="s">
        <v>1770</v>
      </c>
    </row>
    <row r="141" spans="4:8" ht="20.149999999999999" customHeight="1">
      <c r="D141" s="1" t="s">
        <v>302</v>
      </c>
      <c r="E141" s="90" t="s">
        <v>1733</v>
      </c>
      <c r="F141" s="49">
        <v>-10</v>
      </c>
      <c r="G141" s="1" t="s">
        <v>1770</v>
      </c>
    </row>
    <row r="142" spans="4:8" ht="20.149999999999999" customHeight="1">
      <c r="D142" s="124" t="s">
        <v>122</v>
      </c>
      <c r="E142" s="451" t="s">
        <v>1776</v>
      </c>
      <c r="G142" s="1" t="s">
        <v>1751</v>
      </c>
      <c r="H142" s="437">
        <v>107.92</v>
      </c>
    </row>
    <row r="145" spans="4:8" ht="20.149999999999999" customHeight="1">
      <c r="E145" s="67" t="s">
        <v>1693</v>
      </c>
      <c r="F145" s="49">
        <f>SUM(F92:F144)</f>
        <v>95.86</v>
      </c>
      <c r="H145" s="437">
        <f>SUM(H118:H144)</f>
        <v>552.91999999999996</v>
      </c>
    </row>
    <row r="146" spans="4:8" ht="20.149999999999999" customHeight="1">
      <c r="E146" s="67" t="s">
        <v>1761</v>
      </c>
      <c r="F146" s="49">
        <v>95.86</v>
      </c>
      <c r="H146" s="437">
        <v>552.91999999999996</v>
      </c>
    </row>
    <row r="147" spans="4:8" ht="20.149999999999999" customHeight="1">
      <c r="E147" s="478" t="s">
        <v>1777</v>
      </c>
      <c r="F147" s="49">
        <f>F145-F146</f>
        <v>0</v>
      </c>
      <c r="H147" s="437">
        <f>H146-H146</f>
        <v>0</v>
      </c>
    </row>
    <row r="150" spans="4:8" ht="20.149999999999999" customHeight="1">
      <c r="E150" s="67" t="s">
        <v>1693</v>
      </c>
      <c r="F150" s="49">
        <f>F146</f>
        <v>95.86</v>
      </c>
    </row>
    <row r="151" spans="4:8" ht="20.149999999999999" customHeight="1">
      <c r="D151" s="1">
        <v>2</v>
      </c>
      <c r="E151" s="410" t="s">
        <v>1694</v>
      </c>
      <c r="F151" s="49">
        <v>3</v>
      </c>
    </row>
    <row r="152" spans="4:8" ht="20.149999999999999" customHeight="1">
      <c r="D152" s="1">
        <v>1</v>
      </c>
      <c r="E152" s="410" t="s">
        <v>1695</v>
      </c>
      <c r="F152" s="49">
        <v>1</v>
      </c>
      <c r="H152" s="437">
        <v>1</v>
      </c>
    </row>
    <row r="153" spans="4:8" ht="20.149999999999999" customHeight="1">
      <c r="D153" s="1">
        <v>2</v>
      </c>
      <c r="E153" s="410" t="s">
        <v>1696</v>
      </c>
      <c r="F153" s="49">
        <v>1</v>
      </c>
      <c r="H153" s="437">
        <v>1</v>
      </c>
    </row>
    <row r="154" spans="4:8" ht="20.149999999999999" customHeight="1">
      <c r="E154" s="410" t="s">
        <v>1697</v>
      </c>
    </row>
    <row r="155" spans="4:8" ht="20.149999999999999" customHeight="1">
      <c r="E155" s="410" t="s">
        <v>1698</v>
      </c>
      <c r="F155" s="49">
        <v>10</v>
      </c>
    </row>
    <row r="156" spans="4:8" ht="20.149999999999999" customHeight="1">
      <c r="E156" s="410" t="s">
        <v>1699</v>
      </c>
    </row>
    <row r="157" spans="4:8" ht="20.149999999999999" customHeight="1">
      <c r="E157" s="410" t="s">
        <v>1700</v>
      </c>
    </row>
    <row r="158" spans="4:8" ht="20.149999999999999" customHeight="1">
      <c r="E158" s="410" t="s">
        <v>1701</v>
      </c>
    </row>
    <row r="159" spans="4:8" ht="20.149999999999999" customHeight="1">
      <c r="E159" s="410" t="s">
        <v>1702</v>
      </c>
      <c r="F159" s="49">
        <v>-2.4</v>
      </c>
    </row>
    <row r="160" spans="4:8" ht="20.149999999999999" customHeight="1">
      <c r="E160" s="410" t="s">
        <v>1702</v>
      </c>
      <c r="F160" s="49">
        <v>-10</v>
      </c>
    </row>
    <row r="161" spans="4:11" ht="20.149999999999999" customHeight="1">
      <c r="E161" s="410" t="s">
        <v>1702</v>
      </c>
    </row>
    <row r="162" spans="4:11" ht="20.149999999999999" customHeight="1">
      <c r="E162" s="410" t="s">
        <v>1703</v>
      </c>
    </row>
    <row r="163" spans="4:11" ht="20.149999999999999" customHeight="1">
      <c r="E163" s="410" t="s">
        <v>1704</v>
      </c>
      <c r="F163" s="49">
        <f>-85-40</f>
        <v>-125</v>
      </c>
    </row>
    <row r="164" spans="4:11" ht="20.149999999999999" customHeight="1">
      <c r="D164" s="1" t="s">
        <v>714</v>
      </c>
      <c r="E164" s="90" t="s">
        <v>1767</v>
      </c>
      <c r="F164" s="49">
        <v>-10</v>
      </c>
      <c r="G164" s="1" t="s">
        <v>1712</v>
      </c>
      <c r="K164" s="90"/>
    </row>
    <row r="165" spans="4:11" ht="20.149999999999999" customHeight="1">
      <c r="D165" s="124" t="s">
        <v>208</v>
      </c>
      <c r="E165" s="461" t="s">
        <v>1768</v>
      </c>
      <c r="G165" s="1" t="s">
        <v>1712</v>
      </c>
      <c r="I165" s="49">
        <v>-10</v>
      </c>
      <c r="K165" s="124"/>
    </row>
    <row r="166" spans="4:11" ht="20.149999999999999" customHeight="1">
      <c r="D166" s="1" t="s">
        <v>985</v>
      </c>
      <c r="E166" s="90" t="s">
        <v>1764</v>
      </c>
      <c r="F166" s="49">
        <v>-10</v>
      </c>
      <c r="G166" s="1" t="s">
        <v>1712</v>
      </c>
      <c r="K166" s="461"/>
    </row>
    <row r="167" spans="4:11" ht="20.149999999999999" customHeight="1">
      <c r="D167" s="1" t="s">
        <v>536</v>
      </c>
      <c r="E167" s="124" t="s">
        <v>1778</v>
      </c>
      <c r="G167" s="1" t="s">
        <v>1712</v>
      </c>
      <c r="I167" s="49">
        <v>-20</v>
      </c>
      <c r="K167" s="1"/>
    </row>
    <row r="168" spans="4:11" ht="20.149999999999999" customHeight="1">
      <c r="D168" s="124" t="s">
        <v>334</v>
      </c>
      <c r="E168" s="124" t="s">
        <v>1748</v>
      </c>
      <c r="G168" s="1" t="s">
        <v>1712</v>
      </c>
      <c r="I168" s="49">
        <v>-10</v>
      </c>
      <c r="K168" s="442"/>
    </row>
    <row r="169" spans="4:11" ht="20.149999999999999" customHeight="1">
      <c r="D169" s="124" t="s">
        <v>236</v>
      </c>
      <c r="E169" s="124" t="s">
        <v>1779</v>
      </c>
      <c r="G169" s="1" t="s">
        <v>1712</v>
      </c>
      <c r="I169" s="49">
        <v>-10</v>
      </c>
      <c r="K169" s="90"/>
    </row>
    <row r="170" spans="4:11" ht="20.149999999999999" customHeight="1">
      <c r="D170" s="1">
        <v>37</v>
      </c>
      <c r="E170" s="90" t="s">
        <v>1780</v>
      </c>
      <c r="G170" s="1" t="s">
        <v>1712</v>
      </c>
      <c r="I170" s="49">
        <v>-10</v>
      </c>
      <c r="K170" s="124"/>
    </row>
    <row r="171" spans="4:11" ht="20.149999999999999" customHeight="1">
      <c r="D171" s="124" t="s">
        <v>20</v>
      </c>
      <c r="E171" s="90" t="s">
        <v>1781</v>
      </c>
      <c r="G171" s="1" t="s">
        <v>1712</v>
      </c>
      <c r="I171" s="49">
        <v>-10</v>
      </c>
      <c r="K171" s="124"/>
    </row>
    <row r="172" spans="4:11" ht="20.149999999999999" customHeight="1">
      <c r="D172" s="1" t="s">
        <v>15</v>
      </c>
      <c r="E172" s="124" t="s">
        <v>1782</v>
      </c>
      <c r="F172" s="49">
        <v>49</v>
      </c>
      <c r="G172" s="1" t="s">
        <v>894</v>
      </c>
      <c r="K172" s="124"/>
    </row>
    <row r="173" spans="4:11" ht="20.149999999999999" customHeight="1">
      <c r="D173" s="124">
        <v>30</v>
      </c>
      <c r="E173" s="124" t="s">
        <v>1783</v>
      </c>
      <c r="G173" s="1" t="s">
        <v>1712</v>
      </c>
      <c r="I173" s="49">
        <v>-10</v>
      </c>
      <c r="K173" s="90"/>
    </row>
    <row r="174" spans="4:11" ht="20.149999999999999" customHeight="1">
      <c r="D174" s="124" t="s">
        <v>117</v>
      </c>
      <c r="E174" s="124" t="s">
        <v>1773</v>
      </c>
      <c r="F174" s="49">
        <v>58.8</v>
      </c>
      <c r="G174" s="1" t="s">
        <v>1784</v>
      </c>
      <c r="K174" s="90"/>
    </row>
    <row r="175" spans="4:11" ht="20.149999999999999" customHeight="1">
      <c r="D175" s="124" t="s">
        <v>662</v>
      </c>
      <c r="E175" s="124" t="s">
        <v>1785</v>
      </c>
      <c r="G175" s="1" t="s">
        <v>1786</v>
      </c>
      <c r="I175" s="49">
        <v>-19</v>
      </c>
      <c r="K175" s="90"/>
    </row>
    <row r="176" spans="4:11" ht="20.149999999999999" customHeight="1">
      <c r="D176" s="1" t="s">
        <v>111</v>
      </c>
      <c r="E176" s="90" t="s">
        <v>851</v>
      </c>
      <c r="F176" s="49">
        <v>-10</v>
      </c>
      <c r="G176" s="1" t="s">
        <v>1712</v>
      </c>
      <c r="K176" s="124"/>
    </row>
    <row r="177" spans="4:11" ht="20.149999999999999" customHeight="1">
      <c r="D177" s="1" t="s">
        <v>140</v>
      </c>
      <c r="E177" s="90" t="s">
        <v>796</v>
      </c>
      <c r="G177" s="1" t="s">
        <v>1712</v>
      </c>
      <c r="I177" s="49">
        <v>-10</v>
      </c>
      <c r="K177" s="124"/>
    </row>
    <row r="178" spans="4:11" ht="20.149999999999999" customHeight="1">
      <c r="D178" s="124" t="s">
        <v>53</v>
      </c>
      <c r="E178" s="124" t="s">
        <v>1787</v>
      </c>
      <c r="G178" s="1" t="s">
        <v>1712</v>
      </c>
      <c r="I178" s="49">
        <v>-10</v>
      </c>
      <c r="K178" s="124"/>
    </row>
    <row r="179" spans="4:11" ht="20.149999999999999" customHeight="1">
      <c r="D179" s="1" t="s">
        <v>570</v>
      </c>
      <c r="E179" s="90" t="s">
        <v>1788</v>
      </c>
      <c r="G179" s="1" t="s">
        <v>1712</v>
      </c>
      <c r="I179" s="49">
        <v>-10</v>
      </c>
      <c r="K179" s="90"/>
    </row>
    <row r="180" spans="4:11" ht="20.149999999999999" customHeight="1">
      <c r="D180" s="124" t="s">
        <v>286</v>
      </c>
      <c r="E180" s="1" t="s">
        <v>1730</v>
      </c>
      <c r="F180" s="49">
        <v>-10</v>
      </c>
      <c r="G180" s="1" t="s">
        <v>1712</v>
      </c>
      <c r="K180" s="90"/>
    </row>
    <row r="181" spans="4:11" ht="20.149999999999999" customHeight="1">
      <c r="D181" s="460" t="s">
        <v>224</v>
      </c>
      <c r="E181" s="503" t="s">
        <v>1731</v>
      </c>
      <c r="F181" s="49">
        <v>-10</v>
      </c>
      <c r="G181" s="1" t="s">
        <v>1712</v>
      </c>
      <c r="K181" s="124"/>
    </row>
    <row r="182" spans="4:11" ht="20.149999999999999" customHeight="1">
      <c r="D182" s="1" t="s">
        <v>45</v>
      </c>
      <c r="E182" s="90" t="s">
        <v>1740</v>
      </c>
      <c r="G182" s="1" t="s">
        <v>1712</v>
      </c>
      <c r="I182" s="49">
        <v>-10</v>
      </c>
      <c r="K182" s="1"/>
    </row>
    <row r="183" spans="4:11" ht="20.149999999999999" customHeight="1">
      <c r="D183" s="124" t="s">
        <v>299</v>
      </c>
      <c r="E183" s="286" t="s">
        <v>1705</v>
      </c>
      <c r="G183" s="1" t="s">
        <v>106</v>
      </c>
      <c r="H183" s="677">
        <v>42.82</v>
      </c>
      <c r="K183" s="503"/>
    </row>
    <row r="184" spans="4:11" ht="20.149999999999999" customHeight="1">
      <c r="D184" s="124" t="s">
        <v>238</v>
      </c>
      <c r="E184" s="286" t="s">
        <v>1789</v>
      </c>
      <c r="G184" s="1" t="s">
        <v>142</v>
      </c>
      <c r="H184" s="677">
        <v>94.5</v>
      </c>
      <c r="K184" s="90"/>
    </row>
    <row r="185" spans="4:11" ht="20.149999999999999" customHeight="1">
      <c r="D185" s="124" t="s">
        <v>20</v>
      </c>
      <c r="E185" s="286" t="s">
        <v>1790</v>
      </c>
      <c r="G185" s="1" t="s">
        <v>142</v>
      </c>
      <c r="H185" s="677">
        <v>214.2</v>
      </c>
      <c r="K185" s="90"/>
    </row>
    <row r="186" spans="4:11" ht="20.149999999999999" customHeight="1">
      <c r="D186" s="124" t="s">
        <v>111</v>
      </c>
      <c r="E186" s="124" t="s">
        <v>757</v>
      </c>
      <c r="G186" s="1" t="s">
        <v>142</v>
      </c>
      <c r="H186" s="677">
        <v>697.5</v>
      </c>
      <c r="K186" s="90"/>
    </row>
    <row r="187" spans="4:11" ht="20.149999999999999" customHeight="1">
      <c r="D187" s="124" t="s">
        <v>204</v>
      </c>
      <c r="E187" s="443" t="s">
        <v>1791</v>
      </c>
      <c r="F187" s="49">
        <v>10</v>
      </c>
      <c r="G187" s="1" t="s">
        <v>1792</v>
      </c>
      <c r="H187" s="677">
        <v>93.55</v>
      </c>
      <c r="K187" s="124"/>
    </row>
    <row r="188" spans="4:11" ht="20.149999999999999" customHeight="1">
      <c r="D188" s="124">
        <v>37</v>
      </c>
      <c r="E188" s="461" t="s">
        <v>1793</v>
      </c>
      <c r="G188" s="1" t="s">
        <v>142</v>
      </c>
      <c r="H188" s="677">
        <v>116.1</v>
      </c>
      <c r="K188" s="124"/>
    </row>
    <row r="189" spans="4:11" ht="20.149999999999999" customHeight="1">
      <c r="D189" s="124" t="s">
        <v>77</v>
      </c>
      <c r="E189" s="461" t="s">
        <v>1794</v>
      </c>
      <c r="G189" s="1" t="s">
        <v>142</v>
      </c>
      <c r="H189" s="677">
        <v>48.6</v>
      </c>
      <c r="K189" s="90"/>
    </row>
    <row r="190" spans="4:11" ht="20.149999999999999" customHeight="1">
      <c r="D190" s="124" t="s">
        <v>27</v>
      </c>
      <c r="E190" s="435" t="s">
        <v>1795</v>
      </c>
      <c r="G190" s="1" t="s">
        <v>106</v>
      </c>
      <c r="H190" s="437">
        <v>21.41</v>
      </c>
      <c r="K190" s="509"/>
    </row>
    <row r="191" spans="4:11" ht="20.149999999999999" customHeight="1">
      <c r="D191" s="124" t="s">
        <v>286</v>
      </c>
      <c r="E191" s="450" t="s">
        <v>1796</v>
      </c>
      <c r="F191" s="49">
        <v>35</v>
      </c>
      <c r="G191" s="1" t="s">
        <v>894</v>
      </c>
      <c r="K191" s="124"/>
    </row>
    <row r="192" spans="4:11" ht="20.149999999999999" customHeight="1">
      <c r="D192" s="124" t="s">
        <v>77</v>
      </c>
      <c r="E192" s="461" t="s">
        <v>1794</v>
      </c>
      <c r="G192" s="1" t="s">
        <v>1714</v>
      </c>
      <c r="H192" s="437">
        <v>10</v>
      </c>
      <c r="K192" s="124"/>
    </row>
    <row r="193" spans="1:16384" customFormat="1" ht="20.149999999999999" customHeight="1">
      <c r="D193" s="124" t="s">
        <v>696</v>
      </c>
      <c r="E193" s="461" t="s">
        <v>1797</v>
      </c>
      <c r="F193" s="49">
        <v>10</v>
      </c>
      <c r="G193" s="1" t="s">
        <v>1751</v>
      </c>
      <c r="H193" s="437">
        <v>21.25</v>
      </c>
      <c r="I193" s="49"/>
      <c r="K193" s="461"/>
    </row>
    <row r="194" spans="1:16384" customFormat="1" ht="20.149999999999999" customHeight="1">
      <c r="D194" s="124" t="s">
        <v>238</v>
      </c>
      <c r="E194" s="435" t="s">
        <v>1789</v>
      </c>
      <c r="F194" s="49"/>
      <c r="G194" s="1" t="s">
        <v>1714</v>
      </c>
      <c r="H194" s="437">
        <v>10</v>
      </c>
      <c r="I194" s="49"/>
      <c r="K194" s="90"/>
    </row>
    <row r="195" spans="1:16384" customFormat="1" ht="20.149999999999999" customHeight="1">
      <c r="D195" s="1" t="s">
        <v>157</v>
      </c>
      <c r="E195" s="90" t="s">
        <v>1798</v>
      </c>
      <c r="F195" s="49">
        <v>10</v>
      </c>
      <c r="G195" s="1" t="s">
        <v>1799</v>
      </c>
      <c r="H195" s="437">
        <v>281.35000000000002</v>
      </c>
      <c r="I195" s="49"/>
      <c r="K195" s="286"/>
    </row>
    <row r="196" spans="1:16384" customFormat="1" ht="20.149999999999999" customHeight="1">
      <c r="D196" s="1" t="s">
        <v>302</v>
      </c>
      <c r="E196" s="90" t="s">
        <v>1800</v>
      </c>
      <c r="F196" s="49"/>
      <c r="G196" s="1" t="s">
        <v>1799</v>
      </c>
      <c r="H196" s="437">
        <v>79.62</v>
      </c>
      <c r="I196" s="49"/>
      <c r="K196" s="286"/>
    </row>
    <row r="197" spans="1:16384" customFormat="1" ht="20.149999999999999" customHeight="1">
      <c r="D197" s="1" t="s">
        <v>130</v>
      </c>
      <c r="E197" s="90" t="s">
        <v>420</v>
      </c>
      <c r="F197" s="49">
        <v>-10</v>
      </c>
      <c r="G197" s="1" t="s">
        <v>1712</v>
      </c>
      <c r="H197" s="437"/>
      <c r="I197" s="49"/>
      <c r="K197" s="90"/>
    </row>
    <row r="198" spans="1:16384" s="90" customFormat="1" ht="20.149999999999999" customHeight="1">
      <c r="A198" s="1"/>
      <c r="B198" s="1"/>
      <c r="C198" s="1"/>
      <c r="D198" s="124">
        <v>37</v>
      </c>
      <c r="E198" s="461" t="s">
        <v>1793</v>
      </c>
      <c r="G198" s="1" t="s">
        <v>1714</v>
      </c>
      <c r="H198" s="496">
        <v>10</v>
      </c>
      <c r="I198" s="1"/>
      <c r="M198" s="1"/>
      <c r="O198" s="1"/>
      <c r="Q198" s="1"/>
      <c r="S198" s="1"/>
      <c r="U198" s="1"/>
      <c r="W198" s="1"/>
      <c r="Y198" s="1"/>
      <c r="AA198" s="1"/>
      <c r="AC198" s="1"/>
      <c r="AE198" s="1"/>
      <c r="AG198" s="1"/>
      <c r="AI198" s="1"/>
      <c r="AK198" s="1"/>
      <c r="AM198" s="1"/>
      <c r="AO198" s="1"/>
      <c r="AQ198" s="1"/>
      <c r="AS198" s="1"/>
      <c r="AU198" s="1"/>
      <c r="AW198" s="1"/>
      <c r="AY198" s="1"/>
      <c r="BA198" s="1"/>
      <c r="BC198" s="1"/>
      <c r="BE198" s="1"/>
      <c r="BG198" s="1"/>
      <c r="BI198" s="1"/>
      <c r="BK198" s="1"/>
      <c r="BM198" s="1"/>
      <c r="BO198" s="1"/>
      <c r="BQ198" s="1"/>
      <c r="BS198" s="1"/>
      <c r="BU198" s="1"/>
      <c r="BW198" s="1"/>
      <c r="BY198" s="1"/>
      <c r="CA198" s="1"/>
      <c r="CC198" s="1"/>
      <c r="CE198" s="1"/>
      <c r="CG198" s="1"/>
      <c r="CI198" s="1"/>
      <c r="CK198" s="1"/>
      <c r="CM198" s="1"/>
      <c r="CO198" s="1"/>
      <c r="CQ198" s="1"/>
      <c r="CS198" s="1"/>
      <c r="CU198" s="1"/>
      <c r="CW198" s="1"/>
      <c r="CY198" s="1"/>
      <c r="DA198" s="1"/>
      <c r="DC198" s="1"/>
      <c r="DE198" s="1"/>
      <c r="DG198" s="1"/>
      <c r="DI198" s="1"/>
      <c r="DK198" s="1"/>
      <c r="DM198" s="1"/>
      <c r="DO198" s="1"/>
      <c r="DQ198" s="1"/>
      <c r="DS198" s="1"/>
      <c r="DU198" s="1"/>
      <c r="DW198" s="1"/>
      <c r="DY198" s="1"/>
      <c r="EA198" s="1"/>
      <c r="EC198" s="1"/>
      <c r="EE198" s="1"/>
      <c r="EG198" s="1"/>
      <c r="EI198" s="1"/>
      <c r="EK198" s="1"/>
      <c r="EM198" s="1"/>
      <c r="EO198" s="1"/>
      <c r="EQ198" s="1"/>
      <c r="ES198" s="1"/>
      <c r="EU198" s="1"/>
      <c r="EW198" s="1"/>
      <c r="EY198" s="1"/>
      <c r="FA198" s="1"/>
      <c r="FC198" s="1"/>
      <c r="FE198" s="1"/>
      <c r="FG198" s="1"/>
      <c r="FI198" s="1"/>
      <c r="FK198" s="1"/>
      <c r="FM198" s="1"/>
      <c r="FO198" s="1"/>
      <c r="FQ198" s="1"/>
      <c r="FS198" s="1"/>
      <c r="FU198" s="1"/>
      <c r="FW198" s="1"/>
      <c r="FY198" s="1"/>
      <c r="GA198" s="1"/>
      <c r="GC198" s="1"/>
      <c r="GE198" s="1"/>
      <c r="GG198" s="1"/>
      <c r="GI198" s="1"/>
      <c r="GK198" s="1"/>
      <c r="GM198" s="1"/>
      <c r="GO198" s="1"/>
      <c r="GQ198" s="1"/>
      <c r="GS198" s="1"/>
      <c r="GU198" s="1"/>
      <c r="GW198" s="1"/>
      <c r="GY198" s="1"/>
      <c r="HA198" s="1"/>
      <c r="HC198" s="1"/>
      <c r="HE198" s="1"/>
      <c r="HG198" s="1"/>
      <c r="HI198" s="1"/>
      <c r="HK198" s="1"/>
      <c r="HM198" s="1"/>
      <c r="HO198" s="1"/>
      <c r="HQ198" s="1"/>
      <c r="HS198" s="1"/>
      <c r="HU198" s="1"/>
      <c r="HW198" s="1"/>
      <c r="HY198" s="1"/>
      <c r="IA198" s="1"/>
      <c r="IC198" s="1"/>
      <c r="IE198" s="1"/>
      <c r="IG198" s="1"/>
      <c r="II198" s="1"/>
      <c r="IK198" s="1"/>
      <c r="IM198" s="1"/>
      <c r="IO198" s="1"/>
      <c r="IQ198" s="1"/>
      <c r="IS198" s="1"/>
      <c r="IU198" s="1"/>
      <c r="IW198" s="1"/>
      <c r="IY198" s="1"/>
      <c r="JA198" s="1"/>
      <c r="JC198" s="1"/>
      <c r="JE198" s="1"/>
      <c r="JG198" s="1"/>
      <c r="JI198" s="1"/>
      <c r="JK198" s="1"/>
      <c r="JM198" s="1"/>
      <c r="JO198" s="1"/>
      <c r="JQ198" s="1"/>
      <c r="JS198" s="1"/>
      <c r="JU198" s="1"/>
      <c r="JW198" s="1"/>
      <c r="JY198" s="1"/>
      <c r="KA198" s="1"/>
      <c r="KC198" s="1"/>
      <c r="KE198" s="1"/>
      <c r="KG198" s="1"/>
      <c r="KI198" s="1"/>
      <c r="KK198" s="1"/>
      <c r="KM198" s="1"/>
      <c r="KO198" s="1"/>
      <c r="KQ198" s="1"/>
      <c r="KS198" s="1"/>
      <c r="KU198" s="1"/>
      <c r="KW198" s="1"/>
      <c r="KY198" s="1"/>
      <c r="LA198" s="1"/>
      <c r="LC198" s="1"/>
      <c r="LE198" s="1"/>
      <c r="LG198" s="1"/>
      <c r="LI198" s="1"/>
      <c r="LK198" s="1"/>
      <c r="LM198" s="1"/>
      <c r="LO198" s="1"/>
      <c r="LQ198" s="1"/>
      <c r="LS198" s="1"/>
      <c r="LU198" s="1"/>
      <c r="LW198" s="1"/>
      <c r="LY198" s="1"/>
      <c r="MA198" s="1"/>
      <c r="MC198" s="1"/>
      <c r="ME198" s="1"/>
      <c r="MG198" s="1"/>
      <c r="MI198" s="1"/>
      <c r="MK198" s="1"/>
      <c r="MM198" s="1"/>
      <c r="MO198" s="1"/>
      <c r="MQ198" s="1"/>
      <c r="MS198" s="1"/>
      <c r="MU198" s="1"/>
      <c r="MW198" s="1"/>
      <c r="MY198" s="1"/>
      <c r="NA198" s="1"/>
      <c r="NC198" s="1"/>
      <c r="NE198" s="1"/>
      <c r="NG198" s="1"/>
      <c r="NI198" s="1"/>
      <c r="NK198" s="1"/>
      <c r="NM198" s="1"/>
      <c r="NO198" s="1"/>
      <c r="NQ198" s="1"/>
      <c r="NS198" s="1"/>
      <c r="NU198" s="1"/>
      <c r="NW198" s="1"/>
      <c r="NY198" s="1"/>
      <c r="OA198" s="1"/>
      <c r="OC198" s="1"/>
      <c r="OE198" s="1"/>
      <c r="OG198" s="1"/>
      <c r="OI198" s="1"/>
      <c r="OK198" s="1"/>
      <c r="OM198" s="1"/>
      <c r="OO198" s="1"/>
      <c r="OQ198" s="1"/>
      <c r="OS198" s="1"/>
      <c r="OU198" s="1"/>
      <c r="OW198" s="1"/>
      <c r="OY198" s="1"/>
      <c r="PA198" s="1"/>
      <c r="PC198" s="1"/>
      <c r="PE198" s="1"/>
      <c r="PG198" s="1"/>
      <c r="PI198" s="1"/>
      <c r="PK198" s="1"/>
      <c r="PM198" s="1"/>
      <c r="PO198" s="1"/>
      <c r="PQ198" s="1"/>
      <c r="PS198" s="1"/>
      <c r="PU198" s="1"/>
      <c r="PW198" s="1"/>
      <c r="PY198" s="1"/>
      <c r="QA198" s="1"/>
      <c r="QC198" s="1"/>
      <c r="QE198" s="1"/>
      <c r="QG198" s="1"/>
      <c r="QI198" s="1"/>
      <c r="QK198" s="1"/>
      <c r="QM198" s="1"/>
      <c r="QO198" s="1"/>
      <c r="QQ198" s="1"/>
      <c r="QS198" s="1"/>
      <c r="QU198" s="1"/>
      <c r="QW198" s="1"/>
      <c r="QY198" s="1"/>
      <c r="RA198" s="1"/>
      <c r="RC198" s="1"/>
      <c r="RE198" s="1"/>
      <c r="RG198" s="1"/>
      <c r="RI198" s="1"/>
      <c r="RK198" s="1"/>
      <c r="RM198" s="1"/>
      <c r="RO198" s="1"/>
      <c r="RQ198" s="1"/>
      <c r="RS198" s="1"/>
      <c r="RU198" s="1"/>
      <c r="RW198" s="1"/>
      <c r="RY198" s="1"/>
      <c r="SA198" s="1"/>
      <c r="SC198" s="1"/>
      <c r="SE198" s="1"/>
      <c r="SG198" s="1"/>
      <c r="SI198" s="1"/>
      <c r="SK198" s="1"/>
      <c r="SM198" s="1"/>
      <c r="SO198" s="1"/>
      <c r="SQ198" s="1"/>
      <c r="SS198" s="1"/>
      <c r="SU198" s="1"/>
      <c r="SW198" s="1"/>
      <c r="SY198" s="1"/>
      <c r="TA198" s="1"/>
      <c r="TC198" s="1"/>
      <c r="TE198" s="1"/>
      <c r="TG198" s="1"/>
      <c r="TI198" s="1"/>
      <c r="TK198" s="1"/>
      <c r="TM198" s="1"/>
      <c r="TO198" s="1"/>
      <c r="TQ198" s="1"/>
      <c r="TS198" s="1"/>
      <c r="TU198" s="1"/>
      <c r="TW198" s="1"/>
      <c r="TY198" s="1"/>
      <c r="UA198" s="1"/>
      <c r="UC198" s="1"/>
      <c r="UE198" s="1"/>
      <c r="UG198" s="1"/>
      <c r="UI198" s="1"/>
      <c r="UK198" s="1"/>
      <c r="UM198" s="1"/>
      <c r="UO198" s="1"/>
      <c r="UQ198" s="1"/>
      <c r="US198" s="1"/>
      <c r="UU198" s="1"/>
      <c r="UW198" s="1"/>
      <c r="UY198" s="1"/>
      <c r="VA198" s="1"/>
      <c r="VC198" s="1"/>
      <c r="VE198" s="1"/>
      <c r="VG198" s="1"/>
      <c r="VI198" s="1"/>
      <c r="VK198" s="1"/>
      <c r="VM198" s="1"/>
      <c r="VO198" s="1"/>
      <c r="VQ198" s="1"/>
      <c r="VS198" s="1"/>
      <c r="VU198" s="1"/>
      <c r="VW198" s="1"/>
      <c r="VY198" s="1"/>
      <c r="WA198" s="1"/>
      <c r="WC198" s="1"/>
      <c r="WE198" s="1"/>
      <c r="WG198" s="1"/>
      <c r="WI198" s="1"/>
      <c r="WK198" s="1"/>
      <c r="WM198" s="1"/>
      <c r="WO198" s="1"/>
      <c r="WQ198" s="1"/>
      <c r="WS198" s="1"/>
      <c r="WU198" s="1"/>
      <c r="WW198" s="1"/>
      <c r="WY198" s="1"/>
      <c r="XA198" s="1"/>
      <c r="XC198" s="1"/>
      <c r="XE198" s="1"/>
      <c r="XG198" s="1"/>
      <c r="XI198" s="1"/>
      <c r="XK198" s="1"/>
      <c r="XM198" s="1"/>
      <c r="XO198" s="1"/>
      <c r="XQ198" s="1"/>
      <c r="XS198" s="1"/>
      <c r="XU198" s="1"/>
      <c r="XW198" s="1"/>
      <c r="XY198" s="1"/>
      <c r="YA198" s="1"/>
      <c r="YC198" s="1"/>
      <c r="YE198" s="1"/>
      <c r="YG198" s="1"/>
      <c r="YI198" s="1"/>
      <c r="YK198" s="1"/>
      <c r="YM198" s="1"/>
      <c r="YO198" s="1"/>
      <c r="YQ198" s="1"/>
      <c r="YS198" s="1"/>
      <c r="YU198" s="1"/>
      <c r="YW198" s="1"/>
      <c r="YY198" s="1"/>
      <c r="ZA198" s="1"/>
      <c r="ZC198" s="1"/>
      <c r="ZE198" s="1"/>
      <c r="ZG198" s="1"/>
      <c r="ZI198" s="1"/>
      <c r="ZK198" s="1"/>
      <c r="ZM198" s="1"/>
      <c r="ZO198" s="1"/>
      <c r="ZQ198" s="1"/>
      <c r="ZS198" s="1"/>
      <c r="ZU198" s="1"/>
      <c r="ZW198" s="1"/>
      <c r="ZY198" s="1"/>
      <c r="AAA198" s="1"/>
      <c r="AAC198" s="1"/>
      <c r="AAE198" s="1"/>
      <c r="AAG198" s="1"/>
      <c r="AAI198" s="1"/>
      <c r="AAK198" s="1"/>
      <c r="AAM198" s="1"/>
      <c r="AAO198" s="1"/>
      <c r="AAQ198" s="1"/>
      <c r="AAS198" s="1"/>
      <c r="AAU198" s="1"/>
      <c r="AAW198" s="1"/>
      <c r="AAY198" s="1"/>
      <c r="ABA198" s="1"/>
      <c r="ABC198" s="1"/>
      <c r="ABE198" s="1"/>
      <c r="ABG198" s="1"/>
      <c r="ABI198" s="1"/>
      <c r="ABK198" s="1"/>
      <c r="ABM198" s="1"/>
      <c r="ABO198" s="1"/>
      <c r="ABQ198" s="1"/>
      <c r="ABS198" s="1"/>
      <c r="ABU198" s="1"/>
      <c r="ABW198" s="1"/>
      <c r="ABY198" s="1"/>
      <c r="ACA198" s="1"/>
      <c r="ACC198" s="1"/>
      <c r="ACE198" s="1"/>
      <c r="ACG198" s="1"/>
      <c r="ACI198" s="1"/>
      <c r="ACK198" s="1"/>
      <c r="ACM198" s="1"/>
      <c r="ACO198" s="1"/>
      <c r="ACQ198" s="1"/>
      <c r="ACS198" s="1"/>
      <c r="ACU198" s="1"/>
      <c r="ACW198" s="1"/>
      <c r="ACY198" s="1"/>
      <c r="ADA198" s="1"/>
      <c r="ADC198" s="1"/>
      <c r="ADE198" s="1"/>
      <c r="ADG198" s="1"/>
      <c r="ADI198" s="1"/>
      <c r="ADK198" s="1"/>
      <c r="ADM198" s="1"/>
      <c r="ADO198" s="1"/>
      <c r="ADQ198" s="1"/>
      <c r="ADS198" s="1"/>
      <c r="ADU198" s="1"/>
      <c r="ADW198" s="1"/>
      <c r="ADY198" s="1"/>
      <c r="AEA198" s="1"/>
      <c r="AEC198" s="1"/>
      <c r="AEE198" s="1"/>
      <c r="AEG198" s="1"/>
      <c r="AEI198" s="1"/>
      <c r="AEK198" s="1"/>
      <c r="AEM198" s="1"/>
      <c r="AEO198" s="1"/>
      <c r="AEQ198" s="1"/>
      <c r="AES198" s="1"/>
      <c r="AEU198" s="1"/>
      <c r="AEW198" s="1"/>
      <c r="AEY198" s="1"/>
      <c r="AFA198" s="1"/>
      <c r="AFC198" s="1"/>
      <c r="AFE198" s="1"/>
      <c r="AFG198" s="1"/>
      <c r="AFI198" s="1"/>
      <c r="AFK198" s="1"/>
      <c r="AFM198" s="1"/>
      <c r="AFO198" s="1"/>
      <c r="AFQ198" s="1"/>
      <c r="AFS198" s="1"/>
      <c r="AFU198" s="1"/>
      <c r="AFW198" s="1"/>
      <c r="AFY198" s="1"/>
      <c r="AGA198" s="1"/>
      <c r="AGC198" s="1"/>
      <c r="AGE198" s="1"/>
      <c r="AGG198" s="1"/>
      <c r="AGI198" s="1"/>
      <c r="AGK198" s="1"/>
      <c r="AGM198" s="1"/>
      <c r="AGO198" s="1"/>
      <c r="AGQ198" s="1"/>
      <c r="AGS198" s="1"/>
      <c r="AGU198" s="1"/>
      <c r="AGW198" s="1"/>
      <c r="AGY198" s="1"/>
      <c r="AHA198" s="1"/>
      <c r="AHC198" s="1"/>
      <c r="AHE198" s="1"/>
      <c r="AHG198" s="1"/>
      <c r="AHI198" s="1"/>
      <c r="AHK198" s="1"/>
      <c r="AHM198" s="1"/>
      <c r="AHO198" s="1"/>
      <c r="AHQ198" s="1"/>
      <c r="AHS198" s="1"/>
      <c r="AHU198" s="1"/>
      <c r="AHW198" s="1"/>
      <c r="AHY198" s="1"/>
      <c r="AIA198" s="1"/>
      <c r="AIC198" s="1"/>
      <c r="AIE198" s="1"/>
      <c r="AIG198" s="1"/>
      <c r="AII198" s="1"/>
      <c r="AIK198" s="1"/>
      <c r="AIM198" s="1"/>
      <c r="AIO198" s="1"/>
      <c r="AIQ198" s="1"/>
      <c r="AIS198" s="1"/>
      <c r="AIU198" s="1"/>
      <c r="AIW198" s="1"/>
      <c r="AIY198" s="1"/>
      <c r="AJA198" s="1"/>
      <c r="AJC198" s="1"/>
      <c r="AJE198" s="1"/>
      <c r="AJG198" s="1"/>
      <c r="AJI198" s="1"/>
      <c r="AJK198" s="1"/>
      <c r="AJM198" s="1"/>
      <c r="AJO198" s="1"/>
      <c r="AJQ198" s="1"/>
      <c r="AJS198" s="1"/>
      <c r="AJU198" s="1"/>
      <c r="AJW198" s="1"/>
      <c r="AJY198" s="1"/>
      <c r="AKA198" s="1"/>
      <c r="AKC198" s="1"/>
      <c r="AKE198" s="1"/>
      <c r="AKG198" s="1"/>
      <c r="AKI198" s="1"/>
      <c r="AKK198" s="1"/>
      <c r="AKM198" s="1"/>
      <c r="AKO198" s="1"/>
      <c r="AKQ198" s="1"/>
      <c r="AKS198" s="1"/>
      <c r="AKU198" s="1"/>
      <c r="AKW198" s="1"/>
      <c r="AKY198" s="1"/>
      <c r="ALA198" s="1"/>
      <c r="ALC198" s="1"/>
      <c r="ALE198" s="1"/>
      <c r="ALG198" s="1"/>
      <c r="ALI198" s="1"/>
      <c r="ALK198" s="1"/>
      <c r="ALM198" s="1"/>
      <c r="ALO198" s="1"/>
      <c r="ALQ198" s="1"/>
      <c r="ALS198" s="1"/>
      <c r="ALU198" s="1"/>
      <c r="ALW198" s="1"/>
      <c r="ALY198" s="1"/>
      <c r="AMA198" s="1"/>
      <c r="AMC198" s="1"/>
      <c r="AME198" s="1"/>
      <c r="AMG198" s="1"/>
      <c r="AMI198" s="1"/>
      <c r="AMK198" s="1"/>
      <c r="AMM198" s="1"/>
      <c r="AMO198" s="1"/>
      <c r="AMQ198" s="1"/>
      <c r="AMS198" s="1"/>
      <c r="AMU198" s="1"/>
      <c r="AMW198" s="1"/>
      <c r="AMY198" s="1"/>
      <c r="ANA198" s="1"/>
      <c r="ANC198" s="1"/>
      <c r="ANE198" s="1"/>
      <c r="ANG198" s="1"/>
      <c r="ANI198" s="1"/>
      <c r="ANK198" s="1"/>
      <c r="ANM198" s="1"/>
      <c r="ANO198" s="1"/>
      <c r="ANQ198" s="1"/>
      <c r="ANS198" s="1"/>
      <c r="ANU198" s="1"/>
      <c r="ANW198" s="1"/>
      <c r="ANY198" s="1"/>
      <c r="AOA198" s="1"/>
      <c r="AOC198" s="1"/>
      <c r="AOE198" s="1"/>
      <c r="AOG198" s="1"/>
      <c r="AOI198" s="1"/>
      <c r="AOK198" s="1"/>
      <c r="AOM198" s="1"/>
      <c r="AOO198" s="1"/>
      <c r="AOQ198" s="1"/>
      <c r="AOS198" s="1"/>
      <c r="AOU198" s="1"/>
      <c r="AOW198" s="1"/>
      <c r="AOY198" s="1"/>
      <c r="APA198" s="1"/>
      <c r="APC198" s="1"/>
      <c r="APE198" s="1"/>
      <c r="APG198" s="1"/>
      <c r="API198" s="1"/>
      <c r="APK198" s="1"/>
      <c r="APM198" s="1"/>
      <c r="APO198" s="1"/>
      <c r="APQ198" s="1"/>
      <c r="APS198" s="1"/>
      <c r="APU198" s="1"/>
      <c r="APW198" s="1"/>
      <c r="APY198" s="1"/>
      <c r="AQA198" s="1"/>
      <c r="AQC198" s="1"/>
      <c r="AQE198" s="1"/>
      <c r="AQG198" s="1"/>
      <c r="AQI198" s="1"/>
      <c r="AQK198" s="1"/>
      <c r="AQM198" s="1"/>
      <c r="AQO198" s="1"/>
      <c r="AQQ198" s="1"/>
      <c r="AQS198" s="1"/>
      <c r="AQU198" s="1"/>
      <c r="AQW198" s="1"/>
      <c r="AQY198" s="1"/>
      <c r="ARA198" s="1"/>
      <c r="ARC198" s="1"/>
      <c r="ARE198" s="1"/>
      <c r="ARG198" s="1"/>
      <c r="ARI198" s="1"/>
      <c r="ARK198" s="1"/>
      <c r="ARM198" s="1"/>
      <c r="ARO198" s="1"/>
      <c r="ARQ198" s="1"/>
      <c r="ARS198" s="1"/>
      <c r="ARU198" s="1"/>
      <c r="ARW198" s="1"/>
      <c r="ARY198" s="1"/>
      <c r="ASA198" s="1"/>
      <c r="ASC198" s="1"/>
      <c r="ASE198" s="1"/>
      <c r="ASG198" s="1"/>
      <c r="ASI198" s="1"/>
      <c r="ASK198" s="1"/>
      <c r="ASM198" s="1"/>
      <c r="ASO198" s="1"/>
      <c r="ASQ198" s="1"/>
      <c r="ASS198" s="1"/>
      <c r="ASU198" s="1"/>
      <c r="ASW198" s="1"/>
      <c r="ASY198" s="1"/>
      <c r="ATA198" s="1"/>
      <c r="ATC198" s="1"/>
      <c r="ATE198" s="1"/>
      <c r="ATG198" s="1"/>
      <c r="ATI198" s="1"/>
      <c r="ATK198" s="1"/>
      <c r="ATM198" s="1"/>
      <c r="ATO198" s="1"/>
      <c r="ATQ198" s="1"/>
      <c r="ATS198" s="1"/>
      <c r="ATU198" s="1"/>
      <c r="ATW198" s="1"/>
      <c r="ATY198" s="1"/>
      <c r="AUA198" s="1"/>
      <c r="AUC198" s="1"/>
      <c r="AUE198" s="1"/>
      <c r="AUG198" s="1"/>
      <c r="AUI198" s="1"/>
      <c r="AUK198" s="1"/>
      <c r="AUM198" s="1"/>
      <c r="AUO198" s="1"/>
      <c r="AUQ198" s="1"/>
      <c r="AUS198" s="1"/>
      <c r="AUU198" s="1"/>
      <c r="AUW198" s="1"/>
      <c r="AUY198" s="1"/>
      <c r="AVA198" s="1"/>
      <c r="AVC198" s="1"/>
      <c r="AVE198" s="1"/>
      <c r="AVG198" s="1"/>
      <c r="AVI198" s="1"/>
      <c r="AVK198" s="1"/>
      <c r="AVM198" s="1"/>
      <c r="AVO198" s="1"/>
      <c r="AVQ198" s="1"/>
      <c r="AVS198" s="1"/>
      <c r="AVU198" s="1"/>
      <c r="AVW198" s="1"/>
      <c r="AVY198" s="1"/>
      <c r="AWA198" s="1"/>
      <c r="AWC198" s="1"/>
      <c r="AWE198" s="1"/>
      <c r="AWG198" s="1"/>
      <c r="AWI198" s="1"/>
      <c r="AWK198" s="1"/>
      <c r="AWM198" s="1"/>
      <c r="AWO198" s="1"/>
      <c r="AWQ198" s="1"/>
      <c r="AWS198" s="1"/>
      <c r="AWU198" s="1"/>
      <c r="AWW198" s="1"/>
      <c r="AWY198" s="1"/>
      <c r="AXA198" s="1"/>
      <c r="AXC198" s="1"/>
      <c r="AXE198" s="1"/>
      <c r="AXG198" s="1"/>
      <c r="AXI198" s="1"/>
      <c r="AXK198" s="1"/>
      <c r="AXM198" s="1"/>
      <c r="AXO198" s="1"/>
      <c r="AXQ198" s="1"/>
      <c r="AXS198" s="1"/>
      <c r="AXU198" s="1"/>
      <c r="AXW198" s="1"/>
      <c r="AXY198" s="1"/>
      <c r="AYA198" s="1"/>
      <c r="AYC198" s="1"/>
      <c r="AYE198" s="1"/>
      <c r="AYG198" s="1"/>
      <c r="AYI198" s="1"/>
      <c r="AYK198" s="1"/>
      <c r="AYM198" s="1"/>
      <c r="AYO198" s="1"/>
      <c r="AYQ198" s="1"/>
      <c r="AYS198" s="1"/>
      <c r="AYU198" s="1"/>
      <c r="AYW198" s="1"/>
      <c r="AYY198" s="1"/>
      <c r="AZA198" s="1"/>
      <c r="AZC198" s="1"/>
      <c r="AZE198" s="1"/>
      <c r="AZG198" s="1"/>
      <c r="AZI198" s="1"/>
      <c r="AZK198" s="1"/>
      <c r="AZM198" s="1"/>
      <c r="AZO198" s="1"/>
      <c r="AZQ198" s="1"/>
      <c r="AZS198" s="1"/>
      <c r="AZU198" s="1"/>
      <c r="AZW198" s="1"/>
      <c r="AZY198" s="1"/>
      <c r="BAA198" s="1"/>
      <c r="BAC198" s="1"/>
      <c r="BAE198" s="1"/>
      <c r="BAG198" s="1"/>
      <c r="BAI198" s="1"/>
      <c r="BAK198" s="1"/>
      <c r="BAM198" s="1"/>
      <c r="BAO198" s="1"/>
      <c r="BAQ198" s="1"/>
      <c r="BAS198" s="1"/>
      <c r="BAU198" s="1"/>
      <c r="BAW198" s="1"/>
      <c r="BAY198" s="1"/>
      <c r="BBA198" s="1"/>
      <c r="BBC198" s="1"/>
      <c r="BBE198" s="1"/>
      <c r="BBG198" s="1"/>
      <c r="BBI198" s="1"/>
      <c r="BBK198" s="1"/>
      <c r="BBM198" s="1"/>
      <c r="BBO198" s="1"/>
      <c r="BBQ198" s="1"/>
      <c r="BBS198" s="1"/>
      <c r="BBU198" s="1"/>
      <c r="BBW198" s="1"/>
      <c r="BBY198" s="1"/>
      <c r="BCA198" s="1"/>
      <c r="BCC198" s="1"/>
      <c r="BCE198" s="1"/>
      <c r="BCG198" s="1"/>
      <c r="BCI198" s="1"/>
      <c r="BCK198" s="1"/>
      <c r="BCM198" s="1"/>
      <c r="BCO198" s="1"/>
      <c r="BCQ198" s="1"/>
      <c r="BCS198" s="1"/>
      <c r="BCU198" s="1"/>
      <c r="BCW198" s="1"/>
      <c r="BCY198" s="1"/>
      <c r="BDA198" s="1"/>
      <c r="BDC198" s="1"/>
      <c r="BDE198" s="1"/>
      <c r="BDG198" s="1"/>
      <c r="BDI198" s="1"/>
      <c r="BDK198" s="1"/>
      <c r="BDM198" s="1"/>
      <c r="BDO198" s="1"/>
      <c r="BDQ198" s="1"/>
      <c r="BDS198" s="1"/>
      <c r="BDU198" s="1"/>
      <c r="BDW198" s="1"/>
      <c r="BDY198" s="1"/>
      <c r="BEA198" s="1"/>
      <c r="BEC198" s="1"/>
      <c r="BEE198" s="1"/>
      <c r="BEG198" s="1"/>
      <c r="BEI198" s="1"/>
      <c r="BEK198" s="1"/>
      <c r="BEM198" s="1"/>
      <c r="BEO198" s="1"/>
      <c r="BEQ198" s="1"/>
      <c r="BES198" s="1"/>
      <c r="BEU198" s="1"/>
      <c r="BEW198" s="1"/>
      <c r="BEY198" s="1"/>
      <c r="BFA198" s="1"/>
      <c r="BFC198" s="1"/>
      <c r="BFE198" s="1"/>
      <c r="BFG198" s="1"/>
      <c r="BFI198" s="1"/>
      <c r="BFK198" s="1"/>
      <c r="BFM198" s="1"/>
      <c r="BFO198" s="1"/>
      <c r="BFQ198" s="1"/>
      <c r="BFS198" s="1"/>
      <c r="BFU198" s="1"/>
      <c r="BFW198" s="1"/>
      <c r="BFY198" s="1"/>
      <c r="BGA198" s="1"/>
      <c r="BGC198" s="1"/>
      <c r="BGE198" s="1"/>
      <c r="BGG198" s="1"/>
      <c r="BGI198" s="1"/>
      <c r="BGK198" s="1"/>
      <c r="BGM198" s="1"/>
      <c r="BGO198" s="1"/>
      <c r="BGQ198" s="1"/>
      <c r="BGS198" s="1"/>
      <c r="BGU198" s="1"/>
      <c r="BGW198" s="1"/>
      <c r="BGY198" s="1"/>
      <c r="BHA198" s="1"/>
      <c r="BHC198" s="1"/>
      <c r="BHE198" s="1"/>
      <c r="BHG198" s="1"/>
      <c r="BHI198" s="1"/>
      <c r="BHK198" s="1"/>
      <c r="BHM198" s="1"/>
      <c r="BHO198" s="1"/>
      <c r="BHQ198" s="1"/>
      <c r="BHS198" s="1"/>
      <c r="BHU198" s="1"/>
      <c r="BHW198" s="1"/>
      <c r="BHY198" s="1"/>
      <c r="BIA198" s="1"/>
      <c r="BIC198" s="1"/>
      <c r="BIE198" s="1"/>
      <c r="BIG198" s="1"/>
      <c r="BII198" s="1"/>
      <c r="BIK198" s="1"/>
      <c r="BIM198" s="1"/>
      <c r="BIO198" s="1"/>
      <c r="BIQ198" s="1"/>
      <c r="BIS198" s="1"/>
      <c r="BIU198" s="1"/>
      <c r="BIW198" s="1"/>
      <c r="BIY198" s="1"/>
      <c r="BJA198" s="1"/>
      <c r="BJC198" s="1"/>
      <c r="BJE198" s="1"/>
      <c r="BJG198" s="1"/>
      <c r="BJI198" s="1"/>
      <c r="BJK198" s="1"/>
      <c r="BJM198" s="1"/>
      <c r="BJO198" s="1"/>
      <c r="BJQ198" s="1"/>
      <c r="BJS198" s="1"/>
      <c r="BJU198" s="1"/>
      <c r="BJW198" s="1"/>
      <c r="BJY198" s="1"/>
      <c r="BKA198" s="1"/>
      <c r="BKC198" s="1"/>
      <c r="BKE198" s="1"/>
      <c r="BKG198" s="1"/>
      <c r="BKI198" s="1"/>
      <c r="BKK198" s="1"/>
      <c r="BKM198" s="1"/>
      <c r="BKO198" s="1"/>
      <c r="BKQ198" s="1"/>
      <c r="BKS198" s="1"/>
      <c r="BKU198" s="1"/>
      <c r="BKW198" s="1"/>
      <c r="BKY198" s="1"/>
      <c r="BLA198" s="1"/>
      <c r="BLC198" s="1"/>
      <c r="BLE198" s="1"/>
      <c r="BLG198" s="1"/>
      <c r="BLI198" s="1"/>
      <c r="BLK198" s="1"/>
      <c r="BLM198" s="1"/>
      <c r="BLO198" s="1"/>
      <c r="BLQ198" s="1"/>
      <c r="BLS198" s="1"/>
      <c r="BLU198" s="1"/>
      <c r="BLW198" s="1"/>
      <c r="BLY198" s="1"/>
      <c r="BMA198" s="1"/>
      <c r="BMC198" s="1"/>
      <c r="BME198" s="1"/>
      <c r="BMG198" s="1"/>
      <c r="BMI198" s="1"/>
      <c r="BMK198" s="1"/>
      <c r="BMM198" s="1"/>
      <c r="BMO198" s="1"/>
      <c r="BMQ198" s="1"/>
      <c r="BMS198" s="1"/>
      <c r="BMU198" s="1"/>
      <c r="BMW198" s="1"/>
      <c r="BMY198" s="1"/>
      <c r="BNA198" s="1"/>
      <c r="BNC198" s="1"/>
      <c r="BNE198" s="1"/>
      <c r="BNG198" s="1"/>
      <c r="BNI198" s="1"/>
      <c r="BNK198" s="1"/>
      <c r="BNM198" s="1"/>
      <c r="BNO198" s="1"/>
      <c r="BNQ198" s="1"/>
      <c r="BNS198" s="1"/>
      <c r="BNU198" s="1"/>
      <c r="BNW198" s="1"/>
      <c r="BNY198" s="1"/>
      <c r="BOA198" s="1"/>
      <c r="BOC198" s="1"/>
      <c r="BOE198" s="1"/>
      <c r="BOG198" s="1"/>
      <c r="BOI198" s="1"/>
      <c r="BOK198" s="1"/>
      <c r="BOM198" s="1"/>
      <c r="BOO198" s="1"/>
      <c r="BOQ198" s="1"/>
      <c r="BOS198" s="1"/>
      <c r="BOU198" s="1"/>
      <c r="BOW198" s="1"/>
      <c r="BOY198" s="1"/>
      <c r="BPA198" s="1"/>
      <c r="BPC198" s="1"/>
      <c r="BPE198" s="1"/>
      <c r="BPG198" s="1"/>
      <c r="BPI198" s="1"/>
      <c r="BPK198" s="1"/>
      <c r="BPM198" s="1"/>
      <c r="BPO198" s="1"/>
      <c r="BPQ198" s="1"/>
      <c r="BPS198" s="1"/>
      <c r="BPU198" s="1"/>
      <c r="BPW198" s="1"/>
      <c r="BPY198" s="1"/>
      <c r="BQA198" s="1"/>
      <c r="BQC198" s="1"/>
      <c r="BQE198" s="1"/>
      <c r="BQG198" s="1"/>
      <c r="BQI198" s="1"/>
      <c r="BQK198" s="1"/>
      <c r="BQM198" s="1"/>
      <c r="BQO198" s="1"/>
      <c r="BQQ198" s="1"/>
      <c r="BQS198" s="1"/>
      <c r="BQU198" s="1"/>
      <c r="BQW198" s="1"/>
      <c r="BQY198" s="1"/>
      <c r="BRA198" s="1"/>
      <c r="BRC198" s="1"/>
      <c r="BRE198" s="1"/>
      <c r="BRG198" s="1"/>
      <c r="BRI198" s="1"/>
      <c r="BRK198" s="1"/>
      <c r="BRM198" s="1"/>
      <c r="BRO198" s="1"/>
      <c r="BRQ198" s="1"/>
      <c r="BRS198" s="1"/>
      <c r="BRU198" s="1"/>
      <c r="BRW198" s="1"/>
      <c r="BRY198" s="1"/>
      <c r="BSA198" s="1"/>
      <c r="BSC198" s="1"/>
      <c r="BSE198" s="1"/>
      <c r="BSG198" s="1"/>
      <c r="BSI198" s="1"/>
      <c r="BSK198" s="1"/>
      <c r="BSM198" s="1"/>
      <c r="BSO198" s="1"/>
      <c r="BSQ198" s="1"/>
      <c r="BSS198" s="1"/>
      <c r="BSU198" s="1"/>
      <c r="BSW198" s="1"/>
      <c r="BSY198" s="1"/>
      <c r="BTA198" s="1"/>
      <c r="BTC198" s="1"/>
      <c r="BTE198" s="1"/>
      <c r="BTG198" s="1"/>
      <c r="BTI198" s="1"/>
      <c r="BTK198" s="1"/>
      <c r="BTM198" s="1"/>
      <c r="BTO198" s="1"/>
      <c r="BTQ198" s="1"/>
      <c r="BTS198" s="1"/>
      <c r="BTU198" s="1"/>
      <c r="BTW198" s="1"/>
      <c r="BTY198" s="1"/>
      <c r="BUA198" s="1"/>
      <c r="BUC198" s="1"/>
      <c r="BUE198" s="1"/>
      <c r="BUG198" s="1"/>
      <c r="BUI198" s="1"/>
      <c r="BUK198" s="1"/>
      <c r="BUM198" s="1"/>
      <c r="BUO198" s="1"/>
      <c r="BUQ198" s="1"/>
      <c r="BUS198" s="1"/>
      <c r="BUU198" s="1"/>
      <c r="BUW198" s="1"/>
      <c r="BUY198" s="1"/>
      <c r="BVA198" s="1"/>
      <c r="BVC198" s="1"/>
      <c r="BVE198" s="1"/>
      <c r="BVG198" s="1"/>
      <c r="BVI198" s="1"/>
      <c r="BVK198" s="1"/>
      <c r="BVM198" s="1"/>
      <c r="BVO198" s="1"/>
      <c r="BVQ198" s="1"/>
      <c r="BVS198" s="1"/>
      <c r="BVU198" s="1"/>
      <c r="BVW198" s="1"/>
      <c r="BVY198" s="1"/>
      <c r="BWA198" s="1"/>
      <c r="BWC198" s="1"/>
      <c r="BWE198" s="1"/>
      <c r="BWG198" s="1"/>
      <c r="BWI198" s="1"/>
      <c r="BWK198" s="1"/>
      <c r="BWM198" s="1"/>
      <c r="BWO198" s="1"/>
      <c r="BWQ198" s="1"/>
      <c r="BWS198" s="1"/>
      <c r="BWU198" s="1"/>
      <c r="BWW198" s="1"/>
      <c r="BWY198" s="1"/>
      <c r="BXA198" s="1"/>
      <c r="BXC198" s="1"/>
      <c r="BXE198" s="1"/>
      <c r="BXG198" s="1"/>
      <c r="BXI198" s="1"/>
      <c r="BXK198" s="1"/>
      <c r="BXM198" s="1"/>
      <c r="BXO198" s="1"/>
      <c r="BXQ198" s="1"/>
      <c r="BXS198" s="1"/>
      <c r="BXU198" s="1"/>
      <c r="BXW198" s="1"/>
      <c r="BXY198" s="1"/>
      <c r="BYA198" s="1"/>
      <c r="BYC198" s="1"/>
      <c r="BYE198" s="1"/>
      <c r="BYG198" s="1"/>
      <c r="BYI198" s="1"/>
      <c r="BYK198" s="1"/>
      <c r="BYM198" s="1"/>
      <c r="BYO198" s="1"/>
      <c r="BYQ198" s="1"/>
      <c r="BYS198" s="1"/>
      <c r="BYU198" s="1"/>
      <c r="BYW198" s="1"/>
      <c r="BYY198" s="1"/>
      <c r="BZA198" s="1"/>
      <c r="BZC198" s="1"/>
      <c r="BZE198" s="1"/>
      <c r="BZG198" s="1"/>
      <c r="BZI198" s="1"/>
      <c r="BZK198" s="1"/>
      <c r="BZM198" s="1"/>
      <c r="BZO198" s="1"/>
      <c r="BZQ198" s="1"/>
      <c r="BZS198" s="1"/>
      <c r="BZU198" s="1"/>
      <c r="BZW198" s="1"/>
      <c r="BZY198" s="1"/>
      <c r="CAA198" s="1"/>
      <c r="CAC198" s="1"/>
      <c r="CAE198" s="1"/>
      <c r="CAG198" s="1"/>
      <c r="CAI198" s="1"/>
      <c r="CAK198" s="1"/>
      <c r="CAM198" s="1"/>
      <c r="CAO198" s="1"/>
      <c r="CAQ198" s="1"/>
      <c r="CAS198" s="1"/>
      <c r="CAU198" s="1"/>
      <c r="CAW198" s="1"/>
      <c r="CAY198" s="1"/>
      <c r="CBA198" s="1"/>
      <c r="CBC198" s="1"/>
      <c r="CBE198" s="1"/>
      <c r="CBG198" s="1"/>
      <c r="CBI198" s="1"/>
      <c r="CBK198" s="1"/>
      <c r="CBM198" s="1"/>
      <c r="CBO198" s="1"/>
      <c r="CBQ198" s="1"/>
      <c r="CBS198" s="1"/>
      <c r="CBU198" s="1"/>
      <c r="CBW198" s="1"/>
      <c r="CBY198" s="1"/>
      <c r="CCA198" s="1"/>
      <c r="CCC198" s="1"/>
      <c r="CCE198" s="1"/>
      <c r="CCG198" s="1"/>
      <c r="CCI198" s="1"/>
      <c r="CCK198" s="1"/>
      <c r="CCM198" s="1"/>
      <c r="CCO198" s="1"/>
      <c r="CCQ198" s="1"/>
      <c r="CCS198" s="1"/>
      <c r="CCU198" s="1"/>
      <c r="CCW198" s="1"/>
      <c r="CCY198" s="1"/>
      <c r="CDA198" s="1"/>
      <c r="CDC198" s="1"/>
      <c r="CDE198" s="1"/>
      <c r="CDG198" s="1"/>
      <c r="CDI198" s="1"/>
      <c r="CDK198" s="1"/>
      <c r="CDM198" s="1"/>
      <c r="CDO198" s="1"/>
      <c r="CDQ198" s="1"/>
      <c r="CDS198" s="1"/>
      <c r="CDU198" s="1"/>
      <c r="CDW198" s="1"/>
      <c r="CDY198" s="1"/>
      <c r="CEA198" s="1"/>
      <c r="CEC198" s="1"/>
      <c r="CEE198" s="1"/>
      <c r="CEG198" s="1"/>
      <c r="CEI198" s="1"/>
      <c r="CEK198" s="1"/>
      <c r="CEM198" s="1"/>
      <c r="CEO198" s="1"/>
      <c r="CEQ198" s="1"/>
      <c r="CES198" s="1"/>
      <c r="CEU198" s="1"/>
      <c r="CEW198" s="1"/>
      <c r="CEY198" s="1"/>
      <c r="CFA198" s="1"/>
      <c r="CFC198" s="1"/>
      <c r="CFE198" s="1"/>
      <c r="CFG198" s="1"/>
      <c r="CFI198" s="1"/>
      <c r="CFK198" s="1"/>
      <c r="CFM198" s="1"/>
      <c r="CFO198" s="1"/>
      <c r="CFQ198" s="1"/>
      <c r="CFS198" s="1"/>
      <c r="CFU198" s="1"/>
      <c r="CFW198" s="1"/>
      <c r="CFY198" s="1"/>
      <c r="CGA198" s="1"/>
      <c r="CGC198" s="1"/>
      <c r="CGE198" s="1"/>
      <c r="CGG198" s="1"/>
      <c r="CGI198" s="1"/>
      <c r="CGK198" s="1"/>
      <c r="CGM198" s="1"/>
      <c r="CGO198" s="1"/>
      <c r="CGQ198" s="1"/>
      <c r="CGS198" s="1"/>
      <c r="CGU198" s="1"/>
      <c r="CGW198" s="1"/>
      <c r="CGY198" s="1"/>
      <c r="CHA198" s="1"/>
      <c r="CHC198" s="1"/>
      <c r="CHE198" s="1"/>
      <c r="CHG198" s="1"/>
      <c r="CHI198" s="1"/>
      <c r="CHK198" s="1"/>
      <c r="CHM198" s="1"/>
      <c r="CHO198" s="1"/>
      <c r="CHQ198" s="1"/>
      <c r="CHS198" s="1"/>
      <c r="CHU198" s="1"/>
      <c r="CHW198" s="1"/>
      <c r="CHY198" s="1"/>
      <c r="CIA198" s="1"/>
      <c r="CIC198" s="1"/>
      <c r="CIE198" s="1"/>
      <c r="CIG198" s="1"/>
      <c r="CII198" s="1"/>
      <c r="CIK198" s="1"/>
      <c r="CIM198" s="1"/>
      <c r="CIO198" s="1"/>
      <c r="CIQ198" s="1"/>
      <c r="CIS198" s="1"/>
      <c r="CIU198" s="1"/>
      <c r="CIW198" s="1"/>
      <c r="CIY198" s="1"/>
      <c r="CJA198" s="1"/>
      <c r="CJC198" s="1"/>
      <c r="CJE198" s="1"/>
      <c r="CJG198" s="1"/>
      <c r="CJI198" s="1"/>
      <c r="CJK198" s="1"/>
      <c r="CJM198" s="1"/>
      <c r="CJO198" s="1"/>
      <c r="CJQ198" s="1"/>
      <c r="CJS198" s="1"/>
      <c r="CJU198" s="1"/>
      <c r="CJW198" s="1"/>
      <c r="CJY198" s="1"/>
      <c r="CKA198" s="1"/>
      <c r="CKC198" s="1"/>
      <c r="CKE198" s="1"/>
      <c r="CKG198" s="1"/>
      <c r="CKI198" s="1"/>
      <c r="CKK198" s="1"/>
      <c r="CKM198" s="1"/>
      <c r="CKO198" s="1"/>
      <c r="CKQ198" s="1"/>
      <c r="CKS198" s="1"/>
      <c r="CKU198" s="1"/>
      <c r="CKW198" s="1"/>
      <c r="CKY198" s="1"/>
      <c r="CLA198" s="1"/>
      <c r="CLC198" s="1"/>
      <c r="CLE198" s="1"/>
      <c r="CLG198" s="1"/>
      <c r="CLI198" s="1"/>
      <c r="CLK198" s="1"/>
      <c r="CLM198" s="1"/>
      <c r="CLO198" s="1"/>
      <c r="CLQ198" s="1"/>
      <c r="CLS198" s="1"/>
      <c r="CLU198" s="1"/>
      <c r="CLW198" s="1"/>
      <c r="CLY198" s="1"/>
      <c r="CMA198" s="1"/>
      <c r="CMC198" s="1"/>
      <c r="CME198" s="1"/>
      <c r="CMG198" s="1"/>
      <c r="CMI198" s="1"/>
      <c r="CMK198" s="1"/>
      <c r="CMM198" s="1"/>
      <c r="CMO198" s="1"/>
      <c r="CMQ198" s="1"/>
      <c r="CMS198" s="1"/>
      <c r="CMU198" s="1"/>
      <c r="CMW198" s="1"/>
      <c r="CMY198" s="1"/>
      <c r="CNA198" s="1"/>
      <c r="CNC198" s="1"/>
      <c r="CNE198" s="1"/>
      <c r="CNG198" s="1"/>
      <c r="CNI198" s="1"/>
      <c r="CNK198" s="1"/>
      <c r="CNM198" s="1"/>
      <c r="CNO198" s="1"/>
      <c r="CNQ198" s="1"/>
      <c r="CNS198" s="1"/>
      <c r="CNU198" s="1"/>
      <c r="CNW198" s="1"/>
      <c r="CNY198" s="1"/>
      <c r="COA198" s="1"/>
      <c r="COC198" s="1"/>
      <c r="COE198" s="1"/>
      <c r="COG198" s="1"/>
      <c r="COI198" s="1"/>
      <c r="COK198" s="1"/>
      <c r="COM198" s="1"/>
      <c r="COO198" s="1"/>
      <c r="COQ198" s="1"/>
      <c r="COS198" s="1"/>
      <c r="COU198" s="1"/>
      <c r="COW198" s="1"/>
      <c r="COY198" s="1"/>
      <c r="CPA198" s="1"/>
      <c r="CPC198" s="1"/>
      <c r="CPE198" s="1"/>
      <c r="CPG198" s="1"/>
      <c r="CPI198" s="1"/>
      <c r="CPK198" s="1"/>
      <c r="CPM198" s="1"/>
      <c r="CPO198" s="1"/>
      <c r="CPQ198" s="1"/>
      <c r="CPS198" s="1"/>
      <c r="CPU198" s="1"/>
      <c r="CPW198" s="1"/>
      <c r="CPY198" s="1"/>
      <c r="CQA198" s="1"/>
      <c r="CQC198" s="1"/>
      <c r="CQE198" s="1"/>
      <c r="CQG198" s="1"/>
      <c r="CQI198" s="1"/>
      <c r="CQK198" s="1"/>
      <c r="CQM198" s="1"/>
      <c r="CQO198" s="1"/>
      <c r="CQQ198" s="1"/>
      <c r="CQS198" s="1"/>
      <c r="CQU198" s="1"/>
      <c r="CQW198" s="1"/>
      <c r="CQY198" s="1"/>
      <c r="CRA198" s="1"/>
      <c r="CRC198" s="1"/>
      <c r="CRE198" s="1"/>
      <c r="CRG198" s="1"/>
      <c r="CRI198" s="1"/>
      <c r="CRK198" s="1"/>
      <c r="CRM198" s="1"/>
      <c r="CRO198" s="1"/>
      <c r="CRQ198" s="1"/>
      <c r="CRS198" s="1"/>
      <c r="CRU198" s="1"/>
      <c r="CRW198" s="1"/>
      <c r="CRY198" s="1"/>
      <c r="CSA198" s="1"/>
      <c r="CSC198" s="1"/>
      <c r="CSE198" s="1"/>
      <c r="CSG198" s="1"/>
      <c r="CSI198" s="1"/>
      <c r="CSK198" s="1"/>
      <c r="CSM198" s="1"/>
      <c r="CSO198" s="1"/>
      <c r="CSQ198" s="1"/>
      <c r="CSS198" s="1"/>
      <c r="CSU198" s="1"/>
      <c r="CSW198" s="1"/>
      <c r="CSY198" s="1"/>
      <c r="CTA198" s="1"/>
      <c r="CTC198" s="1"/>
      <c r="CTE198" s="1"/>
      <c r="CTG198" s="1"/>
      <c r="CTI198" s="1"/>
      <c r="CTK198" s="1"/>
      <c r="CTM198" s="1"/>
      <c r="CTO198" s="1"/>
      <c r="CTQ198" s="1"/>
      <c r="CTS198" s="1"/>
      <c r="CTU198" s="1"/>
      <c r="CTW198" s="1"/>
      <c r="CTY198" s="1"/>
      <c r="CUA198" s="1"/>
      <c r="CUC198" s="1"/>
      <c r="CUE198" s="1"/>
      <c r="CUG198" s="1"/>
      <c r="CUI198" s="1"/>
      <c r="CUK198" s="1"/>
      <c r="CUM198" s="1"/>
      <c r="CUO198" s="1"/>
      <c r="CUQ198" s="1"/>
      <c r="CUS198" s="1"/>
      <c r="CUU198" s="1"/>
      <c r="CUW198" s="1"/>
      <c r="CUY198" s="1"/>
      <c r="CVA198" s="1"/>
      <c r="CVC198" s="1"/>
      <c r="CVE198" s="1"/>
      <c r="CVG198" s="1"/>
      <c r="CVI198" s="1"/>
      <c r="CVK198" s="1"/>
      <c r="CVM198" s="1"/>
      <c r="CVO198" s="1"/>
      <c r="CVQ198" s="1"/>
      <c r="CVS198" s="1"/>
      <c r="CVU198" s="1"/>
      <c r="CVW198" s="1"/>
      <c r="CVY198" s="1"/>
      <c r="CWA198" s="1"/>
      <c r="CWC198" s="1"/>
      <c r="CWE198" s="1"/>
      <c r="CWG198" s="1"/>
      <c r="CWI198" s="1"/>
      <c r="CWK198" s="1"/>
      <c r="CWM198" s="1"/>
      <c r="CWO198" s="1"/>
      <c r="CWQ198" s="1"/>
      <c r="CWS198" s="1"/>
      <c r="CWU198" s="1"/>
      <c r="CWW198" s="1"/>
      <c r="CWY198" s="1"/>
      <c r="CXA198" s="1"/>
      <c r="CXC198" s="1"/>
      <c r="CXE198" s="1"/>
      <c r="CXG198" s="1"/>
      <c r="CXI198" s="1"/>
      <c r="CXK198" s="1"/>
      <c r="CXM198" s="1"/>
      <c r="CXO198" s="1"/>
      <c r="CXQ198" s="1"/>
      <c r="CXS198" s="1"/>
      <c r="CXU198" s="1"/>
      <c r="CXW198" s="1"/>
      <c r="CXY198" s="1"/>
      <c r="CYA198" s="1"/>
      <c r="CYC198" s="1"/>
      <c r="CYE198" s="1"/>
      <c r="CYG198" s="1"/>
      <c r="CYI198" s="1"/>
      <c r="CYK198" s="1"/>
      <c r="CYM198" s="1"/>
      <c r="CYO198" s="1"/>
      <c r="CYQ198" s="1"/>
      <c r="CYS198" s="1"/>
      <c r="CYU198" s="1"/>
      <c r="CYW198" s="1"/>
      <c r="CYY198" s="1"/>
      <c r="CZA198" s="1"/>
      <c r="CZC198" s="1"/>
      <c r="CZE198" s="1"/>
      <c r="CZG198" s="1"/>
      <c r="CZI198" s="1"/>
      <c r="CZK198" s="1"/>
      <c r="CZM198" s="1"/>
      <c r="CZO198" s="1"/>
      <c r="CZQ198" s="1"/>
      <c r="CZS198" s="1"/>
      <c r="CZU198" s="1"/>
      <c r="CZW198" s="1"/>
      <c r="CZY198" s="1"/>
      <c r="DAA198" s="1"/>
      <c r="DAC198" s="1"/>
      <c r="DAE198" s="1"/>
      <c r="DAG198" s="1"/>
      <c r="DAI198" s="1"/>
      <c r="DAK198" s="1"/>
      <c r="DAM198" s="1"/>
      <c r="DAO198" s="1"/>
      <c r="DAQ198" s="1"/>
      <c r="DAS198" s="1"/>
      <c r="DAU198" s="1"/>
      <c r="DAW198" s="1"/>
      <c r="DAY198" s="1"/>
      <c r="DBA198" s="1"/>
      <c r="DBC198" s="1"/>
      <c r="DBE198" s="1"/>
      <c r="DBG198" s="1"/>
      <c r="DBI198" s="1"/>
      <c r="DBK198" s="1"/>
      <c r="DBM198" s="1"/>
      <c r="DBO198" s="1"/>
      <c r="DBQ198" s="1"/>
      <c r="DBS198" s="1"/>
      <c r="DBU198" s="1"/>
      <c r="DBW198" s="1"/>
      <c r="DBY198" s="1"/>
      <c r="DCA198" s="1"/>
      <c r="DCC198" s="1"/>
      <c r="DCE198" s="1"/>
      <c r="DCG198" s="1"/>
      <c r="DCI198" s="1"/>
      <c r="DCK198" s="1"/>
      <c r="DCM198" s="1"/>
      <c r="DCO198" s="1"/>
      <c r="DCQ198" s="1"/>
      <c r="DCS198" s="1"/>
      <c r="DCU198" s="1"/>
      <c r="DCW198" s="1"/>
      <c r="DCY198" s="1"/>
      <c r="DDA198" s="1"/>
      <c r="DDC198" s="1"/>
      <c r="DDE198" s="1"/>
      <c r="DDG198" s="1"/>
      <c r="DDI198" s="1"/>
      <c r="DDK198" s="1"/>
      <c r="DDM198" s="1"/>
      <c r="DDO198" s="1"/>
      <c r="DDQ198" s="1"/>
      <c r="DDS198" s="1"/>
      <c r="DDU198" s="1"/>
      <c r="DDW198" s="1"/>
      <c r="DDY198" s="1"/>
      <c r="DEA198" s="1"/>
      <c r="DEC198" s="1"/>
      <c r="DEE198" s="1"/>
      <c r="DEG198" s="1"/>
      <c r="DEI198" s="1"/>
      <c r="DEK198" s="1"/>
      <c r="DEM198" s="1"/>
      <c r="DEO198" s="1"/>
      <c r="DEQ198" s="1"/>
      <c r="DES198" s="1"/>
      <c r="DEU198" s="1"/>
      <c r="DEW198" s="1"/>
      <c r="DEY198" s="1"/>
      <c r="DFA198" s="1"/>
      <c r="DFC198" s="1"/>
      <c r="DFE198" s="1"/>
      <c r="DFG198" s="1"/>
      <c r="DFI198" s="1"/>
      <c r="DFK198" s="1"/>
      <c r="DFM198" s="1"/>
      <c r="DFO198" s="1"/>
      <c r="DFQ198" s="1"/>
      <c r="DFS198" s="1"/>
      <c r="DFU198" s="1"/>
      <c r="DFW198" s="1"/>
      <c r="DFY198" s="1"/>
      <c r="DGA198" s="1"/>
      <c r="DGC198" s="1"/>
      <c r="DGE198" s="1"/>
      <c r="DGG198" s="1"/>
      <c r="DGI198" s="1"/>
      <c r="DGK198" s="1"/>
      <c r="DGM198" s="1"/>
      <c r="DGO198" s="1"/>
      <c r="DGQ198" s="1"/>
      <c r="DGS198" s="1"/>
      <c r="DGU198" s="1"/>
      <c r="DGW198" s="1"/>
      <c r="DGY198" s="1"/>
      <c r="DHA198" s="1"/>
      <c r="DHC198" s="1"/>
      <c r="DHE198" s="1"/>
      <c r="DHG198" s="1"/>
      <c r="DHI198" s="1"/>
      <c r="DHK198" s="1"/>
      <c r="DHM198" s="1"/>
      <c r="DHO198" s="1"/>
      <c r="DHQ198" s="1"/>
      <c r="DHS198" s="1"/>
      <c r="DHU198" s="1"/>
      <c r="DHW198" s="1"/>
      <c r="DHY198" s="1"/>
      <c r="DIA198" s="1"/>
      <c r="DIC198" s="1"/>
      <c r="DIE198" s="1"/>
      <c r="DIG198" s="1"/>
      <c r="DII198" s="1"/>
      <c r="DIK198" s="1"/>
      <c r="DIM198" s="1"/>
      <c r="DIO198" s="1"/>
      <c r="DIQ198" s="1"/>
      <c r="DIS198" s="1"/>
      <c r="DIU198" s="1"/>
      <c r="DIW198" s="1"/>
      <c r="DIY198" s="1"/>
      <c r="DJA198" s="1"/>
      <c r="DJC198" s="1"/>
      <c r="DJE198" s="1"/>
      <c r="DJG198" s="1"/>
      <c r="DJI198" s="1"/>
      <c r="DJK198" s="1"/>
      <c r="DJM198" s="1"/>
      <c r="DJO198" s="1"/>
      <c r="DJQ198" s="1"/>
      <c r="DJS198" s="1"/>
      <c r="DJU198" s="1"/>
      <c r="DJW198" s="1"/>
      <c r="DJY198" s="1"/>
      <c r="DKA198" s="1"/>
      <c r="DKC198" s="1"/>
      <c r="DKE198" s="1"/>
      <c r="DKG198" s="1"/>
      <c r="DKI198" s="1"/>
      <c r="DKK198" s="1"/>
      <c r="DKM198" s="1"/>
      <c r="DKO198" s="1"/>
      <c r="DKQ198" s="1"/>
      <c r="DKS198" s="1"/>
      <c r="DKU198" s="1"/>
      <c r="DKW198" s="1"/>
      <c r="DKY198" s="1"/>
      <c r="DLA198" s="1"/>
      <c r="DLC198" s="1"/>
      <c r="DLE198" s="1"/>
      <c r="DLG198" s="1"/>
      <c r="DLI198" s="1"/>
      <c r="DLK198" s="1"/>
      <c r="DLM198" s="1"/>
      <c r="DLO198" s="1"/>
      <c r="DLQ198" s="1"/>
      <c r="DLS198" s="1"/>
      <c r="DLU198" s="1"/>
      <c r="DLW198" s="1"/>
      <c r="DLY198" s="1"/>
      <c r="DMA198" s="1"/>
      <c r="DMC198" s="1"/>
      <c r="DME198" s="1"/>
      <c r="DMG198" s="1"/>
      <c r="DMI198" s="1"/>
      <c r="DMK198" s="1"/>
      <c r="DMM198" s="1"/>
      <c r="DMO198" s="1"/>
      <c r="DMQ198" s="1"/>
      <c r="DMS198" s="1"/>
      <c r="DMU198" s="1"/>
      <c r="DMW198" s="1"/>
      <c r="DMY198" s="1"/>
      <c r="DNA198" s="1"/>
      <c r="DNC198" s="1"/>
      <c r="DNE198" s="1"/>
      <c r="DNG198" s="1"/>
      <c r="DNI198" s="1"/>
      <c r="DNK198" s="1"/>
      <c r="DNM198" s="1"/>
      <c r="DNO198" s="1"/>
      <c r="DNQ198" s="1"/>
      <c r="DNS198" s="1"/>
      <c r="DNU198" s="1"/>
      <c r="DNW198" s="1"/>
      <c r="DNY198" s="1"/>
      <c r="DOA198" s="1"/>
      <c r="DOC198" s="1"/>
      <c r="DOE198" s="1"/>
      <c r="DOG198" s="1"/>
      <c r="DOI198" s="1"/>
      <c r="DOK198" s="1"/>
      <c r="DOM198" s="1"/>
      <c r="DOO198" s="1"/>
      <c r="DOQ198" s="1"/>
      <c r="DOS198" s="1"/>
      <c r="DOU198" s="1"/>
      <c r="DOW198" s="1"/>
      <c r="DOY198" s="1"/>
      <c r="DPA198" s="1"/>
      <c r="DPC198" s="1"/>
      <c r="DPE198" s="1"/>
      <c r="DPG198" s="1"/>
      <c r="DPI198" s="1"/>
      <c r="DPK198" s="1"/>
      <c r="DPM198" s="1"/>
      <c r="DPO198" s="1"/>
      <c r="DPQ198" s="1"/>
      <c r="DPS198" s="1"/>
      <c r="DPU198" s="1"/>
      <c r="DPW198" s="1"/>
      <c r="DPY198" s="1"/>
      <c r="DQA198" s="1"/>
      <c r="DQC198" s="1"/>
      <c r="DQE198" s="1"/>
      <c r="DQG198" s="1"/>
      <c r="DQI198" s="1"/>
      <c r="DQK198" s="1"/>
      <c r="DQM198" s="1"/>
      <c r="DQO198" s="1"/>
      <c r="DQQ198" s="1"/>
      <c r="DQS198" s="1"/>
      <c r="DQU198" s="1"/>
      <c r="DQW198" s="1"/>
      <c r="DQY198" s="1"/>
      <c r="DRA198" s="1"/>
      <c r="DRC198" s="1"/>
      <c r="DRE198" s="1"/>
      <c r="DRG198" s="1"/>
      <c r="DRI198" s="1"/>
      <c r="DRK198" s="1"/>
      <c r="DRM198" s="1"/>
      <c r="DRO198" s="1"/>
      <c r="DRQ198" s="1"/>
      <c r="DRS198" s="1"/>
      <c r="DRU198" s="1"/>
      <c r="DRW198" s="1"/>
      <c r="DRY198" s="1"/>
      <c r="DSA198" s="1"/>
      <c r="DSC198" s="1"/>
      <c r="DSE198" s="1"/>
      <c r="DSG198" s="1"/>
      <c r="DSI198" s="1"/>
      <c r="DSK198" s="1"/>
      <c r="DSM198" s="1"/>
      <c r="DSO198" s="1"/>
      <c r="DSQ198" s="1"/>
      <c r="DSS198" s="1"/>
      <c r="DSU198" s="1"/>
      <c r="DSW198" s="1"/>
      <c r="DSY198" s="1"/>
      <c r="DTA198" s="1"/>
      <c r="DTC198" s="1"/>
      <c r="DTE198" s="1"/>
      <c r="DTG198" s="1"/>
      <c r="DTI198" s="1"/>
      <c r="DTK198" s="1"/>
      <c r="DTM198" s="1"/>
      <c r="DTO198" s="1"/>
      <c r="DTQ198" s="1"/>
      <c r="DTS198" s="1"/>
      <c r="DTU198" s="1"/>
      <c r="DTW198" s="1"/>
      <c r="DTY198" s="1"/>
      <c r="DUA198" s="1"/>
      <c r="DUC198" s="1"/>
      <c r="DUE198" s="1"/>
      <c r="DUG198" s="1"/>
      <c r="DUI198" s="1"/>
      <c r="DUK198" s="1"/>
      <c r="DUM198" s="1"/>
      <c r="DUO198" s="1"/>
      <c r="DUQ198" s="1"/>
      <c r="DUS198" s="1"/>
      <c r="DUU198" s="1"/>
      <c r="DUW198" s="1"/>
      <c r="DUY198" s="1"/>
      <c r="DVA198" s="1"/>
      <c r="DVC198" s="1"/>
      <c r="DVE198" s="1"/>
      <c r="DVG198" s="1"/>
      <c r="DVI198" s="1"/>
      <c r="DVK198" s="1"/>
      <c r="DVM198" s="1"/>
      <c r="DVO198" s="1"/>
      <c r="DVQ198" s="1"/>
      <c r="DVS198" s="1"/>
      <c r="DVU198" s="1"/>
      <c r="DVW198" s="1"/>
      <c r="DVY198" s="1"/>
      <c r="DWA198" s="1"/>
      <c r="DWC198" s="1"/>
      <c r="DWE198" s="1"/>
      <c r="DWG198" s="1"/>
      <c r="DWI198" s="1"/>
      <c r="DWK198" s="1"/>
      <c r="DWM198" s="1"/>
      <c r="DWO198" s="1"/>
      <c r="DWQ198" s="1"/>
      <c r="DWS198" s="1"/>
      <c r="DWU198" s="1"/>
      <c r="DWW198" s="1"/>
      <c r="DWY198" s="1"/>
      <c r="DXA198" s="1"/>
      <c r="DXC198" s="1"/>
      <c r="DXE198" s="1"/>
      <c r="DXG198" s="1"/>
      <c r="DXI198" s="1"/>
      <c r="DXK198" s="1"/>
      <c r="DXM198" s="1"/>
      <c r="DXO198" s="1"/>
      <c r="DXQ198" s="1"/>
      <c r="DXS198" s="1"/>
      <c r="DXU198" s="1"/>
      <c r="DXW198" s="1"/>
      <c r="DXY198" s="1"/>
      <c r="DYA198" s="1"/>
      <c r="DYC198" s="1"/>
      <c r="DYE198" s="1"/>
      <c r="DYG198" s="1"/>
      <c r="DYI198" s="1"/>
      <c r="DYK198" s="1"/>
      <c r="DYM198" s="1"/>
      <c r="DYO198" s="1"/>
      <c r="DYQ198" s="1"/>
      <c r="DYS198" s="1"/>
      <c r="DYU198" s="1"/>
      <c r="DYW198" s="1"/>
      <c r="DYY198" s="1"/>
      <c r="DZA198" s="1"/>
      <c r="DZC198" s="1"/>
      <c r="DZE198" s="1"/>
      <c r="DZG198" s="1"/>
      <c r="DZI198" s="1"/>
      <c r="DZK198" s="1"/>
      <c r="DZM198" s="1"/>
      <c r="DZO198" s="1"/>
      <c r="DZQ198" s="1"/>
      <c r="DZS198" s="1"/>
      <c r="DZU198" s="1"/>
      <c r="DZW198" s="1"/>
      <c r="DZY198" s="1"/>
      <c r="EAA198" s="1"/>
      <c r="EAC198" s="1"/>
      <c r="EAE198" s="1"/>
      <c r="EAG198" s="1"/>
      <c r="EAI198" s="1"/>
      <c r="EAK198" s="1"/>
      <c r="EAM198" s="1"/>
      <c r="EAO198" s="1"/>
      <c r="EAQ198" s="1"/>
      <c r="EAS198" s="1"/>
      <c r="EAU198" s="1"/>
      <c r="EAW198" s="1"/>
      <c r="EAY198" s="1"/>
      <c r="EBA198" s="1"/>
      <c r="EBC198" s="1"/>
      <c r="EBE198" s="1"/>
      <c r="EBG198" s="1"/>
      <c r="EBI198" s="1"/>
      <c r="EBK198" s="1"/>
      <c r="EBM198" s="1"/>
      <c r="EBO198" s="1"/>
      <c r="EBQ198" s="1"/>
      <c r="EBS198" s="1"/>
      <c r="EBU198" s="1"/>
      <c r="EBW198" s="1"/>
      <c r="EBY198" s="1"/>
      <c r="ECA198" s="1"/>
      <c r="ECC198" s="1"/>
      <c r="ECE198" s="1"/>
      <c r="ECG198" s="1"/>
      <c r="ECI198" s="1"/>
      <c r="ECK198" s="1"/>
      <c r="ECM198" s="1"/>
      <c r="ECO198" s="1"/>
      <c r="ECQ198" s="1"/>
      <c r="ECS198" s="1"/>
      <c r="ECU198" s="1"/>
      <c r="ECW198" s="1"/>
      <c r="ECY198" s="1"/>
      <c r="EDA198" s="1"/>
      <c r="EDC198" s="1"/>
      <c r="EDE198" s="1"/>
      <c r="EDG198" s="1"/>
      <c r="EDI198" s="1"/>
      <c r="EDK198" s="1"/>
      <c r="EDM198" s="1"/>
      <c r="EDO198" s="1"/>
      <c r="EDQ198" s="1"/>
      <c r="EDS198" s="1"/>
      <c r="EDU198" s="1"/>
      <c r="EDW198" s="1"/>
      <c r="EDY198" s="1"/>
      <c r="EEA198" s="1"/>
      <c r="EEC198" s="1"/>
      <c r="EEE198" s="1"/>
      <c r="EEG198" s="1"/>
      <c r="EEI198" s="1"/>
      <c r="EEK198" s="1"/>
      <c r="EEM198" s="1"/>
      <c r="EEO198" s="1"/>
      <c r="EEQ198" s="1"/>
      <c r="EES198" s="1"/>
      <c r="EEU198" s="1"/>
      <c r="EEW198" s="1"/>
      <c r="EEY198" s="1"/>
      <c r="EFA198" s="1"/>
      <c r="EFC198" s="1"/>
      <c r="EFE198" s="1"/>
      <c r="EFG198" s="1"/>
      <c r="EFI198" s="1"/>
      <c r="EFK198" s="1"/>
      <c r="EFM198" s="1"/>
      <c r="EFO198" s="1"/>
      <c r="EFQ198" s="1"/>
      <c r="EFS198" s="1"/>
      <c r="EFU198" s="1"/>
      <c r="EFW198" s="1"/>
      <c r="EFY198" s="1"/>
      <c r="EGA198" s="1"/>
      <c r="EGC198" s="1"/>
      <c r="EGE198" s="1"/>
      <c r="EGG198" s="1"/>
      <c r="EGI198" s="1"/>
      <c r="EGK198" s="1"/>
      <c r="EGM198" s="1"/>
      <c r="EGO198" s="1"/>
      <c r="EGQ198" s="1"/>
      <c r="EGS198" s="1"/>
      <c r="EGU198" s="1"/>
      <c r="EGW198" s="1"/>
      <c r="EGY198" s="1"/>
      <c r="EHA198" s="1"/>
      <c r="EHC198" s="1"/>
      <c r="EHE198" s="1"/>
      <c r="EHG198" s="1"/>
      <c r="EHI198" s="1"/>
      <c r="EHK198" s="1"/>
      <c r="EHM198" s="1"/>
      <c r="EHO198" s="1"/>
      <c r="EHQ198" s="1"/>
      <c r="EHS198" s="1"/>
      <c r="EHU198" s="1"/>
      <c r="EHW198" s="1"/>
      <c r="EHY198" s="1"/>
      <c r="EIA198" s="1"/>
      <c r="EIC198" s="1"/>
      <c r="EIE198" s="1"/>
      <c r="EIG198" s="1"/>
      <c r="EII198" s="1"/>
      <c r="EIK198" s="1"/>
      <c r="EIM198" s="1"/>
      <c r="EIO198" s="1"/>
      <c r="EIQ198" s="1"/>
      <c r="EIS198" s="1"/>
      <c r="EIU198" s="1"/>
      <c r="EIW198" s="1"/>
      <c r="EIY198" s="1"/>
      <c r="EJA198" s="1"/>
      <c r="EJC198" s="1"/>
      <c r="EJE198" s="1"/>
      <c r="EJG198" s="1"/>
      <c r="EJI198" s="1"/>
      <c r="EJK198" s="1"/>
      <c r="EJM198" s="1"/>
      <c r="EJO198" s="1"/>
      <c r="EJQ198" s="1"/>
      <c r="EJS198" s="1"/>
      <c r="EJU198" s="1"/>
      <c r="EJW198" s="1"/>
      <c r="EJY198" s="1"/>
      <c r="EKA198" s="1"/>
      <c r="EKC198" s="1"/>
      <c r="EKE198" s="1"/>
      <c r="EKG198" s="1"/>
      <c r="EKI198" s="1"/>
      <c r="EKK198" s="1"/>
      <c r="EKM198" s="1"/>
      <c r="EKO198" s="1"/>
      <c r="EKQ198" s="1"/>
      <c r="EKS198" s="1"/>
      <c r="EKU198" s="1"/>
      <c r="EKW198" s="1"/>
      <c r="EKY198" s="1"/>
      <c r="ELA198" s="1"/>
      <c r="ELC198" s="1"/>
      <c r="ELE198" s="1"/>
      <c r="ELG198" s="1"/>
      <c r="ELI198" s="1"/>
      <c r="ELK198" s="1"/>
      <c r="ELM198" s="1"/>
      <c r="ELO198" s="1"/>
      <c r="ELQ198" s="1"/>
      <c r="ELS198" s="1"/>
      <c r="ELU198" s="1"/>
      <c r="ELW198" s="1"/>
      <c r="ELY198" s="1"/>
      <c r="EMA198" s="1"/>
      <c r="EMC198" s="1"/>
      <c r="EME198" s="1"/>
      <c r="EMG198" s="1"/>
      <c r="EMI198" s="1"/>
      <c r="EMK198" s="1"/>
      <c r="EMM198" s="1"/>
      <c r="EMO198" s="1"/>
      <c r="EMQ198" s="1"/>
      <c r="EMS198" s="1"/>
      <c r="EMU198" s="1"/>
      <c r="EMW198" s="1"/>
      <c r="EMY198" s="1"/>
      <c r="ENA198" s="1"/>
      <c r="ENC198" s="1"/>
      <c r="ENE198" s="1"/>
      <c r="ENG198" s="1"/>
      <c r="ENI198" s="1"/>
      <c r="ENK198" s="1"/>
      <c r="ENM198" s="1"/>
      <c r="ENO198" s="1"/>
      <c r="ENQ198" s="1"/>
      <c r="ENS198" s="1"/>
      <c r="ENU198" s="1"/>
      <c r="ENW198" s="1"/>
      <c r="ENY198" s="1"/>
      <c r="EOA198" s="1"/>
      <c r="EOC198" s="1"/>
      <c r="EOE198" s="1"/>
      <c r="EOG198" s="1"/>
      <c r="EOI198" s="1"/>
      <c r="EOK198" s="1"/>
      <c r="EOM198" s="1"/>
      <c r="EOO198" s="1"/>
      <c r="EOQ198" s="1"/>
      <c r="EOS198" s="1"/>
      <c r="EOU198" s="1"/>
      <c r="EOW198" s="1"/>
      <c r="EOY198" s="1"/>
      <c r="EPA198" s="1"/>
      <c r="EPC198" s="1"/>
      <c r="EPE198" s="1"/>
      <c r="EPG198" s="1"/>
      <c r="EPI198" s="1"/>
      <c r="EPK198" s="1"/>
      <c r="EPM198" s="1"/>
      <c r="EPO198" s="1"/>
      <c r="EPQ198" s="1"/>
      <c r="EPS198" s="1"/>
      <c r="EPU198" s="1"/>
      <c r="EPW198" s="1"/>
      <c r="EPY198" s="1"/>
      <c r="EQA198" s="1"/>
      <c r="EQC198" s="1"/>
      <c r="EQE198" s="1"/>
      <c r="EQG198" s="1"/>
      <c r="EQI198" s="1"/>
      <c r="EQK198" s="1"/>
      <c r="EQM198" s="1"/>
      <c r="EQO198" s="1"/>
      <c r="EQQ198" s="1"/>
      <c r="EQS198" s="1"/>
      <c r="EQU198" s="1"/>
      <c r="EQW198" s="1"/>
      <c r="EQY198" s="1"/>
      <c r="ERA198" s="1"/>
      <c r="ERC198" s="1"/>
      <c r="ERE198" s="1"/>
      <c r="ERG198" s="1"/>
      <c r="ERI198" s="1"/>
      <c r="ERK198" s="1"/>
      <c r="ERM198" s="1"/>
      <c r="ERO198" s="1"/>
      <c r="ERQ198" s="1"/>
      <c r="ERS198" s="1"/>
      <c r="ERU198" s="1"/>
      <c r="ERW198" s="1"/>
      <c r="ERY198" s="1"/>
      <c r="ESA198" s="1"/>
      <c r="ESC198" s="1"/>
      <c r="ESE198" s="1"/>
      <c r="ESG198" s="1"/>
      <c r="ESI198" s="1"/>
      <c r="ESK198" s="1"/>
      <c r="ESM198" s="1"/>
      <c r="ESO198" s="1"/>
      <c r="ESQ198" s="1"/>
      <c r="ESS198" s="1"/>
      <c r="ESU198" s="1"/>
      <c r="ESW198" s="1"/>
      <c r="ESY198" s="1"/>
      <c r="ETA198" s="1"/>
      <c r="ETC198" s="1"/>
      <c r="ETE198" s="1"/>
      <c r="ETG198" s="1"/>
      <c r="ETI198" s="1"/>
      <c r="ETK198" s="1"/>
      <c r="ETM198" s="1"/>
      <c r="ETO198" s="1"/>
      <c r="ETQ198" s="1"/>
      <c r="ETS198" s="1"/>
      <c r="ETU198" s="1"/>
      <c r="ETW198" s="1"/>
      <c r="ETY198" s="1"/>
      <c r="EUA198" s="1"/>
      <c r="EUC198" s="1"/>
      <c r="EUE198" s="1"/>
      <c r="EUG198" s="1"/>
      <c r="EUI198" s="1"/>
      <c r="EUK198" s="1"/>
      <c r="EUM198" s="1"/>
      <c r="EUO198" s="1"/>
      <c r="EUQ198" s="1"/>
      <c r="EUS198" s="1"/>
      <c r="EUU198" s="1"/>
      <c r="EUW198" s="1"/>
      <c r="EUY198" s="1"/>
      <c r="EVA198" s="1"/>
      <c r="EVC198" s="1"/>
      <c r="EVE198" s="1"/>
      <c r="EVG198" s="1"/>
      <c r="EVI198" s="1"/>
      <c r="EVK198" s="1"/>
      <c r="EVM198" s="1"/>
      <c r="EVO198" s="1"/>
      <c r="EVQ198" s="1"/>
      <c r="EVS198" s="1"/>
      <c r="EVU198" s="1"/>
      <c r="EVW198" s="1"/>
      <c r="EVY198" s="1"/>
      <c r="EWA198" s="1"/>
      <c r="EWC198" s="1"/>
      <c r="EWE198" s="1"/>
      <c r="EWG198" s="1"/>
      <c r="EWI198" s="1"/>
      <c r="EWK198" s="1"/>
      <c r="EWM198" s="1"/>
      <c r="EWO198" s="1"/>
      <c r="EWQ198" s="1"/>
      <c r="EWS198" s="1"/>
      <c r="EWU198" s="1"/>
      <c r="EWW198" s="1"/>
      <c r="EWY198" s="1"/>
      <c r="EXA198" s="1"/>
      <c r="EXC198" s="1"/>
      <c r="EXE198" s="1"/>
      <c r="EXG198" s="1"/>
      <c r="EXI198" s="1"/>
      <c r="EXK198" s="1"/>
      <c r="EXM198" s="1"/>
      <c r="EXO198" s="1"/>
      <c r="EXQ198" s="1"/>
      <c r="EXS198" s="1"/>
      <c r="EXU198" s="1"/>
      <c r="EXW198" s="1"/>
      <c r="EXY198" s="1"/>
      <c r="EYA198" s="1"/>
      <c r="EYC198" s="1"/>
      <c r="EYE198" s="1"/>
      <c r="EYG198" s="1"/>
      <c r="EYI198" s="1"/>
      <c r="EYK198" s="1"/>
      <c r="EYM198" s="1"/>
      <c r="EYO198" s="1"/>
      <c r="EYQ198" s="1"/>
      <c r="EYS198" s="1"/>
      <c r="EYU198" s="1"/>
      <c r="EYW198" s="1"/>
      <c r="EYY198" s="1"/>
      <c r="EZA198" s="1"/>
      <c r="EZC198" s="1"/>
      <c r="EZE198" s="1"/>
      <c r="EZG198" s="1"/>
      <c r="EZI198" s="1"/>
      <c r="EZK198" s="1"/>
      <c r="EZM198" s="1"/>
      <c r="EZO198" s="1"/>
      <c r="EZQ198" s="1"/>
      <c r="EZS198" s="1"/>
      <c r="EZU198" s="1"/>
      <c r="EZW198" s="1"/>
      <c r="EZY198" s="1"/>
      <c r="FAA198" s="1"/>
      <c r="FAC198" s="1"/>
      <c r="FAE198" s="1"/>
      <c r="FAG198" s="1"/>
      <c r="FAI198" s="1"/>
      <c r="FAK198" s="1"/>
      <c r="FAM198" s="1"/>
      <c r="FAO198" s="1"/>
      <c r="FAQ198" s="1"/>
      <c r="FAS198" s="1"/>
      <c r="FAU198" s="1"/>
      <c r="FAW198" s="1"/>
      <c r="FAY198" s="1"/>
      <c r="FBA198" s="1"/>
      <c r="FBC198" s="1"/>
      <c r="FBE198" s="1"/>
      <c r="FBG198" s="1"/>
      <c r="FBI198" s="1"/>
      <c r="FBK198" s="1"/>
      <c r="FBM198" s="1"/>
      <c r="FBO198" s="1"/>
      <c r="FBQ198" s="1"/>
      <c r="FBS198" s="1"/>
      <c r="FBU198" s="1"/>
      <c r="FBW198" s="1"/>
      <c r="FBY198" s="1"/>
      <c r="FCA198" s="1"/>
      <c r="FCC198" s="1"/>
      <c r="FCE198" s="1"/>
      <c r="FCG198" s="1"/>
      <c r="FCI198" s="1"/>
      <c r="FCK198" s="1"/>
      <c r="FCM198" s="1"/>
      <c r="FCO198" s="1"/>
      <c r="FCQ198" s="1"/>
      <c r="FCS198" s="1"/>
      <c r="FCU198" s="1"/>
      <c r="FCW198" s="1"/>
      <c r="FCY198" s="1"/>
      <c r="FDA198" s="1"/>
      <c r="FDC198" s="1"/>
      <c r="FDE198" s="1"/>
      <c r="FDG198" s="1"/>
      <c r="FDI198" s="1"/>
      <c r="FDK198" s="1"/>
      <c r="FDM198" s="1"/>
      <c r="FDO198" s="1"/>
      <c r="FDQ198" s="1"/>
      <c r="FDS198" s="1"/>
      <c r="FDU198" s="1"/>
      <c r="FDW198" s="1"/>
      <c r="FDY198" s="1"/>
      <c r="FEA198" s="1"/>
      <c r="FEC198" s="1"/>
      <c r="FEE198" s="1"/>
      <c r="FEG198" s="1"/>
      <c r="FEI198" s="1"/>
      <c r="FEK198" s="1"/>
      <c r="FEM198" s="1"/>
      <c r="FEO198" s="1"/>
      <c r="FEQ198" s="1"/>
      <c r="FES198" s="1"/>
      <c r="FEU198" s="1"/>
      <c r="FEW198" s="1"/>
      <c r="FEY198" s="1"/>
      <c r="FFA198" s="1"/>
      <c r="FFC198" s="1"/>
      <c r="FFE198" s="1"/>
      <c r="FFG198" s="1"/>
      <c r="FFI198" s="1"/>
      <c r="FFK198" s="1"/>
      <c r="FFM198" s="1"/>
      <c r="FFO198" s="1"/>
      <c r="FFQ198" s="1"/>
      <c r="FFS198" s="1"/>
      <c r="FFU198" s="1"/>
      <c r="FFW198" s="1"/>
      <c r="FFY198" s="1"/>
      <c r="FGA198" s="1"/>
      <c r="FGC198" s="1"/>
      <c r="FGE198" s="1"/>
      <c r="FGG198" s="1"/>
      <c r="FGI198" s="1"/>
      <c r="FGK198" s="1"/>
      <c r="FGM198" s="1"/>
      <c r="FGO198" s="1"/>
      <c r="FGQ198" s="1"/>
      <c r="FGS198" s="1"/>
      <c r="FGU198" s="1"/>
      <c r="FGW198" s="1"/>
      <c r="FGY198" s="1"/>
      <c r="FHA198" s="1"/>
      <c r="FHC198" s="1"/>
      <c r="FHE198" s="1"/>
      <c r="FHG198" s="1"/>
      <c r="FHI198" s="1"/>
      <c r="FHK198" s="1"/>
      <c r="FHM198" s="1"/>
      <c r="FHO198" s="1"/>
      <c r="FHQ198" s="1"/>
      <c r="FHS198" s="1"/>
      <c r="FHU198" s="1"/>
      <c r="FHW198" s="1"/>
      <c r="FHY198" s="1"/>
      <c r="FIA198" s="1"/>
      <c r="FIC198" s="1"/>
      <c r="FIE198" s="1"/>
      <c r="FIG198" s="1"/>
      <c r="FII198" s="1"/>
      <c r="FIK198" s="1"/>
      <c r="FIM198" s="1"/>
      <c r="FIO198" s="1"/>
      <c r="FIQ198" s="1"/>
      <c r="FIS198" s="1"/>
      <c r="FIU198" s="1"/>
      <c r="FIW198" s="1"/>
      <c r="FIY198" s="1"/>
      <c r="FJA198" s="1"/>
      <c r="FJC198" s="1"/>
      <c r="FJE198" s="1"/>
      <c r="FJG198" s="1"/>
      <c r="FJI198" s="1"/>
      <c r="FJK198" s="1"/>
      <c r="FJM198" s="1"/>
      <c r="FJO198" s="1"/>
      <c r="FJQ198" s="1"/>
      <c r="FJS198" s="1"/>
      <c r="FJU198" s="1"/>
      <c r="FJW198" s="1"/>
      <c r="FJY198" s="1"/>
      <c r="FKA198" s="1"/>
      <c r="FKC198" s="1"/>
      <c r="FKE198" s="1"/>
      <c r="FKG198" s="1"/>
      <c r="FKI198" s="1"/>
      <c r="FKK198" s="1"/>
      <c r="FKM198" s="1"/>
      <c r="FKO198" s="1"/>
      <c r="FKQ198" s="1"/>
      <c r="FKS198" s="1"/>
      <c r="FKU198" s="1"/>
      <c r="FKW198" s="1"/>
      <c r="FKY198" s="1"/>
      <c r="FLA198" s="1"/>
      <c r="FLC198" s="1"/>
      <c r="FLE198" s="1"/>
      <c r="FLG198" s="1"/>
      <c r="FLI198" s="1"/>
      <c r="FLK198" s="1"/>
      <c r="FLM198" s="1"/>
      <c r="FLO198" s="1"/>
      <c r="FLQ198" s="1"/>
      <c r="FLS198" s="1"/>
      <c r="FLU198" s="1"/>
      <c r="FLW198" s="1"/>
      <c r="FLY198" s="1"/>
      <c r="FMA198" s="1"/>
      <c r="FMC198" s="1"/>
      <c r="FME198" s="1"/>
      <c r="FMG198" s="1"/>
      <c r="FMI198" s="1"/>
      <c r="FMK198" s="1"/>
      <c r="FMM198" s="1"/>
      <c r="FMO198" s="1"/>
      <c r="FMQ198" s="1"/>
      <c r="FMS198" s="1"/>
      <c r="FMU198" s="1"/>
      <c r="FMW198" s="1"/>
      <c r="FMY198" s="1"/>
      <c r="FNA198" s="1"/>
      <c r="FNC198" s="1"/>
      <c r="FNE198" s="1"/>
      <c r="FNG198" s="1"/>
      <c r="FNI198" s="1"/>
      <c r="FNK198" s="1"/>
      <c r="FNM198" s="1"/>
      <c r="FNO198" s="1"/>
      <c r="FNQ198" s="1"/>
      <c r="FNS198" s="1"/>
      <c r="FNU198" s="1"/>
      <c r="FNW198" s="1"/>
      <c r="FNY198" s="1"/>
      <c r="FOA198" s="1"/>
      <c r="FOC198" s="1"/>
      <c r="FOE198" s="1"/>
      <c r="FOG198" s="1"/>
      <c r="FOI198" s="1"/>
      <c r="FOK198" s="1"/>
      <c r="FOM198" s="1"/>
      <c r="FOO198" s="1"/>
      <c r="FOQ198" s="1"/>
      <c r="FOS198" s="1"/>
      <c r="FOU198" s="1"/>
      <c r="FOW198" s="1"/>
      <c r="FOY198" s="1"/>
      <c r="FPA198" s="1"/>
      <c r="FPC198" s="1"/>
      <c r="FPE198" s="1"/>
      <c r="FPG198" s="1"/>
      <c r="FPI198" s="1"/>
      <c r="FPK198" s="1"/>
      <c r="FPM198" s="1"/>
      <c r="FPO198" s="1"/>
      <c r="FPQ198" s="1"/>
      <c r="FPS198" s="1"/>
      <c r="FPU198" s="1"/>
      <c r="FPW198" s="1"/>
      <c r="FPY198" s="1"/>
      <c r="FQA198" s="1"/>
      <c r="FQC198" s="1"/>
      <c r="FQE198" s="1"/>
      <c r="FQG198" s="1"/>
      <c r="FQI198" s="1"/>
      <c r="FQK198" s="1"/>
      <c r="FQM198" s="1"/>
      <c r="FQO198" s="1"/>
      <c r="FQQ198" s="1"/>
      <c r="FQS198" s="1"/>
      <c r="FQU198" s="1"/>
      <c r="FQW198" s="1"/>
      <c r="FQY198" s="1"/>
      <c r="FRA198" s="1"/>
      <c r="FRC198" s="1"/>
      <c r="FRE198" s="1"/>
      <c r="FRG198" s="1"/>
      <c r="FRI198" s="1"/>
      <c r="FRK198" s="1"/>
      <c r="FRM198" s="1"/>
      <c r="FRO198" s="1"/>
      <c r="FRQ198" s="1"/>
      <c r="FRS198" s="1"/>
      <c r="FRU198" s="1"/>
      <c r="FRW198" s="1"/>
      <c r="FRY198" s="1"/>
      <c r="FSA198" s="1"/>
      <c r="FSC198" s="1"/>
      <c r="FSE198" s="1"/>
      <c r="FSG198" s="1"/>
      <c r="FSI198" s="1"/>
      <c r="FSK198" s="1"/>
      <c r="FSM198" s="1"/>
      <c r="FSO198" s="1"/>
      <c r="FSQ198" s="1"/>
      <c r="FSS198" s="1"/>
      <c r="FSU198" s="1"/>
      <c r="FSW198" s="1"/>
      <c r="FSY198" s="1"/>
      <c r="FTA198" s="1"/>
      <c r="FTC198" s="1"/>
      <c r="FTE198" s="1"/>
      <c r="FTG198" s="1"/>
      <c r="FTI198" s="1"/>
      <c r="FTK198" s="1"/>
      <c r="FTM198" s="1"/>
      <c r="FTO198" s="1"/>
      <c r="FTQ198" s="1"/>
      <c r="FTS198" s="1"/>
      <c r="FTU198" s="1"/>
      <c r="FTW198" s="1"/>
      <c r="FTY198" s="1"/>
      <c r="FUA198" s="1"/>
      <c r="FUC198" s="1"/>
      <c r="FUE198" s="1"/>
      <c r="FUG198" s="1"/>
      <c r="FUI198" s="1"/>
      <c r="FUK198" s="1"/>
      <c r="FUM198" s="1"/>
      <c r="FUO198" s="1"/>
      <c r="FUQ198" s="1"/>
      <c r="FUS198" s="1"/>
      <c r="FUU198" s="1"/>
      <c r="FUW198" s="1"/>
      <c r="FUY198" s="1"/>
      <c r="FVA198" s="1"/>
      <c r="FVC198" s="1"/>
      <c r="FVE198" s="1"/>
      <c r="FVG198" s="1"/>
      <c r="FVI198" s="1"/>
      <c r="FVK198" s="1"/>
      <c r="FVM198" s="1"/>
      <c r="FVO198" s="1"/>
      <c r="FVQ198" s="1"/>
      <c r="FVS198" s="1"/>
      <c r="FVU198" s="1"/>
      <c r="FVW198" s="1"/>
      <c r="FVY198" s="1"/>
      <c r="FWA198" s="1"/>
      <c r="FWC198" s="1"/>
      <c r="FWE198" s="1"/>
      <c r="FWG198" s="1"/>
      <c r="FWI198" s="1"/>
      <c r="FWK198" s="1"/>
      <c r="FWM198" s="1"/>
      <c r="FWO198" s="1"/>
      <c r="FWQ198" s="1"/>
      <c r="FWS198" s="1"/>
      <c r="FWU198" s="1"/>
      <c r="FWW198" s="1"/>
      <c r="FWY198" s="1"/>
      <c r="FXA198" s="1"/>
      <c r="FXC198" s="1"/>
      <c r="FXE198" s="1"/>
      <c r="FXG198" s="1"/>
      <c r="FXI198" s="1"/>
      <c r="FXK198" s="1"/>
      <c r="FXM198" s="1"/>
      <c r="FXO198" s="1"/>
      <c r="FXQ198" s="1"/>
      <c r="FXS198" s="1"/>
      <c r="FXU198" s="1"/>
      <c r="FXW198" s="1"/>
      <c r="FXY198" s="1"/>
      <c r="FYA198" s="1"/>
      <c r="FYC198" s="1"/>
      <c r="FYE198" s="1"/>
      <c r="FYG198" s="1"/>
      <c r="FYI198" s="1"/>
      <c r="FYK198" s="1"/>
      <c r="FYM198" s="1"/>
      <c r="FYO198" s="1"/>
      <c r="FYQ198" s="1"/>
      <c r="FYS198" s="1"/>
      <c r="FYU198" s="1"/>
      <c r="FYW198" s="1"/>
      <c r="FYY198" s="1"/>
      <c r="FZA198" s="1"/>
      <c r="FZC198" s="1"/>
      <c r="FZE198" s="1"/>
      <c r="FZG198" s="1"/>
      <c r="FZI198" s="1"/>
      <c r="FZK198" s="1"/>
      <c r="FZM198" s="1"/>
      <c r="FZO198" s="1"/>
      <c r="FZQ198" s="1"/>
      <c r="FZS198" s="1"/>
      <c r="FZU198" s="1"/>
      <c r="FZW198" s="1"/>
      <c r="FZY198" s="1"/>
      <c r="GAA198" s="1"/>
      <c r="GAC198" s="1"/>
      <c r="GAE198" s="1"/>
      <c r="GAG198" s="1"/>
      <c r="GAI198" s="1"/>
      <c r="GAK198" s="1"/>
      <c r="GAM198" s="1"/>
      <c r="GAO198" s="1"/>
      <c r="GAQ198" s="1"/>
      <c r="GAS198" s="1"/>
      <c r="GAU198" s="1"/>
      <c r="GAW198" s="1"/>
      <c r="GAY198" s="1"/>
      <c r="GBA198" s="1"/>
      <c r="GBC198" s="1"/>
      <c r="GBE198" s="1"/>
      <c r="GBG198" s="1"/>
      <c r="GBI198" s="1"/>
      <c r="GBK198" s="1"/>
      <c r="GBM198" s="1"/>
      <c r="GBO198" s="1"/>
      <c r="GBQ198" s="1"/>
      <c r="GBS198" s="1"/>
      <c r="GBU198" s="1"/>
      <c r="GBW198" s="1"/>
      <c r="GBY198" s="1"/>
      <c r="GCA198" s="1"/>
      <c r="GCC198" s="1"/>
      <c r="GCE198" s="1"/>
      <c r="GCG198" s="1"/>
      <c r="GCI198" s="1"/>
      <c r="GCK198" s="1"/>
      <c r="GCM198" s="1"/>
      <c r="GCO198" s="1"/>
      <c r="GCQ198" s="1"/>
      <c r="GCS198" s="1"/>
      <c r="GCU198" s="1"/>
      <c r="GCW198" s="1"/>
      <c r="GCY198" s="1"/>
      <c r="GDA198" s="1"/>
      <c r="GDC198" s="1"/>
      <c r="GDE198" s="1"/>
      <c r="GDG198" s="1"/>
      <c r="GDI198" s="1"/>
      <c r="GDK198" s="1"/>
      <c r="GDM198" s="1"/>
      <c r="GDO198" s="1"/>
      <c r="GDQ198" s="1"/>
      <c r="GDS198" s="1"/>
      <c r="GDU198" s="1"/>
      <c r="GDW198" s="1"/>
      <c r="GDY198" s="1"/>
      <c r="GEA198" s="1"/>
      <c r="GEC198" s="1"/>
      <c r="GEE198" s="1"/>
      <c r="GEG198" s="1"/>
      <c r="GEI198" s="1"/>
      <c r="GEK198" s="1"/>
      <c r="GEM198" s="1"/>
      <c r="GEO198" s="1"/>
      <c r="GEQ198" s="1"/>
      <c r="GES198" s="1"/>
      <c r="GEU198" s="1"/>
      <c r="GEW198" s="1"/>
      <c r="GEY198" s="1"/>
      <c r="GFA198" s="1"/>
      <c r="GFC198" s="1"/>
      <c r="GFE198" s="1"/>
      <c r="GFG198" s="1"/>
      <c r="GFI198" s="1"/>
      <c r="GFK198" s="1"/>
      <c r="GFM198" s="1"/>
      <c r="GFO198" s="1"/>
      <c r="GFQ198" s="1"/>
      <c r="GFS198" s="1"/>
      <c r="GFU198" s="1"/>
      <c r="GFW198" s="1"/>
      <c r="GFY198" s="1"/>
      <c r="GGA198" s="1"/>
      <c r="GGC198" s="1"/>
      <c r="GGE198" s="1"/>
      <c r="GGG198" s="1"/>
      <c r="GGI198" s="1"/>
      <c r="GGK198" s="1"/>
      <c r="GGM198" s="1"/>
      <c r="GGO198" s="1"/>
      <c r="GGQ198" s="1"/>
      <c r="GGS198" s="1"/>
      <c r="GGU198" s="1"/>
      <c r="GGW198" s="1"/>
      <c r="GGY198" s="1"/>
      <c r="GHA198" s="1"/>
      <c r="GHC198" s="1"/>
      <c r="GHE198" s="1"/>
      <c r="GHG198" s="1"/>
      <c r="GHI198" s="1"/>
      <c r="GHK198" s="1"/>
      <c r="GHM198" s="1"/>
      <c r="GHO198" s="1"/>
      <c r="GHQ198" s="1"/>
      <c r="GHS198" s="1"/>
      <c r="GHU198" s="1"/>
      <c r="GHW198" s="1"/>
      <c r="GHY198" s="1"/>
      <c r="GIA198" s="1"/>
      <c r="GIC198" s="1"/>
      <c r="GIE198" s="1"/>
      <c r="GIG198" s="1"/>
      <c r="GII198" s="1"/>
      <c r="GIK198" s="1"/>
      <c r="GIM198" s="1"/>
      <c r="GIO198" s="1"/>
      <c r="GIQ198" s="1"/>
      <c r="GIS198" s="1"/>
      <c r="GIU198" s="1"/>
      <c r="GIW198" s="1"/>
      <c r="GIY198" s="1"/>
      <c r="GJA198" s="1"/>
      <c r="GJC198" s="1"/>
      <c r="GJE198" s="1"/>
      <c r="GJG198" s="1"/>
      <c r="GJI198" s="1"/>
      <c r="GJK198" s="1"/>
      <c r="GJM198" s="1"/>
      <c r="GJO198" s="1"/>
      <c r="GJQ198" s="1"/>
      <c r="GJS198" s="1"/>
      <c r="GJU198" s="1"/>
      <c r="GJW198" s="1"/>
      <c r="GJY198" s="1"/>
      <c r="GKA198" s="1"/>
      <c r="GKC198" s="1"/>
      <c r="GKE198" s="1"/>
      <c r="GKG198" s="1"/>
      <c r="GKI198" s="1"/>
      <c r="GKK198" s="1"/>
      <c r="GKM198" s="1"/>
      <c r="GKO198" s="1"/>
      <c r="GKQ198" s="1"/>
      <c r="GKS198" s="1"/>
      <c r="GKU198" s="1"/>
      <c r="GKW198" s="1"/>
      <c r="GKY198" s="1"/>
      <c r="GLA198" s="1"/>
      <c r="GLC198" s="1"/>
      <c r="GLE198" s="1"/>
      <c r="GLG198" s="1"/>
      <c r="GLI198" s="1"/>
      <c r="GLK198" s="1"/>
      <c r="GLM198" s="1"/>
      <c r="GLO198" s="1"/>
      <c r="GLQ198" s="1"/>
      <c r="GLS198" s="1"/>
      <c r="GLU198" s="1"/>
      <c r="GLW198" s="1"/>
      <c r="GLY198" s="1"/>
      <c r="GMA198" s="1"/>
      <c r="GMC198" s="1"/>
      <c r="GME198" s="1"/>
      <c r="GMG198" s="1"/>
      <c r="GMI198" s="1"/>
      <c r="GMK198" s="1"/>
      <c r="GMM198" s="1"/>
      <c r="GMO198" s="1"/>
      <c r="GMQ198" s="1"/>
      <c r="GMS198" s="1"/>
      <c r="GMU198" s="1"/>
      <c r="GMW198" s="1"/>
      <c r="GMY198" s="1"/>
      <c r="GNA198" s="1"/>
      <c r="GNC198" s="1"/>
      <c r="GNE198" s="1"/>
      <c r="GNG198" s="1"/>
      <c r="GNI198" s="1"/>
      <c r="GNK198" s="1"/>
      <c r="GNM198" s="1"/>
      <c r="GNO198" s="1"/>
      <c r="GNQ198" s="1"/>
      <c r="GNS198" s="1"/>
      <c r="GNU198" s="1"/>
      <c r="GNW198" s="1"/>
      <c r="GNY198" s="1"/>
      <c r="GOA198" s="1"/>
      <c r="GOC198" s="1"/>
      <c r="GOE198" s="1"/>
      <c r="GOG198" s="1"/>
      <c r="GOI198" s="1"/>
      <c r="GOK198" s="1"/>
      <c r="GOM198" s="1"/>
      <c r="GOO198" s="1"/>
      <c r="GOQ198" s="1"/>
      <c r="GOS198" s="1"/>
      <c r="GOU198" s="1"/>
      <c r="GOW198" s="1"/>
      <c r="GOY198" s="1"/>
      <c r="GPA198" s="1"/>
      <c r="GPC198" s="1"/>
      <c r="GPE198" s="1"/>
      <c r="GPG198" s="1"/>
      <c r="GPI198" s="1"/>
      <c r="GPK198" s="1"/>
      <c r="GPM198" s="1"/>
      <c r="GPO198" s="1"/>
      <c r="GPQ198" s="1"/>
      <c r="GPS198" s="1"/>
      <c r="GPU198" s="1"/>
      <c r="GPW198" s="1"/>
      <c r="GPY198" s="1"/>
      <c r="GQA198" s="1"/>
      <c r="GQC198" s="1"/>
      <c r="GQE198" s="1"/>
      <c r="GQG198" s="1"/>
      <c r="GQI198" s="1"/>
      <c r="GQK198" s="1"/>
      <c r="GQM198" s="1"/>
      <c r="GQO198" s="1"/>
      <c r="GQQ198" s="1"/>
      <c r="GQS198" s="1"/>
      <c r="GQU198" s="1"/>
      <c r="GQW198" s="1"/>
      <c r="GQY198" s="1"/>
      <c r="GRA198" s="1"/>
      <c r="GRC198" s="1"/>
      <c r="GRE198" s="1"/>
      <c r="GRG198" s="1"/>
      <c r="GRI198" s="1"/>
      <c r="GRK198" s="1"/>
      <c r="GRM198" s="1"/>
      <c r="GRO198" s="1"/>
      <c r="GRQ198" s="1"/>
      <c r="GRS198" s="1"/>
      <c r="GRU198" s="1"/>
      <c r="GRW198" s="1"/>
      <c r="GRY198" s="1"/>
      <c r="GSA198" s="1"/>
      <c r="GSC198" s="1"/>
      <c r="GSE198" s="1"/>
      <c r="GSG198" s="1"/>
      <c r="GSI198" s="1"/>
      <c r="GSK198" s="1"/>
      <c r="GSM198" s="1"/>
      <c r="GSO198" s="1"/>
      <c r="GSQ198" s="1"/>
      <c r="GSS198" s="1"/>
      <c r="GSU198" s="1"/>
      <c r="GSW198" s="1"/>
      <c r="GSY198" s="1"/>
      <c r="GTA198" s="1"/>
      <c r="GTC198" s="1"/>
      <c r="GTE198" s="1"/>
      <c r="GTG198" s="1"/>
      <c r="GTI198" s="1"/>
      <c r="GTK198" s="1"/>
      <c r="GTM198" s="1"/>
      <c r="GTO198" s="1"/>
      <c r="GTQ198" s="1"/>
      <c r="GTS198" s="1"/>
      <c r="GTU198" s="1"/>
      <c r="GTW198" s="1"/>
      <c r="GTY198" s="1"/>
      <c r="GUA198" s="1"/>
      <c r="GUC198" s="1"/>
      <c r="GUE198" s="1"/>
      <c r="GUG198" s="1"/>
      <c r="GUI198" s="1"/>
      <c r="GUK198" s="1"/>
      <c r="GUM198" s="1"/>
      <c r="GUO198" s="1"/>
      <c r="GUQ198" s="1"/>
      <c r="GUS198" s="1"/>
      <c r="GUU198" s="1"/>
      <c r="GUW198" s="1"/>
      <c r="GUY198" s="1"/>
      <c r="GVA198" s="1"/>
      <c r="GVC198" s="1"/>
      <c r="GVE198" s="1"/>
      <c r="GVG198" s="1"/>
      <c r="GVI198" s="1"/>
      <c r="GVK198" s="1"/>
      <c r="GVM198" s="1"/>
      <c r="GVO198" s="1"/>
      <c r="GVQ198" s="1"/>
      <c r="GVS198" s="1"/>
      <c r="GVU198" s="1"/>
      <c r="GVW198" s="1"/>
      <c r="GVY198" s="1"/>
      <c r="GWA198" s="1"/>
      <c r="GWC198" s="1"/>
      <c r="GWE198" s="1"/>
      <c r="GWG198" s="1"/>
      <c r="GWI198" s="1"/>
      <c r="GWK198" s="1"/>
      <c r="GWM198" s="1"/>
      <c r="GWO198" s="1"/>
      <c r="GWQ198" s="1"/>
      <c r="GWS198" s="1"/>
      <c r="GWU198" s="1"/>
      <c r="GWW198" s="1"/>
      <c r="GWY198" s="1"/>
      <c r="GXA198" s="1"/>
      <c r="GXC198" s="1"/>
      <c r="GXE198" s="1"/>
      <c r="GXG198" s="1"/>
      <c r="GXI198" s="1"/>
      <c r="GXK198" s="1"/>
      <c r="GXM198" s="1"/>
      <c r="GXO198" s="1"/>
      <c r="GXQ198" s="1"/>
      <c r="GXS198" s="1"/>
      <c r="GXU198" s="1"/>
      <c r="GXW198" s="1"/>
      <c r="GXY198" s="1"/>
      <c r="GYA198" s="1"/>
      <c r="GYC198" s="1"/>
      <c r="GYE198" s="1"/>
      <c r="GYG198" s="1"/>
      <c r="GYI198" s="1"/>
      <c r="GYK198" s="1"/>
      <c r="GYM198" s="1"/>
      <c r="GYO198" s="1"/>
      <c r="GYQ198" s="1"/>
      <c r="GYS198" s="1"/>
      <c r="GYU198" s="1"/>
      <c r="GYW198" s="1"/>
      <c r="GYY198" s="1"/>
      <c r="GZA198" s="1"/>
      <c r="GZC198" s="1"/>
      <c r="GZE198" s="1"/>
      <c r="GZG198" s="1"/>
      <c r="GZI198" s="1"/>
      <c r="GZK198" s="1"/>
      <c r="GZM198" s="1"/>
      <c r="GZO198" s="1"/>
      <c r="GZQ198" s="1"/>
      <c r="GZS198" s="1"/>
      <c r="GZU198" s="1"/>
      <c r="GZW198" s="1"/>
      <c r="GZY198" s="1"/>
      <c r="HAA198" s="1"/>
      <c r="HAC198" s="1"/>
      <c r="HAE198" s="1"/>
      <c r="HAG198" s="1"/>
      <c r="HAI198" s="1"/>
      <c r="HAK198" s="1"/>
      <c r="HAM198" s="1"/>
      <c r="HAO198" s="1"/>
      <c r="HAQ198" s="1"/>
      <c r="HAS198" s="1"/>
      <c r="HAU198" s="1"/>
      <c r="HAW198" s="1"/>
      <c r="HAY198" s="1"/>
      <c r="HBA198" s="1"/>
      <c r="HBC198" s="1"/>
      <c r="HBE198" s="1"/>
      <c r="HBG198" s="1"/>
      <c r="HBI198" s="1"/>
      <c r="HBK198" s="1"/>
      <c r="HBM198" s="1"/>
      <c r="HBO198" s="1"/>
      <c r="HBQ198" s="1"/>
      <c r="HBS198" s="1"/>
      <c r="HBU198" s="1"/>
      <c r="HBW198" s="1"/>
      <c r="HBY198" s="1"/>
      <c r="HCA198" s="1"/>
      <c r="HCC198" s="1"/>
      <c r="HCE198" s="1"/>
      <c r="HCG198" s="1"/>
      <c r="HCI198" s="1"/>
      <c r="HCK198" s="1"/>
      <c r="HCM198" s="1"/>
      <c r="HCO198" s="1"/>
      <c r="HCQ198" s="1"/>
      <c r="HCS198" s="1"/>
      <c r="HCU198" s="1"/>
      <c r="HCW198" s="1"/>
      <c r="HCY198" s="1"/>
      <c r="HDA198" s="1"/>
      <c r="HDC198" s="1"/>
      <c r="HDE198" s="1"/>
      <c r="HDG198" s="1"/>
      <c r="HDI198" s="1"/>
      <c r="HDK198" s="1"/>
      <c r="HDM198" s="1"/>
      <c r="HDO198" s="1"/>
      <c r="HDQ198" s="1"/>
      <c r="HDS198" s="1"/>
      <c r="HDU198" s="1"/>
      <c r="HDW198" s="1"/>
      <c r="HDY198" s="1"/>
      <c r="HEA198" s="1"/>
      <c r="HEC198" s="1"/>
      <c r="HEE198" s="1"/>
      <c r="HEG198" s="1"/>
      <c r="HEI198" s="1"/>
      <c r="HEK198" s="1"/>
      <c r="HEM198" s="1"/>
      <c r="HEO198" s="1"/>
      <c r="HEQ198" s="1"/>
      <c r="HES198" s="1"/>
      <c r="HEU198" s="1"/>
      <c r="HEW198" s="1"/>
      <c r="HEY198" s="1"/>
      <c r="HFA198" s="1"/>
      <c r="HFC198" s="1"/>
      <c r="HFE198" s="1"/>
      <c r="HFG198" s="1"/>
      <c r="HFI198" s="1"/>
      <c r="HFK198" s="1"/>
      <c r="HFM198" s="1"/>
      <c r="HFO198" s="1"/>
      <c r="HFQ198" s="1"/>
      <c r="HFS198" s="1"/>
      <c r="HFU198" s="1"/>
      <c r="HFW198" s="1"/>
      <c r="HFY198" s="1"/>
      <c r="HGA198" s="1"/>
      <c r="HGC198" s="1"/>
      <c r="HGE198" s="1"/>
      <c r="HGG198" s="1"/>
      <c r="HGI198" s="1"/>
      <c r="HGK198" s="1"/>
      <c r="HGM198" s="1"/>
      <c r="HGO198" s="1"/>
      <c r="HGQ198" s="1"/>
      <c r="HGS198" s="1"/>
      <c r="HGU198" s="1"/>
      <c r="HGW198" s="1"/>
      <c r="HGY198" s="1"/>
      <c r="HHA198" s="1"/>
      <c r="HHC198" s="1"/>
      <c r="HHE198" s="1"/>
      <c r="HHG198" s="1"/>
      <c r="HHI198" s="1"/>
      <c r="HHK198" s="1"/>
      <c r="HHM198" s="1"/>
      <c r="HHO198" s="1"/>
      <c r="HHQ198" s="1"/>
      <c r="HHS198" s="1"/>
      <c r="HHU198" s="1"/>
      <c r="HHW198" s="1"/>
      <c r="HHY198" s="1"/>
      <c r="HIA198" s="1"/>
      <c r="HIC198" s="1"/>
      <c r="HIE198" s="1"/>
      <c r="HIG198" s="1"/>
      <c r="HII198" s="1"/>
      <c r="HIK198" s="1"/>
      <c r="HIM198" s="1"/>
      <c r="HIO198" s="1"/>
      <c r="HIQ198" s="1"/>
      <c r="HIS198" s="1"/>
      <c r="HIU198" s="1"/>
      <c r="HIW198" s="1"/>
      <c r="HIY198" s="1"/>
      <c r="HJA198" s="1"/>
      <c r="HJC198" s="1"/>
      <c r="HJE198" s="1"/>
      <c r="HJG198" s="1"/>
      <c r="HJI198" s="1"/>
      <c r="HJK198" s="1"/>
      <c r="HJM198" s="1"/>
      <c r="HJO198" s="1"/>
      <c r="HJQ198" s="1"/>
      <c r="HJS198" s="1"/>
      <c r="HJU198" s="1"/>
      <c r="HJW198" s="1"/>
      <c r="HJY198" s="1"/>
      <c r="HKA198" s="1"/>
      <c r="HKC198" s="1"/>
      <c r="HKE198" s="1"/>
      <c r="HKG198" s="1"/>
      <c r="HKI198" s="1"/>
      <c r="HKK198" s="1"/>
      <c r="HKM198" s="1"/>
      <c r="HKO198" s="1"/>
      <c r="HKQ198" s="1"/>
      <c r="HKS198" s="1"/>
      <c r="HKU198" s="1"/>
      <c r="HKW198" s="1"/>
      <c r="HKY198" s="1"/>
      <c r="HLA198" s="1"/>
      <c r="HLC198" s="1"/>
      <c r="HLE198" s="1"/>
      <c r="HLG198" s="1"/>
      <c r="HLI198" s="1"/>
      <c r="HLK198" s="1"/>
      <c r="HLM198" s="1"/>
      <c r="HLO198" s="1"/>
      <c r="HLQ198" s="1"/>
      <c r="HLS198" s="1"/>
      <c r="HLU198" s="1"/>
      <c r="HLW198" s="1"/>
      <c r="HLY198" s="1"/>
      <c r="HMA198" s="1"/>
      <c r="HMC198" s="1"/>
      <c r="HME198" s="1"/>
      <c r="HMG198" s="1"/>
      <c r="HMI198" s="1"/>
      <c r="HMK198" s="1"/>
      <c r="HMM198" s="1"/>
      <c r="HMO198" s="1"/>
      <c r="HMQ198" s="1"/>
      <c r="HMS198" s="1"/>
      <c r="HMU198" s="1"/>
      <c r="HMW198" s="1"/>
      <c r="HMY198" s="1"/>
      <c r="HNA198" s="1"/>
      <c r="HNC198" s="1"/>
      <c r="HNE198" s="1"/>
      <c r="HNG198" s="1"/>
      <c r="HNI198" s="1"/>
      <c r="HNK198" s="1"/>
      <c r="HNM198" s="1"/>
      <c r="HNO198" s="1"/>
      <c r="HNQ198" s="1"/>
      <c r="HNS198" s="1"/>
      <c r="HNU198" s="1"/>
      <c r="HNW198" s="1"/>
      <c r="HNY198" s="1"/>
      <c r="HOA198" s="1"/>
      <c r="HOC198" s="1"/>
      <c r="HOE198" s="1"/>
      <c r="HOG198" s="1"/>
      <c r="HOI198" s="1"/>
      <c r="HOK198" s="1"/>
      <c r="HOM198" s="1"/>
      <c r="HOO198" s="1"/>
      <c r="HOQ198" s="1"/>
      <c r="HOS198" s="1"/>
      <c r="HOU198" s="1"/>
      <c r="HOW198" s="1"/>
      <c r="HOY198" s="1"/>
      <c r="HPA198" s="1"/>
      <c r="HPC198" s="1"/>
      <c r="HPE198" s="1"/>
      <c r="HPG198" s="1"/>
      <c r="HPI198" s="1"/>
      <c r="HPK198" s="1"/>
      <c r="HPM198" s="1"/>
      <c r="HPO198" s="1"/>
      <c r="HPQ198" s="1"/>
      <c r="HPS198" s="1"/>
      <c r="HPU198" s="1"/>
      <c r="HPW198" s="1"/>
      <c r="HPY198" s="1"/>
      <c r="HQA198" s="1"/>
      <c r="HQC198" s="1"/>
      <c r="HQE198" s="1"/>
      <c r="HQG198" s="1"/>
      <c r="HQI198" s="1"/>
      <c r="HQK198" s="1"/>
      <c r="HQM198" s="1"/>
      <c r="HQO198" s="1"/>
      <c r="HQQ198" s="1"/>
      <c r="HQS198" s="1"/>
      <c r="HQU198" s="1"/>
      <c r="HQW198" s="1"/>
      <c r="HQY198" s="1"/>
      <c r="HRA198" s="1"/>
      <c r="HRC198" s="1"/>
      <c r="HRE198" s="1"/>
      <c r="HRG198" s="1"/>
      <c r="HRI198" s="1"/>
      <c r="HRK198" s="1"/>
      <c r="HRM198" s="1"/>
      <c r="HRO198" s="1"/>
      <c r="HRQ198" s="1"/>
      <c r="HRS198" s="1"/>
      <c r="HRU198" s="1"/>
      <c r="HRW198" s="1"/>
      <c r="HRY198" s="1"/>
      <c r="HSA198" s="1"/>
      <c r="HSC198" s="1"/>
      <c r="HSE198" s="1"/>
      <c r="HSG198" s="1"/>
      <c r="HSI198" s="1"/>
      <c r="HSK198" s="1"/>
      <c r="HSM198" s="1"/>
      <c r="HSO198" s="1"/>
      <c r="HSQ198" s="1"/>
      <c r="HSS198" s="1"/>
      <c r="HSU198" s="1"/>
      <c r="HSW198" s="1"/>
      <c r="HSY198" s="1"/>
      <c r="HTA198" s="1"/>
      <c r="HTC198" s="1"/>
      <c r="HTE198" s="1"/>
      <c r="HTG198" s="1"/>
      <c r="HTI198" s="1"/>
      <c r="HTK198" s="1"/>
      <c r="HTM198" s="1"/>
      <c r="HTO198" s="1"/>
      <c r="HTQ198" s="1"/>
      <c r="HTS198" s="1"/>
      <c r="HTU198" s="1"/>
      <c r="HTW198" s="1"/>
      <c r="HTY198" s="1"/>
      <c r="HUA198" s="1"/>
      <c r="HUC198" s="1"/>
      <c r="HUE198" s="1"/>
      <c r="HUG198" s="1"/>
      <c r="HUI198" s="1"/>
      <c r="HUK198" s="1"/>
      <c r="HUM198" s="1"/>
      <c r="HUO198" s="1"/>
      <c r="HUQ198" s="1"/>
      <c r="HUS198" s="1"/>
      <c r="HUU198" s="1"/>
      <c r="HUW198" s="1"/>
      <c r="HUY198" s="1"/>
      <c r="HVA198" s="1"/>
      <c r="HVC198" s="1"/>
      <c r="HVE198" s="1"/>
      <c r="HVG198" s="1"/>
      <c r="HVI198" s="1"/>
      <c r="HVK198" s="1"/>
      <c r="HVM198" s="1"/>
      <c r="HVO198" s="1"/>
      <c r="HVQ198" s="1"/>
      <c r="HVS198" s="1"/>
      <c r="HVU198" s="1"/>
      <c r="HVW198" s="1"/>
      <c r="HVY198" s="1"/>
      <c r="HWA198" s="1"/>
      <c r="HWC198" s="1"/>
      <c r="HWE198" s="1"/>
      <c r="HWG198" s="1"/>
      <c r="HWI198" s="1"/>
      <c r="HWK198" s="1"/>
      <c r="HWM198" s="1"/>
      <c r="HWO198" s="1"/>
      <c r="HWQ198" s="1"/>
      <c r="HWS198" s="1"/>
      <c r="HWU198" s="1"/>
      <c r="HWW198" s="1"/>
      <c r="HWY198" s="1"/>
      <c r="HXA198" s="1"/>
      <c r="HXC198" s="1"/>
      <c r="HXE198" s="1"/>
      <c r="HXG198" s="1"/>
      <c r="HXI198" s="1"/>
      <c r="HXK198" s="1"/>
      <c r="HXM198" s="1"/>
      <c r="HXO198" s="1"/>
      <c r="HXQ198" s="1"/>
      <c r="HXS198" s="1"/>
      <c r="HXU198" s="1"/>
      <c r="HXW198" s="1"/>
      <c r="HXY198" s="1"/>
      <c r="HYA198" s="1"/>
      <c r="HYC198" s="1"/>
      <c r="HYE198" s="1"/>
      <c r="HYG198" s="1"/>
      <c r="HYI198" s="1"/>
      <c r="HYK198" s="1"/>
      <c r="HYM198" s="1"/>
      <c r="HYO198" s="1"/>
      <c r="HYQ198" s="1"/>
      <c r="HYS198" s="1"/>
      <c r="HYU198" s="1"/>
      <c r="HYW198" s="1"/>
      <c r="HYY198" s="1"/>
      <c r="HZA198" s="1"/>
      <c r="HZC198" s="1"/>
      <c r="HZE198" s="1"/>
      <c r="HZG198" s="1"/>
      <c r="HZI198" s="1"/>
      <c r="HZK198" s="1"/>
      <c r="HZM198" s="1"/>
      <c r="HZO198" s="1"/>
      <c r="HZQ198" s="1"/>
      <c r="HZS198" s="1"/>
      <c r="HZU198" s="1"/>
      <c r="HZW198" s="1"/>
      <c r="HZY198" s="1"/>
      <c r="IAA198" s="1"/>
      <c r="IAC198" s="1"/>
      <c r="IAE198" s="1"/>
      <c r="IAG198" s="1"/>
      <c r="IAI198" s="1"/>
      <c r="IAK198" s="1"/>
      <c r="IAM198" s="1"/>
      <c r="IAO198" s="1"/>
      <c r="IAQ198" s="1"/>
      <c r="IAS198" s="1"/>
      <c r="IAU198" s="1"/>
      <c r="IAW198" s="1"/>
      <c r="IAY198" s="1"/>
      <c r="IBA198" s="1"/>
      <c r="IBC198" s="1"/>
      <c r="IBE198" s="1"/>
      <c r="IBG198" s="1"/>
      <c r="IBI198" s="1"/>
      <c r="IBK198" s="1"/>
      <c r="IBM198" s="1"/>
      <c r="IBO198" s="1"/>
      <c r="IBQ198" s="1"/>
      <c r="IBS198" s="1"/>
      <c r="IBU198" s="1"/>
      <c r="IBW198" s="1"/>
      <c r="IBY198" s="1"/>
      <c r="ICA198" s="1"/>
      <c r="ICC198" s="1"/>
      <c r="ICE198" s="1"/>
      <c r="ICG198" s="1"/>
      <c r="ICI198" s="1"/>
      <c r="ICK198" s="1"/>
      <c r="ICM198" s="1"/>
      <c r="ICO198" s="1"/>
      <c r="ICQ198" s="1"/>
      <c r="ICS198" s="1"/>
      <c r="ICU198" s="1"/>
      <c r="ICW198" s="1"/>
      <c r="ICY198" s="1"/>
      <c r="IDA198" s="1"/>
      <c r="IDC198" s="1"/>
      <c r="IDE198" s="1"/>
      <c r="IDG198" s="1"/>
      <c r="IDI198" s="1"/>
      <c r="IDK198" s="1"/>
      <c r="IDM198" s="1"/>
      <c r="IDO198" s="1"/>
      <c r="IDQ198" s="1"/>
      <c r="IDS198" s="1"/>
      <c r="IDU198" s="1"/>
      <c r="IDW198" s="1"/>
      <c r="IDY198" s="1"/>
      <c r="IEA198" s="1"/>
      <c r="IEC198" s="1"/>
      <c r="IEE198" s="1"/>
      <c r="IEG198" s="1"/>
      <c r="IEI198" s="1"/>
      <c r="IEK198" s="1"/>
      <c r="IEM198" s="1"/>
      <c r="IEO198" s="1"/>
      <c r="IEQ198" s="1"/>
      <c r="IES198" s="1"/>
      <c r="IEU198" s="1"/>
      <c r="IEW198" s="1"/>
      <c r="IEY198" s="1"/>
      <c r="IFA198" s="1"/>
      <c r="IFC198" s="1"/>
      <c r="IFE198" s="1"/>
      <c r="IFG198" s="1"/>
      <c r="IFI198" s="1"/>
      <c r="IFK198" s="1"/>
      <c r="IFM198" s="1"/>
      <c r="IFO198" s="1"/>
      <c r="IFQ198" s="1"/>
      <c r="IFS198" s="1"/>
      <c r="IFU198" s="1"/>
      <c r="IFW198" s="1"/>
      <c r="IFY198" s="1"/>
      <c r="IGA198" s="1"/>
      <c r="IGC198" s="1"/>
      <c r="IGE198" s="1"/>
      <c r="IGG198" s="1"/>
      <c r="IGI198" s="1"/>
      <c r="IGK198" s="1"/>
      <c r="IGM198" s="1"/>
      <c r="IGO198" s="1"/>
      <c r="IGQ198" s="1"/>
      <c r="IGS198" s="1"/>
      <c r="IGU198" s="1"/>
      <c r="IGW198" s="1"/>
      <c r="IGY198" s="1"/>
      <c r="IHA198" s="1"/>
      <c r="IHC198" s="1"/>
      <c r="IHE198" s="1"/>
      <c r="IHG198" s="1"/>
      <c r="IHI198" s="1"/>
      <c r="IHK198" s="1"/>
      <c r="IHM198" s="1"/>
      <c r="IHO198" s="1"/>
      <c r="IHQ198" s="1"/>
      <c r="IHS198" s="1"/>
      <c r="IHU198" s="1"/>
      <c r="IHW198" s="1"/>
      <c r="IHY198" s="1"/>
      <c r="IIA198" s="1"/>
      <c r="IIC198" s="1"/>
      <c r="IIE198" s="1"/>
      <c r="IIG198" s="1"/>
      <c r="III198" s="1"/>
      <c r="IIK198" s="1"/>
      <c r="IIM198" s="1"/>
      <c r="IIO198" s="1"/>
      <c r="IIQ198" s="1"/>
      <c r="IIS198" s="1"/>
      <c r="IIU198" s="1"/>
      <c r="IIW198" s="1"/>
      <c r="IIY198" s="1"/>
      <c r="IJA198" s="1"/>
      <c r="IJC198" s="1"/>
      <c r="IJE198" s="1"/>
      <c r="IJG198" s="1"/>
      <c r="IJI198" s="1"/>
      <c r="IJK198" s="1"/>
      <c r="IJM198" s="1"/>
      <c r="IJO198" s="1"/>
      <c r="IJQ198" s="1"/>
      <c r="IJS198" s="1"/>
      <c r="IJU198" s="1"/>
      <c r="IJW198" s="1"/>
      <c r="IJY198" s="1"/>
      <c r="IKA198" s="1"/>
      <c r="IKC198" s="1"/>
      <c r="IKE198" s="1"/>
      <c r="IKG198" s="1"/>
      <c r="IKI198" s="1"/>
      <c r="IKK198" s="1"/>
      <c r="IKM198" s="1"/>
      <c r="IKO198" s="1"/>
      <c r="IKQ198" s="1"/>
      <c r="IKS198" s="1"/>
      <c r="IKU198" s="1"/>
      <c r="IKW198" s="1"/>
      <c r="IKY198" s="1"/>
      <c r="ILA198" s="1"/>
      <c r="ILC198" s="1"/>
      <c r="ILE198" s="1"/>
      <c r="ILG198" s="1"/>
      <c r="ILI198" s="1"/>
      <c r="ILK198" s="1"/>
      <c r="ILM198" s="1"/>
      <c r="ILO198" s="1"/>
      <c r="ILQ198" s="1"/>
      <c r="ILS198" s="1"/>
      <c r="ILU198" s="1"/>
      <c r="ILW198" s="1"/>
      <c r="ILY198" s="1"/>
      <c r="IMA198" s="1"/>
      <c r="IMC198" s="1"/>
      <c r="IME198" s="1"/>
      <c r="IMG198" s="1"/>
      <c r="IMI198" s="1"/>
      <c r="IMK198" s="1"/>
      <c r="IMM198" s="1"/>
      <c r="IMO198" s="1"/>
      <c r="IMQ198" s="1"/>
      <c r="IMS198" s="1"/>
      <c r="IMU198" s="1"/>
      <c r="IMW198" s="1"/>
      <c r="IMY198" s="1"/>
      <c r="INA198" s="1"/>
      <c r="INC198" s="1"/>
      <c r="INE198" s="1"/>
      <c r="ING198" s="1"/>
      <c r="INI198" s="1"/>
      <c r="INK198" s="1"/>
      <c r="INM198" s="1"/>
      <c r="INO198" s="1"/>
      <c r="INQ198" s="1"/>
      <c r="INS198" s="1"/>
      <c r="INU198" s="1"/>
      <c r="INW198" s="1"/>
      <c r="INY198" s="1"/>
      <c r="IOA198" s="1"/>
      <c r="IOC198" s="1"/>
      <c r="IOE198" s="1"/>
      <c r="IOG198" s="1"/>
      <c r="IOI198" s="1"/>
      <c r="IOK198" s="1"/>
      <c r="IOM198" s="1"/>
      <c r="IOO198" s="1"/>
      <c r="IOQ198" s="1"/>
      <c r="IOS198" s="1"/>
      <c r="IOU198" s="1"/>
      <c r="IOW198" s="1"/>
      <c r="IOY198" s="1"/>
      <c r="IPA198" s="1"/>
      <c r="IPC198" s="1"/>
      <c r="IPE198" s="1"/>
      <c r="IPG198" s="1"/>
      <c r="IPI198" s="1"/>
      <c r="IPK198" s="1"/>
      <c r="IPM198" s="1"/>
      <c r="IPO198" s="1"/>
      <c r="IPQ198" s="1"/>
      <c r="IPS198" s="1"/>
      <c r="IPU198" s="1"/>
      <c r="IPW198" s="1"/>
      <c r="IPY198" s="1"/>
      <c r="IQA198" s="1"/>
      <c r="IQC198" s="1"/>
      <c r="IQE198" s="1"/>
      <c r="IQG198" s="1"/>
      <c r="IQI198" s="1"/>
      <c r="IQK198" s="1"/>
      <c r="IQM198" s="1"/>
      <c r="IQO198" s="1"/>
      <c r="IQQ198" s="1"/>
      <c r="IQS198" s="1"/>
      <c r="IQU198" s="1"/>
      <c r="IQW198" s="1"/>
      <c r="IQY198" s="1"/>
      <c r="IRA198" s="1"/>
      <c r="IRC198" s="1"/>
      <c r="IRE198" s="1"/>
      <c r="IRG198" s="1"/>
      <c r="IRI198" s="1"/>
      <c r="IRK198" s="1"/>
      <c r="IRM198" s="1"/>
      <c r="IRO198" s="1"/>
      <c r="IRQ198" s="1"/>
      <c r="IRS198" s="1"/>
      <c r="IRU198" s="1"/>
      <c r="IRW198" s="1"/>
      <c r="IRY198" s="1"/>
      <c r="ISA198" s="1"/>
      <c r="ISC198" s="1"/>
      <c r="ISE198" s="1"/>
      <c r="ISG198" s="1"/>
      <c r="ISI198" s="1"/>
      <c r="ISK198" s="1"/>
      <c r="ISM198" s="1"/>
      <c r="ISO198" s="1"/>
      <c r="ISQ198" s="1"/>
      <c r="ISS198" s="1"/>
      <c r="ISU198" s="1"/>
      <c r="ISW198" s="1"/>
      <c r="ISY198" s="1"/>
      <c r="ITA198" s="1"/>
      <c r="ITC198" s="1"/>
      <c r="ITE198" s="1"/>
      <c r="ITG198" s="1"/>
      <c r="ITI198" s="1"/>
      <c r="ITK198" s="1"/>
      <c r="ITM198" s="1"/>
      <c r="ITO198" s="1"/>
      <c r="ITQ198" s="1"/>
      <c r="ITS198" s="1"/>
      <c r="ITU198" s="1"/>
      <c r="ITW198" s="1"/>
      <c r="ITY198" s="1"/>
      <c r="IUA198" s="1"/>
      <c r="IUC198" s="1"/>
      <c r="IUE198" s="1"/>
      <c r="IUG198" s="1"/>
      <c r="IUI198" s="1"/>
      <c r="IUK198" s="1"/>
      <c r="IUM198" s="1"/>
      <c r="IUO198" s="1"/>
      <c r="IUQ198" s="1"/>
      <c r="IUS198" s="1"/>
      <c r="IUU198" s="1"/>
      <c r="IUW198" s="1"/>
      <c r="IUY198" s="1"/>
      <c r="IVA198" s="1"/>
      <c r="IVC198" s="1"/>
      <c r="IVE198" s="1"/>
      <c r="IVG198" s="1"/>
      <c r="IVI198" s="1"/>
      <c r="IVK198" s="1"/>
      <c r="IVM198" s="1"/>
      <c r="IVO198" s="1"/>
      <c r="IVQ198" s="1"/>
      <c r="IVS198" s="1"/>
      <c r="IVU198" s="1"/>
      <c r="IVW198" s="1"/>
      <c r="IVY198" s="1"/>
      <c r="IWA198" s="1"/>
      <c r="IWC198" s="1"/>
      <c r="IWE198" s="1"/>
      <c r="IWG198" s="1"/>
      <c r="IWI198" s="1"/>
      <c r="IWK198" s="1"/>
      <c r="IWM198" s="1"/>
      <c r="IWO198" s="1"/>
      <c r="IWQ198" s="1"/>
      <c r="IWS198" s="1"/>
      <c r="IWU198" s="1"/>
      <c r="IWW198" s="1"/>
      <c r="IWY198" s="1"/>
      <c r="IXA198" s="1"/>
      <c r="IXC198" s="1"/>
      <c r="IXE198" s="1"/>
      <c r="IXG198" s="1"/>
      <c r="IXI198" s="1"/>
      <c r="IXK198" s="1"/>
      <c r="IXM198" s="1"/>
      <c r="IXO198" s="1"/>
      <c r="IXQ198" s="1"/>
      <c r="IXS198" s="1"/>
      <c r="IXU198" s="1"/>
      <c r="IXW198" s="1"/>
      <c r="IXY198" s="1"/>
      <c r="IYA198" s="1"/>
      <c r="IYC198" s="1"/>
      <c r="IYE198" s="1"/>
      <c r="IYG198" s="1"/>
      <c r="IYI198" s="1"/>
      <c r="IYK198" s="1"/>
      <c r="IYM198" s="1"/>
      <c r="IYO198" s="1"/>
      <c r="IYQ198" s="1"/>
      <c r="IYS198" s="1"/>
      <c r="IYU198" s="1"/>
      <c r="IYW198" s="1"/>
      <c r="IYY198" s="1"/>
      <c r="IZA198" s="1"/>
      <c r="IZC198" s="1"/>
      <c r="IZE198" s="1"/>
      <c r="IZG198" s="1"/>
      <c r="IZI198" s="1"/>
      <c r="IZK198" s="1"/>
      <c r="IZM198" s="1"/>
      <c r="IZO198" s="1"/>
      <c r="IZQ198" s="1"/>
      <c r="IZS198" s="1"/>
      <c r="IZU198" s="1"/>
      <c r="IZW198" s="1"/>
      <c r="IZY198" s="1"/>
      <c r="JAA198" s="1"/>
      <c r="JAC198" s="1"/>
      <c r="JAE198" s="1"/>
      <c r="JAG198" s="1"/>
      <c r="JAI198" s="1"/>
      <c r="JAK198" s="1"/>
      <c r="JAM198" s="1"/>
      <c r="JAO198" s="1"/>
      <c r="JAQ198" s="1"/>
      <c r="JAS198" s="1"/>
      <c r="JAU198" s="1"/>
      <c r="JAW198" s="1"/>
      <c r="JAY198" s="1"/>
      <c r="JBA198" s="1"/>
      <c r="JBC198" s="1"/>
      <c r="JBE198" s="1"/>
      <c r="JBG198" s="1"/>
      <c r="JBI198" s="1"/>
      <c r="JBK198" s="1"/>
      <c r="JBM198" s="1"/>
      <c r="JBO198" s="1"/>
      <c r="JBQ198" s="1"/>
      <c r="JBS198" s="1"/>
      <c r="JBU198" s="1"/>
      <c r="JBW198" s="1"/>
      <c r="JBY198" s="1"/>
      <c r="JCA198" s="1"/>
      <c r="JCC198" s="1"/>
      <c r="JCE198" s="1"/>
      <c r="JCG198" s="1"/>
      <c r="JCI198" s="1"/>
      <c r="JCK198" s="1"/>
      <c r="JCM198" s="1"/>
      <c r="JCO198" s="1"/>
      <c r="JCQ198" s="1"/>
      <c r="JCS198" s="1"/>
      <c r="JCU198" s="1"/>
      <c r="JCW198" s="1"/>
      <c r="JCY198" s="1"/>
      <c r="JDA198" s="1"/>
      <c r="JDC198" s="1"/>
      <c r="JDE198" s="1"/>
      <c r="JDG198" s="1"/>
      <c r="JDI198" s="1"/>
      <c r="JDK198" s="1"/>
      <c r="JDM198" s="1"/>
      <c r="JDO198" s="1"/>
      <c r="JDQ198" s="1"/>
      <c r="JDS198" s="1"/>
      <c r="JDU198" s="1"/>
      <c r="JDW198" s="1"/>
      <c r="JDY198" s="1"/>
      <c r="JEA198" s="1"/>
      <c r="JEC198" s="1"/>
      <c r="JEE198" s="1"/>
      <c r="JEG198" s="1"/>
      <c r="JEI198" s="1"/>
      <c r="JEK198" s="1"/>
      <c r="JEM198" s="1"/>
      <c r="JEO198" s="1"/>
      <c r="JEQ198" s="1"/>
      <c r="JES198" s="1"/>
      <c r="JEU198" s="1"/>
      <c r="JEW198" s="1"/>
      <c r="JEY198" s="1"/>
      <c r="JFA198" s="1"/>
      <c r="JFC198" s="1"/>
      <c r="JFE198" s="1"/>
      <c r="JFG198" s="1"/>
      <c r="JFI198" s="1"/>
      <c r="JFK198" s="1"/>
      <c r="JFM198" s="1"/>
      <c r="JFO198" s="1"/>
      <c r="JFQ198" s="1"/>
      <c r="JFS198" s="1"/>
      <c r="JFU198" s="1"/>
      <c r="JFW198" s="1"/>
      <c r="JFY198" s="1"/>
      <c r="JGA198" s="1"/>
      <c r="JGC198" s="1"/>
      <c r="JGE198" s="1"/>
      <c r="JGG198" s="1"/>
      <c r="JGI198" s="1"/>
      <c r="JGK198" s="1"/>
      <c r="JGM198" s="1"/>
      <c r="JGO198" s="1"/>
      <c r="JGQ198" s="1"/>
      <c r="JGS198" s="1"/>
      <c r="JGU198" s="1"/>
      <c r="JGW198" s="1"/>
      <c r="JGY198" s="1"/>
      <c r="JHA198" s="1"/>
      <c r="JHC198" s="1"/>
      <c r="JHE198" s="1"/>
      <c r="JHG198" s="1"/>
      <c r="JHI198" s="1"/>
      <c r="JHK198" s="1"/>
      <c r="JHM198" s="1"/>
      <c r="JHO198" s="1"/>
      <c r="JHQ198" s="1"/>
      <c r="JHS198" s="1"/>
      <c r="JHU198" s="1"/>
      <c r="JHW198" s="1"/>
      <c r="JHY198" s="1"/>
      <c r="JIA198" s="1"/>
      <c r="JIC198" s="1"/>
      <c r="JIE198" s="1"/>
      <c r="JIG198" s="1"/>
      <c r="JII198" s="1"/>
      <c r="JIK198" s="1"/>
      <c r="JIM198" s="1"/>
      <c r="JIO198" s="1"/>
      <c r="JIQ198" s="1"/>
      <c r="JIS198" s="1"/>
      <c r="JIU198" s="1"/>
      <c r="JIW198" s="1"/>
      <c r="JIY198" s="1"/>
      <c r="JJA198" s="1"/>
      <c r="JJC198" s="1"/>
      <c r="JJE198" s="1"/>
      <c r="JJG198" s="1"/>
      <c r="JJI198" s="1"/>
      <c r="JJK198" s="1"/>
      <c r="JJM198" s="1"/>
      <c r="JJO198" s="1"/>
      <c r="JJQ198" s="1"/>
      <c r="JJS198" s="1"/>
      <c r="JJU198" s="1"/>
      <c r="JJW198" s="1"/>
      <c r="JJY198" s="1"/>
      <c r="JKA198" s="1"/>
      <c r="JKC198" s="1"/>
      <c r="JKE198" s="1"/>
      <c r="JKG198" s="1"/>
      <c r="JKI198" s="1"/>
      <c r="JKK198" s="1"/>
      <c r="JKM198" s="1"/>
      <c r="JKO198" s="1"/>
      <c r="JKQ198" s="1"/>
      <c r="JKS198" s="1"/>
      <c r="JKU198" s="1"/>
      <c r="JKW198" s="1"/>
      <c r="JKY198" s="1"/>
      <c r="JLA198" s="1"/>
      <c r="JLC198" s="1"/>
      <c r="JLE198" s="1"/>
      <c r="JLG198" s="1"/>
      <c r="JLI198" s="1"/>
      <c r="JLK198" s="1"/>
      <c r="JLM198" s="1"/>
      <c r="JLO198" s="1"/>
      <c r="JLQ198" s="1"/>
      <c r="JLS198" s="1"/>
      <c r="JLU198" s="1"/>
      <c r="JLW198" s="1"/>
      <c r="JLY198" s="1"/>
      <c r="JMA198" s="1"/>
      <c r="JMC198" s="1"/>
      <c r="JME198" s="1"/>
      <c r="JMG198" s="1"/>
      <c r="JMI198" s="1"/>
      <c r="JMK198" s="1"/>
      <c r="JMM198" s="1"/>
      <c r="JMO198" s="1"/>
      <c r="JMQ198" s="1"/>
      <c r="JMS198" s="1"/>
      <c r="JMU198" s="1"/>
      <c r="JMW198" s="1"/>
      <c r="JMY198" s="1"/>
      <c r="JNA198" s="1"/>
      <c r="JNC198" s="1"/>
      <c r="JNE198" s="1"/>
      <c r="JNG198" s="1"/>
      <c r="JNI198" s="1"/>
      <c r="JNK198" s="1"/>
      <c r="JNM198" s="1"/>
      <c r="JNO198" s="1"/>
      <c r="JNQ198" s="1"/>
      <c r="JNS198" s="1"/>
      <c r="JNU198" s="1"/>
      <c r="JNW198" s="1"/>
      <c r="JNY198" s="1"/>
      <c r="JOA198" s="1"/>
      <c r="JOC198" s="1"/>
      <c r="JOE198" s="1"/>
      <c r="JOG198" s="1"/>
      <c r="JOI198" s="1"/>
      <c r="JOK198" s="1"/>
      <c r="JOM198" s="1"/>
      <c r="JOO198" s="1"/>
      <c r="JOQ198" s="1"/>
      <c r="JOS198" s="1"/>
      <c r="JOU198" s="1"/>
      <c r="JOW198" s="1"/>
      <c r="JOY198" s="1"/>
      <c r="JPA198" s="1"/>
      <c r="JPC198" s="1"/>
      <c r="JPE198" s="1"/>
      <c r="JPG198" s="1"/>
      <c r="JPI198" s="1"/>
      <c r="JPK198" s="1"/>
      <c r="JPM198" s="1"/>
      <c r="JPO198" s="1"/>
      <c r="JPQ198" s="1"/>
      <c r="JPS198" s="1"/>
      <c r="JPU198" s="1"/>
      <c r="JPW198" s="1"/>
      <c r="JPY198" s="1"/>
      <c r="JQA198" s="1"/>
      <c r="JQC198" s="1"/>
      <c r="JQE198" s="1"/>
      <c r="JQG198" s="1"/>
      <c r="JQI198" s="1"/>
      <c r="JQK198" s="1"/>
      <c r="JQM198" s="1"/>
      <c r="JQO198" s="1"/>
      <c r="JQQ198" s="1"/>
      <c r="JQS198" s="1"/>
      <c r="JQU198" s="1"/>
      <c r="JQW198" s="1"/>
      <c r="JQY198" s="1"/>
      <c r="JRA198" s="1"/>
      <c r="JRC198" s="1"/>
      <c r="JRE198" s="1"/>
      <c r="JRG198" s="1"/>
      <c r="JRI198" s="1"/>
      <c r="JRK198" s="1"/>
      <c r="JRM198" s="1"/>
      <c r="JRO198" s="1"/>
      <c r="JRQ198" s="1"/>
      <c r="JRS198" s="1"/>
      <c r="JRU198" s="1"/>
      <c r="JRW198" s="1"/>
      <c r="JRY198" s="1"/>
      <c r="JSA198" s="1"/>
      <c r="JSC198" s="1"/>
      <c r="JSE198" s="1"/>
      <c r="JSG198" s="1"/>
      <c r="JSI198" s="1"/>
      <c r="JSK198" s="1"/>
      <c r="JSM198" s="1"/>
      <c r="JSO198" s="1"/>
      <c r="JSQ198" s="1"/>
      <c r="JSS198" s="1"/>
      <c r="JSU198" s="1"/>
      <c r="JSW198" s="1"/>
      <c r="JSY198" s="1"/>
      <c r="JTA198" s="1"/>
      <c r="JTC198" s="1"/>
      <c r="JTE198" s="1"/>
      <c r="JTG198" s="1"/>
      <c r="JTI198" s="1"/>
      <c r="JTK198" s="1"/>
      <c r="JTM198" s="1"/>
      <c r="JTO198" s="1"/>
      <c r="JTQ198" s="1"/>
      <c r="JTS198" s="1"/>
      <c r="JTU198" s="1"/>
      <c r="JTW198" s="1"/>
      <c r="JTY198" s="1"/>
      <c r="JUA198" s="1"/>
      <c r="JUC198" s="1"/>
      <c r="JUE198" s="1"/>
      <c r="JUG198" s="1"/>
      <c r="JUI198" s="1"/>
      <c r="JUK198" s="1"/>
      <c r="JUM198" s="1"/>
      <c r="JUO198" s="1"/>
      <c r="JUQ198" s="1"/>
      <c r="JUS198" s="1"/>
      <c r="JUU198" s="1"/>
      <c r="JUW198" s="1"/>
      <c r="JUY198" s="1"/>
      <c r="JVA198" s="1"/>
      <c r="JVC198" s="1"/>
      <c r="JVE198" s="1"/>
      <c r="JVG198" s="1"/>
      <c r="JVI198" s="1"/>
      <c r="JVK198" s="1"/>
      <c r="JVM198" s="1"/>
      <c r="JVO198" s="1"/>
      <c r="JVQ198" s="1"/>
      <c r="JVS198" s="1"/>
      <c r="JVU198" s="1"/>
      <c r="JVW198" s="1"/>
      <c r="JVY198" s="1"/>
      <c r="JWA198" s="1"/>
      <c r="JWC198" s="1"/>
      <c r="JWE198" s="1"/>
      <c r="JWG198" s="1"/>
      <c r="JWI198" s="1"/>
      <c r="JWK198" s="1"/>
      <c r="JWM198" s="1"/>
      <c r="JWO198" s="1"/>
      <c r="JWQ198" s="1"/>
      <c r="JWS198" s="1"/>
      <c r="JWU198" s="1"/>
      <c r="JWW198" s="1"/>
      <c r="JWY198" s="1"/>
      <c r="JXA198" s="1"/>
      <c r="JXC198" s="1"/>
      <c r="JXE198" s="1"/>
      <c r="JXG198" s="1"/>
      <c r="JXI198" s="1"/>
      <c r="JXK198" s="1"/>
      <c r="JXM198" s="1"/>
      <c r="JXO198" s="1"/>
      <c r="JXQ198" s="1"/>
      <c r="JXS198" s="1"/>
      <c r="JXU198" s="1"/>
      <c r="JXW198" s="1"/>
      <c r="JXY198" s="1"/>
      <c r="JYA198" s="1"/>
      <c r="JYC198" s="1"/>
      <c r="JYE198" s="1"/>
      <c r="JYG198" s="1"/>
      <c r="JYI198" s="1"/>
      <c r="JYK198" s="1"/>
      <c r="JYM198" s="1"/>
      <c r="JYO198" s="1"/>
      <c r="JYQ198" s="1"/>
      <c r="JYS198" s="1"/>
      <c r="JYU198" s="1"/>
      <c r="JYW198" s="1"/>
      <c r="JYY198" s="1"/>
      <c r="JZA198" s="1"/>
      <c r="JZC198" s="1"/>
      <c r="JZE198" s="1"/>
      <c r="JZG198" s="1"/>
      <c r="JZI198" s="1"/>
      <c r="JZK198" s="1"/>
      <c r="JZM198" s="1"/>
      <c r="JZO198" s="1"/>
      <c r="JZQ198" s="1"/>
      <c r="JZS198" s="1"/>
      <c r="JZU198" s="1"/>
      <c r="JZW198" s="1"/>
      <c r="JZY198" s="1"/>
      <c r="KAA198" s="1"/>
      <c r="KAC198" s="1"/>
      <c r="KAE198" s="1"/>
      <c r="KAG198" s="1"/>
      <c r="KAI198" s="1"/>
      <c r="KAK198" s="1"/>
      <c r="KAM198" s="1"/>
      <c r="KAO198" s="1"/>
      <c r="KAQ198" s="1"/>
      <c r="KAS198" s="1"/>
      <c r="KAU198" s="1"/>
      <c r="KAW198" s="1"/>
      <c r="KAY198" s="1"/>
      <c r="KBA198" s="1"/>
      <c r="KBC198" s="1"/>
      <c r="KBE198" s="1"/>
      <c r="KBG198" s="1"/>
      <c r="KBI198" s="1"/>
      <c r="KBK198" s="1"/>
      <c r="KBM198" s="1"/>
      <c r="KBO198" s="1"/>
      <c r="KBQ198" s="1"/>
      <c r="KBS198" s="1"/>
      <c r="KBU198" s="1"/>
      <c r="KBW198" s="1"/>
      <c r="KBY198" s="1"/>
      <c r="KCA198" s="1"/>
      <c r="KCC198" s="1"/>
      <c r="KCE198" s="1"/>
      <c r="KCG198" s="1"/>
      <c r="KCI198" s="1"/>
      <c r="KCK198" s="1"/>
      <c r="KCM198" s="1"/>
      <c r="KCO198" s="1"/>
      <c r="KCQ198" s="1"/>
      <c r="KCS198" s="1"/>
      <c r="KCU198" s="1"/>
      <c r="KCW198" s="1"/>
      <c r="KCY198" s="1"/>
      <c r="KDA198" s="1"/>
      <c r="KDC198" s="1"/>
      <c r="KDE198" s="1"/>
      <c r="KDG198" s="1"/>
      <c r="KDI198" s="1"/>
      <c r="KDK198" s="1"/>
      <c r="KDM198" s="1"/>
      <c r="KDO198" s="1"/>
      <c r="KDQ198" s="1"/>
      <c r="KDS198" s="1"/>
      <c r="KDU198" s="1"/>
      <c r="KDW198" s="1"/>
      <c r="KDY198" s="1"/>
      <c r="KEA198" s="1"/>
      <c r="KEC198" s="1"/>
      <c r="KEE198" s="1"/>
      <c r="KEG198" s="1"/>
      <c r="KEI198" s="1"/>
      <c r="KEK198" s="1"/>
      <c r="KEM198" s="1"/>
      <c r="KEO198" s="1"/>
      <c r="KEQ198" s="1"/>
      <c r="KES198" s="1"/>
      <c r="KEU198" s="1"/>
      <c r="KEW198" s="1"/>
      <c r="KEY198" s="1"/>
      <c r="KFA198" s="1"/>
      <c r="KFC198" s="1"/>
      <c r="KFE198" s="1"/>
      <c r="KFG198" s="1"/>
      <c r="KFI198" s="1"/>
      <c r="KFK198" s="1"/>
      <c r="KFM198" s="1"/>
      <c r="KFO198" s="1"/>
      <c r="KFQ198" s="1"/>
      <c r="KFS198" s="1"/>
      <c r="KFU198" s="1"/>
      <c r="KFW198" s="1"/>
      <c r="KFY198" s="1"/>
      <c r="KGA198" s="1"/>
      <c r="KGC198" s="1"/>
      <c r="KGE198" s="1"/>
      <c r="KGG198" s="1"/>
      <c r="KGI198" s="1"/>
      <c r="KGK198" s="1"/>
      <c r="KGM198" s="1"/>
      <c r="KGO198" s="1"/>
      <c r="KGQ198" s="1"/>
      <c r="KGS198" s="1"/>
      <c r="KGU198" s="1"/>
      <c r="KGW198" s="1"/>
      <c r="KGY198" s="1"/>
      <c r="KHA198" s="1"/>
      <c r="KHC198" s="1"/>
      <c r="KHE198" s="1"/>
      <c r="KHG198" s="1"/>
      <c r="KHI198" s="1"/>
      <c r="KHK198" s="1"/>
      <c r="KHM198" s="1"/>
      <c r="KHO198" s="1"/>
      <c r="KHQ198" s="1"/>
      <c r="KHS198" s="1"/>
      <c r="KHU198" s="1"/>
      <c r="KHW198" s="1"/>
      <c r="KHY198" s="1"/>
      <c r="KIA198" s="1"/>
      <c r="KIC198" s="1"/>
      <c r="KIE198" s="1"/>
      <c r="KIG198" s="1"/>
      <c r="KII198" s="1"/>
      <c r="KIK198" s="1"/>
      <c r="KIM198" s="1"/>
      <c r="KIO198" s="1"/>
      <c r="KIQ198" s="1"/>
      <c r="KIS198" s="1"/>
      <c r="KIU198" s="1"/>
      <c r="KIW198" s="1"/>
      <c r="KIY198" s="1"/>
      <c r="KJA198" s="1"/>
      <c r="KJC198" s="1"/>
      <c r="KJE198" s="1"/>
      <c r="KJG198" s="1"/>
      <c r="KJI198" s="1"/>
      <c r="KJK198" s="1"/>
      <c r="KJM198" s="1"/>
      <c r="KJO198" s="1"/>
      <c r="KJQ198" s="1"/>
      <c r="KJS198" s="1"/>
      <c r="KJU198" s="1"/>
      <c r="KJW198" s="1"/>
      <c r="KJY198" s="1"/>
      <c r="KKA198" s="1"/>
      <c r="KKC198" s="1"/>
      <c r="KKE198" s="1"/>
      <c r="KKG198" s="1"/>
      <c r="KKI198" s="1"/>
      <c r="KKK198" s="1"/>
      <c r="KKM198" s="1"/>
      <c r="KKO198" s="1"/>
      <c r="KKQ198" s="1"/>
      <c r="KKS198" s="1"/>
      <c r="KKU198" s="1"/>
      <c r="KKW198" s="1"/>
      <c r="KKY198" s="1"/>
      <c r="KLA198" s="1"/>
      <c r="KLC198" s="1"/>
      <c r="KLE198" s="1"/>
      <c r="KLG198" s="1"/>
      <c r="KLI198" s="1"/>
      <c r="KLK198" s="1"/>
      <c r="KLM198" s="1"/>
      <c r="KLO198" s="1"/>
      <c r="KLQ198" s="1"/>
      <c r="KLS198" s="1"/>
      <c r="KLU198" s="1"/>
      <c r="KLW198" s="1"/>
      <c r="KLY198" s="1"/>
      <c r="KMA198" s="1"/>
      <c r="KMC198" s="1"/>
      <c r="KME198" s="1"/>
      <c r="KMG198" s="1"/>
      <c r="KMI198" s="1"/>
      <c r="KMK198" s="1"/>
      <c r="KMM198" s="1"/>
      <c r="KMO198" s="1"/>
      <c r="KMQ198" s="1"/>
      <c r="KMS198" s="1"/>
      <c r="KMU198" s="1"/>
      <c r="KMW198" s="1"/>
      <c r="KMY198" s="1"/>
      <c r="KNA198" s="1"/>
      <c r="KNC198" s="1"/>
      <c r="KNE198" s="1"/>
      <c r="KNG198" s="1"/>
      <c r="KNI198" s="1"/>
      <c r="KNK198" s="1"/>
      <c r="KNM198" s="1"/>
      <c r="KNO198" s="1"/>
      <c r="KNQ198" s="1"/>
      <c r="KNS198" s="1"/>
      <c r="KNU198" s="1"/>
      <c r="KNW198" s="1"/>
      <c r="KNY198" s="1"/>
      <c r="KOA198" s="1"/>
      <c r="KOC198" s="1"/>
      <c r="KOE198" s="1"/>
      <c r="KOG198" s="1"/>
      <c r="KOI198" s="1"/>
      <c r="KOK198" s="1"/>
      <c r="KOM198" s="1"/>
      <c r="KOO198" s="1"/>
      <c r="KOQ198" s="1"/>
      <c r="KOS198" s="1"/>
      <c r="KOU198" s="1"/>
      <c r="KOW198" s="1"/>
      <c r="KOY198" s="1"/>
      <c r="KPA198" s="1"/>
      <c r="KPC198" s="1"/>
      <c r="KPE198" s="1"/>
      <c r="KPG198" s="1"/>
      <c r="KPI198" s="1"/>
      <c r="KPK198" s="1"/>
      <c r="KPM198" s="1"/>
      <c r="KPO198" s="1"/>
      <c r="KPQ198" s="1"/>
      <c r="KPS198" s="1"/>
      <c r="KPU198" s="1"/>
      <c r="KPW198" s="1"/>
      <c r="KPY198" s="1"/>
      <c r="KQA198" s="1"/>
      <c r="KQC198" s="1"/>
      <c r="KQE198" s="1"/>
      <c r="KQG198" s="1"/>
      <c r="KQI198" s="1"/>
      <c r="KQK198" s="1"/>
      <c r="KQM198" s="1"/>
      <c r="KQO198" s="1"/>
      <c r="KQQ198" s="1"/>
      <c r="KQS198" s="1"/>
      <c r="KQU198" s="1"/>
      <c r="KQW198" s="1"/>
      <c r="KQY198" s="1"/>
      <c r="KRA198" s="1"/>
      <c r="KRC198" s="1"/>
      <c r="KRE198" s="1"/>
      <c r="KRG198" s="1"/>
      <c r="KRI198" s="1"/>
      <c r="KRK198" s="1"/>
      <c r="KRM198" s="1"/>
      <c r="KRO198" s="1"/>
      <c r="KRQ198" s="1"/>
      <c r="KRS198" s="1"/>
      <c r="KRU198" s="1"/>
      <c r="KRW198" s="1"/>
      <c r="KRY198" s="1"/>
      <c r="KSA198" s="1"/>
      <c r="KSC198" s="1"/>
      <c r="KSE198" s="1"/>
      <c r="KSG198" s="1"/>
      <c r="KSI198" s="1"/>
      <c r="KSK198" s="1"/>
      <c r="KSM198" s="1"/>
      <c r="KSO198" s="1"/>
      <c r="KSQ198" s="1"/>
      <c r="KSS198" s="1"/>
      <c r="KSU198" s="1"/>
      <c r="KSW198" s="1"/>
      <c r="KSY198" s="1"/>
      <c r="KTA198" s="1"/>
      <c r="KTC198" s="1"/>
      <c r="KTE198" s="1"/>
      <c r="KTG198" s="1"/>
      <c r="KTI198" s="1"/>
      <c r="KTK198" s="1"/>
      <c r="KTM198" s="1"/>
      <c r="KTO198" s="1"/>
      <c r="KTQ198" s="1"/>
      <c r="KTS198" s="1"/>
      <c r="KTU198" s="1"/>
      <c r="KTW198" s="1"/>
      <c r="KTY198" s="1"/>
      <c r="KUA198" s="1"/>
      <c r="KUC198" s="1"/>
      <c r="KUE198" s="1"/>
      <c r="KUG198" s="1"/>
      <c r="KUI198" s="1"/>
      <c r="KUK198" s="1"/>
      <c r="KUM198" s="1"/>
      <c r="KUO198" s="1"/>
      <c r="KUQ198" s="1"/>
      <c r="KUS198" s="1"/>
      <c r="KUU198" s="1"/>
      <c r="KUW198" s="1"/>
      <c r="KUY198" s="1"/>
      <c r="KVA198" s="1"/>
      <c r="KVC198" s="1"/>
      <c r="KVE198" s="1"/>
      <c r="KVG198" s="1"/>
      <c r="KVI198" s="1"/>
      <c r="KVK198" s="1"/>
      <c r="KVM198" s="1"/>
      <c r="KVO198" s="1"/>
      <c r="KVQ198" s="1"/>
      <c r="KVS198" s="1"/>
      <c r="KVU198" s="1"/>
      <c r="KVW198" s="1"/>
      <c r="KVY198" s="1"/>
      <c r="KWA198" s="1"/>
      <c r="KWC198" s="1"/>
      <c r="KWE198" s="1"/>
      <c r="KWG198" s="1"/>
      <c r="KWI198" s="1"/>
      <c r="KWK198" s="1"/>
      <c r="KWM198" s="1"/>
      <c r="KWO198" s="1"/>
      <c r="KWQ198" s="1"/>
      <c r="KWS198" s="1"/>
      <c r="KWU198" s="1"/>
      <c r="KWW198" s="1"/>
      <c r="KWY198" s="1"/>
      <c r="KXA198" s="1"/>
      <c r="KXC198" s="1"/>
      <c r="KXE198" s="1"/>
      <c r="KXG198" s="1"/>
      <c r="KXI198" s="1"/>
      <c r="KXK198" s="1"/>
      <c r="KXM198" s="1"/>
      <c r="KXO198" s="1"/>
      <c r="KXQ198" s="1"/>
      <c r="KXS198" s="1"/>
      <c r="KXU198" s="1"/>
      <c r="KXW198" s="1"/>
      <c r="KXY198" s="1"/>
      <c r="KYA198" s="1"/>
      <c r="KYC198" s="1"/>
      <c r="KYE198" s="1"/>
      <c r="KYG198" s="1"/>
      <c r="KYI198" s="1"/>
      <c r="KYK198" s="1"/>
      <c r="KYM198" s="1"/>
      <c r="KYO198" s="1"/>
      <c r="KYQ198" s="1"/>
      <c r="KYS198" s="1"/>
      <c r="KYU198" s="1"/>
      <c r="KYW198" s="1"/>
      <c r="KYY198" s="1"/>
      <c r="KZA198" s="1"/>
      <c r="KZC198" s="1"/>
      <c r="KZE198" s="1"/>
      <c r="KZG198" s="1"/>
      <c r="KZI198" s="1"/>
      <c r="KZK198" s="1"/>
      <c r="KZM198" s="1"/>
      <c r="KZO198" s="1"/>
      <c r="KZQ198" s="1"/>
      <c r="KZS198" s="1"/>
      <c r="KZU198" s="1"/>
      <c r="KZW198" s="1"/>
      <c r="KZY198" s="1"/>
      <c r="LAA198" s="1"/>
      <c r="LAC198" s="1"/>
      <c r="LAE198" s="1"/>
      <c r="LAG198" s="1"/>
      <c r="LAI198" s="1"/>
      <c r="LAK198" s="1"/>
      <c r="LAM198" s="1"/>
      <c r="LAO198" s="1"/>
      <c r="LAQ198" s="1"/>
      <c r="LAS198" s="1"/>
      <c r="LAU198" s="1"/>
      <c r="LAW198" s="1"/>
      <c r="LAY198" s="1"/>
      <c r="LBA198" s="1"/>
      <c r="LBC198" s="1"/>
      <c r="LBE198" s="1"/>
      <c r="LBG198" s="1"/>
      <c r="LBI198" s="1"/>
      <c r="LBK198" s="1"/>
      <c r="LBM198" s="1"/>
      <c r="LBO198" s="1"/>
      <c r="LBQ198" s="1"/>
      <c r="LBS198" s="1"/>
      <c r="LBU198" s="1"/>
      <c r="LBW198" s="1"/>
      <c r="LBY198" s="1"/>
      <c r="LCA198" s="1"/>
      <c r="LCC198" s="1"/>
      <c r="LCE198" s="1"/>
      <c r="LCG198" s="1"/>
      <c r="LCI198" s="1"/>
      <c r="LCK198" s="1"/>
      <c r="LCM198" s="1"/>
      <c r="LCO198" s="1"/>
      <c r="LCQ198" s="1"/>
      <c r="LCS198" s="1"/>
      <c r="LCU198" s="1"/>
      <c r="LCW198" s="1"/>
      <c r="LCY198" s="1"/>
      <c r="LDA198" s="1"/>
      <c r="LDC198" s="1"/>
      <c r="LDE198" s="1"/>
      <c r="LDG198" s="1"/>
      <c r="LDI198" s="1"/>
      <c r="LDK198" s="1"/>
      <c r="LDM198" s="1"/>
      <c r="LDO198" s="1"/>
      <c r="LDQ198" s="1"/>
      <c r="LDS198" s="1"/>
      <c r="LDU198" s="1"/>
      <c r="LDW198" s="1"/>
      <c r="LDY198" s="1"/>
      <c r="LEA198" s="1"/>
      <c r="LEC198" s="1"/>
      <c r="LEE198" s="1"/>
      <c r="LEG198" s="1"/>
      <c r="LEI198" s="1"/>
      <c r="LEK198" s="1"/>
      <c r="LEM198" s="1"/>
      <c r="LEO198" s="1"/>
      <c r="LEQ198" s="1"/>
      <c r="LES198" s="1"/>
      <c r="LEU198" s="1"/>
      <c r="LEW198" s="1"/>
      <c r="LEY198" s="1"/>
      <c r="LFA198" s="1"/>
      <c r="LFC198" s="1"/>
      <c r="LFE198" s="1"/>
      <c r="LFG198" s="1"/>
      <c r="LFI198" s="1"/>
      <c r="LFK198" s="1"/>
      <c r="LFM198" s="1"/>
      <c r="LFO198" s="1"/>
      <c r="LFQ198" s="1"/>
      <c r="LFS198" s="1"/>
      <c r="LFU198" s="1"/>
      <c r="LFW198" s="1"/>
      <c r="LFY198" s="1"/>
      <c r="LGA198" s="1"/>
      <c r="LGC198" s="1"/>
      <c r="LGE198" s="1"/>
      <c r="LGG198" s="1"/>
      <c r="LGI198" s="1"/>
      <c r="LGK198" s="1"/>
      <c r="LGM198" s="1"/>
      <c r="LGO198" s="1"/>
      <c r="LGQ198" s="1"/>
      <c r="LGS198" s="1"/>
      <c r="LGU198" s="1"/>
      <c r="LGW198" s="1"/>
      <c r="LGY198" s="1"/>
      <c r="LHA198" s="1"/>
      <c r="LHC198" s="1"/>
      <c r="LHE198" s="1"/>
      <c r="LHG198" s="1"/>
      <c r="LHI198" s="1"/>
      <c r="LHK198" s="1"/>
      <c r="LHM198" s="1"/>
      <c r="LHO198" s="1"/>
      <c r="LHQ198" s="1"/>
      <c r="LHS198" s="1"/>
      <c r="LHU198" s="1"/>
      <c r="LHW198" s="1"/>
      <c r="LHY198" s="1"/>
      <c r="LIA198" s="1"/>
      <c r="LIC198" s="1"/>
      <c r="LIE198" s="1"/>
      <c r="LIG198" s="1"/>
      <c r="LII198" s="1"/>
      <c r="LIK198" s="1"/>
      <c r="LIM198" s="1"/>
      <c r="LIO198" s="1"/>
      <c r="LIQ198" s="1"/>
      <c r="LIS198" s="1"/>
      <c r="LIU198" s="1"/>
      <c r="LIW198" s="1"/>
      <c r="LIY198" s="1"/>
      <c r="LJA198" s="1"/>
      <c r="LJC198" s="1"/>
      <c r="LJE198" s="1"/>
      <c r="LJG198" s="1"/>
      <c r="LJI198" s="1"/>
      <c r="LJK198" s="1"/>
      <c r="LJM198" s="1"/>
      <c r="LJO198" s="1"/>
      <c r="LJQ198" s="1"/>
      <c r="LJS198" s="1"/>
      <c r="LJU198" s="1"/>
      <c r="LJW198" s="1"/>
      <c r="LJY198" s="1"/>
      <c r="LKA198" s="1"/>
      <c r="LKC198" s="1"/>
      <c r="LKE198" s="1"/>
      <c r="LKG198" s="1"/>
      <c r="LKI198" s="1"/>
      <c r="LKK198" s="1"/>
      <c r="LKM198" s="1"/>
      <c r="LKO198" s="1"/>
      <c r="LKQ198" s="1"/>
      <c r="LKS198" s="1"/>
      <c r="LKU198" s="1"/>
      <c r="LKW198" s="1"/>
      <c r="LKY198" s="1"/>
      <c r="LLA198" s="1"/>
      <c r="LLC198" s="1"/>
      <c r="LLE198" s="1"/>
      <c r="LLG198" s="1"/>
      <c r="LLI198" s="1"/>
      <c r="LLK198" s="1"/>
      <c r="LLM198" s="1"/>
      <c r="LLO198" s="1"/>
      <c r="LLQ198" s="1"/>
      <c r="LLS198" s="1"/>
      <c r="LLU198" s="1"/>
      <c r="LLW198" s="1"/>
      <c r="LLY198" s="1"/>
      <c r="LMA198" s="1"/>
      <c r="LMC198" s="1"/>
      <c r="LME198" s="1"/>
      <c r="LMG198" s="1"/>
      <c r="LMI198" s="1"/>
      <c r="LMK198" s="1"/>
      <c r="LMM198" s="1"/>
      <c r="LMO198" s="1"/>
      <c r="LMQ198" s="1"/>
      <c r="LMS198" s="1"/>
      <c r="LMU198" s="1"/>
      <c r="LMW198" s="1"/>
      <c r="LMY198" s="1"/>
      <c r="LNA198" s="1"/>
      <c r="LNC198" s="1"/>
      <c r="LNE198" s="1"/>
      <c r="LNG198" s="1"/>
      <c r="LNI198" s="1"/>
      <c r="LNK198" s="1"/>
      <c r="LNM198" s="1"/>
      <c r="LNO198" s="1"/>
      <c r="LNQ198" s="1"/>
      <c r="LNS198" s="1"/>
      <c r="LNU198" s="1"/>
      <c r="LNW198" s="1"/>
      <c r="LNY198" s="1"/>
      <c r="LOA198" s="1"/>
      <c r="LOC198" s="1"/>
      <c r="LOE198" s="1"/>
      <c r="LOG198" s="1"/>
      <c r="LOI198" s="1"/>
      <c r="LOK198" s="1"/>
      <c r="LOM198" s="1"/>
      <c r="LOO198" s="1"/>
      <c r="LOQ198" s="1"/>
      <c r="LOS198" s="1"/>
      <c r="LOU198" s="1"/>
      <c r="LOW198" s="1"/>
      <c r="LOY198" s="1"/>
      <c r="LPA198" s="1"/>
      <c r="LPC198" s="1"/>
      <c r="LPE198" s="1"/>
      <c r="LPG198" s="1"/>
      <c r="LPI198" s="1"/>
      <c r="LPK198" s="1"/>
      <c r="LPM198" s="1"/>
      <c r="LPO198" s="1"/>
      <c r="LPQ198" s="1"/>
      <c r="LPS198" s="1"/>
      <c r="LPU198" s="1"/>
      <c r="LPW198" s="1"/>
      <c r="LPY198" s="1"/>
      <c r="LQA198" s="1"/>
      <c r="LQC198" s="1"/>
      <c r="LQE198" s="1"/>
      <c r="LQG198" s="1"/>
      <c r="LQI198" s="1"/>
      <c r="LQK198" s="1"/>
      <c r="LQM198" s="1"/>
      <c r="LQO198" s="1"/>
      <c r="LQQ198" s="1"/>
      <c r="LQS198" s="1"/>
      <c r="LQU198" s="1"/>
      <c r="LQW198" s="1"/>
      <c r="LQY198" s="1"/>
      <c r="LRA198" s="1"/>
      <c r="LRC198" s="1"/>
      <c r="LRE198" s="1"/>
      <c r="LRG198" s="1"/>
      <c r="LRI198" s="1"/>
      <c r="LRK198" s="1"/>
      <c r="LRM198" s="1"/>
      <c r="LRO198" s="1"/>
      <c r="LRQ198" s="1"/>
      <c r="LRS198" s="1"/>
      <c r="LRU198" s="1"/>
      <c r="LRW198" s="1"/>
      <c r="LRY198" s="1"/>
      <c r="LSA198" s="1"/>
      <c r="LSC198" s="1"/>
      <c r="LSE198" s="1"/>
      <c r="LSG198" s="1"/>
      <c r="LSI198" s="1"/>
      <c r="LSK198" s="1"/>
      <c r="LSM198" s="1"/>
      <c r="LSO198" s="1"/>
      <c r="LSQ198" s="1"/>
      <c r="LSS198" s="1"/>
      <c r="LSU198" s="1"/>
      <c r="LSW198" s="1"/>
      <c r="LSY198" s="1"/>
      <c r="LTA198" s="1"/>
      <c r="LTC198" s="1"/>
      <c r="LTE198" s="1"/>
      <c r="LTG198" s="1"/>
      <c r="LTI198" s="1"/>
      <c r="LTK198" s="1"/>
      <c r="LTM198" s="1"/>
      <c r="LTO198" s="1"/>
      <c r="LTQ198" s="1"/>
      <c r="LTS198" s="1"/>
      <c r="LTU198" s="1"/>
      <c r="LTW198" s="1"/>
      <c r="LTY198" s="1"/>
      <c r="LUA198" s="1"/>
      <c r="LUC198" s="1"/>
      <c r="LUE198" s="1"/>
      <c r="LUG198" s="1"/>
      <c r="LUI198" s="1"/>
      <c r="LUK198" s="1"/>
      <c r="LUM198" s="1"/>
      <c r="LUO198" s="1"/>
      <c r="LUQ198" s="1"/>
      <c r="LUS198" s="1"/>
      <c r="LUU198" s="1"/>
      <c r="LUW198" s="1"/>
      <c r="LUY198" s="1"/>
      <c r="LVA198" s="1"/>
      <c r="LVC198" s="1"/>
      <c r="LVE198" s="1"/>
      <c r="LVG198" s="1"/>
      <c r="LVI198" s="1"/>
      <c r="LVK198" s="1"/>
      <c r="LVM198" s="1"/>
      <c r="LVO198" s="1"/>
      <c r="LVQ198" s="1"/>
      <c r="LVS198" s="1"/>
      <c r="LVU198" s="1"/>
      <c r="LVW198" s="1"/>
      <c r="LVY198" s="1"/>
      <c r="LWA198" s="1"/>
      <c r="LWC198" s="1"/>
      <c r="LWE198" s="1"/>
      <c r="LWG198" s="1"/>
      <c r="LWI198" s="1"/>
      <c r="LWK198" s="1"/>
      <c r="LWM198" s="1"/>
      <c r="LWO198" s="1"/>
      <c r="LWQ198" s="1"/>
      <c r="LWS198" s="1"/>
      <c r="LWU198" s="1"/>
      <c r="LWW198" s="1"/>
      <c r="LWY198" s="1"/>
      <c r="LXA198" s="1"/>
      <c r="LXC198" s="1"/>
      <c r="LXE198" s="1"/>
      <c r="LXG198" s="1"/>
      <c r="LXI198" s="1"/>
      <c r="LXK198" s="1"/>
      <c r="LXM198" s="1"/>
      <c r="LXO198" s="1"/>
      <c r="LXQ198" s="1"/>
      <c r="LXS198" s="1"/>
      <c r="LXU198" s="1"/>
      <c r="LXW198" s="1"/>
      <c r="LXY198" s="1"/>
      <c r="LYA198" s="1"/>
      <c r="LYC198" s="1"/>
      <c r="LYE198" s="1"/>
      <c r="LYG198" s="1"/>
      <c r="LYI198" s="1"/>
      <c r="LYK198" s="1"/>
      <c r="LYM198" s="1"/>
      <c r="LYO198" s="1"/>
      <c r="LYQ198" s="1"/>
      <c r="LYS198" s="1"/>
      <c r="LYU198" s="1"/>
      <c r="LYW198" s="1"/>
      <c r="LYY198" s="1"/>
      <c r="LZA198" s="1"/>
      <c r="LZC198" s="1"/>
      <c r="LZE198" s="1"/>
      <c r="LZG198" s="1"/>
      <c r="LZI198" s="1"/>
      <c r="LZK198" s="1"/>
      <c r="LZM198" s="1"/>
      <c r="LZO198" s="1"/>
      <c r="LZQ198" s="1"/>
      <c r="LZS198" s="1"/>
      <c r="LZU198" s="1"/>
      <c r="LZW198" s="1"/>
      <c r="LZY198" s="1"/>
      <c r="MAA198" s="1"/>
      <c r="MAC198" s="1"/>
      <c r="MAE198" s="1"/>
      <c r="MAG198" s="1"/>
      <c r="MAI198" s="1"/>
      <c r="MAK198" s="1"/>
      <c r="MAM198" s="1"/>
      <c r="MAO198" s="1"/>
      <c r="MAQ198" s="1"/>
      <c r="MAS198" s="1"/>
      <c r="MAU198" s="1"/>
      <c r="MAW198" s="1"/>
      <c r="MAY198" s="1"/>
      <c r="MBA198" s="1"/>
      <c r="MBC198" s="1"/>
      <c r="MBE198" s="1"/>
      <c r="MBG198" s="1"/>
      <c r="MBI198" s="1"/>
      <c r="MBK198" s="1"/>
      <c r="MBM198" s="1"/>
      <c r="MBO198" s="1"/>
      <c r="MBQ198" s="1"/>
      <c r="MBS198" s="1"/>
      <c r="MBU198" s="1"/>
      <c r="MBW198" s="1"/>
      <c r="MBY198" s="1"/>
      <c r="MCA198" s="1"/>
      <c r="MCC198" s="1"/>
      <c r="MCE198" s="1"/>
      <c r="MCG198" s="1"/>
      <c r="MCI198" s="1"/>
      <c r="MCK198" s="1"/>
      <c r="MCM198" s="1"/>
      <c r="MCO198" s="1"/>
      <c r="MCQ198" s="1"/>
      <c r="MCS198" s="1"/>
      <c r="MCU198" s="1"/>
      <c r="MCW198" s="1"/>
      <c r="MCY198" s="1"/>
      <c r="MDA198" s="1"/>
      <c r="MDC198" s="1"/>
      <c r="MDE198" s="1"/>
      <c r="MDG198" s="1"/>
      <c r="MDI198" s="1"/>
      <c r="MDK198" s="1"/>
      <c r="MDM198" s="1"/>
      <c r="MDO198" s="1"/>
      <c r="MDQ198" s="1"/>
      <c r="MDS198" s="1"/>
      <c r="MDU198" s="1"/>
      <c r="MDW198" s="1"/>
      <c r="MDY198" s="1"/>
      <c r="MEA198" s="1"/>
      <c r="MEC198" s="1"/>
      <c r="MEE198" s="1"/>
      <c r="MEG198" s="1"/>
      <c r="MEI198" s="1"/>
      <c r="MEK198" s="1"/>
      <c r="MEM198" s="1"/>
      <c r="MEO198" s="1"/>
      <c r="MEQ198" s="1"/>
      <c r="MES198" s="1"/>
      <c r="MEU198" s="1"/>
      <c r="MEW198" s="1"/>
      <c r="MEY198" s="1"/>
      <c r="MFA198" s="1"/>
      <c r="MFC198" s="1"/>
      <c r="MFE198" s="1"/>
      <c r="MFG198" s="1"/>
      <c r="MFI198" s="1"/>
      <c r="MFK198" s="1"/>
      <c r="MFM198" s="1"/>
      <c r="MFO198" s="1"/>
      <c r="MFQ198" s="1"/>
      <c r="MFS198" s="1"/>
      <c r="MFU198" s="1"/>
      <c r="MFW198" s="1"/>
      <c r="MFY198" s="1"/>
      <c r="MGA198" s="1"/>
      <c r="MGC198" s="1"/>
      <c r="MGE198" s="1"/>
      <c r="MGG198" s="1"/>
      <c r="MGI198" s="1"/>
      <c r="MGK198" s="1"/>
      <c r="MGM198" s="1"/>
      <c r="MGO198" s="1"/>
      <c r="MGQ198" s="1"/>
      <c r="MGS198" s="1"/>
      <c r="MGU198" s="1"/>
      <c r="MGW198" s="1"/>
      <c r="MGY198" s="1"/>
      <c r="MHA198" s="1"/>
      <c r="MHC198" s="1"/>
      <c r="MHE198" s="1"/>
      <c r="MHG198" s="1"/>
      <c r="MHI198" s="1"/>
      <c r="MHK198" s="1"/>
      <c r="MHM198" s="1"/>
      <c r="MHO198" s="1"/>
      <c r="MHQ198" s="1"/>
      <c r="MHS198" s="1"/>
      <c r="MHU198" s="1"/>
      <c r="MHW198" s="1"/>
      <c r="MHY198" s="1"/>
      <c r="MIA198" s="1"/>
      <c r="MIC198" s="1"/>
      <c r="MIE198" s="1"/>
      <c r="MIG198" s="1"/>
      <c r="MII198" s="1"/>
      <c r="MIK198" s="1"/>
      <c r="MIM198" s="1"/>
      <c r="MIO198" s="1"/>
      <c r="MIQ198" s="1"/>
      <c r="MIS198" s="1"/>
      <c r="MIU198" s="1"/>
      <c r="MIW198" s="1"/>
      <c r="MIY198" s="1"/>
      <c r="MJA198" s="1"/>
      <c r="MJC198" s="1"/>
      <c r="MJE198" s="1"/>
      <c r="MJG198" s="1"/>
      <c r="MJI198" s="1"/>
      <c r="MJK198" s="1"/>
      <c r="MJM198" s="1"/>
      <c r="MJO198" s="1"/>
      <c r="MJQ198" s="1"/>
      <c r="MJS198" s="1"/>
      <c r="MJU198" s="1"/>
      <c r="MJW198" s="1"/>
      <c r="MJY198" s="1"/>
      <c r="MKA198" s="1"/>
      <c r="MKC198" s="1"/>
      <c r="MKE198" s="1"/>
      <c r="MKG198" s="1"/>
      <c r="MKI198" s="1"/>
      <c r="MKK198" s="1"/>
      <c r="MKM198" s="1"/>
      <c r="MKO198" s="1"/>
      <c r="MKQ198" s="1"/>
      <c r="MKS198" s="1"/>
      <c r="MKU198" s="1"/>
      <c r="MKW198" s="1"/>
      <c r="MKY198" s="1"/>
      <c r="MLA198" s="1"/>
      <c r="MLC198" s="1"/>
      <c r="MLE198" s="1"/>
      <c r="MLG198" s="1"/>
      <c r="MLI198" s="1"/>
      <c r="MLK198" s="1"/>
      <c r="MLM198" s="1"/>
      <c r="MLO198" s="1"/>
      <c r="MLQ198" s="1"/>
      <c r="MLS198" s="1"/>
      <c r="MLU198" s="1"/>
      <c r="MLW198" s="1"/>
      <c r="MLY198" s="1"/>
      <c r="MMA198" s="1"/>
      <c r="MMC198" s="1"/>
      <c r="MME198" s="1"/>
      <c r="MMG198" s="1"/>
      <c r="MMI198" s="1"/>
      <c r="MMK198" s="1"/>
      <c r="MMM198" s="1"/>
      <c r="MMO198" s="1"/>
      <c r="MMQ198" s="1"/>
      <c r="MMS198" s="1"/>
      <c r="MMU198" s="1"/>
      <c r="MMW198" s="1"/>
      <c r="MMY198" s="1"/>
      <c r="MNA198" s="1"/>
      <c r="MNC198" s="1"/>
      <c r="MNE198" s="1"/>
      <c r="MNG198" s="1"/>
      <c r="MNI198" s="1"/>
      <c r="MNK198" s="1"/>
      <c r="MNM198" s="1"/>
      <c r="MNO198" s="1"/>
      <c r="MNQ198" s="1"/>
      <c r="MNS198" s="1"/>
      <c r="MNU198" s="1"/>
      <c r="MNW198" s="1"/>
      <c r="MNY198" s="1"/>
      <c r="MOA198" s="1"/>
      <c r="MOC198" s="1"/>
      <c r="MOE198" s="1"/>
      <c r="MOG198" s="1"/>
      <c r="MOI198" s="1"/>
      <c r="MOK198" s="1"/>
      <c r="MOM198" s="1"/>
      <c r="MOO198" s="1"/>
      <c r="MOQ198" s="1"/>
      <c r="MOS198" s="1"/>
      <c r="MOU198" s="1"/>
      <c r="MOW198" s="1"/>
      <c r="MOY198" s="1"/>
      <c r="MPA198" s="1"/>
      <c r="MPC198" s="1"/>
      <c r="MPE198" s="1"/>
      <c r="MPG198" s="1"/>
      <c r="MPI198" s="1"/>
      <c r="MPK198" s="1"/>
      <c r="MPM198" s="1"/>
      <c r="MPO198" s="1"/>
      <c r="MPQ198" s="1"/>
      <c r="MPS198" s="1"/>
      <c r="MPU198" s="1"/>
      <c r="MPW198" s="1"/>
      <c r="MPY198" s="1"/>
      <c r="MQA198" s="1"/>
      <c r="MQC198" s="1"/>
      <c r="MQE198" s="1"/>
      <c r="MQG198" s="1"/>
      <c r="MQI198" s="1"/>
      <c r="MQK198" s="1"/>
      <c r="MQM198" s="1"/>
      <c r="MQO198" s="1"/>
      <c r="MQQ198" s="1"/>
      <c r="MQS198" s="1"/>
      <c r="MQU198" s="1"/>
      <c r="MQW198" s="1"/>
      <c r="MQY198" s="1"/>
      <c r="MRA198" s="1"/>
      <c r="MRC198" s="1"/>
      <c r="MRE198" s="1"/>
      <c r="MRG198" s="1"/>
      <c r="MRI198" s="1"/>
      <c r="MRK198" s="1"/>
      <c r="MRM198" s="1"/>
      <c r="MRO198" s="1"/>
      <c r="MRQ198" s="1"/>
      <c r="MRS198" s="1"/>
      <c r="MRU198" s="1"/>
      <c r="MRW198" s="1"/>
      <c r="MRY198" s="1"/>
      <c r="MSA198" s="1"/>
      <c r="MSC198" s="1"/>
      <c r="MSE198" s="1"/>
      <c r="MSG198" s="1"/>
      <c r="MSI198" s="1"/>
      <c r="MSK198" s="1"/>
      <c r="MSM198" s="1"/>
      <c r="MSO198" s="1"/>
      <c r="MSQ198" s="1"/>
      <c r="MSS198" s="1"/>
      <c r="MSU198" s="1"/>
      <c r="MSW198" s="1"/>
      <c r="MSY198" s="1"/>
      <c r="MTA198" s="1"/>
      <c r="MTC198" s="1"/>
      <c r="MTE198" s="1"/>
      <c r="MTG198" s="1"/>
      <c r="MTI198" s="1"/>
      <c r="MTK198" s="1"/>
      <c r="MTM198" s="1"/>
      <c r="MTO198" s="1"/>
      <c r="MTQ198" s="1"/>
      <c r="MTS198" s="1"/>
      <c r="MTU198" s="1"/>
      <c r="MTW198" s="1"/>
      <c r="MTY198" s="1"/>
      <c r="MUA198" s="1"/>
      <c r="MUC198" s="1"/>
      <c r="MUE198" s="1"/>
      <c r="MUG198" s="1"/>
      <c r="MUI198" s="1"/>
      <c r="MUK198" s="1"/>
      <c r="MUM198" s="1"/>
      <c r="MUO198" s="1"/>
      <c r="MUQ198" s="1"/>
      <c r="MUS198" s="1"/>
      <c r="MUU198" s="1"/>
      <c r="MUW198" s="1"/>
      <c r="MUY198" s="1"/>
      <c r="MVA198" s="1"/>
      <c r="MVC198" s="1"/>
      <c r="MVE198" s="1"/>
      <c r="MVG198" s="1"/>
      <c r="MVI198" s="1"/>
      <c r="MVK198" s="1"/>
      <c r="MVM198" s="1"/>
      <c r="MVO198" s="1"/>
      <c r="MVQ198" s="1"/>
      <c r="MVS198" s="1"/>
      <c r="MVU198" s="1"/>
      <c r="MVW198" s="1"/>
      <c r="MVY198" s="1"/>
      <c r="MWA198" s="1"/>
      <c r="MWC198" s="1"/>
      <c r="MWE198" s="1"/>
      <c r="MWG198" s="1"/>
      <c r="MWI198" s="1"/>
      <c r="MWK198" s="1"/>
      <c r="MWM198" s="1"/>
      <c r="MWO198" s="1"/>
      <c r="MWQ198" s="1"/>
      <c r="MWS198" s="1"/>
      <c r="MWU198" s="1"/>
      <c r="MWW198" s="1"/>
      <c r="MWY198" s="1"/>
      <c r="MXA198" s="1"/>
      <c r="MXC198" s="1"/>
      <c r="MXE198" s="1"/>
      <c r="MXG198" s="1"/>
      <c r="MXI198" s="1"/>
      <c r="MXK198" s="1"/>
      <c r="MXM198" s="1"/>
      <c r="MXO198" s="1"/>
      <c r="MXQ198" s="1"/>
      <c r="MXS198" s="1"/>
      <c r="MXU198" s="1"/>
      <c r="MXW198" s="1"/>
      <c r="MXY198" s="1"/>
      <c r="MYA198" s="1"/>
      <c r="MYC198" s="1"/>
      <c r="MYE198" s="1"/>
      <c r="MYG198" s="1"/>
      <c r="MYI198" s="1"/>
      <c r="MYK198" s="1"/>
      <c r="MYM198" s="1"/>
      <c r="MYO198" s="1"/>
      <c r="MYQ198" s="1"/>
      <c r="MYS198" s="1"/>
      <c r="MYU198" s="1"/>
      <c r="MYW198" s="1"/>
      <c r="MYY198" s="1"/>
      <c r="MZA198" s="1"/>
      <c r="MZC198" s="1"/>
      <c r="MZE198" s="1"/>
      <c r="MZG198" s="1"/>
      <c r="MZI198" s="1"/>
      <c r="MZK198" s="1"/>
      <c r="MZM198" s="1"/>
      <c r="MZO198" s="1"/>
      <c r="MZQ198" s="1"/>
      <c r="MZS198" s="1"/>
      <c r="MZU198" s="1"/>
      <c r="MZW198" s="1"/>
      <c r="MZY198" s="1"/>
      <c r="NAA198" s="1"/>
      <c r="NAC198" s="1"/>
      <c r="NAE198" s="1"/>
      <c r="NAG198" s="1"/>
      <c r="NAI198" s="1"/>
      <c r="NAK198" s="1"/>
      <c r="NAM198" s="1"/>
      <c r="NAO198" s="1"/>
      <c r="NAQ198" s="1"/>
      <c r="NAS198" s="1"/>
      <c r="NAU198" s="1"/>
      <c r="NAW198" s="1"/>
      <c r="NAY198" s="1"/>
      <c r="NBA198" s="1"/>
      <c r="NBC198" s="1"/>
      <c r="NBE198" s="1"/>
      <c r="NBG198" s="1"/>
      <c r="NBI198" s="1"/>
      <c r="NBK198" s="1"/>
      <c r="NBM198" s="1"/>
      <c r="NBO198" s="1"/>
      <c r="NBQ198" s="1"/>
      <c r="NBS198" s="1"/>
      <c r="NBU198" s="1"/>
      <c r="NBW198" s="1"/>
      <c r="NBY198" s="1"/>
      <c r="NCA198" s="1"/>
      <c r="NCC198" s="1"/>
      <c r="NCE198" s="1"/>
      <c r="NCG198" s="1"/>
      <c r="NCI198" s="1"/>
      <c r="NCK198" s="1"/>
      <c r="NCM198" s="1"/>
      <c r="NCO198" s="1"/>
      <c r="NCQ198" s="1"/>
      <c r="NCS198" s="1"/>
      <c r="NCU198" s="1"/>
      <c r="NCW198" s="1"/>
      <c r="NCY198" s="1"/>
      <c r="NDA198" s="1"/>
      <c r="NDC198" s="1"/>
      <c r="NDE198" s="1"/>
      <c r="NDG198" s="1"/>
      <c r="NDI198" s="1"/>
      <c r="NDK198" s="1"/>
      <c r="NDM198" s="1"/>
      <c r="NDO198" s="1"/>
      <c r="NDQ198" s="1"/>
      <c r="NDS198" s="1"/>
      <c r="NDU198" s="1"/>
      <c r="NDW198" s="1"/>
      <c r="NDY198" s="1"/>
      <c r="NEA198" s="1"/>
      <c r="NEC198" s="1"/>
      <c r="NEE198" s="1"/>
      <c r="NEG198" s="1"/>
      <c r="NEI198" s="1"/>
      <c r="NEK198" s="1"/>
      <c r="NEM198" s="1"/>
      <c r="NEO198" s="1"/>
      <c r="NEQ198" s="1"/>
      <c r="NES198" s="1"/>
      <c r="NEU198" s="1"/>
      <c r="NEW198" s="1"/>
      <c r="NEY198" s="1"/>
      <c r="NFA198" s="1"/>
      <c r="NFC198" s="1"/>
      <c r="NFE198" s="1"/>
      <c r="NFG198" s="1"/>
      <c r="NFI198" s="1"/>
      <c r="NFK198" s="1"/>
      <c r="NFM198" s="1"/>
      <c r="NFO198" s="1"/>
      <c r="NFQ198" s="1"/>
      <c r="NFS198" s="1"/>
      <c r="NFU198" s="1"/>
      <c r="NFW198" s="1"/>
      <c r="NFY198" s="1"/>
      <c r="NGA198" s="1"/>
      <c r="NGC198" s="1"/>
      <c r="NGE198" s="1"/>
      <c r="NGG198" s="1"/>
      <c r="NGI198" s="1"/>
      <c r="NGK198" s="1"/>
      <c r="NGM198" s="1"/>
      <c r="NGO198" s="1"/>
      <c r="NGQ198" s="1"/>
      <c r="NGS198" s="1"/>
      <c r="NGU198" s="1"/>
      <c r="NGW198" s="1"/>
      <c r="NGY198" s="1"/>
      <c r="NHA198" s="1"/>
      <c r="NHC198" s="1"/>
      <c r="NHE198" s="1"/>
      <c r="NHG198" s="1"/>
      <c r="NHI198" s="1"/>
      <c r="NHK198" s="1"/>
      <c r="NHM198" s="1"/>
      <c r="NHO198" s="1"/>
      <c r="NHQ198" s="1"/>
      <c r="NHS198" s="1"/>
      <c r="NHU198" s="1"/>
      <c r="NHW198" s="1"/>
      <c r="NHY198" s="1"/>
      <c r="NIA198" s="1"/>
      <c r="NIC198" s="1"/>
      <c r="NIE198" s="1"/>
      <c r="NIG198" s="1"/>
      <c r="NII198" s="1"/>
      <c r="NIK198" s="1"/>
      <c r="NIM198" s="1"/>
      <c r="NIO198" s="1"/>
      <c r="NIQ198" s="1"/>
      <c r="NIS198" s="1"/>
      <c r="NIU198" s="1"/>
      <c r="NIW198" s="1"/>
      <c r="NIY198" s="1"/>
      <c r="NJA198" s="1"/>
      <c r="NJC198" s="1"/>
      <c r="NJE198" s="1"/>
      <c r="NJG198" s="1"/>
      <c r="NJI198" s="1"/>
      <c r="NJK198" s="1"/>
      <c r="NJM198" s="1"/>
      <c r="NJO198" s="1"/>
      <c r="NJQ198" s="1"/>
      <c r="NJS198" s="1"/>
      <c r="NJU198" s="1"/>
      <c r="NJW198" s="1"/>
      <c r="NJY198" s="1"/>
      <c r="NKA198" s="1"/>
      <c r="NKC198" s="1"/>
      <c r="NKE198" s="1"/>
      <c r="NKG198" s="1"/>
      <c r="NKI198" s="1"/>
      <c r="NKK198" s="1"/>
      <c r="NKM198" s="1"/>
      <c r="NKO198" s="1"/>
      <c r="NKQ198" s="1"/>
      <c r="NKS198" s="1"/>
      <c r="NKU198" s="1"/>
      <c r="NKW198" s="1"/>
      <c r="NKY198" s="1"/>
      <c r="NLA198" s="1"/>
      <c r="NLC198" s="1"/>
      <c r="NLE198" s="1"/>
      <c r="NLG198" s="1"/>
      <c r="NLI198" s="1"/>
      <c r="NLK198" s="1"/>
      <c r="NLM198" s="1"/>
      <c r="NLO198" s="1"/>
      <c r="NLQ198" s="1"/>
      <c r="NLS198" s="1"/>
      <c r="NLU198" s="1"/>
      <c r="NLW198" s="1"/>
      <c r="NLY198" s="1"/>
      <c r="NMA198" s="1"/>
      <c r="NMC198" s="1"/>
      <c r="NME198" s="1"/>
      <c r="NMG198" s="1"/>
      <c r="NMI198" s="1"/>
      <c r="NMK198" s="1"/>
      <c r="NMM198" s="1"/>
      <c r="NMO198" s="1"/>
      <c r="NMQ198" s="1"/>
      <c r="NMS198" s="1"/>
      <c r="NMU198" s="1"/>
      <c r="NMW198" s="1"/>
      <c r="NMY198" s="1"/>
      <c r="NNA198" s="1"/>
      <c r="NNC198" s="1"/>
      <c r="NNE198" s="1"/>
      <c r="NNG198" s="1"/>
      <c r="NNI198" s="1"/>
      <c r="NNK198" s="1"/>
      <c r="NNM198" s="1"/>
      <c r="NNO198" s="1"/>
      <c r="NNQ198" s="1"/>
      <c r="NNS198" s="1"/>
      <c r="NNU198" s="1"/>
      <c r="NNW198" s="1"/>
      <c r="NNY198" s="1"/>
      <c r="NOA198" s="1"/>
      <c r="NOC198" s="1"/>
      <c r="NOE198" s="1"/>
      <c r="NOG198" s="1"/>
      <c r="NOI198" s="1"/>
      <c r="NOK198" s="1"/>
      <c r="NOM198" s="1"/>
      <c r="NOO198" s="1"/>
      <c r="NOQ198" s="1"/>
      <c r="NOS198" s="1"/>
      <c r="NOU198" s="1"/>
      <c r="NOW198" s="1"/>
      <c r="NOY198" s="1"/>
      <c r="NPA198" s="1"/>
      <c r="NPC198" s="1"/>
      <c r="NPE198" s="1"/>
      <c r="NPG198" s="1"/>
      <c r="NPI198" s="1"/>
      <c r="NPK198" s="1"/>
      <c r="NPM198" s="1"/>
      <c r="NPO198" s="1"/>
      <c r="NPQ198" s="1"/>
      <c r="NPS198" s="1"/>
      <c r="NPU198" s="1"/>
      <c r="NPW198" s="1"/>
      <c r="NPY198" s="1"/>
      <c r="NQA198" s="1"/>
      <c r="NQC198" s="1"/>
      <c r="NQE198" s="1"/>
      <c r="NQG198" s="1"/>
      <c r="NQI198" s="1"/>
      <c r="NQK198" s="1"/>
      <c r="NQM198" s="1"/>
      <c r="NQO198" s="1"/>
      <c r="NQQ198" s="1"/>
      <c r="NQS198" s="1"/>
      <c r="NQU198" s="1"/>
      <c r="NQW198" s="1"/>
      <c r="NQY198" s="1"/>
      <c r="NRA198" s="1"/>
      <c r="NRC198" s="1"/>
      <c r="NRE198" s="1"/>
      <c r="NRG198" s="1"/>
      <c r="NRI198" s="1"/>
      <c r="NRK198" s="1"/>
      <c r="NRM198" s="1"/>
      <c r="NRO198" s="1"/>
      <c r="NRQ198" s="1"/>
      <c r="NRS198" s="1"/>
      <c r="NRU198" s="1"/>
      <c r="NRW198" s="1"/>
      <c r="NRY198" s="1"/>
      <c r="NSA198" s="1"/>
      <c r="NSC198" s="1"/>
      <c r="NSE198" s="1"/>
      <c r="NSG198" s="1"/>
      <c r="NSI198" s="1"/>
      <c r="NSK198" s="1"/>
      <c r="NSM198" s="1"/>
      <c r="NSO198" s="1"/>
      <c r="NSQ198" s="1"/>
      <c r="NSS198" s="1"/>
      <c r="NSU198" s="1"/>
      <c r="NSW198" s="1"/>
      <c r="NSY198" s="1"/>
      <c r="NTA198" s="1"/>
      <c r="NTC198" s="1"/>
      <c r="NTE198" s="1"/>
      <c r="NTG198" s="1"/>
      <c r="NTI198" s="1"/>
      <c r="NTK198" s="1"/>
      <c r="NTM198" s="1"/>
      <c r="NTO198" s="1"/>
      <c r="NTQ198" s="1"/>
      <c r="NTS198" s="1"/>
      <c r="NTU198" s="1"/>
      <c r="NTW198" s="1"/>
      <c r="NTY198" s="1"/>
      <c r="NUA198" s="1"/>
      <c r="NUC198" s="1"/>
      <c r="NUE198" s="1"/>
      <c r="NUG198" s="1"/>
      <c r="NUI198" s="1"/>
      <c r="NUK198" s="1"/>
      <c r="NUM198" s="1"/>
      <c r="NUO198" s="1"/>
      <c r="NUQ198" s="1"/>
      <c r="NUS198" s="1"/>
      <c r="NUU198" s="1"/>
      <c r="NUW198" s="1"/>
      <c r="NUY198" s="1"/>
      <c r="NVA198" s="1"/>
      <c r="NVC198" s="1"/>
      <c r="NVE198" s="1"/>
      <c r="NVG198" s="1"/>
      <c r="NVI198" s="1"/>
      <c r="NVK198" s="1"/>
      <c r="NVM198" s="1"/>
      <c r="NVO198" s="1"/>
      <c r="NVQ198" s="1"/>
      <c r="NVS198" s="1"/>
      <c r="NVU198" s="1"/>
      <c r="NVW198" s="1"/>
      <c r="NVY198" s="1"/>
      <c r="NWA198" s="1"/>
      <c r="NWC198" s="1"/>
      <c r="NWE198" s="1"/>
      <c r="NWG198" s="1"/>
      <c r="NWI198" s="1"/>
      <c r="NWK198" s="1"/>
      <c r="NWM198" s="1"/>
      <c r="NWO198" s="1"/>
      <c r="NWQ198" s="1"/>
      <c r="NWS198" s="1"/>
      <c r="NWU198" s="1"/>
      <c r="NWW198" s="1"/>
      <c r="NWY198" s="1"/>
      <c r="NXA198" s="1"/>
      <c r="NXC198" s="1"/>
      <c r="NXE198" s="1"/>
      <c r="NXG198" s="1"/>
      <c r="NXI198" s="1"/>
      <c r="NXK198" s="1"/>
      <c r="NXM198" s="1"/>
      <c r="NXO198" s="1"/>
      <c r="NXQ198" s="1"/>
      <c r="NXS198" s="1"/>
      <c r="NXU198" s="1"/>
      <c r="NXW198" s="1"/>
      <c r="NXY198" s="1"/>
      <c r="NYA198" s="1"/>
      <c r="NYC198" s="1"/>
      <c r="NYE198" s="1"/>
      <c r="NYG198" s="1"/>
      <c r="NYI198" s="1"/>
      <c r="NYK198" s="1"/>
      <c r="NYM198" s="1"/>
      <c r="NYO198" s="1"/>
      <c r="NYQ198" s="1"/>
      <c r="NYS198" s="1"/>
      <c r="NYU198" s="1"/>
      <c r="NYW198" s="1"/>
      <c r="NYY198" s="1"/>
      <c r="NZA198" s="1"/>
      <c r="NZC198" s="1"/>
      <c r="NZE198" s="1"/>
      <c r="NZG198" s="1"/>
      <c r="NZI198" s="1"/>
      <c r="NZK198" s="1"/>
      <c r="NZM198" s="1"/>
      <c r="NZO198" s="1"/>
      <c r="NZQ198" s="1"/>
      <c r="NZS198" s="1"/>
      <c r="NZU198" s="1"/>
      <c r="NZW198" s="1"/>
      <c r="NZY198" s="1"/>
      <c r="OAA198" s="1"/>
      <c r="OAC198" s="1"/>
      <c r="OAE198" s="1"/>
      <c r="OAG198" s="1"/>
      <c r="OAI198" s="1"/>
      <c r="OAK198" s="1"/>
      <c r="OAM198" s="1"/>
      <c r="OAO198" s="1"/>
      <c r="OAQ198" s="1"/>
      <c r="OAS198" s="1"/>
      <c r="OAU198" s="1"/>
      <c r="OAW198" s="1"/>
      <c r="OAY198" s="1"/>
      <c r="OBA198" s="1"/>
      <c r="OBC198" s="1"/>
      <c r="OBE198" s="1"/>
      <c r="OBG198" s="1"/>
      <c r="OBI198" s="1"/>
      <c r="OBK198" s="1"/>
      <c r="OBM198" s="1"/>
      <c r="OBO198" s="1"/>
      <c r="OBQ198" s="1"/>
      <c r="OBS198" s="1"/>
      <c r="OBU198" s="1"/>
      <c r="OBW198" s="1"/>
      <c r="OBY198" s="1"/>
      <c r="OCA198" s="1"/>
      <c r="OCC198" s="1"/>
      <c r="OCE198" s="1"/>
      <c r="OCG198" s="1"/>
      <c r="OCI198" s="1"/>
      <c r="OCK198" s="1"/>
      <c r="OCM198" s="1"/>
      <c r="OCO198" s="1"/>
      <c r="OCQ198" s="1"/>
      <c r="OCS198" s="1"/>
      <c r="OCU198" s="1"/>
      <c r="OCW198" s="1"/>
      <c r="OCY198" s="1"/>
      <c r="ODA198" s="1"/>
      <c r="ODC198" s="1"/>
      <c r="ODE198" s="1"/>
      <c r="ODG198" s="1"/>
      <c r="ODI198" s="1"/>
      <c r="ODK198" s="1"/>
      <c r="ODM198" s="1"/>
      <c r="ODO198" s="1"/>
      <c r="ODQ198" s="1"/>
      <c r="ODS198" s="1"/>
      <c r="ODU198" s="1"/>
      <c r="ODW198" s="1"/>
      <c r="ODY198" s="1"/>
      <c r="OEA198" s="1"/>
      <c r="OEC198" s="1"/>
      <c r="OEE198" s="1"/>
      <c r="OEG198" s="1"/>
      <c r="OEI198" s="1"/>
      <c r="OEK198" s="1"/>
      <c r="OEM198" s="1"/>
      <c r="OEO198" s="1"/>
      <c r="OEQ198" s="1"/>
      <c r="OES198" s="1"/>
      <c r="OEU198" s="1"/>
      <c r="OEW198" s="1"/>
      <c r="OEY198" s="1"/>
      <c r="OFA198" s="1"/>
      <c r="OFC198" s="1"/>
      <c r="OFE198" s="1"/>
      <c r="OFG198" s="1"/>
      <c r="OFI198" s="1"/>
      <c r="OFK198" s="1"/>
      <c r="OFM198" s="1"/>
      <c r="OFO198" s="1"/>
      <c r="OFQ198" s="1"/>
      <c r="OFS198" s="1"/>
      <c r="OFU198" s="1"/>
      <c r="OFW198" s="1"/>
      <c r="OFY198" s="1"/>
      <c r="OGA198" s="1"/>
      <c r="OGC198" s="1"/>
      <c r="OGE198" s="1"/>
      <c r="OGG198" s="1"/>
      <c r="OGI198" s="1"/>
      <c r="OGK198" s="1"/>
      <c r="OGM198" s="1"/>
      <c r="OGO198" s="1"/>
      <c r="OGQ198" s="1"/>
      <c r="OGS198" s="1"/>
      <c r="OGU198" s="1"/>
      <c r="OGW198" s="1"/>
      <c r="OGY198" s="1"/>
      <c r="OHA198" s="1"/>
      <c r="OHC198" s="1"/>
      <c r="OHE198" s="1"/>
      <c r="OHG198" s="1"/>
      <c r="OHI198" s="1"/>
      <c r="OHK198" s="1"/>
      <c r="OHM198" s="1"/>
      <c r="OHO198" s="1"/>
      <c r="OHQ198" s="1"/>
      <c r="OHS198" s="1"/>
      <c r="OHU198" s="1"/>
      <c r="OHW198" s="1"/>
      <c r="OHY198" s="1"/>
      <c r="OIA198" s="1"/>
      <c r="OIC198" s="1"/>
      <c r="OIE198" s="1"/>
      <c r="OIG198" s="1"/>
      <c r="OII198" s="1"/>
      <c r="OIK198" s="1"/>
      <c r="OIM198" s="1"/>
      <c r="OIO198" s="1"/>
      <c r="OIQ198" s="1"/>
      <c r="OIS198" s="1"/>
      <c r="OIU198" s="1"/>
      <c r="OIW198" s="1"/>
      <c r="OIY198" s="1"/>
      <c r="OJA198" s="1"/>
      <c r="OJC198" s="1"/>
      <c r="OJE198" s="1"/>
      <c r="OJG198" s="1"/>
      <c r="OJI198" s="1"/>
      <c r="OJK198" s="1"/>
      <c r="OJM198" s="1"/>
      <c r="OJO198" s="1"/>
      <c r="OJQ198" s="1"/>
      <c r="OJS198" s="1"/>
      <c r="OJU198" s="1"/>
      <c r="OJW198" s="1"/>
      <c r="OJY198" s="1"/>
      <c r="OKA198" s="1"/>
      <c r="OKC198" s="1"/>
      <c r="OKE198" s="1"/>
      <c r="OKG198" s="1"/>
      <c r="OKI198" s="1"/>
      <c r="OKK198" s="1"/>
      <c r="OKM198" s="1"/>
      <c r="OKO198" s="1"/>
      <c r="OKQ198" s="1"/>
      <c r="OKS198" s="1"/>
      <c r="OKU198" s="1"/>
      <c r="OKW198" s="1"/>
      <c r="OKY198" s="1"/>
      <c r="OLA198" s="1"/>
      <c r="OLC198" s="1"/>
      <c r="OLE198" s="1"/>
      <c r="OLG198" s="1"/>
      <c r="OLI198" s="1"/>
      <c r="OLK198" s="1"/>
      <c r="OLM198" s="1"/>
      <c r="OLO198" s="1"/>
      <c r="OLQ198" s="1"/>
      <c r="OLS198" s="1"/>
      <c r="OLU198" s="1"/>
      <c r="OLW198" s="1"/>
      <c r="OLY198" s="1"/>
      <c r="OMA198" s="1"/>
      <c r="OMC198" s="1"/>
      <c r="OME198" s="1"/>
      <c r="OMG198" s="1"/>
      <c r="OMI198" s="1"/>
      <c r="OMK198" s="1"/>
      <c r="OMM198" s="1"/>
      <c r="OMO198" s="1"/>
      <c r="OMQ198" s="1"/>
      <c r="OMS198" s="1"/>
      <c r="OMU198" s="1"/>
      <c r="OMW198" s="1"/>
      <c r="OMY198" s="1"/>
      <c r="ONA198" s="1"/>
      <c r="ONC198" s="1"/>
      <c r="ONE198" s="1"/>
      <c r="ONG198" s="1"/>
      <c r="ONI198" s="1"/>
      <c r="ONK198" s="1"/>
      <c r="ONM198" s="1"/>
      <c r="ONO198" s="1"/>
      <c r="ONQ198" s="1"/>
      <c r="ONS198" s="1"/>
      <c r="ONU198" s="1"/>
      <c r="ONW198" s="1"/>
      <c r="ONY198" s="1"/>
      <c r="OOA198" s="1"/>
      <c r="OOC198" s="1"/>
      <c r="OOE198" s="1"/>
      <c r="OOG198" s="1"/>
      <c r="OOI198" s="1"/>
      <c r="OOK198" s="1"/>
      <c r="OOM198" s="1"/>
      <c r="OOO198" s="1"/>
      <c r="OOQ198" s="1"/>
      <c r="OOS198" s="1"/>
      <c r="OOU198" s="1"/>
      <c r="OOW198" s="1"/>
      <c r="OOY198" s="1"/>
      <c r="OPA198" s="1"/>
      <c r="OPC198" s="1"/>
      <c r="OPE198" s="1"/>
      <c r="OPG198" s="1"/>
      <c r="OPI198" s="1"/>
      <c r="OPK198" s="1"/>
      <c r="OPM198" s="1"/>
      <c r="OPO198" s="1"/>
      <c r="OPQ198" s="1"/>
      <c r="OPS198" s="1"/>
      <c r="OPU198" s="1"/>
      <c r="OPW198" s="1"/>
      <c r="OPY198" s="1"/>
      <c r="OQA198" s="1"/>
      <c r="OQC198" s="1"/>
      <c r="OQE198" s="1"/>
      <c r="OQG198" s="1"/>
      <c r="OQI198" s="1"/>
      <c r="OQK198" s="1"/>
      <c r="OQM198" s="1"/>
      <c r="OQO198" s="1"/>
      <c r="OQQ198" s="1"/>
      <c r="OQS198" s="1"/>
      <c r="OQU198" s="1"/>
      <c r="OQW198" s="1"/>
      <c r="OQY198" s="1"/>
      <c r="ORA198" s="1"/>
      <c r="ORC198" s="1"/>
      <c r="ORE198" s="1"/>
      <c r="ORG198" s="1"/>
      <c r="ORI198" s="1"/>
      <c r="ORK198" s="1"/>
      <c r="ORM198" s="1"/>
      <c r="ORO198" s="1"/>
      <c r="ORQ198" s="1"/>
      <c r="ORS198" s="1"/>
      <c r="ORU198" s="1"/>
      <c r="ORW198" s="1"/>
      <c r="ORY198" s="1"/>
      <c r="OSA198" s="1"/>
      <c r="OSC198" s="1"/>
      <c r="OSE198" s="1"/>
      <c r="OSG198" s="1"/>
      <c r="OSI198" s="1"/>
      <c r="OSK198" s="1"/>
      <c r="OSM198" s="1"/>
      <c r="OSO198" s="1"/>
      <c r="OSQ198" s="1"/>
      <c r="OSS198" s="1"/>
      <c r="OSU198" s="1"/>
      <c r="OSW198" s="1"/>
      <c r="OSY198" s="1"/>
      <c r="OTA198" s="1"/>
      <c r="OTC198" s="1"/>
      <c r="OTE198" s="1"/>
      <c r="OTG198" s="1"/>
      <c r="OTI198" s="1"/>
      <c r="OTK198" s="1"/>
      <c r="OTM198" s="1"/>
      <c r="OTO198" s="1"/>
      <c r="OTQ198" s="1"/>
      <c r="OTS198" s="1"/>
      <c r="OTU198" s="1"/>
      <c r="OTW198" s="1"/>
      <c r="OTY198" s="1"/>
      <c r="OUA198" s="1"/>
      <c r="OUC198" s="1"/>
      <c r="OUE198" s="1"/>
      <c r="OUG198" s="1"/>
      <c r="OUI198" s="1"/>
      <c r="OUK198" s="1"/>
      <c r="OUM198" s="1"/>
      <c r="OUO198" s="1"/>
      <c r="OUQ198" s="1"/>
      <c r="OUS198" s="1"/>
      <c r="OUU198" s="1"/>
      <c r="OUW198" s="1"/>
      <c r="OUY198" s="1"/>
      <c r="OVA198" s="1"/>
      <c r="OVC198" s="1"/>
      <c r="OVE198" s="1"/>
      <c r="OVG198" s="1"/>
      <c r="OVI198" s="1"/>
      <c r="OVK198" s="1"/>
      <c r="OVM198" s="1"/>
      <c r="OVO198" s="1"/>
      <c r="OVQ198" s="1"/>
      <c r="OVS198" s="1"/>
      <c r="OVU198" s="1"/>
      <c r="OVW198" s="1"/>
      <c r="OVY198" s="1"/>
      <c r="OWA198" s="1"/>
      <c r="OWC198" s="1"/>
      <c r="OWE198" s="1"/>
      <c r="OWG198" s="1"/>
      <c r="OWI198" s="1"/>
      <c r="OWK198" s="1"/>
      <c r="OWM198" s="1"/>
      <c r="OWO198" s="1"/>
      <c r="OWQ198" s="1"/>
      <c r="OWS198" s="1"/>
      <c r="OWU198" s="1"/>
      <c r="OWW198" s="1"/>
      <c r="OWY198" s="1"/>
      <c r="OXA198" s="1"/>
      <c r="OXC198" s="1"/>
      <c r="OXE198" s="1"/>
      <c r="OXG198" s="1"/>
      <c r="OXI198" s="1"/>
      <c r="OXK198" s="1"/>
      <c r="OXM198" s="1"/>
      <c r="OXO198" s="1"/>
      <c r="OXQ198" s="1"/>
      <c r="OXS198" s="1"/>
      <c r="OXU198" s="1"/>
      <c r="OXW198" s="1"/>
      <c r="OXY198" s="1"/>
      <c r="OYA198" s="1"/>
      <c r="OYC198" s="1"/>
      <c r="OYE198" s="1"/>
      <c r="OYG198" s="1"/>
      <c r="OYI198" s="1"/>
      <c r="OYK198" s="1"/>
      <c r="OYM198" s="1"/>
      <c r="OYO198" s="1"/>
      <c r="OYQ198" s="1"/>
      <c r="OYS198" s="1"/>
      <c r="OYU198" s="1"/>
      <c r="OYW198" s="1"/>
      <c r="OYY198" s="1"/>
      <c r="OZA198" s="1"/>
      <c r="OZC198" s="1"/>
      <c r="OZE198" s="1"/>
      <c r="OZG198" s="1"/>
      <c r="OZI198" s="1"/>
      <c r="OZK198" s="1"/>
      <c r="OZM198" s="1"/>
      <c r="OZO198" s="1"/>
      <c r="OZQ198" s="1"/>
      <c r="OZS198" s="1"/>
      <c r="OZU198" s="1"/>
      <c r="OZW198" s="1"/>
      <c r="OZY198" s="1"/>
      <c r="PAA198" s="1"/>
      <c r="PAC198" s="1"/>
      <c r="PAE198" s="1"/>
      <c r="PAG198" s="1"/>
      <c r="PAI198" s="1"/>
      <c r="PAK198" s="1"/>
      <c r="PAM198" s="1"/>
      <c r="PAO198" s="1"/>
      <c r="PAQ198" s="1"/>
      <c r="PAS198" s="1"/>
      <c r="PAU198" s="1"/>
      <c r="PAW198" s="1"/>
      <c r="PAY198" s="1"/>
      <c r="PBA198" s="1"/>
      <c r="PBC198" s="1"/>
      <c r="PBE198" s="1"/>
      <c r="PBG198" s="1"/>
      <c r="PBI198" s="1"/>
      <c r="PBK198" s="1"/>
      <c r="PBM198" s="1"/>
      <c r="PBO198" s="1"/>
      <c r="PBQ198" s="1"/>
      <c r="PBS198" s="1"/>
      <c r="PBU198" s="1"/>
      <c r="PBW198" s="1"/>
      <c r="PBY198" s="1"/>
      <c r="PCA198" s="1"/>
      <c r="PCC198" s="1"/>
      <c r="PCE198" s="1"/>
      <c r="PCG198" s="1"/>
      <c r="PCI198" s="1"/>
      <c r="PCK198" s="1"/>
      <c r="PCM198" s="1"/>
      <c r="PCO198" s="1"/>
      <c r="PCQ198" s="1"/>
      <c r="PCS198" s="1"/>
      <c r="PCU198" s="1"/>
      <c r="PCW198" s="1"/>
      <c r="PCY198" s="1"/>
      <c r="PDA198" s="1"/>
      <c r="PDC198" s="1"/>
      <c r="PDE198" s="1"/>
      <c r="PDG198" s="1"/>
      <c r="PDI198" s="1"/>
      <c r="PDK198" s="1"/>
      <c r="PDM198" s="1"/>
      <c r="PDO198" s="1"/>
      <c r="PDQ198" s="1"/>
      <c r="PDS198" s="1"/>
      <c r="PDU198" s="1"/>
      <c r="PDW198" s="1"/>
      <c r="PDY198" s="1"/>
      <c r="PEA198" s="1"/>
      <c r="PEC198" s="1"/>
      <c r="PEE198" s="1"/>
      <c r="PEG198" s="1"/>
      <c r="PEI198" s="1"/>
      <c r="PEK198" s="1"/>
      <c r="PEM198" s="1"/>
      <c r="PEO198" s="1"/>
      <c r="PEQ198" s="1"/>
      <c r="PES198" s="1"/>
      <c r="PEU198" s="1"/>
      <c r="PEW198" s="1"/>
      <c r="PEY198" s="1"/>
      <c r="PFA198" s="1"/>
      <c r="PFC198" s="1"/>
      <c r="PFE198" s="1"/>
      <c r="PFG198" s="1"/>
      <c r="PFI198" s="1"/>
      <c r="PFK198" s="1"/>
      <c r="PFM198" s="1"/>
      <c r="PFO198" s="1"/>
      <c r="PFQ198" s="1"/>
      <c r="PFS198" s="1"/>
      <c r="PFU198" s="1"/>
      <c r="PFW198" s="1"/>
      <c r="PFY198" s="1"/>
      <c r="PGA198" s="1"/>
      <c r="PGC198" s="1"/>
      <c r="PGE198" s="1"/>
      <c r="PGG198" s="1"/>
      <c r="PGI198" s="1"/>
      <c r="PGK198" s="1"/>
      <c r="PGM198" s="1"/>
      <c r="PGO198" s="1"/>
      <c r="PGQ198" s="1"/>
      <c r="PGS198" s="1"/>
      <c r="PGU198" s="1"/>
      <c r="PGW198" s="1"/>
      <c r="PGY198" s="1"/>
      <c r="PHA198" s="1"/>
      <c r="PHC198" s="1"/>
      <c r="PHE198" s="1"/>
      <c r="PHG198" s="1"/>
      <c r="PHI198" s="1"/>
      <c r="PHK198" s="1"/>
      <c r="PHM198" s="1"/>
      <c r="PHO198" s="1"/>
      <c r="PHQ198" s="1"/>
      <c r="PHS198" s="1"/>
      <c r="PHU198" s="1"/>
      <c r="PHW198" s="1"/>
      <c r="PHY198" s="1"/>
      <c r="PIA198" s="1"/>
      <c r="PIC198" s="1"/>
      <c r="PIE198" s="1"/>
      <c r="PIG198" s="1"/>
      <c r="PII198" s="1"/>
      <c r="PIK198" s="1"/>
      <c r="PIM198" s="1"/>
      <c r="PIO198" s="1"/>
      <c r="PIQ198" s="1"/>
      <c r="PIS198" s="1"/>
      <c r="PIU198" s="1"/>
      <c r="PIW198" s="1"/>
      <c r="PIY198" s="1"/>
      <c r="PJA198" s="1"/>
      <c r="PJC198" s="1"/>
      <c r="PJE198" s="1"/>
      <c r="PJG198" s="1"/>
      <c r="PJI198" s="1"/>
      <c r="PJK198" s="1"/>
      <c r="PJM198" s="1"/>
      <c r="PJO198" s="1"/>
      <c r="PJQ198" s="1"/>
      <c r="PJS198" s="1"/>
      <c r="PJU198" s="1"/>
      <c r="PJW198" s="1"/>
      <c r="PJY198" s="1"/>
      <c r="PKA198" s="1"/>
      <c r="PKC198" s="1"/>
      <c r="PKE198" s="1"/>
      <c r="PKG198" s="1"/>
      <c r="PKI198" s="1"/>
      <c r="PKK198" s="1"/>
      <c r="PKM198" s="1"/>
      <c r="PKO198" s="1"/>
      <c r="PKQ198" s="1"/>
      <c r="PKS198" s="1"/>
      <c r="PKU198" s="1"/>
      <c r="PKW198" s="1"/>
      <c r="PKY198" s="1"/>
      <c r="PLA198" s="1"/>
      <c r="PLC198" s="1"/>
      <c r="PLE198" s="1"/>
      <c r="PLG198" s="1"/>
      <c r="PLI198" s="1"/>
      <c r="PLK198" s="1"/>
      <c r="PLM198" s="1"/>
      <c r="PLO198" s="1"/>
      <c r="PLQ198" s="1"/>
      <c r="PLS198" s="1"/>
      <c r="PLU198" s="1"/>
      <c r="PLW198" s="1"/>
      <c r="PLY198" s="1"/>
      <c r="PMA198" s="1"/>
      <c r="PMC198" s="1"/>
      <c r="PME198" s="1"/>
      <c r="PMG198" s="1"/>
      <c r="PMI198" s="1"/>
      <c r="PMK198" s="1"/>
      <c r="PMM198" s="1"/>
      <c r="PMO198" s="1"/>
      <c r="PMQ198" s="1"/>
      <c r="PMS198" s="1"/>
      <c r="PMU198" s="1"/>
      <c r="PMW198" s="1"/>
      <c r="PMY198" s="1"/>
      <c r="PNA198" s="1"/>
      <c r="PNC198" s="1"/>
      <c r="PNE198" s="1"/>
      <c r="PNG198" s="1"/>
      <c r="PNI198" s="1"/>
      <c r="PNK198" s="1"/>
      <c r="PNM198" s="1"/>
      <c r="PNO198" s="1"/>
      <c r="PNQ198" s="1"/>
      <c r="PNS198" s="1"/>
      <c r="PNU198" s="1"/>
      <c r="PNW198" s="1"/>
      <c r="PNY198" s="1"/>
      <c r="POA198" s="1"/>
      <c r="POC198" s="1"/>
      <c r="POE198" s="1"/>
      <c r="POG198" s="1"/>
      <c r="POI198" s="1"/>
      <c r="POK198" s="1"/>
      <c r="POM198" s="1"/>
      <c r="POO198" s="1"/>
      <c r="POQ198" s="1"/>
      <c r="POS198" s="1"/>
      <c r="POU198" s="1"/>
      <c r="POW198" s="1"/>
      <c r="POY198" s="1"/>
      <c r="PPA198" s="1"/>
      <c r="PPC198" s="1"/>
      <c r="PPE198" s="1"/>
      <c r="PPG198" s="1"/>
      <c r="PPI198" s="1"/>
      <c r="PPK198" s="1"/>
      <c r="PPM198" s="1"/>
      <c r="PPO198" s="1"/>
      <c r="PPQ198" s="1"/>
      <c r="PPS198" s="1"/>
      <c r="PPU198" s="1"/>
      <c r="PPW198" s="1"/>
      <c r="PPY198" s="1"/>
      <c r="PQA198" s="1"/>
      <c r="PQC198" s="1"/>
      <c r="PQE198" s="1"/>
      <c r="PQG198" s="1"/>
      <c r="PQI198" s="1"/>
      <c r="PQK198" s="1"/>
      <c r="PQM198" s="1"/>
      <c r="PQO198" s="1"/>
      <c r="PQQ198" s="1"/>
      <c r="PQS198" s="1"/>
      <c r="PQU198" s="1"/>
      <c r="PQW198" s="1"/>
      <c r="PQY198" s="1"/>
      <c r="PRA198" s="1"/>
      <c r="PRC198" s="1"/>
      <c r="PRE198" s="1"/>
      <c r="PRG198" s="1"/>
      <c r="PRI198" s="1"/>
      <c r="PRK198" s="1"/>
      <c r="PRM198" s="1"/>
      <c r="PRO198" s="1"/>
      <c r="PRQ198" s="1"/>
      <c r="PRS198" s="1"/>
      <c r="PRU198" s="1"/>
      <c r="PRW198" s="1"/>
      <c r="PRY198" s="1"/>
      <c r="PSA198" s="1"/>
      <c r="PSC198" s="1"/>
      <c r="PSE198" s="1"/>
      <c r="PSG198" s="1"/>
      <c r="PSI198" s="1"/>
      <c r="PSK198" s="1"/>
      <c r="PSM198" s="1"/>
      <c r="PSO198" s="1"/>
      <c r="PSQ198" s="1"/>
      <c r="PSS198" s="1"/>
      <c r="PSU198" s="1"/>
      <c r="PSW198" s="1"/>
      <c r="PSY198" s="1"/>
      <c r="PTA198" s="1"/>
      <c r="PTC198" s="1"/>
      <c r="PTE198" s="1"/>
      <c r="PTG198" s="1"/>
      <c r="PTI198" s="1"/>
      <c r="PTK198" s="1"/>
      <c r="PTM198" s="1"/>
      <c r="PTO198" s="1"/>
      <c r="PTQ198" s="1"/>
      <c r="PTS198" s="1"/>
      <c r="PTU198" s="1"/>
      <c r="PTW198" s="1"/>
      <c r="PTY198" s="1"/>
      <c r="PUA198" s="1"/>
      <c r="PUC198" s="1"/>
      <c r="PUE198" s="1"/>
      <c r="PUG198" s="1"/>
      <c r="PUI198" s="1"/>
      <c r="PUK198" s="1"/>
      <c r="PUM198" s="1"/>
      <c r="PUO198" s="1"/>
      <c r="PUQ198" s="1"/>
      <c r="PUS198" s="1"/>
      <c r="PUU198" s="1"/>
      <c r="PUW198" s="1"/>
      <c r="PUY198" s="1"/>
      <c r="PVA198" s="1"/>
      <c r="PVC198" s="1"/>
      <c r="PVE198" s="1"/>
      <c r="PVG198" s="1"/>
      <c r="PVI198" s="1"/>
      <c r="PVK198" s="1"/>
      <c r="PVM198" s="1"/>
      <c r="PVO198" s="1"/>
      <c r="PVQ198" s="1"/>
      <c r="PVS198" s="1"/>
      <c r="PVU198" s="1"/>
      <c r="PVW198" s="1"/>
      <c r="PVY198" s="1"/>
      <c r="PWA198" s="1"/>
      <c r="PWC198" s="1"/>
      <c r="PWE198" s="1"/>
      <c r="PWG198" s="1"/>
      <c r="PWI198" s="1"/>
      <c r="PWK198" s="1"/>
      <c r="PWM198" s="1"/>
      <c r="PWO198" s="1"/>
      <c r="PWQ198" s="1"/>
      <c r="PWS198" s="1"/>
      <c r="PWU198" s="1"/>
      <c r="PWW198" s="1"/>
      <c r="PWY198" s="1"/>
      <c r="PXA198" s="1"/>
      <c r="PXC198" s="1"/>
      <c r="PXE198" s="1"/>
      <c r="PXG198" s="1"/>
      <c r="PXI198" s="1"/>
      <c r="PXK198" s="1"/>
      <c r="PXM198" s="1"/>
      <c r="PXO198" s="1"/>
      <c r="PXQ198" s="1"/>
      <c r="PXS198" s="1"/>
      <c r="PXU198" s="1"/>
      <c r="PXW198" s="1"/>
      <c r="PXY198" s="1"/>
      <c r="PYA198" s="1"/>
      <c r="PYC198" s="1"/>
      <c r="PYE198" s="1"/>
      <c r="PYG198" s="1"/>
      <c r="PYI198" s="1"/>
      <c r="PYK198" s="1"/>
      <c r="PYM198" s="1"/>
      <c r="PYO198" s="1"/>
      <c r="PYQ198" s="1"/>
      <c r="PYS198" s="1"/>
      <c r="PYU198" s="1"/>
      <c r="PYW198" s="1"/>
      <c r="PYY198" s="1"/>
      <c r="PZA198" s="1"/>
      <c r="PZC198" s="1"/>
      <c r="PZE198" s="1"/>
      <c r="PZG198" s="1"/>
      <c r="PZI198" s="1"/>
      <c r="PZK198" s="1"/>
      <c r="PZM198" s="1"/>
      <c r="PZO198" s="1"/>
      <c r="PZQ198" s="1"/>
      <c r="PZS198" s="1"/>
      <c r="PZU198" s="1"/>
      <c r="PZW198" s="1"/>
      <c r="PZY198" s="1"/>
      <c r="QAA198" s="1"/>
      <c r="QAC198" s="1"/>
      <c r="QAE198" s="1"/>
      <c r="QAG198" s="1"/>
      <c r="QAI198" s="1"/>
      <c r="QAK198" s="1"/>
      <c r="QAM198" s="1"/>
      <c r="QAO198" s="1"/>
      <c r="QAQ198" s="1"/>
      <c r="QAS198" s="1"/>
      <c r="QAU198" s="1"/>
      <c r="QAW198" s="1"/>
      <c r="QAY198" s="1"/>
      <c r="QBA198" s="1"/>
      <c r="QBC198" s="1"/>
      <c r="QBE198" s="1"/>
      <c r="QBG198" s="1"/>
      <c r="QBI198" s="1"/>
      <c r="QBK198" s="1"/>
      <c r="QBM198" s="1"/>
      <c r="QBO198" s="1"/>
      <c r="QBQ198" s="1"/>
      <c r="QBS198" s="1"/>
      <c r="QBU198" s="1"/>
      <c r="QBW198" s="1"/>
      <c r="QBY198" s="1"/>
      <c r="QCA198" s="1"/>
      <c r="QCC198" s="1"/>
      <c r="QCE198" s="1"/>
      <c r="QCG198" s="1"/>
      <c r="QCI198" s="1"/>
      <c r="QCK198" s="1"/>
      <c r="QCM198" s="1"/>
      <c r="QCO198" s="1"/>
      <c r="QCQ198" s="1"/>
      <c r="QCS198" s="1"/>
      <c r="QCU198" s="1"/>
      <c r="QCW198" s="1"/>
      <c r="QCY198" s="1"/>
      <c r="QDA198" s="1"/>
      <c r="QDC198" s="1"/>
      <c r="QDE198" s="1"/>
      <c r="QDG198" s="1"/>
      <c r="QDI198" s="1"/>
      <c r="QDK198" s="1"/>
      <c r="QDM198" s="1"/>
      <c r="QDO198" s="1"/>
      <c r="QDQ198" s="1"/>
      <c r="QDS198" s="1"/>
      <c r="QDU198" s="1"/>
      <c r="QDW198" s="1"/>
      <c r="QDY198" s="1"/>
      <c r="QEA198" s="1"/>
      <c r="QEC198" s="1"/>
      <c r="QEE198" s="1"/>
      <c r="QEG198" s="1"/>
      <c r="QEI198" s="1"/>
      <c r="QEK198" s="1"/>
      <c r="QEM198" s="1"/>
      <c r="QEO198" s="1"/>
      <c r="QEQ198" s="1"/>
      <c r="QES198" s="1"/>
      <c r="QEU198" s="1"/>
      <c r="QEW198" s="1"/>
      <c r="QEY198" s="1"/>
      <c r="QFA198" s="1"/>
      <c r="QFC198" s="1"/>
      <c r="QFE198" s="1"/>
      <c r="QFG198" s="1"/>
      <c r="QFI198" s="1"/>
      <c r="QFK198" s="1"/>
      <c r="QFM198" s="1"/>
      <c r="QFO198" s="1"/>
      <c r="QFQ198" s="1"/>
      <c r="QFS198" s="1"/>
      <c r="QFU198" s="1"/>
      <c r="QFW198" s="1"/>
      <c r="QFY198" s="1"/>
      <c r="QGA198" s="1"/>
      <c r="QGC198" s="1"/>
      <c r="QGE198" s="1"/>
      <c r="QGG198" s="1"/>
      <c r="QGI198" s="1"/>
      <c r="QGK198" s="1"/>
      <c r="QGM198" s="1"/>
      <c r="QGO198" s="1"/>
      <c r="QGQ198" s="1"/>
      <c r="QGS198" s="1"/>
      <c r="QGU198" s="1"/>
      <c r="QGW198" s="1"/>
      <c r="QGY198" s="1"/>
      <c r="QHA198" s="1"/>
      <c r="QHC198" s="1"/>
      <c r="QHE198" s="1"/>
      <c r="QHG198" s="1"/>
      <c r="QHI198" s="1"/>
      <c r="QHK198" s="1"/>
      <c r="QHM198" s="1"/>
      <c r="QHO198" s="1"/>
      <c r="QHQ198" s="1"/>
      <c r="QHS198" s="1"/>
      <c r="QHU198" s="1"/>
      <c r="QHW198" s="1"/>
      <c r="QHY198" s="1"/>
      <c r="QIA198" s="1"/>
      <c r="QIC198" s="1"/>
      <c r="QIE198" s="1"/>
      <c r="QIG198" s="1"/>
      <c r="QII198" s="1"/>
      <c r="QIK198" s="1"/>
      <c r="QIM198" s="1"/>
      <c r="QIO198" s="1"/>
      <c r="QIQ198" s="1"/>
      <c r="QIS198" s="1"/>
      <c r="QIU198" s="1"/>
      <c r="QIW198" s="1"/>
      <c r="QIY198" s="1"/>
      <c r="QJA198" s="1"/>
      <c r="QJC198" s="1"/>
      <c r="QJE198" s="1"/>
      <c r="QJG198" s="1"/>
      <c r="QJI198" s="1"/>
      <c r="QJK198" s="1"/>
      <c r="QJM198" s="1"/>
      <c r="QJO198" s="1"/>
      <c r="QJQ198" s="1"/>
      <c r="QJS198" s="1"/>
      <c r="QJU198" s="1"/>
      <c r="QJW198" s="1"/>
      <c r="QJY198" s="1"/>
      <c r="QKA198" s="1"/>
      <c r="QKC198" s="1"/>
      <c r="QKE198" s="1"/>
      <c r="QKG198" s="1"/>
      <c r="QKI198" s="1"/>
      <c r="QKK198" s="1"/>
      <c r="QKM198" s="1"/>
      <c r="QKO198" s="1"/>
      <c r="QKQ198" s="1"/>
      <c r="QKS198" s="1"/>
      <c r="QKU198" s="1"/>
      <c r="QKW198" s="1"/>
      <c r="QKY198" s="1"/>
      <c r="QLA198" s="1"/>
      <c r="QLC198" s="1"/>
      <c r="QLE198" s="1"/>
      <c r="QLG198" s="1"/>
      <c r="QLI198" s="1"/>
      <c r="QLK198" s="1"/>
      <c r="QLM198" s="1"/>
      <c r="QLO198" s="1"/>
      <c r="QLQ198" s="1"/>
      <c r="QLS198" s="1"/>
      <c r="QLU198" s="1"/>
      <c r="QLW198" s="1"/>
      <c r="QLY198" s="1"/>
      <c r="QMA198" s="1"/>
      <c r="QMC198" s="1"/>
      <c r="QME198" s="1"/>
      <c r="QMG198" s="1"/>
      <c r="QMI198" s="1"/>
      <c r="QMK198" s="1"/>
      <c r="QMM198" s="1"/>
      <c r="QMO198" s="1"/>
      <c r="QMQ198" s="1"/>
      <c r="QMS198" s="1"/>
      <c r="QMU198" s="1"/>
      <c r="QMW198" s="1"/>
      <c r="QMY198" s="1"/>
      <c r="QNA198" s="1"/>
      <c r="QNC198" s="1"/>
      <c r="QNE198" s="1"/>
      <c r="QNG198" s="1"/>
      <c r="QNI198" s="1"/>
      <c r="QNK198" s="1"/>
      <c r="QNM198" s="1"/>
      <c r="QNO198" s="1"/>
      <c r="QNQ198" s="1"/>
      <c r="QNS198" s="1"/>
      <c r="QNU198" s="1"/>
      <c r="QNW198" s="1"/>
      <c r="QNY198" s="1"/>
      <c r="QOA198" s="1"/>
      <c r="QOC198" s="1"/>
      <c r="QOE198" s="1"/>
      <c r="QOG198" s="1"/>
      <c r="QOI198" s="1"/>
      <c r="QOK198" s="1"/>
      <c r="QOM198" s="1"/>
      <c r="QOO198" s="1"/>
      <c r="QOQ198" s="1"/>
      <c r="QOS198" s="1"/>
      <c r="QOU198" s="1"/>
      <c r="QOW198" s="1"/>
      <c r="QOY198" s="1"/>
      <c r="QPA198" s="1"/>
      <c r="QPC198" s="1"/>
      <c r="QPE198" s="1"/>
      <c r="QPG198" s="1"/>
      <c r="QPI198" s="1"/>
      <c r="QPK198" s="1"/>
      <c r="QPM198" s="1"/>
      <c r="QPO198" s="1"/>
      <c r="QPQ198" s="1"/>
      <c r="QPS198" s="1"/>
      <c r="QPU198" s="1"/>
      <c r="QPW198" s="1"/>
      <c r="QPY198" s="1"/>
      <c r="QQA198" s="1"/>
      <c r="QQC198" s="1"/>
      <c r="QQE198" s="1"/>
      <c r="QQG198" s="1"/>
      <c r="QQI198" s="1"/>
      <c r="QQK198" s="1"/>
      <c r="QQM198" s="1"/>
      <c r="QQO198" s="1"/>
      <c r="QQQ198" s="1"/>
      <c r="QQS198" s="1"/>
      <c r="QQU198" s="1"/>
      <c r="QQW198" s="1"/>
      <c r="QQY198" s="1"/>
      <c r="QRA198" s="1"/>
      <c r="QRC198" s="1"/>
      <c r="QRE198" s="1"/>
      <c r="QRG198" s="1"/>
      <c r="QRI198" s="1"/>
      <c r="QRK198" s="1"/>
      <c r="QRM198" s="1"/>
      <c r="QRO198" s="1"/>
      <c r="QRQ198" s="1"/>
      <c r="QRS198" s="1"/>
      <c r="QRU198" s="1"/>
      <c r="QRW198" s="1"/>
      <c r="QRY198" s="1"/>
      <c r="QSA198" s="1"/>
      <c r="QSC198" s="1"/>
      <c r="QSE198" s="1"/>
      <c r="QSG198" s="1"/>
      <c r="QSI198" s="1"/>
      <c r="QSK198" s="1"/>
      <c r="QSM198" s="1"/>
      <c r="QSO198" s="1"/>
      <c r="QSQ198" s="1"/>
      <c r="QSS198" s="1"/>
      <c r="QSU198" s="1"/>
      <c r="QSW198" s="1"/>
      <c r="QSY198" s="1"/>
      <c r="QTA198" s="1"/>
      <c r="QTC198" s="1"/>
      <c r="QTE198" s="1"/>
      <c r="QTG198" s="1"/>
      <c r="QTI198" s="1"/>
      <c r="QTK198" s="1"/>
      <c r="QTM198" s="1"/>
      <c r="QTO198" s="1"/>
      <c r="QTQ198" s="1"/>
      <c r="QTS198" s="1"/>
      <c r="QTU198" s="1"/>
      <c r="QTW198" s="1"/>
      <c r="QTY198" s="1"/>
      <c r="QUA198" s="1"/>
      <c r="QUC198" s="1"/>
      <c r="QUE198" s="1"/>
      <c r="QUG198" s="1"/>
      <c r="QUI198" s="1"/>
      <c r="QUK198" s="1"/>
      <c r="QUM198" s="1"/>
      <c r="QUO198" s="1"/>
      <c r="QUQ198" s="1"/>
      <c r="QUS198" s="1"/>
      <c r="QUU198" s="1"/>
      <c r="QUW198" s="1"/>
      <c r="QUY198" s="1"/>
      <c r="QVA198" s="1"/>
      <c r="QVC198" s="1"/>
      <c r="QVE198" s="1"/>
      <c r="QVG198" s="1"/>
      <c r="QVI198" s="1"/>
      <c r="QVK198" s="1"/>
      <c r="QVM198" s="1"/>
      <c r="QVO198" s="1"/>
      <c r="QVQ198" s="1"/>
      <c r="QVS198" s="1"/>
      <c r="QVU198" s="1"/>
      <c r="QVW198" s="1"/>
      <c r="QVY198" s="1"/>
      <c r="QWA198" s="1"/>
      <c r="QWC198" s="1"/>
      <c r="QWE198" s="1"/>
      <c r="QWG198" s="1"/>
      <c r="QWI198" s="1"/>
      <c r="QWK198" s="1"/>
      <c r="QWM198" s="1"/>
      <c r="QWO198" s="1"/>
      <c r="QWQ198" s="1"/>
      <c r="QWS198" s="1"/>
      <c r="QWU198" s="1"/>
      <c r="QWW198" s="1"/>
      <c r="QWY198" s="1"/>
      <c r="QXA198" s="1"/>
      <c r="QXC198" s="1"/>
      <c r="QXE198" s="1"/>
      <c r="QXG198" s="1"/>
      <c r="QXI198" s="1"/>
      <c r="QXK198" s="1"/>
      <c r="QXM198" s="1"/>
      <c r="QXO198" s="1"/>
      <c r="QXQ198" s="1"/>
      <c r="QXS198" s="1"/>
      <c r="QXU198" s="1"/>
      <c r="QXW198" s="1"/>
      <c r="QXY198" s="1"/>
      <c r="QYA198" s="1"/>
      <c r="QYC198" s="1"/>
      <c r="QYE198" s="1"/>
      <c r="QYG198" s="1"/>
      <c r="QYI198" s="1"/>
      <c r="QYK198" s="1"/>
      <c r="QYM198" s="1"/>
      <c r="QYO198" s="1"/>
      <c r="QYQ198" s="1"/>
      <c r="QYS198" s="1"/>
      <c r="QYU198" s="1"/>
      <c r="QYW198" s="1"/>
      <c r="QYY198" s="1"/>
      <c r="QZA198" s="1"/>
      <c r="QZC198" s="1"/>
      <c r="QZE198" s="1"/>
      <c r="QZG198" s="1"/>
      <c r="QZI198" s="1"/>
      <c r="QZK198" s="1"/>
      <c r="QZM198" s="1"/>
      <c r="QZO198" s="1"/>
      <c r="QZQ198" s="1"/>
      <c r="QZS198" s="1"/>
      <c r="QZU198" s="1"/>
      <c r="QZW198" s="1"/>
      <c r="QZY198" s="1"/>
      <c r="RAA198" s="1"/>
      <c r="RAC198" s="1"/>
      <c r="RAE198" s="1"/>
      <c r="RAG198" s="1"/>
      <c r="RAI198" s="1"/>
      <c r="RAK198" s="1"/>
      <c r="RAM198" s="1"/>
      <c r="RAO198" s="1"/>
      <c r="RAQ198" s="1"/>
      <c r="RAS198" s="1"/>
      <c r="RAU198" s="1"/>
      <c r="RAW198" s="1"/>
      <c r="RAY198" s="1"/>
      <c r="RBA198" s="1"/>
      <c r="RBC198" s="1"/>
      <c r="RBE198" s="1"/>
      <c r="RBG198" s="1"/>
      <c r="RBI198" s="1"/>
      <c r="RBK198" s="1"/>
      <c r="RBM198" s="1"/>
      <c r="RBO198" s="1"/>
      <c r="RBQ198" s="1"/>
      <c r="RBS198" s="1"/>
      <c r="RBU198" s="1"/>
      <c r="RBW198" s="1"/>
      <c r="RBY198" s="1"/>
      <c r="RCA198" s="1"/>
      <c r="RCC198" s="1"/>
      <c r="RCE198" s="1"/>
      <c r="RCG198" s="1"/>
      <c r="RCI198" s="1"/>
      <c r="RCK198" s="1"/>
      <c r="RCM198" s="1"/>
      <c r="RCO198" s="1"/>
      <c r="RCQ198" s="1"/>
      <c r="RCS198" s="1"/>
      <c r="RCU198" s="1"/>
      <c r="RCW198" s="1"/>
      <c r="RCY198" s="1"/>
      <c r="RDA198" s="1"/>
      <c r="RDC198" s="1"/>
      <c r="RDE198" s="1"/>
      <c r="RDG198" s="1"/>
      <c r="RDI198" s="1"/>
      <c r="RDK198" s="1"/>
      <c r="RDM198" s="1"/>
      <c r="RDO198" s="1"/>
      <c r="RDQ198" s="1"/>
      <c r="RDS198" s="1"/>
      <c r="RDU198" s="1"/>
      <c r="RDW198" s="1"/>
      <c r="RDY198" s="1"/>
      <c r="REA198" s="1"/>
      <c r="REC198" s="1"/>
      <c r="REE198" s="1"/>
      <c r="REG198" s="1"/>
      <c r="REI198" s="1"/>
      <c r="REK198" s="1"/>
      <c r="REM198" s="1"/>
      <c r="REO198" s="1"/>
      <c r="REQ198" s="1"/>
      <c r="RES198" s="1"/>
      <c r="REU198" s="1"/>
      <c r="REW198" s="1"/>
      <c r="REY198" s="1"/>
      <c r="RFA198" s="1"/>
      <c r="RFC198" s="1"/>
      <c r="RFE198" s="1"/>
      <c r="RFG198" s="1"/>
      <c r="RFI198" s="1"/>
      <c r="RFK198" s="1"/>
      <c r="RFM198" s="1"/>
      <c r="RFO198" s="1"/>
      <c r="RFQ198" s="1"/>
      <c r="RFS198" s="1"/>
      <c r="RFU198" s="1"/>
      <c r="RFW198" s="1"/>
      <c r="RFY198" s="1"/>
      <c r="RGA198" s="1"/>
      <c r="RGC198" s="1"/>
      <c r="RGE198" s="1"/>
      <c r="RGG198" s="1"/>
      <c r="RGI198" s="1"/>
      <c r="RGK198" s="1"/>
      <c r="RGM198" s="1"/>
      <c r="RGO198" s="1"/>
      <c r="RGQ198" s="1"/>
      <c r="RGS198" s="1"/>
      <c r="RGU198" s="1"/>
      <c r="RGW198" s="1"/>
      <c r="RGY198" s="1"/>
      <c r="RHA198" s="1"/>
      <c r="RHC198" s="1"/>
      <c r="RHE198" s="1"/>
      <c r="RHG198" s="1"/>
      <c r="RHI198" s="1"/>
      <c r="RHK198" s="1"/>
      <c r="RHM198" s="1"/>
      <c r="RHO198" s="1"/>
      <c r="RHQ198" s="1"/>
      <c r="RHS198" s="1"/>
      <c r="RHU198" s="1"/>
      <c r="RHW198" s="1"/>
      <c r="RHY198" s="1"/>
      <c r="RIA198" s="1"/>
      <c r="RIC198" s="1"/>
      <c r="RIE198" s="1"/>
      <c r="RIG198" s="1"/>
      <c r="RII198" s="1"/>
      <c r="RIK198" s="1"/>
      <c r="RIM198" s="1"/>
      <c r="RIO198" s="1"/>
      <c r="RIQ198" s="1"/>
      <c r="RIS198" s="1"/>
      <c r="RIU198" s="1"/>
      <c r="RIW198" s="1"/>
      <c r="RIY198" s="1"/>
      <c r="RJA198" s="1"/>
      <c r="RJC198" s="1"/>
      <c r="RJE198" s="1"/>
      <c r="RJG198" s="1"/>
      <c r="RJI198" s="1"/>
      <c r="RJK198" s="1"/>
      <c r="RJM198" s="1"/>
      <c r="RJO198" s="1"/>
      <c r="RJQ198" s="1"/>
      <c r="RJS198" s="1"/>
      <c r="RJU198" s="1"/>
      <c r="RJW198" s="1"/>
      <c r="RJY198" s="1"/>
      <c r="RKA198" s="1"/>
      <c r="RKC198" s="1"/>
      <c r="RKE198" s="1"/>
      <c r="RKG198" s="1"/>
      <c r="RKI198" s="1"/>
      <c r="RKK198" s="1"/>
      <c r="RKM198" s="1"/>
      <c r="RKO198" s="1"/>
      <c r="RKQ198" s="1"/>
      <c r="RKS198" s="1"/>
      <c r="RKU198" s="1"/>
      <c r="RKW198" s="1"/>
      <c r="RKY198" s="1"/>
      <c r="RLA198" s="1"/>
      <c r="RLC198" s="1"/>
      <c r="RLE198" s="1"/>
      <c r="RLG198" s="1"/>
      <c r="RLI198" s="1"/>
      <c r="RLK198" s="1"/>
      <c r="RLM198" s="1"/>
      <c r="RLO198" s="1"/>
      <c r="RLQ198" s="1"/>
      <c r="RLS198" s="1"/>
      <c r="RLU198" s="1"/>
      <c r="RLW198" s="1"/>
      <c r="RLY198" s="1"/>
      <c r="RMA198" s="1"/>
      <c r="RMC198" s="1"/>
      <c r="RME198" s="1"/>
      <c r="RMG198" s="1"/>
      <c r="RMI198" s="1"/>
      <c r="RMK198" s="1"/>
      <c r="RMM198" s="1"/>
      <c r="RMO198" s="1"/>
      <c r="RMQ198" s="1"/>
      <c r="RMS198" s="1"/>
      <c r="RMU198" s="1"/>
      <c r="RMW198" s="1"/>
      <c r="RMY198" s="1"/>
      <c r="RNA198" s="1"/>
      <c r="RNC198" s="1"/>
      <c r="RNE198" s="1"/>
      <c r="RNG198" s="1"/>
      <c r="RNI198" s="1"/>
      <c r="RNK198" s="1"/>
      <c r="RNM198" s="1"/>
      <c r="RNO198" s="1"/>
      <c r="RNQ198" s="1"/>
      <c r="RNS198" s="1"/>
      <c r="RNU198" s="1"/>
      <c r="RNW198" s="1"/>
      <c r="RNY198" s="1"/>
      <c r="ROA198" s="1"/>
      <c r="ROC198" s="1"/>
      <c r="ROE198" s="1"/>
      <c r="ROG198" s="1"/>
      <c r="ROI198" s="1"/>
      <c r="ROK198" s="1"/>
      <c r="ROM198" s="1"/>
      <c r="ROO198" s="1"/>
      <c r="ROQ198" s="1"/>
      <c r="ROS198" s="1"/>
      <c r="ROU198" s="1"/>
      <c r="ROW198" s="1"/>
      <c r="ROY198" s="1"/>
      <c r="RPA198" s="1"/>
      <c r="RPC198" s="1"/>
      <c r="RPE198" s="1"/>
      <c r="RPG198" s="1"/>
      <c r="RPI198" s="1"/>
      <c r="RPK198" s="1"/>
      <c r="RPM198" s="1"/>
      <c r="RPO198" s="1"/>
      <c r="RPQ198" s="1"/>
      <c r="RPS198" s="1"/>
      <c r="RPU198" s="1"/>
      <c r="RPW198" s="1"/>
      <c r="RPY198" s="1"/>
      <c r="RQA198" s="1"/>
      <c r="RQC198" s="1"/>
      <c r="RQE198" s="1"/>
      <c r="RQG198" s="1"/>
      <c r="RQI198" s="1"/>
      <c r="RQK198" s="1"/>
      <c r="RQM198" s="1"/>
      <c r="RQO198" s="1"/>
      <c r="RQQ198" s="1"/>
      <c r="RQS198" s="1"/>
      <c r="RQU198" s="1"/>
      <c r="RQW198" s="1"/>
      <c r="RQY198" s="1"/>
      <c r="RRA198" s="1"/>
      <c r="RRC198" s="1"/>
      <c r="RRE198" s="1"/>
      <c r="RRG198" s="1"/>
      <c r="RRI198" s="1"/>
      <c r="RRK198" s="1"/>
      <c r="RRM198" s="1"/>
      <c r="RRO198" s="1"/>
      <c r="RRQ198" s="1"/>
      <c r="RRS198" s="1"/>
      <c r="RRU198" s="1"/>
      <c r="RRW198" s="1"/>
      <c r="RRY198" s="1"/>
      <c r="RSA198" s="1"/>
      <c r="RSC198" s="1"/>
      <c r="RSE198" s="1"/>
      <c r="RSG198" s="1"/>
      <c r="RSI198" s="1"/>
      <c r="RSK198" s="1"/>
      <c r="RSM198" s="1"/>
      <c r="RSO198" s="1"/>
      <c r="RSQ198" s="1"/>
      <c r="RSS198" s="1"/>
      <c r="RSU198" s="1"/>
      <c r="RSW198" s="1"/>
      <c r="RSY198" s="1"/>
      <c r="RTA198" s="1"/>
      <c r="RTC198" s="1"/>
      <c r="RTE198" s="1"/>
      <c r="RTG198" s="1"/>
      <c r="RTI198" s="1"/>
      <c r="RTK198" s="1"/>
      <c r="RTM198" s="1"/>
      <c r="RTO198" s="1"/>
      <c r="RTQ198" s="1"/>
      <c r="RTS198" s="1"/>
      <c r="RTU198" s="1"/>
      <c r="RTW198" s="1"/>
      <c r="RTY198" s="1"/>
      <c r="RUA198" s="1"/>
      <c r="RUC198" s="1"/>
      <c r="RUE198" s="1"/>
      <c r="RUG198" s="1"/>
      <c r="RUI198" s="1"/>
      <c r="RUK198" s="1"/>
      <c r="RUM198" s="1"/>
      <c r="RUO198" s="1"/>
      <c r="RUQ198" s="1"/>
      <c r="RUS198" s="1"/>
      <c r="RUU198" s="1"/>
      <c r="RUW198" s="1"/>
      <c r="RUY198" s="1"/>
      <c r="RVA198" s="1"/>
      <c r="RVC198" s="1"/>
      <c r="RVE198" s="1"/>
      <c r="RVG198" s="1"/>
      <c r="RVI198" s="1"/>
      <c r="RVK198" s="1"/>
      <c r="RVM198" s="1"/>
      <c r="RVO198" s="1"/>
      <c r="RVQ198" s="1"/>
      <c r="RVS198" s="1"/>
      <c r="RVU198" s="1"/>
      <c r="RVW198" s="1"/>
      <c r="RVY198" s="1"/>
      <c r="RWA198" s="1"/>
      <c r="RWC198" s="1"/>
      <c r="RWE198" s="1"/>
      <c r="RWG198" s="1"/>
      <c r="RWI198" s="1"/>
      <c r="RWK198" s="1"/>
      <c r="RWM198" s="1"/>
      <c r="RWO198" s="1"/>
      <c r="RWQ198" s="1"/>
      <c r="RWS198" s="1"/>
      <c r="RWU198" s="1"/>
      <c r="RWW198" s="1"/>
      <c r="RWY198" s="1"/>
      <c r="RXA198" s="1"/>
      <c r="RXC198" s="1"/>
      <c r="RXE198" s="1"/>
      <c r="RXG198" s="1"/>
      <c r="RXI198" s="1"/>
      <c r="RXK198" s="1"/>
      <c r="RXM198" s="1"/>
      <c r="RXO198" s="1"/>
      <c r="RXQ198" s="1"/>
      <c r="RXS198" s="1"/>
      <c r="RXU198" s="1"/>
      <c r="RXW198" s="1"/>
      <c r="RXY198" s="1"/>
      <c r="RYA198" s="1"/>
      <c r="RYC198" s="1"/>
      <c r="RYE198" s="1"/>
      <c r="RYG198" s="1"/>
      <c r="RYI198" s="1"/>
      <c r="RYK198" s="1"/>
      <c r="RYM198" s="1"/>
      <c r="RYO198" s="1"/>
      <c r="RYQ198" s="1"/>
      <c r="RYS198" s="1"/>
      <c r="RYU198" s="1"/>
      <c r="RYW198" s="1"/>
      <c r="RYY198" s="1"/>
      <c r="RZA198" s="1"/>
      <c r="RZC198" s="1"/>
      <c r="RZE198" s="1"/>
      <c r="RZG198" s="1"/>
      <c r="RZI198" s="1"/>
      <c r="RZK198" s="1"/>
      <c r="RZM198" s="1"/>
      <c r="RZO198" s="1"/>
      <c r="RZQ198" s="1"/>
      <c r="RZS198" s="1"/>
      <c r="RZU198" s="1"/>
      <c r="RZW198" s="1"/>
      <c r="RZY198" s="1"/>
      <c r="SAA198" s="1"/>
      <c r="SAC198" s="1"/>
      <c r="SAE198" s="1"/>
      <c r="SAG198" s="1"/>
      <c r="SAI198" s="1"/>
      <c r="SAK198" s="1"/>
      <c r="SAM198" s="1"/>
      <c r="SAO198" s="1"/>
      <c r="SAQ198" s="1"/>
      <c r="SAS198" s="1"/>
      <c r="SAU198" s="1"/>
      <c r="SAW198" s="1"/>
      <c r="SAY198" s="1"/>
      <c r="SBA198" s="1"/>
      <c r="SBC198" s="1"/>
      <c r="SBE198" s="1"/>
      <c r="SBG198" s="1"/>
      <c r="SBI198" s="1"/>
      <c r="SBK198" s="1"/>
      <c r="SBM198" s="1"/>
      <c r="SBO198" s="1"/>
      <c r="SBQ198" s="1"/>
      <c r="SBS198" s="1"/>
      <c r="SBU198" s="1"/>
      <c r="SBW198" s="1"/>
      <c r="SBY198" s="1"/>
      <c r="SCA198" s="1"/>
      <c r="SCC198" s="1"/>
      <c r="SCE198" s="1"/>
      <c r="SCG198" s="1"/>
      <c r="SCI198" s="1"/>
      <c r="SCK198" s="1"/>
      <c r="SCM198" s="1"/>
      <c r="SCO198" s="1"/>
      <c r="SCQ198" s="1"/>
      <c r="SCS198" s="1"/>
      <c r="SCU198" s="1"/>
      <c r="SCW198" s="1"/>
      <c r="SCY198" s="1"/>
      <c r="SDA198" s="1"/>
      <c r="SDC198" s="1"/>
      <c r="SDE198" s="1"/>
      <c r="SDG198" s="1"/>
      <c r="SDI198" s="1"/>
      <c r="SDK198" s="1"/>
      <c r="SDM198" s="1"/>
      <c r="SDO198" s="1"/>
      <c r="SDQ198" s="1"/>
      <c r="SDS198" s="1"/>
      <c r="SDU198" s="1"/>
      <c r="SDW198" s="1"/>
      <c r="SDY198" s="1"/>
      <c r="SEA198" s="1"/>
      <c r="SEC198" s="1"/>
      <c r="SEE198" s="1"/>
      <c r="SEG198" s="1"/>
      <c r="SEI198" s="1"/>
      <c r="SEK198" s="1"/>
      <c r="SEM198" s="1"/>
      <c r="SEO198" s="1"/>
      <c r="SEQ198" s="1"/>
      <c r="SES198" s="1"/>
      <c r="SEU198" s="1"/>
      <c r="SEW198" s="1"/>
      <c r="SEY198" s="1"/>
      <c r="SFA198" s="1"/>
      <c r="SFC198" s="1"/>
      <c r="SFE198" s="1"/>
      <c r="SFG198" s="1"/>
      <c r="SFI198" s="1"/>
      <c r="SFK198" s="1"/>
      <c r="SFM198" s="1"/>
      <c r="SFO198" s="1"/>
      <c r="SFQ198" s="1"/>
      <c r="SFS198" s="1"/>
      <c r="SFU198" s="1"/>
      <c r="SFW198" s="1"/>
      <c r="SFY198" s="1"/>
      <c r="SGA198" s="1"/>
      <c r="SGC198" s="1"/>
      <c r="SGE198" s="1"/>
      <c r="SGG198" s="1"/>
      <c r="SGI198" s="1"/>
      <c r="SGK198" s="1"/>
      <c r="SGM198" s="1"/>
      <c r="SGO198" s="1"/>
      <c r="SGQ198" s="1"/>
      <c r="SGS198" s="1"/>
      <c r="SGU198" s="1"/>
      <c r="SGW198" s="1"/>
      <c r="SGY198" s="1"/>
      <c r="SHA198" s="1"/>
      <c r="SHC198" s="1"/>
      <c r="SHE198" s="1"/>
      <c r="SHG198" s="1"/>
      <c r="SHI198" s="1"/>
      <c r="SHK198" s="1"/>
      <c r="SHM198" s="1"/>
      <c r="SHO198" s="1"/>
      <c r="SHQ198" s="1"/>
      <c r="SHS198" s="1"/>
      <c r="SHU198" s="1"/>
      <c r="SHW198" s="1"/>
      <c r="SHY198" s="1"/>
      <c r="SIA198" s="1"/>
      <c r="SIC198" s="1"/>
      <c r="SIE198" s="1"/>
      <c r="SIG198" s="1"/>
      <c r="SII198" s="1"/>
      <c r="SIK198" s="1"/>
      <c r="SIM198" s="1"/>
      <c r="SIO198" s="1"/>
      <c r="SIQ198" s="1"/>
      <c r="SIS198" s="1"/>
      <c r="SIU198" s="1"/>
      <c r="SIW198" s="1"/>
      <c r="SIY198" s="1"/>
      <c r="SJA198" s="1"/>
      <c r="SJC198" s="1"/>
      <c r="SJE198" s="1"/>
      <c r="SJG198" s="1"/>
      <c r="SJI198" s="1"/>
      <c r="SJK198" s="1"/>
      <c r="SJM198" s="1"/>
      <c r="SJO198" s="1"/>
      <c r="SJQ198" s="1"/>
      <c r="SJS198" s="1"/>
      <c r="SJU198" s="1"/>
      <c r="SJW198" s="1"/>
      <c r="SJY198" s="1"/>
      <c r="SKA198" s="1"/>
      <c r="SKC198" s="1"/>
      <c r="SKE198" s="1"/>
      <c r="SKG198" s="1"/>
      <c r="SKI198" s="1"/>
      <c r="SKK198" s="1"/>
      <c r="SKM198" s="1"/>
      <c r="SKO198" s="1"/>
      <c r="SKQ198" s="1"/>
      <c r="SKS198" s="1"/>
      <c r="SKU198" s="1"/>
      <c r="SKW198" s="1"/>
      <c r="SKY198" s="1"/>
      <c r="SLA198" s="1"/>
      <c r="SLC198" s="1"/>
      <c r="SLE198" s="1"/>
      <c r="SLG198" s="1"/>
      <c r="SLI198" s="1"/>
      <c r="SLK198" s="1"/>
      <c r="SLM198" s="1"/>
      <c r="SLO198" s="1"/>
      <c r="SLQ198" s="1"/>
      <c r="SLS198" s="1"/>
      <c r="SLU198" s="1"/>
      <c r="SLW198" s="1"/>
      <c r="SLY198" s="1"/>
      <c r="SMA198" s="1"/>
      <c r="SMC198" s="1"/>
      <c r="SME198" s="1"/>
      <c r="SMG198" s="1"/>
      <c r="SMI198" s="1"/>
      <c r="SMK198" s="1"/>
      <c r="SMM198" s="1"/>
      <c r="SMO198" s="1"/>
      <c r="SMQ198" s="1"/>
      <c r="SMS198" s="1"/>
      <c r="SMU198" s="1"/>
      <c r="SMW198" s="1"/>
      <c r="SMY198" s="1"/>
      <c r="SNA198" s="1"/>
      <c r="SNC198" s="1"/>
      <c r="SNE198" s="1"/>
      <c r="SNG198" s="1"/>
      <c r="SNI198" s="1"/>
      <c r="SNK198" s="1"/>
      <c r="SNM198" s="1"/>
      <c r="SNO198" s="1"/>
      <c r="SNQ198" s="1"/>
      <c r="SNS198" s="1"/>
      <c r="SNU198" s="1"/>
      <c r="SNW198" s="1"/>
      <c r="SNY198" s="1"/>
      <c r="SOA198" s="1"/>
      <c r="SOC198" s="1"/>
      <c r="SOE198" s="1"/>
      <c r="SOG198" s="1"/>
      <c r="SOI198" s="1"/>
      <c r="SOK198" s="1"/>
      <c r="SOM198" s="1"/>
      <c r="SOO198" s="1"/>
      <c r="SOQ198" s="1"/>
      <c r="SOS198" s="1"/>
      <c r="SOU198" s="1"/>
      <c r="SOW198" s="1"/>
      <c r="SOY198" s="1"/>
      <c r="SPA198" s="1"/>
      <c r="SPC198" s="1"/>
      <c r="SPE198" s="1"/>
      <c r="SPG198" s="1"/>
      <c r="SPI198" s="1"/>
      <c r="SPK198" s="1"/>
      <c r="SPM198" s="1"/>
      <c r="SPO198" s="1"/>
      <c r="SPQ198" s="1"/>
      <c r="SPS198" s="1"/>
      <c r="SPU198" s="1"/>
      <c r="SPW198" s="1"/>
      <c r="SPY198" s="1"/>
      <c r="SQA198" s="1"/>
      <c r="SQC198" s="1"/>
      <c r="SQE198" s="1"/>
      <c r="SQG198" s="1"/>
      <c r="SQI198" s="1"/>
      <c r="SQK198" s="1"/>
      <c r="SQM198" s="1"/>
      <c r="SQO198" s="1"/>
      <c r="SQQ198" s="1"/>
      <c r="SQS198" s="1"/>
      <c r="SQU198" s="1"/>
      <c r="SQW198" s="1"/>
      <c r="SQY198" s="1"/>
      <c r="SRA198" s="1"/>
      <c r="SRC198" s="1"/>
      <c r="SRE198" s="1"/>
      <c r="SRG198" s="1"/>
      <c r="SRI198" s="1"/>
      <c r="SRK198" s="1"/>
      <c r="SRM198" s="1"/>
      <c r="SRO198" s="1"/>
      <c r="SRQ198" s="1"/>
      <c r="SRS198" s="1"/>
      <c r="SRU198" s="1"/>
      <c r="SRW198" s="1"/>
      <c r="SRY198" s="1"/>
      <c r="SSA198" s="1"/>
      <c r="SSC198" s="1"/>
      <c r="SSE198" s="1"/>
      <c r="SSG198" s="1"/>
      <c r="SSI198" s="1"/>
      <c r="SSK198" s="1"/>
      <c r="SSM198" s="1"/>
      <c r="SSO198" s="1"/>
      <c r="SSQ198" s="1"/>
      <c r="SSS198" s="1"/>
      <c r="SSU198" s="1"/>
      <c r="SSW198" s="1"/>
      <c r="SSY198" s="1"/>
      <c r="STA198" s="1"/>
      <c r="STC198" s="1"/>
      <c r="STE198" s="1"/>
      <c r="STG198" s="1"/>
      <c r="STI198" s="1"/>
      <c r="STK198" s="1"/>
      <c r="STM198" s="1"/>
      <c r="STO198" s="1"/>
      <c r="STQ198" s="1"/>
      <c r="STS198" s="1"/>
      <c r="STU198" s="1"/>
      <c r="STW198" s="1"/>
      <c r="STY198" s="1"/>
      <c r="SUA198" s="1"/>
      <c r="SUC198" s="1"/>
      <c r="SUE198" s="1"/>
      <c r="SUG198" s="1"/>
      <c r="SUI198" s="1"/>
      <c r="SUK198" s="1"/>
      <c r="SUM198" s="1"/>
      <c r="SUO198" s="1"/>
      <c r="SUQ198" s="1"/>
      <c r="SUS198" s="1"/>
      <c r="SUU198" s="1"/>
      <c r="SUW198" s="1"/>
      <c r="SUY198" s="1"/>
      <c r="SVA198" s="1"/>
      <c r="SVC198" s="1"/>
      <c r="SVE198" s="1"/>
      <c r="SVG198" s="1"/>
      <c r="SVI198" s="1"/>
      <c r="SVK198" s="1"/>
      <c r="SVM198" s="1"/>
      <c r="SVO198" s="1"/>
      <c r="SVQ198" s="1"/>
      <c r="SVS198" s="1"/>
      <c r="SVU198" s="1"/>
      <c r="SVW198" s="1"/>
      <c r="SVY198" s="1"/>
      <c r="SWA198" s="1"/>
      <c r="SWC198" s="1"/>
      <c r="SWE198" s="1"/>
      <c r="SWG198" s="1"/>
      <c r="SWI198" s="1"/>
      <c r="SWK198" s="1"/>
      <c r="SWM198" s="1"/>
      <c r="SWO198" s="1"/>
      <c r="SWQ198" s="1"/>
      <c r="SWS198" s="1"/>
      <c r="SWU198" s="1"/>
      <c r="SWW198" s="1"/>
      <c r="SWY198" s="1"/>
      <c r="SXA198" s="1"/>
      <c r="SXC198" s="1"/>
      <c r="SXE198" s="1"/>
      <c r="SXG198" s="1"/>
      <c r="SXI198" s="1"/>
      <c r="SXK198" s="1"/>
      <c r="SXM198" s="1"/>
      <c r="SXO198" s="1"/>
      <c r="SXQ198" s="1"/>
      <c r="SXS198" s="1"/>
      <c r="SXU198" s="1"/>
      <c r="SXW198" s="1"/>
      <c r="SXY198" s="1"/>
      <c r="SYA198" s="1"/>
      <c r="SYC198" s="1"/>
      <c r="SYE198" s="1"/>
      <c r="SYG198" s="1"/>
      <c r="SYI198" s="1"/>
      <c r="SYK198" s="1"/>
      <c r="SYM198" s="1"/>
      <c r="SYO198" s="1"/>
      <c r="SYQ198" s="1"/>
      <c r="SYS198" s="1"/>
      <c r="SYU198" s="1"/>
      <c r="SYW198" s="1"/>
      <c r="SYY198" s="1"/>
      <c r="SZA198" s="1"/>
      <c r="SZC198" s="1"/>
      <c r="SZE198" s="1"/>
      <c r="SZG198" s="1"/>
      <c r="SZI198" s="1"/>
      <c r="SZK198" s="1"/>
      <c r="SZM198" s="1"/>
      <c r="SZO198" s="1"/>
      <c r="SZQ198" s="1"/>
      <c r="SZS198" s="1"/>
      <c r="SZU198" s="1"/>
      <c r="SZW198" s="1"/>
      <c r="SZY198" s="1"/>
      <c r="TAA198" s="1"/>
      <c r="TAC198" s="1"/>
      <c r="TAE198" s="1"/>
      <c r="TAG198" s="1"/>
      <c r="TAI198" s="1"/>
      <c r="TAK198" s="1"/>
      <c r="TAM198" s="1"/>
      <c r="TAO198" s="1"/>
      <c r="TAQ198" s="1"/>
      <c r="TAS198" s="1"/>
      <c r="TAU198" s="1"/>
      <c r="TAW198" s="1"/>
      <c r="TAY198" s="1"/>
      <c r="TBA198" s="1"/>
      <c r="TBC198" s="1"/>
      <c r="TBE198" s="1"/>
      <c r="TBG198" s="1"/>
      <c r="TBI198" s="1"/>
      <c r="TBK198" s="1"/>
      <c r="TBM198" s="1"/>
      <c r="TBO198" s="1"/>
      <c r="TBQ198" s="1"/>
      <c r="TBS198" s="1"/>
      <c r="TBU198" s="1"/>
      <c r="TBW198" s="1"/>
      <c r="TBY198" s="1"/>
      <c r="TCA198" s="1"/>
      <c r="TCC198" s="1"/>
      <c r="TCE198" s="1"/>
      <c r="TCG198" s="1"/>
      <c r="TCI198" s="1"/>
      <c r="TCK198" s="1"/>
      <c r="TCM198" s="1"/>
      <c r="TCO198" s="1"/>
      <c r="TCQ198" s="1"/>
      <c r="TCS198" s="1"/>
      <c r="TCU198" s="1"/>
      <c r="TCW198" s="1"/>
      <c r="TCY198" s="1"/>
      <c r="TDA198" s="1"/>
      <c r="TDC198" s="1"/>
      <c r="TDE198" s="1"/>
      <c r="TDG198" s="1"/>
      <c r="TDI198" s="1"/>
      <c r="TDK198" s="1"/>
      <c r="TDM198" s="1"/>
      <c r="TDO198" s="1"/>
      <c r="TDQ198" s="1"/>
      <c r="TDS198" s="1"/>
      <c r="TDU198" s="1"/>
      <c r="TDW198" s="1"/>
      <c r="TDY198" s="1"/>
      <c r="TEA198" s="1"/>
      <c r="TEC198" s="1"/>
      <c r="TEE198" s="1"/>
      <c r="TEG198" s="1"/>
      <c r="TEI198" s="1"/>
      <c r="TEK198" s="1"/>
      <c r="TEM198" s="1"/>
      <c r="TEO198" s="1"/>
      <c r="TEQ198" s="1"/>
      <c r="TES198" s="1"/>
      <c r="TEU198" s="1"/>
      <c r="TEW198" s="1"/>
      <c r="TEY198" s="1"/>
      <c r="TFA198" s="1"/>
      <c r="TFC198" s="1"/>
      <c r="TFE198" s="1"/>
      <c r="TFG198" s="1"/>
      <c r="TFI198" s="1"/>
      <c r="TFK198" s="1"/>
      <c r="TFM198" s="1"/>
      <c r="TFO198" s="1"/>
      <c r="TFQ198" s="1"/>
      <c r="TFS198" s="1"/>
      <c r="TFU198" s="1"/>
      <c r="TFW198" s="1"/>
      <c r="TFY198" s="1"/>
      <c r="TGA198" s="1"/>
      <c r="TGC198" s="1"/>
      <c r="TGE198" s="1"/>
      <c r="TGG198" s="1"/>
      <c r="TGI198" s="1"/>
      <c r="TGK198" s="1"/>
      <c r="TGM198" s="1"/>
      <c r="TGO198" s="1"/>
      <c r="TGQ198" s="1"/>
      <c r="TGS198" s="1"/>
      <c r="TGU198" s="1"/>
      <c r="TGW198" s="1"/>
      <c r="TGY198" s="1"/>
      <c r="THA198" s="1"/>
      <c r="THC198" s="1"/>
      <c r="THE198" s="1"/>
      <c r="THG198" s="1"/>
      <c r="THI198" s="1"/>
      <c r="THK198" s="1"/>
      <c r="THM198" s="1"/>
      <c r="THO198" s="1"/>
      <c r="THQ198" s="1"/>
      <c r="THS198" s="1"/>
      <c r="THU198" s="1"/>
      <c r="THW198" s="1"/>
      <c r="THY198" s="1"/>
      <c r="TIA198" s="1"/>
      <c r="TIC198" s="1"/>
      <c r="TIE198" s="1"/>
      <c r="TIG198" s="1"/>
      <c r="TII198" s="1"/>
      <c r="TIK198" s="1"/>
      <c r="TIM198" s="1"/>
      <c r="TIO198" s="1"/>
      <c r="TIQ198" s="1"/>
      <c r="TIS198" s="1"/>
      <c r="TIU198" s="1"/>
      <c r="TIW198" s="1"/>
      <c r="TIY198" s="1"/>
      <c r="TJA198" s="1"/>
      <c r="TJC198" s="1"/>
      <c r="TJE198" s="1"/>
      <c r="TJG198" s="1"/>
      <c r="TJI198" s="1"/>
      <c r="TJK198" s="1"/>
      <c r="TJM198" s="1"/>
      <c r="TJO198" s="1"/>
      <c r="TJQ198" s="1"/>
      <c r="TJS198" s="1"/>
      <c r="TJU198" s="1"/>
      <c r="TJW198" s="1"/>
      <c r="TJY198" s="1"/>
      <c r="TKA198" s="1"/>
      <c r="TKC198" s="1"/>
      <c r="TKE198" s="1"/>
      <c r="TKG198" s="1"/>
      <c r="TKI198" s="1"/>
      <c r="TKK198" s="1"/>
      <c r="TKM198" s="1"/>
      <c r="TKO198" s="1"/>
      <c r="TKQ198" s="1"/>
      <c r="TKS198" s="1"/>
      <c r="TKU198" s="1"/>
      <c r="TKW198" s="1"/>
      <c r="TKY198" s="1"/>
      <c r="TLA198" s="1"/>
      <c r="TLC198" s="1"/>
      <c r="TLE198" s="1"/>
      <c r="TLG198" s="1"/>
      <c r="TLI198" s="1"/>
      <c r="TLK198" s="1"/>
      <c r="TLM198" s="1"/>
      <c r="TLO198" s="1"/>
      <c r="TLQ198" s="1"/>
      <c r="TLS198" s="1"/>
      <c r="TLU198" s="1"/>
      <c r="TLW198" s="1"/>
      <c r="TLY198" s="1"/>
      <c r="TMA198" s="1"/>
      <c r="TMC198" s="1"/>
      <c r="TME198" s="1"/>
      <c r="TMG198" s="1"/>
      <c r="TMI198" s="1"/>
      <c r="TMK198" s="1"/>
      <c r="TMM198" s="1"/>
      <c r="TMO198" s="1"/>
      <c r="TMQ198" s="1"/>
      <c r="TMS198" s="1"/>
      <c r="TMU198" s="1"/>
      <c r="TMW198" s="1"/>
      <c r="TMY198" s="1"/>
      <c r="TNA198" s="1"/>
      <c r="TNC198" s="1"/>
      <c r="TNE198" s="1"/>
      <c r="TNG198" s="1"/>
      <c r="TNI198" s="1"/>
      <c r="TNK198" s="1"/>
      <c r="TNM198" s="1"/>
      <c r="TNO198" s="1"/>
      <c r="TNQ198" s="1"/>
      <c r="TNS198" s="1"/>
      <c r="TNU198" s="1"/>
      <c r="TNW198" s="1"/>
      <c r="TNY198" s="1"/>
      <c r="TOA198" s="1"/>
      <c r="TOC198" s="1"/>
      <c r="TOE198" s="1"/>
      <c r="TOG198" s="1"/>
      <c r="TOI198" s="1"/>
      <c r="TOK198" s="1"/>
      <c r="TOM198" s="1"/>
      <c r="TOO198" s="1"/>
      <c r="TOQ198" s="1"/>
      <c r="TOS198" s="1"/>
      <c r="TOU198" s="1"/>
      <c r="TOW198" s="1"/>
      <c r="TOY198" s="1"/>
      <c r="TPA198" s="1"/>
      <c r="TPC198" s="1"/>
      <c r="TPE198" s="1"/>
      <c r="TPG198" s="1"/>
      <c r="TPI198" s="1"/>
      <c r="TPK198" s="1"/>
      <c r="TPM198" s="1"/>
      <c r="TPO198" s="1"/>
      <c r="TPQ198" s="1"/>
      <c r="TPS198" s="1"/>
      <c r="TPU198" s="1"/>
      <c r="TPW198" s="1"/>
      <c r="TPY198" s="1"/>
      <c r="TQA198" s="1"/>
      <c r="TQC198" s="1"/>
      <c r="TQE198" s="1"/>
      <c r="TQG198" s="1"/>
      <c r="TQI198" s="1"/>
      <c r="TQK198" s="1"/>
      <c r="TQM198" s="1"/>
      <c r="TQO198" s="1"/>
      <c r="TQQ198" s="1"/>
      <c r="TQS198" s="1"/>
      <c r="TQU198" s="1"/>
      <c r="TQW198" s="1"/>
      <c r="TQY198" s="1"/>
      <c r="TRA198" s="1"/>
      <c r="TRC198" s="1"/>
      <c r="TRE198" s="1"/>
      <c r="TRG198" s="1"/>
      <c r="TRI198" s="1"/>
      <c r="TRK198" s="1"/>
      <c r="TRM198" s="1"/>
      <c r="TRO198" s="1"/>
      <c r="TRQ198" s="1"/>
      <c r="TRS198" s="1"/>
      <c r="TRU198" s="1"/>
      <c r="TRW198" s="1"/>
      <c r="TRY198" s="1"/>
      <c r="TSA198" s="1"/>
      <c r="TSC198" s="1"/>
      <c r="TSE198" s="1"/>
      <c r="TSG198" s="1"/>
      <c r="TSI198" s="1"/>
      <c r="TSK198" s="1"/>
      <c r="TSM198" s="1"/>
      <c r="TSO198" s="1"/>
      <c r="TSQ198" s="1"/>
      <c r="TSS198" s="1"/>
      <c r="TSU198" s="1"/>
      <c r="TSW198" s="1"/>
      <c r="TSY198" s="1"/>
      <c r="TTA198" s="1"/>
      <c r="TTC198" s="1"/>
      <c r="TTE198" s="1"/>
      <c r="TTG198" s="1"/>
      <c r="TTI198" s="1"/>
      <c r="TTK198" s="1"/>
      <c r="TTM198" s="1"/>
      <c r="TTO198" s="1"/>
      <c r="TTQ198" s="1"/>
      <c r="TTS198" s="1"/>
      <c r="TTU198" s="1"/>
      <c r="TTW198" s="1"/>
      <c r="TTY198" s="1"/>
      <c r="TUA198" s="1"/>
      <c r="TUC198" s="1"/>
      <c r="TUE198" s="1"/>
      <c r="TUG198" s="1"/>
      <c r="TUI198" s="1"/>
      <c r="TUK198" s="1"/>
      <c r="TUM198" s="1"/>
      <c r="TUO198" s="1"/>
      <c r="TUQ198" s="1"/>
      <c r="TUS198" s="1"/>
      <c r="TUU198" s="1"/>
      <c r="TUW198" s="1"/>
      <c r="TUY198" s="1"/>
      <c r="TVA198" s="1"/>
      <c r="TVC198" s="1"/>
      <c r="TVE198" s="1"/>
      <c r="TVG198" s="1"/>
      <c r="TVI198" s="1"/>
      <c r="TVK198" s="1"/>
      <c r="TVM198" s="1"/>
      <c r="TVO198" s="1"/>
      <c r="TVQ198" s="1"/>
      <c r="TVS198" s="1"/>
      <c r="TVU198" s="1"/>
      <c r="TVW198" s="1"/>
      <c r="TVY198" s="1"/>
      <c r="TWA198" s="1"/>
      <c r="TWC198" s="1"/>
      <c r="TWE198" s="1"/>
      <c r="TWG198" s="1"/>
      <c r="TWI198" s="1"/>
      <c r="TWK198" s="1"/>
      <c r="TWM198" s="1"/>
      <c r="TWO198" s="1"/>
      <c r="TWQ198" s="1"/>
      <c r="TWS198" s="1"/>
      <c r="TWU198" s="1"/>
      <c r="TWW198" s="1"/>
      <c r="TWY198" s="1"/>
      <c r="TXA198" s="1"/>
      <c r="TXC198" s="1"/>
      <c r="TXE198" s="1"/>
      <c r="TXG198" s="1"/>
      <c r="TXI198" s="1"/>
      <c r="TXK198" s="1"/>
      <c r="TXM198" s="1"/>
      <c r="TXO198" s="1"/>
      <c r="TXQ198" s="1"/>
      <c r="TXS198" s="1"/>
      <c r="TXU198" s="1"/>
      <c r="TXW198" s="1"/>
      <c r="TXY198" s="1"/>
      <c r="TYA198" s="1"/>
      <c r="TYC198" s="1"/>
      <c r="TYE198" s="1"/>
      <c r="TYG198" s="1"/>
      <c r="TYI198" s="1"/>
      <c r="TYK198" s="1"/>
      <c r="TYM198" s="1"/>
      <c r="TYO198" s="1"/>
      <c r="TYQ198" s="1"/>
      <c r="TYS198" s="1"/>
      <c r="TYU198" s="1"/>
      <c r="TYW198" s="1"/>
      <c r="TYY198" s="1"/>
      <c r="TZA198" s="1"/>
      <c r="TZC198" s="1"/>
      <c r="TZE198" s="1"/>
      <c r="TZG198" s="1"/>
      <c r="TZI198" s="1"/>
      <c r="TZK198" s="1"/>
      <c r="TZM198" s="1"/>
      <c r="TZO198" s="1"/>
      <c r="TZQ198" s="1"/>
      <c r="TZS198" s="1"/>
      <c r="TZU198" s="1"/>
      <c r="TZW198" s="1"/>
      <c r="TZY198" s="1"/>
      <c r="UAA198" s="1"/>
      <c r="UAC198" s="1"/>
      <c r="UAE198" s="1"/>
      <c r="UAG198" s="1"/>
      <c r="UAI198" s="1"/>
      <c r="UAK198" s="1"/>
      <c r="UAM198" s="1"/>
      <c r="UAO198" s="1"/>
      <c r="UAQ198" s="1"/>
      <c r="UAS198" s="1"/>
      <c r="UAU198" s="1"/>
      <c r="UAW198" s="1"/>
      <c r="UAY198" s="1"/>
      <c r="UBA198" s="1"/>
      <c r="UBC198" s="1"/>
      <c r="UBE198" s="1"/>
      <c r="UBG198" s="1"/>
      <c r="UBI198" s="1"/>
      <c r="UBK198" s="1"/>
      <c r="UBM198" s="1"/>
      <c r="UBO198" s="1"/>
      <c r="UBQ198" s="1"/>
      <c r="UBS198" s="1"/>
      <c r="UBU198" s="1"/>
      <c r="UBW198" s="1"/>
      <c r="UBY198" s="1"/>
      <c r="UCA198" s="1"/>
      <c r="UCC198" s="1"/>
      <c r="UCE198" s="1"/>
      <c r="UCG198" s="1"/>
      <c r="UCI198" s="1"/>
      <c r="UCK198" s="1"/>
      <c r="UCM198" s="1"/>
      <c r="UCO198" s="1"/>
      <c r="UCQ198" s="1"/>
      <c r="UCS198" s="1"/>
      <c r="UCU198" s="1"/>
      <c r="UCW198" s="1"/>
      <c r="UCY198" s="1"/>
      <c r="UDA198" s="1"/>
      <c r="UDC198" s="1"/>
      <c r="UDE198" s="1"/>
      <c r="UDG198" s="1"/>
      <c r="UDI198" s="1"/>
      <c r="UDK198" s="1"/>
      <c r="UDM198" s="1"/>
      <c r="UDO198" s="1"/>
      <c r="UDQ198" s="1"/>
      <c r="UDS198" s="1"/>
      <c r="UDU198" s="1"/>
      <c r="UDW198" s="1"/>
      <c r="UDY198" s="1"/>
      <c r="UEA198" s="1"/>
      <c r="UEC198" s="1"/>
      <c r="UEE198" s="1"/>
      <c r="UEG198" s="1"/>
      <c r="UEI198" s="1"/>
      <c r="UEK198" s="1"/>
      <c r="UEM198" s="1"/>
      <c r="UEO198" s="1"/>
      <c r="UEQ198" s="1"/>
      <c r="UES198" s="1"/>
      <c r="UEU198" s="1"/>
      <c r="UEW198" s="1"/>
      <c r="UEY198" s="1"/>
      <c r="UFA198" s="1"/>
      <c r="UFC198" s="1"/>
      <c r="UFE198" s="1"/>
      <c r="UFG198" s="1"/>
      <c r="UFI198" s="1"/>
      <c r="UFK198" s="1"/>
      <c r="UFM198" s="1"/>
      <c r="UFO198" s="1"/>
      <c r="UFQ198" s="1"/>
      <c r="UFS198" s="1"/>
      <c r="UFU198" s="1"/>
      <c r="UFW198" s="1"/>
      <c r="UFY198" s="1"/>
      <c r="UGA198" s="1"/>
      <c r="UGC198" s="1"/>
      <c r="UGE198" s="1"/>
      <c r="UGG198" s="1"/>
      <c r="UGI198" s="1"/>
      <c r="UGK198" s="1"/>
      <c r="UGM198" s="1"/>
      <c r="UGO198" s="1"/>
      <c r="UGQ198" s="1"/>
      <c r="UGS198" s="1"/>
      <c r="UGU198" s="1"/>
      <c r="UGW198" s="1"/>
      <c r="UGY198" s="1"/>
      <c r="UHA198" s="1"/>
      <c r="UHC198" s="1"/>
      <c r="UHE198" s="1"/>
      <c r="UHG198" s="1"/>
      <c r="UHI198" s="1"/>
      <c r="UHK198" s="1"/>
      <c r="UHM198" s="1"/>
      <c r="UHO198" s="1"/>
      <c r="UHQ198" s="1"/>
      <c r="UHS198" s="1"/>
      <c r="UHU198" s="1"/>
      <c r="UHW198" s="1"/>
      <c r="UHY198" s="1"/>
      <c r="UIA198" s="1"/>
      <c r="UIC198" s="1"/>
      <c r="UIE198" s="1"/>
      <c r="UIG198" s="1"/>
      <c r="UII198" s="1"/>
      <c r="UIK198" s="1"/>
      <c r="UIM198" s="1"/>
      <c r="UIO198" s="1"/>
      <c r="UIQ198" s="1"/>
      <c r="UIS198" s="1"/>
      <c r="UIU198" s="1"/>
      <c r="UIW198" s="1"/>
      <c r="UIY198" s="1"/>
      <c r="UJA198" s="1"/>
      <c r="UJC198" s="1"/>
      <c r="UJE198" s="1"/>
      <c r="UJG198" s="1"/>
      <c r="UJI198" s="1"/>
      <c r="UJK198" s="1"/>
      <c r="UJM198" s="1"/>
      <c r="UJO198" s="1"/>
      <c r="UJQ198" s="1"/>
      <c r="UJS198" s="1"/>
      <c r="UJU198" s="1"/>
      <c r="UJW198" s="1"/>
      <c r="UJY198" s="1"/>
      <c r="UKA198" s="1"/>
      <c r="UKC198" s="1"/>
      <c r="UKE198" s="1"/>
      <c r="UKG198" s="1"/>
      <c r="UKI198" s="1"/>
      <c r="UKK198" s="1"/>
      <c r="UKM198" s="1"/>
      <c r="UKO198" s="1"/>
      <c r="UKQ198" s="1"/>
      <c r="UKS198" s="1"/>
      <c r="UKU198" s="1"/>
      <c r="UKW198" s="1"/>
      <c r="UKY198" s="1"/>
      <c r="ULA198" s="1"/>
      <c r="ULC198" s="1"/>
      <c r="ULE198" s="1"/>
      <c r="ULG198" s="1"/>
      <c r="ULI198" s="1"/>
      <c r="ULK198" s="1"/>
      <c r="ULM198" s="1"/>
      <c r="ULO198" s="1"/>
      <c r="ULQ198" s="1"/>
      <c r="ULS198" s="1"/>
      <c r="ULU198" s="1"/>
      <c r="ULW198" s="1"/>
      <c r="ULY198" s="1"/>
      <c r="UMA198" s="1"/>
      <c r="UMC198" s="1"/>
      <c r="UME198" s="1"/>
      <c r="UMG198" s="1"/>
      <c r="UMI198" s="1"/>
      <c r="UMK198" s="1"/>
      <c r="UMM198" s="1"/>
      <c r="UMO198" s="1"/>
      <c r="UMQ198" s="1"/>
      <c r="UMS198" s="1"/>
      <c r="UMU198" s="1"/>
      <c r="UMW198" s="1"/>
      <c r="UMY198" s="1"/>
      <c r="UNA198" s="1"/>
      <c r="UNC198" s="1"/>
      <c r="UNE198" s="1"/>
      <c r="UNG198" s="1"/>
      <c r="UNI198" s="1"/>
      <c r="UNK198" s="1"/>
      <c r="UNM198" s="1"/>
      <c r="UNO198" s="1"/>
      <c r="UNQ198" s="1"/>
      <c r="UNS198" s="1"/>
      <c r="UNU198" s="1"/>
      <c r="UNW198" s="1"/>
      <c r="UNY198" s="1"/>
      <c r="UOA198" s="1"/>
      <c r="UOC198" s="1"/>
      <c r="UOE198" s="1"/>
      <c r="UOG198" s="1"/>
      <c r="UOI198" s="1"/>
      <c r="UOK198" s="1"/>
      <c r="UOM198" s="1"/>
      <c r="UOO198" s="1"/>
      <c r="UOQ198" s="1"/>
      <c r="UOS198" s="1"/>
      <c r="UOU198" s="1"/>
      <c r="UOW198" s="1"/>
      <c r="UOY198" s="1"/>
      <c r="UPA198" s="1"/>
      <c r="UPC198" s="1"/>
      <c r="UPE198" s="1"/>
      <c r="UPG198" s="1"/>
      <c r="UPI198" s="1"/>
      <c r="UPK198" s="1"/>
      <c r="UPM198" s="1"/>
      <c r="UPO198" s="1"/>
      <c r="UPQ198" s="1"/>
      <c r="UPS198" s="1"/>
      <c r="UPU198" s="1"/>
      <c r="UPW198" s="1"/>
      <c r="UPY198" s="1"/>
      <c r="UQA198" s="1"/>
      <c r="UQC198" s="1"/>
      <c r="UQE198" s="1"/>
      <c r="UQG198" s="1"/>
      <c r="UQI198" s="1"/>
      <c r="UQK198" s="1"/>
      <c r="UQM198" s="1"/>
      <c r="UQO198" s="1"/>
      <c r="UQQ198" s="1"/>
      <c r="UQS198" s="1"/>
      <c r="UQU198" s="1"/>
      <c r="UQW198" s="1"/>
      <c r="UQY198" s="1"/>
      <c r="URA198" s="1"/>
      <c r="URC198" s="1"/>
      <c r="URE198" s="1"/>
      <c r="URG198" s="1"/>
      <c r="URI198" s="1"/>
      <c r="URK198" s="1"/>
      <c r="URM198" s="1"/>
      <c r="URO198" s="1"/>
      <c r="URQ198" s="1"/>
      <c r="URS198" s="1"/>
      <c r="URU198" s="1"/>
      <c r="URW198" s="1"/>
      <c r="URY198" s="1"/>
      <c r="USA198" s="1"/>
      <c r="USC198" s="1"/>
      <c r="USE198" s="1"/>
      <c r="USG198" s="1"/>
      <c r="USI198" s="1"/>
      <c r="USK198" s="1"/>
      <c r="USM198" s="1"/>
      <c r="USO198" s="1"/>
      <c r="USQ198" s="1"/>
      <c r="USS198" s="1"/>
      <c r="USU198" s="1"/>
      <c r="USW198" s="1"/>
      <c r="USY198" s="1"/>
      <c r="UTA198" s="1"/>
      <c r="UTC198" s="1"/>
      <c r="UTE198" s="1"/>
      <c r="UTG198" s="1"/>
      <c r="UTI198" s="1"/>
      <c r="UTK198" s="1"/>
      <c r="UTM198" s="1"/>
      <c r="UTO198" s="1"/>
      <c r="UTQ198" s="1"/>
      <c r="UTS198" s="1"/>
      <c r="UTU198" s="1"/>
      <c r="UTW198" s="1"/>
      <c r="UTY198" s="1"/>
      <c r="UUA198" s="1"/>
      <c r="UUC198" s="1"/>
      <c r="UUE198" s="1"/>
      <c r="UUG198" s="1"/>
      <c r="UUI198" s="1"/>
      <c r="UUK198" s="1"/>
      <c r="UUM198" s="1"/>
      <c r="UUO198" s="1"/>
      <c r="UUQ198" s="1"/>
      <c r="UUS198" s="1"/>
      <c r="UUU198" s="1"/>
      <c r="UUW198" s="1"/>
      <c r="UUY198" s="1"/>
      <c r="UVA198" s="1"/>
      <c r="UVC198" s="1"/>
      <c r="UVE198" s="1"/>
      <c r="UVG198" s="1"/>
      <c r="UVI198" s="1"/>
      <c r="UVK198" s="1"/>
      <c r="UVM198" s="1"/>
      <c r="UVO198" s="1"/>
      <c r="UVQ198" s="1"/>
      <c r="UVS198" s="1"/>
      <c r="UVU198" s="1"/>
      <c r="UVW198" s="1"/>
      <c r="UVY198" s="1"/>
      <c r="UWA198" s="1"/>
      <c r="UWC198" s="1"/>
      <c r="UWE198" s="1"/>
      <c r="UWG198" s="1"/>
      <c r="UWI198" s="1"/>
      <c r="UWK198" s="1"/>
      <c r="UWM198" s="1"/>
      <c r="UWO198" s="1"/>
      <c r="UWQ198" s="1"/>
      <c r="UWS198" s="1"/>
      <c r="UWU198" s="1"/>
      <c r="UWW198" s="1"/>
      <c r="UWY198" s="1"/>
      <c r="UXA198" s="1"/>
      <c r="UXC198" s="1"/>
      <c r="UXE198" s="1"/>
      <c r="UXG198" s="1"/>
      <c r="UXI198" s="1"/>
      <c r="UXK198" s="1"/>
      <c r="UXM198" s="1"/>
      <c r="UXO198" s="1"/>
      <c r="UXQ198" s="1"/>
      <c r="UXS198" s="1"/>
      <c r="UXU198" s="1"/>
      <c r="UXW198" s="1"/>
      <c r="UXY198" s="1"/>
      <c r="UYA198" s="1"/>
      <c r="UYC198" s="1"/>
      <c r="UYE198" s="1"/>
      <c r="UYG198" s="1"/>
      <c r="UYI198" s="1"/>
      <c r="UYK198" s="1"/>
      <c r="UYM198" s="1"/>
      <c r="UYO198" s="1"/>
      <c r="UYQ198" s="1"/>
      <c r="UYS198" s="1"/>
      <c r="UYU198" s="1"/>
      <c r="UYW198" s="1"/>
      <c r="UYY198" s="1"/>
      <c r="UZA198" s="1"/>
      <c r="UZC198" s="1"/>
      <c r="UZE198" s="1"/>
      <c r="UZG198" s="1"/>
      <c r="UZI198" s="1"/>
      <c r="UZK198" s="1"/>
      <c r="UZM198" s="1"/>
      <c r="UZO198" s="1"/>
      <c r="UZQ198" s="1"/>
      <c r="UZS198" s="1"/>
      <c r="UZU198" s="1"/>
      <c r="UZW198" s="1"/>
      <c r="UZY198" s="1"/>
      <c r="VAA198" s="1"/>
      <c r="VAC198" s="1"/>
      <c r="VAE198" s="1"/>
      <c r="VAG198" s="1"/>
      <c r="VAI198" s="1"/>
      <c r="VAK198" s="1"/>
      <c r="VAM198" s="1"/>
      <c r="VAO198" s="1"/>
      <c r="VAQ198" s="1"/>
      <c r="VAS198" s="1"/>
      <c r="VAU198" s="1"/>
      <c r="VAW198" s="1"/>
      <c r="VAY198" s="1"/>
      <c r="VBA198" s="1"/>
      <c r="VBC198" s="1"/>
      <c r="VBE198" s="1"/>
      <c r="VBG198" s="1"/>
      <c r="VBI198" s="1"/>
      <c r="VBK198" s="1"/>
      <c r="VBM198" s="1"/>
      <c r="VBO198" s="1"/>
      <c r="VBQ198" s="1"/>
      <c r="VBS198" s="1"/>
      <c r="VBU198" s="1"/>
      <c r="VBW198" s="1"/>
      <c r="VBY198" s="1"/>
      <c r="VCA198" s="1"/>
      <c r="VCC198" s="1"/>
      <c r="VCE198" s="1"/>
      <c r="VCG198" s="1"/>
      <c r="VCI198" s="1"/>
      <c r="VCK198" s="1"/>
      <c r="VCM198" s="1"/>
      <c r="VCO198" s="1"/>
      <c r="VCQ198" s="1"/>
      <c r="VCS198" s="1"/>
      <c r="VCU198" s="1"/>
      <c r="VCW198" s="1"/>
      <c r="VCY198" s="1"/>
      <c r="VDA198" s="1"/>
      <c r="VDC198" s="1"/>
      <c r="VDE198" s="1"/>
      <c r="VDG198" s="1"/>
      <c r="VDI198" s="1"/>
      <c r="VDK198" s="1"/>
      <c r="VDM198" s="1"/>
      <c r="VDO198" s="1"/>
      <c r="VDQ198" s="1"/>
      <c r="VDS198" s="1"/>
      <c r="VDU198" s="1"/>
      <c r="VDW198" s="1"/>
      <c r="VDY198" s="1"/>
      <c r="VEA198" s="1"/>
      <c r="VEC198" s="1"/>
      <c r="VEE198" s="1"/>
      <c r="VEG198" s="1"/>
      <c r="VEI198" s="1"/>
      <c r="VEK198" s="1"/>
      <c r="VEM198" s="1"/>
      <c r="VEO198" s="1"/>
      <c r="VEQ198" s="1"/>
      <c r="VES198" s="1"/>
      <c r="VEU198" s="1"/>
      <c r="VEW198" s="1"/>
      <c r="VEY198" s="1"/>
      <c r="VFA198" s="1"/>
      <c r="VFC198" s="1"/>
      <c r="VFE198" s="1"/>
      <c r="VFG198" s="1"/>
      <c r="VFI198" s="1"/>
      <c r="VFK198" s="1"/>
      <c r="VFM198" s="1"/>
      <c r="VFO198" s="1"/>
      <c r="VFQ198" s="1"/>
      <c r="VFS198" s="1"/>
      <c r="VFU198" s="1"/>
      <c r="VFW198" s="1"/>
      <c r="VFY198" s="1"/>
      <c r="VGA198" s="1"/>
      <c r="VGC198" s="1"/>
      <c r="VGE198" s="1"/>
      <c r="VGG198" s="1"/>
      <c r="VGI198" s="1"/>
      <c r="VGK198" s="1"/>
      <c r="VGM198" s="1"/>
      <c r="VGO198" s="1"/>
      <c r="VGQ198" s="1"/>
      <c r="VGS198" s="1"/>
      <c r="VGU198" s="1"/>
      <c r="VGW198" s="1"/>
      <c r="VGY198" s="1"/>
      <c r="VHA198" s="1"/>
      <c r="VHC198" s="1"/>
      <c r="VHE198" s="1"/>
      <c r="VHG198" s="1"/>
      <c r="VHI198" s="1"/>
      <c r="VHK198" s="1"/>
      <c r="VHM198" s="1"/>
      <c r="VHO198" s="1"/>
      <c r="VHQ198" s="1"/>
      <c r="VHS198" s="1"/>
      <c r="VHU198" s="1"/>
      <c r="VHW198" s="1"/>
      <c r="VHY198" s="1"/>
      <c r="VIA198" s="1"/>
      <c r="VIC198" s="1"/>
      <c r="VIE198" s="1"/>
      <c r="VIG198" s="1"/>
      <c r="VII198" s="1"/>
      <c r="VIK198" s="1"/>
      <c r="VIM198" s="1"/>
      <c r="VIO198" s="1"/>
      <c r="VIQ198" s="1"/>
      <c r="VIS198" s="1"/>
      <c r="VIU198" s="1"/>
      <c r="VIW198" s="1"/>
      <c r="VIY198" s="1"/>
      <c r="VJA198" s="1"/>
      <c r="VJC198" s="1"/>
      <c r="VJE198" s="1"/>
      <c r="VJG198" s="1"/>
      <c r="VJI198" s="1"/>
      <c r="VJK198" s="1"/>
      <c r="VJM198" s="1"/>
      <c r="VJO198" s="1"/>
      <c r="VJQ198" s="1"/>
      <c r="VJS198" s="1"/>
      <c r="VJU198" s="1"/>
      <c r="VJW198" s="1"/>
      <c r="VJY198" s="1"/>
      <c r="VKA198" s="1"/>
      <c r="VKC198" s="1"/>
      <c r="VKE198" s="1"/>
      <c r="VKG198" s="1"/>
      <c r="VKI198" s="1"/>
      <c r="VKK198" s="1"/>
      <c r="VKM198" s="1"/>
      <c r="VKO198" s="1"/>
      <c r="VKQ198" s="1"/>
      <c r="VKS198" s="1"/>
      <c r="VKU198" s="1"/>
      <c r="VKW198" s="1"/>
      <c r="VKY198" s="1"/>
      <c r="VLA198" s="1"/>
      <c r="VLC198" s="1"/>
      <c r="VLE198" s="1"/>
      <c r="VLG198" s="1"/>
      <c r="VLI198" s="1"/>
      <c r="VLK198" s="1"/>
      <c r="VLM198" s="1"/>
      <c r="VLO198" s="1"/>
      <c r="VLQ198" s="1"/>
      <c r="VLS198" s="1"/>
      <c r="VLU198" s="1"/>
      <c r="VLW198" s="1"/>
      <c r="VLY198" s="1"/>
      <c r="VMA198" s="1"/>
      <c r="VMC198" s="1"/>
      <c r="VME198" s="1"/>
      <c r="VMG198" s="1"/>
      <c r="VMI198" s="1"/>
      <c r="VMK198" s="1"/>
      <c r="VMM198" s="1"/>
      <c r="VMO198" s="1"/>
      <c r="VMQ198" s="1"/>
      <c r="VMS198" s="1"/>
      <c r="VMU198" s="1"/>
      <c r="VMW198" s="1"/>
      <c r="VMY198" s="1"/>
      <c r="VNA198" s="1"/>
      <c r="VNC198" s="1"/>
      <c r="VNE198" s="1"/>
      <c r="VNG198" s="1"/>
      <c r="VNI198" s="1"/>
      <c r="VNK198" s="1"/>
      <c r="VNM198" s="1"/>
      <c r="VNO198" s="1"/>
      <c r="VNQ198" s="1"/>
      <c r="VNS198" s="1"/>
      <c r="VNU198" s="1"/>
      <c r="VNW198" s="1"/>
      <c r="VNY198" s="1"/>
      <c r="VOA198" s="1"/>
      <c r="VOC198" s="1"/>
      <c r="VOE198" s="1"/>
      <c r="VOG198" s="1"/>
      <c r="VOI198" s="1"/>
      <c r="VOK198" s="1"/>
      <c r="VOM198" s="1"/>
      <c r="VOO198" s="1"/>
      <c r="VOQ198" s="1"/>
      <c r="VOS198" s="1"/>
      <c r="VOU198" s="1"/>
      <c r="VOW198" s="1"/>
      <c r="VOY198" s="1"/>
      <c r="VPA198" s="1"/>
      <c r="VPC198" s="1"/>
      <c r="VPE198" s="1"/>
      <c r="VPG198" s="1"/>
      <c r="VPI198" s="1"/>
      <c r="VPK198" s="1"/>
      <c r="VPM198" s="1"/>
      <c r="VPO198" s="1"/>
      <c r="VPQ198" s="1"/>
      <c r="VPS198" s="1"/>
      <c r="VPU198" s="1"/>
      <c r="VPW198" s="1"/>
      <c r="VPY198" s="1"/>
      <c r="VQA198" s="1"/>
      <c r="VQC198" s="1"/>
      <c r="VQE198" s="1"/>
      <c r="VQG198" s="1"/>
      <c r="VQI198" s="1"/>
      <c r="VQK198" s="1"/>
      <c r="VQM198" s="1"/>
      <c r="VQO198" s="1"/>
      <c r="VQQ198" s="1"/>
      <c r="VQS198" s="1"/>
      <c r="VQU198" s="1"/>
      <c r="VQW198" s="1"/>
      <c r="VQY198" s="1"/>
      <c r="VRA198" s="1"/>
      <c r="VRC198" s="1"/>
      <c r="VRE198" s="1"/>
      <c r="VRG198" s="1"/>
      <c r="VRI198" s="1"/>
      <c r="VRK198" s="1"/>
      <c r="VRM198" s="1"/>
      <c r="VRO198" s="1"/>
      <c r="VRQ198" s="1"/>
      <c r="VRS198" s="1"/>
      <c r="VRU198" s="1"/>
      <c r="VRW198" s="1"/>
      <c r="VRY198" s="1"/>
      <c r="VSA198" s="1"/>
      <c r="VSC198" s="1"/>
      <c r="VSE198" s="1"/>
      <c r="VSG198" s="1"/>
      <c r="VSI198" s="1"/>
      <c r="VSK198" s="1"/>
      <c r="VSM198" s="1"/>
      <c r="VSO198" s="1"/>
      <c r="VSQ198" s="1"/>
      <c r="VSS198" s="1"/>
      <c r="VSU198" s="1"/>
      <c r="VSW198" s="1"/>
      <c r="VSY198" s="1"/>
      <c r="VTA198" s="1"/>
      <c r="VTC198" s="1"/>
      <c r="VTE198" s="1"/>
      <c r="VTG198" s="1"/>
      <c r="VTI198" s="1"/>
      <c r="VTK198" s="1"/>
      <c r="VTM198" s="1"/>
      <c r="VTO198" s="1"/>
      <c r="VTQ198" s="1"/>
      <c r="VTS198" s="1"/>
      <c r="VTU198" s="1"/>
      <c r="VTW198" s="1"/>
      <c r="VTY198" s="1"/>
      <c r="VUA198" s="1"/>
      <c r="VUC198" s="1"/>
      <c r="VUE198" s="1"/>
      <c r="VUG198" s="1"/>
      <c r="VUI198" s="1"/>
      <c r="VUK198" s="1"/>
      <c r="VUM198" s="1"/>
      <c r="VUO198" s="1"/>
      <c r="VUQ198" s="1"/>
      <c r="VUS198" s="1"/>
      <c r="VUU198" s="1"/>
      <c r="VUW198" s="1"/>
      <c r="VUY198" s="1"/>
      <c r="VVA198" s="1"/>
      <c r="VVC198" s="1"/>
      <c r="VVE198" s="1"/>
      <c r="VVG198" s="1"/>
      <c r="VVI198" s="1"/>
      <c r="VVK198" s="1"/>
      <c r="VVM198" s="1"/>
      <c r="VVO198" s="1"/>
      <c r="VVQ198" s="1"/>
      <c r="VVS198" s="1"/>
      <c r="VVU198" s="1"/>
      <c r="VVW198" s="1"/>
      <c r="VVY198" s="1"/>
      <c r="VWA198" s="1"/>
      <c r="VWC198" s="1"/>
      <c r="VWE198" s="1"/>
      <c r="VWG198" s="1"/>
      <c r="VWI198" s="1"/>
      <c r="VWK198" s="1"/>
      <c r="VWM198" s="1"/>
      <c r="VWO198" s="1"/>
      <c r="VWQ198" s="1"/>
      <c r="VWS198" s="1"/>
      <c r="VWU198" s="1"/>
      <c r="VWW198" s="1"/>
      <c r="VWY198" s="1"/>
      <c r="VXA198" s="1"/>
      <c r="VXC198" s="1"/>
      <c r="VXE198" s="1"/>
      <c r="VXG198" s="1"/>
      <c r="VXI198" s="1"/>
      <c r="VXK198" s="1"/>
      <c r="VXM198" s="1"/>
      <c r="VXO198" s="1"/>
      <c r="VXQ198" s="1"/>
      <c r="VXS198" s="1"/>
      <c r="VXU198" s="1"/>
      <c r="VXW198" s="1"/>
      <c r="VXY198" s="1"/>
      <c r="VYA198" s="1"/>
      <c r="VYC198" s="1"/>
      <c r="VYE198" s="1"/>
      <c r="VYG198" s="1"/>
      <c r="VYI198" s="1"/>
      <c r="VYK198" s="1"/>
      <c r="VYM198" s="1"/>
      <c r="VYO198" s="1"/>
      <c r="VYQ198" s="1"/>
      <c r="VYS198" s="1"/>
      <c r="VYU198" s="1"/>
      <c r="VYW198" s="1"/>
      <c r="VYY198" s="1"/>
      <c r="VZA198" s="1"/>
      <c r="VZC198" s="1"/>
      <c r="VZE198" s="1"/>
      <c r="VZG198" s="1"/>
      <c r="VZI198" s="1"/>
      <c r="VZK198" s="1"/>
      <c r="VZM198" s="1"/>
      <c r="VZO198" s="1"/>
      <c r="VZQ198" s="1"/>
      <c r="VZS198" s="1"/>
      <c r="VZU198" s="1"/>
      <c r="VZW198" s="1"/>
      <c r="VZY198" s="1"/>
      <c r="WAA198" s="1"/>
      <c r="WAC198" s="1"/>
      <c r="WAE198" s="1"/>
      <c r="WAG198" s="1"/>
      <c r="WAI198" s="1"/>
      <c r="WAK198" s="1"/>
      <c r="WAM198" s="1"/>
      <c r="WAO198" s="1"/>
      <c r="WAQ198" s="1"/>
      <c r="WAS198" s="1"/>
      <c r="WAU198" s="1"/>
      <c r="WAW198" s="1"/>
      <c r="WAY198" s="1"/>
      <c r="WBA198" s="1"/>
      <c r="WBC198" s="1"/>
      <c r="WBE198" s="1"/>
      <c r="WBG198" s="1"/>
      <c r="WBI198" s="1"/>
      <c r="WBK198" s="1"/>
      <c r="WBM198" s="1"/>
      <c r="WBO198" s="1"/>
      <c r="WBQ198" s="1"/>
      <c r="WBS198" s="1"/>
      <c r="WBU198" s="1"/>
      <c r="WBW198" s="1"/>
      <c r="WBY198" s="1"/>
      <c r="WCA198" s="1"/>
      <c r="WCC198" s="1"/>
      <c r="WCE198" s="1"/>
      <c r="WCG198" s="1"/>
      <c r="WCI198" s="1"/>
      <c r="WCK198" s="1"/>
      <c r="WCM198" s="1"/>
      <c r="WCO198" s="1"/>
      <c r="WCQ198" s="1"/>
      <c r="WCS198" s="1"/>
      <c r="WCU198" s="1"/>
      <c r="WCW198" s="1"/>
      <c r="WCY198" s="1"/>
      <c r="WDA198" s="1"/>
      <c r="WDC198" s="1"/>
      <c r="WDE198" s="1"/>
      <c r="WDG198" s="1"/>
      <c r="WDI198" s="1"/>
      <c r="WDK198" s="1"/>
      <c r="WDM198" s="1"/>
      <c r="WDO198" s="1"/>
      <c r="WDQ198" s="1"/>
      <c r="WDS198" s="1"/>
      <c r="WDU198" s="1"/>
      <c r="WDW198" s="1"/>
      <c r="WDY198" s="1"/>
      <c r="WEA198" s="1"/>
      <c r="WEC198" s="1"/>
      <c r="WEE198" s="1"/>
      <c r="WEG198" s="1"/>
      <c r="WEI198" s="1"/>
      <c r="WEK198" s="1"/>
      <c r="WEM198" s="1"/>
      <c r="WEO198" s="1"/>
      <c r="WEQ198" s="1"/>
      <c r="WES198" s="1"/>
      <c r="WEU198" s="1"/>
      <c r="WEW198" s="1"/>
      <c r="WEY198" s="1"/>
      <c r="WFA198" s="1"/>
      <c r="WFC198" s="1"/>
      <c r="WFE198" s="1"/>
      <c r="WFG198" s="1"/>
      <c r="WFI198" s="1"/>
      <c r="WFK198" s="1"/>
      <c r="WFM198" s="1"/>
      <c r="WFO198" s="1"/>
      <c r="WFQ198" s="1"/>
      <c r="WFS198" s="1"/>
      <c r="WFU198" s="1"/>
      <c r="WFW198" s="1"/>
      <c r="WFY198" s="1"/>
      <c r="WGA198" s="1"/>
      <c r="WGC198" s="1"/>
      <c r="WGE198" s="1"/>
      <c r="WGG198" s="1"/>
      <c r="WGI198" s="1"/>
      <c r="WGK198" s="1"/>
      <c r="WGM198" s="1"/>
      <c r="WGO198" s="1"/>
      <c r="WGQ198" s="1"/>
      <c r="WGS198" s="1"/>
      <c r="WGU198" s="1"/>
      <c r="WGW198" s="1"/>
      <c r="WGY198" s="1"/>
      <c r="WHA198" s="1"/>
      <c r="WHC198" s="1"/>
      <c r="WHE198" s="1"/>
      <c r="WHG198" s="1"/>
      <c r="WHI198" s="1"/>
      <c r="WHK198" s="1"/>
      <c r="WHM198" s="1"/>
      <c r="WHO198" s="1"/>
      <c r="WHQ198" s="1"/>
      <c r="WHS198" s="1"/>
      <c r="WHU198" s="1"/>
      <c r="WHW198" s="1"/>
      <c r="WHY198" s="1"/>
      <c r="WIA198" s="1"/>
      <c r="WIC198" s="1"/>
      <c r="WIE198" s="1"/>
      <c r="WIG198" s="1"/>
      <c r="WII198" s="1"/>
      <c r="WIK198" s="1"/>
      <c r="WIM198" s="1"/>
      <c r="WIO198" s="1"/>
      <c r="WIQ198" s="1"/>
      <c r="WIS198" s="1"/>
      <c r="WIU198" s="1"/>
      <c r="WIW198" s="1"/>
      <c r="WIY198" s="1"/>
      <c r="WJA198" s="1"/>
      <c r="WJC198" s="1"/>
      <c r="WJE198" s="1"/>
      <c r="WJG198" s="1"/>
      <c r="WJI198" s="1"/>
      <c r="WJK198" s="1"/>
      <c r="WJM198" s="1"/>
      <c r="WJO198" s="1"/>
      <c r="WJQ198" s="1"/>
      <c r="WJS198" s="1"/>
      <c r="WJU198" s="1"/>
      <c r="WJW198" s="1"/>
      <c r="WJY198" s="1"/>
      <c r="WKA198" s="1"/>
      <c r="WKC198" s="1"/>
      <c r="WKE198" s="1"/>
      <c r="WKG198" s="1"/>
      <c r="WKI198" s="1"/>
      <c r="WKK198" s="1"/>
      <c r="WKM198" s="1"/>
      <c r="WKO198" s="1"/>
      <c r="WKQ198" s="1"/>
      <c r="WKS198" s="1"/>
      <c r="WKU198" s="1"/>
      <c r="WKW198" s="1"/>
      <c r="WKY198" s="1"/>
      <c r="WLA198" s="1"/>
      <c r="WLC198" s="1"/>
      <c r="WLE198" s="1"/>
      <c r="WLG198" s="1"/>
      <c r="WLI198" s="1"/>
      <c r="WLK198" s="1"/>
      <c r="WLM198" s="1"/>
      <c r="WLO198" s="1"/>
      <c r="WLQ198" s="1"/>
      <c r="WLS198" s="1"/>
      <c r="WLU198" s="1"/>
      <c r="WLW198" s="1"/>
      <c r="WLY198" s="1"/>
      <c r="WMA198" s="1"/>
      <c r="WMC198" s="1"/>
      <c r="WME198" s="1"/>
      <c r="WMG198" s="1"/>
      <c r="WMI198" s="1"/>
      <c r="WMK198" s="1"/>
      <c r="WMM198" s="1"/>
      <c r="WMO198" s="1"/>
      <c r="WMQ198" s="1"/>
      <c r="WMS198" s="1"/>
      <c r="WMU198" s="1"/>
      <c r="WMW198" s="1"/>
      <c r="WMY198" s="1"/>
      <c r="WNA198" s="1"/>
      <c r="WNC198" s="1"/>
      <c r="WNE198" s="1"/>
      <c r="WNG198" s="1"/>
      <c r="WNI198" s="1"/>
      <c r="WNK198" s="1"/>
      <c r="WNM198" s="1"/>
      <c r="WNO198" s="1"/>
      <c r="WNQ198" s="1"/>
      <c r="WNS198" s="1"/>
      <c r="WNU198" s="1"/>
      <c r="WNW198" s="1"/>
      <c r="WNY198" s="1"/>
      <c r="WOA198" s="1"/>
      <c r="WOC198" s="1"/>
      <c r="WOE198" s="1"/>
      <c r="WOG198" s="1"/>
      <c r="WOI198" s="1"/>
      <c r="WOK198" s="1"/>
      <c r="WOM198" s="1"/>
      <c r="WOO198" s="1"/>
      <c r="WOQ198" s="1"/>
      <c r="WOS198" s="1"/>
      <c r="WOU198" s="1"/>
      <c r="WOW198" s="1"/>
      <c r="WOY198" s="1"/>
      <c r="WPA198" s="1"/>
      <c r="WPC198" s="1"/>
      <c r="WPE198" s="1"/>
      <c r="WPG198" s="1"/>
      <c r="WPI198" s="1"/>
      <c r="WPK198" s="1"/>
      <c r="WPM198" s="1"/>
      <c r="WPO198" s="1"/>
      <c r="WPQ198" s="1"/>
      <c r="WPS198" s="1"/>
      <c r="WPU198" s="1"/>
      <c r="WPW198" s="1"/>
      <c r="WPY198" s="1"/>
      <c r="WQA198" s="1"/>
      <c r="WQC198" s="1"/>
      <c r="WQE198" s="1"/>
      <c r="WQG198" s="1"/>
      <c r="WQI198" s="1"/>
      <c r="WQK198" s="1"/>
      <c r="WQM198" s="1"/>
      <c r="WQO198" s="1"/>
      <c r="WQQ198" s="1"/>
      <c r="WQS198" s="1"/>
      <c r="WQU198" s="1"/>
      <c r="WQW198" s="1"/>
      <c r="WQY198" s="1"/>
      <c r="WRA198" s="1"/>
      <c r="WRC198" s="1"/>
      <c r="WRE198" s="1"/>
      <c r="WRG198" s="1"/>
      <c r="WRI198" s="1"/>
      <c r="WRK198" s="1"/>
      <c r="WRM198" s="1"/>
      <c r="WRO198" s="1"/>
      <c r="WRQ198" s="1"/>
      <c r="WRS198" s="1"/>
      <c r="WRU198" s="1"/>
      <c r="WRW198" s="1"/>
      <c r="WRY198" s="1"/>
      <c r="WSA198" s="1"/>
      <c r="WSC198" s="1"/>
      <c r="WSE198" s="1"/>
      <c r="WSG198" s="1"/>
      <c r="WSI198" s="1"/>
      <c r="WSK198" s="1"/>
      <c r="WSM198" s="1"/>
      <c r="WSO198" s="1"/>
      <c r="WSQ198" s="1"/>
      <c r="WSS198" s="1"/>
      <c r="WSU198" s="1"/>
      <c r="WSW198" s="1"/>
      <c r="WSY198" s="1"/>
      <c r="WTA198" s="1"/>
      <c r="WTC198" s="1"/>
      <c r="WTE198" s="1"/>
      <c r="WTG198" s="1"/>
      <c r="WTI198" s="1"/>
      <c r="WTK198" s="1"/>
      <c r="WTM198" s="1"/>
      <c r="WTO198" s="1"/>
      <c r="WTQ198" s="1"/>
      <c r="WTS198" s="1"/>
      <c r="WTU198" s="1"/>
      <c r="WTW198" s="1"/>
      <c r="WTY198" s="1"/>
      <c r="WUA198" s="1"/>
      <c r="WUC198" s="1"/>
      <c r="WUE198" s="1"/>
      <c r="WUG198" s="1"/>
      <c r="WUI198" s="1"/>
      <c r="WUK198" s="1"/>
      <c r="WUM198" s="1"/>
      <c r="WUO198" s="1"/>
      <c r="WUQ198" s="1"/>
      <c r="WUS198" s="1"/>
      <c r="WUU198" s="1"/>
      <c r="WUW198" s="1"/>
      <c r="WUY198" s="1"/>
      <c r="WVA198" s="1"/>
      <c r="WVC198" s="1"/>
      <c r="WVE198" s="1"/>
      <c r="WVG198" s="1"/>
      <c r="WVI198" s="1"/>
      <c r="WVK198" s="1"/>
      <c r="WVM198" s="1"/>
      <c r="WVO198" s="1"/>
      <c r="WVQ198" s="1"/>
      <c r="WVS198" s="1"/>
      <c r="WVU198" s="1"/>
      <c r="WVW198" s="1"/>
      <c r="WVY198" s="1"/>
      <c r="WWA198" s="1"/>
      <c r="WWC198" s="1"/>
      <c r="WWE198" s="1"/>
      <c r="WWG198" s="1"/>
      <c r="WWI198" s="1"/>
      <c r="WWK198" s="1"/>
      <c r="WWM198" s="1"/>
      <c r="WWO198" s="1"/>
      <c r="WWQ198" s="1"/>
      <c r="WWS198" s="1"/>
      <c r="WWU198" s="1"/>
      <c r="WWW198" s="1"/>
      <c r="WWY198" s="1"/>
      <c r="WXA198" s="1"/>
      <c r="WXC198" s="1"/>
      <c r="WXE198" s="1"/>
      <c r="WXG198" s="1"/>
      <c r="WXI198" s="1"/>
      <c r="WXK198" s="1"/>
      <c r="WXM198" s="1"/>
      <c r="WXO198" s="1"/>
      <c r="WXQ198" s="1"/>
      <c r="WXS198" s="1"/>
      <c r="WXU198" s="1"/>
      <c r="WXW198" s="1"/>
      <c r="WXY198" s="1"/>
      <c r="WYA198" s="1"/>
      <c r="WYC198" s="1"/>
      <c r="WYE198" s="1"/>
      <c r="WYG198" s="1"/>
      <c r="WYI198" s="1"/>
      <c r="WYK198" s="1"/>
      <c r="WYM198" s="1"/>
      <c r="WYO198" s="1"/>
      <c r="WYQ198" s="1"/>
      <c r="WYS198" s="1"/>
      <c r="WYU198" s="1"/>
      <c r="WYW198" s="1"/>
      <c r="WYY198" s="1"/>
      <c r="WZA198" s="1"/>
      <c r="WZC198" s="1"/>
      <c r="WZE198" s="1"/>
      <c r="WZG198" s="1"/>
      <c r="WZI198" s="1"/>
      <c r="WZK198" s="1"/>
      <c r="WZM198" s="1"/>
      <c r="WZO198" s="1"/>
      <c r="WZQ198" s="1"/>
      <c r="WZS198" s="1"/>
      <c r="WZU198" s="1"/>
      <c r="WZW198" s="1"/>
      <c r="WZY198" s="1"/>
      <c r="XAA198" s="1"/>
      <c r="XAC198" s="1"/>
      <c r="XAE198" s="1"/>
      <c r="XAG198" s="1"/>
      <c r="XAI198" s="1"/>
      <c r="XAK198" s="1"/>
      <c r="XAM198" s="1"/>
      <c r="XAO198" s="1"/>
      <c r="XAQ198" s="1"/>
      <c r="XAS198" s="1"/>
      <c r="XAU198" s="1"/>
      <c r="XAW198" s="1"/>
      <c r="XAY198" s="1"/>
      <c r="XBA198" s="1"/>
      <c r="XBC198" s="1"/>
      <c r="XBE198" s="1"/>
      <c r="XBG198" s="1"/>
      <c r="XBI198" s="1"/>
      <c r="XBK198" s="1"/>
      <c r="XBM198" s="1"/>
      <c r="XBO198" s="1"/>
      <c r="XBQ198" s="1"/>
      <c r="XBS198" s="1"/>
      <c r="XBU198" s="1"/>
      <c r="XBW198" s="1"/>
      <c r="XBY198" s="1"/>
      <c r="XCA198" s="1"/>
      <c r="XCC198" s="1"/>
      <c r="XCE198" s="1"/>
      <c r="XCG198" s="1"/>
      <c r="XCI198" s="1"/>
      <c r="XCK198" s="1"/>
      <c r="XCM198" s="1"/>
      <c r="XCO198" s="1"/>
      <c r="XCQ198" s="1"/>
      <c r="XCS198" s="1"/>
      <c r="XCU198" s="1"/>
      <c r="XCW198" s="1"/>
      <c r="XCY198" s="1"/>
      <c r="XDA198" s="1"/>
      <c r="XDC198" s="1"/>
      <c r="XDE198" s="1"/>
      <c r="XDG198" s="1"/>
      <c r="XDI198" s="1"/>
      <c r="XDK198" s="1"/>
      <c r="XDM198" s="1"/>
      <c r="XDO198" s="1"/>
      <c r="XDQ198" s="1"/>
      <c r="XDS198" s="1"/>
      <c r="XDU198" s="1"/>
      <c r="XDW198" s="1"/>
      <c r="XDY198" s="1"/>
      <c r="XEA198" s="1"/>
      <c r="XEC198" s="1"/>
      <c r="XEE198" s="1"/>
      <c r="XEG198" s="1"/>
      <c r="XEI198" s="1"/>
      <c r="XEK198" s="1"/>
      <c r="XEM198" s="1"/>
      <c r="XEO198" s="1"/>
      <c r="XEQ198" s="1"/>
      <c r="XES198" s="1"/>
      <c r="XEU198" s="1"/>
      <c r="XEW198" s="1"/>
      <c r="XEY198" s="1"/>
      <c r="XFA198" s="1"/>
      <c r="XFC198" s="1"/>
    </row>
    <row r="199" spans="1:16384" customFormat="1" ht="20.149999999999999" customHeight="1">
      <c r="A199" s="1"/>
      <c r="B199" s="1"/>
      <c r="C199" s="1"/>
      <c r="D199" s="1" t="s">
        <v>124</v>
      </c>
      <c r="E199" s="90" t="s">
        <v>775</v>
      </c>
      <c r="F199" s="49"/>
      <c r="G199" s="1" t="s">
        <v>22</v>
      </c>
      <c r="H199" s="505">
        <v>89.1</v>
      </c>
      <c r="I199" s="1"/>
      <c r="J199" s="90"/>
      <c r="K199" s="124"/>
      <c r="L199" s="90"/>
      <c r="M199" s="1"/>
      <c r="N199" s="90"/>
      <c r="O199" s="1"/>
      <c r="P199" s="90"/>
      <c r="Q199" s="1"/>
      <c r="R199" s="90"/>
      <c r="S199" s="1"/>
      <c r="T199" s="90"/>
      <c r="U199" s="1"/>
      <c r="V199" s="90"/>
      <c r="W199" s="1"/>
      <c r="X199" s="90"/>
      <c r="Y199" s="1"/>
      <c r="Z199" s="90"/>
      <c r="AA199" s="1"/>
      <c r="AB199" s="90"/>
      <c r="AC199" s="1"/>
      <c r="AD199" s="90"/>
      <c r="AE199" s="1"/>
      <c r="AF199" s="90"/>
      <c r="AG199" s="1"/>
      <c r="AH199" s="90"/>
      <c r="AI199" s="1"/>
      <c r="AJ199" s="90"/>
      <c r="AK199" s="1"/>
      <c r="AL199" s="90"/>
      <c r="AM199" s="1"/>
      <c r="AN199" s="90"/>
      <c r="AO199" s="1"/>
      <c r="AP199" s="90"/>
      <c r="AQ199" s="1"/>
      <c r="AR199" s="90"/>
      <c r="AS199" s="1"/>
      <c r="AT199" s="90"/>
      <c r="AU199" s="1"/>
      <c r="AV199" s="90"/>
      <c r="AW199" s="1"/>
      <c r="AX199" s="90"/>
      <c r="AY199" s="1"/>
      <c r="AZ199" s="90"/>
      <c r="BA199" s="1"/>
      <c r="BB199" s="90"/>
      <c r="BC199" s="1"/>
      <c r="BD199" s="90"/>
      <c r="BE199" s="1"/>
      <c r="BF199" s="90"/>
      <c r="BG199" s="1"/>
      <c r="BH199" s="90"/>
      <c r="BI199" s="1"/>
      <c r="BJ199" s="90"/>
      <c r="BK199" s="1"/>
      <c r="BL199" s="90"/>
      <c r="BM199" s="1"/>
      <c r="BN199" s="90"/>
      <c r="BO199" s="1"/>
      <c r="BP199" s="90"/>
      <c r="BQ199" s="1"/>
      <c r="BR199" s="90"/>
      <c r="BS199" s="1"/>
      <c r="BT199" s="90"/>
      <c r="BU199" s="1"/>
      <c r="BV199" s="90"/>
      <c r="BW199" s="1"/>
      <c r="BX199" s="90"/>
      <c r="BY199" s="1"/>
      <c r="BZ199" s="90"/>
      <c r="CA199" s="1"/>
      <c r="CB199" s="90"/>
      <c r="CC199" s="1"/>
      <c r="CD199" s="90"/>
      <c r="CE199" s="1"/>
      <c r="CF199" s="90"/>
      <c r="CG199" s="1"/>
      <c r="CH199" s="90"/>
      <c r="CI199" s="1"/>
      <c r="CJ199" s="90"/>
      <c r="CK199" s="1"/>
      <c r="CL199" s="90"/>
      <c r="CM199" s="1"/>
      <c r="CN199" s="90"/>
      <c r="CO199" s="1"/>
      <c r="CP199" s="90"/>
      <c r="CQ199" s="1"/>
      <c r="CR199" s="90"/>
      <c r="CS199" s="1"/>
      <c r="CT199" s="90"/>
      <c r="CU199" s="1"/>
      <c r="CV199" s="90"/>
      <c r="CW199" s="1"/>
      <c r="CX199" s="90"/>
      <c r="CY199" s="1"/>
      <c r="CZ199" s="90"/>
      <c r="DA199" s="1"/>
      <c r="DB199" s="90"/>
      <c r="DC199" s="1"/>
      <c r="DD199" s="90"/>
      <c r="DE199" s="1"/>
      <c r="DF199" s="90"/>
      <c r="DG199" s="1"/>
      <c r="DH199" s="90"/>
      <c r="DI199" s="1"/>
      <c r="DJ199" s="90"/>
      <c r="DK199" s="1"/>
      <c r="DL199" s="90"/>
      <c r="DM199" s="1"/>
      <c r="DN199" s="90"/>
      <c r="DO199" s="1"/>
      <c r="DP199" s="90"/>
      <c r="DQ199" s="1"/>
      <c r="DR199" s="90"/>
      <c r="DS199" s="1"/>
      <c r="DT199" s="90"/>
      <c r="DU199" s="1"/>
      <c r="DV199" s="90"/>
      <c r="DW199" s="1"/>
      <c r="DX199" s="90"/>
      <c r="DY199" s="1"/>
      <c r="DZ199" s="90"/>
      <c r="EA199" s="1"/>
      <c r="EB199" s="90"/>
      <c r="EC199" s="1"/>
      <c r="ED199" s="90"/>
      <c r="EE199" s="1"/>
      <c r="EF199" s="90"/>
      <c r="EG199" s="1"/>
      <c r="EH199" s="90"/>
      <c r="EI199" s="1"/>
      <c r="EJ199" s="90"/>
      <c r="EK199" s="1"/>
      <c r="EL199" s="90"/>
      <c r="EM199" s="1"/>
      <c r="EN199" s="90"/>
      <c r="EO199" s="1"/>
      <c r="EP199" s="90"/>
      <c r="EQ199" s="1"/>
      <c r="ER199" s="90"/>
      <c r="ES199" s="1"/>
      <c r="ET199" s="90"/>
      <c r="EU199" s="1"/>
      <c r="EV199" s="90"/>
      <c r="EW199" s="1"/>
      <c r="EX199" s="90"/>
      <c r="EY199" s="1"/>
      <c r="EZ199" s="90"/>
      <c r="FA199" s="1"/>
      <c r="FB199" s="90"/>
      <c r="FC199" s="1"/>
      <c r="FD199" s="90"/>
      <c r="FE199" s="1"/>
      <c r="FF199" s="90"/>
      <c r="FG199" s="1"/>
      <c r="FH199" s="90"/>
      <c r="FI199" s="1"/>
      <c r="FJ199" s="90"/>
      <c r="FK199" s="1"/>
      <c r="FL199" s="90"/>
      <c r="FM199" s="1"/>
      <c r="FN199" s="90"/>
      <c r="FO199" s="1"/>
      <c r="FP199" s="90"/>
      <c r="FQ199" s="1"/>
      <c r="FR199" s="90"/>
      <c r="FS199" s="1"/>
      <c r="FT199" s="90"/>
      <c r="FU199" s="1"/>
      <c r="FV199" s="90"/>
      <c r="FW199" s="1"/>
      <c r="FX199" s="90"/>
      <c r="FY199" s="1"/>
      <c r="FZ199" s="90"/>
      <c r="GA199" s="1"/>
      <c r="GB199" s="90"/>
      <c r="GC199" s="1"/>
      <c r="GD199" s="90"/>
      <c r="GE199" s="1"/>
      <c r="GF199" s="90"/>
      <c r="GG199" s="1"/>
      <c r="GH199" s="90"/>
      <c r="GI199" s="1"/>
      <c r="GJ199" s="90"/>
      <c r="GK199" s="1"/>
      <c r="GL199" s="90"/>
      <c r="GM199" s="1"/>
      <c r="GN199" s="90"/>
      <c r="GO199" s="1"/>
      <c r="GP199" s="90"/>
      <c r="GQ199" s="1"/>
      <c r="GR199" s="90"/>
      <c r="GS199" s="1"/>
      <c r="GT199" s="90"/>
      <c r="GU199" s="1"/>
      <c r="GV199" s="90"/>
      <c r="GW199" s="1"/>
      <c r="GX199" s="90"/>
      <c r="GY199" s="1"/>
      <c r="GZ199" s="90"/>
      <c r="HA199" s="1"/>
      <c r="HB199" s="90"/>
      <c r="HC199" s="1"/>
      <c r="HD199" s="90"/>
      <c r="HE199" s="1"/>
      <c r="HF199" s="90"/>
      <c r="HG199" s="1"/>
      <c r="HH199" s="90"/>
      <c r="HI199" s="1"/>
      <c r="HJ199" s="90"/>
      <c r="HK199" s="1"/>
      <c r="HL199" s="90"/>
      <c r="HM199" s="1"/>
      <c r="HN199" s="90"/>
      <c r="HO199" s="1"/>
      <c r="HP199" s="90"/>
      <c r="HQ199" s="1"/>
      <c r="HR199" s="90"/>
      <c r="HS199" s="1"/>
      <c r="HT199" s="90"/>
      <c r="HU199" s="1"/>
      <c r="HV199" s="90"/>
      <c r="HW199" s="1"/>
      <c r="HX199" s="90"/>
      <c r="HY199" s="1"/>
      <c r="HZ199" s="90"/>
      <c r="IA199" s="1"/>
      <c r="IB199" s="90"/>
      <c r="IC199" s="1"/>
      <c r="ID199" s="90"/>
      <c r="IE199" s="1"/>
      <c r="IF199" s="90"/>
      <c r="IG199" s="1"/>
      <c r="IH199" s="90"/>
      <c r="II199" s="1"/>
      <c r="IJ199" s="90"/>
      <c r="IK199" s="1"/>
      <c r="IL199" s="90"/>
      <c r="IM199" s="1"/>
      <c r="IN199" s="90"/>
      <c r="IO199" s="1"/>
      <c r="IP199" s="90"/>
      <c r="IQ199" s="1"/>
      <c r="IR199" s="90"/>
      <c r="IS199" s="1"/>
      <c r="IT199" s="90"/>
      <c r="IU199" s="1"/>
      <c r="IV199" s="90"/>
      <c r="IW199" s="1"/>
      <c r="IX199" s="90"/>
      <c r="IY199" s="1"/>
      <c r="IZ199" s="90"/>
      <c r="JA199" s="1"/>
      <c r="JB199" s="90"/>
      <c r="JC199" s="1"/>
      <c r="JD199" s="90"/>
      <c r="JE199" s="1"/>
      <c r="JF199" s="90"/>
      <c r="JG199" s="1"/>
      <c r="JH199" s="90"/>
      <c r="JI199" s="1"/>
      <c r="JJ199" s="90"/>
      <c r="JK199" s="1"/>
      <c r="JL199" s="90"/>
      <c r="JM199" s="1"/>
      <c r="JN199" s="90"/>
      <c r="JO199" s="1"/>
      <c r="JP199" s="90"/>
      <c r="JQ199" s="1"/>
      <c r="JR199" s="90"/>
      <c r="JS199" s="1"/>
      <c r="JT199" s="90"/>
      <c r="JU199" s="1"/>
      <c r="JV199" s="90"/>
      <c r="JW199" s="1"/>
      <c r="JX199" s="90"/>
      <c r="JY199" s="1"/>
      <c r="JZ199" s="90"/>
      <c r="KA199" s="1"/>
      <c r="KB199" s="90"/>
      <c r="KC199" s="1"/>
      <c r="KD199" s="90"/>
      <c r="KE199" s="1"/>
      <c r="KF199" s="90"/>
      <c r="KG199" s="1"/>
      <c r="KH199" s="90"/>
      <c r="KI199" s="1"/>
      <c r="KJ199" s="90"/>
      <c r="KK199" s="1"/>
      <c r="KL199" s="90"/>
      <c r="KM199" s="1"/>
      <c r="KN199" s="90"/>
      <c r="KO199" s="1"/>
      <c r="KP199" s="90"/>
      <c r="KQ199" s="1"/>
      <c r="KR199" s="90"/>
      <c r="KS199" s="1"/>
      <c r="KT199" s="90"/>
      <c r="KU199" s="1"/>
      <c r="KV199" s="90"/>
      <c r="KW199" s="1"/>
      <c r="KX199" s="90"/>
      <c r="KY199" s="1"/>
      <c r="KZ199" s="90"/>
      <c r="LA199" s="1"/>
      <c r="LB199" s="90"/>
      <c r="LC199" s="1"/>
      <c r="LD199" s="90"/>
      <c r="LE199" s="1"/>
      <c r="LF199" s="90"/>
      <c r="LG199" s="1"/>
      <c r="LH199" s="90"/>
      <c r="LI199" s="1"/>
      <c r="LJ199" s="90"/>
      <c r="LK199" s="1"/>
      <c r="LL199" s="90"/>
      <c r="LM199" s="1"/>
      <c r="LN199" s="90"/>
      <c r="LO199" s="1"/>
      <c r="LP199" s="90"/>
      <c r="LQ199" s="1"/>
      <c r="LR199" s="90"/>
      <c r="LS199" s="1"/>
      <c r="LT199" s="90"/>
      <c r="LU199" s="1"/>
      <c r="LV199" s="90"/>
      <c r="LW199" s="1"/>
      <c r="LX199" s="90"/>
      <c r="LY199" s="1"/>
      <c r="LZ199" s="90"/>
      <c r="MA199" s="1"/>
      <c r="MB199" s="90"/>
      <c r="MC199" s="1"/>
      <c r="MD199" s="90"/>
      <c r="ME199" s="1"/>
      <c r="MF199" s="90"/>
      <c r="MG199" s="1"/>
      <c r="MH199" s="90"/>
      <c r="MI199" s="1"/>
      <c r="MJ199" s="90"/>
      <c r="MK199" s="1"/>
      <c r="ML199" s="90"/>
      <c r="MM199" s="1"/>
      <c r="MN199" s="90"/>
      <c r="MO199" s="1"/>
      <c r="MP199" s="90"/>
      <c r="MQ199" s="1"/>
      <c r="MR199" s="90"/>
      <c r="MS199" s="1"/>
      <c r="MT199" s="90"/>
      <c r="MU199" s="1"/>
      <c r="MV199" s="90"/>
      <c r="MW199" s="1"/>
      <c r="MX199" s="90"/>
      <c r="MY199" s="1"/>
      <c r="MZ199" s="90"/>
      <c r="NA199" s="1"/>
      <c r="NB199" s="90"/>
      <c r="NC199" s="1"/>
      <c r="ND199" s="90"/>
      <c r="NE199" s="1"/>
      <c r="NF199" s="90"/>
      <c r="NG199" s="1"/>
      <c r="NH199" s="90"/>
      <c r="NI199" s="1"/>
      <c r="NJ199" s="90"/>
      <c r="NK199" s="1"/>
      <c r="NL199" s="90"/>
      <c r="NM199" s="1"/>
      <c r="NN199" s="90"/>
      <c r="NO199" s="1"/>
      <c r="NP199" s="90"/>
      <c r="NQ199" s="1"/>
      <c r="NR199" s="90"/>
      <c r="NS199" s="1"/>
      <c r="NT199" s="90"/>
      <c r="NU199" s="1"/>
      <c r="NV199" s="90"/>
      <c r="NW199" s="1"/>
      <c r="NX199" s="90"/>
      <c r="NY199" s="1"/>
      <c r="NZ199" s="90"/>
      <c r="OA199" s="1"/>
      <c r="OB199" s="90"/>
      <c r="OC199" s="1"/>
      <c r="OD199" s="90"/>
      <c r="OE199" s="1"/>
      <c r="OF199" s="90"/>
      <c r="OG199" s="1"/>
      <c r="OH199" s="90"/>
      <c r="OI199" s="1"/>
      <c r="OJ199" s="90"/>
      <c r="OK199" s="1"/>
      <c r="OL199" s="90"/>
      <c r="OM199" s="1"/>
      <c r="ON199" s="90"/>
      <c r="OO199" s="1"/>
      <c r="OP199" s="90"/>
      <c r="OQ199" s="1"/>
      <c r="OR199" s="90"/>
      <c r="OS199" s="1"/>
      <c r="OT199" s="90"/>
      <c r="OU199" s="1"/>
      <c r="OV199" s="90"/>
      <c r="OW199" s="1"/>
      <c r="OX199" s="90"/>
      <c r="OY199" s="1"/>
      <c r="OZ199" s="90"/>
      <c r="PA199" s="1"/>
      <c r="PB199" s="90"/>
      <c r="PC199" s="1"/>
      <c r="PD199" s="90"/>
      <c r="PE199" s="1"/>
      <c r="PF199" s="90"/>
      <c r="PG199" s="1"/>
      <c r="PH199" s="90"/>
      <c r="PI199" s="1"/>
      <c r="PJ199" s="90"/>
      <c r="PK199" s="1"/>
      <c r="PL199" s="90"/>
      <c r="PM199" s="1"/>
      <c r="PN199" s="90"/>
      <c r="PO199" s="1"/>
      <c r="PP199" s="90"/>
      <c r="PQ199" s="1"/>
      <c r="PR199" s="90"/>
      <c r="PS199" s="1"/>
      <c r="PT199" s="90"/>
      <c r="PU199" s="1"/>
      <c r="PV199" s="90"/>
      <c r="PW199" s="1"/>
      <c r="PX199" s="90"/>
      <c r="PY199" s="1"/>
      <c r="PZ199" s="90"/>
      <c r="QA199" s="1"/>
      <c r="QB199" s="90"/>
      <c r="QC199" s="1"/>
      <c r="QD199" s="90"/>
      <c r="QE199" s="1"/>
      <c r="QF199" s="90"/>
      <c r="QG199" s="1"/>
      <c r="QH199" s="90"/>
      <c r="QI199" s="1"/>
      <c r="QJ199" s="90"/>
      <c r="QK199" s="1"/>
      <c r="QL199" s="90"/>
      <c r="QM199" s="1"/>
      <c r="QN199" s="90"/>
      <c r="QO199" s="1"/>
      <c r="QP199" s="90"/>
      <c r="QQ199" s="1"/>
      <c r="QR199" s="90"/>
      <c r="QS199" s="1"/>
      <c r="QT199" s="90"/>
      <c r="QU199" s="1"/>
      <c r="QV199" s="90"/>
      <c r="QW199" s="1"/>
      <c r="QX199" s="90"/>
      <c r="QY199" s="1"/>
      <c r="QZ199" s="90"/>
      <c r="RA199" s="1"/>
      <c r="RB199" s="90"/>
      <c r="RC199" s="1"/>
      <c r="RD199" s="90"/>
      <c r="RE199" s="1"/>
      <c r="RF199" s="90"/>
      <c r="RG199" s="1"/>
      <c r="RH199" s="90"/>
      <c r="RI199" s="1"/>
      <c r="RJ199" s="90"/>
      <c r="RK199" s="1"/>
      <c r="RL199" s="90"/>
      <c r="RM199" s="1"/>
      <c r="RN199" s="90"/>
      <c r="RO199" s="1"/>
      <c r="RP199" s="90"/>
      <c r="RQ199" s="1"/>
      <c r="RR199" s="90"/>
      <c r="RS199" s="1"/>
      <c r="RT199" s="90"/>
      <c r="RU199" s="1"/>
      <c r="RV199" s="90"/>
      <c r="RW199" s="1"/>
      <c r="RX199" s="90"/>
      <c r="RY199" s="1"/>
      <c r="RZ199" s="90"/>
      <c r="SA199" s="1"/>
      <c r="SB199" s="90"/>
      <c r="SC199" s="1"/>
      <c r="SD199" s="90"/>
      <c r="SE199" s="1"/>
      <c r="SF199" s="90"/>
      <c r="SG199" s="1"/>
      <c r="SH199" s="90"/>
      <c r="SI199" s="1"/>
      <c r="SJ199" s="90"/>
      <c r="SK199" s="1"/>
      <c r="SL199" s="90"/>
      <c r="SM199" s="1"/>
      <c r="SN199" s="90"/>
      <c r="SO199" s="1"/>
      <c r="SP199" s="90"/>
      <c r="SQ199" s="1"/>
      <c r="SR199" s="90"/>
      <c r="SS199" s="1"/>
      <c r="ST199" s="90"/>
      <c r="SU199" s="1"/>
      <c r="SV199" s="90"/>
      <c r="SW199" s="1"/>
      <c r="SX199" s="90"/>
      <c r="SY199" s="1"/>
      <c r="SZ199" s="90"/>
      <c r="TA199" s="1"/>
      <c r="TB199" s="90"/>
      <c r="TC199" s="1"/>
      <c r="TD199" s="90"/>
      <c r="TE199" s="1"/>
      <c r="TF199" s="90"/>
      <c r="TG199" s="1"/>
      <c r="TH199" s="90"/>
      <c r="TI199" s="1"/>
      <c r="TJ199" s="90"/>
      <c r="TK199" s="1"/>
      <c r="TL199" s="90"/>
      <c r="TM199" s="1"/>
      <c r="TN199" s="90"/>
      <c r="TO199" s="1"/>
      <c r="TP199" s="90"/>
      <c r="TQ199" s="1"/>
      <c r="TR199" s="90"/>
      <c r="TS199" s="1"/>
      <c r="TT199" s="90"/>
      <c r="TU199" s="1"/>
      <c r="TV199" s="90"/>
      <c r="TW199" s="1"/>
      <c r="TX199" s="90"/>
      <c r="TY199" s="1"/>
      <c r="TZ199" s="90"/>
      <c r="UA199" s="1"/>
      <c r="UB199" s="90"/>
      <c r="UC199" s="1"/>
      <c r="UD199" s="90"/>
      <c r="UE199" s="1"/>
      <c r="UF199" s="90"/>
      <c r="UG199" s="1"/>
      <c r="UH199" s="90"/>
      <c r="UI199" s="1"/>
      <c r="UJ199" s="90"/>
      <c r="UK199" s="1"/>
      <c r="UL199" s="90"/>
      <c r="UM199" s="1"/>
      <c r="UN199" s="90"/>
      <c r="UO199" s="1"/>
      <c r="UP199" s="90"/>
      <c r="UQ199" s="1"/>
      <c r="UR199" s="90"/>
      <c r="US199" s="1"/>
      <c r="UT199" s="90"/>
      <c r="UU199" s="1"/>
      <c r="UV199" s="90"/>
      <c r="UW199" s="1"/>
      <c r="UX199" s="90"/>
      <c r="UY199" s="1"/>
      <c r="UZ199" s="90"/>
      <c r="VA199" s="1"/>
      <c r="VB199" s="90"/>
      <c r="VC199" s="1"/>
      <c r="VD199" s="90"/>
      <c r="VE199" s="1"/>
      <c r="VF199" s="90"/>
      <c r="VG199" s="1"/>
      <c r="VH199" s="90"/>
      <c r="VI199" s="1"/>
      <c r="VJ199" s="90"/>
      <c r="VK199" s="1"/>
      <c r="VL199" s="90"/>
      <c r="VM199" s="1"/>
      <c r="VN199" s="90"/>
      <c r="VO199" s="1"/>
      <c r="VP199" s="90"/>
      <c r="VQ199" s="1"/>
      <c r="VR199" s="90"/>
      <c r="VS199" s="1"/>
      <c r="VT199" s="90"/>
      <c r="VU199" s="1"/>
      <c r="VV199" s="90"/>
      <c r="VW199" s="1"/>
      <c r="VX199" s="90"/>
      <c r="VY199" s="1"/>
      <c r="VZ199" s="90"/>
      <c r="WA199" s="1"/>
      <c r="WB199" s="90"/>
      <c r="WC199" s="1"/>
      <c r="WD199" s="90"/>
      <c r="WE199" s="1"/>
      <c r="WF199" s="90"/>
      <c r="WG199" s="1"/>
      <c r="WH199" s="90"/>
      <c r="WI199" s="1"/>
      <c r="WJ199" s="90"/>
      <c r="WK199" s="1"/>
      <c r="WL199" s="90"/>
      <c r="WM199" s="1"/>
      <c r="WN199" s="90"/>
      <c r="WO199" s="1"/>
      <c r="WP199" s="90"/>
      <c r="WQ199" s="1"/>
      <c r="WR199" s="90"/>
      <c r="WS199" s="1"/>
      <c r="WT199" s="90"/>
      <c r="WU199" s="1"/>
      <c r="WV199" s="90"/>
      <c r="WW199" s="1"/>
      <c r="WX199" s="90"/>
      <c r="WY199" s="1"/>
      <c r="WZ199" s="90"/>
      <c r="XA199" s="1"/>
      <c r="XB199" s="90"/>
      <c r="XC199" s="1"/>
      <c r="XD199" s="90"/>
      <c r="XE199" s="1"/>
      <c r="XF199" s="90"/>
      <c r="XG199" s="1"/>
      <c r="XH199" s="90"/>
      <c r="XI199" s="1"/>
      <c r="XJ199" s="90"/>
      <c r="XK199" s="1"/>
      <c r="XL199" s="90"/>
      <c r="XM199" s="1"/>
      <c r="XN199" s="90"/>
      <c r="XO199" s="1"/>
      <c r="XP199" s="90"/>
      <c r="XQ199" s="1"/>
      <c r="XR199" s="90"/>
      <c r="XS199" s="1"/>
      <c r="XT199" s="90"/>
      <c r="XU199" s="1"/>
      <c r="XV199" s="90"/>
      <c r="XW199" s="1"/>
      <c r="XX199" s="90"/>
      <c r="XY199" s="1"/>
      <c r="XZ199" s="90"/>
      <c r="YA199" s="1"/>
      <c r="YB199" s="90"/>
      <c r="YC199" s="1"/>
      <c r="YD199" s="90"/>
      <c r="YE199" s="1"/>
      <c r="YF199" s="90"/>
      <c r="YG199" s="1"/>
      <c r="YH199" s="90"/>
      <c r="YI199" s="1"/>
      <c r="YJ199" s="90"/>
      <c r="YK199" s="1"/>
      <c r="YL199" s="90"/>
      <c r="YM199" s="1"/>
      <c r="YN199" s="90"/>
      <c r="YO199" s="1"/>
      <c r="YP199" s="90"/>
      <c r="YQ199" s="1"/>
      <c r="YR199" s="90"/>
      <c r="YS199" s="1"/>
      <c r="YT199" s="90"/>
      <c r="YU199" s="1"/>
      <c r="YV199" s="90"/>
      <c r="YW199" s="1"/>
      <c r="YX199" s="90"/>
      <c r="YY199" s="1"/>
      <c r="YZ199" s="90"/>
      <c r="ZA199" s="1"/>
      <c r="ZB199" s="90"/>
      <c r="ZC199" s="1"/>
      <c r="ZD199" s="90"/>
      <c r="ZE199" s="1"/>
      <c r="ZF199" s="90"/>
      <c r="ZG199" s="1"/>
      <c r="ZH199" s="90"/>
      <c r="ZI199" s="1"/>
      <c r="ZJ199" s="90"/>
      <c r="ZK199" s="1"/>
      <c r="ZL199" s="90"/>
      <c r="ZM199" s="1"/>
      <c r="ZN199" s="90"/>
      <c r="ZO199" s="1"/>
      <c r="ZP199" s="90"/>
      <c r="ZQ199" s="1"/>
      <c r="ZR199" s="90"/>
      <c r="ZS199" s="1"/>
      <c r="ZT199" s="90"/>
      <c r="ZU199" s="1"/>
      <c r="ZV199" s="90"/>
      <c r="ZW199" s="1"/>
      <c r="ZX199" s="90"/>
      <c r="ZY199" s="1"/>
      <c r="ZZ199" s="90"/>
      <c r="AAA199" s="1"/>
      <c r="AAB199" s="90"/>
      <c r="AAC199" s="1"/>
      <c r="AAD199" s="90"/>
      <c r="AAE199" s="1"/>
      <c r="AAF199" s="90"/>
      <c r="AAG199" s="1"/>
      <c r="AAH199" s="90"/>
      <c r="AAI199" s="1"/>
      <c r="AAJ199" s="90"/>
      <c r="AAK199" s="1"/>
      <c r="AAL199" s="90"/>
      <c r="AAM199" s="1"/>
      <c r="AAN199" s="90"/>
      <c r="AAO199" s="1"/>
      <c r="AAP199" s="90"/>
      <c r="AAQ199" s="1"/>
      <c r="AAR199" s="90"/>
      <c r="AAS199" s="1"/>
      <c r="AAT199" s="90"/>
      <c r="AAU199" s="1"/>
      <c r="AAV199" s="90"/>
      <c r="AAW199" s="1"/>
      <c r="AAX199" s="90"/>
      <c r="AAY199" s="1"/>
      <c r="AAZ199" s="90"/>
      <c r="ABA199" s="1"/>
      <c r="ABB199" s="90"/>
      <c r="ABC199" s="1"/>
      <c r="ABD199" s="90"/>
      <c r="ABE199" s="1"/>
      <c r="ABF199" s="90"/>
      <c r="ABG199" s="1"/>
      <c r="ABH199" s="90"/>
      <c r="ABI199" s="1"/>
      <c r="ABJ199" s="90"/>
      <c r="ABK199" s="1"/>
      <c r="ABL199" s="90"/>
      <c r="ABM199" s="1"/>
      <c r="ABN199" s="90"/>
      <c r="ABO199" s="1"/>
      <c r="ABP199" s="90"/>
      <c r="ABQ199" s="1"/>
      <c r="ABR199" s="90"/>
      <c r="ABS199" s="1"/>
      <c r="ABT199" s="90"/>
      <c r="ABU199" s="1"/>
      <c r="ABV199" s="90"/>
      <c r="ABW199" s="1"/>
      <c r="ABX199" s="90"/>
      <c r="ABY199" s="1"/>
      <c r="ABZ199" s="90"/>
      <c r="ACA199" s="1"/>
      <c r="ACB199" s="90"/>
      <c r="ACC199" s="1"/>
      <c r="ACD199" s="90"/>
      <c r="ACE199" s="1"/>
      <c r="ACF199" s="90"/>
      <c r="ACG199" s="1"/>
      <c r="ACH199" s="90"/>
      <c r="ACI199" s="1"/>
      <c r="ACJ199" s="90"/>
      <c r="ACK199" s="1"/>
      <c r="ACL199" s="90"/>
      <c r="ACM199" s="1"/>
      <c r="ACN199" s="90"/>
      <c r="ACO199" s="1"/>
      <c r="ACP199" s="90"/>
      <c r="ACQ199" s="1"/>
      <c r="ACR199" s="90"/>
      <c r="ACS199" s="1"/>
      <c r="ACT199" s="90"/>
      <c r="ACU199" s="1"/>
      <c r="ACV199" s="90"/>
      <c r="ACW199" s="1"/>
      <c r="ACX199" s="90"/>
      <c r="ACY199" s="1"/>
      <c r="ACZ199" s="90"/>
      <c r="ADA199" s="1"/>
      <c r="ADB199" s="90"/>
      <c r="ADC199" s="1"/>
      <c r="ADD199" s="90"/>
      <c r="ADE199" s="1"/>
      <c r="ADF199" s="90"/>
      <c r="ADG199" s="1"/>
      <c r="ADH199" s="90"/>
      <c r="ADI199" s="1"/>
      <c r="ADJ199" s="90"/>
      <c r="ADK199" s="1"/>
      <c r="ADL199" s="90"/>
      <c r="ADM199" s="1"/>
      <c r="ADN199" s="90"/>
      <c r="ADO199" s="1"/>
      <c r="ADP199" s="90"/>
      <c r="ADQ199" s="1"/>
      <c r="ADR199" s="90"/>
      <c r="ADS199" s="1"/>
      <c r="ADT199" s="90"/>
      <c r="ADU199" s="1"/>
      <c r="ADV199" s="90"/>
      <c r="ADW199" s="1"/>
      <c r="ADX199" s="90"/>
      <c r="ADY199" s="1"/>
      <c r="ADZ199" s="90"/>
      <c r="AEA199" s="1"/>
      <c r="AEB199" s="90"/>
      <c r="AEC199" s="1"/>
      <c r="AED199" s="90"/>
      <c r="AEE199" s="1"/>
      <c r="AEF199" s="90"/>
      <c r="AEG199" s="1"/>
      <c r="AEH199" s="90"/>
      <c r="AEI199" s="1"/>
      <c r="AEJ199" s="90"/>
      <c r="AEK199" s="1"/>
      <c r="AEL199" s="90"/>
      <c r="AEM199" s="1"/>
      <c r="AEN199" s="90"/>
      <c r="AEO199" s="1"/>
      <c r="AEP199" s="90"/>
      <c r="AEQ199" s="1"/>
      <c r="AER199" s="90"/>
      <c r="AES199" s="1"/>
      <c r="AET199" s="90"/>
      <c r="AEU199" s="1"/>
      <c r="AEV199" s="90"/>
      <c r="AEW199" s="1"/>
      <c r="AEX199" s="90"/>
      <c r="AEY199" s="1"/>
      <c r="AEZ199" s="90"/>
      <c r="AFA199" s="1"/>
      <c r="AFB199" s="90"/>
      <c r="AFC199" s="1"/>
      <c r="AFD199" s="90"/>
      <c r="AFE199" s="1"/>
      <c r="AFF199" s="90"/>
      <c r="AFG199" s="1"/>
      <c r="AFH199" s="90"/>
      <c r="AFI199" s="1"/>
      <c r="AFJ199" s="90"/>
      <c r="AFK199" s="1"/>
      <c r="AFL199" s="90"/>
      <c r="AFM199" s="1"/>
      <c r="AFN199" s="90"/>
      <c r="AFO199" s="1"/>
      <c r="AFP199" s="90"/>
      <c r="AFQ199" s="1"/>
      <c r="AFR199" s="90"/>
      <c r="AFS199" s="1"/>
      <c r="AFT199" s="90"/>
      <c r="AFU199" s="1"/>
      <c r="AFV199" s="90"/>
      <c r="AFW199" s="1"/>
      <c r="AFX199" s="90"/>
      <c r="AFY199" s="1"/>
      <c r="AFZ199" s="90"/>
      <c r="AGA199" s="1"/>
      <c r="AGB199" s="90"/>
      <c r="AGC199" s="1"/>
      <c r="AGD199" s="90"/>
      <c r="AGE199" s="1"/>
      <c r="AGF199" s="90"/>
      <c r="AGG199" s="1"/>
      <c r="AGH199" s="90"/>
      <c r="AGI199" s="1"/>
      <c r="AGJ199" s="90"/>
      <c r="AGK199" s="1"/>
      <c r="AGL199" s="90"/>
      <c r="AGM199" s="1"/>
      <c r="AGN199" s="90"/>
      <c r="AGO199" s="1"/>
      <c r="AGP199" s="90"/>
      <c r="AGQ199" s="1"/>
      <c r="AGR199" s="90"/>
      <c r="AGS199" s="1"/>
      <c r="AGT199" s="90"/>
      <c r="AGU199" s="1"/>
      <c r="AGV199" s="90"/>
      <c r="AGW199" s="1"/>
      <c r="AGX199" s="90"/>
      <c r="AGY199" s="1"/>
      <c r="AGZ199" s="90"/>
      <c r="AHA199" s="1"/>
      <c r="AHB199" s="90"/>
      <c r="AHC199" s="1"/>
      <c r="AHD199" s="90"/>
      <c r="AHE199" s="1"/>
      <c r="AHF199" s="90"/>
      <c r="AHG199" s="1"/>
      <c r="AHH199" s="90"/>
      <c r="AHI199" s="1"/>
      <c r="AHJ199" s="90"/>
      <c r="AHK199" s="1"/>
      <c r="AHL199" s="90"/>
      <c r="AHM199" s="1"/>
      <c r="AHN199" s="90"/>
      <c r="AHO199" s="1"/>
      <c r="AHP199" s="90"/>
      <c r="AHQ199" s="1"/>
      <c r="AHR199" s="90"/>
      <c r="AHS199" s="1"/>
      <c r="AHT199" s="90"/>
      <c r="AHU199" s="1"/>
      <c r="AHV199" s="90"/>
      <c r="AHW199" s="1"/>
      <c r="AHX199" s="90"/>
      <c r="AHY199" s="1"/>
      <c r="AHZ199" s="90"/>
      <c r="AIA199" s="1"/>
      <c r="AIB199" s="90"/>
      <c r="AIC199" s="1"/>
      <c r="AID199" s="90"/>
      <c r="AIE199" s="1"/>
      <c r="AIF199" s="90"/>
      <c r="AIG199" s="1"/>
      <c r="AIH199" s="90"/>
      <c r="AII199" s="1"/>
      <c r="AIJ199" s="90"/>
      <c r="AIK199" s="1"/>
      <c r="AIL199" s="90"/>
      <c r="AIM199" s="1"/>
      <c r="AIN199" s="90"/>
      <c r="AIO199" s="1"/>
      <c r="AIP199" s="90"/>
      <c r="AIQ199" s="1"/>
      <c r="AIR199" s="90"/>
      <c r="AIS199" s="1"/>
      <c r="AIT199" s="90"/>
      <c r="AIU199" s="1"/>
      <c r="AIV199" s="90"/>
      <c r="AIW199" s="1"/>
      <c r="AIX199" s="90"/>
      <c r="AIY199" s="1"/>
      <c r="AIZ199" s="90"/>
      <c r="AJA199" s="1"/>
      <c r="AJB199" s="90"/>
      <c r="AJC199" s="1"/>
      <c r="AJD199" s="90"/>
      <c r="AJE199" s="1"/>
      <c r="AJF199" s="90"/>
      <c r="AJG199" s="1"/>
      <c r="AJH199" s="90"/>
      <c r="AJI199" s="1"/>
      <c r="AJJ199" s="90"/>
      <c r="AJK199" s="1"/>
      <c r="AJL199" s="90"/>
      <c r="AJM199" s="1"/>
      <c r="AJN199" s="90"/>
      <c r="AJO199" s="1"/>
      <c r="AJP199" s="90"/>
      <c r="AJQ199" s="1"/>
      <c r="AJR199" s="90"/>
      <c r="AJS199" s="1"/>
      <c r="AJT199" s="90"/>
      <c r="AJU199" s="1"/>
      <c r="AJV199" s="90"/>
      <c r="AJW199" s="1"/>
      <c r="AJX199" s="90"/>
      <c r="AJY199" s="1"/>
      <c r="AJZ199" s="90"/>
      <c r="AKA199" s="1"/>
      <c r="AKB199" s="90"/>
      <c r="AKC199" s="1"/>
      <c r="AKD199" s="90"/>
      <c r="AKE199" s="1"/>
      <c r="AKF199" s="90"/>
      <c r="AKG199" s="1"/>
      <c r="AKH199" s="90"/>
      <c r="AKI199" s="1"/>
      <c r="AKJ199" s="90"/>
      <c r="AKK199" s="1"/>
      <c r="AKL199" s="90"/>
      <c r="AKM199" s="1"/>
      <c r="AKN199" s="90"/>
      <c r="AKO199" s="1"/>
      <c r="AKP199" s="90"/>
      <c r="AKQ199" s="1"/>
      <c r="AKR199" s="90"/>
      <c r="AKS199" s="1"/>
      <c r="AKT199" s="90"/>
      <c r="AKU199" s="1"/>
      <c r="AKV199" s="90"/>
      <c r="AKW199" s="1"/>
      <c r="AKX199" s="90"/>
      <c r="AKY199" s="1"/>
      <c r="AKZ199" s="90"/>
      <c r="ALA199" s="1"/>
      <c r="ALB199" s="90"/>
      <c r="ALC199" s="1"/>
      <c r="ALD199" s="90"/>
      <c r="ALE199" s="1"/>
      <c r="ALF199" s="90"/>
      <c r="ALG199" s="1"/>
      <c r="ALH199" s="90"/>
      <c r="ALI199" s="1"/>
      <c r="ALJ199" s="90"/>
      <c r="ALK199" s="1"/>
      <c r="ALL199" s="90"/>
      <c r="ALM199" s="1"/>
      <c r="ALN199" s="90"/>
      <c r="ALO199" s="1"/>
      <c r="ALP199" s="90"/>
      <c r="ALQ199" s="1"/>
      <c r="ALR199" s="90"/>
      <c r="ALS199" s="1"/>
      <c r="ALT199" s="90"/>
      <c r="ALU199" s="1"/>
      <c r="ALV199" s="90"/>
      <c r="ALW199" s="1"/>
      <c r="ALX199" s="90"/>
      <c r="ALY199" s="1"/>
      <c r="ALZ199" s="90"/>
      <c r="AMA199" s="1"/>
      <c r="AMB199" s="90"/>
      <c r="AMC199" s="1"/>
      <c r="AMD199" s="90"/>
      <c r="AME199" s="1"/>
      <c r="AMF199" s="90"/>
      <c r="AMG199" s="1"/>
      <c r="AMH199" s="90"/>
      <c r="AMI199" s="1"/>
      <c r="AMJ199" s="90"/>
      <c r="AMK199" s="1"/>
      <c r="AML199" s="90"/>
      <c r="AMM199" s="1"/>
      <c r="AMN199" s="90"/>
      <c r="AMO199" s="1"/>
      <c r="AMP199" s="90"/>
      <c r="AMQ199" s="1"/>
      <c r="AMR199" s="90"/>
      <c r="AMS199" s="1"/>
      <c r="AMT199" s="90"/>
      <c r="AMU199" s="1"/>
      <c r="AMV199" s="90"/>
      <c r="AMW199" s="1"/>
      <c r="AMX199" s="90"/>
      <c r="AMY199" s="1"/>
      <c r="AMZ199" s="90"/>
      <c r="ANA199" s="1"/>
      <c r="ANB199" s="90"/>
      <c r="ANC199" s="1"/>
      <c r="AND199" s="90"/>
      <c r="ANE199" s="1"/>
      <c r="ANF199" s="90"/>
      <c r="ANG199" s="1"/>
      <c r="ANH199" s="90"/>
      <c r="ANI199" s="1"/>
      <c r="ANJ199" s="90"/>
      <c r="ANK199" s="1"/>
      <c r="ANL199" s="90"/>
      <c r="ANM199" s="1"/>
      <c r="ANN199" s="90"/>
      <c r="ANO199" s="1"/>
      <c r="ANP199" s="90"/>
      <c r="ANQ199" s="1"/>
      <c r="ANR199" s="90"/>
      <c r="ANS199" s="1"/>
      <c r="ANT199" s="90"/>
      <c r="ANU199" s="1"/>
      <c r="ANV199" s="90"/>
      <c r="ANW199" s="1"/>
      <c r="ANX199" s="90"/>
      <c r="ANY199" s="1"/>
      <c r="ANZ199" s="90"/>
      <c r="AOA199" s="1"/>
      <c r="AOB199" s="90"/>
      <c r="AOC199" s="1"/>
      <c r="AOD199" s="90"/>
      <c r="AOE199" s="1"/>
      <c r="AOF199" s="90"/>
      <c r="AOG199" s="1"/>
      <c r="AOH199" s="90"/>
      <c r="AOI199" s="1"/>
      <c r="AOJ199" s="90"/>
      <c r="AOK199" s="1"/>
      <c r="AOL199" s="90"/>
      <c r="AOM199" s="1"/>
      <c r="AON199" s="90"/>
      <c r="AOO199" s="1"/>
      <c r="AOP199" s="90"/>
      <c r="AOQ199" s="1"/>
      <c r="AOR199" s="90"/>
      <c r="AOS199" s="1"/>
      <c r="AOT199" s="90"/>
      <c r="AOU199" s="1"/>
      <c r="AOV199" s="90"/>
      <c r="AOW199" s="1"/>
      <c r="AOX199" s="90"/>
      <c r="AOY199" s="1"/>
      <c r="AOZ199" s="90"/>
      <c r="APA199" s="1"/>
      <c r="APB199" s="90"/>
      <c r="APC199" s="1"/>
      <c r="APD199" s="90"/>
      <c r="APE199" s="1"/>
      <c r="APF199" s="90"/>
      <c r="APG199" s="1"/>
      <c r="APH199" s="90"/>
      <c r="API199" s="1"/>
      <c r="APJ199" s="90"/>
      <c r="APK199" s="1"/>
      <c r="APL199" s="90"/>
      <c r="APM199" s="1"/>
      <c r="APN199" s="90"/>
      <c r="APO199" s="1"/>
      <c r="APP199" s="90"/>
      <c r="APQ199" s="1"/>
      <c r="APR199" s="90"/>
      <c r="APS199" s="1"/>
      <c r="APT199" s="90"/>
      <c r="APU199" s="1"/>
      <c r="APV199" s="90"/>
      <c r="APW199" s="1"/>
      <c r="APX199" s="90"/>
      <c r="APY199" s="1"/>
      <c r="APZ199" s="90"/>
      <c r="AQA199" s="1"/>
      <c r="AQB199" s="90"/>
      <c r="AQC199" s="1"/>
      <c r="AQD199" s="90"/>
      <c r="AQE199" s="1"/>
      <c r="AQF199" s="90"/>
      <c r="AQG199" s="1"/>
      <c r="AQH199" s="90"/>
      <c r="AQI199" s="1"/>
      <c r="AQJ199" s="90"/>
      <c r="AQK199" s="1"/>
      <c r="AQL199" s="90"/>
      <c r="AQM199" s="1"/>
      <c r="AQN199" s="90"/>
      <c r="AQO199" s="1"/>
      <c r="AQP199" s="90"/>
      <c r="AQQ199" s="1"/>
      <c r="AQR199" s="90"/>
      <c r="AQS199" s="1"/>
      <c r="AQT199" s="90"/>
      <c r="AQU199" s="1"/>
      <c r="AQV199" s="90"/>
      <c r="AQW199" s="1"/>
      <c r="AQX199" s="90"/>
      <c r="AQY199" s="1"/>
      <c r="AQZ199" s="90"/>
      <c r="ARA199" s="1"/>
      <c r="ARB199" s="90"/>
      <c r="ARC199" s="1"/>
      <c r="ARD199" s="90"/>
      <c r="ARE199" s="1"/>
      <c r="ARF199" s="90"/>
      <c r="ARG199" s="1"/>
      <c r="ARH199" s="90"/>
      <c r="ARI199" s="1"/>
      <c r="ARJ199" s="90"/>
      <c r="ARK199" s="1"/>
      <c r="ARL199" s="90"/>
      <c r="ARM199" s="1"/>
      <c r="ARN199" s="90"/>
      <c r="ARO199" s="1"/>
      <c r="ARP199" s="90"/>
      <c r="ARQ199" s="1"/>
      <c r="ARR199" s="90"/>
      <c r="ARS199" s="1"/>
      <c r="ART199" s="90"/>
      <c r="ARU199" s="1"/>
      <c r="ARV199" s="90"/>
      <c r="ARW199" s="1"/>
      <c r="ARX199" s="90"/>
      <c r="ARY199" s="1"/>
      <c r="ARZ199" s="90"/>
      <c r="ASA199" s="1"/>
      <c r="ASB199" s="90"/>
      <c r="ASC199" s="1"/>
      <c r="ASD199" s="90"/>
      <c r="ASE199" s="1"/>
      <c r="ASF199" s="90"/>
      <c r="ASG199" s="1"/>
      <c r="ASH199" s="90"/>
      <c r="ASI199" s="1"/>
      <c r="ASJ199" s="90"/>
      <c r="ASK199" s="1"/>
      <c r="ASL199" s="90"/>
      <c r="ASM199" s="1"/>
      <c r="ASN199" s="90"/>
      <c r="ASO199" s="1"/>
      <c r="ASP199" s="90"/>
      <c r="ASQ199" s="1"/>
      <c r="ASR199" s="90"/>
      <c r="ASS199" s="1"/>
      <c r="AST199" s="90"/>
      <c r="ASU199" s="1"/>
      <c r="ASV199" s="90"/>
      <c r="ASW199" s="1"/>
      <c r="ASX199" s="90"/>
      <c r="ASY199" s="1"/>
      <c r="ASZ199" s="90"/>
      <c r="ATA199" s="1"/>
      <c r="ATB199" s="90"/>
      <c r="ATC199" s="1"/>
      <c r="ATD199" s="90"/>
      <c r="ATE199" s="1"/>
      <c r="ATF199" s="90"/>
      <c r="ATG199" s="1"/>
      <c r="ATH199" s="90"/>
      <c r="ATI199" s="1"/>
      <c r="ATJ199" s="90"/>
      <c r="ATK199" s="1"/>
      <c r="ATL199" s="90"/>
      <c r="ATM199" s="1"/>
      <c r="ATN199" s="90"/>
      <c r="ATO199" s="1"/>
      <c r="ATP199" s="90"/>
      <c r="ATQ199" s="1"/>
      <c r="ATR199" s="90"/>
      <c r="ATS199" s="1"/>
      <c r="ATT199" s="90"/>
      <c r="ATU199" s="1"/>
      <c r="ATV199" s="90"/>
      <c r="ATW199" s="1"/>
      <c r="ATX199" s="90"/>
      <c r="ATY199" s="1"/>
      <c r="ATZ199" s="90"/>
      <c r="AUA199" s="1"/>
      <c r="AUB199" s="90"/>
      <c r="AUC199" s="1"/>
      <c r="AUD199" s="90"/>
      <c r="AUE199" s="1"/>
      <c r="AUF199" s="90"/>
      <c r="AUG199" s="1"/>
      <c r="AUH199" s="90"/>
      <c r="AUI199" s="1"/>
      <c r="AUJ199" s="90"/>
      <c r="AUK199" s="1"/>
      <c r="AUL199" s="90"/>
      <c r="AUM199" s="1"/>
      <c r="AUN199" s="90"/>
      <c r="AUO199" s="1"/>
      <c r="AUP199" s="90"/>
      <c r="AUQ199" s="1"/>
      <c r="AUR199" s="90"/>
      <c r="AUS199" s="1"/>
      <c r="AUT199" s="90"/>
      <c r="AUU199" s="1"/>
      <c r="AUV199" s="90"/>
      <c r="AUW199" s="1"/>
      <c r="AUX199" s="90"/>
      <c r="AUY199" s="1"/>
      <c r="AUZ199" s="90"/>
      <c r="AVA199" s="1"/>
      <c r="AVB199" s="90"/>
      <c r="AVC199" s="1"/>
      <c r="AVD199" s="90"/>
      <c r="AVE199" s="1"/>
      <c r="AVF199" s="90"/>
      <c r="AVG199" s="1"/>
      <c r="AVH199" s="90"/>
      <c r="AVI199" s="1"/>
      <c r="AVJ199" s="90"/>
      <c r="AVK199" s="1"/>
      <c r="AVL199" s="90"/>
      <c r="AVM199" s="1"/>
      <c r="AVN199" s="90"/>
      <c r="AVO199" s="1"/>
      <c r="AVP199" s="90"/>
      <c r="AVQ199" s="1"/>
      <c r="AVR199" s="90"/>
      <c r="AVS199" s="1"/>
      <c r="AVT199" s="90"/>
      <c r="AVU199" s="1"/>
      <c r="AVV199" s="90"/>
      <c r="AVW199" s="1"/>
      <c r="AVX199" s="90"/>
      <c r="AVY199" s="1"/>
      <c r="AVZ199" s="90"/>
      <c r="AWA199" s="1"/>
      <c r="AWB199" s="90"/>
      <c r="AWC199" s="1"/>
      <c r="AWD199" s="90"/>
      <c r="AWE199" s="1"/>
      <c r="AWF199" s="90"/>
      <c r="AWG199" s="1"/>
      <c r="AWH199" s="90"/>
      <c r="AWI199" s="1"/>
      <c r="AWJ199" s="90"/>
      <c r="AWK199" s="1"/>
      <c r="AWL199" s="90"/>
      <c r="AWM199" s="1"/>
      <c r="AWN199" s="90"/>
      <c r="AWO199" s="1"/>
      <c r="AWP199" s="90"/>
      <c r="AWQ199" s="1"/>
      <c r="AWR199" s="90"/>
      <c r="AWS199" s="1"/>
      <c r="AWT199" s="90"/>
      <c r="AWU199" s="1"/>
      <c r="AWV199" s="90"/>
      <c r="AWW199" s="1"/>
      <c r="AWX199" s="90"/>
      <c r="AWY199" s="1"/>
      <c r="AWZ199" s="90"/>
      <c r="AXA199" s="1"/>
      <c r="AXB199" s="90"/>
      <c r="AXC199" s="1"/>
      <c r="AXD199" s="90"/>
      <c r="AXE199" s="1"/>
      <c r="AXF199" s="90"/>
      <c r="AXG199" s="1"/>
      <c r="AXH199" s="90"/>
      <c r="AXI199" s="1"/>
      <c r="AXJ199" s="90"/>
      <c r="AXK199" s="1"/>
      <c r="AXL199" s="90"/>
      <c r="AXM199" s="1"/>
      <c r="AXN199" s="90"/>
      <c r="AXO199" s="1"/>
      <c r="AXP199" s="90"/>
      <c r="AXQ199" s="1"/>
      <c r="AXR199" s="90"/>
      <c r="AXS199" s="1"/>
      <c r="AXT199" s="90"/>
      <c r="AXU199" s="1"/>
      <c r="AXV199" s="90"/>
      <c r="AXW199" s="1"/>
      <c r="AXX199" s="90"/>
      <c r="AXY199" s="1"/>
      <c r="AXZ199" s="90"/>
      <c r="AYA199" s="1"/>
      <c r="AYB199" s="90"/>
      <c r="AYC199" s="1"/>
      <c r="AYD199" s="90"/>
      <c r="AYE199" s="1"/>
      <c r="AYF199" s="90"/>
      <c r="AYG199" s="1"/>
      <c r="AYH199" s="90"/>
      <c r="AYI199" s="1"/>
      <c r="AYJ199" s="90"/>
      <c r="AYK199" s="1"/>
      <c r="AYL199" s="90"/>
      <c r="AYM199" s="1"/>
      <c r="AYN199" s="90"/>
      <c r="AYO199" s="1"/>
      <c r="AYP199" s="90"/>
      <c r="AYQ199" s="1"/>
      <c r="AYR199" s="90"/>
      <c r="AYS199" s="1"/>
      <c r="AYT199" s="90"/>
      <c r="AYU199" s="1"/>
      <c r="AYV199" s="90"/>
      <c r="AYW199" s="1"/>
      <c r="AYX199" s="90"/>
      <c r="AYY199" s="1"/>
      <c r="AYZ199" s="90"/>
      <c r="AZA199" s="1"/>
      <c r="AZB199" s="90"/>
      <c r="AZC199" s="1"/>
      <c r="AZD199" s="90"/>
      <c r="AZE199" s="1"/>
      <c r="AZF199" s="90"/>
      <c r="AZG199" s="1"/>
      <c r="AZH199" s="90"/>
      <c r="AZI199" s="1"/>
      <c r="AZJ199" s="90"/>
      <c r="AZK199" s="1"/>
      <c r="AZL199" s="90"/>
      <c r="AZM199" s="1"/>
      <c r="AZN199" s="90"/>
      <c r="AZO199" s="1"/>
      <c r="AZP199" s="90"/>
      <c r="AZQ199" s="1"/>
      <c r="AZR199" s="90"/>
      <c r="AZS199" s="1"/>
      <c r="AZT199" s="90"/>
      <c r="AZU199" s="1"/>
      <c r="AZV199" s="90"/>
      <c r="AZW199" s="1"/>
      <c r="AZX199" s="90"/>
      <c r="AZY199" s="1"/>
      <c r="AZZ199" s="90"/>
      <c r="BAA199" s="1"/>
      <c r="BAB199" s="90"/>
      <c r="BAC199" s="1"/>
      <c r="BAD199" s="90"/>
      <c r="BAE199" s="1"/>
      <c r="BAF199" s="90"/>
      <c r="BAG199" s="1"/>
      <c r="BAH199" s="90"/>
      <c r="BAI199" s="1"/>
      <c r="BAJ199" s="90"/>
      <c r="BAK199" s="1"/>
      <c r="BAL199" s="90"/>
      <c r="BAM199" s="1"/>
      <c r="BAN199" s="90"/>
      <c r="BAO199" s="1"/>
      <c r="BAP199" s="90"/>
      <c r="BAQ199" s="1"/>
      <c r="BAR199" s="90"/>
      <c r="BAS199" s="1"/>
      <c r="BAT199" s="90"/>
      <c r="BAU199" s="1"/>
      <c r="BAV199" s="90"/>
      <c r="BAW199" s="1"/>
      <c r="BAX199" s="90"/>
      <c r="BAY199" s="1"/>
      <c r="BAZ199" s="90"/>
      <c r="BBA199" s="1"/>
      <c r="BBB199" s="90"/>
      <c r="BBC199" s="1"/>
      <c r="BBD199" s="90"/>
      <c r="BBE199" s="1"/>
      <c r="BBF199" s="90"/>
      <c r="BBG199" s="1"/>
      <c r="BBH199" s="90"/>
      <c r="BBI199" s="1"/>
      <c r="BBJ199" s="90"/>
      <c r="BBK199" s="1"/>
      <c r="BBL199" s="90"/>
      <c r="BBM199" s="1"/>
      <c r="BBN199" s="90"/>
      <c r="BBO199" s="1"/>
      <c r="BBP199" s="90"/>
      <c r="BBQ199" s="1"/>
      <c r="BBR199" s="90"/>
      <c r="BBS199" s="1"/>
      <c r="BBT199" s="90"/>
      <c r="BBU199" s="1"/>
      <c r="BBV199" s="90"/>
      <c r="BBW199" s="1"/>
      <c r="BBX199" s="90"/>
      <c r="BBY199" s="1"/>
      <c r="BBZ199" s="90"/>
      <c r="BCA199" s="1"/>
      <c r="BCB199" s="90"/>
      <c r="BCC199" s="1"/>
      <c r="BCD199" s="90"/>
      <c r="BCE199" s="1"/>
      <c r="BCF199" s="90"/>
      <c r="BCG199" s="1"/>
      <c r="BCH199" s="90"/>
      <c r="BCI199" s="1"/>
      <c r="BCJ199" s="90"/>
      <c r="BCK199" s="1"/>
      <c r="BCL199" s="90"/>
      <c r="BCM199" s="1"/>
      <c r="BCN199" s="90"/>
      <c r="BCO199" s="1"/>
      <c r="BCP199" s="90"/>
      <c r="BCQ199" s="1"/>
      <c r="BCR199" s="90"/>
      <c r="BCS199" s="1"/>
      <c r="BCT199" s="90"/>
      <c r="BCU199" s="1"/>
      <c r="BCV199" s="90"/>
      <c r="BCW199" s="1"/>
      <c r="BCX199" s="90"/>
      <c r="BCY199" s="1"/>
      <c r="BCZ199" s="90"/>
      <c r="BDA199" s="1"/>
      <c r="BDB199" s="90"/>
      <c r="BDC199" s="1"/>
      <c r="BDD199" s="90"/>
      <c r="BDE199" s="1"/>
      <c r="BDF199" s="90"/>
      <c r="BDG199" s="1"/>
      <c r="BDH199" s="90"/>
      <c r="BDI199" s="1"/>
      <c r="BDJ199" s="90"/>
      <c r="BDK199" s="1"/>
      <c r="BDL199" s="90"/>
      <c r="BDM199" s="1"/>
      <c r="BDN199" s="90"/>
      <c r="BDO199" s="1"/>
      <c r="BDP199" s="90"/>
      <c r="BDQ199" s="1"/>
      <c r="BDR199" s="90"/>
      <c r="BDS199" s="1"/>
      <c r="BDT199" s="90"/>
      <c r="BDU199" s="1"/>
      <c r="BDV199" s="90"/>
      <c r="BDW199" s="1"/>
      <c r="BDX199" s="90"/>
      <c r="BDY199" s="1"/>
      <c r="BDZ199" s="90"/>
      <c r="BEA199" s="1"/>
      <c r="BEB199" s="90"/>
      <c r="BEC199" s="1"/>
      <c r="BED199" s="90"/>
      <c r="BEE199" s="1"/>
      <c r="BEF199" s="90"/>
      <c r="BEG199" s="1"/>
      <c r="BEH199" s="90"/>
      <c r="BEI199" s="1"/>
      <c r="BEJ199" s="90"/>
      <c r="BEK199" s="1"/>
      <c r="BEL199" s="90"/>
      <c r="BEM199" s="1"/>
      <c r="BEN199" s="90"/>
      <c r="BEO199" s="1"/>
      <c r="BEP199" s="90"/>
      <c r="BEQ199" s="1"/>
      <c r="BER199" s="90"/>
      <c r="BES199" s="1"/>
      <c r="BET199" s="90"/>
      <c r="BEU199" s="1"/>
      <c r="BEV199" s="90"/>
      <c r="BEW199" s="1"/>
      <c r="BEX199" s="90"/>
      <c r="BEY199" s="1"/>
      <c r="BEZ199" s="90"/>
      <c r="BFA199" s="1"/>
      <c r="BFB199" s="90"/>
      <c r="BFC199" s="1"/>
      <c r="BFD199" s="90"/>
      <c r="BFE199" s="1"/>
      <c r="BFF199" s="90"/>
      <c r="BFG199" s="1"/>
      <c r="BFH199" s="90"/>
      <c r="BFI199" s="1"/>
      <c r="BFJ199" s="90"/>
      <c r="BFK199" s="1"/>
      <c r="BFL199" s="90"/>
      <c r="BFM199" s="1"/>
      <c r="BFN199" s="90"/>
      <c r="BFO199" s="1"/>
      <c r="BFP199" s="90"/>
      <c r="BFQ199" s="1"/>
      <c r="BFR199" s="90"/>
      <c r="BFS199" s="1"/>
      <c r="BFT199" s="90"/>
      <c r="BFU199" s="1"/>
      <c r="BFV199" s="90"/>
      <c r="BFW199" s="1"/>
      <c r="BFX199" s="90"/>
      <c r="BFY199" s="1"/>
      <c r="BFZ199" s="90"/>
      <c r="BGA199" s="1"/>
      <c r="BGB199" s="90"/>
      <c r="BGC199" s="1"/>
      <c r="BGD199" s="90"/>
      <c r="BGE199" s="1"/>
      <c r="BGF199" s="90"/>
      <c r="BGG199" s="1"/>
      <c r="BGH199" s="90"/>
      <c r="BGI199" s="1"/>
      <c r="BGJ199" s="90"/>
      <c r="BGK199" s="1"/>
      <c r="BGL199" s="90"/>
      <c r="BGM199" s="1"/>
      <c r="BGN199" s="90"/>
      <c r="BGO199" s="1"/>
      <c r="BGP199" s="90"/>
      <c r="BGQ199" s="1"/>
      <c r="BGR199" s="90"/>
      <c r="BGS199" s="1"/>
      <c r="BGT199" s="90"/>
      <c r="BGU199" s="1"/>
      <c r="BGV199" s="90"/>
      <c r="BGW199" s="1"/>
      <c r="BGX199" s="90"/>
      <c r="BGY199" s="1"/>
      <c r="BGZ199" s="90"/>
      <c r="BHA199" s="1"/>
      <c r="BHB199" s="90"/>
      <c r="BHC199" s="1"/>
      <c r="BHD199" s="90"/>
      <c r="BHE199" s="1"/>
      <c r="BHF199" s="90"/>
      <c r="BHG199" s="1"/>
      <c r="BHH199" s="90"/>
      <c r="BHI199" s="1"/>
      <c r="BHJ199" s="90"/>
      <c r="BHK199" s="1"/>
      <c r="BHL199" s="90"/>
      <c r="BHM199" s="1"/>
      <c r="BHN199" s="90"/>
      <c r="BHO199" s="1"/>
      <c r="BHP199" s="90"/>
      <c r="BHQ199" s="1"/>
      <c r="BHR199" s="90"/>
      <c r="BHS199" s="1"/>
      <c r="BHT199" s="90"/>
      <c r="BHU199" s="1"/>
      <c r="BHV199" s="90"/>
      <c r="BHW199" s="1"/>
      <c r="BHX199" s="90"/>
      <c r="BHY199" s="1"/>
      <c r="BHZ199" s="90"/>
      <c r="BIA199" s="1"/>
      <c r="BIB199" s="90"/>
      <c r="BIC199" s="1"/>
      <c r="BID199" s="90"/>
      <c r="BIE199" s="1"/>
      <c r="BIF199" s="90"/>
      <c r="BIG199" s="1"/>
      <c r="BIH199" s="90"/>
      <c r="BII199" s="1"/>
      <c r="BIJ199" s="90"/>
      <c r="BIK199" s="1"/>
      <c r="BIL199" s="90"/>
      <c r="BIM199" s="1"/>
      <c r="BIN199" s="90"/>
      <c r="BIO199" s="1"/>
      <c r="BIP199" s="90"/>
      <c r="BIQ199" s="1"/>
      <c r="BIR199" s="90"/>
      <c r="BIS199" s="1"/>
      <c r="BIT199" s="90"/>
      <c r="BIU199" s="1"/>
      <c r="BIV199" s="90"/>
      <c r="BIW199" s="1"/>
      <c r="BIX199" s="90"/>
      <c r="BIY199" s="1"/>
      <c r="BIZ199" s="90"/>
      <c r="BJA199" s="1"/>
      <c r="BJB199" s="90"/>
      <c r="BJC199" s="1"/>
      <c r="BJD199" s="90"/>
      <c r="BJE199" s="1"/>
      <c r="BJF199" s="90"/>
      <c r="BJG199" s="1"/>
      <c r="BJH199" s="90"/>
      <c r="BJI199" s="1"/>
      <c r="BJJ199" s="90"/>
      <c r="BJK199" s="1"/>
      <c r="BJL199" s="90"/>
      <c r="BJM199" s="1"/>
      <c r="BJN199" s="90"/>
      <c r="BJO199" s="1"/>
      <c r="BJP199" s="90"/>
      <c r="BJQ199" s="1"/>
      <c r="BJR199" s="90"/>
      <c r="BJS199" s="1"/>
      <c r="BJT199" s="90"/>
      <c r="BJU199" s="1"/>
      <c r="BJV199" s="90"/>
      <c r="BJW199" s="1"/>
      <c r="BJX199" s="90"/>
      <c r="BJY199" s="1"/>
      <c r="BJZ199" s="90"/>
      <c r="BKA199" s="1"/>
      <c r="BKB199" s="90"/>
      <c r="BKC199" s="1"/>
      <c r="BKD199" s="90"/>
      <c r="BKE199" s="1"/>
      <c r="BKF199" s="90"/>
      <c r="BKG199" s="1"/>
      <c r="BKH199" s="90"/>
      <c r="BKI199" s="1"/>
      <c r="BKJ199" s="90"/>
      <c r="BKK199" s="1"/>
      <c r="BKL199" s="90"/>
      <c r="BKM199" s="1"/>
      <c r="BKN199" s="90"/>
      <c r="BKO199" s="1"/>
      <c r="BKP199" s="90"/>
      <c r="BKQ199" s="1"/>
      <c r="BKR199" s="90"/>
      <c r="BKS199" s="1"/>
      <c r="BKT199" s="90"/>
      <c r="BKU199" s="1"/>
      <c r="BKV199" s="90"/>
      <c r="BKW199" s="1"/>
      <c r="BKX199" s="90"/>
      <c r="BKY199" s="1"/>
      <c r="BKZ199" s="90"/>
      <c r="BLA199" s="1"/>
      <c r="BLB199" s="90"/>
      <c r="BLC199" s="1"/>
      <c r="BLD199" s="90"/>
      <c r="BLE199" s="1"/>
      <c r="BLF199" s="90"/>
      <c r="BLG199" s="1"/>
      <c r="BLH199" s="90"/>
      <c r="BLI199" s="1"/>
      <c r="BLJ199" s="90"/>
      <c r="BLK199" s="1"/>
      <c r="BLL199" s="90"/>
      <c r="BLM199" s="1"/>
      <c r="BLN199" s="90"/>
      <c r="BLO199" s="1"/>
      <c r="BLP199" s="90"/>
      <c r="BLQ199" s="1"/>
      <c r="BLR199" s="90"/>
      <c r="BLS199" s="1"/>
      <c r="BLT199" s="90"/>
      <c r="BLU199" s="1"/>
      <c r="BLV199" s="90"/>
      <c r="BLW199" s="1"/>
      <c r="BLX199" s="90"/>
      <c r="BLY199" s="1"/>
      <c r="BLZ199" s="90"/>
      <c r="BMA199" s="1"/>
      <c r="BMB199" s="90"/>
      <c r="BMC199" s="1"/>
      <c r="BMD199" s="90"/>
      <c r="BME199" s="1"/>
      <c r="BMF199" s="90"/>
      <c r="BMG199" s="1"/>
      <c r="BMH199" s="90"/>
      <c r="BMI199" s="1"/>
      <c r="BMJ199" s="90"/>
      <c r="BMK199" s="1"/>
      <c r="BML199" s="90"/>
      <c r="BMM199" s="1"/>
      <c r="BMN199" s="90"/>
      <c r="BMO199" s="1"/>
      <c r="BMP199" s="90"/>
      <c r="BMQ199" s="1"/>
      <c r="BMR199" s="90"/>
      <c r="BMS199" s="1"/>
      <c r="BMT199" s="90"/>
      <c r="BMU199" s="1"/>
      <c r="BMV199" s="90"/>
      <c r="BMW199" s="1"/>
      <c r="BMX199" s="90"/>
      <c r="BMY199" s="1"/>
      <c r="BMZ199" s="90"/>
      <c r="BNA199" s="1"/>
      <c r="BNB199" s="90"/>
      <c r="BNC199" s="1"/>
      <c r="BND199" s="90"/>
      <c r="BNE199" s="1"/>
      <c r="BNF199" s="90"/>
      <c r="BNG199" s="1"/>
      <c r="BNH199" s="90"/>
      <c r="BNI199" s="1"/>
      <c r="BNJ199" s="90"/>
      <c r="BNK199" s="1"/>
      <c r="BNL199" s="90"/>
      <c r="BNM199" s="1"/>
      <c r="BNN199" s="90"/>
      <c r="BNO199" s="1"/>
      <c r="BNP199" s="90"/>
      <c r="BNQ199" s="1"/>
      <c r="BNR199" s="90"/>
      <c r="BNS199" s="1"/>
      <c r="BNT199" s="90"/>
      <c r="BNU199" s="1"/>
      <c r="BNV199" s="90"/>
      <c r="BNW199" s="1"/>
      <c r="BNX199" s="90"/>
      <c r="BNY199" s="1"/>
      <c r="BNZ199" s="90"/>
      <c r="BOA199" s="1"/>
      <c r="BOB199" s="90"/>
      <c r="BOC199" s="1"/>
      <c r="BOD199" s="90"/>
      <c r="BOE199" s="1"/>
      <c r="BOF199" s="90"/>
      <c r="BOG199" s="1"/>
      <c r="BOH199" s="90"/>
      <c r="BOI199" s="1"/>
      <c r="BOJ199" s="90"/>
      <c r="BOK199" s="1"/>
      <c r="BOL199" s="90"/>
      <c r="BOM199" s="1"/>
      <c r="BON199" s="90"/>
      <c r="BOO199" s="1"/>
      <c r="BOP199" s="90"/>
      <c r="BOQ199" s="1"/>
      <c r="BOR199" s="90"/>
      <c r="BOS199" s="1"/>
      <c r="BOT199" s="90"/>
      <c r="BOU199" s="1"/>
      <c r="BOV199" s="90"/>
      <c r="BOW199" s="1"/>
      <c r="BOX199" s="90"/>
      <c r="BOY199" s="1"/>
      <c r="BOZ199" s="90"/>
      <c r="BPA199" s="1"/>
      <c r="BPB199" s="90"/>
      <c r="BPC199" s="1"/>
      <c r="BPD199" s="90"/>
      <c r="BPE199" s="1"/>
      <c r="BPF199" s="90"/>
      <c r="BPG199" s="1"/>
      <c r="BPH199" s="90"/>
      <c r="BPI199" s="1"/>
      <c r="BPJ199" s="90"/>
      <c r="BPK199" s="1"/>
      <c r="BPL199" s="90"/>
      <c r="BPM199" s="1"/>
      <c r="BPN199" s="90"/>
      <c r="BPO199" s="1"/>
      <c r="BPP199" s="90"/>
      <c r="BPQ199" s="1"/>
      <c r="BPR199" s="90"/>
      <c r="BPS199" s="1"/>
      <c r="BPT199" s="90"/>
      <c r="BPU199" s="1"/>
      <c r="BPV199" s="90"/>
      <c r="BPW199" s="1"/>
      <c r="BPX199" s="90"/>
      <c r="BPY199" s="1"/>
      <c r="BPZ199" s="90"/>
      <c r="BQA199" s="1"/>
      <c r="BQB199" s="90"/>
      <c r="BQC199" s="1"/>
      <c r="BQD199" s="90"/>
      <c r="BQE199" s="1"/>
      <c r="BQF199" s="90"/>
      <c r="BQG199" s="1"/>
      <c r="BQH199" s="90"/>
      <c r="BQI199" s="1"/>
      <c r="BQJ199" s="90"/>
      <c r="BQK199" s="1"/>
      <c r="BQL199" s="90"/>
      <c r="BQM199" s="1"/>
      <c r="BQN199" s="90"/>
      <c r="BQO199" s="1"/>
      <c r="BQP199" s="90"/>
      <c r="BQQ199" s="1"/>
      <c r="BQR199" s="90"/>
      <c r="BQS199" s="1"/>
      <c r="BQT199" s="90"/>
      <c r="BQU199" s="1"/>
      <c r="BQV199" s="90"/>
      <c r="BQW199" s="1"/>
      <c r="BQX199" s="90"/>
      <c r="BQY199" s="1"/>
      <c r="BQZ199" s="90"/>
      <c r="BRA199" s="1"/>
      <c r="BRB199" s="90"/>
      <c r="BRC199" s="1"/>
      <c r="BRD199" s="90"/>
      <c r="BRE199" s="1"/>
      <c r="BRF199" s="90"/>
      <c r="BRG199" s="1"/>
      <c r="BRH199" s="90"/>
      <c r="BRI199" s="1"/>
      <c r="BRJ199" s="90"/>
      <c r="BRK199" s="1"/>
      <c r="BRL199" s="90"/>
      <c r="BRM199" s="1"/>
      <c r="BRN199" s="90"/>
      <c r="BRO199" s="1"/>
      <c r="BRP199" s="90"/>
      <c r="BRQ199" s="1"/>
      <c r="BRR199" s="90"/>
      <c r="BRS199" s="1"/>
      <c r="BRT199" s="90"/>
      <c r="BRU199" s="1"/>
      <c r="BRV199" s="90"/>
      <c r="BRW199" s="1"/>
      <c r="BRX199" s="90"/>
      <c r="BRY199" s="1"/>
      <c r="BRZ199" s="90"/>
      <c r="BSA199" s="1"/>
      <c r="BSB199" s="90"/>
      <c r="BSC199" s="1"/>
      <c r="BSD199" s="90"/>
      <c r="BSE199" s="1"/>
      <c r="BSF199" s="90"/>
      <c r="BSG199" s="1"/>
      <c r="BSH199" s="90"/>
      <c r="BSI199" s="1"/>
      <c r="BSJ199" s="90"/>
      <c r="BSK199" s="1"/>
      <c r="BSL199" s="90"/>
      <c r="BSM199" s="1"/>
      <c r="BSN199" s="90"/>
      <c r="BSO199" s="1"/>
      <c r="BSP199" s="90"/>
      <c r="BSQ199" s="1"/>
      <c r="BSR199" s="90"/>
      <c r="BSS199" s="1"/>
      <c r="BST199" s="90"/>
      <c r="BSU199" s="1"/>
      <c r="BSV199" s="90"/>
      <c r="BSW199" s="1"/>
      <c r="BSX199" s="90"/>
      <c r="BSY199" s="1"/>
      <c r="BSZ199" s="90"/>
      <c r="BTA199" s="1"/>
      <c r="BTB199" s="90"/>
      <c r="BTC199" s="1"/>
      <c r="BTD199" s="90"/>
      <c r="BTE199" s="1"/>
      <c r="BTF199" s="90"/>
      <c r="BTG199" s="1"/>
      <c r="BTH199" s="90"/>
      <c r="BTI199" s="1"/>
      <c r="BTJ199" s="90"/>
      <c r="BTK199" s="1"/>
      <c r="BTL199" s="90"/>
      <c r="BTM199" s="1"/>
      <c r="BTN199" s="90"/>
      <c r="BTO199" s="1"/>
      <c r="BTP199" s="90"/>
      <c r="BTQ199" s="1"/>
      <c r="BTR199" s="90"/>
      <c r="BTS199" s="1"/>
      <c r="BTT199" s="90"/>
      <c r="BTU199" s="1"/>
      <c r="BTV199" s="90"/>
      <c r="BTW199" s="1"/>
      <c r="BTX199" s="90"/>
      <c r="BTY199" s="1"/>
      <c r="BTZ199" s="90"/>
      <c r="BUA199" s="1"/>
      <c r="BUB199" s="90"/>
      <c r="BUC199" s="1"/>
      <c r="BUD199" s="90"/>
      <c r="BUE199" s="1"/>
      <c r="BUF199" s="90"/>
      <c r="BUG199" s="1"/>
      <c r="BUH199" s="90"/>
      <c r="BUI199" s="1"/>
      <c r="BUJ199" s="90"/>
      <c r="BUK199" s="1"/>
      <c r="BUL199" s="90"/>
      <c r="BUM199" s="1"/>
      <c r="BUN199" s="90"/>
      <c r="BUO199" s="1"/>
      <c r="BUP199" s="90"/>
      <c r="BUQ199" s="1"/>
      <c r="BUR199" s="90"/>
      <c r="BUS199" s="1"/>
      <c r="BUT199" s="90"/>
      <c r="BUU199" s="1"/>
      <c r="BUV199" s="90"/>
      <c r="BUW199" s="1"/>
      <c r="BUX199" s="90"/>
      <c r="BUY199" s="1"/>
      <c r="BUZ199" s="90"/>
      <c r="BVA199" s="1"/>
      <c r="BVB199" s="90"/>
      <c r="BVC199" s="1"/>
      <c r="BVD199" s="90"/>
      <c r="BVE199" s="1"/>
      <c r="BVF199" s="90"/>
      <c r="BVG199" s="1"/>
      <c r="BVH199" s="90"/>
      <c r="BVI199" s="1"/>
      <c r="BVJ199" s="90"/>
      <c r="BVK199" s="1"/>
      <c r="BVL199" s="90"/>
      <c r="BVM199" s="1"/>
      <c r="BVN199" s="90"/>
      <c r="BVO199" s="1"/>
      <c r="BVP199" s="90"/>
      <c r="BVQ199" s="1"/>
      <c r="BVR199" s="90"/>
      <c r="BVS199" s="1"/>
      <c r="BVT199" s="90"/>
      <c r="BVU199" s="1"/>
      <c r="BVV199" s="90"/>
      <c r="BVW199" s="1"/>
      <c r="BVX199" s="90"/>
      <c r="BVY199" s="1"/>
      <c r="BVZ199" s="90"/>
      <c r="BWA199" s="1"/>
      <c r="BWB199" s="90"/>
      <c r="BWC199" s="1"/>
      <c r="BWD199" s="90"/>
      <c r="BWE199" s="1"/>
      <c r="BWF199" s="90"/>
      <c r="BWG199" s="1"/>
      <c r="BWH199" s="90"/>
      <c r="BWI199" s="1"/>
      <c r="BWJ199" s="90"/>
      <c r="BWK199" s="1"/>
      <c r="BWL199" s="90"/>
      <c r="BWM199" s="1"/>
      <c r="BWN199" s="90"/>
      <c r="BWO199" s="1"/>
      <c r="BWP199" s="90"/>
      <c r="BWQ199" s="1"/>
      <c r="BWR199" s="90"/>
      <c r="BWS199" s="1"/>
      <c r="BWT199" s="90"/>
      <c r="BWU199" s="1"/>
      <c r="BWV199" s="90"/>
      <c r="BWW199" s="1"/>
      <c r="BWX199" s="90"/>
      <c r="BWY199" s="1"/>
      <c r="BWZ199" s="90"/>
      <c r="BXA199" s="1"/>
      <c r="BXB199" s="90"/>
      <c r="BXC199" s="1"/>
      <c r="BXD199" s="90"/>
      <c r="BXE199" s="1"/>
      <c r="BXF199" s="90"/>
      <c r="BXG199" s="1"/>
      <c r="BXH199" s="90"/>
      <c r="BXI199" s="1"/>
      <c r="BXJ199" s="90"/>
      <c r="BXK199" s="1"/>
      <c r="BXL199" s="90"/>
      <c r="BXM199" s="1"/>
      <c r="BXN199" s="90"/>
      <c r="BXO199" s="1"/>
      <c r="BXP199" s="90"/>
      <c r="BXQ199" s="1"/>
      <c r="BXR199" s="90"/>
      <c r="BXS199" s="1"/>
      <c r="BXT199" s="90"/>
      <c r="BXU199" s="1"/>
      <c r="BXV199" s="90"/>
      <c r="BXW199" s="1"/>
      <c r="BXX199" s="90"/>
      <c r="BXY199" s="1"/>
      <c r="BXZ199" s="90"/>
      <c r="BYA199" s="1"/>
      <c r="BYB199" s="90"/>
      <c r="BYC199" s="1"/>
      <c r="BYD199" s="90"/>
      <c r="BYE199" s="1"/>
      <c r="BYF199" s="90"/>
      <c r="BYG199" s="1"/>
      <c r="BYH199" s="90"/>
      <c r="BYI199" s="1"/>
      <c r="BYJ199" s="90"/>
      <c r="BYK199" s="1"/>
      <c r="BYL199" s="90"/>
      <c r="BYM199" s="1"/>
      <c r="BYN199" s="90"/>
      <c r="BYO199" s="1"/>
      <c r="BYP199" s="90"/>
      <c r="BYQ199" s="1"/>
      <c r="BYR199" s="90"/>
      <c r="BYS199" s="1"/>
      <c r="BYT199" s="90"/>
      <c r="BYU199" s="1"/>
      <c r="BYV199" s="90"/>
      <c r="BYW199" s="1"/>
      <c r="BYX199" s="90"/>
      <c r="BYY199" s="1"/>
      <c r="BYZ199" s="90"/>
      <c r="BZA199" s="1"/>
      <c r="BZB199" s="90"/>
      <c r="BZC199" s="1"/>
      <c r="BZD199" s="90"/>
      <c r="BZE199" s="1"/>
      <c r="BZF199" s="90"/>
      <c r="BZG199" s="1"/>
      <c r="BZH199" s="90"/>
      <c r="BZI199" s="1"/>
      <c r="BZJ199" s="90"/>
      <c r="BZK199" s="1"/>
      <c r="BZL199" s="90"/>
      <c r="BZM199" s="1"/>
      <c r="BZN199" s="90"/>
      <c r="BZO199" s="1"/>
      <c r="BZP199" s="90"/>
      <c r="BZQ199" s="1"/>
      <c r="BZR199" s="90"/>
      <c r="BZS199" s="1"/>
      <c r="BZT199" s="90"/>
      <c r="BZU199" s="1"/>
      <c r="BZV199" s="90"/>
      <c r="BZW199" s="1"/>
      <c r="BZX199" s="90"/>
      <c r="BZY199" s="1"/>
      <c r="BZZ199" s="90"/>
      <c r="CAA199" s="1"/>
      <c r="CAB199" s="90"/>
      <c r="CAC199" s="1"/>
      <c r="CAD199" s="90"/>
      <c r="CAE199" s="1"/>
      <c r="CAF199" s="90"/>
      <c r="CAG199" s="1"/>
      <c r="CAH199" s="90"/>
      <c r="CAI199" s="1"/>
      <c r="CAJ199" s="90"/>
      <c r="CAK199" s="1"/>
      <c r="CAL199" s="90"/>
      <c r="CAM199" s="1"/>
      <c r="CAN199" s="90"/>
      <c r="CAO199" s="1"/>
      <c r="CAP199" s="90"/>
      <c r="CAQ199" s="1"/>
      <c r="CAR199" s="90"/>
      <c r="CAS199" s="1"/>
      <c r="CAT199" s="90"/>
      <c r="CAU199" s="1"/>
      <c r="CAV199" s="90"/>
      <c r="CAW199" s="1"/>
      <c r="CAX199" s="90"/>
      <c r="CAY199" s="1"/>
      <c r="CAZ199" s="90"/>
      <c r="CBA199" s="1"/>
      <c r="CBB199" s="90"/>
      <c r="CBC199" s="1"/>
      <c r="CBD199" s="90"/>
      <c r="CBE199" s="1"/>
      <c r="CBF199" s="90"/>
      <c r="CBG199" s="1"/>
      <c r="CBH199" s="90"/>
      <c r="CBI199" s="1"/>
      <c r="CBJ199" s="90"/>
      <c r="CBK199" s="1"/>
      <c r="CBL199" s="90"/>
      <c r="CBM199" s="1"/>
      <c r="CBN199" s="90"/>
      <c r="CBO199" s="1"/>
      <c r="CBP199" s="90"/>
      <c r="CBQ199" s="1"/>
      <c r="CBR199" s="90"/>
      <c r="CBS199" s="1"/>
      <c r="CBT199" s="90"/>
      <c r="CBU199" s="1"/>
      <c r="CBV199" s="90"/>
      <c r="CBW199" s="1"/>
      <c r="CBX199" s="90"/>
      <c r="CBY199" s="1"/>
      <c r="CBZ199" s="90"/>
      <c r="CCA199" s="1"/>
      <c r="CCB199" s="90"/>
      <c r="CCC199" s="1"/>
      <c r="CCD199" s="90"/>
      <c r="CCE199" s="1"/>
      <c r="CCF199" s="90"/>
      <c r="CCG199" s="1"/>
      <c r="CCH199" s="90"/>
      <c r="CCI199" s="1"/>
      <c r="CCJ199" s="90"/>
      <c r="CCK199" s="1"/>
      <c r="CCL199" s="90"/>
      <c r="CCM199" s="1"/>
      <c r="CCN199" s="90"/>
      <c r="CCO199" s="1"/>
      <c r="CCP199" s="90"/>
      <c r="CCQ199" s="1"/>
      <c r="CCR199" s="90"/>
      <c r="CCS199" s="1"/>
      <c r="CCT199" s="90"/>
      <c r="CCU199" s="1"/>
      <c r="CCV199" s="90"/>
      <c r="CCW199" s="1"/>
      <c r="CCX199" s="90"/>
      <c r="CCY199" s="1"/>
      <c r="CCZ199" s="90"/>
      <c r="CDA199" s="1"/>
      <c r="CDB199" s="90"/>
      <c r="CDC199" s="1"/>
      <c r="CDD199" s="90"/>
      <c r="CDE199" s="1"/>
      <c r="CDF199" s="90"/>
      <c r="CDG199" s="1"/>
      <c r="CDH199" s="90"/>
      <c r="CDI199" s="1"/>
      <c r="CDJ199" s="90"/>
      <c r="CDK199" s="1"/>
      <c r="CDL199" s="90"/>
      <c r="CDM199" s="1"/>
      <c r="CDN199" s="90"/>
      <c r="CDO199" s="1"/>
      <c r="CDP199" s="90"/>
      <c r="CDQ199" s="1"/>
      <c r="CDR199" s="90"/>
      <c r="CDS199" s="1"/>
      <c r="CDT199" s="90"/>
      <c r="CDU199" s="1"/>
      <c r="CDV199" s="90"/>
      <c r="CDW199" s="1"/>
      <c r="CDX199" s="90"/>
      <c r="CDY199" s="1"/>
      <c r="CDZ199" s="90"/>
      <c r="CEA199" s="1"/>
      <c r="CEB199" s="90"/>
      <c r="CEC199" s="1"/>
      <c r="CED199" s="90"/>
      <c r="CEE199" s="1"/>
      <c r="CEF199" s="90"/>
      <c r="CEG199" s="1"/>
      <c r="CEH199" s="90"/>
      <c r="CEI199" s="1"/>
      <c r="CEJ199" s="90"/>
      <c r="CEK199" s="1"/>
      <c r="CEL199" s="90"/>
      <c r="CEM199" s="1"/>
      <c r="CEN199" s="90"/>
      <c r="CEO199" s="1"/>
      <c r="CEP199" s="90"/>
      <c r="CEQ199" s="1"/>
      <c r="CER199" s="90"/>
      <c r="CES199" s="1"/>
      <c r="CET199" s="90"/>
      <c r="CEU199" s="1"/>
      <c r="CEV199" s="90"/>
      <c r="CEW199" s="1"/>
      <c r="CEX199" s="90"/>
      <c r="CEY199" s="1"/>
      <c r="CEZ199" s="90"/>
      <c r="CFA199" s="1"/>
      <c r="CFB199" s="90"/>
      <c r="CFC199" s="1"/>
      <c r="CFD199" s="90"/>
      <c r="CFE199" s="1"/>
      <c r="CFF199" s="90"/>
      <c r="CFG199" s="1"/>
      <c r="CFH199" s="90"/>
      <c r="CFI199" s="1"/>
      <c r="CFJ199" s="90"/>
      <c r="CFK199" s="1"/>
      <c r="CFL199" s="90"/>
      <c r="CFM199" s="1"/>
      <c r="CFN199" s="90"/>
      <c r="CFO199" s="1"/>
      <c r="CFP199" s="90"/>
      <c r="CFQ199" s="1"/>
      <c r="CFR199" s="90"/>
      <c r="CFS199" s="1"/>
      <c r="CFT199" s="90"/>
      <c r="CFU199" s="1"/>
      <c r="CFV199" s="90"/>
      <c r="CFW199" s="1"/>
      <c r="CFX199" s="90"/>
      <c r="CFY199" s="1"/>
      <c r="CFZ199" s="90"/>
      <c r="CGA199" s="1"/>
      <c r="CGB199" s="90"/>
      <c r="CGC199" s="1"/>
      <c r="CGD199" s="90"/>
      <c r="CGE199" s="1"/>
      <c r="CGF199" s="90"/>
      <c r="CGG199" s="1"/>
      <c r="CGH199" s="90"/>
      <c r="CGI199" s="1"/>
      <c r="CGJ199" s="90"/>
      <c r="CGK199" s="1"/>
      <c r="CGL199" s="90"/>
      <c r="CGM199" s="1"/>
      <c r="CGN199" s="90"/>
      <c r="CGO199" s="1"/>
      <c r="CGP199" s="90"/>
      <c r="CGQ199" s="1"/>
      <c r="CGR199" s="90"/>
      <c r="CGS199" s="1"/>
      <c r="CGT199" s="90"/>
      <c r="CGU199" s="1"/>
      <c r="CGV199" s="90"/>
      <c r="CGW199" s="1"/>
      <c r="CGX199" s="90"/>
      <c r="CGY199" s="1"/>
      <c r="CGZ199" s="90"/>
      <c r="CHA199" s="1"/>
      <c r="CHB199" s="90"/>
      <c r="CHC199" s="1"/>
      <c r="CHD199" s="90"/>
      <c r="CHE199" s="1"/>
      <c r="CHF199" s="90"/>
      <c r="CHG199" s="1"/>
      <c r="CHH199" s="90"/>
      <c r="CHI199" s="1"/>
      <c r="CHJ199" s="90"/>
      <c r="CHK199" s="1"/>
      <c r="CHL199" s="90"/>
      <c r="CHM199" s="1"/>
      <c r="CHN199" s="90"/>
      <c r="CHO199" s="1"/>
      <c r="CHP199" s="90"/>
      <c r="CHQ199" s="1"/>
      <c r="CHR199" s="90"/>
      <c r="CHS199" s="1"/>
      <c r="CHT199" s="90"/>
      <c r="CHU199" s="1"/>
      <c r="CHV199" s="90"/>
      <c r="CHW199" s="1"/>
      <c r="CHX199" s="90"/>
      <c r="CHY199" s="1"/>
      <c r="CHZ199" s="90"/>
      <c r="CIA199" s="1"/>
      <c r="CIB199" s="90"/>
      <c r="CIC199" s="1"/>
      <c r="CID199" s="90"/>
      <c r="CIE199" s="1"/>
      <c r="CIF199" s="90"/>
      <c r="CIG199" s="1"/>
      <c r="CIH199" s="90"/>
      <c r="CII199" s="1"/>
      <c r="CIJ199" s="90"/>
      <c r="CIK199" s="1"/>
      <c r="CIL199" s="90"/>
      <c r="CIM199" s="1"/>
      <c r="CIN199" s="90"/>
      <c r="CIO199" s="1"/>
      <c r="CIP199" s="90"/>
      <c r="CIQ199" s="1"/>
      <c r="CIR199" s="90"/>
      <c r="CIS199" s="1"/>
      <c r="CIT199" s="90"/>
      <c r="CIU199" s="1"/>
      <c r="CIV199" s="90"/>
      <c r="CIW199" s="1"/>
      <c r="CIX199" s="90"/>
      <c r="CIY199" s="1"/>
      <c r="CIZ199" s="90"/>
      <c r="CJA199" s="1"/>
      <c r="CJB199" s="90"/>
      <c r="CJC199" s="1"/>
      <c r="CJD199" s="90"/>
      <c r="CJE199" s="1"/>
      <c r="CJF199" s="90"/>
      <c r="CJG199" s="1"/>
      <c r="CJH199" s="90"/>
      <c r="CJI199" s="1"/>
      <c r="CJJ199" s="90"/>
      <c r="CJK199" s="1"/>
      <c r="CJL199" s="90"/>
      <c r="CJM199" s="1"/>
      <c r="CJN199" s="90"/>
      <c r="CJO199" s="1"/>
      <c r="CJP199" s="90"/>
      <c r="CJQ199" s="1"/>
      <c r="CJR199" s="90"/>
      <c r="CJS199" s="1"/>
      <c r="CJT199" s="90"/>
      <c r="CJU199" s="1"/>
      <c r="CJV199" s="90"/>
      <c r="CJW199" s="1"/>
      <c r="CJX199" s="90"/>
      <c r="CJY199" s="1"/>
      <c r="CJZ199" s="90"/>
      <c r="CKA199" s="1"/>
      <c r="CKB199" s="90"/>
      <c r="CKC199" s="1"/>
      <c r="CKD199" s="90"/>
      <c r="CKE199" s="1"/>
      <c r="CKF199" s="90"/>
      <c r="CKG199" s="1"/>
      <c r="CKH199" s="90"/>
      <c r="CKI199" s="1"/>
      <c r="CKJ199" s="90"/>
      <c r="CKK199" s="1"/>
      <c r="CKL199" s="90"/>
      <c r="CKM199" s="1"/>
      <c r="CKN199" s="90"/>
      <c r="CKO199" s="1"/>
      <c r="CKP199" s="90"/>
      <c r="CKQ199" s="1"/>
      <c r="CKR199" s="90"/>
      <c r="CKS199" s="1"/>
      <c r="CKT199" s="90"/>
      <c r="CKU199" s="1"/>
      <c r="CKV199" s="90"/>
      <c r="CKW199" s="1"/>
      <c r="CKX199" s="90"/>
      <c r="CKY199" s="1"/>
      <c r="CKZ199" s="90"/>
      <c r="CLA199" s="1"/>
      <c r="CLB199" s="90"/>
      <c r="CLC199" s="1"/>
      <c r="CLD199" s="90"/>
      <c r="CLE199" s="1"/>
      <c r="CLF199" s="90"/>
      <c r="CLG199" s="1"/>
      <c r="CLH199" s="90"/>
      <c r="CLI199" s="1"/>
      <c r="CLJ199" s="90"/>
      <c r="CLK199" s="1"/>
      <c r="CLL199" s="90"/>
      <c r="CLM199" s="1"/>
      <c r="CLN199" s="90"/>
      <c r="CLO199" s="1"/>
      <c r="CLP199" s="90"/>
      <c r="CLQ199" s="1"/>
      <c r="CLR199" s="90"/>
      <c r="CLS199" s="1"/>
      <c r="CLT199" s="90"/>
      <c r="CLU199" s="1"/>
      <c r="CLV199" s="90"/>
      <c r="CLW199" s="1"/>
      <c r="CLX199" s="90"/>
      <c r="CLY199" s="1"/>
      <c r="CLZ199" s="90"/>
      <c r="CMA199" s="1"/>
      <c r="CMB199" s="90"/>
      <c r="CMC199" s="1"/>
      <c r="CMD199" s="90"/>
      <c r="CME199" s="1"/>
      <c r="CMF199" s="90"/>
      <c r="CMG199" s="1"/>
      <c r="CMH199" s="90"/>
      <c r="CMI199" s="1"/>
      <c r="CMJ199" s="90"/>
      <c r="CMK199" s="1"/>
      <c r="CML199" s="90"/>
      <c r="CMM199" s="1"/>
      <c r="CMN199" s="90"/>
      <c r="CMO199" s="1"/>
      <c r="CMP199" s="90"/>
      <c r="CMQ199" s="1"/>
      <c r="CMR199" s="90"/>
      <c r="CMS199" s="1"/>
      <c r="CMT199" s="90"/>
      <c r="CMU199" s="1"/>
      <c r="CMV199" s="90"/>
      <c r="CMW199" s="1"/>
      <c r="CMX199" s="90"/>
      <c r="CMY199" s="1"/>
      <c r="CMZ199" s="90"/>
      <c r="CNA199" s="1"/>
      <c r="CNB199" s="90"/>
      <c r="CNC199" s="1"/>
      <c r="CND199" s="90"/>
      <c r="CNE199" s="1"/>
      <c r="CNF199" s="90"/>
      <c r="CNG199" s="1"/>
      <c r="CNH199" s="90"/>
      <c r="CNI199" s="1"/>
      <c r="CNJ199" s="90"/>
      <c r="CNK199" s="1"/>
      <c r="CNL199" s="90"/>
      <c r="CNM199" s="1"/>
      <c r="CNN199" s="90"/>
      <c r="CNO199" s="1"/>
      <c r="CNP199" s="90"/>
      <c r="CNQ199" s="1"/>
      <c r="CNR199" s="90"/>
      <c r="CNS199" s="1"/>
      <c r="CNT199" s="90"/>
      <c r="CNU199" s="1"/>
      <c r="CNV199" s="90"/>
      <c r="CNW199" s="1"/>
      <c r="CNX199" s="90"/>
      <c r="CNY199" s="1"/>
      <c r="CNZ199" s="90"/>
      <c r="COA199" s="1"/>
      <c r="COB199" s="90"/>
      <c r="COC199" s="1"/>
      <c r="COD199" s="90"/>
      <c r="COE199" s="1"/>
      <c r="COF199" s="90"/>
      <c r="COG199" s="1"/>
      <c r="COH199" s="90"/>
      <c r="COI199" s="1"/>
      <c r="COJ199" s="90"/>
      <c r="COK199" s="1"/>
      <c r="COL199" s="90"/>
      <c r="COM199" s="1"/>
      <c r="CON199" s="90"/>
      <c r="COO199" s="1"/>
      <c r="COP199" s="90"/>
      <c r="COQ199" s="1"/>
      <c r="COR199" s="90"/>
      <c r="COS199" s="1"/>
      <c r="COT199" s="90"/>
      <c r="COU199" s="1"/>
      <c r="COV199" s="90"/>
      <c r="COW199" s="1"/>
      <c r="COX199" s="90"/>
      <c r="COY199" s="1"/>
      <c r="COZ199" s="90"/>
      <c r="CPA199" s="1"/>
      <c r="CPB199" s="90"/>
      <c r="CPC199" s="1"/>
      <c r="CPD199" s="90"/>
      <c r="CPE199" s="1"/>
      <c r="CPF199" s="90"/>
      <c r="CPG199" s="1"/>
      <c r="CPH199" s="90"/>
      <c r="CPI199" s="1"/>
      <c r="CPJ199" s="90"/>
      <c r="CPK199" s="1"/>
      <c r="CPL199" s="90"/>
      <c r="CPM199" s="1"/>
      <c r="CPN199" s="90"/>
      <c r="CPO199" s="1"/>
      <c r="CPP199" s="90"/>
      <c r="CPQ199" s="1"/>
      <c r="CPR199" s="90"/>
      <c r="CPS199" s="1"/>
      <c r="CPT199" s="90"/>
      <c r="CPU199" s="1"/>
      <c r="CPV199" s="90"/>
      <c r="CPW199" s="1"/>
      <c r="CPX199" s="90"/>
      <c r="CPY199" s="1"/>
      <c r="CPZ199" s="90"/>
      <c r="CQA199" s="1"/>
      <c r="CQB199" s="90"/>
      <c r="CQC199" s="1"/>
      <c r="CQD199" s="90"/>
      <c r="CQE199" s="1"/>
      <c r="CQF199" s="90"/>
      <c r="CQG199" s="1"/>
      <c r="CQH199" s="90"/>
      <c r="CQI199" s="1"/>
      <c r="CQJ199" s="90"/>
      <c r="CQK199" s="1"/>
      <c r="CQL199" s="90"/>
      <c r="CQM199" s="1"/>
      <c r="CQN199" s="90"/>
      <c r="CQO199" s="1"/>
      <c r="CQP199" s="90"/>
      <c r="CQQ199" s="1"/>
      <c r="CQR199" s="90"/>
      <c r="CQS199" s="1"/>
      <c r="CQT199" s="90"/>
      <c r="CQU199" s="1"/>
      <c r="CQV199" s="90"/>
      <c r="CQW199" s="1"/>
      <c r="CQX199" s="90"/>
      <c r="CQY199" s="1"/>
      <c r="CQZ199" s="90"/>
      <c r="CRA199" s="1"/>
      <c r="CRB199" s="90"/>
      <c r="CRC199" s="1"/>
      <c r="CRD199" s="90"/>
      <c r="CRE199" s="1"/>
      <c r="CRF199" s="90"/>
      <c r="CRG199" s="1"/>
      <c r="CRH199" s="90"/>
      <c r="CRI199" s="1"/>
      <c r="CRJ199" s="90"/>
      <c r="CRK199" s="1"/>
      <c r="CRL199" s="90"/>
      <c r="CRM199" s="1"/>
      <c r="CRN199" s="90"/>
      <c r="CRO199" s="1"/>
      <c r="CRP199" s="90"/>
      <c r="CRQ199" s="1"/>
      <c r="CRR199" s="90"/>
      <c r="CRS199" s="1"/>
      <c r="CRT199" s="90"/>
      <c r="CRU199" s="1"/>
      <c r="CRV199" s="90"/>
      <c r="CRW199" s="1"/>
      <c r="CRX199" s="90"/>
      <c r="CRY199" s="1"/>
      <c r="CRZ199" s="90"/>
      <c r="CSA199" s="1"/>
      <c r="CSB199" s="90"/>
      <c r="CSC199" s="1"/>
      <c r="CSD199" s="90"/>
      <c r="CSE199" s="1"/>
      <c r="CSF199" s="90"/>
      <c r="CSG199" s="1"/>
      <c r="CSH199" s="90"/>
      <c r="CSI199" s="1"/>
      <c r="CSJ199" s="90"/>
      <c r="CSK199" s="1"/>
      <c r="CSL199" s="90"/>
      <c r="CSM199" s="1"/>
      <c r="CSN199" s="90"/>
      <c r="CSO199" s="1"/>
      <c r="CSP199" s="90"/>
      <c r="CSQ199" s="1"/>
      <c r="CSR199" s="90"/>
      <c r="CSS199" s="1"/>
      <c r="CST199" s="90"/>
      <c r="CSU199" s="1"/>
      <c r="CSV199" s="90"/>
      <c r="CSW199" s="1"/>
      <c r="CSX199" s="90"/>
      <c r="CSY199" s="1"/>
      <c r="CSZ199" s="90"/>
      <c r="CTA199" s="1"/>
      <c r="CTB199" s="90"/>
      <c r="CTC199" s="1"/>
      <c r="CTD199" s="90"/>
      <c r="CTE199" s="1"/>
      <c r="CTF199" s="90"/>
      <c r="CTG199" s="1"/>
      <c r="CTH199" s="90"/>
      <c r="CTI199" s="1"/>
      <c r="CTJ199" s="90"/>
      <c r="CTK199" s="1"/>
      <c r="CTL199" s="90"/>
      <c r="CTM199" s="1"/>
      <c r="CTN199" s="90"/>
      <c r="CTO199" s="1"/>
      <c r="CTP199" s="90"/>
      <c r="CTQ199" s="1"/>
      <c r="CTR199" s="90"/>
      <c r="CTS199" s="1"/>
      <c r="CTT199" s="90"/>
      <c r="CTU199" s="1"/>
      <c r="CTV199" s="90"/>
      <c r="CTW199" s="1"/>
      <c r="CTX199" s="90"/>
      <c r="CTY199" s="1"/>
      <c r="CTZ199" s="90"/>
      <c r="CUA199" s="1"/>
      <c r="CUB199" s="90"/>
      <c r="CUC199" s="1"/>
      <c r="CUD199" s="90"/>
      <c r="CUE199" s="1"/>
      <c r="CUF199" s="90"/>
      <c r="CUG199" s="1"/>
      <c r="CUH199" s="90"/>
      <c r="CUI199" s="1"/>
      <c r="CUJ199" s="90"/>
      <c r="CUK199" s="1"/>
      <c r="CUL199" s="90"/>
      <c r="CUM199" s="1"/>
      <c r="CUN199" s="90"/>
      <c r="CUO199" s="1"/>
      <c r="CUP199" s="90"/>
      <c r="CUQ199" s="1"/>
      <c r="CUR199" s="90"/>
      <c r="CUS199" s="1"/>
      <c r="CUT199" s="90"/>
      <c r="CUU199" s="1"/>
      <c r="CUV199" s="90"/>
      <c r="CUW199" s="1"/>
      <c r="CUX199" s="90"/>
      <c r="CUY199" s="1"/>
      <c r="CUZ199" s="90"/>
      <c r="CVA199" s="1"/>
      <c r="CVB199" s="90"/>
      <c r="CVC199" s="1"/>
      <c r="CVD199" s="90"/>
      <c r="CVE199" s="1"/>
      <c r="CVF199" s="90"/>
      <c r="CVG199" s="1"/>
      <c r="CVH199" s="90"/>
      <c r="CVI199" s="1"/>
      <c r="CVJ199" s="90"/>
      <c r="CVK199" s="1"/>
      <c r="CVL199" s="90"/>
      <c r="CVM199" s="1"/>
      <c r="CVN199" s="90"/>
      <c r="CVO199" s="1"/>
      <c r="CVP199" s="90"/>
      <c r="CVQ199" s="1"/>
      <c r="CVR199" s="90"/>
      <c r="CVS199" s="1"/>
      <c r="CVT199" s="90"/>
      <c r="CVU199" s="1"/>
      <c r="CVV199" s="90"/>
      <c r="CVW199" s="1"/>
      <c r="CVX199" s="90"/>
      <c r="CVY199" s="1"/>
      <c r="CVZ199" s="90"/>
      <c r="CWA199" s="1"/>
      <c r="CWB199" s="90"/>
      <c r="CWC199" s="1"/>
      <c r="CWD199" s="90"/>
      <c r="CWE199" s="1"/>
      <c r="CWF199" s="90"/>
      <c r="CWG199" s="1"/>
      <c r="CWH199" s="90"/>
      <c r="CWI199" s="1"/>
      <c r="CWJ199" s="90"/>
      <c r="CWK199" s="1"/>
      <c r="CWL199" s="90"/>
      <c r="CWM199" s="1"/>
      <c r="CWN199" s="90"/>
      <c r="CWO199" s="1"/>
      <c r="CWP199" s="90"/>
      <c r="CWQ199" s="1"/>
      <c r="CWR199" s="90"/>
      <c r="CWS199" s="1"/>
      <c r="CWT199" s="90"/>
      <c r="CWU199" s="1"/>
      <c r="CWV199" s="90"/>
      <c r="CWW199" s="1"/>
      <c r="CWX199" s="90"/>
      <c r="CWY199" s="1"/>
      <c r="CWZ199" s="90"/>
      <c r="CXA199" s="1"/>
      <c r="CXB199" s="90"/>
      <c r="CXC199" s="1"/>
      <c r="CXD199" s="90"/>
      <c r="CXE199" s="1"/>
      <c r="CXF199" s="90"/>
      <c r="CXG199" s="1"/>
      <c r="CXH199" s="90"/>
      <c r="CXI199" s="1"/>
      <c r="CXJ199" s="90"/>
      <c r="CXK199" s="1"/>
      <c r="CXL199" s="90"/>
      <c r="CXM199" s="1"/>
      <c r="CXN199" s="90"/>
      <c r="CXO199" s="1"/>
      <c r="CXP199" s="90"/>
      <c r="CXQ199" s="1"/>
      <c r="CXR199" s="90"/>
      <c r="CXS199" s="1"/>
      <c r="CXT199" s="90"/>
      <c r="CXU199" s="1"/>
      <c r="CXV199" s="90"/>
      <c r="CXW199" s="1"/>
      <c r="CXX199" s="90"/>
      <c r="CXY199" s="1"/>
      <c r="CXZ199" s="90"/>
      <c r="CYA199" s="1"/>
      <c r="CYB199" s="90"/>
      <c r="CYC199" s="1"/>
      <c r="CYD199" s="90"/>
      <c r="CYE199" s="1"/>
      <c r="CYF199" s="90"/>
      <c r="CYG199" s="1"/>
      <c r="CYH199" s="90"/>
      <c r="CYI199" s="1"/>
      <c r="CYJ199" s="90"/>
      <c r="CYK199" s="1"/>
      <c r="CYL199" s="90"/>
      <c r="CYM199" s="1"/>
      <c r="CYN199" s="90"/>
      <c r="CYO199" s="1"/>
      <c r="CYP199" s="90"/>
      <c r="CYQ199" s="1"/>
      <c r="CYR199" s="90"/>
      <c r="CYS199" s="1"/>
      <c r="CYT199" s="90"/>
      <c r="CYU199" s="1"/>
      <c r="CYV199" s="90"/>
      <c r="CYW199" s="1"/>
      <c r="CYX199" s="90"/>
      <c r="CYY199" s="1"/>
      <c r="CYZ199" s="90"/>
      <c r="CZA199" s="1"/>
      <c r="CZB199" s="90"/>
      <c r="CZC199" s="1"/>
      <c r="CZD199" s="90"/>
      <c r="CZE199" s="1"/>
      <c r="CZF199" s="90"/>
      <c r="CZG199" s="1"/>
      <c r="CZH199" s="90"/>
      <c r="CZI199" s="1"/>
      <c r="CZJ199" s="90"/>
      <c r="CZK199" s="1"/>
      <c r="CZL199" s="90"/>
      <c r="CZM199" s="1"/>
      <c r="CZN199" s="90"/>
      <c r="CZO199" s="1"/>
      <c r="CZP199" s="90"/>
      <c r="CZQ199" s="1"/>
      <c r="CZR199" s="90"/>
      <c r="CZS199" s="1"/>
      <c r="CZT199" s="90"/>
      <c r="CZU199" s="1"/>
      <c r="CZV199" s="90"/>
      <c r="CZW199" s="1"/>
      <c r="CZX199" s="90"/>
      <c r="CZY199" s="1"/>
      <c r="CZZ199" s="90"/>
      <c r="DAA199" s="1"/>
      <c r="DAB199" s="90"/>
      <c r="DAC199" s="1"/>
      <c r="DAD199" s="90"/>
      <c r="DAE199" s="1"/>
      <c r="DAF199" s="90"/>
      <c r="DAG199" s="1"/>
      <c r="DAH199" s="90"/>
      <c r="DAI199" s="1"/>
      <c r="DAJ199" s="90"/>
      <c r="DAK199" s="1"/>
      <c r="DAL199" s="90"/>
      <c r="DAM199" s="1"/>
      <c r="DAN199" s="90"/>
      <c r="DAO199" s="1"/>
      <c r="DAP199" s="90"/>
      <c r="DAQ199" s="1"/>
      <c r="DAR199" s="90"/>
      <c r="DAS199" s="1"/>
      <c r="DAT199" s="90"/>
      <c r="DAU199" s="1"/>
      <c r="DAV199" s="90"/>
      <c r="DAW199" s="1"/>
      <c r="DAX199" s="90"/>
      <c r="DAY199" s="1"/>
      <c r="DAZ199" s="90"/>
      <c r="DBA199" s="1"/>
      <c r="DBB199" s="90"/>
      <c r="DBC199" s="1"/>
      <c r="DBD199" s="90"/>
      <c r="DBE199" s="1"/>
      <c r="DBF199" s="90"/>
      <c r="DBG199" s="1"/>
      <c r="DBH199" s="90"/>
      <c r="DBI199" s="1"/>
      <c r="DBJ199" s="90"/>
      <c r="DBK199" s="1"/>
      <c r="DBL199" s="90"/>
      <c r="DBM199" s="1"/>
      <c r="DBN199" s="90"/>
      <c r="DBO199" s="1"/>
      <c r="DBP199" s="90"/>
      <c r="DBQ199" s="1"/>
      <c r="DBR199" s="90"/>
      <c r="DBS199" s="1"/>
      <c r="DBT199" s="90"/>
      <c r="DBU199" s="1"/>
      <c r="DBV199" s="90"/>
      <c r="DBW199" s="1"/>
      <c r="DBX199" s="90"/>
      <c r="DBY199" s="1"/>
      <c r="DBZ199" s="90"/>
      <c r="DCA199" s="1"/>
      <c r="DCB199" s="90"/>
      <c r="DCC199" s="1"/>
      <c r="DCD199" s="90"/>
      <c r="DCE199" s="1"/>
      <c r="DCF199" s="90"/>
      <c r="DCG199" s="1"/>
      <c r="DCH199" s="90"/>
      <c r="DCI199" s="1"/>
      <c r="DCJ199" s="90"/>
      <c r="DCK199" s="1"/>
      <c r="DCL199" s="90"/>
      <c r="DCM199" s="1"/>
      <c r="DCN199" s="90"/>
      <c r="DCO199" s="1"/>
      <c r="DCP199" s="90"/>
      <c r="DCQ199" s="1"/>
      <c r="DCR199" s="90"/>
      <c r="DCS199" s="1"/>
      <c r="DCT199" s="90"/>
      <c r="DCU199" s="1"/>
      <c r="DCV199" s="90"/>
      <c r="DCW199" s="1"/>
      <c r="DCX199" s="90"/>
      <c r="DCY199" s="1"/>
      <c r="DCZ199" s="90"/>
      <c r="DDA199" s="1"/>
      <c r="DDB199" s="90"/>
      <c r="DDC199" s="1"/>
      <c r="DDD199" s="90"/>
      <c r="DDE199" s="1"/>
      <c r="DDF199" s="90"/>
      <c r="DDG199" s="1"/>
      <c r="DDH199" s="90"/>
      <c r="DDI199" s="1"/>
      <c r="DDJ199" s="90"/>
      <c r="DDK199" s="1"/>
      <c r="DDL199" s="90"/>
      <c r="DDM199" s="1"/>
      <c r="DDN199" s="90"/>
      <c r="DDO199" s="1"/>
      <c r="DDP199" s="90"/>
      <c r="DDQ199" s="1"/>
      <c r="DDR199" s="90"/>
      <c r="DDS199" s="1"/>
      <c r="DDT199" s="90"/>
      <c r="DDU199" s="1"/>
      <c r="DDV199" s="90"/>
      <c r="DDW199" s="1"/>
      <c r="DDX199" s="90"/>
      <c r="DDY199" s="1"/>
      <c r="DDZ199" s="90"/>
      <c r="DEA199" s="1"/>
      <c r="DEB199" s="90"/>
      <c r="DEC199" s="1"/>
      <c r="DED199" s="90"/>
      <c r="DEE199" s="1"/>
      <c r="DEF199" s="90"/>
      <c r="DEG199" s="1"/>
      <c r="DEH199" s="90"/>
      <c r="DEI199" s="1"/>
      <c r="DEJ199" s="90"/>
      <c r="DEK199" s="1"/>
      <c r="DEL199" s="90"/>
      <c r="DEM199" s="1"/>
      <c r="DEN199" s="90"/>
      <c r="DEO199" s="1"/>
      <c r="DEP199" s="90"/>
      <c r="DEQ199" s="1"/>
      <c r="DER199" s="90"/>
      <c r="DES199" s="1"/>
      <c r="DET199" s="90"/>
      <c r="DEU199" s="1"/>
      <c r="DEV199" s="90"/>
      <c r="DEW199" s="1"/>
      <c r="DEX199" s="90"/>
      <c r="DEY199" s="1"/>
      <c r="DEZ199" s="90"/>
      <c r="DFA199" s="1"/>
      <c r="DFB199" s="90"/>
      <c r="DFC199" s="1"/>
      <c r="DFD199" s="90"/>
      <c r="DFE199" s="1"/>
      <c r="DFF199" s="90"/>
      <c r="DFG199" s="1"/>
      <c r="DFH199" s="90"/>
      <c r="DFI199" s="1"/>
      <c r="DFJ199" s="90"/>
      <c r="DFK199" s="1"/>
      <c r="DFL199" s="90"/>
      <c r="DFM199" s="1"/>
      <c r="DFN199" s="90"/>
      <c r="DFO199" s="1"/>
      <c r="DFP199" s="90"/>
      <c r="DFQ199" s="1"/>
      <c r="DFR199" s="90"/>
      <c r="DFS199" s="1"/>
      <c r="DFT199" s="90"/>
      <c r="DFU199" s="1"/>
      <c r="DFV199" s="90"/>
      <c r="DFW199" s="1"/>
      <c r="DFX199" s="90"/>
      <c r="DFY199" s="1"/>
      <c r="DFZ199" s="90"/>
      <c r="DGA199" s="1"/>
      <c r="DGB199" s="90"/>
      <c r="DGC199" s="1"/>
      <c r="DGD199" s="90"/>
      <c r="DGE199" s="1"/>
      <c r="DGF199" s="90"/>
      <c r="DGG199" s="1"/>
      <c r="DGH199" s="90"/>
      <c r="DGI199" s="1"/>
      <c r="DGJ199" s="90"/>
      <c r="DGK199" s="1"/>
      <c r="DGL199" s="90"/>
      <c r="DGM199" s="1"/>
      <c r="DGN199" s="90"/>
      <c r="DGO199" s="1"/>
      <c r="DGP199" s="90"/>
      <c r="DGQ199" s="1"/>
      <c r="DGR199" s="90"/>
      <c r="DGS199" s="1"/>
      <c r="DGT199" s="90"/>
      <c r="DGU199" s="1"/>
      <c r="DGV199" s="90"/>
      <c r="DGW199" s="1"/>
      <c r="DGX199" s="90"/>
      <c r="DGY199" s="1"/>
      <c r="DGZ199" s="90"/>
      <c r="DHA199" s="1"/>
      <c r="DHB199" s="90"/>
      <c r="DHC199" s="1"/>
      <c r="DHD199" s="90"/>
      <c r="DHE199" s="1"/>
      <c r="DHF199" s="90"/>
      <c r="DHG199" s="1"/>
      <c r="DHH199" s="90"/>
      <c r="DHI199" s="1"/>
      <c r="DHJ199" s="90"/>
      <c r="DHK199" s="1"/>
      <c r="DHL199" s="90"/>
      <c r="DHM199" s="1"/>
      <c r="DHN199" s="90"/>
      <c r="DHO199" s="1"/>
      <c r="DHP199" s="90"/>
      <c r="DHQ199" s="1"/>
      <c r="DHR199" s="90"/>
      <c r="DHS199" s="1"/>
      <c r="DHT199" s="90"/>
      <c r="DHU199" s="1"/>
      <c r="DHV199" s="90"/>
      <c r="DHW199" s="1"/>
      <c r="DHX199" s="90"/>
      <c r="DHY199" s="1"/>
      <c r="DHZ199" s="90"/>
      <c r="DIA199" s="1"/>
      <c r="DIB199" s="90"/>
      <c r="DIC199" s="1"/>
      <c r="DID199" s="90"/>
      <c r="DIE199" s="1"/>
      <c r="DIF199" s="90"/>
      <c r="DIG199" s="1"/>
      <c r="DIH199" s="90"/>
      <c r="DII199" s="1"/>
      <c r="DIJ199" s="90"/>
      <c r="DIK199" s="1"/>
      <c r="DIL199" s="90"/>
      <c r="DIM199" s="1"/>
      <c r="DIN199" s="90"/>
      <c r="DIO199" s="1"/>
      <c r="DIP199" s="90"/>
      <c r="DIQ199" s="1"/>
      <c r="DIR199" s="90"/>
      <c r="DIS199" s="1"/>
      <c r="DIT199" s="90"/>
      <c r="DIU199" s="1"/>
      <c r="DIV199" s="90"/>
      <c r="DIW199" s="1"/>
      <c r="DIX199" s="90"/>
      <c r="DIY199" s="1"/>
      <c r="DIZ199" s="90"/>
      <c r="DJA199" s="1"/>
      <c r="DJB199" s="90"/>
      <c r="DJC199" s="1"/>
      <c r="DJD199" s="90"/>
      <c r="DJE199" s="1"/>
      <c r="DJF199" s="90"/>
      <c r="DJG199" s="1"/>
      <c r="DJH199" s="90"/>
      <c r="DJI199" s="1"/>
      <c r="DJJ199" s="90"/>
      <c r="DJK199" s="1"/>
      <c r="DJL199" s="90"/>
      <c r="DJM199" s="1"/>
      <c r="DJN199" s="90"/>
      <c r="DJO199" s="1"/>
      <c r="DJP199" s="90"/>
      <c r="DJQ199" s="1"/>
      <c r="DJR199" s="90"/>
      <c r="DJS199" s="1"/>
      <c r="DJT199" s="90"/>
      <c r="DJU199" s="1"/>
      <c r="DJV199" s="90"/>
      <c r="DJW199" s="1"/>
      <c r="DJX199" s="90"/>
      <c r="DJY199" s="1"/>
      <c r="DJZ199" s="90"/>
      <c r="DKA199" s="1"/>
      <c r="DKB199" s="90"/>
      <c r="DKC199" s="1"/>
      <c r="DKD199" s="90"/>
      <c r="DKE199" s="1"/>
      <c r="DKF199" s="90"/>
      <c r="DKG199" s="1"/>
      <c r="DKH199" s="90"/>
      <c r="DKI199" s="1"/>
      <c r="DKJ199" s="90"/>
      <c r="DKK199" s="1"/>
      <c r="DKL199" s="90"/>
      <c r="DKM199" s="1"/>
      <c r="DKN199" s="90"/>
      <c r="DKO199" s="1"/>
      <c r="DKP199" s="90"/>
      <c r="DKQ199" s="1"/>
      <c r="DKR199" s="90"/>
      <c r="DKS199" s="1"/>
      <c r="DKT199" s="90"/>
      <c r="DKU199" s="1"/>
      <c r="DKV199" s="90"/>
      <c r="DKW199" s="1"/>
      <c r="DKX199" s="90"/>
      <c r="DKY199" s="1"/>
      <c r="DKZ199" s="90"/>
      <c r="DLA199" s="1"/>
      <c r="DLB199" s="90"/>
      <c r="DLC199" s="1"/>
      <c r="DLD199" s="90"/>
      <c r="DLE199" s="1"/>
      <c r="DLF199" s="90"/>
      <c r="DLG199" s="1"/>
      <c r="DLH199" s="90"/>
      <c r="DLI199" s="1"/>
      <c r="DLJ199" s="90"/>
      <c r="DLK199" s="1"/>
      <c r="DLL199" s="90"/>
      <c r="DLM199" s="1"/>
      <c r="DLN199" s="90"/>
      <c r="DLO199" s="1"/>
      <c r="DLP199" s="90"/>
      <c r="DLQ199" s="1"/>
      <c r="DLR199" s="90"/>
      <c r="DLS199" s="1"/>
      <c r="DLT199" s="90"/>
      <c r="DLU199" s="1"/>
      <c r="DLV199" s="90"/>
      <c r="DLW199" s="1"/>
      <c r="DLX199" s="90"/>
      <c r="DLY199" s="1"/>
      <c r="DLZ199" s="90"/>
      <c r="DMA199" s="1"/>
      <c r="DMB199" s="90"/>
      <c r="DMC199" s="1"/>
      <c r="DMD199" s="90"/>
      <c r="DME199" s="1"/>
      <c r="DMF199" s="90"/>
      <c r="DMG199" s="1"/>
      <c r="DMH199" s="90"/>
      <c r="DMI199" s="1"/>
      <c r="DMJ199" s="90"/>
      <c r="DMK199" s="1"/>
      <c r="DML199" s="90"/>
      <c r="DMM199" s="1"/>
      <c r="DMN199" s="90"/>
      <c r="DMO199" s="1"/>
      <c r="DMP199" s="90"/>
      <c r="DMQ199" s="1"/>
      <c r="DMR199" s="90"/>
      <c r="DMS199" s="1"/>
      <c r="DMT199" s="90"/>
      <c r="DMU199" s="1"/>
      <c r="DMV199" s="90"/>
      <c r="DMW199" s="1"/>
      <c r="DMX199" s="90"/>
      <c r="DMY199" s="1"/>
      <c r="DMZ199" s="90"/>
      <c r="DNA199" s="1"/>
      <c r="DNB199" s="90"/>
      <c r="DNC199" s="1"/>
      <c r="DND199" s="90"/>
      <c r="DNE199" s="1"/>
      <c r="DNF199" s="90"/>
      <c r="DNG199" s="1"/>
      <c r="DNH199" s="90"/>
      <c r="DNI199" s="1"/>
      <c r="DNJ199" s="90"/>
      <c r="DNK199" s="1"/>
      <c r="DNL199" s="90"/>
      <c r="DNM199" s="1"/>
      <c r="DNN199" s="90"/>
      <c r="DNO199" s="1"/>
      <c r="DNP199" s="90"/>
      <c r="DNQ199" s="1"/>
      <c r="DNR199" s="90"/>
      <c r="DNS199" s="1"/>
      <c r="DNT199" s="90"/>
      <c r="DNU199" s="1"/>
      <c r="DNV199" s="90"/>
      <c r="DNW199" s="1"/>
      <c r="DNX199" s="90"/>
      <c r="DNY199" s="1"/>
      <c r="DNZ199" s="90"/>
      <c r="DOA199" s="1"/>
      <c r="DOB199" s="90"/>
      <c r="DOC199" s="1"/>
      <c r="DOD199" s="90"/>
      <c r="DOE199" s="1"/>
      <c r="DOF199" s="90"/>
      <c r="DOG199" s="1"/>
      <c r="DOH199" s="90"/>
      <c r="DOI199" s="1"/>
      <c r="DOJ199" s="90"/>
      <c r="DOK199" s="1"/>
      <c r="DOL199" s="90"/>
      <c r="DOM199" s="1"/>
      <c r="DON199" s="90"/>
      <c r="DOO199" s="1"/>
      <c r="DOP199" s="90"/>
      <c r="DOQ199" s="1"/>
      <c r="DOR199" s="90"/>
      <c r="DOS199" s="1"/>
      <c r="DOT199" s="90"/>
      <c r="DOU199" s="1"/>
      <c r="DOV199" s="90"/>
      <c r="DOW199" s="1"/>
      <c r="DOX199" s="90"/>
      <c r="DOY199" s="1"/>
      <c r="DOZ199" s="90"/>
      <c r="DPA199" s="1"/>
      <c r="DPB199" s="90"/>
      <c r="DPC199" s="1"/>
      <c r="DPD199" s="90"/>
      <c r="DPE199" s="1"/>
      <c r="DPF199" s="90"/>
      <c r="DPG199" s="1"/>
      <c r="DPH199" s="90"/>
      <c r="DPI199" s="1"/>
      <c r="DPJ199" s="90"/>
      <c r="DPK199" s="1"/>
      <c r="DPL199" s="90"/>
      <c r="DPM199" s="1"/>
      <c r="DPN199" s="90"/>
      <c r="DPO199" s="1"/>
      <c r="DPP199" s="90"/>
      <c r="DPQ199" s="1"/>
      <c r="DPR199" s="90"/>
      <c r="DPS199" s="1"/>
      <c r="DPT199" s="90"/>
      <c r="DPU199" s="1"/>
      <c r="DPV199" s="90"/>
      <c r="DPW199" s="1"/>
      <c r="DPX199" s="90"/>
      <c r="DPY199" s="1"/>
      <c r="DPZ199" s="90"/>
      <c r="DQA199" s="1"/>
      <c r="DQB199" s="90"/>
      <c r="DQC199" s="1"/>
      <c r="DQD199" s="90"/>
      <c r="DQE199" s="1"/>
      <c r="DQF199" s="90"/>
      <c r="DQG199" s="1"/>
      <c r="DQH199" s="90"/>
      <c r="DQI199" s="1"/>
      <c r="DQJ199" s="90"/>
      <c r="DQK199" s="1"/>
      <c r="DQL199" s="90"/>
      <c r="DQM199" s="1"/>
      <c r="DQN199" s="90"/>
      <c r="DQO199" s="1"/>
      <c r="DQP199" s="90"/>
      <c r="DQQ199" s="1"/>
      <c r="DQR199" s="90"/>
      <c r="DQS199" s="1"/>
      <c r="DQT199" s="90"/>
      <c r="DQU199" s="1"/>
      <c r="DQV199" s="90"/>
      <c r="DQW199" s="1"/>
      <c r="DQX199" s="90"/>
      <c r="DQY199" s="1"/>
      <c r="DQZ199" s="90"/>
      <c r="DRA199" s="1"/>
      <c r="DRB199" s="90"/>
      <c r="DRC199" s="1"/>
      <c r="DRD199" s="90"/>
      <c r="DRE199" s="1"/>
      <c r="DRF199" s="90"/>
      <c r="DRG199" s="1"/>
      <c r="DRH199" s="90"/>
      <c r="DRI199" s="1"/>
      <c r="DRJ199" s="90"/>
      <c r="DRK199" s="1"/>
      <c r="DRL199" s="90"/>
      <c r="DRM199" s="1"/>
      <c r="DRN199" s="90"/>
      <c r="DRO199" s="1"/>
      <c r="DRP199" s="90"/>
      <c r="DRQ199" s="1"/>
      <c r="DRR199" s="90"/>
      <c r="DRS199" s="1"/>
      <c r="DRT199" s="90"/>
      <c r="DRU199" s="1"/>
      <c r="DRV199" s="90"/>
      <c r="DRW199" s="1"/>
      <c r="DRX199" s="90"/>
      <c r="DRY199" s="1"/>
      <c r="DRZ199" s="90"/>
      <c r="DSA199" s="1"/>
      <c r="DSB199" s="90"/>
      <c r="DSC199" s="1"/>
      <c r="DSD199" s="90"/>
      <c r="DSE199" s="1"/>
      <c r="DSF199" s="90"/>
      <c r="DSG199" s="1"/>
      <c r="DSH199" s="90"/>
      <c r="DSI199" s="1"/>
      <c r="DSJ199" s="90"/>
      <c r="DSK199" s="1"/>
      <c r="DSL199" s="90"/>
      <c r="DSM199" s="1"/>
      <c r="DSN199" s="90"/>
      <c r="DSO199" s="1"/>
      <c r="DSP199" s="90"/>
      <c r="DSQ199" s="1"/>
      <c r="DSR199" s="90"/>
      <c r="DSS199" s="1"/>
      <c r="DST199" s="90"/>
      <c r="DSU199" s="1"/>
      <c r="DSV199" s="90"/>
      <c r="DSW199" s="1"/>
      <c r="DSX199" s="90"/>
      <c r="DSY199" s="1"/>
      <c r="DSZ199" s="90"/>
      <c r="DTA199" s="1"/>
      <c r="DTB199" s="90"/>
      <c r="DTC199" s="1"/>
      <c r="DTD199" s="90"/>
      <c r="DTE199" s="1"/>
      <c r="DTF199" s="90"/>
      <c r="DTG199" s="1"/>
      <c r="DTH199" s="90"/>
      <c r="DTI199" s="1"/>
      <c r="DTJ199" s="90"/>
      <c r="DTK199" s="1"/>
      <c r="DTL199" s="90"/>
      <c r="DTM199" s="1"/>
      <c r="DTN199" s="90"/>
      <c r="DTO199" s="1"/>
      <c r="DTP199" s="90"/>
      <c r="DTQ199" s="1"/>
      <c r="DTR199" s="90"/>
      <c r="DTS199" s="1"/>
      <c r="DTT199" s="90"/>
      <c r="DTU199" s="1"/>
      <c r="DTV199" s="90"/>
      <c r="DTW199" s="1"/>
      <c r="DTX199" s="90"/>
      <c r="DTY199" s="1"/>
      <c r="DTZ199" s="90"/>
      <c r="DUA199" s="1"/>
      <c r="DUB199" s="90"/>
      <c r="DUC199" s="1"/>
      <c r="DUD199" s="90"/>
      <c r="DUE199" s="1"/>
      <c r="DUF199" s="90"/>
      <c r="DUG199" s="1"/>
      <c r="DUH199" s="90"/>
      <c r="DUI199" s="1"/>
      <c r="DUJ199" s="90"/>
      <c r="DUK199" s="1"/>
      <c r="DUL199" s="90"/>
      <c r="DUM199" s="1"/>
      <c r="DUN199" s="90"/>
      <c r="DUO199" s="1"/>
      <c r="DUP199" s="90"/>
      <c r="DUQ199" s="1"/>
      <c r="DUR199" s="90"/>
      <c r="DUS199" s="1"/>
      <c r="DUT199" s="90"/>
      <c r="DUU199" s="1"/>
      <c r="DUV199" s="90"/>
      <c r="DUW199" s="1"/>
      <c r="DUX199" s="90"/>
      <c r="DUY199" s="1"/>
      <c r="DUZ199" s="90"/>
      <c r="DVA199" s="1"/>
      <c r="DVB199" s="90"/>
      <c r="DVC199" s="1"/>
      <c r="DVD199" s="90"/>
      <c r="DVE199" s="1"/>
      <c r="DVF199" s="90"/>
      <c r="DVG199" s="1"/>
      <c r="DVH199" s="90"/>
      <c r="DVI199" s="1"/>
      <c r="DVJ199" s="90"/>
      <c r="DVK199" s="1"/>
      <c r="DVL199" s="90"/>
      <c r="DVM199" s="1"/>
      <c r="DVN199" s="90"/>
      <c r="DVO199" s="1"/>
      <c r="DVP199" s="90"/>
      <c r="DVQ199" s="1"/>
      <c r="DVR199" s="90"/>
      <c r="DVS199" s="1"/>
      <c r="DVT199" s="90"/>
      <c r="DVU199" s="1"/>
      <c r="DVV199" s="90"/>
      <c r="DVW199" s="1"/>
      <c r="DVX199" s="90"/>
      <c r="DVY199" s="1"/>
      <c r="DVZ199" s="90"/>
      <c r="DWA199" s="1"/>
      <c r="DWB199" s="90"/>
      <c r="DWC199" s="1"/>
      <c r="DWD199" s="90"/>
      <c r="DWE199" s="1"/>
      <c r="DWF199" s="90"/>
      <c r="DWG199" s="1"/>
      <c r="DWH199" s="90"/>
      <c r="DWI199" s="1"/>
      <c r="DWJ199" s="90"/>
      <c r="DWK199" s="1"/>
      <c r="DWL199" s="90"/>
      <c r="DWM199" s="1"/>
      <c r="DWN199" s="90"/>
      <c r="DWO199" s="1"/>
      <c r="DWP199" s="90"/>
      <c r="DWQ199" s="1"/>
      <c r="DWR199" s="90"/>
      <c r="DWS199" s="1"/>
      <c r="DWT199" s="90"/>
      <c r="DWU199" s="1"/>
      <c r="DWV199" s="90"/>
      <c r="DWW199" s="1"/>
      <c r="DWX199" s="90"/>
      <c r="DWY199" s="1"/>
      <c r="DWZ199" s="90"/>
      <c r="DXA199" s="1"/>
      <c r="DXB199" s="90"/>
      <c r="DXC199" s="1"/>
      <c r="DXD199" s="90"/>
      <c r="DXE199" s="1"/>
      <c r="DXF199" s="90"/>
      <c r="DXG199" s="1"/>
      <c r="DXH199" s="90"/>
      <c r="DXI199" s="1"/>
      <c r="DXJ199" s="90"/>
      <c r="DXK199" s="1"/>
      <c r="DXL199" s="90"/>
      <c r="DXM199" s="1"/>
      <c r="DXN199" s="90"/>
      <c r="DXO199" s="1"/>
      <c r="DXP199" s="90"/>
      <c r="DXQ199" s="1"/>
      <c r="DXR199" s="90"/>
      <c r="DXS199" s="1"/>
      <c r="DXT199" s="90"/>
      <c r="DXU199" s="1"/>
      <c r="DXV199" s="90"/>
      <c r="DXW199" s="1"/>
      <c r="DXX199" s="90"/>
      <c r="DXY199" s="1"/>
      <c r="DXZ199" s="90"/>
      <c r="DYA199" s="1"/>
      <c r="DYB199" s="90"/>
      <c r="DYC199" s="1"/>
      <c r="DYD199" s="90"/>
      <c r="DYE199" s="1"/>
      <c r="DYF199" s="90"/>
      <c r="DYG199" s="1"/>
      <c r="DYH199" s="90"/>
      <c r="DYI199" s="1"/>
      <c r="DYJ199" s="90"/>
      <c r="DYK199" s="1"/>
      <c r="DYL199" s="90"/>
      <c r="DYM199" s="1"/>
      <c r="DYN199" s="90"/>
      <c r="DYO199" s="1"/>
      <c r="DYP199" s="90"/>
      <c r="DYQ199" s="1"/>
      <c r="DYR199" s="90"/>
      <c r="DYS199" s="1"/>
      <c r="DYT199" s="90"/>
      <c r="DYU199" s="1"/>
      <c r="DYV199" s="90"/>
      <c r="DYW199" s="1"/>
      <c r="DYX199" s="90"/>
      <c r="DYY199" s="1"/>
      <c r="DYZ199" s="90"/>
      <c r="DZA199" s="1"/>
      <c r="DZB199" s="90"/>
      <c r="DZC199" s="1"/>
      <c r="DZD199" s="90"/>
      <c r="DZE199" s="1"/>
      <c r="DZF199" s="90"/>
      <c r="DZG199" s="1"/>
      <c r="DZH199" s="90"/>
      <c r="DZI199" s="1"/>
      <c r="DZJ199" s="90"/>
      <c r="DZK199" s="1"/>
      <c r="DZL199" s="90"/>
      <c r="DZM199" s="1"/>
      <c r="DZN199" s="90"/>
      <c r="DZO199" s="1"/>
      <c r="DZP199" s="90"/>
      <c r="DZQ199" s="1"/>
      <c r="DZR199" s="90"/>
      <c r="DZS199" s="1"/>
      <c r="DZT199" s="90"/>
      <c r="DZU199" s="1"/>
      <c r="DZV199" s="90"/>
      <c r="DZW199" s="1"/>
      <c r="DZX199" s="90"/>
      <c r="DZY199" s="1"/>
      <c r="DZZ199" s="90"/>
      <c r="EAA199" s="1"/>
      <c r="EAB199" s="90"/>
      <c r="EAC199" s="1"/>
      <c r="EAD199" s="90"/>
      <c r="EAE199" s="1"/>
      <c r="EAF199" s="90"/>
      <c r="EAG199" s="1"/>
      <c r="EAH199" s="90"/>
      <c r="EAI199" s="1"/>
      <c r="EAJ199" s="90"/>
      <c r="EAK199" s="1"/>
      <c r="EAL199" s="90"/>
      <c r="EAM199" s="1"/>
      <c r="EAN199" s="90"/>
      <c r="EAO199" s="1"/>
      <c r="EAP199" s="90"/>
      <c r="EAQ199" s="1"/>
      <c r="EAR199" s="90"/>
      <c r="EAS199" s="1"/>
      <c r="EAT199" s="90"/>
      <c r="EAU199" s="1"/>
      <c r="EAV199" s="90"/>
      <c r="EAW199" s="1"/>
      <c r="EAX199" s="90"/>
      <c r="EAY199" s="1"/>
      <c r="EAZ199" s="90"/>
      <c r="EBA199" s="1"/>
      <c r="EBB199" s="90"/>
      <c r="EBC199" s="1"/>
      <c r="EBD199" s="90"/>
      <c r="EBE199" s="1"/>
      <c r="EBF199" s="90"/>
      <c r="EBG199" s="1"/>
      <c r="EBH199" s="90"/>
      <c r="EBI199" s="1"/>
      <c r="EBJ199" s="90"/>
      <c r="EBK199" s="1"/>
      <c r="EBL199" s="90"/>
      <c r="EBM199" s="1"/>
      <c r="EBN199" s="90"/>
      <c r="EBO199" s="1"/>
      <c r="EBP199" s="90"/>
      <c r="EBQ199" s="1"/>
      <c r="EBR199" s="90"/>
      <c r="EBS199" s="1"/>
      <c r="EBT199" s="90"/>
      <c r="EBU199" s="1"/>
      <c r="EBV199" s="90"/>
      <c r="EBW199" s="1"/>
      <c r="EBX199" s="90"/>
      <c r="EBY199" s="1"/>
      <c r="EBZ199" s="90"/>
      <c r="ECA199" s="1"/>
      <c r="ECB199" s="90"/>
      <c r="ECC199" s="1"/>
      <c r="ECD199" s="90"/>
      <c r="ECE199" s="1"/>
      <c r="ECF199" s="90"/>
      <c r="ECG199" s="1"/>
      <c r="ECH199" s="90"/>
      <c r="ECI199" s="1"/>
      <c r="ECJ199" s="90"/>
      <c r="ECK199" s="1"/>
      <c r="ECL199" s="90"/>
      <c r="ECM199" s="1"/>
      <c r="ECN199" s="90"/>
      <c r="ECO199" s="1"/>
      <c r="ECP199" s="90"/>
      <c r="ECQ199" s="1"/>
      <c r="ECR199" s="90"/>
      <c r="ECS199" s="1"/>
      <c r="ECT199" s="90"/>
      <c r="ECU199" s="1"/>
      <c r="ECV199" s="90"/>
      <c r="ECW199" s="1"/>
      <c r="ECX199" s="90"/>
      <c r="ECY199" s="1"/>
      <c r="ECZ199" s="90"/>
      <c r="EDA199" s="1"/>
      <c r="EDB199" s="90"/>
      <c r="EDC199" s="1"/>
      <c r="EDD199" s="90"/>
      <c r="EDE199" s="1"/>
      <c r="EDF199" s="90"/>
      <c r="EDG199" s="1"/>
      <c r="EDH199" s="90"/>
      <c r="EDI199" s="1"/>
      <c r="EDJ199" s="90"/>
      <c r="EDK199" s="1"/>
      <c r="EDL199" s="90"/>
      <c r="EDM199" s="1"/>
      <c r="EDN199" s="90"/>
      <c r="EDO199" s="1"/>
      <c r="EDP199" s="90"/>
      <c r="EDQ199" s="1"/>
      <c r="EDR199" s="90"/>
      <c r="EDS199" s="1"/>
      <c r="EDT199" s="90"/>
      <c r="EDU199" s="1"/>
      <c r="EDV199" s="90"/>
      <c r="EDW199" s="1"/>
      <c r="EDX199" s="90"/>
      <c r="EDY199" s="1"/>
      <c r="EDZ199" s="90"/>
      <c r="EEA199" s="1"/>
      <c r="EEB199" s="90"/>
      <c r="EEC199" s="1"/>
      <c r="EED199" s="90"/>
      <c r="EEE199" s="1"/>
      <c r="EEF199" s="90"/>
      <c r="EEG199" s="1"/>
      <c r="EEH199" s="90"/>
      <c r="EEI199" s="1"/>
      <c r="EEJ199" s="90"/>
      <c r="EEK199" s="1"/>
      <c r="EEL199" s="90"/>
      <c r="EEM199" s="1"/>
      <c r="EEN199" s="90"/>
      <c r="EEO199" s="1"/>
      <c r="EEP199" s="90"/>
      <c r="EEQ199" s="1"/>
      <c r="EER199" s="90"/>
      <c r="EES199" s="1"/>
      <c r="EET199" s="90"/>
      <c r="EEU199" s="1"/>
      <c r="EEV199" s="90"/>
      <c r="EEW199" s="1"/>
      <c r="EEX199" s="90"/>
      <c r="EEY199" s="1"/>
      <c r="EEZ199" s="90"/>
      <c r="EFA199" s="1"/>
      <c r="EFB199" s="90"/>
      <c r="EFC199" s="1"/>
      <c r="EFD199" s="90"/>
      <c r="EFE199" s="1"/>
      <c r="EFF199" s="90"/>
      <c r="EFG199" s="1"/>
      <c r="EFH199" s="90"/>
      <c r="EFI199" s="1"/>
      <c r="EFJ199" s="90"/>
      <c r="EFK199" s="1"/>
      <c r="EFL199" s="90"/>
      <c r="EFM199" s="1"/>
      <c r="EFN199" s="90"/>
      <c r="EFO199" s="1"/>
      <c r="EFP199" s="90"/>
      <c r="EFQ199" s="1"/>
      <c r="EFR199" s="90"/>
      <c r="EFS199" s="1"/>
      <c r="EFT199" s="90"/>
      <c r="EFU199" s="1"/>
      <c r="EFV199" s="90"/>
      <c r="EFW199" s="1"/>
      <c r="EFX199" s="90"/>
      <c r="EFY199" s="1"/>
      <c r="EFZ199" s="90"/>
      <c r="EGA199" s="1"/>
      <c r="EGB199" s="90"/>
      <c r="EGC199" s="1"/>
      <c r="EGD199" s="90"/>
      <c r="EGE199" s="1"/>
      <c r="EGF199" s="90"/>
      <c r="EGG199" s="1"/>
      <c r="EGH199" s="90"/>
      <c r="EGI199" s="1"/>
      <c r="EGJ199" s="90"/>
      <c r="EGK199" s="1"/>
      <c r="EGL199" s="90"/>
      <c r="EGM199" s="1"/>
      <c r="EGN199" s="90"/>
      <c r="EGO199" s="1"/>
      <c r="EGP199" s="90"/>
      <c r="EGQ199" s="1"/>
      <c r="EGR199" s="90"/>
      <c r="EGS199" s="1"/>
      <c r="EGT199" s="90"/>
      <c r="EGU199" s="1"/>
      <c r="EGV199" s="90"/>
      <c r="EGW199" s="1"/>
      <c r="EGX199" s="90"/>
      <c r="EGY199" s="1"/>
      <c r="EGZ199" s="90"/>
      <c r="EHA199" s="1"/>
      <c r="EHB199" s="90"/>
      <c r="EHC199" s="1"/>
      <c r="EHD199" s="90"/>
      <c r="EHE199" s="1"/>
      <c r="EHF199" s="90"/>
      <c r="EHG199" s="1"/>
      <c r="EHH199" s="90"/>
      <c r="EHI199" s="1"/>
      <c r="EHJ199" s="90"/>
      <c r="EHK199" s="1"/>
      <c r="EHL199" s="90"/>
      <c r="EHM199" s="1"/>
      <c r="EHN199" s="90"/>
      <c r="EHO199" s="1"/>
      <c r="EHP199" s="90"/>
      <c r="EHQ199" s="1"/>
      <c r="EHR199" s="90"/>
      <c r="EHS199" s="1"/>
      <c r="EHT199" s="90"/>
      <c r="EHU199" s="1"/>
      <c r="EHV199" s="90"/>
      <c r="EHW199" s="1"/>
      <c r="EHX199" s="90"/>
      <c r="EHY199" s="1"/>
      <c r="EHZ199" s="90"/>
      <c r="EIA199" s="1"/>
      <c r="EIB199" s="90"/>
      <c r="EIC199" s="1"/>
      <c r="EID199" s="90"/>
      <c r="EIE199" s="1"/>
      <c r="EIF199" s="90"/>
      <c r="EIG199" s="1"/>
      <c r="EIH199" s="90"/>
      <c r="EII199" s="1"/>
      <c r="EIJ199" s="90"/>
      <c r="EIK199" s="1"/>
      <c r="EIL199" s="90"/>
      <c r="EIM199" s="1"/>
      <c r="EIN199" s="90"/>
      <c r="EIO199" s="1"/>
      <c r="EIP199" s="90"/>
      <c r="EIQ199" s="1"/>
      <c r="EIR199" s="90"/>
      <c r="EIS199" s="1"/>
      <c r="EIT199" s="90"/>
      <c r="EIU199" s="1"/>
      <c r="EIV199" s="90"/>
      <c r="EIW199" s="1"/>
      <c r="EIX199" s="90"/>
      <c r="EIY199" s="1"/>
      <c r="EIZ199" s="90"/>
      <c r="EJA199" s="1"/>
      <c r="EJB199" s="90"/>
      <c r="EJC199" s="1"/>
      <c r="EJD199" s="90"/>
      <c r="EJE199" s="1"/>
      <c r="EJF199" s="90"/>
      <c r="EJG199" s="1"/>
      <c r="EJH199" s="90"/>
      <c r="EJI199" s="1"/>
      <c r="EJJ199" s="90"/>
      <c r="EJK199" s="1"/>
      <c r="EJL199" s="90"/>
      <c r="EJM199" s="1"/>
      <c r="EJN199" s="90"/>
      <c r="EJO199" s="1"/>
      <c r="EJP199" s="90"/>
      <c r="EJQ199" s="1"/>
      <c r="EJR199" s="90"/>
      <c r="EJS199" s="1"/>
      <c r="EJT199" s="90"/>
      <c r="EJU199" s="1"/>
      <c r="EJV199" s="90"/>
      <c r="EJW199" s="1"/>
      <c r="EJX199" s="90"/>
      <c r="EJY199" s="1"/>
      <c r="EJZ199" s="90"/>
      <c r="EKA199" s="1"/>
      <c r="EKB199" s="90"/>
      <c r="EKC199" s="1"/>
      <c r="EKD199" s="90"/>
      <c r="EKE199" s="1"/>
      <c r="EKF199" s="90"/>
      <c r="EKG199" s="1"/>
      <c r="EKH199" s="90"/>
      <c r="EKI199" s="1"/>
      <c r="EKJ199" s="90"/>
      <c r="EKK199" s="1"/>
      <c r="EKL199" s="90"/>
      <c r="EKM199" s="1"/>
      <c r="EKN199" s="90"/>
      <c r="EKO199" s="1"/>
      <c r="EKP199" s="90"/>
      <c r="EKQ199" s="1"/>
      <c r="EKR199" s="90"/>
      <c r="EKS199" s="1"/>
      <c r="EKT199" s="90"/>
      <c r="EKU199" s="1"/>
      <c r="EKV199" s="90"/>
      <c r="EKW199" s="1"/>
      <c r="EKX199" s="90"/>
      <c r="EKY199" s="1"/>
      <c r="EKZ199" s="90"/>
      <c r="ELA199" s="1"/>
      <c r="ELB199" s="90"/>
      <c r="ELC199" s="1"/>
      <c r="ELD199" s="90"/>
      <c r="ELE199" s="1"/>
      <c r="ELF199" s="90"/>
      <c r="ELG199" s="1"/>
      <c r="ELH199" s="90"/>
      <c r="ELI199" s="1"/>
      <c r="ELJ199" s="90"/>
      <c r="ELK199" s="1"/>
      <c r="ELL199" s="90"/>
      <c r="ELM199" s="1"/>
      <c r="ELN199" s="90"/>
      <c r="ELO199" s="1"/>
      <c r="ELP199" s="90"/>
      <c r="ELQ199" s="1"/>
      <c r="ELR199" s="90"/>
      <c r="ELS199" s="1"/>
      <c r="ELT199" s="90"/>
      <c r="ELU199" s="1"/>
      <c r="ELV199" s="90"/>
      <c r="ELW199" s="1"/>
      <c r="ELX199" s="90"/>
      <c r="ELY199" s="1"/>
      <c r="ELZ199" s="90"/>
      <c r="EMA199" s="1"/>
      <c r="EMB199" s="90"/>
      <c r="EMC199" s="1"/>
      <c r="EMD199" s="90"/>
      <c r="EME199" s="1"/>
      <c r="EMF199" s="90"/>
      <c r="EMG199" s="1"/>
      <c r="EMH199" s="90"/>
      <c r="EMI199" s="1"/>
      <c r="EMJ199" s="90"/>
      <c r="EMK199" s="1"/>
      <c r="EML199" s="90"/>
      <c r="EMM199" s="1"/>
      <c r="EMN199" s="90"/>
      <c r="EMO199" s="1"/>
      <c r="EMP199" s="90"/>
      <c r="EMQ199" s="1"/>
      <c r="EMR199" s="90"/>
      <c r="EMS199" s="1"/>
      <c r="EMT199" s="90"/>
      <c r="EMU199" s="1"/>
      <c r="EMV199" s="90"/>
      <c r="EMW199" s="1"/>
      <c r="EMX199" s="90"/>
      <c r="EMY199" s="1"/>
      <c r="EMZ199" s="90"/>
      <c r="ENA199" s="1"/>
      <c r="ENB199" s="90"/>
      <c r="ENC199" s="1"/>
      <c r="END199" s="90"/>
      <c r="ENE199" s="1"/>
      <c r="ENF199" s="90"/>
      <c r="ENG199" s="1"/>
      <c r="ENH199" s="90"/>
      <c r="ENI199" s="1"/>
      <c r="ENJ199" s="90"/>
      <c r="ENK199" s="1"/>
      <c r="ENL199" s="90"/>
      <c r="ENM199" s="1"/>
      <c r="ENN199" s="90"/>
      <c r="ENO199" s="1"/>
      <c r="ENP199" s="90"/>
      <c r="ENQ199" s="1"/>
      <c r="ENR199" s="90"/>
      <c r="ENS199" s="1"/>
      <c r="ENT199" s="90"/>
      <c r="ENU199" s="1"/>
      <c r="ENV199" s="90"/>
      <c r="ENW199" s="1"/>
      <c r="ENX199" s="90"/>
      <c r="ENY199" s="1"/>
      <c r="ENZ199" s="90"/>
      <c r="EOA199" s="1"/>
      <c r="EOB199" s="90"/>
      <c r="EOC199" s="1"/>
      <c r="EOD199" s="90"/>
      <c r="EOE199" s="1"/>
      <c r="EOF199" s="90"/>
      <c r="EOG199" s="1"/>
      <c r="EOH199" s="90"/>
      <c r="EOI199" s="1"/>
      <c r="EOJ199" s="90"/>
      <c r="EOK199" s="1"/>
      <c r="EOL199" s="90"/>
      <c r="EOM199" s="1"/>
      <c r="EON199" s="90"/>
      <c r="EOO199" s="1"/>
      <c r="EOP199" s="90"/>
      <c r="EOQ199" s="1"/>
      <c r="EOR199" s="90"/>
      <c r="EOS199" s="1"/>
      <c r="EOT199" s="90"/>
      <c r="EOU199" s="1"/>
      <c r="EOV199" s="90"/>
      <c r="EOW199" s="1"/>
      <c r="EOX199" s="90"/>
      <c r="EOY199" s="1"/>
      <c r="EOZ199" s="90"/>
      <c r="EPA199" s="1"/>
      <c r="EPB199" s="90"/>
      <c r="EPC199" s="1"/>
      <c r="EPD199" s="90"/>
      <c r="EPE199" s="1"/>
      <c r="EPF199" s="90"/>
      <c r="EPG199" s="1"/>
      <c r="EPH199" s="90"/>
      <c r="EPI199" s="1"/>
      <c r="EPJ199" s="90"/>
      <c r="EPK199" s="1"/>
      <c r="EPL199" s="90"/>
      <c r="EPM199" s="1"/>
      <c r="EPN199" s="90"/>
      <c r="EPO199" s="1"/>
      <c r="EPP199" s="90"/>
      <c r="EPQ199" s="1"/>
      <c r="EPR199" s="90"/>
      <c r="EPS199" s="1"/>
      <c r="EPT199" s="90"/>
      <c r="EPU199" s="1"/>
      <c r="EPV199" s="90"/>
      <c r="EPW199" s="1"/>
      <c r="EPX199" s="90"/>
      <c r="EPY199" s="1"/>
      <c r="EPZ199" s="90"/>
      <c r="EQA199" s="1"/>
      <c r="EQB199" s="90"/>
      <c r="EQC199" s="1"/>
      <c r="EQD199" s="90"/>
      <c r="EQE199" s="1"/>
      <c r="EQF199" s="90"/>
      <c r="EQG199" s="1"/>
      <c r="EQH199" s="90"/>
      <c r="EQI199" s="1"/>
      <c r="EQJ199" s="90"/>
      <c r="EQK199" s="1"/>
      <c r="EQL199" s="90"/>
      <c r="EQM199" s="1"/>
      <c r="EQN199" s="90"/>
      <c r="EQO199" s="1"/>
      <c r="EQP199" s="90"/>
      <c r="EQQ199" s="1"/>
      <c r="EQR199" s="90"/>
      <c r="EQS199" s="1"/>
      <c r="EQT199" s="90"/>
      <c r="EQU199" s="1"/>
      <c r="EQV199" s="90"/>
      <c r="EQW199" s="1"/>
      <c r="EQX199" s="90"/>
      <c r="EQY199" s="1"/>
      <c r="EQZ199" s="90"/>
      <c r="ERA199" s="1"/>
      <c r="ERB199" s="90"/>
      <c r="ERC199" s="1"/>
      <c r="ERD199" s="90"/>
      <c r="ERE199" s="1"/>
      <c r="ERF199" s="90"/>
      <c r="ERG199" s="1"/>
      <c r="ERH199" s="90"/>
      <c r="ERI199" s="1"/>
      <c r="ERJ199" s="90"/>
      <c r="ERK199" s="1"/>
      <c r="ERL199" s="90"/>
      <c r="ERM199" s="1"/>
      <c r="ERN199" s="90"/>
      <c r="ERO199" s="1"/>
      <c r="ERP199" s="90"/>
      <c r="ERQ199" s="1"/>
      <c r="ERR199" s="90"/>
      <c r="ERS199" s="1"/>
      <c r="ERT199" s="90"/>
      <c r="ERU199" s="1"/>
      <c r="ERV199" s="90"/>
      <c r="ERW199" s="1"/>
      <c r="ERX199" s="90"/>
      <c r="ERY199" s="1"/>
      <c r="ERZ199" s="90"/>
      <c r="ESA199" s="1"/>
      <c r="ESB199" s="90"/>
      <c r="ESC199" s="1"/>
      <c r="ESD199" s="90"/>
      <c r="ESE199" s="1"/>
      <c r="ESF199" s="90"/>
      <c r="ESG199" s="1"/>
      <c r="ESH199" s="90"/>
      <c r="ESI199" s="1"/>
      <c r="ESJ199" s="90"/>
      <c r="ESK199" s="1"/>
      <c r="ESL199" s="90"/>
      <c r="ESM199" s="1"/>
      <c r="ESN199" s="90"/>
      <c r="ESO199" s="1"/>
      <c r="ESP199" s="90"/>
      <c r="ESQ199" s="1"/>
      <c r="ESR199" s="90"/>
      <c r="ESS199" s="1"/>
      <c r="EST199" s="90"/>
      <c r="ESU199" s="1"/>
      <c r="ESV199" s="90"/>
      <c r="ESW199" s="1"/>
      <c r="ESX199" s="90"/>
      <c r="ESY199" s="1"/>
      <c r="ESZ199" s="90"/>
      <c r="ETA199" s="1"/>
      <c r="ETB199" s="90"/>
      <c r="ETC199" s="1"/>
      <c r="ETD199" s="90"/>
      <c r="ETE199" s="1"/>
      <c r="ETF199" s="90"/>
      <c r="ETG199" s="1"/>
      <c r="ETH199" s="90"/>
      <c r="ETI199" s="1"/>
      <c r="ETJ199" s="90"/>
      <c r="ETK199" s="1"/>
      <c r="ETL199" s="90"/>
      <c r="ETM199" s="1"/>
      <c r="ETN199" s="90"/>
      <c r="ETO199" s="1"/>
      <c r="ETP199" s="90"/>
      <c r="ETQ199" s="1"/>
      <c r="ETR199" s="90"/>
      <c r="ETS199" s="1"/>
      <c r="ETT199" s="90"/>
      <c r="ETU199" s="1"/>
      <c r="ETV199" s="90"/>
      <c r="ETW199" s="1"/>
      <c r="ETX199" s="90"/>
      <c r="ETY199" s="1"/>
      <c r="ETZ199" s="90"/>
      <c r="EUA199" s="1"/>
      <c r="EUB199" s="90"/>
      <c r="EUC199" s="1"/>
      <c r="EUD199" s="90"/>
      <c r="EUE199" s="1"/>
      <c r="EUF199" s="90"/>
      <c r="EUG199" s="1"/>
      <c r="EUH199" s="90"/>
      <c r="EUI199" s="1"/>
      <c r="EUJ199" s="90"/>
      <c r="EUK199" s="1"/>
      <c r="EUL199" s="90"/>
      <c r="EUM199" s="1"/>
      <c r="EUN199" s="90"/>
      <c r="EUO199" s="1"/>
      <c r="EUP199" s="90"/>
      <c r="EUQ199" s="1"/>
      <c r="EUR199" s="90"/>
      <c r="EUS199" s="1"/>
      <c r="EUT199" s="90"/>
      <c r="EUU199" s="1"/>
      <c r="EUV199" s="90"/>
      <c r="EUW199" s="1"/>
      <c r="EUX199" s="90"/>
      <c r="EUY199" s="1"/>
      <c r="EUZ199" s="90"/>
      <c r="EVA199" s="1"/>
      <c r="EVB199" s="90"/>
      <c r="EVC199" s="1"/>
      <c r="EVD199" s="90"/>
      <c r="EVE199" s="1"/>
      <c r="EVF199" s="90"/>
      <c r="EVG199" s="1"/>
      <c r="EVH199" s="90"/>
      <c r="EVI199" s="1"/>
      <c r="EVJ199" s="90"/>
      <c r="EVK199" s="1"/>
      <c r="EVL199" s="90"/>
      <c r="EVM199" s="1"/>
      <c r="EVN199" s="90"/>
      <c r="EVO199" s="1"/>
      <c r="EVP199" s="90"/>
      <c r="EVQ199" s="1"/>
      <c r="EVR199" s="90"/>
      <c r="EVS199" s="1"/>
      <c r="EVT199" s="90"/>
      <c r="EVU199" s="1"/>
      <c r="EVV199" s="90"/>
      <c r="EVW199" s="1"/>
      <c r="EVX199" s="90"/>
      <c r="EVY199" s="1"/>
      <c r="EVZ199" s="90"/>
      <c r="EWA199" s="1"/>
      <c r="EWB199" s="90"/>
      <c r="EWC199" s="1"/>
      <c r="EWD199" s="90"/>
      <c r="EWE199" s="1"/>
      <c r="EWF199" s="90"/>
      <c r="EWG199" s="1"/>
      <c r="EWH199" s="90"/>
      <c r="EWI199" s="1"/>
      <c r="EWJ199" s="90"/>
      <c r="EWK199" s="1"/>
      <c r="EWL199" s="90"/>
      <c r="EWM199" s="1"/>
      <c r="EWN199" s="90"/>
      <c r="EWO199" s="1"/>
      <c r="EWP199" s="90"/>
      <c r="EWQ199" s="1"/>
      <c r="EWR199" s="90"/>
      <c r="EWS199" s="1"/>
      <c r="EWT199" s="90"/>
      <c r="EWU199" s="1"/>
      <c r="EWV199" s="90"/>
      <c r="EWW199" s="1"/>
      <c r="EWX199" s="90"/>
      <c r="EWY199" s="1"/>
      <c r="EWZ199" s="90"/>
      <c r="EXA199" s="1"/>
      <c r="EXB199" s="90"/>
      <c r="EXC199" s="1"/>
      <c r="EXD199" s="90"/>
      <c r="EXE199" s="1"/>
      <c r="EXF199" s="90"/>
      <c r="EXG199" s="1"/>
      <c r="EXH199" s="90"/>
      <c r="EXI199" s="1"/>
      <c r="EXJ199" s="90"/>
      <c r="EXK199" s="1"/>
      <c r="EXL199" s="90"/>
      <c r="EXM199" s="1"/>
      <c r="EXN199" s="90"/>
      <c r="EXO199" s="1"/>
      <c r="EXP199" s="90"/>
      <c r="EXQ199" s="1"/>
      <c r="EXR199" s="90"/>
      <c r="EXS199" s="1"/>
      <c r="EXT199" s="90"/>
      <c r="EXU199" s="1"/>
      <c r="EXV199" s="90"/>
      <c r="EXW199" s="1"/>
      <c r="EXX199" s="90"/>
      <c r="EXY199" s="1"/>
      <c r="EXZ199" s="90"/>
      <c r="EYA199" s="1"/>
      <c r="EYB199" s="90"/>
      <c r="EYC199" s="1"/>
      <c r="EYD199" s="90"/>
      <c r="EYE199" s="1"/>
      <c r="EYF199" s="90"/>
      <c r="EYG199" s="1"/>
      <c r="EYH199" s="90"/>
      <c r="EYI199" s="1"/>
      <c r="EYJ199" s="90"/>
      <c r="EYK199" s="1"/>
      <c r="EYL199" s="90"/>
      <c r="EYM199" s="1"/>
      <c r="EYN199" s="90"/>
      <c r="EYO199" s="1"/>
      <c r="EYP199" s="90"/>
      <c r="EYQ199" s="1"/>
      <c r="EYR199" s="90"/>
      <c r="EYS199" s="1"/>
      <c r="EYT199" s="90"/>
      <c r="EYU199" s="1"/>
      <c r="EYV199" s="90"/>
      <c r="EYW199" s="1"/>
      <c r="EYX199" s="90"/>
      <c r="EYY199" s="1"/>
      <c r="EYZ199" s="90"/>
      <c r="EZA199" s="1"/>
      <c r="EZB199" s="90"/>
      <c r="EZC199" s="1"/>
      <c r="EZD199" s="90"/>
      <c r="EZE199" s="1"/>
      <c r="EZF199" s="90"/>
      <c r="EZG199" s="1"/>
      <c r="EZH199" s="90"/>
      <c r="EZI199" s="1"/>
      <c r="EZJ199" s="90"/>
      <c r="EZK199" s="1"/>
      <c r="EZL199" s="90"/>
      <c r="EZM199" s="1"/>
      <c r="EZN199" s="90"/>
      <c r="EZO199" s="1"/>
      <c r="EZP199" s="90"/>
      <c r="EZQ199" s="1"/>
      <c r="EZR199" s="90"/>
      <c r="EZS199" s="1"/>
      <c r="EZT199" s="90"/>
      <c r="EZU199" s="1"/>
      <c r="EZV199" s="90"/>
      <c r="EZW199" s="1"/>
      <c r="EZX199" s="90"/>
      <c r="EZY199" s="1"/>
      <c r="EZZ199" s="90"/>
      <c r="FAA199" s="1"/>
      <c r="FAB199" s="90"/>
      <c r="FAC199" s="1"/>
      <c r="FAD199" s="90"/>
      <c r="FAE199" s="1"/>
      <c r="FAF199" s="90"/>
      <c r="FAG199" s="1"/>
      <c r="FAH199" s="90"/>
      <c r="FAI199" s="1"/>
      <c r="FAJ199" s="90"/>
      <c r="FAK199" s="1"/>
      <c r="FAL199" s="90"/>
      <c r="FAM199" s="1"/>
      <c r="FAN199" s="90"/>
      <c r="FAO199" s="1"/>
      <c r="FAP199" s="90"/>
      <c r="FAQ199" s="1"/>
      <c r="FAR199" s="90"/>
      <c r="FAS199" s="1"/>
      <c r="FAT199" s="90"/>
      <c r="FAU199" s="1"/>
      <c r="FAV199" s="90"/>
      <c r="FAW199" s="1"/>
      <c r="FAX199" s="90"/>
      <c r="FAY199" s="1"/>
      <c r="FAZ199" s="90"/>
      <c r="FBA199" s="1"/>
      <c r="FBB199" s="90"/>
      <c r="FBC199" s="1"/>
      <c r="FBD199" s="90"/>
      <c r="FBE199" s="1"/>
      <c r="FBF199" s="90"/>
      <c r="FBG199" s="1"/>
      <c r="FBH199" s="90"/>
      <c r="FBI199" s="1"/>
      <c r="FBJ199" s="90"/>
      <c r="FBK199" s="1"/>
      <c r="FBL199" s="90"/>
      <c r="FBM199" s="1"/>
      <c r="FBN199" s="90"/>
      <c r="FBO199" s="1"/>
      <c r="FBP199" s="90"/>
      <c r="FBQ199" s="1"/>
      <c r="FBR199" s="90"/>
      <c r="FBS199" s="1"/>
      <c r="FBT199" s="90"/>
      <c r="FBU199" s="1"/>
      <c r="FBV199" s="90"/>
      <c r="FBW199" s="1"/>
      <c r="FBX199" s="90"/>
      <c r="FBY199" s="1"/>
      <c r="FBZ199" s="90"/>
      <c r="FCA199" s="1"/>
      <c r="FCB199" s="90"/>
      <c r="FCC199" s="1"/>
      <c r="FCD199" s="90"/>
      <c r="FCE199" s="1"/>
      <c r="FCF199" s="90"/>
      <c r="FCG199" s="1"/>
      <c r="FCH199" s="90"/>
      <c r="FCI199" s="1"/>
      <c r="FCJ199" s="90"/>
      <c r="FCK199" s="1"/>
      <c r="FCL199" s="90"/>
      <c r="FCM199" s="1"/>
      <c r="FCN199" s="90"/>
      <c r="FCO199" s="1"/>
      <c r="FCP199" s="90"/>
      <c r="FCQ199" s="1"/>
      <c r="FCR199" s="90"/>
      <c r="FCS199" s="1"/>
      <c r="FCT199" s="90"/>
      <c r="FCU199" s="1"/>
      <c r="FCV199" s="90"/>
      <c r="FCW199" s="1"/>
      <c r="FCX199" s="90"/>
      <c r="FCY199" s="1"/>
      <c r="FCZ199" s="90"/>
      <c r="FDA199" s="1"/>
      <c r="FDB199" s="90"/>
      <c r="FDC199" s="1"/>
      <c r="FDD199" s="90"/>
      <c r="FDE199" s="1"/>
      <c r="FDF199" s="90"/>
      <c r="FDG199" s="1"/>
      <c r="FDH199" s="90"/>
      <c r="FDI199" s="1"/>
      <c r="FDJ199" s="90"/>
      <c r="FDK199" s="1"/>
      <c r="FDL199" s="90"/>
      <c r="FDM199" s="1"/>
      <c r="FDN199" s="90"/>
      <c r="FDO199" s="1"/>
      <c r="FDP199" s="90"/>
      <c r="FDQ199" s="1"/>
      <c r="FDR199" s="90"/>
      <c r="FDS199" s="1"/>
      <c r="FDT199" s="90"/>
      <c r="FDU199" s="1"/>
      <c r="FDV199" s="90"/>
      <c r="FDW199" s="1"/>
      <c r="FDX199" s="90"/>
      <c r="FDY199" s="1"/>
      <c r="FDZ199" s="90"/>
      <c r="FEA199" s="1"/>
      <c r="FEB199" s="90"/>
      <c r="FEC199" s="1"/>
      <c r="FED199" s="90"/>
      <c r="FEE199" s="1"/>
      <c r="FEF199" s="90"/>
      <c r="FEG199" s="1"/>
      <c r="FEH199" s="90"/>
      <c r="FEI199" s="1"/>
      <c r="FEJ199" s="90"/>
      <c r="FEK199" s="1"/>
      <c r="FEL199" s="90"/>
      <c r="FEM199" s="1"/>
      <c r="FEN199" s="90"/>
      <c r="FEO199" s="1"/>
      <c r="FEP199" s="90"/>
      <c r="FEQ199" s="1"/>
      <c r="FER199" s="90"/>
      <c r="FES199" s="1"/>
      <c r="FET199" s="90"/>
      <c r="FEU199" s="1"/>
      <c r="FEV199" s="90"/>
      <c r="FEW199" s="1"/>
      <c r="FEX199" s="90"/>
      <c r="FEY199" s="1"/>
      <c r="FEZ199" s="90"/>
      <c r="FFA199" s="1"/>
      <c r="FFB199" s="90"/>
      <c r="FFC199" s="1"/>
      <c r="FFD199" s="90"/>
      <c r="FFE199" s="1"/>
      <c r="FFF199" s="90"/>
      <c r="FFG199" s="1"/>
      <c r="FFH199" s="90"/>
      <c r="FFI199" s="1"/>
      <c r="FFJ199" s="90"/>
      <c r="FFK199" s="1"/>
      <c r="FFL199" s="90"/>
      <c r="FFM199" s="1"/>
      <c r="FFN199" s="90"/>
      <c r="FFO199" s="1"/>
      <c r="FFP199" s="90"/>
      <c r="FFQ199" s="1"/>
      <c r="FFR199" s="90"/>
      <c r="FFS199" s="1"/>
      <c r="FFT199" s="90"/>
      <c r="FFU199" s="1"/>
      <c r="FFV199" s="90"/>
      <c r="FFW199" s="1"/>
      <c r="FFX199" s="90"/>
      <c r="FFY199" s="1"/>
      <c r="FFZ199" s="90"/>
      <c r="FGA199" s="1"/>
      <c r="FGB199" s="90"/>
      <c r="FGC199" s="1"/>
      <c r="FGD199" s="90"/>
      <c r="FGE199" s="1"/>
      <c r="FGF199" s="90"/>
      <c r="FGG199" s="1"/>
      <c r="FGH199" s="90"/>
      <c r="FGI199" s="1"/>
      <c r="FGJ199" s="90"/>
      <c r="FGK199" s="1"/>
      <c r="FGL199" s="90"/>
      <c r="FGM199" s="1"/>
      <c r="FGN199" s="90"/>
      <c r="FGO199" s="1"/>
      <c r="FGP199" s="90"/>
      <c r="FGQ199" s="1"/>
      <c r="FGR199" s="90"/>
      <c r="FGS199" s="1"/>
      <c r="FGT199" s="90"/>
      <c r="FGU199" s="1"/>
      <c r="FGV199" s="90"/>
      <c r="FGW199" s="1"/>
      <c r="FGX199" s="90"/>
      <c r="FGY199" s="1"/>
      <c r="FGZ199" s="90"/>
      <c r="FHA199" s="1"/>
      <c r="FHB199" s="90"/>
      <c r="FHC199" s="1"/>
      <c r="FHD199" s="90"/>
      <c r="FHE199" s="1"/>
      <c r="FHF199" s="90"/>
      <c r="FHG199" s="1"/>
      <c r="FHH199" s="90"/>
      <c r="FHI199" s="1"/>
      <c r="FHJ199" s="90"/>
      <c r="FHK199" s="1"/>
      <c r="FHL199" s="90"/>
      <c r="FHM199" s="1"/>
      <c r="FHN199" s="90"/>
      <c r="FHO199" s="1"/>
      <c r="FHP199" s="90"/>
      <c r="FHQ199" s="1"/>
      <c r="FHR199" s="90"/>
      <c r="FHS199" s="1"/>
      <c r="FHT199" s="90"/>
      <c r="FHU199" s="1"/>
      <c r="FHV199" s="90"/>
      <c r="FHW199" s="1"/>
      <c r="FHX199" s="90"/>
      <c r="FHY199" s="1"/>
      <c r="FHZ199" s="90"/>
      <c r="FIA199" s="1"/>
      <c r="FIB199" s="90"/>
      <c r="FIC199" s="1"/>
      <c r="FID199" s="90"/>
      <c r="FIE199" s="1"/>
      <c r="FIF199" s="90"/>
      <c r="FIG199" s="1"/>
      <c r="FIH199" s="90"/>
      <c r="FII199" s="1"/>
      <c r="FIJ199" s="90"/>
      <c r="FIK199" s="1"/>
      <c r="FIL199" s="90"/>
      <c r="FIM199" s="1"/>
      <c r="FIN199" s="90"/>
      <c r="FIO199" s="1"/>
      <c r="FIP199" s="90"/>
      <c r="FIQ199" s="1"/>
      <c r="FIR199" s="90"/>
      <c r="FIS199" s="1"/>
      <c r="FIT199" s="90"/>
      <c r="FIU199" s="1"/>
      <c r="FIV199" s="90"/>
      <c r="FIW199" s="1"/>
      <c r="FIX199" s="90"/>
      <c r="FIY199" s="1"/>
      <c r="FIZ199" s="90"/>
      <c r="FJA199" s="1"/>
      <c r="FJB199" s="90"/>
      <c r="FJC199" s="1"/>
      <c r="FJD199" s="90"/>
      <c r="FJE199" s="1"/>
      <c r="FJF199" s="90"/>
      <c r="FJG199" s="1"/>
      <c r="FJH199" s="90"/>
      <c r="FJI199" s="1"/>
      <c r="FJJ199" s="90"/>
      <c r="FJK199" s="1"/>
      <c r="FJL199" s="90"/>
      <c r="FJM199" s="1"/>
      <c r="FJN199" s="90"/>
      <c r="FJO199" s="1"/>
      <c r="FJP199" s="90"/>
      <c r="FJQ199" s="1"/>
      <c r="FJR199" s="90"/>
      <c r="FJS199" s="1"/>
      <c r="FJT199" s="90"/>
      <c r="FJU199" s="1"/>
      <c r="FJV199" s="90"/>
      <c r="FJW199" s="1"/>
      <c r="FJX199" s="90"/>
      <c r="FJY199" s="1"/>
      <c r="FJZ199" s="90"/>
      <c r="FKA199" s="1"/>
      <c r="FKB199" s="90"/>
      <c r="FKC199" s="1"/>
      <c r="FKD199" s="90"/>
      <c r="FKE199" s="1"/>
      <c r="FKF199" s="90"/>
      <c r="FKG199" s="1"/>
      <c r="FKH199" s="90"/>
      <c r="FKI199" s="1"/>
      <c r="FKJ199" s="90"/>
      <c r="FKK199" s="1"/>
      <c r="FKL199" s="90"/>
      <c r="FKM199" s="1"/>
      <c r="FKN199" s="90"/>
      <c r="FKO199" s="1"/>
      <c r="FKP199" s="90"/>
      <c r="FKQ199" s="1"/>
      <c r="FKR199" s="90"/>
      <c r="FKS199" s="1"/>
      <c r="FKT199" s="90"/>
      <c r="FKU199" s="1"/>
      <c r="FKV199" s="90"/>
      <c r="FKW199" s="1"/>
      <c r="FKX199" s="90"/>
      <c r="FKY199" s="1"/>
      <c r="FKZ199" s="90"/>
      <c r="FLA199" s="1"/>
      <c r="FLB199" s="90"/>
      <c r="FLC199" s="1"/>
      <c r="FLD199" s="90"/>
      <c r="FLE199" s="1"/>
      <c r="FLF199" s="90"/>
      <c r="FLG199" s="1"/>
      <c r="FLH199" s="90"/>
      <c r="FLI199" s="1"/>
      <c r="FLJ199" s="90"/>
      <c r="FLK199" s="1"/>
      <c r="FLL199" s="90"/>
      <c r="FLM199" s="1"/>
      <c r="FLN199" s="90"/>
      <c r="FLO199" s="1"/>
      <c r="FLP199" s="90"/>
      <c r="FLQ199" s="1"/>
      <c r="FLR199" s="90"/>
      <c r="FLS199" s="1"/>
      <c r="FLT199" s="90"/>
      <c r="FLU199" s="1"/>
      <c r="FLV199" s="90"/>
      <c r="FLW199" s="1"/>
      <c r="FLX199" s="90"/>
      <c r="FLY199" s="1"/>
      <c r="FLZ199" s="90"/>
      <c r="FMA199" s="1"/>
      <c r="FMB199" s="90"/>
      <c r="FMC199" s="1"/>
      <c r="FMD199" s="90"/>
      <c r="FME199" s="1"/>
      <c r="FMF199" s="90"/>
      <c r="FMG199" s="1"/>
      <c r="FMH199" s="90"/>
      <c r="FMI199" s="1"/>
      <c r="FMJ199" s="90"/>
      <c r="FMK199" s="1"/>
      <c r="FML199" s="90"/>
      <c r="FMM199" s="1"/>
      <c r="FMN199" s="90"/>
      <c r="FMO199" s="1"/>
      <c r="FMP199" s="90"/>
      <c r="FMQ199" s="1"/>
      <c r="FMR199" s="90"/>
      <c r="FMS199" s="1"/>
      <c r="FMT199" s="90"/>
      <c r="FMU199" s="1"/>
      <c r="FMV199" s="90"/>
      <c r="FMW199" s="1"/>
      <c r="FMX199" s="90"/>
      <c r="FMY199" s="1"/>
      <c r="FMZ199" s="90"/>
      <c r="FNA199" s="1"/>
      <c r="FNB199" s="90"/>
      <c r="FNC199" s="1"/>
      <c r="FND199" s="90"/>
      <c r="FNE199" s="1"/>
      <c r="FNF199" s="90"/>
      <c r="FNG199" s="1"/>
      <c r="FNH199" s="90"/>
      <c r="FNI199" s="1"/>
      <c r="FNJ199" s="90"/>
      <c r="FNK199" s="1"/>
      <c r="FNL199" s="90"/>
      <c r="FNM199" s="1"/>
      <c r="FNN199" s="90"/>
      <c r="FNO199" s="1"/>
      <c r="FNP199" s="90"/>
      <c r="FNQ199" s="1"/>
      <c r="FNR199" s="90"/>
      <c r="FNS199" s="1"/>
      <c r="FNT199" s="90"/>
      <c r="FNU199" s="1"/>
      <c r="FNV199" s="90"/>
      <c r="FNW199" s="1"/>
      <c r="FNX199" s="90"/>
      <c r="FNY199" s="1"/>
      <c r="FNZ199" s="90"/>
      <c r="FOA199" s="1"/>
      <c r="FOB199" s="90"/>
      <c r="FOC199" s="1"/>
      <c r="FOD199" s="90"/>
      <c r="FOE199" s="1"/>
      <c r="FOF199" s="90"/>
      <c r="FOG199" s="1"/>
      <c r="FOH199" s="90"/>
      <c r="FOI199" s="1"/>
      <c r="FOJ199" s="90"/>
      <c r="FOK199" s="1"/>
      <c r="FOL199" s="90"/>
      <c r="FOM199" s="1"/>
      <c r="FON199" s="90"/>
      <c r="FOO199" s="1"/>
      <c r="FOP199" s="90"/>
      <c r="FOQ199" s="1"/>
      <c r="FOR199" s="90"/>
      <c r="FOS199" s="1"/>
      <c r="FOT199" s="90"/>
      <c r="FOU199" s="1"/>
      <c r="FOV199" s="90"/>
      <c r="FOW199" s="1"/>
      <c r="FOX199" s="90"/>
      <c r="FOY199" s="1"/>
      <c r="FOZ199" s="90"/>
      <c r="FPA199" s="1"/>
      <c r="FPB199" s="90"/>
      <c r="FPC199" s="1"/>
      <c r="FPD199" s="90"/>
      <c r="FPE199" s="1"/>
      <c r="FPF199" s="90"/>
      <c r="FPG199" s="1"/>
      <c r="FPH199" s="90"/>
      <c r="FPI199" s="1"/>
      <c r="FPJ199" s="90"/>
      <c r="FPK199" s="1"/>
      <c r="FPL199" s="90"/>
      <c r="FPM199" s="1"/>
      <c r="FPN199" s="90"/>
      <c r="FPO199" s="1"/>
      <c r="FPP199" s="90"/>
      <c r="FPQ199" s="1"/>
      <c r="FPR199" s="90"/>
      <c r="FPS199" s="1"/>
      <c r="FPT199" s="90"/>
      <c r="FPU199" s="1"/>
      <c r="FPV199" s="90"/>
      <c r="FPW199" s="1"/>
      <c r="FPX199" s="90"/>
      <c r="FPY199" s="1"/>
      <c r="FPZ199" s="90"/>
      <c r="FQA199" s="1"/>
      <c r="FQB199" s="90"/>
      <c r="FQC199" s="1"/>
      <c r="FQD199" s="90"/>
      <c r="FQE199" s="1"/>
      <c r="FQF199" s="90"/>
      <c r="FQG199" s="1"/>
      <c r="FQH199" s="90"/>
      <c r="FQI199" s="1"/>
      <c r="FQJ199" s="90"/>
      <c r="FQK199" s="1"/>
      <c r="FQL199" s="90"/>
      <c r="FQM199" s="1"/>
      <c r="FQN199" s="90"/>
      <c r="FQO199" s="1"/>
      <c r="FQP199" s="90"/>
      <c r="FQQ199" s="1"/>
      <c r="FQR199" s="90"/>
      <c r="FQS199" s="1"/>
      <c r="FQT199" s="90"/>
      <c r="FQU199" s="1"/>
      <c r="FQV199" s="90"/>
      <c r="FQW199" s="1"/>
      <c r="FQX199" s="90"/>
      <c r="FQY199" s="1"/>
      <c r="FQZ199" s="90"/>
      <c r="FRA199" s="1"/>
      <c r="FRB199" s="90"/>
      <c r="FRC199" s="1"/>
      <c r="FRD199" s="90"/>
      <c r="FRE199" s="1"/>
      <c r="FRF199" s="90"/>
      <c r="FRG199" s="1"/>
      <c r="FRH199" s="90"/>
      <c r="FRI199" s="1"/>
      <c r="FRJ199" s="90"/>
      <c r="FRK199" s="1"/>
      <c r="FRL199" s="90"/>
      <c r="FRM199" s="1"/>
      <c r="FRN199" s="90"/>
      <c r="FRO199" s="1"/>
      <c r="FRP199" s="90"/>
      <c r="FRQ199" s="1"/>
      <c r="FRR199" s="90"/>
      <c r="FRS199" s="1"/>
      <c r="FRT199" s="90"/>
      <c r="FRU199" s="1"/>
      <c r="FRV199" s="90"/>
      <c r="FRW199" s="1"/>
      <c r="FRX199" s="90"/>
      <c r="FRY199" s="1"/>
      <c r="FRZ199" s="90"/>
      <c r="FSA199" s="1"/>
      <c r="FSB199" s="90"/>
      <c r="FSC199" s="1"/>
      <c r="FSD199" s="90"/>
      <c r="FSE199" s="1"/>
      <c r="FSF199" s="90"/>
      <c r="FSG199" s="1"/>
      <c r="FSH199" s="90"/>
      <c r="FSI199" s="1"/>
      <c r="FSJ199" s="90"/>
      <c r="FSK199" s="1"/>
      <c r="FSL199" s="90"/>
      <c r="FSM199" s="1"/>
      <c r="FSN199" s="90"/>
      <c r="FSO199" s="1"/>
      <c r="FSP199" s="90"/>
      <c r="FSQ199" s="1"/>
      <c r="FSR199" s="90"/>
      <c r="FSS199" s="1"/>
      <c r="FST199" s="90"/>
      <c r="FSU199" s="1"/>
      <c r="FSV199" s="90"/>
      <c r="FSW199" s="1"/>
      <c r="FSX199" s="90"/>
      <c r="FSY199" s="1"/>
      <c r="FSZ199" s="90"/>
      <c r="FTA199" s="1"/>
      <c r="FTB199" s="90"/>
      <c r="FTC199" s="1"/>
      <c r="FTD199" s="90"/>
      <c r="FTE199" s="1"/>
      <c r="FTF199" s="90"/>
      <c r="FTG199" s="1"/>
      <c r="FTH199" s="90"/>
      <c r="FTI199" s="1"/>
      <c r="FTJ199" s="90"/>
      <c r="FTK199" s="1"/>
      <c r="FTL199" s="90"/>
      <c r="FTM199" s="1"/>
      <c r="FTN199" s="90"/>
      <c r="FTO199" s="1"/>
      <c r="FTP199" s="90"/>
      <c r="FTQ199" s="1"/>
      <c r="FTR199" s="90"/>
      <c r="FTS199" s="1"/>
      <c r="FTT199" s="90"/>
      <c r="FTU199" s="1"/>
      <c r="FTV199" s="90"/>
      <c r="FTW199" s="1"/>
      <c r="FTX199" s="90"/>
      <c r="FTY199" s="1"/>
      <c r="FTZ199" s="90"/>
      <c r="FUA199" s="1"/>
      <c r="FUB199" s="90"/>
      <c r="FUC199" s="1"/>
      <c r="FUD199" s="90"/>
      <c r="FUE199" s="1"/>
      <c r="FUF199" s="90"/>
      <c r="FUG199" s="1"/>
      <c r="FUH199" s="90"/>
      <c r="FUI199" s="1"/>
      <c r="FUJ199" s="90"/>
      <c r="FUK199" s="1"/>
      <c r="FUL199" s="90"/>
      <c r="FUM199" s="1"/>
      <c r="FUN199" s="90"/>
      <c r="FUO199" s="1"/>
      <c r="FUP199" s="90"/>
      <c r="FUQ199" s="1"/>
      <c r="FUR199" s="90"/>
      <c r="FUS199" s="1"/>
      <c r="FUT199" s="90"/>
      <c r="FUU199" s="1"/>
      <c r="FUV199" s="90"/>
      <c r="FUW199" s="1"/>
      <c r="FUX199" s="90"/>
      <c r="FUY199" s="1"/>
      <c r="FUZ199" s="90"/>
      <c r="FVA199" s="1"/>
      <c r="FVB199" s="90"/>
      <c r="FVC199" s="1"/>
      <c r="FVD199" s="90"/>
      <c r="FVE199" s="1"/>
      <c r="FVF199" s="90"/>
      <c r="FVG199" s="1"/>
      <c r="FVH199" s="90"/>
      <c r="FVI199" s="1"/>
      <c r="FVJ199" s="90"/>
      <c r="FVK199" s="1"/>
      <c r="FVL199" s="90"/>
      <c r="FVM199" s="1"/>
      <c r="FVN199" s="90"/>
      <c r="FVO199" s="1"/>
      <c r="FVP199" s="90"/>
      <c r="FVQ199" s="1"/>
      <c r="FVR199" s="90"/>
      <c r="FVS199" s="1"/>
      <c r="FVT199" s="90"/>
      <c r="FVU199" s="1"/>
      <c r="FVV199" s="90"/>
      <c r="FVW199" s="1"/>
      <c r="FVX199" s="90"/>
      <c r="FVY199" s="1"/>
      <c r="FVZ199" s="90"/>
      <c r="FWA199" s="1"/>
      <c r="FWB199" s="90"/>
      <c r="FWC199" s="1"/>
      <c r="FWD199" s="90"/>
      <c r="FWE199" s="1"/>
      <c r="FWF199" s="90"/>
      <c r="FWG199" s="1"/>
      <c r="FWH199" s="90"/>
      <c r="FWI199" s="1"/>
      <c r="FWJ199" s="90"/>
      <c r="FWK199" s="1"/>
      <c r="FWL199" s="90"/>
      <c r="FWM199" s="1"/>
      <c r="FWN199" s="90"/>
      <c r="FWO199" s="1"/>
      <c r="FWP199" s="90"/>
      <c r="FWQ199" s="1"/>
      <c r="FWR199" s="90"/>
      <c r="FWS199" s="1"/>
      <c r="FWT199" s="90"/>
      <c r="FWU199" s="1"/>
      <c r="FWV199" s="90"/>
      <c r="FWW199" s="1"/>
      <c r="FWX199" s="90"/>
      <c r="FWY199" s="1"/>
      <c r="FWZ199" s="90"/>
      <c r="FXA199" s="1"/>
      <c r="FXB199" s="90"/>
      <c r="FXC199" s="1"/>
      <c r="FXD199" s="90"/>
      <c r="FXE199" s="1"/>
      <c r="FXF199" s="90"/>
      <c r="FXG199" s="1"/>
      <c r="FXH199" s="90"/>
      <c r="FXI199" s="1"/>
      <c r="FXJ199" s="90"/>
      <c r="FXK199" s="1"/>
      <c r="FXL199" s="90"/>
      <c r="FXM199" s="1"/>
      <c r="FXN199" s="90"/>
      <c r="FXO199" s="1"/>
      <c r="FXP199" s="90"/>
      <c r="FXQ199" s="1"/>
      <c r="FXR199" s="90"/>
      <c r="FXS199" s="1"/>
      <c r="FXT199" s="90"/>
      <c r="FXU199" s="1"/>
      <c r="FXV199" s="90"/>
      <c r="FXW199" s="1"/>
      <c r="FXX199" s="90"/>
      <c r="FXY199" s="1"/>
      <c r="FXZ199" s="90"/>
      <c r="FYA199" s="1"/>
      <c r="FYB199" s="90"/>
      <c r="FYC199" s="1"/>
      <c r="FYD199" s="90"/>
      <c r="FYE199" s="1"/>
      <c r="FYF199" s="90"/>
      <c r="FYG199" s="1"/>
      <c r="FYH199" s="90"/>
      <c r="FYI199" s="1"/>
      <c r="FYJ199" s="90"/>
      <c r="FYK199" s="1"/>
      <c r="FYL199" s="90"/>
      <c r="FYM199" s="1"/>
      <c r="FYN199" s="90"/>
      <c r="FYO199" s="1"/>
      <c r="FYP199" s="90"/>
      <c r="FYQ199" s="1"/>
      <c r="FYR199" s="90"/>
      <c r="FYS199" s="1"/>
      <c r="FYT199" s="90"/>
      <c r="FYU199" s="1"/>
      <c r="FYV199" s="90"/>
      <c r="FYW199" s="1"/>
      <c r="FYX199" s="90"/>
      <c r="FYY199" s="1"/>
      <c r="FYZ199" s="90"/>
      <c r="FZA199" s="1"/>
      <c r="FZB199" s="90"/>
      <c r="FZC199" s="1"/>
      <c r="FZD199" s="90"/>
      <c r="FZE199" s="1"/>
      <c r="FZF199" s="90"/>
      <c r="FZG199" s="1"/>
      <c r="FZH199" s="90"/>
      <c r="FZI199" s="1"/>
      <c r="FZJ199" s="90"/>
      <c r="FZK199" s="1"/>
      <c r="FZL199" s="90"/>
      <c r="FZM199" s="1"/>
      <c r="FZN199" s="90"/>
      <c r="FZO199" s="1"/>
      <c r="FZP199" s="90"/>
      <c r="FZQ199" s="1"/>
      <c r="FZR199" s="90"/>
      <c r="FZS199" s="1"/>
      <c r="FZT199" s="90"/>
      <c r="FZU199" s="1"/>
      <c r="FZV199" s="90"/>
      <c r="FZW199" s="1"/>
      <c r="FZX199" s="90"/>
      <c r="FZY199" s="1"/>
      <c r="FZZ199" s="90"/>
      <c r="GAA199" s="1"/>
      <c r="GAB199" s="90"/>
      <c r="GAC199" s="1"/>
      <c r="GAD199" s="90"/>
      <c r="GAE199" s="1"/>
      <c r="GAF199" s="90"/>
      <c r="GAG199" s="1"/>
      <c r="GAH199" s="90"/>
      <c r="GAI199" s="1"/>
      <c r="GAJ199" s="90"/>
      <c r="GAK199" s="1"/>
      <c r="GAL199" s="90"/>
      <c r="GAM199" s="1"/>
      <c r="GAN199" s="90"/>
      <c r="GAO199" s="1"/>
      <c r="GAP199" s="90"/>
      <c r="GAQ199" s="1"/>
      <c r="GAR199" s="90"/>
      <c r="GAS199" s="1"/>
      <c r="GAT199" s="90"/>
      <c r="GAU199" s="1"/>
      <c r="GAV199" s="90"/>
      <c r="GAW199" s="1"/>
      <c r="GAX199" s="90"/>
      <c r="GAY199" s="1"/>
      <c r="GAZ199" s="90"/>
      <c r="GBA199" s="1"/>
      <c r="GBB199" s="90"/>
      <c r="GBC199" s="1"/>
      <c r="GBD199" s="90"/>
      <c r="GBE199" s="1"/>
      <c r="GBF199" s="90"/>
      <c r="GBG199" s="1"/>
      <c r="GBH199" s="90"/>
      <c r="GBI199" s="1"/>
      <c r="GBJ199" s="90"/>
      <c r="GBK199" s="1"/>
      <c r="GBL199" s="90"/>
      <c r="GBM199" s="1"/>
      <c r="GBN199" s="90"/>
      <c r="GBO199" s="1"/>
      <c r="GBP199" s="90"/>
      <c r="GBQ199" s="1"/>
      <c r="GBR199" s="90"/>
      <c r="GBS199" s="1"/>
      <c r="GBT199" s="90"/>
      <c r="GBU199" s="1"/>
      <c r="GBV199" s="90"/>
      <c r="GBW199" s="1"/>
      <c r="GBX199" s="90"/>
      <c r="GBY199" s="1"/>
      <c r="GBZ199" s="90"/>
      <c r="GCA199" s="1"/>
      <c r="GCB199" s="90"/>
      <c r="GCC199" s="1"/>
      <c r="GCD199" s="90"/>
      <c r="GCE199" s="1"/>
      <c r="GCF199" s="90"/>
      <c r="GCG199" s="1"/>
      <c r="GCH199" s="90"/>
      <c r="GCI199" s="1"/>
      <c r="GCJ199" s="90"/>
      <c r="GCK199" s="1"/>
      <c r="GCL199" s="90"/>
      <c r="GCM199" s="1"/>
      <c r="GCN199" s="90"/>
      <c r="GCO199" s="1"/>
      <c r="GCP199" s="90"/>
      <c r="GCQ199" s="1"/>
      <c r="GCR199" s="90"/>
      <c r="GCS199" s="1"/>
      <c r="GCT199" s="90"/>
      <c r="GCU199" s="1"/>
      <c r="GCV199" s="90"/>
      <c r="GCW199" s="1"/>
      <c r="GCX199" s="90"/>
      <c r="GCY199" s="1"/>
      <c r="GCZ199" s="90"/>
      <c r="GDA199" s="1"/>
      <c r="GDB199" s="90"/>
      <c r="GDC199" s="1"/>
      <c r="GDD199" s="90"/>
      <c r="GDE199" s="1"/>
      <c r="GDF199" s="90"/>
      <c r="GDG199" s="1"/>
      <c r="GDH199" s="90"/>
      <c r="GDI199" s="1"/>
      <c r="GDJ199" s="90"/>
      <c r="GDK199" s="1"/>
      <c r="GDL199" s="90"/>
      <c r="GDM199" s="1"/>
      <c r="GDN199" s="90"/>
      <c r="GDO199" s="1"/>
      <c r="GDP199" s="90"/>
      <c r="GDQ199" s="1"/>
      <c r="GDR199" s="90"/>
      <c r="GDS199" s="1"/>
      <c r="GDT199" s="90"/>
      <c r="GDU199" s="1"/>
      <c r="GDV199" s="90"/>
      <c r="GDW199" s="1"/>
      <c r="GDX199" s="90"/>
      <c r="GDY199" s="1"/>
      <c r="GDZ199" s="90"/>
      <c r="GEA199" s="1"/>
      <c r="GEB199" s="90"/>
      <c r="GEC199" s="1"/>
      <c r="GED199" s="90"/>
      <c r="GEE199" s="1"/>
      <c r="GEF199" s="90"/>
      <c r="GEG199" s="1"/>
      <c r="GEH199" s="90"/>
      <c r="GEI199" s="1"/>
      <c r="GEJ199" s="90"/>
      <c r="GEK199" s="1"/>
      <c r="GEL199" s="90"/>
      <c r="GEM199" s="1"/>
      <c r="GEN199" s="90"/>
      <c r="GEO199" s="1"/>
      <c r="GEP199" s="90"/>
      <c r="GEQ199" s="1"/>
      <c r="GER199" s="90"/>
      <c r="GES199" s="1"/>
      <c r="GET199" s="90"/>
      <c r="GEU199" s="1"/>
      <c r="GEV199" s="90"/>
      <c r="GEW199" s="1"/>
      <c r="GEX199" s="90"/>
      <c r="GEY199" s="1"/>
      <c r="GEZ199" s="90"/>
      <c r="GFA199" s="1"/>
      <c r="GFB199" s="90"/>
      <c r="GFC199" s="1"/>
      <c r="GFD199" s="90"/>
      <c r="GFE199" s="1"/>
      <c r="GFF199" s="90"/>
      <c r="GFG199" s="1"/>
      <c r="GFH199" s="90"/>
      <c r="GFI199" s="1"/>
      <c r="GFJ199" s="90"/>
      <c r="GFK199" s="1"/>
      <c r="GFL199" s="90"/>
      <c r="GFM199" s="1"/>
      <c r="GFN199" s="90"/>
      <c r="GFO199" s="1"/>
      <c r="GFP199" s="90"/>
      <c r="GFQ199" s="1"/>
      <c r="GFR199" s="90"/>
      <c r="GFS199" s="1"/>
      <c r="GFT199" s="90"/>
      <c r="GFU199" s="1"/>
      <c r="GFV199" s="90"/>
      <c r="GFW199" s="1"/>
      <c r="GFX199" s="90"/>
      <c r="GFY199" s="1"/>
      <c r="GFZ199" s="90"/>
      <c r="GGA199" s="1"/>
      <c r="GGB199" s="90"/>
      <c r="GGC199" s="1"/>
      <c r="GGD199" s="90"/>
      <c r="GGE199" s="1"/>
      <c r="GGF199" s="90"/>
      <c r="GGG199" s="1"/>
      <c r="GGH199" s="90"/>
      <c r="GGI199" s="1"/>
      <c r="GGJ199" s="90"/>
      <c r="GGK199" s="1"/>
      <c r="GGL199" s="90"/>
      <c r="GGM199" s="1"/>
      <c r="GGN199" s="90"/>
      <c r="GGO199" s="1"/>
      <c r="GGP199" s="90"/>
      <c r="GGQ199" s="1"/>
      <c r="GGR199" s="90"/>
      <c r="GGS199" s="1"/>
      <c r="GGT199" s="90"/>
      <c r="GGU199" s="1"/>
      <c r="GGV199" s="90"/>
      <c r="GGW199" s="1"/>
      <c r="GGX199" s="90"/>
      <c r="GGY199" s="1"/>
      <c r="GGZ199" s="90"/>
      <c r="GHA199" s="1"/>
      <c r="GHB199" s="90"/>
      <c r="GHC199" s="1"/>
      <c r="GHD199" s="90"/>
      <c r="GHE199" s="1"/>
      <c r="GHF199" s="90"/>
      <c r="GHG199" s="1"/>
      <c r="GHH199" s="90"/>
      <c r="GHI199" s="1"/>
      <c r="GHJ199" s="90"/>
      <c r="GHK199" s="1"/>
      <c r="GHL199" s="90"/>
      <c r="GHM199" s="1"/>
      <c r="GHN199" s="90"/>
      <c r="GHO199" s="1"/>
      <c r="GHP199" s="90"/>
      <c r="GHQ199" s="1"/>
      <c r="GHR199" s="90"/>
      <c r="GHS199" s="1"/>
      <c r="GHT199" s="90"/>
      <c r="GHU199" s="1"/>
      <c r="GHV199" s="90"/>
      <c r="GHW199" s="1"/>
      <c r="GHX199" s="90"/>
      <c r="GHY199" s="1"/>
      <c r="GHZ199" s="90"/>
      <c r="GIA199" s="1"/>
      <c r="GIB199" s="90"/>
      <c r="GIC199" s="1"/>
      <c r="GID199" s="90"/>
      <c r="GIE199" s="1"/>
      <c r="GIF199" s="90"/>
      <c r="GIG199" s="1"/>
      <c r="GIH199" s="90"/>
      <c r="GII199" s="1"/>
      <c r="GIJ199" s="90"/>
      <c r="GIK199" s="1"/>
      <c r="GIL199" s="90"/>
      <c r="GIM199" s="1"/>
      <c r="GIN199" s="90"/>
      <c r="GIO199" s="1"/>
      <c r="GIP199" s="90"/>
      <c r="GIQ199" s="1"/>
      <c r="GIR199" s="90"/>
      <c r="GIS199" s="1"/>
      <c r="GIT199" s="90"/>
      <c r="GIU199" s="1"/>
      <c r="GIV199" s="90"/>
      <c r="GIW199" s="1"/>
      <c r="GIX199" s="90"/>
      <c r="GIY199" s="1"/>
      <c r="GIZ199" s="90"/>
      <c r="GJA199" s="1"/>
      <c r="GJB199" s="90"/>
      <c r="GJC199" s="1"/>
      <c r="GJD199" s="90"/>
      <c r="GJE199" s="1"/>
      <c r="GJF199" s="90"/>
      <c r="GJG199" s="1"/>
      <c r="GJH199" s="90"/>
      <c r="GJI199" s="1"/>
      <c r="GJJ199" s="90"/>
      <c r="GJK199" s="1"/>
      <c r="GJL199" s="90"/>
      <c r="GJM199" s="1"/>
      <c r="GJN199" s="90"/>
      <c r="GJO199" s="1"/>
      <c r="GJP199" s="90"/>
      <c r="GJQ199" s="1"/>
      <c r="GJR199" s="90"/>
      <c r="GJS199" s="1"/>
      <c r="GJT199" s="90"/>
      <c r="GJU199" s="1"/>
      <c r="GJV199" s="90"/>
      <c r="GJW199" s="1"/>
      <c r="GJX199" s="90"/>
      <c r="GJY199" s="1"/>
      <c r="GJZ199" s="90"/>
      <c r="GKA199" s="1"/>
      <c r="GKB199" s="90"/>
      <c r="GKC199" s="1"/>
      <c r="GKD199" s="90"/>
      <c r="GKE199" s="1"/>
      <c r="GKF199" s="90"/>
      <c r="GKG199" s="1"/>
      <c r="GKH199" s="90"/>
      <c r="GKI199" s="1"/>
      <c r="GKJ199" s="90"/>
      <c r="GKK199" s="1"/>
      <c r="GKL199" s="90"/>
      <c r="GKM199" s="1"/>
      <c r="GKN199" s="90"/>
      <c r="GKO199" s="1"/>
      <c r="GKP199" s="90"/>
      <c r="GKQ199" s="1"/>
      <c r="GKR199" s="90"/>
      <c r="GKS199" s="1"/>
      <c r="GKT199" s="90"/>
      <c r="GKU199" s="1"/>
      <c r="GKV199" s="90"/>
      <c r="GKW199" s="1"/>
      <c r="GKX199" s="90"/>
      <c r="GKY199" s="1"/>
      <c r="GKZ199" s="90"/>
      <c r="GLA199" s="1"/>
      <c r="GLB199" s="90"/>
      <c r="GLC199" s="1"/>
      <c r="GLD199" s="90"/>
      <c r="GLE199" s="1"/>
      <c r="GLF199" s="90"/>
      <c r="GLG199" s="1"/>
      <c r="GLH199" s="90"/>
      <c r="GLI199" s="1"/>
      <c r="GLJ199" s="90"/>
      <c r="GLK199" s="1"/>
      <c r="GLL199" s="90"/>
      <c r="GLM199" s="1"/>
      <c r="GLN199" s="90"/>
      <c r="GLO199" s="1"/>
      <c r="GLP199" s="90"/>
      <c r="GLQ199" s="1"/>
      <c r="GLR199" s="90"/>
      <c r="GLS199" s="1"/>
      <c r="GLT199" s="90"/>
      <c r="GLU199" s="1"/>
      <c r="GLV199" s="90"/>
      <c r="GLW199" s="1"/>
      <c r="GLX199" s="90"/>
      <c r="GLY199" s="1"/>
      <c r="GLZ199" s="90"/>
      <c r="GMA199" s="1"/>
      <c r="GMB199" s="90"/>
      <c r="GMC199" s="1"/>
      <c r="GMD199" s="90"/>
      <c r="GME199" s="1"/>
      <c r="GMF199" s="90"/>
      <c r="GMG199" s="1"/>
      <c r="GMH199" s="90"/>
      <c r="GMI199" s="1"/>
      <c r="GMJ199" s="90"/>
      <c r="GMK199" s="1"/>
      <c r="GML199" s="90"/>
      <c r="GMM199" s="1"/>
      <c r="GMN199" s="90"/>
      <c r="GMO199" s="1"/>
      <c r="GMP199" s="90"/>
      <c r="GMQ199" s="1"/>
      <c r="GMR199" s="90"/>
      <c r="GMS199" s="1"/>
      <c r="GMT199" s="90"/>
      <c r="GMU199" s="1"/>
      <c r="GMV199" s="90"/>
      <c r="GMW199" s="1"/>
      <c r="GMX199" s="90"/>
      <c r="GMY199" s="1"/>
      <c r="GMZ199" s="90"/>
      <c r="GNA199" s="1"/>
      <c r="GNB199" s="90"/>
      <c r="GNC199" s="1"/>
      <c r="GND199" s="90"/>
      <c r="GNE199" s="1"/>
      <c r="GNF199" s="90"/>
      <c r="GNG199" s="1"/>
      <c r="GNH199" s="90"/>
      <c r="GNI199" s="1"/>
      <c r="GNJ199" s="90"/>
      <c r="GNK199" s="1"/>
      <c r="GNL199" s="90"/>
      <c r="GNM199" s="1"/>
      <c r="GNN199" s="90"/>
      <c r="GNO199" s="1"/>
      <c r="GNP199" s="90"/>
      <c r="GNQ199" s="1"/>
      <c r="GNR199" s="90"/>
      <c r="GNS199" s="1"/>
      <c r="GNT199" s="90"/>
      <c r="GNU199" s="1"/>
      <c r="GNV199" s="90"/>
      <c r="GNW199" s="1"/>
      <c r="GNX199" s="90"/>
      <c r="GNY199" s="1"/>
      <c r="GNZ199" s="90"/>
      <c r="GOA199" s="1"/>
      <c r="GOB199" s="90"/>
      <c r="GOC199" s="1"/>
      <c r="GOD199" s="90"/>
      <c r="GOE199" s="1"/>
      <c r="GOF199" s="90"/>
      <c r="GOG199" s="1"/>
      <c r="GOH199" s="90"/>
      <c r="GOI199" s="1"/>
      <c r="GOJ199" s="90"/>
      <c r="GOK199" s="1"/>
      <c r="GOL199" s="90"/>
      <c r="GOM199" s="1"/>
      <c r="GON199" s="90"/>
      <c r="GOO199" s="1"/>
      <c r="GOP199" s="90"/>
      <c r="GOQ199" s="1"/>
      <c r="GOR199" s="90"/>
      <c r="GOS199" s="1"/>
      <c r="GOT199" s="90"/>
      <c r="GOU199" s="1"/>
      <c r="GOV199" s="90"/>
      <c r="GOW199" s="1"/>
      <c r="GOX199" s="90"/>
      <c r="GOY199" s="1"/>
      <c r="GOZ199" s="90"/>
      <c r="GPA199" s="1"/>
      <c r="GPB199" s="90"/>
      <c r="GPC199" s="1"/>
      <c r="GPD199" s="90"/>
      <c r="GPE199" s="1"/>
      <c r="GPF199" s="90"/>
      <c r="GPG199" s="1"/>
      <c r="GPH199" s="90"/>
      <c r="GPI199" s="1"/>
      <c r="GPJ199" s="90"/>
      <c r="GPK199" s="1"/>
      <c r="GPL199" s="90"/>
      <c r="GPM199" s="1"/>
      <c r="GPN199" s="90"/>
      <c r="GPO199" s="1"/>
      <c r="GPP199" s="90"/>
      <c r="GPQ199" s="1"/>
      <c r="GPR199" s="90"/>
      <c r="GPS199" s="1"/>
      <c r="GPT199" s="90"/>
      <c r="GPU199" s="1"/>
      <c r="GPV199" s="90"/>
      <c r="GPW199" s="1"/>
      <c r="GPX199" s="90"/>
      <c r="GPY199" s="1"/>
      <c r="GPZ199" s="90"/>
      <c r="GQA199" s="1"/>
      <c r="GQB199" s="90"/>
      <c r="GQC199" s="1"/>
      <c r="GQD199" s="90"/>
      <c r="GQE199" s="1"/>
      <c r="GQF199" s="90"/>
      <c r="GQG199" s="1"/>
      <c r="GQH199" s="90"/>
      <c r="GQI199" s="1"/>
      <c r="GQJ199" s="90"/>
      <c r="GQK199" s="1"/>
      <c r="GQL199" s="90"/>
      <c r="GQM199" s="1"/>
      <c r="GQN199" s="90"/>
      <c r="GQO199" s="1"/>
      <c r="GQP199" s="90"/>
      <c r="GQQ199" s="1"/>
      <c r="GQR199" s="90"/>
      <c r="GQS199" s="1"/>
      <c r="GQT199" s="90"/>
      <c r="GQU199" s="1"/>
      <c r="GQV199" s="90"/>
      <c r="GQW199" s="1"/>
      <c r="GQX199" s="90"/>
      <c r="GQY199" s="1"/>
      <c r="GQZ199" s="90"/>
      <c r="GRA199" s="1"/>
      <c r="GRB199" s="90"/>
      <c r="GRC199" s="1"/>
      <c r="GRD199" s="90"/>
      <c r="GRE199" s="1"/>
      <c r="GRF199" s="90"/>
      <c r="GRG199" s="1"/>
      <c r="GRH199" s="90"/>
      <c r="GRI199" s="1"/>
      <c r="GRJ199" s="90"/>
      <c r="GRK199" s="1"/>
      <c r="GRL199" s="90"/>
      <c r="GRM199" s="1"/>
      <c r="GRN199" s="90"/>
      <c r="GRO199" s="1"/>
      <c r="GRP199" s="90"/>
      <c r="GRQ199" s="1"/>
      <c r="GRR199" s="90"/>
      <c r="GRS199" s="1"/>
      <c r="GRT199" s="90"/>
      <c r="GRU199" s="1"/>
      <c r="GRV199" s="90"/>
      <c r="GRW199" s="1"/>
      <c r="GRX199" s="90"/>
      <c r="GRY199" s="1"/>
      <c r="GRZ199" s="90"/>
      <c r="GSA199" s="1"/>
      <c r="GSB199" s="90"/>
      <c r="GSC199" s="1"/>
      <c r="GSD199" s="90"/>
      <c r="GSE199" s="1"/>
      <c r="GSF199" s="90"/>
      <c r="GSG199" s="1"/>
      <c r="GSH199" s="90"/>
      <c r="GSI199" s="1"/>
      <c r="GSJ199" s="90"/>
      <c r="GSK199" s="1"/>
      <c r="GSL199" s="90"/>
      <c r="GSM199" s="1"/>
      <c r="GSN199" s="90"/>
      <c r="GSO199" s="1"/>
      <c r="GSP199" s="90"/>
      <c r="GSQ199" s="1"/>
      <c r="GSR199" s="90"/>
      <c r="GSS199" s="1"/>
      <c r="GST199" s="90"/>
      <c r="GSU199" s="1"/>
      <c r="GSV199" s="90"/>
      <c r="GSW199" s="1"/>
      <c r="GSX199" s="90"/>
      <c r="GSY199" s="1"/>
      <c r="GSZ199" s="90"/>
      <c r="GTA199" s="1"/>
      <c r="GTB199" s="90"/>
      <c r="GTC199" s="1"/>
      <c r="GTD199" s="90"/>
      <c r="GTE199" s="1"/>
      <c r="GTF199" s="90"/>
      <c r="GTG199" s="1"/>
      <c r="GTH199" s="90"/>
      <c r="GTI199" s="1"/>
      <c r="GTJ199" s="90"/>
      <c r="GTK199" s="1"/>
      <c r="GTL199" s="90"/>
      <c r="GTM199" s="1"/>
      <c r="GTN199" s="90"/>
      <c r="GTO199" s="1"/>
      <c r="GTP199" s="90"/>
      <c r="GTQ199" s="1"/>
      <c r="GTR199" s="90"/>
      <c r="GTS199" s="1"/>
      <c r="GTT199" s="90"/>
      <c r="GTU199" s="1"/>
      <c r="GTV199" s="90"/>
      <c r="GTW199" s="1"/>
      <c r="GTX199" s="90"/>
      <c r="GTY199" s="1"/>
      <c r="GTZ199" s="90"/>
      <c r="GUA199" s="1"/>
      <c r="GUB199" s="90"/>
      <c r="GUC199" s="1"/>
      <c r="GUD199" s="90"/>
      <c r="GUE199" s="1"/>
      <c r="GUF199" s="90"/>
      <c r="GUG199" s="1"/>
      <c r="GUH199" s="90"/>
      <c r="GUI199" s="1"/>
      <c r="GUJ199" s="90"/>
      <c r="GUK199" s="1"/>
      <c r="GUL199" s="90"/>
      <c r="GUM199" s="1"/>
      <c r="GUN199" s="90"/>
      <c r="GUO199" s="1"/>
      <c r="GUP199" s="90"/>
      <c r="GUQ199" s="1"/>
      <c r="GUR199" s="90"/>
      <c r="GUS199" s="1"/>
      <c r="GUT199" s="90"/>
      <c r="GUU199" s="1"/>
      <c r="GUV199" s="90"/>
      <c r="GUW199" s="1"/>
      <c r="GUX199" s="90"/>
      <c r="GUY199" s="1"/>
      <c r="GUZ199" s="90"/>
      <c r="GVA199" s="1"/>
      <c r="GVB199" s="90"/>
      <c r="GVC199" s="1"/>
      <c r="GVD199" s="90"/>
      <c r="GVE199" s="1"/>
      <c r="GVF199" s="90"/>
      <c r="GVG199" s="1"/>
      <c r="GVH199" s="90"/>
      <c r="GVI199" s="1"/>
      <c r="GVJ199" s="90"/>
      <c r="GVK199" s="1"/>
      <c r="GVL199" s="90"/>
      <c r="GVM199" s="1"/>
      <c r="GVN199" s="90"/>
      <c r="GVO199" s="1"/>
      <c r="GVP199" s="90"/>
      <c r="GVQ199" s="1"/>
      <c r="GVR199" s="90"/>
      <c r="GVS199" s="1"/>
      <c r="GVT199" s="90"/>
      <c r="GVU199" s="1"/>
      <c r="GVV199" s="90"/>
      <c r="GVW199" s="1"/>
      <c r="GVX199" s="90"/>
      <c r="GVY199" s="1"/>
      <c r="GVZ199" s="90"/>
      <c r="GWA199" s="1"/>
      <c r="GWB199" s="90"/>
      <c r="GWC199" s="1"/>
      <c r="GWD199" s="90"/>
      <c r="GWE199" s="1"/>
      <c r="GWF199" s="90"/>
      <c r="GWG199" s="1"/>
      <c r="GWH199" s="90"/>
      <c r="GWI199" s="1"/>
      <c r="GWJ199" s="90"/>
      <c r="GWK199" s="1"/>
      <c r="GWL199" s="90"/>
      <c r="GWM199" s="1"/>
      <c r="GWN199" s="90"/>
      <c r="GWO199" s="1"/>
      <c r="GWP199" s="90"/>
      <c r="GWQ199" s="1"/>
      <c r="GWR199" s="90"/>
      <c r="GWS199" s="1"/>
      <c r="GWT199" s="90"/>
      <c r="GWU199" s="1"/>
      <c r="GWV199" s="90"/>
      <c r="GWW199" s="1"/>
      <c r="GWX199" s="90"/>
      <c r="GWY199" s="1"/>
      <c r="GWZ199" s="90"/>
      <c r="GXA199" s="1"/>
      <c r="GXB199" s="90"/>
      <c r="GXC199" s="1"/>
      <c r="GXD199" s="90"/>
      <c r="GXE199" s="1"/>
      <c r="GXF199" s="90"/>
      <c r="GXG199" s="1"/>
      <c r="GXH199" s="90"/>
      <c r="GXI199" s="1"/>
      <c r="GXJ199" s="90"/>
      <c r="GXK199" s="1"/>
      <c r="GXL199" s="90"/>
      <c r="GXM199" s="1"/>
      <c r="GXN199" s="90"/>
      <c r="GXO199" s="1"/>
      <c r="GXP199" s="90"/>
      <c r="GXQ199" s="1"/>
      <c r="GXR199" s="90"/>
      <c r="GXS199" s="1"/>
      <c r="GXT199" s="90"/>
      <c r="GXU199" s="1"/>
      <c r="GXV199" s="90"/>
      <c r="GXW199" s="1"/>
      <c r="GXX199" s="90"/>
      <c r="GXY199" s="1"/>
      <c r="GXZ199" s="90"/>
      <c r="GYA199" s="1"/>
      <c r="GYB199" s="90"/>
      <c r="GYC199" s="1"/>
      <c r="GYD199" s="90"/>
      <c r="GYE199" s="1"/>
      <c r="GYF199" s="90"/>
      <c r="GYG199" s="1"/>
      <c r="GYH199" s="90"/>
      <c r="GYI199" s="1"/>
      <c r="GYJ199" s="90"/>
      <c r="GYK199" s="1"/>
      <c r="GYL199" s="90"/>
      <c r="GYM199" s="1"/>
      <c r="GYN199" s="90"/>
      <c r="GYO199" s="1"/>
      <c r="GYP199" s="90"/>
      <c r="GYQ199" s="1"/>
      <c r="GYR199" s="90"/>
      <c r="GYS199" s="1"/>
      <c r="GYT199" s="90"/>
      <c r="GYU199" s="1"/>
      <c r="GYV199" s="90"/>
      <c r="GYW199" s="1"/>
      <c r="GYX199" s="90"/>
      <c r="GYY199" s="1"/>
      <c r="GYZ199" s="90"/>
      <c r="GZA199" s="1"/>
      <c r="GZB199" s="90"/>
      <c r="GZC199" s="1"/>
      <c r="GZD199" s="90"/>
      <c r="GZE199" s="1"/>
      <c r="GZF199" s="90"/>
      <c r="GZG199" s="1"/>
      <c r="GZH199" s="90"/>
      <c r="GZI199" s="1"/>
      <c r="GZJ199" s="90"/>
      <c r="GZK199" s="1"/>
      <c r="GZL199" s="90"/>
      <c r="GZM199" s="1"/>
      <c r="GZN199" s="90"/>
      <c r="GZO199" s="1"/>
      <c r="GZP199" s="90"/>
      <c r="GZQ199" s="1"/>
      <c r="GZR199" s="90"/>
      <c r="GZS199" s="1"/>
      <c r="GZT199" s="90"/>
      <c r="GZU199" s="1"/>
      <c r="GZV199" s="90"/>
      <c r="GZW199" s="1"/>
      <c r="GZX199" s="90"/>
      <c r="GZY199" s="1"/>
      <c r="GZZ199" s="90"/>
      <c r="HAA199" s="1"/>
      <c r="HAB199" s="90"/>
      <c r="HAC199" s="1"/>
      <c r="HAD199" s="90"/>
      <c r="HAE199" s="1"/>
      <c r="HAF199" s="90"/>
      <c r="HAG199" s="1"/>
      <c r="HAH199" s="90"/>
      <c r="HAI199" s="1"/>
      <c r="HAJ199" s="90"/>
      <c r="HAK199" s="1"/>
      <c r="HAL199" s="90"/>
      <c r="HAM199" s="1"/>
      <c r="HAN199" s="90"/>
      <c r="HAO199" s="1"/>
      <c r="HAP199" s="90"/>
      <c r="HAQ199" s="1"/>
      <c r="HAR199" s="90"/>
      <c r="HAS199" s="1"/>
      <c r="HAT199" s="90"/>
      <c r="HAU199" s="1"/>
      <c r="HAV199" s="90"/>
      <c r="HAW199" s="1"/>
      <c r="HAX199" s="90"/>
      <c r="HAY199" s="1"/>
      <c r="HAZ199" s="90"/>
      <c r="HBA199" s="1"/>
      <c r="HBB199" s="90"/>
      <c r="HBC199" s="1"/>
      <c r="HBD199" s="90"/>
      <c r="HBE199" s="1"/>
      <c r="HBF199" s="90"/>
      <c r="HBG199" s="1"/>
      <c r="HBH199" s="90"/>
      <c r="HBI199" s="1"/>
      <c r="HBJ199" s="90"/>
      <c r="HBK199" s="1"/>
      <c r="HBL199" s="90"/>
      <c r="HBM199" s="1"/>
      <c r="HBN199" s="90"/>
      <c r="HBO199" s="1"/>
      <c r="HBP199" s="90"/>
      <c r="HBQ199" s="1"/>
      <c r="HBR199" s="90"/>
      <c r="HBS199" s="1"/>
      <c r="HBT199" s="90"/>
      <c r="HBU199" s="1"/>
      <c r="HBV199" s="90"/>
      <c r="HBW199" s="1"/>
      <c r="HBX199" s="90"/>
      <c r="HBY199" s="1"/>
      <c r="HBZ199" s="90"/>
      <c r="HCA199" s="1"/>
      <c r="HCB199" s="90"/>
      <c r="HCC199" s="1"/>
      <c r="HCD199" s="90"/>
      <c r="HCE199" s="1"/>
      <c r="HCF199" s="90"/>
      <c r="HCG199" s="1"/>
      <c r="HCH199" s="90"/>
      <c r="HCI199" s="1"/>
      <c r="HCJ199" s="90"/>
      <c r="HCK199" s="1"/>
      <c r="HCL199" s="90"/>
      <c r="HCM199" s="1"/>
      <c r="HCN199" s="90"/>
      <c r="HCO199" s="1"/>
      <c r="HCP199" s="90"/>
      <c r="HCQ199" s="1"/>
      <c r="HCR199" s="90"/>
      <c r="HCS199" s="1"/>
      <c r="HCT199" s="90"/>
      <c r="HCU199" s="1"/>
      <c r="HCV199" s="90"/>
      <c r="HCW199" s="1"/>
      <c r="HCX199" s="90"/>
      <c r="HCY199" s="1"/>
      <c r="HCZ199" s="90"/>
      <c r="HDA199" s="1"/>
      <c r="HDB199" s="90"/>
      <c r="HDC199" s="1"/>
      <c r="HDD199" s="90"/>
      <c r="HDE199" s="1"/>
      <c r="HDF199" s="90"/>
      <c r="HDG199" s="1"/>
      <c r="HDH199" s="90"/>
      <c r="HDI199" s="1"/>
      <c r="HDJ199" s="90"/>
      <c r="HDK199" s="1"/>
      <c r="HDL199" s="90"/>
      <c r="HDM199" s="1"/>
      <c r="HDN199" s="90"/>
      <c r="HDO199" s="1"/>
      <c r="HDP199" s="90"/>
      <c r="HDQ199" s="1"/>
      <c r="HDR199" s="90"/>
      <c r="HDS199" s="1"/>
      <c r="HDT199" s="90"/>
      <c r="HDU199" s="1"/>
      <c r="HDV199" s="90"/>
      <c r="HDW199" s="1"/>
      <c r="HDX199" s="90"/>
      <c r="HDY199" s="1"/>
      <c r="HDZ199" s="90"/>
      <c r="HEA199" s="1"/>
      <c r="HEB199" s="90"/>
      <c r="HEC199" s="1"/>
      <c r="HED199" s="90"/>
      <c r="HEE199" s="1"/>
      <c r="HEF199" s="90"/>
      <c r="HEG199" s="1"/>
      <c r="HEH199" s="90"/>
      <c r="HEI199" s="1"/>
      <c r="HEJ199" s="90"/>
      <c r="HEK199" s="1"/>
      <c r="HEL199" s="90"/>
      <c r="HEM199" s="1"/>
      <c r="HEN199" s="90"/>
      <c r="HEO199" s="1"/>
      <c r="HEP199" s="90"/>
      <c r="HEQ199" s="1"/>
      <c r="HER199" s="90"/>
      <c r="HES199" s="1"/>
      <c r="HET199" s="90"/>
      <c r="HEU199" s="1"/>
      <c r="HEV199" s="90"/>
      <c r="HEW199" s="1"/>
      <c r="HEX199" s="90"/>
      <c r="HEY199" s="1"/>
      <c r="HEZ199" s="90"/>
      <c r="HFA199" s="1"/>
      <c r="HFB199" s="90"/>
      <c r="HFC199" s="1"/>
      <c r="HFD199" s="90"/>
      <c r="HFE199" s="1"/>
      <c r="HFF199" s="90"/>
      <c r="HFG199" s="1"/>
      <c r="HFH199" s="90"/>
      <c r="HFI199" s="1"/>
      <c r="HFJ199" s="90"/>
      <c r="HFK199" s="1"/>
      <c r="HFL199" s="90"/>
      <c r="HFM199" s="1"/>
      <c r="HFN199" s="90"/>
      <c r="HFO199" s="1"/>
      <c r="HFP199" s="90"/>
      <c r="HFQ199" s="1"/>
      <c r="HFR199" s="90"/>
      <c r="HFS199" s="1"/>
      <c r="HFT199" s="90"/>
      <c r="HFU199" s="1"/>
      <c r="HFV199" s="90"/>
      <c r="HFW199" s="1"/>
      <c r="HFX199" s="90"/>
      <c r="HFY199" s="1"/>
      <c r="HFZ199" s="90"/>
      <c r="HGA199" s="1"/>
      <c r="HGB199" s="90"/>
      <c r="HGC199" s="1"/>
      <c r="HGD199" s="90"/>
      <c r="HGE199" s="1"/>
      <c r="HGF199" s="90"/>
      <c r="HGG199" s="1"/>
      <c r="HGH199" s="90"/>
      <c r="HGI199" s="1"/>
      <c r="HGJ199" s="90"/>
      <c r="HGK199" s="1"/>
      <c r="HGL199" s="90"/>
      <c r="HGM199" s="1"/>
      <c r="HGN199" s="90"/>
      <c r="HGO199" s="1"/>
      <c r="HGP199" s="90"/>
      <c r="HGQ199" s="1"/>
      <c r="HGR199" s="90"/>
      <c r="HGS199" s="1"/>
      <c r="HGT199" s="90"/>
      <c r="HGU199" s="1"/>
      <c r="HGV199" s="90"/>
      <c r="HGW199" s="1"/>
      <c r="HGX199" s="90"/>
      <c r="HGY199" s="1"/>
      <c r="HGZ199" s="90"/>
      <c r="HHA199" s="1"/>
      <c r="HHB199" s="90"/>
      <c r="HHC199" s="1"/>
      <c r="HHD199" s="90"/>
      <c r="HHE199" s="1"/>
      <c r="HHF199" s="90"/>
      <c r="HHG199" s="1"/>
      <c r="HHH199" s="90"/>
      <c r="HHI199" s="1"/>
      <c r="HHJ199" s="90"/>
      <c r="HHK199" s="1"/>
      <c r="HHL199" s="90"/>
      <c r="HHM199" s="1"/>
      <c r="HHN199" s="90"/>
      <c r="HHO199" s="1"/>
      <c r="HHP199" s="90"/>
      <c r="HHQ199" s="1"/>
      <c r="HHR199" s="90"/>
      <c r="HHS199" s="1"/>
      <c r="HHT199" s="90"/>
      <c r="HHU199" s="1"/>
      <c r="HHV199" s="90"/>
      <c r="HHW199" s="1"/>
      <c r="HHX199" s="90"/>
      <c r="HHY199" s="1"/>
      <c r="HHZ199" s="90"/>
      <c r="HIA199" s="1"/>
      <c r="HIB199" s="90"/>
      <c r="HIC199" s="1"/>
      <c r="HID199" s="90"/>
      <c r="HIE199" s="1"/>
      <c r="HIF199" s="90"/>
      <c r="HIG199" s="1"/>
      <c r="HIH199" s="90"/>
      <c r="HII199" s="1"/>
      <c r="HIJ199" s="90"/>
      <c r="HIK199" s="1"/>
      <c r="HIL199" s="90"/>
      <c r="HIM199" s="1"/>
      <c r="HIN199" s="90"/>
      <c r="HIO199" s="1"/>
      <c r="HIP199" s="90"/>
      <c r="HIQ199" s="1"/>
      <c r="HIR199" s="90"/>
      <c r="HIS199" s="1"/>
      <c r="HIT199" s="90"/>
      <c r="HIU199" s="1"/>
      <c r="HIV199" s="90"/>
      <c r="HIW199" s="1"/>
      <c r="HIX199" s="90"/>
      <c r="HIY199" s="1"/>
      <c r="HIZ199" s="90"/>
      <c r="HJA199" s="1"/>
      <c r="HJB199" s="90"/>
      <c r="HJC199" s="1"/>
      <c r="HJD199" s="90"/>
      <c r="HJE199" s="1"/>
      <c r="HJF199" s="90"/>
      <c r="HJG199" s="1"/>
      <c r="HJH199" s="90"/>
      <c r="HJI199" s="1"/>
      <c r="HJJ199" s="90"/>
      <c r="HJK199" s="1"/>
      <c r="HJL199" s="90"/>
      <c r="HJM199" s="1"/>
      <c r="HJN199" s="90"/>
      <c r="HJO199" s="1"/>
      <c r="HJP199" s="90"/>
      <c r="HJQ199" s="1"/>
      <c r="HJR199" s="90"/>
      <c r="HJS199" s="1"/>
      <c r="HJT199" s="90"/>
      <c r="HJU199" s="1"/>
      <c r="HJV199" s="90"/>
      <c r="HJW199" s="1"/>
      <c r="HJX199" s="90"/>
      <c r="HJY199" s="1"/>
      <c r="HJZ199" s="90"/>
      <c r="HKA199" s="1"/>
      <c r="HKB199" s="90"/>
      <c r="HKC199" s="1"/>
      <c r="HKD199" s="90"/>
      <c r="HKE199" s="1"/>
      <c r="HKF199" s="90"/>
      <c r="HKG199" s="1"/>
      <c r="HKH199" s="90"/>
      <c r="HKI199" s="1"/>
      <c r="HKJ199" s="90"/>
      <c r="HKK199" s="1"/>
      <c r="HKL199" s="90"/>
      <c r="HKM199" s="1"/>
      <c r="HKN199" s="90"/>
      <c r="HKO199" s="1"/>
      <c r="HKP199" s="90"/>
      <c r="HKQ199" s="1"/>
      <c r="HKR199" s="90"/>
      <c r="HKS199" s="1"/>
      <c r="HKT199" s="90"/>
      <c r="HKU199" s="1"/>
      <c r="HKV199" s="90"/>
      <c r="HKW199" s="1"/>
      <c r="HKX199" s="90"/>
      <c r="HKY199" s="1"/>
      <c r="HKZ199" s="90"/>
      <c r="HLA199" s="1"/>
      <c r="HLB199" s="90"/>
      <c r="HLC199" s="1"/>
      <c r="HLD199" s="90"/>
      <c r="HLE199" s="1"/>
      <c r="HLF199" s="90"/>
      <c r="HLG199" s="1"/>
      <c r="HLH199" s="90"/>
      <c r="HLI199" s="1"/>
      <c r="HLJ199" s="90"/>
      <c r="HLK199" s="1"/>
      <c r="HLL199" s="90"/>
      <c r="HLM199" s="1"/>
      <c r="HLN199" s="90"/>
      <c r="HLO199" s="1"/>
      <c r="HLP199" s="90"/>
      <c r="HLQ199" s="1"/>
      <c r="HLR199" s="90"/>
      <c r="HLS199" s="1"/>
      <c r="HLT199" s="90"/>
      <c r="HLU199" s="1"/>
      <c r="HLV199" s="90"/>
      <c r="HLW199" s="1"/>
      <c r="HLX199" s="90"/>
      <c r="HLY199" s="1"/>
      <c r="HLZ199" s="90"/>
      <c r="HMA199" s="1"/>
      <c r="HMB199" s="90"/>
      <c r="HMC199" s="1"/>
      <c r="HMD199" s="90"/>
      <c r="HME199" s="1"/>
      <c r="HMF199" s="90"/>
      <c r="HMG199" s="1"/>
      <c r="HMH199" s="90"/>
      <c r="HMI199" s="1"/>
      <c r="HMJ199" s="90"/>
      <c r="HMK199" s="1"/>
      <c r="HML199" s="90"/>
      <c r="HMM199" s="1"/>
      <c r="HMN199" s="90"/>
      <c r="HMO199" s="1"/>
      <c r="HMP199" s="90"/>
      <c r="HMQ199" s="1"/>
      <c r="HMR199" s="90"/>
      <c r="HMS199" s="1"/>
      <c r="HMT199" s="90"/>
      <c r="HMU199" s="1"/>
      <c r="HMV199" s="90"/>
      <c r="HMW199" s="1"/>
      <c r="HMX199" s="90"/>
      <c r="HMY199" s="1"/>
      <c r="HMZ199" s="90"/>
      <c r="HNA199" s="1"/>
      <c r="HNB199" s="90"/>
      <c r="HNC199" s="1"/>
      <c r="HND199" s="90"/>
      <c r="HNE199" s="1"/>
      <c r="HNF199" s="90"/>
      <c r="HNG199" s="1"/>
      <c r="HNH199" s="90"/>
      <c r="HNI199" s="1"/>
      <c r="HNJ199" s="90"/>
      <c r="HNK199" s="1"/>
      <c r="HNL199" s="90"/>
      <c r="HNM199" s="1"/>
      <c r="HNN199" s="90"/>
      <c r="HNO199" s="1"/>
      <c r="HNP199" s="90"/>
      <c r="HNQ199" s="1"/>
      <c r="HNR199" s="90"/>
      <c r="HNS199" s="1"/>
      <c r="HNT199" s="90"/>
      <c r="HNU199" s="1"/>
      <c r="HNV199" s="90"/>
      <c r="HNW199" s="1"/>
      <c r="HNX199" s="90"/>
      <c r="HNY199" s="1"/>
      <c r="HNZ199" s="90"/>
      <c r="HOA199" s="1"/>
      <c r="HOB199" s="90"/>
      <c r="HOC199" s="1"/>
      <c r="HOD199" s="90"/>
      <c r="HOE199" s="1"/>
      <c r="HOF199" s="90"/>
      <c r="HOG199" s="1"/>
      <c r="HOH199" s="90"/>
      <c r="HOI199" s="1"/>
      <c r="HOJ199" s="90"/>
      <c r="HOK199" s="1"/>
      <c r="HOL199" s="90"/>
      <c r="HOM199" s="1"/>
      <c r="HON199" s="90"/>
      <c r="HOO199" s="1"/>
      <c r="HOP199" s="90"/>
      <c r="HOQ199" s="1"/>
      <c r="HOR199" s="90"/>
      <c r="HOS199" s="1"/>
      <c r="HOT199" s="90"/>
      <c r="HOU199" s="1"/>
      <c r="HOV199" s="90"/>
      <c r="HOW199" s="1"/>
      <c r="HOX199" s="90"/>
      <c r="HOY199" s="1"/>
      <c r="HOZ199" s="90"/>
      <c r="HPA199" s="1"/>
      <c r="HPB199" s="90"/>
      <c r="HPC199" s="1"/>
      <c r="HPD199" s="90"/>
      <c r="HPE199" s="1"/>
      <c r="HPF199" s="90"/>
      <c r="HPG199" s="1"/>
      <c r="HPH199" s="90"/>
      <c r="HPI199" s="1"/>
      <c r="HPJ199" s="90"/>
      <c r="HPK199" s="1"/>
      <c r="HPL199" s="90"/>
      <c r="HPM199" s="1"/>
      <c r="HPN199" s="90"/>
      <c r="HPO199" s="1"/>
      <c r="HPP199" s="90"/>
      <c r="HPQ199" s="1"/>
      <c r="HPR199" s="90"/>
      <c r="HPS199" s="1"/>
      <c r="HPT199" s="90"/>
      <c r="HPU199" s="1"/>
      <c r="HPV199" s="90"/>
      <c r="HPW199" s="1"/>
      <c r="HPX199" s="90"/>
      <c r="HPY199" s="1"/>
      <c r="HPZ199" s="90"/>
      <c r="HQA199" s="1"/>
      <c r="HQB199" s="90"/>
      <c r="HQC199" s="1"/>
      <c r="HQD199" s="90"/>
      <c r="HQE199" s="1"/>
      <c r="HQF199" s="90"/>
      <c r="HQG199" s="1"/>
      <c r="HQH199" s="90"/>
      <c r="HQI199" s="1"/>
      <c r="HQJ199" s="90"/>
      <c r="HQK199" s="1"/>
      <c r="HQL199" s="90"/>
      <c r="HQM199" s="1"/>
      <c r="HQN199" s="90"/>
      <c r="HQO199" s="1"/>
      <c r="HQP199" s="90"/>
      <c r="HQQ199" s="1"/>
      <c r="HQR199" s="90"/>
      <c r="HQS199" s="1"/>
      <c r="HQT199" s="90"/>
      <c r="HQU199" s="1"/>
      <c r="HQV199" s="90"/>
      <c r="HQW199" s="1"/>
      <c r="HQX199" s="90"/>
      <c r="HQY199" s="1"/>
      <c r="HQZ199" s="90"/>
      <c r="HRA199" s="1"/>
      <c r="HRB199" s="90"/>
      <c r="HRC199" s="1"/>
      <c r="HRD199" s="90"/>
      <c r="HRE199" s="1"/>
      <c r="HRF199" s="90"/>
      <c r="HRG199" s="1"/>
      <c r="HRH199" s="90"/>
      <c r="HRI199" s="1"/>
      <c r="HRJ199" s="90"/>
      <c r="HRK199" s="1"/>
      <c r="HRL199" s="90"/>
      <c r="HRM199" s="1"/>
      <c r="HRN199" s="90"/>
      <c r="HRO199" s="1"/>
      <c r="HRP199" s="90"/>
      <c r="HRQ199" s="1"/>
      <c r="HRR199" s="90"/>
      <c r="HRS199" s="1"/>
      <c r="HRT199" s="90"/>
      <c r="HRU199" s="1"/>
      <c r="HRV199" s="90"/>
      <c r="HRW199" s="1"/>
      <c r="HRX199" s="90"/>
      <c r="HRY199" s="1"/>
      <c r="HRZ199" s="90"/>
      <c r="HSA199" s="1"/>
      <c r="HSB199" s="90"/>
      <c r="HSC199" s="1"/>
      <c r="HSD199" s="90"/>
      <c r="HSE199" s="1"/>
      <c r="HSF199" s="90"/>
      <c r="HSG199" s="1"/>
      <c r="HSH199" s="90"/>
      <c r="HSI199" s="1"/>
      <c r="HSJ199" s="90"/>
      <c r="HSK199" s="1"/>
      <c r="HSL199" s="90"/>
      <c r="HSM199" s="1"/>
      <c r="HSN199" s="90"/>
      <c r="HSO199" s="1"/>
      <c r="HSP199" s="90"/>
      <c r="HSQ199" s="1"/>
      <c r="HSR199" s="90"/>
      <c r="HSS199" s="1"/>
      <c r="HST199" s="90"/>
      <c r="HSU199" s="1"/>
      <c r="HSV199" s="90"/>
      <c r="HSW199" s="1"/>
      <c r="HSX199" s="90"/>
      <c r="HSY199" s="1"/>
      <c r="HSZ199" s="90"/>
      <c r="HTA199" s="1"/>
      <c r="HTB199" s="90"/>
      <c r="HTC199" s="1"/>
      <c r="HTD199" s="90"/>
      <c r="HTE199" s="1"/>
      <c r="HTF199" s="90"/>
      <c r="HTG199" s="1"/>
      <c r="HTH199" s="90"/>
      <c r="HTI199" s="1"/>
      <c r="HTJ199" s="90"/>
      <c r="HTK199" s="1"/>
      <c r="HTL199" s="90"/>
      <c r="HTM199" s="1"/>
      <c r="HTN199" s="90"/>
      <c r="HTO199" s="1"/>
      <c r="HTP199" s="90"/>
      <c r="HTQ199" s="1"/>
      <c r="HTR199" s="90"/>
      <c r="HTS199" s="1"/>
      <c r="HTT199" s="90"/>
      <c r="HTU199" s="1"/>
      <c r="HTV199" s="90"/>
      <c r="HTW199" s="1"/>
      <c r="HTX199" s="90"/>
      <c r="HTY199" s="1"/>
      <c r="HTZ199" s="90"/>
      <c r="HUA199" s="1"/>
      <c r="HUB199" s="90"/>
      <c r="HUC199" s="1"/>
      <c r="HUD199" s="90"/>
      <c r="HUE199" s="1"/>
      <c r="HUF199" s="90"/>
      <c r="HUG199" s="1"/>
      <c r="HUH199" s="90"/>
      <c r="HUI199" s="1"/>
      <c r="HUJ199" s="90"/>
      <c r="HUK199" s="1"/>
      <c r="HUL199" s="90"/>
      <c r="HUM199" s="1"/>
      <c r="HUN199" s="90"/>
      <c r="HUO199" s="1"/>
      <c r="HUP199" s="90"/>
      <c r="HUQ199" s="1"/>
      <c r="HUR199" s="90"/>
      <c r="HUS199" s="1"/>
      <c r="HUT199" s="90"/>
      <c r="HUU199" s="1"/>
      <c r="HUV199" s="90"/>
      <c r="HUW199" s="1"/>
      <c r="HUX199" s="90"/>
      <c r="HUY199" s="1"/>
      <c r="HUZ199" s="90"/>
      <c r="HVA199" s="1"/>
      <c r="HVB199" s="90"/>
      <c r="HVC199" s="1"/>
      <c r="HVD199" s="90"/>
      <c r="HVE199" s="1"/>
      <c r="HVF199" s="90"/>
      <c r="HVG199" s="1"/>
      <c r="HVH199" s="90"/>
      <c r="HVI199" s="1"/>
      <c r="HVJ199" s="90"/>
      <c r="HVK199" s="1"/>
      <c r="HVL199" s="90"/>
      <c r="HVM199" s="1"/>
      <c r="HVN199" s="90"/>
      <c r="HVO199" s="1"/>
      <c r="HVP199" s="90"/>
      <c r="HVQ199" s="1"/>
      <c r="HVR199" s="90"/>
      <c r="HVS199" s="1"/>
      <c r="HVT199" s="90"/>
      <c r="HVU199" s="1"/>
      <c r="HVV199" s="90"/>
      <c r="HVW199" s="1"/>
      <c r="HVX199" s="90"/>
      <c r="HVY199" s="1"/>
      <c r="HVZ199" s="90"/>
      <c r="HWA199" s="1"/>
      <c r="HWB199" s="90"/>
      <c r="HWC199" s="1"/>
      <c r="HWD199" s="90"/>
      <c r="HWE199" s="1"/>
      <c r="HWF199" s="90"/>
      <c r="HWG199" s="1"/>
      <c r="HWH199" s="90"/>
      <c r="HWI199" s="1"/>
      <c r="HWJ199" s="90"/>
      <c r="HWK199" s="1"/>
      <c r="HWL199" s="90"/>
      <c r="HWM199" s="1"/>
      <c r="HWN199" s="90"/>
      <c r="HWO199" s="1"/>
      <c r="HWP199" s="90"/>
      <c r="HWQ199" s="1"/>
      <c r="HWR199" s="90"/>
      <c r="HWS199" s="1"/>
      <c r="HWT199" s="90"/>
      <c r="HWU199" s="1"/>
      <c r="HWV199" s="90"/>
      <c r="HWW199" s="1"/>
      <c r="HWX199" s="90"/>
      <c r="HWY199" s="1"/>
      <c r="HWZ199" s="90"/>
      <c r="HXA199" s="1"/>
      <c r="HXB199" s="90"/>
      <c r="HXC199" s="1"/>
      <c r="HXD199" s="90"/>
      <c r="HXE199" s="1"/>
      <c r="HXF199" s="90"/>
      <c r="HXG199" s="1"/>
      <c r="HXH199" s="90"/>
      <c r="HXI199" s="1"/>
      <c r="HXJ199" s="90"/>
      <c r="HXK199" s="1"/>
      <c r="HXL199" s="90"/>
      <c r="HXM199" s="1"/>
      <c r="HXN199" s="90"/>
      <c r="HXO199" s="1"/>
      <c r="HXP199" s="90"/>
      <c r="HXQ199" s="1"/>
      <c r="HXR199" s="90"/>
      <c r="HXS199" s="1"/>
      <c r="HXT199" s="90"/>
      <c r="HXU199" s="1"/>
      <c r="HXV199" s="90"/>
      <c r="HXW199" s="1"/>
      <c r="HXX199" s="90"/>
      <c r="HXY199" s="1"/>
      <c r="HXZ199" s="90"/>
      <c r="HYA199" s="1"/>
      <c r="HYB199" s="90"/>
      <c r="HYC199" s="1"/>
      <c r="HYD199" s="90"/>
      <c r="HYE199" s="1"/>
      <c r="HYF199" s="90"/>
      <c r="HYG199" s="1"/>
      <c r="HYH199" s="90"/>
      <c r="HYI199" s="1"/>
      <c r="HYJ199" s="90"/>
      <c r="HYK199" s="1"/>
      <c r="HYL199" s="90"/>
      <c r="HYM199" s="1"/>
      <c r="HYN199" s="90"/>
      <c r="HYO199" s="1"/>
      <c r="HYP199" s="90"/>
      <c r="HYQ199" s="1"/>
      <c r="HYR199" s="90"/>
      <c r="HYS199" s="1"/>
      <c r="HYT199" s="90"/>
      <c r="HYU199" s="1"/>
      <c r="HYV199" s="90"/>
      <c r="HYW199" s="1"/>
      <c r="HYX199" s="90"/>
      <c r="HYY199" s="1"/>
      <c r="HYZ199" s="90"/>
      <c r="HZA199" s="1"/>
      <c r="HZB199" s="90"/>
      <c r="HZC199" s="1"/>
      <c r="HZD199" s="90"/>
      <c r="HZE199" s="1"/>
      <c r="HZF199" s="90"/>
      <c r="HZG199" s="1"/>
      <c r="HZH199" s="90"/>
      <c r="HZI199" s="1"/>
      <c r="HZJ199" s="90"/>
      <c r="HZK199" s="1"/>
      <c r="HZL199" s="90"/>
      <c r="HZM199" s="1"/>
      <c r="HZN199" s="90"/>
      <c r="HZO199" s="1"/>
      <c r="HZP199" s="90"/>
      <c r="HZQ199" s="1"/>
      <c r="HZR199" s="90"/>
      <c r="HZS199" s="1"/>
      <c r="HZT199" s="90"/>
      <c r="HZU199" s="1"/>
      <c r="HZV199" s="90"/>
      <c r="HZW199" s="1"/>
      <c r="HZX199" s="90"/>
      <c r="HZY199" s="1"/>
      <c r="HZZ199" s="90"/>
      <c r="IAA199" s="1"/>
      <c r="IAB199" s="90"/>
      <c r="IAC199" s="1"/>
      <c r="IAD199" s="90"/>
      <c r="IAE199" s="1"/>
      <c r="IAF199" s="90"/>
      <c r="IAG199" s="1"/>
      <c r="IAH199" s="90"/>
      <c r="IAI199" s="1"/>
      <c r="IAJ199" s="90"/>
      <c r="IAK199" s="1"/>
      <c r="IAL199" s="90"/>
      <c r="IAM199" s="1"/>
      <c r="IAN199" s="90"/>
      <c r="IAO199" s="1"/>
      <c r="IAP199" s="90"/>
      <c r="IAQ199" s="1"/>
      <c r="IAR199" s="90"/>
      <c r="IAS199" s="1"/>
      <c r="IAT199" s="90"/>
      <c r="IAU199" s="1"/>
      <c r="IAV199" s="90"/>
      <c r="IAW199" s="1"/>
      <c r="IAX199" s="90"/>
      <c r="IAY199" s="1"/>
      <c r="IAZ199" s="90"/>
      <c r="IBA199" s="1"/>
      <c r="IBB199" s="90"/>
      <c r="IBC199" s="1"/>
      <c r="IBD199" s="90"/>
      <c r="IBE199" s="1"/>
      <c r="IBF199" s="90"/>
      <c r="IBG199" s="1"/>
      <c r="IBH199" s="90"/>
      <c r="IBI199" s="1"/>
      <c r="IBJ199" s="90"/>
      <c r="IBK199" s="1"/>
      <c r="IBL199" s="90"/>
      <c r="IBM199" s="1"/>
      <c r="IBN199" s="90"/>
      <c r="IBO199" s="1"/>
      <c r="IBP199" s="90"/>
      <c r="IBQ199" s="1"/>
      <c r="IBR199" s="90"/>
      <c r="IBS199" s="1"/>
      <c r="IBT199" s="90"/>
      <c r="IBU199" s="1"/>
      <c r="IBV199" s="90"/>
      <c r="IBW199" s="1"/>
      <c r="IBX199" s="90"/>
      <c r="IBY199" s="1"/>
      <c r="IBZ199" s="90"/>
      <c r="ICA199" s="1"/>
      <c r="ICB199" s="90"/>
      <c r="ICC199" s="1"/>
      <c r="ICD199" s="90"/>
      <c r="ICE199" s="1"/>
      <c r="ICF199" s="90"/>
      <c r="ICG199" s="1"/>
      <c r="ICH199" s="90"/>
      <c r="ICI199" s="1"/>
      <c r="ICJ199" s="90"/>
      <c r="ICK199" s="1"/>
      <c r="ICL199" s="90"/>
      <c r="ICM199" s="1"/>
      <c r="ICN199" s="90"/>
      <c r="ICO199" s="1"/>
      <c r="ICP199" s="90"/>
      <c r="ICQ199" s="1"/>
      <c r="ICR199" s="90"/>
      <c r="ICS199" s="1"/>
      <c r="ICT199" s="90"/>
      <c r="ICU199" s="1"/>
      <c r="ICV199" s="90"/>
      <c r="ICW199" s="1"/>
      <c r="ICX199" s="90"/>
      <c r="ICY199" s="1"/>
      <c r="ICZ199" s="90"/>
      <c r="IDA199" s="1"/>
      <c r="IDB199" s="90"/>
      <c r="IDC199" s="1"/>
      <c r="IDD199" s="90"/>
      <c r="IDE199" s="1"/>
      <c r="IDF199" s="90"/>
      <c r="IDG199" s="1"/>
      <c r="IDH199" s="90"/>
      <c r="IDI199" s="1"/>
      <c r="IDJ199" s="90"/>
      <c r="IDK199" s="1"/>
      <c r="IDL199" s="90"/>
      <c r="IDM199" s="1"/>
      <c r="IDN199" s="90"/>
      <c r="IDO199" s="1"/>
      <c r="IDP199" s="90"/>
      <c r="IDQ199" s="1"/>
      <c r="IDR199" s="90"/>
      <c r="IDS199" s="1"/>
      <c r="IDT199" s="90"/>
      <c r="IDU199" s="1"/>
      <c r="IDV199" s="90"/>
      <c r="IDW199" s="1"/>
      <c r="IDX199" s="90"/>
      <c r="IDY199" s="1"/>
      <c r="IDZ199" s="90"/>
      <c r="IEA199" s="1"/>
      <c r="IEB199" s="90"/>
      <c r="IEC199" s="1"/>
      <c r="IED199" s="90"/>
      <c r="IEE199" s="1"/>
      <c r="IEF199" s="90"/>
      <c r="IEG199" s="1"/>
      <c r="IEH199" s="90"/>
      <c r="IEI199" s="1"/>
      <c r="IEJ199" s="90"/>
      <c r="IEK199" s="1"/>
      <c r="IEL199" s="90"/>
      <c r="IEM199" s="1"/>
      <c r="IEN199" s="90"/>
      <c r="IEO199" s="1"/>
      <c r="IEP199" s="90"/>
      <c r="IEQ199" s="1"/>
      <c r="IER199" s="90"/>
      <c r="IES199" s="1"/>
      <c r="IET199" s="90"/>
      <c r="IEU199" s="1"/>
      <c r="IEV199" s="90"/>
      <c r="IEW199" s="1"/>
      <c r="IEX199" s="90"/>
      <c r="IEY199" s="1"/>
      <c r="IEZ199" s="90"/>
      <c r="IFA199" s="1"/>
      <c r="IFB199" s="90"/>
      <c r="IFC199" s="1"/>
      <c r="IFD199" s="90"/>
      <c r="IFE199" s="1"/>
      <c r="IFF199" s="90"/>
      <c r="IFG199" s="1"/>
      <c r="IFH199" s="90"/>
      <c r="IFI199" s="1"/>
      <c r="IFJ199" s="90"/>
      <c r="IFK199" s="1"/>
      <c r="IFL199" s="90"/>
      <c r="IFM199" s="1"/>
      <c r="IFN199" s="90"/>
      <c r="IFO199" s="1"/>
      <c r="IFP199" s="90"/>
      <c r="IFQ199" s="1"/>
      <c r="IFR199" s="90"/>
      <c r="IFS199" s="1"/>
      <c r="IFT199" s="90"/>
      <c r="IFU199" s="1"/>
      <c r="IFV199" s="90"/>
      <c r="IFW199" s="1"/>
      <c r="IFX199" s="90"/>
      <c r="IFY199" s="1"/>
      <c r="IFZ199" s="90"/>
      <c r="IGA199" s="1"/>
      <c r="IGB199" s="90"/>
      <c r="IGC199" s="1"/>
      <c r="IGD199" s="90"/>
      <c r="IGE199" s="1"/>
      <c r="IGF199" s="90"/>
      <c r="IGG199" s="1"/>
      <c r="IGH199" s="90"/>
      <c r="IGI199" s="1"/>
      <c r="IGJ199" s="90"/>
      <c r="IGK199" s="1"/>
      <c r="IGL199" s="90"/>
      <c r="IGM199" s="1"/>
      <c r="IGN199" s="90"/>
      <c r="IGO199" s="1"/>
      <c r="IGP199" s="90"/>
      <c r="IGQ199" s="1"/>
      <c r="IGR199" s="90"/>
      <c r="IGS199" s="1"/>
      <c r="IGT199" s="90"/>
      <c r="IGU199" s="1"/>
      <c r="IGV199" s="90"/>
      <c r="IGW199" s="1"/>
      <c r="IGX199" s="90"/>
      <c r="IGY199" s="1"/>
      <c r="IGZ199" s="90"/>
      <c r="IHA199" s="1"/>
      <c r="IHB199" s="90"/>
      <c r="IHC199" s="1"/>
      <c r="IHD199" s="90"/>
      <c r="IHE199" s="1"/>
      <c r="IHF199" s="90"/>
      <c r="IHG199" s="1"/>
      <c r="IHH199" s="90"/>
      <c r="IHI199" s="1"/>
      <c r="IHJ199" s="90"/>
      <c r="IHK199" s="1"/>
      <c r="IHL199" s="90"/>
      <c r="IHM199" s="1"/>
      <c r="IHN199" s="90"/>
      <c r="IHO199" s="1"/>
      <c r="IHP199" s="90"/>
      <c r="IHQ199" s="1"/>
      <c r="IHR199" s="90"/>
      <c r="IHS199" s="1"/>
      <c r="IHT199" s="90"/>
      <c r="IHU199" s="1"/>
      <c r="IHV199" s="90"/>
      <c r="IHW199" s="1"/>
      <c r="IHX199" s="90"/>
      <c r="IHY199" s="1"/>
      <c r="IHZ199" s="90"/>
      <c r="IIA199" s="1"/>
      <c r="IIB199" s="90"/>
      <c r="IIC199" s="1"/>
      <c r="IID199" s="90"/>
      <c r="IIE199" s="1"/>
      <c r="IIF199" s="90"/>
      <c r="IIG199" s="1"/>
      <c r="IIH199" s="90"/>
      <c r="III199" s="1"/>
      <c r="IIJ199" s="90"/>
      <c r="IIK199" s="1"/>
      <c r="IIL199" s="90"/>
      <c r="IIM199" s="1"/>
      <c r="IIN199" s="90"/>
      <c r="IIO199" s="1"/>
      <c r="IIP199" s="90"/>
      <c r="IIQ199" s="1"/>
      <c r="IIR199" s="90"/>
      <c r="IIS199" s="1"/>
      <c r="IIT199" s="90"/>
      <c r="IIU199" s="1"/>
      <c r="IIV199" s="90"/>
      <c r="IIW199" s="1"/>
      <c r="IIX199" s="90"/>
      <c r="IIY199" s="1"/>
      <c r="IIZ199" s="90"/>
      <c r="IJA199" s="1"/>
      <c r="IJB199" s="90"/>
      <c r="IJC199" s="1"/>
      <c r="IJD199" s="90"/>
      <c r="IJE199" s="1"/>
      <c r="IJF199" s="90"/>
      <c r="IJG199" s="1"/>
      <c r="IJH199" s="90"/>
      <c r="IJI199" s="1"/>
      <c r="IJJ199" s="90"/>
      <c r="IJK199" s="1"/>
      <c r="IJL199" s="90"/>
      <c r="IJM199" s="1"/>
      <c r="IJN199" s="90"/>
      <c r="IJO199" s="1"/>
      <c r="IJP199" s="90"/>
      <c r="IJQ199" s="1"/>
      <c r="IJR199" s="90"/>
      <c r="IJS199" s="1"/>
      <c r="IJT199" s="90"/>
      <c r="IJU199" s="1"/>
      <c r="IJV199" s="90"/>
      <c r="IJW199" s="1"/>
      <c r="IJX199" s="90"/>
      <c r="IJY199" s="1"/>
      <c r="IJZ199" s="90"/>
      <c r="IKA199" s="1"/>
      <c r="IKB199" s="90"/>
      <c r="IKC199" s="1"/>
      <c r="IKD199" s="90"/>
      <c r="IKE199" s="1"/>
      <c r="IKF199" s="90"/>
      <c r="IKG199" s="1"/>
      <c r="IKH199" s="90"/>
      <c r="IKI199" s="1"/>
      <c r="IKJ199" s="90"/>
      <c r="IKK199" s="1"/>
      <c r="IKL199" s="90"/>
      <c r="IKM199" s="1"/>
      <c r="IKN199" s="90"/>
      <c r="IKO199" s="1"/>
      <c r="IKP199" s="90"/>
      <c r="IKQ199" s="1"/>
      <c r="IKR199" s="90"/>
      <c r="IKS199" s="1"/>
      <c r="IKT199" s="90"/>
      <c r="IKU199" s="1"/>
      <c r="IKV199" s="90"/>
      <c r="IKW199" s="1"/>
      <c r="IKX199" s="90"/>
      <c r="IKY199" s="1"/>
      <c r="IKZ199" s="90"/>
      <c r="ILA199" s="1"/>
      <c r="ILB199" s="90"/>
      <c r="ILC199" s="1"/>
      <c r="ILD199" s="90"/>
      <c r="ILE199" s="1"/>
      <c r="ILF199" s="90"/>
      <c r="ILG199" s="1"/>
      <c r="ILH199" s="90"/>
      <c r="ILI199" s="1"/>
      <c r="ILJ199" s="90"/>
      <c r="ILK199" s="1"/>
      <c r="ILL199" s="90"/>
      <c r="ILM199" s="1"/>
      <c r="ILN199" s="90"/>
      <c r="ILO199" s="1"/>
      <c r="ILP199" s="90"/>
      <c r="ILQ199" s="1"/>
      <c r="ILR199" s="90"/>
      <c r="ILS199" s="1"/>
      <c r="ILT199" s="90"/>
      <c r="ILU199" s="1"/>
      <c r="ILV199" s="90"/>
      <c r="ILW199" s="1"/>
      <c r="ILX199" s="90"/>
      <c r="ILY199" s="1"/>
      <c r="ILZ199" s="90"/>
      <c r="IMA199" s="1"/>
      <c r="IMB199" s="90"/>
      <c r="IMC199" s="1"/>
      <c r="IMD199" s="90"/>
      <c r="IME199" s="1"/>
      <c r="IMF199" s="90"/>
      <c r="IMG199" s="1"/>
      <c r="IMH199" s="90"/>
      <c r="IMI199" s="1"/>
      <c r="IMJ199" s="90"/>
      <c r="IMK199" s="1"/>
      <c r="IML199" s="90"/>
      <c r="IMM199" s="1"/>
      <c r="IMN199" s="90"/>
      <c r="IMO199" s="1"/>
      <c r="IMP199" s="90"/>
      <c r="IMQ199" s="1"/>
      <c r="IMR199" s="90"/>
      <c r="IMS199" s="1"/>
      <c r="IMT199" s="90"/>
      <c r="IMU199" s="1"/>
      <c r="IMV199" s="90"/>
      <c r="IMW199" s="1"/>
      <c r="IMX199" s="90"/>
      <c r="IMY199" s="1"/>
      <c r="IMZ199" s="90"/>
      <c r="INA199" s="1"/>
      <c r="INB199" s="90"/>
      <c r="INC199" s="1"/>
      <c r="IND199" s="90"/>
      <c r="INE199" s="1"/>
      <c r="INF199" s="90"/>
      <c r="ING199" s="1"/>
      <c r="INH199" s="90"/>
      <c r="INI199" s="1"/>
      <c r="INJ199" s="90"/>
      <c r="INK199" s="1"/>
      <c r="INL199" s="90"/>
      <c r="INM199" s="1"/>
      <c r="INN199" s="90"/>
      <c r="INO199" s="1"/>
      <c r="INP199" s="90"/>
      <c r="INQ199" s="1"/>
      <c r="INR199" s="90"/>
      <c r="INS199" s="1"/>
      <c r="INT199" s="90"/>
      <c r="INU199" s="1"/>
      <c r="INV199" s="90"/>
      <c r="INW199" s="1"/>
      <c r="INX199" s="90"/>
      <c r="INY199" s="1"/>
      <c r="INZ199" s="90"/>
      <c r="IOA199" s="1"/>
      <c r="IOB199" s="90"/>
      <c r="IOC199" s="1"/>
      <c r="IOD199" s="90"/>
      <c r="IOE199" s="1"/>
      <c r="IOF199" s="90"/>
      <c r="IOG199" s="1"/>
      <c r="IOH199" s="90"/>
      <c r="IOI199" s="1"/>
      <c r="IOJ199" s="90"/>
      <c r="IOK199" s="1"/>
      <c r="IOL199" s="90"/>
      <c r="IOM199" s="1"/>
      <c r="ION199" s="90"/>
      <c r="IOO199" s="1"/>
      <c r="IOP199" s="90"/>
      <c r="IOQ199" s="1"/>
      <c r="IOR199" s="90"/>
      <c r="IOS199" s="1"/>
      <c r="IOT199" s="90"/>
      <c r="IOU199" s="1"/>
      <c r="IOV199" s="90"/>
      <c r="IOW199" s="1"/>
      <c r="IOX199" s="90"/>
      <c r="IOY199" s="1"/>
      <c r="IOZ199" s="90"/>
      <c r="IPA199" s="1"/>
      <c r="IPB199" s="90"/>
      <c r="IPC199" s="1"/>
      <c r="IPD199" s="90"/>
      <c r="IPE199" s="1"/>
      <c r="IPF199" s="90"/>
      <c r="IPG199" s="1"/>
      <c r="IPH199" s="90"/>
      <c r="IPI199" s="1"/>
      <c r="IPJ199" s="90"/>
      <c r="IPK199" s="1"/>
      <c r="IPL199" s="90"/>
      <c r="IPM199" s="1"/>
      <c r="IPN199" s="90"/>
      <c r="IPO199" s="1"/>
      <c r="IPP199" s="90"/>
      <c r="IPQ199" s="1"/>
      <c r="IPR199" s="90"/>
      <c r="IPS199" s="1"/>
      <c r="IPT199" s="90"/>
      <c r="IPU199" s="1"/>
      <c r="IPV199" s="90"/>
      <c r="IPW199" s="1"/>
      <c r="IPX199" s="90"/>
      <c r="IPY199" s="1"/>
      <c r="IPZ199" s="90"/>
      <c r="IQA199" s="1"/>
      <c r="IQB199" s="90"/>
      <c r="IQC199" s="1"/>
      <c r="IQD199" s="90"/>
      <c r="IQE199" s="1"/>
      <c r="IQF199" s="90"/>
      <c r="IQG199" s="1"/>
      <c r="IQH199" s="90"/>
      <c r="IQI199" s="1"/>
      <c r="IQJ199" s="90"/>
      <c r="IQK199" s="1"/>
      <c r="IQL199" s="90"/>
      <c r="IQM199" s="1"/>
      <c r="IQN199" s="90"/>
      <c r="IQO199" s="1"/>
      <c r="IQP199" s="90"/>
      <c r="IQQ199" s="1"/>
      <c r="IQR199" s="90"/>
      <c r="IQS199" s="1"/>
      <c r="IQT199" s="90"/>
      <c r="IQU199" s="1"/>
      <c r="IQV199" s="90"/>
      <c r="IQW199" s="1"/>
      <c r="IQX199" s="90"/>
      <c r="IQY199" s="1"/>
      <c r="IQZ199" s="90"/>
      <c r="IRA199" s="1"/>
      <c r="IRB199" s="90"/>
      <c r="IRC199" s="1"/>
      <c r="IRD199" s="90"/>
      <c r="IRE199" s="1"/>
      <c r="IRF199" s="90"/>
      <c r="IRG199" s="1"/>
      <c r="IRH199" s="90"/>
      <c r="IRI199" s="1"/>
      <c r="IRJ199" s="90"/>
      <c r="IRK199" s="1"/>
      <c r="IRL199" s="90"/>
      <c r="IRM199" s="1"/>
      <c r="IRN199" s="90"/>
      <c r="IRO199" s="1"/>
      <c r="IRP199" s="90"/>
      <c r="IRQ199" s="1"/>
      <c r="IRR199" s="90"/>
      <c r="IRS199" s="1"/>
      <c r="IRT199" s="90"/>
      <c r="IRU199" s="1"/>
      <c r="IRV199" s="90"/>
      <c r="IRW199" s="1"/>
      <c r="IRX199" s="90"/>
      <c r="IRY199" s="1"/>
      <c r="IRZ199" s="90"/>
      <c r="ISA199" s="1"/>
      <c r="ISB199" s="90"/>
      <c r="ISC199" s="1"/>
      <c r="ISD199" s="90"/>
      <c r="ISE199" s="1"/>
      <c r="ISF199" s="90"/>
      <c r="ISG199" s="1"/>
      <c r="ISH199" s="90"/>
      <c r="ISI199" s="1"/>
      <c r="ISJ199" s="90"/>
      <c r="ISK199" s="1"/>
      <c r="ISL199" s="90"/>
      <c r="ISM199" s="1"/>
      <c r="ISN199" s="90"/>
      <c r="ISO199" s="1"/>
      <c r="ISP199" s="90"/>
      <c r="ISQ199" s="1"/>
      <c r="ISR199" s="90"/>
      <c r="ISS199" s="1"/>
      <c r="IST199" s="90"/>
      <c r="ISU199" s="1"/>
      <c r="ISV199" s="90"/>
      <c r="ISW199" s="1"/>
      <c r="ISX199" s="90"/>
      <c r="ISY199" s="1"/>
      <c r="ISZ199" s="90"/>
      <c r="ITA199" s="1"/>
      <c r="ITB199" s="90"/>
      <c r="ITC199" s="1"/>
      <c r="ITD199" s="90"/>
      <c r="ITE199" s="1"/>
      <c r="ITF199" s="90"/>
      <c r="ITG199" s="1"/>
      <c r="ITH199" s="90"/>
      <c r="ITI199" s="1"/>
      <c r="ITJ199" s="90"/>
      <c r="ITK199" s="1"/>
      <c r="ITL199" s="90"/>
      <c r="ITM199" s="1"/>
      <c r="ITN199" s="90"/>
      <c r="ITO199" s="1"/>
      <c r="ITP199" s="90"/>
      <c r="ITQ199" s="1"/>
      <c r="ITR199" s="90"/>
      <c r="ITS199" s="1"/>
      <c r="ITT199" s="90"/>
      <c r="ITU199" s="1"/>
      <c r="ITV199" s="90"/>
      <c r="ITW199" s="1"/>
      <c r="ITX199" s="90"/>
      <c r="ITY199" s="1"/>
      <c r="ITZ199" s="90"/>
      <c r="IUA199" s="1"/>
      <c r="IUB199" s="90"/>
      <c r="IUC199" s="1"/>
      <c r="IUD199" s="90"/>
      <c r="IUE199" s="1"/>
      <c r="IUF199" s="90"/>
      <c r="IUG199" s="1"/>
      <c r="IUH199" s="90"/>
      <c r="IUI199" s="1"/>
      <c r="IUJ199" s="90"/>
      <c r="IUK199" s="1"/>
      <c r="IUL199" s="90"/>
      <c r="IUM199" s="1"/>
      <c r="IUN199" s="90"/>
      <c r="IUO199" s="1"/>
      <c r="IUP199" s="90"/>
      <c r="IUQ199" s="1"/>
      <c r="IUR199" s="90"/>
      <c r="IUS199" s="1"/>
      <c r="IUT199" s="90"/>
      <c r="IUU199" s="1"/>
      <c r="IUV199" s="90"/>
      <c r="IUW199" s="1"/>
      <c r="IUX199" s="90"/>
      <c r="IUY199" s="1"/>
      <c r="IUZ199" s="90"/>
      <c r="IVA199" s="1"/>
      <c r="IVB199" s="90"/>
      <c r="IVC199" s="1"/>
      <c r="IVD199" s="90"/>
      <c r="IVE199" s="1"/>
      <c r="IVF199" s="90"/>
      <c r="IVG199" s="1"/>
      <c r="IVH199" s="90"/>
      <c r="IVI199" s="1"/>
      <c r="IVJ199" s="90"/>
      <c r="IVK199" s="1"/>
      <c r="IVL199" s="90"/>
      <c r="IVM199" s="1"/>
      <c r="IVN199" s="90"/>
      <c r="IVO199" s="1"/>
      <c r="IVP199" s="90"/>
      <c r="IVQ199" s="1"/>
      <c r="IVR199" s="90"/>
      <c r="IVS199" s="1"/>
      <c r="IVT199" s="90"/>
      <c r="IVU199" s="1"/>
      <c r="IVV199" s="90"/>
      <c r="IVW199" s="1"/>
      <c r="IVX199" s="90"/>
      <c r="IVY199" s="1"/>
      <c r="IVZ199" s="90"/>
      <c r="IWA199" s="1"/>
      <c r="IWB199" s="90"/>
      <c r="IWC199" s="1"/>
      <c r="IWD199" s="90"/>
      <c r="IWE199" s="1"/>
      <c r="IWF199" s="90"/>
      <c r="IWG199" s="1"/>
      <c r="IWH199" s="90"/>
      <c r="IWI199" s="1"/>
      <c r="IWJ199" s="90"/>
      <c r="IWK199" s="1"/>
      <c r="IWL199" s="90"/>
      <c r="IWM199" s="1"/>
      <c r="IWN199" s="90"/>
      <c r="IWO199" s="1"/>
      <c r="IWP199" s="90"/>
      <c r="IWQ199" s="1"/>
      <c r="IWR199" s="90"/>
      <c r="IWS199" s="1"/>
      <c r="IWT199" s="90"/>
      <c r="IWU199" s="1"/>
      <c r="IWV199" s="90"/>
      <c r="IWW199" s="1"/>
      <c r="IWX199" s="90"/>
      <c r="IWY199" s="1"/>
      <c r="IWZ199" s="90"/>
      <c r="IXA199" s="1"/>
      <c r="IXB199" s="90"/>
      <c r="IXC199" s="1"/>
      <c r="IXD199" s="90"/>
      <c r="IXE199" s="1"/>
      <c r="IXF199" s="90"/>
      <c r="IXG199" s="1"/>
      <c r="IXH199" s="90"/>
      <c r="IXI199" s="1"/>
      <c r="IXJ199" s="90"/>
      <c r="IXK199" s="1"/>
      <c r="IXL199" s="90"/>
      <c r="IXM199" s="1"/>
      <c r="IXN199" s="90"/>
      <c r="IXO199" s="1"/>
      <c r="IXP199" s="90"/>
      <c r="IXQ199" s="1"/>
      <c r="IXR199" s="90"/>
      <c r="IXS199" s="1"/>
      <c r="IXT199" s="90"/>
      <c r="IXU199" s="1"/>
      <c r="IXV199" s="90"/>
      <c r="IXW199" s="1"/>
      <c r="IXX199" s="90"/>
      <c r="IXY199" s="1"/>
      <c r="IXZ199" s="90"/>
      <c r="IYA199" s="1"/>
      <c r="IYB199" s="90"/>
      <c r="IYC199" s="1"/>
      <c r="IYD199" s="90"/>
      <c r="IYE199" s="1"/>
      <c r="IYF199" s="90"/>
      <c r="IYG199" s="1"/>
      <c r="IYH199" s="90"/>
      <c r="IYI199" s="1"/>
      <c r="IYJ199" s="90"/>
      <c r="IYK199" s="1"/>
      <c r="IYL199" s="90"/>
      <c r="IYM199" s="1"/>
      <c r="IYN199" s="90"/>
      <c r="IYO199" s="1"/>
      <c r="IYP199" s="90"/>
      <c r="IYQ199" s="1"/>
      <c r="IYR199" s="90"/>
      <c r="IYS199" s="1"/>
      <c r="IYT199" s="90"/>
      <c r="IYU199" s="1"/>
      <c r="IYV199" s="90"/>
      <c r="IYW199" s="1"/>
      <c r="IYX199" s="90"/>
      <c r="IYY199" s="1"/>
      <c r="IYZ199" s="90"/>
      <c r="IZA199" s="1"/>
      <c r="IZB199" s="90"/>
      <c r="IZC199" s="1"/>
      <c r="IZD199" s="90"/>
      <c r="IZE199" s="1"/>
      <c r="IZF199" s="90"/>
      <c r="IZG199" s="1"/>
      <c r="IZH199" s="90"/>
      <c r="IZI199" s="1"/>
      <c r="IZJ199" s="90"/>
      <c r="IZK199" s="1"/>
      <c r="IZL199" s="90"/>
      <c r="IZM199" s="1"/>
      <c r="IZN199" s="90"/>
      <c r="IZO199" s="1"/>
      <c r="IZP199" s="90"/>
      <c r="IZQ199" s="1"/>
      <c r="IZR199" s="90"/>
      <c r="IZS199" s="1"/>
      <c r="IZT199" s="90"/>
      <c r="IZU199" s="1"/>
      <c r="IZV199" s="90"/>
      <c r="IZW199" s="1"/>
      <c r="IZX199" s="90"/>
      <c r="IZY199" s="1"/>
      <c r="IZZ199" s="90"/>
      <c r="JAA199" s="1"/>
      <c r="JAB199" s="90"/>
      <c r="JAC199" s="1"/>
      <c r="JAD199" s="90"/>
      <c r="JAE199" s="1"/>
      <c r="JAF199" s="90"/>
      <c r="JAG199" s="1"/>
      <c r="JAH199" s="90"/>
      <c r="JAI199" s="1"/>
      <c r="JAJ199" s="90"/>
      <c r="JAK199" s="1"/>
      <c r="JAL199" s="90"/>
      <c r="JAM199" s="1"/>
      <c r="JAN199" s="90"/>
      <c r="JAO199" s="1"/>
      <c r="JAP199" s="90"/>
      <c r="JAQ199" s="1"/>
      <c r="JAR199" s="90"/>
      <c r="JAS199" s="1"/>
      <c r="JAT199" s="90"/>
      <c r="JAU199" s="1"/>
      <c r="JAV199" s="90"/>
      <c r="JAW199" s="1"/>
      <c r="JAX199" s="90"/>
      <c r="JAY199" s="1"/>
      <c r="JAZ199" s="90"/>
      <c r="JBA199" s="1"/>
      <c r="JBB199" s="90"/>
      <c r="JBC199" s="1"/>
      <c r="JBD199" s="90"/>
      <c r="JBE199" s="1"/>
      <c r="JBF199" s="90"/>
      <c r="JBG199" s="1"/>
      <c r="JBH199" s="90"/>
      <c r="JBI199" s="1"/>
      <c r="JBJ199" s="90"/>
      <c r="JBK199" s="1"/>
      <c r="JBL199" s="90"/>
      <c r="JBM199" s="1"/>
      <c r="JBN199" s="90"/>
      <c r="JBO199" s="1"/>
      <c r="JBP199" s="90"/>
      <c r="JBQ199" s="1"/>
      <c r="JBR199" s="90"/>
      <c r="JBS199" s="1"/>
      <c r="JBT199" s="90"/>
      <c r="JBU199" s="1"/>
      <c r="JBV199" s="90"/>
      <c r="JBW199" s="1"/>
      <c r="JBX199" s="90"/>
      <c r="JBY199" s="1"/>
      <c r="JBZ199" s="90"/>
      <c r="JCA199" s="1"/>
      <c r="JCB199" s="90"/>
      <c r="JCC199" s="1"/>
      <c r="JCD199" s="90"/>
      <c r="JCE199" s="1"/>
      <c r="JCF199" s="90"/>
      <c r="JCG199" s="1"/>
      <c r="JCH199" s="90"/>
      <c r="JCI199" s="1"/>
      <c r="JCJ199" s="90"/>
      <c r="JCK199" s="1"/>
      <c r="JCL199" s="90"/>
      <c r="JCM199" s="1"/>
      <c r="JCN199" s="90"/>
      <c r="JCO199" s="1"/>
      <c r="JCP199" s="90"/>
      <c r="JCQ199" s="1"/>
      <c r="JCR199" s="90"/>
      <c r="JCS199" s="1"/>
      <c r="JCT199" s="90"/>
      <c r="JCU199" s="1"/>
      <c r="JCV199" s="90"/>
      <c r="JCW199" s="1"/>
      <c r="JCX199" s="90"/>
      <c r="JCY199" s="1"/>
      <c r="JCZ199" s="90"/>
      <c r="JDA199" s="1"/>
      <c r="JDB199" s="90"/>
      <c r="JDC199" s="1"/>
      <c r="JDD199" s="90"/>
      <c r="JDE199" s="1"/>
      <c r="JDF199" s="90"/>
      <c r="JDG199" s="1"/>
      <c r="JDH199" s="90"/>
      <c r="JDI199" s="1"/>
      <c r="JDJ199" s="90"/>
      <c r="JDK199" s="1"/>
      <c r="JDL199" s="90"/>
      <c r="JDM199" s="1"/>
      <c r="JDN199" s="90"/>
      <c r="JDO199" s="1"/>
      <c r="JDP199" s="90"/>
      <c r="JDQ199" s="1"/>
      <c r="JDR199" s="90"/>
      <c r="JDS199" s="1"/>
      <c r="JDT199" s="90"/>
      <c r="JDU199" s="1"/>
      <c r="JDV199" s="90"/>
      <c r="JDW199" s="1"/>
      <c r="JDX199" s="90"/>
      <c r="JDY199" s="1"/>
      <c r="JDZ199" s="90"/>
      <c r="JEA199" s="1"/>
      <c r="JEB199" s="90"/>
      <c r="JEC199" s="1"/>
      <c r="JED199" s="90"/>
      <c r="JEE199" s="1"/>
      <c r="JEF199" s="90"/>
      <c r="JEG199" s="1"/>
      <c r="JEH199" s="90"/>
      <c r="JEI199" s="1"/>
      <c r="JEJ199" s="90"/>
      <c r="JEK199" s="1"/>
      <c r="JEL199" s="90"/>
      <c r="JEM199" s="1"/>
      <c r="JEN199" s="90"/>
      <c r="JEO199" s="1"/>
      <c r="JEP199" s="90"/>
      <c r="JEQ199" s="1"/>
      <c r="JER199" s="90"/>
      <c r="JES199" s="1"/>
      <c r="JET199" s="90"/>
      <c r="JEU199" s="1"/>
      <c r="JEV199" s="90"/>
      <c r="JEW199" s="1"/>
      <c r="JEX199" s="90"/>
      <c r="JEY199" s="1"/>
      <c r="JEZ199" s="90"/>
      <c r="JFA199" s="1"/>
      <c r="JFB199" s="90"/>
      <c r="JFC199" s="1"/>
      <c r="JFD199" s="90"/>
      <c r="JFE199" s="1"/>
      <c r="JFF199" s="90"/>
      <c r="JFG199" s="1"/>
      <c r="JFH199" s="90"/>
      <c r="JFI199" s="1"/>
      <c r="JFJ199" s="90"/>
      <c r="JFK199" s="1"/>
      <c r="JFL199" s="90"/>
      <c r="JFM199" s="1"/>
      <c r="JFN199" s="90"/>
      <c r="JFO199" s="1"/>
      <c r="JFP199" s="90"/>
      <c r="JFQ199" s="1"/>
      <c r="JFR199" s="90"/>
      <c r="JFS199" s="1"/>
      <c r="JFT199" s="90"/>
      <c r="JFU199" s="1"/>
      <c r="JFV199" s="90"/>
      <c r="JFW199" s="1"/>
      <c r="JFX199" s="90"/>
      <c r="JFY199" s="1"/>
      <c r="JFZ199" s="90"/>
      <c r="JGA199" s="1"/>
      <c r="JGB199" s="90"/>
      <c r="JGC199" s="1"/>
      <c r="JGD199" s="90"/>
      <c r="JGE199" s="1"/>
      <c r="JGF199" s="90"/>
      <c r="JGG199" s="1"/>
      <c r="JGH199" s="90"/>
      <c r="JGI199" s="1"/>
      <c r="JGJ199" s="90"/>
      <c r="JGK199" s="1"/>
      <c r="JGL199" s="90"/>
      <c r="JGM199" s="1"/>
      <c r="JGN199" s="90"/>
      <c r="JGO199" s="1"/>
      <c r="JGP199" s="90"/>
      <c r="JGQ199" s="1"/>
      <c r="JGR199" s="90"/>
      <c r="JGS199" s="1"/>
      <c r="JGT199" s="90"/>
      <c r="JGU199" s="1"/>
      <c r="JGV199" s="90"/>
      <c r="JGW199" s="1"/>
      <c r="JGX199" s="90"/>
      <c r="JGY199" s="1"/>
      <c r="JGZ199" s="90"/>
      <c r="JHA199" s="1"/>
      <c r="JHB199" s="90"/>
      <c r="JHC199" s="1"/>
      <c r="JHD199" s="90"/>
      <c r="JHE199" s="1"/>
      <c r="JHF199" s="90"/>
      <c r="JHG199" s="1"/>
      <c r="JHH199" s="90"/>
      <c r="JHI199" s="1"/>
      <c r="JHJ199" s="90"/>
      <c r="JHK199" s="1"/>
      <c r="JHL199" s="90"/>
      <c r="JHM199" s="1"/>
      <c r="JHN199" s="90"/>
      <c r="JHO199" s="1"/>
      <c r="JHP199" s="90"/>
      <c r="JHQ199" s="1"/>
      <c r="JHR199" s="90"/>
      <c r="JHS199" s="1"/>
      <c r="JHT199" s="90"/>
      <c r="JHU199" s="1"/>
      <c r="JHV199" s="90"/>
      <c r="JHW199" s="1"/>
      <c r="JHX199" s="90"/>
      <c r="JHY199" s="1"/>
      <c r="JHZ199" s="90"/>
      <c r="JIA199" s="1"/>
      <c r="JIB199" s="90"/>
      <c r="JIC199" s="1"/>
      <c r="JID199" s="90"/>
      <c r="JIE199" s="1"/>
      <c r="JIF199" s="90"/>
      <c r="JIG199" s="1"/>
      <c r="JIH199" s="90"/>
      <c r="JII199" s="1"/>
      <c r="JIJ199" s="90"/>
      <c r="JIK199" s="1"/>
      <c r="JIL199" s="90"/>
      <c r="JIM199" s="1"/>
      <c r="JIN199" s="90"/>
      <c r="JIO199" s="1"/>
      <c r="JIP199" s="90"/>
      <c r="JIQ199" s="1"/>
      <c r="JIR199" s="90"/>
      <c r="JIS199" s="1"/>
      <c r="JIT199" s="90"/>
      <c r="JIU199" s="1"/>
      <c r="JIV199" s="90"/>
      <c r="JIW199" s="1"/>
      <c r="JIX199" s="90"/>
      <c r="JIY199" s="1"/>
      <c r="JIZ199" s="90"/>
      <c r="JJA199" s="1"/>
      <c r="JJB199" s="90"/>
      <c r="JJC199" s="1"/>
      <c r="JJD199" s="90"/>
      <c r="JJE199" s="1"/>
      <c r="JJF199" s="90"/>
      <c r="JJG199" s="1"/>
      <c r="JJH199" s="90"/>
      <c r="JJI199" s="1"/>
      <c r="JJJ199" s="90"/>
      <c r="JJK199" s="1"/>
      <c r="JJL199" s="90"/>
      <c r="JJM199" s="1"/>
      <c r="JJN199" s="90"/>
      <c r="JJO199" s="1"/>
      <c r="JJP199" s="90"/>
      <c r="JJQ199" s="1"/>
      <c r="JJR199" s="90"/>
      <c r="JJS199" s="1"/>
      <c r="JJT199" s="90"/>
      <c r="JJU199" s="1"/>
      <c r="JJV199" s="90"/>
      <c r="JJW199" s="1"/>
      <c r="JJX199" s="90"/>
      <c r="JJY199" s="1"/>
      <c r="JJZ199" s="90"/>
      <c r="JKA199" s="1"/>
      <c r="JKB199" s="90"/>
      <c r="JKC199" s="1"/>
      <c r="JKD199" s="90"/>
      <c r="JKE199" s="1"/>
      <c r="JKF199" s="90"/>
      <c r="JKG199" s="1"/>
      <c r="JKH199" s="90"/>
      <c r="JKI199" s="1"/>
      <c r="JKJ199" s="90"/>
      <c r="JKK199" s="1"/>
      <c r="JKL199" s="90"/>
      <c r="JKM199" s="1"/>
      <c r="JKN199" s="90"/>
      <c r="JKO199" s="1"/>
      <c r="JKP199" s="90"/>
      <c r="JKQ199" s="1"/>
      <c r="JKR199" s="90"/>
      <c r="JKS199" s="1"/>
      <c r="JKT199" s="90"/>
      <c r="JKU199" s="1"/>
      <c r="JKV199" s="90"/>
      <c r="JKW199" s="1"/>
      <c r="JKX199" s="90"/>
      <c r="JKY199" s="1"/>
      <c r="JKZ199" s="90"/>
      <c r="JLA199" s="1"/>
      <c r="JLB199" s="90"/>
      <c r="JLC199" s="1"/>
      <c r="JLD199" s="90"/>
      <c r="JLE199" s="1"/>
      <c r="JLF199" s="90"/>
      <c r="JLG199" s="1"/>
      <c r="JLH199" s="90"/>
      <c r="JLI199" s="1"/>
      <c r="JLJ199" s="90"/>
      <c r="JLK199" s="1"/>
      <c r="JLL199" s="90"/>
      <c r="JLM199" s="1"/>
      <c r="JLN199" s="90"/>
      <c r="JLO199" s="1"/>
      <c r="JLP199" s="90"/>
      <c r="JLQ199" s="1"/>
      <c r="JLR199" s="90"/>
      <c r="JLS199" s="1"/>
      <c r="JLT199" s="90"/>
      <c r="JLU199" s="1"/>
      <c r="JLV199" s="90"/>
      <c r="JLW199" s="1"/>
      <c r="JLX199" s="90"/>
      <c r="JLY199" s="1"/>
      <c r="JLZ199" s="90"/>
      <c r="JMA199" s="1"/>
      <c r="JMB199" s="90"/>
      <c r="JMC199" s="1"/>
      <c r="JMD199" s="90"/>
      <c r="JME199" s="1"/>
      <c r="JMF199" s="90"/>
      <c r="JMG199" s="1"/>
      <c r="JMH199" s="90"/>
      <c r="JMI199" s="1"/>
      <c r="JMJ199" s="90"/>
      <c r="JMK199" s="1"/>
      <c r="JML199" s="90"/>
      <c r="JMM199" s="1"/>
      <c r="JMN199" s="90"/>
      <c r="JMO199" s="1"/>
      <c r="JMP199" s="90"/>
      <c r="JMQ199" s="1"/>
      <c r="JMR199" s="90"/>
      <c r="JMS199" s="1"/>
      <c r="JMT199" s="90"/>
      <c r="JMU199" s="1"/>
      <c r="JMV199" s="90"/>
      <c r="JMW199" s="1"/>
      <c r="JMX199" s="90"/>
      <c r="JMY199" s="1"/>
      <c r="JMZ199" s="90"/>
      <c r="JNA199" s="1"/>
      <c r="JNB199" s="90"/>
      <c r="JNC199" s="1"/>
      <c r="JND199" s="90"/>
      <c r="JNE199" s="1"/>
      <c r="JNF199" s="90"/>
      <c r="JNG199" s="1"/>
      <c r="JNH199" s="90"/>
      <c r="JNI199" s="1"/>
      <c r="JNJ199" s="90"/>
      <c r="JNK199" s="1"/>
      <c r="JNL199" s="90"/>
      <c r="JNM199" s="1"/>
      <c r="JNN199" s="90"/>
      <c r="JNO199" s="1"/>
      <c r="JNP199" s="90"/>
      <c r="JNQ199" s="1"/>
      <c r="JNR199" s="90"/>
      <c r="JNS199" s="1"/>
      <c r="JNT199" s="90"/>
      <c r="JNU199" s="1"/>
      <c r="JNV199" s="90"/>
      <c r="JNW199" s="1"/>
      <c r="JNX199" s="90"/>
      <c r="JNY199" s="1"/>
      <c r="JNZ199" s="90"/>
      <c r="JOA199" s="1"/>
      <c r="JOB199" s="90"/>
      <c r="JOC199" s="1"/>
      <c r="JOD199" s="90"/>
      <c r="JOE199" s="1"/>
      <c r="JOF199" s="90"/>
      <c r="JOG199" s="1"/>
      <c r="JOH199" s="90"/>
      <c r="JOI199" s="1"/>
      <c r="JOJ199" s="90"/>
      <c r="JOK199" s="1"/>
      <c r="JOL199" s="90"/>
      <c r="JOM199" s="1"/>
      <c r="JON199" s="90"/>
      <c r="JOO199" s="1"/>
      <c r="JOP199" s="90"/>
      <c r="JOQ199" s="1"/>
      <c r="JOR199" s="90"/>
      <c r="JOS199" s="1"/>
      <c r="JOT199" s="90"/>
      <c r="JOU199" s="1"/>
      <c r="JOV199" s="90"/>
      <c r="JOW199" s="1"/>
      <c r="JOX199" s="90"/>
      <c r="JOY199" s="1"/>
      <c r="JOZ199" s="90"/>
      <c r="JPA199" s="1"/>
      <c r="JPB199" s="90"/>
      <c r="JPC199" s="1"/>
      <c r="JPD199" s="90"/>
      <c r="JPE199" s="1"/>
      <c r="JPF199" s="90"/>
      <c r="JPG199" s="1"/>
      <c r="JPH199" s="90"/>
      <c r="JPI199" s="1"/>
      <c r="JPJ199" s="90"/>
      <c r="JPK199" s="1"/>
      <c r="JPL199" s="90"/>
      <c r="JPM199" s="1"/>
      <c r="JPN199" s="90"/>
      <c r="JPO199" s="1"/>
      <c r="JPP199" s="90"/>
      <c r="JPQ199" s="1"/>
      <c r="JPR199" s="90"/>
      <c r="JPS199" s="1"/>
      <c r="JPT199" s="90"/>
      <c r="JPU199" s="1"/>
      <c r="JPV199" s="90"/>
      <c r="JPW199" s="1"/>
      <c r="JPX199" s="90"/>
      <c r="JPY199" s="1"/>
      <c r="JPZ199" s="90"/>
      <c r="JQA199" s="1"/>
      <c r="JQB199" s="90"/>
      <c r="JQC199" s="1"/>
      <c r="JQD199" s="90"/>
      <c r="JQE199" s="1"/>
      <c r="JQF199" s="90"/>
      <c r="JQG199" s="1"/>
      <c r="JQH199" s="90"/>
      <c r="JQI199" s="1"/>
      <c r="JQJ199" s="90"/>
      <c r="JQK199" s="1"/>
      <c r="JQL199" s="90"/>
      <c r="JQM199" s="1"/>
      <c r="JQN199" s="90"/>
      <c r="JQO199" s="1"/>
      <c r="JQP199" s="90"/>
      <c r="JQQ199" s="1"/>
      <c r="JQR199" s="90"/>
      <c r="JQS199" s="1"/>
      <c r="JQT199" s="90"/>
      <c r="JQU199" s="1"/>
      <c r="JQV199" s="90"/>
      <c r="JQW199" s="1"/>
      <c r="JQX199" s="90"/>
      <c r="JQY199" s="1"/>
      <c r="JQZ199" s="90"/>
      <c r="JRA199" s="1"/>
      <c r="JRB199" s="90"/>
      <c r="JRC199" s="1"/>
      <c r="JRD199" s="90"/>
      <c r="JRE199" s="1"/>
      <c r="JRF199" s="90"/>
      <c r="JRG199" s="1"/>
      <c r="JRH199" s="90"/>
      <c r="JRI199" s="1"/>
      <c r="JRJ199" s="90"/>
      <c r="JRK199" s="1"/>
      <c r="JRL199" s="90"/>
      <c r="JRM199" s="1"/>
      <c r="JRN199" s="90"/>
      <c r="JRO199" s="1"/>
      <c r="JRP199" s="90"/>
      <c r="JRQ199" s="1"/>
      <c r="JRR199" s="90"/>
      <c r="JRS199" s="1"/>
      <c r="JRT199" s="90"/>
      <c r="JRU199" s="1"/>
      <c r="JRV199" s="90"/>
      <c r="JRW199" s="1"/>
      <c r="JRX199" s="90"/>
      <c r="JRY199" s="1"/>
      <c r="JRZ199" s="90"/>
      <c r="JSA199" s="1"/>
      <c r="JSB199" s="90"/>
      <c r="JSC199" s="1"/>
      <c r="JSD199" s="90"/>
      <c r="JSE199" s="1"/>
      <c r="JSF199" s="90"/>
      <c r="JSG199" s="1"/>
      <c r="JSH199" s="90"/>
      <c r="JSI199" s="1"/>
      <c r="JSJ199" s="90"/>
      <c r="JSK199" s="1"/>
      <c r="JSL199" s="90"/>
      <c r="JSM199" s="1"/>
      <c r="JSN199" s="90"/>
      <c r="JSO199" s="1"/>
      <c r="JSP199" s="90"/>
      <c r="JSQ199" s="1"/>
      <c r="JSR199" s="90"/>
      <c r="JSS199" s="1"/>
      <c r="JST199" s="90"/>
      <c r="JSU199" s="1"/>
      <c r="JSV199" s="90"/>
      <c r="JSW199" s="1"/>
      <c r="JSX199" s="90"/>
      <c r="JSY199" s="1"/>
      <c r="JSZ199" s="90"/>
      <c r="JTA199" s="1"/>
      <c r="JTB199" s="90"/>
      <c r="JTC199" s="1"/>
      <c r="JTD199" s="90"/>
      <c r="JTE199" s="1"/>
      <c r="JTF199" s="90"/>
      <c r="JTG199" s="1"/>
      <c r="JTH199" s="90"/>
      <c r="JTI199" s="1"/>
      <c r="JTJ199" s="90"/>
      <c r="JTK199" s="1"/>
      <c r="JTL199" s="90"/>
      <c r="JTM199" s="1"/>
      <c r="JTN199" s="90"/>
      <c r="JTO199" s="1"/>
      <c r="JTP199" s="90"/>
      <c r="JTQ199" s="1"/>
      <c r="JTR199" s="90"/>
      <c r="JTS199" s="1"/>
      <c r="JTT199" s="90"/>
      <c r="JTU199" s="1"/>
      <c r="JTV199" s="90"/>
      <c r="JTW199" s="1"/>
      <c r="JTX199" s="90"/>
      <c r="JTY199" s="1"/>
      <c r="JTZ199" s="90"/>
      <c r="JUA199" s="1"/>
      <c r="JUB199" s="90"/>
      <c r="JUC199" s="1"/>
      <c r="JUD199" s="90"/>
      <c r="JUE199" s="1"/>
      <c r="JUF199" s="90"/>
      <c r="JUG199" s="1"/>
      <c r="JUH199" s="90"/>
      <c r="JUI199" s="1"/>
      <c r="JUJ199" s="90"/>
      <c r="JUK199" s="1"/>
      <c r="JUL199" s="90"/>
      <c r="JUM199" s="1"/>
      <c r="JUN199" s="90"/>
      <c r="JUO199" s="1"/>
      <c r="JUP199" s="90"/>
      <c r="JUQ199" s="1"/>
      <c r="JUR199" s="90"/>
      <c r="JUS199" s="1"/>
      <c r="JUT199" s="90"/>
      <c r="JUU199" s="1"/>
      <c r="JUV199" s="90"/>
      <c r="JUW199" s="1"/>
      <c r="JUX199" s="90"/>
      <c r="JUY199" s="1"/>
      <c r="JUZ199" s="90"/>
      <c r="JVA199" s="1"/>
      <c r="JVB199" s="90"/>
      <c r="JVC199" s="1"/>
      <c r="JVD199" s="90"/>
      <c r="JVE199" s="1"/>
      <c r="JVF199" s="90"/>
      <c r="JVG199" s="1"/>
      <c r="JVH199" s="90"/>
      <c r="JVI199" s="1"/>
      <c r="JVJ199" s="90"/>
      <c r="JVK199" s="1"/>
      <c r="JVL199" s="90"/>
      <c r="JVM199" s="1"/>
      <c r="JVN199" s="90"/>
      <c r="JVO199" s="1"/>
      <c r="JVP199" s="90"/>
      <c r="JVQ199" s="1"/>
      <c r="JVR199" s="90"/>
      <c r="JVS199" s="1"/>
      <c r="JVT199" s="90"/>
      <c r="JVU199" s="1"/>
      <c r="JVV199" s="90"/>
      <c r="JVW199" s="1"/>
      <c r="JVX199" s="90"/>
      <c r="JVY199" s="1"/>
      <c r="JVZ199" s="90"/>
      <c r="JWA199" s="1"/>
      <c r="JWB199" s="90"/>
      <c r="JWC199" s="1"/>
      <c r="JWD199" s="90"/>
      <c r="JWE199" s="1"/>
      <c r="JWF199" s="90"/>
      <c r="JWG199" s="1"/>
      <c r="JWH199" s="90"/>
      <c r="JWI199" s="1"/>
      <c r="JWJ199" s="90"/>
      <c r="JWK199" s="1"/>
      <c r="JWL199" s="90"/>
      <c r="JWM199" s="1"/>
      <c r="JWN199" s="90"/>
      <c r="JWO199" s="1"/>
      <c r="JWP199" s="90"/>
      <c r="JWQ199" s="1"/>
      <c r="JWR199" s="90"/>
      <c r="JWS199" s="1"/>
      <c r="JWT199" s="90"/>
      <c r="JWU199" s="1"/>
      <c r="JWV199" s="90"/>
      <c r="JWW199" s="1"/>
      <c r="JWX199" s="90"/>
      <c r="JWY199" s="1"/>
      <c r="JWZ199" s="90"/>
      <c r="JXA199" s="1"/>
      <c r="JXB199" s="90"/>
      <c r="JXC199" s="1"/>
      <c r="JXD199" s="90"/>
      <c r="JXE199" s="1"/>
      <c r="JXF199" s="90"/>
      <c r="JXG199" s="1"/>
      <c r="JXH199" s="90"/>
      <c r="JXI199" s="1"/>
      <c r="JXJ199" s="90"/>
      <c r="JXK199" s="1"/>
      <c r="JXL199" s="90"/>
      <c r="JXM199" s="1"/>
      <c r="JXN199" s="90"/>
      <c r="JXO199" s="1"/>
      <c r="JXP199" s="90"/>
      <c r="JXQ199" s="1"/>
      <c r="JXR199" s="90"/>
      <c r="JXS199" s="1"/>
      <c r="JXT199" s="90"/>
      <c r="JXU199" s="1"/>
      <c r="JXV199" s="90"/>
      <c r="JXW199" s="1"/>
      <c r="JXX199" s="90"/>
      <c r="JXY199" s="1"/>
      <c r="JXZ199" s="90"/>
      <c r="JYA199" s="1"/>
      <c r="JYB199" s="90"/>
      <c r="JYC199" s="1"/>
      <c r="JYD199" s="90"/>
      <c r="JYE199" s="1"/>
      <c r="JYF199" s="90"/>
      <c r="JYG199" s="1"/>
      <c r="JYH199" s="90"/>
      <c r="JYI199" s="1"/>
      <c r="JYJ199" s="90"/>
      <c r="JYK199" s="1"/>
      <c r="JYL199" s="90"/>
      <c r="JYM199" s="1"/>
      <c r="JYN199" s="90"/>
      <c r="JYO199" s="1"/>
      <c r="JYP199" s="90"/>
      <c r="JYQ199" s="1"/>
      <c r="JYR199" s="90"/>
      <c r="JYS199" s="1"/>
      <c r="JYT199" s="90"/>
      <c r="JYU199" s="1"/>
      <c r="JYV199" s="90"/>
      <c r="JYW199" s="1"/>
      <c r="JYX199" s="90"/>
      <c r="JYY199" s="1"/>
      <c r="JYZ199" s="90"/>
      <c r="JZA199" s="1"/>
      <c r="JZB199" s="90"/>
      <c r="JZC199" s="1"/>
      <c r="JZD199" s="90"/>
      <c r="JZE199" s="1"/>
      <c r="JZF199" s="90"/>
      <c r="JZG199" s="1"/>
      <c r="JZH199" s="90"/>
      <c r="JZI199" s="1"/>
      <c r="JZJ199" s="90"/>
      <c r="JZK199" s="1"/>
      <c r="JZL199" s="90"/>
      <c r="JZM199" s="1"/>
      <c r="JZN199" s="90"/>
      <c r="JZO199" s="1"/>
      <c r="JZP199" s="90"/>
      <c r="JZQ199" s="1"/>
      <c r="JZR199" s="90"/>
      <c r="JZS199" s="1"/>
      <c r="JZT199" s="90"/>
      <c r="JZU199" s="1"/>
      <c r="JZV199" s="90"/>
      <c r="JZW199" s="1"/>
      <c r="JZX199" s="90"/>
      <c r="JZY199" s="1"/>
      <c r="JZZ199" s="90"/>
      <c r="KAA199" s="1"/>
      <c r="KAB199" s="90"/>
      <c r="KAC199" s="1"/>
      <c r="KAD199" s="90"/>
      <c r="KAE199" s="1"/>
      <c r="KAF199" s="90"/>
      <c r="KAG199" s="1"/>
      <c r="KAH199" s="90"/>
      <c r="KAI199" s="1"/>
      <c r="KAJ199" s="90"/>
      <c r="KAK199" s="1"/>
      <c r="KAL199" s="90"/>
      <c r="KAM199" s="1"/>
      <c r="KAN199" s="90"/>
      <c r="KAO199" s="1"/>
      <c r="KAP199" s="90"/>
      <c r="KAQ199" s="1"/>
      <c r="KAR199" s="90"/>
      <c r="KAS199" s="1"/>
      <c r="KAT199" s="90"/>
      <c r="KAU199" s="1"/>
      <c r="KAV199" s="90"/>
      <c r="KAW199" s="1"/>
      <c r="KAX199" s="90"/>
      <c r="KAY199" s="1"/>
      <c r="KAZ199" s="90"/>
      <c r="KBA199" s="1"/>
      <c r="KBB199" s="90"/>
      <c r="KBC199" s="1"/>
      <c r="KBD199" s="90"/>
      <c r="KBE199" s="1"/>
      <c r="KBF199" s="90"/>
      <c r="KBG199" s="1"/>
      <c r="KBH199" s="90"/>
      <c r="KBI199" s="1"/>
      <c r="KBJ199" s="90"/>
      <c r="KBK199" s="1"/>
      <c r="KBL199" s="90"/>
      <c r="KBM199" s="1"/>
      <c r="KBN199" s="90"/>
      <c r="KBO199" s="1"/>
      <c r="KBP199" s="90"/>
      <c r="KBQ199" s="1"/>
      <c r="KBR199" s="90"/>
      <c r="KBS199" s="1"/>
      <c r="KBT199" s="90"/>
      <c r="KBU199" s="1"/>
      <c r="KBV199" s="90"/>
      <c r="KBW199" s="1"/>
      <c r="KBX199" s="90"/>
      <c r="KBY199" s="1"/>
      <c r="KBZ199" s="90"/>
      <c r="KCA199" s="1"/>
      <c r="KCB199" s="90"/>
      <c r="KCC199" s="1"/>
      <c r="KCD199" s="90"/>
      <c r="KCE199" s="1"/>
      <c r="KCF199" s="90"/>
      <c r="KCG199" s="1"/>
      <c r="KCH199" s="90"/>
      <c r="KCI199" s="1"/>
      <c r="KCJ199" s="90"/>
      <c r="KCK199" s="1"/>
      <c r="KCL199" s="90"/>
      <c r="KCM199" s="1"/>
      <c r="KCN199" s="90"/>
      <c r="KCO199" s="1"/>
      <c r="KCP199" s="90"/>
      <c r="KCQ199" s="1"/>
      <c r="KCR199" s="90"/>
      <c r="KCS199" s="1"/>
      <c r="KCT199" s="90"/>
      <c r="KCU199" s="1"/>
      <c r="KCV199" s="90"/>
      <c r="KCW199" s="1"/>
      <c r="KCX199" s="90"/>
      <c r="KCY199" s="1"/>
      <c r="KCZ199" s="90"/>
      <c r="KDA199" s="1"/>
      <c r="KDB199" s="90"/>
      <c r="KDC199" s="1"/>
      <c r="KDD199" s="90"/>
      <c r="KDE199" s="1"/>
      <c r="KDF199" s="90"/>
      <c r="KDG199" s="1"/>
      <c r="KDH199" s="90"/>
      <c r="KDI199" s="1"/>
      <c r="KDJ199" s="90"/>
      <c r="KDK199" s="1"/>
      <c r="KDL199" s="90"/>
      <c r="KDM199" s="1"/>
      <c r="KDN199" s="90"/>
      <c r="KDO199" s="1"/>
      <c r="KDP199" s="90"/>
      <c r="KDQ199" s="1"/>
      <c r="KDR199" s="90"/>
      <c r="KDS199" s="1"/>
      <c r="KDT199" s="90"/>
      <c r="KDU199" s="1"/>
      <c r="KDV199" s="90"/>
      <c r="KDW199" s="1"/>
      <c r="KDX199" s="90"/>
      <c r="KDY199" s="1"/>
      <c r="KDZ199" s="90"/>
      <c r="KEA199" s="1"/>
      <c r="KEB199" s="90"/>
      <c r="KEC199" s="1"/>
      <c r="KED199" s="90"/>
      <c r="KEE199" s="1"/>
      <c r="KEF199" s="90"/>
      <c r="KEG199" s="1"/>
      <c r="KEH199" s="90"/>
      <c r="KEI199" s="1"/>
      <c r="KEJ199" s="90"/>
      <c r="KEK199" s="1"/>
      <c r="KEL199" s="90"/>
      <c r="KEM199" s="1"/>
      <c r="KEN199" s="90"/>
      <c r="KEO199" s="1"/>
      <c r="KEP199" s="90"/>
      <c r="KEQ199" s="1"/>
      <c r="KER199" s="90"/>
      <c r="KES199" s="1"/>
      <c r="KET199" s="90"/>
      <c r="KEU199" s="1"/>
      <c r="KEV199" s="90"/>
      <c r="KEW199" s="1"/>
      <c r="KEX199" s="90"/>
      <c r="KEY199" s="1"/>
      <c r="KEZ199" s="90"/>
      <c r="KFA199" s="1"/>
      <c r="KFB199" s="90"/>
      <c r="KFC199" s="1"/>
      <c r="KFD199" s="90"/>
      <c r="KFE199" s="1"/>
      <c r="KFF199" s="90"/>
      <c r="KFG199" s="1"/>
      <c r="KFH199" s="90"/>
      <c r="KFI199" s="1"/>
      <c r="KFJ199" s="90"/>
      <c r="KFK199" s="1"/>
      <c r="KFL199" s="90"/>
      <c r="KFM199" s="1"/>
      <c r="KFN199" s="90"/>
      <c r="KFO199" s="1"/>
      <c r="KFP199" s="90"/>
      <c r="KFQ199" s="1"/>
      <c r="KFR199" s="90"/>
      <c r="KFS199" s="1"/>
      <c r="KFT199" s="90"/>
      <c r="KFU199" s="1"/>
      <c r="KFV199" s="90"/>
      <c r="KFW199" s="1"/>
      <c r="KFX199" s="90"/>
      <c r="KFY199" s="1"/>
      <c r="KFZ199" s="90"/>
      <c r="KGA199" s="1"/>
      <c r="KGB199" s="90"/>
      <c r="KGC199" s="1"/>
      <c r="KGD199" s="90"/>
      <c r="KGE199" s="1"/>
      <c r="KGF199" s="90"/>
      <c r="KGG199" s="1"/>
      <c r="KGH199" s="90"/>
      <c r="KGI199" s="1"/>
      <c r="KGJ199" s="90"/>
      <c r="KGK199" s="1"/>
      <c r="KGL199" s="90"/>
      <c r="KGM199" s="1"/>
      <c r="KGN199" s="90"/>
      <c r="KGO199" s="1"/>
      <c r="KGP199" s="90"/>
      <c r="KGQ199" s="1"/>
      <c r="KGR199" s="90"/>
      <c r="KGS199" s="1"/>
      <c r="KGT199" s="90"/>
      <c r="KGU199" s="1"/>
      <c r="KGV199" s="90"/>
      <c r="KGW199" s="1"/>
      <c r="KGX199" s="90"/>
      <c r="KGY199" s="1"/>
      <c r="KGZ199" s="90"/>
      <c r="KHA199" s="1"/>
      <c r="KHB199" s="90"/>
      <c r="KHC199" s="1"/>
      <c r="KHD199" s="90"/>
      <c r="KHE199" s="1"/>
      <c r="KHF199" s="90"/>
      <c r="KHG199" s="1"/>
      <c r="KHH199" s="90"/>
      <c r="KHI199" s="1"/>
      <c r="KHJ199" s="90"/>
      <c r="KHK199" s="1"/>
      <c r="KHL199" s="90"/>
      <c r="KHM199" s="1"/>
      <c r="KHN199" s="90"/>
      <c r="KHO199" s="1"/>
      <c r="KHP199" s="90"/>
      <c r="KHQ199" s="1"/>
      <c r="KHR199" s="90"/>
      <c r="KHS199" s="1"/>
      <c r="KHT199" s="90"/>
      <c r="KHU199" s="1"/>
      <c r="KHV199" s="90"/>
      <c r="KHW199" s="1"/>
      <c r="KHX199" s="90"/>
      <c r="KHY199" s="1"/>
      <c r="KHZ199" s="90"/>
      <c r="KIA199" s="1"/>
      <c r="KIB199" s="90"/>
      <c r="KIC199" s="1"/>
      <c r="KID199" s="90"/>
      <c r="KIE199" s="1"/>
      <c r="KIF199" s="90"/>
      <c r="KIG199" s="1"/>
      <c r="KIH199" s="90"/>
      <c r="KII199" s="1"/>
      <c r="KIJ199" s="90"/>
      <c r="KIK199" s="1"/>
      <c r="KIL199" s="90"/>
      <c r="KIM199" s="1"/>
      <c r="KIN199" s="90"/>
      <c r="KIO199" s="1"/>
      <c r="KIP199" s="90"/>
      <c r="KIQ199" s="1"/>
      <c r="KIR199" s="90"/>
      <c r="KIS199" s="1"/>
      <c r="KIT199" s="90"/>
      <c r="KIU199" s="1"/>
      <c r="KIV199" s="90"/>
      <c r="KIW199" s="1"/>
      <c r="KIX199" s="90"/>
      <c r="KIY199" s="1"/>
      <c r="KIZ199" s="90"/>
      <c r="KJA199" s="1"/>
      <c r="KJB199" s="90"/>
      <c r="KJC199" s="1"/>
      <c r="KJD199" s="90"/>
      <c r="KJE199" s="1"/>
      <c r="KJF199" s="90"/>
      <c r="KJG199" s="1"/>
      <c r="KJH199" s="90"/>
      <c r="KJI199" s="1"/>
      <c r="KJJ199" s="90"/>
      <c r="KJK199" s="1"/>
      <c r="KJL199" s="90"/>
      <c r="KJM199" s="1"/>
      <c r="KJN199" s="90"/>
      <c r="KJO199" s="1"/>
      <c r="KJP199" s="90"/>
      <c r="KJQ199" s="1"/>
      <c r="KJR199" s="90"/>
      <c r="KJS199" s="1"/>
      <c r="KJT199" s="90"/>
      <c r="KJU199" s="1"/>
      <c r="KJV199" s="90"/>
      <c r="KJW199" s="1"/>
      <c r="KJX199" s="90"/>
      <c r="KJY199" s="1"/>
      <c r="KJZ199" s="90"/>
      <c r="KKA199" s="1"/>
      <c r="KKB199" s="90"/>
      <c r="KKC199" s="1"/>
      <c r="KKD199" s="90"/>
      <c r="KKE199" s="1"/>
      <c r="KKF199" s="90"/>
      <c r="KKG199" s="1"/>
      <c r="KKH199" s="90"/>
      <c r="KKI199" s="1"/>
      <c r="KKJ199" s="90"/>
      <c r="KKK199" s="1"/>
      <c r="KKL199" s="90"/>
      <c r="KKM199" s="1"/>
      <c r="KKN199" s="90"/>
      <c r="KKO199" s="1"/>
      <c r="KKP199" s="90"/>
      <c r="KKQ199" s="1"/>
      <c r="KKR199" s="90"/>
      <c r="KKS199" s="1"/>
      <c r="KKT199" s="90"/>
      <c r="KKU199" s="1"/>
      <c r="KKV199" s="90"/>
      <c r="KKW199" s="1"/>
      <c r="KKX199" s="90"/>
      <c r="KKY199" s="1"/>
      <c r="KKZ199" s="90"/>
      <c r="KLA199" s="1"/>
      <c r="KLB199" s="90"/>
      <c r="KLC199" s="1"/>
      <c r="KLD199" s="90"/>
      <c r="KLE199" s="1"/>
      <c r="KLF199" s="90"/>
      <c r="KLG199" s="1"/>
      <c r="KLH199" s="90"/>
      <c r="KLI199" s="1"/>
      <c r="KLJ199" s="90"/>
      <c r="KLK199" s="1"/>
      <c r="KLL199" s="90"/>
      <c r="KLM199" s="1"/>
      <c r="KLN199" s="90"/>
      <c r="KLO199" s="1"/>
      <c r="KLP199" s="90"/>
      <c r="KLQ199" s="1"/>
      <c r="KLR199" s="90"/>
      <c r="KLS199" s="1"/>
      <c r="KLT199" s="90"/>
      <c r="KLU199" s="1"/>
      <c r="KLV199" s="90"/>
      <c r="KLW199" s="1"/>
      <c r="KLX199" s="90"/>
      <c r="KLY199" s="1"/>
      <c r="KLZ199" s="90"/>
      <c r="KMA199" s="1"/>
      <c r="KMB199" s="90"/>
      <c r="KMC199" s="1"/>
      <c r="KMD199" s="90"/>
      <c r="KME199" s="1"/>
      <c r="KMF199" s="90"/>
      <c r="KMG199" s="1"/>
      <c r="KMH199" s="90"/>
      <c r="KMI199" s="1"/>
      <c r="KMJ199" s="90"/>
      <c r="KMK199" s="1"/>
      <c r="KML199" s="90"/>
      <c r="KMM199" s="1"/>
      <c r="KMN199" s="90"/>
      <c r="KMO199" s="1"/>
      <c r="KMP199" s="90"/>
      <c r="KMQ199" s="1"/>
      <c r="KMR199" s="90"/>
      <c r="KMS199" s="1"/>
      <c r="KMT199" s="90"/>
      <c r="KMU199" s="1"/>
      <c r="KMV199" s="90"/>
      <c r="KMW199" s="1"/>
      <c r="KMX199" s="90"/>
      <c r="KMY199" s="1"/>
      <c r="KMZ199" s="90"/>
      <c r="KNA199" s="1"/>
      <c r="KNB199" s="90"/>
      <c r="KNC199" s="1"/>
      <c r="KND199" s="90"/>
      <c r="KNE199" s="1"/>
      <c r="KNF199" s="90"/>
      <c r="KNG199" s="1"/>
      <c r="KNH199" s="90"/>
      <c r="KNI199" s="1"/>
      <c r="KNJ199" s="90"/>
      <c r="KNK199" s="1"/>
      <c r="KNL199" s="90"/>
      <c r="KNM199" s="1"/>
      <c r="KNN199" s="90"/>
      <c r="KNO199" s="1"/>
      <c r="KNP199" s="90"/>
      <c r="KNQ199" s="1"/>
      <c r="KNR199" s="90"/>
      <c r="KNS199" s="1"/>
      <c r="KNT199" s="90"/>
      <c r="KNU199" s="1"/>
      <c r="KNV199" s="90"/>
      <c r="KNW199" s="1"/>
      <c r="KNX199" s="90"/>
      <c r="KNY199" s="1"/>
      <c r="KNZ199" s="90"/>
      <c r="KOA199" s="1"/>
      <c r="KOB199" s="90"/>
      <c r="KOC199" s="1"/>
      <c r="KOD199" s="90"/>
      <c r="KOE199" s="1"/>
      <c r="KOF199" s="90"/>
      <c r="KOG199" s="1"/>
      <c r="KOH199" s="90"/>
      <c r="KOI199" s="1"/>
      <c r="KOJ199" s="90"/>
      <c r="KOK199" s="1"/>
      <c r="KOL199" s="90"/>
      <c r="KOM199" s="1"/>
      <c r="KON199" s="90"/>
      <c r="KOO199" s="1"/>
      <c r="KOP199" s="90"/>
      <c r="KOQ199" s="1"/>
      <c r="KOR199" s="90"/>
      <c r="KOS199" s="1"/>
      <c r="KOT199" s="90"/>
      <c r="KOU199" s="1"/>
      <c r="KOV199" s="90"/>
      <c r="KOW199" s="1"/>
      <c r="KOX199" s="90"/>
      <c r="KOY199" s="1"/>
      <c r="KOZ199" s="90"/>
      <c r="KPA199" s="1"/>
      <c r="KPB199" s="90"/>
      <c r="KPC199" s="1"/>
      <c r="KPD199" s="90"/>
      <c r="KPE199" s="1"/>
      <c r="KPF199" s="90"/>
      <c r="KPG199" s="1"/>
      <c r="KPH199" s="90"/>
      <c r="KPI199" s="1"/>
      <c r="KPJ199" s="90"/>
      <c r="KPK199" s="1"/>
      <c r="KPL199" s="90"/>
      <c r="KPM199" s="1"/>
      <c r="KPN199" s="90"/>
      <c r="KPO199" s="1"/>
      <c r="KPP199" s="90"/>
      <c r="KPQ199" s="1"/>
      <c r="KPR199" s="90"/>
      <c r="KPS199" s="1"/>
      <c r="KPT199" s="90"/>
      <c r="KPU199" s="1"/>
      <c r="KPV199" s="90"/>
      <c r="KPW199" s="1"/>
      <c r="KPX199" s="90"/>
      <c r="KPY199" s="1"/>
      <c r="KPZ199" s="90"/>
      <c r="KQA199" s="1"/>
      <c r="KQB199" s="90"/>
      <c r="KQC199" s="1"/>
      <c r="KQD199" s="90"/>
      <c r="KQE199" s="1"/>
      <c r="KQF199" s="90"/>
      <c r="KQG199" s="1"/>
      <c r="KQH199" s="90"/>
      <c r="KQI199" s="1"/>
      <c r="KQJ199" s="90"/>
      <c r="KQK199" s="1"/>
      <c r="KQL199" s="90"/>
      <c r="KQM199" s="1"/>
      <c r="KQN199" s="90"/>
      <c r="KQO199" s="1"/>
      <c r="KQP199" s="90"/>
      <c r="KQQ199" s="1"/>
      <c r="KQR199" s="90"/>
      <c r="KQS199" s="1"/>
      <c r="KQT199" s="90"/>
      <c r="KQU199" s="1"/>
      <c r="KQV199" s="90"/>
      <c r="KQW199" s="1"/>
      <c r="KQX199" s="90"/>
      <c r="KQY199" s="1"/>
      <c r="KQZ199" s="90"/>
      <c r="KRA199" s="1"/>
      <c r="KRB199" s="90"/>
      <c r="KRC199" s="1"/>
      <c r="KRD199" s="90"/>
      <c r="KRE199" s="1"/>
      <c r="KRF199" s="90"/>
      <c r="KRG199" s="1"/>
      <c r="KRH199" s="90"/>
      <c r="KRI199" s="1"/>
      <c r="KRJ199" s="90"/>
      <c r="KRK199" s="1"/>
      <c r="KRL199" s="90"/>
      <c r="KRM199" s="1"/>
      <c r="KRN199" s="90"/>
      <c r="KRO199" s="1"/>
      <c r="KRP199" s="90"/>
      <c r="KRQ199" s="1"/>
      <c r="KRR199" s="90"/>
      <c r="KRS199" s="1"/>
      <c r="KRT199" s="90"/>
      <c r="KRU199" s="1"/>
      <c r="KRV199" s="90"/>
      <c r="KRW199" s="1"/>
      <c r="KRX199" s="90"/>
      <c r="KRY199" s="1"/>
      <c r="KRZ199" s="90"/>
      <c r="KSA199" s="1"/>
      <c r="KSB199" s="90"/>
      <c r="KSC199" s="1"/>
      <c r="KSD199" s="90"/>
      <c r="KSE199" s="1"/>
      <c r="KSF199" s="90"/>
      <c r="KSG199" s="1"/>
      <c r="KSH199" s="90"/>
      <c r="KSI199" s="1"/>
      <c r="KSJ199" s="90"/>
      <c r="KSK199" s="1"/>
      <c r="KSL199" s="90"/>
      <c r="KSM199" s="1"/>
      <c r="KSN199" s="90"/>
      <c r="KSO199" s="1"/>
      <c r="KSP199" s="90"/>
      <c r="KSQ199" s="1"/>
      <c r="KSR199" s="90"/>
      <c r="KSS199" s="1"/>
      <c r="KST199" s="90"/>
      <c r="KSU199" s="1"/>
      <c r="KSV199" s="90"/>
      <c r="KSW199" s="1"/>
      <c r="KSX199" s="90"/>
      <c r="KSY199" s="1"/>
      <c r="KSZ199" s="90"/>
      <c r="KTA199" s="1"/>
      <c r="KTB199" s="90"/>
      <c r="KTC199" s="1"/>
      <c r="KTD199" s="90"/>
      <c r="KTE199" s="1"/>
      <c r="KTF199" s="90"/>
      <c r="KTG199" s="1"/>
      <c r="KTH199" s="90"/>
      <c r="KTI199" s="1"/>
      <c r="KTJ199" s="90"/>
      <c r="KTK199" s="1"/>
      <c r="KTL199" s="90"/>
      <c r="KTM199" s="1"/>
      <c r="KTN199" s="90"/>
      <c r="KTO199" s="1"/>
      <c r="KTP199" s="90"/>
      <c r="KTQ199" s="1"/>
      <c r="KTR199" s="90"/>
      <c r="KTS199" s="1"/>
      <c r="KTT199" s="90"/>
      <c r="KTU199" s="1"/>
      <c r="KTV199" s="90"/>
      <c r="KTW199" s="1"/>
      <c r="KTX199" s="90"/>
      <c r="KTY199" s="1"/>
      <c r="KTZ199" s="90"/>
      <c r="KUA199" s="1"/>
      <c r="KUB199" s="90"/>
      <c r="KUC199" s="1"/>
      <c r="KUD199" s="90"/>
      <c r="KUE199" s="1"/>
      <c r="KUF199" s="90"/>
      <c r="KUG199" s="1"/>
      <c r="KUH199" s="90"/>
      <c r="KUI199" s="1"/>
      <c r="KUJ199" s="90"/>
      <c r="KUK199" s="1"/>
      <c r="KUL199" s="90"/>
      <c r="KUM199" s="1"/>
      <c r="KUN199" s="90"/>
      <c r="KUO199" s="1"/>
      <c r="KUP199" s="90"/>
      <c r="KUQ199" s="1"/>
      <c r="KUR199" s="90"/>
      <c r="KUS199" s="1"/>
      <c r="KUT199" s="90"/>
      <c r="KUU199" s="1"/>
      <c r="KUV199" s="90"/>
      <c r="KUW199" s="1"/>
      <c r="KUX199" s="90"/>
      <c r="KUY199" s="1"/>
      <c r="KUZ199" s="90"/>
      <c r="KVA199" s="1"/>
      <c r="KVB199" s="90"/>
      <c r="KVC199" s="1"/>
      <c r="KVD199" s="90"/>
      <c r="KVE199" s="1"/>
      <c r="KVF199" s="90"/>
      <c r="KVG199" s="1"/>
      <c r="KVH199" s="90"/>
      <c r="KVI199" s="1"/>
      <c r="KVJ199" s="90"/>
      <c r="KVK199" s="1"/>
      <c r="KVL199" s="90"/>
      <c r="KVM199" s="1"/>
      <c r="KVN199" s="90"/>
      <c r="KVO199" s="1"/>
      <c r="KVP199" s="90"/>
      <c r="KVQ199" s="1"/>
      <c r="KVR199" s="90"/>
      <c r="KVS199" s="1"/>
      <c r="KVT199" s="90"/>
      <c r="KVU199" s="1"/>
      <c r="KVV199" s="90"/>
      <c r="KVW199" s="1"/>
      <c r="KVX199" s="90"/>
      <c r="KVY199" s="1"/>
      <c r="KVZ199" s="90"/>
      <c r="KWA199" s="1"/>
      <c r="KWB199" s="90"/>
      <c r="KWC199" s="1"/>
      <c r="KWD199" s="90"/>
      <c r="KWE199" s="1"/>
      <c r="KWF199" s="90"/>
      <c r="KWG199" s="1"/>
      <c r="KWH199" s="90"/>
      <c r="KWI199" s="1"/>
      <c r="KWJ199" s="90"/>
      <c r="KWK199" s="1"/>
      <c r="KWL199" s="90"/>
      <c r="KWM199" s="1"/>
      <c r="KWN199" s="90"/>
      <c r="KWO199" s="1"/>
      <c r="KWP199" s="90"/>
      <c r="KWQ199" s="1"/>
      <c r="KWR199" s="90"/>
      <c r="KWS199" s="1"/>
      <c r="KWT199" s="90"/>
      <c r="KWU199" s="1"/>
      <c r="KWV199" s="90"/>
      <c r="KWW199" s="1"/>
      <c r="KWX199" s="90"/>
      <c r="KWY199" s="1"/>
      <c r="KWZ199" s="90"/>
      <c r="KXA199" s="1"/>
      <c r="KXB199" s="90"/>
      <c r="KXC199" s="1"/>
      <c r="KXD199" s="90"/>
      <c r="KXE199" s="1"/>
      <c r="KXF199" s="90"/>
      <c r="KXG199" s="1"/>
      <c r="KXH199" s="90"/>
      <c r="KXI199" s="1"/>
      <c r="KXJ199" s="90"/>
      <c r="KXK199" s="1"/>
      <c r="KXL199" s="90"/>
      <c r="KXM199" s="1"/>
      <c r="KXN199" s="90"/>
      <c r="KXO199" s="1"/>
      <c r="KXP199" s="90"/>
      <c r="KXQ199" s="1"/>
      <c r="KXR199" s="90"/>
      <c r="KXS199" s="1"/>
      <c r="KXT199" s="90"/>
      <c r="KXU199" s="1"/>
      <c r="KXV199" s="90"/>
      <c r="KXW199" s="1"/>
      <c r="KXX199" s="90"/>
      <c r="KXY199" s="1"/>
      <c r="KXZ199" s="90"/>
      <c r="KYA199" s="1"/>
      <c r="KYB199" s="90"/>
      <c r="KYC199" s="1"/>
      <c r="KYD199" s="90"/>
      <c r="KYE199" s="1"/>
      <c r="KYF199" s="90"/>
      <c r="KYG199" s="1"/>
      <c r="KYH199" s="90"/>
      <c r="KYI199" s="1"/>
      <c r="KYJ199" s="90"/>
      <c r="KYK199" s="1"/>
      <c r="KYL199" s="90"/>
      <c r="KYM199" s="1"/>
      <c r="KYN199" s="90"/>
      <c r="KYO199" s="1"/>
      <c r="KYP199" s="90"/>
      <c r="KYQ199" s="1"/>
      <c r="KYR199" s="90"/>
      <c r="KYS199" s="1"/>
      <c r="KYT199" s="90"/>
      <c r="KYU199" s="1"/>
      <c r="KYV199" s="90"/>
      <c r="KYW199" s="1"/>
      <c r="KYX199" s="90"/>
      <c r="KYY199" s="1"/>
      <c r="KYZ199" s="90"/>
      <c r="KZA199" s="1"/>
      <c r="KZB199" s="90"/>
      <c r="KZC199" s="1"/>
      <c r="KZD199" s="90"/>
      <c r="KZE199" s="1"/>
      <c r="KZF199" s="90"/>
      <c r="KZG199" s="1"/>
      <c r="KZH199" s="90"/>
      <c r="KZI199" s="1"/>
      <c r="KZJ199" s="90"/>
      <c r="KZK199" s="1"/>
      <c r="KZL199" s="90"/>
      <c r="KZM199" s="1"/>
      <c r="KZN199" s="90"/>
      <c r="KZO199" s="1"/>
      <c r="KZP199" s="90"/>
      <c r="KZQ199" s="1"/>
      <c r="KZR199" s="90"/>
      <c r="KZS199" s="1"/>
      <c r="KZT199" s="90"/>
      <c r="KZU199" s="1"/>
      <c r="KZV199" s="90"/>
      <c r="KZW199" s="1"/>
      <c r="KZX199" s="90"/>
      <c r="KZY199" s="1"/>
      <c r="KZZ199" s="90"/>
      <c r="LAA199" s="1"/>
      <c r="LAB199" s="90"/>
      <c r="LAC199" s="1"/>
      <c r="LAD199" s="90"/>
      <c r="LAE199" s="1"/>
      <c r="LAF199" s="90"/>
      <c r="LAG199" s="1"/>
      <c r="LAH199" s="90"/>
      <c r="LAI199" s="1"/>
      <c r="LAJ199" s="90"/>
      <c r="LAK199" s="1"/>
      <c r="LAL199" s="90"/>
      <c r="LAM199" s="1"/>
      <c r="LAN199" s="90"/>
      <c r="LAO199" s="1"/>
      <c r="LAP199" s="90"/>
      <c r="LAQ199" s="1"/>
      <c r="LAR199" s="90"/>
      <c r="LAS199" s="1"/>
      <c r="LAT199" s="90"/>
      <c r="LAU199" s="1"/>
      <c r="LAV199" s="90"/>
      <c r="LAW199" s="1"/>
      <c r="LAX199" s="90"/>
      <c r="LAY199" s="1"/>
      <c r="LAZ199" s="90"/>
      <c r="LBA199" s="1"/>
      <c r="LBB199" s="90"/>
      <c r="LBC199" s="1"/>
      <c r="LBD199" s="90"/>
      <c r="LBE199" s="1"/>
      <c r="LBF199" s="90"/>
      <c r="LBG199" s="1"/>
      <c r="LBH199" s="90"/>
      <c r="LBI199" s="1"/>
      <c r="LBJ199" s="90"/>
      <c r="LBK199" s="1"/>
      <c r="LBL199" s="90"/>
      <c r="LBM199" s="1"/>
      <c r="LBN199" s="90"/>
      <c r="LBO199" s="1"/>
      <c r="LBP199" s="90"/>
      <c r="LBQ199" s="1"/>
      <c r="LBR199" s="90"/>
      <c r="LBS199" s="1"/>
      <c r="LBT199" s="90"/>
      <c r="LBU199" s="1"/>
      <c r="LBV199" s="90"/>
      <c r="LBW199" s="1"/>
      <c r="LBX199" s="90"/>
      <c r="LBY199" s="1"/>
      <c r="LBZ199" s="90"/>
      <c r="LCA199" s="1"/>
      <c r="LCB199" s="90"/>
      <c r="LCC199" s="1"/>
      <c r="LCD199" s="90"/>
      <c r="LCE199" s="1"/>
      <c r="LCF199" s="90"/>
      <c r="LCG199" s="1"/>
      <c r="LCH199" s="90"/>
      <c r="LCI199" s="1"/>
      <c r="LCJ199" s="90"/>
      <c r="LCK199" s="1"/>
      <c r="LCL199" s="90"/>
      <c r="LCM199" s="1"/>
      <c r="LCN199" s="90"/>
      <c r="LCO199" s="1"/>
      <c r="LCP199" s="90"/>
      <c r="LCQ199" s="1"/>
      <c r="LCR199" s="90"/>
      <c r="LCS199" s="1"/>
      <c r="LCT199" s="90"/>
      <c r="LCU199" s="1"/>
      <c r="LCV199" s="90"/>
      <c r="LCW199" s="1"/>
      <c r="LCX199" s="90"/>
      <c r="LCY199" s="1"/>
      <c r="LCZ199" s="90"/>
      <c r="LDA199" s="1"/>
      <c r="LDB199" s="90"/>
      <c r="LDC199" s="1"/>
      <c r="LDD199" s="90"/>
      <c r="LDE199" s="1"/>
      <c r="LDF199" s="90"/>
      <c r="LDG199" s="1"/>
      <c r="LDH199" s="90"/>
      <c r="LDI199" s="1"/>
      <c r="LDJ199" s="90"/>
      <c r="LDK199" s="1"/>
      <c r="LDL199" s="90"/>
      <c r="LDM199" s="1"/>
      <c r="LDN199" s="90"/>
      <c r="LDO199" s="1"/>
      <c r="LDP199" s="90"/>
      <c r="LDQ199" s="1"/>
      <c r="LDR199" s="90"/>
      <c r="LDS199" s="1"/>
      <c r="LDT199" s="90"/>
      <c r="LDU199" s="1"/>
      <c r="LDV199" s="90"/>
      <c r="LDW199" s="1"/>
      <c r="LDX199" s="90"/>
      <c r="LDY199" s="1"/>
      <c r="LDZ199" s="90"/>
      <c r="LEA199" s="1"/>
      <c r="LEB199" s="90"/>
      <c r="LEC199" s="1"/>
      <c r="LED199" s="90"/>
      <c r="LEE199" s="1"/>
      <c r="LEF199" s="90"/>
      <c r="LEG199" s="1"/>
      <c r="LEH199" s="90"/>
      <c r="LEI199" s="1"/>
      <c r="LEJ199" s="90"/>
      <c r="LEK199" s="1"/>
      <c r="LEL199" s="90"/>
      <c r="LEM199" s="1"/>
      <c r="LEN199" s="90"/>
      <c r="LEO199" s="1"/>
      <c r="LEP199" s="90"/>
      <c r="LEQ199" s="1"/>
      <c r="LER199" s="90"/>
      <c r="LES199" s="1"/>
      <c r="LET199" s="90"/>
      <c r="LEU199" s="1"/>
      <c r="LEV199" s="90"/>
      <c r="LEW199" s="1"/>
      <c r="LEX199" s="90"/>
      <c r="LEY199" s="1"/>
      <c r="LEZ199" s="90"/>
      <c r="LFA199" s="1"/>
      <c r="LFB199" s="90"/>
      <c r="LFC199" s="1"/>
      <c r="LFD199" s="90"/>
      <c r="LFE199" s="1"/>
      <c r="LFF199" s="90"/>
      <c r="LFG199" s="1"/>
      <c r="LFH199" s="90"/>
      <c r="LFI199" s="1"/>
      <c r="LFJ199" s="90"/>
      <c r="LFK199" s="1"/>
      <c r="LFL199" s="90"/>
      <c r="LFM199" s="1"/>
      <c r="LFN199" s="90"/>
      <c r="LFO199" s="1"/>
      <c r="LFP199" s="90"/>
      <c r="LFQ199" s="1"/>
      <c r="LFR199" s="90"/>
      <c r="LFS199" s="1"/>
      <c r="LFT199" s="90"/>
      <c r="LFU199" s="1"/>
      <c r="LFV199" s="90"/>
      <c r="LFW199" s="1"/>
      <c r="LFX199" s="90"/>
      <c r="LFY199" s="1"/>
      <c r="LFZ199" s="90"/>
      <c r="LGA199" s="1"/>
      <c r="LGB199" s="90"/>
      <c r="LGC199" s="1"/>
      <c r="LGD199" s="90"/>
      <c r="LGE199" s="1"/>
      <c r="LGF199" s="90"/>
      <c r="LGG199" s="1"/>
      <c r="LGH199" s="90"/>
      <c r="LGI199" s="1"/>
      <c r="LGJ199" s="90"/>
      <c r="LGK199" s="1"/>
      <c r="LGL199" s="90"/>
      <c r="LGM199" s="1"/>
      <c r="LGN199" s="90"/>
      <c r="LGO199" s="1"/>
      <c r="LGP199" s="90"/>
      <c r="LGQ199" s="1"/>
      <c r="LGR199" s="90"/>
      <c r="LGS199" s="1"/>
      <c r="LGT199" s="90"/>
      <c r="LGU199" s="1"/>
      <c r="LGV199" s="90"/>
      <c r="LGW199" s="1"/>
      <c r="LGX199" s="90"/>
      <c r="LGY199" s="1"/>
      <c r="LGZ199" s="90"/>
      <c r="LHA199" s="1"/>
      <c r="LHB199" s="90"/>
      <c r="LHC199" s="1"/>
      <c r="LHD199" s="90"/>
      <c r="LHE199" s="1"/>
      <c r="LHF199" s="90"/>
      <c r="LHG199" s="1"/>
      <c r="LHH199" s="90"/>
      <c r="LHI199" s="1"/>
      <c r="LHJ199" s="90"/>
      <c r="LHK199" s="1"/>
      <c r="LHL199" s="90"/>
      <c r="LHM199" s="1"/>
      <c r="LHN199" s="90"/>
      <c r="LHO199" s="1"/>
      <c r="LHP199" s="90"/>
      <c r="LHQ199" s="1"/>
      <c r="LHR199" s="90"/>
      <c r="LHS199" s="1"/>
      <c r="LHT199" s="90"/>
      <c r="LHU199" s="1"/>
      <c r="LHV199" s="90"/>
      <c r="LHW199" s="1"/>
      <c r="LHX199" s="90"/>
      <c r="LHY199" s="1"/>
      <c r="LHZ199" s="90"/>
      <c r="LIA199" s="1"/>
      <c r="LIB199" s="90"/>
      <c r="LIC199" s="1"/>
      <c r="LID199" s="90"/>
      <c r="LIE199" s="1"/>
      <c r="LIF199" s="90"/>
      <c r="LIG199" s="1"/>
      <c r="LIH199" s="90"/>
      <c r="LII199" s="1"/>
      <c r="LIJ199" s="90"/>
      <c r="LIK199" s="1"/>
      <c r="LIL199" s="90"/>
      <c r="LIM199" s="1"/>
      <c r="LIN199" s="90"/>
      <c r="LIO199" s="1"/>
      <c r="LIP199" s="90"/>
      <c r="LIQ199" s="1"/>
      <c r="LIR199" s="90"/>
      <c r="LIS199" s="1"/>
      <c r="LIT199" s="90"/>
      <c r="LIU199" s="1"/>
      <c r="LIV199" s="90"/>
      <c r="LIW199" s="1"/>
      <c r="LIX199" s="90"/>
      <c r="LIY199" s="1"/>
      <c r="LIZ199" s="90"/>
      <c r="LJA199" s="1"/>
      <c r="LJB199" s="90"/>
      <c r="LJC199" s="1"/>
      <c r="LJD199" s="90"/>
      <c r="LJE199" s="1"/>
      <c r="LJF199" s="90"/>
      <c r="LJG199" s="1"/>
      <c r="LJH199" s="90"/>
      <c r="LJI199" s="1"/>
      <c r="LJJ199" s="90"/>
      <c r="LJK199" s="1"/>
      <c r="LJL199" s="90"/>
      <c r="LJM199" s="1"/>
      <c r="LJN199" s="90"/>
      <c r="LJO199" s="1"/>
      <c r="LJP199" s="90"/>
      <c r="LJQ199" s="1"/>
      <c r="LJR199" s="90"/>
      <c r="LJS199" s="1"/>
      <c r="LJT199" s="90"/>
      <c r="LJU199" s="1"/>
      <c r="LJV199" s="90"/>
      <c r="LJW199" s="1"/>
      <c r="LJX199" s="90"/>
      <c r="LJY199" s="1"/>
      <c r="LJZ199" s="90"/>
      <c r="LKA199" s="1"/>
      <c r="LKB199" s="90"/>
      <c r="LKC199" s="1"/>
      <c r="LKD199" s="90"/>
      <c r="LKE199" s="1"/>
      <c r="LKF199" s="90"/>
      <c r="LKG199" s="1"/>
      <c r="LKH199" s="90"/>
      <c r="LKI199" s="1"/>
      <c r="LKJ199" s="90"/>
      <c r="LKK199" s="1"/>
      <c r="LKL199" s="90"/>
      <c r="LKM199" s="1"/>
      <c r="LKN199" s="90"/>
      <c r="LKO199" s="1"/>
      <c r="LKP199" s="90"/>
      <c r="LKQ199" s="1"/>
      <c r="LKR199" s="90"/>
      <c r="LKS199" s="1"/>
      <c r="LKT199" s="90"/>
      <c r="LKU199" s="1"/>
      <c r="LKV199" s="90"/>
      <c r="LKW199" s="1"/>
      <c r="LKX199" s="90"/>
      <c r="LKY199" s="1"/>
      <c r="LKZ199" s="90"/>
      <c r="LLA199" s="1"/>
      <c r="LLB199" s="90"/>
      <c r="LLC199" s="1"/>
      <c r="LLD199" s="90"/>
      <c r="LLE199" s="1"/>
      <c r="LLF199" s="90"/>
      <c r="LLG199" s="1"/>
      <c r="LLH199" s="90"/>
      <c r="LLI199" s="1"/>
      <c r="LLJ199" s="90"/>
      <c r="LLK199" s="1"/>
      <c r="LLL199" s="90"/>
      <c r="LLM199" s="1"/>
      <c r="LLN199" s="90"/>
      <c r="LLO199" s="1"/>
      <c r="LLP199" s="90"/>
      <c r="LLQ199" s="1"/>
      <c r="LLR199" s="90"/>
      <c r="LLS199" s="1"/>
      <c r="LLT199" s="90"/>
      <c r="LLU199" s="1"/>
      <c r="LLV199" s="90"/>
      <c r="LLW199" s="1"/>
      <c r="LLX199" s="90"/>
      <c r="LLY199" s="1"/>
      <c r="LLZ199" s="90"/>
      <c r="LMA199" s="1"/>
      <c r="LMB199" s="90"/>
      <c r="LMC199" s="1"/>
      <c r="LMD199" s="90"/>
      <c r="LME199" s="1"/>
      <c r="LMF199" s="90"/>
      <c r="LMG199" s="1"/>
      <c r="LMH199" s="90"/>
      <c r="LMI199" s="1"/>
      <c r="LMJ199" s="90"/>
      <c r="LMK199" s="1"/>
      <c r="LML199" s="90"/>
      <c r="LMM199" s="1"/>
      <c r="LMN199" s="90"/>
      <c r="LMO199" s="1"/>
      <c r="LMP199" s="90"/>
      <c r="LMQ199" s="1"/>
      <c r="LMR199" s="90"/>
      <c r="LMS199" s="1"/>
      <c r="LMT199" s="90"/>
      <c r="LMU199" s="1"/>
      <c r="LMV199" s="90"/>
      <c r="LMW199" s="1"/>
      <c r="LMX199" s="90"/>
      <c r="LMY199" s="1"/>
      <c r="LMZ199" s="90"/>
      <c r="LNA199" s="1"/>
      <c r="LNB199" s="90"/>
      <c r="LNC199" s="1"/>
      <c r="LND199" s="90"/>
      <c r="LNE199" s="1"/>
      <c r="LNF199" s="90"/>
      <c r="LNG199" s="1"/>
      <c r="LNH199" s="90"/>
      <c r="LNI199" s="1"/>
      <c r="LNJ199" s="90"/>
      <c r="LNK199" s="1"/>
      <c r="LNL199" s="90"/>
      <c r="LNM199" s="1"/>
      <c r="LNN199" s="90"/>
      <c r="LNO199" s="1"/>
      <c r="LNP199" s="90"/>
      <c r="LNQ199" s="1"/>
      <c r="LNR199" s="90"/>
      <c r="LNS199" s="1"/>
      <c r="LNT199" s="90"/>
      <c r="LNU199" s="1"/>
      <c r="LNV199" s="90"/>
      <c r="LNW199" s="1"/>
      <c r="LNX199" s="90"/>
      <c r="LNY199" s="1"/>
      <c r="LNZ199" s="90"/>
      <c r="LOA199" s="1"/>
      <c r="LOB199" s="90"/>
      <c r="LOC199" s="1"/>
      <c r="LOD199" s="90"/>
      <c r="LOE199" s="1"/>
      <c r="LOF199" s="90"/>
      <c r="LOG199" s="1"/>
      <c r="LOH199" s="90"/>
      <c r="LOI199" s="1"/>
      <c r="LOJ199" s="90"/>
      <c r="LOK199" s="1"/>
      <c r="LOL199" s="90"/>
      <c r="LOM199" s="1"/>
      <c r="LON199" s="90"/>
      <c r="LOO199" s="1"/>
      <c r="LOP199" s="90"/>
      <c r="LOQ199" s="1"/>
      <c r="LOR199" s="90"/>
      <c r="LOS199" s="1"/>
      <c r="LOT199" s="90"/>
      <c r="LOU199" s="1"/>
      <c r="LOV199" s="90"/>
      <c r="LOW199" s="1"/>
      <c r="LOX199" s="90"/>
      <c r="LOY199" s="1"/>
      <c r="LOZ199" s="90"/>
      <c r="LPA199" s="1"/>
      <c r="LPB199" s="90"/>
      <c r="LPC199" s="1"/>
      <c r="LPD199" s="90"/>
      <c r="LPE199" s="1"/>
      <c r="LPF199" s="90"/>
      <c r="LPG199" s="1"/>
      <c r="LPH199" s="90"/>
      <c r="LPI199" s="1"/>
      <c r="LPJ199" s="90"/>
      <c r="LPK199" s="1"/>
      <c r="LPL199" s="90"/>
      <c r="LPM199" s="1"/>
      <c r="LPN199" s="90"/>
      <c r="LPO199" s="1"/>
      <c r="LPP199" s="90"/>
      <c r="LPQ199" s="1"/>
      <c r="LPR199" s="90"/>
      <c r="LPS199" s="1"/>
      <c r="LPT199" s="90"/>
      <c r="LPU199" s="1"/>
      <c r="LPV199" s="90"/>
      <c r="LPW199" s="1"/>
      <c r="LPX199" s="90"/>
      <c r="LPY199" s="1"/>
      <c r="LPZ199" s="90"/>
      <c r="LQA199" s="1"/>
      <c r="LQB199" s="90"/>
      <c r="LQC199" s="1"/>
      <c r="LQD199" s="90"/>
      <c r="LQE199" s="1"/>
      <c r="LQF199" s="90"/>
      <c r="LQG199" s="1"/>
      <c r="LQH199" s="90"/>
      <c r="LQI199" s="1"/>
      <c r="LQJ199" s="90"/>
      <c r="LQK199" s="1"/>
      <c r="LQL199" s="90"/>
      <c r="LQM199" s="1"/>
      <c r="LQN199" s="90"/>
      <c r="LQO199" s="1"/>
      <c r="LQP199" s="90"/>
      <c r="LQQ199" s="1"/>
      <c r="LQR199" s="90"/>
      <c r="LQS199" s="1"/>
      <c r="LQT199" s="90"/>
      <c r="LQU199" s="1"/>
      <c r="LQV199" s="90"/>
      <c r="LQW199" s="1"/>
      <c r="LQX199" s="90"/>
      <c r="LQY199" s="1"/>
      <c r="LQZ199" s="90"/>
      <c r="LRA199" s="1"/>
      <c r="LRB199" s="90"/>
      <c r="LRC199" s="1"/>
      <c r="LRD199" s="90"/>
      <c r="LRE199" s="1"/>
      <c r="LRF199" s="90"/>
      <c r="LRG199" s="1"/>
      <c r="LRH199" s="90"/>
      <c r="LRI199" s="1"/>
      <c r="LRJ199" s="90"/>
      <c r="LRK199" s="1"/>
      <c r="LRL199" s="90"/>
      <c r="LRM199" s="1"/>
      <c r="LRN199" s="90"/>
      <c r="LRO199" s="1"/>
      <c r="LRP199" s="90"/>
      <c r="LRQ199" s="1"/>
      <c r="LRR199" s="90"/>
      <c r="LRS199" s="1"/>
      <c r="LRT199" s="90"/>
      <c r="LRU199" s="1"/>
      <c r="LRV199" s="90"/>
      <c r="LRW199" s="1"/>
      <c r="LRX199" s="90"/>
      <c r="LRY199" s="1"/>
      <c r="LRZ199" s="90"/>
      <c r="LSA199" s="1"/>
      <c r="LSB199" s="90"/>
      <c r="LSC199" s="1"/>
      <c r="LSD199" s="90"/>
      <c r="LSE199" s="1"/>
      <c r="LSF199" s="90"/>
      <c r="LSG199" s="1"/>
      <c r="LSH199" s="90"/>
      <c r="LSI199" s="1"/>
      <c r="LSJ199" s="90"/>
      <c r="LSK199" s="1"/>
      <c r="LSL199" s="90"/>
      <c r="LSM199" s="1"/>
      <c r="LSN199" s="90"/>
      <c r="LSO199" s="1"/>
      <c r="LSP199" s="90"/>
      <c r="LSQ199" s="1"/>
      <c r="LSR199" s="90"/>
      <c r="LSS199" s="1"/>
      <c r="LST199" s="90"/>
      <c r="LSU199" s="1"/>
      <c r="LSV199" s="90"/>
      <c r="LSW199" s="1"/>
      <c r="LSX199" s="90"/>
      <c r="LSY199" s="1"/>
      <c r="LSZ199" s="90"/>
      <c r="LTA199" s="1"/>
      <c r="LTB199" s="90"/>
      <c r="LTC199" s="1"/>
      <c r="LTD199" s="90"/>
      <c r="LTE199" s="1"/>
      <c r="LTF199" s="90"/>
      <c r="LTG199" s="1"/>
      <c r="LTH199" s="90"/>
      <c r="LTI199" s="1"/>
      <c r="LTJ199" s="90"/>
      <c r="LTK199" s="1"/>
      <c r="LTL199" s="90"/>
      <c r="LTM199" s="1"/>
      <c r="LTN199" s="90"/>
      <c r="LTO199" s="1"/>
      <c r="LTP199" s="90"/>
      <c r="LTQ199" s="1"/>
      <c r="LTR199" s="90"/>
      <c r="LTS199" s="1"/>
      <c r="LTT199" s="90"/>
      <c r="LTU199" s="1"/>
      <c r="LTV199" s="90"/>
      <c r="LTW199" s="1"/>
      <c r="LTX199" s="90"/>
      <c r="LTY199" s="1"/>
      <c r="LTZ199" s="90"/>
      <c r="LUA199" s="1"/>
      <c r="LUB199" s="90"/>
      <c r="LUC199" s="1"/>
      <c r="LUD199" s="90"/>
      <c r="LUE199" s="1"/>
      <c r="LUF199" s="90"/>
      <c r="LUG199" s="1"/>
      <c r="LUH199" s="90"/>
      <c r="LUI199" s="1"/>
      <c r="LUJ199" s="90"/>
      <c r="LUK199" s="1"/>
      <c r="LUL199" s="90"/>
      <c r="LUM199" s="1"/>
      <c r="LUN199" s="90"/>
      <c r="LUO199" s="1"/>
      <c r="LUP199" s="90"/>
      <c r="LUQ199" s="1"/>
      <c r="LUR199" s="90"/>
      <c r="LUS199" s="1"/>
      <c r="LUT199" s="90"/>
      <c r="LUU199" s="1"/>
      <c r="LUV199" s="90"/>
      <c r="LUW199" s="1"/>
      <c r="LUX199" s="90"/>
      <c r="LUY199" s="1"/>
      <c r="LUZ199" s="90"/>
      <c r="LVA199" s="1"/>
      <c r="LVB199" s="90"/>
      <c r="LVC199" s="1"/>
      <c r="LVD199" s="90"/>
      <c r="LVE199" s="1"/>
      <c r="LVF199" s="90"/>
      <c r="LVG199" s="1"/>
      <c r="LVH199" s="90"/>
      <c r="LVI199" s="1"/>
      <c r="LVJ199" s="90"/>
      <c r="LVK199" s="1"/>
      <c r="LVL199" s="90"/>
      <c r="LVM199" s="1"/>
      <c r="LVN199" s="90"/>
      <c r="LVO199" s="1"/>
      <c r="LVP199" s="90"/>
      <c r="LVQ199" s="1"/>
      <c r="LVR199" s="90"/>
      <c r="LVS199" s="1"/>
      <c r="LVT199" s="90"/>
      <c r="LVU199" s="1"/>
      <c r="LVV199" s="90"/>
      <c r="LVW199" s="1"/>
      <c r="LVX199" s="90"/>
      <c r="LVY199" s="1"/>
      <c r="LVZ199" s="90"/>
      <c r="LWA199" s="1"/>
      <c r="LWB199" s="90"/>
      <c r="LWC199" s="1"/>
      <c r="LWD199" s="90"/>
      <c r="LWE199" s="1"/>
      <c r="LWF199" s="90"/>
      <c r="LWG199" s="1"/>
      <c r="LWH199" s="90"/>
      <c r="LWI199" s="1"/>
      <c r="LWJ199" s="90"/>
      <c r="LWK199" s="1"/>
      <c r="LWL199" s="90"/>
      <c r="LWM199" s="1"/>
      <c r="LWN199" s="90"/>
      <c r="LWO199" s="1"/>
      <c r="LWP199" s="90"/>
      <c r="LWQ199" s="1"/>
      <c r="LWR199" s="90"/>
      <c r="LWS199" s="1"/>
      <c r="LWT199" s="90"/>
      <c r="LWU199" s="1"/>
      <c r="LWV199" s="90"/>
      <c r="LWW199" s="1"/>
      <c r="LWX199" s="90"/>
      <c r="LWY199" s="1"/>
      <c r="LWZ199" s="90"/>
      <c r="LXA199" s="1"/>
      <c r="LXB199" s="90"/>
      <c r="LXC199" s="1"/>
      <c r="LXD199" s="90"/>
      <c r="LXE199" s="1"/>
      <c r="LXF199" s="90"/>
      <c r="LXG199" s="1"/>
      <c r="LXH199" s="90"/>
      <c r="LXI199" s="1"/>
      <c r="LXJ199" s="90"/>
      <c r="LXK199" s="1"/>
      <c r="LXL199" s="90"/>
      <c r="LXM199" s="1"/>
      <c r="LXN199" s="90"/>
      <c r="LXO199" s="1"/>
      <c r="LXP199" s="90"/>
      <c r="LXQ199" s="1"/>
      <c r="LXR199" s="90"/>
      <c r="LXS199" s="1"/>
      <c r="LXT199" s="90"/>
      <c r="LXU199" s="1"/>
      <c r="LXV199" s="90"/>
      <c r="LXW199" s="1"/>
      <c r="LXX199" s="90"/>
      <c r="LXY199" s="1"/>
      <c r="LXZ199" s="90"/>
      <c r="LYA199" s="1"/>
      <c r="LYB199" s="90"/>
      <c r="LYC199" s="1"/>
      <c r="LYD199" s="90"/>
      <c r="LYE199" s="1"/>
      <c r="LYF199" s="90"/>
      <c r="LYG199" s="1"/>
      <c r="LYH199" s="90"/>
      <c r="LYI199" s="1"/>
      <c r="LYJ199" s="90"/>
      <c r="LYK199" s="1"/>
      <c r="LYL199" s="90"/>
      <c r="LYM199" s="1"/>
      <c r="LYN199" s="90"/>
      <c r="LYO199" s="1"/>
      <c r="LYP199" s="90"/>
      <c r="LYQ199" s="1"/>
      <c r="LYR199" s="90"/>
      <c r="LYS199" s="1"/>
      <c r="LYT199" s="90"/>
      <c r="LYU199" s="1"/>
      <c r="LYV199" s="90"/>
      <c r="LYW199" s="1"/>
      <c r="LYX199" s="90"/>
      <c r="LYY199" s="1"/>
      <c r="LYZ199" s="90"/>
      <c r="LZA199" s="1"/>
      <c r="LZB199" s="90"/>
      <c r="LZC199" s="1"/>
      <c r="LZD199" s="90"/>
      <c r="LZE199" s="1"/>
      <c r="LZF199" s="90"/>
      <c r="LZG199" s="1"/>
      <c r="LZH199" s="90"/>
      <c r="LZI199" s="1"/>
      <c r="LZJ199" s="90"/>
      <c r="LZK199" s="1"/>
      <c r="LZL199" s="90"/>
      <c r="LZM199" s="1"/>
      <c r="LZN199" s="90"/>
      <c r="LZO199" s="1"/>
      <c r="LZP199" s="90"/>
      <c r="LZQ199" s="1"/>
      <c r="LZR199" s="90"/>
      <c r="LZS199" s="1"/>
      <c r="LZT199" s="90"/>
      <c r="LZU199" s="1"/>
      <c r="LZV199" s="90"/>
      <c r="LZW199" s="1"/>
      <c r="LZX199" s="90"/>
      <c r="LZY199" s="1"/>
      <c r="LZZ199" s="90"/>
      <c r="MAA199" s="1"/>
      <c r="MAB199" s="90"/>
      <c r="MAC199" s="1"/>
      <c r="MAD199" s="90"/>
      <c r="MAE199" s="1"/>
      <c r="MAF199" s="90"/>
      <c r="MAG199" s="1"/>
      <c r="MAH199" s="90"/>
      <c r="MAI199" s="1"/>
      <c r="MAJ199" s="90"/>
      <c r="MAK199" s="1"/>
      <c r="MAL199" s="90"/>
      <c r="MAM199" s="1"/>
      <c r="MAN199" s="90"/>
      <c r="MAO199" s="1"/>
      <c r="MAP199" s="90"/>
      <c r="MAQ199" s="1"/>
      <c r="MAR199" s="90"/>
      <c r="MAS199" s="1"/>
      <c r="MAT199" s="90"/>
      <c r="MAU199" s="1"/>
      <c r="MAV199" s="90"/>
      <c r="MAW199" s="1"/>
      <c r="MAX199" s="90"/>
      <c r="MAY199" s="1"/>
      <c r="MAZ199" s="90"/>
      <c r="MBA199" s="1"/>
      <c r="MBB199" s="90"/>
      <c r="MBC199" s="1"/>
      <c r="MBD199" s="90"/>
      <c r="MBE199" s="1"/>
      <c r="MBF199" s="90"/>
      <c r="MBG199" s="1"/>
      <c r="MBH199" s="90"/>
      <c r="MBI199" s="1"/>
      <c r="MBJ199" s="90"/>
      <c r="MBK199" s="1"/>
      <c r="MBL199" s="90"/>
      <c r="MBM199" s="1"/>
      <c r="MBN199" s="90"/>
      <c r="MBO199" s="1"/>
      <c r="MBP199" s="90"/>
      <c r="MBQ199" s="1"/>
      <c r="MBR199" s="90"/>
      <c r="MBS199" s="1"/>
      <c r="MBT199" s="90"/>
      <c r="MBU199" s="1"/>
      <c r="MBV199" s="90"/>
      <c r="MBW199" s="1"/>
      <c r="MBX199" s="90"/>
      <c r="MBY199" s="1"/>
      <c r="MBZ199" s="90"/>
      <c r="MCA199" s="1"/>
      <c r="MCB199" s="90"/>
      <c r="MCC199" s="1"/>
      <c r="MCD199" s="90"/>
      <c r="MCE199" s="1"/>
      <c r="MCF199" s="90"/>
      <c r="MCG199" s="1"/>
      <c r="MCH199" s="90"/>
      <c r="MCI199" s="1"/>
      <c r="MCJ199" s="90"/>
      <c r="MCK199" s="1"/>
      <c r="MCL199" s="90"/>
      <c r="MCM199" s="1"/>
      <c r="MCN199" s="90"/>
      <c r="MCO199" s="1"/>
      <c r="MCP199" s="90"/>
      <c r="MCQ199" s="1"/>
      <c r="MCR199" s="90"/>
      <c r="MCS199" s="1"/>
      <c r="MCT199" s="90"/>
      <c r="MCU199" s="1"/>
      <c r="MCV199" s="90"/>
      <c r="MCW199" s="1"/>
      <c r="MCX199" s="90"/>
      <c r="MCY199" s="1"/>
      <c r="MCZ199" s="90"/>
      <c r="MDA199" s="1"/>
      <c r="MDB199" s="90"/>
      <c r="MDC199" s="1"/>
      <c r="MDD199" s="90"/>
      <c r="MDE199" s="1"/>
      <c r="MDF199" s="90"/>
      <c r="MDG199" s="1"/>
      <c r="MDH199" s="90"/>
      <c r="MDI199" s="1"/>
      <c r="MDJ199" s="90"/>
      <c r="MDK199" s="1"/>
      <c r="MDL199" s="90"/>
      <c r="MDM199" s="1"/>
      <c r="MDN199" s="90"/>
      <c r="MDO199" s="1"/>
      <c r="MDP199" s="90"/>
      <c r="MDQ199" s="1"/>
      <c r="MDR199" s="90"/>
      <c r="MDS199" s="1"/>
      <c r="MDT199" s="90"/>
      <c r="MDU199" s="1"/>
      <c r="MDV199" s="90"/>
      <c r="MDW199" s="1"/>
      <c r="MDX199" s="90"/>
      <c r="MDY199" s="1"/>
      <c r="MDZ199" s="90"/>
      <c r="MEA199" s="1"/>
      <c r="MEB199" s="90"/>
      <c r="MEC199" s="1"/>
      <c r="MED199" s="90"/>
      <c r="MEE199" s="1"/>
      <c r="MEF199" s="90"/>
      <c r="MEG199" s="1"/>
      <c r="MEH199" s="90"/>
      <c r="MEI199" s="1"/>
      <c r="MEJ199" s="90"/>
      <c r="MEK199" s="1"/>
      <c r="MEL199" s="90"/>
      <c r="MEM199" s="1"/>
      <c r="MEN199" s="90"/>
      <c r="MEO199" s="1"/>
      <c r="MEP199" s="90"/>
      <c r="MEQ199" s="1"/>
      <c r="MER199" s="90"/>
      <c r="MES199" s="1"/>
      <c r="MET199" s="90"/>
      <c r="MEU199" s="1"/>
      <c r="MEV199" s="90"/>
      <c r="MEW199" s="1"/>
      <c r="MEX199" s="90"/>
      <c r="MEY199" s="1"/>
      <c r="MEZ199" s="90"/>
      <c r="MFA199" s="1"/>
      <c r="MFB199" s="90"/>
      <c r="MFC199" s="1"/>
      <c r="MFD199" s="90"/>
      <c r="MFE199" s="1"/>
      <c r="MFF199" s="90"/>
      <c r="MFG199" s="1"/>
      <c r="MFH199" s="90"/>
      <c r="MFI199" s="1"/>
      <c r="MFJ199" s="90"/>
      <c r="MFK199" s="1"/>
      <c r="MFL199" s="90"/>
      <c r="MFM199" s="1"/>
      <c r="MFN199" s="90"/>
      <c r="MFO199" s="1"/>
      <c r="MFP199" s="90"/>
      <c r="MFQ199" s="1"/>
      <c r="MFR199" s="90"/>
      <c r="MFS199" s="1"/>
      <c r="MFT199" s="90"/>
      <c r="MFU199" s="1"/>
      <c r="MFV199" s="90"/>
      <c r="MFW199" s="1"/>
      <c r="MFX199" s="90"/>
      <c r="MFY199" s="1"/>
      <c r="MFZ199" s="90"/>
      <c r="MGA199" s="1"/>
      <c r="MGB199" s="90"/>
      <c r="MGC199" s="1"/>
      <c r="MGD199" s="90"/>
      <c r="MGE199" s="1"/>
      <c r="MGF199" s="90"/>
      <c r="MGG199" s="1"/>
      <c r="MGH199" s="90"/>
      <c r="MGI199" s="1"/>
      <c r="MGJ199" s="90"/>
      <c r="MGK199" s="1"/>
      <c r="MGL199" s="90"/>
      <c r="MGM199" s="1"/>
      <c r="MGN199" s="90"/>
      <c r="MGO199" s="1"/>
      <c r="MGP199" s="90"/>
      <c r="MGQ199" s="1"/>
      <c r="MGR199" s="90"/>
      <c r="MGS199" s="1"/>
      <c r="MGT199" s="90"/>
      <c r="MGU199" s="1"/>
      <c r="MGV199" s="90"/>
      <c r="MGW199" s="1"/>
      <c r="MGX199" s="90"/>
      <c r="MGY199" s="1"/>
      <c r="MGZ199" s="90"/>
      <c r="MHA199" s="1"/>
      <c r="MHB199" s="90"/>
      <c r="MHC199" s="1"/>
      <c r="MHD199" s="90"/>
      <c r="MHE199" s="1"/>
      <c r="MHF199" s="90"/>
      <c r="MHG199" s="1"/>
      <c r="MHH199" s="90"/>
      <c r="MHI199" s="1"/>
      <c r="MHJ199" s="90"/>
      <c r="MHK199" s="1"/>
      <c r="MHL199" s="90"/>
      <c r="MHM199" s="1"/>
      <c r="MHN199" s="90"/>
      <c r="MHO199" s="1"/>
      <c r="MHP199" s="90"/>
      <c r="MHQ199" s="1"/>
      <c r="MHR199" s="90"/>
      <c r="MHS199" s="1"/>
      <c r="MHT199" s="90"/>
      <c r="MHU199" s="1"/>
      <c r="MHV199" s="90"/>
      <c r="MHW199" s="1"/>
      <c r="MHX199" s="90"/>
      <c r="MHY199" s="1"/>
      <c r="MHZ199" s="90"/>
      <c r="MIA199" s="1"/>
      <c r="MIB199" s="90"/>
      <c r="MIC199" s="1"/>
      <c r="MID199" s="90"/>
      <c r="MIE199" s="1"/>
      <c r="MIF199" s="90"/>
      <c r="MIG199" s="1"/>
      <c r="MIH199" s="90"/>
      <c r="MII199" s="1"/>
      <c r="MIJ199" s="90"/>
      <c r="MIK199" s="1"/>
      <c r="MIL199" s="90"/>
      <c r="MIM199" s="1"/>
      <c r="MIN199" s="90"/>
      <c r="MIO199" s="1"/>
      <c r="MIP199" s="90"/>
      <c r="MIQ199" s="1"/>
      <c r="MIR199" s="90"/>
      <c r="MIS199" s="1"/>
      <c r="MIT199" s="90"/>
      <c r="MIU199" s="1"/>
      <c r="MIV199" s="90"/>
      <c r="MIW199" s="1"/>
      <c r="MIX199" s="90"/>
      <c r="MIY199" s="1"/>
      <c r="MIZ199" s="90"/>
      <c r="MJA199" s="1"/>
      <c r="MJB199" s="90"/>
      <c r="MJC199" s="1"/>
      <c r="MJD199" s="90"/>
      <c r="MJE199" s="1"/>
      <c r="MJF199" s="90"/>
      <c r="MJG199" s="1"/>
      <c r="MJH199" s="90"/>
      <c r="MJI199" s="1"/>
      <c r="MJJ199" s="90"/>
      <c r="MJK199" s="1"/>
      <c r="MJL199" s="90"/>
      <c r="MJM199" s="1"/>
      <c r="MJN199" s="90"/>
      <c r="MJO199" s="1"/>
      <c r="MJP199" s="90"/>
      <c r="MJQ199" s="1"/>
      <c r="MJR199" s="90"/>
      <c r="MJS199" s="1"/>
      <c r="MJT199" s="90"/>
      <c r="MJU199" s="1"/>
      <c r="MJV199" s="90"/>
      <c r="MJW199" s="1"/>
      <c r="MJX199" s="90"/>
      <c r="MJY199" s="1"/>
      <c r="MJZ199" s="90"/>
      <c r="MKA199" s="1"/>
      <c r="MKB199" s="90"/>
      <c r="MKC199" s="1"/>
      <c r="MKD199" s="90"/>
      <c r="MKE199" s="1"/>
      <c r="MKF199" s="90"/>
      <c r="MKG199" s="1"/>
      <c r="MKH199" s="90"/>
      <c r="MKI199" s="1"/>
      <c r="MKJ199" s="90"/>
      <c r="MKK199" s="1"/>
      <c r="MKL199" s="90"/>
      <c r="MKM199" s="1"/>
      <c r="MKN199" s="90"/>
      <c r="MKO199" s="1"/>
      <c r="MKP199" s="90"/>
      <c r="MKQ199" s="1"/>
      <c r="MKR199" s="90"/>
      <c r="MKS199" s="1"/>
      <c r="MKT199" s="90"/>
      <c r="MKU199" s="1"/>
      <c r="MKV199" s="90"/>
      <c r="MKW199" s="1"/>
      <c r="MKX199" s="90"/>
      <c r="MKY199" s="1"/>
      <c r="MKZ199" s="90"/>
      <c r="MLA199" s="1"/>
      <c r="MLB199" s="90"/>
      <c r="MLC199" s="1"/>
      <c r="MLD199" s="90"/>
      <c r="MLE199" s="1"/>
      <c r="MLF199" s="90"/>
      <c r="MLG199" s="1"/>
      <c r="MLH199" s="90"/>
      <c r="MLI199" s="1"/>
      <c r="MLJ199" s="90"/>
      <c r="MLK199" s="1"/>
      <c r="MLL199" s="90"/>
      <c r="MLM199" s="1"/>
      <c r="MLN199" s="90"/>
      <c r="MLO199" s="1"/>
      <c r="MLP199" s="90"/>
      <c r="MLQ199" s="1"/>
      <c r="MLR199" s="90"/>
      <c r="MLS199" s="1"/>
      <c r="MLT199" s="90"/>
      <c r="MLU199" s="1"/>
      <c r="MLV199" s="90"/>
      <c r="MLW199" s="1"/>
      <c r="MLX199" s="90"/>
      <c r="MLY199" s="1"/>
      <c r="MLZ199" s="90"/>
      <c r="MMA199" s="1"/>
      <c r="MMB199" s="90"/>
      <c r="MMC199" s="1"/>
      <c r="MMD199" s="90"/>
      <c r="MME199" s="1"/>
      <c r="MMF199" s="90"/>
      <c r="MMG199" s="1"/>
      <c r="MMH199" s="90"/>
      <c r="MMI199" s="1"/>
      <c r="MMJ199" s="90"/>
      <c r="MMK199" s="1"/>
      <c r="MML199" s="90"/>
      <c r="MMM199" s="1"/>
      <c r="MMN199" s="90"/>
      <c r="MMO199" s="1"/>
      <c r="MMP199" s="90"/>
      <c r="MMQ199" s="1"/>
      <c r="MMR199" s="90"/>
      <c r="MMS199" s="1"/>
      <c r="MMT199" s="90"/>
      <c r="MMU199" s="1"/>
      <c r="MMV199" s="90"/>
      <c r="MMW199" s="1"/>
      <c r="MMX199" s="90"/>
      <c r="MMY199" s="1"/>
      <c r="MMZ199" s="90"/>
      <c r="MNA199" s="1"/>
      <c r="MNB199" s="90"/>
      <c r="MNC199" s="1"/>
      <c r="MND199" s="90"/>
      <c r="MNE199" s="1"/>
      <c r="MNF199" s="90"/>
      <c r="MNG199" s="1"/>
      <c r="MNH199" s="90"/>
      <c r="MNI199" s="1"/>
      <c r="MNJ199" s="90"/>
      <c r="MNK199" s="1"/>
      <c r="MNL199" s="90"/>
      <c r="MNM199" s="1"/>
      <c r="MNN199" s="90"/>
      <c r="MNO199" s="1"/>
      <c r="MNP199" s="90"/>
      <c r="MNQ199" s="1"/>
      <c r="MNR199" s="90"/>
      <c r="MNS199" s="1"/>
      <c r="MNT199" s="90"/>
      <c r="MNU199" s="1"/>
      <c r="MNV199" s="90"/>
      <c r="MNW199" s="1"/>
      <c r="MNX199" s="90"/>
      <c r="MNY199" s="1"/>
      <c r="MNZ199" s="90"/>
      <c r="MOA199" s="1"/>
      <c r="MOB199" s="90"/>
      <c r="MOC199" s="1"/>
      <c r="MOD199" s="90"/>
      <c r="MOE199" s="1"/>
      <c r="MOF199" s="90"/>
      <c r="MOG199" s="1"/>
      <c r="MOH199" s="90"/>
      <c r="MOI199" s="1"/>
      <c r="MOJ199" s="90"/>
      <c r="MOK199" s="1"/>
      <c r="MOL199" s="90"/>
      <c r="MOM199" s="1"/>
      <c r="MON199" s="90"/>
      <c r="MOO199" s="1"/>
      <c r="MOP199" s="90"/>
      <c r="MOQ199" s="1"/>
      <c r="MOR199" s="90"/>
      <c r="MOS199" s="1"/>
      <c r="MOT199" s="90"/>
      <c r="MOU199" s="1"/>
      <c r="MOV199" s="90"/>
      <c r="MOW199" s="1"/>
      <c r="MOX199" s="90"/>
      <c r="MOY199" s="1"/>
      <c r="MOZ199" s="90"/>
      <c r="MPA199" s="1"/>
      <c r="MPB199" s="90"/>
      <c r="MPC199" s="1"/>
      <c r="MPD199" s="90"/>
      <c r="MPE199" s="1"/>
      <c r="MPF199" s="90"/>
      <c r="MPG199" s="1"/>
      <c r="MPH199" s="90"/>
      <c r="MPI199" s="1"/>
      <c r="MPJ199" s="90"/>
      <c r="MPK199" s="1"/>
      <c r="MPL199" s="90"/>
      <c r="MPM199" s="1"/>
      <c r="MPN199" s="90"/>
      <c r="MPO199" s="1"/>
      <c r="MPP199" s="90"/>
      <c r="MPQ199" s="1"/>
      <c r="MPR199" s="90"/>
      <c r="MPS199" s="1"/>
      <c r="MPT199" s="90"/>
      <c r="MPU199" s="1"/>
      <c r="MPV199" s="90"/>
      <c r="MPW199" s="1"/>
      <c r="MPX199" s="90"/>
      <c r="MPY199" s="1"/>
      <c r="MPZ199" s="90"/>
      <c r="MQA199" s="1"/>
      <c r="MQB199" s="90"/>
      <c r="MQC199" s="1"/>
      <c r="MQD199" s="90"/>
      <c r="MQE199" s="1"/>
      <c r="MQF199" s="90"/>
      <c r="MQG199" s="1"/>
      <c r="MQH199" s="90"/>
      <c r="MQI199" s="1"/>
      <c r="MQJ199" s="90"/>
      <c r="MQK199" s="1"/>
      <c r="MQL199" s="90"/>
      <c r="MQM199" s="1"/>
      <c r="MQN199" s="90"/>
      <c r="MQO199" s="1"/>
      <c r="MQP199" s="90"/>
      <c r="MQQ199" s="1"/>
      <c r="MQR199" s="90"/>
      <c r="MQS199" s="1"/>
      <c r="MQT199" s="90"/>
      <c r="MQU199" s="1"/>
      <c r="MQV199" s="90"/>
      <c r="MQW199" s="1"/>
      <c r="MQX199" s="90"/>
      <c r="MQY199" s="1"/>
      <c r="MQZ199" s="90"/>
      <c r="MRA199" s="1"/>
      <c r="MRB199" s="90"/>
      <c r="MRC199" s="1"/>
      <c r="MRD199" s="90"/>
      <c r="MRE199" s="1"/>
      <c r="MRF199" s="90"/>
      <c r="MRG199" s="1"/>
      <c r="MRH199" s="90"/>
      <c r="MRI199" s="1"/>
      <c r="MRJ199" s="90"/>
      <c r="MRK199" s="1"/>
      <c r="MRL199" s="90"/>
      <c r="MRM199" s="1"/>
      <c r="MRN199" s="90"/>
      <c r="MRO199" s="1"/>
      <c r="MRP199" s="90"/>
      <c r="MRQ199" s="1"/>
      <c r="MRR199" s="90"/>
      <c r="MRS199" s="1"/>
      <c r="MRT199" s="90"/>
      <c r="MRU199" s="1"/>
      <c r="MRV199" s="90"/>
      <c r="MRW199" s="1"/>
      <c r="MRX199" s="90"/>
      <c r="MRY199" s="1"/>
      <c r="MRZ199" s="90"/>
      <c r="MSA199" s="1"/>
      <c r="MSB199" s="90"/>
      <c r="MSC199" s="1"/>
      <c r="MSD199" s="90"/>
      <c r="MSE199" s="1"/>
      <c r="MSF199" s="90"/>
      <c r="MSG199" s="1"/>
      <c r="MSH199" s="90"/>
      <c r="MSI199" s="1"/>
      <c r="MSJ199" s="90"/>
      <c r="MSK199" s="1"/>
      <c r="MSL199" s="90"/>
      <c r="MSM199" s="1"/>
      <c r="MSN199" s="90"/>
      <c r="MSO199" s="1"/>
      <c r="MSP199" s="90"/>
      <c r="MSQ199" s="1"/>
      <c r="MSR199" s="90"/>
      <c r="MSS199" s="1"/>
      <c r="MST199" s="90"/>
      <c r="MSU199" s="1"/>
      <c r="MSV199" s="90"/>
      <c r="MSW199" s="1"/>
      <c r="MSX199" s="90"/>
      <c r="MSY199" s="1"/>
      <c r="MSZ199" s="90"/>
      <c r="MTA199" s="1"/>
      <c r="MTB199" s="90"/>
      <c r="MTC199" s="1"/>
      <c r="MTD199" s="90"/>
      <c r="MTE199" s="1"/>
      <c r="MTF199" s="90"/>
      <c r="MTG199" s="1"/>
      <c r="MTH199" s="90"/>
      <c r="MTI199" s="1"/>
      <c r="MTJ199" s="90"/>
      <c r="MTK199" s="1"/>
      <c r="MTL199" s="90"/>
      <c r="MTM199" s="1"/>
      <c r="MTN199" s="90"/>
      <c r="MTO199" s="1"/>
      <c r="MTP199" s="90"/>
      <c r="MTQ199" s="1"/>
      <c r="MTR199" s="90"/>
      <c r="MTS199" s="1"/>
      <c r="MTT199" s="90"/>
      <c r="MTU199" s="1"/>
      <c r="MTV199" s="90"/>
      <c r="MTW199" s="1"/>
      <c r="MTX199" s="90"/>
      <c r="MTY199" s="1"/>
      <c r="MTZ199" s="90"/>
      <c r="MUA199" s="1"/>
      <c r="MUB199" s="90"/>
      <c r="MUC199" s="1"/>
      <c r="MUD199" s="90"/>
      <c r="MUE199" s="1"/>
      <c r="MUF199" s="90"/>
      <c r="MUG199" s="1"/>
      <c r="MUH199" s="90"/>
      <c r="MUI199" s="1"/>
      <c r="MUJ199" s="90"/>
      <c r="MUK199" s="1"/>
      <c r="MUL199" s="90"/>
      <c r="MUM199" s="1"/>
      <c r="MUN199" s="90"/>
      <c r="MUO199" s="1"/>
      <c r="MUP199" s="90"/>
      <c r="MUQ199" s="1"/>
      <c r="MUR199" s="90"/>
      <c r="MUS199" s="1"/>
      <c r="MUT199" s="90"/>
      <c r="MUU199" s="1"/>
      <c r="MUV199" s="90"/>
      <c r="MUW199" s="1"/>
      <c r="MUX199" s="90"/>
      <c r="MUY199" s="1"/>
      <c r="MUZ199" s="90"/>
      <c r="MVA199" s="1"/>
      <c r="MVB199" s="90"/>
      <c r="MVC199" s="1"/>
      <c r="MVD199" s="90"/>
      <c r="MVE199" s="1"/>
      <c r="MVF199" s="90"/>
      <c r="MVG199" s="1"/>
      <c r="MVH199" s="90"/>
      <c r="MVI199" s="1"/>
      <c r="MVJ199" s="90"/>
      <c r="MVK199" s="1"/>
      <c r="MVL199" s="90"/>
      <c r="MVM199" s="1"/>
      <c r="MVN199" s="90"/>
      <c r="MVO199" s="1"/>
      <c r="MVP199" s="90"/>
      <c r="MVQ199" s="1"/>
      <c r="MVR199" s="90"/>
      <c r="MVS199" s="1"/>
      <c r="MVT199" s="90"/>
      <c r="MVU199" s="1"/>
      <c r="MVV199" s="90"/>
      <c r="MVW199" s="1"/>
      <c r="MVX199" s="90"/>
      <c r="MVY199" s="1"/>
      <c r="MVZ199" s="90"/>
      <c r="MWA199" s="1"/>
      <c r="MWB199" s="90"/>
      <c r="MWC199" s="1"/>
      <c r="MWD199" s="90"/>
      <c r="MWE199" s="1"/>
      <c r="MWF199" s="90"/>
      <c r="MWG199" s="1"/>
      <c r="MWH199" s="90"/>
      <c r="MWI199" s="1"/>
      <c r="MWJ199" s="90"/>
      <c r="MWK199" s="1"/>
      <c r="MWL199" s="90"/>
      <c r="MWM199" s="1"/>
      <c r="MWN199" s="90"/>
      <c r="MWO199" s="1"/>
      <c r="MWP199" s="90"/>
      <c r="MWQ199" s="1"/>
      <c r="MWR199" s="90"/>
      <c r="MWS199" s="1"/>
      <c r="MWT199" s="90"/>
      <c r="MWU199" s="1"/>
      <c r="MWV199" s="90"/>
      <c r="MWW199" s="1"/>
      <c r="MWX199" s="90"/>
      <c r="MWY199" s="1"/>
      <c r="MWZ199" s="90"/>
      <c r="MXA199" s="1"/>
      <c r="MXB199" s="90"/>
      <c r="MXC199" s="1"/>
      <c r="MXD199" s="90"/>
      <c r="MXE199" s="1"/>
      <c r="MXF199" s="90"/>
      <c r="MXG199" s="1"/>
      <c r="MXH199" s="90"/>
      <c r="MXI199" s="1"/>
      <c r="MXJ199" s="90"/>
      <c r="MXK199" s="1"/>
      <c r="MXL199" s="90"/>
      <c r="MXM199" s="1"/>
      <c r="MXN199" s="90"/>
      <c r="MXO199" s="1"/>
      <c r="MXP199" s="90"/>
      <c r="MXQ199" s="1"/>
      <c r="MXR199" s="90"/>
      <c r="MXS199" s="1"/>
      <c r="MXT199" s="90"/>
      <c r="MXU199" s="1"/>
      <c r="MXV199" s="90"/>
      <c r="MXW199" s="1"/>
      <c r="MXX199" s="90"/>
      <c r="MXY199" s="1"/>
      <c r="MXZ199" s="90"/>
      <c r="MYA199" s="1"/>
      <c r="MYB199" s="90"/>
      <c r="MYC199" s="1"/>
      <c r="MYD199" s="90"/>
      <c r="MYE199" s="1"/>
      <c r="MYF199" s="90"/>
      <c r="MYG199" s="1"/>
      <c r="MYH199" s="90"/>
      <c r="MYI199" s="1"/>
      <c r="MYJ199" s="90"/>
      <c r="MYK199" s="1"/>
      <c r="MYL199" s="90"/>
      <c r="MYM199" s="1"/>
      <c r="MYN199" s="90"/>
      <c r="MYO199" s="1"/>
      <c r="MYP199" s="90"/>
      <c r="MYQ199" s="1"/>
      <c r="MYR199" s="90"/>
      <c r="MYS199" s="1"/>
      <c r="MYT199" s="90"/>
      <c r="MYU199" s="1"/>
      <c r="MYV199" s="90"/>
      <c r="MYW199" s="1"/>
      <c r="MYX199" s="90"/>
      <c r="MYY199" s="1"/>
      <c r="MYZ199" s="90"/>
      <c r="MZA199" s="1"/>
      <c r="MZB199" s="90"/>
      <c r="MZC199" s="1"/>
      <c r="MZD199" s="90"/>
      <c r="MZE199" s="1"/>
      <c r="MZF199" s="90"/>
      <c r="MZG199" s="1"/>
      <c r="MZH199" s="90"/>
      <c r="MZI199" s="1"/>
      <c r="MZJ199" s="90"/>
      <c r="MZK199" s="1"/>
      <c r="MZL199" s="90"/>
      <c r="MZM199" s="1"/>
      <c r="MZN199" s="90"/>
      <c r="MZO199" s="1"/>
      <c r="MZP199" s="90"/>
      <c r="MZQ199" s="1"/>
      <c r="MZR199" s="90"/>
      <c r="MZS199" s="1"/>
      <c r="MZT199" s="90"/>
      <c r="MZU199" s="1"/>
      <c r="MZV199" s="90"/>
      <c r="MZW199" s="1"/>
      <c r="MZX199" s="90"/>
      <c r="MZY199" s="1"/>
      <c r="MZZ199" s="90"/>
      <c r="NAA199" s="1"/>
      <c r="NAB199" s="90"/>
      <c r="NAC199" s="1"/>
      <c r="NAD199" s="90"/>
      <c r="NAE199" s="1"/>
      <c r="NAF199" s="90"/>
      <c r="NAG199" s="1"/>
      <c r="NAH199" s="90"/>
      <c r="NAI199" s="1"/>
      <c r="NAJ199" s="90"/>
      <c r="NAK199" s="1"/>
      <c r="NAL199" s="90"/>
      <c r="NAM199" s="1"/>
      <c r="NAN199" s="90"/>
      <c r="NAO199" s="1"/>
      <c r="NAP199" s="90"/>
      <c r="NAQ199" s="1"/>
      <c r="NAR199" s="90"/>
      <c r="NAS199" s="1"/>
      <c r="NAT199" s="90"/>
      <c r="NAU199" s="1"/>
      <c r="NAV199" s="90"/>
      <c r="NAW199" s="1"/>
      <c r="NAX199" s="90"/>
      <c r="NAY199" s="1"/>
      <c r="NAZ199" s="90"/>
      <c r="NBA199" s="1"/>
      <c r="NBB199" s="90"/>
      <c r="NBC199" s="1"/>
      <c r="NBD199" s="90"/>
      <c r="NBE199" s="1"/>
      <c r="NBF199" s="90"/>
      <c r="NBG199" s="1"/>
      <c r="NBH199" s="90"/>
      <c r="NBI199" s="1"/>
      <c r="NBJ199" s="90"/>
      <c r="NBK199" s="1"/>
      <c r="NBL199" s="90"/>
      <c r="NBM199" s="1"/>
      <c r="NBN199" s="90"/>
      <c r="NBO199" s="1"/>
      <c r="NBP199" s="90"/>
      <c r="NBQ199" s="1"/>
      <c r="NBR199" s="90"/>
      <c r="NBS199" s="1"/>
      <c r="NBT199" s="90"/>
      <c r="NBU199" s="1"/>
      <c r="NBV199" s="90"/>
      <c r="NBW199" s="1"/>
      <c r="NBX199" s="90"/>
      <c r="NBY199" s="1"/>
      <c r="NBZ199" s="90"/>
      <c r="NCA199" s="1"/>
      <c r="NCB199" s="90"/>
      <c r="NCC199" s="1"/>
      <c r="NCD199" s="90"/>
      <c r="NCE199" s="1"/>
      <c r="NCF199" s="90"/>
      <c r="NCG199" s="1"/>
      <c r="NCH199" s="90"/>
      <c r="NCI199" s="1"/>
      <c r="NCJ199" s="90"/>
      <c r="NCK199" s="1"/>
      <c r="NCL199" s="90"/>
      <c r="NCM199" s="1"/>
      <c r="NCN199" s="90"/>
      <c r="NCO199" s="1"/>
      <c r="NCP199" s="90"/>
      <c r="NCQ199" s="1"/>
      <c r="NCR199" s="90"/>
      <c r="NCS199" s="1"/>
      <c r="NCT199" s="90"/>
      <c r="NCU199" s="1"/>
      <c r="NCV199" s="90"/>
      <c r="NCW199" s="1"/>
      <c r="NCX199" s="90"/>
      <c r="NCY199" s="1"/>
      <c r="NCZ199" s="90"/>
      <c r="NDA199" s="1"/>
      <c r="NDB199" s="90"/>
      <c r="NDC199" s="1"/>
      <c r="NDD199" s="90"/>
      <c r="NDE199" s="1"/>
      <c r="NDF199" s="90"/>
      <c r="NDG199" s="1"/>
      <c r="NDH199" s="90"/>
      <c r="NDI199" s="1"/>
      <c r="NDJ199" s="90"/>
      <c r="NDK199" s="1"/>
      <c r="NDL199" s="90"/>
      <c r="NDM199" s="1"/>
      <c r="NDN199" s="90"/>
      <c r="NDO199" s="1"/>
      <c r="NDP199" s="90"/>
      <c r="NDQ199" s="1"/>
      <c r="NDR199" s="90"/>
      <c r="NDS199" s="1"/>
      <c r="NDT199" s="90"/>
      <c r="NDU199" s="1"/>
      <c r="NDV199" s="90"/>
      <c r="NDW199" s="1"/>
      <c r="NDX199" s="90"/>
      <c r="NDY199" s="1"/>
      <c r="NDZ199" s="90"/>
      <c r="NEA199" s="1"/>
      <c r="NEB199" s="90"/>
      <c r="NEC199" s="1"/>
      <c r="NED199" s="90"/>
      <c r="NEE199" s="1"/>
      <c r="NEF199" s="90"/>
      <c r="NEG199" s="1"/>
      <c r="NEH199" s="90"/>
      <c r="NEI199" s="1"/>
      <c r="NEJ199" s="90"/>
      <c r="NEK199" s="1"/>
      <c r="NEL199" s="90"/>
      <c r="NEM199" s="1"/>
      <c r="NEN199" s="90"/>
      <c r="NEO199" s="1"/>
      <c r="NEP199" s="90"/>
      <c r="NEQ199" s="1"/>
      <c r="NER199" s="90"/>
      <c r="NES199" s="1"/>
      <c r="NET199" s="90"/>
      <c r="NEU199" s="1"/>
      <c r="NEV199" s="90"/>
      <c r="NEW199" s="1"/>
      <c r="NEX199" s="90"/>
      <c r="NEY199" s="1"/>
      <c r="NEZ199" s="90"/>
      <c r="NFA199" s="1"/>
      <c r="NFB199" s="90"/>
      <c r="NFC199" s="1"/>
      <c r="NFD199" s="90"/>
      <c r="NFE199" s="1"/>
      <c r="NFF199" s="90"/>
      <c r="NFG199" s="1"/>
      <c r="NFH199" s="90"/>
      <c r="NFI199" s="1"/>
      <c r="NFJ199" s="90"/>
      <c r="NFK199" s="1"/>
      <c r="NFL199" s="90"/>
      <c r="NFM199" s="1"/>
      <c r="NFN199" s="90"/>
      <c r="NFO199" s="1"/>
      <c r="NFP199" s="90"/>
      <c r="NFQ199" s="1"/>
      <c r="NFR199" s="90"/>
      <c r="NFS199" s="1"/>
      <c r="NFT199" s="90"/>
      <c r="NFU199" s="1"/>
      <c r="NFV199" s="90"/>
      <c r="NFW199" s="1"/>
      <c r="NFX199" s="90"/>
      <c r="NFY199" s="1"/>
      <c r="NFZ199" s="90"/>
      <c r="NGA199" s="1"/>
      <c r="NGB199" s="90"/>
      <c r="NGC199" s="1"/>
      <c r="NGD199" s="90"/>
      <c r="NGE199" s="1"/>
      <c r="NGF199" s="90"/>
      <c r="NGG199" s="1"/>
      <c r="NGH199" s="90"/>
      <c r="NGI199" s="1"/>
      <c r="NGJ199" s="90"/>
      <c r="NGK199" s="1"/>
      <c r="NGL199" s="90"/>
      <c r="NGM199" s="1"/>
      <c r="NGN199" s="90"/>
      <c r="NGO199" s="1"/>
      <c r="NGP199" s="90"/>
      <c r="NGQ199" s="1"/>
      <c r="NGR199" s="90"/>
      <c r="NGS199" s="1"/>
      <c r="NGT199" s="90"/>
      <c r="NGU199" s="1"/>
      <c r="NGV199" s="90"/>
      <c r="NGW199" s="1"/>
      <c r="NGX199" s="90"/>
      <c r="NGY199" s="1"/>
      <c r="NGZ199" s="90"/>
      <c r="NHA199" s="1"/>
      <c r="NHB199" s="90"/>
      <c r="NHC199" s="1"/>
      <c r="NHD199" s="90"/>
      <c r="NHE199" s="1"/>
      <c r="NHF199" s="90"/>
      <c r="NHG199" s="1"/>
      <c r="NHH199" s="90"/>
      <c r="NHI199" s="1"/>
      <c r="NHJ199" s="90"/>
      <c r="NHK199" s="1"/>
      <c r="NHL199" s="90"/>
      <c r="NHM199" s="1"/>
      <c r="NHN199" s="90"/>
      <c r="NHO199" s="1"/>
      <c r="NHP199" s="90"/>
      <c r="NHQ199" s="1"/>
      <c r="NHR199" s="90"/>
      <c r="NHS199" s="1"/>
      <c r="NHT199" s="90"/>
      <c r="NHU199" s="1"/>
      <c r="NHV199" s="90"/>
      <c r="NHW199" s="1"/>
      <c r="NHX199" s="90"/>
      <c r="NHY199" s="1"/>
      <c r="NHZ199" s="90"/>
      <c r="NIA199" s="1"/>
      <c r="NIB199" s="90"/>
      <c r="NIC199" s="1"/>
      <c r="NID199" s="90"/>
      <c r="NIE199" s="1"/>
      <c r="NIF199" s="90"/>
      <c r="NIG199" s="1"/>
      <c r="NIH199" s="90"/>
      <c r="NII199" s="1"/>
      <c r="NIJ199" s="90"/>
      <c r="NIK199" s="1"/>
      <c r="NIL199" s="90"/>
      <c r="NIM199" s="1"/>
      <c r="NIN199" s="90"/>
      <c r="NIO199" s="1"/>
      <c r="NIP199" s="90"/>
      <c r="NIQ199" s="1"/>
      <c r="NIR199" s="90"/>
      <c r="NIS199" s="1"/>
      <c r="NIT199" s="90"/>
      <c r="NIU199" s="1"/>
      <c r="NIV199" s="90"/>
      <c r="NIW199" s="1"/>
      <c r="NIX199" s="90"/>
      <c r="NIY199" s="1"/>
      <c r="NIZ199" s="90"/>
      <c r="NJA199" s="1"/>
      <c r="NJB199" s="90"/>
      <c r="NJC199" s="1"/>
      <c r="NJD199" s="90"/>
      <c r="NJE199" s="1"/>
      <c r="NJF199" s="90"/>
      <c r="NJG199" s="1"/>
      <c r="NJH199" s="90"/>
      <c r="NJI199" s="1"/>
      <c r="NJJ199" s="90"/>
      <c r="NJK199" s="1"/>
      <c r="NJL199" s="90"/>
      <c r="NJM199" s="1"/>
      <c r="NJN199" s="90"/>
      <c r="NJO199" s="1"/>
      <c r="NJP199" s="90"/>
      <c r="NJQ199" s="1"/>
      <c r="NJR199" s="90"/>
      <c r="NJS199" s="1"/>
      <c r="NJT199" s="90"/>
      <c r="NJU199" s="1"/>
      <c r="NJV199" s="90"/>
      <c r="NJW199" s="1"/>
      <c r="NJX199" s="90"/>
      <c r="NJY199" s="1"/>
      <c r="NJZ199" s="90"/>
      <c r="NKA199" s="1"/>
      <c r="NKB199" s="90"/>
      <c r="NKC199" s="1"/>
      <c r="NKD199" s="90"/>
      <c r="NKE199" s="1"/>
      <c r="NKF199" s="90"/>
      <c r="NKG199" s="1"/>
      <c r="NKH199" s="90"/>
      <c r="NKI199" s="1"/>
      <c r="NKJ199" s="90"/>
      <c r="NKK199" s="1"/>
      <c r="NKL199" s="90"/>
      <c r="NKM199" s="1"/>
      <c r="NKN199" s="90"/>
      <c r="NKO199" s="1"/>
      <c r="NKP199" s="90"/>
      <c r="NKQ199" s="1"/>
      <c r="NKR199" s="90"/>
      <c r="NKS199" s="1"/>
      <c r="NKT199" s="90"/>
      <c r="NKU199" s="1"/>
      <c r="NKV199" s="90"/>
      <c r="NKW199" s="1"/>
      <c r="NKX199" s="90"/>
      <c r="NKY199" s="1"/>
      <c r="NKZ199" s="90"/>
      <c r="NLA199" s="1"/>
      <c r="NLB199" s="90"/>
      <c r="NLC199" s="1"/>
      <c r="NLD199" s="90"/>
      <c r="NLE199" s="1"/>
      <c r="NLF199" s="90"/>
      <c r="NLG199" s="1"/>
      <c r="NLH199" s="90"/>
      <c r="NLI199" s="1"/>
      <c r="NLJ199" s="90"/>
      <c r="NLK199" s="1"/>
      <c r="NLL199" s="90"/>
      <c r="NLM199" s="1"/>
      <c r="NLN199" s="90"/>
      <c r="NLO199" s="1"/>
      <c r="NLP199" s="90"/>
      <c r="NLQ199" s="1"/>
      <c r="NLR199" s="90"/>
      <c r="NLS199" s="1"/>
      <c r="NLT199" s="90"/>
      <c r="NLU199" s="1"/>
      <c r="NLV199" s="90"/>
      <c r="NLW199" s="1"/>
      <c r="NLX199" s="90"/>
      <c r="NLY199" s="1"/>
      <c r="NLZ199" s="90"/>
      <c r="NMA199" s="1"/>
      <c r="NMB199" s="90"/>
      <c r="NMC199" s="1"/>
      <c r="NMD199" s="90"/>
      <c r="NME199" s="1"/>
      <c r="NMF199" s="90"/>
      <c r="NMG199" s="1"/>
      <c r="NMH199" s="90"/>
      <c r="NMI199" s="1"/>
      <c r="NMJ199" s="90"/>
      <c r="NMK199" s="1"/>
      <c r="NML199" s="90"/>
      <c r="NMM199" s="1"/>
      <c r="NMN199" s="90"/>
      <c r="NMO199" s="1"/>
      <c r="NMP199" s="90"/>
      <c r="NMQ199" s="1"/>
      <c r="NMR199" s="90"/>
      <c r="NMS199" s="1"/>
      <c r="NMT199" s="90"/>
      <c r="NMU199" s="1"/>
      <c r="NMV199" s="90"/>
      <c r="NMW199" s="1"/>
      <c r="NMX199" s="90"/>
      <c r="NMY199" s="1"/>
      <c r="NMZ199" s="90"/>
      <c r="NNA199" s="1"/>
      <c r="NNB199" s="90"/>
      <c r="NNC199" s="1"/>
      <c r="NND199" s="90"/>
      <c r="NNE199" s="1"/>
      <c r="NNF199" s="90"/>
      <c r="NNG199" s="1"/>
      <c r="NNH199" s="90"/>
      <c r="NNI199" s="1"/>
      <c r="NNJ199" s="90"/>
      <c r="NNK199" s="1"/>
      <c r="NNL199" s="90"/>
      <c r="NNM199" s="1"/>
      <c r="NNN199" s="90"/>
      <c r="NNO199" s="1"/>
      <c r="NNP199" s="90"/>
      <c r="NNQ199" s="1"/>
      <c r="NNR199" s="90"/>
      <c r="NNS199" s="1"/>
      <c r="NNT199" s="90"/>
      <c r="NNU199" s="1"/>
      <c r="NNV199" s="90"/>
      <c r="NNW199" s="1"/>
      <c r="NNX199" s="90"/>
      <c r="NNY199" s="1"/>
      <c r="NNZ199" s="90"/>
      <c r="NOA199" s="1"/>
      <c r="NOB199" s="90"/>
      <c r="NOC199" s="1"/>
      <c r="NOD199" s="90"/>
      <c r="NOE199" s="1"/>
      <c r="NOF199" s="90"/>
      <c r="NOG199" s="1"/>
      <c r="NOH199" s="90"/>
      <c r="NOI199" s="1"/>
      <c r="NOJ199" s="90"/>
      <c r="NOK199" s="1"/>
      <c r="NOL199" s="90"/>
      <c r="NOM199" s="1"/>
      <c r="NON199" s="90"/>
      <c r="NOO199" s="1"/>
      <c r="NOP199" s="90"/>
      <c r="NOQ199" s="1"/>
      <c r="NOR199" s="90"/>
      <c r="NOS199" s="1"/>
      <c r="NOT199" s="90"/>
      <c r="NOU199" s="1"/>
      <c r="NOV199" s="90"/>
      <c r="NOW199" s="1"/>
      <c r="NOX199" s="90"/>
      <c r="NOY199" s="1"/>
      <c r="NOZ199" s="90"/>
      <c r="NPA199" s="1"/>
      <c r="NPB199" s="90"/>
      <c r="NPC199" s="1"/>
      <c r="NPD199" s="90"/>
      <c r="NPE199" s="1"/>
      <c r="NPF199" s="90"/>
      <c r="NPG199" s="1"/>
      <c r="NPH199" s="90"/>
      <c r="NPI199" s="1"/>
      <c r="NPJ199" s="90"/>
      <c r="NPK199" s="1"/>
      <c r="NPL199" s="90"/>
      <c r="NPM199" s="1"/>
      <c r="NPN199" s="90"/>
      <c r="NPO199" s="1"/>
      <c r="NPP199" s="90"/>
      <c r="NPQ199" s="1"/>
      <c r="NPR199" s="90"/>
      <c r="NPS199" s="1"/>
      <c r="NPT199" s="90"/>
      <c r="NPU199" s="1"/>
      <c r="NPV199" s="90"/>
      <c r="NPW199" s="1"/>
      <c r="NPX199" s="90"/>
      <c r="NPY199" s="1"/>
      <c r="NPZ199" s="90"/>
      <c r="NQA199" s="1"/>
      <c r="NQB199" s="90"/>
      <c r="NQC199" s="1"/>
      <c r="NQD199" s="90"/>
      <c r="NQE199" s="1"/>
      <c r="NQF199" s="90"/>
      <c r="NQG199" s="1"/>
      <c r="NQH199" s="90"/>
      <c r="NQI199" s="1"/>
      <c r="NQJ199" s="90"/>
      <c r="NQK199" s="1"/>
      <c r="NQL199" s="90"/>
      <c r="NQM199" s="1"/>
      <c r="NQN199" s="90"/>
      <c r="NQO199" s="1"/>
      <c r="NQP199" s="90"/>
      <c r="NQQ199" s="1"/>
      <c r="NQR199" s="90"/>
      <c r="NQS199" s="1"/>
      <c r="NQT199" s="90"/>
      <c r="NQU199" s="1"/>
      <c r="NQV199" s="90"/>
      <c r="NQW199" s="1"/>
      <c r="NQX199" s="90"/>
      <c r="NQY199" s="1"/>
      <c r="NQZ199" s="90"/>
      <c r="NRA199" s="1"/>
      <c r="NRB199" s="90"/>
      <c r="NRC199" s="1"/>
      <c r="NRD199" s="90"/>
      <c r="NRE199" s="1"/>
      <c r="NRF199" s="90"/>
      <c r="NRG199" s="1"/>
      <c r="NRH199" s="90"/>
      <c r="NRI199" s="1"/>
      <c r="NRJ199" s="90"/>
      <c r="NRK199" s="1"/>
      <c r="NRL199" s="90"/>
      <c r="NRM199" s="1"/>
      <c r="NRN199" s="90"/>
      <c r="NRO199" s="1"/>
      <c r="NRP199" s="90"/>
      <c r="NRQ199" s="1"/>
      <c r="NRR199" s="90"/>
      <c r="NRS199" s="1"/>
      <c r="NRT199" s="90"/>
      <c r="NRU199" s="1"/>
      <c r="NRV199" s="90"/>
      <c r="NRW199" s="1"/>
      <c r="NRX199" s="90"/>
      <c r="NRY199" s="1"/>
      <c r="NRZ199" s="90"/>
      <c r="NSA199" s="1"/>
      <c r="NSB199" s="90"/>
      <c r="NSC199" s="1"/>
      <c r="NSD199" s="90"/>
      <c r="NSE199" s="1"/>
      <c r="NSF199" s="90"/>
      <c r="NSG199" s="1"/>
      <c r="NSH199" s="90"/>
      <c r="NSI199" s="1"/>
      <c r="NSJ199" s="90"/>
      <c r="NSK199" s="1"/>
      <c r="NSL199" s="90"/>
      <c r="NSM199" s="1"/>
      <c r="NSN199" s="90"/>
      <c r="NSO199" s="1"/>
      <c r="NSP199" s="90"/>
      <c r="NSQ199" s="1"/>
      <c r="NSR199" s="90"/>
      <c r="NSS199" s="1"/>
      <c r="NST199" s="90"/>
      <c r="NSU199" s="1"/>
      <c r="NSV199" s="90"/>
      <c r="NSW199" s="1"/>
      <c r="NSX199" s="90"/>
      <c r="NSY199" s="1"/>
      <c r="NSZ199" s="90"/>
      <c r="NTA199" s="1"/>
      <c r="NTB199" s="90"/>
      <c r="NTC199" s="1"/>
      <c r="NTD199" s="90"/>
      <c r="NTE199" s="1"/>
      <c r="NTF199" s="90"/>
      <c r="NTG199" s="1"/>
      <c r="NTH199" s="90"/>
      <c r="NTI199" s="1"/>
      <c r="NTJ199" s="90"/>
      <c r="NTK199" s="1"/>
      <c r="NTL199" s="90"/>
      <c r="NTM199" s="1"/>
      <c r="NTN199" s="90"/>
      <c r="NTO199" s="1"/>
      <c r="NTP199" s="90"/>
      <c r="NTQ199" s="1"/>
      <c r="NTR199" s="90"/>
      <c r="NTS199" s="1"/>
      <c r="NTT199" s="90"/>
      <c r="NTU199" s="1"/>
      <c r="NTV199" s="90"/>
      <c r="NTW199" s="1"/>
      <c r="NTX199" s="90"/>
      <c r="NTY199" s="1"/>
      <c r="NTZ199" s="90"/>
      <c r="NUA199" s="1"/>
      <c r="NUB199" s="90"/>
      <c r="NUC199" s="1"/>
      <c r="NUD199" s="90"/>
      <c r="NUE199" s="1"/>
      <c r="NUF199" s="90"/>
      <c r="NUG199" s="1"/>
      <c r="NUH199" s="90"/>
      <c r="NUI199" s="1"/>
      <c r="NUJ199" s="90"/>
      <c r="NUK199" s="1"/>
      <c r="NUL199" s="90"/>
      <c r="NUM199" s="1"/>
      <c r="NUN199" s="90"/>
      <c r="NUO199" s="1"/>
      <c r="NUP199" s="90"/>
      <c r="NUQ199" s="1"/>
      <c r="NUR199" s="90"/>
      <c r="NUS199" s="1"/>
      <c r="NUT199" s="90"/>
      <c r="NUU199" s="1"/>
      <c r="NUV199" s="90"/>
      <c r="NUW199" s="1"/>
      <c r="NUX199" s="90"/>
      <c r="NUY199" s="1"/>
      <c r="NUZ199" s="90"/>
      <c r="NVA199" s="1"/>
      <c r="NVB199" s="90"/>
      <c r="NVC199" s="1"/>
      <c r="NVD199" s="90"/>
      <c r="NVE199" s="1"/>
      <c r="NVF199" s="90"/>
      <c r="NVG199" s="1"/>
      <c r="NVH199" s="90"/>
      <c r="NVI199" s="1"/>
      <c r="NVJ199" s="90"/>
      <c r="NVK199" s="1"/>
      <c r="NVL199" s="90"/>
      <c r="NVM199" s="1"/>
      <c r="NVN199" s="90"/>
      <c r="NVO199" s="1"/>
      <c r="NVP199" s="90"/>
      <c r="NVQ199" s="1"/>
      <c r="NVR199" s="90"/>
      <c r="NVS199" s="1"/>
      <c r="NVT199" s="90"/>
      <c r="NVU199" s="1"/>
      <c r="NVV199" s="90"/>
      <c r="NVW199" s="1"/>
      <c r="NVX199" s="90"/>
      <c r="NVY199" s="1"/>
      <c r="NVZ199" s="90"/>
      <c r="NWA199" s="1"/>
      <c r="NWB199" s="90"/>
      <c r="NWC199" s="1"/>
      <c r="NWD199" s="90"/>
      <c r="NWE199" s="1"/>
      <c r="NWF199" s="90"/>
      <c r="NWG199" s="1"/>
      <c r="NWH199" s="90"/>
      <c r="NWI199" s="1"/>
      <c r="NWJ199" s="90"/>
      <c r="NWK199" s="1"/>
      <c r="NWL199" s="90"/>
      <c r="NWM199" s="1"/>
      <c r="NWN199" s="90"/>
      <c r="NWO199" s="1"/>
      <c r="NWP199" s="90"/>
      <c r="NWQ199" s="1"/>
      <c r="NWR199" s="90"/>
      <c r="NWS199" s="1"/>
      <c r="NWT199" s="90"/>
      <c r="NWU199" s="1"/>
      <c r="NWV199" s="90"/>
      <c r="NWW199" s="1"/>
      <c r="NWX199" s="90"/>
      <c r="NWY199" s="1"/>
      <c r="NWZ199" s="90"/>
      <c r="NXA199" s="1"/>
      <c r="NXB199" s="90"/>
      <c r="NXC199" s="1"/>
      <c r="NXD199" s="90"/>
      <c r="NXE199" s="1"/>
      <c r="NXF199" s="90"/>
      <c r="NXG199" s="1"/>
      <c r="NXH199" s="90"/>
      <c r="NXI199" s="1"/>
      <c r="NXJ199" s="90"/>
      <c r="NXK199" s="1"/>
      <c r="NXL199" s="90"/>
      <c r="NXM199" s="1"/>
      <c r="NXN199" s="90"/>
      <c r="NXO199" s="1"/>
      <c r="NXP199" s="90"/>
      <c r="NXQ199" s="1"/>
      <c r="NXR199" s="90"/>
      <c r="NXS199" s="1"/>
      <c r="NXT199" s="90"/>
      <c r="NXU199" s="1"/>
      <c r="NXV199" s="90"/>
      <c r="NXW199" s="1"/>
      <c r="NXX199" s="90"/>
      <c r="NXY199" s="1"/>
      <c r="NXZ199" s="90"/>
      <c r="NYA199" s="1"/>
      <c r="NYB199" s="90"/>
      <c r="NYC199" s="1"/>
      <c r="NYD199" s="90"/>
      <c r="NYE199" s="1"/>
      <c r="NYF199" s="90"/>
      <c r="NYG199" s="1"/>
      <c r="NYH199" s="90"/>
      <c r="NYI199" s="1"/>
      <c r="NYJ199" s="90"/>
      <c r="NYK199" s="1"/>
      <c r="NYL199" s="90"/>
      <c r="NYM199" s="1"/>
      <c r="NYN199" s="90"/>
      <c r="NYO199" s="1"/>
      <c r="NYP199" s="90"/>
      <c r="NYQ199" s="1"/>
      <c r="NYR199" s="90"/>
      <c r="NYS199" s="1"/>
      <c r="NYT199" s="90"/>
      <c r="NYU199" s="1"/>
      <c r="NYV199" s="90"/>
      <c r="NYW199" s="1"/>
      <c r="NYX199" s="90"/>
      <c r="NYY199" s="1"/>
      <c r="NYZ199" s="90"/>
      <c r="NZA199" s="1"/>
      <c r="NZB199" s="90"/>
      <c r="NZC199" s="1"/>
      <c r="NZD199" s="90"/>
      <c r="NZE199" s="1"/>
      <c r="NZF199" s="90"/>
      <c r="NZG199" s="1"/>
      <c r="NZH199" s="90"/>
      <c r="NZI199" s="1"/>
      <c r="NZJ199" s="90"/>
      <c r="NZK199" s="1"/>
      <c r="NZL199" s="90"/>
      <c r="NZM199" s="1"/>
      <c r="NZN199" s="90"/>
      <c r="NZO199" s="1"/>
      <c r="NZP199" s="90"/>
      <c r="NZQ199" s="1"/>
      <c r="NZR199" s="90"/>
      <c r="NZS199" s="1"/>
      <c r="NZT199" s="90"/>
      <c r="NZU199" s="1"/>
      <c r="NZV199" s="90"/>
      <c r="NZW199" s="1"/>
      <c r="NZX199" s="90"/>
      <c r="NZY199" s="1"/>
      <c r="NZZ199" s="90"/>
      <c r="OAA199" s="1"/>
      <c r="OAB199" s="90"/>
      <c r="OAC199" s="1"/>
      <c r="OAD199" s="90"/>
      <c r="OAE199" s="1"/>
      <c r="OAF199" s="90"/>
      <c r="OAG199" s="1"/>
      <c r="OAH199" s="90"/>
      <c r="OAI199" s="1"/>
      <c r="OAJ199" s="90"/>
      <c r="OAK199" s="1"/>
      <c r="OAL199" s="90"/>
      <c r="OAM199" s="1"/>
      <c r="OAN199" s="90"/>
      <c r="OAO199" s="1"/>
      <c r="OAP199" s="90"/>
      <c r="OAQ199" s="1"/>
      <c r="OAR199" s="90"/>
      <c r="OAS199" s="1"/>
      <c r="OAT199" s="90"/>
      <c r="OAU199" s="1"/>
      <c r="OAV199" s="90"/>
      <c r="OAW199" s="1"/>
      <c r="OAX199" s="90"/>
      <c r="OAY199" s="1"/>
      <c r="OAZ199" s="90"/>
      <c r="OBA199" s="1"/>
      <c r="OBB199" s="90"/>
      <c r="OBC199" s="1"/>
      <c r="OBD199" s="90"/>
      <c r="OBE199" s="1"/>
      <c r="OBF199" s="90"/>
      <c r="OBG199" s="1"/>
      <c r="OBH199" s="90"/>
      <c r="OBI199" s="1"/>
      <c r="OBJ199" s="90"/>
      <c r="OBK199" s="1"/>
      <c r="OBL199" s="90"/>
      <c r="OBM199" s="1"/>
      <c r="OBN199" s="90"/>
      <c r="OBO199" s="1"/>
      <c r="OBP199" s="90"/>
      <c r="OBQ199" s="1"/>
      <c r="OBR199" s="90"/>
      <c r="OBS199" s="1"/>
      <c r="OBT199" s="90"/>
      <c r="OBU199" s="1"/>
      <c r="OBV199" s="90"/>
      <c r="OBW199" s="1"/>
      <c r="OBX199" s="90"/>
      <c r="OBY199" s="1"/>
      <c r="OBZ199" s="90"/>
      <c r="OCA199" s="1"/>
      <c r="OCB199" s="90"/>
      <c r="OCC199" s="1"/>
      <c r="OCD199" s="90"/>
      <c r="OCE199" s="1"/>
      <c r="OCF199" s="90"/>
      <c r="OCG199" s="1"/>
      <c r="OCH199" s="90"/>
      <c r="OCI199" s="1"/>
      <c r="OCJ199" s="90"/>
      <c r="OCK199" s="1"/>
      <c r="OCL199" s="90"/>
      <c r="OCM199" s="1"/>
      <c r="OCN199" s="90"/>
      <c r="OCO199" s="1"/>
      <c r="OCP199" s="90"/>
      <c r="OCQ199" s="1"/>
      <c r="OCR199" s="90"/>
      <c r="OCS199" s="1"/>
      <c r="OCT199" s="90"/>
      <c r="OCU199" s="1"/>
      <c r="OCV199" s="90"/>
      <c r="OCW199" s="1"/>
      <c r="OCX199" s="90"/>
      <c r="OCY199" s="1"/>
      <c r="OCZ199" s="90"/>
      <c r="ODA199" s="1"/>
      <c r="ODB199" s="90"/>
      <c r="ODC199" s="1"/>
      <c r="ODD199" s="90"/>
      <c r="ODE199" s="1"/>
      <c r="ODF199" s="90"/>
      <c r="ODG199" s="1"/>
      <c r="ODH199" s="90"/>
      <c r="ODI199" s="1"/>
      <c r="ODJ199" s="90"/>
      <c r="ODK199" s="1"/>
      <c r="ODL199" s="90"/>
      <c r="ODM199" s="1"/>
      <c r="ODN199" s="90"/>
      <c r="ODO199" s="1"/>
      <c r="ODP199" s="90"/>
      <c r="ODQ199" s="1"/>
      <c r="ODR199" s="90"/>
      <c r="ODS199" s="1"/>
      <c r="ODT199" s="90"/>
      <c r="ODU199" s="1"/>
      <c r="ODV199" s="90"/>
      <c r="ODW199" s="1"/>
      <c r="ODX199" s="90"/>
      <c r="ODY199" s="1"/>
      <c r="ODZ199" s="90"/>
      <c r="OEA199" s="1"/>
      <c r="OEB199" s="90"/>
      <c r="OEC199" s="1"/>
      <c r="OED199" s="90"/>
      <c r="OEE199" s="1"/>
      <c r="OEF199" s="90"/>
      <c r="OEG199" s="1"/>
      <c r="OEH199" s="90"/>
      <c r="OEI199" s="1"/>
      <c r="OEJ199" s="90"/>
      <c r="OEK199" s="1"/>
      <c r="OEL199" s="90"/>
      <c r="OEM199" s="1"/>
      <c r="OEN199" s="90"/>
      <c r="OEO199" s="1"/>
      <c r="OEP199" s="90"/>
      <c r="OEQ199" s="1"/>
      <c r="OER199" s="90"/>
      <c r="OES199" s="1"/>
      <c r="OET199" s="90"/>
      <c r="OEU199" s="1"/>
      <c r="OEV199" s="90"/>
      <c r="OEW199" s="1"/>
      <c r="OEX199" s="90"/>
      <c r="OEY199" s="1"/>
      <c r="OEZ199" s="90"/>
      <c r="OFA199" s="1"/>
      <c r="OFB199" s="90"/>
      <c r="OFC199" s="1"/>
      <c r="OFD199" s="90"/>
      <c r="OFE199" s="1"/>
      <c r="OFF199" s="90"/>
      <c r="OFG199" s="1"/>
      <c r="OFH199" s="90"/>
      <c r="OFI199" s="1"/>
      <c r="OFJ199" s="90"/>
      <c r="OFK199" s="1"/>
      <c r="OFL199" s="90"/>
      <c r="OFM199" s="1"/>
      <c r="OFN199" s="90"/>
      <c r="OFO199" s="1"/>
      <c r="OFP199" s="90"/>
      <c r="OFQ199" s="1"/>
      <c r="OFR199" s="90"/>
      <c r="OFS199" s="1"/>
      <c r="OFT199" s="90"/>
      <c r="OFU199" s="1"/>
      <c r="OFV199" s="90"/>
      <c r="OFW199" s="1"/>
      <c r="OFX199" s="90"/>
      <c r="OFY199" s="1"/>
      <c r="OFZ199" s="90"/>
      <c r="OGA199" s="1"/>
      <c r="OGB199" s="90"/>
      <c r="OGC199" s="1"/>
      <c r="OGD199" s="90"/>
      <c r="OGE199" s="1"/>
      <c r="OGF199" s="90"/>
      <c r="OGG199" s="1"/>
      <c r="OGH199" s="90"/>
      <c r="OGI199" s="1"/>
      <c r="OGJ199" s="90"/>
      <c r="OGK199" s="1"/>
      <c r="OGL199" s="90"/>
      <c r="OGM199" s="1"/>
      <c r="OGN199" s="90"/>
      <c r="OGO199" s="1"/>
      <c r="OGP199" s="90"/>
      <c r="OGQ199" s="1"/>
      <c r="OGR199" s="90"/>
      <c r="OGS199" s="1"/>
      <c r="OGT199" s="90"/>
      <c r="OGU199" s="1"/>
      <c r="OGV199" s="90"/>
      <c r="OGW199" s="1"/>
      <c r="OGX199" s="90"/>
      <c r="OGY199" s="1"/>
      <c r="OGZ199" s="90"/>
      <c r="OHA199" s="1"/>
      <c r="OHB199" s="90"/>
      <c r="OHC199" s="1"/>
      <c r="OHD199" s="90"/>
      <c r="OHE199" s="1"/>
      <c r="OHF199" s="90"/>
      <c r="OHG199" s="1"/>
      <c r="OHH199" s="90"/>
      <c r="OHI199" s="1"/>
      <c r="OHJ199" s="90"/>
      <c r="OHK199" s="1"/>
      <c r="OHL199" s="90"/>
      <c r="OHM199" s="1"/>
      <c r="OHN199" s="90"/>
      <c r="OHO199" s="1"/>
      <c r="OHP199" s="90"/>
      <c r="OHQ199" s="1"/>
      <c r="OHR199" s="90"/>
      <c r="OHS199" s="1"/>
      <c r="OHT199" s="90"/>
      <c r="OHU199" s="1"/>
      <c r="OHV199" s="90"/>
      <c r="OHW199" s="1"/>
      <c r="OHX199" s="90"/>
      <c r="OHY199" s="1"/>
      <c r="OHZ199" s="90"/>
      <c r="OIA199" s="1"/>
      <c r="OIB199" s="90"/>
      <c r="OIC199" s="1"/>
      <c r="OID199" s="90"/>
      <c r="OIE199" s="1"/>
      <c r="OIF199" s="90"/>
      <c r="OIG199" s="1"/>
      <c r="OIH199" s="90"/>
      <c r="OII199" s="1"/>
      <c r="OIJ199" s="90"/>
      <c r="OIK199" s="1"/>
      <c r="OIL199" s="90"/>
      <c r="OIM199" s="1"/>
      <c r="OIN199" s="90"/>
      <c r="OIO199" s="1"/>
      <c r="OIP199" s="90"/>
      <c r="OIQ199" s="1"/>
      <c r="OIR199" s="90"/>
      <c r="OIS199" s="1"/>
      <c r="OIT199" s="90"/>
      <c r="OIU199" s="1"/>
      <c r="OIV199" s="90"/>
      <c r="OIW199" s="1"/>
      <c r="OIX199" s="90"/>
      <c r="OIY199" s="1"/>
      <c r="OIZ199" s="90"/>
      <c r="OJA199" s="1"/>
      <c r="OJB199" s="90"/>
      <c r="OJC199" s="1"/>
      <c r="OJD199" s="90"/>
      <c r="OJE199" s="1"/>
      <c r="OJF199" s="90"/>
      <c r="OJG199" s="1"/>
      <c r="OJH199" s="90"/>
      <c r="OJI199" s="1"/>
      <c r="OJJ199" s="90"/>
      <c r="OJK199" s="1"/>
      <c r="OJL199" s="90"/>
      <c r="OJM199" s="1"/>
      <c r="OJN199" s="90"/>
      <c r="OJO199" s="1"/>
      <c r="OJP199" s="90"/>
      <c r="OJQ199" s="1"/>
      <c r="OJR199" s="90"/>
      <c r="OJS199" s="1"/>
      <c r="OJT199" s="90"/>
      <c r="OJU199" s="1"/>
      <c r="OJV199" s="90"/>
      <c r="OJW199" s="1"/>
      <c r="OJX199" s="90"/>
      <c r="OJY199" s="1"/>
      <c r="OJZ199" s="90"/>
      <c r="OKA199" s="1"/>
      <c r="OKB199" s="90"/>
      <c r="OKC199" s="1"/>
      <c r="OKD199" s="90"/>
      <c r="OKE199" s="1"/>
      <c r="OKF199" s="90"/>
      <c r="OKG199" s="1"/>
      <c r="OKH199" s="90"/>
      <c r="OKI199" s="1"/>
      <c r="OKJ199" s="90"/>
      <c r="OKK199" s="1"/>
      <c r="OKL199" s="90"/>
      <c r="OKM199" s="1"/>
      <c r="OKN199" s="90"/>
      <c r="OKO199" s="1"/>
      <c r="OKP199" s="90"/>
      <c r="OKQ199" s="1"/>
      <c r="OKR199" s="90"/>
      <c r="OKS199" s="1"/>
      <c r="OKT199" s="90"/>
      <c r="OKU199" s="1"/>
      <c r="OKV199" s="90"/>
      <c r="OKW199" s="1"/>
      <c r="OKX199" s="90"/>
      <c r="OKY199" s="1"/>
      <c r="OKZ199" s="90"/>
      <c r="OLA199" s="1"/>
      <c r="OLB199" s="90"/>
      <c r="OLC199" s="1"/>
      <c r="OLD199" s="90"/>
      <c r="OLE199" s="1"/>
      <c r="OLF199" s="90"/>
      <c r="OLG199" s="1"/>
      <c r="OLH199" s="90"/>
      <c r="OLI199" s="1"/>
      <c r="OLJ199" s="90"/>
      <c r="OLK199" s="1"/>
      <c r="OLL199" s="90"/>
      <c r="OLM199" s="1"/>
      <c r="OLN199" s="90"/>
      <c r="OLO199" s="1"/>
      <c r="OLP199" s="90"/>
      <c r="OLQ199" s="1"/>
      <c r="OLR199" s="90"/>
      <c r="OLS199" s="1"/>
      <c r="OLT199" s="90"/>
      <c r="OLU199" s="1"/>
      <c r="OLV199" s="90"/>
      <c r="OLW199" s="1"/>
      <c r="OLX199" s="90"/>
      <c r="OLY199" s="1"/>
      <c r="OLZ199" s="90"/>
      <c r="OMA199" s="1"/>
      <c r="OMB199" s="90"/>
      <c r="OMC199" s="1"/>
      <c r="OMD199" s="90"/>
      <c r="OME199" s="1"/>
      <c r="OMF199" s="90"/>
      <c r="OMG199" s="1"/>
      <c r="OMH199" s="90"/>
      <c r="OMI199" s="1"/>
      <c r="OMJ199" s="90"/>
      <c r="OMK199" s="1"/>
      <c r="OML199" s="90"/>
      <c r="OMM199" s="1"/>
      <c r="OMN199" s="90"/>
      <c r="OMO199" s="1"/>
      <c r="OMP199" s="90"/>
      <c r="OMQ199" s="1"/>
      <c r="OMR199" s="90"/>
      <c r="OMS199" s="1"/>
      <c r="OMT199" s="90"/>
      <c r="OMU199" s="1"/>
      <c r="OMV199" s="90"/>
      <c r="OMW199" s="1"/>
      <c r="OMX199" s="90"/>
      <c r="OMY199" s="1"/>
      <c r="OMZ199" s="90"/>
      <c r="ONA199" s="1"/>
      <c r="ONB199" s="90"/>
      <c r="ONC199" s="1"/>
      <c r="OND199" s="90"/>
      <c r="ONE199" s="1"/>
      <c r="ONF199" s="90"/>
      <c r="ONG199" s="1"/>
      <c r="ONH199" s="90"/>
      <c r="ONI199" s="1"/>
      <c r="ONJ199" s="90"/>
      <c r="ONK199" s="1"/>
      <c r="ONL199" s="90"/>
      <c r="ONM199" s="1"/>
      <c r="ONN199" s="90"/>
      <c r="ONO199" s="1"/>
      <c r="ONP199" s="90"/>
      <c r="ONQ199" s="1"/>
      <c r="ONR199" s="90"/>
      <c r="ONS199" s="1"/>
      <c r="ONT199" s="90"/>
      <c r="ONU199" s="1"/>
      <c r="ONV199" s="90"/>
      <c r="ONW199" s="1"/>
      <c r="ONX199" s="90"/>
      <c r="ONY199" s="1"/>
      <c r="ONZ199" s="90"/>
      <c r="OOA199" s="1"/>
      <c r="OOB199" s="90"/>
      <c r="OOC199" s="1"/>
      <c r="OOD199" s="90"/>
      <c r="OOE199" s="1"/>
      <c r="OOF199" s="90"/>
      <c r="OOG199" s="1"/>
      <c r="OOH199" s="90"/>
      <c r="OOI199" s="1"/>
      <c r="OOJ199" s="90"/>
      <c r="OOK199" s="1"/>
      <c r="OOL199" s="90"/>
      <c r="OOM199" s="1"/>
      <c r="OON199" s="90"/>
      <c r="OOO199" s="1"/>
      <c r="OOP199" s="90"/>
      <c r="OOQ199" s="1"/>
      <c r="OOR199" s="90"/>
      <c r="OOS199" s="1"/>
      <c r="OOT199" s="90"/>
      <c r="OOU199" s="1"/>
      <c r="OOV199" s="90"/>
      <c r="OOW199" s="1"/>
      <c r="OOX199" s="90"/>
      <c r="OOY199" s="1"/>
      <c r="OOZ199" s="90"/>
      <c r="OPA199" s="1"/>
      <c r="OPB199" s="90"/>
      <c r="OPC199" s="1"/>
      <c r="OPD199" s="90"/>
      <c r="OPE199" s="1"/>
      <c r="OPF199" s="90"/>
      <c r="OPG199" s="1"/>
      <c r="OPH199" s="90"/>
      <c r="OPI199" s="1"/>
      <c r="OPJ199" s="90"/>
      <c r="OPK199" s="1"/>
      <c r="OPL199" s="90"/>
      <c r="OPM199" s="1"/>
      <c r="OPN199" s="90"/>
      <c r="OPO199" s="1"/>
      <c r="OPP199" s="90"/>
      <c r="OPQ199" s="1"/>
      <c r="OPR199" s="90"/>
      <c r="OPS199" s="1"/>
      <c r="OPT199" s="90"/>
      <c r="OPU199" s="1"/>
      <c r="OPV199" s="90"/>
      <c r="OPW199" s="1"/>
      <c r="OPX199" s="90"/>
      <c r="OPY199" s="1"/>
      <c r="OPZ199" s="90"/>
      <c r="OQA199" s="1"/>
      <c r="OQB199" s="90"/>
      <c r="OQC199" s="1"/>
      <c r="OQD199" s="90"/>
      <c r="OQE199" s="1"/>
      <c r="OQF199" s="90"/>
      <c r="OQG199" s="1"/>
      <c r="OQH199" s="90"/>
      <c r="OQI199" s="1"/>
      <c r="OQJ199" s="90"/>
      <c r="OQK199" s="1"/>
      <c r="OQL199" s="90"/>
      <c r="OQM199" s="1"/>
      <c r="OQN199" s="90"/>
      <c r="OQO199" s="1"/>
      <c r="OQP199" s="90"/>
      <c r="OQQ199" s="1"/>
      <c r="OQR199" s="90"/>
      <c r="OQS199" s="1"/>
      <c r="OQT199" s="90"/>
      <c r="OQU199" s="1"/>
      <c r="OQV199" s="90"/>
      <c r="OQW199" s="1"/>
      <c r="OQX199" s="90"/>
      <c r="OQY199" s="1"/>
      <c r="OQZ199" s="90"/>
      <c r="ORA199" s="1"/>
      <c r="ORB199" s="90"/>
      <c r="ORC199" s="1"/>
      <c r="ORD199" s="90"/>
      <c r="ORE199" s="1"/>
      <c r="ORF199" s="90"/>
      <c r="ORG199" s="1"/>
      <c r="ORH199" s="90"/>
      <c r="ORI199" s="1"/>
      <c r="ORJ199" s="90"/>
      <c r="ORK199" s="1"/>
      <c r="ORL199" s="90"/>
      <c r="ORM199" s="1"/>
      <c r="ORN199" s="90"/>
      <c r="ORO199" s="1"/>
      <c r="ORP199" s="90"/>
      <c r="ORQ199" s="1"/>
      <c r="ORR199" s="90"/>
      <c r="ORS199" s="1"/>
      <c r="ORT199" s="90"/>
      <c r="ORU199" s="1"/>
      <c r="ORV199" s="90"/>
      <c r="ORW199" s="1"/>
      <c r="ORX199" s="90"/>
      <c r="ORY199" s="1"/>
      <c r="ORZ199" s="90"/>
      <c r="OSA199" s="1"/>
      <c r="OSB199" s="90"/>
      <c r="OSC199" s="1"/>
      <c r="OSD199" s="90"/>
      <c r="OSE199" s="1"/>
      <c r="OSF199" s="90"/>
      <c r="OSG199" s="1"/>
      <c r="OSH199" s="90"/>
      <c r="OSI199" s="1"/>
      <c r="OSJ199" s="90"/>
      <c r="OSK199" s="1"/>
      <c r="OSL199" s="90"/>
      <c r="OSM199" s="1"/>
      <c r="OSN199" s="90"/>
      <c r="OSO199" s="1"/>
      <c r="OSP199" s="90"/>
      <c r="OSQ199" s="1"/>
      <c r="OSR199" s="90"/>
      <c r="OSS199" s="1"/>
      <c r="OST199" s="90"/>
      <c r="OSU199" s="1"/>
      <c r="OSV199" s="90"/>
      <c r="OSW199" s="1"/>
      <c r="OSX199" s="90"/>
      <c r="OSY199" s="1"/>
      <c r="OSZ199" s="90"/>
      <c r="OTA199" s="1"/>
      <c r="OTB199" s="90"/>
      <c r="OTC199" s="1"/>
      <c r="OTD199" s="90"/>
      <c r="OTE199" s="1"/>
      <c r="OTF199" s="90"/>
      <c r="OTG199" s="1"/>
      <c r="OTH199" s="90"/>
      <c r="OTI199" s="1"/>
      <c r="OTJ199" s="90"/>
      <c r="OTK199" s="1"/>
      <c r="OTL199" s="90"/>
      <c r="OTM199" s="1"/>
      <c r="OTN199" s="90"/>
      <c r="OTO199" s="1"/>
      <c r="OTP199" s="90"/>
      <c r="OTQ199" s="1"/>
      <c r="OTR199" s="90"/>
      <c r="OTS199" s="1"/>
      <c r="OTT199" s="90"/>
      <c r="OTU199" s="1"/>
      <c r="OTV199" s="90"/>
      <c r="OTW199" s="1"/>
      <c r="OTX199" s="90"/>
      <c r="OTY199" s="1"/>
      <c r="OTZ199" s="90"/>
      <c r="OUA199" s="1"/>
      <c r="OUB199" s="90"/>
      <c r="OUC199" s="1"/>
      <c r="OUD199" s="90"/>
      <c r="OUE199" s="1"/>
      <c r="OUF199" s="90"/>
      <c r="OUG199" s="1"/>
      <c r="OUH199" s="90"/>
      <c r="OUI199" s="1"/>
      <c r="OUJ199" s="90"/>
      <c r="OUK199" s="1"/>
      <c r="OUL199" s="90"/>
      <c r="OUM199" s="1"/>
      <c r="OUN199" s="90"/>
      <c r="OUO199" s="1"/>
      <c r="OUP199" s="90"/>
      <c r="OUQ199" s="1"/>
      <c r="OUR199" s="90"/>
      <c r="OUS199" s="1"/>
      <c r="OUT199" s="90"/>
      <c r="OUU199" s="1"/>
      <c r="OUV199" s="90"/>
      <c r="OUW199" s="1"/>
      <c r="OUX199" s="90"/>
      <c r="OUY199" s="1"/>
      <c r="OUZ199" s="90"/>
      <c r="OVA199" s="1"/>
      <c r="OVB199" s="90"/>
      <c r="OVC199" s="1"/>
      <c r="OVD199" s="90"/>
      <c r="OVE199" s="1"/>
      <c r="OVF199" s="90"/>
      <c r="OVG199" s="1"/>
      <c r="OVH199" s="90"/>
      <c r="OVI199" s="1"/>
      <c r="OVJ199" s="90"/>
      <c r="OVK199" s="1"/>
      <c r="OVL199" s="90"/>
      <c r="OVM199" s="1"/>
      <c r="OVN199" s="90"/>
      <c r="OVO199" s="1"/>
      <c r="OVP199" s="90"/>
      <c r="OVQ199" s="1"/>
      <c r="OVR199" s="90"/>
      <c r="OVS199" s="1"/>
      <c r="OVT199" s="90"/>
      <c r="OVU199" s="1"/>
      <c r="OVV199" s="90"/>
      <c r="OVW199" s="1"/>
      <c r="OVX199" s="90"/>
      <c r="OVY199" s="1"/>
      <c r="OVZ199" s="90"/>
      <c r="OWA199" s="1"/>
      <c r="OWB199" s="90"/>
      <c r="OWC199" s="1"/>
      <c r="OWD199" s="90"/>
      <c r="OWE199" s="1"/>
      <c r="OWF199" s="90"/>
      <c r="OWG199" s="1"/>
      <c r="OWH199" s="90"/>
      <c r="OWI199" s="1"/>
      <c r="OWJ199" s="90"/>
      <c r="OWK199" s="1"/>
      <c r="OWL199" s="90"/>
      <c r="OWM199" s="1"/>
      <c r="OWN199" s="90"/>
      <c r="OWO199" s="1"/>
      <c r="OWP199" s="90"/>
      <c r="OWQ199" s="1"/>
      <c r="OWR199" s="90"/>
      <c r="OWS199" s="1"/>
      <c r="OWT199" s="90"/>
      <c r="OWU199" s="1"/>
      <c r="OWV199" s="90"/>
      <c r="OWW199" s="1"/>
      <c r="OWX199" s="90"/>
      <c r="OWY199" s="1"/>
      <c r="OWZ199" s="90"/>
      <c r="OXA199" s="1"/>
      <c r="OXB199" s="90"/>
      <c r="OXC199" s="1"/>
      <c r="OXD199" s="90"/>
      <c r="OXE199" s="1"/>
      <c r="OXF199" s="90"/>
      <c r="OXG199" s="1"/>
      <c r="OXH199" s="90"/>
      <c r="OXI199" s="1"/>
      <c r="OXJ199" s="90"/>
      <c r="OXK199" s="1"/>
      <c r="OXL199" s="90"/>
      <c r="OXM199" s="1"/>
      <c r="OXN199" s="90"/>
      <c r="OXO199" s="1"/>
      <c r="OXP199" s="90"/>
      <c r="OXQ199" s="1"/>
      <c r="OXR199" s="90"/>
      <c r="OXS199" s="1"/>
      <c r="OXT199" s="90"/>
      <c r="OXU199" s="1"/>
      <c r="OXV199" s="90"/>
      <c r="OXW199" s="1"/>
      <c r="OXX199" s="90"/>
      <c r="OXY199" s="1"/>
      <c r="OXZ199" s="90"/>
      <c r="OYA199" s="1"/>
      <c r="OYB199" s="90"/>
      <c r="OYC199" s="1"/>
      <c r="OYD199" s="90"/>
      <c r="OYE199" s="1"/>
      <c r="OYF199" s="90"/>
      <c r="OYG199" s="1"/>
      <c r="OYH199" s="90"/>
      <c r="OYI199" s="1"/>
      <c r="OYJ199" s="90"/>
      <c r="OYK199" s="1"/>
      <c r="OYL199" s="90"/>
      <c r="OYM199" s="1"/>
      <c r="OYN199" s="90"/>
      <c r="OYO199" s="1"/>
      <c r="OYP199" s="90"/>
      <c r="OYQ199" s="1"/>
      <c r="OYR199" s="90"/>
      <c r="OYS199" s="1"/>
      <c r="OYT199" s="90"/>
      <c r="OYU199" s="1"/>
      <c r="OYV199" s="90"/>
      <c r="OYW199" s="1"/>
      <c r="OYX199" s="90"/>
      <c r="OYY199" s="1"/>
      <c r="OYZ199" s="90"/>
      <c r="OZA199" s="1"/>
      <c r="OZB199" s="90"/>
      <c r="OZC199" s="1"/>
      <c r="OZD199" s="90"/>
      <c r="OZE199" s="1"/>
      <c r="OZF199" s="90"/>
      <c r="OZG199" s="1"/>
      <c r="OZH199" s="90"/>
      <c r="OZI199" s="1"/>
      <c r="OZJ199" s="90"/>
      <c r="OZK199" s="1"/>
      <c r="OZL199" s="90"/>
      <c r="OZM199" s="1"/>
      <c r="OZN199" s="90"/>
      <c r="OZO199" s="1"/>
      <c r="OZP199" s="90"/>
      <c r="OZQ199" s="1"/>
      <c r="OZR199" s="90"/>
      <c r="OZS199" s="1"/>
      <c r="OZT199" s="90"/>
      <c r="OZU199" s="1"/>
      <c r="OZV199" s="90"/>
      <c r="OZW199" s="1"/>
      <c r="OZX199" s="90"/>
      <c r="OZY199" s="1"/>
      <c r="OZZ199" s="90"/>
      <c r="PAA199" s="1"/>
      <c r="PAB199" s="90"/>
      <c r="PAC199" s="1"/>
      <c r="PAD199" s="90"/>
      <c r="PAE199" s="1"/>
      <c r="PAF199" s="90"/>
      <c r="PAG199" s="1"/>
      <c r="PAH199" s="90"/>
      <c r="PAI199" s="1"/>
      <c r="PAJ199" s="90"/>
      <c r="PAK199" s="1"/>
      <c r="PAL199" s="90"/>
      <c r="PAM199" s="1"/>
      <c r="PAN199" s="90"/>
      <c r="PAO199" s="1"/>
      <c r="PAP199" s="90"/>
      <c r="PAQ199" s="1"/>
      <c r="PAR199" s="90"/>
      <c r="PAS199" s="1"/>
      <c r="PAT199" s="90"/>
      <c r="PAU199" s="1"/>
      <c r="PAV199" s="90"/>
      <c r="PAW199" s="1"/>
      <c r="PAX199" s="90"/>
      <c r="PAY199" s="1"/>
      <c r="PAZ199" s="90"/>
      <c r="PBA199" s="1"/>
      <c r="PBB199" s="90"/>
      <c r="PBC199" s="1"/>
      <c r="PBD199" s="90"/>
      <c r="PBE199" s="1"/>
      <c r="PBF199" s="90"/>
      <c r="PBG199" s="1"/>
      <c r="PBH199" s="90"/>
      <c r="PBI199" s="1"/>
      <c r="PBJ199" s="90"/>
      <c r="PBK199" s="1"/>
      <c r="PBL199" s="90"/>
      <c r="PBM199" s="1"/>
      <c r="PBN199" s="90"/>
      <c r="PBO199" s="1"/>
      <c r="PBP199" s="90"/>
      <c r="PBQ199" s="1"/>
      <c r="PBR199" s="90"/>
      <c r="PBS199" s="1"/>
      <c r="PBT199" s="90"/>
      <c r="PBU199" s="1"/>
      <c r="PBV199" s="90"/>
      <c r="PBW199" s="1"/>
      <c r="PBX199" s="90"/>
      <c r="PBY199" s="1"/>
      <c r="PBZ199" s="90"/>
      <c r="PCA199" s="1"/>
      <c r="PCB199" s="90"/>
      <c r="PCC199" s="1"/>
      <c r="PCD199" s="90"/>
      <c r="PCE199" s="1"/>
      <c r="PCF199" s="90"/>
      <c r="PCG199" s="1"/>
      <c r="PCH199" s="90"/>
      <c r="PCI199" s="1"/>
      <c r="PCJ199" s="90"/>
      <c r="PCK199" s="1"/>
      <c r="PCL199" s="90"/>
      <c r="PCM199" s="1"/>
      <c r="PCN199" s="90"/>
      <c r="PCO199" s="1"/>
      <c r="PCP199" s="90"/>
      <c r="PCQ199" s="1"/>
      <c r="PCR199" s="90"/>
      <c r="PCS199" s="1"/>
      <c r="PCT199" s="90"/>
      <c r="PCU199" s="1"/>
      <c r="PCV199" s="90"/>
      <c r="PCW199" s="1"/>
      <c r="PCX199" s="90"/>
      <c r="PCY199" s="1"/>
      <c r="PCZ199" s="90"/>
      <c r="PDA199" s="1"/>
      <c r="PDB199" s="90"/>
      <c r="PDC199" s="1"/>
      <c r="PDD199" s="90"/>
      <c r="PDE199" s="1"/>
      <c r="PDF199" s="90"/>
      <c r="PDG199" s="1"/>
      <c r="PDH199" s="90"/>
      <c r="PDI199" s="1"/>
      <c r="PDJ199" s="90"/>
      <c r="PDK199" s="1"/>
      <c r="PDL199" s="90"/>
      <c r="PDM199" s="1"/>
      <c r="PDN199" s="90"/>
      <c r="PDO199" s="1"/>
      <c r="PDP199" s="90"/>
      <c r="PDQ199" s="1"/>
      <c r="PDR199" s="90"/>
      <c r="PDS199" s="1"/>
      <c r="PDT199" s="90"/>
      <c r="PDU199" s="1"/>
      <c r="PDV199" s="90"/>
      <c r="PDW199" s="1"/>
      <c r="PDX199" s="90"/>
      <c r="PDY199" s="1"/>
      <c r="PDZ199" s="90"/>
      <c r="PEA199" s="1"/>
      <c r="PEB199" s="90"/>
      <c r="PEC199" s="1"/>
      <c r="PED199" s="90"/>
      <c r="PEE199" s="1"/>
      <c r="PEF199" s="90"/>
      <c r="PEG199" s="1"/>
      <c r="PEH199" s="90"/>
      <c r="PEI199" s="1"/>
      <c r="PEJ199" s="90"/>
      <c r="PEK199" s="1"/>
      <c r="PEL199" s="90"/>
      <c r="PEM199" s="1"/>
      <c r="PEN199" s="90"/>
      <c r="PEO199" s="1"/>
      <c r="PEP199" s="90"/>
      <c r="PEQ199" s="1"/>
      <c r="PER199" s="90"/>
      <c r="PES199" s="1"/>
      <c r="PET199" s="90"/>
      <c r="PEU199" s="1"/>
      <c r="PEV199" s="90"/>
      <c r="PEW199" s="1"/>
      <c r="PEX199" s="90"/>
      <c r="PEY199" s="1"/>
      <c r="PEZ199" s="90"/>
      <c r="PFA199" s="1"/>
      <c r="PFB199" s="90"/>
      <c r="PFC199" s="1"/>
      <c r="PFD199" s="90"/>
      <c r="PFE199" s="1"/>
      <c r="PFF199" s="90"/>
      <c r="PFG199" s="1"/>
      <c r="PFH199" s="90"/>
      <c r="PFI199" s="1"/>
      <c r="PFJ199" s="90"/>
      <c r="PFK199" s="1"/>
      <c r="PFL199" s="90"/>
      <c r="PFM199" s="1"/>
      <c r="PFN199" s="90"/>
      <c r="PFO199" s="1"/>
      <c r="PFP199" s="90"/>
      <c r="PFQ199" s="1"/>
      <c r="PFR199" s="90"/>
      <c r="PFS199" s="1"/>
      <c r="PFT199" s="90"/>
      <c r="PFU199" s="1"/>
      <c r="PFV199" s="90"/>
      <c r="PFW199" s="1"/>
      <c r="PFX199" s="90"/>
      <c r="PFY199" s="1"/>
      <c r="PFZ199" s="90"/>
      <c r="PGA199" s="1"/>
      <c r="PGB199" s="90"/>
      <c r="PGC199" s="1"/>
      <c r="PGD199" s="90"/>
      <c r="PGE199" s="1"/>
      <c r="PGF199" s="90"/>
      <c r="PGG199" s="1"/>
      <c r="PGH199" s="90"/>
      <c r="PGI199" s="1"/>
      <c r="PGJ199" s="90"/>
      <c r="PGK199" s="1"/>
      <c r="PGL199" s="90"/>
      <c r="PGM199" s="1"/>
      <c r="PGN199" s="90"/>
      <c r="PGO199" s="1"/>
      <c r="PGP199" s="90"/>
      <c r="PGQ199" s="1"/>
      <c r="PGR199" s="90"/>
      <c r="PGS199" s="1"/>
      <c r="PGT199" s="90"/>
      <c r="PGU199" s="1"/>
      <c r="PGV199" s="90"/>
      <c r="PGW199" s="1"/>
      <c r="PGX199" s="90"/>
      <c r="PGY199" s="1"/>
      <c r="PGZ199" s="90"/>
      <c r="PHA199" s="1"/>
      <c r="PHB199" s="90"/>
      <c r="PHC199" s="1"/>
      <c r="PHD199" s="90"/>
      <c r="PHE199" s="1"/>
      <c r="PHF199" s="90"/>
      <c r="PHG199" s="1"/>
      <c r="PHH199" s="90"/>
      <c r="PHI199" s="1"/>
      <c r="PHJ199" s="90"/>
      <c r="PHK199" s="1"/>
      <c r="PHL199" s="90"/>
      <c r="PHM199" s="1"/>
      <c r="PHN199" s="90"/>
      <c r="PHO199" s="1"/>
      <c r="PHP199" s="90"/>
      <c r="PHQ199" s="1"/>
      <c r="PHR199" s="90"/>
      <c r="PHS199" s="1"/>
      <c r="PHT199" s="90"/>
      <c r="PHU199" s="1"/>
      <c r="PHV199" s="90"/>
      <c r="PHW199" s="1"/>
      <c r="PHX199" s="90"/>
      <c r="PHY199" s="1"/>
      <c r="PHZ199" s="90"/>
      <c r="PIA199" s="1"/>
      <c r="PIB199" s="90"/>
      <c r="PIC199" s="1"/>
      <c r="PID199" s="90"/>
      <c r="PIE199" s="1"/>
      <c r="PIF199" s="90"/>
      <c r="PIG199" s="1"/>
      <c r="PIH199" s="90"/>
      <c r="PII199" s="1"/>
      <c r="PIJ199" s="90"/>
      <c r="PIK199" s="1"/>
      <c r="PIL199" s="90"/>
      <c r="PIM199" s="1"/>
      <c r="PIN199" s="90"/>
      <c r="PIO199" s="1"/>
      <c r="PIP199" s="90"/>
      <c r="PIQ199" s="1"/>
      <c r="PIR199" s="90"/>
      <c r="PIS199" s="1"/>
      <c r="PIT199" s="90"/>
      <c r="PIU199" s="1"/>
      <c r="PIV199" s="90"/>
      <c r="PIW199" s="1"/>
      <c r="PIX199" s="90"/>
      <c r="PIY199" s="1"/>
      <c r="PIZ199" s="90"/>
      <c r="PJA199" s="1"/>
      <c r="PJB199" s="90"/>
      <c r="PJC199" s="1"/>
      <c r="PJD199" s="90"/>
      <c r="PJE199" s="1"/>
      <c r="PJF199" s="90"/>
      <c r="PJG199" s="1"/>
      <c r="PJH199" s="90"/>
      <c r="PJI199" s="1"/>
      <c r="PJJ199" s="90"/>
      <c r="PJK199" s="1"/>
      <c r="PJL199" s="90"/>
      <c r="PJM199" s="1"/>
      <c r="PJN199" s="90"/>
      <c r="PJO199" s="1"/>
      <c r="PJP199" s="90"/>
      <c r="PJQ199" s="1"/>
      <c r="PJR199" s="90"/>
      <c r="PJS199" s="1"/>
      <c r="PJT199" s="90"/>
      <c r="PJU199" s="1"/>
      <c r="PJV199" s="90"/>
      <c r="PJW199" s="1"/>
      <c r="PJX199" s="90"/>
      <c r="PJY199" s="1"/>
      <c r="PJZ199" s="90"/>
      <c r="PKA199" s="1"/>
      <c r="PKB199" s="90"/>
      <c r="PKC199" s="1"/>
      <c r="PKD199" s="90"/>
      <c r="PKE199" s="1"/>
      <c r="PKF199" s="90"/>
      <c r="PKG199" s="1"/>
      <c r="PKH199" s="90"/>
      <c r="PKI199" s="1"/>
      <c r="PKJ199" s="90"/>
      <c r="PKK199" s="1"/>
      <c r="PKL199" s="90"/>
      <c r="PKM199" s="1"/>
      <c r="PKN199" s="90"/>
      <c r="PKO199" s="1"/>
      <c r="PKP199" s="90"/>
      <c r="PKQ199" s="1"/>
      <c r="PKR199" s="90"/>
      <c r="PKS199" s="1"/>
      <c r="PKT199" s="90"/>
      <c r="PKU199" s="1"/>
      <c r="PKV199" s="90"/>
      <c r="PKW199" s="1"/>
      <c r="PKX199" s="90"/>
      <c r="PKY199" s="1"/>
      <c r="PKZ199" s="90"/>
      <c r="PLA199" s="1"/>
      <c r="PLB199" s="90"/>
      <c r="PLC199" s="1"/>
      <c r="PLD199" s="90"/>
      <c r="PLE199" s="1"/>
      <c r="PLF199" s="90"/>
      <c r="PLG199" s="1"/>
      <c r="PLH199" s="90"/>
      <c r="PLI199" s="1"/>
      <c r="PLJ199" s="90"/>
      <c r="PLK199" s="1"/>
      <c r="PLL199" s="90"/>
      <c r="PLM199" s="1"/>
      <c r="PLN199" s="90"/>
      <c r="PLO199" s="1"/>
      <c r="PLP199" s="90"/>
      <c r="PLQ199" s="1"/>
      <c r="PLR199" s="90"/>
      <c r="PLS199" s="1"/>
      <c r="PLT199" s="90"/>
      <c r="PLU199" s="1"/>
      <c r="PLV199" s="90"/>
      <c r="PLW199" s="1"/>
      <c r="PLX199" s="90"/>
      <c r="PLY199" s="1"/>
      <c r="PLZ199" s="90"/>
      <c r="PMA199" s="1"/>
      <c r="PMB199" s="90"/>
      <c r="PMC199" s="1"/>
      <c r="PMD199" s="90"/>
      <c r="PME199" s="1"/>
      <c r="PMF199" s="90"/>
      <c r="PMG199" s="1"/>
      <c r="PMH199" s="90"/>
      <c r="PMI199" s="1"/>
      <c r="PMJ199" s="90"/>
      <c r="PMK199" s="1"/>
      <c r="PML199" s="90"/>
      <c r="PMM199" s="1"/>
      <c r="PMN199" s="90"/>
      <c r="PMO199" s="1"/>
      <c r="PMP199" s="90"/>
      <c r="PMQ199" s="1"/>
      <c r="PMR199" s="90"/>
      <c r="PMS199" s="1"/>
      <c r="PMT199" s="90"/>
      <c r="PMU199" s="1"/>
      <c r="PMV199" s="90"/>
      <c r="PMW199" s="1"/>
      <c r="PMX199" s="90"/>
      <c r="PMY199" s="1"/>
      <c r="PMZ199" s="90"/>
      <c r="PNA199" s="1"/>
      <c r="PNB199" s="90"/>
      <c r="PNC199" s="1"/>
      <c r="PND199" s="90"/>
      <c r="PNE199" s="1"/>
      <c r="PNF199" s="90"/>
      <c r="PNG199" s="1"/>
      <c r="PNH199" s="90"/>
      <c r="PNI199" s="1"/>
      <c r="PNJ199" s="90"/>
      <c r="PNK199" s="1"/>
      <c r="PNL199" s="90"/>
      <c r="PNM199" s="1"/>
      <c r="PNN199" s="90"/>
      <c r="PNO199" s="1"/>
      <c r="PNP199" s="90"/>
      <c r="PNQ199" s="1"/>
      <c r="PNR199" s="90"/>
      <c r="PNS199" s="1"/>
      <c r="PNT199" s="90"/>
      <c r="PNU199" s="1"/>
      <c r="PNV199" s="90"/>
      <c r="PNW199" s="1"/>
      <c r="PNX199" s="90"/>
      <c r="PNY199" s="1"/>
      <c r="PNZ199" s="90"/>
      <c r="POA199" s="1"/>
      <c r="POB199" s="90"/>
      <c r="POC199" s="1"/>
      <c r="POD199" s="90"/>
      <c r="POE199" s="1"/>
      <c r="POF199" s="90"/>
      <c r="POG199" s="1"/>
      <c r="POH199" s="90"/>
      <c r="POI199" s="1"/>
      <c r="POJ199" s="90"/>
      <c r="POK199" s="1"/>
      <c r="POL199" s="90"/>
      <c r="POM199" s="1"/>
      <c r="PON199" s="90"/>
      <c r="POO199" s="1"/>
      <c r="POP199" s="90"/>
      <c r="POQ199" s="1"/>
      <c r="POR199" s="90"/>
      <c r="POS199" s="1"/>
      <c r="POT199" s="90"/>
      <c r="POU199" s="1"/>
      <c r="POV199" s="90"/>
      <c r="POW199" s="1"/>
      <c r="POX199" s="90"/>
      <c r="POY199" s="1"/>
      <c r="POZ199" s="90"/>
      <c r="PPA199" s="1"/>
      <c r="PPB199" s="90"/>
      <c r="PPC199" s="1"/>
      <c r="PPD199" s="90"/>
      <c r="PPE199" s="1"/>
      <c r="PPF199" s="90"/>
      <c r="PPG199" s="1"/>
      <c r="PPH199" s="90"/>
      <c r="PPI199" s="1"/>
      <c r="PPJ199" s="90"/>
      <c r="PPK199" s="1"/>
      <c r="PPL199" s="90"/>
      <c r="PPM199" s="1"/>
      <c r="PPN199" s="90"/>
      <c r="PPO199" s="1"/>
      <c r="PPP199" s="90"/>
      <c r="PPQ199" s="1"/>
      <c r="PPR199" s="90"/>
      <c r="PPS199" s="1"/>
      <c r="PPT199" s="90"/>
      <c r="PPU199" s="1"/>
      <c r="PPV199" s="90"/>
      <c r="PPW199" s="1"/>
      <c r="PPX199" s="90"/>
      <c r="PPY199" s="1"/>
      <c r="PPZ199" s="90"/>
      <c r="PQA199" s="1"/>
      <c r="PQB199" s="90"/>
      <c r="PQC199" s="1"/>
      <c r="PQD199" s="90"/>
      <c r="PQE199" s="1"/>
      <c r="PQF199" s="90"/>
      <c r="PQG199" s="1"/>
      <c r="PQH199" s="90"/>
      <c r="PQI199" s="1"/>
      <c r="PQJ199" s="90"/>
      <c r="PQK199" s="1"/>
      <c r="PQL199" s="90"/>
      <c r="PQM199" s="1"/>
      <c r="PQN199" s="90"/>
      <c r="PQO199" s="1"/>
      <c r="PQP199" s="90"/>
      <c r="PQQ199" s="1"/>
      <c r="PQR199" s="90"/>
      <c r="PQS199" s="1"/>
      <c r="PQT199" s="90"/>
      <c r="PQU199" s="1"/>
      <c r="PQV199" s="90"/>
      <c r="PQW199" s="1"/>
      <c r="PQX199" s="90"/>
      <c r="PQY199" s="1"/>
      <c r="PQZ199" s="90"/>
      <c r="PRA199" s="1"/>
      <c r="PRB199" s="90"/>
      <c r="PRC199" s="1"/>
      <c r="PRD199" s="90"/>
      <c r="PRE199" s="1"/>
      <c r="PRF199" s="90"/>
      <c r="PRG199" s="1"/>
      <c r="PRH199" s="90"/>
      <c r="PRI199" s="1"/>
      <c r="PRJ199" s="90"/>
      <c r="PRK199" s="1"/>
      <c r="PRL199" s="90"/>
      <c r="PRM199" s="1"/>
      <c r="PRN199" s="90"/>
      <c r="PRO199" s="1"/>
      <c r="PRP199" s="90"/>
      <c r="PRQ199" s="1"/>
      <c r="PRR199" s="90"/>
      <c r="PRS199" s="1"/>
      <c r="PRT199" s="90"/>
      <c r="PRU199" s="1"/>
      <c r="PRV199" s="90"/>
      <c r="PRW199" s="1"/>
      <c r="PRX199" s="90"/>
      <c r="PRY199" s="1"/>
      <c r="PRZ199" s="90"/>
      <c r="PSA199" s="1"/>
      <c r="PSB199" s="90"/>
      <c r="PSC199" s="1"/>
      <c r="PSD199" s="90"/>
      <c r="PSE199" s="1"/>
      <c r="PSF199" s="90"/>
      <c r="PSG199" s="1"/>
      <c r="PSH199" s="90"/>
      <c r="PSI199" s="1"/>
      <c r="PSJ199" s="90"/>
      <c r="PSK199" s="1"/>
      <c r="PSL199" s="90"/>
      <c r="PSM199" s="1"/>
      <c r="PSN199" s="90"/>
      <c r="PSO199" s="1"/>
      <c r="PSP199" s="90"/>
      <c r="PSQ199" s="1"/>
      <c r="PSR199" s="90"/>
      <c r="PSS199" s="1"/>
      <c r="PST199" s="90"/>
      <c r="PSU199" s="1"/>
      <c r="PSV199" s="90"/>
      <c r="PSW199" s="1"/>
      <c r="PSX199" s="90"/>
      <c r="PSY199" s="1"/>
      <c r="PSZ199" s="90"/>
      <c r="PTA199" s="1"/>
      <c r="PTB199" s="90"/>
      <c r="PTC199" s="1"/>
      <c r="PTD199" s="90"/>
      <c r="PTE199" s="1"/>
      <c r="PTF199" s="90"/>
      <c r="PTG199" s="1"/>
      <c r="PTH199" s="90"/>
      <c r="PTI199" s="1"/>
      <c r="PTJ199" s="90"/>
      <c r="PTK199" s="1"/>
      <c r="PTL199" s="90"/>
      <c r="PTM199" s="1"/>
      <c r="PTN199" s="90"/>
      <c r="PTO199" s="1"/>
      <c r="PTP199" s="90"/>
      <c r="PTQ199" s="1"/>
      <c r="PTR199" s="90"/>
      <c r="PTS199" s="1"/>
      <c r="PTT199" s="90"/>
      <c r="PTU199" s="1"/>
      <c r="PTV199" s="90"/>
      <c r="PTW199" s="1"/>
      <c r="PTX199" s="90"/>
      <c r="PTY199" s="1"/>
      <c r="PTZ199" s="90"/>
      <c r="PUA199" s="1"/>
      <c r="PUB199" s="90"/>
      <c r="PUC199" s="1"/>
      <c r="PUD199" s="90"/>
      <c r="PUE199" s="1"/>
      <c r="PUF199" s="90"/>
      <c r="PUG199" s="1"/>
      <c r="PUH199" s="90"/>
      <c r="PUI199" s="1"/>
      <c r="PUJ199" s="90"/>
      <c r="PUK199" s="1"/>
      <c r="PUL199" s="90"/>
      <c r="PUM199" s="1"/>
      <c r="PUN199" s="90"/>
      <c r="PUO199" s="1"/>
      <c r="PUP199" s="90"/>
      <c r="PUQ199" s="1"/>
      <c r="PUR199" s="90"/>
      <c r="PUS199" s="1"/>
      <c r="PUT199" s="90"/>
      <c r="PUU199" s="1"/>
      <c r="PUV199" s="90"/>
      <c r="PUW199" s="1"/>
      <c r="PUX199" s="90"/>
      <c r="PUY199" s="1"/>
      <c r="PUZ199" s="90"/>
      <c r="PVA199" s="1"/>
      <c r="PVB199" s="90"/>
      <c r="PVC199" s="1"/>
      <c r="PVD199" s="90"/>
      <c r="PVE199" s="1"/>
      <c r="PVF199" s="90"/>
      <c r="PVG199" s="1"/>
      <c r="PVH199" s="90"/>
      <c r="PVI199" s="1"/>
      <c r="PVJ199" s="90"/>
      <c r="PVK199" s="1"/>
      <c r="PVL199" s="90"/>
      <c r="PVM199" s="1"/>
      <c r="PVN199" s="90"/>
      <c r="PVO199" s="1"/>
      <c r="PVP199" s="90"/>
      <c r="PVQ199" s="1"/>
      <c r="PVR199" s="90"/>
      <c r="PVS199" s="1"/>
      <c r="PVT199" s="90"/>
      <c r="PVU199" s="1"/>
      <c r="PVV199" s="90"/>
      <c r="PVW199" s="1"/>
      <c r="PVX199" s="90"/>
      <c r="PVY199" s="1"/>
      <c r="PVZ199" s="90"/>
      <c r="PWA199" s="1"/>
      <c r="PWB199" s="90"/>
      <c r="PWC199" s="1"/>
      <c r="PWD199" s="90"/>
      <c r="PWE199" s="1"/>
      <c r="PWF199" s="90"/>
      <c r="PWG199" s="1"/>
      <c r="PWH199" s="90"/>
      <c r="PWI199" s="1"/>
      <c r="PWJ199" s="90"/>
      <c r="PWK199" s="1"/>
      <c r="PWL199" s="90"/>
      <c r="PWM199" s="1"/>
      <c r="PWN199" s="90"/>
      <c r="PWO199" s="1"/>
      <c r="PWP199" s="90"/>
      <c r="PWQ199" s="1"/>
      <c r="PWR199" s="90"/>
      <c r="PWS199" s="1"/>
      <c r="PWT199" s="90"/>
      <c r="PWU199" s="1"/>
      <c r="PWV199" s="90"/>
      <c r="PWW199" s="1"/>
      <c r="PWX199" s="90"/>
      <c r="PWY199" s="1"/>
      <c r="PWZ199" s="90"/>
      <c r="PXA199" s="1"/>
      <c r="PXB199" s="90"/>
      <c r="PXC199" s="1"/>
      <c r="PXD199" s="90"/>
      <c r="PXE199" s="1"/>
      <c r="PXF199" s="90"/>
      <c r="PXG199" s="1"/>
      <c r="PXH199" s="90"/>
      <c r="PXI199" s="1"/>
      <c r="PXJ199" s="90"/>
      <c r="PXK199" s="1"/>
      <c r="PXL199" s="90"/>
      <c r="PXM199" s="1"/>
      <c r="PXN199" s="90"/>
      <c r="PXO199" s="1"/>
      <c r="PXP199" s="90"/>
      <c r="PXQ199" s="1"/>
      <c r="PXR199" s="90"/>
      <c r="PXS199" s="1"/>
      <c r="PXT199" s="90"/>
      <c r="PXU199" s="1"/>
      <c r="PXV199" s="90"/>
      <c r="PXW199" s="1"/>
      <c r="PXX199" s="90"/>
      <c r="PXY199" s="1"/>
      <c r="PXZ199" s="90"/>
      <c r="PYA199" s="1"/>
      <c r="PYB199" s="90"/>
      <c r="PYC199" s="1"/>
      <c r="PYD199" s="90"/>
      <c r="PYE199" s="1"/>
      <c r="PYF199" s="90"/>
      <c r="PYG199" s="1"/>
      <c r="PYH199" s="90"/>
      <c r="PYI199" s="1"/>
      <c r="PYJ199" s="90"/>
      <c r="PYK199" s="1"/>
      <c r="PYL199" s="90"/>
      <c r="PYM199" s="1"/>
      <c r="PYN199" s="90"/>
      <c r="PYO199" s="1"/>
      <c r="PYP199" s="90"/>
      <c r="PYQ199" s="1"/>
      <c r="PYR199" s="90"/>
      <c r="PYS199" s="1"/>
      <c r="PYT199" s="90"/>
      <c r="PYU199" s="1"/>
      <c r="PYV199" s="90"/>
      <c r="PYW199" s="1"/>
      <c r="PYX199" s="90"/>
      <c r="PYY199" s="1"/>
      <c r="PYZ199" s="90"/>
      <c r="PZA199" s="1"/>
      <c r="PZB199" s="90"/>
      <c r="PZC199" s="1"/>
      <c r="PZD199" s="90"/>
      <c r="PZE199" s="1"/>
      <c r="PZF199" s="90"/>
      <c r="PZG199" s="1"/>
      <c r="PZH199" s="90"/>
      <c r="PZI199" s="1"/>
      <c r="PZJ199" s="90"/>
      <c r="PZK199" s="1"/>
      <c r="PZL199" s="90"/>
      <c r="PZM199" s="1"/>
      <c r="PZN199" s="90"/>
      <c r="PZO199" s="1"/>
      <c r="PZP199" s="90"/>
      <c r="PZQ199" s="1"/>
      <c r="PZR199" s="90"/>
      <c r="PZS199" s="1"/>
      <c r="PZT199" s="90"/>
      <c r="PZU199" s="1"/>
      <c r="PZV199" s="90"/>
      <c r="PZW199" s="1"/>
      <c r="PZX199" s="90"/>
      <c r="PZY199" s="1"/>
      <c r="PZZ199" s="90"/>
      <c r="QAA199" s="1"/>
      <c r="QAB199" s="90"/>
      <c r="QAC199" s="1"/>
      <c r="QAD199" s="90"/>
      <c r="QAE199" s="1"/>
      <c r="QAF199" s="90"/>
      <c r="QAG199" s="1"/>
      <c r="QAH199" s="90"/>
      <c r="QAI199" s="1"/>
      <c r="QAJ199" s="90"/>
      <c r="QAK199" s="1"/>
      <c r="QAL199" s="90"/>
      <c r="QAM199" s="1"/>
      <c r="QAN199" s="90"/>
      <c r="QAO199" s="1"/>
      <c r="QAP199" s="90"/>
      <c r="QAQ199" s="1"/>
      <c r="QAR199" s="90"/>
      <c r="QAS199" s="1"/>
      <c r="QAT199" s="90"/>
      <c r="QAU199" s="1"/>
      <c r="QAV199" s="90"/>
      <c r="QAW199" s="1"/>
      <c r="QAX199" s="90"/>
      <c r="QAY199" s="1"/>
      <c r="QAZ199" s="90"/>
      <c r="QBA199" s="1"/>
      <c r="QBB199" s="90"/>
      <c r="QBC199" s="1"/>
      <c r="QBD199" s="90"/>
      <c r="QBE199" s="1"/>
      <c r="QBF199" s="90"/>
      <c r="QBG199" s="1"/>
      <c r="QBH199" s="90"/>
      <c r="QBI199" s="1"/>
      <c r="QBJ199" s="90"/>
      <c r="QBK199" s="1"/>
      <c r="QBL199" s="90"/>
      <c r="QBM199" s="1"/>
      <c r="QBN199" s="90"/>
      <c r="QBO199" s="1"/>
      <c r="QBP199" s="90"/>
      <c r="QBQ199" s="1"/>
      <c r="QBR199" s="90"/>
      <c r="QBS199" s="1"/>
      <c r="QBT199" s="90"/>
      <c r="QBU199" s="1"/>
      <c r="QBV199" s="90"/>
      <c r="QBW199" s="1"/>
      <c r="QBX199" s="90"/>
      <c r="QBY199" s="1"/>
      <c r="QBZ199" s="90"/>
      <c r="QCA199" s="1"/>
      <c r="QCB199" s="90"/>
      <c r="QCC199" s="1"/>
      <c r="QCD199" s="90"/>
      <c r="QCE199" s="1"/>
      <c r="QCF199" s="90"/>
      <c r="QCG199" s="1"/>
      <c r="QCH199" s="90"/>
      <c r="QCI199" s="1"/>
      <c r="QCJ199" s="90"/>
      <c r="QCK199" s="1"/>
      <c r="QCL199" s="90"/>
      <c r="QCM199" s="1"/>
      <c r="QCN199" s="90"/>
      <c r="QCO199" s="1"/>
      <c r="QCP199" s="90"/>
      <c r="QCQ199" s="1"/>
      <c r="QCR199" s="90"/>
      <c r="QCS199" s="1"/>
      <c r="QCT199" s="90"/>
      <c r="QCU199" s="1"/>
      <c r="QCV199" s="90"/>
      <c r="QCW199" s="1"/>
      <c r="QCX199" s="90"/>
      <c r="QCY199" s="1"/>
      <c r="QCZ199" s="90"/>
      <c r="QDA199" s="1"/>
      <c r="QDB199" s="90"/>
      <c r="QDC199" s="1"/>
      <c r="QDD199" s="90"/>
      <c r="QDE199" s="1"/>
      <c r="QDF199" s="90"/>
      <c r="QDG199" s="1"/>
      <c r="QDH199" s="90"/>
      <c r="QDI199" s="1"/>
      <c r="QDJ199" s="90"/>
      <c r="QDK199" s="1"/>
      <c r="QDL199" s="90"/>
      <c r="QDM199" s="1"/>
      <c r="QDN199" s="90"/>
      <c r="QDO199" s="1"/>
      <c r="QDP199" s="90"/>
      <c r="QDQ199" s="1"/>
      <c r="QDR199" s="90"/>
      <c r="QDS199" s="1"/>
      <c r="QDT199" s="90"/>
      <c r="QDU199" s="1"/>
      <c r="QDV199" s="90"/>
      <c r="QDW199" s="1"/>
      <c r="QDX199" s="90"/>
      <c r="QDY199" s="1"/>
      <c r="QDZ199" s="90"/>
      <c r="QEA199" s="1"/>
      <c r="QEB199" s="90"/>
      <c r="QEC199" s="1"/>
      <c r="QED199" s="90"/>
      <c r="QEE199" s="1"/>
      <c r="QEF199" s="90"/>
      <c r="QEG199" s="1"/>
      <c r="QEH199" s="90"/>
      <c r="QEI199" s="1"/>
      <c r="QEJ199" s="90"/>
      <c r="QEK199" s="1"/>
      <c r="QEL199" s="90"/>
      <c r="QEM199" s="1"/>
      <c r="QEN199" s="90"/>
      <c r="QEO199" s="1"/>
      <c r="QEP199" s="90"/>
      <c r="QEQ199" s="1"/>
      <c r="QER199" s="90"/>
      <c r="QES199" s="1"/>
      <c r="QET199" s="90"/>
      <c r="QEU199" s="1"/>
      <c r="QEV199" s="90"/>
      <c r="QEW199" s="1"/>
      <c r="QEX199" s="90"/>
      <c r="QEY199" s="1"/>
      <c r="QEZ199" s="90"/>
      <c r="QFA199" s="1"/>
      <c r="QFB199" s="90"/>
      <c r="QFC199" s="1"/>
      <c r="QFD199" s="90"/>
      <c r="QFE199" s="1"/>
      <c r="QFF199" s="90"/>
      <c r="QFG199" s="1"/>
      <c r="QFH199" s="90"/>
      <c r="QFI199" s="1"/>
      <c r="QFJ199" s="90"/>
      <c r="QFK199" s="1"/>
      <c r="QFL199" s="90"/>
      <c r="QFM199" s="1"/>
      <c r="QFN199" s="90"/>
      <c r="QFO199" s="1"/>
      <c r="QFP199" s="90"/>
      <c r="QFQ199" s="1"/>
      <c r="QFR199" s="90"/>
      <c r="QFS199" s="1"/>
      <c r="QFT199" s="90"/>
      <c r="QFU199" s="1"/>
      <c r="QFV199" s="90"/>
      <c r="QFW199" s="1"/>
      <c r="QFX199" s="90"/>
      <c r="QFY199" s="1"/>
      <c r="QFZ199" s="90"/>
      <c r="QGA199" s="1"/>
      <c r="QGB199" s="90"/>
      <c r="QGC199" s="1"/>
      <c r="QGD199" s="90"/>
      <c r="QGE199" s="1"/>
      <c r="QGF199" s="90"/>
      <c r="QGG199" s="1"/>
      <c r="QGH199" s="90"/>
      <c r="QGI199" s="1"/>
      <c r="QGJ199" s="90"/>
      <c r="QGK199" s="1"/>
      <c r="QGL199" s="90"/>
      <c r="QGM199" s="1"/>
      <c r="QGN199" s="90"/>
      <c r="QGO199" s="1"/>
      <c r="QGP199" s="90"/>
      <c r="QGQ199" s="1"/>
      <c r="QGR199" s="90"/>
      <c r="QGS199" s="1"/>
      <c r="QGT199" s="90"/>
      <c r="QGU199" s="1"/>
      <c r="QGV199" s="90"/>
      <c r="QGW199" s="1"/>
      <c r="QGX199" s="90"/>
      <c r="QGY199" s="1"/>
      <c r="QGZ199" s="90"/>
      <c r="QHA199" s="1"/>
      <c r="QHB199" s="90"/>
      <c r="QHC199" s="1"/>
      <c r="QHD199" s="90"/>
      <c r="QHE199" s="1"/>
      <c r="QHF199" s="90"/>
      <c r="QHG199" s="1"/>
      <c r="QHH199" s="90"/>
      <c r="QHI199" s="1"/>
      <c r="QHJ199" s="90"/>
      <c r="QHK199" s="1"/>
      <c r="QHL199" s="90"/>
      <c r="QHM199" s="1"/>
      <c r="QHN199" s="90"/>
      <c r="QHO199" s="1"/>
      <c r="QHP199" s="90"/>
      <c r="QHQ199" s="1"/>
      <c r="QHR199" s="90"/>
      <c r="QHS199" s="1"/>
      <c r="QHT199" s="90"/>
      <c r="QHU199" s="1"/>
      <c r="QHV199" s="90"/>
      <c r="QHW199" s="1"/>
      <c r="QHX199" s="90"/>
      <c r="QHY199" s="1"/>
      <c r="QHZ199" s="90"/>
      <c r="QIA199" s="1"/>
      <c r="QIB199" s="90"/>
      <c r="QIC199" s="1"/>
      <c r="QID199" s="90"/>
      <c r="QIE199" s="1"/>
      <c r="QIF199" s="90"/>
      <c r="QIG199" s="1"/>
      <c r="QIH199" s="90"/>
      <c r="QII199" s="1"/>
      <c r="QIJ199" s="90"/>
      <c r="QIK199" s="1"/>
      <c r="QIL199" s="90"/>
      <c r="QIM199" s="1"/>
      <c r="QIN199" s="90"/>
      <c r="QIO199" s="1"/>
      <c r="QIP199" s="90"/>
      <c r="QIQ199" s="1"/>
      <c r="QIR199" s="90"/>
      <c r="QIS199" s="1"/>
      <c r="QIT199" s="90"/>
      <c r="QIU199" s="1"/>
      <c r="QIV199" s="90"/>
      <c r="QIW199" s="1"/>
      <c r="QIX199" s="90"/>
      <c r="QIY199" s="1"/>
      <c r="QIZ199" s="90"/>
      <c r="QJA199" s="1"/>
      <c r="QJB199" s="90"/>
      <c r="QJC199" s="1"/>
      <c r="QJD199" s="90"/>
      <c r="QJE199" s="1"/>
      <c r="QJF199" s="90"/>
      <c r="QJG199" s="1"/>
      <c r="QJH199" s="90"/>
      <c r="QJI199" s="1"/>
      <c r="QJJ199" s="90"/>
      <c r="QJK199" s="1"/>
      <c r="QJL199" s="90"/>
      <c r="QJM199" s="1"/>
      <c r="QJN199" s="90"/>
      <c r="QJO199" s="1"/>
      <c r="QJP199" s="90"/>
      <c r="QJQ199" s="1"/>
      <c r="QJR199" s="90"/>
      <c r="QJS199" s="1"/>
      <c r="QJT199" s="90"/>
      <c r="QJU199" s="1"/>
      <c r="QJV199" s="90"/>
      <c r="QJW199" s="1"/>
      <c r="QJX199" s="90"/>
      <c r="QJY199" s="1"/>
      <c r="QJZ199" s="90"/>
      <c r="QKA199" s="1"/>
      <c r="QKB199" s="90"/>
      <c r="QKC199" s="1"/>
      <c r="QKD199" s="90"/>
      <c r="QKE199" s="1"/>
      <c r="QKF199" s="90"/>
      <c r="QKG199" s="1"/>
      <c r="QKH199" s="90"/>
      <c r="QKI199" s="1"/>
      <c r="QKJ199" s="90"/>
      <c r="QKK199" s="1"/>
      <c r="QKL199" s="90"/>
      <c r="QKM199" s="1"/>
      <c r="QKN199" s="90"/>
      <c r="QKO199" s="1"/>
      <c r="QKP199" s="90"/>
      <c r="QKQ199" s="1"/>
      <c r="QKR199" s="90"/>
      <c r="QKS199" s="1"/>
      <c r="QKT199" s="90"/>
      <c r="QKU199" s="1"/>
      <c r="QKV199" s="90"/>
      <c r="QKW199" s="1"/>
      <c r="QKX199" s="90"/>
      <c r="QKY199" s="1"/>
      <c r="QKZ199" s="90"/>
      <c r="QLA199" s="1"/>
      <c r="QLB199" s="90"/>
      <c r="QLC199" s="1"/>
      <c r="QLD199" s="90"/>
      <c r="QLE199" s="1"/>
      <c r="QLF199" s="90"/>
      <c r="QLG199" s="1"/>
      <c r="QLH199" s="90"/>
      <c r="QLI199" s="1"/>
      <c r="QLJ199" s="90"/>
      <c r="QLK199" s="1"/>
      <c r="QLL199" s="90"/>
      <c r="QLM199" s="1"/>
      <c r="QLN199" s="90"/>
      <c r="QLO199" s="1"/>
      <c r="QLP199" s="90"/>
      <c r="QLQ199" s="1"/>
      <c r="QLR199" s="90"/>
      <c r="QLS199" s="1"/>
      <c r="QLT199" s="90"/>
      <c r="QLU199" s="1"/>
      <c r="QLV199" s="90"/>
      <c r="QLW199" s="1"/>
      <c r="QLX199" s="90"/>
      <c r="QLY199" s="1"/>
      <c r="QLZ199" s="90"/>
      <c r="QMA199" s="1"/>
      <c r="QMB199" s="90"/>
      <c r="QMC199" s="1"/>
      <c r="QMD199" s="90"/>
      <c r="QME199" s="1"/>
      <c r="QMF199" s="90"/>
      <c r="QMG199" s="1"/>
      <c r="QMH199" s="90"/>
      <c r="QMI199" s="1"/>
      <c r="QMJ199" s="90"/>
      <c r="QMK199" s="1"/>
      <c r="QML199" s="90"/>
      <c r="QMM199" s="1"/>
      <c r="QMN199" s="90"/>
      <c r="QMO199" s="1"/>
      <c r="QMP199" s="90"/>
      <c r="QMQ199" s="1"/>
      <c r="QMR199" s="90"/>
      <c r="QMS199" s="1"/>
      <c r="QMT199" s="90"/>
      <c r="QMU199" s="1"/>
      <c r="QMV199" s="90"/>
      <c r="QMW199" s="1"/>
      <c r="QMX199" s="90"/>
      <c r="QMY199" s="1"/>
      <c r="QMZ199" s="90"/>
      <c r="QNA199" s="1"/>
      <c r="QNB199" s="90"/>
      <c r="QNC199" s="1"/>
      <c r="QND199" s="90"/>
      <c r="QNE199" s="1"/>
      <c r="QNF199" s="90"/>
      <c r="QNG199" s="1"/>
      <c r="QNH199" s="90"/>
      <c r="QNI199" s="1"/>
      <c r="QNJ199" s="90"/>
      <c r="QNK199" s="1"/>
      <c r="QNL199" s="90"/>
      <c r="QNM199" s="1"/>
      <c r="QNN199" s="90"/>
      <c r="QNO199" s="1"/>
      <c r="QNP199" s="90"/>
      <c r="QNQ199" s="1"/>
      <c r="QNR199" s="90"/>
      <c r="QNS199" s="1"/>
      <c r="QNT199" s="90"/>
      <c r="QNU199" s="1"/>
      <c r="QNV199" s="90"/>
      <c r="QNW199" s="1"/>
      <c r="QNX199" s="90"/>
      <c r="QNY199" s="1"/>
      <c r="QNZ199" s="90"/>
      <c r="QOA199" s="1"/>
      <c r="QOB199" s="90"/>
      <c r="QOC199" s="1"/>
      <c r="QOD199" s="90"/>
      <c r="QOE199" s="1"/>
      <c r="QOF199" s="90"/>
      <c r="QOG199" s="1"/>
      <c r="QOH199" s="90"/>
      <c r="QOI199" s="1"/>
      <c r="QOJ199" s="90"/>
      <c r="QOK199" s="1"/>
      <c r="QOL199" s="90"/>
      <c r="QOM199" s="1"/>
      <c r="QON199" s="90"/>
      <c r="QOO199" s="1"/>
      <c r="QOP199" s="90"/>
      <c r="QOQ199" s="1"/>
      <c r="QOR199" s="90"/>
      <c r="QOS199" s="1"/>
      <c r="QOT199" s="90"/>
      <c r="QOU199" s="1"/>
      <c r="QOV199" s="90"/>
      <c r="QOW199" s="1"/>
      <c r="QOX199" s="90"/>
      <c r="QOY199" s="1"/>
      <c r="QOZ199" s="90"/>
      <c r="QPA199" s="1"/>
      <c r="QPB199" s="90"/>
      <c r="QPC199" s="1"/>
      <c r="QPD199" s="90"/>
      <c r="QPE199" s="1"/>
      <c r="QPF199" s="90"/>
      <c r="QPG199" s="1"/>
      <c r="QPH199" s="90"/>
      <c r="QPI199" s="1"/>
      <c r="QPJ199" s="90"/>
      <c r="QPK199" s="1"/>
      <c r="QPL199" s="90"/>
      <c r="QPM199" s="1"/>
      <c r="QPN199" s="90"/>
      <c r="QPO199" s="1"/>
      <c r="QPP199" s="90"/>
      <c r="QPQ199" s="1"/>
      <c r="QPR199" s="90"/>
      <c r="QPS199" s="1"/>
      <c r="QPT199" s="90"/>
      <c r="QPU199" s="1"/>
      <c r="QPV199" s="90"/>
      <c r="QPW199" s="1"/>
      <c r="QPX199" s="90"/>
      <c r="QPY199" s="1"/>
      <c r="QPZ199" s="90"/>
      <c r="QQA199" s="1"/>
      <c r="QQB199" s="90"/>
      <c r="QQC199" s="1"/>
      <c r="QQD199" s="90"/>
      <c r="QQE199" s="1"/>
      <c r="QQF199" s="90"/>
      <c r="QQG199" s="1"/>
      <c r="QQH199" s="90"/>
      <c r="QQI199" s="1"/>
      <c r="QQJ199" s="90"/>
      <c r="QQK199" s="1"/>
      <c r="QQL199" s="90"/>
      <c r="QQM199" s="1"/>
      <c r="QQN199" s="90"/>
      <c r="QQO199" s="1"/>
      <c r="QQP199" s="90"/>
      <c r="QQQ199" s="1"/>
      <c r="QQR199" s="90"/>
      <c r="QQS199" s="1"/>
      <c r="QQT199" s="90"/>
      <c r="QQU199" s="1"/>
      <c r="QQV199" s="90"/>
      <c r="QQW199" s="1"/>
      <c r="QQX199" s="90"/>
      <c r="QQY199" s="1"/>
      <c r="QQZ199" s="90"/>
      <c r="QRA199" s="1"/>
      <c r="QRB199" s="90"/>
      <c r="QRC199" s="1"/>
      <c r="QRD199" s="90"/>
      <c r="QRE199" s="1"/>
      <c r="QRF199" s="90"/>
      <c r="QRG199" s="1"/>
      <c r="QRH199" s="90"/>
      <c r="QRI199" s="1"/>
      <c r="QRJ199" s="90"/>
      <c r="QRK199" s="1"/>
      <c r="QRL199" s="90"/>
      <c r="QRM199" s="1"/>
      <c r="QRN199" s="90"/>
      <c r="QRO199" s="1"/>
      <c r="QRP199" s="90"/>
      <c r="QRQ199" s="1"/>
      <c r="QRR199" s="90"/>
      <c r="QRS199" s="1"/>
      <c r="QRT199" s="90"/>
      <c r="QRU199" s="1"/>
      <c r="QRV199" s="90"/>
      <c r="QRW199" s="1"/>
      <c r="QRX199" s="90"/>
      <c r="QRY199" s="1"/>
      <c r="QRZ199" s="90"/>
      <c r="QSA199" s="1"/>
      <c r="QSB199" s="90"/>
      <c r="QSC199" s="1"/>
      <c r="QSD199" s="90"/>
      <c r="QSE199" s="1"/>
      <c r="QSF199" s="90"/>
      <c r="QSG199" s="1"/>
      <c r="QSH199" s="90"/>
      <c r="QSI199" s="1"/>
      <c r="QSJ199" s="90"/>
      <c r="QSK199" s="1"/>
      <c r="QSL199" s="90"/>
      <c r="QSM199" s="1"/>
      <c r="QSN199" s="90"/>
      <c r="QSO199" s="1"/>
      <c r="QSP199" s="90"/>
      <c r="QSQ199" s="1"/>
      <c r="QSR199" s="90"/>
      <c r="QSS199" s="1"/>
      <c r="QST199" s="90"/>
      <c r="QSU199" s="1"/>
      <c r="QSV199" s="90"/>
      <c r="QSW199" s="1"/>
      <c r="QSX199" s="90"/>
      <c r="QSY199" s="1"/>
      <c r="QSZ199" s="90"/>
      <c r="QTA199" s="1"/>
      <c r="QTB199" s="90"/>
      <c r="QTC199" s="1"/>
      <c r="QTD199" s="90"/>
      <c r="QTE199" s="1"/>
      <c r="QTF199" s="90"/>
      <c r="QTG199" s="1"/>
      <c r="QTH199" s="90"/>
      <c r="QTI199" s="1"/>
      <c r="QTJ199" s="90"/>
      <c r="QTK199" s="1"/>
      <c r="QTL199" s="90"/>
      <c r="QTM199" s="1"/>
      <c r="QTN199" s="90"/>
      <c r="QTO199" s="1"/>
      <c r="QTP199" s="90"/>
      <c r="QTQ199" s="1"/>
      <c r="QTR199" s="90"/>
      <c r="QTS199" s="1"/>
      <c r="QTT199" s="90"/>
      <c r="QTU199" s="1"/>
      <c r="QTV199" s="90"/>
      <c r="QTW199" s="1"/>
      <c r="QTX199" s="90"/>
      <c r="QTY199" s="1"/>
      <c r="QTZ199" s="90"/>
      <c r="QUA199" s="1"/>
      <c r="QUB199" s="90"/>
      <c r="QUC199" s="1"/>
      <c r="QUD199" s="90"/>
      <c r="QUE199" s="1"/>
      <c r="QUF199" s="90"/>
      <c r="QUG199" s="1"/>
      <c r="QUH199" s="90"/>
      <c r="QUI199" s="1"/>
      <c r="QUJ199" s="90"/>
      <c r="QUK199" s="1"/>
      <c r="QUL199" s="90"/>
      <c r="QUM199" s="1"/>
      <c r="QUN199" s="90"/>
      <c r="QUO199" s="1"/>
      <c r="QUP199" s="90"/>
      <c r="QUQ199" s="1"/>
      <c r="QUR199" s="90"/>
      <c r="QUS199" s="1"/>
      <c r="QUT199" s="90"/>
      <c r="QUU199" s="1"/>
      <c r="QUV199" s="90"/>
      <c r="QUW199" s="1"/>
      <c r="QUX199" s="90"/>
      <c r="QUY199" s="1"/>
      <c r="QUZ199" s="90"/>
      <c r="QVA199" s="1"/>
      <c r="QVB199" s="90"/>
      <c r="QVC199" s="1"/>
      <c r="QVD199" s="90"/>
      <c r="QVE199" s="1"/>
      <c r="QVF199" s="90"/>
      <c r="QVG199" s="1"/>
      <c r="QVH199" s="90"/>
      <c r="QVI199" s="1"/>
      <c r="QVJ199" s="90"/>
      <c r="QVK199" s="1"/>
      <c r="QVL199" s="90"/>
      <c r="QVM199" s="1"/>
      <c r="QVN199" s="90"/>
      <c r="QVO199" s="1"/>
      <c r="QVP199" s="90"/>
      <c r="QVQ199" s="1"/>
      <c r="QVR199" s="90"/>
      <c r="QVS199" s="1"/>
      <c r="QVT199" s="90"/>
      <c r="QVU199" s="1"/>
      <c r="QVV199" s="90"/>
      <c r="QVW199" s="1"/>
      <c r="QVX199" s="90"/>
      <c r="QVY199" s="1"/>
      <c r="QVZ199" s="90"/>
      <c r="QWA199" s="1"/>
      <c r="QWB199" s="90"/>
      <c r="QWC199" s="1"/>
      <c r="QWD199" s="90"/>
      <c r="QWE199" s="1"/>
      <c r="QWF199" s="90"/>
      <c r="QWG199" s="1"/>
      <c r="QWH199" s="90"/>
      <c r="QWI199" s="1"/>
      <c r="QWJ199" s="90"/>
      <c r="QWK199" s="1"/>
      <c r="QWL199" s="90"/>
      <c r="QWM199" s="1"/>
      <c r="QWN199" s="90"/>
      <c r="QWO199" s="1"/>
      <c r="QWP199" s="90"/>
      <c r="QWQ199" s="1"/>
      <c r="QWR199" s="90"/>
      <c r="QWS199" s="1"/>
      <c r="QWT199" s="90"/>
      <c r="QWU199" s="1"/>
      <c r="QWV199" s="90"/>
      <c r="QWW199" s="1"/>
      <c r="QWX199" s="90"/>
      <c r="QWY199" s="1"/>
      <c r="QWZ199" s="90"/>
      <c r="QXA199" s="1"/>
      <c r="QXB199" s="90"/>
      <c r="QXC199" s="1"/>
      <c r="QXD199" s="90"/>
      <c r="QXE199" s="1"/>
      <c r="QXF199" s="90"/>
      <c r="QXG199" s="1"/>
      <c r="QXH199" s="90"/>
      <c r="QXI199" s="1"/>
      <c r="QXJ199" s="90"/>
      <c r="QXK199" s="1"/>
      <c r="QXL199" s="90"/>
      <c r="QXM199" s="1"/>
      <c r="QXN199" s="90"/>
      <c r="QXO199" s="1"/>
      <c r="QXP199" s="90"/>
      <c r="QXQ199" s="1"/>
      <c r="QXR199" s="90"/>
      <c r="QXS199" s="1"/>
      <c r="QXT199" s="90"/>
      <c r="QXU199" s="1"/>
      <c r="QXV199" s="90"/>
      <c r="QXW199" s="1"/>
      <c r="QXX199" s="90"/>
      <c r="QXY199" s="1"/>
      <c r="QXZ199" s="90"/>
      <c r="QYA199" s="1"/>
      <c r="QYB199" s="90"/>
      <c r="QYC199" s="1"/>
      <c r="QYD199" s="90"/>
      <c r="QYE199" s="1"/>
      <c r="QYF199" s="90"/>
      <c r="QYG199" s="1"/>
      <c r="QYH199" s="90"/>
      <c r="QYI199" s="1"/>
      <c r="QYJ199" s="90"/>
      <c r="QYK199" s="1"/>
      <c r="QYL199" s="90"/>
      <c r="QYM199" s="1"/>
      <c r="QYN199" s="90"/>
      <c r="QYO199" s="1"/>
      <c r="QYP199" s="90"/>
      <c r="QYQ199" s="1"/>
      <c r="QYR199" s="90"/>
      <c r="QYS199" s="1"/>
      <c r="QYT199" s="90"/>
      <c r="QYU199" s="1"/>
      <c r="QYV199" s="90"/>
      <c r="QYW199" s="1"/>
      <c r="QYX199" s="90"/>
      <c r="QYY199" s="1"/>
      <c r="QYZ199" s="90"/>
      <c r="QZA199" s="1"/>
      <c r="QZB199" s="90"/>
      <c r="QZC199" s="1"/>
      <c r="QZD199" s="90"/>
      <c r="QZE199" s="1"/>
      <c r="QZF199" s="90"/>
      <c r="QZG199" s="1"/>
      <c r="QZH199" s="90"/>
      <c r="QZI199" s="1"/>
      <c r="QZJ199" s="90"/>
      <c r="QZK199" s="1"/>
      <c r="QZL199" s="90"/>
      <c r="QZM199" s="1"/>
      <c r="QZN199" s="90"/>
      <c r="QZO199" s="1"/>
      <c r="QZP199" s="90"/>
      <c r="QZQ199" s="1"/>
      <c r="QZR199" s="90"/>
      <c r="QZS199" s="1"/>
      <c r="QZT199" s="90"/>
      <c r="QZU199" s="1"/>
      <c r="QZV199" s="90"/>
      <c r="QZW199" s="1"/>
      <c r="QZX199" s="90"/>
      <c r="QZY199" s="1"/>
      <c r="QZZ199" s="90"/>
      <c r="RAA199" s="1"/>
      <c r="RAB199" s="90"/>
      <c r="RAC199" s="1"/>
      <c r="RAD199" s="90"/>
      <c r="RAE199" s="1"/>
      <c r="RAF199" s="90"/>
      <c r="RAG199" s="1"/>
      <c r="RAH199" s="90"/>
      <c r="RAI199" s="1"/>
      <c r="RAJ199" s="90"/>
      <c r="RAK199" s="1"/>
      <c r="RAL199" s="90"/>
      <c r="RAM199" s="1"/>
      <c r="RAN199" s="90"/>
      <c r="RAO199" s="1"/>
      <c r="RAP199" s="90"/>
      <c r="RAQ199" s="1"/>
      <c r="RAR199" s="90"/>
      <c r="RAS199" s="1"/>
      <c r="RAT199" s="90"/>
      <c r="RAU199" s="1"/>
      <c r="RAV199" s="90"/>
      <c r="RAW199" s="1"/>
      <c r="RAX199" s="90"/>
      <c r="RAY199" s="1"/>
      <c r="RAZ199" s="90"/>
      <c r="RBA199" s="1"/>
      <c r="RBB199" s="90"/>
      <c r="RBC199" s="1"/>
      <c r="RBD199" s="90"/>
      <c r="RBE199" s="1"/>
      <c r="RBF199" s="90"/>
      <c r="RBG199" s="1"/>
      <c r="RBH199" s="90"/>
      <c r="RBI199" s="1"/>
      <c r="RBJ199" s="90"/>
      <c r="RBK199" s="1"/>
      <c r="RBL199" s="90"/>
      <c r="RBM199" s="1"/>
      <c r="RBN199" s="90"/>
      <c r="RBO199" s="1"/>
      <c r="RBP199" s="90"/>
      <c r="RBQ199" s="1"/>
      <c r="RBR199" s="90"/>
      <c r="RBS199" s="1"/>
      <c r="RBT199" s="90"/>
      <c r="RBU199" s="1"/>
      <c r="RBV199" s="90"/>
      <c r="RBW199" s="1"/>
      <c r="RBX199" s="90"/>
      <c r="RBY199" s="1"/>
      <c r="RBZ199" s="90"/>
      <c r="RCA199" s="1"/>
      <c r="RCB199" s="90"/>
      <c r="RCC199" s="1"/>
      <c r="RCD199" s="90"/>
      <c r="RCE199" s="1"/>
      <c r="RCF199" s="90"/>
      <c r="RCG199" s="1"/>
      <c r="RCH199" s="90"/>
      <c r="RCI199" s="1"/>
      <c r="RCJ199" s="90"/>
      <c r="RCK199" s="1"/>
      <c r="RCL199" s="90"/>
      <c r="RCM199" s="1"/>
      <c r="RCN199" s="90"/>
      <c r="RCO199" s="1"/>
      <c r="RCP199" s="90"/>
      <c r="RCQ199" s="1"/>
      <c r="RCR199" s="90"/>
      <c r="RCS199" s="1"/>
      <c r="RCT199" s="90"/>
      <c r="RCU199" s="1"/>
      <c r="RCV199" s="90"/>
      <c r="RCW199" s="1"/>
      <c r="RCX199" s="90"/>
      <c r="RCY199" s="1"/>
      <c r="RCZ199" s="90"/>
      <c r="RDA199" s="1"/>
      <c r="RDB199" s="90"/>
      <c r="RDC199" s="1"/>
      <c r="RDD199" s="90"/>
      <c r="RDE199" s="1"/>
      <c r="RDF199" s="90"/>
      <c r="RDG199" s="1"/>
      <c r="RDH199" s="90"/>
      <c r="RDI199" s="1"/>
      <c r="RDJ199" s="90"/>
      <c r="RDK199" s="1"/>
      <c r="RDL199" s="90"/>
      <c r="RDM199" s="1"/>
      <c r="RDN199" s="90"/>
      <c r="RDO199" s="1"/>
      <c r="RDP199" s="90"/>
      <c r="RDQ199" s="1"/>
      <c r="RDR199" s="90"/>
      <c r="RDS199" s="1"/>
      <c r="RDT199" s="90"/>
      <c r="RDU199" s="1"/>
      <c r="RDV199" s="90"/>
      <c r="RDW199" s="1"/>
      <c r="RDX199" s="90"/>
      <c r="RDY199" s="1"/>
      <c r="RDZ199" s="90"/>
      <c r="REA199" s="1"/>
      <c r="REB199" s="90"/>
      <c r="REC199" s="1"/>
      <c r="RED199" s="90"/>
      <c r="REE199" s="1"/>
      <c r="REF199" s="90"/>
      <c r="REG199" s="1"/>
      <c r="REH199" s="90"/>
      <c r="REI199" s="1"/>
      <c r="REJ199" s="90"/>
      <c r="REK199" s="1"/>
      <c r="REL199" s="90"/>
      <c r="REM199" s="1"/>
      <c r="REN199" s="90"/>
      <c r="REO199" s="1"/>
      <c r="REP199" s="90"/>
      <c r="REQ199" s="1"/>
      <c r="RER199" s="90"/>
      <c r="RES199" s="1"/>
      <c r="RET199" s="90"/>
      <c r="REU199" s="1"/>
      <c r="REV199" s="90"/>
      <c r="REW199" s="1"/>
      <c r="REX199" s="90"/>
      <c r="REY199" s="1"/>
      <c r="REZ199" s="90"/>
      <c r="RFA199" s="1"/>
      <c r="RFB199" s="90"/>
      <c r="RFC199" s="1"/>
      <c r="RFD199" s="90"/>
      <c r="RFE199" s="1"/>
      <c r="RFF199" s="90"/>
      <c r="RFG199" s="1"/>
      <c r="RFH199" s="90"/>
      <c r="RFI199" s="1"/>
      <c r="RFJ199" s="90"/>
      <c r="RFK199" s="1"/>
      <c r="RFL199" s="90"/>
      <c r="RFM199" s="1"/>
      <c r="RFN199" s="90"/>
      <c r="RFO199" s="1"/>
      <c r="RFP199" s="90"/>
      <c r="RFQ199" s="1"/>
      <c r="RFR199" s="90"/>
      <c r="RFS199" s="1"/>
      <c r="RFT199" s="90"/>
      <c r="RFU199" s="1"/>
      <c r="RFV199" s="90"/>
      <c r="RFW199" s="1"/>
      <c r="RFX199" s="90"/>
      <c r="RFY199" s="1"/>
      <c r="RFZ199" s="90"/>
      <c r="RGA199" s="1"/>
      <c r="RGB199" s="90"/>
      <c r="RGC199" s="1"/>
      <c r="RGD199" s="90"/>
      <c r="RGE199" s="1"/>
      <c r="RGF199" s="90"/>
      <c r="RGG199" s="1"/>
      <c r="RGH199" s="90"/>
      <c r="RGI199" s="1"/>
      <c r="RGJ199" s="90"/>
      <c r="RGK199" s="1"/>
      <c r="RGL199" s="90"/>
      <c r="RGM199" s="1"/>
      <c r="RGN199" s="90"/>
      <c r="RGO199" s="1"/>
      <c r="RGP199" s="90"/>
      <c r="RGQ199" s="1"/>
      <c r="RGR199" s="90"/>
      <c r="RGS199" s="1"/>
      <c r="RGT199" s="90"/>
      <c r="RGU199" s="1"/>
      <c r="RGV199" s="90"/>
      <c r="RGW199" s="1"/>
      <c r="RGX199" s="90"/>
      <c r="RGY199" s="1"/>
      <c r="RGZ199" s="90"/>
      <c r="RHA199" s="1"/>
      <c r="RHB199" s="90"/>
      <c r="RHC199" s="1"/>
      <c r="RHD199" s="90"/>
      <c r="RHE199" s="1"/>
      <c r="RHF199" s="90"/>
      <c r="RHG199" s="1"/>
      <c r="RHH199" s="90"/>
      <c r="RHI199" s="1"/>
      <c r="RHJ199" s="90"/>
      <c r="RHK199" s="1"/>
      <c r="RHL199" s="90"/>
      <c r="RHM199" s="1"/>
      <c r="RHN199" s="90"/>
      <c r="RHO199" s="1"/>
      <c r="RHP199" s="90"/>
      <c r="RHQ199" s="1"/>
      <c r="RHR199" s="90"/>
      <c r="RHS199" s="1"/>
      <c r="RHT199" s="90"/>
      <c r="RHU199" s="1"/>
      <c r="RHV199" s="90"/>
      <c r="RHW199" s="1"/>
      <c r="RHX199" s="90"/>
      <c r="RHY199" s="1"/>
      <c r="RHZ199" s="90"/>
      <c r="RIA199" s="1"/>
      <c r="RIB199" s="90"/>
      <c r="RIC199" s="1"/>
      <c r="RID199" s="90"/>
      <c r="RIE199" s="1"/>
      <c r="RIF199" s="90"/>
      <c r="RIG199" s="1"/>
      <c r="RIH199" s="90"/>
      <c r="RII199" s="1"/>
      <c r="RIJ199" s="90"/>
      <c r="RIK199" s="1"/>
      <c r="RIL199" s="90"/>
      <c r="RIM199" s="1"/>
      <c r="RIN199" s="90"/>
      <c r="RIO199" s="1"/>
      <c r="RIP199" s="90"/>
      <c r="RIQ199" s="1"/>
      <c r="RIR199" s="90"/>
      <c r="RIS199" s="1"/>
      <c r="RIT199" s="90"/>
      <c r="RIU199" s="1"/>
      <c r="RIV199" s="90"/>
      <c r="RIW199" s="1"/>
      <c r="RIX199" s="90"/>
      <c r="RIY199" s="1"/>
      <c r="RIZ199" s="90"/>
      <c r="RJA199" s="1"/>
      <c r="RJB199" s="90"/>
      <c r="RJC199" s="1"/>
      <c r="RJD199" s="90"/>
      <c r="RJE199" s="1"/>
      <c r="RJF199" s="90"/>
      <c r="RJG199" s="1"/>
      <c r="RJH199" s="90"/>
      <c r="RJI199" s="1"/>
      <c r="RJJ199" s="90"/>
      <c r="RJK199" s="1"/>
      <c r="RJL199" s="90"/>
      <c r="RJM199" s="1"/>
      <c r="RJN199" s="90"/>
      <c r="RJO199" s="1"/>
      <c r="RJP199" s="90"/>
      <c r="RJQ199" s="1"/>
      <c r="RJR199" s="90"/>
      <c r="RJS199" s="1"/>
      <c r="RJT199" s="90"/>
      <c r="RJU199" s="1"/>
      <c r="RJV199" s="90"/>
      <c r="RJW199" s="1"/>
      <c r="RJX199" s="90"/>
      <c r="RJY199" s="1"/>
      <c r="RJZ199" s="90"/>
      <c r="RKA199" s="1"/>
      <c r="RKB199" s="90"/>
      <c r="RKC199" s="1"/>
      <c r="RKD199" s="90"/>
      <c r="RKE199" s="1"/>
      <c r="RKF199" s="90"/>
      <c r="RKG199" s="1"/>
      <c r="RKH199" s="90"/>
      <c r="RKI199" s="1"/>
      <c r="RKJ199" s="90"/>
      <c r="RKK199" s="1"/>
      <c r="RKL199" s="90"/>
      <c r="RKM199" s="1"/>
      <c r="RKN199" s="90"/>
      <c r="RKO199" s="1"/>
      <c r="RKP199" s="90"/>
      <c r="RKQ199" s="1"/>
      <c r="RKR199" s="90"/>
      <c r="RKS199" s="1"/>
      <c r="RKT199" s="90"/>
      <c r="RKU199" s="1"/>
      <c r="RKV199" s="90"/>
      <c r="RKW199" s="1"/>
      <c r="RKX199" s="90"/>
      <c r="RKY199" s="1"/>
      <c r="RKZ199" s="90"/>
      <c r="RLA199" s="1"/>
      <c r="RLB199" s="90"/>
      <c r="RLC199" s="1"/>
      <c r="RLD199" s="90"/>
      <c r="RLE199" s="1"/>
      <c r="RLF199" s="90"/>
      <c r="RLG199" s="1"/>
      <c r="RLH199" s="90"/>
      <c r="RLI199" s="1"/>
      <c r="RLJ199" s="90"/>
      <c r="RLK199" s="1"/>
      <c r="RLL199" s="90"/>
      <c r="RLM199" s="1"/>
      <c r="RLN199" s="90"/>
      <c r="RLO199" s="1"/>
      <c r="RLP199" s="90"/>
      <c r="RLQ199" s="1"/>
      <c r="RLR199" s="90"/>
      <c r="RLS199" s="1"/>
      <c r="RLT199" s="90"/>
      <c r="RLU199" s="1"/>
      <c r="RLV199" s="90"/>
      <c r="RLW199" s="1"/>
      <c r="RLX199" s="90"/>
      <c r="RLY199" s="1"/>
      <c r="RLZ199" s="90"/>
      <c r="RMA199" s="1"/>
      <c r="RMB199" s="90"/>
      <c r="RMC199" s="1"/>
      <c r="RMD199" s="90"/>
      <c r="RME199" s="1"/>
      <c r="RMF199" s="90"/>
      <c r="RMG199" s="1"/>
      <c r="RMH199" s="90"/>
      <c r="RMI199" s="1"/>
      <c r="RMJ199" s="90"/>
      <c r="RMK199" s="1"/>
      <c r="RML199" s="90"/>
      <c r="RMM199" s="1"/>
      <c r="RMN199" s="90"/>
      <c r="RMO199" s="1"/>
      <c r="RMP199" s="90"/>
      <c r="RMQ199" s="1"/>
      <c r="RMR199" s="90"/>
      <c r="RMS199" s="1"/>
      <c r="RMT199" s="90"/>
      <c r="RMU199" s="1"/>
      <c r="RMV199" s="90"/>
      <c r="RMW199" s="1"/>
      <c r="RMX199" s="90"/>
      <c r="RMY199" s="1"/>
      <c r="RMZ199" s="90"/>
      <c r="RNA199" s="1"/>
      <c r="RNB199" s="90"/>
      <c r="RNC199" s="1"/>
      <c r="RND199" s="90"/>
      <c r="RNE199" s="1"/>
      <c r="RNF199" s="90"/>
      <c r="RNG199" s="1"/>
      <c r="RNH199" s="90"/>
      <c r="RNI199" s="1"/>
      <c r="RNJ199" s="90"/>
      <c r="RNK199" s="1"/>
      <c r="RNL199" s="90"/>
      <c r="RNM199" s="1"/>
      <c r="RNN199" s="90"/>
      <c r="RNO199" s="1"/>
      <c r="RNP199" s="90"/>
      <c r="RNQ199" s="1"/>
      <c r="RNR199" s="90"/>
      <c r="RNS199" s="1"/>
      <c r="RNT199" s="90"/>
      <c r="RNU199" s="1"/>
      <c r="RNV199" s="90"/>
      <c r="RNW199" s="1"/>
      <c r="RNX199" s="90"/>
      <c r="RNY199" s="1"/>
      <c r="RNZ199" s="90"/>
      <c r="ROA199" s="1"/>
      <c r="ROB199" s="90"/>
      <c r="ROC199" s="1"/>
      <c r="ROD199" s="90"/>
      <c r="ROE199" s="1"/>
      <c r="ROF199" s="90"/>
      <c r="ROG199" s="1"/>
      <c r="ROH199" s="90"/>
      <c r="ROI199" s="1"/>
      <c r="ROJ199" s="90"/>
      <c r="ROK199" s="1"/>
      <c r="ROL199" s="90"/>
      <c r="ROM199" s="1"/>
      <c r="RON199" s="90"/>
      <c r="ROO199" s="1"/>
      <c r="ROP199" s="90"/>
      <c r="ROQ199" s="1"/>
      <c r="ROR199" s="90"/>
      <c r="ROS199" s="1"/>
      <c r="ROT199" s="90"/>
      <c r="ROU199" s="1"/>
      <c r="ROV199" s="90"/>
      <c r="ROW199" s="1"/>
      <c r="ROX199" s="90"/>
      <c r="ROY199" s="1"/>
      <c r="ROZ199" s="90"/>
      <c r="RPA199" s="1"/>
      <c r="RPB199" s="90"/>
      <c r="RPC199" s="1"/>
      <c r="RPD199" s="90"/>
      <c r="RPE199" s="1"/>
      <c r="RPF199" s="90"/>
      <c r="RPG199" s="1"/>
      <c r="RPH199" s="90"/>
      <c r="RPI199" s="1"/>
      <c r="RPJ199" s="90"/>
      <c r="RPK199" s="1"/>
      <c r="RPL199" s="90"/>
      <c r="RPM199" s="1"/>
      <c r="RPN199" s="90"/>
      <c r="RPO199" s="1"/>
      <c r="RPP199" s="90"/>
      <c r="RPQ199" s="1"/>
      <c r="RPR199" s="90"/>
      <c r="RPS199" s="1"/>
      <c r="RPT199" s="90"/>
      <c r="RPU199" s="1"/>
      <c r="RPV199" s="90"/>
      <c r="RPW199" s="1"/>
      <c r="RPX199" s="90"/>
      <c r="RPY199" s="1"/>
      <c r="RPZ199" s="90"/>
      <c r="RQA199" s="1"/>
      <c r="RQB199" s="90"/>
      <c r="RQC199" s="1"/>
      <c r="RQD199" s="90"/>
      <c r="RQE199" s="1"/>
      <c r="RQF199" s="90"/>
      <c r="RQG199" s="1"/>
      <c r="RQH199" s="90"/>
      <c r="RQI199" s="1"/>
      <c r="RQJ199" s="90"/>
      <c r="RQK199" s="1"/>
      <c r="RQL199" s="90"/>
      <c r="RQM199" s="1"/>
      <c r="RQN199" s="90"/>
      <c r="RQO199" s="1"/>
      <c r="RQP199" s="90"/>
      <c r="RQQ199" s="1"/>
      <c r="RQR199" s="90"/>
      <c r="RQS199" s="1"/>
      <c r="RQT199" s="90"/>
      <c r="RQU199" s="1"/>
      <c r="RQV199" s="90"/>
      <c r="RQW199" s="1"/>
      <c r="RQX199" s="90"/>
      <c r="RQY199" s="1"/>
      <c r="RQZ199" s="90"/>
      <c r="RRA199" s="1"/>
      <c r="RRB199" s="90"/>
      <c r="RRC199" s="1"/>
      <c r="RRD199" s="90"/>
      <c r="RRE199" s="1"/>
      <c r="RRF199" s="90"/>
      <c r="RRG199" s="1"/>
      <c r="RRH199" s="90"/>
      <c r="RRI199" s="1"/>
      <c r="RRJ199" s="90"/>
      <c r="RRK199" s="1"/>
      <c r="RRL199" s="90"/>
      <c r="RRM199" s="1"/>
      <c r="RRN199" s="90"/>
      <c r="RRO199" s="1"/>
      <c r="RRP199" s="90"/>
      <c r="RRQ199" s="1"/>
      <c r="RRR199" s="90"/>
      <c r="RRS199" s="1"/>
      <c r="RRT199" s="90"/>
      <c r="RRU199" s="1"/>
      <c r="RRV199" s="90"/>
      <c r="RRW199" s="1"/>
      <c r="RRX199" s="90"/>
      <c r="RRY199" s="1"/>
      <c r="RRZ199" s="90"/>
      <c r="RSA199" s="1"/>
      <c r="RSB199" s="90"/>
      <c r="RSC199" s="1"/>
      <c r="RSD199" s="90"/>
      <c r="RSE199" s="1"/>
      <c r="RSF199" s="90"/>
      <c r="RSG199" s="1"/>
      <c r="RSH199" s="90"/>
      <c r="RSI199" s="1"/>
      <c r="RSJ199" s="90"/>
      <c r="RSK199" s="1"/>
      <c r="RSL199" s="90"/>
      <c r="RSM199" s="1"/>
      <c r="RSN199" s="90"/>
      <c r="RSO199" s="1"/>
      <c r="RSP199" s="90"/>
      <c r="RSQ199" s="1"/>
      <c r="RSR199" s="90"/>
      <c r="RSS199" s="1"/>
      <c r="RST199" s="90"/>
      <c r="RSU199" s="1"/>
      <c r="RSV199" s="90"/>
      <c r="RSW199" s="1"/>
      <c r="RSX199" s="90"/>
      <c r="RSY199" s="1"/>
      <c r="RSZ199" s="90"/>
      <c r="RTA199" s="1"/>
      <c r="RTB199" s="90"/>
      <c r="RTC199" s="1"/>
      <c r="RTD199" s="90"/>
      <c r="RTE199" s="1"/>
      <c r="RTF199" s="90"/>
      <c r="RTG199" s="1"/>
      <c r="RTH199" s="90"/>
      <c r="RTI199" s="1"/>
      <c r="RTJ199" s="90"/>
      <c r="RTK199" s="1"/>
      <c r="RTL199" s="90"/>
      <c r="RTM199" s="1"/>
      <c r="RTN199" s="90"/>
      <c r="RTO199" s="1"/>
      <c r="RTP199" s="90"/>
      <c r="RTQ199" s="1"/>
      <c r="RTR199" s="90"/>
      <c r="RTS199" s="1"/>
      <c r="RTT199" s="90"/>
      <c r="RTU199" s="1"/>
      <c r="RTV199" s="90"/>
      <c r="RTW199" s="1"/>
      <c r="RTX199" s="90"/>
      <c r="RTY199" s="1"/>
      <c r="RTZ199" s="90"/>
      <c r="RUA199" s="1"/>
      <c r="RUB199" s="90"/>
      <c r="RUC199" s="1"/>
      <c r="RUD199" s="90"/>
      <c r="RUE199" s="1"/>
      <c r="RUF199" s="90"/>
      <c r="RUG199" s="1"/>
      <c r="RUH199" s="90"/>
      <c r="RUI199" s="1"/>
      <c r="RUJ199" s="90"/>
      <c r="RUK199" s="1"/>
      <c r="RUL199" s="90"/>
      <c r="RUM199" s="1"/>
      <c r="RUN199" s="90"/>
      <c r="RUO199" s="1"/>
      <c r="RUP199" s="90"/>
      <c r="RUQ199" s="1"/>
      <c r="RUR199" s="90"/>
      <c r="RUS199" s="1"/>
      <c r="RUT199" s="90"/>
      <c r="RUU199" s="1"/>
      <c r="RUV199" s="90"/>
      <c r="RUW199" s="1"/>
      <c r="RUX199" s="90"/>
      <c r="RUY199" s="1"/>
      <c r="RUZ199" s="90"/>
      <c r="RVA199" s="1"/>
      <c r="RVB199" s="90"/>
      <c r="RVC199" s="1"/>
      <c r="RVD199" s="90"/>
      <c r="RVE199" s="1"/>
      <c r="RVF199" s="90"/>
      <c r="RVG199" s="1"/>
      <c r="RVH199" s="90"/>
      <c r="RVI199" s="1"/>
      <c r="RVJ199" s="90"/>
      <c r="RVK199" s="1"/>
      <c r="RVL199" s="90"/>
      <c r="RVM199" s="1"/>
      <c r="RVN199" s="90"/>
      <c r="RVO199" s="1"/>
      <c r="RVP199" s="90"/>
      <c r="RVQ199" s="1"/>
      <c r="RVR199" s="90"/>
      <c r="RVS199" s="1"/>
      <c r="RVT199" s="90"/>
      <c r="RVU199" s="1"/>
      <c r="RVV199" s="90"/>
      <c r="RVW199" s="1"/>
      <c r="RVX199" s="90"/>
      <c r="RVY199" s="1"/>
      <c r="RVZ199" s="90"/>
      <c r="RWA199" s="1"/>
      <c r="RWB199" s="90"/>
      <c r="RWC199" s="1"/>
      <c r="RWD199" s="90"/>
      <c r="RWE199" s="1"/>
      <c r="RWF199" s="90"/>
      <c r="RWG199" s="1"/>
      <c r="RWH199" s="90"/>
      <c r="RWI199" s="1"/>
      <c r="RWJ199" s="90"/>
      <c r="RWK199" s="1"/>
      <c r="RWL199" s="90"/>
      <c r="RWM199" s="1"/>
      <c r="RWN199" s="90"/>
      <c r="RWO199" s="1"/>
      <c r="RWP199" s="90"/>
      <c r="RWQ199" s="1"/>
      <c r="RWR199" s="90"/>
      <c r="RWS199" s="1"/>
      <c r="RWT199" s="90"/>
      <c r="RWU199" s="1"/>
      <c r="RWV199" s="90"/>
      <c r="RWW199" s="1"/>
      <c r="RWX199" s="90"/>
      <c r="RWY199" s="1"/>
      <c r="RWZ199" s="90"/>
      <c r="RXA199" s="1"/>
      <c r="RXB199" s="90"/>
      <c r="RXC199" s="1"/>
      <c r="RXD199" s="90"/>
      <c r="RXE199" s="1"/>
      <c r="RXF199" s="90"/>
      <c r="RXG199" s="1"/>
      <c r="RXH199" s="90"/>
      <c r="RXI199" s="1"/>
      <c r="RXJ199" s="90"/>
      <c r="RXK199" s="1"/>
      <c r="RXL199" s="90"/>
      <c r="RXM199" s="1"/>
      <c r="RXN199" s="90"/>
      <c r="RXO199" s="1"/>
      <c r="RXP199" s="90"/>
      <c r="RXQ199" s="1"/>
      <c r="RXR199" s="90"/>
      <c r="RXS199" s="1"/>
      <c r="RXT199" s="90"/>
      <c r="RXU199" s="1"/>
      <c r="RXV199" s="90"/>
      <c r="RXW199" s="1"/>
      <c r="RXX199" s="90"/>
      <c r="RXY199" s="1"/>
      <c r="RXZ199" s="90"/>
      <c r="RYA199" s="1"/>
      <c r="RYB199" s="90"/>
      <c r="RYC199" s="1"/>
      <c r="RYD199" s="90"/>
      <c r="RYE199" s="1"/>
      <c r="RYF199" s="90"/>
      <c r="RYG199" s="1"/>
      <c r="RYH199" s="90"/>
      <c r="RYI199" s="1"/>
      <c r="RYJ199" s="90"/>
      <c r="RYK199" s="1"/>
      <c r="RYL199" s="90"/>
      <c r="RYM199" s="1"/>
      <c r="RYN199" s="90"/>
      <c r="RYO199" s="1"/>
      <c r="RYP199" s="90"/>
      <c r="RYQ199" s="1"/>
      <c r="RYR199" s="90"/>
      <c r="RYS199" s="1"/>
      <c r="RYT199" s="90"/>
      <c r="RYU199" s="1"/>
      <c r="RYV199" s="90"/>
      <c r="RYW199" s="1"/>
      <c r="RYX199" s="90"/>
      <c r="RYY199" s="1"/>
      <c r="RYZ199" s="90"/>
      <c r="RZA199" s="1"/>
      <c r="RZB199" s="90"/>
      <c r="RZC199" s="1"/>
      <c r="RZD199" s="90"/>
      <c r="RZE199" s="1"/>
      <c r="RZF199" s="90"/>
      <c r="RZG199" s="1"/>
      <c r="RZH199" s="90"/>
      <c r="RZI199" s="1"/>
      <c r="RZJ199" s="90"/>
      <c r="RZK199" s="1"/>
      <c r="RZL199" s="90"/>
      <c r="RZM199" s="1"/>
      <c r="RZN199" s="90"/>
      <c r="RZO199" s="1"/>
      <c r="RZP199" s="90"/>
      <c r="RZQ199" s="1"/>
      <c r="RZR199" s="90"/>
      <c r="RZS199" s="1"/>
      <c r="RZT199" s="90"/>
      <c r="RZU199" s="1"/>
      <c r="RZV199" s="90"/>
      <c r="RZW199" s="1"/>
      <c r="RZX199" s="90"/>
      <c r="RZY199" s="1"/>
      <c r="RZZ199" s="90"/>
      <c r="SAA199" s="1"/>
      <c r="SAB199" s="90"/>
      <c r="SAC199" s="1"/>
      <c r="SAD199" s="90"/>
      <c r="SAE199" s="1"/>
      <c r="SAF199" s="90"/>
      <c r="SAG199" s="1"/>
      <c r="SAH199" s="90"/>
      <c r="SAI199" s="1"/>
      <c r="SAJ199" s="90"/>
      <c r="SAK199" s="1"/>
      <c r="SAL199" s="90"/>
      <c r="SAM199" s="1"/>
      <c r="SAN199" s="90"/>
      <c r="SAO199" s="1"/>
      <c r="SAP199" s="90"/>
      <c r="SAQ199" s="1"/>
      <c r="SAR199" s="90"/>
      <c r="SAS199" s="1"/>
      <c r="SAT199" s="90"/>
      <c r="SAU199" s="1"/>
      <c r="SAV199" s="90"/>
      <c r="SAW199" s="1"/>
      <c r="SAX199" s="90"/>
      <c r="SAY199" s="1"/>
      <c r="SAZ199" s="90"/>
      <c r="SBA199" s="1"/>
      <c r="SBB199" s="90"/>
      <c r="SBC199" s="1"/>
      <c r="SBD199" s="90"/>
      <c r="SBE199" s="1"/>
      <c r="SBF199" s="90"/>
      <c r="SBG199" s="1"/>
      <c r="SBH199" s="90"/>
      <c r="SBI199" s="1"/>
      <c r="SBJ199" s="90"/>
      <c r="SBK199" s="1"/>
      <c r="SBL199" s="90"/>
      <c r="SBM199" s="1"/>
      <c r="SBN199" s="90"/>
      <c r="SBO199" s="1"/>
      <c r="SBP199" s="90"/>
      <c r="SBQ199" s="1"/>
      <c r="SBR199" s="90"/>
      <c r="SBS199" s="1"/>
      <c r="SBT199" s="90"/>
      <c r="SBU199" s="1"/>
      <c r="SBV199" s="90"/>
      <c r="SBW199" s="1"/>
      <c r="SBX199" s="90"/>
      <c r="SBY199" s="1"/>
      <c r="SBZ199" s="90"/>
      <c r="SCA199" s="1"/>
      <c r="SCB199" s="90"/>
      <c r="SCC199" s="1"/>
      <c r="SCD199" s="90"/>
      <c r="SCE199" s="1"/>
      <c r="SCF199" s="90"/>
      <c r="SCG199" s="1"/>
      <c r="SCH199" s="90"/>
      <c r="SCI199" s="1"/>
      <c r="SCJ199" s="90"/>
      <c r="SCK199" s="1"/>
      <c r="SCL199" s="90"/>
      <c r="SCM199" s="1"/>
      <c r="SCN199" s="90"/>
      <c r="SCO199" s="1"/>
      <c r="SCP199" s="90"/>
      <c r="SCQ199" s="1"/>
      <c r="SCR199" s="90"/>
      <c r="SCS199" s="1"/>
      <c r="SCT199" s="90"/>
      <c r="SCU199" s="1"/>
      <c r="SCV199" s="90"/>
      <c r="SCW199" s="1"/>
      <c r="SCX199" s="90"/>
      <c r="SCY199" s="1"/>
      <c r="SCZ199" s="90"/>
      <c r="SDA199" s="1"/>
      <c r="SDB199" s="90"/>
      <c r="SDC199" s="1"/>
      <c r="SDD199" s="90"/>
      <c r="SDE199" s="1"/>
      <c r="SDF199" s="90"/>
      <c r="SDG199" s="1"/>
      <c r="SDH199" s="90"/>
      <c r="SDI199" s="1"/>
      <c r="SDJ199" s="90"/>
      <c r="SDK199" s="1"/>
      <c r="SDL199" s="90"/>
      <c r="SDM199" s="1"/>
      <c r="SDN199" s="90"/>
      <c r="SDO199" s="1"/>
      <c r="SDP199" s="90"/>
      <c r="SDQ199" s="1"/>
      <c r="SDR199" s="90"/>
      <c r="SDS199" s="1"/>
      <c r="SDT199" s="90"/>
      <c r="SDU199" s="1"/>
      <c r="SDV199" s="90"/>
      <c r="SDW199" s="1"/>
      <c r="SDX199" s="90"/>
      <c r="SDY199" s="1"/>
      <c r="SDZ199" s="90"/>
      <c r="SEA199" s="1"/>
      <c r="SEB199" s="90"/>
      <c r="SEC199" s="1"/>
      <c r="SED199" s="90"/>
      <c r="SEE199" s="1"/>
      <c r="SEF199" s="90"/>
      <c r="SEG199" s="1"/>
      <c r="SEH199" s="90"/>
      <c r="SEI199" s="1"/>
      <c r="SEJ199" s="90"/>
      <c r="SEK199" s="1"/>
      <c r="SEL199" s="90"/>
      <c r="SEM199" s="1"/>
      <c r="SEN199" s="90"/>
      <c r="SEO199" s="1"/>
      <c r="SEP199" s="90"/>
      <c r="SEQ199" s="1"/>
      <c r="SER199" s="90"/>
      <c r="SES199" s="1"/>
      <c r="SET199" s="90"/>
      <c r="SEU199" s="1"/>
      <c r="SEV199" s="90"/>
      <c r="SEW199" s="1"/>
      <c r="SEX199" s="90"/>
      <c r="SEY199" s="1"/>
      <c r="SEZ199" s="90"/>
      <c r="SFA199" s="1"/>
      <c r="SFB199" s="90"/>
      <c r="SFC199" s="1"/>
      <c r="SFD199" s="90"/>
      <c r="SFE199" s="1"/>
      <c r="SFF199" s="90"/>
      <c r="SFG199" s="1"/>
      <c r="SFH199" s="90"/>
      <c r="SFI199" s="1"/>
      <c r="SFJ199" s="90"/>
      <c r="SFK199" s="1"/>
      <c r="SFL199" s="90"/>
      <c r="SFM199" s="1"/>
      <c r="SFN199" s="90"/>
      <c r="SFO199" s="1"/>
      <c r="SFP199" s="90"/>
      <c r="SFQ199" s="1"/>
      <c r="SFR199" s="90"/>
      <c r="SFS199" s="1"/>
      <c r="SFT199" s="90"/>
      <c r="SFU199" s="1"/>
      <c r="SFV199" s="90"/>
      <c r="SFW199" s="1"/>
      <c r="SFX199" s="90"/>
      <c r="SFY199" s="1"/>
      <c r="SFZ199" s="90"/>
      <c r="SGA199" s="1"/>
      <c r="SGB199" s="90"/>
      <c r="SGC199" s="1"/>
      <c r="SGD199" s="90"/>
      <c r="SGE199" s="1"/>
      <c r="SGF199" s="90"/>
      <c r="SGG199" s="1"/>
      <c r="SGH199" s="90"/>
      <c r="SGI199" s="1"/>
      <c r="SGJ199" s="90"/>
      <c r="SGK199" s="1"/>
      <c r="SGL199" s="90"/>
      <c r="SGM199" s="1"/>
      <c r="SGN199" s="90"/>
      <c r="SGO199" s="1"/>
      <c r="SGP199" s="90"/>
      <c r="SGQ199" s="1"/>
      <c r="SGR199" s="90"/>
      <c r="SGS199" s="1"/>
      <c r="SGT199" s="90"/>
      <c r="SGU199" s="1"/>
      <c r="SGV199" s="90"/>
      <c r="SGW199" s="1"/>
      <c r="SGX199" s="90"/>
      <c r="SGY199" s="1"/>
      <c r="SGZ199" s="90"/>
      <c r="SHA199" s="1"/>
      <c r="SHB199" s="90"/>
      <c r="SHC199" s="1"/>
      <c r="SHD199" s="90"/>
      <c r="SHE199" s="1"/>
      <c r="SHF199" s="90"/>
      <c r="SHG199" s="1"/>
      <c r="SHH199" s="90"/>
      <c r="SHI199" s="1"/>
      <c r="SHJ199" s="90"/>
      <c r="SHK199" s="1"/>
      <c r="SHL199" s="90"/>
      <c r="SHM199" s="1"/>
      <c r="SHN199" s="90"/>
      <c r="SHO199" s="1"/>
      <c r="SHP199" s="90"/>
      <c r="SHQ199" s="1"/>
      <c r="SHR199" s="90"/>
      <c r="SHS199" s="1"/>
      <c r="SHT199" s="90"/>
      <c r="SHU199" s="1"/>
      <c r="SHV199" s="90"/>
      <c r="SHW199" s="1"/>
      <c r="SHX199" s="90"/>
      <c r="SHY199" s="1"/>
      <c r="SHZ199" s="90"/>
      <c r="SIA199" s="1"/>
      <c r="SIB199" s="90"/>
      <c r="SIC199" s="1"/>
      <c r="SID199" s="90"/>
      <c r="SIE199" s="1"/>
      <c r="SIF199" s="90"/>
      <c r="SIG199" s="1"/>
      <c r="SIH199" s="90"/>
      <c r="SII199" s="1"/>
      <c r="SIJ199" s="90"/>
      <c r="SIK199" s="1"/>
      <c r="SIL199" s="90"/>
      <c r="SIM199" s="1"/>
      <c r="SIN199" s="90"/>
      <c r="SIO199" s="1"/>
      <c r="SIP199" s="90"/>
      <c r="SIQ199" s="1"/>
      <c r="SIR199" s="90"/>
      <c r="SIS199" s="1"/>
      <c r="SIT199" s="90"/>
      <c r="SIU199" s="1"/>
      <c r="SIV199" s="90"/>
      <c r="SIW199" s="1"/>
      <c r="SIX199" s="90"/>
      <c r="SIY199" s="1"/>
      <c r="SIZ199" s="90"/>
      <c r="SJA199" s="1"/>
      <c r="SJB199" s="90"/>
      <c r="SJC199" s="1"/>
      <c r="SJD199" s="90"/>
      <c r="SJE199" s="1"/>
      <c r="SJF199" s="90"/>
      <c r="SJG199" s="1"/>
      <c r="SJH199" s="90"/>
      <c r="SJI199" s="1"/>
      <c r="SJJ199" s="90"/>
      <c r="SJK199" s="1"/>
      <c r="SJL199" s="90"/>
      <c r="SJM199" s="1"/>
      <c r="SJN199" s="90"/>
      <c r="SJO199" s="1"/>
      <c r="SJP199" s="90"/>
      <c r="SJQ199" s="1"/>
      <c r="SJR199" s="90"/>
      <c r="SJS199" s="1"/>
      <c r="SJT199" s="90"/>
      <c r="SJU199" s="1"/>
      <c r="SJV199" s="90"/>
      <c r="SJW199" s="1"/>
      <c r="SJX199" s="90"/>
      <c r="SJY199" s="1"/>
      <c r="SJZ199" s="90"/>
      <c r="SKA199" s="1"/>
      <c r="SKB199" s="90"/>
      <c r="SKC199" s="1"/>
      <c r="SKD199" s="90"/>
      <c r="SKE199" s="1"/>
      <c r="SKF199" s="90"/>
      <c r="SKG199" s="1"/>
      <c r="SKH199" s="90"/>
      <c r="SKI199" s="1"/>
      <c r="SKJ199" s="90"/>
      <c r="SKK199" s="1"/>
      <c r="SKL199" s="90"/>
      <c r="SKM199" s="1"/>
      <c r="SKN199" s="90"/>
      <c r="SKO199" s="1"/>
      <c r="SKP199" s="90"/>
      <c r="SKQ199" s="1"/>
      <c r="SKR199" s="90"/>
      <c r="SKS199" s="1"/>
      <c r="SKT199" s="90"/>
      <c r="SKU199" s="1"/>
      <c r="SKV199" s="90"/>
      <c r="SKW199" s="1"/>
      <c r="SKX199" s="90"/>
      <c r="SKY199" s="1"/>
      <c r="SKZ199" s="90"/>
      <c r="SLA199" s="1"/>
      <c r="SLB199" s="90"/>
      <c r="SLC199" s="1"/>
      <c r="SLD199" s="90"/>
      <c r="SLE199" s="1"/>
      <c r="SLF199" s="90"/>
      <c r="SLG199" s="1"/>
      <c r="SLH199" s="90"/>
      <c r="SLI199" s="1"/>
      <c r="SLJ199" s="90"/>
      <c r="SLK199" s="1"/>
      <c r="SLL199" s="90"/>
      <c r="SLM199" s="1"/>
      <c r="SLN199" s="90"/>
      <c r="SLO199" s="1"/>
      <c r="SLP199" s="90"/>
      <c r="SLQ199" s="1"/>
      <c r="SLR199" s="90"/>
      <c r="SLS199" s="1"/>
      <c r="SLT199" s="90"/>
      <c r="SLU199" s="1"/>
      <c r="SLV199" s="90"/>
      <c r="SLW199" s="1"/>
      <c r="SLX199" s="90"/>
      <c r="SLY199" s="1"/>
      <c r="SLZ199" s="90"/>
      <c r="SMA199" s="1"/>
      <c r="SMB199" s="90"/>
      <c r="SMC199" s="1"/>
      <c r="SMD199" s="90"/>
      <c r="SME199" s="1"/>
      <c r="SMF199" s="90"/>
      <c r="SMG199" s="1"/>
      <c r="SMH199" s="90"/>
      <c r="SMI199" s="1"/>
      <c r="SMJ199" s="90"/>
      <c r="SMK199" s="1"/>
      <c r="SML199" s="90"/>
      <c r="SMM199" s="1"/>
      <c r="SMN199" s="90"/>
      <c r="SMO199" s="1"/>
      <c r="SMP199" s="90"/>
      <c r="SMQ199" s="1"/>
      <c r="SMR199" s="90"/>
      <c r="SMS199" s="1"/>
      <c r="SMT199" s="90"/>
      <c r="SMU199" s="1"/>
      <c r="SMV199" s="90"/>
      <c r="SMW199" s="1"/>
      <c r="SMX199" s="90"/>
      <c r="SMY199" s="1"/>
      <c r="SMZ199" s="90"/>
      <c r="SNA199" s="1"/>
      <c r="SNB199" s="90"/>
      <c r="SNC199" s="1"/>
      <c r="SND199" s="90"/>
      <c r="SNE199" s="1"/>
      <c r="SNF199" s="90"/>
      <c r="SNG199" s="1"/>
      <c r="SNH199" s="90"/>
      <c r="SNI199" s="1"/>
      <c r="SNJ199" s="90"/>
      <c r="SNK199" s="1"/>
      <c r="SNL199" s="90"/>
      <c r="SNM199" s="1"/>
      <c r="SNN199" s="90"/>
      <c r="SNO199" s="1"/>
      <c r="SNP199" s="90"/>
      <c r="SNQ199" s="1"/>
      <c r="SNR199" s="90"/>
      <c r="SNS199" s="1"/>
      <c r="SNT199" s="90"/>
      <c r="SNU199" s="1"/>
      <c r="SNV199" s="90"/>
      <c r="SNW199" s="1"/>
      <c r="SNX199" s="90"/>
      <c r="SNY199" s="1"/>
      <c r="SNZ199" s="90"/>
      <c r="SOA199" s="1"/>
      <c r="SOB199" s="90"/>
      <c r="SOC199" s="1"/>
      <c r="SOD199" s="90"/>
      <c r="SOE199" s="1"/>
      <c r="SOF199" s="90"/>
      <c r="SOG199" s="1"/>
      <c r="SOH199" s="90"/>
      <c r="SOI199" s="1"/>
      <c r="SOJ199" s="90"/>
      <c r="SOK199" s="1"/>
      <c r="SOL199" s="90"/>
      <c r="SOM199" s="1"/>
      <c r="SON199" s="90"/>
      <c r="SOO199" s="1"/>
      <c r="SOP199" s="90"/>
      <c r="SOQ199" s="1"/>
      <c r="SOR199" s="90"/>
      <c r="SOS199" s="1"/>
      <c r="SOT199" s="90"/>
      <c r="SOU199" s="1"/>
      <c r="SOV199" s="90"/>
      <c r="SOW199" s="1"/>
      <c r="SOX199" s="90"/>
      <c r="SOY199" s="1"/>
      <c r="SOZ199" s="90"/>
      <c r="SPA199" s="1"/>
      <c r="SPB199" s="90"/>
      <c r="SPC199" s="1"/>
      <c r="SPD199" s="90"/>
      <c r="SPE199" s="1"/>
      <c r="SPF199" s="90"/>
      <c r="SPG199" s="1"/>
      <c r="SPH199" s="90"/>
      <c r="SPI199" s="1"/>
      <c r="SPJ199" s="90"/>
      <c r="SPK199" s="1"/>
      <c r="SPL199" s="90"/>
      <c r="SPM199" s="1"/>
      <c r="SPN199" s="90"/>
      <c r="SPO199" s="1"/>
      <c r="SPP199" s="90"/>
      <c r="SPQ199" s="1"/>
      <c r="SPR199" s="90"/>
      <c r="SPS199" s="1"/>
      <c r="SPT199" s="90"/>
      <c r="SPU199" s="1"/>
      <c r="SPV199" s="90"/>
      <c r="SPW199" s="1"/>
      <c r="SPX199" s="90"/>
      <c r="SPY199" s="1"/>
      <c r="SPZ199" s="90"/>
      <c r="SQA199" s="1"/>
      <c r="SQB199" s="90"/>
      <c r="SQC199" s="1"/>
      <c r="SQD199" s="90"/>
      <c r="SQE199" s="1"/>
      <c r="SQF199" s="90"/>
      <c r="SQG199" s="1"/>
      <c r="SQH199" s="90"/>
      <c r="SQI199" s="1"/>
      <c r="SQJ199" s="90"/>
      <c r="SQK199" s="1"/>
      <c r="SQL199" s="90"/>
      <c r="SQM199" s="1"/>
      <c r="SQN199" s="90"/>
      <c r="SQO199" s="1"/>
      <c r="SQP199" s="90"/>
      <c r="SQQ199" s="1"/>
      <c r="SQR199" s="90"/>
      <c r="SQS199" s="1"/>
      <c r="SQT199" s="90"/>
      <c r="SQU199" s="1"/>
      <c r="SQV199" s="90"/>
      <c r="SQW199" s="1"/>
      <c r="SQX199" s="90"/>
      <c r="SQY199" s="1"/>
      <c r="SQZ199" s="90"/>
      <c r="SRA199" s="1"/>
      <c r="SRB199" s="90"/>
      <c r="SRC199" s="1"/>
      <c r="SRD199" s="90"/>
      <c r="SRE199" s="1"/>
      <c r="SRF199" s="90"/>
      <c r="SRG199" s="1"/>
      <c r="SRH199" s="90"/>
      <c r="SRI199" s="1"/>
      <c r="SRJ199" s="90"/>
      <c r="SRK199" s="1"/>
      <c r="SRL199" s="90"/>
      <c r="SRM199" s="1"/>
      <c r="SRN199" s="90"/>
      <c r="SRO199" s="1"/>
      <c r="SRP199" s="90"/>
      <c r="SRQ199" s="1"/>
      <c r="SRR199" s="90"/>
      <c r="SRS199" s="1"/>
      <c r="SRT199" s="90"/>
      <c r="SRU199" s="1"/>
      <c r="SRV199" s="90"/>
      <c r="SRW199" s="1"/>
      <c r="SRX199" s="90"/>
      <c r="SRY199" s="1"/>
      <c r="SRZ199" s="90"/>
      <c r="SSA199" s="1"/>
      <c r="SSB199" s="90"/>
      <c r="SSC199" s="1"/>
      <c r="SSD199" s="90"/>
      <c r="SSE199" s="1"/>
      <c r="SSF199" s="90"/>
      <c r="SSG199" s="1"/>
      <c r="SSH199" s="90"/>
      <c r="SSI199" s="1"/>
      <c r="SSJ199" s="90"/>
      <c r="SSK199" s="1"/>
      <c r="SSL199" s="90"/>
      <c r="SSM199" s="1"/>
      <c r="SSN199" s="90"/>
      <c r="SSO199" s="1"/>
      <c r="SSP199" s="90"/>
      <c r="SSQ199" s="1"/>
      <c r="SSR199" s="90"/>
      <c r="SSS199" s="1"/>
      <c r="SST199" s="90"/>
      <c r="SSU199" s="1"/>
      <c r="SSV199" s="90"/>
      <c r="SSW199" s="1"/>
      <c r="SSX199" s="90"/>
      <c r="SSY199" s="1"/>
      <c r="SSZ199" s="90"/>
      <c r="STA199" s="1"/>
      <c r="STB199" s="90"/>
      <c r="STC199" s="1"/>
      <c r="STD199" s="90"/>
      <c r="STE199" s="1"/>
      <c r="STF199" s="90"/>
      <c r="STG199" s="1"/>
      <c r="STH199" s="90"/>
      <c r="STI199" s="1"/>
      <c r="STJ199" s="90"/>
      <c r="STK199" s="1"/>
      <c r="STL199" s="90"/>
      <c r="STM199" s="1"/>
      <c r="STN199" s="90"/>
      <c r="STO199" s="1"/>
      <c r="STP199" s="90"/>
      <c r="STQ199" s="1"/>
      <c r="STR199" s="90"/>
      <c r="STS199" s="1"/>
      <c r="STT199" s="90"/>
      <c r="STU199" s="1"/>
      <c r="STV199" s="90"/>
      <c r="STW199" s="1"/>
      <c r="STX199" s="90"/>
      <c r="STY199" s="1"/>
      <c r="STZ199" s="90"/>
      <c r="SUA199" s="1"/>
      <c r="SUB199" s="90"/>
      <c r="SUC199" s="1"/>
      <c r="SUD199" s="90"/>
      <c r="SUE199" s="1"/>
      <c r="SUF199" s="90"/>
      <c r="SUG199" s="1"/>
      <c r="SUH199" s="90"/>
      <c r="SUI199" s="1"/>
      <c r="SUJ199" s="90"/>
      <c r="SUK199" s="1"/>
      <c r="SUL199" s="90"/>
      <c r="SUM199" s="1"/>
      <c r="SUN199" s="90"/>
      <c r="SUO199" s="1"/>
      <c r="SUP199" s="90"/>
      <c r="SUQ199" s="1"/>
      <c r="SUR199" s="90"/>
      <c r="SUS199" s="1"/>
      <c r="SUT199" s="90"/>
      <c r="SUU199" s="1"/>
      <c r="SUV199" s="90"/>
      <c r="SUW199" s="1"/>
      <c r="SUX199" s="90"/>
      <c r="SUY199" s="1"/>
      <c r="SUZ199" s="90"/>
      <c r="SVA199" s="1"/>
      <c r="SVB199" s="90"/>
      <c r="SVC199" s="1"/>
      <c r="SVD199" s="90"/>
      <c r="SVE199" s="1"/>
      <c r="SVF199" s="90"/>
      <c r="SVG199" s="1"/>
      <c r="SVH199" s="90"/>
      <c r="SVI199" s="1"/>
      <c r="SVJ199" s="90"/>
      <c r="SVK199" s="1"/>
      <c r="SVL199" s="90"/>
      <c r="SVM199" s="1"/>
      <c r="SVN199" s="90"/>
      <c r="SVO199" s="1"/>
      <c r="SVP199" s="90"/>
      <c r="SVQ199" s="1"/>
      <c r="SVR199" s="90"/>
      <c r="SVS199" s="1"/>
      <c r="SVT199" s="90"/>
      <c r="SVU199" s="1"/>
      <c r="SVV199" s="90"/>
      <c r="SVW199" s="1"/>
      <c r="SVX199" s="90"/>
      <c r="SVY199" s="1"/>
      <c r="SVZ199" s="90"/>
      <c r="SWA199" s="1"/>
      <c r="SWB199" s="90"/>
      <c r="SWC199" s="1"/>
      <c r="SWD199" s="90"/>
      <c r="SWE199" s="1"/>
      <c r="SWF199" s="90"/>
      <c r="SWG199" s="1"/>
      <c r="SWH199" s="90"/>
      <c r="SWI199" s="1"/>
      <c r="SWJ199" s="90"/>
      <c r="SWK199" s="1"/>
      <c r="SWL199" s="90"/>
      <c r="SWM199" s="1"/>
      <c r="SWN199" s="90"/>
      <c r="SWO199" s="1"/>
      <c r="SWP199" s="90"/>
      <c r="SWQ199" s="1"/>
      <c r="SWR199" s="90"/>
      <c r="SWS199" s="1"/>
      <c r="SWT199" s="90"/>
      <c r="SWU199" s="1"/>
      <c r="SWV199" s="90"/>
      <c r="SWW199" s="1"/>
      <c r="SWX199" s="90"/>
      <c r="SWY199" s="1"/>
      <c r="SWZ199" s="90"/>
      <c r="SXA199" s="1"/>
      <c r="SXB199" s="90"/>
      <c r="SXC199" s="1"/>
      <c r="SXD199" s="90"/>
      <c r="SXE199" s="1"/>
      <c r="SXF199" s="90"/>
      <c r="SXG199" s="1"/>
      <c r="SXH199" s="90"/>
      <c r="SXI199" s="1"/>
      <c r="SXJ199" s="90"/>
      <c r="SXK199" s="1"/>
      <c r="SXL199" s="90"/>
      <c r="SXM199" s="1"/>
      <c r="SXN199" s="90"/>
      <c r="SXO199" s="1"/>
      <c r="SXP199" s="90"/>
      <c r="SXQ199" s="1"/>
      <c r="SXR199" s="90"/>
      <c r="SXS199" s="1"/>
      <c r="SXT199" s="90"/>
      <c r="SXU199" s="1"/>
      <c r="SXV199" s="90"/>
      <c r="SXW199" s="1"/>
      <c r="SXX199" s="90"/>
      <c r="SXY199" s="1"/>
      <c r="SXZ199" s="90"/>
      <c r="SYA199" s="1"/>
      <c r="SYB199" s="90"/>
      <c r="SYC199" s="1"/>
      <c r="SYD199" s="90"/>
      <c r="SYE199" s="1"/>
      <c r="SYF199" s="90"/>
      <c r="SYG199" s="1"/>
      <c r="SYH199" s="90"/>
      <c r="SYI199" s="1"/>
      <c r="SYJ199" s="90"/>
      <c r="SYK199" s="1"/>
      <c r="SYL199" s="90"/>
      <c r="SYM199" s="1"/>
      <c r="SYN199" s="90"/>
      <c r="SYO199" s="1"/>
      <c r="SYP199" s="90"/>
      <c r="SYQ199" s="1"/>
      <c r="SYR199" s="90"/>
      <c r="SYS199" s="1"/>
      <c r="SYT199" s="90"/>
      <c r="SYU199" s="1"/>
      <c r="SYV199" s="90"/>
      <c r="SYW199" s="1"/>
      <c r="SYX199" s="90"/>
      <c r="SYY199" s="1"/>
      <c r="SYZ199" s="90"/>
      <c r="SZA199" s="1"/>
      <c r="SZB199" s="90"/>
      <c r="SZC199" s="1"/>
      <c r="SZD199" s="90"/>
      <c r="SZE199" s="1"/>
      <c r="SZF199" s="90"/>
      <c r="SZG199" s="1"/>
      <c r="SZH199" s="90"/>
      <c r="SZI199" s="1"/>
      <c r="SZJ199" s="90"/>
      <c r="SZK199" s="1"/>
      <c r="SZL199" s="90"/>
      <c r="SZM199" s="1"/>
      <c r="SZN199" s="90"/>
      <c r="SZO199" s="1"/>
      <c r="SZP199" s="90"/>
      <c r="SZQ199" s="1"/>
      <c r="SZR199" s="90"/>
      <c r="SZS199" s="1"/>
      <c r="SZT199" s="90"/>
      <c r="SZU199" s="1"/>
      <c r="SZV199" s="90"/>
      <c r="SZW199" s="1"/>
      <c r="SZX199" s="90"/>
      <c r="SZY199" s="1"/>
      <c r="SZZ199" s="90"/>
      <c r="TAA199" s="1"/>
      <c r="TAB199" s="90"/>
      <c r="TAC199" s="1"/>
      <c r="TAD199" s="90"/>
      <c r="TAE199" s="1"/>
      <c r="TAF199" s="90"/>
      <c r="TAG199" s="1"/>
      <c r="TAH199" s="90"/>
      <c r="TAI199" s="1"/>
      <c r="TAJ199" s="90"/>
      <c r="TAK199" s="1"/>
      <c r="TAL199" s="90"/>
      <c r="TAM199" s="1"/>
      <c r="TAN199" s="90"/>
      <c r="TAO199" s="1"/>
      <c r="TAP199" s="90"/>
      <c r="TAQ199" s="1"/>
      <c r="TAR199" s="90"/>
      <c r="TAS199" s="1"/>
      <c r="TAT199" s="90"/>
      <c r="TAU199" s="1"/>
      <c r="TAV199" s="90"/>
      <c r="TAW199" s="1"/>
      <c r="TAX199" s="90"/>
      <c r="TAY199" s="1"/>
      <c r="TAZ199" s="90"/>
      <c r="TBA199" s="1"/>
      <c r="TBB199" s="90"/>
      <c r="TBC199" s="1"/>
      <c r="TBD199" s="90"/>
      <c r="TBE199" s="1"/>
      <c r="TBF199" s="90"/>
      <c r="TBG199" s="1"/>
      <c r="TBH199" s="90"/>
      <c r="TBI199" s="1"/>
      <c r="TBJ199" s="90"/>
      <c r="TBK199" s="1"/>
      <c r="TBL199" s="90"/>
      <c r="TBM199" s="1"/>
      <c r="TBN199" s="90"/>
      <c r="TBO199" s="1"/>
      <c r="TBP199" s="90"/>
      <c r="TBQ199" s="1"/>
      <c r="TBR199" s="90"/>
      <c r="TBS199" s="1"/>
      <c r="TBT199" s="90"/>
      <c r="TBU199" s="1"/>
      <c r="TBV199" s="90"/>
      <c r="TBW199" s="1"/>
      <c r="TBX199" s="90"/>
      <c r="TBY199" s="1"/>
      <c r="TBZ199" s="90"/>
      <c r="TCA199" s="1"/>
      <c r="TCB199" s="90"/>
      <c r="TCC199" s="1"/>
      <c r="TCD199" s="90"/>
      <c r="TCE199" s="1"/>
      <c r="TCF199" s="90"/>
      <c r="TCG199" s="1"/>
      <c r="TCH199" s="90"/>
      <c r="TCI199" s="1"/>
      <c r="TCJ199" s="90"/>
      <c r="TCK199" s="1"/>
      <c r="TCL199" s="90"/>
      <c r="TCM199" s="1"/>
      <c r="TCN199" s="90"/>
      <c r="TCO199" s="1"/>
      <c r="TCP199" s="90"/>
      <c r="TCQ199" s="1"/>
      <c r="TCR199" s="90"/>
      <c r="TCS199" s="1"/>
      <c r="TCT199" s="90"/>
      <c r="TCU199" s="1"/>
      <c r="TCV199" s="90"/>
      <c r="TCW199" s="1"/>
      <c r="TCX199" s="90"/>
      <c r="TCY199" s="1"/>
      <c r="TCZ199" s="90"/>
      <c r="TDA199" s="1"/>
      <c r="TDB199" s="90"/>
      <c r="TDC199" s="1"/>
      <c r="TDD199" s="90"/>
      <c r="TDE199" s="1"/>
      <c r="TDF199" s="90"/>
      <c r="TDG199" s="1"/>
      <c r="TDH199" s="90"/>
      <c r="TDI199" s="1"/>
      <c r="TDJ199" s="90"/>
      <c r="TDK199" s="1"/>
      <c r="TDL199" s="90"/>
      <c r="TDM199" s="1"/>
      <c r="TDN199" s="90"/>
      <c r="TDO199" s="1"/>
      <c r="TDP199" s="90"/>
      <c r="TDQ199" s="1"/>
      <c r="TDR199" s="90"/>
      <c r="TDS199" s="1"/>
      <c r="TDT199" s="90"/>
      <c r="TDU199" s="1"/>
      <c r="TDV199" s="90"/>
      <c r="TDW199" s="1"/>
      <c r="TDX199" s="90"/>
      <c r="TDY199" s="1"/>
      <c r="TDZ199" s="90"/>
      <c r="TEA199" s="1"/>
      <c r="TEB199" s="90"/>
      <c r="TEC199" s="1"/>
      <c r="TED199" s="90"/>
      <c r="TEE199" s="1"/>
      <c r="TEF199" s="90"/>
      <c r="TEG199" s="1"/>
      <c r="TEH199" s="90"/>
      <c r="TEI199" s="1"/>
      <c r="TEJ199" s="90"/>
      <c r="TEK199" s="1"/>
      <c r="TEL199" s="90"/>
      <c r="TEM199" s="1"/>
      <c r="TEN199" s="90"/>
      <c r="TEO199" s="1"/>
      <c r="TEP199" s="90"/>
      <c r="TEQ199" s="1"/>
      <c r="TER199" s="90"/>
      <c r="TES199" s="1"/>
      <c r="TET199" s="90"/>
      <c r="TEU199" s="1"/>
      <c r="TEV199" s="90"/>
      <c r="TEW199" s="1"/>
      <c r="TEX199" s="90"/>
      <c r="TEY199" s="1"/>
      <c r="TEZ199" s="90"/>
      <c r="TFA199" s="1"/>
      <c r="TFB199" s="90"/>
      <c r="TFC199" s="1"/>
      <c r="TFD199" s="90"/>
      <c r="TFE199" s="1"/>
      <c r="TFF199" s="90"/>
      <c r="TFG199" s="1"/>
      <c r="TFH199" s="90"/>
      <c r="TFI199" s="1"/>
      <c r="TFJ199" s="90"/>
      <c r="TFK199" s="1"/>
      <c r="TFL199" s="90"/>
      <c r="TFM199" s="1"/>
      <c r="TFN199" s="90"/>
      <c r="TFO199" s="1"/>
      <c r="TFP199" s="90"/>
      <c r="TFQ199" s="1"/>
      <c r="TFR199" s="90"/>
      <c r="TFS199" s="1"/>
      <c r="TFT199" s="90"/>
      <c r="TFU199" s="1"/>
      <c r="TFV199" s="90"/>
      <c r="TFW199" s="1"/>
      <c r="TFX199" s="90"/>
      <c r="TFY199" s="1"/>
      <c r="TFZ199" s="90"/>
      <c r="TGA199" s="1"/>
      <c r="TGB199" s="90"/>
      <c r="TGC199" s="1"/>
      <c r="TGD199" s="90"/>
      <c r="TGE199" s="1"/>
      <c r="TGF199" s="90"/>
      <c r="TGG199" s="1"/>
      <c r="TGH199" s="90"/>
      <c r="TGI199" s="1"/>
      <c r="TGJ199" s="90"/>
      <c r="TGK199" s="1"/>
      <c r="TGL199" s="90"/>
      <c r="TGM199" s="1"/>
      <c r="TGN199" s="90"/>
      <c r="TGO199" s="1"/>
      <c r="TGP199" s="90"/>
      <c r="TGQ199" s="1"/>
      <c r="TGR199" s="90"/>
      <c r="TGS199" s="1"/>
      <c r="TGT199" s="90"/>
      <c r="TGU199" s="1"/>
      <c r="TGV199" s="90"/>
      <c r="TGW199" s="1"/>
      <c r="TGX199" s="90"/>
      <c r="TGY199" s="1"/>
      <c r="TGZ199" s="90"/>
      <c r="THA199" s="1"/>
      <c r="THB199" s="90"/>
      <c r="THC199" s="1"/>
      <c r="THD199" s="90"/>
      <c r="THE199" s="1"/>
      <c r="THF199" s="90"/>
      <c r="THG199" s="1"/>
      <c r="THH199" s="90"/>
      <c r="THI199" s="1"/>
      <c r="THJ199" s="90"/>
      <c r="THK199" s="1"/>
      <c r="THL199" s="90"/>
      <c r="THM199" s="1"/>
      <c r="THN199" s="90"/>
      <c r="THO199" s="1"/>
      <c r="THP199" s="90"/>
      <c r="THQ199" s="1"/>
      <c r="THR199" s="90"/>
      <c r="THS199" s="1"/>
      <c r="THT199" s="90"/>
      <c r="THU199" s="1"/>
      <c r="THV199" s="90"/>
      <c r="THW199" s="1"/>
      <c r="THX199" s="90"/>
      <c r="THY199" s="1"/>
      <c r="THZ199" s="90"/>
      <c r="TIA199" s="1"/>
      <c r="TIB199" s="90"/>
      <c r="TIC199" s="1"/>
      <c r="TID199" s="90"/>
      <c r="TIE199" s="1"/>
      <c r="TIF199" s="90"/>
      <c r="TIG199" s="1"/>
      <c r="TIH199" s="90"/>
      <c r="TII199" s="1"/>
      <c r="TIJ199" s="90"/>
      <c r="TIK199" s="1"/>
      <c r="TIL199" s="90"/>
      <c r="TIM199" s="1"/>
      <c r="TIN199" s="90"/>
      <c r="TIO199" s="1"/>
      <c r="TIP199" s="90"/>
      <c r="TIQ199" s="1"/>
      <c r="TIR199" s="90"/>
      <c r="TIS199" s="1"/>
      <c r="TIT199" s="90"/>
      <c r="TIU199" s="1"/>
      <c r="TIV199" s="90"/>
      <c r="TIW199" s="1"/>
      <c r="TIX199" s="90"/>
      <c r="TIY199" s="1"/>
      <c r="TIZ199" s="90"/>
      <c r="TJA199" s="1"/>
      <c r="TJB199" s="90"/>
      <c r="TJC199" s="1"/>
      <c r="TJD199" s="90"/>
      <c r="TJE199" s="1"/>
      <c r="TJF199" s="90"/>
      <c r="TJG199" s="1"/>
      <c r="TJH199" s="90"/>
      <c r="TJI199" s="1"/>
      <c r="TJJ199" s="90"/>
      <c r="TJK199" s="1"/>
      <c r="TJL199" s="90"/>
      <c r="TJM199" s="1"/>
      <c r="TJN199" s="90"/>
      <c r="TJO199" s="1"/>
      <c r="TJP199" s="90"/>
      <c r="TJQ199" s="1"/>
      <c r="TJR199" s="90"/>
      <c r="TJS199" s="1"/>
      <c r="TJT199" s="90"/>
      <c r="TJU199" s="1"/>
      <c r="TJV199" s="90"/>
      <c r="TJW199" s="1"/>
      <c r="TJX199" s="90"/>
      <c r="TJY199" s="1"/>
      <c r="TJZ199" s="90"/>
      <c r="TKA199" s="1"/>
      <c r="TKB199" s="90"/>
      <c r="TKC199" s="1"/>
      <c r="TKD199" s="90"/>
      <c r="TKE199" s="1"/>
      <c r="TKF199" s="90"/>
      <c r="TKG199" s="1"/>
      <c r="TKH199" s="90"/>
      <c r="TKI199" s="1"/>
      <c r="TKJ199" s="90"/>
      <c r="TKK199" s="1"/>
      <c r="TKL199" s="90"/>
      <c r="TKM199" s="1"/>
      <c r="TKN199" s="90"/>
      <c r="TKO199" s="1"/>
      <c r="TKP199" s="90"/>
      <c r="TKQ199" s="1"/>
      <c r="TKR199" s="90"/>
      <c r="TKS199" s="1"/>
      <c r="TKT199" s="90"/>
      <c r="TKU199" s="1"/>
      <c r="TKV199" s="90"/>
      <c r="TKW199" s="1"/>
      <c r="TKX199" s="90"/>
      <c r="TKY199" s="1"/>
      <c r="TKZ199" s="90"/>
      <c r="TLA199" s="1"/>
      <c r="TLB199" s="90"/>
      <c r="TLC199" s="1"/>
      <c r="TLD199" s="90"/>
      <c r="TLE199" s="1"/>
      <c r="TLF199" s="90"/>
      <c r="TLG199" s="1"/>
      <c r="TLH199" s="90"/>
      <c r="TLI199" s="1"/>
      <c r="TLJ199" s="90"/>
      <c r="TLK199" s="1"/>
      <c r="TLL199" s="90"/>
      <c r="TLM199" s="1"/>
      <c r="TLN199" s="90"/>
      <c r="TLO199" s="1"/>
      <c r="TLP199" s="90"/>
      <c r="TLQ199" s="1"/>
      <c r="TLR199" s="90"/>
      <c r="TLS199" s="1"/>
      <c r="TLT199" s="90"/>
      <c r="TLU199" s="1"/>
      <c r="TLV199" s="90"/>
      <c r="TLW199" s="1"/>
      <c r="TLX199" s="90"/>
      <c r="TLY199" s="1"/>
      <c r="TLZ199" s="90"/>
      <c r="TMA199" s="1"/>
      <c r="TMB199" s="90"/>
      <c r="TMC199" s="1"/>
      <c r="TMD199" s="90"/>
      <c r="TME199" s="1"/>
      <c r="TMF199" s="90"/>
      <c r="TMG199" s="1"/>
      <c r="TMH199" s="90"/>
      <c r="TMI199" s="1"/>
      <c r="TMJ199" s="90"/>
      <c r="TMK199" s="1"/>
      <c r="TML199" s="90"/>
      <c r="TMM199" s="1"/>
      <c r="TMN199" s="90"/>
      <c r="TMO199" s="1"/>
      <c r="TMP199" s="90"/>
      <c r="TMQ199" s="1"/>
      <c r="TMR199" s="90"/>
      <c r="TMS199" s="1"/>
      <c r="TMT199" s="90"/>
      <c r="TMU199" s="1"/>
      <c r="TMV199" s="90"/>
      <c r="TMW199" s="1"/>
      <c r="TMX199" s="90"/>
      <c r="TMY199" s="1"/>
      <c r="TMZ199" s="90"/>
      <c r="TNA199" s="1"/>
      <c r="TNB199" s="90"/>
      <c r="TNC199" s="1"/>
      <c r="TND199" s="90"/>
      <c r="TNE199" s="1"/>
      <c r="TNF199" s="90"/>
      <c r="TNG199" s="1"/>
      <c r="TNH199" s="90"/>
      <c r="TNI199" s="1"/>
      <c r="TNJ199" s="90"/>
      <c r="TNK199" s="1"/>
      <c r="TNL199" s="90"/>
      <c r="TNM199" s="1"/>
      <c r="TNN199" s="90"/>
      <c r="TNO199" s="1"/>
      <c r="TNP199" s="90"/>
      <c r="TNQ199" s="1"/>
      <c r="TNR199" s="90"/>
      <c r="TNS199" s="1"/>
      <c r="TNT199" s="90"/>
      <c r="TNU199" s="1"/>
      <c r="TNV199" s="90"/>
      <c r="TNW199" s="1"/>
      <c r="TNX199" s="90"/>
      <c r="TNY199" s="1"/>
      <c r="TNZ199" s="90"/>
      <c r="TOA199" s="1"/>
      <c r="TOB199" s="90"/>
      <c r="TOC199" s="1"/>
      <c r="TOD199" s="90"/>
      <c r="TOE199" s="1"/>
      <c r="TOF199" s="90"/>
      <c r="TOG199" s="1"/>
      <c r="TOH199" s="90"/>
      <c r="TOI199" s="1"/>
      <c r="TOJ199" s="90"/>
      <c r="TOK199" s="1"/>
      <c r="TOL199" s="90"/>
      <c r="TOM199" s="1"/>
      <c r="TON199" s="90"/>
      <c r="TOO199" s="1"/>
      <c r="TOP199" s="90"/>
      <c r="TOQ199" s="1"/>
      <c r="TOR199" s="90"/>
      <c r="TOS199" s="1"/>
      <c r="TOT199" s="90"/>
      <c r="TOU199" s="1"/>
      <c r="TOV199" s="90"/>
      <c r="TOW199" s="1"/>
      <c r="TOX199" s="90"/>
      <c r="TOY199" s="1"/>
      <c r="TOZ199" s="90"/>
      <c r="TPA199" s="1"/>
      <c r="TPB199" s="90"/>
      <c r="TPC199" s="1"/>
      <c r="TPD199" s="90"/>
      <c r="TPE199" s="1"/>
      <c r="TPF199" s="90"/>
      <c r="TPG199" s="1"/>
      <c r="TPH199" s="90"/>
      <c r="TPI199" s="1"/>
      <c r="TPJ199" s="90"/>
      <c r="TPK199" s="1"/>
      <c r="TPL199" s="90"/>
      <c r="TPM199" s="1"/>
      <c r="TPN199" s="90"/>
      <c r="TPO199" s="1"/>
      <c r="TPP199" s="90"/>
      <c r="TPQ199" s="1"/>
      <c r="TPR199" s="90"/>
      <c r="TPS199" s="1"/>
      <c r="TPT199" s="90"/>
      <c r="TPU199" s="1"/>
      <c r="TPV199" s="90"/>
      <c r="TPW199" s="1"/>
      <c r="TPX199" s="90"/>
      <c r="TPY199" s="1"/>
      <c r="TPZ199" s="90"/>
      <c r="TQA199" s="1"/>
      <c r="TQB199" s="90"/>
      <c r="TQC199" s="1"/>
      <c r="TQD199" s="90"/>
      <c r="TQE199" s="1"/>
      <c r="TQF199" s="90"/>
      <c r="TQG199" s="1"/>
      <c r="TQH199" s="90"/>
      <c r="TQI199" s="1"/>
      <c r="TQJ199" s="90"/>
      <c r="TQK199" s="1"/>
      <c r="TQL199" s="90"/>
      <c r="TQM199" s="1"/>
      <c r="TQN199" s="90"/>
      <c r="TQO199" s="1"/>
      <c r="TQP199" s="90"/>
      <c r="TQQ199" s="1"/>
      <c r="TQR199" s="90"/>
      <c r="TQS199" s="1"/>
      <c r="TQT199" s="90"/>
      <c r="TQU199" s="1"/>
      <c r="TQV199" s="90"/>
      <c r="TQW199" s="1"/>
      <c r="TQX199" s="90"/>
      <c r="TQY199" s="1"/>
      <c r="TQZ199" s="90"/>
      <c r="TRA199" s="1"/>
      <c r="TRB199" s="90"/>
      <c r="TRC199" s="1"/>
      <c r="TRD199" s="90"/>
      <c r="TRE199" s="1"/>
      <c r="TRF199" s="90"/>
      <c r="TRG199" s="1"/>
      <c r="TRH199" s="90"/>
      <c r="TRI199" s="1"/>
      <c r="TRJ199" s="90"/>
      <c r="TRK199" s="1"/>
      <c r="TRL199" s="90"/>
      <c r="TRM199" s="1"/>
      <c r="TRN199" s="90"/>
      <c r="TRO199" s="1"/>
      <c r="TRP199" s="90"/>
      <c r="TRQ199" s="1"/>
      <c r="TRR199" s="90"/>
      <c r="TRS199" s="1"/>
      <c r="TRT199" s="90"/>
      <c r="TRU199" s="1"/>
      <c r="TRV199" s="90"/>
      <c r="TRW199" s="1"/>
      <c r="TRX199" s="90"/>
      <c r="TRY199" s="1"/>
      <c r="TRZ199" s="90"/>
      <c r="TSA199" s="1"/>
      <c r="TSB199" s="90"/>
      <c r="TSC199" s="1"/>
      <c r="TSD199" s="90"/>
      <c r="TSE199" s="1"/>
      <c r="TSF199" s="90"/>
      <c r="TSG199" s="1"/>
      <c r="TSH199" s="90"/>
      <c r="TSI199" s="1"/>
      <c r="TSJ199" s="90"/>
      <c r="TSK199" s="1"/>
      <c r="TSL199" s="90"/>
      <c r="TSM199" s="1"/>
      <c r="TSN199" s="90"/>
      <c r="TSO199" s="1"/>
      <c r="TSP199" s="90"/>
      <c r="TSQ199" s="1"/>
      <c r="TSR199" s="90"/>
      <c r="TSS199" s="1"/>
      <c r="TST199" s="90"/>
      <c r="TSU199" s="1"/>
      <c r="TSV199" s="90"/>
      <c r="TSW199" s="1"/>
      <c r="TSX199" s="90"/>
      <c r="TSY199" s="1"/>
      <c r="TSZ199" s="90"/>
      <c r="TTA199" s="1"/>
      <c r="TTB199" s="90"/>
      <c r="TTC199" s="1"/>
      <c r="TTD199" s="90"/>
      <c r="TTE199" s="1"/>
      <c r="TTF199" s="90"/>
      <c r="TTG199" s="1"/>
      <c r="TTH199" s="90"/>
      <c r="TTI199" s="1"/>
      <c r="TTJ199" s="90"/>
      <c r="TTK199" s="1"/>
      <c r="TTL199" s="90"/>
      <c r="TTM199" s="1"/>
      <c r="TTN199" s="90"/>
      <c r="TTO199" s="1"/>
      <c r="TTP199" s="90"/>
      <c r="TTQ199" s="1"/>
      <c r="TTR199" s="90"/>
      <c r="TTS199" s="1"/>
      <c r="TTT199" s="90"/>
      <c r="TTU199" s="1"/>
      <c r="TTV199" s="90"/>
      <c r="TTW199" s="1"/>
      <c r="TTX199" s="90"/>
      <c r="TTY199" s="1"/>
      <c r="TTZ199" s="90"/>
      <c r="TUA199" s="1"/>
      <c r="TUB199" s="90"/>
      <c r="TUC199" s="1"/>
      <c r="TUD199" s="90"/>
      <c r="TUE199" s="1"/>
      <c r="TUF199" s="90"/>
      <c r="TUG199" s="1"/>
      <c r="TUH199" s="90"/>
      <c r="TUI199" s="1"/>
      <c r="TUJ199" s="90"/>
      <c r="TUK199" s="1"/>
      <c r="TUL199" s="90"/>
      <c r="TUM199" s="1"/>
      <c r="TUN199" s="90"/>
      <c r="TUO199" s="1"/>
      <c r="TUP199" s="90"/>
      <c r="TUQ199" s="1"/>
      <c r="TUR199" s="90"/>
      <c r="TUS199" s="1"/>
      <c r="TUT199" s="90"/>
      <c r="TUU199" s="1"/>
      <c r="TUV199" s="90"/>
      <c r="TUW199" s="1"/>
      <c r="TUX199" s="90"/>
      <c r="TUY199" s="1"/>
      <c r="TUZ199" s="90"/>
      <c r="TVA199" s="1"/>
      <c r="TVB199" s="90"/>
      <c r="TVC199" s="1"/>
      <c r="TVD199" s="90"/>
      <c r="TVE199" s="1"/>
      <c r="TVF199" s="90"/>
      <c r="TVG199" s="1"/>
      <c r="TVH199" s="90"/>
      <c r="TVI199" s="1"/>
      <c r="TVJ199" s="90"/>
      <c r="TVK199" s="1"/>
      <c r="TVL199" s="90"/>
      <c r="TVM199" s="1"/>
      <c r="TVN199" s="90"/>
      <c r="TVO199" s="1"/>
      <c r="TVP199" s="90"/>
      <c r="TVQ199" s="1"/>
      <c r="TVR199" s="90"/>
      <c r="TVS199" s="1"/>
      <c r="TVT199" s="90"/>
      <c r="TVU199" s="1"/>
      <c r="TVV199" s="90"/>
      <c r="TVW199" s="1"/>
      <c r="TVX199" s="90"/>
      <c r="TVY199" s="1"/>
      <c r="TVZ199" s="90"/>
      <c r="TWA199" s="1"/>
      <c r="TWB199" s="90"/>
      <c r="TWC199" s="1"/>
      <c r="TWD199" s="90"/>
      <c r="TWE199" s="1"/>
      <c r="TWF199" s="90"/>
      <c r="TWG199" s="1"/>
      <c r="TWH199" s="90"/>
      <c r="TWI199" s="1"/>
      <c r="TWJ199" s="90"/>
      <c r="TWK199" s="1"/>
      <c r="TWL199" s="90"/>
      <c r="TWM199" s="1"/>
      <c r="TWN199" s="90"/>
      <c r="TWO199" s="1"/>
      <c r="TWP199" s="90"/>
      <c r="TWQ199" s="1"/>
      <c r="TWR199" s="90"/>
      <c r="TWS199" s="1"/>
      <c r="TWT199" s="90"/>
      <c r="TWU199" s="1"/>
      <c r="TWV199" s="90"/>
      <c r="TWW199" s="1"/>
      <c r="TWX199" s="90"/>
      <c r="TWY199" s="1"/>
      <c r="TWZ199" s="90"/>
      <c r="TXA199" s="1"/>
      <c r="TXB199" s="90"/>
      <c r="TXC199" s="1"/>
      <c r="TXD199" s="90"/>
      <c r="TXE199" s="1"/>
      <c r="TXF199" s="90"/>
      <c r="TXG199" s="1"/>
      <c r="TXH199" s="90"/>
      <c r="TXI199" s="1"/>
      <c r="TXJ199" s="90"/>
      <c r="TXK199" s="1"/>
      <c r="TXL199" s="90"/>
      <c r="TXM199" s="1"/>
      <c r="TXN199" s="90"/>
      <c r="TXO199" s="1"/>
      <c r="TXP199" s="90"/>
      <c r="TXQ199" s="1"/>
      <c r="TXR199" s="90"/>
      <c r="TXS199" s="1"/>
      <c r="TXT199" s="90"/>
      <c r="TXU199" s="1"/>
      <c r="TXV199" s="90"/>
      <c r="TXW199" s="1"/>
      <c r="TXX199" s="90"/>
      <c r="TXY199" s="1"/>
      <c r="TXZ199" s="90"/>
      <c r="TYA199" s="1"/>
      <c r="TYB199" s="90"/>
      <c r="TYC199" s="1"/>
      <c r="TYD199" s="90"/>
      <c r="TYE199" s="1"/>
      <c r="TYF199" s="90"/>
      <c r="TYG199" s="1"/>
      <c r="TYH199" s="90"/>
      <c r="TYI199" s="1"/>
      <c r="TYJ199" s="90"/>
      <c r="TYK199" s="1"/>
      <c r="TYL199" s="90"/>
      <c r="TYM199" s="1"/>
      <c r="TYN199" s="90"/>
      <c r="TYO199" s="1"/>
      <c r="TYP199" s="90"/>
      <c r="TYQ199" s="1"/>
      <c r="TYR199" s="90"/>
      <c r="TYS199" s="1"/>
      <c r="TYT199" s="90"/>
      <c r="TYU199" s="1"/>
      <c r="TYV199" s="90"/>
      <c r="TYW199" s="1"/>
      <c r="TYX199" s="90"/>
      <c r="TYY199" s="1"/>
      <c r="TYZ199" s="90"/>
      <c r="TZA199" s="1"/>
      <c r="TZB199" s="90"/>
      <c r="TZC199" s="1"/>
      <c r="TZD199" s="90"/>
      <c r="TZE199" s="1"/>
      <c r="TZF199" s="90"/>
      <c r="TZG199" s="1"/>
      <c r="TZH199" s="90"/>
      <c r="TZI199" s="1"/>
      <c r="TZJ199" s="90"/>
      <c r="TZK199" s="1"/>
      <c r="TZL199" s="90"/>
      <c r="TZM199" s="1"/>
      <c r="TZN199" s="90"/>
      <c r="TZO199" s="1"/>
      <c r="TZP199" s="90"/>
      <c r="TZQ199" s="1"/>
      <c r="TZR199" s="90"/>
      <c r="TZS199" s="1"/>
      <c r="TZT199" s="90"/>
      <c r="TZU199" s="1"/>
      <c r="TZV199" s="90"/>
      <c r="TZW199" s="1"/>
      <c r="TZX199" s="90"/>
      <c r="TZY199" s="1"/>
      <c r="TZZ199" s="90"/>
      <c r="UAA199" s="1"/>
      <c r="UAB199" s="90"/>
      <c r="UAC199" s="1"/>
      <c r="UAD199" s="90"/>
      <c r="UAE199" s="1"/>
      <c r="UAF199" s="90"/>
      <c r="UAG199" s="1"/>
      <c r="UAH199" s="90"/>
      <c r="UAI199" s="1"/>
      <c r="UAJ199" s="90"/>
      <c r="UAK199" s="1"/>
      <c r="UAL199" s="90"/>
      <c r="UAM199" s="1"/>
      <c r="UAN199" s="90"/>
      <c r="UAO199" s="1"/>
      <c r="UAP199" s="90"/>
      <c r="UAQ199" s="1"/>
      <c r="UAR199" s="90"/>
      <c r="UAS199" s="1"/>
      <c r="UAT199" s="90"/>
      <c r="UAU199" s="1"/>
      <c r="UAV199" s="90"/>
      <c r="UAW199" s="1"/>
      <c r="UAX199" s="90"/>
      <c r="UAY199" s="1"/>
      <c r="UAZ199" s="90"/>
      <c r="UBA199" s="1"/>
      <c r="UBB199" s="90"/>
      <c r="UBC199" s="1"/>
      <c r="UBD199" s="90"/>
      <c r="UBE199" s="1"/>
      <c r="UBF199" s="90"/>
      <c r="UBG199" s="1"/>
      <c r="UBH199" s="90"/>
      <c r="UBI199" s="1"/>
      <c r="UBJ199" s="90"/>
      <c r="UBK199" s="1"/>
      <c r="UBL199" s="90"/>
      <c r="UBM199" s="1"/>
      <c r="UBN199" s="90"/>
      <c r="UBO199" s="1"/>
      <c r="UBP199" s="90"/>
      <c r="UBQ199" s="1"/>
      <c r="UBR199" s="90"/>
      <c r="UBS199" s="1"/>
      <c r="UBT199" s="90"/>
      <c r="UBU199" s="1"/>
      <c r="UBV199" s="90"/>
      <c r="UBW199" s="1"/>
      <c r="UBX199" s="90"/>
      <c r="UBY199" s="1"/>
      <c r="UBZ199" s="90"/>
      <c r="UCA199" s="1"/>
      <c r="UCB199" s="90"/>
      <c r="UCC199" s="1"/>
      <c r="UCD199" s="90"/>
      <c r="UCE199" s="1"/>
      <c r="UCF199" s="90"/>
      <c r="UCG199" s="1"/>
      <c r="UCH199" s="90"/>
      <c r="UCI199" s="1"/>
      <c r="UCJ199" s="90"/>
      <c r="UCK199" s="1"/>
      <c r="UCL199" s="90"/>
      <c r="UCM199" s="1"/>
      <c r="UCN199" s="90"/>
      <c r="UCO199" s="1"/>
      <c r="UCP199" s="90"/>
      <c r="UCQ199" s="1"/>
      <c r="UCR199" s="90"/>
      <c r="UCS199" s="1"/>
      <c r="UCT199" s="90"/>
      <c r="UCU199" s="1"/>
      <c r="UCV199" s="90"/>
      <c r="UCW199" s="1"/>
      <c r="UCX199" s="90"/>
      <c r="UCY199" s="1"/>
      <c r="UCZ199" s="90"/>
      <c r="UDA199" s="1"/>
      <c r="UDB199" s="90"/>
      <c r="UDC199" s="1"/>
      <c r="UDD199" s="90"/>
      <c r="UDE199" s="1"/>
      <c r="UDF199" s="90"/>
      <c r="UDG199" s="1"/>
      <c r="UDH199" s="90"/>
      <c r="UDI199" s="1"/>
      <c r="UDJ199" s="90"/>
      <c r="UDK199" s="1"/>
      <c r="UDL199" s="90"/>
      <c r="UDM199" s="1"/>
      <c r="UDN199" s="90"/>
      <c r="UDO199" s="1"/>
      <c r="UDP199" s="90"/>
      <c r="UDQ199" s="1"/>
      <c r="UDR199" s="90"/>
      <c r="UDS199" s="1"/>
      <c r="UDT199" s="90"/>
      <c r="UDU199" s="1"/>
      <c r="UDV199" s="90"/>
      <c r="UDW199" s="1"/>
      <c r="UDX199" s="90"/>
      <c r="UDY199" s="1"/>
      <c r="UDZ199" s="90"/>
      <c r="UEA199" s="1"/>
      <c r="UEB199" s="90"/>
      <c r="UEC199" s="1"/>
      <c r="UED199" s="90"/>
      <c r="UEE199" s="1"/>
      <c r="UEF199" s="90"/>
      <c r="UEG199" s="1"/>
      <c r="UEH199" s="90"/>
      <c r="UEI199" s="1"/>
      <c r="UEJ199" s="90"/>
      <c r="UEK199" s="1"/>
      <c r="UEL199" s="90"/>
      <c r="UEM199" s="1"/>
      <c r="UEN199" s="90"/>
      <c r="UEO199" s="1"/>
      <c r="UEP199" s="90"/>
      <c r="UEQ199" s="1"/>
      <c r="UER199" s="90"/>
      <c r="UES199" s="1"/>
      <c r="UET199" s="90"/>
      <c r="UEU199" s="1"/>
      <c r="UEV199" s="90"/>
      <c r="UEW199" s="1"/>
      <c r="UEX199" s="90"/>
      <c r="UEY199" s="1"/>
      <c r="UEZ199" s="90"/>
      <c r="UFA199" s="1"/>
      <c r="UFB199" s="90"/>
      <c r="UFC199" s="1"/>
      <c r="UFD199" s="90"/>
      <c r="UFE199" s="1"/>
      <c r="UFF199" s="90"/>
      <c r="UFG199" s="1"/>
      <c r="UFH199" s="90"/>
      <c r="UFI199" s="1"/>
      <c r="UFJ199" s="90"/>
      <c r="UFK199" s="1"/>
      <c r="UFL199" s="90"/>
      <c r="UFM199" s="1"/>
      <c r="UFN199" s="90"/>
      <c r="UFO199" s="1"/>
      <c r="UFP199" s="90"/>
      <c r="UFQ199" s="1"/>
      <c r="UFR199" s="90"/>
      <c r="UFS199" s="1"/>
      <c r="UFT199" s="90"/>
      <c r="UFU199" s="1"/>
      <c r="UFV199" s="90"/>
      <c r="UFW199" s="1"/>
      <c r="UFX199" s="90"/>
      <c r="UFY199" s="1"/>
      <c r="UFZ199" s="90"/>
      <c r="UGA199" s="1"/>
      <c r="UGB199" s="90"/>
      <c r="UGC199" s="1"/>
      <c r="UGD199" s="90"/>
      <c r="UGE199" s="1"/>
      <c r="UGF199" s="90"/>
      <c r="UGG199" s="1"/>
      <c r="UGH199" s="90"/>
      <c r="UGI199" s="1"/>
      <c r="UGJ199" s="90"/>
      <c r="UGK199" s="1"/>
      <c r="UGL199" s="90"/>
      <c r="UGM199" s="1"/>
      <c r="UGN199" s="90"/>
      <c r="UGO199" s="1"/>
      <c r="UGP199" s="90"/>
      <c r="UGQ199" s="1"/>
      <c r="UGR199" s="90"/>
      <c r="UGS199" s="1"/>
      <c r="UGT199" s="90"/>
      <c r="UGU199" s="1"/>
      <c r="UGV199" s="90"/>
      <c r="UGW199" s="1"/>
      <c r="UGX199" s="90"/>
      <c r="UGY199" s="1"/>
      <c r="UGZ199" s="90"/>
      <c r="UHA199" s="1"/>
      <c r="UHB199" s="90"/>
      <c r="UHC199" s="1"/>
      <c r="UHD199" s="90"/>
      <c r="UHE199" s="1"/>
      <c r="UHF199" s="90"/>
      <c r="UHG199" s="1"/>
      <c r="UHH199" s="90"/>
      <c r="UHI199" s="1"/>
      <c r="UHJ199" s="90"/>
      <c r="UHK199" s="1"/>
      <c r="UHL199" s="90"/>
      <c r="UHM199" s="1"/>
      <c r="UHN199" s="90"/>
      <c r="UHO199" s="1"/>
      <c r="UHP199" s="90"/>
      <c r="UHQ199" s="1"/>
      <c r="UHR199" s="90"/>
      <c r="UHS199" s="1"/>
      <c r="UHT199" s="90"/>
      <c r="UHU199" s="1"/>
      <c r="UHV199" s="90"/>
      <c r="UHW199" s="1"/>
      <c r="UHX199" s="90"/>
      <c r="UHY199" s="1"/>
      <c r="UHZ199" s="90"/>
      <c r="UIA199" s="1"/>
      <c r="UIB199" s="90"/>
      <c r="UIC199" s="1"/>
      <c r="UID199" s="90"/>
      <c r="UIE199" s="1"/>
      <c r="UIF199" s="90"/>
      <c r="UIG199" s="1"/>
      <c r="UIH199" s="90"/>
      <c r="UII199" s="1"/>
      <c r="UIJ199" s="90"/>
      <c r="UIK199" s="1"/>
      <c r="UIL199" s="90"/>
      <c r="UIM199" s="1"/>
      <c r="UIN199" s="90"/>
      <c r="UIO199" s="1"/>
      <c r="UIP199" s="90"/>
      <c r="UIQ199" s="1"/>
      <c r="UIR199" s="90"/>
      <c r="UIS199" s="1"/>
      <c r="UIT199" s="90"/>
      <c r="UIU199" s="1"/>
      <c r="UIV199" s="90"/>
      <c r="UIW199" s="1"/>
      <c r="UIX199" s="90"/>
      <c r="UIY199" s="1"/>
      <c r="UIZ199" s="90"/>
      <c r="UJA199" s="1"/>
      <c r="UJB199" s="90"/>
      <c r="UJC199" s="1"/>
      <c r="UJD199" s="90"/>
      <c r="UJE199" s="1"/>
      <c r="UJF199" s="90"/>
      <c r="UJG199" s="1"/>
      <c r="UJH199" s="90"/>
      <c r="UJI199" s="1"/>
      <c r="UJJ199" s="90"/>
      <c r="UJK199" s="1"/>
      <c r="UJL199" s="90"/>
      <c r="UJM199" s="1"/>
      <c r="UJN199" s="90"/>
      <c r="UJO199" s="1"/>
      <c r="UJP199" s="90"/>
      <c r="UJQ199" s="1"/>
      <c r="UJR199" s="90"/>
      <c r="UJS199" s="1"/>
      <c r="UJT199" s="90"/>
      <c r="UJU199" s="1"/>
      <c r="UJV199" s="90"/>
      <c r="UJW199" s="1"/>
      <c r="UJX199" s="90"/>
      <c r="UJY199" s="1"/>
      <c r="UJZ199" s="90"/>
      <c r="UKA199" s="1"/>
      <c r="UKB199" s="90"/>
      <c r="UKC199" s="1"/>
      <c r="UKD199" s="90"/>
      <c r="UKE199" s="1"/>
      <c r="UKF199" s="90"/>
      <c r="UKG199" s="1"/>
      <c r="UKH199" s="90"/>
      <c r="UKI199" s="1"/>
      <c r="UKJ199" s="90"/>
      <c r="UKK199" s="1"/>
      <c r="UKL199" s="90"/>
      <c r="UKM199" s="1"/>
      <c r="UKN199" s="90"/>
      <c r="UKO199" s="1"/>
      <c r="UKP199" s="90"/>
      <c r="UKQ199" s="1"/>
      <c r="UKR199" s="90"/>
      <c r="UKS199" s="1"/>
      <c r="UKT199" s="90"/>
      <c r="UKU199" s="1"/>
      <c r="UKV199" s="90"/>
      <c r="UKW199" s="1"/>
      <c r="UKX199" s="90"/>
      <c r="UKY199" s="1"/>
      <c r="UKZ199" s="90"/>
      <c r="ULA199" s="1"/>
      <c r="ULB199" s="90"/>
      <c r="ULC199" s="1"/>
      <c r="ULD199" s="90"/>
      <c r="ULE199" s="1"/>
      <c r="ULF199" s="90"/>
      <c r="ULG199" s="1"/>
      <c r="ULH199" s="90"/>
      <c r="ULI199" s="1"/>
      <c r="ULJ199" s="90"/>
      <c r="ULK199" s="1"/>
      <c r="ULL199" s="90"/>
      <c r="ULM199" s="1"/>
      <c r="ULN199" s="90"/>
      <c r="ULO199" s="1"/>
      <c r="ULP199" s="90"/>
      <c r="ULQ199" s="1"/>
      <c r="ULR199" s="90"/>
      <c r="ULS199" s="1"/>
      <c r="ULT199" s="90"/>
      <c r="ULU199" s="1"/>
      <c r="ULV199" s="90"/>
      <c r="ULW199" s="1"/>
      <c r="ULX199" s="90"/>
      <c r="ULY199" s="1"/>
      <c r="ULZ199" s="90"/>
      <c r="UMA199" s="1"/>
      <c r="UMB199" s="90"/>
      <c r="UMC199" s="1"/>
      <c r="UMD199" s="90"/>
      <c r="UME199" s="1"/>
      <c r="UMF199" s="90"/>
      <c r="UMG199" s="1"/>
      <c r="UMH199" s="90"/>
      <c r="UMI199" s="1"/>
      <c r="UMJ199" s="90"/>
      <c r="UMK199" s="1"/>
      <c r="UML199" s="90"/>
      <c r="UMM199" s="1"/>
      <c r="UMN199" s="90"/>
      <c r="UMO199" s="1"/>
      <c r="UMP199" s="90"/>
      <c r="UMQ199" s="1"/>
      <c r="UMR199" s="90"/>
      <c r="UMS199" s="1"/>
      <c r="UMT199" s="90"/>
      <c r="UMU199" s="1"/>
      <c r="UMV199" s="90"/>
      <c r="UMW199" s="1"/>
      <c r="UMX199" s="90"/>
      <c r="UMY199" s="1"/>
      <c r="UMZ199" s="90"/>
      <c r="UNA199" s="1"/>
      <c r="UNB199" s="90"/>
      <c r="UNC199" s="1"/>
      <c r="UND199" s="90"/>
      <c r="UNE199" s="1"/>
      <c r="UNF199" s="90"/>
      <c r="UNG199" s="1"/>
      <c r="UNH199" s="90"/>
      <c r="UNI199" s="1"/>
      <c r="UNJ199" s="90"/>
      <c r="UNK199" s="1"/>
      <c r="UNL199" s="90"/>
      <c r="UNM199" s="1"/>
      <c r="UNN199" s="90"/>
      <c r="UNO199" s="1"/>
      <c r="UNP199" s="90"/>
      <c r="UNQ199" s="1"/>
      <c r="UNR199" s="90"/>
      <c r="UNS199" s="1"/>
      <c r="UNT199" s="90"/>
      <c r="UNU199" s="1"/>
      <c r="UNV199" s="90"/>
      <c r="UNW199" s="1"/>
      <c r="UNX199" s="90"/>
      <c r="UNY199" s="1"/>
      <c r="UNZ199" s="90"/>
      <c r="UOA199" s="1"/>
      <c r="UOB199" s="90"/>
      <c r="UOC199" s="1"/>
      <c r="UOD199" s="90"/>
      <c r="UOE199" s="1"/>
      <c r="UOF199" s="90"/>
      <c r="UOG199" s="1"/>
      <c r="UOH199" s="90"/>
      <c r="UOI199" s="1"/>
      <c r="UOJ199" s="90"/>
      <c r="UOK199" s="1"/>
      <c r="UOL199" s="90"/>
      <c r="UOM199" s="1"/>
      <c r="UON199" s="90"/>
      <c r="UOO199" s="1"/>
      <c r="UOP199" s="90"/>
      <c r="UOQ199" s="1"/>
      <c r="UOR199" s="90"/>
      <c r="UOS199" s="1"/>
      <c r="UOT199" s="90"/>
      <c r="UOU199" s="1"/>
      <c r="UOV199" s="90"/>
      <c r="UOW199" s="1"/>
      <c r="UOX199" s="90"/>
      <c r="UOY199" s="1"/>
      <c r="UOZ199" s="90"/>
      <c r="UPA199" s="1"/>
      <c r="UPB199" s="90"/>
      <c r="UPC199" s="1"/>
      <c r="UPD199" s="90"/>
      <c r="UPE199" s="1"/>
      <c r="UPF199" s="90"/>
      <c r="UPG199" s="1"/>
      <c r="UPH199" s="90"/>
      <c r="UPI199" s="1"/>
      <c r="UPJ199" s="90"/>
      <c r="UPK199" s="1"/>
      <c r="UPL199" s="90"/>
      <c r="UPM199" s="1"/>
      <c r="UPN199" s="90"/>
      <c r="UPO199" s="1"/>
      <c r="UPP199" s="90"/>
      <c r="UPQ199" s="1"/>
      <c r="UPR199" s="90"/>
      <c r="UPS199" s="1"/>
      <c r="UPT199" s="90"/>
      <c r="UPU199" s="1"/>
      <c r="UPV199" s="90"/>
      <c r="UPW199" s="1"/>
      <c r="UPX199" s="90"/>
      <c r="UPY199" s="1"/>
      <c r="UPZ199" s="90"/>
      <c r="UQA199" s="1"/>
      <c r="UQB199" s="90"/>
      <c r="UQC199" s="1"/>
      <c r="UQD199" s="90"/>
      <c r="UQE199" s="1"/>
      <c r="UQF199" s="90"/>
      <c r="UQG199" s="1"/>
      <c r="UQH199" s="90"/>
      <c r="UQI199" s="1"/>
      <c r="UQJ199" s="90"/>
      <c r="UQK199" s="1"/>
      <c r="UQL199" s="90"/>
      <c r="UQM199" s="1"/>
      <c r="UQN199" s="90"/>
      <c r="UQO199" s="1"/>
      <c r="UQP199" s="90"/>
      <c r="UQQ199" s="1"/>
      <c r="UQR199" s="90"/>
      <c r="UQS199" s="1"/>
      <c r="UQT199" s="90"/>
      <c r="UQU199" s="1"/>
      <c r="UQV199" s="90"/>
      <c r="UQW199" s="1"/>
      <c r="UQX199" s="90"/>
      <c r="UQY199" s="1"/>
      <c r="UQZ199" s="90"/>
      <c r="URA199" s="1"/>
      <c r="URB199" s="90"/>
      <c r="URC199" s="1"/>
      <c r="URD199" s="90"/>
      <c r="URE199" s="1"/>
      <c r="URF199" s="90"/>
      <c r="URG199" s="1"/>
      <c r="URH199" s="90"/>
      <c r="URI199" s="1"/>
      <c r="URJ199" s="90"/>
      <c r="URK199" s="1"/>
      <c r="URL199" s="90"/>
      <c r="URM199" s="1"/>
      <c r="URN199" s="90"/>
      <c r="URO199" s="1"/>
      <c r="URP199" s="90"/>
      <c r="URQ199" s="1"/>
      <c r="URR199" s="90"/>
      <c r="URS199" s="1"/>
      <c r="URT199" s="90"/>
      <c r="URU199" s="1"/>
      <c r="URV199" s="90"/>
      <c r="URW199" s="1"/>
      <c r="URX199" s="90"/>
      <c r="URY199" s="1"/>
      <c r="URZ199" s="90"/>
      <c r="USA199" s="1"/>
      <c r="USB199" s="90"/>
      <c r="USC199" s="1"/>
      <c r="USD199" s="90"/>
      <c r="USE199" s="1"/>
      <c r="USF199" s="90"/>
      <c r="USG199" s="1"/>
      <c r="USH199" s="90"/>
      <c r="USI199" s="1"/>
      <c r="USJ199" s="90"/>
      <c r="USK199" s="1"/>
      <c r="USL199" s="90"/>
      <c r="USM199" s="1"/>
      <c r="USN199" s="90"/>
      <c r="USO199" s="1"/>
      <c r="USP199" s="90"/>
      <c r="USQ199" s="1"/>
      <c r="USR199" s="90"/>
      <c r="USS199" s="1"/>
      <c r="UST199" s="90"/>
      <c r="USU199" s="1"/>
      <c r="USV199" s="90"/>
      <c r="USW199" s="1"/>
      <c r="USX199" s="90"/>
      <c r="USY199" s="1"/>
      <c r="USZ199" s="90"/>
      <c r="UTA199" s="1"/>
      <c r="UTB199" s="90"/>
      <c r="UTC199" s="1"/>
      <c r="UTD199" s="90"/>
      <c r="UTE199" s="1"/>
      <c r="UTF199" s="90"/>
      <c r="UTG199" s="1"/>
      <c r="UTH199" s="90"/>
      <c r="UTI199" s="1"/>
      <c r="UTJ199" s="90"/>
      <c r="UTK199" s="1"/>
      <c r="UTL199" s="90"/>
      <c r="UTM199" s="1"/>
      <c r="UTN199" s="90"/>
      <c r="UTO199" s="1"/>
      <c r="UTP199" s="90"/>
      <c r="UTQ199" s="1"/>
      <c r="UTR199" s="90"/>
      <c r="UTS199" s="1"/>
      <c r="UTT199" s="90"/>
      <c r="UTU199" s="1"/>
      <c r="UTV199" s="90"/>
      <c r="UTW199" s="1"/>
      <c r="UTX199" s="90"/>
      <c r="UTY199" s="1"/>
      <c r="UTZ199" s="90"/>
      <c r="UUA199" s="1"/>
      <c r="UUB199" s="90"/>
      <c r="UUC199" s="1"/>
      <c r="UUD199" s="90"/>
      <c r="UUE199" s="1"/>
      <c r="UUF199" s="90"/>
      <c r="UUG199" s="1"/>
      <c r="UUH199" s="90"/>
      <c r="UUI199" s="1"/>
      <c r="UUJ199" s="90"/>
      <c r="UUK199" s="1"/>
      <c r="UUL199" s="90"/>
      <c r="UUM199" s="1"/>
      <c r="UUN199" s="90"/>
      <c r="UUO199" s="1"/>
      <c r="UUP199" s="90"/>
      <c r="UUQ199" s="1"/>
      <c r="UUR199" s="90"/>
      <c r="UUS199" s="1"/>
      <c r="UUT199" s="90"/>
      <c r="UUU199" s="1"/>
      <c r="UUV199" s="90"/>
      <c r="UUW199" s="1"/>
      <c r="UUX199" s="90"/>
      <c r="UUY199" s="1"/>
      <c r="UUZ199" s="90"/>
      <c r="UVA199" s="1"/>
      <c r="UVB199" s="90"/>
      <c r="UVC199" s="1"/>
      <c r="UVD199" s="90"/>
      <c r="UVE199" s="1"/>
      <c r="UVF199" s="90"/>
      <c r="UVG199" s="1"/>
      <c r="UVH199" s="90"/>
      <c r="UVI199" s="1"/>
      <c r="UVJ199" s="90"/>
      <c r="UVK199" s="1"/>
      <c r="UVL199" s="90"/>
      <c r="UVM199" s="1"/>
      <c r="UVN199" s="90"/>
      <c r="UVO199" s="1"/>
      <c r="UVP199" s="90"/>
      <c r="UVQ199" s="1"/>
      <c r="UVR199" s="90"/>
      <c r="UVS199" s="1"/>
      <c r="UVT199" s="90"/>
      <c r="UVU199" s="1"/>
      <c r="UVV199" s="90"/>
      <c r="UVW199" s="1"/>
      <c r="UVX199" s="90"/>
      <c r="UVY199" s="1"/>
      <c r="UVZ199" s="90"/>
      <c r="UWA199" s="1"/>
      <c r="UWB199" s="90"/>
      <c r="UWC199" s="1"/>
      <c r="UWD199" s="90"/>
      <c r="UWE199" s="1"/>
      <c r="UWF199" s="90"/>
      <c r="UWG199" s="1"/>
      <c r="UWH199" s="90"/>
      <c r="UWI199" s="1"/>
      <c r="UWJ199" s="90"/>
      <c r="UWK199" s="1"/>
      <c r="UWL199" s="90"/>
      <c r="UWM199" s="1"/>
      <c r="UWN199" s="90"/>
      <c r="UWO199" s="1"/>
      <c r="UWP199" s="90"/>
      <c r="UWQ199" s="1"/>
      <c r="UWR199" s="90"/>
      <c r="UWS199" s="1"/>
      <c r="UWT199" s="90"/>
      <c r="UWU199" s="1"/>
      <c r="UWV199" s="90"/>
      <c r="UWW199" s="1"/>
      <c r="UWX199" s="90"/>
      <c r="UWY199" s="1"/>
      <c r="UWZ199" s="90"/>
      <c r="UXA199" s="1"/>
      <c r="UXB199" s="90"/>
      <c r="UXC199" s="1"/>
      <c r="UXD199" s="90"/>
      <c r="UXE199" s="1"/>
      <c r="UXF199" s="90"/>
      <c r="UXG199" s="1"/>
      <c r="UXH199" s="90"/>
      <c r="UXI199" s="1"/>
      <c r="UXJ199" s="90"/>
      <c r="UXK199" s="1"/>
      <c r="UXL199" s="90"/>
      <c r="UXM199" s="1"/>
      <c r="UXN199" s="90"/>
      <c r="UXO199" s="1"/>
      <c r="UXP199" s="90"/>
      <c r="UXQ199" s="1"/>
      <c r="UXR199" s="90"/>
      <c r="UXS199" s="1"/>
      <c r="UXT199" s="90"/>
      <c r="UXU199" s="1"/>
      <c r="UXV199" s="90"/>
      <c r="UXW199" s="1"/>
      <c r="UXX199" s="90"/>
      <c r="UXY199" s="1"/>
      <c r="UXZ199" s="90"/>
      <c r="UYA199" s="1"/>
      <c r="UYB199" s="90"/>
      <c r="UYC199" s="1"/>
      <c r="UYD199" s="90"/>
      <c r="UYE199" s="1"/>
      <c r="UYF199" s="90"/>
      <c r="UYG199" s="1"/>
      <c r="UYH199" s="90"/>
      <c r="UYI199" s="1"/>
      <c r="UYJ199" s="90"/>
      <c r="UYK199" s="1"/>
      <c r="UYL199" s="90"/>
      <c r="UYM199" s="1"/>
      <c r="UYN199" s="90"/>
      <c r="UYO199" s="1"/>
      <c r="UYP199" s="90"/>
      <c r="UYQ199" s="1"/>
      <c r="UYR199" s="90"/>
      <c r="UYS199" s="1"/>
      <c r="UYT199" s="90"/>
      <c r="UYU199" s="1"/>
      <c r="UYV199" s="90"/>
      <c r="UYW199" s="1"/>
      <c r="UYX199" s="90"/>
      <c r="UYY199" s="1"/>
      <c r="UYZ199" s="90"/>
      <c r="UZA199" s="1"/>
      <c r="UZB199" s="90"/>
      <c r="UZC199" s="1"/>
      <c r="UZD199" s="90"/>
      <c r="UZE199" s="1"/>
      <c r="UZF199" s="90"/>
      <c r="UZG199" s="1"/>
      <c r="UZH199" s="90"/>
      <c r="UZI199" s="1"/>
      <c r="UZJ199" s="90"/>
      <c r="UZK199" s="1"/>
      <c r="UZL199" s="90"/>
      <c r="UZM199" s="1"/>
      <c r="UZN199" s="90"/>
      <c r="UZO199" s="1"/>
      <c r="UZP199" s="90"/>
      <c r="UZQ199" s="1"/>
      <c r="UZR199" s="90"/>
      <c r="UZS199" s="1"/>
      <c r="UZT199" s="90"/>
      <c r="UZU199" s="1"/>
      <c r="UZV199" s="90"/>
      <c r="UZW199" s="1"/>
      <c r="UZX199" s="90"/>
      <c r="UZY199" s="1"/>
      <c r="UZZ199" s="90"/>
      <c r="VAA199" s="1"/>
      <c r="VAB199" s="90"/>
      <c r="VAC199" s="1"/>
      <c r="VAD199" s="90"/>
      <c r="VAE199" s="1"/>
      <c r="VAF199" s="90"/>
      <c r="VAG199" s="1"/>
      <c r="VAH199" s="90"/>
      <c r="VAI199" s="1"/>
      <c r="VAJ199" s="90"/>
      <c r="VAK199" s="1"/>
      <c r="VAL199" s="90"/>
      <c r="VAM199" s="1"/>
      <c r="VAN199" s="90"/>
      <c r="VAO199" s="1"/>
      <c r="VAP199" s="90"/>
      <c r="VAQ199" s="1"/>
      <c r="VAR199" s="90"/>
      <c r="VAS199" s="1"/>
      <c r="VAT199" s="90"/>
      <c r="VAU199" s="1"/>
      <c r="VAV199" s="90"/>
      <c r="VAW199" s="1"/>
      <c r="VAX199" s="90"/>
      <c r="VAY199" s="1"/>
      <c r="VAZ199" s="90"/>
      <c r="VBA199" s="1"/>
      <c r="VBB199" s="90"/>
      <c r="VBC199" s="1"/>
      <c r="VBD199" s="90"/>
      <c r="VBE199" s="1"/>
      <c r="VBF199" s="90"/>
      <c r="VBG199" s="1"/>
      <c r="VBH199" s="90"/>
      <c r="VBI199" s="1"/>
      <c r="VBJ199" s="90"/>
      <c r="VBK199" s="1"/>
      <c r="VBL199" s="90"/>
      <c r="VBM199" s="1"/>
      <c r="VBN199" s="90"/>
      <c r="VBO199" s="1"/>
      <c r="VBP199" s="90"/>
      <c r="VBQ199" s="1"/>
      <c r="VBR199" s="90"/>
      <c r="VBS199" s="1"/>
      <c r="VBT199" s="90"/>
      <c r="VBU199" s="1"/>
      <c r="VBV199" s="90"/>
      <c r="VBW199" s="1"/>
      <c r="VBX199" s="90"/>
      <c r="VBY199" s="1"/>
      <c r="VBZ199" s="90"/>
      <c r="VCA199" s="1"/>
      <c r="VCB199" s="90"/>
      <c r="VCC199" s="1"/>
      <c r="VCD199" s="90"/>
      <c r="VCE199" s="1"/>
      <c r="VCF199" s="90"/>
      <c r="VCG199" s="1"/>
      <c r="VCH199" s="90"/>
      <c r="VCI199" s="1"/>
      <c r="VCJ199" s="90"/>
      <c r="VCK199" s="1"/>
      <c r="VCL199" s="90"/>
      <c r="VCM199" s="1"/>
      <c r="VCN199" s="90"/>
      <c r="VCO199" s="1"/>
      <c r="VCP199" s="90"/>
      <c r="VCQ199" s="1"/>
      <c r="VCR199" s="90"/>
      <c r="VCS199" s="1"/>
      <c r="VCT199" s="90"/>
      <c r="VCU199" s="1"/>
      <c r="VCV199" s="90"/>
      <c r="VCW199" s="1"/>
      <c r="VCX199" s="90"/>
      <c r="VCY199" s="1"/>
      <c r="VCZ199" s="90"/>
      <c r="VDA199" s="1"/>
      <c r="VDB199" s="90"/>
      <c r="VDC199" s="1"/>
      <c r="VDD199" s="90"/>
      <c r="VDE199" s="1"/>
      <c r="VDF199" s="90"/>
      <c r="VDG199" s="1"/>
      <c r="VDH199" s="90"/>
      <c r="VDI199" s="1"/>
      <c r="VDJ199" s="90"/>
      <c r="VDK199" s="1"/>
      <c r="VDL199" s="90"/>
      <c r="VDM199" s="1"/>
      <c r="VDN199" s="90"/>
      <c r="VDO199" s="1"/>
      <c r="VDP199" s="90"/>
      <c r="VDQ199" s="1"/>
      <c r="VDR199" s="90"/>
      <c r="VDS199" s="1"/>
      <c r="VDT199" s="90"/>
      <c r="VDU199" s="1"/>
      <c r="VDV199" s="90"/>
      <c r="VDW199" s="1"/>
      <c r="VDX199" s="90"/>
      <c r="VDY199" s="1"/>
      <c r="VDZ199" s="90"/>
      <c r="VEA199" s="1"/>
      <c r="VEB199" s="90"/>
      <c r="VEC199" s="1"/>
      <c r="VED199" s="90"/>
      <c r="VEE199" s="1"/>
      <c r="VEF199" s="90"/>
      <c r="VEG199" s="1"/>
      <c r="VEH199" s="90"/>
      <c r="VEI199" s="1"/>
      <c r="VEJ199" s="90"/>
      <c r="VEK199" s="1"/>
      <c r="VEL199" s="90"/>
      <c r="VEM199" s="1"/>
      <c r="VEN199" s="90"/>
      <c r="VEO199" s="1"/>
      <c r="VEP199" s="90"/>
      <c r="VEQ199" s="1"/>
      <c r="VER199" s="90"/>
      <c r="VES199" s="1"/>
      <c r="VET199" s="90"/>
      <c r="VEU199" s="1"/>
      <c r="VEV199" s="90"/>
      <c r="VEW199" s="1"/>
      <c r="VEX199" s="90"/>
      <c r="VEY199" s="1"/>
      <c r="VEZ199" s="90"/>
      <c r="VFA199" s="1"/>
      <c r="VFB199" s="90"/>
      <c r="VFC199" s="1"/>
      <c r="VFD199" s="90"/>
      <c r="VFE199" s="1"/>
      <c r="VFF199" s="90"/>
      <c r="VFG199" s="1"/>
      <c r="VFH199" s="90"/>
      <c r="VFI199" s="1"/>
      <c r="VFJ199" s="90"/>
      <c r="VFK199" s="1"/>
      <c r="VFL199" s="90"/>
      <c r="VFM199" s="1"/>
      <c r="VFN199" s="90"/>
      <c r="VFO199" s="1"/>
      <c r="VFP199" s="90"/>
      <c r="VFQ199" s="1"/>
      <c r="VFR199" s="90"/>
      <c r="VFS199" s="1"/>
      <c r="VFT199" s="90"/>
      <c r="VFU199" s="1"/>
      <c r="VFV199" s="90"/>
      <c r="VFW199" s="1"/>
      <c r="VFX199" s="90"/>
      <c r="VFY199" s="1"/>
      <c r="VFZ199" s="90"/>
      <c r="VGA199" s="1"/>
      <c r="VGB199" s="90"/>
      <c r="VGC199" s="1"/>
      <c r="VGD199" s="90"/>
      <c r="VGE199" s="1"/>
      <c r="VGF199" s="90"/>
      <c r="VGG199" s="1"/>
      <c r="VGH199" s="90"/>
      <c r="VGI199" s="1"/>
      <c r="VGJ199" s="90"/>
      <c r="VGK199" s="1"/>
      <c r="VGL199" s="90"/>
      <c r="VGM199" s="1"/>
      <c r="VGN199" s="90"/>
      <c r="VGO199" s="1"/>
      <c r="VGP199" s="90"/>
      <c r="VGQ199" s="1"/>
      <c r="VGR199" s="90"/>
      <c r="VGS199" s="1"/>
      <c r="VGT199" s="90"/>
      <c r="VGU199" s="1"/>
      <c r="VGV199" s="90"/>
      <c r="VGW199" s="1"/>
      <c r="VGX199" s="90"/>
      <c r="VGY199" s="1"/>
      <c r="VGZ199" s="90"/>
      <c r="VHA199" s="1"/>
      <c r="VHB199" s="90"/>
      <c r="VHC199" s="1"/>
      <c r="VHD199" s="90"/>
      <c r="VHE199" s="1"/>
      <c r="VHF199" s="90"/>
      <c r="VHG199" s="1"/>
      <c r="VHH199" s="90"/>
      <c r="VHI199" s="1"/>
      <c r="VHJ199" s="90"/>
      <c r="VHK199" s="1"/>
      <c r="VHL199" s="90"/>
      <c r="VHM199" s="1"/>
      <c r="VHN199" s="90"/>
      <c r="VHO199" s="1"/>
      <c r="VHP199" s="90"/>
      <c r="VHQ199" s="1"/>
      <c r="VHR199" s="90"/>
      <c r="VHS199" s="1"/>
      <c r="VHT199" s="90"/>
      <c r="VHU199" s="1"/>
      <c r="VHV199" s="90"/>
      <c r="VHW199" s="1"/>
      <c r="VHX199" s="90"/>
      <c r="VHY199" s="1"/>
      <c r="VHZ199" s="90"/>
      <c r="VIA199" s="1"/>
      <c r="VIB199" s="90"/>
      <c r="VIC199" s="1"/>
      <c r="VID199" s="90"/>
      <c r="VIE199" s="1"/>
      <c r="VIF199" s="90"/>
      <c r="VIG199" s="1"/>
      <c r="VIH199" s="90"/>
      <c r="VII199" s="1"/>
      <c r="VIJ199" s="90"/>
      <c r="VIK199" s="1"/>
      <c r="VIL199" s="90"/>
      <c r="VIM199" s="1"/>
      <c r="VIN199" s="90"/>
      <c r="VIO199" s="1"/>
      <c r="VIP199" s="90"/>
      <c r="VIQ199" s="1"/>
      <c r="VIR199" s="90"/>
      <c r="VIS199" s="1"/>
      <c r="VIT199" s="90"/>
      <c r="VIU199" s="1"/>
      <c r="VIV199" s="90"/>
      <c r="VIW199" s="1"/>
      <c r="VIX199" s="90"/>
      <c r="VIY199" s="1"/>
      <c r="VIZ199" s="90"/>
      <c r="VJA199" s="1"/>
      <c r="VJB199" s="90"/>
      <c r="VJC199" s="1"/>
      <c r="VJD199" s="90"/>
      <c r="VJE199" s="1"/>
      <c r="VJF199" s="90"/>
      <c r="VJG199" s="1"/>
      <c r="VJH199" s="90"/>
      <c r="VJI199" s="1"/>
      <c r="VJJ199" s="90"/>
      <c r="VJK199" s="1"/>
      <c r="VJL199" s="90"/>
      <c r="VJM199" s="1"/>
      <c r="VJN199" s="90"/>
      <c r="VJO199" s="1"/>
      <c r="VJP199" s="90"/>
      <c r="VJQ199" s="1"/>
      <c r="VJR199" s="90"/>
      <c r="VJS199" s="1"/>
      <c r="VJT199" s="90"/>
      <c r="VJU199" s="1"/>
      <c r="VJV199" s="90"/>
      <c r="VJW199" s="1"/>
      <c r="VJX199" s="90"/>
      <c r="VJY199" s="1"/>
      <c r="VJZ199" s="90"/>
      <c r="VKA199" s="1"/>
      <c r="VKB199" s="90"/>
      <c r="VKC199" s="1"/>
      <c r="VKD199" s="90"/>
      <c r="VKE199" s="1"/>
      <c r="VKF199" s="90"/>
      <c r="VKG199" s="1"/>
      <c r="VKH199" s="90"/>
      <c r="VKI199" s="1"/>
      <c r="VKJ199" s="90"/>
      <c r="VKK199" s="1"/>
      <c r="VKL199" s="90"/>
      <c r="VKM199" s="1"/>
      <c r="VKN199" s="90"/>
      <c r="VKO199" s="1"/>
      <c r="VKP199" s="90"/>
      <c r="VKQ199" s="1"/>
      <c r="VKR199" s="90"/>
      <c r="VKS199" s="1"/>
      <c r="VKT199" s="90"/>
      <c r="VKU199" s="1"/>
      <c r="VKV199" s="90"/>
      <c r="VKW199" s="1"/>
      <c r="VKX199" s="90"/>
      <c r="VKY199" s="1"/>
      <c r="VKZ199" s="90"/>
      <c r="VLA199" s="1"/>
      <c r="VLB199" s="90"/>
      <c r="VLC199" s="1"/>
      <c r="VLD199" s="90"/>
      <c r="VLE199" s="1"/>
      <c r="VLF199" s="90"/>
      <c r="VLG199" s="1"/>
      <c r="VLH199" s="90"/>
      <c r="VLI199" s="1"/>
      <c r="VLJ199" s="90"/>
      <c r="VLK199" s="1"/>
      <c r="VLL199" s="90"/>
      <c r="VLM199" s="1"/>
      <c r="VLN199" s="90"/>
      <c r="VLO199" s="1"/>
      <c r="VLP199" s="90"/>
      <c r="VLQ199" s="1"/>
      <c r="VLR199" s="90"/>
      <c r="VLS199" s="1"/>
      <c r="VLT199" s="90"/>
      <c r="VLU199" s="1"/>
      <c r="VLV199" s="90"/>
      <c r="VLW199" s="1"/>
      <c r="VLX199" s="90"/>
      <c r="VLY199" s="1"/>
      <c r="VLZ199" s="90"/>
      <c r="VMA199" s="1"/>
      <c r="VMB199" s="90"/>
      <c r="VMC199" s="1"/>
      <c r="VMD199" s="90"/>
      <c r="VME199" s="1"/>
      <c r="VMF199" s="90"/>
      <c r="VMG199" s="1"/>
      <c r="VMH199" s="90"/>
      <c r="VMI199" s="1"/>
      <c r="VMJ199" s="90"/>
      <c r="VMK199" s="1"/>
      <c r="VML199" s="90"/>
      <c r="VMM199" s="1"/>
      <c r="VMN199" s="90"/>
      <c r="VMO199" s="1"/>
      <c r="VMP199" s="90"/>
      <c r="VMQ199" s="1"/>
      <c r="VMR199" s="90"/>
      <c r="VMS199" s="1"/>
      <c r="VMT199" s="90"/>
      <c r="VMU199" s="1"/>
      <c r="VMV199" s="90"/>
      <c r="VMW199" s="1"/>
      <c r="VMX199" s="90"/>
      <c r="VMY199" s="1"/>
      <c r="VMZ199" s="90"/>
      <c r="VNA199" s="1"/>
      <c r="VNB199" s="90"/>
      <c r="VNC199" s="1"/>
      <c r="VND199" s="90"/>
      <c r="VNE199" s="1"/>
      <c r="VNF199" s="90"/>
      <c r="VNG199" s="1"/>
      <c r="VNH199" s="90"/>
      <c r="VNI199" s="1"/>
      <c r="VNJ199" s="90"/>
      <c r="VNK199" s="1"/>
      <c r="VNL199" s="90"/>
      <c r="VNM199" s="1"/>
      <c r="VNN199" s="90"/>
      <c r="VNO199" s="1"/>
      <c r="VNP199" s="90"/>
      <c r="VNQ199" s="1"/>
      <c r="VNR199" s="90"/>
      <c r="VNS199" s="1"/>
      <c r="VNT199" s="90"/>
      <c r="VNU199" s="1"/>
      <c r="VNV199" s="90"/>
      <c r="VNW199" s="1"/>
      <c r="VNX199" s="90"/>
      <c r="VNY199" s="1"/>
      <c r="VNZ199" s="90"/>
      <c r="VOA199" s="1"/>
      <c r="VOB199" s="90"/>
      <c r="VOC199" s="1"/>
      <c r="VOD199" s="90"/>
      <c r="VOE199" s="1"/>
      <c r="VOF199" s="90"/>
      <c r="VOG199" s="1"/>
      <c r="VOH199" s="90"/>
      <c r="VOI199" s="1"/>
      <c r="VOJ199" s="90"/>
      <c r="VOK199" s="1"/>
      <c r="VOL199" s="90"/>
      <c r="VOM199" s="1"/>
      <c r="VON199" s="90"/>
      <c r="VOO199" s="1"/>
      <c r="VOP199" s="90"/>
      <c r="VOQ199" s="1"/>
      <c r="VOR199" s="90"/>
      <c r="VOS199" s="1"/>
      <c r="VOT199" s="90"/>
      <c r="VOU199" s="1"/>
      <c r="VOV199" s="90"/>
      <c r="VOW199" s="1"/>
      <c r="VOX199" s="90"/>
      <c r="VOY199" s="1"/>
      <c r="VOZ199" s="90"/>
      <c r="VPA199" s="1"/>
      <c r="VPB199" s="90"/>
      <c r="VPC199" s="1"/>
      <c r="VPD199" s="90"/>
      <c r="VPE199" s="1"/>
      <c r="VPF199" s="90"/>
      <c r="VPG199" s="1"/>
      <c r="VPH199" s="90"/>
      <c r="VPI199" s="1"/>
      <c r="VPJ199" s="90"/>
      <c r="VPK199" s="1"/>
      <c r="VPL199" s="90"/>
      <c r="VPM199" s="1"/>
      <c r="VPN199" s="90"/>
      <c r="VPO199" s="1"/>
      <c r="VPP199" s="90"/>
      <c r="VPQ199" s="1"/>
      <c r="VPR199" s="90"/>
      <c r="VPS199" s="1"/>
      <c r="VPT199" s="90"/>
      <c r="VPU199" s="1"/>
      <c r="VPV199" s="90"/>
      <c r="VPW199" s="1"/>
      <c r="VPX199" s="90"/>
      <c r="VPY199" s="1"/>
      <c r="VPZ199" s="90"/>
      <c r="VQA199" s="1"/>
      <c r="VQB199" s="90"/>
      <c r="VQC199" s="1"/>
      <c r="VQD199" s="90"/>
      <c r="VQE199" s="1"/>
      <c r="VQF199" s="90"/>
      <c r="VQG199" s="1"/>
      <c r="VQH199" s="90"/>
      <c r="VQI199" s="1"/>
      <c r="VQJ199" s="90"/>
      <c r="VQK199" s="1"/>
      <c r="VQL199" s="90"/>
      <c r="VQM199" s="1"/>
      <c r="VQN199" s="90"/>
      <c r="VQO199" s="1"/>
      <c r="VQP199" s="90"/>
      <c r="VQQ199" s="1"/>
      <c r="VQR199" s="90"/>
      <c r="VQS199" s="1"/>
      <c r="VQT199" s="90"/>
      <c r="VQU199" s="1"/>
      <c r="VQV199" s="90"/>
      <c r="VQW199" s="1"/>
      <c r="VQX199" s="90"/>
      <c r="VQY199" s="1"/>
      <c r="VQZ199" s="90"/>
      <c r="VRA199" s="1"/>
      <c r="VRB199" s="90"/>
      <c r="VRC199" s="1"/>
      <c r="VRD199" s="90"/>
      <c r="VRE199" s="1"/>
      <c r="VRF199" s="90"/>
      <c r="VRG199" s="1"/>
      <c r="VRH199" s="90"/>
      <c r="VRI199" s="1"/>
      <c r="VRJ199" s="90"/>
      <c r="VRK199" s="1"/>
      <c r="VRL199" s="90"/>
      <c r="VRM199" s="1"/>
      <c r="VRN199" s="90"/>
      <c r="VRO199" s="1"/>
      <c r="VRP199" s="90"/>
      <c r="VRQ199" s="1"/>
      <c r="VRR199" s="90"/>
      <c r="VRS199" s="1"/>
      <c r="VRT199" s="90"/>
      <c r="VRU199" s="1"/>
      <c r="VRV199" s="90"/>
      <c r="VRW199" s="1"/>
      <c r="VRX199" s="90"/>
      <c r="VRY199" s="1"/>
      <c r="VRZ199" s="90"/>
      <c r="VSA199" s="1"/>
      <c r="VSB199" s="90"/>
      <c r="VSC199" s="1"/>
      <c r="VSD199" s="90"/>
      <c r="VSE199" s="1"/>
      <c r="VSF199" s="90"/>
      <c r="VSG199" s="1"/>
      <c r="VSH199" s="90"/>
      <c r="VSI199" s="1"/>
      <c r="VSJ199" s="90"/>
      <c r="VSK199" s="1"/>
      <c r="VSL199" s="90"/>
      <c r="VSM199" s="1"/>
      <c r="VSN199" s="90"/>
      <c r="VSO199" s="1"/>
      <c r="VSP199" s="90"/>
      <c r="VSQ199" s="1"/>
      <c r="VSR199" s="90"/>
      <c r="VSS199" s="1"/>
      <c r="VST199" s="90"/>
      <c r="VSU199" s="1"/>
      <c r="VSV199" s="90"/>
      <c r="VSW199" s="1"/>
      <c r="VSX199" s="90"/>
      <c r="VSY199" s="1"/>
      <c r="VSZ199" s="90"/>
      <c r="VTA199" s="1"/>
      <c r="VTB199" s="90"/>
      <c r="VTC199" s="1"/>
      <c r="VTD199" s="90"/>
      <c r="VTE199" s="1"/>
      <c r="VTF199" s="90"/>
      <c r="VTG199" s="1"/>
      <c r="VTH199" s="90"/>
      <c r="VTI199" s="1"/>
      <c r="VTJ199" s="90"/>
      <c r="VTK199" s="1"/>
      <c r="VTL199" s="90"/>
      <c r="VTM199" s="1"/>
      <c r="VTN199" s="90"/>
      <c r="VTO199" s="1"/>
      <c r="VTP199" s="90"/>
      <c r="VTQ199" s="1"/>
      <c r="VTR199" s="90"/>
      <c r="VTS199" s="1"/>
      <c r="VTT199" s="90"/>
      <c r="VTU199" s="1"/>
      <c r="VTV199" s="90"/>
      <c r="VTW199" s="1"/>
      <c r="VTX199" s="90"/>
      <c r="VTY199" s="1"/>
      <c r="VTZ199" s="90"/>
      <c r="VUA199" s="1"/>
      <c r="VUB199" s="90"/>
      <c r="VUC199" s="1"/>
      <c r="VUD199" s="90"/>
      <c r="VUE199" s="1"/>
      <c r="VUF199" s="90"/>
      <c r="VUG199" s="1"/>
      <c r="VUH199" s="90"/>
      <c r="VUI199" s="1"/>
      <c r="VUJ199" s="90"/>
      <c r="VUK199" s="1"/>
      <c r="VUL199" s="90"/>
      <c r="VUM199" s="1"/>
      <c r="VUN199" s="90"/>
      <c r="VUO199" s="1"/>
      <c r="VUP199" s="90"/>
      <c r="VUQ199" s="1"/>
      <c r="VUR199" s="90"/>
      <c r="VUS199" s="1"/>
      <c r="VUT199" s="90"/>
      <c r="VUU199" s="1"/>
      <c r="VUV199" s="90"/>
      <c r="VUW199" s="1"/>
      <c r="VUX199" s="90"/>
      <c r="VUY199" s="1"/>
      <c r="VUZ199" s="90"/>
      <c r="VVA199" s="1"/>
      <c r="VVB199" s="90"/>
      <c r="VVC199" s="1"/>
      <c r="VVD199" s="90"/>
      <c r="VVE199" s="1"/>
      <c r="VVF199" s="90"/>
      <c r="VVG199" s="1"/>
      <c r="VVH199" s="90"/>
      <c r="VVI199" s="1"/>
      <c r="VVJ199" s="90"/>
      <c r="VVK199" s="1"/>
      <c r="VVL199" s="90"/>
      <c r="VVM199" s="1"/>
      <c r="VVN199" s="90"/>
      <c r="VVO199" s="1"/>
      <c r="VVP199" s="90"/>
      <c r="VVQ199" s="1"/>
      <c r="VVR199" s="90"/>
      <c r="VVS199" s="1"/>
      <c r="VVT199" s="90"/>
      <c r="VVU199" s="1"/>
      <c r="VVV199" s="90"/>
      <c r="VVW199" s="1"/>
      <c r="VVX199" s="90"/>
      <c r="VVY199" s="1"/>
      <c r="VVZ199" s="90"/>
      <c r="VWA199" s="1"/>
      <c r="VWB199" s="90"/>
      <c r="VWC199" s="1"/>
      <c r="VWD199" s="90"/>
      <c r="VWE199" s="1"/>
      <c r="VWF199" s="90"/>
      <c r="VWG199" s="1"/>
      <c r="VWH199" s="90"/>
      <c r="VWI199" s="1"/>
      <c r="VWJ199" s="90"/>
      <c r="VWK199" s="1"/>
      <c r="VWL199" s="90"/>
      <c r="VWM199" s="1"/>
      <c r="VWN199" s="90"/>
      <c r="VWO199" s="1"/>
      <c r="VWP199" s="90"/>
      <c r="VWQ199" s="1"/>
      <c r="VWR199" s="90"/>
      <c r="VWS199" s="1"/>
      <c r="VWT199" s="90"/>
      <c r="VWU199" s="1"/>
      <c r="VWV199" s="90"/>
      <c r="VWW199" s="1"/>
      <c r="VWX199" s="90"/>
      <c r="VWY199" s="1"/>
      <c r="VWZ199" s="90"/>
      <c r="VXA199" s="1"/>
      <c r="VXB199" s="90"/>
      <c r="VXC199" s="1"/>
      <c r="VXD199" s="90"/>
      <c r="VXE199" s="1"/>
      <c r="VXF199" s="90"/>
      <c r="VXG199" s="1"/>
      <c r="VXH199" s="90"/>
      <c r="VXI199" s="1"/>
      <c r="VXJ199" s="90"/>
      <c r="VXK199" s="1"/>
      <c r="VXL199" s="90"/>
      <c r="VXM199" s="1"/>
      <c r="VXN199" s="90"/>
      <c r="VXO199" s="1"/>
      <c r="VXP199" s="90"/>
      <c r="VXQ199" s="1"/>
      <c r="VXR199" s="90"/>
      <c r="VXS199" s="1"/>
      <c r="VXT199" s="90"/>
      <c r="VXU199" s="1"/>
      <c r="VXV199" s="90"/>
      <c r="VXW199" s="1"/>
      <c r="VXX199" s="90"/>
      <c r="VXY199" s="1"/>
      <c r="VXZ199" s="90"/>
      <c r="VYA199" s="1"/>
      <c r="VYB199" s="90"/>
      <c r="VYC199" s="1"/>
      <c r="VYD199" s="90"/>
      <c r="VYE199" s="1"/>
      <c r="VYF199" s="90"/>
      <c r="VYG199" s="1"/>
      <c r="VYH199" s="90"/>
      <c r="VYI199" s="1"/>
      <c r="VYJ199" s="90"/>
      <c r="VYK199" s="1"/>
      <c r="VYL199" s="90"/>
      <c r="VYM199" s="1"/>
      <c r="VYN199" s="90"/>
      <c r="VYO199" s="1"/>
      <c r="VYP199" s="90"/>
      <c r="VYQ199" s="1"/>
      <c r="VYR199" s="90"/>
      <c r="VYS199" s="1"/>
      <c r="VYT199" s="90"/>
      <c r="VYU199" s="1"/>
      <c r="VYV199" s="90"/>
      <c r="VYW199" s="1"/>
      <c r="VYX199" s="90"/>
      <c r="VYY199" s="1"/>
      <c r="VYZ199" s="90"/>
      <c r="VZA199" s="1"/>
      <c r="VZB199" s="90"/>
      <c r="VZC199" s="1"/>
      <c r="VZD199" s="90"/>
      <c r="VZE199" s="1"/>
      <c r="VZF199" s="90"/>
      <c r="VZG199" s="1"/>
      <c r="VZH199" s="90"/>
      <c r="VZI199" s="1"/>
      <c r="VZJ199" s="90"/>
      <c r="VZK199" s="1"/>
      <c r="VZL199" s="90"/>
      <c r="VZM199" s="1"/>
      <c r="VZN199" s="90"/>
      <c r="VZO199" s="1"/>
      <c r="VZP199" s="90"/>
      <c r="VZQ199" s="1"/>
      <c r="VZR199" s="90"/>
      <c r="VZS199" s="1"/>
      <c r="VZT199" s="90"/>
      <c r="VZU199" s="1"/>
      <c r="VZV199" s="90"/>
      <c r="VZW199" s="1"/>
      <c r="VZX199" s="90"/>
      <c r="VZY199" s="1"/>
      <c r="VZZ199" s="90"/>
      <c r="WAA199" s="1"/>
      <c r="WAB199" s="90"/>
      <c r="WAC199" s="1"/>
      <c r="WAD199" s="90"/>
      <c r="WAE199" s="1"/>
      <c r="WAF199" s="90"/>
      <c r="WAG199" s="1"/>
      <c r="WAH199" s="90"/>
      <c r="WAI199" s="1"/>
      <c r="WAJ199" s="90"/>
      <c r="WAK199" s="1"/>
      <c r="WAL199" s="90"/>
      <c r="WAM199" s="1"/>
      <c r="WAN199" s="90"/>
      <c r="WAO199" s="1"/>
      <c r="WAP199" s="90"/>
      <c r="WAQ199" s="1"/>
      <c r="WAR199" s="90"/>
      <c r="WAS199" s="1"/>
      <c r="WAT199" s="90"/>
      <c r="WAU199" s="1"/>
      <c r="WAV199" s="90"/>
      <c r="WAW199" s="1"/>
      <c r="WAX199" s="90"/>
      <c r="WAY199" s="1"/>
      <c r="WAZ199" s="90"/>
      <c r="WBA199" s="1"/>
      <c r="WBB199" s="90"/>
      <c r="WBC199" s="1"/>
      <c r="WBD199" s="90"/>
      <c r="WBE199" s="1"/>
      <c r="WBF199" s="90"/>
      <c r="WBG199" s="1"/>
      <c r="WBH199" s="90"/>
      <c r="WBI199" s="1"/>
      <c r="WBJ199" s="90"/>
      <c r="WBK199" s="1"/>
      <c r="WBL199" s="90"/>
      <c r="WBM199" s="1"/>
      <c r="WBN199" s="90"/>
      <c r="WBO199" s="1"/>
      <c r="WBP199" s="90"/>
      <c r="WBQ199" s="1"/>
      <c r="WBR199" s="90"/>
      <c r="WBS199" s="1"/>
      <c r="WBT199" s="90"/>
      <c r="WBU199" s="1"/>
      <c r="WBV199" s="90"/>
      <c r="WBW199" s="1"/>
      <c r="WBX199" s="90"/>
      <c r="WBY199" s="1"/>
      <c r="WBZ199" s="90"/>
      <c r="WCA199" s="1"/>
      <c r="WCB199" s="90"/>
      <c r="WCC199" s="1"/>
      <c r="WCD199" s="90"/>
      <c r="WCE199" s="1"/>
      <c r="WCF199" s="90"/>
      <c r="WCG199" s="1"/>
      <c r="WCH199" s="90"/>
      <c r="WCI199" s="1"/>
      <c r="WCJ199" s="90"/>
      <c r="WCK199" s="1"/>
      <c r="WCL199" s="90"/>
      <c r="WCM199" s="1"/>
      <c r="WCN199" s="90"/>
      <c r="WCO199" s="1"/>
      <c r="WCP199" s="90"/>
      <c r="WCQ199" s="1"/>
      <c r="WCR199" s="90"/>
      <c r="WCS199" s="1"/>
      <c r="WCT199" s="90"/>
      <c r="WCU199" s="1"/>
      <c r="WCV199" s="90"/>
      <c r="WCW199" s="1"/>
      <c r="WCX199" s="90"/>
      <c r="WCY199" s="1"/>
      <c r="WCZ199" s="90"/>
      <c r="WDA199" s="1"/>
      <c r="WDB199" s="90"/>
      <c r="WDC199" s="1"/>
      <c r="WDD199" s="90"/>
      <c r="WDE199" s="1"/>
      <c r="WDF199" s="90"/>
      <c r="WDG199" s="1"/>
      <c r="WDH199" s="90"/>
      <c r="WDI199" s="1"/>
      <c r="WDJ199" s="90"/>
      <c r="WDK199" s="1"/>
      <c r="WDL199" s="90"/>
      <c r="WDM199" s="1"/>
      <c r="WDN199" s="90"/>
      <c r="WDO199" s="1"/>
      <c r="WDP199" s="90"/>
      <c r="WDQ199" s="1"/>
      <c r="WDR199" s="90"/>
      <c r="WDS199" s="1"/>
      <c r="WDT199" s="90"/>
      <c r="WDU199" s="1"/>
      <c r="WDV199" s="90"/>
      <c r="WDW199" s="1"/>
      <c r="WDX199" s="90"/>
      <c r="WDY199" s="1"/>
      <c r="WDZ199" s="90"/>
      <c r="WEA199" s="1"/>
      <c r="WEB199" s="90"/>
      <c r="WEC199" s="1"/>
      <c r="WED199" s="90"/>
      <c r="WEE199" s="1"/>
      <c r="WEF199" s="90"/>
      <c r="WEG199" s="1"/>
      <c r="WEH199" s="90"/>
      <c r="WEI199" s="1"/>
      <c r="WEJ199" s="90"/>
      <c r="WEK199" s="1"/>
      <c r="WEL199" s="90"/>
      <c r="WEM199" s="1"/>
      <c r="WEN199" s="90"/>
      <c r="WEO199" s="1"/>
      <c r="WEP199" s="90"/>
      <c r="WEQ199" s="1"/>
      <c r="WER199" s="90"/>
      <c r="WES199" s="1"/>
      <c r="WET199" s="90"/>
      <c r="WEU199" s="1"/>
      <c r="WEV199" s="90"/>
      <c r="WEW199" s="1"/>
      <c r="WEX199" s="90"/>
      <c r="WEY199" s="1"/>
      <c r="WEZ199" s="90"/>
      <c r="WFA199" s="1"/>
      <c r="WFB199" s="90"/>
      <c r="WFC199" s="1"/>
      <c r="WFD199" s="90"/>
      <c r="WFE199" s="1"/>
      <c r="WFF199" s="90"/>
      <c r="WFG199" s="1"/>
      <c r="WFH199" s="90"/>
      <c r="WFI199" s="1"/>
      <c r="WFJ199" s="90"/>
      <c r="WFK199" s="1"/>
      <c r="WFL199" s="90"/>
      <c r="WFM199" s="1"/>
      <c r="WFN199" s="90"/>
      <c r="WFO199" s="1"/>
      <c r="WFP199" s="90"/>
      <c r="WFQ199" s="1"/>
      <c r="WFR199" s="90"/>
      <c r="WFS199" s="1"/>
      <c r="WFT199" s="90"/>
      <c r="WFU199" s="1"/>
      <c r="WFV199" s="90"/>
      <c r="WFW199" s="1"/>
      <c r="WFX199" s="90"/>
      <c r="WFY199" s="1"/>
      <c r="WFZ199" s="90"/>
      <c r="WGA199" s="1"/>
      <c r="WGB199" s="90"/>
      <c r="WGC199" s="1"/>
      <c r="WGD199" s="90"/>
      <c r="WGE199" s="1"/>
      <c r="WGF199" s="90"/>
      <c r="WGG199" s="1"/>
      <c r="WGH199" s="90"/>
      <c r="WGI199" s="1"/>
      <c r="WGJ199" s="90"/>
      <c r="WGK199" s="1"/>
      <c r="WGL199" s="90"/>
      <c r="WGM199" s="1"/>
      <c r="WGN199" s="90"/>
      <c r="WGO199" s="1"/>
      <c r="WGP199" s="90"/>
      <c r="WGQ199" s="1"/>
      <c r="WGR199" s="90"/>
      <c r="WGS199" s="1"/>
      <c r="WGT199" s="90"/>
      <c r="WGU199" s="1"/>
      <c r="WGV199" s="90"/>
      <c r="WGW199" s="1"/>
      <c r="WGX199" s="90"/>
      <c r="WGY199" s="1"/>
      <c r="WGZ199" s="90"/>
      <c r="WHA199" s="1"/>
      <c r="WHB199" s="90"/>
      <c r="WHC199" s="1"/>
      <c r="WHD199" s="90"/>
      <c r="WHE199" s="1"/>
      <c r="WHF199" s="90"/>
      <c r="WHG199" s="1"/>
      <c r="WHH199" s="90"/>
      <c r="WHI199" s="1"/>
      <c r="WHJ199" s="90"/>
      <c r="WHK199" s="1"/>
      <c r="WHL199" s="90"/>
      <c r="WHM199" s="1"/>
      <c r="WHN199" s="90"/>
      <c r="WHO199" s="1"/>
      <c r="WHP199" s="90"/>
      <c r="WHQ199" s="1"/>
      <c r="WHR199" s="90"/>
      <c r="WHS199" s="1"/>
      <c r="WHT199" s="90"/>
      <c r="WHU199" s="1"/>
      <c r="WHV199" s="90"/>
      <c r="WHW199" s="1"/>
      <c r="WHX199" s="90"/>
      <c r="WHY199" s="1"/>
      <c r="WHZ199" s="90"/>
      <c r="WIA199" s="1"/>
      <c r="WIB199" s="90"/>
      <c r="WIC199" s="1"/>
      <c r="WID199" s="90"/>
      <c r="WIE199" s="1"/>
      <c r="WIF199" s="90"/>
      <c r="WIG199" s="1"/>
      <c r="WIH199" s="90"/>
      <c r="WII199" s="1"/>
      <c r="WIJ199" s="90"/>
      <c r="WIK199" s="1"/>
      <c r="WIL199" s="90"/>
      <c r="WIM199" s="1"/>
      <c r="WIN199" s="90"/>
      <c r="WIO199" s="1"/>
      <c r="WIP199" s="90"/>
      <c r="WIQ199" s="1"/>
      <c r="WIR199" s="90"/>
      <c r="WIS199" s="1"/>
      <c r="WIT199" s="90"/>
      <c r="WIU199" s="1"/>
      <c r="WIV199" s="90"/>
      <c r="WIW199" s="1"/>
      <c r="WIX199" s="90"/>
      <c r="WIY199" s="1"/>
      <c r="WIZ199" s="90"/>
      <c r="WJA199" s="1"/>
      <c r="WJB199" s="90"/>
      <c r="WJC199" s="1"/>
      <c r="WJD199" s="90"/>
      <c r="WJE199" s="1"/>
      <c r="WJF199" s="90"/>
      <c r="WJG199" s="1"/>
      <c r="WJH199" s="90"/>
      <c r="WJI199" s="1"/>
      <c r="WJJ199" s="90"/>
      <c r="WJK199" s="1"/>
      <c r="WJL199" s="90"/>
      <c r="WJM199" s="1"/>
      <c r="WJN199" s="90"/>
      <c r="WJO199" s="1"/>
      <c r="WJP199" s="90"/>
      <c r="WJQ199" s="1"/>
      <c r="WJR199" s="90"/>
      <c r="WJS199" s="1"/>
      <c r="WJT199" s="90"/>
      <c r="WJU199" s="1"/>
      <c r="WJV199" s="90"/>
      <c r="WJW199" s="1"/>
      <c r="WJX199" s="90"/>
      <c r="WJY199" s="1"/>
      <c r="WJZ199" s="90"/>
      <c r="WKA199" s="1"/>
      <c r="WKB199" s="90"/>
      <c r="WKC199" s="1"/>
      <c r="WKD199" s="90"/>
      <c r="WKE199" s="1"/>
      <c r="WKF199" s="90"/>
      <c r="WKG199" s="1"/>
      <c r="WKH199" s="90"/>
      <c r="WKI199" s="1"/>
      <c r="WKJ199" s="90"/>
      <c r="WKK199" s="1"/>
      <c r="WKL199" s="90"/>
      <c r="WKM199" s="1"/>
      <c r="WKN199" s="90"/>
      <c r="WKO199" s="1"/>
      <c r="WKP199" s="90"/>
      <c r="WKQ199" s="1"/>
      <c r="WKR199" s="90"/>
      <c r="WKS199" s="1"/>
      <c r="WKT199" s="90"/>
      <c r="WKU199" s="1"/>
      <c r="WKV199" s="90"/>
      <c r="WKW199" s="1"/>
      <c r="WKX199" s="90"/>
      <c r="WKY199" s="1"/>
      <c r="WKZ199" s="90"/>
      <c r="WLA199" s="1"/>
      <c r="WLB199" s="90"/>
      <c r="WLC199" s="1"/>
      <c r="WLD199" s="90"/>
      <c r="WLE199" s="1"/>
      <c r="WLF199" s="90"/>
      <c r="WLG199" s="1"/>
      <c r="WLH199" s="90"/>
      <c r="WLI199" s="1"/>
      <c r="WLJ199" s="90"/>
      <c r="WLK199" s="1"/>
      <c r="WLL199" s="90"/>
      <c r="WLM199" s="1"/>
      <c r="WLN199" s="90"/>
      <c r="WLO199" s="1"/>
      <c r="WLP199" s="90"/>
      <c r="WLQ199" s="1"/>
      <c r="WLR199" s="90"/>
      <c r="WLS199" s="1"/>
      <c r="WLT199" s="90"/>
      <c r="WLU199" s="1"/>
      <c r="WLV199" s="90"/>
      <c r="WLW199" s="1"/>
      <c r="WLX199" s="90"/>
      <c r="WLY199" s="1"/>
      <c r="WLZ199" s="90"/>
      <c r="WMA199" s="1"/>
      <c r="WMB199" s="90"/>
      <c r="WMC199" s="1"/>
      <c r="WMD199" s="90"/>
      <c r="WME199" s="1"/>
      <c r="WMF199" s="90"/>
      <c r="WMG199" s="1"/>
      <c r="WMH199" s="90"/>
      <c r="WMI199" s="1"/>
      <c r="WMJ199" s="90"/>
      <c r="WMK199" s="1"/>
      <c r="WML199" s="90"/>
      <c r="WMM199" s="1"/>
      <c r="WMN199" s="90"/>
      <c r="WMO199" s="1"/>
      <c r="WMP199" s="90"/>
      <c r="WMQ199" s="1"/>
      <c r="WMR199" s="90"/>
      <c r="WMS199" s="1"/>
      <c r="WMT199" s="90"/>
      <c r="WMU199" s="1"/>
      <c r="WMV199" s="90"/>
      <c r="WMW199" s="1"/>
      <c r="WMX199" s="90"/>
      <c r="WMY199" s="1"/>
      <c r="WMZ199" s="90"/>
      <c r="WNA199" s="1"/>
      <c r="WNB199" s="90"/>
      <c r="WNC199" s="1"/>
      <c r="WND199" s="90"/>
      <c r="WNE199" s="1"/>
      <c r="WNF199" s="90"/>
      <c r="WNG199" s="1"/>
      <c r="WNH199" s="90"/>
      <c r="WNI199" s="1"/>
      <c r="WNJ199" s="90"/>
      <c r="WNK199" s="1"/>
      <c r="WNL199" s="90"/>
      <c r="WNM199" s="1"/>
      <c r="WNN199" s="90"/>
      <c r="WNO199" s="1"/>
      <c r="WNP199" s="90"/>
      <c r="WNQ199" s="1"/>
      <c r="WNR199" s="90"/>
      <c r="WNS199" s="1"/>
      <c r="WNT199" s="90"/>
      <c r="WNU199" s="1"/>
      <c r="WNV199" s="90"/>
      <c r="WNW199" s="1"/>
      <c r="WNX199" s="90"/>
      <c r="WNY199" s="1"/>
      <c r="WNZ199" s="90"/>
      <c r="WOA199" s="1"/>
      <c r="WOB199" s="90"/>
      <c r="WOC199" s="1"/>
      <c r="WOD199" s="90"/>
      <c r="WOE199" s="1"/>
      <c r="WOF199" s="90"/>
      <c r="WOG199" s="1"/>
      <c r="WOH199" s="90"/>
      <c r="WOI199" s="1"/>
      <c r="WOJ199" s="90"/>
      <c r="WOK199" s="1"/>
      <c r="WOL199" s="90"/>
      <c r="WOM199" s="1"/>
      <c r="WON199" s="90"/>
      <c r="WOO199" s="1"/>
      <c r="WOP199" s="90"/>
      <c r="WOQ199" s="1"/>
      <c r="WOR199" s="90"/>
      <c r="WOS199" s="1"/>
      <c r="WOT199" s="90"/>
      <c r="WOU199" s="1"/>
      <c r="WOV199" s="90"/>
      <c r="WOW199" s="1"/>
      <c r="WOX199" s="90"/>
      <c r="WOY199" s="1"/>
      <c r="WOZ199" s="90"/>
      <c r="WPA199" s="1"/>
      <c r="WPB199" s="90"/>
      <c r="WPC199" s="1"/>
      <c r="WPD199" s="90"/>
      <c r="WPE199" s="1"/>
      <c r="WPF199" s="90"/>
      <c r="WPG199" s="1"/>
      <c r="WPH199" s="90"/>
      <c r="WPI199" s="1"/>
      <c r="WPJ199" s="90"/>
      <c r="WPK199" s="1"/>
      <c r="WPL199" s="90"/>
      <c r="WPM199" s="1"/>
      <c r="WPN199" s="90"/>
      <c r="WPO199" s="1"/>
      <c r="WPP199" s="90"/>
      <c r="WPQ199" s="1"/>
      <c r="WPR199" s="90"/>
      <c r="WPS199" s="1"/>
      <c r="WPT199" s="90"/>
      <c r="WPU199" s="1"/>
      <c r="WPV199" s="90"/>
      <c r="WPW199" s="1"/>
      <c r="WPX199" s="90"/>
      <c r="WPY199" s="1"/>
      <c r="WPZ199" s="90"/>
      <c r="WQA199" s="1"/>
      <c r="WQB199" s="90"/>
      <c r="WQC199" s="1"/>
      <c r="WQD199" s="90"/>
      <c r="WQE199" s="1"/>
      <c r="WQF199" s="90"/>
      <c r="WQG199" s="1"/>
      <c r="WQH199" s="90"/>
      <c r="WQI199" s="1"/>
      <c r="WQJ199" s="90"/>
      <c r="WQK199" s="1"/>
      <c r="WQL199" s="90"/>
      <c r="WQM199" s="1"/>
      <c r="WQN199" s="90"/>
      <c r="WQO199" s="1"/>
      <c r="WQP199" s="90"/>
      <c r="WQQ199" s="1"/>
      <c r="WQR199" s="90"/>
      <c r="WQS199" s="1"/>
      <c r="WQT199" s="90"/>
      <c r="WQU199" s="1"/>
      <c r="WQV199" s="90"/>
      <c r="WQW199" s="1"/>
      <c r="WQX199" s="90"/>
      <c r="WQY199" s="1"/>
      <c r="WQZ199" s="90"/>
      <c r="WRA199" s="1"/>
      <c r="WRB199" s="90"/>
      <c r="WRC199" s="1"/>
      <c r="WRD199" s="90"/>
      <c r="WRE199" s="1"/>
      <c r="WRF199" s="90"/>
      <c r="WRG199" s="1"/>
      <c r="WRH199" s="90"/>
      <c r="WRI199" s="1"/>
      <c r="WRJ199" s="90"/>
      <c r="WRK199" s="1"/>
      <c r="WRL199" s="90"/>
      <c r="WRM199" s="1"/>
      <c r="WRN199" s="90"/>
      <c r="WRO199" s="1"/>
      <c r="WRP199" s="90"/>
      <c r="WRQ199" s="1"/>
      <c r="WRR199" s="90"/>
      <c r="WRS199" s="1"/>
      <c r="WRT199" s="90"/>
      <c r="WRU199" s="1"/>
      <c r="WRV199" s="90"/>
      <c r="WRW199" s="1"/>
      <c r="WRX199" s="90"/>
      <c r="WRY199" s="1"/>
      <c r="WRZ199" s="90"/>
      <c r="WSA199" s="1"/>
      <c r="WSB199" s="90"/>
      <c r="WSC199" s="1"/>
      <c r="WSD199" s="90"/>
      <c r="WSE199" s="1"/>
      <c r="WSF199" s="90"/>
      <c r="WSG199" s="1"/>
      <c r="WSH199" s="90"/>
      <c r="WSI199" s="1"/>
      <c r="WSJ199" s="90"/>
      <c r="WSK199" s="1"/>
      <c r="WSL199" s="90"/>
      <c r="WSM199" s="1"/>
      <c r="WSN199" s="90"/>
      <c r="WSO199" s="1"/>
      <c r="WSP199" s="90"/>
      <c r="WSQ199" s="1"/>
      <c r="WSR199" s="90"/>
      <c r="WSS199" s="1"/>
      <c r="WST199" s="90"/>
      <c r="WSU199" s="1"/>
      <c r="WSV199" s="90"/>
      <c r="WSW199" s="1"/>
      <c r="WSX199" s="90"/>
      <c r="WSY199" s="1"/>
      <c r="WSZ199" s="90"/>
      <c r="WTA199" s="1"/>
      <c r="WTB199" s="90"/>
      <c r="WTC199" s="1"/>
      <c r="WTD199" s="90"/>
      <c r="WTE199" s="1"/>
      <c r="WTF199" s="90"/>
      <c r="WTG199" s="1"/>
      <c r="WTH199" s="90"/>
      <c r="WTI199" s="1"/>
      <c r="WTJ199" s="90"/>
      <c r="WTK199" s="1"/>
      <c r="WTL199" s="90"/>
      <c r="WTM199" s="1"/>
      <c r="WTN199" s="90"/>
      <c r="WTO199" s="1"/>
      <c r="WTP199" s="90"/>
      <c r="WTQ199" s="1"/>
      <c r="WTR199" s="90"/>
      <c r="WTS199" s="1"/>
      <c r="WTT199" s="90"/>
      <c r="WTU199" s="1"/>
      <c r="WTV199" s="90"/>
      <c r="WTW199" s="1"/>
      <c r="WTX199" s="90"/>
      <c r="WTY199" s="1"/>
      <c r="WTZ199" s="90"/>
      <c r="WUA199" s="1"/>
      <c r="WUB199" s="90"/>
      <c r="WUC199" s="1"/>
      <c r="WUD199" s="90"/>
      <c r="WUE199" s="1"/>
      <c r="WUF199" s="90"/>
      <c r="WUG199" s="1"/>
      <c r="WUH199" s="90"/>
      <c r="WUI199" s="1"/>
      <c r="WUJ199" s="90"/>
      <c r="WUK199" s="1"/>
      <c r="WUL199" s="90"/>
      <c r="WUM199" s="1"/>
      <c r="WUN199" s="90"/>
      <c r="WUO199" s="1"/>
      <c r="WUP199" s="90"/>
      <c r="WUQ199" s="1"/>
      <c r="WUR199" s="90"/>
      <c r="WUS199" s="1"/>
      <c r="WUT199" s="90"/>
      <c r="WUU199" s="1"/>
      <c r="WUV199" s="90"/>
      <c r="WUW199" s="1"/>
      <c r="WUX199" s="90"/>
      <c r="WUY199" s="1"/>
      <c r="WUZ199" s="90"/>
      <c r="WVA199" s="1"/>
      <c r="WVB199" s="90"/>
      <c r="WVC199" s="1"/>
      <c r="WVD199" s="90"/>
      <c r="WVE199" s="1"/>
      <c r="WVF199" s="90"/>
      <c r="WVG199" s="1"/>
      <c r="WVH199" s="90"/>
      <c r="WVI199" s="1"/>
      <c r="WVJ199" s="90"/>
      <c r="WVK199" s="1"/>
      <c r="WVL199" s="90"/>
      <c r="WVM199" s="1"/>
      <c r="WVN199" s="90"/>
      <c r="WVO199" s="1"/>
      <c r="WVP199" s="90"/>
      <c r="WVQ199" s="1"/>
      <c r="WVR199" s="90"/>
      <c r="WVS199" s="1"/>
      <c r="WVT199" s="90"/>
      <c r="WVU199" s="1"/>
      <c r="WVV199" s="90"/>
      <c r="WVW199" s="1"/>
      <c r="WVX199" s="90"/>
      <c r="WVY199" s="1"/>
      <c r="WVZ199" s="90"/>
      <c r="WWA199" s="1"/>
      <c r="WWB199" s="90"/>
      <c r="WWC199" s="1"/>
      <c r="WWD199" s="90"/>
      <c r="WWE199" s="1"/>
      <c r="WWF199" s="90"/>
      <c r="WWG199" s="1"/>
      <c r="WWH199" s="90"/>
      <c r="WWI199" s="1"/>
      <c r="WWJ199" s="90"/>
      <c r="WWK199" s="1"/>
      <c r="WWL199" s="90"/>
      <c r="WWM199" s="1"/>
      <c r="WWN199" s="90"/>
      <c r="WWO199" s="1"/>
      <c r="WWP199" s="90"/>
      <c r="WWQ199" s="1"/>
      <c r="WWR199" s="90"/>
      <c r="WWS199" s="1"/>
      <c r="WWT199" s="90"/>
      <c r="WWU199" s="1"/>
      <c r="WWV199" s="90"/>
      <c r="WWW199" s="1"/>
      <c r="WWX199" s="90"/>
      <c r="WWY199" s="1"/>
      <c r="WWZ199" s="90"/>
      <c r="WXA199" s="1"/>
      <c r="WXB199" s="90"/>
      <c r="WXC199" s="1"/>
      <c r="WXD199" s="90"/>
      <c r="WXE199" s="1"/>
      <c r="WXF199" s="90"/>
      <c r="WXG199" s="1"/>
      <c r="WXH199" s="90"/>
      <c r="WXI199" s="1"/>
      <c r="WXJ199" s="90"/>
      <c r="WXK199" s="1"/>
      <c r="WXL199" s="90"/>
      <c r="WXM199" s="1"/>
      <c r="WXN199" s="90"/>
      <c r="WXO199" s="1"/>
      <c r="WXP199" s="90"/>
      <c r="WXQ199" s="1"/>
      <c r="WXR199" s="90"/>
      <c r="WXS199" s="1"/>
      <c r="WXT199" s="90"/>
      <c r="WXU199" s="1"/>
      <c r="WXV199" s="90"/>
      <c r="WXW199" s="1"/>
      <c r="WXX199" s="90"/>
      <c r="WXY199" s="1"/>
      <c r="WXZ199" s="90"/>
      <c r="WYA199" s="1"/>
      <c r="WYB199" s="90"/>
      <c r="WYC199" s="1"/>
      <c r="WYD199" s="90"/>
      <c r="WYE199" s="1"/>
      <c r="WYF199" s="90"/>
      <c r="WYG199" s="1"/>
      <c r="WYH199" s="90"/>
      <c r="WYI199" s="1"/>
      <c r="WYJ199" s="90"/>
      <c r="WYK199" s="1"/>
      <c r="WYL199" s="90"/>
      <c r="WYM199" s="1"/>
      <c r="WYN199" s="90"/>
      <c r="WYO199" s="1"/>
      <c r="WYP199" s="90"/>
      <c r="WYQ199" s="1"/>
      <c r="WYR199" s="90"/>
      <c r="WYS199" s="1"/>
      <c r="WYT199" s="90"/>
      <c r="WYU199" s="1"/>
      <c r="WYV199" s="90"/>
      <c r="WYW199" s="1"/>
      <c r="WYX199" s="90"/>
      <c r="WYY199" s="1"/>
      <c r="WYZ199" s="90"/>
      <c r="WZA199" s="1"/>
      <c r="WZB199" s="90"/>
      <c r="WZC199" s="1"/>
      <c r="WZD199" s="90"/>
      <c r="WZE199" s="1"/>
      <c r="WZF199" s="90"/>
      <c r="WZG199" s="1"/>
      <c r="WZH199" s="90"/>
      <c r="WZI199" s="1"/>
      <c r="WZJ199" s="90"/>
      <c r="WZK199" s="1"/>
      <c r="WZL199" s="90"/>
      <c r="WZM199" s="1"/>
      <c r="WZN199" s="90"/>
      <c r="WZO199" s="1"/>
      <c r="WZP199" s="90"/>
      <c r="WZQ199" s="1"/>
      <c r="WZR199" s="90"/>
      <c r="WZS199" s="1"/>
      <c r="WZT199" s="90"/>
      <c r="WZU199" s="1"/>
      <c r="WZV199" s="90"/>
      <c r="WZW199" s="1"/>
      <c r="WZX199" s="90"/>
      <c r="WZY199" s="1"/>
      <c r="WZZ199" s="90"/>
      <c r="XAA199" s="1"/>
      <c r="XAB199" s="90"/>
      <c r="XAC199" s="1"/>
      <c r="XAD199" s="90"/>
      <c r="XAE199" s="1"/>
      <c r="XAF199" s="90"/>
      <c r="XAG199" s="1"/>
      <c r="XAH199" s="90"/>
      <c r="XAI199" s="1"/>
      <c r="XAJ199" s="90"/>
      <c r="XAK199" s="1"/>
      <c r="XAL199" s="90"/>
      <c r="XAM199" s="1"/>
      <c r="XAN199" s="90"/>
      <c r="XAO199" s="1"/>
      <c r="XAP199" s="90"/>
      <c r="XAQ199" s="1"/>
      <c r="XAR199" s="90"/>
      <c r="XAS199" s="1"/>
      <c r="XAT199" s="90"/>
      <c r="XAU199" s="1"/>
      <c r="XAV199" s="90"/>
      <c r="XAW199" s="1"/>
      <c r="XAX199" s="90"/>
      <c r="XAY199" s="1"/>
      <c r="XAZ199" s="90"/>
      <c r="XBA199" s="1"/>
      <c r="XBB199" s="90"/>
      <c r="XBC199" s="1"/>
      <c r="XBD199" s="90"/>
      <c r="XBE199" s="1"/>
      <c r="XBF199" s="90"/>
      <c r="XBG199" s="1"/>
      <c r="XBH199" s="90"/>
      <c r="XBI199" s="1"/>
      <c r="XBJ199" s="90"/>
      <c r="XBK199" s="1"/>
      <c r="XBL199" s="90"/>
      <c r="XBM199" s="1"/>
      <c r="XBN199" s="90"/>
      <c r="XBO199" s="1"/>
      <c r="XBP199" s="90"/>
      <c r="XBQ199" s="1"/>
      <c r="XBR199" s="90"/>
      <c r="XBS199" s="1"/>
      <c r="XBT199" s="90"/>
      <c r="XBU199" s="1"/>
      <c r="XBV199" s="90"/>
      <c r="XBW199" s="1"/>
      <c r="XBX199" s="90"/>
      <c r="XBY199" s="1"/>
      <c r="XBZ199" s="90"/>
      <c r="XCA199" s="1"/>
      <c r="XCB199" s="90"/>
      <c r="XCC199" s="1"/>
      <c r="XCD199" s="90"/>
      <c r="XCE199" s="1"/>
      <c r="XCF199" s="90"/>
      <c r="XCG199" s="1"/>
      <c r="XCH199" s="90"/>
      <c r="XCI199" s="1"/>
      <c r="XCJ199" s="90"/>
      <c r="XCK199" s="1"/>
      <c r="XCL199" s="90"/>
      <c r="XCM199" s="1"/>
      <c r="XCN199" s="90"/>
      <c r="XCO199" s="1"/>
      <c r="XCP199" s="90"/>
      <c r="XCQ199" s="1"/>
      <c r="XCR199" s="90"/>
      <c r="XCS199" s="1"/>
      <c r="XCT199" s="90"/>
      <c r="XCU199" s="1"/>
      <c r="XCV199" s="90"/>
      <c r="XCW199" s="1"/>
      <c r="XCX199" s="90"/>
      <c r="XCY199" s="1"/>
      <c r="XCZ199" s="90"/>
      <c r="XDA199" s="1"/>
      <c r="XDB199" s="90"/>
      <c r="XDC199" s="1"/>
      <c r="XDD199" s="90"/>
      <c r="XDE199" s="1"/>
      <c r="XDF199" s="90"/>
      <c r="XDG199" s="1"/>
      <c r="XDH199" s="90"/>
      <c r="XDI199" s="1"/>
      <c r="XDJ199" s="90"/>
      <c r="XDK199" s="1"/>
      <c r="XDL199" s="90"/>
      <c r="XDM199" s="1"/>
      <c r="XDN199" s="90"/>
      <c r="XDO199" s="1"/>
      <c r="XDP199" s="90"/>
      <c r="XDQ199" s="1"/>
      <c r="XDR199" s="90"/>
      <c r="XDS199" s="1"/>
      <c r="XDT199" s="90"/>
      <c r="XDU199" s="1"/>
      <c r="XDV199" s="90"/>
      <c r="XDW199" s="1"/>
      <c r="XDX199" s="90"/>
      <c r="XDY199" s="1"/>
      <c r="XDZ199" s="90"/>
      <c r="XEA199" s="1"/>
      <c r="XEB199" s="90"/>
      <c r="XEC199" s="1"/>
      <c r="XED199" s="90"/>
      <c r="XEE199" s="1"/>
      <c r="XEF199" s="90"/>
      <c r="XEG199" s="1"/>
      <c r="XEH199" s="90"/>
      <c r="XEI199" s="1"/>
      <c r="XEJ199" s="90"/>
      <c r="XEK199" s="1"/>
      <c r="XEL199" s="90"/>
      <c r="XEM199" s="1"/>
      <c r="XEN199" s="90"/>
      <c r="XEO199" s="1"/>
      <c r="XEP199" s="90"/>
      <c r="XEQ199" s="1"/>
      <c r="XER199" s="90"/>
      <c r="XES199" s="1"/>
      <c r="XET199" s="90"/>
      <c r="XEU199" s="1"/>
      <c r="XEV199" s="90"/>
      <c r="XEW199" s="1"/>
      <c r="XEX199" s="90"/>
      <c r="XEY199" s="1"/>
      <c r="XEZ199" s="90"/>
      <c r="XFA199" s="1"/>
      <c r="XFB199" s="90"/>
      <c r="XFC199" s="1"/>
      <c r="XFD199" s="90"/>
    </row>
    <row r="200" spans="1:16384" customFormat="1" ht="20.149999999999999" customHeight="1">
      <c r="A200" s="1"/>
      <c r="B200" s="1"/>
      <c r="C200" s="1"/>
      <c r="D200" s="1" t="s">
        <v>34</v>
      </c>
      <c r="E200" s="90" t="s">
        <v>760</v>
      </c>
      <c r="F200" s="49"/>
      <c r="G200" s="1" t="s">
        <v>22</v>
      </c>
      <c r="H200" s="505">
        <v>131.87</v>
      </c>
      <c r="I200" s="1"/>
      <c r="J200" s="90"/>
      <c r="K200" s="443"/>
      <c r="L200" s="90"/>
      <c r="M200" s="1"/>
      <c r="N200" s="90"/>
      <c r="O200" s="1"/>
      <c r="P200" s="90"/>
      <c r="Q200" s="1"/>
      <c r="R200" s="90"/>
      <c r="S200" s="1"/>
      <c r="T200" s="90"/>
      <c r="U200" s="1"/>
      <c r="V200" s="90"/>
      <c r="W200" s="1"/>
      <c r="X200" s="90"/>
      <c r="Y200" s="1"/>
      <c r="Z200" s="90"/>
      <c r="AA200" s="1"/>
      <c r="AB200" s="90"/>
      <c r="AC200" s="1"/>
      <c r="AD200" s="90"/>
      <c r="AE200" s="1"/>
      <c r="AF200" s="90"/>
      <c r="AG200" s="1"/>
      <c r="AH200" s="90"/>
      <c r="AI200" s="1"/>
      <c r="AJ200" s="90"/>
      <c r="AK200" s="1"/>
      <c r="AL200" s="90"/>
      <c r="AM200" s="1"/>
      <c r="AN200" s="90"/>
      <c r="AO200" s="1"/>
      <c r="AP200" s="90"/>
      <c r="AQ200" s="1"/>
      <c r="AR200" s="90"/>
      <c r="AS200" s="1"/>
      <c r="AT200" s="90"/>
      <c r="AU200" s="1"/>
      <c r="AV200" s="90"/>
      <c r="AW200" s="1"/>
      <c r="AX200" s="90"/>
      <c r="AY200" s="1"/>
      <c r="AZ200" s="90"/>
      <c r="BA200" s="1"/>
      <c r="BB200" s="90"/>
      <c r="BC200" s="1"/>
      <c r="BD200" s="90"/>
      <c r="BE200" s="1"/>
      <c r="BF200" s="90"/>
      <c r="BG200" s="1"/>
      <c r="BH200" s="90"/>
      <c r="BI200" s="1"/>
      <c r="BJ200" s="90"/>
      <c r="BK200" s="1"/>
      <c r="BL200" s="90"/>
      <c r="BM200" s="1"/>
      <c r="BN200" s="90"/>
      <c r="BO200" s="1"/>
      <c r="BP200" s="90"/>
      <c r="BQ200" s="1"/>
      <c r="BR200" s="90"/>
      <c r="BS200" s="1"/>
      <c r="BT200" s="90"/>
      <c r="BU200" s="1"/>
      <c r="BV200" s="90"/>
      <c r="BW200" s="1"/>
      <c r="BX200" s="90"/>
      <c r="BY200" s="1"/>
      <c r="BZ200" s="90"/>
      <c r="CA200" s="1"/>
      <c r="CB200" s="90"/>
      <c r="CC200" s="1"/>
      <c r="CD200" s="90"/>
      <c r="CE200" s="1"/>
      <c r="CF200" s="90"/>
      <c r="CG200" s="1"/>
      <c r="CH200" s="90"/>
      <c r="CI200" s="1"/>
      <c r="CJ200" s="90"/>
      <c r="CK200" s="1"/>
      <c r="CL200" s="90"/>
      <c r="CM200" s="1"/>
      <c r="CN200" s="90"/>
      <c r="CO200" s="1"/>
      <c r="CP200" s="90"/>
      <c r="CQ200" s="1"/>
      <c r="CR200" s="90"/>
      <c r="CS200" s="1"/>
      <c r="CT200" s="90"/>
      <c r="CU200" s="1"/>
      <c r="CV200" s="90"/>
      <c r="CW200" s="1"/>
      <c r="CX200" s="90"/>
      <c r="CY200" s="1"/>
      <c r="CZ200" s="90"/>
      <c r="DA200" s="1"/>
      <c r="DB200" s="90"/>
      <c r="DC200" s="1"/>
      <c r="DD200" s="90"/>
      <c r="DE200" s="1"/>
      <c r="DF200" s="90"/>
      <c r="DG200" s="1"/>
      <c r="DH200" s="90"/>
      <c r="DI200" s="1"/>
      <c r="DJ200" s="90"/>
      <c r="DK200" s="1"/>
      <c r="DL200" s="90"/>
      <c r="DM200" s="1"/>
      <c r="DN200" s="90"/>
      <c r="DO200" s="1"/>
      <c r="DP200" s="90"/>
      <c r="DQ200" s="1"/>
      <c r="DR200" s="90"/>
      <c r="DS200" s="1"/>
      <c r="DT200" s="90"/>
      <c r="DU200" s="1"/>
      <c r="DV200" s="90"/>
      <c r="DW200" s="1"/>
      <c r="DX200" s="90"/>
      <c r="DY200" s="1"/>
      <c r="DZ200" s="90"/>
      <c r="EA200" s="1"/>
      <c r="EB200" s="90"/>
      <c r="EC200" s="1"/>
      <c r="ED200" s="90"/>
      <c r="EE200" s="1"/>
      <c r="EF200" s="90"/>
      <c r="EG200" s="1"/>
      <c r="EH200" s="90"/>
      <c r="EI200" s="1"/>
      <c r="EJ200" s="90"/>
      <c r="EK200" s="1"/>
      <c r="EL200" s="90"/>
      <c r="EM200" s="1"/>
      <c r="EN200" s="90"/>
      <c r="EO200" s="1"/>
      <c r="EP200" s="90"/>
      <c r="EQ200" s="1"/>
      <c r="ER200" s="90"/>
      <c r="ES200" s="1"/>
      <c r="ET200" s="90"/>
      <c r="EU200" s="1"/>
      <c r="EV200" s="90"/>
      <c r="EW200" s="1"/>
      <c r="EX200" s="90"/>
      <c r="EY200" s="1"/>
      <c r="EZ200" s="90"/>
      <c r="FA200" s="1"/>
      <c r="FB200" s="90"/>
      <c r="FC200" s="1"/>
      <c r="FD200" s="90"/>
      <c r="FE200" s="1"/>
      <c r="FF200" s="90"/>
      <c r="FG200" s="1"/>
      <c r="FH200" s="90"/>
      <c r="FI200" s="1"/>
      <c r="FJ200" s="90"/>
      <c r="FK200" s="1"/>
      <c r="FL200" s="90"/>
      <c r="FM200" s="1"/>
      <c r="FN200" s="90"/>
      <c r="FO200" s="1"/>
      <c r="FP200" s="90"/>
      <c r="FQ200" s="1"/>
      <c r="FR200" s="90"/>
      <c r="FS200" s="1"/>
      <c r="FT200" s="90"/>
      <c r="FU200" s="1"/>
      <c r="FV200" s="90"/>
      <c r="FW200" s="1"/>
      <c r="FX200" s="90"/>
      <c r="FY200" s="1"/>
      <c r="FZ200" s="90"/>
      <c r="GA200" s="1"/>
      <c r="GB200" s="90"/>
      <c r="GC200" s="1"/>
      <c r="GD200" s="90"/>
      <c r="GE200" s="1"/>
      <c r="GF200" s="90"/>
      <c r="GG200" s="1"/>
      <c r="GH200" s="90"/>
      <c r="GI200" s="1"/>
      <c r="GJ200" s="90"/>
      <c r="GK200" s="1"/>
      <c r="GL200" s="90"/>
      <c r="GM200" s="1"/>
      <c r="GN200" s="90"/>
      <c r="GO200" s="1"/>
      <c r="GP200" s="90"/>
      <c r="GQ200" s="1"/>
      <c r="GR200" s="90"/>
      <c r="GS200" s="1"/>
      <c r="GT200" s="90"/>
      <c r="GU200" s="1"/>
      <c r="GV200" s="90"/>
      <c r="GW200" s="1"/>
      <c r="GX200" s="90"/>
      <c r="GY200" s="1"/>
      <c r="GZ200" s="90"/>
      <c r="HA200" s="1"/>
      <c r="HB200" s="90"/>
      <c r="HC200" s="1"/>
      <c r="HD200" s="90"/>
      <c r="HE200" s="1"/>
      <c r="HF200" s="90"/>
      <c r="HG200" s="1"/>
      <c r="HH200" s="90"/>
      <c r="HI200" s="1"/>
      <c r="HJ200" s="90"/>
      <c r="HK200" s="1"/>
      <c r="HL200" s="90"/>
      <c r="HM200" s="1"/>
      <c r="HN200" s="90"/>
      <c r="HO200" s="1"/>
      <c r="HP200" s="90"/>
      <c r="HQ200" s="1"/>
      <c r="HR200" s="90"/>
      <c r="HS200" s="1"/>
      <c r="HT200" s="90"/>
      <c r="HU200" s="1"/>
      <c r="HV200" s="90"/>
      <c r="HW200" s="1"/>
      <c r="HX200" s="90"/>
      <c r="HY200" s="1"/>
      <c r="HZ200" s="90"/>
      <c r="IA200" s="1"/>
      <c r="IB200" s="90"/>
      <c r="IC200" s="1"/>
      <c r="ID200" s="90"/>
      <c r="IE200" s="1"/>
      <c r="IF200" s="90"/>
      <c r="IG200" s="1"/>
      <c r="IH200" s="90"/>
      <c r="II200" s="1"/>
      <c r="IJ200" s="90"/>
      <c r="IK200" s="1"/>
      <c r="IL200" s="90"/>
      <c r="IM200" s="1"/>
      <c r="IN200" s="90"/>
      <c r="IO200" s="1"/>
      <c r="IP200" s="90"/>
      <c r="IQ200" s="1"/>
      <c r="IR200" s="90"/>
      <c r="IS200" s="1"/>
      <c r="IT200" s="90"/>
      <c r="IU200" s="1"/>
      <c r="IV200" s="90"/>
      <c r="IW200" s="1"/>
      <c r="IX200" s="90"/>
      <c r="IY200" s="1"/>
      <c r="IZ200" s="90"/>
      <c r="JA200" s="1"/>
      <c r="JB200" s="90"/>
      <c r="JC200" s="1"/>
      <c r="JD200" s="90"/>
      <c r="JE200" s="1"/>
      <c r="JF200" s="90"/>
      <c r="JG200" s="1"/>
      <c r="JH200" s="90"/>
      <c r="JI200" s="1"/>
      <c r="JJ200" s="90"/>
      <c r="JK200" s="1"/>
      <c r="JL200" s="90"/>
      <c r="JM200" s="1"/>
      <c r="JN200" s="90"/>
      <c r="JO200" s="1"/>
      <c r="JP200" s="90"/>
      <c r="JQ200" s="1"/>
      <c r="JR200" s="90"/>
      <c r="JS200" s="1"/>
      <c r="JT200" s="90"/>
      <c r="JU200" s="1"/>
      <c r="JV200" s="90"/>
      <c r="JW200" s="1"/>
      <c r="JX200" s="90"/>
      <c r="JY200" s="1"/>
      <c r="JZ200" s="90"/>
      <c r="KA200" s="1"/>
      <c r="KB200" s="90"/>
      <c r="KC200" s="1"/>
      <c r="KD200" s="90"/>
      <c r="KE200" s="1"/>
      <c r="KF200" s="90"/>
      <c r="KG200" s="1"/>
      <c r="KH200" s="90"/>
      <c r="KI200" s="1"/>
      <c r="KJ200" s="90"/>
      <c r="KK200" s="1"/>
      <c r="KL200" s="90"/>
      <c r="KM200" s="1"/>
      <c r="KN200" s="90"/>
      <c r="KO200" s="1"/>
      <c r="KP200" s="90"/>
      <c r="KQ200" s="1"/>
      <c r="KR200" s="90"/>
      <c r="KS200" s="1"/>
      <c r="KT200" s="90"/>
      <c r="KU200" s="1"/>
      <c r="KV200" s="90"/>
      <c r="KW200" s="1"/>
      <c r="KX200" s="90"/>
      <c r="KY200" s="1"/>
      <c r="KZ200" s="90"/>
      <c r="LA200" s="1"/>
      <c r="LB200" s="90"/>
      <c r="LC200" s="1"/>
      <c r="LD200" s="90"/>
      <c r="LE200" s="1"/>
      <c r="LF200" s="90"/>
      <c r="LG200" s="1"/>
      <c r="LH200" s="90"/>
      <c r="LI200" s="1"/>
      <c r="LJ200" s="90"/>
      <c r="LK200" s="1"/>
      <c r="LL200" s="90"/>
      <c r="LM200" s="1"/>
      <c r="LN200" s="90"/>
      <c r="LO200" s="1"/>
      <c r="LP200" s="90"/>
      <c r="LQ200" s="1"/>
      <c r="LR200" s="90"/>
      <c r="LS200" s="1"/>
      <c r="LT200" s="90"/>
      <c r="LU200" s="1"/>
      <c r="LV200" s="90"/>
      <c r="LW200" s="1"/>
      <c r="LX200" s="90"/>
      <c r="LY200" s="1"/>
      <c r="LZ200" s="90"/>
      <c r="MA200" s="1"/>
      <c r="MB200" s="90"/>
      <c r="MC200" s="1"/>
      <c r="MD200" s="90"/>
      <c r="ME200" s="1"/>
      <c r="MF200" s="90"/>
      <c r="MG200" s="1"/>
      <c r="MH200" s="90"/>
      <c r="MI200" s="1"/>
      <c r="MJ200" s="90"/>
      <c r="MK200" s="1"/>
      <c r="ML200" s="90"/>
      <c r="MM200" s="1"/>
      <c r="MN200" s="90"/>
      <c r="MO200" s="1"/>
      <c r="MP200" s="90"/>
      <c r="MQ200" s="1"/>
      <c r="MR200" s="90"/>
      <c r="MS200" s="1"/>
      <c r="MT200" s="90"/>
      <c r="MU200" s="1"/>
      <c r="MV200" s="90"/>
      <c r="MW200" s="1"/>
      <c r="MX200" s="90"/>
      <c r="MY200" s="1"/>
      <c r="MZ200" s="90"/>
      <c r="NA200" s="1"/>
      <c r="NB200" s="90"/>
      <c r="NC200" s="1"/>
      <c r="ND200" s="90"/>
      <c r="NE200" s="1"/>
      <c r="NF200" s="90"/>
      <c r="NG200" s="1"/>
      <c r="NH200" s="90"/>
      <c r="NI200" s="1"/>
      <c r="NJ200" s="90"/>
      <c r="NK200" s="1"/>
      <c r="NL200" s="90"/>
      <c r="NM200" s="1"/>
      <c r="NN200" s="90"/>
      <c r="NO200" s="1"/>
      <c r="NP200" s="90"/>
      <c r="NQ200" s="1"/>
      <c r="NR200" s="90"/>
      <c r="NS200" s="1"/>
      <c r="NT200" s="90"/>
      <c r="NU200" s="1"/>
      <c r="NV200" s="90"/>
      <c r="NW200" s="1"/>
      <c r="NX200" s="90"/>
      <c r="NY200" s="1"/>
      <c r="NZ200" s="90"/>
      <c r="OA200" s="1"/>
      <c r="OB200" s="90"/>
      <c r="OC200" s="1"/>
      <c r="OD200" s="90"/>
      <c r="OE200" s="1"/>
      <c r="OF200" s="90"/>
      <c r="OG200" s="1"/>
      <c r="OH200" s="90"/>
      <c r="OI200" s="1"/>
      <c r="OJ200" s="90"/>
      <c r="OK200" s="1"/>
      <c r="OL200" s="90"/>
      <c r="OM200" s="1"/>
      <c r="ON200" s="90"/>
      <c r="OO200" s="1"/>
      <c r="OP200" s="90"/>
      <c r="OQ200" s="1"/>
      <c r="OR200" s="90"/>
      <c r="OS200" s="1"/>
      <c r="OT200" s="90"/>
      <c r="OU200" s="1"/>
      <c r="OV200" s="90"/>
      <c r="OW200" s="1"/>
      <c r="OX200" s="90"/>
      <c r="OY200" s="1"/>
      <c r="OZ200" s="90"/>
      <c r="PA200" s="1"/>
      <c r="PB200" s="90"/>
      <c r="PC200" s="1"/>
      <c r="PD200" s="90"/>
      <c r="PE200" s="1"/>
      <c r="PF200" s="90"/>
      <c r="PG200" s="1"/>
      <c r="PH200" s="90"/>
      <c r="PI200" s="1"/>
      <c r="PJ200" s="90"/>
      <c r="PK200" s="1"/>
      <c r="PL200" s="90"/>
      <c r="PM200" s="1"/>
      <c r="PN200" s="90"/>
      <c r="PO200" s="1"/>
      <c r="PP200" s="90"/>
      <c r="PQ200" s="1"/>
      <c r="PR200" s="90"/>
      <c r="PS200" s="1"/>
      <c r="PT200" s="90"/>
      <c r="PU200" s="1"/>
      <c r="PV200" s="90"/>
      <c r="PW200" s="1"/>
      <c r="PX200" s="90"/>
      <c r="PY200" s="1"/>
      <c r="PZ200" s="90"/>
      <c r="QA200" s="1"/>
      <c r="QB200" s="90"/>
      <c r="QC200" s="1"/>
      <c r="QD200" s="90"/>
      <c r="QE200" s="1"/>
      <c r="QF200" s="90"/>
      <c r="QG200" s="1"/>
      <c r="QH200" s="90"/>
      <c r="QI200" s="1"/>
      <c r="QJ200" s="90"/>
      <c r="QK200" s="1"/>
      <c r="QL200" s="90"/>
      <c r="QM200" s="1"/>
      <c r="QN200" s="90"/>
      <c r="QO200" s="1"/>
      <c r="QP200" s="90"/>
      <c r="QQ200" s="1"/>
      <c r="QR200" s="90"/>
      <c r="QS200" s="1"/>
      <c r="QT200" s="90"/>
      <c r="QU200" s="1"/>
      <c r="QV200" s="90"/>
      <c r="QW200" s="1"/>
      <c r="QX200" s="90"/>
      <c r="QY200" s="1"/>
      <c r="QZ200" s="90"/>
      <c r="RA200" s="1"/>
      <c r="RB200" s="90"/>
      <c r="RC200" s="1"/>
      <c r="RD200" s="90"/>
      <c r="RE200" s="1"/>
      <c r="RF200" s="90"/>
      <c r="RG200" s="1"/>
      <c r="RH200" s="90"/>
      <c r="RI200" s="1"/>
      <c r="RJ200" s="90"/>
      <c r="RK200" s="1"/>
      <c r="RL200" s="90"/>
      <c r="RM200" s="1"/>
      <c r="RN200" s="90"/>
      <c r="RO200" s="1"/>
      <c r="RP200" s="90"/>
      <c r="RQ200" s="1"/>
      <c r="RR200" s="90"/>
      <c r="RS200" s="1"/>
      <c r="RT200" s="90"/>
      <c r="RU200" s="1"/>
      <c r="RV200" s="90"/>
      <c r="RW200" s="1"/>
      <c r="RX200" s="90"/>
      <c r="RY200" s="1"/>
      <c r="RZ200" s="90"/>
      <c r="SA200" s="1"/>
      <c r="SB200" s="90"/>
      <c r="SC200" s="1"/>
      <c r="SD200" s="90"/>
      <c r="SE200" s="1"/>
      <c r="SF200" s="90"/>
      <c r="SG200" s="1"/>
      <c r="SH200" s="90"/>
      <c r="SI200" s="1"/>
      <c r="SJ200" s="90"/>
      <c r="SK200" s="1"/>
      <c r="SL200" s="90"/>
      <c r="SM200" s="1"/>
      <c r="SN200" s="90"/>
      <c r="SO200" s="1"/>
      <c r="SP200" s="90"/>
      <c r="SQ200" s="1"/>
      <c r="SR200" s="90"/>
      <c r="SS200" s="1"/>
      <c r="ST200" s="90"/>
      <c r="SU200" s="1"/>
      <c r="SV200" s="90"/>
      <c r="SW200" s="1"/>
      <c r="SX200" s="90"/>
      <c r="SY200" s="1"/>
      <c r="SZ200" s="90"/>
      <c r="TA200" s="1"/>
      <c r="TB200" s="90"/>
      <c r="TC200" s="1"/>
      <c r="TD200" s="90"/>
      <c r="TE200" s="1"/>
      <c r="TF200" s="90"/>
      <c r="TG200" s="1"/>
      <c r="TH200" s="90"/>
      <c r="TI200" s="1"/>
      <c r="TJ200" s="90"/>
      <c r="TK200" s="1"/>
      <c r="TL200" s="90"/>
      <c r="TM200" s="1"/>
      <c r="TN200" s="90"/>
      <c r="TO200" s="1"/>
      <c r="TP200" s="90"/>
      <c r="TQ200" s="1"/>
      <c r="TR200" s="90"/>
      <c r="TS200" s="1"/>
      <c r="TT200" s="90"/>
      <c r="TU200" s="1"/>
      <c r="TV200" s="90"/>
      <c r="TW200" s="1"/>
      <c r="TX200" s="90"/>
      <c r="TY200" s="1"/>
      <c r="TZ200" s="90"/>
      <c r="UA200" s="1"/>
      <c r="UB200" s="90"/>
      <c r="UC200" s="1"/>
      <c r="UD200" s="90"/>
      <c r="UE200" s="1"/>
      <c r="UF200" s="90"/>
      <c r="UG200" s="1"/>
      <c r="UH200" s="90"/>
      <c r="UI200" s="1"/>
      <c r="UJ200" s="90"/>
      <c r="UK200" s="1"/>
      <c r="UL200" s="90"/>
      <c r="UM200" s="1"/>
      <c r="UN200" s="90"/>
      <c r="UO200" s="1"/>
      <c r="UP200" s="90"/>
      <c r="UQ200" s="1"/>
      <c r="UR200" s="90"/>
      <c r="US200" s="1"/>
      <c r="UT200" s="90"/>
      <c r="UU200" s="1"/>
      <c r="UV200" s="90"/>
      <c r="UW200" s="1"/>
      <c r="UX200" s="90"/>
      <c r="UY200" s="1"/>
      <c r="UZ200" s="90"/>
      <c r="VA200" s="1"/>
      <c r="VB200" s="90"/>
      <c r="VC200" s="1"/>
      <c r="VD200" s="90"/>
      <c r="VE200" s="1"/>
      <c r="VF200" s="90"/>
      <c r="VG200" s="1"/>
      <c r="VH200" s="90"/>
      <c r="VI200" s="1"/>
      <c r="VJ200" s="90"/>
      <c r="VK200" s="1"/>
      <c r="VL200" s="90"/>
      <c r="VM200" s="1"/>
      <c r="VN200" s="90"/>
      <c r="VO200" s="1"/>
      <c r="VP200" s="90"/>
      <c r="VQ200" s="1"/>
      <c r="VR200" s="90"/>
      <c r="VS200" s="1"/>
      <c r="VT200" s="90"/>
      <c r="VU200" s="1"/>
      <c r="VV200" s="90"/>
      <c r="VW200" s="1"/>
      <c r="VX200" s="90"/>
      <c r="VY200" s="1"/>
      <c r="VZ200" s="90"/>
      <c r="WA200" s="1"/>
      <c r="WB200" s="90"/>
      <c r="WC200" s="1"/>
      <c r="WD200" s="90"/>
      <c r="WE200" s="1"/>
      <c r="WF200" s="90"/>
      <c r="WG200" s="1"/>
      <c r="WH200" s="90"/>
      <c r="WI200" s="1"/>
      <c r="WJ200" s="90"/>
      <c r="WK200" s="1"/>
      <c r="WL200" s="90"/>
      <c r="WM200" s="1"/>
      <c r="WN200" s="90"/>
      <c r="WO200" s="1"/>
      <c r="WP200" s="90"/>
      <c r="WQ200" s="1"/>
      <c r="WR200" s="90"/>
      <c r="WS200" s="1"/>
      <c r="WT200" s="90"/>
      <c r="WU200" s="1"/>
      <c r="WV200" s="90"/>
      <c r="WW200" s="1"/>
      <c r="WX200" s="90"/>
      <c r="WY200" s="1"/>
      <c r="WZ200" s="90"/>
      <c r="XA200" s="1"/>
      <c r="XB200" s="90"/>
      <c r="XC200" s="1"/>
      <c r="XD200" s="90"/>
      <c r="XE200" s="1"/>
      <c r="XF200" s="90"/>
      <c r="XG200" s="1"/>
      <c r="XH200" s="90"/>
      <c r="XI200" s="1"/>
      <c r="XJ200" s="90"/>
      <c r="XK200" s="1"/>
      <c r="XL200" s="90"/>
      <c r="XM200" s="1"/>
      <c r="XN200" s="90"/>
      <c r="XO200" s="1"/>
      <c r="XP200" s="90"/>
      <c r="XQ200" s="1"/>
      <c r="XR200" s="90"/>
      <c r="XS200" s="1"/>
      <c r="XT200" s="90"/>
      <c r="XU200" s="1"/>
      <c r="XV200" s="90"/>
      <c r="XW200" s="1"/>
      <c r="XX200" s="90"/>
      <c r="XY200" s="1"/>
      <c r="XZ200" s="90"/>
      <c r="YA200" s="1"/>
      <c r="YB200" s="90"/>
      <c r="YC200" s="1"/>
      <c r="YD200" s="90"/>
      <c r="YE200" s="1"/>
      <c r="YF200" s="90"/>
      <c r="YG200" s="1"/>
      <c r="YH200" s="90"/>
      <c r="YI200" s="1"/>
      <c r="YJ200" s="90"/>
      <c r="YK200" s="1"/>
      <c r="YL200" s="90"/>
      <c r="YM200" s="1"/>
      <c r="YN200" s="90"/>
      <c r="YO200" s="1"/>
      <c r="YP200" s="90"/>
      <c r="YQ200" s="1"/>
      <c r="YR200" s="90"/>
      <c r="YS200" s="1"/>
      <c r="YT200" s="90"/>
      <c r="YU200" s="1"/>
      <c r="YV200" s="90"/>
      <c r="YW200" s="1"/>
      <c r="YX200" s="90"/>
      <c r="YY200" s="1"/>
      <c r="YZ200" s="90"/>
      <c r="ZA200" s="1"/>
      <c r="ZB200" s="90"/>
      <c r="ZC200" s="1"/>
      <c r="ZD200" s="90"/>
      <c r="ZE200" s="1"/>
      <c r="ZF200" s="90"/>
      <c r="ZG200" s="1"/>
      <c r="ZH200" s="90"/>
      <c r="ZI200" s="1"/>
      <c r="ZJ200" s="90"/>
      <c r="ZK200" s="1"/>
      <c r="ZL200" s="90"/>
      <c r="ZM200" s="1"/>
      <c r="ZN200" s="90"/>
      <c r="ZO200" s="1"/>
      <c r="ZP200" s="90"/>
      <c r="ZQ200" s="1"/>
      <c r="ZR200" s="90"/>
      <c r="ZS200" s="1"/>
      <c r="ZT200" s="90"/>
      <c r="ZU200" s="1"/>
      <c r="ZV200" s="90"/>
      <c r="ZW200" s="1"/>
      <c r="ZX200" s="90"/>
      <c r="ZY200" s="1"/>
      <c r="ZZ200" s="90"/>
      <c r="AAA200" s="1"/>
      <c r="AAB200" s="90"/>
      <c r="AAC200" s="1"/>
      <c r="AAD200" s="90"/>
      <c r="AAE200" s="1"/>
      <c r="AAF200" s="90"/>
      <c r="AAG200" s="1"/>
      <c r="AAH200" s="90"/>
      <c r="AAI200" s="1"/>
      <c r="AAJ200" s="90"/>
      <c r="AAK200" s="1"/>
      <c r="AAL200" s="90"/>
      <c r="AAM200" s="1"/>
      <c r="AAN200" s="90"/>
      <c r="AAO200" s="1"/>
      <c r="AAP200" s="90"/>
      <c r="AAQ200" s="1"/>
      <c r="AAR200" s="90"/>
      <c r="AAS200" s="1"/>
      <c r="AAT200" s="90"/>
      <c r="AAU200" s="1"/>
      <c r="AAV200" s="90"/>
      <c r="AAW200" s="1"/>
      <c r="AAX200" s="90"/>
      <c r="AAY200" s="1"/>
      <c r="AAZ200" s="90"/>
      <c r="ABA200" s="1"/>
      <c r="ABB200" s="90"/>
      <c r="ABC200" s="1"/>
      <c r="ABD200" s="90"/>
      <c r="ABE200" s="1"/>
      <c r="ABF200" s="90"/>
      <c r="ABG200" s="1"/>
      <c r="ABH200" s="90"/>
      <c r="ABI200" s="1"/>
      <c r="ABJ200" s="90"/>
      <c r="ABK200" s="1"/>
      <c r="ABL200" s="90"/>
      <c r="ABM200" s="1"/>
      <c r="ABN200" s="90"/>
      <c r="ABO200" s="1"/>
      <c r="ABP200" s="90"/>
      <c r="ABQ200" s="1"/>
      <c r="ABR200" s="90"/>
      <c r="ABS200" s="1"/>
      <c r="ABT200" s="90"/>
      <c r="ABU200" s="1"/>
      <c r="ABV200" s="90"/>
      <c r="ABW200" s="1"/>
      <c r="ABX200" s="90"/>
      <c r="ABY200" s="1"/>
      <c r="ABZ200" s="90"/>
      <c r="ACA200" s="1"/>
      <c r="ACB200" s="90"/>
      <c r="ACC200" s="1"/>
      <c r="ACD200" s="90"/>
      <c r="ACE200" s="1"/>
      <c r="ACF200" s="90"/>
      <c r="ACG200" s="1"/>
      <c r="ACH200" s="90"/>
      <c r="ACI200" s="1"/>
      <c r="ACJ200" s="90"/>
      <c r="ACK200" s="1"/>
      <c r="ACL200" s="90"/>
      <c r="ACM200" s="1"/>
      <c r="ACN200" s="90"/>
      <c r="ACO200" s="1"/>
      <c r="ACP200" s="90"/>
      <c r="ACQ200" s="1"/>
      <c r="ACR200" s="90"/>
      <c r="ACS200" s="1"/>
      <c r="ACT200" s="90"/>
      <c r="ACU200" s="1"/>
      <c r="ACV200" s="90"/>
      <c r="ACW200" s="1"/>
      <c r="ACX200" s="90"/>
      <c r="ACY200" s="1"/>
      <c r="ACZ200" s="90"/>
      <c r="ADA200" s="1"/>
      <c r="ADB200" s="90"/>
      <c r="ADC200" s="1"/>
      <c r="ADD200" s="90"/>
      <c r="ADE200" s="1"/>
      <c r="ADF200" s="90"/>
      <c r="ADG200" s="1"/>
      <c r="ADH200" s="90"/>
      <c r="ADI200" s="1"/>
      <c r="ADJ200" s="90"/>
      <c r="ADK200" s="1"/>
      <c r="ADL200" s="90"/>
      <c r="ADM200" s="1"/>
      <c r="ADN200" s="90"/>
      <c r="ADO200" s="1"/>
      <c r="ADP200" s="90"/>
      <c r="ADQ200" s="1"/>
      <c r="ADR200" s="90"/>
      <c r="ADS200" s="1"/>
      <c r="ADT200" s="90"/>
      <c r="ADU200" s="1"/>
      <c r="ADV200" s="90"/>
      <c r="ADW200" s="1"/>
      <c r="ADX200" s="90"/>
      <c r="ADY200" s="1"/>
      <c r="ADZ200" s="90"/>
      <c r="AEA200" s="1"/>
      <c r="AEB200" s="90"/>
      <c r="AEC200" s="1"/>
      <c r="AED200" s="90"/>
      <c r="AEE200" s="1"/>
      <c r="AEF200" s="90"/>
      <c r="AEG200" s="1"/>
      <c r="AEH200" s="90"/>
      <c r="AEI200" s="1"/>
      <c r="AEJ200" s="90"/>
      <c r="AEK200" s="1"/>
      <c r="AEL200" s="90"/>
      <c r="AEM200" s="1"/>
      <c r="AEN200" s="90"/>
      <c r="AEO200" s="1"/>
      <c r="AEP200" s="90"/>
      <c r="AEQ200" s="1"/>
      <c r="AER200" s="90"/>
      <c r="AES200" s="1"/>
      <c r="AET200" s="90"/>
      <c r="AEU200" s="1"/>
      <c r="AEV200" s="90"/>
      <c r="AEW200" s="1"/>
      <c r="AEX200" s="90"/>
      <c r="AEY200" s="1"/>
      <c r="AEZ200" s="90"/>
      <c r="AFA200" s="1"/>
      <c r="AFB200" s="90"/>
      <c r="AFC200" s="1"/>
      <c r="AFD200" s="90"/>
      <c r="AFE200" s="1"/>
      <c r="AFF200" s="90"/>
      <c r="AFG200" s="1"/>
      <c r="AFH200" s="90"/>
      <c r="AFI200" s="1"/>
      <c r="AFJ200" s="90"/>
      <c r="AFK200" s="1"/>
      <c r="AFL200" s="90"/>
      <c r="AFM200" s="1"/>
      <c r="AFN200" s="90"/>
      <c r="AFO200" s="1"/>
      <c r="AFP200" s="90"/>
      <c r="AFQ200" s="1"/>
      <c r="AFR200" s="90"/>
      <c r="AFS200" s="1"/>
      <c r="AFT200" s="90"/>
      <c r="AFU200" s="1"/>
      <c r="AFV200" s="90"/>
      <c r="AFW200" s="1"/>
      <c r="AFX200" s="90"/>
      <c r="AFY200" s="1"/>
      <c r="AFZ200" s="90"/>
      <c r="AGA200" s="1"/>
      <c r="AGB200" s="90"/>
      <c r="AGC200" s="1"/>
      <c r="AGD200" s="90"/>
      <c r="AGE200" s="1"/>
      <c r="AGF200" s="90"/>
      <c r="AGG200" s="1"/>
      <c r="AGH200" s="90"/>
      <c r="AGI200" s="1"/>
      <c r="AGJ200" s="90"/>
      <c r="AGK200" s="1"/>
      <c r="AGL200" s="90"/>
      <c r="AGM200" s="1"/>
      <c r="AGN200" s="90"/>
      <c r="AGO200" s="1"/>
      <c r="AGP200" s="90"/>
      <c r="AGQ200" s="1"/>
      <c r="AGR200" s="90"/>
      <c r="AGS200" s="1"/>
      <c r="AGT200" s="90"/>
      <c r="AGU200" s="1"/>
      <c r="AGV200" s="90"/>
      <c r="AGW200" s="1"/>
      <c r="AGX200" s="90"/>
      <c r="AGY200" s="1"/>
      <c r="AGZ200" s="90"/>
      <c r="AHA200" s="1"/>
      <c r="AHB200" s="90"/>
      <c r="AHC200" s="1"/>
      <c r="AHD200" s="90"/>
      <c r="AHE200" s="1"/>
      <c r="AHF200" s="90"/>
      <c r="AHG200" s="1"/>
      <c r="AHH200" s="90"/>
      <c r="AHI200" s="1"/>
      <c r="AHJ200" s="90"/>
      <c r="AHK200" s="1"/>
      <c r="AHL200" s="90"/>
      <c r="AHM200" s="1"/>
      <c r="AHN200" s="90"/>
      <c r="AHO200" s="1"/>
      <c r="AHP200" s="90"/>
      <c r="AHQ200" s="1"/>
      <c r="AHR200" s="90"/>
      <c r="AHS200" s="1"/>
      <c r="AHT200" s="90"/>
      <c r="AHU200" s="1"/>
      <c r="AHV200" s="90"/>
      <c r="AHW200" s="1"/>
      <c r="AHX200" s="90"/>
      <c r="AHY200" s="1"/>
      <c r="AHZ200" s="90"/>
      <c r="AIA200" s="1"/>
      <c r="AIB200" s="90"/>
      <c r="AIC200" s="1"/>
      <c r="AID200" s="90"/>
      <c r="AIE200" s="1"/>
      <c r="AIF200" s="90"/>
      <c r="AIG200" s="1"/>
      <c r="AIH200" s="90"/>
      <c r="AII200" s="1"/>
      <c r="AIJ200" s="90"/>
      <c r="AIK200" s="1"/>
      <c r="AIL200" s="90"/>
      <c r="AIM200" s="1"/>
      <c r="AIN200" s="90"/>
      <c r="AIO200" s="1"/>
      <c r="AIP200" s="90"/>
      <c r="AIQ200" s="1"/>
      <c r="AIR200" s="90"/>
      <c r="AIS200" s="1"/>
      <c r="AIT200" s="90"/>
      <c r="AIU200" s="1"/>
      <c r="AIV200" s="90"/>
      <c r="AIW200" s="1"/>
      <c r="AIX200" s="90"/>
      <c r="AIY200" s="1"/>
      <c r="AIZ200" s="90"/>
      <c r="AJA200" s="1"/>
      <c r="AJB200" s="90"/>
      <c r="AJC200" s="1"/>
      <c r="AJD200" s="90"/>
      <c r="AJE200" s="1"/>
      <c r="AJF200" s="90"/>
      <c r="AJG200" s="1"/>
      <c r="AJH200" s="90"/>
      <c r="AJI200" s="1"/>
      <c r="AJJ200" s="90"/>
      <c r="AJK200" s="1"/>
      <c r="AJL200" s="90"/>
      <c r="AJM200" s="1"/>
      <c r="AJN200" s="90"/>
      <c r="AJO200" s="1"/>
      <c r="AJP200" s="90"/>
      <c r="AJQ200" s="1"/>
      <c r="AJR200" s="90"/>
      <c r="AJS200" s="1"/>
      <c r="AJT200" s="90"/>
      <c r="AJU200" s="1"/>
      <c r="AJV200" s="90"/>
      <c r="AJW200" s="1"/>
      <c r="AJX200" s="90"/>
      <c r="AJY200" s="1"/>
      <c r="AJZ200" s="90"/>
      <c r="AKA200" s="1"/>
      <c r="AKB200" s="90"/>
      <c r="AKC200" s="1"/>
      <c r="AKD200" s="90"/>
      <c r="AKE200" s="1"/>
      <c r="AKF200" s="90"/>
      <c r="AKG200" s="1"/>
      <c r="AKH200" s="90"/>
      <c r="AKI200" s="1"/>
      <c r="AKJ200" s="90"/>
      <c r="AKK200" s="1"/>
      <c r="AKL200" s="90"/>
      <c r="AKM200" s="1"/>
      <c r="AKN200" s="90"/>
      <c r="AKO200" s="1"/>
      <c r="AKP200" s="90"/>
      <c r="AKQ200" s="1"/>
      <c r="AKR200" s="90"/>
      <c r="AKS200" s="1"/>
      <c r="AKT200" s="90"/>
      <c r="AKU200" s="1"/>
      <c r="AKV200" s="90"/>
      <c r="AKW200" s="1"/>
      <c r="AKX200" s="90"/>
      <c r="AKY200" s="1"/>
      <c r="AKZ200" s="90"/>
      <c r="ALA200" s="1"/>
      <c r="ALB200" s="90"/>
      <c r="ALC200" s="1"/>
      <c r="ALD200" s="90"/>
      <c r="ALE200" s="1"/>
      <c r="ALF200" s="90"/>
      <c r="ALG200" s="1"/>
      <c r="ALH200" s="90"/>
      <c r="ALI200" s="1"/>
      <c r="ALJ200" s="90"/>
      <c r="ALK200" s="1"/>
      <c r="ALL200" s="90"/>
      <c r="ALM200" s="1"/>
      <c r="ALN200" s="90"/>
      <c r="ALO200" s="1"/>
      <c r="ALP200" s="90"/>
      <c r="ALQ200" s="1"/>
      <c r="ALR200" s="90"/>
      <c r="ALS200" s="1"/>
      <c r="ALT200" s="90"/>
      <c r="ALU200" s="1"/>
      <c r="ALV200" s="90"/>
      <c r="ALW200" s="1"/>
      <c r="ALX200" s="90"/>
      <c r="ALY200" s="1"/>
      <c r="ALZ200" s="90"/>
      <c r="AMA200" s="1"/>
      <c r="AMB200" s="90"/>
      <c r="AMC200" s="1"/>
      <c r="AMD200" s="90"/>
      <c r="AME200" s="1"/>
      <c r="AMF200" s="90"/>
      <c r="AMG200" s="1"/>
      <c r="AMH200" s="90"/>
      <c r="AMI200" s="1"/>
      <c r="AMJ200" s="90"/>
      <c r="AMK200" s="1"/>
      <c r="AML200" s="90"/>
      <c r="AMM200" s="1"/>
      <c r="AMN200" s="90"/>
      <c r="AMO200" s="1"/>
      <c r="AMP200" s="90"/>
      <c r="AMQ200" s="1"/>
      <c r="AMR200" s="90"/>
      <c r="AMS200" s="1"/>
      <c r="AMT200" s="90"/>
      <c r="AMU200" s="1"/>
      <c r="AMV200" s="90"/>
      <c r="AMW200" s="1"/>
      <c r="AMX200" s="90"/>
      <c r="AMY200" s="1"/>
      <c r="AMZ200" s="90"/>
      <c r="ANA200" s="1"/>
      <c r="ANB200" s="90"/>
      <c r="ANC200" s="1"/>
      <c r="AND200" s="90"/>
      <c r="ANE200" s="1"/>
      <c r="ANF200" s="90"/>
      <c r="ANG200" s="1"/>
      <c r="ANH200" s="90"/>
      <c r="ANI200" s="1"/>
      <c r="ANJ200" s="90"/>
      <c r="ANK200" s="1"/>
      <c r="ANL200" s="90"/>
      <c r="ANM200" s="1"/>
      <c r="ANN200" s="90"/>
      <c r="ANO200" s="1"/>
      <c r="ANP200" s="90"/>
      <c r="ANQ200" s="1"/>
      <c r="ANR200" s="90"/>
      <c r="ANS200" s="1"/>
      <c r="ANT200" s="90"/>
      <c r="ANU200" s="1"/>
      <c r="ANV200" s="90"/>
      <c r="ANW200" s="1"/>
      <c r="ANX200" s="90"/>
      <c r="ANY200" s="1"/>
      <c r="ANZ200" s="90"/>
      <c r="AOA200" s="1"/>
      <c r="AOB200" s="90"/>
      <c r="AOC200" s="1"/>
      <c r="AOD200" s="90"/>
      <c r="AOE200" s="1"/>
      <c r="AOF200" s="90"/>
      <c r="AOG200" s="1"/>
      <c r="AOH200" s="90"/>
      <c r="AOI200" s="1"/>
      <c r="AOJ200" s="90"/>
      <c r="AOK200" s="1"/>
      <c r="AOL200" s="90"/>
      <c r="AOM200" s="1"/>
      <c r="AON200" s="90"/>
      <c r="AOO200" s="1"/>
      <c r="AOP200" s="90"/>
      <c r="AOQ200" s="1"/>
      <c r="AOR200" s="90"/>
      <c r="AOS200" s="1"/>
      <c r="AOT200" s="90"/>
      <c r="AOU200" s="1"/>
      <c r="AOV200" s="90"/>
      <c r="AOW200" s="1"/>
      <c r="AOX200" s="90"/>
      <c r="AOY200" s="1"/>
      <c r="AOZ200" s="90"/>
      <c r="APA200" s="1"/>
      <c r="APB200" s="90"/>
      <c r="APC200" s="1"/>
      <c r="APD200" s="90"/>
      <c r="APE200" s="1"/>
      <c r="APF200" s="90"/>
      <c r="APG200" s="1"/>
      <c r="APH200" s="90"/>
      <c r="API200" s="1"/>
      <c r="APJ200" s="90"/>
      <c r="APK200" s="1"/>
      <c r="APL200" s="90"/>
      <c r="APM200" s="1"/>
      <c r="APN200" s="90"/>
      <c r="APO200" s="1"/>
      <c r="APP200" s="90"/>
      <c r="APQ200" s="1"/>
      <c r="APR200" s="90"/>
      <c r="APS200" s="1"/>
      <c r="APT200" s="90"/>
      <c r="APU200" s="1"/>
      <c r="APV200" s="90"/>
      <c r="APW200" s="1"/>
      <c r="APX200" s="90"/>
      <c r="APY200" s="1"/>
      <c r="APZ200" s="90"/>
      <c r="AQA200" s="1"/>
      <c r="AQB200" s="90"/>
      <c r="AQC200" s="1"/>
      <c r="AQD200" s="90"/>
      <c r="AQE200" s="1"/>
      <c r="AQF200" s="90"/>
      <c r="AQG200" s="1"/>
      <c r="AQH200" s="90"/>
      <c r="AQI200" s="1"/>
      <c r="AQJ200" s="90"/>
      <c r="AQK200" s="1"/>
      <c r="AQL200" s="90"/>
      <c r="AQM200" s="1"/>
      <c r="AQN200" s="90"/>
      <c r="AQO200" s="1"/>
      <c r="AQP200" s="90"/>
      <c r="AQQ200" s="1"/>
      <c r="AQR200" s="90"/>
      <c r="AQS200" s="1"/>
      <c r="AQT200" s="90"/>
      <c r="AQU200" s="1"/>
      <c r="AQV200" s="90"/>
      <c r="AQW200" s="1"/>
      <c r="AQX200" s="90"/>
      <c r="AQY200" s="1"/>
      <c r="AQZ200" s="90"/>
      <c r="ARA200" s="1"/>
      <c r="ARB200" s="90"/>
      <c r="ARC200" s="1"/>
      <c r="ARD200" s="90"/>
      <c r="ARE200" s="1"/>
      <c r="ARF200" s="90"/>
      <c r="ARG200" s="1"/>
      <c r="ARH200" s="90"/>
      <c r="ARI200" s="1"/>
      <c r="ARJ200" s="90"/>
      <c r="ARK200" s="1"/>
      <c r="ARL200" s="90"/>
      <c r="ARM200" s="1"/>
      <c r="ARN200" s="90"/>
      <c r="ARO200" s="1"/>
      <c r="ARP200" s="90"/>
      <c r="ARQ200" s="1"/>
      <c r="ARR200" s="90"/>
      <c r="ARS200" s="1"/>
      <c r="ART200" s="90"/>
      <c r="ARU200" s="1"/>
      <c r="ARV200" s="90"/>
      <c r="ARW200" s="1"/>
      <c r="ARX200" s="90"/>
      <c r="ARY200" s="1"/>
      <c r="ARZ200" s="90"/>
      <c r="ASA200" s="1"/>
      <c r="ASB200" s="90"/>
      <c r="ASC200" s="1"/>
      <c r="ASD200" s="90"/>
      <c r="ASE200" s="1"/>
      <c r="ASF200" s="90"/>
      <c r="ASG200" s="1"/>
      <c r="ASH200" s="90"/>
      <c r="ASI200" s="1"/>
      <c r="ASJ200" s="90"/>
      <c r="ASK200" s="1"/>
      <c r="ASL200" s="90"/>
      <c r="ASM200" s="1"/>
      <c r="ASN200" s="90"/>
      <c r="ASO200" s="1"/>
      <c r="ASP200" s="90"/>
      <c r="ASQ200" s="1"/>
      <c r="ASR200" s="90"/>
      <c r="ASS200" s="1"/>
      <c r="AST200" s="90"/>
      <c r="ASU200" s="1"/>
      <c r="ASV200" s="90"/>
      <c r="ASW200" s="1"/>
      <c r="ASX200" s="90"/>
      <c r="ASY200" s="1"/>
      <c r="ASZ200" s="90"/>
      <c r="ATA200" s="1"/>
      <c r="ATB200" s="90"/>
      <c r="ATC200" s="1"/>
      <c r="ATD200" s="90"/>
      <c r="ATE200" s="1"/>
      <c r="ATF200" s="90"/>
      <c r="ATG200" s="1"/>
      <c r="ATH200" s="90"/>
      <c r="ATI200" s="1"/>
      <c r="ATJ200" s="90"/>
      <c r="ATK200" s="1"/>
      <c r="ATL200" s="90"/>
      <c r="ATM200" s="1"/>
      <c r="ATN200" s="90"/>
      <c r="ATO200" s="1"/>
      <c r="ATP200" s="90"/>
      <c r="ATQ200" s="1"/>
      <c r="ATR200" s="90"/>
      <c r="ATS200" s="1"/>
      <c r="ATT200" s="90"/>
      <c r="ATU200" s="1"/>
      <c r="ATV200" s="90"/>
      <c r="ATW200" s="1"/>
      <c r="ATX200" s="90"/>
      <c r="ATY200" s="1"/>
      <c r="ATZ200" s="90"/>
      <c r="AUA200" s="1"/>
      <c r="AUB200" s="90"/>
      <c r="AUC200" s="1"/>
      <c r="AUD200" s="90"/>
      <c r="AUE200" s="1"/>
      <c r="AUF200" s="90"/>
      <c r="AUG200" s="1"/>
      <c r="AUH200" s="90"/>
      <c r="AUI200" s="1"/>
      <c r="AUJ200" s="90"/>
      <c r="AUK200" s="1"/>
      <c r="AUL200" s="90"/>
      <c r="AUM200" s="1"/>
      <c r="AUN200" s="90"/>
      <c r="AUO200" s="1"/>
      <c r="AUP200" s="90"/>
      <c r="AUQ200" s="1"/>
      <c r="AUR200" s="90"/>
      <c r="AUS200" s="1"/>
      <c r="AUT200" s="90"/>
      <c r="AUU200" s="1"/>
      <c r="AUV200" s="90"/>
      <c r="AUW200" s="1"/>
      <c r="AUX200" s="90"/>
      <c r="AUY200" s="1"/>
      <c r="AUZ200" s="90"/>
      <c r="AVA200" s="1"/>
      <c r="AVB200" s="90"/>
      <c r="AVC200" s="1"/>
      <c r="AVD200" s="90"/>
      <c r="AVE200" s="1"/>
      <c r="AVF200" s="90"/>
      <c r="AVG200" s="1"/>
      <c r="AVH200" s="90"/>
      <c r="AVI200" s="1"/>
      <c r="AVJ200" s="90"/>
      <c r="AVK200" s="1"/>
      <c r="AVL200" s="90"/>
      <c r="AVM200" s="1"/>
      <c r="AVN200" s="90"/>
      <c r="AVO200" s="1"/>
      <c r="AVP200" s="90"/>
      <c r="AVQ200" s="1"/>
      <c r="AVR200" s="90"/>
      <c r="AVS200" s="1"/>
      <c r="AVT200" s="90"/>
      <c r="AVU200" s="1"/>
      <c r="AVV200" s="90"/>
      <c r="AVW200" s="1"/>
      <c r="AVX200" s="90"/>
      <c r="AVY200" s="1"/>
      <c r="AVZ200" s="90"/>
      <c r="AWA200" s="1"/>
      <c r="AWB200" s="90"/>
      <c r="AWC200" s="1"/>
      <c r="AWD200" s="90"/>
      <c r="AWE200" s="1"/>
      <c r="AWF200" s="90"/>
      <c r="AWG200" s="1"/>
      <c r="AWH200" s="90"/>
      <c r="AWI200" s="1"/>
      <c r="AWJ200" s="90"/>
      <c r="AWK200" s="1"/>
      <c r="AWL200" s="90"/>
      <c r="AWM200" s="1"/>
      <c r="AWN200" s="90"/>
      <c r="AWO200" s="1"/>
      <c r="AWP200" s="90"/>
      <c r="AWQ200" s="1"/>
      <c r="AWR200" s="90"/>
      <c r="AWS200" s="1"/>
      <c r="AWT200" s="90"/>
      <c r="AWU200" s="1"/>
      <c r="AWV200" s="90"/>
      <c r="AWW200" s="1"/>
      <c r="AWX200" s="90"/>
      <c r="AWY200" s="1"/>
      <c r="AWZ200" s="90"/>
      <c r="AXA200" s="1"/>
      <c r="AXB200" s="90"/>
      <c r="AXC200" s="1"/>
      <c r="AXD200" s="90"/>
      <c r="AXE200" s="1"/>
      <c r="AXF200" s="90"/>
      <c r="AXG200" s="1"/>
      <c r="AXH200" s="90"/>
      <c r="AXI200" s="1"/>
      <c r="AXJ200" s="90"/>
      <c r="AXK200" s="1"/>
      <c r="AXL200" s="90"/>
      <c r="AXM200" s="1"/>
      <c r="AXN200" s="90"/>
      <c r="AXO200" s="1"/>
      <c r="AXP200" s="90"/>
      <c r="AXQ200" s="1"/>
      <c r="AXR200" s="90"/>
      <c r="AXS200" s="1"/>
      <c r="AXT200" s="90"/>
      <c r="AXU200" s="1"/>
      <c r="AXV200" s="90"/>
      <c r="AXW200" s="1"/>
      <c r="AXX200" s="90"/>
      <c r="AXY200" s="1"/>
      <c r="AXZ200" s="90"/>
      <c r="AYA200" s="1"/>
      <c r="AYB200" s="90"/>
      <c r="AYC200" s="1"/>
      <c r="AYD200" s="90"/>
      <c r="AYE200" s="1"/>
      <c r="AYF200" s="90"/>
      <c r="AYG200" s="1"/>
      <c r="AYH200" s="90"/>
      <c r="AYI200" s="1"/>
      <c r="AYJ200" s="90"/>
      <c r="AYK200" s="1"/>
      <c r="AYL200" s="90"/>
      <c r="AYM200" s="1"/>
      <c r="AYN200" s="90"/>
      <c r="AYO200" s="1"/>
      <c r="AYP200" s="90"/>
      <c r="AYQ200" s="1"/>
      <c r="AYR200" s="90"/>
      <c r="AYS200" s="1"/>
      <c r="AYT200" s="90"/>
      <c r="AYU200" s="1"/>
      <c r="AYV200" s="90"/>
      <c r="AYW200" s="1"/>
      <c r="AYX200" s="90"/>
      <c r="AYY200" s="1"/>
      <c r="AYZ200" s="90"/>
      <c r="AZA200" s="1"/>
      <c r="AZB200" s="90"/>
      <c r="AZC200" s="1"/>
      <c r="AZD200" s="90"/>
      <c r="AZE200" s="1"/>
      <c r="AZF200" s="90"/>
      <c r="AZG200" s="1"/>
      <c r="AZH200" s="90"/>
      <c r="AZI200" s="1"/>
      <c r="AZJ200" s="90"/>
      <c r="AZK200" s="1"/>
      <c r="AZL200" s="90"/>
      <c r="AZM200" s="1"/>
      <c r="AZN200" s="90"/>
      <c r="AZO200" s="1"/>
      <c r="AZP200" s="90"/>
      <c r="AZQ200" s="1"/>
      <c r="AZR200" s="90"/>
      <c r="AZS200" s="1"/>
      <c r="AZT200" s="90"/>
      <c r="AZU200" s="1"/>
      <c r="AZV200" s="90"/>
      <c r="AZW200" s="1"/>
      <c r="AZX200" s="90"/>
      <c r="AZY200" s="1"/>
      <c r="AZZ200" s="90"/>
      <c r="BAA200" s="1"/>
      <c r="BAB200" s="90"/>
      <c r="BAC200" s="1"/>
      <c r="BAD200" s="90"/>
      <c r="BAE200" s="1"/>
      <c r="BAF200" s="90"/>
      <c r="BAG200" s="1"/>
      <c r="BAH200" s="90"/>
      <c r="BAI200" s="1"/>
      <c r="BAJ200" s="90"/>
      <c r="BAK200" s="1"/>
      <c r="BAL200" s="90"/>
      <c r="BAM200" s="1"/>
      <c r="BAN200" s="90"/>
      <c r="BAO200" s="1"/>
      <c r="BAP200" s="90"/>
      <c r="BAQ200" s="1"/>
      <c r="BAR200" s="90"/>
      <c r="BAS200" s="1"/>
      <c r="BAT200" s="90"/>
      <c r="BAU200" s="1"/>
      <c r="BAV200" s="90"/>
      <c r="BAW200" s="1"/>
      <c r="BAX200" s="90"/>
      <c r="BAY200" s="1"/>
      <c r="BAZ200" s="90"/>
      <c r="BBA200" s="1"/>
      <c r="BBB200" s="90"/>
      <c r="BBC200" s="1"/>
      <c r="BBD200" s="90"/>
      <c r="BBE200" s="1"/>
      <c r="BBF200" s="90"/>
      <c r="BBG200" s="1"/>
      <c r="BBH200" s="90"/>
      <c r="BBI200" s="1"/>
      <c r="BBJ200" s="90"/>
      <c r="BBK200" s="1"/>
      <c r="BBL200" s="90"/>
      <c r="BBM200" s="1"/>
      <c r="BBN200" s="90"/>
      <c r="BBO200" s="1"/>
      <c r="BBP200" s="90"/>
      <c r="BBQ200" s="1"/>
      <c r="BBR200" s="90"/>
      <c r="BBS200" s="1"/>
      <c r="BBT200" s="90"/>
      <c r="BBU200" s="1"/>
      <c r="BBV200" s="90"/>
      <c r="BBW200" s="1"/>
      <c r="BBX200" s="90"/>
      <c r="BBY200" s="1"/>
      <c r="BBZ200" s="90"/>
      <c r="BCA200" s="1"/>
      <c r="BCB200" s="90"/>
      <c r="BCC200" s="1"/>
      <c r="BCD200" s="90"/>
      <c r="BCE200" s="1"/>
      <c r="BCF200" s="90"/>
      <c r="BCG200" s="1"/>
      <c r="BCH200" s="90"/>
      <c r="BCI200" s="1"/>
      <c r="BCJ200" s="90"/>
      <c r="BCK200" s="1"/>
      <c r="BCL200" s="90"/>
      <c r="BCM200" s="1"/>
      <c r="BCN200" s="90"/>
      <c r="BCO200" s="1"/>
      <c r="BCP200" s="90"/>
      <c r="BCQ200" s="1"/>
      <c r="BCR200" s="90"/>
      <c r="BCS200" s="1"/>
      <c r="BCT200" s="90"/>
      <c r="BCU200" s="1"/>
      <c r="BCV200" s="90"/>
      <c r="BCW200" s="1"/>
      <c r="BCX200" s="90"/>
      <c r="BCY200" s="1"/>
      <c r="BCZ200" s="90"/>
      <c r="BDA200" s="1"/>
      <c r="BDB200" s="90"/>
      <c r="BDC200" s="1"/>
      <c r="BDD200" s="90"/>
      <c r="BDE200" s="1"/>
      <c r="BDF200" s="90"/>
      <c r="BDG200" s="1"/>
      <c r="BDH200" s="90"/>
      <c r="BDI200" s="1"/>
      <c r="BDJ200" s="90"/>
      <c r="BDK200" s="1"/>
      <c r="BDL200" s="90"/>
      <c r="BDM200" s="1"/>
      <c r="BDN200" s="90"/>
      <c r="BDO200" s="1"/>
      <c r="BDP200" s="90"/>
      <c r="BDQ200" s="1"/>
      <c r="BDR200" s="90"/>
      <c r="BDS200" s="1"/>
      <c r="BDT200" s="90"/>
      <c r="BDU200" s="1"/>
      <c r="BDV200" s="90"/>
      <c r="BDW200" s="1"/>
      <c r="BDX200" s="90"/>
      <c r="BDY200" s="1"/>
      <c r="BDZ200" s="90"/>
      <c r="BEA200" s="1"/>
      <c r="BEB200" s="90"/>
      <c r="BEC200" s="1"/>
      <c r="BED200" s="90"/>
      <c r="BEE200" s="1"/>
      <c r="BEF200" s="90"/>
      <c r="BEG200" s="1"/>
      <c r="BEH200" s="90"/>
      <c r="BEI200" s="1"/>
      <c r="BEJ200" s="90"/>
      <c r="BEK200" s="1"/>
      <c r="BEL200" s="90"/>
      <c r="BEM200" s="1"/>
      <c r="BEN200" s="90"/>
      <c r="BEO200" s="1"/>
      <c r="BEP200" s="90"/>
      <c r="BEQ200" s="1"/>
      <c r="BER200" s="90"/>
      <c r="BES200" s="1"/>
      <c r="BET200" s="90"/>
      <c r="BEU200" s="1"/>
      <c r="BEV200" s="90"/>
      <c r="BEW200" s="1"/>
      <c r="BEX200" s="90"/>
      <c r="BEY200" s="1"/>
      <c r="BEZ200" s="90"/>
      <c r="BFA200" s="1"/>
      <c r="BFB200" s="90"/>
      <c r="BFC200" s="1"/>
      <c r="BFD200" s="90"/>
      <c r="BFE200" s="1"/>
      <c r="BFF200" s="90"/>
      <c r="BFG200" s="1"/>
      <c r="BFH200" s="90"/>
      <c r="BFI200" s="1"/>
      <c r="BFJ200" s="90"/>
      <c r="BFK200" s="1"/>
      <c r="BFL200" s="90"/>
      <c r="BFM200" s="1"/>
      <c r="BFN200" s="90"/>
      <c r="BFO200" s="1"/>
      <c r="BFP200" s="90"/>
      <c r="BFQ200" s="1"/>
      <c r="BFR200" s="90"/>
      <c r="BFS200" s="1"/>
      <c r="BFT200" s="90"/>
      <c r="BFU200" s="1"/>
      <c r="BFV200" s="90"/>
      <c r="BFW200" s="1"/>
      <c r="BFX200" s="90"/>
      <c r="BFY200" s="1"/>
      <c r="BFZ200" s="90"/>
      <c r="BGA200" s="1"/>
      <c r="BGB200" s="90"/>
      <c r="BGC200" s="1"/>
      <c r="BGD200" s="90"/>
      <c r="BGE200" s="1"/>
      <c r="BGF200" s="90"/>
      <c r="BGG200" s="1"/>
      <c r="BGH200" s="90"/>
      <c r="BGI200" s="1"/>
      <c r="BGJ200" s="90"/>
      <c r="BGK200" s="1"/>
      <c r="BGL200" s="90"/>
      <c r="BGM200" s="1"/>
      <c r="BGN200" s="90"/>
      <c r="BGO200" s="1"/>
      <c r="BGP200" s="90"/>
      <c r="BGQ200" s="1"/>
      <c r="BGR200" s="90"/>
      <c r="BGS200" s="1"/>
      <c r="BGT200" s="90"/>
      <c r="BGU200" s="1"/>
      <c r="BGV200" s="90"/>
      <c r="BGW200" s="1"/>
      <c r="BGX200" s="90"/>
      <c r="BGY200" s="1"/>
      <c r="BGZ200" s="90"/>
      <c r="BHA200" s="1"/>
      <c r="BHB200" s="90"/>
      <c r="BHC200" s="1"/>
      <c r="BHD200" s="90"/>
      <c r="BHE200" s="1"/>
      <c r="BHF200" s="90"/>
      <c r="BHG200" s="1"/>
      <c r="BHH200" s="90"/>
      <c r="BHI200" s="1"/>
      <c r="BHJ200" s="90"/>
      <c r="BHK200" s="1"/>
      <c r="BHL200" s="90"/>
      <c r="BHM200" s="1"/>
      <c r="BHN200" s="90"/>
      <c r="BHO200" s="1"/>
      <c r="BHP200" s="90"/>
      <c r="BHQ200" s="1"/>
      <c r="BHR200" s="90"/>
      <c r="BHS200" s="1"/>
      <c r="BHT200" s="90"/>
      <c r="BHU200" s="1"/>
      <c r="BHV200" s="90"/>
      <c r="BHW200" s="1"/>
      <c r="BHX200" s="90"/>
      <c r="BHY200" s="1"/>
      <c r="BHZ200" s="90"/>
      <c r="BIA200" s="1"/>
      <c r="BIB200" s="90"/>
      <c r="BIC200" s="1"/>
      <c r="BID200" s="90"/>
      <c r="BIE200" s="1"/>
      <c r="BIF200" s="90"/>
      <c r="BIG200" s="1"/>
      <c r="BIH200" s="90"/>
      <c r="BII200" s="1"/>
      <c r="BIJ200" s="90"/>
      <c r="BIK200" s="1"/>
      <c r="BIL200" s="90"/>
      <c r="BIM200" s="1"/>
      <c r="BIN200" s="90"/>
      <c r="BIO200" s="1"/>
      <c r="BIP200" s="90"/>
      <c r="BIQ200" s="1"/>
      <c r="BIR200" s="90"/>
      <c r="BIS200" s="1"/>
      <c r="BIT200" s="90"/>
      <c r="BIU200" s="1"/>
      <c r="BIV200" s="90"/>
      <c r="BIW200" s="1"/>
      <c r="BIX200" s="90"/>
      <c r="BIY200" s="1"/>
      <c r="BIZ200" s="90"/>
      <c r="BJA200" s="1"/>
      <c r="BJB200" s="90"/>
      <c r="BJC200" s="1"/>
      <c r="BJD200" s="90"/>
      <c r="BJE200" s="1"/>
      <c r="BJF200" s="90"/>
      <c r="BJG200" s="1"/>
      <c r="BJH200" s="90"/>
      <c r="BJI200" s="1"/>
      <c r="BJJ200" s="90"/>
      <c r="BJK200" s="1"/>
      <c r="BJL200" s="90"/>
      <c r="BJM200" s="1"/>
      <c r="BJN200" s="90"/>
      <c r="BJO200" s="1"/>
      <c r="BJP200" s="90"/>
      <c r="BJQ200" s="1"/>
      <c r="BJR200" s="90"/>
      <c r="BJS200" s="1"/>
      <c r="BJT200" s="90"/>
      <c r="BJU200" s="1"/>
      <c r="BJV200" s="90"/>
      <c r="BJW200" s="1"/>
      <c r="BJX200" s="90"/>
      <c r="BJY200" s="1"/>
      <c r="BJZ200" s="90"/>
      <c r="BKA200" s="1"/>
      <c r="BKB200" s="90"/>
      <c r="BKC200" s="1"/>
      <c r="BKD200" s="90"/>
      <c r="BKE200" s="1"/>
      <c r="BKF200" s="90"/>
      <c r="BKG200" s="1"/>
      <c r="BKH200" s="90"/>
      <c r="BKI200" s="1"/>
      <c r="BKJ200" s="90"/>
      <c r="BKK200" s="1"/>
      <c r="BKL200" s="90"/>
      <c r="BKM200" s="1"/>
      <c r="BKN200" s="90"/>
      <c r="BKO200" s="1"/>
      <c r="BKP200" s="90"/>
      <c r="BKQ200" s="1"/>
      <c r="BKR200" s="90"/>
      <c r="BKS200" s="1"/>
      <c r="BKT200" s="90"/>
      <c r="BKU200" s="1"/>
      <c r="BKV200" s="90"/>
      <c r="BKW200" s="1"/>
      <c r="BKX200" s="90"/>
      <c r="BKY200" s="1"/>
      <c r="BKZ200" s="90"/>
      <c r="BLA200" s="1"/>
      <c r="BLB200" s="90"/>
      <c r="BLC200" s="1"/>
      <c r="BLD200" s="90"/>
      <c r="BLE200" s="1"/>
      <c r="BLF200" s="90"/>
      <c r="BLG200" s="1"/>
      <c r="BLH200" s="90"/>
      <c r="BLI200" s="1"/>
      <c r="BLJ200" s="90"/>
      <c r="BLK200" s="1"/>
      <c r="BLL200" s="90"/>
      <c r="BLM200" s="1"/>
      <c r="BLN200" s="90"/>
      <c r="BLO200" s="1"/>
      <c r="BLP200" s="90"/>
      <c r="BLQ200" s="1"/>
      <c r="BLR200" s="90"/>
      <c r="BLS200" s="1"/>
      <c r="BLT200" s="90"/>
      <c r="BLU200" s="1"/>
      <c r="BLV200" s="90"/>
      <c r="BLW200" s="1"/>
      <c r="BLX200" s="90"/>
      <c r="BLY200" s="1"/>
      <c r="BLZ200" s="90"/>
      <c r="BMA200" s="1"/>
      <c r="BMB200" s="90"/>
      <c r="BMC200" s="1"/>
      <c r="BMD200" s="90"/>
      <c r="BME200" s="1"/>
      <c r="BMF200" s="90"/>
      <c r="BMG200" s="1"/>
      <c r="BMH200" s="90"/>
      <c r="BMI200" s="1"/>
      <c r="BMJ200" s="90"/>
      <c r="BMK200" s="1"/>
      <c r="BML200" s="90"/>
      <c r="BMM200" s="1"/>
      <c r="BMN200" s="90"/>
      <c r="BMO200" s="1"/>
      <c r="BMP200" s="90"/>
      <c r="BMQ200" s="1"/>
      <c r="BMR200" s="90"/>
      <c r="BMS200" s="1"/>
      <c r="BMT200" s="90"/>
      <c r="BMU200" s="1"/>
      <c r="BMV200" s="90"/>
      <c r="BMW200" s="1"/>
      <c r="BMX200" s="90"/>
      <c r="BMY200" s="1"/>
      <c r="BMZ200" s="90"/>
      <c r="BNA200" s="1"/>
      <c r="BNB200" s="90"/>
      <c r="BNC200" s="1"/>
      <c r="BND200" s="90"/>
      <c r="BNE200" s="1"/>
      <c r="BNF200" s="90"/>
      <c r="BNG200" s="1"/>
      <c r="BNH200" s="90"/>
      <c r="BNI200" s="1"/>
      <c r="BNJ200" s="90"/>
      <c r="BNK200" s="1"/>
      <c r="BNL200" s="90"/>
      <c r="BNM200" s="1"/>
      <c r="BNN200" s="90"/>
      <c r="BNO200" s="1"/>
      <c r="BNP200" s="90"/>
      <c r="BNQ200" s="1"/>
      <c r="BNR200" s="90"/>
      <c r="BNS200" s="1"/>
      <c r="BNT200" s="90"/>
      <c r="BNU200" s="1"/>
      <c r="BNV200" s="90"/>
      <c r="BNW200" s="1"/>
      <c r="BNX200" s="90"/>
      <c r="BNY200" s="1"/>
      <c r="BNZ200" s="90"/>
      <c r="BOA200" s="1"/>
      <c r="BOB200" s="90"/>
      <c r="BOC200" s="1"/>
      <c r="BOD200" s="90"/>
      <c r="BOE200" s="1"/>
      <c r="BOF200" s="90"/>
      <c r="BOG200" s="1"/>
      <c r="BOH200" s="90"/>
      <c r="BOI200" s="1"/>
      <c r="BOJ200" s="90"/>
      <c r="BOK200" s="1"/>
      <c r="BOL200" s="90"/>
      <c r="BOM200" s="1"/>
      <c r="BON200" s="90"/>
      <c r="BOO200" s="1"/>
      <c r="BOP200" s="90"/>
      <c r="BOQ200" s="1"/>
      <c r="BOR200" s="90"/>
      <c r="BOS200" s="1"/>
      <c r="BOT200" s="90"/>
      <c r="BOU200" s="1"/>
      <c r="BOV200" s="90"/>
      <c r="BOW200" s="1"/>
      <c r="BOX200" s="90"/>
      <c r="BOY200" s="1"/>
      <c r="BOZ200" s="90"/>
      <c r="BPA200" s="1"/>
      <c r="BPB200" s="90"/>
      <c r="BPC200" s="1"/>
      <c r="BPD200" s="90"/>
      <c r="BPE200" s="1"/>
      <c r="BPF200" s="90"/>
      <c r="BPG200" s="1"/>
      <c r="BPH200" s="90"/>
      <c r="BPI200" s="1"/>
      <c r="BPJ200" s="90"/>
      <c r="BPK200" s="1"/>
      <c r="BPL200" s="90"/>
      <c r="BPM200" s="1"/>
      <c r="BPN200" s="90"/>
      <c r="BPO200" s="1"/>
      <c r="BPP200" s="90"/>
      <c r="BPQ200" s="1"/>
      <c r="BPR200" s="90"/>
      <c r="BPS200" s="1"/>
      <c r="BPT200" s="90"/>
      <c r="BPU200" s="1"/>
      <c r="BPV200" s="90"/>
      <c r="BPW200" s="1"/>
      <c r="BPX200" s="90"/>
      <c r="BPY200" s="1"/>
      <c r="BPZ200" s="90"/>
      <c r="BQA200" s="1"/>
      <c r="BQB200" s="90"/>
      <c r="BQC200" s="1"/>
      <c r="BQD200" s="90"/>
      <c r="BQE200" s="1"/>
      <c r="BQF200" s="90"/>
      <c r="BQG200" s="1"/>
      <c r="BQH200" s="90"/>
      <c r="BQI200" s="1"/>
      <c r="BQJ200" s="90"/>
      <c r="BQK200" s="1"/>
      <c r="BQL200" s="90"/>
      <c r="BQM200" s="1"/>
      <c r="BQN200" s="90"/>
      <c r="BQO200" s="1"/>
      <c r="BQP200" s="90"/>
      <c r="BQQ200" s="1"/>
      <c r="BQR200" s="90"/>
      <c r="BQS200" s="1"/>
      <c r="BQT200" s="90"/>
      <c r="BQU200" s="1"/>
      <c r="BQV200" s="90"/>
      <c r="BQW200" s="1"/>
      <c r="BQX200" s="90"/>
      <c r="BQY200" s="1"/>
      <c r="BQZ200" s="90"/>
      <c r="BRA200" s="1"/>
      <c r="BRB200" s="90"/>
      <c r="BRC200" s="1"/>
      <c r="BRD200" s="90"/>
      <c r="BRE200" s="1"/>
      <c r="BRF200" s="90"/>
      <c r="BRG200" s="1"/>
      <c r="BRH200" s="90"/>
      <c r="BRI200" s="1"/>
      <c r="BRJ200" s="90"/>
      <c r="BRK200" s="1"/>
      <c r="BRL200" s="90"/>
      <c r="BRM200" s="1"/>
      <c r="BRN200" s="90"/>
      <c r="BRO200" s="1"/>
      <c r="BRP200" s="90"/>
      <c r="BRQ200" s="1"/>
      <c r="BRR200" s="90"/>
      <c r="BRS200" s="1"/>
      <c r="BRT200" s="90"/>
      <c r="BRU200" s="1"/>
      <c r="BRV200" s="90"/>
      <c r="BRW200" s="1"/>
      <c r="BRX200" s="90"/>
      <c r="BRY200" s="1"/>
      <c r="BRZ200" s="90"/>
      <c r="BSA200" s="1"/>
      <c r="BSB200" s="90"/>
      <c r="BSC200" s="1"/>
      <c r="BSD200" s="90"/>
      <c r="BSE200" s="1"/>
      <c r="BSF200" s="90"/>
      <c r="BSG200" s="1"/>
      <c r="BSH200" s="90"/>
      <c r="BSI200" s="1"/>
      <c r="BSJ200" s="90"/>
      <c r="BSK200" s="1"/>
      <c r="BSL200" s="90"/>
      <c r="BSM200" s="1"/>
      <c r="BSN200" s="90"/>
      <c r="BSO200" s="1"/>
      <c r="BSP200" s="90"/>
      <c r="BSQ200" s="1"/>
      <c r="BSR200" s="90"/>
      <c r="BSS200" s="1"/>
      <c r="BST200" s="90"/>
      <c r="BSU200" s="1"/>
      <c r="BSV200" s="90"/>
      <c r="BSW200" s="1"/>
      <c r="BSX200" s="90"/>
      <c r="BSY200" s="1"/>
      <c r="BSZ200" s="90"/>
      <c r="BTA200" s="1"/>
      <c r="BTB200" s="90"/>
      <c r="BTC200" s="1"/>
      <c r="BTD200" s="90"/>
      <c r="BTE200" s="1"/>
      <c r="BTF200" s="90"/>
      <c r="BTG200" s="1"/>
      <c r="BTH200" s="90"/>
      <c r="BTI200" s="1"/>
      <c r="BTJ200" s="90"/>
      <c r="BTK200" s="1"/>
      <c r="BTL200" s="90"/>
      <c r="BTM200" s="1"/>
      <c r="BTN200" s="90"/>
      <c r="BTO200" s="1"/>
      <c r="BTP200" s="90"/>
      <c r="BTQ200" s="1"/>
      <c r="BTR200" s="90"/>
      <c r="BTS200" s="1"/>
      <c r="BTT200" s="90"/>
      <c r="BTU200" s="1"/>
      <c r="BTV200" s="90"/>
      <c r="BTW200" s="1"/>
      <c r="BTX200" s="90"/>
      <c r="BTY200" s="1"/>
      <c r="BTZ200" s="90"/>
      <c r="BUA200" s="1"/>
      <c r="BUB200" s="90"/>
      <c r="BUC200" s="1"/>
      <c r="BUD200" s="90"/>
      <c r="BUE200" s="1"/>
      <c r="BUF200" s="90"/>
      <c r="BUG200" s="1"/>
      <c r="BUH200" s="90"/>
      <c r="BUI200" s="1"/>
      <c r="BUJ200" s="90"/>
      <c r="BUK200" s="1"/>
      <c r="BUL200" s="90"/>
      <c r="BUM200" s="1"/>
      <c r="BUN200" s="90"/>
      <c r="BUO200" s="1"/>
      <c r="BUP200" s="90"/>
      <c r="BUQ200" s="1"/>
      <c r="BUR200" s="90"/>
      <c r="BUS200" s="1"/>
      <c r="BUT200" s="90"/>
      <c r="BUU200" s="1"/>
      <c r="BUV200" s="90"/>
      <c r="BUW200" s="1"/>
      <c r="BUX200" s="90"/>
      <c r="BUY200" s="1"/>
      <c r="BUZ200" s="90"/>
      <c r="BVA200" s="1"/>
      <c r="BVB200" s="90"/>
      <c r="BVC200" s="1"/>
      <c r="BVD200" s="90"/>
      <c r="BVE200" s="1"/>
      <c r="BVF200" s="90"/>
      <c r="BVG200" s="1"/>
      <c r="BVH200" s="90"/>
      <c r="BVI200" s="1"/>
      <c r="BVJ200" s="90"/>
      <c r="BVK200" s="1"/>
      <c r="BVL200" s="90"/>
      <c r="BVM200" s="1"/>
      <c r="BVN200" s="90"/>
      <c r="BVO200" s="1"/>
      <c r="BVP200" s="90"/>
      <c r="BVQ200" s="1"/>
      <c r="BVR200" s="90"/>
      <c r="BVS200" s="1"/>
      <c r="BVT200" s="90"/>
      <c r="BVU200" s="1"/>
      <c r="BVV200" s="90"/>
      <c r="BVW200" s="1"/>
      <c r="BVX200" s="90"/>
      <c r="BVY200" s="1"/>
      <c r="BVZ200" s="90"/>
      <c r="BWA200" s="1"/>
      <c r="BWB200" s="90"/>
      <c r="BWC200" s="1"/>
      <c r="BWD200" s="90"/>
      <c r="BWE200" s="1"/>
      <c r="BWF200" s="90"/>
      <c r="BWG200" s="1"/>
      <c r="BWH200" s="90"/>
      <c r="BWI200" s="1"/>
      <c r="BWJ200" s="90"/>
      <c r="BWK200" s="1"/>
      <c r="BWL200" s="90"/>
      <c r="BWM200" s="1"/>
      <c r="BWN200" s="90"/>
      <c r="BWO200" s="1"/>
      <c r="BWP200" s="90"/>
      <c r="BWQ200" s="1"/>
      <c r="BWR200" s="90"/>
      <c r="BWS200" s="1"/>
      <c r="BWT200" s="90"/>
      <c r="BWU200" s="1"/>
      <c r="BWV200" s="90"/>
      <c r="BWW200" s="1"/>
      <c r="BWX200" s="90"/>
      <c r="BWY200" s="1"/>
      <c r="BWZ200" s="90"/>
      <c r="BXA200" s="1"/>
      <c r="BXB200" s="90"/>
      <c r="BXC200" s="1"/>
      <c r="BXD200" s="90"/>
      <c r="BXE200" s="1"/>
      <c r="BXF200" s="90"/>
      <c r="BXG200" s="1"/>
      <c r="BXH200" s="90"/>
      <c r="BXI200" s="1"/>
      <c r="BXJ200" s="90"/>
      <c r="BXK200" s="1"/>
      <c r="BXL200" s="90"/>
      <c r="BXM200" s="1"/>
      <c r="BXN200" s="90"/>
      <c r="BXO200" s="1"/>
      <c r="BXP200" s="90"/>
      <c r="BXQ200" s="1"/>
      <c r="BXR200" s="90"/>
      <c r="BXS200" s="1"/>
      <c r="BXT200" s="90"/>
      <c r="BXU200" s="1"/>
      <c r="BXV200" s="90"/>
      <c r="BXW200" s="1"/>
      <c r="BXX200" s="90"/>
      <c r="BXY200" s="1"/>
      <c r="BXZ200" s="90"/>
      <c r="BYA200" s="1"/>
      <c r="BYB200" s="90"/>
      <c r="BYC200" s="1"/>
      <c r="BYD200" s="90"/>
      <c r="BYE200" s="1"/>
      <c r="BYF200" s="90"/>
      <c r="BYG200" s="1"/>
      <c r="BYH200" s="90"/>
      <c r="BYI200" s="1"/>
      <c r="BYJ200" s="90"/>
      <c r="BYK200" s="1"/>
      <c r="BYL200" s="90"/>
      <c r="BYM200" s="1"/>
      <c r="BYN200" s="90"/>
      <c r="BYO200" s="1"/>
      <c r="BYP200" s="90"/>
      <c r="BYQ200" s="1"/>
      <c r="BYR200" s="90"/>
      <c r="BYS200" s="1"/>
      <c r="BYT200" s="90"/>
      <c r="BYU200" s="1"/>
      <c r="BYV200" s="90"/>
      <c r="BYW200" s="1"/>
      <c r="BYX200" s="90"/>
      <c r="BYY200" s="1"/>
      <c r="BYZ200" s="90"/>
      <c r="BZA200" s="1"/>
      <c r="BZB200" s="90"/>
      <c r="BZC200" s="1"/>
      <c r="BZD200" s="90"/>
      <c r="BZE200" s="1"/>
      <c r="BZF200" s="90"/>
      <c r="BZG200" s="1"/>
      <c r="BZH200" s="90"/>
      <c r="BZI200" s="1"/>
      <c r="BZJ200" s="90"/>
      <c r="BZK200" s="1"/>
      <c r="BZL200" s="90"/>
      <c r="BZM200" s="1"/>
      <c r="BZN200" s="90"/>
      <c r="BZO200" s="1"/>
      <c r="BZP200" s="90"/>
      <c r="BZQ200" s="1"/>
      <c r="BZR200" s="90"/>
      <c r="BZS200" s="1"/>
      <c r="BZT200" s="90"/>
      <c r="BZU200" s="1"/>
      <c r="BZV200" s="90"/>
      <c r="BZW200" s="1"/>
      <c r="BZX200" s="90"/>
      <c r="BZY200" s="1"/>
      <c r="BZZ200" s="90"/>
      <c r="CAA200" s="1"/>
      <c r="CAB200" s="90"/>
      <c r="CAC200" s="1"/>
      <c r="CAD200" s="90"/>
      <c r="CAE200" s="1"/>
      <c r="CAF200" s="90"/>
      <c r="CAG200" s="1"/>
      <c r="CAH200" s="90"/>
      <c r="CAI200" s="1"/>
      <c r="CAJ200" s="90"/>
      <c r="CAK200" s="1"/>
      <c r="CAL200" s="90"/>
      <c r="CAM200" s="1"/>
      <c r="CAN200" s="90"/>
      <c r="CAO200" s="1"/>
      <c r="CAP200" s="90"/>
      <c r="CAQ200" s="1"/>
      <c r="CAR200" s="90"/>
      <c r="CAS200" s="1"/>
      <c r="CAT200" s="90"/>
      <c r="CAU200" s="1"/>
      <c r="CAV200" s="90"/>
      <c r="CAW200" s="1"/>
      <c r="CAX200" s="90"/>
      <c r="CAY200" s="1"/>
      <c r="CAZ200" s="90"/>
      <c r="CBA200" s="1"/>
      <c r="CBB200" s="90"/>
      <c r="CBC200" s="1"/>
      <c r="CBD200" s="90"/>
      <c r="CBE200" s="1"/>
      <c r="CBF200" s="90"/>
      <c r="CBG200" s="1"/>
      <c r="CBH200" s="90"/>
      <c r="CBI200" s="1"/>
      <c r="CBJ200" s="90"/>
      <c r="CBK200" s="1"/>
      <c r="CBL200" s="90"/>
      <c r="CBM200" s="1"/>
      <c r="CBN200" s="90"/>
      <c r="CBO200" s="1"/>
      <c r="CBP200" s="90"/>
      <c r="CBQ200" s="1"/>
      <c r="CBR200" s="90"/>
      <c r="CBS200" s="1"/>
      <c r="CBT200" s="90"/>
      <c r="CBU200" s="1"/>
      <c r="CBV200" s="90"/>
      <c r="CBW200" s="1"/>
      <c r="CBX200" s="90"/>
      <c r="CBY200" s="1"/>
      <c r="CBZ200" s="90"/>
      <c r="CCA200" s="1"/>
      <c r="CCB200" s="90"/>
      <c r="CCC200" s="1"/>
      <c r="CCD200" s="90"/>
      <c r="CCE200" s="1"/>
      <c r="CCF200" s="90"/>
      <c r="CCG200" s="1"/>
      <c r="CCH200" s="90"/>
      <c r="CCI200" s="1"/>
      <c r="CCJ200" s="90"/>
      <c r="CCK200" s="1"/>
      <c r="CCL200" s="90"/>
      <c r="CCM200" s="1"/>
      <c r="CCN200" s="90"/>
      <c r="CCO200" s="1"/>
      <c r="CCP200" s="90"/>
      <c r="CCQ200" s="1"/>
      <c r="CCR200" s="90"/>
      <c r="CCS200" s="1"/>
      <c r="CCT200" s="90"/>
      <c r="CCU200" s="1"/>
      <c r="CCV200" s="90"/>
      <c r="CCW200" s="1"/>
      <c r="CCX200" s="90"/>
      <c r="CCY200" s="1"/>
      <c r="CCZ200" s="90"/>
      <c r="CDA200" s="1"/>
      <c r="CDB200" s="90"/>
      <c r="CDC200" s="1"/>
      <c r="CDD200" s="90"/>
      <c r="CDE200" s="1"/>
      <c r="CDF200" s="90"/>
      <c r="CDG200" s="1"/>
      <c r="CDH200" s="90"/>
      <c r="CDI200" s="1"/>
      <c r="CDJ200" s="90"/>
      <c r="CDK200" s="1"/>
      <c r="CDL200" s="90"/>
      <c r="CDM200" s="1"/>
      <c r="CDN200" s="90"/>
      <c r="CDO200" s="1"/>
      <c r="CDP200" s="90"/>
      <c r="CDQ200" s="1"/>
      <c r="CDR200" s="90"/>
      <c r="CDS200" s="1"/>
      <c r="CDT200" s="90"/>
      <c r="CDU200" s="1"/>
      <c r="CDV200" s="90"/>
      <c r="CDW200" s="1"/>
      <c r="CDX200" s="90"/>
      <c r="CDY200" s="1"/>
      <c r="CDZ200" s="90"/>
      <c r="CEA200" s="1"/>
      <c r="CEB200" s="90"/>
      <c r="CEC200" s="1"/>
      <c r="CED200" s="90"/>
      <c r="CEE200" s="1"/>
      <c r="CEF200" s="90"/>
      <c r="CEG200" s="1"/>
      <c r="CEH200" s="90"/>
      <c r="CEI200" s="1"/>
      <c r="CEJ200" s="90"/>
      <c r="CEK200" s="1"/>
      <c r="CEL200" s="90"/>
      <c r="CEM200" s="1"/>
      <c r="CEN200" s="90"/>
      <c r="CEO200" s="1"/>
      <c r="CEP200" s="90"/>
      <c r="CEQ200" s="1"/>
      <c r="CER200" s="90"/>
      <c r="CES200" s="1"/>
      <c r="CET200" s="90"/>
      <c r="CEU200" s="1"/>
      <c r="CEV200" s="90"/>
      <c r="CEW200" s="1"/>
      <c r="CEX200" s="90"/>
      <c r="CEY200" s="1"/>
      <c r="CEZ200" s="90"/>
      <c r="CFA200" s="1"/>
      <c r="CFB200" s="90"/>
      <c r="CFC200" s="1"/>
      <c r="CFD200" s="90"/>
      <c r="CFE200" s="1"/>
      <c r="CFF200" s="90"/>
      <c r="CFG200" s="1"/>
      <c r="CFH200" s="90"/>
      <c r="CFI200" s="1"/>
      <c r="CFJ200" s="90"/>
      <c r="CFK200" s="1"/>
      <c r="CFL200" s="90"/>
      <c r="CFM200" s="1"/>
      <c r="CFN200" s="90"/>
      <c r="CFO200" s="1"/>
      <c r="CFP200" s="90"/>
      <c r="CFQ200" s="1"/>
      <c r="CFR200" s="90"/>
      <c r="CFS200" s="1"/>
      <c r="CFT200" s="90"/>
      <c r="CFU200" s="1"/>
      <c r="CFV200" s="90"/>
      <c r="CFW200" s="1"/>
      <c r="CFX200" s="90"/>
      <c r="CFY200" s="1"/>
      <c r="CFZ200" s="90"/>
      <c r="CGA200" s="1"/>
      <c r="CGB200" s="90"/>
      <c r="CGC200" s="1"/>
      <c r="CGD200" s="90"/>
      <c r="CGE200" s="1"/>
      <c r="CGF200" s="90"/>
      <c r="CGG200" s="1"/>
      <c r="CGH200" s="90"/>
      <c r="CGI200" s="1"/>
      <c r="CGJ200" s="90"/>
      <c r="CGK200" s="1"/>
      <c r="CGL200" s="90"/>
      <c r="CGM200" s="1"/>
      <c r="CGN200" s="90"/>
      <c r="CGO200" s="1"/>
      <c r="CGP200" s="90"/>
      <c r="CGQ200" s="1"/>
      <c r="CGR200" s="90"/>
      <c r="CGS200" s="1"/>
      <c r="CGT200" s="90"/>
      <c r="CGU200" s="1"/>
      <c r="CGV200" s="90"/>
      <c r="CGW200" s="1"/>
      <c r="CGX200" s="90"/>
      <c r="CGY200" s="1"/>
      <c r="CGZ200" s="90"/>
      <c r="CHA200" s="1"/>
      <c r="CHB200" s="90"/>
      <c r="CHC200" s="1"/>
      <c r="CHD200" s="90"/>
      <c r="CHE200" s="1"/>
      <c r="CHF200" s="90"/>
      <c r="CHG200" s="1"/>
      <c r="CHH200" s="90"/>
      <c r="CHI200" s="1"/>
      <c r="CHJ200" s="90"/>
      <c r="CHK200" s="1"/>
      <c r="CHL200" s="90"/>
      <c r="CHM200" s="1"/>
      <c r="CHN200" s="90"/>
      <c r="CHO200" s="1"/>
      <c r="CHP200" s="90"/>
      <c r="CHQ200" s="1"/>
      <c r="CHR200" s="90"/>
      <c r="CHS200" s="1"/>
      <c r="CHT200" s="90"/>
      <c r="CHU200" s="1"/>
      <c r="CHV200" s="90"/>
      <c r="CHW200" s="1"/>
      <c r="CHX200" s="90"/>
      <c r="CHY200" s="1"/>
      <c r="CHZ200" s="90"/>
      <c r="CIA200" s="1"/>
      <c r="CIB200" s="90"/>
      <c r="CIC200" s="1"/>
      <c r="CID200" s="90"/>
      <c r="CIE200" s="1"/>
      <c r="CIF200" s="90"/>
      <c r="CIG200" s="1"/>
      <c r="CIH200" s="90"/>
      <c r="CII200" s="1"/>
      <c r="CIJ200" s="90"/>
      <c r="CIK200" s="1"/>
      <c r="CIL200" s="90"/>
      <c r="CIM200" s="1"/>
      <c r="CIN200" s="90"/>
      <c r="CIO200" s="1"/>
      <c r="CIP200" s="90"/>
      <c r="CIQ200" s="1"/>
      <c r="CIR200" s="90"/>
      <c r="CIS200" s="1"/>
      <c r="CIT200" s="90"/>
      <c r="CIU200" s="1"/>
      <c r="CIV200" s="90"/>
      <c r="CIW200" s="1"/>
      <c r="CIX200" s="90"/>
      <c r="CIY200" s="1"/>
      <c r="CIZ200" s="90"/>
      <c r="CJA200" s="1"/>
      <c r="CJB200" s="90"/>
      <c r="CJC200" s="1"/>
      <c r="CJD200" s="90"/>
      <c r="CJE200" s="1"/>
      <c r="CJF200" s="90"/>
      <c r="CJG200" s="1"/>
      <c r="CJH200" s="90"/>
      <c r="CJI200" s="1"/>
      <c r="CJJ200" s="90"/>
      <c r="CJK200" s="1"/>
      <c r="CJL200" s="90"/>
      <c r="CJM200" s="1"/>
      <c r="CJN200" s="90"/>
      <c r="CJO200" s="1"/>
      <c r="CJP200" s="90"/>
      <c r="CJQ200" s="1"/>
      <c r="CJR200" s="90"/>
      <c r="CJS200" s="1"/>
      <c r="CJT200" s="90"/>
      <c r="CJU200" s="1"/>
      <c r="CJV200" s="90"/>
      <c r="CJW200" s="1"/>
      <c r="CJX200" s="90"/>
      <c r="CJY200" s="1"/>
      <c r="CJZ200" s="90"/>
      <c r="CKA200" s="1"/>
      <c r="CKB200" s="90"/>
      <c r="CKC200" s="1"/>
      <c r="CKD200" s="90"/>
      <c r="CKE200" s="1"/>
      <c r="CKF200" s="90"/>
      <c r="CKG200" s="1"/>
      <c r="CKH200" s="90"/>
      <c r="CKI200" s="1"/>
      <c r="CKJ200" s="90"/>
      <c r="CKK200" s="1"/>
      <c r="CKL200" s="90"/>
      <c r="CKM200" s="1"/>
      <c r="CKN200" s="90"/>
      <c r="CKO200" s="1"/>
      <c r="CKP200" s="90"/>
      <c r="CKQ200" s="1"/>
      <c r="CKR200" s="90"/>
      <c r="CKS200" s="1"/>
      <c r="CKT200" s="90"/>
      <c r="CKU200" s="1"/>
      <c r="CKV200" s="90"/>
      <c r="CKW200" s="1"/>
      <c r="CKX200" s="90"/>
      <c r="CKY200" s="1"/>
      <c r="CKZ200" s="90"/>
      <c r="CLA200" s="1"/>
      <c r="CLB200" s="90"/>
      <c r="CLC200" s="1"/>
      <c r="CLD200" s="90"/>
      <c r="CLE200" s="1"/>
      <c r="CLF200" s="90"/>
      <c r="CLG200" s="1"/>
      <c r="CLH200" s="90"/>
      <c r="CLI200" s="1"/>
      <c r="CLJ200" s="90"/>
      <c r="CLK200" s="1"/>
      <c r="CLL200" s="90"/>
      <c r="CLM200" s="1"/>
      <c r="CLN200" s="90"/>
      <c r="CLO200" s="1"/>
      <c r="CLP200" s="90"/>
      <c r="CLQ200" s="1"/>
      <c r="CLR200" s="90"/>
      <c r="CLS200" s="1"/>
      <c r="CLT200" s="90"/>
      <c r="CLU200" s="1"/>
      <c r="CLV200" s="90"/>
      <c r="CLW200" s="1"/>
      <c r="CLX200" s="90"/>
      <c r="CLY200" s="1"/>
      <c r="CLZ200" s="90"/>
      <c r="CMA200" s="1"/>
      <c r="CMB200" s="90"/>
      <c r="CMC200" s="1"/>
      <c r="CMD200" s="90"/>
      <c r="CME200" s="1"/>
      <c r="CMF200" s="90"/>
      <c r="CMG200" s="1"/>
      <c r="CMH200" s="90"/>
      <c r="CMI200" s="1"/>
      <c r="CMJ200" s="90"/>
      <c r="CMK200" s="1"/>
      <c r="CML200" s="90"/>
      <c r="CMM200" s="1"/>
      <c r="CMN200" s="90"/>
      <c r="CMO200" s="1"/>
      <c r="CMP200" s="90"/>
      <c r="CMQ200" s="1"/>
      <c r="CMR200" s="90"/>
      <c r="CMS200" s="1"/>
      <c r="CMT200" s="90"/>
      <c r="CMU200" s="1"/>
      <c r="CMV200" s="90"/>
      <c r="CMW200" s="1"/>
      <c r="CMX200" s="90"/>
      <c r="CMY200" s="1"/>
      <c r="CMZ200" s="90"/>
      <c r="CNA200" s="1"/>
      <c r="CNB200" s="90"/>
      <c r="CNC200" s="1"/>
      <c r="CND200" s="90"/>
      <c r="CNE200" s="1"/>
      <c r="CNF200" s="90"/>
      <c r="CNG200" s="1"/>
      <c r="CNH200" s="90"/>
      <c r="CNI200" s="1"/>
      <c r="CNJ200" s="90"/>
      <c r="CNK200" s="1"/>
      <c r="CNL200" s="90"/>
      <c r="CNM200" s="1"/>
      <c r="CNN200" s="90"/>
      <c r="CNO200" s="1"/>
      <c r="CNP200" s="90"/>
      <c r="CNQ200" s="1"/>
      <c r="CNR200" s="90"/>
      <c r="CNS200" s="1"/>
      <c r="CNT200" s="90"/>
      <c r="CNU200" s="1"/>
      <c r="CNV200" s="90"/>
      <c r="CNW200" s="1"/>
      <c r="CNX200" s="90"/>
      <c r="CNY200" s="1"/>
      <c r="CNZ200" s="90"/>
      <c r="COA200" s="1"/>
      <c r="COB200" s="90"/>
      <c r="COC200" s="1"/>
      <c r="COD200" s="90"/>
      <c r="COE200" s="1"/>
      <c r="COF200" s="90"/>
      <c r="COG200" s="1"/>
      <c r="COH200" s="90"/>
      <c r="COI200" s="1"/>
      <c r="COJ200" s="90"/>
      <c r="COK200" s="1"/>
      <c r="COL200" s="90"/>
      <c r="COM200" s="1"/>
      <c r="CON200" s="90"/>
      <c r="COO200" s="1"/>
      <c r="COP200" s="90"/>
      <c r="COQ200" s="1"/>
      <c r="COR200" s="90"/>
      <c r="COS200" s="1"/>
      <c r="COT200" s="90"/>
      <c r="COU200" s="1"/>
      <c r="COV200" s="90"/>
      <c r="COW200" s="1"/>
      <c r="COX200" s="90"/>
      <c r="COY200" s="1"/>
      <c r="COZ200" s="90"/>
      <c r="CPA200" s="1"/>
      <c r="CPB200" s="90"/>
      <c r="CPC200" s="1"/>
      <c r="CPD200" s="90"/>
      <c r="CPE200" s="1"/>
      <c r="CPF200" s="90"/>
      <c r="CPG200" s="1"/>
      <c r="CPH200" s="90"/>
      <c r="CPI200" s="1"/>
      <c r="CPJ200" s="90"/>
      <c r="CPK200" s="1"/>
      <c r="CPL200" s="90"/>
      <c r="CPM200" s="1"/>
      <c r="CPN200" s="90"/>
      <c r="CPO200" s="1"/>
      <c r="CPP200" s="90"/>
      <c r="CPQ200" s="1"/>
      <c r="CPR200" s="90"/>
      <c r="CPS200" s="1"/>
      <c r="CPT200" s="90"/>
      <c r="CPU200" s="1"/>
      <c r="CPV200" s="90"/>
      <c r="CPW200" s="1"/>
      <c r="CPX200" s="90"/>
      <c r="CPY200" s="1"/>
      <c r="CPZ200" s="90"/>
      <c r="CQA200" s="1"/>
      <c r="CQB200" s="90"/>
      <c r="CQC200" s="1"/>
      <c r="CQD200" s="90"/>
      <c r="CQE200" s="1"/>
      <c r="CQF200" s="90"/>
      <c r="CQG200" s="1"/>
      <c r="CQH200" s="90"/>
      <c r="CQI200" s="1"/>
      <c r="CQJ200" s="90"/>
      <c r="CQK200" s="1"/>
      <c r="CQL200" s="90"/>
      <c r="CQM200" s="1"/>
      <c r="CQN200" s="90"/>
      <c r="CQO200" s="1"/>
      <c r="CQP200" s="90"/>
      <c r="CQQ200" s="1"/>
      <c r="CQR200" s="90"/>
      <c r="CQS200" s="1"/>
      <c r="CQT200" s="90"/>
      <c r="CQU200" s="1"/>
      <c r="CQV200" s="90"/>
      <c r="CQW200" s="1"/>
      <c r="CQX200" s="90"/>
      <c r="CQY200" s="1"/>
      <c r="CQZ200" s="90"/>
      <c r="CRA200" s="1"/>
      <c r="CRB200" s="90"/>
      <c r="CRC200" s="1"/>
      <c r="CRD200" s="90"/>
      <c r="CRE200" s="1"/>
      <c r="CRF200" s="90"/>
      <c r="CRG200" s="1"/>
      <c r="CRH200" s="90"/>
      <c r="CRI200" s="1"/>
      <c r="CRJ200" s="90"/>
      <c r="CRK200" s="1"/>
      <c r="CRL200" s="90"/>
      <c r="CRM200" s="1"/>
      <c r="CRN200" s="90"/>
      <c r="CRO200" s="1"/>
      <c r="CRP200" s="90"/>
      <c r="CRQ200" s="1"/>
      <c r="CRR200" s="90"/>
      <c r="CRS200" s="1"/>
      <c r="CRT200" s="90"/>
      <c r="CRU200" s="1"/>
      <c r="CRV200" s="90"/>
      <c r="CRW200" s="1"/>
      <c r="CRX200" s="90"/>
      <c r="CRY200" s="1"/>
      <c r="CRZ200" s="90"/>
      <c r="CSA200" s="1"/>
      <c r="CSB200" s="90"/>
      <c r="CSC200" s="1"/>
      <c r="CSD200" s="90"/>
      <c r="CSE200" s="1"/>
      <c r="CSF200" s="90"/>
      <c r="CSG200" s="1"/>
      <c r="CSH200" s="90"/>
      <c r="CSI200" s="1"/>
      <c r="CSJ200" s="90"/>
      <c r="CSK200" s="1"/>
      <c r="CSL200" s="90"/>
      <c r="CSM200" s="1"/>
      <c r="CSN200" s="90"/>
      <c r="CSO200" s="1"/>
      <c r="CSP200" s="90"/>
      <c r="CSQ200" s="1"/>
      <c r="CSR200" s="90"/>
      <c r="CSS200" s="1"/>
      <c r="CST200" s="90"/>
      <c r="CSU200" s="1"/>
      <c r="CSV200" s="90"/>
      <c r="CSW200" s="1"/>
      <c r="CSX200" s="90"/>
      <c r="CSY200" s="1"/>
      <c r="CSZ200" s="90"/>
      <c r="CTA200" s="1"/>
      <c r="CTB200" s="90"/>
      <c r="CTC200" s="1"/>
      <c r="CTD200" s="90"/>
      <c r="CTE200" s="1"/>
      <c r="CTF200" s="90"/>
      <c r="CTG200" s="1"/>
      <c r="CTH200" s="90"/>
      <c r="CTI200" s="1"/>
      <c r="CTJ200" s="90"/>
      <c r="CTK200" s="1"/>
      <c r="CTL200" s="90"/>
      <c r="CTM200" s="1"/>
      <c r="CTN200" s="90"/>
      <c r="CTO200" s="1"/>
      <c r="CTP200" s="90"/>
      <c r="CTQ200" s="1"/>
      <c r="CTR200" s="90"/>
      <c r="CTS200" s="1"/>
      <c r="CTT200" s="90"/>
      <c r="CTU200" s="1"/>
      <c r="CTV200" s="90"/>
      <c r="CTW200" s="1"/>
      <c r="CTX200" s="90"/>
      <c r="CTY200" s="1"/>
      <c r="CTZ200" s="90"/>
      <c r="CUA200" s="1"/>
      <c r="CUB200" s="90"/>
      <c r="CUC200" s="1"/>
      <c r="CUD200" s="90"/>
      <c r="CUE200" s="1"/>
      <c r="CUF200" s="90"/>
      <c r="CUG200" s="1"/>
      <c r="CUH200" s="90"/>
      <c r="CUI200" s="1"/>
      <c r="CUJ200" s="90"/>
      <c r="CUK200" s="1"/>
      <c r="CUL200" s="90"/>
      <c r="CUM200" s="1"/>
      <c r="CUN200" s="90"/>
      <c r="CUO200" s="1"/>
      <c r="CUP200" s="90"/>
      <c r="CUQ200" s="1"/>
      <c r="CUR200" s="90"/>
      <c r="CUS200" s="1"/>
      <c r="CUT200" s="90"/>
      <c r="CUU200" s="1"/>
      <c r="CUV200" s="90"/>
      <c r="CUW200" s="1"/>
      <c r="CUX200" s="90"/>
      <c r="CUY200" s="1"/>
      <c r="CUZ200" s="90"/>
      <c r="CVA200" s="1"/>
      <c r="CVB200" s="90"/>
      <c r="CVC200" s="1"/>
      <c r="CVD200" s="90"/>
      <c r="CVE200" s="1"/>
      <c r="CVF200" s="90"/>
      <c r="CVG200" s="1"/>
      <c r="CVH200" s="90"/>
      <c r="CVI200" s="1"/>
      <c r="CVJ200" s="90"/>
      <c r="CVK200" s="1"/>
      <c r="CVL200" s="90"/>
      <c r="CVM200" s="1"/>
      <c r="CVN200" s="90"/>
      <c r="CVO200" s="1"/>
      <c r="CVP200" s="90"/>
      <c r="CVQ200" s="1"/>
      <c r="CVR200" s="90"/>
      <c r="CVS200" s="1"/>
      <c r="CVT200" s="90"/>
      <c r="CVU200" s="1"/>
      <c r="CVV200" s="90"/>
      <c r="CVW200" s="1"/>
      <c r="CVX200" s="90"/>
      <c r="CVY200" s="1"/>
      <c r="CVZ200" s="90"/>
      <c r="CWA200" s="1"/>
      <c r="CWB200" s="90"/>
      <c r="CWC200" s="1"/>
      <c r="CWD200" s="90"/>
      <c r="CWE200" s="1"/>
      <c r="CWF200" s="90"/>
      <c r="CWG200" s="1"/>
      <c r="CWH200" s="90"/>
      <c r="CWI200" s="1"/>
      <c r="CWJ200" s="90"/>
      <c r="CWK200" s="1"/>
      <c r="CWL200" s="90"/>
      <c r="CWM200" s="1"/>
      <c r="CWN200" s="90"/>
      <c r="CWO200" s="1"/>
      <c r="CWP200" s="90"/>
      <c r="CWQ200" s="1"/>
      <c r="CWR200" s="90"/>
      <c r="CWS200" s="1"/>
      <c r="CWT200" s="90"/>
      <c r="CWU200" s="1"/>
      <c r="CWV200" s="90"/>
      <c r="CWW200" s="1"/>
      <c r="CWX200" s="90"/>
      <c r="CWY200" s="1"/>
      <c r="CWZ200" s="90"/>
      <c r="CXA200" s="1"/>
      <c r="CXB200" s="90"/>
      <c r="CXC200" s="1"/>
      <c r="CXD200" s="90"/>
      <c r="CXE200" s="1"/>
      <c r="CXF200" s="90"/>
      <c r="CXG200" s="1"/>
      <c r="CXH200" s="90"/>
      <c r="CXI200" s="1"/>
      <c r="CXJ200" s="90"/>
      <c r="CXK200" s="1"/>
      <c r="CXL200" s="90"/>
      <c r="CXM200" s="1"/>
      <c r="CXN200" s="90"/>
      <c r="CXO200" s="1"/>
      <c r="CXP200" s="90"/>
      <c r="CXQ200" s="1"/>
      <c r="CXR200" s="90"/>
      <c r="CXS200" s="1"/>
      <c r="CXT200" s="90"/>
      <c r="CXU200" s="1"/>
      <c r="CXV200" s="90"/>
      <c r="CXW200" s="1"/>
      <c r="CXX200" s="90"/>
      <c r="CXY200" s="1"/>
      <c r="CXZ200" s="90"/>
      <c r="CYA200" s="1"/>
      <c r="CYB200" s="90"/>
      <c r="CYC200" s="1"/>
      <c r="CYD200" s="90"/>
      <c r="CYE200" s="1"/>
      <c r="CYF200" s="90"/>
      <c r="CYG200" s="1"/>
      <c r="CYH200" s="90"/>
      <c r="CYI200" s="1"/>
      <c r="CYJ200" s="90"/>
      <c r="CYK200" s="1"/>
      <c r="CYL200" s="90"/>
      <c r="CYM200" s="1"/>
      <c r="CYN200" s="90"/>
      <c r="CYO200" s="1"/>
      <c r="CYP200" s="90"/>
      <c r="CYQ200" s="1"/>
      <c r="CYR200" s="90"/>
      <c r="CYS200" s="1"/>
      <c r="CYT200" s="90"/>
      <c r="CYU200" s="1"/>
      <c r="CYV200" s="90"/>
      <c r="CYW200" s="1"/>
      <c r="CYX200" s="90"/>
      <c r="CYY200" s="1"/>
      <c r="CYZ200" s="90"/>
      <c r="CZA200" s="1"/>
      <c r="CZB200" s="90"/>
      <c r="CZC200" s="1"/>
      <c r="CZD200" s="90"/>
      <c r="CZE200" s="1"/>
      <c r="CZF200" s="90"/>
      <c r="CZG200" s="1"/>
      <c r="CZH200" s="90"/>
      <c r="CZI200" s="1"/>
      <c r="CZJ200" s="90"/>
      <c r="CZK200" s="1"/>
      <c r="CZL200" s="90"/>
      <c r="CZM200" s="1"/>
      <c r="CZN200" s="90"/>
      <c r="CZO200" s="1"/>
      <c r="CZP200" s="90"/>
      <c r="CZQ200" s="1"/>
      <c r="CZR200" s="90"/>
      <c r="CZS200" s="1"/>
      <c r="CZT200" s="90"/>
      <c r="CZU200" s="1"/>
      <c r="CZV200" s="90"/>
      <c r="CZW200" s="1"/>
      <c r="CZX200" s="90"/>
      <c r="CZY200" s="1"/>
      <c r="CZZ200" s="90"/>
      <c r="DAA200" s="1"/>
      <c r="DAB200" s="90"/>
      <c r="DAC200" s="1"/>
      <c r="DAD200" s="90"/>
      <c r="DAE200" s="1"/>
      <c r="DAF200" s="90"/>
      <c r="DAG200" s="1"/>
      <c r="DAH200" s="90"/>
      <c r="DAI200" s="1"/>
      <c r="DAJ200" s="90"/>
      <c r="DAK200" s="1"/>
      <c r="DAL200" s="90"/>
      <c r="DAM200" s="1"/>
      <c r="DAN200" s="90"/>
      <c r="DAO200" s="1"/>
      <c r="DAP200" s="90"/>
      <c r="DAQ200" s="1"/>
      <c r="DAR200" s="90"/>
      <c r="DAS200" s="1"/>
      <c r="DAT200" s="90"/>
      <c r="DAU200" s="1"/>
      <c r="DAV200" s="90"/>
      <c r="DAW200" s="1"/>
      <c r="DAX200" s="90"/>
      <c r="DAY200" s="1"/>
      <c r="DAZ200" s="90"/>
      <c r="DBA200" s="1"/>
      <c r="DBB200" s="90"/>
      <c r="DBC200" s="1"/>
      <c r="DBD200" s="90"/>
      <c r="DBE200" s="1"/>
      <c r="DBF200" s="90"/>
      <c r="DBG200" s="1"/>
      <c r="DBH200" s="90"/>
      <c r="DBI200" s="1"/>
      <c r="DBJ200" s="90"/>
      <c r="DBK200" s="1"/>
      <c r="DBL200" s="90"/>
      <c r="DBM200" s="1"/>
      <c r="DBN200" s="90"/>
      <c r="DBO200" s="1"/>
      <c r="DBP200" s="90"/>
      <c r="DBQ200" s="1"/>
      <c r="DBR200" s="90"/>
      <c r="DBS200" s="1"/>
      <c r="DBT200" s="90"/>
      <c r="DBU200" s="1"/>
      <c r="DBV200" s="90"/>
      <c r="DBW200" s="1"/>
      <c r="DBX200" s="90"/>
      <c r="DBY200" s="1"/>
      <c r="DBZ200" s="90"/>
      <c r="DCA200" s="1"/>
      <c r="DCB200" s="90"/>
      <c r="DCC200" s="1"/>
      <c r="DCD200" s="90"/>
      <c r="DCE200" s="1"/>
      <c r="DCF200" s="90"/>
      <c r="DCG200" s="1"/>
      <c r="DCH200" s="90"/>
      <c r="DCI200" s="1"/>
      <c r="DCJ200" s="90"/>
      <c r="DCK200" s="1"/>
      <c r="DCL200" s="90"/>
      <c r="DCM200" s="1"/>
      <c r="DCN200" s="90"/>
      <c r="DCO200" s="1"/>
      <c r="DCP200" s="90"/>
      <c r="DCQ200" s="1"/>
      <c r="DCR200" s="90"/>
      <c r="DCS200" s="1"/>
      <c r="DCT200" s="90"/>
      <c r="DCU200" s="1"/>
      <c r="DCV200" s="90"/>
      <c r="DCW200" s="1"/>
      <c r="DCX200" s="90"/>
      <c r="DCY200" s="1"/>
      <c r="DCZ200" s="90"/>
      <c r="DDA200" s="1"/>
      <c r="DDB200" s="90"/>
      <c r="DDC200" s="1"/>
      <c r="DDD200" s="90"/>
      <c r="DDE200" s="1"/>
      <c r="DDF200" s="90"/>
      <c r="DDG200" s="1"/>
      <c r="DDH200" s="90"/>
      <c r="DDI200" s="1"/>
      <c r="DDJ200" s="90"/>
      <c r="DDK200" s="1"/>
      <c r="DDL200" s="90"/>
      <c r="DDM200" s="1"/>
      <c r="DDN200" s="90"/>
      <c r="DDO200" s="1"/>
      <c r="DDP200" s="90"/>
      <c r="DDQ200" s="1"/>
      <c r="DDR200" s="90"/>
      <c r="DDS200" s="1"/>
      <c r="DDT200" s="90"/>
      <c r="DDU200" s="1"/>
      <c r="DDV200" s="90"/>
      <c r="DDW200" s="1"/>
      <c r="DDX200" s="90"/>
      <c r="DDY200" s="1"/>
      <c r="DDZ200" s="90"/>
      <c r="DEA200" s="1"/>
      <c r="DEB200" s="90"/>
      <c r="DEC200" s="1"/>
      <c r="DED200" s="90"/>
      <c r="DEE200" s="1"/>
      <c r="DEF200" s="90"/>
      <c r="DEG200" s="1"/>
      <c r="DEH200" s="90"/>
      <c r="DEI200" s="1"/>
      <c r="DEJ200" s="90"/>
      <c r="DEK200" s="1"/>
      <c r="DEL200" s="90"/>
      <c r="DEM200" s="1"/>
      <c r="DEN200" s="90"/>
      <c r="DEO200" s="1"/>
      <c r="DEP200" s="90"/>
      <c r="DEQ200" s="1"/>
      <c r="DER200" s="90"/>
      <c r="DES200" s="1"/>
      <c r="DET200" s="90"/>
      <c r="DEU200" s="1"/>
      <c r="DEV200" s="90"/>
      <c r="DEW200" s="1"/>
      <c r="DEX200" s="90"/>
      <c r="DEY200" s="1"/>
      <c r="DEZ200" s="90"/>
      <c r="DFA200" s="1"/>
      <c r="DFB200" s="90"/>
      <c r="DFC200" s="1"/>
      <c r="DFD200" s="90"/>
      <c r="DFE200" s="1"/>
      <c r="DFF200" s="90"/>
      <c r="DFG200" s="1"/>
      <c r="DFH200" s="90"/>
      <c r="DFI200" s="1"/>
      <c r="DFJ200" s="90"/>
      <c r="DFK200" s="1"/>
      <c r="DFL200" s="90"/>
      <c r="DFM200" s="1"/>
      <c r="DFN200" s="90"/>
      <c r="DFO200" s="1"/>
      <c r="DFP200" s="90"/>
      <c r="DFQ200" s="1"/>
      <c r="DFR200" s="90"/>
      <c r="DFS200" s="1"/>
      <c r="DFT200" s="90"/>
      <c r="DFU200" s="1"/>
      <c r="DFV200" s="90"/>
      <c r="DFW200" s="1"/>
      <c r="DFX200" s="90"/>
      <c r="DFY200" s="1"/>
      <c r="DFZ200" s="90"/>
      <c r="DGA200" s="1"/>
      <c r="DGB200" s="90"/>
      <c r="DGC200" s="1"/>
      <c r="DGD200" s="90"/>
      <c r="DGE200" s="1"/>
      <c r="DGF200" s="90"/>
      <c r="DGG200" s="1"/>
      <c r="DGH200" s="90"/>
      <c r="DGI200" s="1"/>
      <c r="DGJ200" s="90"/>
      <c r="DGK200" s="1"/>
      <c r="DGL200" s="90"/>
      <c r="DGM200" s="1"/>
      <c r="DGN200" s="90"/>
      <c r="DGO200" s="1"/>
      <c r="DGP200" s="90"/>
      <c r="DGQ200" s="1"/>
      <c r="DGR200" s="90"/>
      <c r="DGS200" s="1"/>
      <c r="DGT200" s="90"/>
      <c r="DGU200" s="1"/>
      <c r="DGV200" s="90"/>
      <c r="DGW200" s="1"/>
      <c r="DGX200" s="90"/>
      <c r="DGY200" s="1"/>
      <c r="DGZ200" s="90"/>
      <c r="DHA200" s="1"/>
      <c r="DHB200" s="90"/>
      <c r="DHC200" s="1"/>
      <c r="DHD200" s="90"/>
      <c r="DHE200" s="1"/>
      <c r="DHF200" s="90"/>
      <c r="DHG200" s="1"/>
      <c r="DHH200" s="90"/>
      <c r="DHI200" s="1"/>
      <c r="DHJ200" s="90"/>
      <c r="DHK200" s="1"/>
      <c r="DHL200" s="90"/>
      <c r="DHM200" s="1"/>
      <c r="DHN200" s="90"/>
      <c r="DHO200" s="1"/>
      <c r="DHP200" s="90"/>
      <c r="DHQ200" s="1"/>
      <c r="DHR200" s="90"/>
      <c r="DHS200" s="1"/>
      <c r="DHT200" s="90"/>
      <c r="DHU200" s="1"/>
      <c r="DHV200" s="90"/>
      <c r="DHW200" s="1"/>
      <c r="DHX200" s="90"/>
      <c r="DHY200" s="1"/>
      <c r="DHZ200" s="90"/>
      <c r="DIA200" s="1"/>
      <c r="DIB200" s="90"/>
      <c r="DIC200" s="1"/>
      <c r="DID200" s="90"/>
      <c r="DIE200" s="1"/>
      <c r="DIF200" s="90"/>
      <c r="DIG200" s="1"/>
      <c r="DIH200" s="90"/>
      <c r="DII200" s="1"/>
      <c r="DIJ200" s="90"/>
      <c r="DIK200" s="1"/>
      <c r="DIL200" s="90"/>
      <c r="DIM200" s="1"/>
      <c r="DIN200" s="90"/>
      <c r="DIO200" s="1"/>
      <c r="DIP200" s="90"/>
      <c r="DIQ200" s="1"/>
      <c r="DIR200" s="90"/>
      <c r="DIS200" s="1"/>
      <c r="DIT200" s="90"/>
      <c r="DIU200" s="1"/>
      <c r="DIV200" s="90"/>
      <c r="DIW200" s="1"/>
      <c r="DIX200" s="90"/>
      <c r="DIY200" s="1"/>
      <c r="DIZ200" s="90"/>
      <c r="DJA200" s="1"/>
      <c r="DJB200" s="90"/>
      <c r="DJC200" s="1"/>
      <c r="DJD200" s="90"/>
      <c r="DJE200" s="1"/>
      <c r="DJF200" s="90"/>
      <c r="DJG200" s="1"/>
      <c r="DJH200" s="90"/>
      <c r="DJI200" s="1"/>
      <c r="DJJ200" s="90"/>
      <c r="DJK200" s="1"/>
      <c r="DJL200" s="90"/>
      <c r="DJM200" s="1"/>
      <c r="DJN200" s="90"/>
      <c r="DJO200" s="1"/>
      <c r="DJP200" s="90"/>
      <c r="DJQ200" s="1"/>
      <c r="DJR200" s="90"/>
      <c r="DJS200" s="1"/>
      <c r="DJT200" s="90"/>
      <c r="DJU200" s="1"/>
      <c r="DJV200" s="90"/>
      <c r="DJW200" s="1"/>
      <c r="DJX200" s="90"/>
      <c r="DJY200" s="1"/>
      <c r="DJZ200" s="90"/>
      <c r="DKA200" s="1"/>
      <c r="DKB200" s="90"/>
      <c r="DKC200" s="1"/>
      <c r="DKD200" s="90"/>
      <c r="DKE200" s="1"/>
      <c r="DKF200" s="90"/>
      <c r="DKG200" s="1"/>
      <c r="DKH200" s="90"/>
      <c r="DKI200" s="1"/>
      <c r="DKJ200" s="90"/>
      <c r="DKK200" s="1"/>
      <c r="DKL200" s="90"/>
      <c r="DKM200" s="1"/>
      <c r="DKN200" s="90"/>
      <c r="DKO200" s="1"/>
      <c r="DKP200" s="90"/>
      <c r="DKQ200" s="1"/>
      <c r="DKR200" s="90"/>
      <c r="DKS200" s="1"/>
      <c r="DKT200" s="90"/>
      <c r="DKU200" s="1"/>
      <c r="DKV200" s="90"/>
      <c r="DKW200" s="1"/>
      <c r="DKX200" s="90"/>
      <c r="DKY200" s="1"/>
      <c r="DKZ200" s="90"/>
      <c r="DLA200" s="1"/>
      <c r="DLB200" s="90"/>
      <c r="DLC200" s="1"/>
      <c r="DLD200" s="90"/>
      <c r="DLE200" s="1"/>
      <c r="DLF200" s="90"/>
      <c r="DLG200" s="1"/>
      <c r="DLH200" s="90"/>
      <c r="DLI200" s="1"/>
      <c r="DLJ200" s="90"/>
      <c r="DLK200" s="1"/>
      <c r="DLL200" s="90"/>
      <c r="DLM200" s="1"/>
      <c r="DLN200" s="90"/>
      <c r="DLO200" s="1"/>
      <c r="DLP200" s="90"/>
      <c r="DLQ200" s="1"/>
      <c r="DLR200" s="90"/>
      <c r="DLS200" s="1"/>
      <c r="DLT200" s="90"/>
      <c r="DLU200" s="1"/>
      <c r="DLV200" s="90"/>
      <c r="DLW200" s="1"/>
      <c r="DLX200" s="90"/>
      <c r="DLY200" s="1"/>
      <c r="DLZ200" s="90"/>
      <c r="DMA200" s="1"/>
      <c r="DMB200" s="90"/>
      <c r="DMC200" s="1"/>
      <c r="DMD200" s="90"/>
      <c r="DME200" s="1"/>
      <c r="DMF200" s="90"/>
      <c r="DMG200" s="1"/>
      <c r="DMH200" s="90"/>
      <c r="DMI200" s="1"/>
      <c r="DMJ200" s="90"/>
      <c r="DMK200" s="1"/>
      <c r="DML200" s="90"/>
      <c r="DMM200" s="1"/>
      <c r="DMN200" s="90"/>
      <c r="DMO200" s="1"/>
      <c r="DMP200" s="90"/>
      <c r="DMQ200" s="1"/>
      <c r="DMR200" s="90"/>
      <c r="DMS200" s="1"/>
      <c r="DMT200" s="90"/>
      <c r="DMU200" s="1"/>
      <c r="DMV200" s="90"/>
      <c r="DMW200" s="1"/>
      <c r="DMX200" s="90"/>
      <c r="DMY200" s="1"/>
      <c r="DMZ200" s="90"/>
      <c r="DNA200" s="1"/>
      <c r="DNB200" s="90"/>
      <c r="DNC200" s="1"/>
      <c r="DND200" s="90"/>
      <c r="DNE200" s="1"/>
      <c r="DNF200" s="90"/>
      <c r="DNG200" s="1"/>
      <c r="DNH200" s="90"/>
      <c r="DNI200" s="1"/>
      <c r="DNJ200" s="90"/>
      <c r="DNK200" s="1"/>
      <c r="DNL200" s="90"/>
      <c r="DNM200" s="1"/>
      <c r="DNN200" s="90"/>
      <c r="DNO200" s="1"/>
      <c r="DNP200" s="90"/>
      <c r="DNQ200" s="1"/>
      <c r="DNR200" s="90"/>
      <c r="DNS200" s="1"/>
      <c r="DNT200" s="90"/>
      <c r="DNU200" s="1"/>
      <c r="DNV200" s="90"/>
      <c r="DNW200" s="1"/>
      <c r="DNX200" s="90"/>
      <c r="DNY200" s="1"/>
      <c r="DNZ200" s="90"/>
      <c r="DOA200" s="1"/>
      <c r="DOB200" s="90"/>
      <c r="DOC200" s="1"/>
      <c r="DOD200" s="90"/>
      <c r="DOE200" s="1"/>
      <c r="DOF200" s="90"/>
      <c r="DOG200" s="1"/>
      <c r="DOH200" s="90"/>
      <c r="DOI200" s="1"/>
      <c r="DOJ200" s="90"/>
      <c r="DOK200" s="1"/>
      <c r="DOL200" s="90"/>
      <c r="DOM200" s="1"/>
      <c r="DON200" s="90"/>
      <c r="DOO200" s="1"/>
      <c r="DOP200" s="90"/>
      <c r="DOQ200" s="1"/>
      <c r="DOR200" s="90"/>
      <c r="DOS200" s="1"/>
      <c r="DOT200" s="90"/>
      <c r="DOU200" s="1"/>
      <c r="DOV200" s="90"/>
      <c r="DOW200" s="1"/>
      <c r="DOX200" s="90"/>
      <c r="DOY200" s="1"/>
      <c r="DOZ200" s="90"/>
      <c r="DPA200" s="1"/>
      <c r="DPB200" s="90"/>
      <c r="DPC200" s="1"/>
      <c r="DPD200" s="90"/>
      <c r="DPE200" s="1"/>
      <c r="DPF200" s="90"/>
      <c r="DPG200" s="1"/>
      <c r="DPH200" s="90"/>
      <c r="DPI200" s="1"/>
      <c r="DPJ200" s="90"/>
      <c r="DPK200" s="1"/>
      <c r="DPL200" s="90"/>
      <c r="DPM200" s="1"/>
      <c r="DPN200" s="90"/>
      <c r="DPO200" s="1"/>
      <c r="DPP200" s="90"/>
      <c r="DPQ200" s="1"/>
      <c r="DPR200" s="90"/>
      <c r="DPS200" s="1"/>
      <c r="DPT200" s="90"/>
      <c r="DPU200" s="1"/>
      <c r="DPV200" s="90"/>
      <c r="DPW200" s="1"/>
      <c r="DPX200" s="90"/>
      <c r="DPY200" s="1"/>
      <c r="DPZ200" s="90"/>
      <c r="DQA200" s="1"/>
      <c r="DQB200" s="90"/>
      <c r="DQC200" s="1"/>
      <c r="DQD200" s="90"/>
      <c r="DQE200" s="1"/>
      <c r="DQF200" s="90"/>
      <c r="DQG200" s="1"/>
      <c r="DQH200" s="90"/>
      <c r="DQI200" s="1"/>
      <c r="DQJ200" s="90"/>
      <c r="DQK200" s="1"/>
      <c r="DQL200" s="90"/>
      <c r="DQM200" s="1"/>
      <c r="DQN200" s="90"/>
      <c r="DQO200" s="1"/>
      <c r="DQP200" s="90"/>
      <c r="DQQ200" s="1"/>
      <c r="DQR200" s="90"/>
      <c r="DQS200" s="1"/>
      <c r="DQT200" s="90"/>
      <c r="DQU200" s="1"/>
      <c r="DQV200" s="90"/>
      <c r="DQW200" s="1"/>
      <c r="DQX200" s="90"/>
      <c r="DQY200" s="1"/>
      <c r="DQZ200" s="90"/>
      <c r="DRA200" s="1"/>
      <c r="DRB200" s="90"/>
      <c r="DRC200" s="1"/>
      <c r="DRD200" s="90"/>
      <c r="DRE200" s="1"/>
      <c r="DRF200" s="90"/>
      <c r="DRG200" s="1"/>
      <c r="DRH200" s="90"/>
      <c r="DRI200" s="1"/>
      <c r="DRJ200" s="90"/>
      <c r="DRK200" s="1"/>
      <c r="DRL200" s="90"/>
      <c r="DRM200" s="1"/>
      <c r="DRN200" s="90"/>
      <c r="DRO200" s="1"/>
      <c r="DRP200" s="90"/>
      <c r="DRQ200" s="1"/>
      <c r="DRR200" s="90"/>
      <c r="DRS200" s="1"/>
      <c r="DRT200" s="90"/>
      <c r="DRU200" s="1"/>
      <c r="DRV200" s="90"/>
      <c r="DRW200" s="1"/>
      <c r="DRX200" s="90"/>
      <c r="DRY200" s="1"/>
      <c r="DRZ200" s="90"/>
      <c r="DSA200" s="1"/>
      <c r="DSB200" s="90"/>
      <c r="DSC200" s="1"/>
      <c r="DSD200" s="90"/>
      <c r="DSE200" s="1"/>
      <c r="DSF200" s="90"/>
      <c r="DSG200" s="1"/>
      <c r="DSH200" s="90"/>
      <c r="DSI200" s="1"/>
      <c r="DSJ200" s="90"/>
      <c r="DSK200" s="1"/>
      <c r="DSL200" s="90"/>
      <c r="DSM200" s="1"/>
      <c r="DSN200" s="90"/>
      <c r="DSO200" s="1"/>
      <c r="DSP200" s="90"/>
      <c r="DSQ200" s="1"/>
      <c r="DSR200" s="90"/>
      <c r="DSS200" s="1"/>
      <c r="DST200" s="90"/>
      <c r="DSU200" s="1"/>
      <c r="DSV200" s="90"/>
      <c r="DSW200" s="1"/>
      <c r="DSX200" s="90"/>
      <c r="DSY200" s="1"/>
      <c r="DSZ200" s="90"/>
      <c r="DTA200" s="1"/>
      <c r="DTB200" s="90"/>
      <c r="DTC200" s="1"/>
      <c r="DTD200" s="90"/>
      <c r="DTE200" s="1"/>
      <c r="DTF200" s="90"/>
      <c r="DTG200" s="1"/>
      <c r="DTH200" s="90"/>
      <c r="DTI200" s="1"/>
      <c r="DTJ200" s="90"/>
      <c r="DTK200" s="1"/>
      <c r="DTL200" s="90"/>
      <c r="DTM200" s="1"/>
      <c r="DTN200" s="90"/>
      <c r="DTO200" s="1"/>
      <c r="DTP200" s="90"/>
      <c r="DTQ200" s="1"/>
      <c r="DTR200" s="90"/>
      <c r="DTS200" s="1"/>
      <c r="DTT200" s="90"/>
      <c r="DTU200" s="1"/>
      <c r="DTV200" s="90"/>
      <c r="DTW200" s="1"/>
      <c r="DTX200" s="90"/>
      <c r="DTY200" s="1"/>
      <c r="DTZ200" s="90"/>
      <c r="DUA200" s="1"/>
      <c r="DUB200" s="90"/>
      <c r="DUC200" s="1"/>
      <c r="DUD200" s="90"/>
      <c r="DUE200" s="1"/>
      <c r="DUF200" s="90"/>
      <c r="DUG200" s="1"/>
      <c r="DUH200" s="90"/>
      <c r="DUI200" s="1"/>
      <c r="DUJ200" s="90"/>
      <c r="DUK200" s="1"/>
      <c r="DUL200" s="90"/>
      <c r="DUM200" s="1"/>
      <c r="DUN200" s="90"/>
      <c r="DUO200" s="1"/>
      <c r="DUP200" s="90"/>
      <c r="DUQ200" s="1"/>
      <c r="DUR200" s="90"/>
      <c r="DUS200" s="1"/>
      <c r="DUT200" s="90"/>
      <c r="DUU200" s="1"/>
      <c r="DUV200" s="90"/>
      <c r="DUW200" s="1"/>
      <c r="DUX200" s="90"/>
      <c r="DUY200" s="1"/>
      <c r="DUZ200" s="90"/>
      <c r="DVA200" s="1"/>
      <c r="DVB200" s="90"/>
      <c r="DVC200" s="1"/>
      <c r="DVD200" s="90"/>
      <c r="DVE200" s="1"/>
      <c r="DVF200" s="90"/>
      <c r="DVG200" s="1"/>
      <c r="DVH200" s="90"/>
      <c r="DVI200" s="1"/>
      <c r="DVJ200" s="90"/>
      <c r="DVK200" s="1"/>
      <c r="DVL200" s="90"/>
      <c r="DVM200" s="1"/>
      <c r="DVN200" s="90"/>
      <c r="DVO200" s="1"/>
      <c r="DVP200" s="90"/>
      <c r="DVQ200" s="1"/>
      <c r="DVR200" s="90"/>
      <c r="DVS200" s="1"/>
      <c r="DVT200" s="90"/>
      <c r="DVU200" s="1"/>
      <c r="DVV200" s="90"/>
      <c r="DVW200" s="1"/>
      <c r="DVX200" s="90"/>
      <c r="DVY200" s="1"/>
      <c r="DVZ200" s="90"/>
      <c r="DWA200" s="1"/>
      <c r="DWB200" s="90"/>
      <c r="DWC200" s="1"/>
      <c r="DWD200" s="90"/>
      <c r="DWE200" s="1"/>
      <c r="DWF200" s="90"/>
      <c r="DWG200" s="1"/>
      <c r="DWH200" s="90"/>
      <c r="DWI200" s="1"/>
      <c r="DWJ200" s="90"/>
      <c r="DWK200" s="1"/>
      <c r="DWL200" s="90"/>
      <c r="DWM200" s="1"/>
      <c r="DWN200" s="90"/>
      <c r="DWO200" s="1"/>
      <c r="DWP200" s="90"/>
      <c r="DWQ200" s="1"/>
      <c r="DWR200" s="90"/>
      <c r="DWS200" s="1"/>
      <c r="DWT200" s="90"/>
      <c r="DWU200" s="1"/>
      <c r="DWV200" s="90"/>
      <c r="DWW200" s="1"/>
      <c r="DWX200" s="90"/>
      <c r="DWY200" s="1"/>
      <c r="DWZ200" s="90"/>
      <c r="DXA200" s="1"/>
      <c r="DXB200" s="90"/>
      <c r="DXC200" s="1"/>
      <c r="DXD200" s="90"/>
      <c r="DXE200" s="1"/>
      <c r="DXF200" s="90"/>
      <c r="DXG200" s="1"/>
      <c r="DXH200" s="90"/>
      <c r="DXI200" s="1"/>
      <c r="DXJ200" s="90"/>
      <c r="DXK200" s="1"/>
      <c r="DXL200" s="90"/>
      <c r="DXM200" s="1"/>
      <c r="DXN200" s="90"/>
      <c r="DXO200" s="1"/>
      <c r="DXP200" s="90"/>
      <c r="DXQ200" s="1"/>
      <c r="DXR200" s="90"/>
      <c r="DXS200" s="1"/>
      <c r="DXT200" s="90"/>
      <c r="DXU200" s="1"/>
      <c r="DXV200" s="90"/>
      <c r="DXW200" s="1"/>
      <c r="DXX200" s="90"/>
      <c r="DXY200" s="1"/>
      <c r="DXZ200" s="90"/>
      <c r="DYA200" s="1"/>
      <c r="DYB200" s="90"/>
      <c r="DYC200" s="1"/>
      <c r="DYD200" s="90"/>
      <c r="DYE200" s="1"/>
      <c r="DYF200" s="90"/>
      <c r="DYG200" s="1"/>
      <c r="DYH200" s="90"/>
      <c r="DYI200" s="1"/>
      <c r="DYJ200" s="90"/>
      <c r="DYK200" s="1"/>
      <c r="DYL200" s="90"/>
      <c r="DYM200" s="1"/>
      <c r="DYN200" s="90"/>
      <c r="DYO200" s="1"/>
      <c r="DYP200" s="90"/>
      <c r="DYQ200" s="1"/>
      <c r="DYR200" s="90"/>
      <c r="DYS200" s="1"/>
      <c r="DYT200" s="90"/>
      <c r="DYU200" s="1"/>
      <c r="DYV200" s="90"/>
      <c r="DYW200" s="1"/>
      <c r="DYX200" s="90"/>
      <c r="DYY200" s="1"/>
      <c r="DYZ200" s="90"/>
      <c r="DZA200" s="1"/>
      <c r="DZB200" s="90"/>
      <c r="DZC200" s="1"/>
      <c r="DZD200" s="90"/>
      <c r="DZE200" s="1"/>
      <c r="DZF200" s="90"/>
      <c r="DZG200" s="1"/>
      <c r="DZH200" s="90"/>
      <c r="DZI200" s="1"/>
      <c r="DZJ200" s="90"/>
      <c r="DZK200" s="1"/>
      <c r="DZL200" s="90"/>
      <c r="DZM200" s="1"/>
      <c r="DZN200" s="90"/>
      <c r="DZO200" s="1"/>
      <c r="DZP200" s="90"/>
      <c r="DZQ200" s="1"/>
      <c r="DZR200" s="90"/>
      <c r="DZS200" s="1"/>
      <c r="DZT200" s="90"/>
      <c r="DZU200" s="1"/>
      <c r="DZV200" s="90"/>
      <c r="DZW200" s="1"/>
      <c r="DZX200" s="90"/>
      <c r="DZY200" s="1"/>
      <c r="DZZ200" s="90"/>
      <c r="EAA200" s="1"/>
      <c r="EAB200" s="90"/>
      <c r="EAC200" s="1"/>
      <c r="EAD200" s="90"/>
      <c r="EAE200" s="1"/>
      <c r="EAF200" s="90"/>
      <c r="EAG200" s="1"/>
      <c r="EAH200" s="90"/>
      <c r="EAI200" s="1"/>
      <c r="EAJ200" s="90"/>
      <c r="EAK200" s="1"/>
      <c r="EAL200" s="90"/>
      <c r="EAM200" s="1"/>
      <c r="EAN200" s="90"/>
      <c r="EAO200" s="1"/>
      <c r="EAP200" s="90"/>
      <c r="EAQ200" s="1"/>
      <c r="EAR200" s="90"/>
      <c r="EAS200" s="1"/>
      <c r="EAT200" s="90"/>
      <c r="EAU200" s="1"/>
      <c r="EAV200" s="90"/>
      <c r="EAW200" s="1"/>
      <c r="EAX200" s="90"/>
      <c r="EAY200" s="1"/>
      <c r="EAZ200" s="90"/>
      <c r="EBA200" s="1"/>
      <c r="EBB200" s="90"/>
      <c r="EBC200" s="1"/>
      <c r="EBD200" s="90"/>
      <c r="EBE200" s="1"/>
      <c r="EBF200" s="90"/>
      <c r="EBG200" s="1"/>
      <c r="EBH200" s="90"/>
      <c r="EBI200" s="1"/>
      <c r="EBJ200" s="90"/>
      <c r="EBK200" s="1"/>
      <c r="EBL200" s="90"/>
      <c r="EBM200" s="1"/>
      <c r="EBN200" s="90"/>
      <c r="EBO200" s="1"/>
      <c r="EBP200" s="90"/>
      <c r="EBQ200" s="1"/>
      <c r="EBR200" s="90"/>
      <c r="EBS200" s="1"/>
      <c r="EBT200" s="90"/>
      <c r="EBU200" s="1"/>
      <c r="EBV200" s="90"/>
      <c r="EBW200" s="1"/>
      <c r="EBX200" s="90"/>
      <c r="EBY200" s="1"/>
      <c r="EBZ200" s="90"/>
      <c r="ECA200" s="1"/>
      <c r="ECB200" s="90"/>
      <c r="ECC200" s="1"/>
      <c r="ECD200" s="90"/>
      <c r="ECE200" s="1"/>
      <c r="ECF200" s="90"/>
      <c r="ECG200" s="1"/>
      <c r="ECH200" s="90"/>
      <c r="ECI200" s="1"/>
      <c r="ECJ200" s="90"/>
      <c r="ECK200" s="1"/>
      <c r="ECL200" s="90"/>
      <c r="ECM200" s="1"/>
      <c r="ECN200" s="90"/>
      <c r="ECO200" s="1"/>
      <c r="ECP200" s="90"/>
      <c r="ECQ200" s="1"/>
      <c r="ECR200" s="90"/>
      <c r="ECS200" s="1"/>
      <c r="ECT200" s="90"/>
      <c r="ECU200" s="1"/>
      <c r="ECV200" s="90"/>
      <c r="ECW200" s="1"/>
      <c r="ECX200" s="90"/>
      <c r="ECY200" s="1"/>
      <c r="ECZ200" s="90"/>
      <c r="EDA200" s="1"/>
      <c r="EDB200" s="90"/>
      <c r="EDC200" s="1"/>
      <c r="EDD200" s="90"/>
      <c r="EDE200" s="1"/>
      <c r="EDF200" s="90"/>
      <c r="EDG200" s="1"/>
      <c r="EDH200" s="90"/>
      <c r="EDI200" s="1"/>
      <c r="EDJ200" s="90"/>
      <c r="EDK200" s="1"/>
      <c r="EDL200" s="90"/>
      <c r="EDM200" s="1"/>
      <c r="EDN200" s="90"/>
      <c r="EDO200" s="1"/>
      <c r="EDP200" s="90"/>
      <c r="EDQ200" s="1"/>
      <c r="EDR200" s="90"/>
      <c r="EDS200" s="1"/>
      <c r="EDT200" s="90"/>
      <c r="EDU200" s="1"/>
      <c r="EDV200" s="90"/>
      <c r="EDW200" s="1"/>
      <c r="EDX200" s="90"/>
      <c r="EDY200" s="1"/>
      <c r="EDZ200" s="90"/>
      <c r="EEA200" s="1"/>
      <c r="EEB200" s="90"/>
      <c r="EEC200" s="1"/>
      <c r="EED200" s="90"/>
      <c r="EEE200" s="1"/>
      <c r="EEF200" s="90"/>
      <c r="EEG200" s="1"/>
      <c r="EEH200" s="90"/>
      <c r="EEI200" s="1"/>
      <c r="EEJ200" s="90"/>
      <c r="EEK200" s="1"/>
      <c r="EEL200" s="90"/>
      <c r="EEM200" s="1"/>
      <c r="EEN200" s="90"/>
      <c r="EEO200" s="1"/>
      <c r="EEP200" s="90"/>
      <c r="EEQ200" s="1"/>
      <c r="EER200" s="90"/>
      <c r="EES200" s="1"/>
      <c r="EET200" s="90"/>
      <c r="EEU200" s="1"/>
      <c r="EEV200" s="90"/>
      <c r="EEW200" s="1"/>
      <c r="EEX200" s="90"/>
      <c r="EEY200" s="1"/>
      <c r="EEZ200" s="90"/>
      <c r="EFA200" s="1"/>
      <c r="EFB200" s="90"/>
      <c r="EFC200" s="1"/>
      <c r="EFD200" s="90"/>
      <c r="EFE200" s="1"/>
      <c r="EFF200" s="90"/>
      <c r="EFG200" s="1"/>
      <c r="EFH200" s="90"/>
      <c r="EFI200" s="1"/>
      <c r="EFJ200" s="90"/>
      <c r="EFK200" s="1"/>
      <c r="EFL200" s="90"/>
      <c r="EFM200" s="1"/>
      <c r="EFN200" s="90"/>
      <c r="EFO200" s="1"/>
      <c r="EFP200" s="90"/>
      <c r="EFQ200" s="1"/>
      <c r="EFR200" s="90"/>
      <c r="EFS200" s="1"/>
      <c r="EFT200" s="90"/>
      <c r="EFU200" s="1"/>
      <c r="EFV200" s="90"/>
      <c r="EFW200" s="1"/>
      <c r="EFX200" s="90"/>
      <c r="EFY200" s="1"/>
      <c r="EFZ200" s="90"/>
      <c r="EGA200" s="1"/>
      <c r="EGB200" s="90"/>
      <c r="EGC200" s="1"/>
      <c r="EGD200" s="90"/>
      <c r="EGE200" s="1"/>
      <c r="EGF200" s="90"/>
      <c r="EGG200" s="1"/>
      <c r="EGH200" s="90"/>
      <c r="EGI200" s="1"/>
      <c r="EGJ200" s="90"/>
      <c r="EGK200" s="1"/>
      <c r="EGL200" s="90"/>
      <c r="EGM200" s="1"/>
      <c r="EGN200" s="90"/>
      <c r="EGO200" s="1"/>
      <c r="EGP200" s="90"/>
      <c r="EGQ200" s="1"/>
      <c r="EGR200" s="90"/>
      <c r="EGS200" s="1"/>
      <c r="EGT200" s="90"/>
      <c r="EGU200" s="1"/>
      <c r="EGV200" s="90"/>
      <c r="EGW200" s="1"/>
      <c r="EGX200" s="90"/>
      <c r="EGY200" s="1"/>
      <c r="EGZ200" s="90"/>
      <c r="EHA200" s="1"/>
      <c r="EHB200" s="90"/>
      <c r="EHC200" s="1"/>
      <c r="EHD200" s="90"/>
      <c r="EHE200" s="1"/>
      <c r="EHF200" s="90"/>
      <c r="EHG200" s="1"/>
      <c r="EHH200" s="90"/>
      <c r="EHI200" s="1"/>
      <c r="EHJ200" s="90"/>
      <c r="EHK200" s="1"/>
      <c r="EHL200" s="90"/>
      <c r="EHM200" s="1"/>
      <c r="EHN200" s="90"/>
      <c r="EHO200" s="1"/>
      <c r="EHP200" s="90"/>
      <c r="EHQ200" s="1"/>
      <c r="EHR200" s="90"/>
      <c r="EHS200" s="1"/>
      <c r="EHT200" s="90"/>
      <c r="EHU200" s="1"/>
      <c r="EHV200" s="90"/>
      <c r="EHW200" s="1"/>
      <c r="EHX200" s="90"/>
      <c r="EHY200" s="1"/>
      <c r="EHZ200" s="90"/>
      <c r="EIA200" s="1"/>
      <c r="EIB200" s="90"/>
      <c r="EIC200" s="1"/>
      <c r="EID200" s="90"/>
      <c r="EIE200" s="1"/>
      <c r="EIF200" s="90"/>
      <c r="EIG200" s="1"/>
      <c r="EIH200" s="90"/>
      <c r="EII200" s="1"/>
      <c r="EIJ200" s="90"/>
      <c r="EIK200" s="1"/>
      <c r="EIL200" s="90"/>
      <c r="EIM200" s="1"/>
      <c r="EIN200" s="90"/>
      <c r="EIO200" s="1"/>
      <c r="EIP200" s="90"/>
      <c r="EIQ200" s="1"/>
      <c r="EIR200" s="90"/>
      <c r="EIS200" s="1"/>
      <c r="EIT200" s="90"/>
      <c r="EIU200" s="1"/>
      <c r="EIV200" s="90"/>
      <c r="EIW200" s="1"/>
      <c r="EIX200" s="90"/>
      <c r="EIY200" s="1"/>
      <c r="EIZ200" s="90"/>
      <c r="EJA200" s="1"/>
      <c r="EJB200" s="90"/>
      <c r="EJC200" s="1"/>
      <c r="EJD200" s="90"/>
      <c r="EJE200" s="1"/>
      <c r="EJF200" s="90"/>
      <c r="EJG200" s="1"/>
      <c r="EJH200" s="90"/>
      <c r="EJI200" s="1"/>
      <c r="EJJ200" s="90"/>
      <c r="EJK200" s="1"/>
      <c r="EJL200" s="90"/>
      <c r="EJM200" s="1"/>
      <c r="EJN200" s="90"/>
      <c r="EJO200" s="1"/>
      <c r="EJP200" s="90"/>
      <c r="EJQ200" s="1"/>
      <c r="EJR200" s="90"/>
      <c r="EJS200" s="1"/>
      <c r="EJT200" s="90"/>
      <c r="EJU200" s="1"/>
      <c r="EJV200" s="90"/>
      <c r="EJW200" s="1"/>
      <c r="EJX200" s="90"/>
      <c r="EJY200" s="1"/>
      <c r="EJZ200" s="90"/>
      <c r="EKA200" s="1"/>
      <c r="EKB200" s="90"/>
      <c r="EKC200" s="1"/>
      <c r="EKD200" s="90"/>
      <c r="EKE200" s="1"/>
      <c r="EKF200" s="90"/>
      <c r="EKG200" s="1"/>
      <c r="EKH200" s="90"/>
      <c r="EKI200" s="1"/>
      <c r="EKJ200" s="90"/>
      <c r="EKK200" s="1"/>
      <c r="EKL200" s="90"/>
      <c r="EKM200" s="1"/>
      <c r="EKN200" s="90"/>
      <c r="EKO200" s="1"/>
      <c r="EKP200" s="90"/>
      <c r="EKQ200" s="1"/>
      <c r="EKR200" s="90"/>
      <c r="EKS200" s="1"/>
      <c r="EKT200" s="90"/>
      <c r="EKU200" s="1"/>
      <c r="EKV200" s="90"/>
      <c r="EKW200" s="1"/>
      <c r="EKX200" s="90"/>
      <c r="EKY200" s="1"/>
      <c r="EKZ200" s="90"/>
      <c r="ELA200" s="1"/>
      <c r="ELB200" s="90"/>
      <c r="ELC200" s="1"/>
      <c r="ELD200" s="90"/>
      <c r="ELE200" s="1"/>
      <c r="ELF200" s="90"/>
      <c r="ELG200" s="1"/>
      <c r="ELH200" s="90"/>
      <c r="ELI200" s="1"/>
      <c r="ELJ200" s="90"/>
      <c r="ELK200" s="1"/>
      <c r="ELL200" s="90"/>
      <c r="ELM200" s="1"/>
      <c r="ELN200" s="90"/>
      <c r="ELO200" s="1"/>
      <c r="ELP200" s="90"/>
      <c r="ELQ200" s="1"/>
      <c r="ELR200" s="90"/>
      <c r="ELS200" s="1"/>
      <c r="ELT200" s="90"/>
      <c r="ELU200" s="1"/>
      <c r="ELV200" s="90"/>
      <c r="ELW200" s="1"/>
      <c r="ELX200" s="90"/>
      <c r="ELY200" s="1"/>
      <c r="ELZ200" s="90"/>
      <c r="EMA200" s="1"/>
      <c r="EMB200" s="90"/>
      <c r="EMC200" s="1"/>
      <c r="EMD200" s="90"/>
      <c r="EME200" s="1"/>
      <c r="EMF200" s="90"/>
      <c r="EMG200" s="1"/>
      <c r="EMH200" s="90"/>
      <c r="EMI200" s="1"/>
      <c r="EMJ200" s="90"/>
      <c r="EMK200" s="1"/>
      <c r="EML200" s="90"/>
      <c r="EMM200" s="1"/>
      <c r="EMN200" s="90"/>
      <c r="EMO200" s="1"/>
      <c r="EMP200" s="90"/>
      <c r="EMQ200" s="1"/>
      <c r="EMR200" s="90"/>
      <c r="EMS200" s="1"/>
      <c r="EMT200" s="90"/>
      <c r="EMU200" s="1"/>
      <c r="EMV200" s="90"/>
      <c r="EMW200" s="1"/>
      <c r="EMX200" s="90"/>
      <c r="EMY200" s="1"/>
      <c r="EMZ200" s="90"/>
      <c r="ENA200" s="1"/>
      <c r="ENB200" s="90"/>
      <c r="ENC200" s="1"/>
      <c r="END200" s="90"/>
      <c r="ENE200" s="1"/>
      <c r="ENF200" s="90"/>
      <c r="ENG200" s="1"/>
      <c r="ENH200" s="90"/>
      <c r="ENI200" s="1"/>
      <c r="ENJ200" s="90"/>
      <c r="ENK200" s="1"/>
      <c r="ENL200" s="90"/>
      <c r="ENM200" s="1"/>
      <c r="ENN200" s="90"/>
      <c r="ENO200" s="1"/>
      <c r="ENP200" s="90"/>
      <c r="ENQ200" s="1"/>
      <c r="ENR200" s="90"/>
      <c r="ENS200" s="1"/>
      <c r="ENT200" s="90"/>
      <c r="ENU200" s="1"/>
      <c r="ENV200" s="90"/>
      <c r="ENW200" s="1"/>
      <c r="ENX200" s="90"/>
      <c r="ENY200" s="1"/>
      <c r="ENZ200" s="90"/>
      <c r="EOA200" s="1"/>
      <c r="EOB200" s="90"/>
      <c r="EOC200" s="1"/>
      <c r="EOD200" s="90"/>
      <c r="EOE200" s="1"/>
      <c r="EOF200" s="90"/>
      <c r="EOG200" s="1"/>
      <c r="EOH200" s="90"/>
      <c r="EOI200" s="1"/>
      <c r="EOJ200" s="90"/>
      <c r="EOK200" s="1"/>
      <c r="EOL200" s="90"/>
      <c r="EOM200" s="1"/>
      <c r="EON200" s="90"/>
      <c r="EOO200" s="1"/>
      <c r="EOP200" s="90"/>
      <c r="EOQ200" s="1"/>
      <c r="EOR200" s="90"/>
      <c r="EOS200" s="1"/>
      <c r="EOT200" s="90"/>
      <c r="EOU200" s="1"/>
      <c r="EOV200" s="90"/>
      <c r="EOW200" s="1"/>
      <c r="EOX200" s="90"/>
      <c r="EOY200" s="1"/>
      <c r="EOZ200" s="90"/>
      <c r="EPA200" s="1"/>
      <c r="EPB200" s="90"/>
      <c r="EPC200" s="1"/>
      <c r="EPD200" s="90"/>
      <c r="EPE200" s="1"/>
      <c r="EPF200" s="90"/>
      <c r="EPG200" s="1"/>
      <c r="EPH200" s="90"/>
      <c r="EPI200" s="1"/>
      <c r="EPJ200" s="90"/>
      <c r="EPK200" s="1"/>
      <c r="EPL200" s="90"/>
      <c r="EPM200" s="1"/>
      <c r="EPN200" s="90"/>
      <c r="EPO200" s="1"/>
      <c r="EPP200" s="90"/>
      <c r="EPQ200" s="1"/>
      <c r="EPR200" s="90"/>
      <c r="EPS200" s="1"/>
      <c r="EPT200" s="90"/>
      <c r="EPU200" s="1"/>
      <c r="EPV200" s="90"/>
      <c r="EPW200" s="1"/>
      <c r="EPX200" s="90"/>
      <c r="EPY200" s="1"/>
      <c r="EPZ200" s="90"/>
      <c r="EQA200" s="1"/>
      <c r="EQB200" s="90"/>
      <c r="EQC200" s="1"/>
      <c r="EQD200" s="90"/>
      <c r="EQE200" s="1"/>
      <c r="EQF200" s="90"/>
      <c r="EQG200" s="1"/>
      <c r="EQH200" s="90"/>
      <c r="EQI200" s="1"/>
      <c r="EQJ200" s="90"/>
      <c r="EQK200" s="1"/>
      <c r="EQL200" s="90"/>
      <c r="EQM200" s="1"/>
      <c r="EQN200" s="90"/>
      <c r="EQO200" s="1"/>
      <c r="EQP200" s="90"/>
      <c r="EQQ200" s="1"/>
      <c r="EQR200" s="90"/>
      <c r="EQS200" s="1"/>
      <c r="EQT200" s="90"/>
      <c r="EQU200" s="1"/>
      <c r="EQV200" s="90"/>
      <c r="EQW200" s="1"/>
      <c r="EQX200" s="90"/>
      <c r="EQY200" s="1"/>
      <c r="EQZ200" s="90"/>
      <c r="ERA200" s="1"/>
      <c r="ERB200" s="90"/>
      <c r="ERC200" s="1"/>
      <c r="ERD200" s="90"/>
      <c r="ERE200" s="1"/>
      <c r="ERF200" s="90"/>
      <c r="ERG200" s="1"/>
      <c r="ERH200" s="90"/>
      <c r="ERI200" s="1"/>
      <c r="ERJ200" s="90"/>
      <c r="ERK200" s="1"/>
      <c r="ERL200" s="90"/>
      <c r="ERM200" s="1"/>
      <c r="ERN200" s="90"/>
      <c r="ERO200" s="1"/>
      <c r="ERP200" s="90"/>
      <c r="ERQ200" s="1"/>
      <c r="ERR200" s="90"/>
      <c r="ERS200" s="1"/>
      <c r="ERT200" s="90"/>
      <c r="ERU200" s="1"/>
      <c r="ERV200" s="90"/>
      <c r="ERW200" s="1"/>
      <c r="ERX200" s="90"/>
      <c r="ERY200" s="1"/>
      <c r="ERZ200" s="90"/>
      <c r="ESA200" s="1"/>
      <c r="ESB200" s="90"/>
      <c r="ESC200" s="1"/>
      <c r="ESD200" s="90"/>
      <c r="ESE200" s="1"/>
      <c r="ESF200" s="90"/>
      <c r="ESG200" s="1"/>
      <c r="ESH200" s="90"/>
      <c r="ESI200" s="1"/>
      <c r="ESJ200" s="90"/>
      <c r="ESK200" s="1"/>
      <c r="ESL200" s="90"/>
      <c r="ESM200" s="1"/>
      <c r="ESN200" s="90"/>
      <c r="ESO200" s="1"/>
      <c r="ESP200" s="90"/>
      <c r="ESQ200" s="1"/>
      <c r="ESR200" s="90"/>
      <c r="ESS200" s="1"/>
      <c r="EST200" s="90"/>
      <c r="ESU200" s="1"/>
      <c r="ESV200" s="90"/>
      <c r="ESW200" s="1"/>
      <c r="ESX200" s="90"/>
      <c r="ESY200" s="1"/>
      <c r="ESZ200" s="90"/>
      <c r="ETA200" s="1"/>
      <c r="ETB200" s="90"/>
      <c r="ETC200" s="1"/>
      <c r="ETD200" s="90"/>
      <c r="ETE200" s="1"/>
      <c r="ETF200" s="90"/>
      <c r="ETG200" s="1"/>
      <c r="ETH200" s="90"/>
      <c r="ETI200" s="1"/>
      <c r="ETJ200" s="90"/>
      <c r="ETK200" s="1"/>
      <c r="ETL200" s="90"/>
      <c r="ETM200" s="1"/>
      <c r="ETN200" s="90"/>
      <c r="ETO200" s="1"/>
      <c r="ETP200" s="90"/>
      <c r="ETQ200" s="1"/>
      <c r="ETR200" s="90"/>
      <c r="ETS200" s="1"/>
      <c r="ETT200" s="90"/>
      <c r="ETU200" s="1"/>
      <c r="ETV200" s="90"/>
      <c r="ETW200" s="1"/>
      <c r="ETX200" s="90"/>
      <c r="ETY200" s="1"/>
      <c r="ETZ200" s="90"/>
      <c r="EUA200" s="1"/>
      <c r="EUB200" s="90"/>
      <c r="EUC200" s="1"/>
      <c r="EUD200" s="90"/>
      <c r="EUE200" s="1"/>
      <c r="EUF200" s="90"/>
      <c r="EUG200" s="1"/>
      <c r="EUH200" s="90"/>
      <c r="EUI200" s="1"/>
      <c r="EUJ200" s="90"/>
      <c r="EUK200" s="1"/>
      <c r="EUL200" s="90"/>
      <c r="EUM200" s="1"/>
      <c r="EUN200" s="90"/>
      <c r="EUO200" s="1"/>
      <c r="EUP200" s="90"/>
      <c r="EUQ200" s="1"/>
      <c r="EUR200" s="90"/>
      <c r="EUS200" s="1"/>
      <c r="EUT200" s="90"/>
      <c r="EUU200" s="1"/>
      <c r="EUV200" s="90"/>
      <c r="EUW200" s="1"/>
      <c r="EUX200" s="90"/>
      <c r="EUY200" s="1"/>
      <c r="EUZ200" s="90"/>
      <c r="EVA200" s="1"/>
      <c r="EVB200" s="90"/>
      <c r="EVC200" s="1"/>
      <c r="EVD200" s="90"/>
      <c r="EVE200" s="1"/>
      <c r="EVF200" s="90"/>
      <c r="EVG200" s="1"/>
      <c r="EVH200" s="90"/>
      <c r="EVI200" s="1"/>
      <c r="EVJ200" s="90"/>
      <c r="EVK200" s="1"/>
      <c r="EVL200" s="90"/>
      <c r="EVM200" s="1"/>
      <c r="EVN200" s="90"/>
      <c r="EVO200" s="1"/>
      <c r="EVP200" s="90"/>
      <c r="EVQ200" s="1"/>
      <c r="EVR200" s="90"/>
      <c r="EVS200" s="1"/>
      <c r="EVT200" s="90"/>
      <c r="EVU200" s="1"/>
      <c r="EVV200" s="90"/>
      <c r="EVW200" s="1"/>
      <c r="EVX200" s="90"/>
      <c r="EVY200" s="1"/>
      <c r="EVZ200" s="90"/>
      <c r="EWA200" s="1"/>
      <c r="EWB200" s="90"/>
      <c r="EWC200" s="1"/>
      <c r="EWD200" s="90"/>
      <c r="EWE200" s="1"/>
      <c r="EWF200" s="90"/>
      <c r="EWG200" s="1"/>
      <c r="EWH200" s="90"/>
      <c r="EWI200" s="1"/>
      <c r="EWJ200" s="90"/>
      <c r="EWK200" s="1"/>
      <c r="EWL200" s="90"/>
      <c r="EWM200" s="1"/>
      <c r="EWN200" s="90"/>
      <c r="EWO200" s="1"/>
      <c r="EWP200" s="90"/>
      <c r="EWQ200" s="1"/>
      <c r="EWR200" s="90"/>
      <c r="EWS200" s="1"/>
      <c r="EWT200" s="90"/>
      <c r="EWU200" s="1"/>
      <c r="EWV200" s="90"/>
      <c r="EWW200" s="1"/>
      <c r="EWX200" s="90"/>
      <c r="EWY200" s="1"/>
      <c r="EWZ200" s="90"/>
      <c r="EXA200" s="1"/>
      <c r="EXB200" s="90"/>
      <c r="EXC200" s="1"/>
      <c r="EXD200" s="90"/>
      <c r="EXE200" s="1"/>
      <c r="EXF200" s="90"/>
      <c r="EXG200" s="1"/>
      <c r="EXH200" s="90"/>
      <c r="EXI200" s="1"/>
      <c r="EXJ200" s="90"/>
      <c r="EXK200" s="1"/>
      <c r="EXL200" s="90"/>
      <c r="EXM200" s="1"/>
      <c r="EXN200" s="90"/>
      <c r="EXO200" s="1"/>
      <c r="EXP200" s="90"/>
      <c r="EXQ200" s="1"/>
      <c r="EXR200" s="90"/>
      <c r="EXS200" s="1"/>
      <c r="EXT200" s="90"/>
      <c r="EXU200" s="1"/>
      <c r="EXV200" s="90"/>
      <c r="EXW200" s="1"/>
      <c r="EXX200" s="90"/>
      <c r="EXY200" s="1"/>
      <c r="EXZ200" s="90"/>
      <c r="EYA200" s="1"/>
      <c r="EYB200" s="90"/>
      <c r="EYC200" s="1"/>
      <c r="EYD200" s="90"/>
      <c r="EYE200" s="1"/>
      <c r="EYF200" s="90"/>
      <c r="EYG200" s="1"/>
      <c r="EYH200" s="90"/>
      <c r="EYI200" s="1"/>
      <c r="EYJ200" s="90"/>
      <c r="EYK200" s="1"/>
      <c r="EYL200" s="90"/>
      <c r="EYM200" s="1"/>
      <c r="EYN200" s="90"/>
      <c r="EYO200" s="1"/>
      <c r="EYP200" s="90"/>
      <c r="EYQ200" s="1"/>
      <c r="EYR200" s="90"/>
      <c r="EYS200" s="1"/>
      <c r="EYT200" s="90"/>
      <c r="EYU200" s="1"/>
      <c r="EYV200" s="90"/>
      <c r="EYW200" s="1"/>
      <c r="EYX200" s="90"/>
      <c r="EYY200" s="1"/>
      <c r="EYZ200" s="90"/>
      <c r="EZA200" s="1"/>
      <c r="EZB200" s="90"/>
      <c r="EZC200" s="1"/>
      <c r="EZD200" s="90"/>
      <c r="EZE200" s="1"/>
      <c r="EZF200" s="90"/>
      <c r="EZG200" s="1"/>
      <c r="EZH200" s="90"/>
      <c r="EZI200" s="1"/>
      <c r="EZJ200" s="90"/>
      <c r="EZK200" s="1"/>
      <c r="EZL200" s="90"/>
      <c r="EZM200" s="1"/>
      <c r="EZN200" s="90"/>
      <c r="EZO200" s="1"/>
      <c r="EZP200" s="90"/>
      <c r="EZQ200" s="1"/>
      <c r="EZR200" s="90"/>
      <c r="EZS200" s="1"/>
      <c r="EZT200" s="90"/>
      <c r="EZU200" s="1"/>
      <c r="EZV200" s="90"/>
      <c r="EZW200" s="1"/>
      <c r="EZX200" s="90"/>
      <c r="EZY200" s="1"/>
      <c r="EZZ200" s="90"/>
      <c r="FAA200" s="1"/>
      <c r="FAB200" s="90"/>
      <c r="FAC200" s="1"/>
      <c r="FAD200" s="90"/>
      <c r="FAE200" s="1"/>
      <c r="FAF200" s="90"/>
      <c r="FAG200" s="1"/>
      <c r="FAH200" s="90"/>
      <c r="FAI200" s="1"/>
      <c r="FAJ200" s="90"/>
      <c r="FAK200" s="1"/>
      <c r="FAL200" s="90"/>
      <c r="FAM200" s="1"/>
      <c r="FAN200" s="90"/>
      <c r="FAO200" s="1"/>
      <c r="FAP200" s="90"/>
      <c r="FAQ200" s="1"/>
      <c r="FAR200" s="90"/>
      <c r="FAS200" s="1"/>
      <c r="FAT200" s="90"/>
      <c r="FAU200" s="1"/>
      <c r="FAV200" s="90"/>
      <c r="FAW200" s="1"/>
      <c r="FAX200" s="90"/>
      <c r="FAY200" s="1"/>
      <c r="FAZ200" s="90"/>
      <c r="FBA200" s="1"/>
      <c r="FBB200" s="90"/>
      <c r="FBC200" s="1"/>
      <c r="FBD200" s="90"/>
      <c r="FBE200" s="1"/>
      <c r="FBF200" s="90"/>
      <c r="FBG200" s="1"/>
      <c r="FBH200" s="90"/>
      <c r="FBI200" s="1"/>
      <c r="FBJ200" s="90"/>
      <c r="FBK200" s="1"/>
      <c r="FBL200" s="90"/>
      <c r="FBM200" s="1"/>
      <c r="FBN200" s="90"/>
      <c r="FBO200" s="1"/>
      <c r="FBP200" s="90"/>
      <c r="FBQ200" s="1"/>
      <c r="FBR200" s="90"/>
      <c r="FBS200" s="1"/>
      <c r="FBT200" s="90"/>
      <c r="FBU200" s="1"/>
      <c r="FBV200" s="90"/>
      <c r="FBW200" s="1"/>
      <c r="FBX200" s="90"/>
      <c r="FBY200" s="1"/>
      <c r="FBZ200" s="90"/>
      <c r="FCA200" s="1"/>
      <c r="FCB200" s="90"/>
      <c r="FCC200" s="1"/>
      <c r="FCD200" s="90"/>
      <c r="FCE200" s="1"/>
      <c r="FCF200" s="90"/>
      <c r="FCG200" s="1"/>
      <c r="FCH200" s="90"/>
      <c r="FCI200" s="1"/>
      <c r="FCJ200" s="90"/>
      <c r="FCK200" s="1"/>
      <c r="FCL200" s="90"/>
      <c r="FCM200" s="1"/>
      <c r="FCN200" s="90"/>
      <c r="FCO200" s="1"/>
      <c r="FCP200" s="90"/>
      <c r="FCQ200" s="1"/>
      <c r="FCR200" s="90"/>
      <c r="FCS200" s="1"/>
      <c r="FCT200" s="90"/>
      <c r="FCU200" s="1"/>
      <c r="FCV200" s="90"/>
      <c r="FCW200" s="1"/>
      <c r="FCX200" s="90"/>
      <c r="FCY200" s="1"/>
      <c r="FCZ200" s="90"/>
      <c r="FDA200" s="1"/>
      <c r="FDB200" s="90"/>
      <c r="FDC200" s="1"/>
      <c r="FDD200" s="90"/>
      <c r="FDE200" s="1"/>
      <c r="FDF200" s="90"/>
      <c r="FDG200" s="1"/>
      <c r="FDH200" s="90"/>
      <c r="FDI200" s="1"/>
      <c r="FDJ200" s="90"/>
      <c r="FDK200" s="1"/>
      <c r="FDL200" s="90"/>
      <c r="FDM200" s="1"/>
      <c r="FDN200" s="90"/>
      <c r="FDO200" s="1"/>
      <c r="FDP200" s="90"/>
      <c r="FDQ200" s="1"/>
      <c r="FDR200" s="90"/>
      <c r="FDS200" s="1"/>
      <c r="FDT200" s="90"/>
      <c r="FDU200" s="1"/>
      <c r="FDV200" s="90"/>
      <c r="FDW200" s="1"/>
      <c r="FDX200" s="90"/>
      <c r="FDY200" s="1"/>
      <c r="FDZ200" s="90"/>
      <c r="FEA200" s="1"/>
      <c r="FEB200" s="90"/>
      <c r="FEC200" s="1"/>
      <c r="FED200" s="90"/>
      <c r="FEE200" s="1"/>
      <c r="FEF200" s="90"/>
      <c r="FEG200" s="1"/>
      <c r="FEH200" s="90"/>
      <c r="FEI200" s="1"/>
      <c r="FEJ200" s="90"/>
      <c r="FEK200" s="1"/>
      <c r="FEL200" s="90"/>
      <c r="FEM200" s="1"/>
      <c r="FEN200" s="90"/>
      <c r="FEO200" s="1"/>
      <c r="FEP200" s="90"/>
      <c r="FEQ200" s="1"/>
      <c r="FER200" s="90"/>
      <c r="FES200" s="1"/>
      <c r="FET200" s="90"/>
      <c r="FEU200" s="1"/>
      <c r="FEV200" s="90"/>
      <c r="FEW200" s="1"/>
      <c r="FEX200" s="90"/>
      <c r="FEY200" s="1"/>
      <c r="FEZ200" s="90"/>
      <c r="FFA200" s="1"/>
      <c r="FFB200" s="90"/>
      <c r="FFC200" s="1"/>
      <c r="FFD200" s="90"/>
      <c r="FFE200" s="1"/>
      <c r="FFF200" s="90"/>
      <c r="FFG200" s="1"/>
      <c r="FFH200" s="90"/>
      <c r="FFI200" s="1"/>
      <c r="FFJ200" s="90"/>
      <c r="FFK200" s="1"/>
      <c r="FFL200" s="90"/>
      <c r="FFM200" s="1"/>
      <c r="FFN200" s="90"/>
      <c r="FFO200" s="1"/>
      <c r="FFP200" s="90"/>
      <c r="FFQ200" s="1"/>
      <c r="FFR200" s="90"/>
      <c r="FFS200" s="1"/>
      <c r="FFT200" s="90"/>
      <c r="FFU200" s="1"/>
      <c r="FFV200" s="90"/>
      <c r="FFW200" s="1"/>
      <c r="FFX200" s="90"/>
      <c r="FFY200" s="1"/>
      <c r="FFZ200" s="90"/>
      <c r="FGA200" s="1"/>
      <c r="FGB200" s="90"/>
      <c r="FGC200" s="1"/>
      <c r="FGD200" s="90"/>
      <c r="FGE200" s="1"/>
      <c r="FGF200" s="90"/>
      <c r="FGG200" s="1"/>
      <c r="FGH200" s="90"/>
      <c r="FGI200" s="1"/>
      <c r="FGJ200" s="90"/>
      <c r="FGK200" s="1"/>
      <c r="FGL200" s="90"/>
      <c r="FGM200" s="1"/>
      <c r="FGN200" s="90"/>
      <c r="FGO200" s="1"/>
      <c r="FGP200" s="90"/>
      <c r="FGQ200" s="1"/>
      <c r="FGR200" s="90"/>
      <c r="FGS200" s="1"/>
      <c r="FGT200" s="90"/>
      <c r="FGU200" s="1"/>
      <c r="FGV200" s="90"/>
      <c r="FGW200" s="1"/>
      <c r="FGX200" s="90"/>
      <c r="FGY200" s="1"/>
      <c r="FGZ200" s="90"/>
      <c r="FHA200" s="1"/>
      <c r="FHB200" s="90"/>
      <c r="FHC200" s="1"/>
      <c r="FHD200" s="90"/>
      <c r="FHE200" s="1"/>
      <c r="FHF200" s="90"/>
      <c r="FHG200" s="1"/>
      <c r="FHH200" s="90"/>
      <c r="FHI200" s="1"/>
      <c r="FHJ200" s="90"/>
      <c r="FHK200" s="1"/>
      <c r="FHL200" s="90"/>
      <c r="FHM200" s="1"/>
      <c r="FHN200" s="90"/>
      <c r="FHO200" s="1"/>
      <c r="FHP200" s="90"/>
      <c r="FHQ200" s="1"/>
      <c r="FHR200" s="90"/>
      <c r="FHS200" s="1"/>
      <c r="FHT200" s="90"/>
      <c r="FHU200" s="1"/>
      <c r="FHV200" s="90"/>
      <c r="FHW200" s="1"/>
      <c r="FHX200" s="90"/>
      <c r="FHY200" s="1"/>
      <c r="FHZ200" s="90"/>
      <c r="FIA200" s="1"/>
      <c r="FIB200" s="90"/>
      <c r="FIC200" s="1"/>
      <c r="FID200" s="90"/>
      <c r="FIE200" s="1"/>
      <c r="FIF200" s="90"/>
      <c r="FIG200" s="1"/>
      <c r="FIH200" s="90"/>
      <c r="FII200" s="1"/>
      <c r="FIJ200" s="90"/>
      <c r="FIK200" s="1"/>
      <c r="FIL200" s="90"/>
      <c r="FIM200" s="1"/>
      <c r="FIN200" s="90"/>
      <c r="FIO200" s="1"/>
      <c r="FIP200" s="90"/>
      <c r="FIQ200" s="1"/>
      <c r="FIR200" s="90"/>
      <c r="FIS200" s="1"/>
      <c r="FIT200" s="90"/>
      <c r="FIU200" s="1"/>
      <c r="FIV200" s="90"/>
      <c r="FIW200" s="1"/>
      <c r="FIX200" s="90"/>
      <c r="FIY200" s="1"/>
      <c r="FIZ200" s="90"/>
      <c r="FJA200" s="1"/>
      <c r="FJB200" s="90"/>
      <c r="FJC200" s="1"/>
      <c r="FJD200" s="90"/>
      <c r="FJE200" s="1"/>
      <c r="FJF200" s="90"/>
      <c r="FJG200" s="1"/>
      <c r="FJH200" s="90"/>
      <c r="FJI200" s="1"/>
      <c r="FJJ200" s="90"/>
      <c r="FJK200" s="1"/>
      <c r="FJL200" s="90"/>
      <c r="FJM200" s="1"/>
      <c r="FJN200" s="90"/>
      <c r="FJO200" s="1"/>
      <c r="FJP200" s="90"/>
      <c r="FJQ200" s="1"/>
      <c r="FJR200" s="90"/>
      <c r="FJS200" s="1"/>
      <c r="FJT200" s="90"/>
      <c r="FJU200" s="1"/>
      <c r="FJV200" s="90"/>
      <c r="FJW200" s="1"/>
      <c r="FJX200" s="90"/>
      <c r="FJY200" s="1"/>
      <c r="FJZ200" s="90"/>
      <c r="FKA200" s="1"/>
      <c r="FKB200" s="90"/>
      <c r="FKC200" s="1"/>
      <c r="FKD200" s="90"/>
      <c r="FKE200" s="1"/>
      <c r="FKF200" s="90"/>
      <c r="FKG200" s="1"/>
      <c r="FKH200" s="90"/>
      <c r="FKI200" s="1"/>
      <c r="FKJ200" s="90"/>
      <c r="FKK200" s="1"/>
      <c r="FKL200" s="90"/>
      <c r="FKM200" s="1"/>
      <c r="FKN200" s="90"/>
      <c r="FKO200" s="1"/>
      <c r="FKP200" s="90"/>
      <c r="FKQ200" s="1"/>
      <c r="FKR200" s="90"/>
      <c r="FKS200" s="1"/>
      <c r="FKT200" s="90"/>
      <c r="FKU200" s="1"/>
      <c r="FKV200" s="90"/>
      <c r="FKW200" s="1"/>
      <c r="FKX200" s="90"/>
      <c r="FKY200" s="1"/>
      <c r="FKZ200" s="90"/>
      <c r="FLA200" s="1"/>
      <c r="FLB200" s="90"/>
      <c r="FLC200" s="1"/>
      <c r="FLD200" s="90"/>
      <c r="FLE200" s="1"/>
      <c r="FLF200" s="90"/>
      <c r="FLG200" s="1"/>
      <c r="FLH200" s="90"/>
      <c r="FLI200" s="1"/>
      <c r="FLJ200" s="90"/>
      <c r="FLK200" s="1"/>
      <c r="FLL200" s="90"/>
      <c r="FLM200" s="1"/>
      <c r="FLN200" s="90"/>
      <c r="FLO200" s="1"/>
      <c r="FLP200" s="90"/>
      <c r="FLQ200" s="1"/>
      <c r="FLR200" s="90"/>
      <c r="FLS200" s="1"/>
      <c r="FLT200" s="90"/>
      <c r="FLU200" s="1"/>
      <c r="FLV200" s="90"/>
      <c r="FLW200" s="1"/>
      <c r="FLX200" s="90"/>
      <c r="FLY200" s="1"/>
      <c r="FLZ200" s="90"/>
      <c r="FMA200" s="1"/>
      <c r="FMB200" s="90"/>
      <c r="FMC200" s="1"/>
      <c r="FMD200" s="90"/>
      <c r="FME200" s="1"/>
      <c r="FMF200" s="90"/>
      <c r="FMG200" s="1"/>
      <c r="FMH200" s="90"/>
      <c r="FMI200" s="1"/>
      <c r="FMJ200" s="90"/>
      <c r="FMK200" s="1"/>
      <c r="FML200" s="90"/>
      <c r="FMM200" s="1"/>
      <c r="FMN200" s="90"/>
      <c r="FMO200" s="1"/>
      <c r="FMP200" s="90"/>
      <c r="FMQ200" s="1"/>
      <c r="FMR200" s="90"/>
      <c r="FMS200" s="1"/>
      <c r="FMT200" s="90"/>
      <c r="FMU200" s="1"/>
      <c r="FMV200" s="90"/>
      <c r="FMW200" s="1"/>
      <c r="FMX200" s="90"/>
      <c r="FMY200" s="1"/>
      <c r="FMZ200" s="90"/>
      <c r="FNA200" s="1"/>
      <c r="FNB200" s="90"/>
      <c r="FNC200" s="1"/>
      <c r="FND200" s="90"/>
      <c r="FNE200" s="1"/>
      <c r="FNF200" s="90"/>
      <c r="FNG200" s="1"/>
      <c r="FNH200" s="90"/>
      <c r="FNI200" s="1"/>
      <c r="FNJ200" s="90"/>
      <c r="FNK200" s="1"/>
      <c r="FNL200" s="90"/>
      <c r="FNM200" s="1"/>
      <c r="FNN200" s="90"/>
      <c r="FNO200" s="1"/>
      <c r="FNP200" s="90"/>
      <c r="FNQ200" s="1"/>
      <c r="FNR200" s="90"/>
      <c r="FNS200" s="1"/>
      <c r="FNT200" s="90"/>
      <c r="FNU200" s="1"/>
      <c r="FNV200" s="90"/>
      <c r="FNW200" s="1"/>
      <c r="FNX200" s="90"/>
      <c r="FNY200" s="1"/>
      <c r="FNZ200" s="90"/>
      <c r="FOA200" s="1"/>
      <c r="FOB200" s="90"/>
      <c r="FOC200" s="1"/>
      <c r="FOD200" s="90"/>
      <c r="FOE200" s="1"/>
      <c r="FOF200" s="90"/>
      <c r="FOG200" s="1"/>
      <c r="FOH200" s="90"/>
      <c r="FOI200" s="1"/>
      <c r="FOJ200" s="90"/>
      <c r="FOK200" s="1"/>
      <c r="FOL200" s="90"/>
      <c r="FOM200" s="1"/>
      <c r="FON200" s="90"/>
      <c r="FOO200" s="1"/>
      <c r="FOP200" s="90"/>
      <c r="FOQ200" s="1"/>
      <c r="FOR200" s="90"/>
      <c r="FOS200" s="1"/>
      <c r="FOT200" s="90"/>
      <c r="FOU200" s="1"/>
      <c r="FOV200" s="90"/>
      <c r="FOW200" s="1"/>
      <c r="FOX200" s="90"/>
      <c r="FOY200" s="1"/>
      <c r="FOZ200" s="90"/>
      <c r="FPA200" s="1"/>
      <c r="FPB200" s="90"/>
      <c r="FPC200" s="1"/>
      <c r="FPD200" s="90"/>
      <c r="FPE200" s="1"/>
      <c r="FPF200" s="90"/>
      <c r="FPG200" s="1"/>
      <c r="FPH200" s="90"/>
      <c r="FPI200" s="1"/>
      <c r="FPJ200" s="90"/>
      <c r="FPK200" s="1"/>
      <c r="FPL200" s="90"/>
      <c r="FPM200" s="1"/>
      <c r="FPN200" s="90"/>
      <c r="FPO200" s="1"/>
      <c r="FPP200" s="90"/>
      <c r="FPQ200" s="1"/>
      <c r="FPR200" s="90"/>
      <c r="FPS200" s="1"/>
      <c r="FPT200" s="90"/>
      <c r="FPU200" s="1"/>
      <c r="FPV200" s="90"/>
      <c r="FPW200" s="1"/>
      <c r="FPX200" s="90"/>
      <c r="FPY200" s="1"/>
      <c r="FPZ200" s="90"/>
      <c r="FQA200" s="1"/>
      <c r="FQB200" s="90"/>
      <c r="FQC200" s="1"/>
      <c r="FQD200" s="90"/>
      <c r="FQE200" s="1"/>
      <c r="FQF200" s="90"/>
      <c r="FQG200" s="1"/>
      <c r="FQH200" s="90"/>
      <c r="FQI200" s="1"/>
      <c r="FQJ200" s="90"/>
      <c r="FQK200" s="1"/>
      <c r="FQL200" s="90"/>
      <c r="FQM200" s="1"/>
      <c r="FQN200" s="90"/>
      <c r="FQO200" s="1"/>
      <c r="FQP200" s="90"/>
      <c r="FQQ200" s="1"/>
      <c r="FQR200" s="90"/>
      <c r="FQS200" s="1"/>
      <c r="FQT200" s="90"/>
      <c r="FQU200" s="1"/>
      <c r="FQV200" s="90"/>
      <c r="FQW200" s="1"/>
      <c r="FQX200" s="90"/>
      <c r="FQY200" s="1"/>
      <c r="FQZ200" s="90"/>
      <c r="FRA200" s="1"/>
      <c r="FRB200" s="90"/>
      <c r="FRC200" s="1"/>
      <c r="FRD200" s="90"/>
      <c r="FRE200" s="1"/>
      <c r="FRF200" s="90"/>
      <c r="FRG200" s="1"/>
      <c r="FRH200" s="90"/>
      <c r="FRI200" s="1"/>
      <c r="FRJ200" s="90"/>
      <c r="FRK200" s="1"/>
      <c r="FRL200" s="90"/>
      <c r="FRM200" s="1"/>
      <c r="FRN200" s="90"/>
      <c r="FRO200" s="1"/>
      <c r="FRP200" s="90"/>
      <c r="FRQ200" s="1"/>
      <c r="FRR200" s="90"/>
      <c r="FRS200" s="1"/>
      <c r="FRT200" s="90"/>
      <c r="FRU200" s="1"/>
      <c r="FRV200" s="90"/>
      <c r="FRW200" s="1"/>
      <c r="FRX200" s="90"/>
      <c r="FRY200" s="1"/>
      <c r="FRZ200" s="90"/>
      <c r="FSA200" s="1"/>
      <c r="FSB200" s="90"/>
      <c r="FSC200" s="1"/>
      <c r="FSD200" s="90"/>
      <c r="FSE200" s="1"/>
      <c r="FSF200" s="90"/>
      <c r="FSG200" s="1"/>
      <c r="FSH200" s="90"/>
      <c r="FSI200" s="1"/>
      <c r="FSJ200" s="90"/>
      <c r="FSK200" s="1"/>
      <c r="FSL200" s="90"/>
      <c r="FSM200" s="1"/>
      <c r="FSN200" s="90"/>
      <c r="FSO200" s="1"/>
      <c r="FSP200" s="90"/>
      <c r="FSQ200" s="1"/>
      <c r="FSR200" s="90"/>
      <c r="FSS200" s="1"/>
      <c r="FST200" s="90"/>
      <c r="FSU200" s="1"/>
      <c r="FSV200" s="90"/>
      <c r="FSW200" s="1"/>
      <c r="FSX200" s="90"/>
      <c r="FSY200" s="1"/>
      <c r="FSZ200" s="90"/>
      <c r="FTA200" s="1"/>
      <c r="FTB200" s="90"/>
      <c r="FTC200" s="1"/>
      <c r="FTD200" s="90"/>
      <c r="FTE200" s="1"/>
      <c r="FTF200" s="90"/>
      <c r="FTG200" s="1"/>
      <c r="FTH200" s="90"/>
      <c r="FTI200" s="1"/>
      <c r="FTJ200" s="90"/>
      <c r="FTK200" s="1"/>
      <c r="FTL200" s="90"/>
      <c r="FTM200" s="1"/>
      <c r="FTN200" s="90"/>
      <c r="FTO200" s="1"/>
      <c r="FTP200" s="90"/>
      <c r="FTQ200" s="1"/>
      <c r="FTR200" s="90"/>
      <c r="FTS200" s="1"/>
      <c r="FTT200" s="90"/>
      <c r="FTU200" s="1"/>
      <c r="FTV200" s="90"/>
      <c r="FTW200" s="1"/>
      <c r="FTX200" s="90"/>
      <c r="FTY200" s="1"/>
      <c r="FTZ200" s="90"/>
      <c r="FUA200" s="1"/>
      <c r="FUB200" s="90"/>
      <c r="FUC200" s="1"/>
      <c r="FUD200" s="90"/>
      <c r="FUE200" s="1"/>
      <c r="FUF200" s="90"/>
      <c r="FUG200" s="1"/>
      <c r="FUH200" s="90"/>
      <c r="FUI200" s="1"/>
      <c r="FUJ200" s="90"/>
      <c r="FUK200" s="1"/>
      <c r="FUL200" s="90"/>
      <c r="FUM200" s="1"/>
      <c r="FUN200" s="90"/>
      <c r="FUO200" s="1"/>
      <c r="FUP200" s="90"/>
      <c r="FUQ200" s="1"/>
      <c r="FUR200" s="90"/>
      <c r="FUS200" s="1"/>
      <c r="FUT200" s="90"/>
      <c r="FUU200" s="1"/>
      <c r="FUV200" s="90"/>
      <c r="FUW200" s="1"/>
      <c r="FUX200" s="90"/>
      <c r="FUY200" s="1"/>
      <c r="FUZ200" s="90"/>
      <c r="FVA200" s="1"/>
      <c r="FVB200" s="90"/>
      <c r="FVC200" s="1"/>
      <c r="FVD200" s="90"/>
      <c r="FVE200" s="1"/>
      <c r="FVF200" s="90"/>
      <c r="FVG200" s="1"/>
      <c r="FVH200" s="90"/>
      <c r="FVI200" s="1"/>
      <c r="FVJ200" s="90"/>
      <c r="FVK200" s="1"/>
      <c r="FVL200" s="90"/>
      <c r="FVM200" s="1"/>
      <c r="FVN200" s="90"/>
      <c r="FVO200" s="1"/>
      <c r="FVP200" s="90"/>
      <c r="FVQ200" s="1"/>
      <c r="FVR200" s="90"/>
      <c r="FVS200" s="1"/>
      <c r="FVT200" s="90"/>
      <c r="FVU200" s="1"/>
      <c r="FVV200" s="90"/>
      <c r="FVW200" s="1"/>
      <c r="FVX200" s="90"/>
      <c r="FVY200" s="1"/>
      <c r="FVZ200" s="90"/>
      <c r="FWA200" s="1"/>
      <c r="FWB200" s="90"/>
      <c r="FWC200" s="1"/>
      <c r="FWD200" s="90"/>
      <c r="FWE200" s="1"/>
      <c r="FWF200" s="90"/>
      <c r="FWG200" s="1"/>
      <c r="FWH200" s="90"/>
      <c r="FWI200" s="1"/>
      <c r="FWJ200" s="90"/>
      <c r="FWK200" s="1"/>
      <c r="FWL200" s="90"/>
      <c r="FWM200" s="1"/>
      <c r="FWN200" s="90"/>
      <c r="FWO200" s="1"/>
      <c r="FWP200" s="90"/>
      <c r="FWQ200" s="1"/>
      <c r="FWR200" s="90"/>
      <c r="FWS200" s="1"/>
      <c r="FWT200" s="90"/>
      <c r="FWU200" s="1"/>
      <c r="FWV200" s="90"/>
      <c r="FWW200" s="1"/>
      <c r="FWX200" s="90"/>
      <c r="FWY200" s="1"/>
      <c r="FWZ200" s="90"/>
      <c r="FXA200" s="1"/>
      <c r="FXB200" s="90"/>
      <c r="FXC200" s="1"/>
      <c r="FXD200" s="90"/>
      <c r="FXE200" s="1"/>
      <c r="FXF200" s="90"/>
      <c r="FXG200" s="1"/>
      <c r="FXH200" s="90"/>
      <c r="FXI200" s="1"/>
      <c r="FXJ200" s="90"/>
      <c r="FXK200" s="1"/>
      <c r="FXL200" s="90"/>
      <c r="FXM200" s="1"/>
      <c r="FXN200" s="90"/>
      <c r="FXO200" s="1"/>
      <c r="FXP200" s="90"/>
      <c r="FXQ200" s="1"/>
      <c r="FXR200" s="90"/>
      <c r="FXS200" s="1"/>
      <c r="FXT200" s="90"/>
      <c r="FXU200" s="1"/>
      <c r="FXV200" s="90"/>
      <c r="FXW200" s="1"/>
      <c r="FXX200" s="90"/>
      <c r="FXY200" s="1"/>
      <c r="FXZ200" s="90"/>
      <c r="FYA200" s="1"/>
      <c r="FYB200" s="90"/>
      <c r="FYC200" s="1"/>
      <c r="FYD200" s="90"/>
      <c r="FYE200" s="1"/>
      <c r="FYF200" s="90"/>
      <c r="FYG200" s="1"/>
      <c r="FYH200" s="90"/>
      <c r="FYI200" s="1"/>
      <c r="FYJ200" s="90"/>
      <c r="FYK200" s="1"/>
      <c r="FYL200" s="90"/>
      <c r="FYM200" s="1"/>
      <c r="FYN200" s="90"/>
      <c r="FYO200" s="1"/>
      <c r="FYP200" s="90"/>
      <c r="FYQ200" s="1"/>
      <c r="FYR200" s="90"/>
      <c r="FYS200" s="1"/>
      <c r="FYT200" s="90"/>
      <c r="FYU200" s="1"/>
      <c r="FYV200" s="90"/>
      <c r="FYW200" s="1"/>
      <c r="FYX200" s="90"/>
      <c r="FYY200" s="1"/>
      <c r="FYZ200" s="90"/>
      <c r="FZA200" s="1"/>
      <c r="FZB200" s="90"/>
      <c r="FZC200" s="1"/>
      <c r="FZD200" s="90"/>
      <c r="FZE200" s="1"/>
      <c r="FZF200" s="90"/>
      <c r="FZG200" s="1"/>
      <c r="FZH200" s="90"/>
      <c r="FZI200" s="1"/>
      <c r="FZJ200" s="90"/>
      <c r="FZK200" s="1"/>
      <c r="FZL200" s="90"/>
      <c r="FZM200" s="1"/>
      <c r="FZN200" s="90"/>
      <c r="FZO200" s="1"/>
      <c r="FZP200" s="90"/>
      <c r="FZQ200" s="1"/>
      <c r="FZR200" s="90"/>
      <c r="FZS200" s="1"/>
      <c r="FZT200" s="90"/>
      <c r="FZU200" s="1"/>
      <c r="FZV200" s="90"/>
      <c r="FZW200" s="1"/>
      <c r="FZX200" s="90"/>
      <c r="FZY200" s="1"/>
      <c r="FZZ200" s="90"/>
      <c r="GAA200" s="1"/>
      <c r="GAB200" s="90"/>
      <c r="GAC200" s="1"/>
      <c r="GAD200" s="90"/>
      <c r="GAE200" s="1"/>
      <c r="GAF200" s="90"/>
      <c r="GAG200" s="1"/>
      <c r="GAH200" s="90"/>
      <c r="GAI200" s="1"/>
      <c r="GAJ200" s="90"/>
      <c r="GAK200" s="1"/>
      <c r="GAL200" s="90"/>
      <c r="GAM200" s="1"/>
      <c r="GAN200" s="90"/>
      <c r="GAO200" s="1"/>
      <c r="GAP200" s="90"/>
      <c r="GAQ200" s="1"/>
      <c r="GAR200" s="90"/>
      <c r="GAS200" s="1"/>
      <c r="GAT200" s="90"/>
      <c r="GAU200" s="1"/>
      <c r="GAV200" s="90"/>
      <c r="GAW200" s="1"/>
      <c r="GAX200" s="90"/>
      <c r="GAY200" s="1"/>
      <c r="GAZ200" s="90"/>
      <c r="GBA200" s="1"/>
      <c r="GBB200" s="90"/>
      <c r="GBC200" s="1"/>
      <c r="GBD200" s="90"/>
      <c r="GBE200" s="1"/>
      <c r="GBF200" s="90"/>
      <c r="GBG200" s="1"/>
      <c r="GBH200" s="90"/>
      <c r="GBI200" s="1"/>
      <c r="GBJ200" s="90"/>
      <c r="GBK200" s="1"/>
      <c r="GBL200" s="90"/>
      <c r="GBM200" s="1"/>
      <c r="GBN200" s="90"/>
      <c r="GBO200" s="1"/>
      <c r="GBP200" s="90"/>
      <c r="GBQ200" s="1"/>
      <c r="GBR200" s="90"/>
      <c r="GBS200" s="1"/>
      <c r="GBT200" s="90"/>
      <c r="GBU200" s="1"/>
      <c r="GBV200" s="90"/>
      <c r="GBW200" s="1"/>
      <c r="GBX200" s="90"/>
      <c r="GBY200" s="1"/>
      <c r="GBZ200" s="90"/>
      <c r="GCA200" s="1"/>
      <c r="GCB200" s="90"/>
      <c r="GCC200" s="1"/>
      <c r="GCD200" s="90"/>
      <c r="GCE200" s="1"/>
      <c r="GCF200" s="90"/>
      <c r="GCG200" s="1"/>
      <c r="GCH200" s="90"/>
      <c r="GCI200" s="1"/>
      <c r="GCJ200" s="90"/>
      <c r="GCK200" s="1"/>
      <c r="GCL200" s="90"/>
      <c r="GCM200" s="1"/>
      <c r="GCN200" s="90"/>
      <c r="GCO200" s="1"/>
      <c r="GCP200" s="90"/>
      <c r="GCQ200" s="1"/>
      <c r="GCR200" s="90"/>
      <c r="GCS200" s="1"/>
      <c r="GCT200" s="90"/>
      <c r="GCU200" s="1"/>
      <c r="GCV200" s="90"/>
      <c r="GCW200" s="1"/>
      <c r="GCX200" s="90"/>
      <c r="GCY200" s="1"/>
      <c r="GCZ200" s="90"/>
      <c r="GDA200" s="1"/>
      <c r="GDB200" s="90"/>
      <c r="GDC200" s="1"/>
      <c r="GDD200" s="90"/>
      <c r="GDE200" s="1"/>
      <c r="GDF200" s="90"/>
      <c r="GDG200" s="1"/>
      <c r="GDH200" s="90"/>
      <c r="GDI200" s="1"/>
      <c r="GDJ200" s="90"/>
      <c r="GDK200" s="1"/>
      <c r="GDL200" s="90"/>
      <c r="GDM200" s="1"/>
      <c r="GDN200" s="90"/>
      <c r="GDO200" s="1"/>
      <c r="GDP200" s="90"/>
      <c r="GDQ200" s="1"/>
      <c r="GDR200" s="90"/>
      <c r="GDS200" s="1"/>
      <c r="GDT200" s="90"/>
      <c r="GDU200" s="1"/>
      <c r="GDV200" s="90"/>
      <c r="GDW200" s="1"/>
      <c r="GDX200" s="90"/>
      <c r="GDY200" s="1"/>
      <c r="GDZ200" s="90"/>
      <c r="GEA200" s="1"/>
      <c r="GEB200" s="90"/>
      <c r="GEC200" s="1"/>
      <c r="GED200" s="90"/>
      <c r="GEE200" s="1"/>
      <c r="GEF200" s="90"/>
      <c r="GEG200" s="1"/>
      <c r="GEH200" s="90"/>
      <c r="GEI200" s="1"/>
      <c r="GEJ200" s="90"/>
      <c r="GEK200" s="1"/>
      <c r="GEL200" s="90"/>
      <c r="GEM200" s="1"/>
      <c r="GEN200" s="90"/>
      <c r="GEO200" s="1"/>
      <c r="GEP200" s="90"/>
      <c r="GEQ200" s="1"/>
      <c r="GER200" s="90"/>
      <c r="GES200" s="1"/>
      <c r="GET200" s="90"/>
      <c r="GEU200" s="1"/>
      <c r="GEV200" s="90"/>
      <c r="GEW200" s="1"/>
      <c r="GEX200" s="90"/>
      <c r="GEY200" s="1"/>
      <c r="GEZ200" s="90"/>
      <c r="GFA200" s="1"/>
      <c r="GFB200" s="90"/>
      <c r="GFC200" s="1"/>
      <c r="GFD200" s="90"/>
      <c r="GFE200" s="1"/>
      <c r="GFF200" s="90"/>
      <c r="GFG200" s="1"/>
      <c r="GFH200" s="90"/>
      <c r="GFI200" s="1"/>
      <c r="GFJ200" s="90"/>
      <c r="GFK200" s="1"/>
      <c r="GFL200" s="90"/>
      <c r="GFM200" s="1"/>
      <c r="GFN200" s="90"/>
      <c r="GFO200" s="1"/>
      <c r="GFP200" s="90"/>
      <c r="GFQ200" s="1"/>
      <c r="GFR200" s="90"/>
      <c r="GFS200" s="1"/>
      <c r="GFT200" s="90"/>
      <c r="GFU200" s="1"/>
      <c r="GFV200" s="90"/>
      <c r="GFW200" s="1"/>
      <c r="GFX200" s="90"/>
      <c r="GFY200" s="1"/>
      <c r="GFZ200" s="90"/>
      <c r="GGA200" s="1"/>
      <c r="GGB200" s="90"/>
      <c r="GGC200" s="1"/>
      <c r="GGD200" s="90"/>
      <c r="GGE200" s="1"/>
      <c r="GGF200" s="90"/>
      <c r="GGG200" s="1"/>
      <c r="GGH200" s="90"/>
      <c r="GGI200" s="1"/>
      <c r="GGJ200" s="90"/>
      <c r="GGK200" s="1"/>
      <c r="GGL200" s="90"/>
      <c r="GGM200" s="1"/>
      <c r="GGN200" s="90"/>
      <c r="GGO200" s="1"/>
      <c r="GGP200" s="90"/>
      <c r="GGQ200" s="1"/>
      <c r="GGR200" s="90"/>
      <c r="GGS200" s="1"/>
      <c r="GGT200" s="90"/>
      <c r="GGU200" s="1"/>
      <c r="GGV200" s="90"/>
      <c r="GGW200" s="1"/>
      <c r="GGX200" s="90"/>
      <c r="GGY200" s="1"/>
      <c r="GGZ200" s="90"/>
      <c r="GHA200" s="1"/>
      <c r="GHB200" s="90"/>
      <c r="GHC200" s="1"/>
      <c r="GHD200" s="90"/>
      <c r="GHE200" s="1"/>
      <c r="GHF200" s="90"/>
      <c r="GHG200" s="1"/>
      <c r="GHH200" s="90"/>
      <c r="GHI200" s="1"/>
      <c r="GHJ200" s="90"/>
      <c r="GHK200" s="1"/>
      <c r="GHL200" s="90"/>
      <c r="GHM200" s="1"/>
      <c r="GHN200" s="90"/>
      <c r="GHO200" s="1"/>
      <c r="GHP200" s="90"/>
      <c r="GHQ200" s="1"/>
      <c r="GHR200" s="90"/>
      <c r="GHS200" s="1"/>
      <c r="GHT200" s="90"/>
      <c r="GHU200" s="1"/>
      <c r="GHV200" s="90"/>
      <c r="GHW200" s="1"/>
      <c r="GHX200" s="90"/>
      <c r="GHY200" s="1"/>
      <c r="GHZ200" s="90"/>
      <c r="GIA200" s="1"/>
      <c r="GIB200" s="90"/>
      <c r="GIC200" s="1"/>
      <c r="GID200" s="90"/>
      <c r="GIE200" s="1"/>
      <c r="GIF200" s="90"/>
      <c r="GIG200" s="1"/>
      <c r="GIH200" s="90"/>
      <c r="GII200" s="1"/>
      <c r="GIJ200" s="90"/>
      <c r="GIK200" s="1"/>
      <c r="GIL200" s="90"/>
      <c r="GIM200" s="1"/>
      <c r="GIN200" s="90"/>
      <c r="GIO200" s="1"/>
      <c r="GIP200" s="90"/>
      <c r="GIQ200" s="1"/>
      <c r="GIR200" s="90"/>
      <c r="GIS200" s="1"/>
      <c r="GIT200" s="90"/>
      <c r="GIU200" s="1"/>
      <c r="GIV200" s="90"/>
      <c r="GIW200" s="1"/>
      <c r="GIX200" s="90"/>
      <c r="GIY200" s="1"/>
      <c r="GIZ200" s="90"/>
      <c r="GJA200" s="1"/>
      <c r="GJB200" s="90"/>
      <c r="GJC200" s="1"/>
      <c r="GJD200" s="90"/>
      <c r="GJE200" s="1"/>
      <c r="GJF200" s="90"/>
      <c r="GJG200" s="1"/>
      <c r="GJH200" s="90"/>
      <c r="GJI200" s="1"/>
      <c r="GJJ200" s="90"/>
      <c r="GJK200" s="1"/>
      <c r="GJL200" s="90"/>
      <c r="GJM200" s="1"/>
      <c r="GJN200" s="90"/>
      <c r="GJO200" s="1"/>
      <c r="GJP200" s="90"/>
      <c r="GJQ200" s="1"/>
      <c r="GJR200" s="90"/>
      <c r="GJS200" s="1"/>
      <c r="GJT200" s="90"/>
      <c r="GJU200" s="1"/>
      <c r="GJV200" s="90"/>
      <c r="GJW200" s="1"/>
      <c r="GJX200" s="90"/>
      <c r="GJY200" s="1"/>
      <c r="GJZ200" s="90"/>
      <c r="GKA200" s="1"/>
      <c r="GKB200" s="90"/>
      <c r="GKC200" s="1"/>
      <c r="GKD200" s="90"/>
      <c r="GKE200" s="1"/>
      <c r="GKF200" s="90"/>
      <c r="GKG200" s="1"/>
      <c r="GKH200" s="90"/>
      <c r="GKI200" s="1"/>
      <c r="GKJ200" s="90"/>
      <c r="GKK200" s="1"/>
      <c r="GKL200" s="90"/>
      <c r="GKM200" s="1"/>
      <c r="GKN200" s="90"/>
      <c r="GKO200" s="1"/>
      <c r="GKP200" s="90"/>
      <c r="GKQ200" s="1"/>
      <c r="GKR200" s="90"/>
      <c r="GKS200" s="1"/>
      <c r="GKT200" s="90"/>
      <c r="GKU200" s="1"/>
      <c r="GKV200" s="90"/>
      <c r="GKW200" s="1"/>
      <c r="GKX200" s="90"/>
      <c r="GKY200" s="1"/>
      <c r="GKZ200" s="90"/>
      <c r="GLA200" s="1"/>
      <c r="GLB200" s="90"/>
      <c r="GLC200" s="1"/>
      <c r="GLD200" s="90"/>
      <c r="GLE200" s="1"/>
      <c r="GLF200" s="90"/>
      <c r="GLG200" s="1"/>
      <c r="GLH200" s="90"/>
      <c r="GLI200" s="1"/>
      <c r="GLJ200" s="90"/>
      <c r="GLK200" s="1"/>
      <c r="GLL200" s="90"/>
      <c r="GLM200" s="1"/>
      <c r="GLN200" s="90"/>
      <c r="GLO200" s="1"/>
      <c r="GLP200" s="90"/>
      <c r="GLQ200" s="1"/>
      <c r="GLR200" s="90"/>
      <c r="GLS200" s="1"/>
      <c r="GLT200" s="90"/>
      <c r="GLU200" s="1"/>
      <c r="GLV200" s="90"/>
      <c r="GLW200" s="1"/>
      <c r="GLX200" s="90"/>
      <c r="GLY200" s="1"/>
      <c r="GLZ200" s="90"/>
      <c r="GMA200" s="1"/>
      <c r="GMB200" s="90"/>
      <c r="GMC200" s="1"/>
      <c r="GMD200" s="90"/>
      <c r="GME200" s="1"/>
      <c r="GMF200" s="90"/>
      <c r="GMG200" s="1"/>
      <c r="GMH200" s="90"/>
      <c r="GMI200" s="1"/>
      <c r="GMJ200" s="90"/>
      <c r="GMK200" s="1"/>
      <c r="GML200" s="90"/>
      <c r="GMM200" s="1"/>
      <c r="GMN200" s="90"/>
      <c r="GMO200" s="1"/>
      <c r="GMP200" s="90"/>
      <c r="GMQ200" s="1"/>
      <c r="GMR200" s="90"/>
      <c r="GMS200" s="1"/>
      <c r="GMT200" s="90"/>
      <c r="GMU200" s="1"/>
      <c r="GMV200" s="90"/>
      <c r="GMW200" s="1"/>
      <c r="GMX200" s="90"/>
      <c r="GMY200" s="1"/>
      <c r="GMZ200" s="90"/>
      <c r="GNA200" s="1"/>
      <c r="GNB200" s="90"/>
      <c r="GNC200" s="1"/>
      <c r="GND200" s="90"/>
      <c r="GNE200" s="1"/>
      <c r="GNF200" s="90"/>
      <c r="GNG200" s="1"/>
      <c r="GNH200" s="90"/>
      <c r="GNI200" s="1"/>
      <c r="GNJ200" s="90"/>
      <c r="GNK200" s="1"/>
      <c r="GNL200" s="90"/>
      <c r="GNM200" s="1"/>
      <c r="GNN200" s="90"/>
      <c r="GNO200" s="1"/>
      <c r="GNP200" s="90"/>
      <c r="GNQ200" s="1"/>
      <c r="GNR200" s="90"/>
      <c r="GNS200" s="1"/>
      <c r="GNT200" s="90"/>
      <c r="GNU200" s="1"/>
      <c r="GNV200" s="90"/>
      <c r="GNW200" s="1"/>
      <c r="GNX200" s="90"/>
      <c r="GNY200" s="1"/>
      <c r="GNZ200" s="90"/>
      <c r="GOA200" s="1"/>
      <c r="GOB200" s="90"/>
      <c r="GOC200" s="1"/>
      <c r="GOD200" s="90"/>
      <c r="GOE200" s="1"/>
      <c r="GOF200" s="90"/>
      <c r="GOG200" s="1"/>
      <c r="GOH200" s="90"/>
      <c r="GOI200" s="1"/>
      <c r="GOJ200" s="90"/>
      <c r="GOK200" s="1"/>
      <c r="GOL200" s="90"/>
      <c r="GOM200" s="1"/>
      <c r="GON200" s="90"/>
      <c r="GOO200" s="1"/>
      <c r="GOP200" s="90"/>
      <c r="GOQ200" s="1"/>
      <c r="GOR200" s="90"/>
      <c r="GOS200" s="1"/>
      <c r="GOT200" s="90"/>
      <c r="GOU200" s="1"/>
      <c r="GOV200" s="90"/>
      <c r="GOW200" s="1"/>
      <c r="GOX200" s="90"/>
      <c r="GOY200" s="1"/>
      <c r="GOZ200" s="90"/>
      <c r="GPA200" s="1"/>
      <c r="GPB200" s="90"/>
      <c r="GPC200" s="1"/>
      <c r="GPD200" s="90"/>
      <c r="GPE200" s="1"/>
      <c r="GPF200" s="90"/>
      <c r="GPG200" s="1"/>
      <c r="GPH200" s="90"/>
      <c r="GPI200" s="1"/>
      <c r="GPJ200" s="90"/>
      <c r="GPK200" s="1"/>
      <c r="GPL200" s="90"/>
      <c r="GPM200" s="1"/>
      <c r="GPN200" s="90"/>
      <c r="GPO200" s="1"/>
      <c r="GPP200" s="90"/>
      <c r="GPQ200" s="1"/>
      <c r="GPR200" s="90"/>
      <c r="GPS200" s="1"/>
      <c r="GPT200" s="90"/>
      <c r="GPU200" s="1"/>
      <c r="GPV200" s="90"/>
      <c r="GPW200" s="1"/>
      <c r="GPX200" s="90"/>
      <c r="GPY200" s="1"/>
      <c r="GPZ200" s="90"/>
      <c r="GQA200" s="1"/>
      <c r="GQB200" s="90"/>
      <c r="GQC200" s="1"/>
      <c r="GQD200" s="90"/>
      <c r="GQE200" s="1"/>
      <c r="GQF200" s="90"/>
      <c r="GQG200" s="1"/>
      <c r="GQH200" s="90"/>
      <c r="GQI200" s="1"/>
      <c r="GQJ200" s="90"/>
      <c r="GQK200" s="1"/>
      <c r="GQL200" s="90"/>
      <c r="GQM200" s="1"/>
      <c r="GQN200" s="90"/>
      <c r="GQO200" s="1"/>
      <c r="GQP200" s="90"/>
      <c r="GQQ200" s="1"/>
      <c r="GQR200" s="90"/>
      <c r="GQS200" s="1"/>
      <c r="GQT200" s="90"/>
      <c r="GQU200" s="1"/>
      <c r="GQV200" s="90"/>
      <c r="GQW200" s="1"/>
      <c r="GQX200" s="90"/>
      <c r="GQY200" s="1"/>
      <c r="GQZ200" s="90"/>
      <c r="GRA200" s="1"/>
      <c r="GRB200" s="90"/>
      <c r="GRC200" s="1"/>
      <c r="GRD200" s="90"/>
      <c r="GRE200" s="1"/>
      <c r="GRF200" s="90"/>
      <c r="GRG200" s="1"/>
      <c r="GRH200" s="90"/>
      <c r="GRI200" s="1"/>
      <c r="GRJ200" s="90"/>
      <c r="GRK200" s="1"/>
      <c r="GRL200" s="90"/>
      <c r="GRM200" s="1"/>
      <c r="GRN200" s="90"/>
      <c r="GRO200" s="1"/>
      <c r="GRP200" s="90"/>
      <c r="GRQ200" s="1"/>
      <c r="GRR200" s="90"/>
      <c r="GRS200" s="1"/>
      <c r="GRT200" s="90"/>
      <c r="GRU200" s="1"/>
      <c r="GRV200" s="90"/>
      <c r="GRW200" s="1"/>
      <c r="GRX200" s="90"/>
      <c r="GRY200" s="1"/>
      <c r="GRZ200" s="90"/>
      <c r="GSA200" s="1"/>
      <c r="GSB200" s="90"/>
      <c r="GSC200" s="1"/>
      <c r="GSD200" s="90"/>
      <c r="GSE200" s="1"/>
      <c r="GSF200" s="90"/>
      <c r="GSG200" s="1"/>
      <c r="GSH200" s="90"/>
      <c r="GSI200" s="1"/>
      <c r="GSJ200" s="90"/>
      <c r="GSK200" s="1"/>
      <c r="GSL200" s="90"/>
      <c r="GSM200" s="1"/>
      <c r="GSN200" s="90"/>
      <c r="GSO200" s="1"/>
      <c r="GSP200" s="90"/>
      <c r="GSQ200" s="1"/>
      <c r="GSR200" s="90"/>
      <c r="GSS200" s="1"/>
      <c r="GST200" s="90"/>
      <c r="GSU200" s="1"/>
      <c r="GSV200" s="90"/>
      <c r="GSW200" s="1"/>
      <c r="GSX200" s="90"/>
      <c r="GSY200" s="1"/>
      <c r="GSZ200" s="90"/>
      <c r="GTA200" s="1"/>
      <c r="GTB200" s="90"/>
      <c r="GTC200" s="1"/>
      <c r="GTD200" s="90"/>
      <c r="GTE200" s="1"/>
      <c r="GTF200" s="90"/>
      <c r="GTG200" s="1"/>
      <c r="GTH200" s="90"/>
      <c r="GTI200" s="1"/>
      <c r="GTJ200" s="90"/>
      <c r="GTK200" s="1"/>
      <c r="GTL200" s="90"/>
      <c r="GTM200" s="1"/>
      <c r="GTN200" s="90"/>
      <c r="GTO200" s="1"/>
      <c r="GTP200" s="90"/>
      <c r="GTQ200" s="1"/>
      <c r="GTR200" s="90"/>
      <c r="GTS200" s="1"/>
      <c r="GTT200" s="90"/>
      <c r="GTU200" s="1"/>
      <c r="GTV200" s="90"/>
      <c r="GTW200" s="1"/>
      <c r="GTX200" s="90"/>
      <c r="GTY200" s="1"/>
      <c r="GTZ200" s="90"/>
      <c r="GUA200" s="1"/>
      <c r="GUB200" s="90"/>
      <c r="GUC200" s="1"/>
      <c r="GUD200" s="90"/>
      <c r="GUE200" s="1"/>
      <c r="GUF200" s="90"/>
      <c r="GUG200" s="1"/>
      <c r="GUH200" s="90"/>
      <c r="GUI200" s="1"/>
      <c r="GUJ200" s="90"/>
      <c r="GUK200" s="1"/>
      <c r="GUL200" s="90"/>
      <c r="GUM200" s="1"/>
      <c r="GUN200" s="90"/>
      <c r="GUO200" s="1"/>
      <c r="GUP200" s="90"/>
      <c r="GUQ200" s="1"/>
      <c r="GUR200" s="90"/>
      <c r="GUS200" s="1"/>
      <c r="GUT200" s="90"/>
      <c r="GUU200" s="1"/>
      <c r="GUV200" s="90"/>
      <c r="GUW200" s="1"/>
      <c r="GUX200" s="90"/>
      <c r="GUY200" s="1"/>
      <c r="GUZ200" s="90"/>
      <c r="GVA200" s="1"/>
      <c r="GVB200" s="90"/>
      <c r="GVC200" s="1"/>
      <c r="GVD200" s="90"/>
      <c r="GVE200" s="1"/>
      <c r="GVF200" s="90"/>
      <c r="GVG200" s="1"/>
      <c r="GVH200" s="90"/>
      <c r="GVI200" s="1"/>
      <c r="GVJ200" s="90"/>
      <c r="GVK200" s="1"/>
      <c r="GVL200" s="90"/>
      <c r="GVM200" s="1"/>
      <c r="GVN200" s="90"/>
      <c r="GVO200" s="1"/>
      <c r="GVP200" s="90"/>
      <c r="GVQ200" s="1"/>
      <c r="GVR200" s="90"/>
      <c r="GVS200" s="1"/>
      <c r="GVT200" s="90"/>
      <c r="GVU200" s="1"/>
      <c r="GVV200" s="90"/>
      <c r="GVW200" s="1"/>
      <c r="GVX200" s="90"/>
      <c r="GVY200" s="1"/>
      <c r="GVZ200" s="90"/>
      <c r="GWA200" s="1"/>
      <c r="GWB200" s="90"/>
      <c r="GWC200" s="1"/>
      <c r="GWD200" s="90"/>
      <c r="GWE200" s="1"/>
      <c r="GWF200" s="90"/>
      <c r="GWG200" s="1"/>
      <c r="GWH200" s="90"/>
      <c r="GWI200" s="1"/>
      <c r="GWJ200" s="90"/>
      <c r="GWK200" s="1"/>
      <c r="GWL200" s="90"/>
      <c r="GWM200" s="1"/>
      <c r="GWN200" s="90"/>
      <c r="GWO200" s="1"/>
      <c r="GWP200" s="90"/>
      <c r="GWQ200" s="1"/>
      <c r="GWR200" s="90"/>
      <c r="GWS200" s="1"/>
      <c r="GWT200" s="90"/>
      <c r="GWU200" s="1"/>
      <c r="GWV200" s="90"/>
      <c r="GWW200" s="1"/>
      <c r="GWX200" s="90"/>
      <c r="GWY200" s="1"/>
      <c r="GWZ200" s="90"/>
      <c r="GXA200" s="1"/>
      <c r="GXB200" s="90"/>
      <c r="GXC200" s="1"/>
      <c r="GXD200" s="90"/>
      <c r="GXE200" s="1"/>
      <c r="GXF200" s="90"/>
      <c r="GXG200" s="1"/>
      <c r="GXH200" s="90"/>
      <c r="GXI200" s="1"/>
      <c r="GXJ200" s="90"/>
      <c r="GXK200" s="1"/>
      <c r="GXL200" s="90"/>
      <c r="GXM200" s="1"/>
      <c r="GXN200" s="90"/>
      <c r="GXO200" s="1"/>
      <c r="GXP200" s="90"/>
      <c r="GXQ200" s="1"/>
      <c r="GXR200" s="90"/>
      <c r="GXS200" s="1"/>
      <c r="GXT200" s="90"/>
      <c r="GXU200" s="1"/>
      <c r="GXV200" s="90"/>
      <c r="GXW200" s="1"/>
      <c r="GXX200" s="90"/>
      <c r="GXY200" s="1"/>
      <c r="GXZ200" s="90"/>
      <c r="GYA200" s="1"/>
      <c r="GYB200" s="90"/>
      <c r="GYC200" s="1"/>
      <c r="GYD200" s="90"/>
      <c r="GYE200" s="1"/>
      <c r="GYF200" s="90"/>
      <c r="GYG200" s="1"/>
      <c r="GYH200" s="90"/>
      <c r="GYI200" s="1"/>
      <c r="GYJ200" s="90"/>
      <c r="GYK200" s="1"/>
      <c r="GYL200" s="90"/>
      <c r="GYM200" s="1"/>
      <c r="GYN200" s="90"/>
      <c r="GYO200" s="1"/>
      <c r="GYP200" s="90"/>
      <c r="GYQ200" s="1"/>
      <c r="GYR200" s="90"/>
      <c r="GYS200" s="1"/>
      <c r="GYT200" s="90"/>
      <c r="GYU200" s="1"/>
      <c r="GYV200" s="90"/>
      <c r="GYW200" s="1"/>
      <c r="GYX200" s="90"/>
      <c r="GYY200" s="1"/>
      <c r="GYZ200" s="90"/>
      <c r="GZA200" s="1"/>
      <c r="GZB200" s="90"/>
      <c r="GZC200" s="1"/>
      <c r="GZD200" s="90"/>
      <c r="GZE200" s="1"/>
      <c r="GZF200" s="90"/>
      <c r="GZG200" s="1"/>
      <c r="GZH200" s="90"/>
      <c r="GZI200" s="1"/>
      <c r="GZJ200" s="90"/>
      <c r="GZK200" s="1"/>
      <c r="GZL200" s="90"/>
      <c r="GZM200" s="1"/>
      <c r="GZN200" s="90"/>
      <c r="GZO200" s="1"/>
      <c r="GZP200" s="90"/>
      <c r="GZQ200" s="1"/>
      <c r="GZR200" s="90"/>
      <c r="GZS200" s="1"/>
      <c r="GZT200" s="90"/>
      <c r="GZU200" s="1"/>
      <c r="GZV200" s="90"/>
      <c r="GZW200" s="1"/>
      <c r="GZX200" s="90"/>
      <c r="GZY200" s="1"/>
      <c r="GZZ200" s="90"/>
      <c r="HAA200" s="1"/>
      <c r="HAB200" s="90"/>
      <c r="HAC200" s="1"/>
      <c r="HAD200" s="90"/>
      <c r="HAE200" s="1"/>
      <c r="HAF200" s="90"/>
      <c r="HAG200" s="1"/>
      <c r="HAH200" s="90"/>
      <c r="HAI200" s="1"/>
      <c r="HAJ200" s="90"/>
      <c r="HAK200" s="1"/>
      <c r="HAL200" s="90"/>
      <c r="HAM200" s="1"/>
      <c r="HAN200" s="90"/>
      <c r="HAO200" s="1"/>
      <c r="HAP200" s="90"/>
      <c r="HAQ200" s="1"/>
      <c r="HAR200" s="90"/>
      <c r="HAS200" s="1"/>
      <c r="HAT200" s="90"/>
      <c r="HAU200" s="1"/>
      <c r="HAV200" s="90"/>
      <c r="HAW200" s="1"/>
      <c r="HAX200" s="90"/>
      <c r="HAY200" s="1"/>
      <c r="HAZ200" s="90"/>
      <c r="HBA200" s="1"/>
      <c r="HBB200" s="90"/>
      <c r="HBC200" s="1"/>
      <c r="HBD200" s="90"/>
      <c r="HBE200" s="1"/>
      <c r="HBF200" s="90"/>
      <c r="HBG200" s="1"/>
      <c r="HBH200" s="90"/>
      <c r="HBI200" s="1"/>
      <c r="HBJ200" s="90"/>
      <c r="HBK200" s="1"/>
      <c r="HBL200" s="90"/>
      <c r="HBM200" s="1"/>
      <c r="HBN200" s="90"/>
      <c r="HBO200" s="1"/>
      <c r="HBP200" s="90"/>
      <c r="HBQ200" s="1"/>
      <c r="HBR200" s="90"/>
      <c r="HBS200" s="1"/>
      <c r="HBT200" s="90"/>
      <c r="HBU200" s="1"/>
      <c r="HBV200" s="90"/>
      <c r="HBW200" s="1"/>
      <c r="HBX200" s="90"/>
      <c r="HBY200" s="1"/>
      <c r="HBZ200" s="90"/>
      <c r="HCA200" s="1"/>
      <c r="HCB200" s="90"/>
      <c r="HCC200" s="1"/>
      <c r="HCD200" s="90"/>
      <c r="HCE200" s="1"/>
      <c r="HCF200" s="90"/>
      <c r="HCG200" s="1"/>
      <c r="HCH200" s="90"/>
      <c r="HCI200" s="1"/>
      <c r="HCJ200" s="90"/>
      <c r="HCK200" s="1"/>
      <c r="HCL200" s="90"/>
      <c r="HCM200" s="1"/>
      <c r="HCN200" s="90"/>
      <c r="HCO200" s="1"/>
      <c r="HCP200" s="90"/>
      <c r="HCQ200" s="1"/>
      <c r="HCR200" s="90"/>
      <c r="HCS200" s="1"/>
      <c r="HCT200" s="90"/>
      <c r="HCU200" s="1"/>
      <c r="HCV200" s="90"/>
      <c r="HCW200" s="1"/>
      <c r="HCX200" s="90"/>
      <c r="HCY200" s="1"/>
      <c r="HCZ200" s="90"/>
      <c r="HDA200" s="1"/>
      <c r="HDB200" s="90"/>
      <c r="HDC200" s="1"/>
      <c r="HDD200" s="90"/>
      <c r="HDE200" s="1"/>
      <c r="HDF200" s="90"/>
      <c r="HDG200" s="1"/>
      <c r="HDH200" s="90"/>
      <c r="HDI200" s="1"/>
      <c r="HDJ200" s="90"/>
      <c r="HDK200" s="1"/>
      <c r="HDL200" s="90"/>
      <c r="HDM200" s="1"/>
      <c r="HDN200" s="90"/>
      <c r="HDO200" s="1"/>
      <c r="HDP200" s="90"/>
      <c r="HDQ200" s="1"/>
      <c r="HDR200" s="90"/>
      <c r="HDS200" s="1"/>
      <c r="HDT200" s="90"/>
      <c r="HDU200" s="1"/>
      <c r="HDV200" s="90"/>
      <c r="HDW200" s="1"/>
      <c r="HDX200" s="90"/>
      <c r="HDY200" s="1"/>
      <c r="HDZ200" s="90"/>
      <c r="HEA200" s="1"/>
      <c r="HEB200" s="90"/>
      <c r="HEC200" s="1"/>
      <c r="HED200" s="90"/>
      <c r="HEE200" s="1"/>
      <c r="HEF200" s="90"/>
      <c r="HEG200" s="1"/>
      <c r="HEH200" s="90"/>
      <c r="HEI200" s="1"/>
      <c r="HEJ200" s="90"/>
      <c r="HEK200" s="1"/>
      <c r="HEL200" s="90"/>
      <c r="HEM200" s="1"/>
      <c r="HEN200" s="90"/>
      <c r="HEO200" s="1"/>
      <c r="HEP200" s="90"/>
      <c r="HEQ200" s="1"/>
      <c r="HER200" s="90"/>
      <c r="HES200" s="1"/>
      <c r="HET200" s="90"/>
      <c r="HEU200" s="1"/>
      <c r="HEV200" s="90"/>
      <c r="HEW200" s="1"/>
      <c r="HEX200" s="90"/>
      <c r="HEY200" s="1"/>
      <c r="HEZ200" s="90"/>
      <c r="HFA200" s="1"/>
      <c r="HFB200" s="90"/>
      <c r="HFC200" s="1"/>
      <c r="HFD200" s="90"/>
      <c r="HFE200" s="1"/>
      <c r="HFF200" s="90"/>
      <c r="HFG200" s="1"/>
      <c r="HFH200" s="90"/>
      <c r="HFI200" s="1"/>
      <c r="HFJ200" s="90"/>
      <c r="HFK200" s="1"/>
      <c r="HFL200" s="90"/>
      <c r="HFM200" s="1"/>
      <c r="HFN200" s="90"/>
      <c r="HFO200" s="1"/>
      <c r="HFP200" s="90"/>
      <c r="HFQ200" s="1"/>
      <c r="HFR200" s="90"/>
      <c r="HFS200" s="1"/>
      <c r="HFT200" s="90"/>
      <c r="HFU200" s="1"/>
      <c r="HFV200" s="90"/>
      <c r="HFW200" s="1"/>
      <c r="HFX200" s="90"/>
      <c r="HFY200" s="1"/>
      <c r="HFZ200" s="90"/>
      <c r="HGA200" s="1"/>
      <c r="HGB200" s="90"/>
      <c r="HGC200" s="1"/>
      <c r="HGD200" s="90"/>
      <c r="HGE200" s="1"/>
      <c r="HGF200" s="90"/>
      <c r="HGG200" s="1"/>
      <c r="HGH200" s="90"/>
      <c r="HGI200" s="1"/>
      <c r="HGJ200" s="90"/>
      <c r="HGK200" s="1"/>
      <c r="HGL200" s="90"/>
      <c r="HGM200" s="1"/>
      <c r="HGN200" s="90"/>
      <c r="HGO200" s="1"/>
      <c r="HGP200" s="90"/>
      <c r="HGQ200" s="1"/>
      <c r="HGR200" s="90"/>
      <c r="HGS200" s="1"/>
      <c r="HGT200" s="90"/>
      <c r="HGU200" s="1"/>
      <c r="HGV200" s="90"/>
      <c r="HGW200" s="1"/>
      <c r="HGX200" s="90"/>
      <c r="HGY200" s="1"/>
      <c r="HGZ200" s="90"/>
      <c r="HHA200" s="1"/>
      <c r="HHB200" s="90"/>
      <c r="HHC200" s="1"/>
      <c r="HHD200" s="90"/>
      <c r="HHE200" s="1"/>
      <c r="HHF200" s="90"/>
      <c r="HHG200" s="1"/>
      <c r="HHH200" s="90"/>
      <c r="HHI200" s="1"/>
      <c r="HHJ200" s="90"/>
      <c r="HHK200" s="1"/>
      <c r="HHL200" s="90"/>
      <c r="HHM200" s="1"/>
      <c r="HHN200" s="90"/>
      <c r="HHO200" s="1"/>
      <c r="HHP200" s="90"/>
      <c r="HHQ200" s="1"/>
      <c r="HHR200" s="90"/>
      <c r="HHS200" s="1"/>
      <c r="HHT200" s="90"/>
      <c r="HHU200" s="1"/>
      <c r="HHV200" s="90"/>
      <c r="HHW200" s="1"/>
      <c r="HHX200" s="90"/>
      <c r="HHY200" s="1"/>
      <c r="HHZ200" s="90"/>
      <c r="HIA200" s="1"/>
      <c r="HIB200" s="90"/>
      <c r="HIC200" s="1"/>
      <c r="HID200" s="90"/>
      <c r="HIE200" s="1"/>
      <c r="HIF200" s="90"/>
      <c r="HIG200" s="1"/>
      <c r="HIH200" s="90"/>
      <c r="HII200" s="1"/>
      <c r="HIJ200" s="90"/>
      <c r="HIK200" s="1"/>
      <c r="HIL200" s="90"/>
      <c r="HIM200" s="1"/>
      <c r="HIN200" s="90"/>
      <c r="HIO200" s="1"/>
      <c r="HIP200" s="90"/>
      <c r="HIQ200" s="1"/>
      <c r="HIR200" s="90"/>
      <c r="HIS200" s="1"/>
      <c r="HIT200" s="90"/>
      <c r="HIU200" s="1"/>
      <c r="HIV200" s="90"/>
      <c r="HIW200" s="1"/>
      <c r="HIX200" s="90"/>
      <c r="HIY200" s="1"/>
      <c r="HIZ200" s="90"/>
      <c r="HJA200" s="1"/>
      <c r="HJB200" s="90"/>
      <c r="HJC200" s="1"/>
      <c r="HJD200" s="90"/>
      <c r="HJE200" s="1"/>
      <c r="HJF200" s="90"/>
      <c r="HJG200" s="1"/>
      <c r="HJH200" s="90"/>
      <c r="HJI200" s="1"/>
      <c r="HJJ200" s="90"/>
      <c r="HJK200" s="1"/>
      <c r="HJL200" s="90"/>
      <c r="HJM200" s="1"/>
      <c r="HJN200" s="90"/>
      <c r="HJO200" s="1"/>
      <c r="HJP200" s="90"/>
      <c r="HJQ200" s="1"/>
      <c r="HJR200" s="90"/>
      <c r="HJS200" s="1"/>
      <c r="HJT200" s="90"/>
      <c r="HJU200" s="1"/>
      <c r="HJV200" s="90"/>
      <c r="HJW200" s="1"/>
      <c r="HJX200" s="90"/>
      <c r="HJY200" s="1"/>
      <c r="HJZ200" s="90"/>
      <c r="HKA200" s="1"/>
      <c r="HKB200" s="90"/>
      <c r="HKC200" s="1"/>
      <c r="HKD200" s="90"/>
      <c r="HKE200" s="1"/>
      <c r="HKF200" s="90"/>
      <c r="HKG200" s="1"/>
      <c r="HKH200" s="90"/>
      <c r="HKI200" s="1"/>
      <c r="HKJ200" s="90"/>
      <c r="HKK200" s="1"/>
      <c r="HKL200" s="90"/>
      <c r="HKM200" s="1"/>
      <c r="HKN200" s="90"/>
      <c r="HKO200" s="1"/>
      <c r="HKP200" s="90"/>
      <c r="HKQ200" s="1"/>
      <c r="HKR200" s="90"/>
      <c r="HKS200" s="1"/>
      <c r="HKT200" s="90"/>
      <c r="HKU200" s="1"/>
      <c r="HKV200" s="90"/>
      <c r="HKW200" s="1"/>
      <c r="HKX200" s="90"/>
      <c r="HKY200" s="1"/>
      <c r="HKZ200" s="90"/>
      <c r="HLA200" s="1"/>
      <c r="HLB200" s="90"/>
      <c r="HLC200" s="1"/>
      <c r="HLD200" s="90"/>
      <c r="HLE200" s="1"/>
      <c r="HLF200" s="90"/>
      <c r="HLG200" s="1"/>
      <c r="HLH200" s="90"/>
      <c r="HLI200" s="1"/>
      <c r="HLJ200" s="90"/>
      <c r="HLK200" s="1"/>
      <c r="HLL200" s="90"/>
      <c r="HLM200" s="1"/>
      <c r="HLN200" s="90"/>
      <c r="HLO200" s="1"/>
      <c r="HLP200" s="90"/>
      <c r="HLQ200" s="1"/>
      <c r="HLR200" s="90"/>
      <c r="HLS200" s="1"/>
      <c r="HLT200" s="90"/>
      <c r="HLU200" s="1"/>
      <c r="HLV200" s="90"/>
      <c r="HLW200" s="1"/>
      <c r="HLX200" s="90"/>
      <c r="HLY200" s="1"/>
      <c r="HLZ200" s="90"/>
      <c r="HMA200" s="1"/>
      <c r="HMB200" s="90"/>
      <c r="HMC200" s="1"/>
      <c r="HMD200" s="90"/>
      <c r="HME200" s="1"/>
      <c r="HMF200" s="90"/>
      <c r="HMG200" s="1"/>
      <c r="HMH200" s="90"/>
      <c r="HMI200" s="1"/>
      <c r="HMJ200" s="90"/>
      <c r="HMK200" s="1"/>
      <c r="HML200" s="90"/>
      <c r="HMM200" s="1"/>
      <c r="HMN200" s="90"/>
      <c r="HMO200" s="1"/>
      <c r="HMP200" s="90"/>
      <c r="HMQ200" s="1"/>
      <c r="HMR200" s="90"/>
      <c r="HMS200" s="1"/>
      <c r="HMT200" s="90"/>
      <c r="HMU200" s="1"/>
      <c r="HMV200" s="90"/>
      <c r="HMW200" s="1"/>
      <c r="HMX200" s="90"/>
      <c r="HMY200" s="1"/>
      <c r="HMZ200" s="90"/>
      <c r="HNA200" s="1"/>
      <c r="HNB200" s="90"/>
      <c r="HNC200" s="1"/>
      <c r="HND200" s="90"/>
      <c r="HNE200" s="1"/>
      <c r="HNF200" s="90"/>
      <c r="HNG200" s="1"/>
      <c r="HNH200" s="90"/>
      <c r="HNI200" s="1"/>
      <c r="HNJ200" s="90"/>
      <c r="HNK200" s="1"/>
      <c r="HNL200" s="90"/>
      <c r="HNM200" s="1"/>
      <c r="HNN200" s="90"/>
      <c r="HNO200" s="1"/>
      <c r="HNP200" s="90"/>
      <c r="HNQ200" s="1"/>
      <c r="HNR200" s="90"/>
      <c r="HNS200" s="1"/>
      <c r="HNT200" s="90"/>
      <c r="HNU200" s="1"/>
      <c r="HNV200" s="90"/>
      <c r="HNW200" s="1"/>
      <c r="HNX200" s="90"/>
      <c r="HNY200" s="1"/>
      <c r="HNZ200" s="90"/>
      <c r="HOA200" s="1"/>
      <c r="HOB200" s="90"/>
      <c r="HOC200" s="1"/>
      <c r="HOD200" s="90"/>
      <c r="HOE200" s="1"/>
      <c r="HOF200" s="90"/>
      <c r="HOG200" s="1"/>
      <c r="HOH200" s="90"/>
      <c r="HOI200" s="1"/>
      <c r="HOJ200" s="90"/>
      <c r="HOK200" s="1"/>
      <c r="HOL200" s="90"/>
      <c r="HOM200" s="1"/>
      <c r="HON200" s="90"/>
      <c r="HOO200" s="1"/>
      <c r="HOP200" s="90"/>
      <c r="HOQ200" s="1"/>
      <c r="HOR200" s="90"/>
      <c r="HOS200" s="1"/>
      <c r="HOT200" s="90"/>
      <c r="HOU200" s="1"/>
      <c r="HOV200" s="90"/>
      <c r="HOW200" s="1"/>
      <c r="HOX200" s="90"/>
      <c r="HOY200" s="1"/>
      <c r="HOZ200" s="90"/>
      <c r="HPA200" s="1"/>
      <c r="HPB200" s="90"/>
      <c r="HPC200" s="1"/>
      <c r="HPD200" s="90"/>
      <c r="HPE200" s="1"/>
      <c r="HPF200" s="90"/>
      <c r="HPG200" s="1"/>
      <c r="HPH200" s="90"/>
      <c r="HPI200" s="1"/>
      <c r="HPJ200" s="90"/>
      <c r="HPK200" s="1"/>
      <c r="HPL200" s="90"/>
      <c r="HPM200" s="1"/>
      <c r="HPN200" s="90"/>
      <c r="HPO200" s="1"/>
      <c r="HPP200" s="90"/>
      <c r="HPQ200" s="1"/>
      <c r="HPR200" s="90"/>
      <c r="HPS200" s="1"/>
      <c r="HPT200" s="90"/>
      <c r="HPU200" s="1"/>
      <c r="HPV200" s="90"/>
      <c r="HPW200" s="1"/>
      <c r="HPX200" s="90"/>
      <c r="HPY200" s="1"/>
      <c r="HPZ200" s="90"/>
      <c r="HQA200" s="1"/>
      <c r="HQB200" s="90"/>
      <c r="HQC200" s="1"/>
      <c r="HQD200" s="90"/>
      <c r="HQE200" s="1"/>
      <c r="HQF200" s="90"/>
      <c r="HQG200" s="1"/>
      <c r="HQH200" s="90"/>
      <c r="HQI200" s="1"/>
      <c r="HQJ200" s="90"/>
      <c r="HQK200" s="1"/>
      <c r="HQL200" s="90"/>
      <c r="HQM200" s="1"/>
      <c r="HQN200" s="90"/>
      <c r="HQO200" s="1"/>
      <c r="HQP200" s="90"/>
      <c r="HQQ200" s="1"/>
      <c r="HQR200" s="90"/>
      <c r="HQS200" s="1"/>
      <c r="HQT200" s="90"/>
      <c r="HQU200" s="1"/>
      <c r="HQV200" s="90"/>
      <c r="HQW200" s="1"/>
      <c r="HQX200" s="90"/>
      <c r="HQY200" s="1"/>
      <c r="HQZ200" s="90"/>
      <c r="HRA200" s="1"/>
      <c r="HRB200" s="90"/>
      <c r="HRC200" s="1"/>
      <c r="HRD200" s="90"/>
      <c r="HRE200" s="1"/>
      <c r="HRF200" s="90"/>
      <c r="HRG200" s="1"/>
      <c r="HRH200" s="90"/>
      <c r="HRI200" s="1"/>
      <c r="HRJ200" s="90"/>
      <c r="HRK200" s="1"/>
      <c r="HRL200" s="90"/>
      <c r="HRM200" s="1"/>
      <c r="HRN200" s="90"/>
      <c r="HRO200" s="1"/>
      <c r="HRP200" s="90"/>
      <c r="HRQ200" s="1"/>
      <c r="HRR200" s="90"/>
      <c r="HRS200" s="1"/>
      <c r="HRT200" s="90"/>
      <c r="HRU200" s="1"/>
      <c r="HRV200" s="90"/>
      <c r="HRW200" s="1"/>
      <c r="HRX200" s="90"/>
      <c r="HRY200" s="1"/>
      <c r="HRZ200" s="90"/>
      <c r="HSA200" s="1"/>
      <c r="HSB200" s="90"/>
      <c r="HSC200" s="1"/>
      <c r="HSD200" s="90"/>
      <c r="HSE200" s="1"/>
      <c r="HSF200" s="90"/>
      <c r="HSG200" s="1"/>
      <c r="HSH200" s="90"/>
      <c r="HSI200" s="1"/>
      <c r="HSJ200" s="90"/>
      <c r="HSK200" s="1"/>
      <c r="HSL200" s="90"/>
      <c r="HSM200" s="1"/>
      <c r="HSN200" s="90"/>
      <c r="HSO200" s="1"/>
      <c r="HSP200" s="90"/>
      <c r="HSQ200" s="1"/>
      <c r="HSR200" s="90"/>
      <c r="HSS200" s="1"/>
      <c r="HST200" s="90"/>
      <c r="HSU200" s="1"/>
      <c r="HSV200" s="90"/>
      <c r="HSW200" s="1"/>
      <c r="HSX200" s="90"/>
      <c r="HSY200" s="1"/>
      <c r="HSZ200" s="90"/>
      <c r="HTA200" s="1"/>
      <c r="HTB200" s="90"/>
      <c r="HTC200" s="1"/>
      <c r="HTD200" s="90"/>
      <c r="HTE200" s="1"/>
      <c r="HTF200" s="90"/>
      <c r="HTG200" s="1"/>
      <c r="HTH200" s="90"/>
      <c r="HTI200" s="1"/>
      <c r="HTJ200" s="90"/>
      <c r="HTK200" s="1"/>
      <c r="HTL200" s="90"/>
      <c r="HTM200" s="1"/>
      <c r="HTN200" s="90"/>
      <c r="HTO200" s="1"/>
      <c r="HTP200" s="90"/>
      <c r="HTQ200" s="1"/>
      <c r="HTR200" s="90"/>
      <c r="HTS200" s="1"/>
      <c r="HTT200" s="90"/>
      <c r="HTU200" s="1"/>
      <c r="HTV200" s="90"/>
      <c r="HTW200" s="1"/>
      <c r="HTX200" s="90"/>
      <c r="HTY200" s="1"/>
      <c r="HTZ200" s="90"/>
      <c r="HUA200" s="1"/>
      <c r="HUB200" s="90"/>
      <c r="HUC200" s="1"/>
      <c r="HUD200" s="90"/>
      <c r="HUE200" s="1"/>
      <c r="HUF200" s="90"/>
      <c r="HUG200" s="1"/>
      <c r="HUH200" s="90"/>
      <c r="HUI200" s="1"/>
      <c r="HUJ200" s="90"/>
      <c r="HUK200" s="1"/>
      <c r="HUL200" s="90"/>
      <c r="HUM200" s="1"/>
      <c r="HUN200" s="90"/>
      <c r="HUO200" s="1"/>
      <c r="HUP200" s="90"/>
      <c r="HUQ200" s="1"/>
      <c r="HUR200" s="90"/>
      <c r="HUS200" s="1"/>
      <c r="HUT200" s="90"/>
      <c r="HUU200" s="1"/>
      <c r="HUV200" s="90"/>
      <c r="HUW200" s="1"/>
      <c r="HUX200" s="90"/>
      <c r="HUY200" s="1"/>
      <c r="HUZ200" s="90"/>
      <c r="HVA200" s="1"/>
      <c r="HVB200" s="90"/>
      <c r="HVC200" s="1"/>
      <c r="HVD200" s="90"/>
      <c r="HVE200" s="1"/>
      <c r="HVF200" s="90"/>
      <c r="HVG200" s="1"/>
      <c r="HVH200" s="90"/>
      <c r="HVI200" s="1"/>
      <c r="HVJ200" s="90"/>
      <c r="HVK200" s="1"/>
      <c r="HVL200" s="90"/>
      <c r="HVM200" s="1"/>
      <c r="HVN200" s="90"/>
      <c r="HVO200" s="1"/>
      <c r="HVP200" s="90"/>
      <c r="HVQ200" s="1"/>
      <c r="HVR200" s="90"/>
      <c r="HVS200" s="1"/>
      <c r="HVT200" s="90"/>
      <c r="HVU200" s="1"/>
      <c r="HVV200" s="90"/>
      <c r="HVW200" s="1"/>
      <c r="HVX200" s="90"/>
      <c r="HVY200" s="1"/>
      <c r="HVZ200" s="90"/>
      <c r="HWA200" s="1"/>
      <c r="HWB200" s="90"/>
      <c r="HWC200" s="1"/>
      <c r="HWD200" s="90"/>
      <c r="HWE200" s="1"/>
      <c r="HWF200" s="90"/>
      <c r="HWG200" s="1"/>
      <c r="HWH200" s="90"/>
      <c r="HWI200" s="1"/>
      <c r="HWJ200" s="90"/>
      <c r="HWK200" s="1"/>
      <c r="HWL200" s="90"/>
      <c r="HWM200" s="1"/>
      <c r="HWN200" s="90"/>
      <c r="HWO200" s="1"/>
      <c r="HWP200" s="90"/>
      <c r="HWQ200" s="1"/>
      <c r="HWR200" s="90"/>
      <c r="HWS200" s="1"/>
      <c r="HWT200" s="90"/>
      <c r="HWU200" s="1"/>
      <c r="HWV200" s="90"/>
      <c r="HWW200" s="1"/>
      <c r="HWX200" s="90"/>
      <c r="HWY200" s="1"/>
      <c r="HWZ200" s="90"/>
      <c r="HXA200" s="1"/>
      <c r="HXB200" s="90"/>
      <c r="HXC200" s="1"/>
      <c r="HXD200" s="90"/>
      <c r="HXE200" s="1"/>
      <c r="HXF200" s="90"/>
      <c r="HXG200" s="1"/>
      <c r="HXH200" s="90"/>
      <c r="HXI200" s="1"/>
      <c r="HXJ200" s="90"/>
      <c r="HXK200" s="1"/>
      <c r="HXL200" s="90"/>
      <c r="HXM200" s="1"/>
      <c r="HXN200" s="90"/>
      <c r="HXO200" s="1"/>
      <c r="HXP200" s="90"/>
      <c r="HXQ200" s="1"/>
      <c r="HXR200" s="90"/>
      <c r="HXS200" s="1"/>
      <c r="HXT200" s="90"/>
      <c r="HXU200" s="1"/>
      <c r="HXV200" s="90"/>
      <c r="HXW200" s="1"/>
      <c r="HXX200" s="90"/>
      <c r="HXY200" s="1"/>
      <c r="HXZ200" s="90"/>
      <c r="HYA200" s="1"/>
      <c r="HYB200" s="90"/>
      <c r="HYC200" s="1"/>
      <c r="HYD200" s="90"/>
      <c r="HYE200" s="1"/>
      <c r="HYF200" s="90"/>
      <c r="HYG200" s="1"/>
      <c r="HYH200" s="90"/>
      <c r="HYI200" s="1"/>
      <c r="HYJ200" s="90"/>
      <c r="HYK200" s="1"/>
      <c r="HYL200" s="90"/>
      <c r="HYM200" s="1"/>
      <c r="HYN200" s="90"/>
      <c r="HYO200" s="1"/>
      <c r="HYP200" s="90"/>
      <c r="HYQ200" s="1"/>
      <c r="HYR200" s="90"/>
      <c r="HYS200" s="1"/>
      <c r="HYT200" s="90"/>
      <c r="HYU200" s="1"/>
      <c r="HYV200" s="90"/>
      <c r="HYW200" s="1"/>
      <c r="HYX200" s="90"/>
      <c r="HYY200" s="1"/>
      <c r="HYZ200" s="90"/>
      <c r="HZA200" s="1"/>
      <c r="HZB200" s="90"/>
      <c r="HZC200" s="1"/>
      <c r="HZD200" s="90"/>
      <c r="HZE200" s="1"/>
      <c r="HZF200" s="90"/>
      <c r="HZG200" s="1"/>
      <c r="HZH200" s="90"/>
      <c r="HZI200" s="1"/>
      <c r="HZJ200" s="90"/>
      <c r="HZK200" s="1"/>
      <c r="HZL200" s="90"/>
      <c r="HZM200" s="1"/>
      <c r="HZN200" s="90"/>
      <c r="HZO200" s="1"/>
      <c r="HZP200" s="90"/>
      <c r="HZQ200" s="1"/>
      <c r="HZR200" s="90"/>
      <c r="HZS200" s="1"/>
      <c r="HZT200" s="90"/>
      <c r="HZU200" s="1"/>
      <c r="HZV200" s="90"/>
      <c r="HZW200" s="1"/>
      <c r="HZX200" s="90"/>
      <c r="HZY200" s="1"/>
      <c r="HZZ200" s="90"/>
      <c r="IAA200" s="1"/>
      <c r="IAB200" s="90"/>
      <c r="IAC200" s="1"/>
      <c r="IAD200" s="90"/>
      <c r="IAE200" s="1"/>
      <c r="IAF200" s="90"/>
      <c r="IAG200" s="1"/>
      <c r="IAH200" s="90"/>
      <c r="IAI200" s="1"/>
      <c r="IAJ200" s="90"/>
      <c r="IAK200" s="1"/>
      <c r="IAL200" s="90"/>
      <c r="IAM200" s="1"/>
      <c r="IAN200" s="90"/>
      <c r="IAO200" s="1"/>
      <c r="IAP200" s="90"/>
      <c r="IAQ200" s="1"/>
      <c r="IAR200" s="90"/>
      <c r="IAS200" s="1"/>
      <c r="IAT200" s="90"/>
      <c r="IAU200" s="1"/>
      <c r="IAV200" s="90"/>
      <c r="IAW200" s="1"/>
      <c r="IAX200" s="90"/>
      <c r="IAY200" s="1"/>
      <c r="IAZ200" s="90"/>
      <c r="IBA200" s="1"/>
      <c r="IBB200" s="90"/>
      <c r="IBC200" s="1"/>
      <c r="IBD200" s="90"/>
      <c r="IBE200" s="1"/>
      <c r="IBF200" s="90"/>
      <c r="IBG200" s="1"/>
      <c r="IBH200" s="90"/>
      <c r="IBI200" s="1"/>
      <c r="IBJ200" s="90"/>
      <c r="IBK200" s="1"/>
      <c r="IBL200" s="90"/>
      <c r="IBM200" s="1"/>
      <c r="IBN200" s="90"/>
      <c r="IBO200" s="1"/>
      <c r="IBP200" s="90"/>
      <c r="IBQ200" s="1"/>
      <c r="IBR200" s="90"/>
      <c r="IBS200" s="1"/>
      <c r="IBT200" s="90"/>
      <c r="IBU200" s="1"/>
      <c r="IBV200" s="90"/>
      <c r="IBW200" s="1"/>
      <c r="IBX200" s="90"/>
      <c r="IBY200" s="1"/>
      <c r="IBZ200" s="90"/>
      <c r="ICA200" s="1"/>
      <c r="ICB200" s="90"/>
      <c r="ICC200" s="1"/>
      <c r="ICD200" s="90"/>
      <c r="ICE200" s="1"/>
      <c r="ICF200" s="90"/>
      <c r="ICG200" s="1"/>
      <c r="ICH200" s="90"/>
      <c r="ICI200" s="1"/>
      <c r="ICJ200" s="90"/>
      <c r="ICK200" s="1"/>
      <c r="ICL200" s="90"/>
      <c r="ICM200" s="1"/>
      <c r="ICN200" s="90"/>
      <c r="ICO200" s="1"/>
      <c r="ICP200" s="90"/>
      <c r="ICQ200" s="1"/>
      <c r="ICR200" s="90"/>
      <c r="ICS200" s="1"/>
      <c r="ICT200" s="90"/>
      <c r="ICU200" s="1"/>
      <c r="ICV200" s="90"/>
      <c r="ICW200" s="1"/>
      <c r="ICX200" s="90"/>
      <c r="ICY200" s="1"/>
      <c r="ICZ200" s="90"/>
      <c r="IDA200" s="1"/>
      <c r="IDB200" s="90"/>
      <c r="IDC200" s="1"/>
      <c r="IDD200" s="90"/>
      <c r="IDE200" s="1"/>
      <c r="IDF200" s="90"/>
      <c r="IDG200" s="1"/>
      <c r="IDH200" s="90"/>
      <c r="IDI200" s="1"/>
      <c r="IDJ200" s="90"/>
      <c r="IDK200" s="1"/>
      <c r="IDL200" s="90"/>
      <c r="IDM200" s="1"/>
      <c r="IDN200" s="90"/>
      <c r="IDO200" s="1"/>
      <c r="IDP200" s="90"/>
      <c r="IDQ200" s="1"/>
      <c r="IDR200" s="90"/>
      <c r="IDS200" s="1"/>
      <c r="IDT200" s="90"/>
      <c r="IDU200" s="1"/>
      <c r="IDV200" s="90"/>
      <c r="IDW200" s="1"/>
      <c r="IDX200" s="90"/>
      <c r="IDY200" s="1"/>
      <c r="IDZ200" s="90"/>
      <c r="IEA200" s="1"/>
      <c r="IEB200" s="90"/>
      <c r="IEC200" s="1"/>
      <c r="IED200" s="90"/>
      <c r="IEE200" s="1"/>
      <c r="IEF200" s="90"/>
      <c r="IEG200" s="1"/>
      <c r="IEH200" s="90"/>
      <c r="IEI200" s="1"/>
      <c r="IEJ200" s="90"/>
      <c r="IEK200" s="1"/>
      <c r="IEL200" s="90"/>
      <c r="IEM200" s="1"/>
      <c r="IEN200" s="90"/>
      <c r="IEO200" s="1"/>
      <c r="IEP200" s="90"/>
      <c r="IEQ200" s="1"/>
      <c r="IER200" s="90"/>
      <c r="IES200" s="1"/>
      <c r="IET200" s="90"/>
      <c r="IEU200" s="1"/>
      <c r="IEV200" s="90"/>
      <c r="IEW200" s="1"/>
      <c r="IEX200" s="90"/>
      <c r="IEY200" s="1"/>
      <c r="IEZ200" s="90"/>
      <c r="IFA200" s="1"/>
      <c r="IFB200" s="90"/>
      <c r="IFC200" s="1"/>
      <c r="IFD200" s="90"/>
      <c r="IFE200" s="1"/>
      <c r="IFF200" s="90"/>
      <c r="IFG200" s="1"/>
      <c r="IFH200" s="90"/>
      <c r="IFI200" s="1"/>
      <c r="IFJ200" s="90"/>
      <c r="IFK200" s="1"/>
      <c r="IFL200" s="90"/>
      <c r="IFM200" s="1"/>
      <c r="IFN200" s="90"/>
      <c r="IFO200" s="1"/>
      <c r="IFP200" s="90"/>
      <c r="IFQ200" s="1"/>
      <c r="IFR200" s="90"/>
      <c r="IFS200" s="1"/>
      <c r="IFT200" s="90"/>
      <c r="IFU200" s="1"/>
      <c r="IFV200" s="90"/>
      <c r="IFW200" s="1"/>
      <c r="IFX200" s="90"/>
      <c r="IFY200" s="1"/>
      <c r="IFZ200" s="90"/>
      <c r="IGA200" s="1"/>
      <c r="IGB200" s="90"/>
      <c r="IGC200" s="1"/>
      <c r="IGD200" s="90"/>
      <c r="IGE200" s="1"/>
      <c r="IGF200" s="90"/>
      <c r="IGG200" s="1"/>
      <c r="IGH200" s="90"/>
      <c r="IGI200" s="1"/>
      <c r="IGJ200" s="90"/>
      <c r="IGK200" s="1"/>
      <c r="IGL200" s="90"/>
      <c r="IGM200" s="1"/>
      <c r="IGN200" s="90"/>
      <c r="IGO200" s="1"/>
      <c r="IGP200" s="90"/>
      <c r="IGQ200" s="1"/>
      <c r="IGR200" s="90"/>
      <c r="IGS200" s="1"/>
      <c r="IGT200" s="90"/>
      <c r="IGU200" s="1"/>
      <c r="IGV200" s="90"/>
      <c r="IGW200" s="1"/>
      <c r="IGX200" s="90"/>
      <c r="IGY200" s="1"/>
      <c r="IGZ200" s="90"/>
      <c r="IHA200" s="1"/>
      <c r="IHB200" s="90"/>
      <c r="IHC200" s="1"/>
      <c r="IHD200" s="90"/>
      <c r="IHE200" s="1"/>
      <c r="IHF200" s="90"/>
      <c r="IHG200" s="1"/>
      <c r="IHH200" s="90"/>
      <c r="IHI200" s="1"/>
      <c r="IHJ200" s="90"/>
      <c r="IHK200" s="1"/>
      <c r="IHL200" s="90"/>
      <c r="IHM200" s="1"/>
      <c r="IHN200" s="90"/>
      <c r="IHO200" s="1"/>
      <c r="IHP200" s="90"/>
      <c r="IHQ200" s="1"/>
      <c r="IHR200" s="90"/>
      <c r="IHS200" s="1"/>
      <c r="IHT200" s="90"/>
      <c r="IHU200" s="1"/>
      <c r="IHV200" s="90"/>
      <c r="IHW200" s="1"/>
      <c r="IHX200" s="90"/>
      <c r="IHY200" s="1"/>
      <c r="IHZ200" s="90"/>
      <c r="IIA200" s="1"/>
      <c r="IIB200" s="90"/>
      <c r="IIC200" s="1"/>
      <c r="IID200" s="90"/>
      <c r="IIE200" s="1"/>
      <c r="IIF200" s="90"/>
      <c r="IIG200" s="1"/>
      <c r="IIH200" s="90"/>
      <c r="III200" s="1"/>
      <c r="IIJ200" s="90"/>
      <c r="IIK200" s="1"/>
      <c r="IIL200" s="90"/>
      <c r="IIM200" s="1"/>
      <c r="IIN200" s="90"/>
      <c r="IIO200" s="1"/>
      <c r="IIP200" s="90"/>
      <c r="IIQ200" s="1"/>
      <c r="IIR200" s="90"/>
      <c r="IIS200" s="1"/>
      <c r="IIT200" s="90"/>
      <c r="IIU200" s="1"/>
      <c r="IIV200" s="90"/>
      <c r="IIW200" s="1"/>
      <c r="IIX200" s="90"/>
      <c r="IIY200" s="1"/>
      <c r="IIZ200" s="90"/>
      <c r="IJA200" s="1"/>
      <c r="IJB200" s="90"/>
      <c r="IJC200" s="1"/>
      <c r="IJD200" s="90"/>
      <c r="IJE200" s="1"/>
      <c r="IJF200" s="90"/>
      <c r="IJG200" s="1"/>
      <c r="IJH200" s="90"/>
      <c r="IJI200" s="1"/>
      <c r="IJJ200" s="90"/>
      <c r="IJK200" s="1"/>
      <c r="IJL200" s="90"/>
      <c r="IJM200" s="1"/>
      <c r="IJN200" s="90"/>
      <c r="IJO200" s="1"/>
      <c r="IJP200" s="90"/>
      <c r="IJQ200" s="1"/>
      <c r="IJR200" s="90"/>
      <c r="IJS200" s="1"/>
      <c r="IJT200" s="90"/>
      <c r="IJU200" s="1"/>
      <c r="IJV200" s="90"/>
      <c r="IJW200" s="1"/>
      <c r="IJX200" s="90"/>
      <c r="IJY200" s="1"/>
      <c r="IJZ200" s="90"/>
      <c r="IKA200" s="1"/>
      <c r="IKB200" s="90"/>
      <c r="IKC200" s="1"/>
      <c r="IKD200" s="90"/>
      <c r="IKE200" s="1"/>
      <c r="IKF200" s="90"/>
      <c r="IKG200" s="1"/>
      <c r="IKH200" s="90"/>
      <c r="IKI200" s="1"/>
      <c r="IKJ200" s="90"/>
      <c r="IKK200" s="1"/>
      <c r="IKL200" s="90"/>
      <c r="IKM200" s="1"/>
      <c r="IKN200" s="90"/>
      <c r="IKO200" s="1"/>
      <c r="IKP200" s="90"/>
      <c r="IKQ200" s="1"/>
      <c r="IKR200" s="90"/>
      <c r="IKS200" s="1"/>
      <c r="IKT200" s="90"/>
      <c r="IKU200" s="1"/>
      <c r="IKV200" s="90"/>
      <c r="IKW200" s="1"/>
      <c r="IKX200" s="90"/>
      <c r="IKY200" s="1"/>
      <c r="IKZ200" s="90"/>
      <c r="ILA200" s="1"/>
      <c r="ILB200" s="90"/>
      <c r="ILC200" s="1"/>
      <c r="ILD200" s="90"/>
      <c r="ILE200" s="1"/>
      <c r="ILF200" s="90"/>
      <c r="ILG200" s="1"/>
      <c r="ILH200" s="90"/>
      <c r="ILI200" s="1"/>
      <c r="ILJ200" s="90"/>
      <c r="ILK200" s="1"/>
      <c r="ILL200" s="90"/>
      <c r="ILM200" s="1"/>
      <c r="ILN200" s="90"/>
      <c r="ILO200" s="1"/>
      <c r="ILP200" s="90"/>
      <c r="ILQ200" s="1"/>
      <c r="ILR200" s="90"/>
      <c r="ILS200" s="1"/>
      <c r="ILT200" s="90"/>
      <c r="ILU200" s="1"/>
      <c r="ILV200" s="90"/>
      <c r="ILW200" s="1"/>
      <c r="ILX200" s="90"/>
      <c r="ILY200" s="1"/>
      <c r="ILZ200" s="90"/>
      <c r="IMA200" s="1"/>
      <c r="IMB200" s="90"/>
      <c r="IMC200" s="1"/>
      <c r="IMD200" s="90"/>
      <c r="IME200" s="1"/>
      <c r="IMF200" s="90"/>
      <c r="IMG200" s="1"/>
      <c r="IMH200" s="90"/>
      <c r="IMI200" s="1"/>
      <c r="IMJ200" s="90"/>
      <c r="IMK200" s="1"/>
      <c r="IML200" s="90"/>
      <c r="IMM200" s="1"/>
      <c r="IMN200" s="90"/>
      <c r="IMO200" s="1"/>
      <c r="IMP200" s="90"/>
      <c r="IMQ200" s="1"/>
      <c r="IMR200" s="90"/>
      <c r="IMS200" s="1"/>
      <c r="IMT200" s="90"/>
      <c r="IMU200" s="1"/>
      <c r="IMV200" s="90"/>
      <c r="IMW200" s="1"/>
      <c r="IMX200" s="90"/>
      <c r="IMY200" s="1"/>
      <c r="IMZ200" s="90"/>
      <c r="INA200" s="1"/>
      <c r="INB200" s="90"/>
      <c r="INC200" s="1"/>
      <c r="IND200" s="90"/>
      <c r="INE200" s="1"/>
      <c r="INF200" s="90"/>
      <c r="ING200" s="1"/>
      <c r="INH200" s="90"/>
      <c r="INI200" s="1"/>
      <c r="INJ200" s="90"/>
      <c r="INK200" s="1"/>
      <c r="INL200" s="90"/>
      <c r="INM200" s="1"/>
      <c r="INN200" s="90"/>
      <c r="INO200" s="1"/>
      <c r="INP200" s="90"/>
      <c r="INQ200" s="1"/>
      <c r="INR200" s="90"/>
      <c r="INS200" s="1"/>
      <c r="INT200" s="90"/>
      <c r="INU200" s="1"/>
      <c r="INV200" s="90"/>
      <c r="INW200" s="1"/>
      <c r="INX200" s="90"/>
      <c r="INY200" s="1"/>
      <c r="INZ200" s="90"/>
      <c r="IOA200" s="1"/>
      <c r="IOB200" s="90"/>
      <c r="IOC200" s="1"/>
      <c r="IOD200" s="90"/>
      <c r="IOE200" s="1"/>
      <c r="IOF200" s="90"/>
      <c r="IOG200" s="1"/>
      <c r="IOH200" s="90"/>
      <c r="IOI200" s="1"/>
      <c r="IOJ200" s="90"/>
      <c r="IOK200" s="1"/>
      <c r="IOL200" s="90"/>
      <c r="IOM200" s="1"/>
      <c r="ION200" s="90"/>
      <c r="IOO200" s="1"/>
      <c r="IOP200" s="90"/>
      <c r="IOQ200" s="1"/>
      <c r="IOR200" s="90"/>
      <c r="IOS200" s="1"/>
      <c r="IOT200" s="90"/>
      <c r="IOU200" s="1"/>
      <c r="IOV200" s="90"/>
      <c r="IOW200" s="1"/>
      <c r="IOX200" s="90"/>
      <c r="IOY200" s="1"/>
      <c r="IOZ200" s="90"/>
      <c r="IPA200" s="1"/>
      <c r="IPB200" s="90"/>
      <c r="IPC200" s="1"/>
      <c r="IPD200" s="90"/>
      <c r="IPE200" s="1"/>
      <c r="IPF200" s="90"/>
      <c r="IPG200" s="1"/>
      <c r="IPH200" s="90"/>
      <c r="IPI200" s="1"/>
      <c r="IPJ200" s="90"/>
      <c r="IPK200" s="1"/>
      <c r="IPL200" s="90"/>
      <c r="IPM200" s="1"/>
      <c r="IPN200" s="90"/>
      <c r="IPO200" s="1"/>
      <c r="IPP200" s="90"/>
      <c r="IPQ200" s="1"/>
      <c r="IPR200" s="90"/>
      <c r="IPS200" s="1"/>
      <c r="IPT200" s="90"/>
      <c r="IPU200" s="1"/>
      <c r="IPV200" s="90"/>
      <c r="IPW200" s="1"/>
      <c r="IPX200" s="90"/>
      <c r="IPY200" s="1"/>
      <c r="IPZ200" s="90"/>
      <c r="IQA200" s="1"/>
      <c r="IQB200" s="90"/>
      <c r="IQC200" s="1"/>
      <c r="IQD200" s="90"/>
      <c r="IQE200" s="1"/>
      <c r="IQF200" s="90"/>
      <c r="IQG200" s="1"/>
      <c r="IQH200" s="90"/>
      <c r="IQI200" s="1"/>
      <c r="IQJ200" s="90"/>
      <c r="IQK200" s="1"/>
      <c r="IQL200" s="90"/>
      <c r="IQM200" s="1"/>
      <c r="IQN200" s="90"/>
      <c r="IQO200" s="1"/>
      <c r="IQP200" s="90"/>
      <c r="IQQ200" s="1"/>
      <c r="IQR200" s="90"/>
      <c r="IQS200" s="1"/>
      <c r="IQT200" s="90"/>
      <c r="IQU200" s="1"/>
      <c r="IQV200" s="90"/>
      <c r="IQW200" s="1"/>
      <c r="IQX200" s="90"/>
      <c r="IQY200" s="1"/>
      <c r="IQZ200" s="90"/>
      <c r="IRA200" s="1"/>
      <c r="IRB200" s="90"/>
      <c r="IRC200" s="1"/>
      <c r="IRD200" s="90"/>
      <c r="IRE200" s="1"/>
      <c r="IRF200" s="90"/>
      <c r="IRG200" s="1"/>
      <c r="IRH200" s="90"/>
      <c r="IRI200" s="1"/>
      <c r="IRJ200" s="90"/>
      <c r="IRK200" s="1"/>
      <c r="IRL200" s="90"/>
      <c r="IRM200" s="1"/>
      <c r="IRN200" s="90"/>
      <c r="IRO200" s="1"/>
      <c r="IRP200" s="90"/>
      <c r="IRQ200" s="1"/>
      <c r="IRR200" s="90"/>
      <c r="IRS200" s="1"/>
      <c r="IRT200" s="90"/>
      <c r="IRU200" s="1"/>
      <c r="IRV200" s="90"/>
      <c r="IRW200" s="1"/>
      <c r="IRX200" s="90"/>
      <c r="IRY200" s="1"/>
      <c r="IRZ200" s="90"/>
      <c r="ISA200" s="1"/>
      <c r="ISB200" s="90"/>
      <c r="ISC200" s="1"/>
      <c r="ISD200" s="90"/>
      <c r="ISE200" s="1"/>
      <c r="ISF200" s="90"/>
      <c r="ISG200" s="1"/>
      <c r="ISH200" s="90"/>
      <c r="ISI200" s="1"/>
      <c r="ISJ200" s="90"/>
      <c r="ISK200" s="1"/>
      <c r="ISL200" s="90"/>
      <c r="ISM200" s="1"/>
      <c r="ISN200" s="90"/>
      <c r="ISO200" s="1"/>
      <c r="ISP200" s="90"/>
      <c r="ISQ200" s="1"/>
      <c r="ISR200" s="90"/>
      <c r="ISS200" s="1"/>
      <c r="IST200" s="90"/>
      <c r="ISU200" s="1"/>
      <c r="ISV200" s="90"/>
      <c r="ISW200" s="1"/>
      <c r="ISX200" s="90"/>
      <c r="ISY200" s="1"/>
      <c r="ISZ200" s="90"/>
      <c r="ITA200" s="1"/>
      <c r="ITB200" s="90"/>
      <c r="ITC200" s="1"/>
      <c r="ITD200" s="90"/>
      <c r="ITE200" s="1"/>
      <c r="ITF200" s="90"/>
      <c r="ITG200" s="1"/>
      <c r="ITH200" s="90"/>
      <c r="ITI200" s="1"/>
      <c r="ITJ200" s="90"/>
      <c r="ITK200" s="1"/>
      <c r="ITL200" s="90"/>
      <c r="ITM200" s="1"/>
      <c r="ITN200" s="90"/>
      <c r="ITO200" s="1"/>
      <c r="ITP200" s="90"/>
      <c r="ITQ200" s="1"/>
      <c r="ITR200" s="90"/>
      <c r="ITS200" s="1"/>
      <c r="ITT200" s="90"/>
      <c r="ITU200" s="1"/>
      <c r="ITV200" s="90"/>
      <c r="ITW200" s="1"/>
      <c r="ITX200" s="90"/>
      <c r="ITY200" s="1"/>
      <c r="ITZ200" s="90"/>
      <c r="IUA200" s="1"/>
      <c r="IUB200" s="90"/>
      <c r="IUC200" s="1"/>
      <c r="IUD200" s="90"/>
      <c r="IUE200" s="1"/>
      <c r="IUF200" s="90"/>
      <c r="IUG200" s="1"/>
      <c r="IUH200" s="90"/>
      <c r="IUI200" s="1"/>
      <c r="IUJ200" s="90"/>
      <c r="IUK200" s="1"/>
      <c r="IUL200" s="90"/>
      <c r="IUM200" s="1"/>
      <c r="IUN200" s="90"/>
      <c r="IUO200" s="1"/>
      <c r="IUP200" s="90"/>
      <c r="IUQ200" s="1"/>
      <c r="IUR200" s="90"/>
      <c r="IUS200" s="1"/>
      <c r="IUT200" s="90"/>
      <c r="IUU200" s="1"/>
      <c r="IUV200" s="90"/>
      <c r="IUW200" s="1"/>
      <c r="IUX200" s="90"/>
      <c r="IUY200" s="1"/>
      <c r="IUZ200" s="90"/>
      <c r="IVA200" s="1"/>
      <c r="IVB200" s="90"/>
      <c r="IVC200" s="1"/>
      <c r="IVD200" s="90"/>
      <c r="IVE200" s="1"/>
      <c r="IVF200" s="90"/>
      <c r="IVG200" s="1"/>
      <c r="IVH200" s="90"/>
      <c r="IVI200" s="1"/>
      <c r="IVJ200" s="90"/>
      <c r="IVK200" s="1"/>
      <c r="IVL200" s="90"/>
      <c r="IVM200" s="1"/>
      <c r="IVN200" s="90"/>
      <c r="IVO200" s="1"/>
      <c r="IVP200" s="90"/>
      <c r="IVQ200" s="1"/>
      <c r="IVR200" s="90"/>
      <c r="IVS200" s="1"/>
      <c r="IVT200" s="90"/>
      <c r="IVU200" s="1"/>
      <c r="IVV200" s="90"/>
      <c r="IVW200" s="1"/>
      <c r="IVX200" s="90"/>
      <c r="IVY200" s="1"/>
      <c r="IVZ200" s="90"/>
      <c r="IWA200" s="1"/>
      <c r="IWB200" s="90"/>
      <c r="IWC200" s="1"/>
      <c r="IWD200" s="90"/>
      <c r="IWE200" s="1"/>
      <c r="IWF200" s="90"/>
      <c r="IWG200" s="1"/>
      <c r="IWH200" s="90"/>
      <c r="IWI200" s="1"/>
      <c r="IWJ200" s="90"/>
      <c r="IWK200" s="1"/>
      <c r="IWL200" s="90"/>
      <c r="IWM200" s="1"/>
      <c r="IWN200" s="90"/>
      <c r="IWO200" s="1"/>
      <c r="IWP200" s="90"/>
      <c r="IWQ200" s="1"/>
      <c r="IWR200" s="90"/>
      <c r="IWS200" s="1"/>
      <c r="IWT200" s="90"/>
      <c r="IWU200" s="1"/>
      <c r="IWV200" s="90"/>
      <c r="IWW200" s="1"/>
      <c r="IWX200" s="90"/>
      <c r="IWY200" s="1"/>
      <c r="IWZ200" s="90"/>
      <c r="IXA200" s="1"/>
      <c r="IXB200" s="90"/>
      <c r="IXC200" s="1"/>
      <c r="IXD200" s="90"/>
      <c r="IXE200" s="1"/>
      <c r="IXF200" s="90"/>
      <c r="IXG200" s="1"/>
      <c r="IXH200" s="90"/>
      <c r="IXI200" s="1"/>
      <c r="IXJ200" s="90"/>
      <c r="IXK200" s="1"/>
      <c r="IXL200" s="90"/>
      <c r="IXM200" s="1"/>
      <c r="IXN200" s="90"/>
      <c r="IXO200" s="1"/>
      <c r="IXP200" s="90"/>
      <c r="IXQ200" s="1"/>
      <c r="IXR200" s="90"/>
      <c r="IXS200" s="1"/>
      <c r="IXT200" s="90"/>
      <c r="IXU200" s="1"/>
      <c r="IXV200" s="90"/>
      <c r="IXW200" s="1"/>
      <c r="IXX200" s="90"/>
      <c r="IXY200" s="1"/>
      <c r="IXZ200" s="90"/>
      <c r="IYA200" s="1"/>
      <c r="IYB200" s="90"/>
      <c r="IYC200" s="1"/>
      <c r="IYD200" s="90"/>
      <c r="IYE200" s="1"/>
      <c r="IYF200" s="90"/>
      <c r="IYG200" s="1"/>
      <c r="IYH200" s="90"/>
      <c r="IYI200" s="1"/>
      <c r="IYJ200" s="90"/>
      <c r="IYK200" s="1"/>
      <c r="IYL200" s="90"/>
      <c r="IYM200" s="1"/>
      <c r="IYN200" s="90"/>
      <c r="IYO200" s="1"/>
      <c r="IYP200" s="90"/>
      <c r="IYQ200" s="1"/>
      <c r="IYR200" s="90"/>
      <c r="IYS200" s="1"/>
      <c r="IYT200" s="90"/>
      <c r="IYU200" s="1"/>
      <c r="IYV200" s="90"/>
      <c r="IYW200" s="1"/>
      <c r="IYX200" s="90"/>
      <c r="IYY200" s="1"/>
      <c r="IYZ200" s="90"/>
      <c r="IZA200" s="1"/>
      <c r="IZB200" s="90"/>
      <c r="IZC200" s="1"/>
      <c r="IZD200" s="90"/>
      <c r="IZE200" s="1"/>
      <c r="IZF200" s="90"/>
      <c r="IZG200" s="1"/>
      <c r="IZH200" s="90"/>
      <c r="IZI200" s="1"/>
      <c r="IZJ200" s="90"/>
      <c r="IZK200" s="1"/>
      <c r="IZL200" s="90"/>
      <c r="IZM200" s="1"/>
      <c r="IZN200" s="90"/>
      <c r="IZO200" s="1"/>
      <c r="IZP200" s="90"/>
      <c r="IZQ200" s="1"/>
      <c r="IZR200" s="90"/>
      <c r="IZS200" s="1"/>
      <c r="IZT200" s="90"/>
      <c r="IZU200" s="1"/>
      <c r="IZV200" s="90"/>
      <c r="IZW200" s="1"/>
      <c r="IZX200" s="90"/>
      <c r="IZY200" s="1"/>
      <c r="IZZ200" s="90"/>
      <c r="JAA200" s="1"/>
      <c r="JAB200" s="90"/>
      <c r="JAC200" s="1"/>
      <c r="JAD200" s="90"/>
      <c r="JAE200" s="1"/>
      <c r="JAF200" s="90"/>
      <c r="JAG200" s="1"/>
      <c r="JAH200" s="90"/>
      <c r="JAI200" s="1"/>
      <c r="JAJ200" s="90"/>
      <c r="JAK200" s="1"/>
      <c r="JAL200" s="90"/>
      <c r="JAM200" s="1"/>
      <c r="JAN200" s="90"/>
      <c r="JAO200" s="1"/>
      <c r="JAP200" s="90"/>
      <c r="JAQ200" s="1"/>
      <c r="JAR200" s="90"/>
      <c r="JAS200" s="1"/>
      <c r="JAT200" s="90"/>
      <c r="JAU200" s="1"/>
      <c r="JAV200" s="90"/>
      <c r="JAW200" s="1"/>
      <c r="JAX200" s="90"/>
      <c r="JAY200" s="1"/>
      <c r="JAZ200" s="90"/>
      <c r="JBA200" s="1"/>
      <c r="JBB200" s="90"/>
      <c r="JBC200" s="1"/>
      <c r="JBD200" s="90"/>
      <c r="JBE200" s="1"/>
      <c r="JBF200" s="90"/>
      <c r="JBG200" s="1"/>
      <c r="JBH200" s="90"/>
      <c r="JBI200" s="1"/>
      <c r="JBJ200" s="90"/>
      <c r="JBK200" s="1"/>
      <c r="JBL200" s="90"/>
      <c r="JBM200" s="1"/>
      <c r="JBN200" s="90"/>
      <c r="JBO200" s="1"/>
      <c r="JBP200" s="90"/>
      <c r="JBQ200" s="1"/>
      <c r="JBR200" s="90"/>
      <c r="JBS200" s="1"/>
      <c r="JBT200" s="90"/>
      <c r="JBU200" s="1"/>
      <c r="JBV200" s="90"/>
      <c r="JBW200" s="1"/>
      <c r="JBX200" s="90"/>
      <c r="JBY200" s="1"/>
      <c r="JBZ200" s="90"/>
      <c r="JCA200" s="1"/>
      <c r="JCB200" s="90"/>
      <c r="JCC200" s="1"/>
      <c r="JCD200" s="90"/>
      <c r="JCE200" s="1"/>
      <c r="JCF200" s="90"/>
      <c r="JCG200" s="1"/>
      <c r="JCH200" s="90"/>
      <c r="JCI200" s="1"/>
      <c r="JCJ200" s="90"/>
      <c r="JCK200" s="1"/>
      <c r="JCL200" s="90"/>
      <c r="JCM200" s="1"/>
      <c r="JCN200" s="90"/>
      <c r="JCO200" s="1"/>
      <c r="JCP200" s="90"/>
      <c r="JCQ200" s="1"/>
      <c r="JCR200" s="90"/>
      <c r="JCS200" s="1"/>
      <c r="JCT200" s="90"/>
      <c r="JCU200" s="1"/>
      <c r="JCV200" s="90"/>
      <c r="JCW200" s="1"/>
      <c r="JCX200" s="90"/>
      <c r="JCY200" s="1"/>
      <c r="JCZ200" s="90"/>
      <c r="JDA200" s="1"/>
      <c r="JDB200" s="90"/>
      <c r="JDC200" s="1"/>
      <c r="JDD200" s="90"/>
      <c r="JDE200" s="1"/>
      <c r="JDF200" s="90"/>
      <c r="JDG200" s="1"/>
      <c r="JDH200" s="90"/>
      <c r="JDI200" s="1"/>
      <c r="JDJ200" s="90"/>
      <c r="JDK200" s="1"/>
      <c r="JDL200" s="90"/>
      <c r="JDM200" s="1"/>
      <c r="JDN200" s="90"/>
      <c r="JDO200" s="1"/>
      <c r="JDP200" s="90"/>
      <c r="JDQ200" s="1"/>
      <c r="JDR200" s="90"/>
      <c r="JDS200" s="1"/>
      <c r="JDT200" s="90"/>
      <c r="JDU200" s="1"/>
      <c r="JDV200" s="90"/>
      <c r="JDW200" s="1"/>
      <c r="JDX200" s="90"/>
      <c r="JDY200" s="1"/>
      <c r="JDZ200" s="90"/>
      <c r="JEA200" s="1"/>
      <c r="JEB200" s="90"/>
      <c r="JEC200" s="1"/>
      <c r="JED200" s="90"/>
      <c r="JEE200" s="1"/>
      <c r="JEF200" s="90"/>
      <c r="JEG200" s="1"/>
      <c r="JEH200" s="90"/>
      <c r="JEI200" s="1"/>
      <c r="JEJ200" s="90"/>
      <c r="JEK200" s="1"/>
      <c r="JEL200" s="90"/>
      <c r="JEM200" s="1"/>
      <c r="JEN200" s="90"/>
      <c r="JEO200" s="1"/>
      <c r="JEP200" s="90"/>
      <c r="JEQ200" s="1"/>
      <c r="JER200" s="90"/>
      <c r="JES200" s="1"/>
      <c r="JET200" s="90"/>
      <c r="JEU200" s="1"/>
      <c r="JEV200" s="90"/>
      <c r="JEW200" s="1"/>
      <c r="JEX200" s="90"/>
      <c r="JEY200" s="1"/>
      <c r="JEZ200" s="90"/>
      <c r="JFA200" s="1"/>
      <c r="JFB200" s="90"/>
      <c r="JFC200" s="1"/>
      <c r="JFD200" s="90"/>
      <c r="JFE200" s="1"/>
      <c r="JFF200" s="90"/>
      <c r="JFG200" s="1"/>
      <c r="JFH200" s="90"/>
      <c r="JFI200" s="1"/>
      <c r="JFJ200" s="90"/>
      <c r="JFK200" s="1"/>
      <c r="JFL200" s="90"/>
      <c r="JFM200" s="1"/>
      <c r="JFN200" s="90"/>
      <c r="JFO200" s="1"/>
      <c r="JFP200" s="90"/>
      <c r="JFQ200" s="1"/>
      <c r="JFR200" s="90"/>
      <c r="JFS200" s="1"/>
      <c r="JFT200" s="90"/>
      <c r="JFU200" s="1"/>
      <c r="JFV200" s="90"/>
      <c r="JFW200" s="1"/>
      <c r="JFX200" s="90"/>
      <c r="JFY200" s="1"/>
      <c r="JFZ200" s="90"/>
      <c r="JGA200" s="1"/>
      <c r="JGB200" s="90"/>
      <c r="JGC200" s="1"/>
      <c r="JGD200" s="90"/>
      <c r="JGE200" s="1"/>
      <c r="JGF200" s="90"/>
      <c r="JGG200" s="1"/>
      <c r="JGH200" s="90"/>
      <c r="JGI200" s="1"/>
      <c r="JGJ200" s="90"/>
      <c r="JGK200" s="1"/>
      <c r="JGL200" s="90"/>
      <c r="JGM200" s="1"/>
      <c r="JGN200" s="90"/>
      <c r="JGO200" s="1"/>
      <c r="JGP200" s="90"/>
      <c r="JGQ200" s="1"/>
      <c r="JGR200" s="90"/>
      <c r="JGS200" s="1"/>
      <c r="JGT200" s="90"/>
      <c r="JGU200" s="1"/>
      <c r="JGV200" s="90"/>
      <c r="JGW200" s="1"/>
      <c r="JGX200" s="90"/>
      <c r="JGY200" s="1"/>
      <c r="JGZ200" s="90"/>
      <c r="JHA200" s="1"/>
      <c r="JHB200" s="90"/>
      <c r="JHC200" s="1"/>
      <c r="JHD200" s="90"/>
      <c r="JHE200" s="1"/>
      <c r="JHF200" s="90"/>
      <c r="JHG200" s="1"/>
      <c r="JHH200" s="90"/>
      <c r="JHI200" s="1"/>
      <c r="JHJ200" s="90"/>
      <c r="JHK200" s="1"/>
      <c r="JHL200" s="90"/>
      <c r="JHM200" s="1"/>
      <c r="JHN200" s="90"/>
      <c r="JHO200" s="1"/>
      <c r="JHP200" s="90"/>
      <c r="JHQ200" s="1"/>
      <c r="JHR200" s="90"/>
      <c r="JHS200" s="1"/>
      <c r="JHT200" s="90"/>
      <c r="JHU200" s="1"/>
      <c r="JHV200" s="90"/>
      <c r="JHW200" s="1"/>
      <c r="JHX200" s="90"/>
      <c r="JHY200" s="1"/>
      <c r="JHZ200" s="90"/>
      <c r="JIA200" s="1"/>
      <c r="JIB200" s="90"/>
      <c r="JIC200" s="1"/>
      <c r="JID200" s="90"/>
      <c r="JIE200" s="1"/>
      <c r="JIF200" s="90"/>
      <c r="JIG200" s="1"/>
      <c r="JIH200" s="90"/>
      <c r="JII200" s="1"/>
      <c r="JIJ200" s="90"/>
      <c r="JIK200" s="1"/>
      <c r="JIL200" s="90"/>
      <c r="JIM200" s="1"/>
      <c r="JIN200" s="90"/>
      <c r="JIO200" s="1"/>
      <c r="JIP200" s="90"/>
      <c r="JIQ200" s="1"/>
      <c r="JIR200" s="90"/>
      <c r="JIS200" s="1"/>
      <c r="JIT200" s="90"/>
      <c r="JIU200" s="1"/>
      <c r="JIV200" s="90"/>
      <c r="JIW200" s="1"/>
      <c r="JIX200" s="90"/>
      <c r="JIY200" s="1"/>
      <c r="JIZ200" s="90"/>
      <c r="JJA200" s="1"/>
      <c r="JJB200" s="90"/>
      <c r="JJC200" s="1"/>
      <c r="JJD200" s="90"/>
      <c r="JJE200" s="1"/>
      <c r="JJF200" s="90"/>
      <c r="JJG200" s="1"/>
      <c r="JJH200" s="90"/>
      <c r="JJI200" s="1"/>
      <c r="JJJ200" s="90"/>
      <c r="JJK200" s="1"/>
      <c r="JJL200" s="90"/>
      <c r="JJM200" s="1"/>
      <c r="JJN200" s="90"/>
      <c r="JJO200" s="1"/>
      <c r="JJP200" s="90"/>
      <c r="JJQ200" s="1"/>
      <c r="JJR200" s="90"/>
      <c r="JJS200" s="1"/>
      <c r="JJT200" s="90"/>
      <c r="JJU200" s="1"/>
      <c r="JJV200" s="90"/>
      <c r="JJW200" s="1"/>
      <c r="JJX200" s="90"/>
      <c r="JJY200" s="1"/>
      <c r="JJZ200" s="90"/>
      <c r="JKA200" s="1"/>
      <c r="JKB200" s="90"/>
      <c r="JKC200" s="1"/>
      <c r="JKD200" s="90"/>
      <c r="JKE200" s="1"/>
      <c r="JKF200" s="90"/>
      <c r="JKG200" s="1"/>
      <c r="JKH200" s="90"/>
      <c r="JKI200" s="1"/>
      <c r="JKJ200" s="90"/>
      <c r="JKK200" s="1"/>
      <c r="JKL200" s="90"/>
      <c r="JKM200" s="1"/>
      <c r="JKN200" s="90"/>
      <c r="JKO200" s="1"/>
      <c r="JKP200" s="90"/>
      <c r="JKQ200" s="1"/>
      <c r="JKR200" s="90"/>
      <c r="JKS200" s="1"/>
      <c r="JKT200" s="90"/>
      <c r="JKU200" s="1"/>
      <c r="JKV200" s="90"/>
      <c r="JKW200" s="1"/>
      <c r="JKX200" s="90"/>
      <c r="JKY200" s="1"/>
      <c r="JKZ200" s="90"/>
      <c r="JLA200" s="1"/>
      <c r="JLB200" s="90"/>
      <c r="JLC200" s="1"/>
      <c r="JLD200" s="90"/>
      <c r="JLE200" s="1"/>
      <c r="JLF200" s="90"/>
      <c r="JLG200" s="1"/>
      <c r="JLH200" s="90"/>
      <c r="JLI200" s="1"/>
      <c r="JLJ200" s="90"/>
      <c r="JLK200" s="1"/>
      <c r="JLL200" s="90"/>
      <c r="JLM200" s="1"/>
      <c r="JLN200" s="90"/>
      <c r="JLO200" s="1"/>
      <c r="JLP200" s="90"/>
      <c r="JLQ200" s="1"/>
      <c r="JLR200" s="90"/>
      <c r="JLS200" s="1"/>
      <c r="JLT200" s="90"/>
      <c r="JLU200" s="1"/>
      <c r="JLV200" s="90"/>
      <c r="JLW200" s="1"/>
      <c r="JLX200" s="90"/>
      <c r="JLY200" s="1"/>
      <c r="JLZ200" s="90"/>
      <c r="JMA200" s="1"/>
      <c r="JMB200" s="90"/>
      <c r="JMC200" s="1"/>
      <c r="JMD200" s="90"/>
      <c r="JME200" s="1"/>
      <c r="JMF200" s="90"/>
      <c r="JMG200" s="1"/>
      <c r="JMH200" s="90"/>
      <c r="JMI200" s="1"/>
      <c r="JMJ200" s="90"/>
      <c r="JMK200" s="1"/>
      <c r="JML200" s="90"/>
      <c r="JMM200" s="1"/>
      <c r="JMN200" s="90"/>
      <c r="JMO200" s="1"/>
      <c r="JMP200" s="90"/>
      <c r="JMQ200" s="1"/>
      <c r="JMR200" s="90"/>
      <c r="JMS200" s="1"/>
      <c r="JMT200" s="90"/>
      <c r="JMU200" s="1"/>
      <c r="JMV200" s="90"/>
      <c r="JMW200" s="1"/>
      <c r="JMX200" s="90"/>
      <c r="JMY200" s="1"/>
      <c r="JMZ200" s="90"/>
      <c r="JNA200" s="1"/>
      <c r="JNB200" s="90"/>
      <c r="JNC200" s="1"/>
      <c r="JND200" s="90"/>
      <c r="JNE200" s="1"/>
      <c r="JNF200" s="90"/>
      <c r="JNG200" s="1"/>
      <c r="JNH200" s="90"/>
      <c r="JNI200" s="1"/>
      <c r="JNJ200" s="90"/>
      <c r="JNK200" s="1"/>
      <c r="JNL200" s="90"/>
      <c r="JNM200" s="1"/>
      <c r="JNN200" s="90"/>
      <c r="JNO200" s="1"/>
      <c r="JNP200" s="90"/>
      <c r="JNQ200" s="1"/>
      <c r="JNR200" s="90"/>
      <c r="JNS200" s="1"/>
      <c r="JNT200" s="90"/>
      <c r="JNU200" s="1"/>
      <c r="JNV200" s="90"/>
      <c r="JNW200" s="1"/>
      <c r="JNX200" s="90"/>
      <c r="JNY200" s="1"/>
      <c r="JNZ200" s="90"/>
      <c r="JOA200" s="1"/>
      <c r="JOB200" s="90"/>
      <c r="JOC200" s="1"/>
      <c r="JOD200" s="90"/>
      <c r="JOE200" s="1"/>
      <c r="JOF200" s="90"/>
      <c r="JOG200" s="1"/>
      <c r="JOH200" s="90"/>
      <c r="JOI200" s="1"/>
      <c r="JOJ200" s="90"/>
      <c r="JOK200" s="1"/>
      <c r="JOL200" s="90"/>
      <c r="JOM200" s="1"/>
      <c r="JON200" s="90"/>
      <c r="JOO200" s="1"/>
      <c r="JOP200" s="90"/>
      <c r="JOQ200" s="1"/>
      <c r="JOR200" s="90"/>
      <c r="JOS200" s="1"/>
      <c r="JOT200" s="90"/>
      <c r="JOU200" s="1"/>
      <c r="JOV200" s="90"/>
      <c r="JOW200" s="1"/>
      <c r="JOX200" s="90"/>
      <c r="JOY200" s="1"/>
      <c r="JOZ200" s="90"/>
      <c r="JPA200" s="1"/>
      <c r="JPB200" s="90"/>
      <c r="JPC200" s="1"/>
      <c r="JPD200" s="90"/>
      <c r="JPE200" s="1"/>
      <c r="JPF200" s="90"/>
      <c r="JPG200" s="1"/>
      <c r="JPH200" s="90"/>
      <c r="JPI200" s="1"/>
      <c r="JPJ200" s="90"/>
      <c r="JPK200" s="1"/>
      <c r="JPL200" s="90"/>
      <c r="JPM200" s="1"/>
      <c r="JPN200" s="90"/>
      <c r="JPO200" s="1"/>
      <c r="JPP200" s="90"/>
      <c r="JPQ200" s="1"/>
      <c r="JPR200" s="90"/>
      <c r="JPS200" s="1"/>
      <c r="JPT200" s="90"/>
      <c r="JPU200" s="1"/>
      <c r="JPV200" s="90"/>
      <c r="JPW200" s="1"/>
      <c r="JPX200" s="90"/>
      <c r="JPY200" s="1"/>
      <c r="JPZ200" s="90"/>
      <c r="JQA200" s="1"/>
      <c r="JQB200" s="90"/>
      <c r="JQC200" s="1"/>
      <c r="JQD200" s="90"/>
      <c r="JQE200" s="1"/>
      <c r="JQF200" s="90"/>
      <c r="JQG200" s="1"/>
      <c r="JQH200" s="90"/>
      <c r="JQI200" s="1"/>
      <c r="JQJ200" s="90"/>
      <c r="JQK200" s="1"/>
      <c r="JQL200" s="90"/>
      <c r="JQM200" s="1"/>
      <c r="JQN200" s="90"/>
      <c r="JQO200" s="1"/>
      <c r="JQP200" s="90"/>
      <c r="JQQ200" s="1"/>
      <c r="JQR200" s="90"/>
      <c r="JQS200" s="1"/>
      <c r="JQT200" s="90"/>
      <c r="JQU200" s="1"/>
      <c r="JQV200" s="90"/>
      <c r="JQW200" s="1"/>
      <c r="JQX200" s="90"/>
      <c r="JQY200" s="1"/>
      <c r="JQZ200" s="90"/>
      <c r="JRA200" s="1"/>
      <c r="JRB200" s="90"/>
      <c r="JRC200" s="1"/>
      <c r="JRD200" s="90"/>
      <c r="JRE200" s="1"/>
      <c r="JRF200" s="90"/>
      <c r="JRG200" s="1"/>
      <c r="JRH200" s="90"/>
      <c r="JRI200" s="1"/>
      <c r="JRJ200" s="90"/>
      <c r="JRK200" s="1"/>
      <c r="JRL200" s="90"/>
      <c r="JRM200" s="1"/>
      <c r="JRN200" s="90"/>
      <c r="JRO200" s="1"/>
      <c r="JRP200" s="90"/>
      <c r="JRQ200" s="1"/>
      <c r="JRR200" s="90"/>
      <c r="JRS200" s="1"/>
      <c r="JRT200" s="90"/>
      <c r="JRU200" s="1"/>
      <c r="JRV200" s="90"/>
      <c r="JRW200" s="1"/>
      <c r="JRX200" s="90"/>
      <c r="JRY200" s="1"/>
      <c r="JRZ200" s="90"/>
      <c r="JSA200" s="1"/>
      <c r="JSB200" s="90"/>
      <c r="JSC200" s="1"/>
      <c r="JSD200" s="90"/>
      <c r="JSE200" s="1"/>
      <c r="JSF200" s="90"/>
      <c r="JSG200" s="1"/>
      <c r="JSH200" s="90"/>
      <c r="JSI200" s="1"/>
      <c r="JSJ200" s="90"/>
      <c r="JSK200" s="1"/>
      <c r="JSL200" s="90"/>
      <c r="JSM200" s="1"/>
      <c r="JSN200" s="90"/>
      <c r="JSO200" s="1"/>
      <c r="JSP200" s="90"/>
      <c r="JSQ200" s="1"/>
      <c r="JSR200" s="90"/>
      <c r="JSS200" s="1"/>
      <c r="JST200" s="90"/>
      <c r="JSU200" s="1"/>
      <c r="JSV200" s="90"/>
      <c r="JSW200" s="1"/>
      <c r="JSX200" s="90"/>
      <c r="JSY200" s="1"/>
      <c r="JSZ200" s="90"/>
      <c r="JTA200" s="1"/>
      <c r="JTB200" s="90"/>
      <c r="JTC200" s="1"/>
      <c r="JTD200" s="90"/>
      <c r="JTE200" s="1"/>
      <c r="JTF200" s="90"/>
      <c r="JTG200" s="1"/>
      <c r="JTH200" s="90"/>
      <c r="JTI200" s="1"/>
      <c r="JTJ200" s="90"/>
      <c r="JTK200" s="1"/>
      <c r="JTL200" s="90"/>
      <c r="JTM200" s="1"/>
      <c r="JTN200" s="90"/>
      <c r="JTO200" s="1"/>
      <c r="JTP200" s="90"/>
      <c r="JTQ200" s="1"/>
      <c r="JTR200" s="90"/>
      <c r="JTS200" s="1"/>
      <c r="JTT200" s="90"/>
      <c r="JTU200" s="1"/>
      <c r="JTV200" s="90"/>
      <c r="JTW200" s="1"/>
      <c r="JTX200" s="90"/>
      <c r="JTY200" s="1"/>
      <c r="JTZ200" s="90"/>
      <c r="JUA200" s="1"/>
      <c r="JUB200" s="90"/>
      <c r="JUC200" s="1"/>
      <c r="JUD200" s="90"/>
      <c r="JUE200" s="1"/>
      <c r="JUF200" s="90"/>
      <c r="JUG200" s="1"/>
      <c r="JUH200" s="90"/>
      <c r="JUI200" s="1"/>
      <c r="JUJ200" s="90"/>
      <c r="JUK200" s="1"/>
      <c r="JUL200" s="90"/>
      <c r="JUM200" s="1"/>
      <c r="JUN200" s="90"/>
      <c r="JUO200" s="1"/>
      <c r="JUP200" s="90"/>
      <c r="JUQ200" s="1"/>
      <c r="JUR200" s="90"/>
      <c r="JUS200" s="1"/>
      <c r="JUT200" s="90"/>
      <c r="JUU200" s="1"/>
      <c r="JUV200" s="90"/>
      <c r="JUW200" s="1"/>
      <c r="JUX200" s="90"/>
      <c r="JUY200" s="1"/>
      <c r="JUZ200" s="90"/>
      <c r="JVA200" s="1"/>
      <c r="JVB200" s="90"/>
      <c r="JVC200" s="1"/>
      <c r="JVD200" s="90"/>
      <c r="JVE200" s="1"/>
      <c r="JVF200" s="90"/>
      <c r="JVG200" s="1"/>
      <c r="JVH200" s="90"/>
      <c r="JVI200" s="1"/>
      <c r="JVJ200" s="90"/>
      <c r="JVK200" s="1"/>
      <c r="JVL200" s="90"/>
      <c r="JVM200" s="1"/>
      <c r="JVN200" s="90"/>
      <c r="JVO200" s="1"/>
      <c r="JVP200" s="90"/>
      <c r="JVQ200" s="1"/>
      <c r="JVR200" s="90"/>
      <c r="JVS200" s="1"/>
      <c r="JVT200" s="90"/>
      <c r="JVU200" s="1"/>
      <c r="JVV200" s="90"/>
      <c r="JVW200" s="1"/>
      <c r="JVX200" s="90"/>
      <c r="JVY200" s="1"/>
      <c r="JVZ200" s="90"/>
      <c r="JWA200" s="1"/>
      <c r="JWB200" s="90"/>
      <c r="JWC200" s="1"/>
      <c r="JWD200" s="90"/>
      <c r="JWE200" s="1"/>
      <c r="JWF200" s="90"/>
      <c r="JWG200" s="1"/>
      <c r="JWH200" s="90"/>
      <c r="JWI200" s="1"/>
      <c r="JWJ200" s="90"/>
      <c r="JWK200" s="1"/>
      <c r="JWL200" s="90"/>
      <c r="JWM200" s="1"/>
      <c r="JWN200" s="90"/>
      <c r="JWO200" s="1"/>
      <c r="JWP200" s="90"/>
      <c r="JWQ200" s="1"/>
      <c r="JWR200" s="90"/>
      <c r="JWS200" s="1"/>
      <c r="JWT200" s="90"/>
      <c r="JWU200" s="1"/>
      <c r="JWV200" s="90"/>
      <c r="JWW200" s="1"/>
      <c r="JWX200" s="90"/>
      <c r="JWY200" s="1"/>
      <c r="JWZ200" s="90"/>
      <c r="JXA200" s="1"/>
      <c r="JXB200" s="90"/>
      <c r="JXC200" s="1"/>
      <c r="JXD200" s="90"/>
      <c r="JXE200" s="1"/>
      <c r="JXF200" s="90"/>
      <c r="JXG200" s="1"/>
      <c r="JXH200" s="90"/>
      <c r="JXI200" s="1"/>
      <c r="JXJ200" s="90"/>
      <c r="JXK200" s="1"/>
      <c r="JXL200" s="90"/>
      <c r="JXM200" s="1"/>
      <c r="JXN200" s="90"/>
      <c r="JXO200" s="1"/>
      <c r="JXP200" s="90"/>
      <c r="JXQ200" s="1"/>
      <c r="JXR200" s="90"/>
      <c r="JXS200" s="1"/>
      <c r="JXT200" s="90"/>
      <c r="JXU200" s="1"/>
      <c r="JXV200" s="90"/>
      <c r="JXW200" s="1"/>
      <c r="JXX200" s="90"/>
      <c r="JXY200" s="1"/>
      <c r="JXZ200" s="90"/>
      <c r="JYA200" s="1"/>
      <c r="JYB200" s="90"/>
      <c r="JYC200" s="1"/>
      <c r="JYD200" s="90"/>
      <c r="JYE200" s="1"/>
      <c r="JYF200" s="90"/>
      <c r="JYG200" s="1"/>
      <c r="JYH200" s="90"/>
      <c r="JYI200" s="1"/>
      <c r="JYJ200" s="90"/>
      <c r="JYK200" s="1"/>
      <c r="JYL200" s="90"/>
      <c r="JYM200" s="1"/>
      <c r="JYN200" s="90"/>
      <c r="JYO200" s="1"/>
      <c r="JYP200" s="90"/>
      <c r="JYQ200" s="1"/>
      <c r="JYR200" s="90"/>
      <c r="JYS200" s="1"/>
      <c r="JYT200" s="90"/>
      <c r="JYU200" s="1"/>
      <c r="JYV200" s="90"/>
      <c r="JYW200" s="1"/>
      <c r="JYX200" s="90"/>
      <c r="JYY200" s="1"/>
      <c r="JYZ200" s="90"/>
      <c r="JZA200" s="1"/>
      <c r="JZB200" s="90"/>
      <c r="JZC200" s="1"/>
      <c r="JZD200" s="90"/>
      <c r="JZE200" s="1"/>
      <c r="JZF200" s="90"/>
      <c r="JZG200" s="1"/>
      <c r="JZH200" s="90"/>
      <c r="JZI200" s="1"/>
      <c r="JZJ200" s="90"/>
      <c r="JZK200" s="1"/>
      <c r="JZL200" s="90"/>
      <c r="JZM200" s="1"/>
      <c r="JZN200" s="90"/>
      <c r="JZO200" s="1"/>
      <c r="JZP200" s="90"/>
      <c r="JZQ200" s="1"/>
      <c r="JZR200" s="90"/>
      <c r="JZS200" s="1"/>
      <c r="JZT200" s="90"/>
      <c r="JZU200" s="1"/>
      <c r="JZV200" s="90"/>
      <c r="JZW200" s="1"/>
      <c r="JZX200" s="90"/>
      <c r="JZY200" s="1"/>
      <c r="JZZ200" s="90"/>
      <c r="KAA200" s="1"/>
      <c r="KAB200" s="90"/>
      <c r="KAC200" s="1"/>
      <c r="KAD200" s="90"/>
      <c r="KAE200" s="1"/>
      <c r="KAF200" s="90"/>
      <c r="KAG200" s="1"/>
      <c r="KAH200" s="90"/>
      <c r="KAI200" s="1"/>
      <c r="KAJ200" s="90"/>
      <c r="KAK200" s="1"/>
      <c r="KAL200" s="90"/>
      <c r="KAM200" s="1"/>
      <c r="KAN200" s="90"/>
      <c r="KAO200" s="1"/>
      <c r="KAP200" s="90"/>
      <c r="KAQ200" s="1"/>
      <c r="KAR200" s="90"/>
      <c r="KAS200" s="1"/>
      <c r="KAT200" s="90"/>
      <c r="KAU200" s="1"/>
      <c r="KAV200" s="90"/>
      <c r="KAW200" s="1"/>
      <c r="KAX200" s="90"/>
      <c r="KAY200" s="1"/>
      <c r="KAZ200" s="90"/>
      <c r="KBA200" s="1"/>
      <c r="KBB200" s="90"/>
      <c r="KBC200" s="1"/>
      <c r="KBD200" s="90"/>
      <c r="KBE200" s="1"/>
      <c r="KBF200" s="90"/>
      <c r="KBG200" s="1"/>
      <c r="KBH200" s="90"/>
      <c r="KBI200" s="1"/>
      <c r="KBJ200" s="90"/>
      <c r="KBK200" s="1"/>
      <c r="KBL200" s="90"/>
      <c r="KBM200" s="1"/>
      <c r="KBN200" s="90"/>
      <c r="KBO200" s="1"/>
      <c r="KBP200" s="90"/>
      <c r="KBQ200" s="1"/>
      <c r="KBR200" s="90"/>
      <c r="KBS200" s="1"/>
      <c r="KBT200" s="90"/>
      <c r="KBU200" s="1"/>
      <c r="KBV200" s="90"/>
      <c r="KBW200" s="1"/>
      <c r="KBX200" s="90"/>
      <c r="KBY200" s="1"/>
      <c r="KBZ200" s="90"/>
      <c r="KCA200" s="1"/>
      <c r="KCB200" s="90"/>
      <c r="KCC200" s="1"/>
      <c r="KCD200" s="90"/>
      <c r="KCE200" s="1"/>
      <c r="KCF200" s="90"/>
      <c r="KCG200" s="1"/>
      <c r="KCH200" s="90"/>
      <c r="KCI200" s="1"/>
      <c r="KCJ200" s="90"/>
      <c r="KCK200" s="1"/>
      <c r="KCL200" s="90"/>
      <c r="KCM200" s="1"/>
      <c r="KCN200" s="90"/>
      <c r="KCO200" s="1"/>
      <c r="KCP200" s="90"/>
      <c r="KCQ200" s="1"/>
      <c r="KCR200" s="90"/>
      <c r="KCS200" s="1"/>
      <c r="KCT200" s="90"/>
      <c r="KCU200" s="1"/>
      <c r="KCV200" s="90"/>
      <c r="KCW200" s="1"/>
      <c r="KCX200" s="90"/>
      <c r="KCY200" s="1"/>
      <c r="KCZ200" s="90"/>
      <c r="KDA200" s="1"/>
      <c r="KDB200" s="90"/>
      <c r="KDC200" s="1"/>
      <c r="KDD200" s="90"/>
      <c r="KDE200" s="1"/>
      <c r="KDF200" s="90"/>
      <c r="KDG200" s="1"/>
      <c r="KDH200" s="90"/>
      <c r="KDI200" s="1"/>
      <c r="KDJ200" s="90"/>
      <c r="KDK200" s="1"/>
      <c r="KDL200" s="90"/>
      <c r="KDM200" s="1"/>
      <c r="KDN200" s="90"/>
      <c r="KDO200" s="1"/>
      <c r="KDP200" s="90"/>
      <c r="KDQ200" s="1"/>
      <c r="KDR200" s="90"/>
      <c r="KDS200" s="1"/>
      <c r="KDT200" s="90"/>
      <c r="KDU200" s="1"/>
      <c r="KDV200" s="90"/>
      <c r="KDW200" s="1"/>
      <c r="KDX200" s="90"/>
      <c r="KDY200" s="1"/>
      <c r="KDZ200" s="90"/>
      <c r="KEA200" s="1"/>
      <c r="KEB200" s="90"/>
      <c r="KEC200" s="1"/>
      <c r="KED200" s="90"/>
      <c r="KEE200" s="1"/>
      <c r="KEF200" s="90"/>
      <c r="KEG200" s="1"/>
      <c r="KEH200" s="90"/>
      <c r="KEI200" s="1"/>
      <c r="KEJ200" s="90"/>
      <c r="KEK200" s="1"/>
      <c r="KEL200" s="90"/>
      <c r="KEM200" s="1"/>
      <c r="KEN200" s="90"/>
      <c r="KEO200" s="1"/>
      <c r="KEP200" s="90"/>
      <c r="KEQ200" s="1"/>
      <c r="KER200" s="90"/>
      <c r="KES200" s="1"/>
      <c r="KET200" s="90"/>
      <c r="KEU200" s="1"/>
      <c r="KEV200" s="90"/>
      <c r="KEW200" s="1"/>
      <c r="KEX200" s="90"/>
      <c r="KEY200" s="1"/>
      <c r="KEZ200" s="90"/>
      <c r="KFA200" s="1"/>
      <c r="KFB200" s="90"/>
      <c r="KFC200" s="1"/>
      <c r="KFD200" s="90"/>
      <c r="KFE200" s="1"/>
      <c r="KFF200" s="90"/>
      <c r="KFG200" s="1"/>
      <c r="KFH200" s="90"/>
      <c r="KFI200" s="1"/>
      <c r="KFJ200" s="90"/>
      <c r="KFK200" s="1"/>
      <c r="KFL200" s="90"/>
      <c r="KFM200" s="1"/>
      <c r="KFN200" s="90"/>
      <c r="KFO200" s="1"/>
      <c r="KFP200" s="90"/>
      <c r="KFQ200" s="1"/>
      <c r="KFR200" s="90"/>
      <c r="KFS200" s="1"/>
      <c r="KFT200" s="90"/>
      <c r="KFU200" s="1"/>
      <c r="KFV200" s="90"/>
      <c r="KFW200" s="1"/>
      <c r="KFX200" s="90"/>
      <c r="KFY200" s="1"/>
      <c r="KFZ200" s="90"/>
      <c r="KGA200" s="1"/>
      <c r="KGB200" s="90"/>
      <c r="KGC200" s="1"/>
      <c r="KGD200" s="90"/>
      <c r="KGE200" s="1"/>
      <c r="KGF200" s="90"/>
      <c r="KGG200" s="1"/>
      <c r="KGH200" s="90"/>
      <c r="KGI200" s="1"/>
      <c r="KGJ200" s="90"/>
      <c r="KGK200" s="1"/>
      <c r="KGL200" s="90"/>
      <c r="KGM200" s="1"/>
      <c r="KGN200" s="90"/>
      <c r="KGO200" s="1"/>
      <c r="KGP200" s="90"/>
      <c r="KGQ200" s="1"/>
      <c r="KGR200" s="90"/>
      <c r="KGS200" s="1"/>
      <c r="KGT200" s="90"/>
      <c r="KGU200" s="1"/>
      <c r="KGV200" s="90"/>
      <c r="KGW200" s="1"/>
      <c r="KGX200" s="90"/>
      <c r="KGY200" s="1"/>
      <c r="KGZ200" s="90"/>
      <c r="KHA200" s="1"/>
      <c r="KHB200" s="90"/>
      <c r="KHC200" s="1"/>
      <c r="KHD200" s="90"/>
      <c r="KHE200" s="1"/>
      <c r="KHF200" s="90"/>
      <c r="KHG200" s="1"/>
      <c r="KHH200" s="90"/>
      <c r="KHI200" s="1"/>
      <c r="KHJ200" s="90"/>
      <c r="KHK200" s="1"/>
      <c r="KHL200" s="90"/>
      <c r="KHM200" s="1"/>
      <c r="KHN200" s="90"/>
      <c r="KHO200" s="1"/>
      <c r="KHP200" s="90"/>
      <c r="KHQ200" s="1"/>
      <c r="KHR200" s="90"/>
      <c r="KHS200" s="1"/>
      <c r="KHT200" s="90"/>
      <c r="KHU200" s="1"/>
      <c r="KHV200" s="90"/>
      <c r="KHW200" s="1"/>
      <c r="KHX200" s="90"/>
      <c r="KHY200" s="1"/>
      <c r="KHZ200" s="90"/>
      <c r="KIA200" s="1"/>
      <c r="KIB200" s="90"/>
      <c r="KIC200" s="1"/>
      <c r="KID200" s="90"/>
      <c r="KIE200" s="1"/>
      <c r="KIF200" s="90"/>
      <c r="KIG200" s="1"/>
      <c r="KIH200" s="90"/>
      <c r="KII200" s="1"/>
      <c r="KIJ200" s="90"/>
      <c r="KIK200" s="1"/>
      <c r="KIL200" s="90"/>
      <c r="KIM200" s="1"/>
      <c r="KIN200" s="90"/>
      <c r="KIO200" s="1"/>
      <c r="KIP200" s="90"/>
      <c r="KIQ200" s="1"/>
      <c r="KIR200" s="90"/>
      <c r="KIS200" s="1"/>
      <c r="KIT200" s="90"/>
      <c r="KIU200" s="1"/>
      <c r="KIV200" s="90"/>
      <c r="KIW200" s="1"/>
      <c r="KIX200" s="90"/>
      <c r="KIY200" s="1"/>
      <c r="KIZ200" s="90"/>
      <c r="KJA200" s="1"/>
      <c r="KJB200" s="90"/>
      <c r="KJC200" s="1"/>
      <c r="KJD200" s="90"/>
      <c r="KJE200" s="1"/>
      <c r="KJF200" s="90"/>
      <c r="KJG200" s="1"/>
      <c r="KJH200" s="90"/>
      <c r="KJI200" s="1"/>
      <c r="KJJ200" s="90"/>
      <c r="KJK200" s="1"/>
      <c r="KJL200" s="90"/>
      <c r="KJM200" s="1"/>
      <c r="KJN200" s="90"/>
      <c r="KJO200" s="1"/>
      <c r="KJP200" s="90"/>
      <c r="KJQ200" s="1"/>
      <c r="KJR200" s="90"/>
      <c r="KJS200" s="1"/>
      <c r="KJT200" s="90"/>
      <c r="KJU200" s="1"/>
      <c r="KJV200" s="90"/>
      <c r="KJW200" s="1"/>
      <c r="KJX200" s="90"/>
      <c r="KJY200" s="1"/>
      <c r="KJZ200" s="90"/>
      <c r="KKA200" s="1"/>
      <c r="KKB200" s="90"/>
      <c r="KKC200" s="1"/>
      <c r="KKD200" s="90"/>
      <c r="KKE200" s="1"/>
      <c r="KKF200" s="90"/>
      <c r="KKG200" s="1"/>
      <c r="KKH200" s="90"/>
      <c r="KKI200" s="1"/>
      <c r="KKJ200" s="90"/>
      <c r="KKK200" s="1"/>
      <c r="KKL200" s="90"/>
      <c r="KKM200" s="1"/>
      <c r="KKN200" s="90"/>
      <c r="KKO200" s="1"/>
      <c r="KKP200" s="90"/>
      <c r="KKQ200" s="1"/>
      <c r="KKR200" s="90"/>
      <c r="KKS200" s="1"/>
      <c r="KKT200" s="90"/>
      <c r="KKU200" s="1"/>
      <c r="KKV200" s="90"/>
      <c r="KKW200" s="1"/>
      <c r="KKX200" s="90"/>
      <c r="KKY200" s="1"/>
      <c r="KKZ200" s="90"/>
      <c r="KLA200" s="1"/>
      <c r="KLB200" s="90"/>
      <c r="KLC200" s="1"/>
      <c r="KLD200" s="90"/>
      <c r="KLE200" s="1"/>
      <c r="KLF200" s="90"/>
      <c r="KLG200" s="1"/>
      <c r="KLH200" s="90"/>
      <c r="KLI200" s="1"/>
      <c r="KLJ200" s="90"/>
      <c r="KLK200" s="1"/>
      <c r="KLL200" s="90"/>
      <c r="KLM200" s="1"/>
      <c r="KLN200" s="90"/>
      <c r="KLO200" s="1"/>
      <c r="KLP200" s="90"/>
      <c r="KLQ200" s="1"/>
      <c r="KLR200" s="90"/>
      <c r="KLS200" s="1"/>
      <c r="KLT200" s="90"/>
      <c r="KLU200" s="1"/>
      <c r="KLV200" s="90"/>
      <c r="KLW200" s="1"/>
      <c r="KLX200" s="90"/>
      <c r="KLY200" s="1"/>
      <c r="KLZ200" s="90"/>
      <c r="KMA200" s="1"/>
      <c r="KMB200" s="90"/>
      <c r="KMC200" s="1"/>
      <c r="KMD200" s="90"/>
      <c r="KME200" s="1"/>
      <c r="KMF200" s="90"/>
      <c r="KMG200" s="1"/>
      <c r="KMH200" s="90"/>
      <c r="KMI200" s="1"/>
      <c r="KMJ200" s="90"/>
      <c r="KMK200" s="1"/>
      <c r="KML200" s="90"/>
      <c r="KMM200" s="1"/>
      <c r="KMN200" s="90"/>
      <c r="KMO200" s="1"/>
      <c r="KMP200" s="90"/>
      <c r="KMQ200" s="1"/>
      <c r="KMR200" s="90"/>
      <c r="KMS200" s="1"/>
      <c r="KMT200" s="90"/>
      <c r="KMU200" s="1"/>
      <c r="KMV200" s="90"/>
      <c r="KMW200" s="1"/>
      <c r="KMX200" s="90"/>
      <c r="KMY200" s="1"/>
      <c r="KMZ200" s="90"/>
      <c r="KNA200" s="1"/>
      <c r="KNB200" s="90"/>
      <c r="KNC200" s="1"/>
      <c r="KND200" s="90"/>
      <c r="KNE200" s="1"/>
      <c r="KNF200" s="90"/>
      <c r="KNG200" s="1"/>
      <c r="KNH200" s="90"/>
      <c r="KNI200" s="1"/>
      <c r="KNJ200" s="90"/>
      <c r="KNK200" s="1"/>
      <c r="KNL200" s="90"/>
      <c r="KNM200" s="1"/>
      <c r="KNN200" s="90"/>
      <c r="KNO200" s="1"/>
      <c r="KNP200" s="90"/>
      <c r="KNQ200" s="1"/>
      <c r="KNR200" s="90"/>
      <c r="KNS200" s="1"/>
      <c r="KNT200" s="90"/>
      <c r="KNU200" s="1"/>
      <c r="KNV200" s="90"/>
      <c r="KNW200" s="1"/>
      <c r="KNX200" s="90"/>
      <c r="KNY200" s="1"/>
      <c r="KNZ200" s="90"/>
      <c r="KOA200" s="1"/>
      <c r="KOB200" s="90"/>
      <c r="KOC200" s="1"/>
      <c r="KOD200" s="90"/>
      <c r="KOE200" s="1"/>
      <c r="KOF200" s="90"/>
      <c r="KOG200" s="1"/>
      <c r="KOH200" s="90"/>
      <c r="KOI200" s="1"/>
      <c r="KOJ200" s="90"/>
      <c r="KOK200" s="1"/>
      <c r="KOL200" s="90"/>
      <c r="KOM200" s="1"/>
      <c r="KON200" s="90"/>
      <c r="KOO200" s="1"/>
      <c r="KOP200" s="90"/>
      <c r="KOQ200" s="1"/>
      <c r="KOR200" s="90"/>
      <c r="KOS200" s="1"/>
      <c r="KOT200" s="90"/>
      <c r="KOU200" s="1"/>
      <c r="KOV200" s="90"/>
      <c r="KOW200" s="1"/>
      <c r="KOX200" s="90"/>
      <c r="KOY200" s="1"/>
      <c r="KOZ200" s="90"/>
      <c r="KPA200" s="1"/>
      <c r="KPB200" s="90"/>
      <c r="KPC200" s="1"/>
      <c r="KPD200" s="90"/>
      <c r="KPE200" s="1"/>
      <c r="KPF200" s="90"/>
      <c r="KPG200" s="1"/>
      <c r="KPH200" s="90"/>
      <c r="KPI200" s="1"/>
      <c r="KPJ200" s="90"/>
      <c r="KPK200" s="1"/>
      <c r="KPL200" s="90"/>
      <c r="KPM200" s="1"/>
      <c r="KPN200" s="90"/>
      <c r="KPO200" s="1"/>
      <c r="KPP200" s="90"/>
      <c r="KPQ200" s="1"/>
      <c r="KPR200" s="90"/>
      <c r="KPS200" s="1"/>
      <c r="KPT200" s="90"/>
      <c r="KPU200" s="1"/>
      <c r="KPV200" s="90"/>
      <c r="KPW200" s="1"/>
      <c r="KPX200" s="90"/>
      <c r="KPY200" s="1"/>
      <c r="KPZ200" s="90"/>
      <c r="KQA200" s="1"/>
      <c r="KQB200" s="90"/>
      <c r="KQC200" s="1"/>
      <c r="KQD200" s="90"/>
      <c r="KQE200" s="1"/>
      <c r="KQF200" s="90"/>
      <c r="KQG200" s="1"/>
      <c r="KQH200" s="90"/>
      <c r="KQI200" s="1"/>
      <c r="KQJ200" s="90"/>
      <c r="KQK200" s="1"/>
      <c r="KQL200" s="90"/>
      <c r="KQM200" s="1"/>
      <c r="KQN200" s="90"/>
      <c r="KQO200" s="1"/>
      <c r="KQP200" s="90"/>
      <c r="KQQ200" s="1"/>
      <c r="KQR200" s="90"/>
      <c r="KQS200" s="1"/>
      <c r="KQT200" s="90"/>
      <c r="KQU200" s="1"/>
      <c r="KQV200" s="90"/>
      <c r="KQW200" s="1"/>
      <c r="KQX200" s="90"/>
      <c r="KQY200" s="1"/>
      <c r="KQZ200" s="90"/>
      <c r="KRA200" s="1"/>
      <c r="KRB200" s="90"/>
      <c r="KRC200" s="1"/>
      <c r="KRD200" s="90"/>
      <c r="KRE200" s="1"/>
      <c r="KRF200" s="90"/>
      <c r="KRG200" s="1"/>
      <c r="KRH200" s="90"/>
      <c r="KRI200" s="1"/>
      <c r="KRJ200" s="90"/>
      <c r="KRK200" s="1"/>
      <c r="KRL200" s="90"/>
      <c r="KRM200" s="1"/>
      <c r="KRN200" s="90"/>
      <c r="KRO200" s="1"/>
      <c r="KRP200" s="90"/>
      <c r="KRQ200" s="1"/>
      <c r="KRR200" s="90"/>
      <c r="KRS200" s="1"/>
      <c r="KRT200" s="90"/>
      <c r="KRU200" s="1"/>
      <c r="KRV200" s="90"/>
      <c r="KRW200" s="1"/>
      <c r="KRX200" s="90"/>
      <c r="KRY200" s="1"/>
      <c r="KRZ200" s="90"/>
      <c r="KSA200" s="1"/>
      <c r="KSB200" s="90"/>
      <c r="KSC200" s="1"/>
      <c r="KSD200" s="90"/>
      <c r="KSE200" s="1"/>
      <c r="KSF200" s="90"/>
      <c r="KSG200" s="1"/>
      <c r="KSH200" s="90"/>
      <c r="KSI200" s="1"/>
      <c r="KSJ200" s="90"/>
      <c r="KSK200" s="1"/>
      <c r="KSL200" s="90"/>
      <c r="KSM200" s="1"/>
      <c r="KSN200" s="90"/>
      <c r="KSO200" s="1"/>
      <c r="KSP200" s="90"/>
      <c r="KSQ200" s="1"/>
      <c r="KSR200" s="90"/>
      <c r="KSS200" s="1"/>
      <c r="KST200" s="90"/>
      <c r="KSU200" s="1"/>
      <c r="KSV200" s="90"/>
      <c r="KSW200" s="1"/>
      <c r="KSX200" s="90"/>
      <c r="KSY200" s="1"/>
      <c r="KSZ200" s="90"/>
      <c r="KTA200" s="1"/>
      <c r="KTB200" s="90"/>
      <c r="KTC200" s="1"/>
      <c r="KTD200" s="90"/>
      <c r="KTE200" s="1"/>
      <c r="KTF200" s="90"/>
      <c r="KTG200" s="1"/>
      <c r="KTH200" s="90"/>
      <c r="KTI200" s="1"/>
      <c r="KTJ200" s="90"/>
      <c r="KTK200" s="1"/>
      <c r="KTL200" s="90"/>
      <c r="KTM200" s="1"/>
      <c r="KTN200" s="90"/>
      <c r="KTO200" s="1"/>
      <c r="KTP200" s="90"/>
      <c r="KTQ200" s="1"/>
      <c r="KTR200" s="90"/>
      <c r="KTS200" s="1"/>
      <c r="KTT200" s="90"/>
      <c r="KTU200" s="1"/>
      <c r="KTV200" s="90"/>
      <c r="KTW200" s="1"/>
      <c r="KTX200" s="90"/>
      <c r="KTY200" s="1"/>
      <c r="KTZ200" s="90"/>
      <c r="KUA200" s="1"/>
      <c r="KUB200" s="90"/>
      <c r="KUC200" s="1"/>
      <c r="KUD200" s="90"/>
      <c r="KUE200" s="1"/>
      <c r="KUF200" s="90"/>
      <c r="KUG200" s="1"/>
      <c r="KUH200" s="90"/>
      <c r="KUI200" s="1"/>
      <c r="KUJ200" s="90"/>
      <c r="KUK200" s="1"/>
      <c r="KUL200" s="90"/>
      <c r="KUM200" s="1"/>
      <c r="KUN200" s="90"/>
      <c r="KUO200" s="1"/>
      <c r="KUP200" s="90"/>
      <c r="KUQ200" s="1"/>
      <c r="KUR200" s="90"/>
      <c r="KUS200" s="1"/>
      <c r="KUT200" s="90"/>
      <c r="KUU200" s="1"/>
      <c r="KUV200" s="90"/>
      <c r="KUW200" s="1"/>
      <c r="KUX200" s="90"/>
      <c r="KUY200" s="1"/>
      <c r="KUZ200" s="90"/>
      <c r="KVA200" s="1"/>
      <c r="KVB200" s="90"/>
      <c r="KVC200" s="1"/>
      <c r="KVD200" s="90"/>
      <c r="KVE200" s="1"/>
      <c r="KVF200" s="90"/>
      <c r="KVG200" s="1"/>
      <c r="KVH200" s="90"/>
      <c r="KVI200" s="1"/>
      <c r="KVJ200" s="90"/>
      <c r="KVK200" s="1"/>
      <c r="KVL200" s="90"/>
      <c r="KVM200" s="1"/>
      <c r="KVN200" s="90"/>
      <c r="KVO200" s="1"/>
      <c r="KVP200" s="90"/>
      <c r="KVQ200" s="1"/>
      <c r="KVR200" s="90"/>
      <c r="KVS200" s="1"/>
      <c r="KVT200" s="90"/>
      <c r="KVU200" s="1"/>
      <c r="KVV200" s="90"/>
      <c r="KVW200" s="1"/>
      <c r="KVX200" s="90"/>
      <c r="KVY200" s="1"/>
      <c r="KVZ200" s="90"/>
      <c r="KWA200" s="1"/>
      <c r="KWB200" s="90"/>
      <c r="KWC200" s="1"/>
      <c r="KWD200" s="90"/>
      <c r="KWE200" s="1"/>
      <c r="KWF200" s="90"/>
      <c r="KWG200" s="1"/>
      <c r="KWH200" s="90"/>
      <c r="KWI200" s="1"/>
      <c r="KWJ200" s="90"/>
      <c r="KWK200" s="1"/>
      <c r="KWL200" s="90"/>
      <c r="KWM200" s="1"/>
      <c r="KWN200" s="90"/>
      <c r="KWO200" s="1"/>
      <c r="KWP200" s="90"/>
      <c r="KWQ200" s="1"/>
      <c r="KWR200" s="90"/>
      <c r="KWS200" s="1"/>
      <c r="KWT200" s="90"/>
      <c r="KWU200" s="1"/>
      <c r="KWV200" s="90"/>
      <c r="KWW200" s="1"/>
      <c r="KWX200" s="90"/>
      <c r="KWY200" s="1"/>
      <c r="KWZ200" s="90"/>
      <c r="KXA200" s="1"/>
      <c r="KXB200" s="90"/>
      <c r="KXC200" s="1"/>
      <c r="KXD200" s="90"/>
      <c r="KXE200" s="1"/>
      <c r="KXF200" s="90"/>
      <c r="KXG200" s="1"/>
      <c r="KXH200" s="90"/>
      <c r="KXI200" s="1"/>
      <c r="KXJ200" s="90"/>
      <c r="KXK200" s="1"/>
      <c r="KXL200" s="90"/>
      <c r="KXM200" s="1"/>
      <c r="KXN200" s="90"/>
      <c r="KXO200" s="1"/>
      <c r="KXP200" s="90"/>
      <c r="KXQ200" s="1"/>
      <c r="KXR200" s="90"/>
      <c r="KXS200" s="1"/>
      <c r="KXT200" s="90"/>
      <c r="KXU200" s="1"/>
      <c r="KXV200" s="90"/>
      <c r="KXW200" s="1"/>
      <c r="KXX200" s="90"/>
      <c r="KXY200" s="1"/>
      <c r="KXZ200" s="90"/>
      <c r="KYA200" s="1"/>
      <c r="KYB200" s="90"/>
      <c r="KYC200" s="1"/>
      <c r="KYD200" s="90"/>
      <c r="KYE200" s="1"/>
      <c r="KYF200" s="90"/>
      <c r="KYG200" s="1"/>
      <c r="KYH200" s="90"/>
      <c r="KYI200" s="1"/>
      <c r="KYJ200" s="90"/>
      <c r="KYK200" s="1"/>
      <c r="KYL200" s="90"/>
      <c r="KYM200" s="1"/>
      <c r="KYN200" s="90"/>
      <c r="KYO200" s="1"/>
      <c r="KYP200" s="90"/>
      <c r="KYQ200" s="1"/>
      <c r="KYR200" s="90"/>
      <c r="KYS200" s="1"/>
      <c r="KYT200" s="90"/>
      <c r="KYU200" s="1"/>
      <c r="KYV200" s="90"/>
      <c r="KYW200" s="1"/>
      <c r="KYX200" s="90"/>
      <c r="KYY200" s="1"/>
      <c r="KYZ200" s="90"/>
      <c r="KZA200" s="1"/>
      <c r="KZB200" s="90"/>
      <c r="KZC200" s="1"/>
      <c r="KZD200" s="90"/>
      <c r="KZE200" s="1"/>
      <c r="KZF200" s="90"/>
      <c r="KZG200" s="1"/>
      <c r="KZH200" s="90"/>
      <c r="KZI200" s="1"/>
      <c r="KZJ200" s="90"/>
      <c r="KZK200" s="1"/>
      <c r="KZL200" s="90"/>
      <c r="KZM200" s="1"/>
      <c r="KZN200" s="90"/>
      <c r="KZO200" s="1"/>
      <c r="KZP200" s="90"/>
      <c r="KZQ200" s="1"/>
      <c r="KZR200" s="90"/>
      <c r="KZS200" s="1"/>
      <c r="KZT200" s="90"/>
      <c r="KZU200" s="1"/>
      <c r="KZV200" s="90"/>
      <c r="KZW200" s="1"/>
      <c r="KZX200" s="90"/>
      <c r="KZY200" s="1"/>
      <c r="KZZ200" s="90"/>
      <c r="LAA200" s="1"/>
      <c r="LAB200" s="90"/>
      <c r="LAC200" s="1"/>
      <c r="LAD200" s="90"/>
      <c r="LAE200" s="1"/>
      <c r="LAF200" s="90"/>
      <c r="LAG200" s="1"/>
      <c r="LAH200" s="90"/>
      <c r="LAI200" s="1"/>
      <c r="LAJ200" s="90"/>
      <c r="LAK200" s="1"/>
      <c r="LAL200" s="90"/>
      <c r="LAM200" s="1"/>
      <c r="LAN200" s="90"/>
      <c r="LAO200" s="1"/>
      <c r="LAP200" s="90"/>
      <c r="LAQ200" s="1"/>
      <c r="LAR200" s="90"/>
      <c r="LAS200" s="1"/>
      <c r="LAT200" s="90"/>
      <c r="LAU200" s="1"/>
      <c r="LAV200" s="90"/>
      <c r="LAW200" s="1"/>
      <c r="LAX200" s="90"/>
      <c r="LAY200" s="1"/>
      <c r="LAZ200" s="90"/>
      <c r="LBA200" s="1"/>
      <c r="LBB200" s="90"/>
      <c r="LBC200" s="1"/>
      <c r="LBD200" s="90"/>
      <c r="LBE200" s="1"/>
      <c r="LBF200" s="90"/>
      <c r="LBG200" s="1"/>
      <c r="LBH200" s="90"/>
      <c r="LBI200" s="1"/>
      <c r="LBJ200" s="90"/>
      <c r="LBK200" s="1"/>
      <c r="LBL200" s="90"/>
      <c r="LBM200" s="1"/>
      <c r="LBN200" s="90"/>
      <c r="LBO200" s="1"/>
      <c r="LBP200" s="90"/>
      <c r="LBQ200" s="1"/>
      <c r="LBR200" s="90"/>
      <c r="LBS200" s="1"/>
      <c r="LBT200" s="90"/>
      <c r="LBU200" s="1"/>
      <c r="LBV200" s="90"/>
      <c r="LBW200" s="1"/>
      <c r="LBX200" s="90"/>
      <c r="LBY200" s="1"/>
      <c r="LBZ200" s="90"/>
      <c r="LCA200" s="1"/>
      <c r="LCB200" s="90"/>
      <c r="LCC200" s="1"/>
      <c r="LCD200" s="90"/>
      <c r="LCE200" s="1"/>
      <c r="LCF200" s="90"/>
      <c r="LCG200" s="1"/>
      <c r="LCH200" s="90"/>
      <c r="LCI200" s="1"/>
      <c r="LCJ200" s="90"/>
      <c r="LCK200" s="1"/>
      <c r="LCL200" s="90"/>
      <c r="LCM200" s="1"/>
      <c r="LCN200" s="90"/>
      <c r="LCO200" s="1"/>
      <c r="LCP200" s="90"/>
      <c r="LCQ200" s="1"/>
      <c r="LCR200" s="90"/>
      <c r="LCS200" s="1"/>
      <c r="LCT200" s="90"/>
      <c r="LCU200" s="1"/>
      <c r="LCV200" s="90"/>
      <c r="LCW200" s="1"/>
      <c r="LCX200" s="90"/>
      <c r="LCY200" s="1"/>
      <c r="LCZ200" s="90"/>
      <c r="LDA200" s="1"/>
      <c r="LDB200" s="90"/>
      <c r="LDC200" s="1"/>
      <c r="LDD200" s="90"/>
      <c r="LDE200" s="1"/>
      <c r="LDF200" s="90"/>
      <c r="LDG200" s="1"/>
      <c r="LDH200" s="90"/>
      <c r="LDI200" s="1"/>
      <c r="LDJ200" s="90"/>
      <c r="LDK200" s="1"/>
      <c r="LDL200" s="90"/>
      <c r="LDM200" s="1"/>
      <c r="LDN200" s="90"/>
      <c r="LDO200" s="1"/>
      <c r="LDP200" s="90"/>
      <c r="LDQ200" s="1"/>
      <c r="LDR200" s="90"/>
      <c r="LDS200" s="1"/>
      <c r="LDT200" s="90"/>
      <c r="LDU200" s="1"/>
      <c r="LDV200" s="90"/>
      <c r="LDW200" s="1"/>
      <c r="LDX200" s="90"/>
      <c r="LDY200" s="1"/>
      <c r="LDZ200" s="90"/>
      <c r="LEA200" s="1"/>
      <c r="LEB200" s="90"/>
      <c r="LEC200" s="1"/>
      <c r="LED200" s="90"/>
      <c r="LEE200" s="1"/>
      <c r="LEF200" s="90"/>
      <c r="LEG200" s="1"/>
      <c r="LEH200" s="90"/>
      <c r="LEI200" s="1"/>
      <c r="LEJ200" s="90"/>
      <c r="LEK200" s="1"/>
      <c r="LEL200" s="90"/>
      <c r="LEM200" s="1"/>
      <c r="LEN200" s="90"/>
      <c r="LEO200" s="1"/>
      <c r="LEP200" s="90"/>
      <c r="LEQ200" s="1"/>
      <c r="LER200" s="90"/>
      <c r="LES200" s="1"/>
      <c r="LET200" s="90"/>
      <c r="LEU200" s="1"/>
      <c r="LEV200" s="90"/>
      <c r="LEW200" s="1"/>
      <c r="LEX200" s="90"/>
      <c r="LEY200" s="1"/>
      <c r="LEZ200" s="90"/>
      <c r="LFA200" s="1"/>
      <c r="LFB200" s="90"/>
      <c r="LFC200" s="1"/>
      <c r="LFD200" s="90"/>
      <c r="LFE200" s="1"/>
      <c r="LFF200" s="90"/>
      <c r="LFG200" s="1"/>
      <c r="LFH200" s="90"/>
      <c r="LFI200" s="1"/>
      <c r="LFJ200" s="90"/>
      <c r="LFK200" s="1"/>
      <c r="LFL200" s="90"/>
      <c r="LFM200" s="1"/>
      <c r="LFN200" s="90"/>
      <c r="LFO200" s="1"/>
      <c r="LFP200" s="90"/>
      <c r="LFQ200" s="1"/>
      <c r="LFR200" s="90"/>
      <c r="LFS200" s="1"/>
      <c r="LFT200" s="90"/>
      <c r="LFU200" s="1"/>
      <c r="LFV200" s="90"/>
      <c r="LFW200" s="1"/>
      <c r="LFX200" s="90"/>
      <c r="LFY200" s="1"/>
      <c r="LFZ200" s="90"/>
      <c r="LGA200" s="1"/>
      <c r="LGB200" s="90"/>
      <c r="LGC200" s="1"/>
      <c r="LGD200" s="90"/>
      <c r="LGE200" s="1"/>
      <c r="LGF200" s="90"/>
      <c r="LGG200" s="1"/>
      <c r="LGH200" s="90"/>
      <c r="LGI200" s="1"/>
      <c r="LGJ200" s="90"/>
      <c r="LGK200" s="1"/>
      <c r="LGL200" s="90"/>
      <c r="LGM200" s="1"/>
      <c r="LGN200" s="90"/>
      <c r="LGO200" s="1"/>
      <c r="LGP200" s="90"/>
      <c r="LGQ200" s="1"/>
      <c r="LGR200" s="90"/>
      <c r="LGS200" s="1"/>
      <c r="LGT200" s="90"/>
      <c r="LGU200" s="1"/>
      <c r="LGV200" s="90"/>
      <c r="LGW200" s="1"/>
      <c r="LGX200" s="90"/>
      <c r="LGY200" s="1"/>
      <c r="LGZ200" s="90"/>
      <c r="LHA200" s="1"/>
      <c r="LHB200" s="90"/>
      <c r="LHC200" s="1"/>
      <c r="LHD200" s="90"/>
      <c r="LHE200" s="1"/>
      <c r="LHF200" s="90"/>
      <c r="LHG200" s="1"/>
      <c r="LHH200" s="90"/>
      <c r="LHI200" s="1"/>
      <c r="LHJ200" s="90"/>
      <c r="LHK200" s="1"/>
      <c r="LHL200" s="90"/>
      <c r="LHM200" s="1"/>
      <c r="LHN200" s="90"/>
      <c r="LHO200" s="1"/>
      <c r="LHP200" s="90"/>
      <c r="LHQ200" s="1"/>
      <c r="LHR200" s="90"/>
      <c r="LHS200" s="1"/>
      <c r="LHT200" s="90"/>
      <c r="LHU200" s="1"/>
      <c r="LHV200" s="90"/>
      <c r="LHW200" s="1"/>
      <c r="LHX200" s="90"/>
      <c r="LHY200" s="1"/>
      <c r="LHZ200" s="90"/>
      <c r="LIA200" s="1"/>
      <c r="LIB200" s="90"/>
      <c r="LIC200" s="1"/>
      <c r="LID200" s="90"/>
      <c r="LIE200" s="1"/>
      <c r="LIF200" s="90"/>
      <c r="LIG200" s="1"/>
      <c r="LIH200" s="90"/>
      <c r="LII200" s="1"/>
      <c r="LIJ200" s="90"/>
      <c r="LIK200" s="1"/>
      <c r="LIL200" s="90"/>
      <c r="LIM200" s="1"/>
      <c r="LIN200" s="90"/>
      <c r="LIO200" s="1"/>
      <c r="LIP200" s="90"/>
      <c r="LIQ200" s="1"/>
      <c r="LIR200" s="90"/>
      <c r="LIS200" s="1"/>
      <c r="LIT200" s="90"/>
      <c r="LIU200" s="1"/>
      <c r="LIV200" s="90"/>
      <c r="LIW200" s="1"/>
      <c r="LIX200" s="90"/>
      <c r="LIY200" s="1"/>
      <c r="LIZ200" s="90"/>
      <c r="LJA200" s="1"/>
      <c r="LJB200" s="90"/>
      <c r="LJC200" s="1"/>
      <c r="LJD200" s="90"/>
      <c r="LJE200" s="1"/>
      <c r="LJF200" s="90"/>
      <c r="LJG200" s="1"/>
      <c r="LJH200" s="90"/>
      <c r="LJI200" s="1"/>
      <c r="LJJ200" s="90"/>
      <c r="LJK200" s="1"/>
      <c r="LJL200" s="90"/>
      <c r="LJM200" s="1"/>
      <c r="LJN200" s="90"/>
      <c r="LJO200" s="1"/>
      <c r="LJP200" s="90"/>
      <c r="LJQ200" s="1"/>
      <c r="LJR200" s="90"/>
      <c r="LJS200" s="1"/>
      <c r="LJT200" s="90"/>
      <c r="LJU200" s="1"/>
      <c r="LJV200" s="90"/>
      <c r="LJW200" s="1"/>
      <c r="LJX200" s="90"/>
      <c r="LJY200" s="1"/>
      <c r="LJZ200" s="90"/>
      <c r="LKA200" s="1"/>
      <c r="LKB200" s="90"/>
      <c r="LKC200" s="1"/>
      <c r="LKD200" s="90"/>
      <c r="LKE200" s="1"/>
      <c r="LKF200" s="90"/>
      <c r="LKG200" s="1"/>
      <c r="LKH200" s="90"/>
      <c r="LKI200" s="1"/>
      <c r="LKJ200" s="90"/>
      <c r="LKK200" s="1"/>
      <c r="LKL200" s="90"/>
      <c r="LKM200" s="1"/>
      <c r="LKN200" s="90"/>
      <c r="LKO200" s="1"/>
      <c r="LKP200" s="90"/>
      <c r="LKQ200" s="1"/>
      <c r="LKR200" s="90"/>
      <c r="LKS200" s="1"/>
      <c r="LKT200" s="90"/>
      <c r="LKU200" s="1"/>
      <c r="LKV200" s="90"/>
      <c r="LKW200" s="1"/>
      <c r="LKX200" s="90"/>
      <c r="LKY200" s="1"/>
      <c r="LKZ200" s="90"/>
      <c r="LLA200" s="1"/>
      <c r="LLB200" s="90"/>
      <c r="LLC200" s="1"/>
      <c r="LLD200" s="90"/>
      <c r="LLE200" s="1"/>
      <c r="LLF200" s="90"/>
      <c r="LLG200" s="1"/>
      <c r="LLH200" s="90"/>
      <c r="LLI200" s="1"/>
      <c r="LLJ200" s="90"/>
      <c r="LLK200" s="1"/>
      <c r="LLL200" s="90"/>
      <c r="LLM200" s="1"/>
      <c r="LLN200" s="90"/>
      <c r="LLO200" s="1"/>
      <c r="LLP200" s="90"/>
      <c r="LLQ200" s="1"/>
      <c r="LLR200" s="90"/>
      <c r="LLS200" s="1"/>
      <c r="LLT200" s="90"/>
      <c r="LLU200" s="1"/>
      <c r="LLV200" s="90"/>
      <c r="LLW200" s="1"/>
      <c r="LLX200" s="90"/>
      <c r="LLY200" s="1"/>
      <c r="LLZ200" s="90"/>
      <c r="LMA200" s="1"/>
      <c r="LMB200" s="90"/>
      <c r="LMC200" s="1"/>
      <c r="LMD200" s="90"/>
      <c r="LME200" s="1"/>
      <c r="LMF200" s="90"/>
      <c r="LMG200" s="1"/>
      <c r="LMH200" s="90"/>
      <c r="LMI200" s="1"/>
      <c r="LMJ200" s="90"/>
      <c r="LMK200" s="1"/>
      <c r="LML200" s="90"/>
      <c r="LMM200" s="1"/>
      <c r="LMN200" s="90"/>
      <c r="LMO200" s="1"/>
      <c r="LMP200" s="90"/>
      <c r="LMQ200" s="1"/>
      <c r="LMR200" s="90"/>
      <c r="LMS200" s="1"/>
      <c r="LMT200" s="90"/>
      <c r="LMU200" s="1"/>
      <c r="LMV200" s="90"/>
      <c r="LMW200" s="1"/>
      <c r="LMX200" s="90"/>
      <c r="LMY200" s="1"/>
      <c r="LMZ200" s="90"/>
      <c r="LNA200" s="1"/>
      <c r="LNB200" s="90"/>
      <c r="LNC200" s="1"/>
      <c r="LND200" s="90"/>
      <c r="LNE200" s="1"/>
      <c r="LNF200" s="90"/>
      <c r="LNG200" s="1"/>
      <c r="LNH200" s="90"/>
      <c r="LNI200" s="1"/>
      <c r="LNJ200" s="90"/>
      <c r="LNK200" s="1"/>
      <c r="LNL200" s="90"/>
      <c r="LNM200" s="1"/>
      <c r="LNN200" s="90"/>
      <c r="LNO200" s="1"/>
      <c r="LNP200" s="90"/>
      <c r="LNQ200" s="1"/>
      <c r="LNR200" s="90"/>
      <c r="LNS200" s="1"/>
      <c r="LNT200" s="90"/>
      <c r="LNU200" s="1"/>
      <c r="LNV200" s="90"/>
      <c r="LNW200" s="1"/>
      <c r="LNX200" s="90"/>
      <c r="LNY200" s="1"/>
      <c r="LNZ200" s="90"/>
      <c r="LOA200" s="1"/>
      <c r="LOB200" s="90"/>
      <c r="LOC200" s="1"/>
      <c r="LOD200" s="90"/>
      <c r="LOE200" s="1"/>
      <c r="LOF200" s="90"/>
      <c r="LOG200" s="1"/>
      <c r="LOH200" s="90"/>
      <c r="LOI200" s="1"/>
      <c r="LOJ200" s="90"/>
      <c r="LOK200" s="1"/>
      <c r="LOL200" s="90"/>
      <c r="LOM200" s="1"/>
      <c r="LON200" s="90"/>
      <c r="LOO200" s="1"/>
      <c r="LOP200" s="90"/>
      <c r="LOQ200" s="1"/>
      <c r="LOR200" s="90"/>
      <c r="LOS200" s="1"/>
      <c r="LOT200" s="90"/>
      <c r="LOU200" s="1"/>
      <c r="LOV200" s="90"/>
      <c r="LOW200" s="1"/>
      <c r="LOX200" s="90"/>
      <c r="LOY200" s="1"/>
      <c r="LOZ200" s="90"/>
      <c r="LPA200" s="1"/>
      <c r="LPB200" s="90"/>
      <c r="LPC200" s="1"/>
      <c r="LPD200" s="90"/>
      <c r="LPE200" s="1"/>
      <c r="LPF200" s="90"/>
      <c r="LPG200" s="1"/>
      <c r="LPH200" s="90"/>
      <c r="LPI200" s="1"/>
      <c r="LPJ200" s="90"/>
      <c r="LPK200" s="1"/>
      <c r="LPL200" s="90"/>
      <c r="LPM200" s="1"/>
      <c r="LPN200" s="90"/>
      <c r="LPO200" s="1"/>
      <c r="LPP200" s="90"/>
      <c r="LPQ200" s="1"/>
      <c r="LPR200" s="90"/>
      <c r="LPS200" s="1"/>
      <c r="LPT200" s="90"/>
      <c r="LPU200" s="1"/>
      <c r="LPV200" s="90"/>
      <c r="LPW200" s="1"/>
      <c r="LPX200" s="90"/>
      <c r="LPY200" s="1"/>
      <c r="LPZ200" s="90"/>
      <c r="LQA200" s="1"/>
      <c r="LQB200" s="90"/>
      <c r="LQC200" s="1"/>
      <c r="LQD200" s="90"/>
      <c r="LQE200" s="1"/>
      <c r="LQF200" s="90"/>
      <c r="LQG200" s="1"/>
      <c r="LQH200" s="90"/>
      <c r="LQI200" s="1"/>
      <c r="LQJ200" s="90"/>
      <c r="LQK200" s="1"/>
      <c r="LQL200" s="90"/>
      <c r="LQM200" s="1"/>
      <c r="LQN200" s="90"/>
      <c r="LQO200" s="1"/>
      <c r="LQP200" s="90"/>
      <c r="LQQ200" s="1"/>
      <c r="LQR200" s="90"/>
      <c r="LQS200" s="1"/>
      <c r="LQT200" s="90"/>
      <c r="LQU200" s="1"/>
      <c r="LQV200" s="90"/>
      <c r="LQW200" s="1"/>
      <c r="LQX200" s="90"/>
      <c r="LQY200" s="1"/>
      <c r="LQZ200" s="90"/>
      <c r="LRA200" s="1"/>
      <c r="LRB200" s="90"/>
      <c r="LRC200" s="1"/>
      <c r="LRD200" s="90"/>
      <c r="LRE200" s="1"/>
      <c r="LRF200" s="90"/>
      <c r="LRG200" s="1"/>
      <c r="LRH200" s="90"/>
      <c r="LRI200" s="1"/>
      <c r="LRJ200" s="90"/>
      <c r="LRK200" s="1"/>
      <c r="LRL200" s="90"/>
      <c r="LRM200" s="1"/>
      <c r="LRN200" s="90"/>
      <c r="LRO200" s="1"/>
      <c r="LRP200" s="90"/>
      <c r="LRQ200" s="1"/>
      <c r="LRR200" s="90"/>
      <c r="LRS200" s="1"/>
      <c r="LRT200" s="90"/>
      <c r="LRU200" s="1"/>
      <c r="LRV200" s="90"/>
      <c r="LRW200" s="1"/>
      <c r="LRX200" s="90"/>
      <c r="LRY200" s="1"/>
      <c r="LRZ200" s="90"/>
      <c r="LSA200" s="1"/>
      <c r="LSB200" s="90"/>
      <c r="LSC200" s="1"/>
      <c r="LSD200" s="90"/>
      <c r="LSE200" s="1"/>
      <c r="LSF200" s="90"/>
      <c r="LSG200" s="1"/>
      <c r="LSH200" s="90"/>
      <c r="LSI200" s="1"/>
      <c r="LSJ200" s="90"/>
      <c r="LSK200" s="1"/>
      <c r="LSL200" s="90"/>
      <c r="LSM200" s="1"/>
      <c r="LSN200" s="90"/>
      <c r="LSO200" s="1"/>
      <c r="LSP200" s="90"/>
      <c r="LSQ200" s="1"/>
      <c r="LSR200" s="90"/>
      <c r="LSS200" s="1"/>
      <c r="LST200" s="90"/>
      <c r="LSU200" s="1"/>
      <c r="LSV200" s="90"/>
      <c r="LSW200" s="1"/>
      <c r="LSX200" s="90"/>
      <c r="LSY200" s="1"/>
      <c r="LSZ200" s="90"/>
      <c r="LTA200" s="1"/>
      <c r="LTB200" s="90"/>
      <c r="LTC200" s="1"/>
      <c r="LTD200" s="90"/>
      <c r="LTE200" s="1"/>
      <c r="LTF200" s="90"/>
      <c r="LTG200" s="1"/>
      <c r="LTH200" s="90"/>
      <c r="LTI200" s="1"/>
      <c r="LTJ200" s="90"/>
      <c r="LTK200" s="1"/>
      <c r="LTL200" s="90"/>
      <c r="LTM200" s="1"/>
      <c r="LTN200" s="90"/>
      <c r="LTO200" s="1"/>
      <c r="LTP200" s="90"/>
      <c r="LTQ200" s="1"/>
      <c r="LTR200" s="90"/>
      <c r="LTS200" s="1"/>
      <c r="LTT200" s="90"/>
      <c r="LTU200" s="1"/>
      <c r="LTV200" s="90"/>
      <c r="LTW200" s="1"/>
      <c r="LTX200" s="90"/>
      <c r="LTY200" s="1"/>
      <c r="LTZ200" s="90"/>
      <c r="LUA200" s="1"/>
      <c r="LUB200" s="90"/>
      <c r="LUC200" s="1"/>
      <c r="LUD200" s="90"/>
      <c r="LUE200" s="1"/>
      <c r="LUF200" s="90"/>
      <c r="LUG200" s="1"/>
      <c r="LUH200" s="90"/>
      <c r="LUI200" s="1"/>
      <c r="LUJ200" s="90"/>
      <c r="LUK200" s="1"/>
      <c r="LUL200" s="90"/>
      <c r="LUM200" s="1"/>
      <c r="LUN200" s="90"/>
      <c r="LUO200" s="1"/>
      <c r="LUP200" s="90"/>
      <c r="LUQ200" s="1"/>
      <c r="LUR200" s="90"/>
      <c r="LUS200" s="1"/>
      <c r="LUT200" s="90"/>
      <c r="LUU200" s="1"/>
      <c r="LUV200" s="90"/>
      <c r="LUW200" s="1"/>
      <c r="LUX200" s="90"/>
      <c r="LUY200" s="1"/>
      <c r="LUZ200" s="90"/>
      <c r="LVA200" s="1"/>
      <c r="LVB200" s="90"/>
      <c r="LVC200" s="1"/>
      <c r="LVD200" s="90"/>
      <c r="LVE200" s="1"/>
      <c r="LVF200" s="90"/>
      <c r="LVG200" s="1"/>
      <c r="LVH200" s="90"/>
      <c r="LVI200" s="1"/>
      <c r="LVJ200" s="90"/>
      <c r="LVK200" s="1"/>
      <c r="LVL200" s="90"/>
      <c r="LVM200" s="1"/>
      <c r="LVN200" s="90"/>
      <c r="LVO200" s="1"/>
      <c r="LVP200" s="90"/>
      <c r="LVQ200" s="1"/>
      <c r="LVR200" s="90"/>
      <c r="LVS200" s="1"/>
      <c r="LVT200" s="90"/>
      <c r="LVU200" s="1"/>
      <c r="LVV200" s="90"/>
      <c r="LVW200" s="1"/>
      <c r="LVX200" s="90"/>
      <c r="LVY200" s="1"/>
      <c r="LVZ200" s="90"/>
      <c r="LWA200" s="1"/>
      <c r="LWB200" s="90"/>
      <c r="LWC200" s="1"/>
      <c r="LWD200" s="90"/>
      <c r="LWE200" s="1"/>
      <c r="LWF200" s="90"/>
      <c r="LWG200" s="1"/>
      <c r="LWH200" s="90"/>
      <c r="LWI200" s="1"/>
      <c r="LWJ200" s="90"/>
      <c r="LWK200" s="1"/>
      <c r="LWL200" s="90"/>
      <c r="LWM200" s="1"/>
      <c r="LWN200" s="90"/>
      <c r="LWO200" s="1"/>
      <c r="LWP200" s="90"/>
      <c r="LWQ200" s="1"/>
      <c r="LWR200" s="90"/>
      <c r="LWS200" s="1"/>
      <c r="LWT200" s="90"/>
      <c r="LWU200" s="1"/>
      <c r="LWV200" s="90"/>
      <c r="LWW200" s="1"/>
      <c r="LWX200" s="90"/>
      <c r="LWY200" s="1"/>
      <c r="LWZ200" s="90"/>
      <c r="LXA200" s="1"/>
      <c r="LXB200" s="90"/>
      <c r="LXC200" s="1"/>
      <c r="LXD200" s="90"/>
      <c r="LXE200" s="1"/>
      <c r="LXF200" s="90"/>
      <c r="LXG200" s="1"/>
      <c r="LXH200" s="90"/>
      <c r="LXI200" s="1"/>
      <c r="LXJ200" s="90"/>
      <c r="LXK200" s="1"/>
      <c r="LXL200" s="90"/>
      <c r="LXM200" s="1"/>
      <c r="LXN200" s="90"/>
      <c r="LXO200" s="1"/>
      <c r="LXP200" s="90"/>
      <c r="LXQ200" s="1"/>
      <c r="LXR200" s="90"/>
      <c r="LXS200" s="1"/>
      <c r="LXT200" s="90"/>
      <c r="LXU200" s="1"/>
      <c r="LXV200" s="90"/>
      <c r="LXW200" s="1"/>
      <c r="LXX200" s="90"/>
      <c r="LXY200" s="1"/>
      <c r="LXZ200" s="90"/>
      <c r="LYA200" s="1"/>
      <c r="LYB200" s="90"/>
      <c r="LYC200" s="1"/>
      <c r="LYD200" s="90"/>
      <c r="LYE200" s="1"/>
      <c r="LYF200" s="90"/>
      <c r="LYG200" s="1"/>
      <c r="LYH200" s="90"/>
      <c r="LYI200" s="1"/>
      <c r="LYJ200" s="90"/>
      <c r="LYK200" s="1"/>
      <c r="LYL200" s="90"/>
      <c r="LYM200" s="1"/>
      <c r="LYN200" s="90"/>
      <c r="LYO200" s="1"/>
      <c r="LYP200" s="90"/>
      <c r="LYQ200" s="1"/>
      <c r="LYR200" s="90"/>
      <c r="LYS200" s="1"/>
      <c r="LYT200" s="90"/>
      <c r="LYU200" s="1"/>
      <c r="LYV200" s="90"/>
      <c r="LYW200" s="1"/>
      <c r="LYX200" s="90"/>
      <c r="LYY200" s="1"/>
      <c r="LYZ200" s="90"/>
      <c r="LZA200" s="1"/>
      <c r="LZB200" s="90"/>
      <c r="LZC200" s="1"/>
      <c r="LZD200" s="90"/>
      <c r="LZE200" s="1"/>
      <c r="LZF200" s="90"/>
      <c r="LZG200" s="1"/>
      <c r="LZH200" s="90"/>
      <c r="LZI200" s="1"/>
      <c r="LZJ200" s="90"/>
      <c r="LZK200" s="1"/>
      <c r="LZL200" s="90"/>
      <c r="LZM200" s="1"/>
      <c r="LZN200" s="90"/>
      <c r="LZO200" s="1"/>
      <c r="LZP200" s="90"/>
      <c r="LZQ200" s="1"/>
      <c r="LZR200" s="90"/>
      <c r="LZS200" s="1"/>
      <c r="LZT200" s="90"/>
      <c r="LZU200" s="1"/>
      <c r="LZV200" s="90"/>
      <c r="LZW200" s="1"/>
      <c r="LZX200" s="90"/>
      <c r="LZY200" s="1"/>
      <c r="LZZ200" s="90"/>
      <c r="MAA200" s="1"/>
      <c r="MAB200" s="90"/>
      <c r="MAC200" s="1"/>
      <c r="MAD200" s="90"/>
      <c r="MAE200" s="1"/>
      <c r="MAF200" s="90"/>
      <c r="MAG200" s="1"/>
      <c r="MAH200" s="90"/>
      <c r="MAI200" s="1"/>
      <c r="MAJ200" s="90"/>
      <c r="MAK200" s="1"/>
      <c r="MAL200" s="90"/>
      <c r="MAM200" s="1"/>
      <c r="MAN200" s="90"/>
      <c r="MAO200" s="1"/>
      <c r="MAP200" s="90"/>
      <c r="MAQ200" s="1"/>
      <c r="MAR200" s="90"/>
      <c r="MAS200" s="1"/>
      <c r="MAT200" s="90"/>
      <c r="MAU200" s="1"/>
      <c r="MAV200" s="90"/>
      <c r="MAW200" s="1"/>
      <c r="MAX200" s="90"/>
      <c r="MAY200" s="1"/>
      <c r="MAZ200" s="90"/>
      <c r="MBA200" s="1"/>
      <c r="MBB200" s="90"/>
      <c r="MBC200" s="1"/>
      <c r="MBD200" s="90"/>
      <c r="MBE200" s="1"/>
      <c r="MBF200" s="90"/>
      <c r="MBG200" s="1"/>
      <c r="MBH200" s="90"/>
      <c r="MBI200" s="1"/>
      <c r="MBJ200" s="90"/>
      <c r="MBK200" s="1"/>
      <c r="MBL200" s="90"/>
      <c r="MBM200" s="1"/>
      <c r="MBN200" s="90"/>
      <c r="MBO200" s="1"/>
      <c r="MBP200" s="90"/>
      <c r="MBQ200" s="1"/>
      <c r="MBR200" s="90"/>
      <c r="MBS200" s="1"/>
      <c r="MBT200" s="90"/>
      <c r="MBU200" s="1"/>
      <c r="MBV200" s="90"/>
      <c r="MBW200" s="1"/>
      <c r="MBX200" s="90"/>
      <c r="MBY200" s="1"/>
      <c r="MBZ200" s="90"/>
      <c r="MCA200" s="1"/>
      <c r="MCB200" s="90"/>
      <c r="MCC200" s="1"/>
      <c r="MCD200" s="90"/>
      <c r="MCE200" s="1"/>
      <c r="MCF200" s="90"/>
      <c r="MCG200" s="1"/>
      <c r="MCH200" s="90"/>
      <c r="MCI200" s="1"/>
      <c r="MCJ200" s="90"/>
      <c r="MCK200" s="1"/>
      <c r="MCL200" s="90"/>
      <c r="MCM200" s="1"/>
      <c r="MCN200" s="90"/>
      <c r="MCO200" s="1"/>
      <c r="MCP200" s="90"/>
      <c r="MCQ200" s="1"/>
      <c r="MCR200" s="90"/>
      <c r="MCS200" s="1"/>
      <c r="MCT200" s="90"/>
      <c r="MCU200" s="1"/>
      <c r="MCV200" s="90"/>
      <c r="MCW200" s="1"/>
      <c r="MCX200" s="90"/>
      <c r="MCY200" s="1"/>
      <c r="MCZ200" s="90"/>
      <c r="MDA200" s="1"/>
      <c r="MDB200" s="90"/>
      <c r="MDC200" s="1"/>
      <c r="MDD200" s="90"/>
      <c r="MDE200" s="1"/>
      <c r="MDF200" s="90"/>
      <c r="MDG200" s="1"/>
      <c r="MDH200" s="90"/>
      <c r="MDI200" s="1"/>
      <c r="MDJ200" s="90"/>
      <c r="MDK200" s="1"/>
      <c r="MDL200" s="90"/>
      <c r="MDM200" s="1"/>
      <c r="MDN200" s="90"/>
      <c r="MDO200" s="1"/>
      <c r="MDP200" s="90"/>
      <c r="MDQ200" s="1"/>
      <c r="MDR200" s="90"/>
      <c r="MDS200" s="1"/>
      <c r="MDT200" s="90"/>
      <c r="MDU200" s="1"/>
      <c r="MDV200" s="90"/>
      <c r="MDW200" s="1"/>
      <c r="MDX200" s="90"/>
      <c r="MDY200" s="1"/>
      <c r="MDZ200" s="90"/>
      <c r="MEA200" s="1"/>
      <c r="MEB200" s="90"/>
      <c r="MEC200" s="1"/>
      <c r="MED200" s="90"/>
      <c r="MEE200" s="1"/>
      <c r="MEF200" s="90"/>
      <c r="MEG200" s="1"/>
      <c r="MEH200" s="90"/>
      <c r="MEI200" s="1"/>
      <c r="MEJ200" s="90"/>
      <c r="MEK200" s="1"/>
      <c r="MEL200" s="90"/>
      <c r="MEM200" s="1"/>
      <c r="MEN200" s="90"/>
      <c r="MEO200" s="1"/>
      <c r="MEP200" s="90"/>
      <c r="MEQ200" s="1"/>
      <c r="MER200" s="90"/>
      <c r="MES200" s="1"/>
      <c r="MET200" s="90"/>
      <c r="MEU200" s="1"/>
      <c r="MEV200" s="90"/>
      <c r="MEW200" s="1"/>
      <c r="MEX200" s="90"/>
      <c r="MEY200" s="1"/>
      <c r="MEZ200" s="90"/>
      <c r="MFA200" s="1"/>
      <c r="MFB200" s="90"/>
      <c r="MFC200" s="1"/>
      <c r="MFD200" s="90"/>
      <c r="MFE200" s="1"/>
      <c r="MFF200" s="90"/>
      <c r="MFG200" s="1"/>
      <c r="MFH200" s="90"/>
      <c r="MFI200" s="1"/>
      <c r="MFJ200" s="90"/>
      <c r="MFK200" s="1"/>
      <c r="MFL200" s="90"/>
      <c r="MFM200" s="1"/>
      <c r="MFN200" s="90"/>
      <c r="MFO200" s="1"/>
      <c r="MFP200" s="90"/>
      <c r="MFQ200" s="1"/>
      <c r="MFR200" s="90"/>
      <c r="MFS200" s="1"/>
      <c r="MFT200" s="90"/>
      <c r="MFU200" s="1"/>
      <c r="MFV200" s="90"/>
      <c r="MFW200" s="1"/>
      <c r="MFX200" s="90"/>
      <c r="MFY200" s="1"/>
      <c r="MFZ200" s="90"/>
      <c r="MGA200" s="1"/>
      <c r="MGB200" s="90"/>
      <c r="MGC200" s="1"/>
      <c r="MGD200" s="90"/>
      <c r="MGE200" s="1"/>
      <c r="MGF200" s="90"/>
      <c r="MGG200" s="1"/>
      <c r="MGH200" s="90"/>
      <c r="MGI200" s="1"/>
      <c r="MGJ200" s="90"/>
      <c r="MGK200" s="1"/>
      <c r="MGL200" s="90"/>
      <c r="MGM200" s="1"/>
      <c r="MGN200" s="90"/>
      <c r="MGO200" s="1"/>
      <c r="MGP200" s="90"/>
      <c r="MGQ200" s="1"/>
      <c r="MGR200" s="90"/>
      <c r="MGS200" s="1"/>
      <c r="MGT200" s="90"/>
      <c r="MGU200" s="1"/>
      <c r="MGV200" s="90"/>
      <c r="MGW200" s="1"/>
      <c r="MGX200" s="90"/>
      <c r="MGY200" s="1"/>
      <c r="MGZ200" s="90"/>
      <c r="MHA200" s="1"/>
      <c r="MHB200" s="90"/>
      <c r="MHC200" s="1"/>
      <c r="MHD200" s="90"/>
      <c r="MHE200" s="1"/>
      <c r="MHF200" s="90"/>
      <c r="MHG200" s="1"/>
      <c r="MHH200" s="90"/>
      <c r="MHI200" s="1"/>
      <c r="MHJ200" s="90"/>
      <c r="MHK200" s="1"/>
      <c r="MHL200" s="90"/>
      <c r="MHM200" s="1"/>
      <c r="MHN200" s="90"/>
      <c r="MHO200" s="1"/>
      <c r="MHP200" s="90"/>
      <c r="MHQ200" s="1"/>
      <c r="MHR200" s="90"/>
      <c r="MHS200" s="1"/>
      <c r="MHT200" s="90"/>
      <c r="MHU200" s="1"/>
      <c r="MHV200" s="90"/>
      <c r="MHW200" s="1"/>
      <c r="MHX200" s="90"/>
      <c r="MHY200" s="1"/>
      <c r="MHZ200" s="90"/>
      <c r="MIA200" s="1"/>
      <c r="MIB200" s="90"/>
      <c r="MIC200" s="1"/>
      <c r="MID200" s="90"/>
      <c r="MIE200" s="1"/>
      <c r="MIF200" s="90"/>
      <c r="MIG200" s="1"/>
      <c r="MIH200" s="90"/>
      <c r="MII200" s="1"/>
      <c r="MIJ200" s="90"/>
      <c r="MIK200" s="1"/>
      <c r="MIL200" s="90"/>
      <c r="MIM200" s="1"/>
      <c r="MIN200" s="90"/>
      <c r="MIO200" s="1"/>
      <c r="MIP200" s="90"/>
      <c r="MIQ200" s="1"/>
      <c r="MIR200" s="90"/>
      <c r="MIS200" s="1"/>
      <c r="MIT200" s="90"/>
      <c r="MIU200" s="1"/>
      <c r="MIV200" s="90"/>
      <c r="MIW200" s="1"/>
      <c r="MIX200" s="90"/>
      <c r="MIY200" s="1"/>
      <c r="MIZ200" s="90"/>
      <c r="MJA200" s="1"/>
      <c r="MJB200" s="90"/>
      <c r="MJC200" s="1"/>
      <c r="MJD200" s="90"/>
      <c r="MJE200" s="1"/>
      <c r="MJF200" s="90"/>
      <c r="MJG200" s="1"/>
      <c r="MJH200" s="90"/>
      <c r="MJI200" s="1"/>
      <c r="MJJ200" s="90"/>
      <c r="MJK200" s="1"/>
      <c r="MJL200" s="90"/>
      <c r="MJM200" s="1"/>
      <c r="MJN200" s="90"/>
      <c r="MJO200" s="1"/>
      <c r="MJP200" s="90"/>
      <c r="MJQ200" s="1"/>
      <c r="MJR200" s="90"/>
      <c r="MJS200" s="1"/>
      <c r="MJT200" s="90"/>
      <c r="MJU200" s="1"/>
      <c r="MJV200" s="90"/>
      <c r="MJW200" s="1"/>
      <c r="MJX200" s="90"/>
      <c r="MJY200" s="1"/>
      <c r="MJZ200" s="90"/>
      <c r="MKA200" s="1"/>
      <c r="MKB200" s="90"/>
      <c r="MKC200" s="1"/>
      <c r="MKD200" s="90"/>
      <c r="MKE200" s="1"/>
      <c r="MKF200" s="90"/>
      <c r="MKG200" s="1"/>
      <c r="MKH200" s="90"/>
      <c r="MKI200" s="1"/>
      <c r="MKJ200" s="90"/>
      <c r="MKK200" s="1"/>
      <c r="MKL200" s="90"/>
      <c r="MKM200" s="1"/>
      <c r="MKN200" s="90"/>
      <c r="MKO200" s="1"/>
      <c r="MKP200" s="90"/>
      <c r="MKQ200" s="1"/>
      <c r="MKR200" s="90"/>
      <c r="MKS200" s="1"/>
      <c r="MKT200" s="90"/>
      <c r="MKU200" s="1"/>
      <c r="MKV200" s="90"/>
      <c r="MKW200" s="1"/>
      <c r="MKX200" s="90"/>
      <c r="MKY200" s="1"/>
      <c r="MKZ200" s="90"/>
      <c r="MLA200" s="1"/>
      <c r="MLB200" s="90"/>
      <c r="MLC200" s="1"/>
      <c r="MLD200" s="90"/>
      <c r="MLE200" s="1"/>
      <c r="MLF200" s="90"/>
      <c r="MLG200" s="1"/>
      <c r="MLH200" s="90"/>
      <c r="MLI200" s="1"/>
      <c r="MLJ200" s="90"/>
      <c r="MLK200" s="1"/>
      <c r="MLL200" s="90"/>
      <c r="MLM200" s="1"/>
      <c r="MLN200" s="90"/>
      <c r="MLO200" s="1"/>
      <c r="MLP200" s="90"/>
      <c r="MLQ200" s="1"/>
      <c r="MLR200" s="90"/>
      <c r="MLS200" s="1"/>
      <c r="MLT200" s="90"/>
      <c r="MLU200" s="1"/>
      <c r="MLV200" s="90"/>
      <c r="MLW200" s="1"/>
      <c r="MLX200" s="90"/>
      <c r="MLY200" s="1"/>
      <c r="MLZ200" s="90"/>
      <c r="MMA200" s="1"/>
      <c r="MMB200" s="90"/>
      <c r="MMC200" s="1"/>
      <c r="MMD200" s="90"/>
      <c r="MME200" s="1"/>
      <c r="MMF200" s="90"/>
      <c r="MMG200" s="1"/>
      <c r="MMH200" s="90"/>
      <c r="MMI200" s="1"/>
      <c r="MMJ200" s="90"/>
      <c r="MMK200" s="1"/>
      <c r="MML200" s="90"/>
      <c r="MMM200" s="1"/>
      <c r="MMN200" s="90"/>
      <c r="MMO200" s="1"/>
      <c r="MMP200" s="90"/>
      <c r="MMQ200" s="1"/>
      <c r="MMR200" s="90"/>
      <c r="MMS200" s="1"/>
      <c r="MMT200" s="90"/>
      <c r="MMU200" s="1"/>
      <c r="MMV200" s="90"/>
      <c r="MMW200" s="1"/>
      <c r="MMX200" s="90"/>
      <c r="MMY200" s="1"/>
      <c r="MMZ200" s="90"/>
      <c r="MNA200" s="1"/>
      <c r="MNB200" s="90"/>
      <c r="MNC200" s="1"/>
      <c r="MND200" s="90"/>
      <c r="MNE200" s="1"/>
      <c r="MNF200" s="90"/>
      <c r="MNG200" s="1"/>
      <c r="MNH200" s="90"/>
      <c r="MNI200" s="1"/>
      <c r="MNJ200" s="90"/>
      <c r="MNK200" s="1"/>
      <c r="MNL200" s="90"/>
      <c r="MNM200" s="1"/>
      <c r="MNN200" s="90"/>
      <c r="MNO200" s="1"/>
      <c r="MNP200" s="90"/>
      <c r="MNQ200" s="1"/>
      <c r="MNR200" s="90"/>
      <c r="MNS200" s="1"/>
      <c r="MNT200" s="90"/>
      <c r="MNU200" s="1"/>
      <c r="MNV200" s="90"/>
      <c r="MNW200" s="1"/>
      <c r="MNX200" s="90"/>
      <c r="MNY200" s="1"/>
      <c r="MNZ200" s="90"/>
      <c r="MOA200" s="1"/>
      <c r="MOB200" s="90"/>
      <c r="MOC200" s="1"/>
      <c r="MOD200" s="90"/>
      <c r="MOE200" s="1"/>
      <c r="MOF200" s="90"/>
      <c r="MOG200" s="1"/>
      <c r="MOH200" s="90"/>
      <c r="MOI200" s="1"/>
      <c r="MOJ200" s="90"/>
      <c r="MOK200" s="1"/>
      <c r="MOL200" s="90"/>
      <c r="MOM200" s="1"/>
      <c r="MON200" s="90"/>
      <c r="MOO200" s="1"/>
      <c r="MOP200" s="90"/>
      <c r="MOQ200" s="1"/>
      <c r="MOR200" s="90"/>
      <c r="MOS200" s="1"/>
      <c r="MOT200" s="90"/>
      <c r="MOU200" s="1"/>
      <c r="MOV200" s="90"/>
      <c r="MOW200" s="1"/>
      <c r="MOX200" s="90"/>
      <c r="MOY200" s="1"/>
      <c r="MOZ200" s="90"/>
      <c r="MPA200" s="1"/>
      <c r="MPB200" s="90"/>
      <c r="MPC200" s="1"/>
      <c r="MPD200" s="90"/>
      <c r="MPE200" s="1"/>
      <c r="MPF200" s="90"/>
      <c r="MPG200" s="1"/>
      <c r="MPH200" s="90"/>
      <c r="MPI200" s="1"/>
      <c r="MPJ200" s="90"/>
      <c r="MPK200" s="1"/>
      <c r="MPL200" s="90"/>
      <c r="MPM200" s="1"/>
      <c r="MPN200" s="90"/>
      <c r="MPO200" s="1"/>
      <c r="MPP200" s="90"/>
      <c r="MPQ200" s="1"/>
      <c r="MPR200" s="90"/>
      <c r="MPS200" s="1"/>
      <c r="MPT200" s="90"/>
      <c r="MPU200" s="1"/>
      <c r="MPV200" s="90"/>
      <c r="MPW200" s="1"/>
      <c r="MPX200" s="90"/>
      <c r="MPY200" s="1"/>
      <c r="MPZ200" s="90"/>
      <c r="MQA200" s="1"/>
      <c r="MQB200" s="90"/>
      <c r="MQC200" s="1"/>
      <c r="MQD200" s="90"/>
      <c r="MQE200" s="1"/>
      <c r="MQF200" s="90"/>
      <c r="MQG200" s="1"/>
      <c r="MQH200" s="90"/>
      <c r="MQI200" s="1"/>
      <c r="MQJ200" s="90"/>
      <c r="MQK200" s="1"/>
      <c r="MQL200" s="90"/>
      <c r="MQM200" s="1"/>
      <c r="MQN200" s="90"/>
      <c r="MQO200" s="1"/>
      <c r="MQP200" s="90"/>
      <c r="MQQ200" s="1"/>
      <c r="MQR200" s="90"/>
      <c r="MQS200" s="1"/>
      <c r="MQT200" s="90"/>
      <c r="MQU200" s="1"/>
      <c r="MQV200" s="90"/>
      <c r="MQW200" s="1"/>
      <c r="MQX200" s="90"/>
      <c r="MQY200" s="1"/>
      <c r="MQZ200" s="90"/>
      <c r="MRA200" s="1"/>
      <c r="MRB200" s="90"/>
      <c r="MRC200" s="1"/>
      <c r="MRD200" s="90"/>
      <c r="MRE200" s="1"/>
      <c r="MRF200" s="90"/>
      <c r="MRG200" s="1"/>
      <c r="MRH200" s="90"/>
      <c r="MRI200" s="1"/>
      <c r="MRJ200" s="90"/>
      <c r="MRK200" s="1"/>
      <c r="MRL200" s="90"/>
      <c r="MRM200" s="1"/>
      <c r="MRN200" s="90"/>
      <c r="MRO200" s="1"/>
      <c r="MRP200" s="90"/>
      <c r="MRQ200" s="1"/>
      <c r="MRR200" s="90"/>
      <c r="MRS200" s="1"/>
      <c r="MRT200" s="90"/>
      <c r="MRU200" s="1"/>
      <c r="MRV200" s="90"/>
      <c r="MRW200" s="1"/>
      <c r="MRX200" s="90"/>
      <c r="MRY200" s="1"/>
      <c r="MRZ200" s="90"/>
      <c r="MSA200" s="1"/>
      <c r="MSB200" s="90"/>
      <c r="MSC200" s="1"/>
      <c r="MSD200" s="90"/>
      <c r="MSE200" s="1"/>
      <c r="MSF200" s="90"/>
      <c r="MSG200" s="1"/>
      <c r="MSH200" s="90"/>
      <c r="MSI200" s="1"/>
      <c r="MSJ200" s="90"/>
      <c r="MSK200" s="1"/>
      <c r="MSL200" s="90"/>
      <c r="MSM200" s="1"/>
      <c r="MSN200" s="90"/>
      <c r="MSO200" s="1"/>
      <c r="MSP200" s="90"/>
      <c r="MSQ200" s="1"/>
      <c r="MSR200" s="90"/>
      <c r="MSS200" s="1"/>
      <c r="MST200" s="90"/>
      <c r="MSU200" s="1"/>
      <c r="MSV200" s="90"/>
      <c r="MSW200" s="1"/>
      <c r="MSX200" s="90"/>
      <c r="MSY200" s="1"/>
      <c r="MSZ200" s="90"/>
      <c r="MTA200" s="1"/>
      <c r="MTB200" s="90"/>
      <c r="MTC200" s="1"/>
      <c r="MTD200" s="90"/>
      <c r="MTE200" s="1"/>
      <c r="MTF200" s="90"/>
      <c r="MTG200" s="1"/>
      <c r="MTH200" s="90"/>
      <c r="MTI200" s="1"/>
      <c r="MTJ200" s="90"/>
      <c r="MTK200" s="1"/>
      <c r="MTL200" s="90"/>
      <c r="MTM200" s="1"/>
      <c r="MTN200" s="90"/>
      <c r="MTO200" s="1"/>
      <c r="MTP200" s="90"/>
      <c r="MTQ200" s="1"/>
      <c r="MTR200" s="90"/>
      <c r="MTS200" s="1"/>
      <c r="MTT200" s="90"/>
      <c r="MTU200" s="1"/>
      <c r="MTV200" s="90"/>
      <c r="MTW200" s="1"/>
      <c r="MTX200" s="90"/>
      <c r="MTY200" s="1"/>
      <c r="MTZ200" s="90"/>
      <c r="MUA200" s="1"/>
      <c r="MUB200" s="90"/>
      <c r="MUC200" s="1"/>
      <c r="MUD200" s="90"/>
      <c r="MUE200" s="1"/>
      <c r="MUF200" s="90"/>
      <c r="MUG200" s="1"/>
      <c r="MUH200" s="90"/>
      <c r="MUI200" s="1"/>
      <c r="MUJ200" s="90"/>
      <c r="MUK200" s="1"/>
      <c r="MUL200" s="90"/>
      <c r="MUM200" s="1"/>
      <c r="MUN200" s="90"/>
      <c r="MUO200" s="1"/>
      <c r="MUP200" s="90"/>
      <c r="MUQ200" s="1"/>
      <c r="MUR200" s="90"/>
      <c r="MUS200" s="1"/>
      <c r="MUT200" s="90"/>
      <c r="MUU200" s="1"/>
      <c r="MUV200" s="90"/>
      <c r="MUW200" s="1"/>
      <c r="MUX200" s="90"/>
      <c r="MUY200" s="1"/>
      <c r="MUZ200" s="90"/>
      <c r="MVA200" s="1"/>
      <c r="MVB200" s="90"/>
      <c r="MVC200" s="1"/>
      <c r="MVD200" s="90"/>
      <c r="MVE200" s="1"/>
      <c r="MVF200" s="90"/>
      <c r="MVG200" s="1"/>
      <c r="MVH200" s="90"/>
      <c r="MVI200" s="1"/>
      <c r="MVJ200" s="90"/>
      <c r="MVK200" s="1"/>
      <c r="MVL200" s="90"/>
      <c r="MVM200" s="1"/>
      <c r="MVN200" s="90"/>
      <c r="MVO200" s="1"/>
      <c r="MVP200" s="90"/>
      <c r="MVQ200" s="1"/>
      <c r="MVR200" s="90"/>
      <c r="MVS200" s="1"/>
      <c r="MVT200" s="90"/>
      <c r="MVU200" s="1"/>
      <c r="MVV200" s="90"/>
      <c r="MVW200" s="1"/>
      <c r="MVX200" s="90"/>
      <c r="MVY200" s="1"/>
      <c r="MVZ200" s="90"/>
      <c r="MWA200" s="1"/>
      <c r="MWB200" s="90"/>
      <c r="MWC200" s="1"/>
      <c r="MWD200" s="90"/>
      <c r="MWE200" s="1"/>
      <c r="MWF200" s="90"/>
      <c r="MWG200" s="1"/>
      <c r="MWH200" s="90"/>
      <c r="MWI200" s="1"/>
      <c r="MWJ200" s="90"/>
      <c r="MWK200" s="1"/>
      <c r="MWL200" s="90"/>
      <c r="MWM200" s="1"/>
      <c r="MWN200" s="90"/>
      <c r="MWO200" s="1"/>
      <c r="MWP200" s="90"/>
      <c r="MWQ200" s="1"/>
      <c r="MWR200" s="90"/>
      <c r="MWS200" s="1"/>
      <c r="MWT200" s="90"/>
      <c r="MWU200" s="1"/>
      <c r="MWV200" s="90"/>
      <c r="MWW200" s="1"/>
      <c r="MWX200" s="90"/>
      <c r="MWY200" s="1"/>
      <c r="MWZ200" s="90"/>
      <c r="MXA200" s="1"/>
      <c r="MXB200" s="90"/>
      <c r="MXC200" s="1"/>
      <c r="MXD200" s="90"/>
      <c r="MXE200" s="1"/>
      <c r="MXF200" s="90"/>
      <c r="MXG200" s="1"/>
      <c r="MXH200" s="90"/>
      <c r="MXI200" s="1"/>
      <c r="MXJ200" s="90"/>
      <c r="MXK200" s="1"/>
      <c r="MXL200" s="90"/>
      <c r="MXM200" s="1"/>
      <c r="MXN200" s="90"/>
      <c r="MXO200" s="1"/>
      <c r="MXP200" s="90"/>
      <c r="MXQ200" s="1"/>
      <c r="MXR200" s="90"/>
      <c r="MXS200" s="1"/>
      <c r="MXT200" s="90"/>
      <c r="MXU200" s="1"/>
      <c r="MXV200" s="90"/>
      <c r="MXW200" s="1"/>
      <c r="MXX200" s="90"/>
      <c r="MXY200" s="1"/>
      <c r="MXZ200" s="90"/>
      <c r="MYA200" s="1"/>
      <c r="MYB200" s="90"/>
      <c r="MYC200" s="1"/>
      <c r="MYD200" s="90"/>
      <c r="MYE200" s="1"/>
      <c r="MYF200" s="90"/>
      <c r="MYG200" s="1"/>
      <c r="MYH200" s="90"/>
      <c r="MYI200" s="1"/>
      <c r="MYJ200" s="90"/>
      <c r="MYK200" s="1"/>
      <c r="MYL200" s="90"/>
      <c r="MYM200" s="1"/>
      <c r="MYN200" s="90"/>
      <c r="MYO200" s="1"/>
      <c r="MYP200" s="90"/>
      <c r="MYQ200" s="1"/>
      <c r="MYR200" s="90"/>
      <c r="MYS200" s="1"/>
      <c r="MYT200" s="90"/>
      <c r="MYU200" s="1"/>
      <c r="MYV200" s="90"/>
      <c r="MYW200" s="1"/>
      <c r="MYX200" s="90"/>
      <c r="MYY200" s="1"/>
      <c r="MYZ200" s="90"/>
      <c r="MZA200" s="1"/>
      <c r="MZB200" s="90"/>
      <c r="MZC200" s="1"/>
      <c r="MZD200" s="90"/>
      <c r="MZE200" s="1"/>
      <c r="MZF200" s="90"/>
      <c r="MZG200" s="1"/>
      <c r="MZH200" s="90"/>
      <c r="MZI200" s="1"/>
      <c r="MZJ200" s="90"/>
      <c r="MZK200" s="1"/>
      <c r="MZL200" s="90"/>
      <c r="MZM200" s="1"/>
      <c r="MZN200" s="90"/>
      <c r="MZO200" s="1"/>
      <c r="MZP200" s="90"/>
      <c r="MZQ200" s="1"/>
      <c r="MZR200" s="90"/>
      <c r="MZS200" s="1"/>
      <c r="MZT200" s="90"/>
      <c r="MZU200" s="1"/>
      <c r="MZV200" s="90"/>
      <c r="MZW200" s="1"/>
      <c r="MZX200" s="90"/>
      <c r="MZY200" s="1"/>
      <c r="MZZ200" s="90"/>
      <c r="NAA200" s="1"/>
      <c r="NAB200" s="90"/>
      <c r="NAC200" s="1"/>
      <c r="NAD200" s="90"/>
      <c r="NAE200" s="1"/>
      <c r="NAF200" s="90"/>
      <c r="NAG200" s="1"/>
      <c r="NAH200" s="90"/>
      <c r="NAI200" s="1"/>
      <c r="NAJ200" s="90"/>
      <c r="NAK200" s="1"/>
      <c r="NAL200" s="90"/>
      <c r="NAM200" s="1"/>
      <c r="NAN200" s="90"/>
      <c r="NAO200" s="1"/>
      <c r="NAP200" s="90"/>
      <c r="NAQ200" s="1"/>
      <c r="NAR200" s="90"/>
      <c r="NAS200" s="1"/>
      <c r="NAT200" s="90"/>
      <c r="NAU200" s="1"/>
      <c r="NAV200" s="90"/>
      <c r="NAW200" s="1"/>
      <c r="NAX200" s="90"/>
      <c r="NAY200" s="1"/>
      <c r="NAZ200" s="90"/>
      <c r="NBA200" s="1"/>
      <c r="NBB200" s="90"/>
      <c r="NBC200" s="1"/>
      <c r="NBD200" s="90"/>
      <c r="NBE200" s="1"/>
      <c r="NBF200" s="90"/>
      <c r="NBG200" s="1"/>
      <c r="NBH200" s="90"/>
      <c r="NBI200" s="1"/>
      <c r="NBJ200" s="90"/>
      <c r="NBK200" s="1"/>
      <c r="NBL200" s="90"/>
      <c r="NBM200" s="1"/>
      <c r="NBN200" s="90"/>
      <c r="NBO200" s="1"/>
      <c r="NBP200" s="90"/>
      <c r="NBQ200" s="1"/>
      <c r="NBR200" s="90"/>
      <c r="NBS200" s="1"/>
      <c r="NBT200" s="90"/>
      <c r="NBU200" s="1"/>
      <c r="NBV200" s="90"/>
      <c r="NBW200" s="1"/>
      <c r="NBX200" s="90"/>
      <c r="NBY200" s="1"/>
      <c r="NBZ200" s="90"/>
      <c r="NCA200" s="1"/>
      <c r="NCB200" s="90"/>
      <c r="NCC200" s="1"/>
      <c r="NCD200" s="90"/>
      <c r="NCE200" s="1"/>
      <c r="NCF200" s="90"/>
      <c r="NCG200" s="1"/>
      <c r="NCH200" s="90"/>
      <c r="NCI200" s="1"/>
      <c r="NCJ200" s="90"/>
      <c r="NCK200" s="1"/>
      <c r="NCL200" s="90"/>
      <c r="NCM200" s="1"/>
      <c r="NCN200" s="90"/>
      <c r="NCO200" s="1"/>
      <c r="NCP200" s="90"/>
      <c r="NCQ200" s="1"/>
      <c r="NCR200" s="90"/>
      <c r="NCS200" s="1"/>
      <c r="NCT200" s="90"/>
      <c r="NCU200" s="1"/>
      <c r="NCV200" s="90"/>
      <c r="NCW200" s="1"/>
      <c r="NCX200" s="90"/>
      <c r="NCY200" s="1"/>
      <c r="NCZ200" s="90"/>
      <c r="NDA200" s="1"/>
      <c r="NDB200" s="90"/>
      <c r="NDC200" s="1"/>
      <c r="NDD200" s="90"/>
      <c r="NDE200" s="1"/>
      <c r="NDF200" s="90"/>
      <c r="NDG200" s="1"/>
      <c r="NDH200" s="90"/>
      <c r="NDI200" s="1"/>
      <c r="NDJ200" s="90"/>
      <c r="NDK200" s="1"/>
      <c r="NDL200" s="90"/>
      <c r="NDM200" s="1"/>
      <c r="NDN200" s="90"/>
      <c r="NDO200" s="1"/>
      <c r="NDP200" s="90"/>
      <c r="NDQ200" s="1"/>
      <c r="NDR200" s="90"/>
      <c r="NDS200" s="1"/>
      <c r="NDT200" s="90"/>
      <c r="NDU200" s="1"/>
      <c r="NDV200" s="90"/>
      <c r="NDW200" s="1"/>
      <c r="NDX200" s="90"/>
      <c r="NDY200" s="1"/>
      <c r="NDZ200" s="90"/>
      <c r="NEA200" s="1"/>
      <c r="NEB200" s="90"/>
      <c r="NEC200" s="1"/>
      <c r="NED200" s="90"/>
      <c r="NEE200" s="1"/>
      <c r="NEF200" s="90"/>
      <c r="NEG200" s="1"/>
      <c r="NEH200" s="90"/>
      <c r="NEI200" s="1"/>
      <c r="NEJ200" s="90"/>
      <c r="NEK200" s="1"/>
      <c r="NEL200" s="90"/>
      <c r="NEM200" s="1"/>
      <c r="NEN200" s="90"/>
      <c r="NEO200" s="1"/>
      <c r="NEP200" s="90"/>
      <c r="NEQ200" s="1"/>
      <c r="NER200" s="90"/>
      <c r="NES200" s="1"/>
      <c r="NET200" s="90"/>
      <c r="NEU200" s="1"/>
      <c r="NEV200" s="90"/>
      <c r="NEW200" s="1"/>
      <c r="NEX200" s="90"/>
      <c r="NEY200" s="1"/>
      <c r="NEZ200" s="90"/>
      <c r="NFA200" s="1"/>
      <c r="NFB200" s="90"/>
      <c r="NFC200" s="1"/>
      <c r="NFD200" s="90"/>
      <c r="NFE200" s="1"/>
      <c r="NFF200" s="90"/>
      <c r="NFG200" s="1"/>
      <c r="NFH200" s="90"/>
      <c r="NFI200" s="1"/>
      <c r="NFJ200" s="90"/>
      <c r="NFK200" s="1"/>
      <c r="NFL200" s="90"/>
      <c r="NFM200" s="1"/>
      <c r="NFN200" s="90"/>
      <c r="NFO200" s="1"/>
      <c r="NFP200" s="90"/>
      <c r="NFQ200" s="1"/>
      <c r="NFR200" s="90"/>
      <c r="NFS200" s="1"/>
      <c r="NFT200" s="90"/>
      <c r="NFU200" s="1"/>
      <c r="NFV200" s="90"/>
      <c r="NFW200" s="1"/>
      <c r="NFX200" s="90"/>
      <c r="NFY200" s="1"/>
      <c r="NFZ200" s="90"/>
      <c r="NGA200" s="1"/>
      <c r="NGB200" s="90"/>
      <c r="NGC200" s="1"/>
      <c r="NGD200" s="90"/>
      <c r="NGE200" s="1"/>
      <c r="NGF200" s="90"/>
      <c r="NGG200" s="1"/>
      <c r="NGH200" s="90"/>
      <c r="NGI200" s="1"/>
      <c r="NGJ200" s="90"/>
      <c r="NGK200" s="1"/>
      <c r="NGL200" s="90"/>
      <c r="NGM200" s="1"/>
      <c r="NGN200" s="90"/>
      <c r="NGO200" s="1"/>
      <c r="NGP200" s="90"/>
      <c r="NGQ200" s="1"/>
      <c r="NGR200" s="90"/>
      <c r="NGS200" s="1"/>
      <c r="NGT200" s="90"/>
      <c r="NGU200" s="1"/>
      <c r="NGV200" s="90"/>
      <c r="NGW200" s="1"/>
      <c r="NGX200" s="90"/>
      <c r="NGY200" s="1"/>
      <c r="NGZ200" s="90"/>
      <c r="NHA200" s="1"/>
      <c r="NHB200" s="90"/>
      <c r="NHC200" s="1"/>
      <c r="NHD200" s="90"/>
      <c r="NHE200" s="1"/>
      <c r="NHF200" s="90"/>
      <c r="NHG200" s="1"/>
      <c r="NHH200" s="90"/>
      <c r="NHI200" s="1"/>
      <c r="NHJ200" s="90"/>
      <c r="NHK200" s="1"/>
      <c r="NHL200" s="90"/>
      <c r="NHM200" s="1"/>
      <c r="NHN200" s="90"/>
      <c r="NHO200" s="1"/>
      <c r="NHP200" s="90"/>
      <c r="NHQ200" s="1"/>
      <c r="NHR200" s="90"/>
      <c r="NHS200" s="1"/>
      <c r="NHT200" s="90"/>
      <c r="NHU200" s="1"/>
      <c r="NHV200" s="90"/>
      <c r="NHW200" s="1"/>
      <c r="NHX200" s="90"/>
      <c r="NHY200" s="1"/>
      <c r="NHZ200" s="90"/>
      <c r="NIA200" s="1"/>
      <c r="NIB200" s="90"/>
      <c r="NIC200" s="1"/>
      <c r="NID200" s="90"/>
      <c r="NIE200" s="1"/>
      <c r="NIF200" s="90"/>
      <c r="NIG200" s="1"/>
      <c r="NIH200" s="90"/>
      <c r="NII200" s="1"/>
      <c r="NIJ200" s="90"/>
      <c r="NIK200" s="1"/>
      <c r="NIL200" s="90"/>
      <c r="NIM200" s="1"/>
      <c r="NIN200" s="90"/>
      <c r="NIO200" s="1"/>
      <c r="NIP200" s="90"/>
      <c r="NIQ200" s="1"/>
      <c r="NIR200" s="90"/>
      <c r="NIS200" s="1"/>
      <c r="NIT200" s="90"/>
      <c r="NIU200" s="1"/>
      <c r="NIV200" s="90"/>
      <c r="NIW200" s="1"/>
      <c r="NIX200" s="90"/>
      <c r="NIY200" s="1"/>
      <c r="NIZ200" s="90"/>
      <c r="NJA200" s="1"/>
      <c r="NJB200" s="90"/>
      <c r="NJC200" s="1"/>
      <c r="NJD200" s="90"/>
      <c r="NJE200" s="1"/>
      <c r="NJF200" s="90"/>
      <c r="NJG200" s="1"/>
      <c r="NJH200" s="90"/>
      <c r="NJI200" s="1"/>
      <c r="NJJ200" s="90"/>
      <c r="NJK200" s="1"/>
      <c r="NJL200" s="90"/>
      <c r="NJM200" s="1"/>
      <c r="NJN200" s="90"/>
      <c r="NJO200" s="1"/>
      <c r="NJP200" s="90"/>
      <c r="NJQ200" s="1"/>
      <c r="NJR200" s="90"/>
      <c r="NJS200" s="1"/>
      <c r="NJT200" s="90"/>
      <c r="NJU200" s="1"/>
      <c r="NJV200" s="90"/>
      <c r="NJW200" s="1"/>
      <c r="NJX200" s="90"/>
      <c r="NJY200" s="1"/>
      <c r="NJZ200" s="90"/>
      <c r="NKA200" s="1"/>
      <c r="NKB200" s="90"/>
      <c r="NKC200" s="1"/>
      <c r="NKD200" s="90"/>
      <c r="NKE200" s="1"/>
      <c r="NKF200" s="90"/>
      <c r="NKG200" s="1"/>
      <c r="NKH200" s="90"/>
      <c r="NKI200" s="1"/>
      <c r="NKJ200" s="90"/>
      <c r="NKK200" s="1"/>
      <c r="NKL200" s="90"/>
      <c r="NKM200" s="1"/>
      <c r="NKN200" s="90"/>
      <c r="NKO200" s="1"/>
      <c r="NKP200" s="90"/>
      <c r="NKQ200" s="1"/>
      <c r="NKR200" s="90"/>
      <c r="NKS200" s="1"/>
      <c r="NKT200" s="90"/>
      <c r="NKU200" s="1"/>
      <c r="NKV200" s="90"/>
      <c r="NKW200" s="1"/>
      <c r="NKX200" s="90"/>
      <c r="NKY200" s="1"/>
      <c r="NKZ200" s="90"/>
      <c r="NLA200" s="1"/>
      <c r="NLB200" s="90"/>
      <c r="NLC200" s="1"/>
      <c r="NLD200" s="90"/>
      <c r="NLE200" s="1"/>
      <c r="NLF200" s="90"/>
      <c r="NLG200" s="1"/>
      <c r="NLH200" s="90"/>
      <c r="NLI200" s="1"/>
      <c r="NLJ200" s="90"/>
      <c r="NLK200" s="1"/>
      <c r="NLL200" s="90"/>
      <c r="NLM200" s="1"/>
      <c r="NLN200" s="90"/>
      <c r="NLO200" s="1"/>
      <c r="NLP200" s="90"/>
      <c r="NLQ200" s="1"/>
      <c r="NLR200" s="90"/>
      <c r="NLS200" s="1"/>
      <c r="NLT200" s="90"/>
      <c r="NLU200" s="1"/>
      <c r="NLV200" s="90"/>
      <c r="NLW200" s="1"/>
      <c r="NLX200" s="90"/>
      <c r="NLY200" s="1"/>
      <c r="NLZ200" s="90"/>
      <c r="NMA200" s="1"/>
      <c r="NMB200" s="90"/>
      <c r="NMC200" s="1"/>
      <c r="NMD200" s="90"/>
      <c r="NME200" s="1"/>
      <c r="NMF200" s="90"/>
      <c r="NMG200" s="1"/>
      <c r="NMH200" s="90"/>
      <c r="NMI200" s="1"/>
      <c r="NMJ200" s="90"/>
      <c r="NMK200" s="1"/>
      <c r="NML200" s="90"/>
      <c r="NMM200" s="1"/>
      <c r="NMN200" s="90"/>
      <c r="NMO200" s="1"/>
      <c r="NMP200" s="90"/>
      <c r="NMQ200" s="1"/>
      <c r="NMR200" s="90"/>
      <c r="NMS200" s="1"/>
      <c r="NMT200" s="90"/>
      <c r="NMU200" s="1"/>
      <c r="NMV200" s="90"/>
      <c r="NMW200" s="1"/>
      <c r="NMX200" s="90"/>
      <c r="NMY200" s="1"/>
      <c r="NMZ200" s="90"/>
      <c r="NNA200" s="1"/>
      <c r="NNB200" s="90"/>
      <c r="NNC200" s="1"/>
      <c r="NND200" s="90"/>
      <c r="NNE200" s="1"/>
      <c r="NNF200" s="90"/>
      <c r="NNG200" s="1"/>
      <c r="NNH200" s="90"/>
      <c r="NNI200" s="1"/>
      <c r="NNJ200" s="90"/>
      <c r="NNK200" s="1"/>
      <c r="NNL200" s="90"/>
      <c r="NNM200" s="1"/>
      <c r="NNN200" s="90"/>
      <c r="NNO200" s="1"/>
      <c r="NNP200" s="90"/>
      <c r="NNQ200" s="1"/>
      <c r="NNR200" s="90"/>
      <c r="NNS200" s="1"/>
      <c r="NNT200" s="90"/>
      <c r="NNU200" s="1"/>
      <c r="NNV200" s="90"/>
      <c r="NNW200" s="1"/>
      <c r="NNX200" s="90"/>
      <c r="NNY200" s="1"/>
      <c r="NNZ200" s="90"/>
      <c r="NOA200" s="1"/>
      <c r="NOB200" s="90"/>
      <c r="NOC200" s="1"/>
      <c r="NOD200" s="90"/>
      <c r="NOE200" s="1"/>
      <c r="NOF200" s="90"/>
      <c r="NOG200" s="1"/>
      <c r="NOH200" s="90"/>
      <c r="NOI200" s="1"/>
      <c r="NOJ200" s="90"/>
      <c r="NOK200" s="1"/>
      <c r="NOL200" s="90"/>
      <c r="NOM200" s="1"/>
      <c r="NON200" s="90"/>
      <c r="NOO200" s="1"/>
      <c r="NOP200" s="90"/>
      <c r="NOQ200" s="1"/>
      <c r="NOR200" s="90"/>
      <c r="NOS200" s="1"/>
      <c r="NOT200" s="90"/>
      <c r="NOU200" s="1"/>
      <c r="NOV200" s="90"/>
      <c r="NOW200" s="1"/>
      <c r="NOX200" s="90"/>
      <c r="NOY200" s="1"/>
      <c r="NOZ200" s="90"/>
      <c r="NPA200" s="1"/>
      <c r="NPB200" s="90"/>
      <c r="NPC200" s="1"/>
      <c r="NPD200" s="90"/>
      <c r="NPE200" s="1"/>
      <c r="NPF200" s="90"/>
      <c r="NPG200" s="1"/>
      <c r="NPH200" s="90"/>
      <c r="NPI200" s="1"/>
      <c r="NPJ200" s="90"/>
      <c r="NPK200" s="1"/>
      <c r="NPL200" s="90"/>
      <c r="NPM200" s="1"/>
      <c r="NPN200" s="90"/>
      <c r="NPO200" s="1"/>
      <c r="NPP200" s="90"/>
      <c r="NPQ200" s="1"/>
      <c r="NPR200" s="90"/>
      <c r="NPS200" s="1"/>
      <c r="NPT200" s="90"/>
      <c r="NPU200" s="1"/>
      <c r="NPV200" s="90"/>
      <c r="NPW200" s="1"/>
      <c r="NPX200" s="90"/>
      <c r="NPY200" s="1"/>
      <c r="NPZ200" s="90"/>
      <c r="NQA200" s="1"/>
      <c r="NQB200" s="90"/>
      <c r="NQC200" s="1"/>
      <c r="NQD200" s="90"/>
      <c r="NQE200" s="1"/>
      <c r="NQF200" s="90"/>
      <c r="NQG200" s="1"/>
      <c r="NQH200" s="90"/>
      <c r="NQI200" s="1"/>
      <c r="NQJ200" s="90"/>
      <c r="NQK200" s="1"/>
      <c r="NQL200" s="90"/>
      <c r="NQM200" s="1"/>
      <c r="NQN200" s="90"/>
      <c r="NQO200" s="1"/>
      <c r="NQP200" s="90"/>
      <c r="NQQ200" s="1"/>
      <c r="NQR200" s="90"/>
      <c r="NQS200" s="1"/>
      <c r="NQT200" s="90"/>
      <c r="NQU200" s="1"/>
      <c r="NQV200" s="90"/>
      <c r="NQW200" s="1"/>
      <c r="NQX200" s="90"/>
      <c r="NQY200" s="1"/>
      <c r="NQZ200" s="90"/>
      <c r="NRA200" s="1"/>
      <c r="NRB200" s="90"/>
      <c r="NRC200" s="1"/>
      <c r="NRD200" s="90"/>
      <c r="NRE200" s="1"/>
      <c r="NRF200" s="90"/>
      <c r="NRG200" s="1"/>
      <c r="NRH200" s="90"/>
      <c r="NRI200" s="1"/>
      <c r="NRJ200" s="90"/>
      <c r="NRK200" s="1"/>
      <c r="NRL200" s="90"/>
      <c r="NRM200" s="1"/>
      <c r="NRN200" s="90"/>
      <c r="NRO200" s="1"/>
      <c r="NRP200" s="90"/>
      <c r="NRQ200" s="1"/>
      <c r="NRR200" s="90"/>
      <c r="NRS200" s="1"/>
      <c r="NRT200" s="90"/>
      <c r="NRU200" s="1"/>
      <c r="NRV200" s="90"/>
      <c r="NRW200" s="1"/>
      <c r="NRX200" s="90"/>
      <c r="NRY200" s="1"/>
      <c r="NRZ200" s="90"/>
      <c r="NSA200" s="1"/>
      <c r="NSB200" s="90"/>
      <c r="NSC200" s="1"/>
      <c r="NSD200" s="90"/>
      <c r="NSE200" s="1"/>
      <c r="NSF200" s="90"/>
      <c r="NSG200" s="1"/>
      <c r="NSH200" s="90"/>
      <c r="NSI200" s="1"/>
      <c r="NSJ200" s="90"/>
      <c r="NSK200" s="1"/>
      <c r="NSL200" s="90"/>
      <c r="NSM200" s="1"/>
      <c r="NSN200" s="90"/>
      <c r="NSO200" s="1"/>
      <c r="NSP200" s="90"/>
      <c r="NSQ200" s="1"/>
      <c r="NSR200" s="90"/>
      <c r="NSS200" s="1"/>
      <c r="NST200" s="90"/>
      <c r="NSU200" s="1"/>
      <c r="NSV200" s="90"/>
      <c r="NSW200" s="1"/>
      <c r="NSX200" s="90"/>
      <c r="NSY200" s="1"/>
      <c r="NSZ200" s="90"/>
      <c r="NTA200" s="1"/>
      <c r="NTB200" s="90"/>
      <c r="NTC200" s="1"/>
      <c r="NTD200" s="90"/>
      <c r="NTE200" s="1"/>
      <c r="NTF200" s="90"/>
      <c r="NTG200" s="1"/>
      <c r="NTH200" s="90"/>
      <c r="NTI200" s="1"/>
      <c r="NTJ200" s="90"/>
      <c r="NTK200" s="1"/>
      <c r="NTL200" s="90"/>
      <c r="NTM200" s="1"/>
      <c r="NTN200" s="90"/>
      <c r="NTO200" s="1"/>
      <c r="NTP200" s="90"/>
      <c r="NTQ200" s="1"/>
      <c r="NTR200" s="90"/>
      <c r="NTS200" s="1"/>
      <c r="NTT200" s="90"/>
      <c r="NTU200" s="1"/>
      <c r="NTV200" s="90"/>
      <c r="NTW200" s="1"/>
      <c r="NTX200" s="90"/>
      <c r="NTY200" s="1"/>
      <c r="NTZ200" s="90"/>
      <c r="NUA200" s="1"/>
      <c r="NUB200" s="90"/>
      <c r="NUC200" s="1"/>
      <c r="NUD200" s="90"/>
      <c r="NUE200" s="1"/>
      <c r="NUF200" s="90"/>
      <c r="NUG200" s="1"/>
      <c r="NUH200" s="90"/>
      <c r="NUI200" s="1"/>
      <c r="NUJ200" s="90"/>
      <c r="NUK200" s="1"/>
      <c r="NUL200" s="90"/>
      <c r="NUM200" s="1"/>
      <c r="NUN200" s="90"/>
      <c r="NUO200" s="1"/>
      <c r="NUP200" s="90"/>
      <c r="NUQ200" s="1"/>
      <c r="NUR200" s="90"/>
      <c r="NUS200" s="1"/>
      <c r="NUT200" s="90"/>
      <c r="NUU200" s="1"/>
      <c r="NUV200" s="90"/>
      <c r="NUW200" s="1"/>
      <c r="NUX200" s="90"/>
      <c r="NUY200" s="1"/>
      <c r="NUZ200" s="90"/>
      <c r="NVA200" s="1"/>
      <c r="NVB200" s="90"/>
      <c r="NVC200" s="1"/>
      <c r="NVD200" s="90"/>
      <c r="NVE200" s="1"/>
      <c r="NVF200" s="90"/>
      <c r="NVG200" s="1"/>
      <c r="NVH200" s="90"/>
      <c r="NVI200" s="1"/>
      <c r="NVJ200" s="90"/>
      <c r="NVK200" s="1"/>
      <c r="NVL200" s="90"/>
      <c r="NVM200" s="1"/>
      <c r="NVN200" s="90"/>
      <c r="NVO200" s="1"/>
      <c r="NVP200" s="90"/>
      <c r="NVQ200" s="1"/>
      <c r="NVR200" s="90"/>
      <c r="NVS200" s="1"/>
      <c r="NVT200" s="90"/>
      <c r="NVU200" s="1"/>
      <c r="NVV200" s="90"/>
      <c r="NVW200" s="1"/>
      <c r="NVX200" s="90"/>
      <c r="NVY200" s="1"/>
      <c r="NVZ200" s="90"/>
      <c r="NWA200" s="1"/>
      <c r="NWB200" s="90"/>
      <c r="NWC200" s="1"/>
      <c r="NWD200" s="90"/>
      <c r="NWE200" s="1"/>
      <c r="NWF200" s="90"/>
      <c r="NWG200" s="1"/>
      <c r="NWH200" s="90"/>
      <c r="NWI200" s="1"/>
      <c r="NWJ200" s="90"/>
      <c r="NWK200" s="1"/>
      <c r="NWL200" s="90"/>
      <c r="NWM200" s="1"/>
      <c r="NWN200" s="90"/>
      <c r="NWO200" s="1"/>
      <c r="NWP200" s="90"/>
      <c r="NWQ200" s="1"/>
      <c r="NWR200" s="90"/>
      <c r="NWS200" s="1"/>
      <c r="NWT200" s="90"/>
      <c r="NWU200" s="1"/>
      <c r="NWV200" s="90"/>
      <c r="NWW200" s="1"/>
      <c r="NWX200" s="90"/>
      <c r="NWY200" s="1"/>
      <c r="NWZ200" s="90"/>
      <c r="NXA200" s="1"/>
      <c r="NXB200" s="90"/>
      <c r="NXC200" s="1"/>
      <c r="NXD200" s="90"/>
      <c r="NXE200" s="1"/>
      <c r="NXF200" s="90"/>
      <c r="NXG200" s="1"/>
      <c r="NXH200" s="90"/>
      <c r="NXI200" s="1"/>
      <c r="NXJ200" s="90"/>
      <c r="NXK200" s="1"/>
      <c r="NXL200" s="90"/>
      <c r="NXM200" s="1"/>
      <c r="NXN200" s="90"/>
      <c r="NXO200" s="1"/>
      <c r="NXP200" s="90"/>
      <c r="NXQ200" s="1"/>
      <c r="NXR200" s="90"/>
      <c r="NXS200" s="1"/>
      <c r="NXT200" s="90"/>
      <c r="NXU200" s="1"/>
      <c r="NXV200" s="90"/>
      <c r="NXW200" s="1"/>
      <c r="NXX200" s="90"/>
      <c r="NXY200" s="1"/>
      <c r="NXZ200" s="90"/>
      <c r="NYA200" s="1"/>
      <c r="NYB200" s="90"/>
      <c r="NYC200" s="1"/>
      <c r="NYD200" s="90"/>
      <c r="NYE200" s="1"/>
      <c r="NYF200" s="90"/>
      <c r="NYG200" s="1"/>
      <c r="NYH200" s="90"/>
      <c r="NYI200" s="1"/>
      <c r="NYJ200" s="90"/>
      <c r="NYK200" s="1"/>
      <c r="NYL200" s="90"/>
      <c r="NYM200" s="1"/>
      <c r="NYN200" s="90"/>
      <c r="NYO200" s="1"/>
      <c r="NYP200" s="90"/>
      <c r="NYQ200" s="1"/>
      <c r="NYR200" s="90"/>
      <c r="NYS200" s="1"/>
      <c r="NYT200" s="90"/>
      <c r="NYU200" s="1"/>
      <c r="NYV200" s="90"/>
      <c r="NYW200" s="1"/>
      <c r="NYX200" s="90"/>
      <c r="NYY200" s="1"/>
      <c r="NYZ200" s="90"/>
      <c r="NZA200" s="1"/>
      <c r="NZB200" s="90"/>
      <c r="NZC200" s="1"/>
      <c r="NZD200" s="90"/>
      <c r="NZE200" s="1"/>
      <c r="NZF200" s="90"/>
      <c r="NZG200" s="1"/>
      <c r="NZH200" s="90"/>
      <c r="NZI200" s="1"/>
      <c r="NZJ200" s="90"/>
      <c r="NZK200" s="1"/>
      <c r="NZL200" s="90"/>
      <c r="NZM200" s="1"/>
      <c r="NZN200" s="90"/>
      <c r="NZO200" s="1"/>
      <c r="NZP200" s="90"/>
      <c r="NZQ200" s="1"/>
      <c r="NZR200" s="90"/>
      <c r="NZS200" s="1"/>
      <c r="NZT200" s="90"/>
      <c r="NZU200" s="1"/>
      <c r="NZV200" s="90"/>
      <c r="NZW200" s="1"/>
      <c r="NZX200" s="90"/>
      <c r="NZY200" s="1"/>
      <c r="NZZ200" s="90"/>
      <c r="OAA200" s="1"/>
      <c r="OAB200" s="90"/>
      <c r="OAC200" s="1"/>
      <c r="OAD200" s="90"/>
      <c r="OAE200" s="1"/>
      <c r="OAF200" s="90"/>
      <c r="OAG200" s="1"/>
      <c r="OAH200" s="90"/>
      <c r="OAI200" s="1"/>
      <c r="OAJ200" s="90"/>
      <c r="OAK200" s="1"/>
      <c r="OAL200" s="90"/>
      <c r="OAM200" s="1"/>
      <c r="OAN200" s="90"/>
      <c r="OAO200" s="1"/>
      <c r="OAP200" s="90"/>
      <c r="OAQ200" s="1"/>
      <c r="OAR200" s="90"/>
      <c r="OAS200" s="1"/>
      <c r="OAT200" s="90"/>
      <c r="OAU200" s="1"/>
      <c r="OAV200" s="90"/>
      <c r="OAW200" s="1"/>
      <c r="OAX200" s="90"/>
      <c r="OAY200" s="1"/>
      <c r="OAZ200" s="90"/>
      <c r="OBA200" s="1"/>
      <c r="OBB200" s="90"/>
      <c r="OBC200" s="1"/>
      <c r="OBD200" s="90"/>
      <c r="OBE200" s="1"/>
      <c r="OBF200" s="90"/>
      <c r="OBG200" s="1"/>
      <c r="OBH200" s="90"/>
      <c r="OBI200" s="1"/>
      <c r="OBJ200" s="90"/>
      <c r="OBK200" s="1"/>
      <c r="OBL200" s="90"/>
      <c r="OBM200" s="1"/>
      <c r="OBN200" s="90"/>
      <c r="OBO200" s="1"/>
      <c r="OBP200" s="90"/>
      <c r="OBQ200" s="1"/>
      <c r="OBR200" s="90"/>
      <c r="OBS200" s="1"/>
      <c r="OBT200" s="90"/>
      <c r="OBU200" s="1"/>
      <c r="OBV200" s="90"/>
      <c r="OBW200" s="1"/>
      <c r="OBX200" s="90"/>
      <c r="OBY200" s="1"/>
      <c r="OBZ200" s="90"/>
      <c r="OCA200" s="1"/>
      <c r="OCB200" s="90"/>
      <c r="OCC200" s="1"/>
      <c r="OCD200" s="90"/>
      <c r="OCE200" s="1"/>
      <c r="OCF200" s="90"/>
      <c r="OCG200" s="1"/>
      <c r="OCH200" s="90"/>
      <c r="OCI200" s="1"/>
      <c r="OCJ200" s="90"/>
      <c r="OCK200" s="1"/>
      <c r="OCL200" s="90"/>
      <c r="OCM200" s="1"/>
      <c r="OCN200" s="90"/>
      <c r="OCO200" s="1"/>
      <c r="OCP200" s="90"/>
      <c r="OCQ200" s="1"/>
      <c r="OCR200" s="90"/>
      <c r="OCS200" s="1"/>
      <c r="OCT200" s="90"/>
      <c r="OCU200" s="1"/>
      <c r="OCV200" s="90"/>
      <c r="OCW200" s="1"/>
      <c r="OCX200" s="90"/>
      <c r="OCY200" s="1"/>
      <c r="OCZ200" s="90"/>
      <c r="ODA200" s="1"/>
      <c r="ODB200" s="90"/>
      <c r="ODC200" s="1"/>
      <c r="ODD200" s="90"/>
      <c r="ODE200" s="1"/>
      <c r="ODF200" s="90"/>
      <c r="ODG200" s="1"/>
      <c r="ODH200" s="90"/>
      <c r="ODI200" s="1"/>
      <c r="ODJ200" s="90"/>
      <c r="ODK200" s="1"/>
      <c r="ODL200" s="90"/>
      <c r="ODM200" s="1"/>
      <c r="ODN200" s="90"/>
      <c r="ODO200" s="1"/>
      <c r="ODP200" s="90"/>
      <c r="ODQ200" s="1"/>
      <c r="ODR200" s="90"/>
      <c r="ODS200" s="1"/>
      <c r="ODT200" s="90"/>
      <c r="ODU200" s="1"/>
      <c r="ODV200" s="90"/>
      <c r="ODW200" s="1"/>
      <c r="ODX200" s="90"/>
      <c r="ODY200" s="1"/>
      <c r="ODZ200" s="90"/>
      <c r="OEA200" s="1"/>
      <c r="OEB200" s="90"/>
      <c r="OEC200" s="1"/>
      <c r="OED200" s="90"/>
      <c r="OEE200" s="1"/>
      <c r="OEF200" s="90"/>
      <c r="OEG200" s="1"/>
      <c r="OEH200" s="90"/>
      <c r="OEI200" s="1"/>
      <c r="OEJ200" s="90"/>
      <c r="OEK200" s="1"/>
      <c r="OEL200" s="90"/>
      <c r="OEM200" s="1"/>
      <c r="OEN200" s="90"/>
      <c r="OEO200" s="1"/>
      <c r="OEP200" s="90"/>
      <c r="OEQ200" s="1"/>
      <c r="OER200" s="90"/>
      <c r="OES200" s="1"/>
      <c r="OET200" s="90"/>
      <c r="OEU200" s="1"/>
      <c r="OEV200" s="90"/>
      <c r="OEW200" s="1"/>
      <c r="OEX200" s="90"/>
      <c r="OEY200" s="1"/>
      <c r="OEZ200" s="90"/>
      <c r="OFA200" s="1"/>
      <c r="OFB200" s="90"/>
      <c r="OFC200" s="1"/>
      <c r="OFD200" s="90"/>
      <c r="OFE200" s="1"/>
      <c r="OFF200" s="90"/>
      <c r="OFG200" s="1"/>
      <c r="OFH200" s="90"/>
      <c r="OFI200" s="1"/>
      <c r="OFJ200" s="90"/>
      <c r="OFK200" s="1"/>
      <c r="OFL200" s="90"/>
      <c r="OFM200" s="1"/>
      <c r="OFN200" s="90"/>
      <c r="OFO200" s="1"/>
      <c r="OFP200" s="90"/>
      <c r="OFQ200" s="1"/>
      <c r="OFR200" s="90"/>
      <c r="OFS200" s="1"/>
      <c r="OFT200" s="90"/>
      <c r="OFU200" s="1"/>
      <c r="OFV200" s="90"/>
      <c r="OFW200" s="1"/>
      <c r="OFX200" s="90"/>
      <c r="OFY200" s="1"/>
      <c r="OFZ200" s="90"/>
      <c r="OGA200" s="1"/>
      <c r="OGB200" s="90"/>
      <c r="OGC200" s="1"/>
      <c r="OGD200" s="90"/>
      <c r="OGE200" s="1"/>
      <c r="OGF200" s="90"/>
      <c r="OGG200" s="1"/>
      <c r="OGH200" s="90"/>
      <c r="OGI200" s="1"/>
      <c r="OGJ200" s="90"/>
      <c r="OGK200" s="1"/>
      <c r="OGL200" s="90"/>
      <c r="OGM200" s="1"/>
      <c r="OGN200" s="90"/>
      <c r="OGO200" s="1"/>
      <c r="OGP200" s="90"/>
      <c r="OGQ200" s="1"/>
      <c r="OGR200" s="90"/>
      <c r="OGS200" s="1"/>
      <c r="OGT200" s="90"/>
      <c r="OGU200" s="1"/>
      <c r="OGV200" s="90"/>
      <c r="OGW200" s="1"/>
      <c r="OGX200" s="90"/>
      <c r="OGY200" s="1"/>
      <c r="OGZ200" s="90"/>
      <c r="OHA200" s="1"/>
      <c r="OHB200" s="90"/>
      <c r="OHC200" s="1"/>
      <c r="OHD200" s="90"/>
      <c r="OHE200" s="1"/>
      <c r="OHF200" s="90"/>
      <c r="OHG200" s="1"/>
      <c r="OHH200" s="90"/>
      <c r="OHI200" s="1"/>
      <c r="OHJ200" s="90"/>
      <c r="OHK200" s="1"/>
      <c r="OHL200" s="90"/>
      <c r="OHM200" s="1"/>
      <c r="OHN200" s="90"/>
      <c r="OHO200" s="1"/>
      <c r="OHP200" s="90"/>
      <c r="OHQ200" s="1"/>
      <c r="OHR200" s="90"/>
      <c r="OHS200" s="1"/>
      <c r="OHT200" s="90"/>
      <c r="OHU200" s="1"/>
      <c r="OHV200" s="90"/>
      <c r="OHW200" s="1"/>
      <c r="OHX200" s="90"/>
      <c r="OHY200" s="1"/>
      <c r="OHZ200" s="90"/>
      <c r="OIA200" s="1"/>
      <c r="OIB200" s="90"/>
      <c r="OIC200" s="1"/>
      <c r="OID200" s="90"/>
      <c r="OIE200" s="1"/>
      <c r="OIF200" s="90"/>
      <c r="OIG200" s="1"/>
      <c r="OIH200" s="90"/>
      <c r="OII200" s="1"/>
      <c r="OIJ200" s="90"/>
      <c r="OIK200" s="1"/>
      <c r="OIL200" s="90"/>
      <c r="OIM200" s="1"/>
      <c r="OIN200" s="90"/>
      <c r="OIO200" s="1"/>
      <c r="OIP200" s="90"/>
      <c r="OIQ200" s="1"/>
      <c r="OIR200" s="90"/>
      <c r="OIS200" s="1"/>
      <c r="OIT200" s="90"/>
      <c r="OIU200" s="1"/>
      <c r="OIV200" s="90"/>
      <c r="OIW200" s="1"/>
      <c r="OIX200" s="90"/>
      <c r="OIY200" s="1"/>
      <c r="OIZ200" s="90"/>
      <c r="OJA200" s="1"/>
      <c r="OJB200" s="90"/>
      <c r="OJC200" s="1"/>
      <c r="OJD200" s="90"/>
      <c r="OJE200" s="1"/>
      <c r="OJF200" s="90"/>
      <c r="OJG200" s="1"/>
      <c r="OJH200" s="90"/>
      <c r="OJI200" s="1"/>
      <c r="OJJ200" s="90"/>
      <c r="OJK200" s="1"/>
      <c r="OJL200" s="90"/>
      <c r="OJM200" s="1"/>
      <c r="OJN200" s="90"/>
      <c r="OJO200" s="1"/>
      <c r="OJP200" s="90"/>
      <c r="OJQ200" s="1"/>
      <c r="OJR200" s="90"/>
      <c r="OJS200" s="1"/>
      <c r="OJT200" s="90"/>
      <c r="OJU200" s="1"/>
      <c r="OJV200" s="90"/>
      <c r="OJW200" s="1"/>
      <c r="OJX200" s="90"/>
      <c r="OJY200" s="1"/>
      <c r="OJZ200" s="90"/>
      <c r="OKA200" s="1"/>
      <c r="OKB200" s="90"/>
      <c r="OKC200" s="1"/>
      <c r="OKD200" s="90"/>
      <c r="OKE200" s="1"/>
      <c r="OKF200" s="90"/>
      <c r="OKG200" s="1"/>
      <c r="OKH200" s="90"/>
      <c r="OKI200" s="1"/>
      <c r="OKJ200" s="90"/>
      <c r="OKK200" s="1"/>
      <c r="OKL200" s="90"/>
      <c r="OKM200" s="1"/>
      <c r="OKN200" s="90"/>
      <c r="OKO200" s="1"/>
      <c r="OKP200" s="90"/>
      <c r="OKQ200" s="1"/>
      <c r="OKR200" s="90"/>
      <c r="OKS200" s="1"/>
      <c r="OKT200" s="90"/>
      <c r="OKU200" s="1"/>
      <c r="OKV200" s="90"/>
      <c r="OKW200" s="1"/>
      <c r="OKX200" s="90"/>
      <c r="OKY200" s="1"/>
      <c r="OKZ200" s="90"/>
      <c r="OLA200" s="1"/>
      <c r="OLB200" s="90"/>
      <c r="OLC200" s="1"/>
      <c r="OLD200" s="90"/>
      <c r="OLE200" s="1"/>
      <c r="OLF200" s="90"/>
      <c r="OLG200" s="1"/>
      <c r="OLH200" s="90"/>
      <c r="OLI200" s="1"/>
      <c r="OLJ200" s="90"/>
      <c r="OLK200" s="1"/>
      <c r="OLL200" s="90"/>
      <c r="OLM200" s="1"/>
      <c r="OLN200" s="90"/>
      <c r="OLO200" s="1"/>
      <c r="OLP200" s="90"/>
      <c r="OLQ200" s="1"/>
      <c r="OLR200" s="90"/>
      <c r="OLS200" s="1"/>
      <c r="OLT200" s="90"/>
      <c r="OLU200" s="1"/>
      <c r="OLV200" s="90"/>
      <c r="OLW200" s="1"/>
      <c r="OLX200" s="90"/>
      <c r="OLY200" s="1"/>
      <c r="OLZ200" s="90"/>
      <c r="OMA200" s="1"/>
      <c r="OMB200" s="90"/>
      <c r="OMC200" s="1"/>
      <c r="OMD200" s="90"/>
      <c r="OME200" s="1"/>
      <c r="OMF200" s="90"/>
      <c r="OMG200" s="1"/>
      <c r="OMH200" s="90"/>
      <c r="OMI200" s="1"/>
      <c r="OMJ200" s="90"/>
      <c r="OMK200" s="1"/>
      <c r="OML200" s="90"/>
      <c r="OMM200" s="1"/>
      <c r="OMN200" s="90"/>
      <c r="OMO200" s="1"/>
      <c r="OMP200" s="90"/>
      <c r="OMQ200" s="1"/>
      <c r="OMR200" s="90"/>
      <c r="OMS200" s="1"/>
      <c r="OMT200" s="90"/>
      <c r="OMU200" s="1"/>
      <c r="OMV200" s="90"/>
      <c r="OMW200" s="1"/>
      <c r="OMX200" s="90"/>
      <c r="OMY200" s="1"/>
      <c r="OMZ200" s="90"/>
      <c r="ONA200" s="1"/>
      <c r="ONB200" s="90"/>
      <c r="ONC200" s="1"/>
      <c r="OND200" s="90"/>
      <c r="ONE200" s="1"/>
      <c r="ONF200" s="90"/>
      <c r="ONG200" s="1"/>
      <c r="ONH200" s="90"/>
      <c r="ONI200" s="1"/>
      <c r="ONJ200" s="90"/>
      <c r="ONK200" s="1"/>
      <c r="ONL200" s="90"/>
      <c r="ONM200" s="1"/>
      <c r="ONN200" s="90"/>
      <c r="ONO200" s="1"/>
      <c r="ONP200" s="90"/>
      <c r="ONQ200" s="1"/>
      <c r="ONR200" s="90"/>
      <c r="ONS200" s="1"/>
      <c r="ONT200" s="90"/>
      <c r="ONU200" s="1"/>
      <c r="ONV200" s="90"/>
      <c r="ONW200" s="1"/>
      <c r="ONX200" s="90"/>
      <c r="ONY200" s="1"/>
      <c r="ONZ200" s="90"/>
      <c r="OOA200" s="1"/>
      <c r="OOB200" s="90"/>
      <c r="OOC200" s="1"/>
      <c r="OOD200" s="90"/>
      <c r="OOE200" s="1"/>
      <c r="OOF200" s="90"/>
      <c r="OOG200" s="1"/>
      <c r="OOH200" s="90"/>
      <c r="OOI200" s="1"/>
      <c r="OOJ200" s="90"/>
      <c r="OOK200" s="1"/>
      <c r="OOL200" s="90"/>
      <c r="OOM200" s="1"/>
      <c r="OON200" s="90"/>
      <c r="OOO200" s="1"/>
      <c r="OOP200" s="90"/>
      <c r="OOQ200" s="1"/>
      <c r="OOR200" s="90"/>
      <c r="OOS200" s="1"/>
      <c r="OOT200" s="90"/>
      <c r="OOU200" s="1"/>
      <c r="OOV200" s="90"/>
      <c r="OOW200" s="1"/>
      <c r="OOX200" s="90"/>
      <c r="OOY200" s="1"/>
      <c r="OOZ200" s="90"/>
      <c r="OPA200" s="1"/>
      <c r="OPB200" s="90"/>
      <c r="OPC200" s="1"/>
      <c r="OPD200" s="90"/>
      <c r="OPE200" s="1"/>
      <c r="OPF200" s="90"/>
      <c r="OPG200" s="1"/>
      <c r="OPH200" s="90"/>
      <c r="OPI200" s="1"/>
      <c r="OPJ200" s="90"/>
      <c r="OPK200" s="1"/>
      <c r="OPL200" s="90"/>
      <c r="OPM200" s="1"/>
      <c r="OPN200" s="90"/>
      <c r="OPO200" s="1"/>
      <c r="OPP200" s="90"/>
      <c r="OPQ200" s="1"/>
      <c r="OPR200" s="90"/>
      <c r="OPS200" s="1"/>
      <c r="OPT200" s="90"/>
      <c r="OPU200" s="1"/>
      <c r="OPV200" s="90"/>
      <c r="OPW200" s="1"/>
      <c r="OPX200" s="90"/>
      <c r="OPY200" s="1"/>
      <c r="OPZ200" s="90"/>
      <c r="OQA200" s="1"/>
      <c r="OQB200" s="90"/>
      <c r="OQC200" s="1"/>
      <c r="OQD200" s="90"/>
      <c r="OQE200" s="1"/>
      <c r="OQF200" s="90"/>
      <c r="OQG200" s="1"/>
      <c r="OQH200" s="90"/>
      <c r="OQI200" s="1"/>
      <c r="OQJ200" s="90"/>
      <c r="OQK200" s="1"/>
      <c r="OQL200" s="90"/>
      <c r="OQM200" s="1"/>
      <c r="OQN200" s="90"/>
      <c r="OQO200" s="1"/>
      <c r="OQP200" s="90"/>
      <c r="OQQ200" s="1"/>
      <c r="OQR200" s="90"/>
      <c r="OQS200" s="1"/>
      <c r="OQT200" s="90"/>
      <c r="OQU200" s="1"/>
      <c r="OQV200" s="90"/>
      <c r="OQW200" s="1"/>
      <c r="OQX200" s="90"/>
      <c r="OQY200" s="1"/>
      <c r="OQZ200" s="90"/>
      <c r="ORA200" s="1"/>
      <c r="ORB200" s="90"/>
      <c r="ORC200" s="1"/>
      <c r="ORD200" s="90"/>
      <c r="ORE200" s="1"/>
      <c r="ORF200" s="90"/>
      <c r="ORG200" s="1"/>
      <c r="ORH200" s="90"/>
      <c r="ORI200" s="1"/>
      <c r="ORJ200" s="90"/>
      <c r="ORK200" s="1"/>
      <c r="ORL200" s="90"/>
      <c r="ORM200" s="1"/>
      <c r="ORN200" s="90"/>
      <c r="ORO200" s="1"/>
      <c r="ORP200" s="90"/>
      <c r="ORQ200" s="1"/>
      <c r="ORR200" s="90"/>
      <c r="ORS200" s="1"/>
      <c r="ORT200" s="90"/>
      <c r="ORU200" s="1"/>
      <c r="ORV200" s="90"/>
      <c r="ORW200" s="1"/>
      <c r="ORX200" s="90"/>
      <c r="ORY200" s="1"/>
      <c r="ORZ200" s="90"/>
      <c r="OSA200" s="1"/>
      <c r="OSB200" s="90"/>
      <c r="OSC200" s="1"/>
      <c r="OSD200" s="90"/>
      <c r="OSE200" s="1"/>
      <c r="OSF200" s="90"/>
      <c r="OSG200" s="1"/>
      <c r="OSH200" s="90"/>
      <c r="OSI200" s="1"/>
      <c r="OSJ200" s="90"/>
      <c r="OSK200" s="1"/>
      <c r="OSL200" s="90"/>
      <c r="OSM200" s="1"/>
      <c r="OSN200" s="90"/>
      <c r="OSO200" s="1"/>
      <c r="OSP200" s="90"/>
      <c r="OSQ200" s="1"/>
      <c r="OSR200" s="90"/>
      <c r="OSS200" s="1"/>
      <c r="OST200" s="90"/>
      <c r="OSU200" s="1"/>
      <c r="OSV200" s="90"/>
      <c r="OSW200" s="1"/>
      <c r="OSX200" s="90"/>
      <c r="OSY200" s="1"/>
      <c r="OSZ200" s="90"/>
      <c r="OTA200" s="1"/>
      <c r="OTB200" s="90"/>
      <c r="OTC200" s="1"/>
      <c r="OTD200" s="90"/>
      <c r="OTE200" s="1"/>
      <c r="OTF200" s="90"/>
      <c r="OTG200" s="1"/>
      <c r="OTH200" s="90"/>
      <c r="OTI200" s="1"/>
      <c r="OTJ200" s="90"/>
      <c r="OTK200" s="1"/>
      <c r="OTL200" s="90"/>
      <c r="OTM200" s="1"/>
      <c r="OTN200" s="90"/>
      <c r="OTO200" s="1"/>
      <c r="OTP200" s="90"/>
      <c r="OTQ200" s="1"/>
      <c r="OTR200" s="90"/>
      <c r="OTS200" s="1"/>
      <c r="OTT200" s="90"/>
      <c r="OTU200" s="1"/>
      <c r="OTV200" s="90"/>
      <c r="OTW200" s="1"/>
      <c r="OTX200" s="90"/>
      <c r="OTY200" s="1"/>
      <c r="OTZ200" s="90"/>
      <c r="OUA200" s="1"/>
      <c r="OUB200" s="90"/>
      <c r="OUC200" s="1"/>
      <c r="OUD200" s="90"/>
      <c r="OUE200" s="1"/>
      <c r="OUF200" s="90"/>
      <c r="OUG200" s="1"/>
      <c r="OUH200" s="90"/>
      <c r="OUI200" s="1"/>
      <c r="OUJ200" s="90"/>
      <c r="OUK200" s="1"/>
      <c r="OUL200" s="90"/>
      <c r="OUM200" s="1"/>
      <c r="OUN200" s="90"/>
      <c r="OUO200" s="1"/>
      <c r="OUP200" s="90"/>
      <c r="OUQ200" s="1"/>
      <c r="OUR200" s="90"/>
      <c r="OUS200" s="1"/>
      <c r="OUT200" s="90"/>
      <c r="OUU200" s="1"/>
      <c r="OUV200" s="90"/>
      <c r="OUW200" s="1"/>
      <c r="OUX200" s="90"/>
      <c r="OUY200" s="1"/>
      <c r="OUZ200" s="90"/>
      <c r="OVA200" s="1"/>
      <c r="OVB200" s="90"/>
      <c r="OVC200" s="1"/>
      <c r="OVD200" s="90"/>
      <c r="OVE200" s="1"/>
      <c r="OVF200" s="90"/>
      <c r="OVG200" s="1"/>
      <c r="OVH200" s="90"/>
      <c r="OVI200" s="1"/>
      <c r="OVJ200" s="90"/>
      <c r="OVK200" s="1"/>
      <c r="OVL200" s="90"/>
      <c r="OVM200" s="1"/>
      <c r="OVN200" s="90"/>
      <c r="OVO200" s="1"/>
      <c r="OVP200" s="90"/>
      <c r="OVQ200" s="1"/>
      <c r="OVR200" s="90"/>
      <c r="OVS200" s="1"/>
      <c r="OVT200" s="90"/>
      <c r="OVU200" s="1"/>
      <c r="OVV200" s="90"/>
      <c r="OVW200" s="1"/>
      <c r="OVX200" s="90"/>
      <c r="OVY200" s="1"/>
      <c r="OVZ200" s="90"/>
      <c r="OWA200" s="1"/>
      <c r="OWB200" s="90"/>
      <c r="OWC200" s="1"/>
      <c r="OWD200" s="90"/>
      <c r="OWE200" s="1"/>
      <c r="OWF200" s="90"/>
      <c r="OWG200" s="1"/>
      <c r="OWH200" s="90"/>
      <c r="OWI200" s="1"/>
      <c r="OWJ200" s="90"/>
      <c r="OWK200" s="1"/>
      <c r="OWL200" s="90"/>
      <c r="OWM200" s="1"/>
      <c r="OWN200" s="90"/>
      <c r="OWO200" s="1"/>
      <c r="OWP200" s="90"/>
      <c r="OWQ200" s="1"/>
      <c r="OWR200" s="90"/>
      <c r="OWS200" s="1"/>
      <c r="OWT200" s="90"/>
      <c r="OWU200" s="1"/>
      <c r="OWV200" s="90"/>
      <c r="OWW200" s="1"/>
      <c r="OWX200" s="90"/>
      <c r="OWY200" s="1"/>
      <c r="OWZ200" s="90"/>
      <c r="OXA200" s="1"/>
      <c r="OXB200" s="90"/>
      <c r="OXC200" s="1"/>
      <c r="OXD200" s="90"/>
      <c r="OXE200" s="1"/>
      <c r="OXF200" s="90"/>
      <c r="OXG200" s="1"/>
      <c r="OXH200" s="90"/>
      <c r="OXI200" s="1"/>
      <c r="OXJ200" s="90"/>
      <c r="OXK200" s="1"/>
      <c r="OXL200" s="90"/>
      <c r="OXM200" s="1"/>
      <c r="OXN200" s="90"/>
      <c r="OXO200" s="1"/>
      <c r="OXP200" s="90"/>
      <c r="OXQ200" s="1"/>
      <c r="OXR200" s="90"/>
      <c r="OXS200" s="1"/>
      <c r="OXT200" s="90"/>
      <c r="OXU200" s="1"/>
      <c r="OXV200" s="90"/>
      <c r="OXW200" s="1"/>
      <c r="OXX200" s="90"/>
      <c r="OXY200" s="1"/>
      <c r="OXZ200" s="90"/>
      <c r="OYA200" s="1"/>
      <c r="OYB200" s="90"/>
      <c r="OYC200" s="1"/>
      <c r="OYD200" s="90"/>
      <c r="OYE200" s="1"/>
      <c r="OYF200" s="90"/>
      <c r="OYG200" s="1"/>
      <c r="OYH200" s="90"/>
      <c r="OYI200" s="1"/>
      <c r="OYJ200" s="90"/>
      <c r="OYK200" s="1"/>
      <c r="OYL200" s="90"/>
      <c r="OYM200" s="1"/>
      <c r="OYN200" s="90"/>
      <c r="OYO200" s="1"/>
      <c r="OYP200" s="90"/>
      <c r="OYQ200" s="1"/>
      <c r="OYR200" s="90"/>
      <c r="OYS200" s="1"/>
      <c r="OYT200" s="90"/>
      <c r="OYU200" s="1"/>
      <c r="OYV200" s="90"/>
      <c r="OYW200" s="1"/>
      <c r="OYX200" s="90"/>
      <c r="OYY200" s="1"/>
      <c r="OYZ200" s="90"/>
      <c r="OZA200" s="1"/>
      <c r="OZB200" s="90"/>
      <c r="OZC200" s="1"/>
      <c r="OZD200" s="90"/>
      <c r="OZE200" s="1"/>
      <c r="OZF200" s="90"/>
      <c r="OZG200" s="1"/>
      <c r="OZH200" s="90"/>
      <c r="OZI200" s="1"/>
      <c r="OZJ200" s="90"/>
      <c r="OZK200" s="1"/>
      <c r="OZL200" s="90"/>
      <c r="OZM200" s="1"/>
      <c r="OZN200" s="90"/>
      <c r="OZO200" s="1"/>
      <c r="OZP200" s="90"/>
      <c r="OZQ200" s="1"/>
      <c r="OZR200" s="90"/>
      <c r="OZS200" s="1"/>
      <c r="OZT200" s="90"/>
      <c r="OZU200" s="1"/>
      <c r="OZV200" s="90"/>
      <c r="OZW200" s="1"/>
      <c r="OZX200" s="90"/>
      <c r="OZY200" s="1"/>
      <c r="OZZ200" s="90"/>
      <c r="PAA200" s="1"/>
      <c r="PAB200" s="90"/>
      <c r="PAC200" s="1"/>
      <c r="PAD200" s="90"/>
      <c r="PAE200" s="1"/>
      <c r="PAF200" s="90"/>
      <c r="PAG200" s="1"/>
      <c r="PAH200" s="90"/>
      <c r="PAI200" s="1"/>
      <c r="PAJ200" s="90"/>
      <c r="PAK200" s="1"/>
      <c r="PAL200" s="90"/>
      <c r="PAM200" s="1"/>
      <c r="PAN200" s="90"/>
      <c r="PAO200" s="1"/>
      <c r="PAP200" s="90"/>
      <c r="PAQ200" s="1"/>
      <c r="PAR200" s="90"/>
      <c r="PAS200" s="1"/>
      <c r="PAT200" s="90"/>
      <c r="PAU200" s="1"/>
      <c r="PAV200" s="90"/>
      <c r="PAW200" s="1"/>
      <c r="PAX200" s="90"/>
      <c r="PAY200" s="1"/>
      <c r="PAZ200" s="90"/>
      <c r="PBA200" s="1"/>
      <c r="PBB200" s="90"/>
      <c r="PBC200" s="1"/>
      <c r="PBD200" s="90"/>
      <c r="PBE200" s="1"/>
      <c r="PBF200" s="90"/>
      <c r="PBG200" s="1"/>
      <c r="PBH200" s="90"/>
      <c r="PBI200" s="1"/>
      <c r="PBJ200" s="90"/>
      <c r="PBK200" s="1"/>
      <c r="PBL200" s="90"/>
      <c r="PBM200" s="1"/>
      <c r="PBN200" s="90"/>
      <c r="PBO200" s="1"/>
      <c r="PBP200" s="90"/>
      <c r="PBQ200" s="1"/>
      <c r="PBR200" s="90"/>
      <c r="PBS200" s="1"/>
      <c r="PBT200" s="90"/>
      <c r="PBU200" s="1"/>
      <c r="PBV200" s="90"/>
      <c r="PBW200" s="1"/>
      <c r="PBX200" s="90"/>
      <c r="PBY200" s="1"/>
      <c r="PBZ200" s="90"/>
      <c r="PCA200" s="1"/>
      <c r="PCB200" s="90"/>
      <c r="PCC200" s="1"/>
      <c r="PCD200" s="90"/>
      <c r="PCE200" s="1"/>
      <c r="PCF200" s="90"/>
      <c r="PCG200" s="1"/>
      <c r="PCH200" s="90"/>
      <c r="PCI200" s="1"/>
      <c r="PCJ200" s="90"/>
      <c r="PCK200" s="1"/>
      <c r="PCL200" s="90"/>
      <c r="PCM200" s="1"/>
      <c r="PCN200" s="90"/>
      <c r="PCO200" s="1"/>
      <c r="PCP200" s="90"/>
      <c r="PCQ200" s="1"/>
      <c r="PCR200" s="90"/>
      <c r="PCS200" s="1"/>
      <c r="PCT200" s="90"/>
      <c r="PCU200" s="1"/>
      <c r="PCV200" s="90"/>
      <c r="PCW200" s="1"/>
      <c r="PCX200" s="90"/>
      <c r="PCY200" s="1"/>
      <c r="PCZ200" s="90"/>
      <c r="PDA200" s="1"/>
      <c r="PDB200" s="90"/>
      <c r="PDC200" s="1"/>
      <c r="PDD200" s="90"/>
      <c r="PDE200" s="1"/>
      <c r="PDF200" s="90"/>
      <c r="PDG200" s="1"/>
      <c r="PDH200" s="90"/>
      <c r="PDI200" s="1"/>
      <c r="PDJ200" s="90"/>
      <c r="PDK200" s="1"/>
      <c r="PDL200" s="90"/>
      <c r="PDM200" s="1"/>
      <c r="PDN200" s="90"/>
      <c r="PDO200" s="1"/>
      <c r="PDP200" s="90"/>
      <c r="PDQ200" s="1"/>
      <c r="PDR200" s="90"/>
      <c r="PDS200" s="1"/>
      <c r="PDT200" s="90"/>
      <c r="PDU200" s="1"/>
      <c r="PDV200" s="90"/>
      <c r="PDW200" s="1"/>
      <c r="PDX200" s="90"/>
      <c r="PDY200" s="1"/>
      <c r="PDZ200" s="90"/>
      <c r="PEA200" s="1"/>
      <c r="PEB200" s="90"/>
      <c r="PEC200" s="1"/>
      <c r="PED200" s="90"/>
      <c r="PEE200" s="1"/>
      <c r="PEF200" s="90"/>
      <c r="PEG200" s="1"/>
      <c r="PEH200" s="90"/>
      <c r="PEI200" s="1"/>
      <c r="PEJ200" s="90"/>
      <c r="PEK200" s="1"/>
      <c r="PEL200" s="90"/>
      <c r="PEM200" s="1"/>
      <c r="PEN200" s="90"/>
      <c r="PEO200" s="1"/>
      <c r="PEP200" s="90"/>
      <c r="PEQ200" s="1"/>
      <c r="PER200" s="90"/>
      <c r="PES200" s="1"/>
      <c r="PET200" s="90"/>
      <c r="PEU200" s="1"/>
      <c r="PEV200" s="90"/>
      <c r="PEW200" s="1"/>
      <c r="PEX200" s="90"/>
      <c r="PEY200" s="1"/>
      <c r="PEZ200" s="90"/>
      <c r="PFA200" s="1"/>
      <c r="PFB200" s="90"/>
      <c r="PFC200" s="1"/>
      <c r="PFD200" s="90"/>
      <c r="PFE200" s="1"/>
      <c r="PFF200" s="90"/>
      <c r="PFG200" s="1"/>
      <c r="PFH200" s="90"/>
      <c r="PFI200" s="1"/>
      <c r="PFJ200" s="90"/>
      <c r="PFK200" s="1"/>
      <c r="PFL200" s="90"/>
      <c r="PFM200" s="1"/>
      <c r="PFN200" s="90"/>
      <c r="PFO200" s="1"/>
      <c r="PFP200" s="90"/>
      <c r="PFQ200" s="1"/>
      <c r="PFR200" s="90"/>
      <c r="PFS200" s="1"/>
      <c r="PFT200" s="90"/>
      <c r="PFU200" s="1"/>
      <c r="PFV200" s="90"/>
      <c r="PFW200" s="1"/>
      <c r="PFX200" s="90"/>
      <c r="PFY200" s="1"/>
      <c r="PFZ200" s="90"/>
      <c r="PGA200" s="1"/>
      <c r="PGB200" s="90"/>
      <c r="PGC200" s="1"/>
      <c r="PGD200" s="90"/>
      <c r="PGE200" s="1"/>
      <c r="PGF200" s="90"/>
      <c r="PGG200" s="1"/>
      <c r="PGH200" s="90"/>
      <c r="PGI200" s="1"/>
      <c r="PGJ200" s="90"/>
      <c r="PGK200" s="1"/>
      <c r="PGL200" s="90"/>
      <c r="PGM200" s="1"/>
      <c r="PGN200" s="90"/>
      <c r="PGO200" s="1"/>
      <c r="PGP200" s="90"/>
      <c r="PGQ200" s="1"/>
      <c r="PGR200" s="90"/>
      <c r="PGS200" s="1"/>
      <c r="PGT200" s="90"/>
      <c r="PGU200" s="1"/>
      <c r="PGV200" s="90"/>
      <c r="PGW200" s="1"/>
      <c r="PGX200" s="90"/>
      <c r="PGY200" s="1"/>
      <c r="PGZ200" s="90"/>
      <c r="PHA200" s="1"/>
      <c r="PHB200" s="90"/>
      <c r="PHC200" s="1"/>
      <c r="PHD200" s="90"/>
      <c r="PHE200" s="1"/>
      <c r="PHF200" s="90"/>
      <c r="PHG200" s="1"/>
      <c r="PHH200" s="90"/>
      <c r="PHI200" s="1"/>
      <c r="PHJ200" s="90"/>
      <c r="PHK200" s="1"/>
      <c r="PHL200" s="90"/>
      <c r="PHM200" s="1"/>
      <c r="PHN200" s="90"/>
      <c r="PHO200" s="1"/>
      <c r="PHP200" s="90"/>
      <c r="PHQ200" s="1"/>
      <c r="PHR200" s="90"/>
      <c r="PHS200" s="1"/>
      <c r="PHT200" s="90"/>
      <c r="PHU200" s="1"/>
      <c r="PHV200" s="90"/>
      <c r="PHW200" s="1"/>
      <c r="PHX200" s="90"/>
      <c r="PHY200" s="1"/>
      <c r="PHZ200" s="90"/>
      <c r="PIA200" s="1"/>
      <c r="PIB200" s="90"/>
      <c r="PIC200" s="1"/>
      <c r="PID200" s="90"/>
      <c r="PIE200" s="1"/>
      <c r="PIF200" s="90"/>
      <c r="PIG200" s="1"/>
      <c r="PIH200" s="90"/>
      <c r="PII200" s="1"/>
      <c r="PIJ200" s="90"/>
      <c r="PIK200" s="1"/>
      <c r="PIL200" s="90"/>
      <c r="PIM200" s="1"/>
      <c r="PIN200" s="90"/>
      <c r="PIO200" s="1"/>
      <c r="PIP200" s="90"/>
      <c r="PIQ200" s="1"/>
      <c r="PIR200" s="90"/>
      <c r="PIS200" s="1"/>
      <c r="PIT200" s="90"/>
      <c r="PIU200" s="1"/>
      <c r="PIV200" s="90"/>
      <c r="PIW200" s="1"/>
      <c r="PIX200" s="90"/>
      <c r="PIY200" s="1"/>
      <c r="PIZ200" s="90"/>
      <c r="PJA200" s="1"/>
      <c r="PJB200" s="90"/>
      <c r="PJC200" s="1"/>
      <c r="PJD200" s="90"/>
      <c r="PJE200" s="1"/>
      <c r="PJF200" s="90"/>
      <c r="PJG200" s="1"/>
      <c r="PJH200" s="90"/>
      <c r="PJI200" s="1"/>
      <c r="PJJ200" s="90"/>
      <c r="PJK200" s="1"/>
      <c r="PJL200" s="90"/>
      <c r="PJM200" s="1"/>
      <c r="PJN200" s="90"/>
      <c r="PJO200" s="1"/>
      <c r="PJP200" s="90"/>
      <c r="PJQ200" s="1"/>
      <c r="PJR200" s="90"/>
      <c r="PJS200" s="1"/>
      <c r="PJT200" s="90"/>
      <c r="PJU200" s="1"/>
      <c r="PJV200" s="90"/>
      <c r="PJW200" s="1"/>
      <c r="PJX200" s="90"/>
      <c r="PJY200" s="1"/>
      <c r="PJZ200" s="90"/>
      <c r="PKA200" s="1"/>
      <c r="PKB200" s="90"/>
      <c r="PKC200" s="1"/>
      <c r="PKD200" s="90"/>
      <c r="PKE200" s="1"/>
      <c r="PKF200" s="90"/>
      <c r="PKG200" s="1"/>
      <c r="PKH200" s="90"/>
      <c r="PKI200" s="1"/>
      <c r="PKJ200" s="90"/>
      <c r="PKK200" s="1"/>
      <c r="PKL200" s="90"/>
      <c r="PKM200" s="1"/>
      <c r="PKN200" s="90"/>
      <c r="PKO200" s="1"/>
      <c r="PKP200" s="90"/>
      <c r="PKQ200" s="1"/>
      <c r="PKR200" s="90"/>
      <c r="PKS200" s="1"/>
      <c r="PKT200" s="90"/>
      <c r="PKU200" s="1"/>
      <c r="PKV200" s="90"/>
      <c r="PKW200" s="1"/>
      <c r="PKX200" s="90"/>
      <c r="PKY200" s="1"/>
      <c r="PKZ200" s="90"/>
      <c r="PLA200" s="1"/>
      <c r="PLB200" s="90"/>
      <c r="PLC200" s="1"/>
      <c r="PLD200" s="90"/>
      <c r="PLE200" s="1"/>
      <c r="PLF200" s="90"/>
      <c r="PLG200" s="1"/>
      <c r="PLH200" s="90"/>
      <c r="PLI200" s="1"/>
      <c r="PLJ200" s="90"/>
      <c r="PLK200" s="1"/>
      <c r="PLL200" s="90"/>
      <c r="PLM200" s="1"/>
      <c r="PLN200" s="90"/>
      <c r="PLO200" s="1"/>
      <c r="PLP200" s="90"/>
      <c r="PLQ200" s="1"/>
      <c r="PLR200" s="90"/>
      <c r="PLS200" s="1"/>
      <c r="PLT200" s="90"/>
      <c r="PLU200" s="1"/>
      <c r="PLV200" s="90"/>
      <c r="PLW200" s="1"/>
      <c r="PLX200" s="90"/>
      <c r="PLY200" s="1"/>
      <c r="PLZ200" s="90"/>
      <c r="PMA200" s="1"/>
      <c r="PMB200" s="90"/>
      <c r="PMC200" s="1"/>
      <c r="PMD200" s="90"/>
      <c r="PME200" s="1"/>
      <c r="PMF200" s="90"/>
      <c r="PMG200" s="1"/>
      <c r="PMH200" s="90"/>
      <c r="PMI200" s="1"/>
      <c r="PMJ200" s="90"/>
      <c r="PMK200" s="1"/>
      <c r="PML200" s="90"/>
      <c r="PMM200" s="1"/>
      <c r="PMN200" s="90"/>
      <c r="PMO200" s="1"/>
      <c r="PMP200" s="90"/>
      <c r="PMQ200" s="1"/>
      <c r="PMR200" s="90"/>
      <c r="PMS200" s="1"/>
      <c r="PMT200" s="90"/>
      <c r="PMU200" s="1"/>
      <c r="PMV200" s="90"/>
      <c r="PMW200" s="1"/>
      <c r="PMX200" s="90"/>
      <c r="PMY200" s="1"/>
      <c r="PMZ200" s="90"/>
      <c r="PNA200" s="1"/>
      <c r="PNB200" s="90"/>
      <c r="PNC200" s="1"/>
      <c r="PND200" s="90"/>
      <c r="PNE200" s="1"/>
      <c r="PNF200" s="90"/>
      <c r="PNG200" s="1"/>
      <c r="PNH200" s="90"/>
      <c r="PNI200" s="1"/>
      <c r="PNJ200" s="90"/>
      <c r="PNK200" s="1"/>
      <c r="PNL200" s="90"/>
      <c r="PNM200" s="1"/>
      <c r="PNN200" s="90"/>
      <c r="PNO200" s="1"/>
      <c r="PNP200" s="90"/>
      <c r="PNQ200" s="1"/>
      <c r="PNR200" s="90"/>
      <c r="PNS200" s="1"/>
      <c r="PNT200" s="90"/>
      <c r="PNU200" s="1"/>
      <c r="PNV200" s="90"/>
      <c r="PNW200" s="1"/>
      <c r="PNX200" s="90"/>
      <c r="PNY200" s="1"/>
      <c r="PNZ200" s="90"/>
      <c r="POA200" s="1"/>
      <c r="POB200" s="90"/>
      <c r="POC200" s="1"/>
      <c r="POD200" s="90"/>
      <c r="POE200" s="1"/>
      <c r="POF200" s="90"/>
      <c r="POG200" s="1"/>
      <c r="POH200" s="90"/>
      <c r="POI200" s="1"/>
      <c r="POJ200" s="90"/>
      <c r="POK200" s="1"/>
      <c r="POL200" s="90"/>
      <c r="POM200" s="1"/>
      <c r="PON200" s="90"/>
      <c r="POO200" s="1"/>
      <c r="POP200" s="90"/>
      <c r="POQ200" s="1"/>
      <c r="POR200" s="90"/>
      <c r="POS200" s="1"/>
      <c r="POT200" s="90"/>
      <c r="POU200" s="1"/>
      <c r="POV200" s="90"/>
      <c r="POW200" s="1"/>
      <c r="POX200" s="90"/>
      <c r="POY200" s="1"/>
      <c r="POZ200" s="90"/>
      <c r="PPA200" s="1"/>
      <c r="PPB200" s="90"/>
      <c r="PPC200" s="1"/>
      <c r="PPD200" s="90"/>
      <c r="PPE200" s="1"/>
      <c r="PPF200" s="90"/>
      <c r="PPG200" s="1"/>
      <c r="PPH200" s="90"/>
      <c r="PPI200" s="1"/>
      <c r="PPJ200" s="90"/>
      <c r="PPK200" s="1"/>
      <c r="PPL200" s="90"/>
      <c r="PPM200" s="1"/>
      <c r="PPN200" s="90"/>
      <c r="PPO200" s="1"/>
      <c r="PPP200" s="90"/>
      <c r="PPQ200" s="1"/>
      <c r="PPR200" s="90"/>
      <c r="PPS200" s="1"/>
      <c r="PPT200" s="90"/>
      <c r="PPU200" s="1"/>
      <c r="PPV200" s="90"/>
      <c r="PPW200" s="1"/>
      <c r="PPX200" s="90"/>
      <c r="PPY200" s="1"/>
      <c r="PPZ200" s="90"/>
      <c r="PQA200" s="1"/>
      <c r="PQB200" s="90"/>
      <c r="PQC200" s="1"/>
      <c r="PQD200" s="90"/>
      <c r="PQE200" s="1"/>
      <c r="PQF200" s="90"/>
      <c r="PQG200" s="1"/>
      <c r="PQH200" s="90"/>
      <c r="PQI200" s="1"/>
      <c r="PQJ200" s="90"/>
      <c r="PQK200" s="1"/>
      <c r="PQL200" s="90"/>
      <c r="PQM200" s="1"/>
      <c r="PQN200" s="90"/>
      <c r="PQO200" s="1"/>
      <c r="PQP200" s="90"/>
      <c r="PQQ200" s="1"/>
      <c r="PQR200" s="90"/>
      <c r="PQS200" s="1"/>
      <c r="PQT200" s="90"/>
      <c r="PQU200" s="1"/>
      <c r="PQV200" s="90"/>
      <c r="PQW200" s="1"/>
      <c r="PQX200" s="90"/>
      <c r="PQY200" s="1"/>
      <c r="PQZ200" s="90"/>
      <c r="PRA200" s="1"/>
      <c r="PRB200" s="90"/>
      <c r="PRC200" s="1"/>
      <c r="PRD200" s="90"/>
      <c r="PRE200" s="1"/>
      <c r="PRF200" s="90"/>
      <c r="PRG200" s="1"/>
      <c r="PRH200" s="90"/>
      <c r="PRI200" s="1"/>
      <c r="PRJ200" s="90"/>
      <c r="PRK200" s="1"/>
      <c r="PRL200" s="90"/>
      <c r="PRM200" s="1"/>
      <c r="PRN200" s="90"/>
      <c r="PRO200" s="1"/>
      <c r="PRP200" s="90"/>
      <c r="PRQ200" s="1"/>
      <c r="PRR200" s="90"/>
      <c r="PRS200" s="1"/>
      <c r="PRT200" s="90"/>
      <c r="PRU200" s="1"/>
      <c r="PRV200" s="90"/>
      <c r="PRW200" s="1"/>
      <c r="PRX200" s="90"/>
      <c r="PRY200" s="1"/>
      <c r="PRZ200" s="90"/>
      <c r="PSA200" s="1"/>
      <c r="PSB200" s="90"/>
      <c r="PSC200" s="1"/>
      <c r="PSD200" s="90"/>
      <c r="PSE200" s="1"/>
      <c r="PSF200" s="90"/>
      <c r="PSG200" s="1"/>
      <c r="PSH200" s="90"/>
      <c r="PSI200" s="1"/>
      <c r="PSJ200" s="90"/>
      <c r="PSK200" s="1"/>
      <c r="PSL200" s="90"/>
      <c r="PSM200" s="1"/>
      <c r="PSN200" s="90"/>
      <c r="PSO200" s="1"/>
      <c r="PSP200" s="90"/>
      <c r="PSQ200" s="1"/>
      <c r="PSR200" s="90"/>
      <c r="PSS200" s="1"/>
      <c r="PST200" s="90"/>
      <c r="PSU200" s="1"/>
      <c r="PSV200" s="90"/>
      <c r="PSW200" s="1"/>
      <c r="PSX200" s="90"/>
      <c r="PSY200" s="1"/>
      <c r="PSZ200" s="90"/>
      <c r="PTA200" s="1"/>
      <c r="PTB200" s="90"/>
      <c r="PTC200" s="1"/>
      <c r="PTD200" s="90"/>
      <c r="PTE200" s="1"/>
      <c r="PTF200" s="90"/>
      <c r="PTG200" s="1"/>
      <c r="PTH200" s="90"/>
      <c r="PTI200" s="1"/>
      <c r="PTJ200" s="90"/>
      <c r="PTK200" s="1"/>
      <c r="PTL200" s="90"/>
      <c r="PTM200" s="1"/>
      <c r="PTN200" s="90"/>
      <c r="PTO200" s="1"/>
      <c r="PTP200" s="90"/>
      <c r="PTQ200" s="1"/>
      <c r="PTR200" s="90"/>
      <c r="PTS200" s="1"/>
      <c r="PTT200" s="90"/>
      <c r="PTU200" s="1"/>
      <c r="PTV200" s="90"/>
      <c r="PTW200" s="1"/>
      <c r="PTX200" s="90"/>
      <c r="PTY200" s="1"/>
      <c r="PTZ200" s="90"/>
      <c r="PUA200" s="1"/>
      <c r="PUB200" s="90"/>
      <c r="PUC200" s="1"/>
      <c r="PUD200" s="90"/>
      <c r="PUE200" s="1"/>
      <c r="PUF200" s="90"/>
      <c r="PUG200" s="1"/>
      <c r="PUH200" s="90"/>
      <c r="PUI200" s="1"/>
      <c r="PUJ200" s="90"/>
      <c r="PUK200" s="1"/>
      <c r="PUL200" s="90"/>
      <c r="PUM200" s="1"/>
      <c r="PUN200" s="90"/>
      <c r="PUO200" s="1"/>
      <c r="PUP200" s="90"/>
      <c r="PUQ200" s="1"/>
      <c r="PUR200" s="90"/>
      <c r="PUS200" s="1"/>
      <c r="PUT200" s="90"/>
      <c r="PUU200" s="1"/>
      <c r="PUV200" s="90"/>
      <c r="PUW200" s="1"/>
      <c r="PUX200" s="90"/>
      <c r="PUY200" s="1"/>
      <c r="PUZ200" s="90"/>
      <c r="PVA200" s="1"/>
      <c r="PVB200" s="90"/>
      <c r="PVC200" s="1"/>
      <c r="PVD200" s="90"/>
      <c r="PVE200" s="1"/>
      <c r="PVF200" s="90"/>
      <c r="PVG200" s="1"/>
      <c r="PVH200" s="90"/>
      <c r="PVI200" s="1"/>
      <c r="PVJ200" s="90"/>
      <c r="PVK200" s="1"/>
      <c r="PVL200" s="90"/>
      <c r="PVM200" s="1"/>
      <c r="PVN200" s="90"/>
      <c r="PVO200" s="1"/>
      <c r="PVP200" s="90"/>
      <c r="PVQ200" s="1"/>
      <c r="PVR200" s="90"/>
      <c r="PVS200" s="1"/>
      <c r="PVT200" s="90"/>
      <c r="PVU200" s="1"/>
      <c r="PVV200" s="90"/>
      <c r="PVW200" s="1"/>
      <c r="PVX200" s="90"/>
      <c r="PVY200" s="1"/>
      <c r="PVZ200" s="90"/>
      <c r="PWA200" s="1"/>
      <c r="PWB200" s="90"/>
      <c r="PWC200" s="1"/>
      <c r="PWD200" s="90"/>
      <c r="PWE200" s="1"/>
      <c r="PWF200" s="90"/>
      <c r="PWG200" s="1"/>
      <c r="PWH200" s="90"/>
      <c r="PWI200" s="1"/>
      <c r="PWJ200" s="90"/>
      <c r="PWK200" s="1"/>
      <c r="PWL200" s="90"/>
      <c r="PWM200" s="1"/>
      <c r="PWN200" s="90"/>
      <c r="PWO200" s="1"/>
      <c r="PWP200" s="90"/>
      <c r="PWQ200" s="1"/>
      <c r="PWR200" s="90"/>
      <c r="PWS200" s="1"/>
      <c r="PWT200" s="90"/>
      <c r="PWU200" s="1"/>
      <c r="PWV200" s="90"/>
      <c r="PWW200" s="1"/>
      <c r="PWX200" s="90"/>
      <c r="PWY200" s="1"/>
      <c r="PWZ200" s="90"/>
      <c r="PXA200" s="1"/>
      <c r="PXB200" s="90"/>
      <c r="PXC200" s="1"/>
      <c r="PXD200" s="90"/>
      <c r="PXE200" s="1"/>
      <c r="PXF200" s="90"/>
      <c r="PXG200" s="1"/>
      <c r="PXH200" s="90"/>
      <c r="PXI200" s="1"/>
      <c r="PXJ200" s="90"/>
      <c r="PXK200" s="1"/>
      <c r="PXL200" s="90"/>
      <c r="PXM200" s="1"/>
      <c r="PXN200" s="90"/>
      <c r="PXO200" s="1"/>
      <c r="PXP200" s="90"/>
      <c r="PXQ200" s="1"/>
      <c r="PXR200" s="90"/>
      <c r="PXS200" s="1"/>
      <c r="PXT200" s="90"/>
      <c r="PXU200" s="1"/>
      <c r="PXV200" s="90"/>
      <c r="PXW200" s="1"/>
      <c r="PXX200" s="90"/>
      <c r="PXY200" s="1"/>
      <c r="PXZ200" s="90"/>
      <c r="PYA200" s="1"/>
      <c r="PYB200" s="90"/>
      <c r="PYC200" s="1"/>
      <c r="PYD200" s="90"/>
      <c r="PYE200" s="1"/>
      <c r="PYF200" s="90"/>
      <c r="PYG200" s="1"/>
      <c r="PYH200" s="90"/>
      <c r="PYI200" s="1"/>
      <c r="PYJ200" s="90"/>
      <c r="PYK200" s="1"/>
      <c r="PYL200" s="90"/>
      <c r="PYM200" s="1"/>
      <c r="PYN200" s="90"/>
      <c r="PYO200" s="1"/>
      <c r="PYP200" s="90"/>
      <c r="PYQ200" s="1"/>
      <c r="PYR200" s="90"/>
      <c r="PYS200" s="1"/>
      <c r="PYT200" s="90"/>
      <c r="PYU200" s="1"/>
      <c r="PYV200" s="90"/>
      <c r="PYW200" s="1"/>
      <c r="PYX200" s="90"/>
      <c r="PYY200" s="1"/>
      <c r="PYZ200" s="90"/>
      <c r="PZA200" s="1"/>
      <c r="PZB200" s="90"/>
      <c r="PZC200" s="1"/>
      <c r="PZD200" s="90"/>
      <c r="PZE200" s="1"/>
      <c r="PZF200" s="90"/>
      <c r="PZG200" s="1"/>
      <c r="PZH200" s="90"/>
      <c r="PZI200" s="1"/>
      <c r="PZJ200" s="90"/>
      <c r="PZK200" s="1"/>
      <c r="PZL200" s="90"/>
      <c r="PZM200" s="1"/>
      <c r="PZN200" s="90"/>
      <c r="PZO200" s="1"/>
      <c r="PZP200" s="90"/>
      <c r="PZQ200" s="1"/>
      <c r="PZR200" s="90"/>
      <c r="PZS200" s="1"/>
      <c r="PZT200" s="90"/>
      <c r="PZU200" s="1"/>
      <c r="PZV200" s="90"/>
      <c r="PZW200" s="1"/>
      <c r="PZX200" s="90"/>
      <c r="PZY200" s="1"/>
      <c r="PZZ200" s="90"/>
      <c r="QAA200" s="1"/>
      <c r="QAB200" s="90"/>
      <c r="QAC200" s="1"/>
      <c r="QAD200" s="90"/>
      <c r="QAE200" s="1"/>
      <c r="QAF200" s="90"/>
      <c r="QAG200" s="1"/>
      <c r="QAH200" s="90"/>
      <c r="QAI200" s="1"/>
      <c r="QAJ200" s="90"/>
      <c r="QAK200" s="1"/>
      <c r="QAL200" s="90"/>
      <c r="QAM200" s="1"/>
      <c r="QAN200" s="90"/>
      <c r="QAO200" s="1"/>
      <c r="QAP200" s="90"/>
      <c r="QAQ200" s="1"/>
      <c r="QAR200" s="90"/>
      <c r="QAS200" s="1"/>
      <c r="QAT200" s="90"/>
      <c r="QAU200" s="1"/>
      <c r="QAV200" s="90"/>
      <c r="QAW200" s="1"/>
      <c r="QAX200" s="90"/>
      <c r="QAY200" s="1"/>
      <c r="QAZ200" s="90"/>
      <c r="QBA200" s="1"/>
      <c r="QBB200" s="90"/>
      <c r="QBC200" s="1"/>
      <c r="QBD200" s="90"/>
      <c r="QBE200" s="1"/>
      <c r="QBF200" s="90"/>
      <c r="QBG200" s="1"/>
      <c r="QBH200" s="90"/>
      <c r="QBI200" s="1"/>
      <c r="QBJ200" s="90"/>
      <c r="QBK200" s="1"/>
      <c r="QBL200" s="90"/>
      <c r="QBM200" s="1"/>
      <c r="QBN200" s="90"/>
      <c r="QBO200" s="1"/>
      <c r="QBP200" s="90"/>
      <c r="QBQ200" s="1"/>
      <c r="QBR200" s="90"/>
      <c r="QBS200" s="1"/>
      <c r="QBT200" s="90"/>
      <c r="QBU200" s="1"/>
      <c r="QBV200" s="90"/>
      <c r="QBW200" s="1"/>
      <c r="QBX200" s="90"/>
      <c r="QBY200" s="1"/>
      <c r="QBZ200" s="90"/>
      <c r="QCA200" s="1"/>
      <c r="QCB200" s="90"/>
      <c r="QCC200" s="1"/>
      <c r="QCD200" s="90"/>
      <c r="QCE200" s="1"/>
      <c r="QCF200" s="90"/>
      <c r="QCG200" s="1"/>
      <c r="QCH200" s="90"/>
      <c r="QCI200" s="1"/>
      <c r="QCJ200" s="90"/>
      <c r="QCK200" s="1"/>
      <c r="QCL200" s="90"/>
      <c r="QCM200" s="1"/>
      <c r="QCN200" s="90"/>
      <c r="QCO200" s="1"/>
      <c r="QCP200" s="90"/>
      <c r="QCQ200" s="1"/>
      <c r="QCR200" s="90"/>
      <c r="QCS200" s="1"/>
      <c r="QCT200" s="90"/>
      <c r="QCU200" s="1"/>
      <c r="QCV200" s="90"/>
      <c r="QCW200" s="1"/>
      <c r="QCX200" s="90"/>
      <c r="QCY200" s="1"/>
      <c r="QCZ200" s="90"/>
      <c r="QDA200" s="1"/>
      <c r="QDB200" s="90"/>
      <c r="QDC200" s="1"/>
      <c r="QDD200" s="90"/>
      <c r="QDE200" s="1"/>
      <c r="QDF200" s="90"/>
      <c r="QDG200" s="1"/>
      <c r="QDH200" s="90"/>
      <c r="QDI200" s="1"/>
      <c r="QDJ200" s="90"/>
      <c r="QDK200" s="1"/>
      <c r="QDL200" s="90"/>
      <c r="QDM200" s="1"/>
      <c r="QDN200" s="90"/>
      <c r="QDO200" s="1"/>
      <c r="QDP200" s="90"/>
      <c r="QDQ200" s="1"/>
      <c r="QDR200" s="90"/>
      <c r="QDS200" s="1"/>
      <c r="QDT200" s="90"/>
      <c r="QDU200" s="1"/>
      <c r="QDV200" s="90"/>
      <c r="QDW200" s="1"/>
      <c r="QDX200" s="90"/>
      <c r="QDY200" s="1"/>
      <c r="QDZ200" s="90"/>
      <c r="QEA200" s="1"/>
      <c r="QEB200" s="90"/>
      <c r="QEC200" s="1"/>
      <c r="QED200" s="90"/>
      <c r="QEE200" s="1"/>
      <c r="QEF200" s="90"/>
      <c r="QEG200" s="1"/>
      <c r="QEH200" s="90"/>
      <c r="QEI200" s="1"/>
      <c r="QEJ200" s="90"/>
      <c r="QEK200" s="1"/>
      <c r="QEL200" s="90"/>
      <c r="QEM200" s="1"/>
      <c r="QEN200" s="90"/>
      <c r="QEO200" s="1"/>
      <c r="QEP200" s="90"/>
      <c r="QEQ200" s="1"/>
      <c r="QER200" s="90"/>
      <c r="QES200" s="1"/>
      <c r="QET200" s="90"/>
      <c r="QEU200" s="1"/>
      <c r="QEV200" s="90"/>
      <c r="QEW200" s="1"/>
      <c r="QEX200" s="90"/>
      <c r="QEY200" s="1"/>
      <c r="QEZ200" s="90"/>
      <c r="QFA200" s="1"/>
      <c r="QFB200" s="90"/>
      <c r="QFC200" s="1"/>
      <c r="QFD200" s="90"/>
      <c r="QFE200" s="1"/>
      <c r="QFF200" s="90"/>
      <c r="QFG200" s="1"/>
      <c r="QFH200" s="90"/>
      <c r="QFI200" s="1"/>
      <c r="QFJ200" s="90"/>
      <c r="QFK200" s="1"/>
      <c r="QFL200" s="90"/>
      <c r="QFM200" s="1"/>
      <c r="QFN200" s="90"/>
      <c r="QFO200" s="1"/>
      <c r="QFP200" s="90"/>
      <c r="QFQ200" s="1"/>
      <c r="QFR200" s="90"/>
      <c r="QFS200" s="1"/>
      <c r="QFT200" s="90"/>
      <c r="QFU200" s="1"/>
      <c r="QFV200" s="90"/>
      <c r="QFW200" s="1"/>
      <c r="QFX200" s="90"/>
      <c r="QFY200" s="1"/>
      <c r="QFZ200" s="90"/>
      <c r="QGA200" s="1"/>
      <c r="QGB200" s="90"/>
      <c r="QGC200" s="1"/>
      <c r="QGD200" s="90"/>
      <c r="QGE200" s="1"/>
      <c r="QGF200" s="90"/>
      <c r="QGG200" s="1"/>
      <c r="QGH200" s="90"/>
      <c r="QGI200" s="1"/>
      <c r="QGJ200" s="90"/>
      <c r="QGK200" s="1"/>
      <c r="QGL200" s="90"/>
      <c r="QGM200" s="1"/>
      <c r="QGN200" s="90"/>
      <c r="QGO200" s="1"/>
      <c r="QGP200" s="90"/>
      <c r="QGQ200" s="1"/>
      <c r="QGR200" s="90"/>
      <c r="QGS200" s="1"/>
      <c r="QGT200" s="90"/>
      <c r="QGU200" s="1"/>
      <c r="QGV200" s="90"/>
      <c r="QGW200" s="1"/>
      <c r="QGX200" s="90"/>
      <c r="QGY200" s="1"/>
      <c r="QGZ200" s="90"/>
      <c r="QHA200" s="1"/>
      <c r="QHB200" s="90"/>
      <c r="QHC200" s="1"/>
      <c r="QHD200" s="90"/>
      <c r="QHE200" s="1"/>
      <c r="QHF200" s="90"/>
      <c r="QHG200" s="1"/>
      <c r="QHH200" s="90"/>
      <c r="QHI200" s="1"/>
      <c r="QHJ200" s="90"/>
      <c r="QHK200" s="1"/>
      <c r="QHL200" s="90"/>
      <c r="QHM200" s="1"/>
      <c r="QHN200" s="90"/>
      <c r="QHO200" s="1"/>
      <c r="QHP200" s="90"/>
      <c r="QHQ200" s="1"/>
      <c r="QHR200" s="90"/>
      <c r="QHS200" s="1"/>
      <c r="QHT200" s="90"/>
      <c r="QHU200" s="1"/>
      <c r="QHV200" s="90"/>
      <c r="QHW200" s="1"/>
      <c r="QHX200" s="90"/>
      <c r="QHY200" s="1"/>
      <c r="QHZ200" s="90"/>
      <c r="QIA200" s="1"/>
      <c r="QIB200" s="90"/>
      <c r="QIC200" s="1"/>
      <c r="QID200" s="90"/>
      <c r="QIE200" s="1"/>
      <c r="QIF200" s="90"/>
      <c r="QIG200" s="1"/>
      <c r="QIH200" s="90"/>
      <c r="QII200" s="1"/>
      <c r="QIJ200" s="90"/>
      <c r="QIK200" s="1"/>
      <c r="QIL200" s="90"/>
      <c r="QIM200" s="1"/>
      <c r="QIN200" s="90"/>
      <c r="QIO200" s="1"/>
      <c r="QIP200" s="90"/>
      <c r="QIQ200" s="1"/>
      <c r="QIR200" s="90"/>
      <c r="QIS200" s="1"/>
      <c r="QIT200" s="90"/>
      <c r="QIU200" s="1"/>
      <c r="QIV200" s="90"/>
      <c r="QIW200" s="1"/>
      <c r="QIX200" s="90"/>
      <c r="QIY200" s="1"/>
      <c r="QIZ200" s="90"/>
      <c r="QJA200" s="1"/>
      <c r="QJB200" s="90"/>
      <c r="QJC200" s="1"/>
      <c r="QJD200" s="90"/>
      <c r="QJE200" s="1"/>
      <c r="QJF200" s="90"/>
      <c r="QJG200" s="1"/>
      <c r="QJH200" s="90"/>
      <c r="QJI200" s="1"/>
      <c r="QJJ200" s="90"/>
      <c r="QJK200" s="1"/>
      <c r="QJL200" s="90"/>
      <c r="QJM200" s="1"/>
      <c r="QJN200" s="90"/>
      <c r="QJO200" s="1"/>
      <c r="QJP200" s="90"/>
      <c r="QJQ200" s="1"/>
      <c r="QJR200" s="90"/>
      <c r="QJS200" s="1"/>
      <c r="QJT200" s="90"/>
      <c r="QJU200" s="1"/>
      <c r="QJV200" s="90"/>
      <c r="QJW200" s="1"/>
      <c r="QJX200" s="90"/>
      <c r="QJY200" s="1"/>
      <c r="QJZ200" s="90"/>
      <c r="QKA200" s="1"/>
      <c r="QKB200" s="90"/>
      <c r="QKC200" s="1"/>
      <c r="QKD200" s="90"/>
      <c r="QKE200" s="1"/>
      <c r="QKF200" s="90"/>
      <c r="QKG200" s="1"/>
      <c r="QKH200" s="90"/>
      <c r="QKI200" s="1"/>
      <c r="QKJ200" s="90"/>
      <c r="QKK200" s="1"/>
      <c r="QKL200" s="90"/>
      <c r="QKM200" s="1"/>
      <c r="QKN200" s="90"/>
      <c r="QKO200" s="1"/>
      <c r="QKP200" s="90"/>
      <c r="QKQ200" s="1"/>
      <c r="QKR200" s="90"/>
      <c r="QKS200" s="1"/>
      <c r="QKT200" s="90"/>
      <c r="QKU200" s="1"/>
      <c r="QKV200" s="90"/>
      <c r="QKW200" s="1"/>
      <c r="QKX200" s="90"/>
      <c r="QKY200" s="1"/>
      <c r="QKZ200" s="90"/>
      <c r="QLA200" s="1"/>
      <c r="QLB200" s="90"/>
      <c r="QLC200" s="1"/>
      <c r="QLD200" s="90"/>
      <c r="QLE200" s="1"/>
      <c r="QLF200" s="90"/>
      <c r="QLG200" s="1"/>
      <c r="QLH200" s="90"/>
      <c r="QLI200" s="1"/>
      <c r="QLJ200" s="90"/>
      <c r="QLK200" s="1"/>
      <c r="QLL200" s="90"/>
      <c r="QLM200" s="1"/>
      <c r="QLN200" s="90"/>
      <c r="QLO200" s="1"/>
      <c r="QLP200" s="90"/>
      <c r="QLQ200" s="1"/>
      <c r="QLR200" s="90"/>
      <c r="QLS200" s="1"/>
      <c r="QLT200" s="90"/>
      <c r="QLU200" s="1"/>
      <c r="QLV200" s="90"/>
      <c r="QLW200" s="1"/>
      <c r="QLX200" s="90"/>
      <c r="QLY200" s="1"/>
      <c r="QLZ200" s="90"/>
      <c r="QMA200" s="1"/>
      <c r="QMB200" s="90"/>
      <c r="QMC200" s="1"/>
      <c r="QMD200" s="90"/>
      <c r="QME200" s="1"/>
      <c r="QMF200" s="90"/>
      <c r="QMG200" s="1"/>
      <c r="QMH200" s="90"/>
      <c r="QMI200" s="1"/>
      <c r="QMJ200" s="90"/>
      <c r="QMK200" s="1"/>
      <c r="QML200" s="90"/>
      <c r="QMM200" s="1"/>
      <c r="QMN200" s="90"/>
      <c r="QMO200" s="1"/>
      <c r="QMP200" s="90"/>
      <c r="QMQ200" s="1"/>
      <c r="QMR200" s="90"/>
      <c r="QMS200" s="1"/>
      <c r="QMT200" s="90"/>
      <c r="QMU200" s="1"/>
      <c r="QMV200" s="90"/>
      <c r="QMW200" s="1"/>
      <c r="QMX200" s="90"/>
      <c r="QMY200" s="1"/>
      <c r="QMZ200" s="90"/>
      <c r="QNA200" s="1"/>
      <c r="QNB200" s="90"/>
      <c r="QNC200" s="1"/>
      <c r="QND200" s="90"/>
      <c r="QNE200" s="1"/>
      <c r="QNF200" s="90"/>
      <c r="QNG200" s="1"/>
      <c r="QNH200" s="90"/>
      <c r="QNI200" s="1"/>
      <c r="QNJ200" s="90"/>
      <c r="QNK200" s="1"/>
      <c r="QNL200" s="90"/>
      <c r="QNM200" s="1"/>
      <c r="QNN200" s="90"/>
      <c r="QNO200" s="1"/>
      <c r="QNP200" s="90"/>
      <c r="QNQ200" s="1"/>
      <c r="QNR200" s="90"/>
      <c r="QNS200" s="1"/>
      <c r="QNT200" s="90"/>
      <c r="QNU200" s="1"/>
      <c r="QNV200" s="90"/>
      <c r="QNW200" s="1"/>
      <c r="QNX200" s="90"/>
      <c r="QNY200" s="1"/>
      <c r="QNZ200" s="90"/>
      <c r="QOA200" s="1"/>
      <c r="QOB200" s="90"/>
      <c r="QOC200" s="1"/>
      <c r="QOD200" s="90"/>
      <c r="QOE200" s="1"/>
      <c r="QOF200" s="90"/>
      <c r="QOG200" s="1"/>
      <c r="QOH200" s="90"/>
      <c r="QOI200" s="1"/>
      <c r="QOJ200" s="90"/>
      <c r="QOK200" s="1"/>
      <c r="QOL200" s="90"/>
      <c r="QOM200" s="1"/>
      <c r="QON200" s="90"/>
      <c r="QOO200" s="1"/>
      <c r="QOP200" s="90"/>
      <c r="QOQ200" s="1"/>
      <c r="QOR200" s="90"/>
      <c r="QOS200" s="1"/>
      <c r="QOT200" s="90"/>
      <c r="QOU200" s="1"/>
      <c r="QOV200" s="90"/>
      <c r="QOW200" s="1"/>
      <c r="QOX200" s="90"/>
      <c r="QOY200" s="1"/>
      <c r="QOZ200" s="90"/>
      <c r="QPA200" s="1"/>
      <c r="QPB200" s="90"/>
      <c r="QPC200" s="1"/>
      <c r="QPD200" s="90"/>
      <c r="QPE200" s="1"/>
      <c r="QPF200" s="90"/>
      <c r="QPG200" s="1"/>
      <c r="QPH200" s="90"/>
      <c r="QPI200" s="1"/>
      <c r="QPJ200" s="90"/>
      <c r="QPK200" s="1"/>
      <c r="QPL200" s="90"/>
      <c r="QPM200" s="1"/>
      <c r="QPN200" s="90"/>
      <c r="QPO200" s="1"/>
      <c r="QPP200" s="90"/>
      <c r="QPQ200" s="1"/>
      <c r="QPR200" s="90"/>
      <c r="QPS200" s="1"/>
      <c r="QPT200" s="90"/>
      <c r="QPU200" s="1"/>
      <c r="QPV200" s="90"/>
      <c r="QPW200" s="1"/>
      <c r="QPX200" s="90"/>
      <c r="QPY200" s="1"/>
      <c r="QPZ200" s="90"/>
      <c r="QQA200" s="1"/>
      <c r="QQB200" s="90"/>
      <c r="QQC200" s="1"/>
      <c r="QQD200" s="90"/>
      <c r="QQE200" s="1"/>
      <c r="QQF200" s="90"/>
      <c r="QQG200" s="1"/>
      <c r="QQH200" s="90"/>
      <c r="QQI200" s="1"/>
      <c r="QQJ200" s="90"/>
      <c r="QQK200" s="1"/>
      <c r="QQL200" s="90"/>
      <c r="QQM200" s="1"/>
      <c r="QQN200" s="90"/>
      <c r="QQO200" s="1"/>
      <c r="QQP200" s="90"/>
      <c r="QQQ200" s="1"/>
      <c r="QQR200" s="90"/>
      <c r="QQS200" s="1"/>
      <c r="QQT200" s="90"/>
      <c r="QQU200" s="1"/>
      <c r="QQV200" s="90"/>
      <c r="QQW200" s="1"/>
      <c r="QQX200" s="90"/>
      <c r="QQY200" s="1"/>
      <c r="QQZ200" s="90"/>
      <c r="QRA200" s="1"/>
      <c r="QRB200" s="90"/>
      <c r="QRC200" s="1"/>
      <c r="QRD200" s="90"/>
      <c r="QRE200" s="1"/>
      <c r="QRF200" s="90"/>
      <c r="QRG200" s="1"/>
      <c r="QRH200" s="90"/>
      <c r="QRI200" s="1"/>
      <c r="QRJ200" s="90"/>
      <c r="QRK200" s="1"/>
      <c r="QRL200" s="90"/>
      <c r="QRM200" s="1"/>
      <c r="QRN200" s="90"/>
      <c r="QRO200" s="1"/>
      <c r="QRP200" s="90"/>
      <c r="QRQ200" s="1"/>
      <c r="QRR200" s="90"/>
      <c r="QRS200" s="1"/>
      <c r="QRT200" s="90"/>
      <c r="QRU200" s="1"/>
      <c r="QRV200" s="90"/>
      <c r="QRW200" s="1"/>
      <c r="QRX200" s="90"/>
      <c r="QRY200" s="1"/>
      <c r="QRZ200" s="90"/>
      <c r="QSA200" s="1"/>
      <c r="QSB200" s="90"/>
      <c r="QSC200" s="1"/>
      <c r="QSD200" s="90"/>
      <c r="QSE200" s="1"/>
      <c r="QSF200" s="90"/>
      <c r="QSG200" s="1"/>
      <c r="QSH200" s="90"/>
      <c r="QSI200" s="1"/>
      <c r="QSJ200" s="90"/>
      <c r="QSK200" s="1"/>
      <c r="QSL200" s="90"/>
      <c r="QSM200" s="1"/>
      <c r="QSN200" s="90"/>
      <c r="QSO200" s="1"/>
      <c r="QSP200" s="90"/>
      <c r="QSQ200" s="1"/>
      <c r="QSR200" s="90"/>
      <c r="QSS200" s="1"/>
      <c r="QST200" s="90"/>
      <c r="QSU200" s="1"/>
      <c r="QSV200" s="90"/>
      <c r="QSW200" s="1"/>
      <c r="QSX200" s="90"/>
      <c r="QSY200" s="1"/>
      <c r="QSZ200" s="90"/>
      <c r="QTA200" s="1"/>
      <c r="QTB200" s="90"/>
      <c r="QTC200" s="1"/>
      <c r="QTD200" s="90"/>
      <c r="QTE200" s="1"/>
      <c r="QTF200" s="90"/>
      <c r="QTG200" s="1"/>
      <c r="QTH200" s="90"/>
      <c r="QTI200" s="1"/>
      <c r="QTJ200" s="90"/>
      <c r="QTK200" s="1"/>
      <c r="QTL200" s="90"/>
      <c r="QTM200" s="1"/>
      <c r="QTN200" s="90"/>
      <c r="QTO200" s="1"/>
      <c r="QTP200" s="90"/>
      <c r="QTQ200" s="1"/>
      <c r="QTR200" s="90"/>
      <c r="QTS200" s="1"/>
      <c r="QTT200" s="90"/>
      <c r="QTU200" s="1"/>
      <c r="QTV200" s="90"/>
      <c r="QTW200" s="1"/>
      <c r="QTX200" s="90"/>
      <c r="QTY200" s="1"/>
      <c r="QTZ200" s="90"/>
      <c r="QUA200" s="1"/>
      <c r="QUB200" s="90"/>
      <c r="QUC200" s="1"/>
      <c r="QUD200" s="90"/>
      <c r="QUE200" s="1"/>
      <c r="QUF200" s="90"/>
      <c r="QUG200" s="1"/>
      <c r="QUH200" s="90"/>
      <c r="QUI200" s="1"/>
      <c r="QUJ200" s="90"/>
      <c r="QUK200" s="1"/>
      <c r="QUL200" s="90"/>
      <c r="QUM200" s="1"/>
      <c r="QUN200" s="90"/>
      <c r="QUO200" s="1"/>
      <c r="QUP200" s="90"/>
      <c r="QUQ200" s="1"/>
      <c r="QUR200" s="90"/>
      <c r="QUS200" s="1"/>
      <c r="QUT200" s="90"/>
      <c r="QUU200" s="1"/>
      <c r="QUV200" s="90"/>
      <c r="QUW200" s="1"/>
      <c r="QUX200" s="90"/>
      <c r="QUY200" s="1"/>
      <c r="QUZ200" s="90"/>
      <c r="QVA200" s="1"/>
      <c r="QVB200" s="90"/>
      <c r="QVC200" s="1"/>
      <c r="QVD200" s="90"/>
      <c r="QVE200" s="1"/>
      <c r="QVF200" s="90"/>
      <c r="QVG200" s="1"/>
      <c r="QVH200" s="90"/>
      <c r="QVI200" s="1"/>
      <c r="QVJ200" s="90"/>
      <c r="QVK200" s="1"/>
      <c r="QVL200" s="90"/>
      <c r="QVM200" s="1"/>
      <c r="QVN200" s="90"/>
      <c r="QVO200" s="1"/>
      <c r="QVP200" s="90"/>
      <c r="QVQ200" s="1"/>
      <c r="QVR200" s="90"/>
      <c r="QVS200" s="1"/>
      <c r="QVT200" s="90"/>
      <c r="QVU200" s="1"/>
      <c r="QVV200" s="90"/>
      <c r="QVW200" s="1"/>
      <c r="QVX200" s="90"/>
      <c r="QVY200" s="1"/>
      <c r="QVZ200" s="90"/>
      <c r="QWA200" s="1"/>
      <c r="QWB200" s="90"/>
      <c r="QWC200" s="1"/>
      <c r="QWD200" s="90"/>
      <c r="QWE200" s="1"/>
      <c r="QWF200" s="90"/>
      <c r="QWG200" s="1"/>
      <c r="QWH200" s="90"/>
      <c r="QWI200" s="1"/>
      <c r="QWJ200" s="90"/>
      <c r="QWK200" s="1"/>
      <c r="QWL200" s="90"/>
      <c r="QWM200" s="1"/>
      <c r="QWN200" s="90"/>
      <c r="QWO200" s="1"/>
      <c r="QWP200" s="90"/>
      <c r="QWQ200" s="1"/>
      <c r="QWR200" s="90"/>
      <c r="QWS200" s="1"/>
      <c r="QWT200" s="90"/>
      <c r="QWU200" s="1"/>
      <c r="QWV200" s="90"/>
      <c r="QWW200" s="1"/>
      <c r="QWX200" s="90"/>
      <c r="QWY200" s="1"/>
      <c r="QWZ200" s="90"/>
      <c r="QXA200" s="1"/>
      <c r="QXB200" s="90"/>
      <c r="QXC200" s="1"/>
      <c r="QXD200" s="90"/>
      <c r="QXE200" s="1"/>
      <c r="QXF200" s="90"/>
      <c r="QXG200" s="1"/>
      <c r="QXH200" s="90"/>
      <c r="QXI200" s="1"/>
      <c r="QXJ200" s="90"/>
      <c r="QXK200" s="1"/>
      <c r="QXL200" s="90"/>
      <c r="QXM200" s="1"/>
      <c r="QXN200" s="90"/>
      <c r="QXO200" s="1"/>
      <c r="QXP200" s="90"/>
      <c r="QXQ200" s="1"/>
      <c r="QXR200" s="90"/>
      <c r="QXS200" s="1"/>
      <c r="QXT200" s="90"/>
      <c r="QXU200" s="1"/>
      <c r="QXV200" s="90"/>
      <c r="QXW200" s="1"/>
      <c r="QXX200" s="90"/>
      <c r="QXY200" s="1"/>
      <c r="QXZ200" s="90"/>
      <c r="QYA200" s="1"/>
      <c r="QYB200" s="90"/>
      <c r="QYC200" s="1"/>
      <c r="QYD200" s="90"/>
      <c r="QYE200" s="1"/>
      <c r="QYF200" s="90"/>
      <c r="QYG200" s="1"/>
      <c r="QYH200" s="90"/>
      <c r="QYI200" s="1"/>
      <c r="QYJ200" s="90"/>
      <c r="QYK200" s="1"/>
      <c r="QYL200" s="90"/>
      <c r="QYM200" s="1"/>
      <c r="QYN200" s="90"/>
      <c r="QYO200" s="1"/>
      <c r="QYP200" s="90"/>
      <c r="QYQ200" s="1"/>
      <c r="QYR200" s="90"/>
      <c r="QYS200" s="1"/>
      <c r="QYT200" s="90"/>
      <c r="QYU200" s="1"/>
      <c r="QYV200" s="90"/>
      <c r="QYW200" s="1"/>
      <c r="QYX200" s="90"/>
      <c r="QYY200" s="1"/>
      <c r="QYZ200" s="90"/>
      <c r="QZA200" s="1"/>
      <c r="QZB200" s="90"/>
      <c r="QZC200" s="1"/>
      <c r="QZD200" s="90"/>
      <c r="QZE200" s="1"/>
      <c r="QZF200" s="90"/>
      <c r="QZG200" s="1"/>
      <c r="QZH200" s="90"/>
      <c r="QZI200" s="1"/>
      <c r="QZJ200" s="90"/>
      <c r="QZK200" s="1"/>
      <c r="QZL200" s="90"/>
      <c r="QZM200" s="1"/>
      <c r="QZN200" s="90"/>
      <c r="QZO200" s="1"/>
      <c r="QZP200" s="90"/>
      <c r="QZQ200" s="1"/>
      <c r="QZR200" s="90"/>
      <c r="QZS200" s="1"/>
      <c r="QZT200" s="90"/>
      <c r="QZU200" s="1"/>
      <c r="QZV200" s="90"/>
      <c r="QZW200" s="1"/>
      <c r="QZX200" s="90"/>
      <c r="QZY200" s="1"/>
      <c r="QZZ200" s="90"/>
      <c r="RAA200" s="1"/>
      <c r="RAB200" s="90"/>
      <c r="RAC200" s="1"/>
      <c r="RAD200" s="90"/>
      <c r="RAE200" s="1"/>
      <c r="RAF200" s="90"/>
      <c r="RAG200" s="1"/>
      <c r="RAH200" s="90"/>
      <c r="RAI200" s="1"/>
      <c r="RAJ200" s="90"/>
      <c r="RAK200" s="1"/>
      <c r="RAL200" s="90"/>
      <c r="RAM200" s="1"/>
      <c r="RAN200" s="90"/>
      <c r="RAO200" s="1"/>
      <c r="RAP200" s="90"/>
      <c r="RAQ200" s="1"/>
      <c r="RAR200" s="90"/>
      <c r="RAS200" s="1"/>
      <c r="RAT200" s="90"/>
      <c r="RAU200" s="1"/>
      <c r="RAV200" s="90"/>
      <c r="RAW200" s="1"/>
      <c r="RAX200" s="90"/>
      <c r="RAY200" s="1"/>
      <c r="RAZ200" s="90"/>
      <c r="RBA200" s="1"/>
      <c r="RBB200" s="90"/>
      <c r="RBC200" s="1"/>
      <c r="RBD200" s="90"/>
      <c r="RBE200" s="1"/>
      <c r="RBF200" s="90"/>
      <c r="RBG200" s="1"/>
      <c r="RBH200" s="90"/>
      <c r="RBI200" s="1"/>
      <c r="RBJ200" s="90"/>
      <c r="RBK200" s="1"/>
      <c r="RBL200" s="90"/>
      <c r="RBM200" s="1"/>
      <c r="RBN200" s="90"/>
      <c r="RBO200" s="1"/>
      <c r="RBP200" s="90"/>
      <c r="RBQ200" s="1"/>
      <c r="RBR200" s="90"/>
      <c r="RBS200" s="1"/>
      <c r="RBT200" s="90"/>
      <c r="RBU200" s="1"/>
      <c r="RBV200" s="90"/>
      <c r="RBW200" s="1"/>
      <c r="RBX200" s="90"/>
      <c r="RBY200" s="1"/>
      <c r="RBZ200" s="90"/>
      <c r="RCA200" s="1"/>
      <c r="RCB200" s="90"/>
      <c r="RCC200" s="1"/>
      <c r="RCD200" s="90"/>
      <c r="RCE200" s="1"/>
      <c r="RCF200" s="90"/>
      <c r="RCG200" s="1"/>
      <c r="RCH200" s="90"/>
      <c r="RCI200" s="1"/>
      <c r="RCJ200" s="90"/>
      <c r="RCK200" s="1"/>
      <c r="RCL200" s="90"/>
      <c r="RCM200" s="1"/>
      <c r="RCN200" s="90"/>
      <c r="RCO200" s="1"/>
      <c r="RCP200" s="90"/>
      <c r="RCQ200" s="1"/>
      <c r="RCR200" s="90"/>
      <c r="RCS200" s="1"/>
      <c r="RCT200" s="90"/>
      <c r="RCU200" s="1"/>
      <c r="RCV200" s="90"/>
      <c r="RCW200" s="1"/>
      <c r="RCX200" s="90"/>
      <c r="RCY200" s="1"/>
      <c r="RCZ200" s="90"/>
      <c r="RDA200" s="1"/>
      <c r="RDB200" s="90"/>
      <c r="RDC200" s="1"/>
      <c r="RDD200" s="90"/>
      <c r="RDE200" s="1"/>
      <c r="RDF200" s="90"/>
      <c r="RDG200" s="1"/>
      <c r="RDH200" s="90"/>
      <c r="RDI200" s="1"/>
      <c r="RDJ200" s="90"/>
      <c r="RDK200" s="1"/>
      <c r="RDL200" s="90"/>
      <c r="RDM200" s="1"/>
      <c r="RDN200" s="90"/>
      <c r="RDO200" s="1"/>
      <c r="RDP200" s="90"/>
      <c r="RDQ200" s="1"/>
      <c r="RDR200" s="90"/>
      <c r="RDS200" s="1"/>
      <c r="RDT200" s="90"/>
      <c r="RDU200" s="1"/>
      <c r="RDV200" s="90"/>
      <c r="RDW200" s="1"/>
      <c r="RDX200" s="90"/>
      <c r="RDY200" s="1"/>
      <c r="RDZ200" s="90"/>
      <c r="REA200" s="1"/>
      <c r="REB200" s="90"/>
      <c r="REC200" s="1"/>
      <c r="RED200" s="90"/>
      <c r="REE200" s="1"/>
      <c r="REF200" s="90"/>
      <c r="REG200" s="1"/>
      <c r="REH200" s="90"/>
      <c r="REI200" s="1"/>
      <c r="REJ200" s="90"/>
      <c r="REK200" s="1"/>
      <c r="REL200" s="90"/>
      <c r="REM200" s="1"/>
      <c r="REN200" s="90"/>
      <c r="REO200" s="1"/>
      <c r="REP200" s="90"/>
      <c r="REQ200" s="1"/>
      <c r="RER200" s="90"/>
      <c r="RES200" s="1"/>
      <c r="RET200" s="90"/>
      <c r="REU200" s="1"/>
      <c r="REV200" s="90"/>
      <c r="REW200" s="1"/>
      <c r="REX200" s="90"/>
      <c r="REY200" s="1"/>
      <c r="REZ200" s="90"/>
      <c r="RFA200" s="1"/>
      <c r="RFB200" s="90"/>
      <c r="RFC200" s="1"/>
      <c r="RFD200" s="90"/>
      <c r="RFE200" s="1"/>
      <c r="RFF200" s="90"/>
      <c r="RFG200" s="1"/>
      <c r="RFH200" s="90"/>
      <c r="RFI200" s="1"/>
      <c r="RFJ200" s="90"/>
      <c r="RFK200" s="1"/>
      <c r="RFL200" s="90"/>
      <c r="RFM200" s="1"/>
      <c r="RFN200" s="90"/>
      <c r="RFO200" s="1"/>
      <c r="RFP200" s="90"/>
      <c r="RFQ200" s="1"/>
      <c r="RFR200" s="90"/>
      <c r="RFS200" s="1"/>
      <c r="RFT200" s="90"/>
      <c r="RFU200" s="1"/>
      <c r="RFV200" s="90"/>
      <c r="RFW200" s="1"/>
      <c r="RFX200" s="90"/>
      <c r="RFY200" s="1"/>
      <c r="RFZ200" s="90"/>
      <c r="RGA200" s="1"/>
      <c r="RGB200" s="90"/>
      <c r="RGC200" s="1"/>
      <c r="RGD200" s="90"/>
      <c r="RGE200" s="1"/>
      <c r="RGF200" s="90"/>
      <c r="RGG200" s="1"/>
      <c r="RGH200" s="90"/>
      <c r="RGI200" s="1"/>
      <c r="RGJ200" s="90"/>
      <c r="RGK200" s="1"/>
      <c r="RGL200" s="90"/>
      <c r="RGM200" s="1"/>
      <c r="RGN200" s="90"/>
      <c r="RGO200" s="1"/>
      <c r="RGP200" s="90"/>
      <c r="RGQ200" s="1"/>
      <c r="RGR200" s="90"/>
      <c r="RGS200" s="1"/>
      <c r="RGT200" s="90"/>
      <c r="RGU200" s="1"/>
      <c r="RGV200" s="90"/>
      <c r="RGW200" s="1"/>
      <c r="RGX200" s="90"/>
      <c r="RGY200" s="1"/>
      <c r="RGZ200" s="90"/>
      <c r="RHA200" s="1"/>
      <c r="RHB200" s="90"/>
      <c r="RHC200" s="1"/>
      <c r="RHD200" s="90"/>
      <c r="RHE200" s="1"/>
      <c r="RHF200" s="90"/>
      <c r="RHG200" s="1"/>
      <c r="RHH200" s="90"/>
      <c r="RHI200" s="1"/>
      <c r="RHJ200" s="90"/>
      <c r="RHK200" s="1"/>
      <c r="RHL200" s="90"/>
      <c r="RHM200" s="1"/>
      <c r="RHN200" s="90"/>
      <c r="RHO200" s="1"/>
      <c r="RHP200" s="90"/>
      <c r="RHQ200" s="1"/>
      <c r="RHR200" s="90"/>
      <c r="RHS200" s="1"/>
      <c r="RHT200" s="90"/>
      <c r="RHU200" s="1"/>
      <c r="RHV200" s="90"/>
      <c r="RHW200" s="1"/>
      <c r="RHX200" s="90"/>
      <c r="RHY200" s="1"/>
      <c r="RHZ200" s="90"/>
      <c r="RIA200" s="1"/>
      <c r="RIB200" s="90"/>
      <c r="RIC200" s="1"/>
      <c r="RID200" s="90"/>
      <c r="RIE200" s="1"/>
      <c r="RIF200" s="90"/>
      <c r="RIG200" s="1"/>
      <c r="RIH200" s="90"/>
      <c r="RII200" s="1"/>
      <c r="RIJ200" s="90"/>
      <c r="RIK200" s="1"/>
      <c r="RIL200" s="90"/>
      <c r="RIM200" s="1"/>
      <c r="RIN200" s="90"/>
      <c r="RIO200" s="1"/>
      <c r="RIP200" s="90"/>
      <c r="RIQ200" s="1"/>
      <c r="RIR200" s="90"/>
      <c r="RIS200" s="1"/>
      <c r="RIT200" s="90"/>
      <c r="RIU200" s="1"/>
      <c r="RIV200" s="90"/>
      <c r="RIW200" s="1"/>
      <c r="RIX200" s="90"/>
      <c r="RIY200" s="1"/>
      <c r="RIZ200" s="90"/>
      <c r="RJA200" s="1"/>
      <c r="RJB200" s="90"/>
      <c r="RJC200" s="1"/>
      <c r="RJD200" s="90"/>
      <c r="RJE200" s="1"/>
      <c r="RJF200" s="90"/>
      <c r="RJG200" s="1"/>
      <c r="RJH200" s="90"/>
      <c r="RJI200" s="1"/>
      <c r="RJJ200" s="90"/>
      <c r="RJK200" s="1"/>
      <c r="RJL200" s="90"/>
      <c r="RJM200" s="1"/>
      <c r="RJN200" s="90"/>
      <c r="RJO200" s="1"/>
      <c r="RJP200" s="90"/>
      <c r="RJQ200" s="1"/>
      <c r="RJR200" s="90"/>
      <c r="RJS200" s="1"/>
      <c r="RJT200" s="90"/>
      <c r="RJU200" s="1"/>
      <c r="RJV200" s="90"/>
      <c r="RJW200" s="1"/>
      <c r="RJX200" s="90"/>
      <c r="RJY200" s="1"/>
      <c r="RJZ200" s="90"/>
      <c r="RKA200" s="1"/>
      <c r="RKB200" s="90"/>
      <c r="RKC200" s="1"/>
      <c r="RKD200" s="90"/>
      <c r="RKE200" s="1"/>
      <c r="RKF200" s="90"/>
      <c r="RKG200" s="1"/>
      <c r="RKH200" s="90"/>
      <c r="RKI200" s="1"/>
      <c r="RKJ200" s="90"/>
      <c r="RKK200" s="1"/>
      <c r="RKL200" s="90"/>
      <c r="RKM200" s="1"/>
      <c r="RKN200" s="90"/>
      <c r="RKO200" s="1"/>
      <c r="RKP200" s="90"/>
      <c r="RKQ200" s="1"/>
      <c r="RKR200" s="90"/>
      <c r="RKS200" s="1"/>
      <c r="RKT200" s="90"/>
      <c r="RKU200" s="1"/>
      <c r="RKV200" s="90"/>
      <c r="RKW200" s="1"/>
      <c r="RKX200" s="90"/>
      <c r="RKY200" s="1"/>
      <c r="RKZ200" s="90"/>
      <c r="RLA200" s="1"/>
      <c r="RLB200" s="90"/>
      <c r="RLC200" s="1"/>
      <c r="RLD200" s="90"/>
      <c r="RLE200" s="1"/>
      <c r="RLF200" s="90"/>
      <c r="RLG200" s="1"/>
      <c r="RLH200" s="90"/>
      <c r="RLI200" s="1"/>
      <c r="RLJ200" s="90"/>
      <c r="RLK200" s="1"/>
      <c r="RLL200" s="90"/>
      <c r="RLM200" s="1"/>
      <c r="RLN200" s="90"/>
      <c r="RLO200" s="1"/>
      <c r="RLP200" s="90"/>
      <c r="RLQ200" s="1"/>
      <c r="RLR200" s="90"/>
      <c r="RLS200" s="1"/>
      <c r="RLT200" s="90"/>
      <c r="RLU200" s="1"/>
      <c r="RLV200" s="90"/>
      <c r="RLW200" s="1"/>
      <c r="RLX200" s="90"/>
      <c r="RLY200" s="1"/>
      <c r="RLZ200" s="90"/>
      <c r="RMA200" s="1"/>
      <c r="RMB200" s="90"/>
      <c r="RMC200" s="1"/>
      <c r="RMD200" s="90"/>
      <c r="RME200" s="1"/>
      <c r="RMF200" s="90"/>
      <c r="RMG200" s="1"/>
      <c r="RMH200" s="90"/>
      <c r="RMI200" s="1"/>
      <c r="RMJ200" s="90"/>
      <c r="RMK200" s="1"/>
      <c r="RML200" s="90"/>
      <c r="RMM200" s="1"/>
      <c r="RMN200" s="90"/>
      <c r="RMO200" s="1"/>
      <c r="RMP200" s="90"/>
      <c r="RMQ200" s="1"/>
      <c r="RMR200" s="90"/>
      <c r="RMS200" s="1"/>
      <c r="RMT200" s="90"/>
      <c r="RMU200" s="1"/>
      <c r="RMV200" s="90"/>
      <c r="RMW200" s="1"/>
      <c r="RMX200" s="90"/>
      <c r="RMY200" s="1"/>
      <c r="RMZ200" s="90"/>
      <c r="RNA200" s="1"/>
      <c r="RNB200" s="90"/>
      <c r="RNC200" s="1"/>
      <c r="RND200" s="90"/>
      <c r="RNE200" s="1"/>
      <c r="RNF200" s="90"/>
      <c r="RNG200" s="1"/>
      <c r="RNH200" s="90"/>
      <c r="RNI200" s="1"/>
      <c r="RNJ200" s="90"/>
      <c r="RNK200" s="1"/>
      <c r="RNL200" s="90"/>
      <c r="RNM200" s="1"/>
      <c r="RNN200" s="90"/>
      <c r="RNO200" s="1"/>
      <c r="RNP200" s="90"/>
      <c r="RNQ200" s="1"/>
      <c r="RNR200" s="90"/>
      <c r="RNS200" s="1"/>
      <c r="RNT200" s="90"/>
      <c r="RNU200" s="1"/>
      <c r="RNV200" s="90"/>
      <c r="RNW200" s="1"/>
      <c r="RNX200" s="90"/>
      <c r="RNY200" s="1"/>
      <c r="RNZ200" s="90"/>
      <c r="ROA200" s="1"/>
      <c r="ROB200" s="90"/>
      <c r="ROC200" s="1"/>
      <c r="ROD200" s="90"/>
      <c r="ROE200" s="1"/>
      <c r="ROF200" s="90"/>
      <c r="ROG200" s="1"/>
      <c r="ROH200" s="90"/>
      <c r="ROI200" s="1"/>
      <c r="ROJ200" s="90"/>
      <c r="ROK200" s="1"/>
      <c r="ROL200" s="90"/>
      <c r="ROM200" s="1"/>
      <c r="RON200" s="90"/>
      <c r="ROO200" s="1"/>
      <c r="ROP200" s="90"/>
      <c r="ROQ200" s="1"/>
      <c r="ROR200" s="90"/>
      <c r="ROS200" s="1"/>
      <c r="ROT200" s="90"/>
      <c r="ROU200" s="1"/>
      <c r="ROV200" s="90"/>
      <c r="ROW200" s="1"/>
      <c r="ROX200" s="90"/>
      <c r="ROY200" s="1"/>
      <c r="ROZ200" s="90"/>
      <c r="RPA200" s="1"/>
      <c r="RPB200" s="90"/>
      <c r="RPC200" s="1"/>
      <c r="RPD200" s="90"/>
      <c r="RPE200" s="1"/>
      <c r="RPF200" s="90"/>
      <c r="RPG200" s="1"/>
      <c r="RPH200" s="90"/>
      <c r="RPI200" s="1"/>
      <c r="RPJ200" s="90"/>
      <c r="RPK200" s="1"/>
      <c r="RPL200" s="90"/>
      <c r="RPM200" s="1"/>
      <c r="RPN200" s="90"/>
      <c r="RPO200" s="1"/>
      <c r="RPP200" s="90"/>
      <c r="RPQ200" s="1"/>
      <c r="RPR200" s="90"/>
      <c r="RPS200" s="1"/>
      <c r="RPT200" s="90"/>
      <c r="RPU200" s="1"/>
      <c r="RPV200" s="90"/>
      <c r="RPW200" s="1"/>
      <c r="RPX200" s="90"/>
      <c r="RPY200" s="1"/>
      <c r="RPZ200" s="90"/>
      <c r="RQA200" s="1"/>
      <c r="RQB200" s="90"/>
      <c r="RQC200" s="1"/>
      <c r="RQD200" s="90"/>
      <c r="RQE200" s="1"/>
      <c r="RQF200" s="90"/>
      <c r="RQG200" s="1"/>
      <c r="RQH200" s="90"/>
      <c r="RQI200" s="1"/>
      <c r="RQJ200" s="90"/>
      <c r="RQK200" s="1"/>
      <c r="RQL200" s="90"/>
      <c r="RQM200" s="1"/>
      <c r="RQN200" s="90"/>
      <c r="RQO200" s="1"/>
      <c r="RQP200" s="90"/>
      <c r="RQQ200" s="1"/>
      <c r="RQR200" s="90"/>
      <c r="RQS200" s="1"/>
      <c r="RQT200" s="90"/>
      <c r="RQU200" s="1"/>
      <c r="RQV200" s="90"/>
      <c r="RQW200" s="1"/>
      <c r="RQX200" s="90"/>
      <c r="RQY200" s="1"/>
      <c r="RQZ200" s="90"/>
      <c r="RRA200" s="1"/>
      <c r="RRB200" s="90"/>
      <c r="RRC200" s="1"/>
      <c r="RRD200" s="90"/>
      <c r="RRE200" s="1"/>
      <c r="RRF200" s="90"/>
      <c r="RRG200" s="1"/>
      <c r="RRH200" s="90"/>
      <c r="RRI200" s="1"/>
      <c r="RRJ200" s="90"/>
      <c r="RRK200" s="1"/>
      <c r="RRL200" s="90"/>
      <c r="RRM200" s="1"/>
      <c r="RRN200" s="90"/>
      <c r="RRO200" s="1"/>
      <c r="RRP200" s="90"/>
      <c r="RRQ200" s="1"/>
      <c r="RRR200" s="90"/>
      <c r="RRS200" s="1"/>
      <c r="RRT200" s="90"/>
      <c r="RRU200" s="1"/>
      <c r="RRV200" s="90"/>
      <c r="RRW200" s="1"/>
      <c r="RRX200" s="90"/>
      <c r="RRY200" s="1"/>
      <c r="RRZ200" s="90"/>
      <c r="RSA200" s="1"/>
      <c r="RSB200" s="90"/>
      <c r="RSC200" s="1"/>
      <c r="RSD200" s="90"/>
      <c r="RSE200" s="1"/>
      <c r="RSF200" s="90"/>
      <c r="RSG200" s="1"/>
      <c r="RSH200" s="90"/>
      <c r="RSI200" s="1"/>
      <c r="RSJ200" s="90"/>
      <c r="RSK200" s="1"/>
      <c r="RSL200" s="90"/>
      <c r="RSM200" s="1"/>
      <c r="RSN200" s="90"/>
      <c r="RSO200" s="1"/>
      <c r="RSP200" s="90"/>
      <c r="RSQ200" s="1"/>
      <c r="RSR200" s="90"/>
      <c r="RSS200" s="1"/>
      <c r="RST200" s="90"/>
      <c r="RSU200" s="1"/>
      <c r="RSV200" s="90"/>
      <c r="RSW200" s="1"/>
      <c r="RSX200" s="90"/>
      <c r="RSY200" s="1"/>
      <c r="RSZ200" s="90"/>
      <c r="RTA200" s="1"/>
      <c r="RTB200" s="90"/>
      <c r="RTC200" s="1"/>
      <c r="RTD200" s="90"/>
      <c r="RTE200" s="1"/>
      <c r="RTF200" s="90"/>
      <c r="RTG200" s="1"/>
      <c r="RTH200" s="90"/>
      <c r="RTI200" s="1"/>
      <c r="RTJ200" s="90"/>
      <c r="RTK200" s="1"/>
      <c r="RTL200" s="90"/>
      <c r="RTM200" s="1"/>
      <c r="RTN200" s="90"/>
      <c r="RTO200" s="1"/>
      <c r="RTP200" s="90"/>
      <c r="RTQ200" s="1"/>
      <c r="RTR200" s="90"/>
      <c r="RTS200" s="1"/>
      <c r="RTT200" s="90"/>
      <c r="RTU200" s="1"/>
      <c r="RTV200" s="90"/>
      <c r="RTW200" s="1"/>
      <c r="RTX200" s="90"/>
      <c r="RTY200" s="1"/>
      <c r="RTZ200" s="90"/>
      <c r="RUA200" s="1"/>
      <c r="RUB200" s="90"/>
      <c r="RUC200" s="1"/>
      <c r="RUD200" s="90"/>
      <c r="RUE200" s="1"/>
      <c r="RUF200" s="90"/>
      <c r="RUG200" s="1"/>
      <c r="RUH200" s="90"/>
      <c r="RUI200" s="1"/>
      <c r="RUJ200" s="90"/>
      <c r="RUK200" s="1"/>
      <c r="RUL200" s="90"/>
      <c r="RUM200" s="1"/>
      <c r="RUN200" s="90"/>
      <c r="RUO200" s="1"/>
      <c r="RUP200" s="90"/>
      <c r="RUQ200" s="1"/>
      <c r="RUR200" s="90"/>
      <c r="RUS200" s="1"/>
      <c r="RUT200" s="90"/>
      <c r="RUU200" s="1"/>
      <c r="RUV200" s="90"/>
      <c r="RUW200" s="1"/>
      <c r="RUX200" s="90"/>
      <c r="RUY200" s="1"/>
      <c r="RUZ200" s="90"/>
      <c r="RVA200" s="1"/>
      <c r="RVB200" s="90"/>
      <c r="RVC200" s="1"/>
      <c r="RVD200" s="90"/>
      <c r="RVE200" s="1"/>
      <c r="RVF200" s="90"/>
      <c r="RVG200" s="1"/>
      <c r="RVH200" s="90"/>
      <c r="RVI200" s="1"/>
      <c r="RVJ200" s="90"/>
      <c r="RVK200" s="1"/>
      <c r="RVL200" s="90"/>
      <c r="RVM200" s="1"/>
      <c r="RVN200" s="90"/>
      <c r="RVO200" s="1"/>
      <c r="RVP200" s="90"/>
      <c r="RVQ200" s="1"/>
      <c r="RVR200" s="90"/>
      <c r="RVS200" s="1"/>
      <c r="RVT200" s="90"/>
      <c r="RVU200" s="1"/>
      <c r="RVV200" s="90"/>
      <c r="RVW200" s="1"/>
      <c r="RVX200" s="90"/>
      <c r="RVY200" s="1"/>
      <c r="RVZ200" s="90"/>
      <c r="RWA200" s="1"/>
      <c r="RWB200" s="90"/>
      <c r="RWC200" s="1"/>
      <c r="RWD200" s="90"/>
      <c r="RWE200" s="1"/>
      <c r="RWF200" s="90"/>
      <c r="RWG200" s="1"/>
      <c r="RWH200" s="90"/>
      <c r="RWI200" s="1"/>
      <c r="RWJ200" s="90"/>
      <c r="RWK200" s="1"/>
      <c r="RWL200" s="90"/>
      <c r="RWM200" s="1"/>
      <c r="RWN200" s="90"/>
      <c r="RWO200" s="1"/>
      <c r="RWP200" s="90"/>
      <c r="RWQ200" s="1"/>
      <c r="RWR200" s="90"/>
      <c r="RWS200" s="1"/>
      <c r="RWT200" s="90"/>
      <c r="RWU200" s="1"/>
      <c r="RWV200" s="90"/>
      <c r="RWW200" s="1"/>
      <c r="RWX200" s="90"/>
      <c r="RWY200" s="1"/>
      <c r="RWZ200" s="90"/>
      <c r="RXA200" s="1"/>
      <c r="RXB200" s="90"/>
      <c r="RXC200" s="1"/>
      <c r="RXD200" s="90"/>
      <c r="RXE200" s="1"/>
      <c r="RXF200" s="90"/>
      <c r="RXG200" s="1"/>
      <c r="RXH200" s="90"/>
      <c r="RXI200" s="1"/>
      <c r="RXJ200" s="90"/>
      <c r="RXK200" s="1"/>
      <c r="RXL200" s="90"/>
      <c r="RXM200" s="1"/>
      <c r="RXN200" s="90"/>
      <c r="RXO200" s="1"/>
      <c r="RXP200" s="90"/>
      <c r="RXQ200" s="1"/>
      <c r="RXR200" s="90"/>
      <c r="RXS200" s="1"/>
      <c r="RXT200" s="90"/>
      <c r="RXU200" s="1"/>
      <c r="RXV200" s="90"/>
      <c r="RXW200" s="1"/>
      <c r="RXX200" s="90"/>
      <c r="RXY200" s="1"/>
      <c r="RXZ200" s="90"/>
      <c r="RYA200" s="1"/>
      <c r="RYB200" s="90"/>
      <c r="RYC200" s="1"/>
      <c r="RYD200" s="90"/>
      <c r="RYE200" s="1"/>
      <c r="RYF200" s="90"/>
      <c r="RYG200" s="1"/>
      <c r="RYH200" s="90"/>
      <c r="RYI200" s="1"/>
      <c r="RYJ200" s="90"/>
      <c r="RYK200" s="1"/>
      <c r="RYL200" s="90"/>
      <c r="RYM200" s="1"/>
      <c r="RYN200" s="90"/>
      <c r="RYO200" s="1"/>
      <c r="RYP200" s="90"/>
      <c r="RYQ200" s="1"/>
      <c r="RYR200" s="90"/>
      <c r="RYS200" s="1"/>
      <c r="RYT200" s="90"/>
      <c r="RYU200" s="1"/>
      <c r="RYV200" s="90"/>
      <c r="RYW200" s="1"/>
      <c r="RYX200" s="90"/>
      <c r="RYY200" s="1"/>
      <c r="RYZ200" s="90"/>
      <c r="RZA200" s="1"/>
      <c r="RZB200" s="90"/>
      <c r="RZC200" s="1"/>
      <c r="RZD200" s="90"/>
      <c r="RZE200" s="1"/>
      <c r="RZF200" s="90"/>
      <c r="RZG200" s="1"/>
      <c r="RZH200" s="90"/>
      <c r="RZI200" s="1"/>
      <c r="RZJ200" s="90"/>
      <c r="RZK200" s="1"/>
      <c r="RZL200" s="90"/>
      <c r="RZM200" s="1"/>
      <c r="RZN200" s="90"/>
      <c r="RZO200" s="1"/>
      <c r="RZP200" s="90"/>
      <c r="RZQ200" s="1"/>
      <c r="RZR200" s="90"/>
      <c r="RZS200" s="1"/>
      <c r="RZT200" s="90"/>
      <c r="RZU200" s="1"/>
      <c r="RZV200" s="90"/>
      <c r="RZW200" s="1"/>
      <c r="RZX200" s="90"/>
      <c r="RZY200" s="1"/>
      <c r="RZZ200" s="90"/>
      <c r="SAA200" s="1"/>
      <c r="SAB200" s="90"/>
      <c r="SAC200" s="1"/>
      <c r="SAD200" s="90"/>
      <c r="SAE200" s="1"/>
      <c r="SAF200" s="90"/>
      <c r="SAG200" s="1"/>
      <c r="SAH200" s="90"/>
      <c r="SAI200" s="1"/>
      <c r="SAJ200" s="90"/>
      <c r="SAK200" s="1"/>
      <c r="SAL200" s="90"/>
      <c r="SAM200" s="1"/>
      <c r="SAN200" s="90"/>
      <c r="SAO200" s="1"/>
      <c r="SAP200" s="90"/>
      <c r="SAQ200" s="1"/>
      <c r="SAR200" s="90"/>
      <c r="SAS200" s="1"/>
      <c r="SAT200" s="90"/>
      <c r="SAU200" s="1"/>
      <c r="SAV200" s="90"/>
      <c r="SAW200" s="1"/>
      <c r="SAX200" s="90"/>
      <c r="SAY200" s="1"/>
      <c r="SAZ200" s="90"/>
      <c r="SBA200" s="1"/>
      <c r="SBB200" s="90"/>
      <c r="SBC200" s="1"/>
      <c r="SBD200" s="90"/>
      <c r="SBE200" s="1"/>
      <c r="SBF200" s="90"/>
      <c r="SBG200" s="1"/>
      <c r="SBH200" s="90"/>
      <c r="SBI200" s="1"/>
      <c r="SBJ200" s="90"/>
      <c r="SBK200" s="1"/>
      <c r="SBL200" s="90"/>
      <c r="SBM200" s="1"/>
      <c r="SBN200" s="90"/>
      <c r="SBO200" s="1"/>
      <c r="SBP200" s="90"/>
      <c r="SBQ200" s="1"/>
      <c r="SBR200" s="90"/>
      <c r="SBS200" s="1"/>
      <c r="SBT200" s="90"/>
      <c r="SBU200" s="1"/>
      <c r="SBV200" s="90"/>
      <c r="SBW200" s="1"/>
      <c r="SBX200" s="90"/>
      <c r="SBY200" s="1"/>
      <c r="SBZ200" s="90"/>
      <c r="SCA200" s="1"/>
      <c r="SCB200" s="90"/>
      <c r="SCC200" s="1"/>
      <c r="SCD200" s="90"/>
      <c r="SCE200" s="1"/>
      <c r="SCF200" s="90"/>
      <c r="SCG200" s="1"/>
      <c r="SCH200" s="90"/>
      <c r="SCI200" s="1"/>
      <c r="SCJ200" s="90"/>
      <c r="SCK200" s="1"/>
      <c r="SCL200" s="90"/>
      <c r="SCM200" s="1"/>
      <c r="SCN200" s="90"/>
      <c r="SCO200" s="1"/>
      <c r="SCP200" s="90"/>
      <c r="SCQ200" s="1"/>
      <c r="SCR200" s="90"/>
      <c r="SCS200" s="1"/>
      <c r="SCT200" s="90"/>
      <c r="SCU200" s="1"/>
      <c r="SCV200" s="90"/>
      <c r="SCW200" s="1"/>
      <c r="SCX200" s="90"/>
      <c r="SCY200" s="1"/>
      <c r="SCZ200" s="90"/>
      <c r="SDA200" s="1"/>
      <c r="SDB200" s="90"/>
      <c r="SDC200" s="1"/>
      <c r="SDD200" s="90"/>
      <c r="SDE200" s="1"/>
      <c r="SDF200" s="90"/>
      <c r="SDG200" s="1"/>
      <c r="SDH200" s="90"/>
      <c r="SDI200" s="1"/>
      <c r="SDJ200" s="90"/>
      <c r="SDK200" s="1"/>
      <c r="SDL200" s="90"/>
      <c r="SDM200" s="1"/>
      <c r="SDN200" s="90"/>
      <c r="SDO200" s="1"/>
      <c r="SDP200" s="90"/>
      <c r="SDQ200" s="1"/>
      <c r="SDR200" s="90"/>
      <c r="SDS200" s="1"/>
      <c r="SDT200" s="90"/>
      <c r="SDU200" s="1"/>
      <c r="SDV200" s="90"/>
      <c r="SDW200" s="1"/>
      <c r="SDX200" s="90"/>
      <c r="SDY200" s="1"/>
      <c r="SDZ200" s="90"/>
      <c r="SEA200" s="1"/>
      <c r="SEB200" s="90"/>
      <c r="SEC200" s="1"/>
      <c r="SED200" s="90"/>
      <c r="SEE200" s="1"/>
      <c r="SEF200" s="90"/>
      <c r="SEG200" s="1"/>
      <c r="SEH200" s="90"/>
      <c r="SEI200" s="1"/>
      <c r="SEJ200" s="90"/>
      <c r="SEK200" s="1"/>
      <c r="SEL200" s="90"/>
      <c r="SEM200" s="1"/>
      <c r="SEN200" s="90"/>
      <c r="SEO200" s="1"/>
      <c r="SEP200" s="90"/>
      <c r="SEQ200" s="1"/>
      <c r="SER200" s="90"/>
      <c r="SES200" s="1"/>
      <c r="SET200" s="90"/>
      <c r="SEU200" s="1"/>
      <c r="SEV200" s="90"/>
      <c r="SEW200" s="1"/>
      <c r="SEX200" s="90"/>
      <c r="SEY200" s="1"/>
      <c r="SEZ200" s="90"/>
      <c r="SFA200" s="1"/>
      <c r="SFB200" s="90"/>
      <c r="SFC200" s="1"/>
      <c r="SFD200" s="90"/>
      <c r="SFE200" s="1"/>
      <c r="SFF200" s="90"/>
      <c r="SFG200" s="1"/>
      <c r="SFH200" s="90"/>
      <c r="SFI200" s="1"/>
      <c r="SFJ200" s="90"/>
      <c r="SFK200" s="1"/>
      <c r="SFL200" s="90"/>
      <c r="SFM200" s="1"/>
      <c r="SFN200" s="90"/>
      <c r="SFO200" s="1"/>
      <c r="SFP200" s="90"/>
      <c r="SFQ200" s="1"/>
      <c r="SFR200" s="90"/>
      <c r="SFS200" s="1"/>
      <c r="SFT200" s="90"/>
      <c r="SFU200" s="1"/>
      <c r="SFV200" s="90"/>
      <c r="SFW200" s="1"/>
      <c r="SFX200" s="90"/>
      <c r="SFY200" s="1"/>
      <c r="SFZ200" s="90"/>
      <c r="SGA200" s="1"/>
      <c r="SGB200" s="90"/>
      <c r="SGC200" s="1"/>
      <c r="SGD200" s="90"/>
      <c r="SGE200" s="1"/>
      <c r="SGF200" s="90"/>
      <c r="SGG200" s="1"/>
      <c r="SGH200" s="90"/>
      <c r="SGI200" s="1"/>
      <c r="SGJ200" s="90"/>
      <c r="SGK200" s="1"/>
      <c r="SGL200" s="90"/>
      <c r="SGM200" s="1"/>
      <c r="SGN200" s="90"/>
      <c r="SGO200" s="1"/>
      <c r="SGP200" s="90"/>
      <c r="SGQ200" s="1"/>
      <c r="SGR200" s="90"/>
      <c r="SGS200" s="1"/>
      <c r="SGT200" s="90"/>
      <c r="SGU200" s="1"/>
      <c r="SGV200" s="90"/>
      <c r="SGW200" s="1"/>
      <c r="SGX200" s="90"/>
      <c r="SGY200" s="1"/>
      <c r="SGZ200" s="90"/>
      <c r="SHA200" s="1"/>
      <c r="SHB200" s="90"/>
      <c r="SHC200" s="1"/>
      <c r="SHD200" s="90"/>
      <c r="SHE200" s="1"/>
      <c r="SHF200" s="90"/>
      <c r="SHG200" s="1"/>
      <c r="SHH200" s="90"/>
      <c r="SHI200" s="1"/>
      <c r="SHJ200" s="90"/>
      <c r="SHK200" s="1"/>
      <c r="SHL200" s="90"/>
      <c r="SHM200" s="1"/>
      <c r="SHN200" s="90"/>
      <c r="SHO200" s="1"/>
      <c r="SHP200" s="90"/>
      <c r="SHQ200" s="1"/>
      <c r="SHR200" s="90"/>
      <c r="SHS200" s="1"/>
      <c r="SHT200" s="90"/>
      <c r="SHU200" s="1"/>
      <c r="SHV200" s="90"/>
      <c r="SHW200" s="1"/>
      <c r="SHX200" s="90"/>
      <c r="SHY200" s="1"/>
      <c r="SHZ200" s="90"/>
      <c r="SIA200" s="1"/>
      <c r="SIB200" s="90"/>
      <c r="SIC200" s="1"/>
      <c r="SID200" s="90"/>
      <c r="SIE200" s="1"/>
      <c r="SIF200" s="90"/>
      <c r="SIG200" s="1"/>
      <c r="SIH200" s="90"/>
      <c r="SII200" s="1"/>
      <c r="SIJ200" s="90"/>
      <c r="SIK200" s="1"/>
      <c r="SIL200" s="90"/>
      <c r="SIM200" s="1"/>
      <c r="SIN200" s="90"/>
      <c r="SIO200" s="1"/>
      <c r="SIP200" s="90"/>
      <c r="SIQ200" s="1"/>
      <c r="SIR200" s="90"/>
      <c r="SIS200" s="1"/>
      <c r="SIT200" s="90"/>
      <c r="SIU200" s="1"/>
      <c r="SIV200" s="90"/>
      <c r="SIW200" s="1"/>
      <c r="SIX200" s="90"/>
      <c r="SIY200" s="1"/>
      <c r="SIZ200" s="90"/>
      <c r="SJA200" s="1"/>
      <c r="SJB200" s="90"/>
      <c r="SJC200" s="1"/>
      <c r="SJD200" s="90"/>
      <c r="SJE200" s="1"/>
      <c r="SJF200" s="90"/>
      <c r="SJG200" s="1"/>
      <c r="SJH200" s="90"/>
      <c r="SJI200" s="1"/>
      <c r="SJJ200" s="90"/>
      <c r="SJK200" s="1"/>
      <c r="SJL200" s="90"/>
      <c r="SJM200" s="1"/>
      <c r="SJN200" s="90"/>
      <c r="SJO200" s="1"/>
      <c r="SJP200" s="90"/>
      <c r="SJQ200" s="1"/>
      <c r="SJR200" s="90"/>
      <c r="SJS200" s="1"/>
      <c r="SJT200" s="90"/>
      <c r="SJU200" s="1"/>
      <c r="SJV200" s="90"/>
      <c r="SJW200" s="1"/>
      <c r="SJX200" s="90"/>
      <c r="SJY200" s="1"/>
      <c r="SJZ200" s="90"/>
      <c r="SKA200" s="1"/>
      <c r="SKB200" s="90"/>
      <c r="SKC200" s="1"/>
      <c r="SKD200" s="90"/>
      <c r="SKE200" s="1"/>
      <c r="SKF200" s="90"/>
      <c r="SKG200" s="1"/>
      <c r="SKH200" s="90"/>
      <c r="SKI200" s="1"/>
      <c r="SKJ200" s="90"/>
      <c r="SKK200" s="1"/>
      <c r="SKL200" s="90"/>
      <c r="SKM200" s="1"/>
      <c r="SKN200" s="90"/>
      <c r="SKO200" s="1"/>
      <c r="SKP200" s="90"/>
      <c r="SKQ200" s="1"/>
      <c r="SKR200" s="90"/>
      <c r="SKS200" s="1"/>
      <c r="SKT200" s="90"/>
      <c r="SKU200" s="1"/>
      <c r="SKV200" s="90"/>
      <c r="SKW200" s="1"/>
      <c r="SKX200" s="90"/>
      <c r="SKY200" s="1"/>
      <c r="SKZ200" s="90"/>
      <c r="SLA200" s="1"/>
      <c r="SLB200" s="90"/>
      <c r="SLC200" s="1"/>
      <c r="SLD200" s="90"/>
      <c r="SLE200" s="1"/>
      <c r="SLF200" s="90"/>
      <c r="SLG200" s="1"/>
      <c r="SLH200" s="90"/>
      <c r="SLI200" s="1"/>
      <c r="SLJ200" s="90"/>
      <c r="SLK200" s="1"/>
      <c r="SLL200" s="90"/>
      <c r="SLM200" s="1"/>
      <c r="SLN200" s="90"/>
      <c r="SLO200" s="1"/>
      <c r="SLP200" s="90"/>
      <c r="SLQ200" s="1"/>
      <c r="SLR200" s="90"/>
      <c r="SLS200" s="1"/>
      <c r="SLT200" s="90"/>
      <c r="SLU200" s="1"/>
      <c r="SLV200" s="90"/>
      <c r="SLW200" s="1"/>
      <c r="SLX200" s="90"/>
      <c r="SLY200" s="1"/>
      <c r="SLZ200" s="90"/>
      <c r="SMA200" s="1"/>
      <c r="SMB200" s="90"/>
      <c r="SMC200" s="1"/>
      <c r="SMD200" s="90"/>
      <c r="SME200" s="1"/>
      <c r="SMF200" s="90"/>
      <c r="SMG200" s="1"/>
      <c r="SMH200" s="90"/>
      <c r="SMI200" s="1"/>
      <c r="SMJ200" s="90"/>
      <c r="SMK200" s="1"/>
      <c r="SML200" s="90"/>
      <c r="SMM200" s="1"/>
      <c r="SMN200" s="90"/>
      <c r="SMO200" s="1"/>
      <c r="SMP200" s="90"/>
      <c r="SMQ200" s="1"/>
      <c r="SMR200" s="90"/>
      <c r="SMS200" s="1"/>
      <c r="SMT200" s="90"/>
      <c r="SMU200" s="1"/>
      <c r="SMV200" s="90"/>
      <c r="SMW200" s="1"/>
      <c r="SMX200" s="90"/>
      <c r="SMY200" s="1"/>
      <c r="SMZ200" s="90"/>
      <c r="SNA200" s="1"/>
      <c r="SNB200" s="90"/>
      <c r="SNC200" s="1"/>
      <c r="SND200" s="90"/>
      <c r="SNE200" s="1"/>
      <c r="SNF200" s="90"/>
      <c r="SNG200" s="1"/>
      <c r="SNH200" s="90"/>
      <c r="SNI200" s="1"/>
      <c r="SNJ200" s="90"/>
      <c r="SNK200" s="1"/>
      <c r="SNL200" s="90"/>
      <c r="SNM200" s="1"/>
      <c r="SNN200" s="90"/>
      <c r="SNO200" s="1"/>
      <c r="SNP200" s="90"/>
      <c r="SNQ200" s="1"/>
      <c r="SNR200" s="90"/>
      <c r="SNS200" s="1"/>
      <c r="SNT200" s="90"/>
      <c r="SNU200" s="1"/>
      <c r="SNV200" s="90"/>
      <c r="SNW200" s="1"/>
      <c r="SNX200" s="90"/>
      <c r="SNY200" s="1"/>
      <c r="SNZ200" s="90"/>
      <c r="SOA200" s="1"/>
      <c r="SOB200" s="90"/>
      <c r="SOC200" s="1"/>
      <c r="SOD200" s="90"/>
      <c r="SOE200" s="1"/>
      <c r="SOF200" s="90"/>
      <c r="SOG200" s="1"/>
      <c r="SOH200" s="90"/>
      <c r="SOI200" s="1"/>
      <c r="SOJ200" s="90"/>
      <c r="SOK200" s="1"/>
      <c r="SOL200" s="90"/>
      <c r="SOM200" s="1"/>
      <c r="SON200" s="90"/>
      <c r="SOO200" s="1"/>
      <c r="SOP200" s="90"/>
      <c r="SOQ200" s="1"/>
      <c r="SOR200" s="90"/>
      <c r="SOS200" s="1"/>
      <c r="SOT200" s="90"/>
      <c r="SOU200" s="1"/>
      <c r="SOV200" s="90"/>
      <c r="SOW200" s="1"/>
      <c r="SOX200" s="90"/>
      <c r="SOY200" s="1"/>
      <c r="SOZ200" s="90"/>
      <c r="SPA200" s="1"/>
      <c r="SPB200" s="90"/>
      <c r="SPC200" s="1"/>
      <c r="SPD200" s="90"/>
      <c r="SPE200" s="1"/>
      <c r="SPF200" s="90"/>
      <c r="SPG200" s="1"/>
      <c r="SPH200" s="90"/>
      <c r="SPI200" s="1"/>
      <c r="SPJ200" s="90"/>
      <c r="SPK200" s="1"/>
      <c r="SPL200" s="90"/>
      <c r="SPM200" s="1"/>
      <c r="SPN200" s="90"/>
      <c r="SPO200" s="1"/>
      <c r="SPP200" s="90"/>
      <c r="SPQ200" s="1"/>
      <c r="SPR200" s="90"/>
      <c r="SPS200" s="1"/>
      <c r="SPT200" s="90"/>
      <c r="SPU200" s="1"/>
      <c r="SPV200" s="90"/>
      <c r="SPW200" s="1"/>
      <c r="SPX200" s="90"/>
      <c r="SPY200" s="1"/>
      <c r="SPZ200" s="90"/>
      <c r="SQA200" s="1"/>
      <c r="SQB200" s="90"/>
      <c r="SQC200" s="1"/>
      <c r="SQD200" s="90"/>
      <c r="SQE200" s="1"/>
      <c r="SQF200" s="90"/>
      <c r="SQG200" s="1"/>
      <c r="SQH200" s="90"/>
      <c r="SQI200" s="1"/>
      <c r="SQJ200" s="90"/>
      <c r="SQK200" s="1"/>
      <c r="SQL200" s="90"/>
      <c r="SQM200" s="1"/>
      <c r="SQN200" s="90"/>
      <c r="SQO200" s="1"/>
      <c r="SQP200" s="90"/>
      <c r="SQQ200" s="1"/>
      <c r="SQR200" s="90"/>
      <c r="SQS200" s="1"/>
      <c r="SQT200" s="90"/>
      <c r="SQU200" s="1"/>
      <c r="SQV200" s="90"/>
      <c r="SQW200" s="1"/>
      <c r="SQX200" s="90"/>
      <c r="SQY200" s="1"/>
      <c r="SQZ200" s="90"/>
      <c r="SRA200" s="1"/>
      <c r="SRB200" s="90"/>
      <c r="SRC200" s="1"/>
      <c r="SRD200" s="90"/>
      <c r="SRE200" s="1"/>
      <c r="SRF200" s="90"/>
      <c r="SRG200" s="1"/>
      <c r="SRH200" s="90"/>
      <c r="SRI200" s="1"/>
      <c r="SRJ200" s="90"/>
      <c r="SRK200" s="1"/>
      <c r="SRL200" s="90"/>
      <c r="SRM200" s="1"/>
      <c r="SRN200" s="90"/>
      <c r="SRO200" s="1"/>
      <c r="SRP200" s="90"/>
      <c r="SRQ200" s="1"/>
      <c r="SRR200" s="90"/>
      <c r="SRS200" s="1"/>
      <c r="SRT200" s="90"/>
      <c r="SRU200" s="1"/>
      <c r="SRV200" s="90"/>
      <c r="SRW200" s="1"/>
      <c r="SRX200" s="90"/>
      <c r="SRY200" s="1"/>
      <c r="SRZ200" s="90"/>
      <c r="SSA200" s="1"/>
      <c r="SSB200" s="90"/>
      <c r="SSC200" s="1"/>
      <c r="SSD200" s="90"/>
      <c r="SSE200" s="1"/>
      <c r="SSF200" s="90"/>
      <c r="SSG200" s="1"/>
      <c r="SSH200" s="90"/>
      <c r="SSI200" s="1"/>
      <c r="SSJ200" s="90"/>
      <c r="SSK200" s="1"/>
      <c r="SSL200" s="90"/>
      <c r="SSM200" s="1"/>
      <c r="SSN200" s="90"/>
      <c r="SSO200" s="1"/>
      <c r="SSP200" s="90"/>
      <c r="SSQ200" s="1"/>
      <c r="SSR200" s="90"/>
      <c r="SSS200" s="1"/>
      <c r="SST200" s="90"/>
      <c r="SSU200" s="1"/>
      <c r="SSV200" s="90"/>
      <c r="SSW200" s="1"/>
      <c r="SSX200" s="90"/>
      <c r="SSY200" s="1"/>
      <c r="SSZ200" s="90"/>
      <c r="STA200" s="1"/>
      <c r="STB200" s="90"/>
      <c r="STC200" s="1"/>
      <c r="STD200" s="90"/>
      <c r="STE200" s="1"/>
      <c r="STF200" s="90"/>
      <c r="STG200" s="1"/>
      <c r="STH200" s="90"/>
      <c r="STI200" s="1"/>
      <c r="STJ200" s="90"/>
      <c r="STK200" s="1"/>
      <c r="STL200" s="90"/>
      <c r="STM200" s="1"/>
      <c r="STN200" s="90"/>
      <c r="STO200" s="1"/>
      <c r="STP200" s="90"/>
      <c r="STQ200" s="1"/>
      <c r="STR200" s="90"/>
      <c r="STS200" s="1"/>
      <c r="STT200" s="90"/>
      <c r="STU200" s="1"/>
      <c r="STV200" s="90"/>
      <c r="STW200" s="1"/>
      <c r="STX200" s="90"/>
      <c r="STY200" s="1"/>
      <c r="STZ200" s="90"/>
      <c r="SUA200" s="1"/>
      <c r="SUB200" s="90"/>
      <c r="SUC200" s="1"/>
      <c r="SUD200" s="90"/>
      <c r="SUE200" s="1"/>
      <c r="SUF200" s="90"/>
      <c r="SUG200" s="1"/>
      <c r="SUH200" s="90"/>
      <c r="SUI200" s="1"/>
      <c r="SUJ200" s="90"/>
      <c r="SUK200" s="1"/>
      <c r="SUL200" s="90"/>
      <c r="SUM200" s="1"/>
      <c r="SUN200" s="90"/>
      <c r="SUO200" s="1"/>
      <c r="SUP200" s="90"/>
      <c r="SUQ200" s="1"/>
      <c r="SUR200" s="90"/>
      <c r="SUS200" s="1"/>
      <c r="SUT200" s="90"/>
      <c r="SUU200" s="1"/>
      <c r="SUV200" s="90"/>
      <c r="SUW200" s="1"/>
      <c r="SUX200" s="90"/>
      <c r="SUY200" s="1"/>
      <c r="SUZ200" s="90"/>
      <c r="SVA200" s="1"/>
      <c r="SVB200" s="90"/>
      <c r="SVC200" s="1"/>
      <c r="SVD200" s="90"/>
      <c r="SVE200" s="1"/>
      <c r="SVF200" s="90"/>
      <c r="SVG200" s="1"/>
      <c r="SVH200" s="90"/>
      <c r="SVI200" s="1"/>
      <c r="SVJ200" s="90"/>
      <c r="SVK200" s="1"/>
      <c r="SVL200" s="90"/>
      <c r="SVM200" s="1"/>
      <c r="SVN200" s="90"/>
      <c r="SVO200" s="1"/>
      <c r="SVP200" s="90"/>
      <c r="SVQ200" s="1"/>
      <c r="SVR200" s="90"/>
      <c r="SVS200" s="1"/>
      <c r="SVT200" s="90"/>
      <c r="SVU200" s="1"/>
      <c r="SVV200" s="90"/>
      <c r="SVW200" s="1"/>
      <c r="SVX200" s="90"/>
      <c r="SVY200" s="1"/>
      <c r="SVZ200" s="90"/>
      <c r="SWA200" s="1"/>
      <c r="SWB200" s="90"/>
      <c r="SWC200" s="1"/>
      <c r="SWD200" s="90"/>
      <c r="SWE200" s="1"/>
      <c r="SWF200" s="90"/>
      <c r="SWG200" s="1"/>
      <c r="SWH200" s="90"/>
      <c r="SWI200" s="1"/>
      <c r="SWJ200" s="90"/>
      <c r="SWK200" s="1"/>
      <c r="SWL200" s="90"/>
      <c r="SWM200" s="1"/>
      <c r="SWN200" s="90"/>
      <c r="SWO200" s="1"/>
      <c r="SWP200" s="90"/>
      <c r="SWQ200" s="1"/>
      <c r="SWR200" s="90"/>
      <c r="SWS200" s="1"/>
      <c r="SWT200" s="90"/>
      <c r="SWU200" s="1"/>
      <c r="SWV200" s="90"/>
      <c r="SWW200" s="1"/>
      <c r="SWX200" s="90"/>
      <c r="SWY200" s="1"/>
      <c r="SWZ200" s="90"/>
      <c r="SXA200" s="1"/>
      <c r="SXB200" s="90"/>
      <c r="SXC200" s="1"/>
      <c r="SXD200" s="90"/>
      <c r="SXE200" s="1"/>
      <c r="SXF200" s="90"/>
      <c r="SXG200" s="1"/>
      <c r="SXH200" s="90"/>
      <c r="SXI200" s="1"/>
      <c r="SXJ200" s="90"/>
      <c r="SXK200" s="1"/>
      <c r="SXL200" s="90"/>
      <c r="SXM200" s="1"/>
      <c r="SXN200" s="90"/>
      <c r="SXO200" s="1"/>
      <c r="SXP200" s="90"/>
      <c r="SXQ200" s="1"/>
      <c r="SXR200" s="90"/>
      <c r="SXS200" s="1"/>
      <c r="SXT200" s="90"/>
      <c r="SXU200" s="1"/>
      <c r="SXV200" s="90"/>
      <c r="SXW200" s="1"/>
      <c r="SXX200" s="90"/>
      <c r="SXY200" s="1"/>
      <c r="SXZ200" s="90"/>
      <c r="SYA200" s="1"/>
      <c r="SYB200" s="90"/>
      <c r="SYC200" s="1"/>
      <c r="SYD200" s="90"/>
      <c r="SYE200" s="1"/>
      <c r="SYF200" s="90"/>
      <c r="SYG200" s="1"/>
      <c r="SYH200" s="90"/>
      <c r="SYI200" s="1"/>
      <c r="SYJ200" s="90"/>
      <c r="SYK200" s="1"/>
      <c r="SYL200" s="90"/>
      <c r="SYM200" s="1"/>
      <c r="SYN200" s="90"/>
      <c r="SYO200" s="1"/>
      <c r="SYP200" s="90"/>
      <c r="SYQ200" s="1"/>
      <c r="SYR200" s="90"/>
      <c r="SYS200" s="1"/>
      <c r="SYT200" s="90"/>
      <c r="SYU200" s="1"/>
      <c r="SYV200" s="90"/>
      <c r="SYW200" s="1"/>
      <c r="SYX200" s="90"/>
      <c r="SYY200" s="1"/>
      <c r="SYZ200" s="90"/>
      <c r="SZA200" s="1"/>
      <c r="SZB200" s="90"/>
      <c r="SZC200" s="1"/>
      <c r="SZD200" s="90"/>
      <c r="SZE200" s="1"/>
      <c r="SZF200" s="90"/>
      <c r="SZG200" s="1"/>
      <c r="SZH200" s="90"/>
      <c r="SZI200" s="1"/>
      <c r="SZJ200" s="90"/>
      <c r="SZK200" s="1"/>
      <c r="SZL200" s="90"/>
      <c r="SZM200" s="1"/>
      <c r="SZN200" s="90"/>
      <c r="SZO200" s="1"/>
      <c r="SZP200" s="90"/>
      <c r="SZQ200" s="1"/>
      <c r="SZR200" s="90"/>
      <c r="SZS200" s="1"/>
      <c r="SZT200" s="90"/>
      <c r="SZU200" s="1"/>
      <c r="SZV200" s="90"/>
      <c r="SZW200" s="1"/>
      <c r="SZX200" s="90"/>
      <c r="SZY200" s="1"/>
      <c r="SZZ200" s="90"/>
      <c r="TAA200" s="1"/>
      <c r="TAB200" s="90"/>
      <c r="TAC200" s="1"/>
      <c r="TAD200" s="90"/>
      <c r="TAE200" s="1"/>
      <c r="TAF200" s="90"/>
      <c r="TAG200" s="1"/>
      <c r="TAH200" s="90"/>
      <c r="TAI200" s="1"/>
      <c r="TAJ200" s="90"/>
      <c r="TAK200" s="1"/>
      <c r="TAL200" s="90"/>
      <c r="TAM200" s="1"/>
      <c r="TAN200" s="90"/>
      <c r="TAO200" s="1"/>
      <c r="TAP200" s="90"/>
      <c r="TAQ200" s="1"/>
      <c r="TAR200" s="90"/>
      <c r="TAS200" s="1"/>
      <c r="TAT200" s="90"/>
      <c r="TAU200" s="1"/>
      <c r="TAV200" s="90"/>
      <c r="TAW200" s="1"/>
      <c r="TAX200" s="90"/>
      <c r="TAY200" s="1"/>
      <c r="TAZ200" s="90"/>
      <c r="TBA200" s="1"/>
      <c r="TBB200" s="90"/>
      <c r="TBC200" s="1"/>
      <c r="TBD200" s="90"/>
      <c r="TBE200" s="1"/>
      <c r="TBF200" s="90"/>
      <c r="TBG200" s="1"/>
      <c r="TBH200" s="90"/>
      <c r="TBI200" s="1"/>
      <c r="TBJ200" s="90"/>
      <c r="TBK200" s="1"/>
      <c r="TBL200" s="90"/>
      <c r="TBM200" s="1"/>
      <c r="TBN200" s="90"/>
      <c r="TBO200" s="1"/>
      <c r="TBP200" s="90"/>
      <c r="TBQ200" s="1"/>
      <c r="TBR200" s="90"/>
      <c r="TBS200" s="1"/>
      <c r="TBT200" s="90"/>
      <c r="TBU200" s="1"/>
      <c r="TBV200" s="90"/>
      <c r="TBW200" s="1"/>
      <c r="TBX200" s="90"/>
      <c r="TBY200" s="1"/>
      <c r="TBZ200" s="90"/>
      <c r="TCA200" s="1"/>
      <c r="TCB200" s="90"/>
      <c r="TCC200" s="1"/>
      <c r="TCD200" s="90"/>
      <c r="TCE200" s="1"/>
      <c r="TCF200" s="90"/>
      <c r="TCG200" s="1"/>
      <c r="TCH200" s="90"/>
      <c r="TCI200" s="1"/>
      <c r="TCJ200" s="90"/>
      <c r="TCK200" s="1"/>
      <c r="TCL200" s="90"/>
      <c r="TCM200" s="1"/>
      <c r="TCN200" s="90"/>
      <c r="TCO200" s="1"/>
      <c r="TCP200" s="90"/>
      <c r="TCQ200" s="1"/>
      <c r="TCR200" s="90"/>
      <c r="TCS200" s="1"/>
      <c r="TCT200" s="90"/>
      <c r="TCU200" s="1"/>
      <c r="TCV200" s="90"/>
      <c r="TCW200" s="1"/>
      <c r="TCX200" s="90"/>
      <c r="TCY200" s="1"/>
      <c r="TCZ200" s="90"/>
      <c r="TDA200" s="1"/>
      <c r="TDB200" s="90"/>
      <c r="TDC200" s="1"/>
      <c r="TDD200" s="90"/>
      <c r="TDE200" s="1"/>
      <c r="TDF200" s="90"/>
      <c r="TDG200" s="1"/>
      <c r="TDH200" s="90"/>
      <c r="TDI200" s="1"/>
      <c r="TDJ200" s="90"/>
      <c r="TDK200" s="1"/>
      <c r="TDL200" s="90"/>
      <c r="TDM200" s="1"/>
      <c r="TDN200" s="90"/>
      <c r="TDO200" s="1"/>
      <c r="TDP200" s="90"/>
      <c r="TDQ200" s="1"/>
      <c r="TDR200" s="90"/>
      <c r="TDS200" s="1"/>
      <c r="TDT200" s="90"/>
      <c r="TDU200" s="1"/>
      <c r="TDV200" s="90"/>
      <c r="TDW200" s="1"/>
      <c r="TDX200" s="90"/>
      <c r="TDY200" s="1"/>
      <c r="TDZ200" s="90"/>
      <c r="TEA200" s="1"/>
      <c r="TEB200" s="90"/>
      <c r="TEC200" s="1"/>
      <c r="TED200" s="90"/>
      <c r="TEE200" s="1"/>
      <c r="TEF200" s="90"/>
      <c r="TEG200" s="1"/>
      <c r="TEH200" s="90"/>
      <c r="TEI200" s="1"/>
      <c r="TEJ200" s="90"/>
      <c r="TEK200" s="1"/>
      <c r="TEL200" s="90"/>
      <c r="TEM200" s="1"/>
      <c r="TEN200" s="90"/>
      <c r="TEO200" s="1"/>
      <c r="TEP200" s="90"/>
      <c r="TEQ200" s="1"/>
      <c r="TER200" s="90"/>
      <c r="TES200" s="1"/>
      <c r="TET200" s="90"/>
      <c r="TEU200" s="1"/>
      <c r="TEV200" s="90"/>
      <c r="TEW200" s="1"/>
      <c r="TEX200" s="90"/>
      <c r="TEY200" s="1"/>
      <c r="TEZ200" s="90"/>
      <c r="TFA200" s="1"/>
      <c r="TFB200" s="90"/>
      <c r="TFC200" s="1"/>
      <c r="TFD200" s="90"/>
      <c r="TFE200" s="1"/>
      <c r="TFF200" s="90"/>
      <c r="TFG200" s="1"/>
      <c r="TFH200" s="90"/>
      <c r="TFI200" s="1"/>
      <c r="TFJ200" s="90"/>
      <c r="TFK200" s="1"/>
      <c r="TFL200" s="90"/>
      <c r="TFM200" s="1"/>
      <c r="TFN200" s="90"/>
      <c r="TFO200" s="1"/>
      <c r="TFP200" s="90"/>
      <c r="TFQ200" s="1"/>
      <c r="TFR200" s="90"/>
      <c r="TFS200" s="1"/>
      <c r="TFT200" s="90"/>
      <c r="TFU200" s="1"/>
      <c r="TFV200" s="90"/>
      <c r="TFW200" s="1"/>
      <c r="TFX200" s="90"/>
      <c r="TFY200" s="1"/>
      <c r="TFZ200" s="90"/>
      <c r="TGA200" s="1"/>
      <c r="TGB200" s="90"/>
      <c r="TGC200" s="1"/>
      <c r="TGD200" s="90"/>
      <c r="TGE200" s="1"/>
      <c r="TGF200" s="90"/>
      <c r="TGG200" s="1"/>
      <c r="TGH200" s="90"/>
      <c r="TGI200" s="1"/>
      <c r="TGJ200" s="90"/>
      <c r="TGK200" s="1"/>
      <c r="TGL200" s="90"/>
      <c r="TGM200" s="1"/>
      <c r="TGN200" s="90"/>
      <c r="TGO200" s="1"/>
      <c r="TGP200" s="90"/>
      <c r="TGQ200" s="1"/>
      <c r="TGR200" s="90"/>
      <c r="TGS200" s="1"/>
      <c r="TGT200" s="90"/>
      <c r="TGU200" s="1"/>
      <c r="TGV200" s="90"/>
      <c r="TGW200" s="1"/>
      <c r="TGX200" s="90"/>
      <c r="TGY200" s="1"/>
      <c r="TGZ200" s="90"/>
      <c r="THA200" s="1"/>
      <c r="THB200" s="90"/>
      <c r="THC200" s="1"/>
      <c r="THD200" s="90"/>
      <c r="THE200" s="1"/>
      <c r="THF200" s="90"/>
      <c r="THG200" s="1"/>
      <c r="THH200" s="90"/>
      <c r="THI200" s="1"/>
      <c r="THJ200" s="90"/>
      <c r="THK200" s="1"/>
      <c r="THL200" s="90"/>
      <c r="THM200" s="1"/>
      <c r="THN200" s="90"/>
      <c r="THO200" s="1"/>
      <c r="THP200" s="90"/>
      <c r="THQ200" s="1"/>
      <c r="THR200" s="90"/>
      <c r="THS200" s="1"/>
      <c r="THT200" s="90"/>
      <c r="THU200" s="1"/>
      <c r="THV200" s="90"/>
      <c r="THW200" s="1"/>
      <c r="THX200" s="90"/>
      <c r="THY200" s="1"/>
      <c r="THZ200" s="90"/>
      <c r="TIA200" s="1"/>
      <c r="TIB200" s="90"/>
      <c r="TIC200" s="1"/>
      <c r="TID200" s="90"/>
      <c r="TIE200" s="1"/>
      <c r="TIF200" s="90"/>
      <c r="TIG200" s="1"/>
      <c r="TIH200" s="90"/>
      <c r="TII200" s="1"/>
      <c r="TIJ200" s="90"/>
      <c r="TIK200" s="1"/>
      <c r="TIL200" s="90"/>
      <c r="TIM200" s="1"/>
      <c r="TIN200" s="90"/>
      <c r="TIO200" s="1"/>
      <c r="TIP200" s="90"/>
      <c r="TIQ200" s="1"/>
      <c r="TIR200" s="90"/>
      <c r="TIS200" s="1"/>
      <c r="TIT200" s="90"/>
      <c r="TIU200" s="1"/>
      <c r="TIV200" s="90"/>
      <c r="TIW200" s="1"/>
      <c r="TIX200" s="90"/>
      <c r="TIY200" s="1"/>
      <c r="TIZ200" s="90"/>
      <c r="TJA200" s="1"/>
      <c r="TJB200" s="90"/>
      <c r="TJC200" s="1"/>
      <c r="TJD200" s="90"/>
      <c r="TJE200" s="1"/>
      <c r="TJF200" s="90"/>
      <c r="TJG200" s="1"/>
      <c r="TJH200" s="90"/>
      <c r="TJI200" s="1"/>
      <c r="TJJ200" s="90"/>
      <c r="TJK200" s="1"/>
      <c r="TJL200" s="90"/>
      <c r="TJM200" s="1"/>
      <c r="TJN200" s="90"/>
      <c r="TJO200" s="1"/>
      <c r="TJP200" s="90"/>
      <c r="TJQ200" s="1"/>
      <c r="TJR200" s="90"/>
      <c r="TJS200" s="1"/>
      <c r="TJT200" s="90"/>
      <c r="TJU200" s="1"/>
      <c r="TJV200" s="90"/>
      <c r="TJW200" s="1"/>
      <c r="TJX200" s="90"/>
      <c r="TJY200" s="1"/>
      <c r="TJZ200" s="90"/>
      <c r="TKA200" s="1"/>
      <c r="TKB200" s="90"/>
      <c r="TKC200" s="1"/>
      <c r="TKD200" s="90"/>
      <c r="TKE200" s="1"/>
      <c r="TKF200" s="90"/>
      <c r="TKG200" s="1"/>
      <c r="TKH200" s="90"/>
      <c r="TKI200" s="1"/>
      <c r="TKJ200" s="90"/>
      <c r="TKK200" s="1"/>
      <c r="TKL200" s="90"/>
      <c r="TKM200" s="1"/>
      <c r="TKN200" s="90"/>
      <c r="TKO200" s="1"/>
      <c r="TKP200" s="90"/>
      <c r="TKQ200" s="1"/>
      <c r="TKR200" s="90"/>
      <c r="TKS200" s="1"/>
      <c r="TKT200" s="90"/>
      <c r="TKU200" s="1"/>
      <c r="TKV200" s="90"/>
      <c r="TKW200" s="1"/>
      <c r="TKX200" s="90"/>
      <c r="TKY200" s="1"/>
      <c r="TKZ200" s="90"/>
      <c r="TLA200" s="1"/>
      <c r="TLB200" s="90"/>
      <c r="TLC200" s="1"/>
      <c r="TLD200" s="90"/>
      <c r="TLE200" s="1"/>
      <c r="TLF200" s="90"/>
      <c r="TLG200" s="1"/>
      <c r="TLH200" s="90"/>
      <c r="TLI200" s="1"/>
      <c r="TLJ200" s="90"/>
      <c r="TLK200" s="1"/>
      <c r="TLL200" s="90"/>
      <c r="TLM200" s="1"/>
      <c r="TLN200" s="90"/>
      <c r="TLO200" s="1"/>
      <c r="TLP200" s="90"/>
      <c r="TLQ200" s="1"/>
      <c r="TLR200" s="90"/>
      <c r="TLS200" s="1"/>
      <c r="TLT200" s="90"/>
      <c r="TLU200" s="1"/>
      <c r="TLV200" s="90"/>
      <c r="TLW200" s="1"/>
      <c r="TLX200" s="90"/>
      <c r="TLY200" s="1"/>
      <c r="TLZ200" s="90"/>
      <c r="TMA200" s="1"/>
      <c r="TMB200" s="90"/>
      <c r="TMC200" s="1"/>
      <c r="TMD200" s="90"/>
      <c r="TME200" s="1"/>
      <c r="TMF200" s="90"/>
      <c r="TMG200" s="1"/>
      <c r="TMH200" s="90"/>
      <c r="TMI200" s="1"/>
      <c r="TMJ200" s="90"/>
      <c r="TMK200" s="1"/>
      <c r="TML200" s="90"/>
      <c r="TMM200" s="1"/>
      <c r="TMN200" s="90"/>
      <c r="TMO200" s="1"/>
      <c r="TMP200" s="90"/>
      <c r="TMQ200" s="1"/>
      <c r="TMR200" s="90"/>
      <c r="TMS200" s="1"/>
      <c r="TMT200" s="90"/>
      <c r="TMU200" s="1"/>
      <c r="TMV200" s="90"/>
      <c r="TMW200" s="1"/>
      <c r="TMX200" s="90"/>
      <c r="TMY200" s="1"/>
      <c r="TMZ200" s="90"/>
      <c r="TNA200" s="1"/>
      <c r="TNB200" s="90"/>
      <c r="TNC200" s="1"/>
      <c r="TND200" s="90"/>
      <c r="TNE200" s="1"/>
      <c r="TNF200" s="90"/>
      <c r="TNG200" s="1"/>
      <c r="TNH200" s="90"/>
      <c r="TNI200" s="1"/>
      <c r="TNJ200" s="90"/>
      <c r="TNK200" s="1"/>
      <c r="TNL200" s="90"/>
      <c r="TNM200" s="1"/>
      <c r="TNN200" s="90"/>
      <c r="TNO200" s="1"/>
      <c r="TNP200" s="90"/>
      <c r="TNQ200" s="1"/>
      <c r="TNR200" s="90"/>
      <c r="TNS200" s="1"/>
      <c r="TNT200" s="90"/>
      <c r="TNU200" s="1"/>
      <c r="TNV200" s="90"/>
      <c r="TNW200" s="1"/>
      <c r="TNX200" s="90"/>
      <c r="TNY200" s="1"/>
      <c r="TNZ200" s="90"/>
      <c r="TOA200" s="1"/>
      <c r="TOB200" s="90"/>
      <c r="TOC200" s="1"/>
      <c r="TOD200" s="90"/>
      <c r="TOE200" s="1"/>
      <c r="TOF200" s="90"/>
      <c r="TOG200" s="1"/>
      <c r="TOH200" s="90"/>
      <c r="TOI200" s="1"/>
      <c r="TOJ200" s="90"/>
      <c r="TOK200" s="1"/>
      <c r="TOL200" s="90"/>
      <c r="TOM200" s="1"/>
      <c r="TON200" s="90"/>
      <c r="TOO200" s="1"/>
      <c r="TOP200" s="90"/>
      <c r="TOQ200" s="1"/>
      <c r="TOR200" s="90"/>
      <c r="TOS200" s="1"/>
      <c r="TOT200" s="90"/>
      <c r="TOU200" s="1"/>
      <c r="TOV200" s="90"/>
      <c r="TOW200" s="1"/>
      <c r="TOX200" s="90"/>
      <c r="TOY200" s="1"/>
      <c r="TOZ200" s="90"/>
      <c r="TPA200" s="1"/>
      <c r="TPB200" s="90"/>
      <c r="TPC200" s="1"/>
      <c r="TPD200" s="90"/>
      <c r="TPE200" s="1"/>
      <c r="TPF200" s="90"/>
      <c r="TPG200" s="1"/>
      <c r="TPH200" s="90"/>
      <c r="TPI200" s="1"/>
      <c r="TPJ200" s="90"/>
      <c r="TPK200" s="1"/>
      <c r="TPL200" s="90"/>
      <c r="TPM200" s="1"/>
      <c r="TPN200" s="90"/>
      <c r="TPO200" s="1"/>
      <c r="TPP200" s="90"/>
      <c r="TPQ200" s="1"/>
      <c r="TPR200" s="90"/>
      <c r="TPS200" s="1"/>
      <c r="TPT200" s="90"/>
      <c r="TPU200" s="1"/>
      <c r="TPV200" s="90"/>
      <c r="TPW200" s="1"/>
      <c r="TPX200" s="90"/>
      <c r="TPY200" s="1"/>
      <c r="TPZ200" s="90"/>
      <c r="TQA200" s="1"/>
      <c r="TQB200" s="90"/>
      <c r="TQC200" s="1"/>
      <c r="TQD200" s="90"/>
      <c r="TQE200" s="1"/>
      <c r="TQF200" s="90"/>
      <c r="TQG200" s="1"/>
      <c r="TQH200" s="90"/>
      <c r="TQI200" s="1"/>
      <c r="TQJ200" s="90"/>
      <c r="TQK200" s="1"/>
      <c r="TQL200" s="90"/>
      <c r="TQM200" s="1"/>
      <c r="TQN200" s="90"/>
      <c r="TQO200" s="1"/>
      <c r="TQP200" s="90"/>
      <c r="TQQ200" s="1"/>
      <c r="TQR200" s="90"/>
      <c r="TQS200" s="1"/>
      <c r="TQT200" s="90"/>
      <c r="TQU200" s="1"/>
      <c r="TQV200" s="90"/>
      <c r="TQW200" s="1"/>
      <c r="TQX200" s="90"/>
      <c r="TQY200" s="1"/>
      <c r="TQZ200" s="90"/>
      <c r="TRA200" s="1"/>
      <c r="TRB200" s="90"/>
      <c r="TRC200" s="1"/>
      <c r="TRD200" s="90"/>
      <c r="TRE200" s="1"/>
      <c r="TRF200" s="90"/>
      <c r="TRG200" s="1"/>
      <c r="TRH200" s="90"/>
      <c r="TRI200" s="1"/>
      <c r="TRJ200" s="90"/>
      <c r="TRK200" s="1"/>
      <c r="TRL200" s="90"/>
      <c r="TRM200" s="1"/>
      <c r="TRN200" s="90"/>
      <c r="TRO200" s="1"/>
      <c r="TRP200" s="90"/>
      <c r="TRQ200" s="1"/>
      <c r="TRR200" s="90"/>
      <c r="TRS200" s="1"/>
      <c r="TRT200" s="90"/>
      <c r="TRU200" s="1"/>
      <c r="TRV200" s="90"/>
      <c r="TRW200" s="1"/>
      <c r="TRX200" s="90"/>
      <c r="TRY200" s="1"/>
      <c r="TRZ200" s="90"/>
      <c r="TSA200" s="1"/>
      <c r="TSB200" s="90"/>
      <c r="TSC200" s="1"/>
      <c r="TSD200" s="90"/>
      <c r="TSE200" s="1"/>
      <c r="TSF200" s="90"/>
      <c r="TSG200" s="1"/>
      <c r="TSH200" s="90"/>
      <c r="TSI200" s="1"/>
      <c r="TSJ200" s="90"/>
      <c r="TSK200" s="1"/>
      <c r="TSL200" s="90"/>
      <c r="TSM200" s="1"/>
      <c r="TSN200" s="90"/>
      <c r="TSO200" s="1"/>
      <c r="TSP200" s="90"/>
      <c r="TSQ200" s="1"/>
      <c r="TSR200" s="90"/>
      <c r="TSS200" s="1"/>
      <c r="TST200" s="90"/>
      <c r="TSU200" s="1"/>
      <c r="TSV200" s="90"/>
      <c r="TSW200" s="1"/>
      <c r="TSX200" s="90"/>
      <c r="TSY200" s="1"/>
      <c r="TSZ200" s="90"/>
      <c r="TTA200" s="1"/>
      <c r="TTB200" s="90"/>
      <c r="TTC200" s="1"/>
      <c r="TTD200" s="90"/>
      <c r="TTE200" s="1"/>
      <c r="TTF200" s="90"/>
      <c r="TTG200" s="1"/>
      <c r="TTH200" s="90"/>
      <c r="TTI200" s="1"/>
      <c r="TTJ200" s="90"/>
      <c r="TTK200" s="1"/>
      <c r="TTL200" s="90"/>
      <c r="TTM200" s="1"/>
      <c r="TTN200" s="90"/>
      <c r="TTO200" s="1"/>
      <c r="TTP200" s="90"/>
      <c r="TTQ200" s="1"/>
      <c r="TTR200" s="90"/>
      <c r="TTS200" s="1"/>
      <c r="TTT200" s="90"/>
      <c r="TTU200" s="1"/>
      <c r="TTV200" s="90"/>
      <c r="TTW200" s="1"/>
      <c r="TTX200" s="90"/>
      <c r="TTY200" s="1"/>
      <c r="TTZ200" s="90"/>
      <c r="TUA200" s="1"/>
      <c r="TUB200" s="90"/>
      <c r="TUC200" s="1"/>
      <c r="TUD200" s="90"/>
      <c r="TUE200" s="1"/>
      <c r="TUF200" s="90"/>
      <c r="TUG200" s="1"/>
      <c r="TUH200" s="90"/>
      <c r="TUI200" s="1"/>
      <c r="TUJ200" s="90"/>
      <c r="TUK200" s="1"/>
      <c r="TUL200" s="90"/>
      <c r="TUM200" s="1"/>
      <c r="TUN200" s="90"/>
      <c r="TUO200" s="1"/>
      <c r="TUP200" s="90"/>
      <c r="TUQ200" s="1"/>
      <c r="TUR200" s="90"/>
      <c r="TUS200" s="1"/>
      <c r="TUT200" s="90"/>
      <c r="TUU200" s="1"/>
      <c r="TUV200" s="90"/>
      <c r="TUW200" s="1"/>
      <c r="TUX200" s="90"/>
      <c r="TUY200" s="1"/>
      <c r="TUZ200" s="90"/>
      <c r="TVA200" s="1"/>
      <c r="TVB200" s="90"/>
      <c r="TVC200" s="1"/>
      <c r="TVD200" s="90"/>
      <c r="TVE200" s="1"/>
      <c r="TVF200" s="90"/>
      <c r="TVG200" s="1"/>
      <c r="TVH200" s="90"/>
      <c r="TVI200" s="1"/>
      <c r="TVJ200" s="90"/>
      <c r="TVK200" s="1"/>
      <c r="TVL200" s="90"/>
      <c r="TVM200" s="1"/>
      <c r="TVN200" s="90"/>
      <c r="TVO200" s="1"/>
      <c r="TVP200" s="90"/>
      <c r="TVQ200" s="1"/>
      <c r="TVR200" s="90"/>
      <c r="TVS200" s="1"/>
      <c r="TVT200" s="90"/>
      <c r="TVU200" s="1"/>
      <c r="TVV200" s="90"/>
      <c r="TVW200" s="1"/>
      <c r="TVX200" s="90"/>
      <c r="TVY200" s="1"/>
      <c r="TVZ200" s="90"/>
      <c r="TWA200" s="1"/>
      <c r="TWB200" s="90"/>
      <c r="TWC200" s="1"/>
      <c r="TWD200" s="90"/>
      <c r="TWE200" s="1"/>
      <c r="TWF200" s="90"/>
      <c r="TWG200" s="1"/>
      <c r="TWH200" s="90"/>
      <c r="TWI200" s="1"/>
      <c r="TWJ200" s="90"/>
      <c r="TWK200" s="1"/>
      <c r="TWL200" s="90"/>
      <c r="TWM200" s="1"/>
      <c r="TWN200" s="90"/>
      <c r="TWO200" s="1"/>
      <c r="TWP200" s="90"/>
      <c r="TWQ200" s="1"/>
      <c r="TWR200" s="90"/>
      <c r="TWS200" s="1"/>
      <c r="TWT200" s="90"/>
      <c r="TWU200" s="1"/>
      <c r="TWV200" s="90"/>
      <c r="TWW200" s="1"/>
      <c r="TWX200" s="90"/>
      <c r="TWY200" s="1"/>
      <c r="TWZ200" s="90"/>
      <c r="TXA200" s="1"/>
      <c r="TXB200" s="90"/>
      <c r="TXC200" s="1"/>
      <c r="TXD200" s="90"/>
      <c r="TXE200" s="1"/>
      <c r="TXF200" s="90"/>
      <c r="TXG200" s="1"/>
      <c r="TXH200" s="90"/>
      <c r="TXI200" s="1"/>
      <c r="TXJ200" s="90"/>
      <c r="TXK200" s="1"/>
      <c r="TXL200" s="90"/>
      <c r="TXM200" s="1"/>
      <c r="TXN200" s="90"/>
      <c r="TXO200" s="1"/>
      <c r="TXP200" s="90"/>
      <c r="TXQ200" s="1"/>
      <c r="TXR200" s="90"/>
      <c r="TXS200" s="1"/>
      <c r="TXT200" s="90"/>
      <c r="TXU200" s="1"/>
      <c r="TXV200" s="90"/>
      <c r="TXW200" s="1"/>
      <c r="TXX200" s="90"/>
      <c r="TXY200" s="1"/>
      <c r="TXZ200" s="90"/>
      <c r="TYA200" s="1"/>
      <c r="TYB200" s="90"/>
      <c r="TYC200" s="1"/>
      <c r="TYD200" s="90"/>
      <c r="TYE200" s="1"/>
      <c r="TYF200" s="90"/>
      <c r="TYG200" s="1"/>
      <c r="TYH200" s="90"/>
      <c r="TYI200" s="1"/>
      <c r="TYJ200" s="90"/>
      <c r="TYK200" s="1"/>
      <c r="TYL200" s="90"/>
      <c r="TYM200" s="1"/>
      <c r="TYN200" s="90"/>
      <c r="TYO200" s="1"/>
      <c r="TYP200" s="90"/>
      <c r="TYQ200" s="1"/>
      <c r="TYR200" s="90"/>
      <c r="TYS200" s="1"/>
      <c r="TYT200" s="90"/>
      <c r="TYU200" s="1"/>
      <c r="TYV200" s="90"/>
      <c r="TYW200" s="1"/>
      <c r="TYX200" s="90"/>
      <c r="TYY200" s="1"/>
      <c r="TYZ200" s="90"/>
      <c r="TZA200" s="1"/>
      <c r="TZB200" s="90"/>
      <c r="TZC200" s="1"/>
      <c r="TZD200" s="90"/>
      <c r="TZE200" s="1"/>
      <c r="TZF200" s="90"/>
      <c r="TZG200" s="1"/>
      <c r="TZH200" s="90"/>
      <c r="TZI200" s="1"/>
      <c r="TZJ200" s="90"/>
      <c r="TZK200" s="1"/>
      <c r="TZL200" s="90"/>
      <c r="TZM200" s="1"/>
      <c r="TZN200" s="90"/>
      <c r="TZO200" s="1"/>
      <c r="TZP200" s="90"/>
      <c r="TZQ200" s="1"/>
      <c r="TZR200" s="90"/>
      <c r="TZS200" s="1"/>
      <c r="TZT200" s="90"/>
      <c r="TZU200" s="1"/>
      <c r="TZV200" s="90"/>
      <c r="TZW200" s="1"/>
      <c r="TZX200" s="90"/>
      <c r="TZY200" s="1"/>
      <c r="TZZ200" s="90"/>
      <c r="UAA200" s="1"/>
      <c r="UAB200" s="90"/>
      <c r="UAC200" s="1"/>
      <c r="UAD200" s="90"/>
      <c r="UAE200" s="1"/>
      <c r="UAF200" s="90"/>
      <c r="UAG200" s="1"/>
      <c r="UAH200" s="90"/>
      <c r="UAI200" s="1"/>
      <c r="UAJ200" s="90"/>
      <c r="UAK200" s="1"/>
      <c r="UAL200" s="90"/>
      <c r="UAM200" s="1"/>
      <c r="UAN200" s="90"/>
      <c r="UAO200" s="1"/>
      <c r="UAP200" s="90"/>
      <c r="UAQ200" s="1"/>
      <c r="UAR200" s="90"/>
      <c r="UAS200" s="1"/>
      <c r="UAT200" s="90"/>
      <c r="UAU200" s="1"/>
      <c r="UAV200" s="90"/>
      <c r="UAW200" s="1"/>
      <c r="UAX200" s="90"/>
      <c r="UAY200" s="1"/>
      <c r="UAZ200" s="90"/>
      <c r="UBA200" s="1"/>
      <c r="UBB200" s="90"/>
      <c r="UBC200" s="1"/>
      <c r="UBD200" s="90"/>
      <c r="UBE200" s="1"/>
      <c r="UBF200" s="90"/>
      <c r="UBG200" s="1"/>
      <c r="UBH200" s="90"/>
      <c r="UBI200" s="1"/>
      <c r="UBJ200" s="90"/>
      <c r="UBK200" s="1"/>
      <c r="UBL200" s="90"/>
      <c r="UBM200" s="1"/>
      <c r="UBN200" s="90"/>
      <c r="UBO200" s="1"/>
      <c r="UBP200" s="90"/>
      <c r="UBQ200" s="1"/>
      <c r="UBR200" s="90"/>
      <c r="UBS200" s="1"/>
      <c r="UBT200" s="90"/>
      <c r="UBU200" s="1"/>
      <c r="UBV200" s="90"/>
      <c r="UBW200" s="1"/>
      <c r="UBX200" s="90"/>
      <c r="UBY200" s="1"/>
      <c r="UBZ200" s="90"/>
      <c r="UCA200" s="1"/>
      <c r="UCB200" s="90"/>
      <c r="UCC200" s="1"/>
      <c r="UCD200" s="90"/>
      <c r="UCE200" s="1"/>
      <c r="UCF200" s="90"/>
      <c r="UCG200" s="1"/>
      <c r="UCH200" s="90"/>
      <c r="UCI200" s="1"/>
      <c r="UCJ200" s="90"/>
      <c r="UCK200" s="1"/>
      <c r="UCL200" s="90"/>
      <c r="UCM200" s="1"/>
      <c r="UCN200" s="90"/>
      <c r="UCO200" s="1"/>
      <c r="UCP200" s="90"/>
      <c r="UCQ200" s="1"/>
      <c r="UCR200" s="90"/>
      <c r="UCS200" s="1"/>
      <c r="UCT200" s="90"/>
      <c r="UCU200" s="1"/>
      <c r="UCV200" s="90"/>
      <c r="UCW200" s="1"/>
      <c r="UCX200" s="90"/>
      <c r="UCY200" s="1"/>
      <c r="UCZ200" s="90"/>
      <c r="UDA200" s="1"/>
      <c r="UDB200" s="90"/>
      <c r="UDC200" s="1"/>
      <c r="UDD200" s="90"/>
      <c r="UDE200" s="1"/>
      <c r="UDF200" s="90"/>
      <c r="UDG200" s="1"/>
      <c r="UDH200" s="90"/>
      <c r="UDI200" s="1"/>
      <c r="UDJ200" s="90"/>
      <c r="UDK200" s="1"/>
      <c r="UDL200" s="90"/>
      <c r="UDM200" s="1"/>
      <c r="UDN200" s="90"/>
      <c r="UDO200" s="1"/>
      <c r="UDP200" s="90"/>
      <c r="UDQ200" s="1"/>
      <c r="UDR200" s="90"/>
      <c r="UDS200" s="1"/>
      <c r="UDT200" s="90"/>
      <c r="UDU200" s="1"/>
      <c r="UDV200" s="90"/>
      <c r="UDW200" s="1"/>
      <c r="UDX200" s="90"/>
      <c r="UDY200" s="1"/>
      <c r="UDZ200" s="90"/>
      <c r="UEA200" s="1"/>
      <c r="UEB200" s="90"/>
      <c r="UEC200" s="1"/>
      <c r="UED200" s="90"/>
      <c r="UEE200" s="1"/>
      <c r="UEF200" s="90"/>
      <c r="UEG200" s="1"/>
      <c r="UEH200" s="90"/>
      <c r="UEI200" s="1"/>
      <c r="UEJ200" s="90"/>
      <c r="UEK200" s="1"/>
      <c r="UEL200" s="90"/>
      <c r="UEM200" s="1"/>
      <c r="UEN200" s="90"/>
      <c r="UEO200" s="1"/>
      <c r="UEP200" s="90"/>
      <c r="UEQ200" s="1"/>
      <c r="UER200" s="90"/>
      <c r="UES200" s="1"/>
      <c r="UET200" s="90"/>
      <c r="UEU200" s="1"/>
      <c r="UEV200" s="90"/>
      <c r="UEW200" s="1"/>
      <c r="UEX200" s="90"/>
      <c r="UEY200" s="1"/>
      <c r="UEZ200" s="90"/>
      <c r="UFA200" s="1"/>
      <c r="UFB200" s="90"/>
      <c r="UFC200" s="1"/>
      <c r="UFD200" s="90"/>
      <c r="UFE200" s="1"/>
      <c r="UFF200" s="90"/>
      <c r="UFG200" s="1"/>
      <c r="UFH200" s="90"/>
      <c r="UFI200" s="1"/>
      <c r="UFJ200" s="90"/>
      <c r="UFK200" s="1"/>
      <c r="UFL200" s="90"/>
      <c r="UFM200" s="1"/>
      <c r="UFN200" s="90"/>
      <c r="UFO200" s="1"/>
      <c r="UFP200" s="90"/>
      <c r="UFQ200" s="1"/>
      <c r="UFR200" s="90"/>
      <c r="UFS200" s="1"/>
      <c r="UFT200" s="90"/>
      <c r="UFU200" s="1"/>
      <c r="UFV200" s="90"/>
      <c r="UFW200" s="1"/>
      <c r="UFX200" s="90"/>
      <c r="UFY200" s="1"/>
      <c r="UFZ200" s="90"/>
      <c r="UGA200" s="1"/>
      <c r="UGB200" s="90"/>
      <c r="UGC200" s="1"/>
      <c r="UGD200" s="90"/>
      <c r="UGE200" s="1"/>
      <c r="UGF200" s="90"/>
      <c r="UGG200" s="1"/>
      <c r="UGH200" s="90"/>
      <c r="UGI200" s="1"/>
      <c r="UGJ200" s="90"/>
      <c r="UGK200" s="1"/>
      <c r="UGL200" s="90"/>
      <c r="UGM200" s="1"/>
      <c r="UGN200" s="90"/>
      <c r="UGO200" s="1"/>
      <c r="UGP200" s="90"/>
      <c r="UGQ200" s="1"/>
      <c r="UGR200" s="90"/>
      <c r="UGS200" s="1"/>
      <c r="UGT200" s="90"/>
      <c r="UGU200" s="1"/>
      <c r="UGV200" s="90"/>
      <c r="UGW200" s="1"/>
      <c r="UGX200" s="90"/>
      <c r="UGY200" s="1"/>
      <c r="UGZ200" s="90"/>
      <c r="UHA200" s="1"/>
      <c r="UHB200" s="90"/>
      <c r="UHC200" s="1"/>
      <c r="UHD200" s="90"/>
      <c r="UHE200" s="1"/>
      <c r="UHF200" s="90"/>
      <c r="UHG200" s="1"/>
      <c r="UHH200" s="90"/>
      <c r="UHI200" s="1"/>
      <c r="UHJ200" s="90"/>
      <c r="UHK200" s="1"/>
      <c r="UHL200" s="90"/>
      <c r="UHM200" s="1"/>
      <c r="UHN200" s="90"/>
      <c r="UHO200" s="1"/>
      <c r="UHP200" s="90"/>
      <c r="UHQ200" s="1"/>
      <c r="UHR200" s="90"/>
      <c r="UHS200" s="1"/>
      <c r="UHT200" s="90"/>
      <c r="UHU200" s="1"/>
      <c r="UHV200" s="90"/>
      <c r="UHW200" s="1"/>
      <c r="UHX200" s="90"/>
      <c r="UHY200" s="1"/>
      <c r="UHZ200" s="90"/>
      <c r="UIA200" s="1"/>
      <c r="UIB200" s="90"/>
      <c r="UIC200" s="1"/>
      <c r="UID200" s="90"/>
      <c r="UIE200" s="1"/>
      <c r="UIF200" s="90"/>
      <c r="UIG200" s="1"/>
      <c r="UIH200" s="90"/>
      <c r="UII200" s="1"/>
      <c r="UIJ200" s="90"/>
      <c r="UIK200" s="1"/>
      <c r="UIL200" s="90"/>
      <c r="UIM200" s="1"/>
      <c r="UIN200" s="90"/>
      <c r="UIO200" s="1"/>
      <c r="UIP200" s="90"/>
      <c r="UIQ200" s="1"/>
      <c r="UIR200" s="90"/>
      <c r="UIS200" s="1"/>
      <c r="UIT200" s="90"/>
      <c r="UIU200" s="1"/>
      <c r="UIV200" s="90"/>
      <c r="UIW200" s="1"/>
      <c r="UIX200" s="90"/>
      <c r="UIY200" s="1"/>
      <c r="UIZ200" s="90"/>
      <c r="UJA200" s="1"/>
      <c r="UJB200" s="90"/>
      <c r="UJC200" s="1"/>
      <c r="UJD200" s="90"/>
      <c r="UJE200" s="1"/>
      <c r="UJF200" s="90"/>
      <c r="UJG200" s="1"/>
      <c r="UJH200" s="90"/>
      <c r="UJI200" s="1"/>
      <c r="UJJ200" s="90"/>
      <c r="UJK200" s="1"/>
      <c r="UJL200" s="90"/>
      <c r="UJM200" s="1"/>
      <c r="UJN200" s="90"/>
      <c r="UJO200" s="1"/>
      <c r="UJP200" s="90"/>
      <c r="UJQ200" s="1"/>
      <c r="UJR200" s="90"/>
      <c r="UJS200" s="1"/>
      <c r="UJT200" s="90"/>
      <c r="UJU200" s="1"/>
      <c r="UJV200" s="90"/>
      <c r="UJW200" s="1"/>
      <c r="UJX200" s="90"/>
      <c r="UJY200" s="1"/>
      <c r="UJZ200" s="90"/>
      <c r="UKA200" s="1"/>
      <c r="UKB200" s="90"/>
      <c r="UKC200" s="1"/>
      <c r="UKD200" s="90"/>
      <c r="UKE200" s="1"/>
      <c r="UKF200" s="90"/>
      <c r="UKG200" s="1"/>
      <c r="UKH200" s="90"/>
      <c r="UKI200" s="1"/>
      <c r="UKJ200" s="90"/>
      <c r="UKK200" s="1"/>
      <c r="UKL200" s="90"/>
      <c r="UKM200" s="1"/>
      <c r="UKN200" s="90"/>
      <c r="UKO200" s="1"/>
      <c r="UKP200" s="90"/>
      <c r="UKQ200" s="1"/>
      <c r="UKR200" s="90"/>
      <c r="UKS200" s="1"/>
      <c r="UKT200" s="90"/>
      <c r="UKU200" s="1"/>
      <c r="UKV200" s="90"/>
      <c r="UKW200" s="1"/>
      <c r="UKX200" s="90"/>
      <c r="UKY200" s="1"/>
      <c r="UKZ200" s="90"/>
      <c r="ULA200" s="1"/>
      <c r="ULB200" s="90"/>
      <c r="ULC200" s="1"/>
      <c r="ULD200" s="90"/>
      <c r="ULE200" s="1"/>
      <c r="ULF200" s="90"/>
      <c r="ULG200" s="1"/>
      <c r="ULH200" s="90"/>
      <c r="ULI200" s="1"/>
      <c r="ULJ200" s="90"/>
      <c r="ULK200" s="1"/>
      <c r="ULL200" s="90"/>
      <c r="ULM200" s="1"/>
      <c r="ULN200" s="90"/>
      <c r="ULO200" s="1"/>
      <c r="ULP200" s="90"/>
      <c r="ULQ200" s="1"/>
      <c r="ULR200" s="90"/>
      <c r="ULS200" s="1"/>
      <c r="ULT200" s="90"/>
      <c r="ULU200" s="1"/>
      <c r="ULV200" s="90"/>
      <c r="ULW200" s="1"/>
      <c r="ULX200" s="90"/>
      <c r="ULY200" s="1"/>
      <c r="ULZ200" s="90"/>
      <c r="UMA200" s="1"/>
      <c r="UMB200" s="90"/>
      <c r="UMC200" s="1"/>
      <c r="UMD200" s="90"/>
      <c r="UME200" s="1"/>
      <c r="UMF200" s="90"/>
      <c r="UMG200" s="1"/>
      <c r="UMH200" s="90"/>
      <c r="UMI200" s="1"/>
      <c r="UMJ200" s="90"/>
      <c r="UMK200" s="1"/>
      <c r="UML200" s="90"/>
      <c r="UMM200" s="1"/>
      <c r="UMN200" s="90"/>
      <c r="UMO200" s="1"/>
      <c r="UMP200" s="90"/>
      <c r="UMQ200" s="1"/>
      <c r="UMR200" s="90"/>
      <c r="UMS200" s="1"/>
      <c r="UMT200" s="90"/>
      <c r="UMU200" s="1"/>
      <c r="UMV200" s="90"/>
      <c r="UMW200" s="1"/>
      <c r="UMX200" s="90"/>
      <c r="UMY200" s="1"/>
      <c r="UMZ200" s="90"/>
      <c r="UNA200" s="1"/>
      <c r="UNB200" s="90"/>
      <c r="UNC200" s="1"/>
      <c r="UND200" s="90"/>
      <c r="UNE200" s="1"/>
      <c r="UNF200" s="90"/>
      <c r="UNG200" s="1"/>
      <c r="UNH200" s="90"/>
      <c r="UNI200" s="1"/>
      <c r="UNJ200" s="90"/>
      <c r="UNK200" s="1"/>
      <c r="UNL200" s="90"/>
      <c r="UNM200" s="1"/>
      <c r="UNN200" s="90"/>
      <c r="UNO200" s="1"/>
      <c r="UNP200" s="90"/>
      <c r="UNQ200" s="1"/>
      <c r="UNR200" s="90"/>
      <c r="UNS200" s="1"/>
      <c r="UNT200" s="90"/>
      <c r="UNU200" s="1"/>
      <c r="UNV200" s="90"/>
      <c r="UNW200" s="1"/>
      <c r="UNX200" s="90"/>
      <c r="UNY200" s="1"/>
      <c r="UNZ200" s="90"/>
      <c r="UOA200" s="1"/>
      <c r="UOB200" s="90"/>
      <c r="UOC200" s="1"/>
      <c r="UOD200" s="90"/>
      <c r="UOE200" s="1"/>
      <c r="UOF200" s="90"/>
      <c r="UOG200" s="1"/>
      <c r="UOH200" s="90"/>
      <c r="UOI200" s="1"/>
      <c r="UOJ200" s="90"/>
      <c r="UOK200" s="1"/>
      <c r="UOL200" s="90"/>
      <c r="UOM200" s="1"/>
      <c r="UON200" s="90"/>
      <c r="UOO200" s="1"/>
      <c r="UOP200" s="90"/>
      <c r="UOQ200" s="1"/>
      <c r="UOR200" s="90"/>
      <c r="UOS200" s="1"/>
      <c r="UOT200" s="90"/>
      <c r="UOU200" s="1"/>
      <c r="UOV200" s="90"/>
      <c r="UOW200" s="1"/>
      <c r="UOX200" s="90"/>
      <c r="UOY200" s="1"/>
      <c r="UOZ200" s="90"/>
      <c r="UPA200" s="1"/>
      <c r="UPB200" s="90"/>
      <c r="UPC200" s="1"/>
      <c r="UPD200" s="90"/>
      <c r="UPE200" s="1"/>
      <c r="UPF200" s="90"/>
      <c r="UPG200" s="1"/>
      <c r="UPH200" s="90"/>
      <c r="UPI200" s="1"/>
      <c r="UPJ200" s="90"/>
      <c r="UPK200" s="1"/>
      <c r="UPL200" s="90"/>
      <c r="UPM200" s="1"/>
      <c r="UPN200" s="90"/>
      <c r="UPO200" s="1"/>
      <c r="UPP200" s="90"/>
      <c r="UPQ200" s="1"/>
      <c r="UPR200" s="90"/>
      <c r="UPS200" s="1"/>
      <c r="UPT200" s="90"/>
      <c r="UPU200" s="1"/>
      <c r="UPV200" s="90"/>
      <c r="UPW200" s="1"/>
      <c r="UPX200" s="90"/>
      <c r="UPY200" s="1"/>
      <c r="UPZ200" s="90"/>
      <c r="UQA200" s="1"/>
      <c r="UQB200" s="90"/>
      <c r="UQC200" s="1"/>
      <c r="UQD200" s="90"/>
      <c r="UQE200" s="1"/>
      <c r="UQF200" s="90"/>
      <c r="UQG200" s="1"/>
      <c r="UQH200" s="90"/>
      <c r="UQI200" s="1"/>
      <c r="UQJ200" s="90"/>
      <c r="UQK200" s="1"/>
      <c r="UQL200" s="90"/>
      <c r="UQM200" s="1"/>
      <c r="UQN200" s="90"/>
      <c r="UQO200" s="1"/>
      <c r="UQP200" s="90"/>
      <c r="UQQ200" s="1"/>
      <c r="UQR200" s="90"/>
      <c r="UQS200" s="1"/>
      <c r="UQT200" s="90"/>
      <c r="UQU200" s="1"/>
      <c r="UQV200" s="90"/>
      <c r="UQW200" s="1"/>
      <c r="UQX200" s="90"/>
      <c r="UQY200" s="1"/>
      <c r="UQZ200" s="90"/>
      <c r="URA200" s="1"/>
      <c r="URB200" s="90"/>
      <c r="URC200" s="1"/>
      <c r="URD200" s="90"/>
      <c r="URE200" s="1"/>
      <c r="URF200" s="90"/>
      <c r="URG200" s="1"/>
      <c r="URH200" s="90"/>
      <c r="URI200" s="1"/>
      <c r="URJ200" s="90"/>
      <c r="URK200" s="1"/>
      <c r="URL200" s="90"/>
      <c r="URM200" s="1"/>
      <c r="URN200" s="90"/>
      <c r="URO200" s="1"/>
      <c r="URP200" s="90"/>
      <c r="URQ200" s="1"/>
      <c r="URR200" s="90"/>
      <c r="URS200" s="1"/>
      <c r="URT200" s="90"/>
      <c r="URU200" s="1"/>
      <c r="URV200" s="90"/>
      <c r="URW200" s="1"/>
      <c r="URX200" s="90"/>
      <c r="URY200" s="1"/>
      <c r="URZ200" s="90"/>
      <c r="USA200" s="1"/>
      <c r="USB200" s="90"/>
      <c r="USC200" s="1"/>
      <c r="USD200" s="90"/>
      <c r="USE200" s="1"/>
      <c r="USF200" s="90"/>
      <c r="USG200" s="1"/>
      <c r="USH200" s="90"/>
      <c r="USI200" s="1"/>
      <c r="USJ200" s="90"/>
      <c r="USK200" s="1"/>
      <c r="USL200" s="90"/>
      <c r="USM200" s="1"/>
      <c r="USN200" s="90"/>
      <c r="USO200" s="1"/>
      <c r="USP200" s="90"/>
      <c r="USQ200" s="1"/>
      <c r="USR200" s="90"/>
      <c r="USS200" s="1"/>
      <c r="UST200" s="90"/>
      <c r="USU200" s="1"/>
      <c r="USV200" s="90"/>
      <c r="USW200" s="1"/>
      <c r="USX200" s="90"/>
      <c r="USY200" s="1"/>
      <c r="USZ200" s="90"/>
      <c r="UTA200" s="1"/>
      <c r="UTB200" s="90"/>
      <c r="UTC200" s="1"/>
      <c r="UTD200" s="90"/>
      <c r="UTE200" s="1"/>
      <c r="UTF200" s="90"/>
      <c r="UTG200" s="1"/>
      <c r="UTH200" s="90"/>
      <c r="UTI200" s="1"/>
      <c r="UTJ200" s="90"/>
      <c r="UTK200" s="1"/>
      <c r="UTL200" s="90"/>
      <c r="UTM200" s="1"/>
      <c r="UTN200" s="90"/>
      <c r="UTO200" s="1"/>
      <c r="UTP200" s="90"/>
      <c r="UTQ200" s="1"/>
      <c r="UTR200" s="90"/>
      <c r="UTS200" s="1"/>
      <c r="UTT200" s="90"/>
      <c r="UTU200" s="1"/>
      <c r="UTV200" s="90"/>
      <c r="UTW200" s="1"/>
      <c r="UTX200" s="90"/>
      <c r="UTY200" s="1"/>
      <c r="UTZ200" s="90"/>
      <c r="UUA200" s="1"/>
      <c r="UUB200" s="90"/>
      <c r="UUC200" s="1"/>
      <c r="UUD200" s="90"/>
      <c r="UUE200" s="1"/>
      <c r="UUF200" s="90"/>
      <c r="UUG200" s="1"/>
      <c r="UUH200" s="90"/>
      <c r="UUI200" s="1"/>
      <c r="UUJ200" s="90"/>
      <c r="UUK200" s="1"/>
      <c r="UUL200" s="90"/>
      <c r="UUM200" s="1"/>
      <c r="UUN200" s="90"/>
      <c r="UUO200" s="1"/>
      <c r="UUP200" s="90"/>
      <c r="UUQ200" s="1"/>
      <c r="UUR200" s="90"/>
      <c r="UUS200" s="1"/>
      <c r="UUT200" s="90"/>
      <c r="UUU200" s="1"/>
      <c r="UUV200" s="90"/>
      <c r="UUW200" s="1"/>
      <c r="UUX200" s="90"/>
      <c r="UUY200" s="1"/>
      <c r="UUZ200" s="90"/>
      <c r="UVA200" s="1"/>
      <c r="UVB200" s="90"/>
      <c r="UVC200" s="1"/>
      <c r="UVD200" s="90"/>
      <c r="UVE200" s="1"/>
      <c r="UVF200" s="90"/>
      <c r="UVG200" s="1"/>
      <c r="UVH200" s="90"/>
      <c r="UVI200" s="1"/>
      <c r="UVJ200" s="90"/>
      <c r="UVK200" s="1"/>
      <c r="UVL200" s="90"/>
      <c r="UVM200" s="1"/>
      <c r="UVN200" s="90"/>
      <c r="UVO200" s="1"/>
      <c r="UVP200" s="90"/>
      <c r="UVQ200" s="1"/>
      <c r="UVR200" s="90"/>
      <c r="UVS200" s="1"/>
      <c r="UVT200" s="90"/>
      <c r="UVU200" s="1"/>
      <c r="UVV200" s="90"/>
      <c r="UVW200" s="1"/>
      <c r="UVX200" s="90"/>
      <c r="UVY200" s="1"/>
      <c r="UVZ200" s="90"/>
      <c r="UWA200" s="1"/>
      <c r="UWB200" s="90"/>
      <c r="UWC200" s="1"/>
      <c r="UWD200" s="90"/>
      <c r="UWE200" s="1"/>
      <c r="UWF200" s="90"/>
      <c r="UWG200" s="1"/>
      <c r="UWH200" s="90"/>
      <c r="UWI200" s="1"/>
      <c r="UWJ200" s="90"/>
      <c r="UWK200" s="1"/>
      <c r="UWL200" s="90"/>
      <c r="UWM200" s="1"/>
      <c r="UWN200" s="90"/>
      <c r="UWO200" s="1"/>
      <c r="UWP200" s="90"/>
      <c r="UWQ200" s="1"/>
      <c r="UWR200" s="90"/>
      <c r="UWS200" s="1"/>
      <c r="UWT200" s="90"/>
      <c r="UWU200" s="1"/>
      <c r="UWV200" s="90"/>
      <c r="UWW200" s="1"/>
      <c r="UWX200" s="90"/>
      <c r="UWY200" s="1"/>
      <c r="UWZ200" s="90"/>
      <c r="UXA200" s="1"/>
      <c r="UXB200" s="90"/>
      <c r="UXC200" s="1"/>
      <c r="UXD200" s="90"/>
      <c r="UXE200" s="1"/>
      <c r="UXF200" s="90"/>
      <c r="UXG200" s="1"/>
      <c r="UXH200" s="90"/>
      <c r="UXI200" s="1"/>
      <c r="UXJ200" s="90"/>
      <c r="UXK200" s="1"/>
      <c r="UXL200" s="90"/>
      <c r="UXM200" s="1"/>
      <c r="UXN200" s="90"/>
      <c r="UXO200" s="1"/>
      <c r="UXP200" s="90"/>
      <c r="UXQ200" s="1"/>
      <c r="UXR200" s="90"/>
      <c r="UXS200" s="1"/>
      <c r="UXT200" s="90"/>
      <c r="UXU200" s="1"/>
      <c r="UXV200" s="90"/>
      <c r="UXW200" s="1"/>
      <c r="UXX200" s="90"/>
      <c r="UXY200" s="1"/>
      <c r="UXZ200" s="90"/>
      <c r="UYA200" s="1"/>
      <c r="UYB200" s="90"/>
      <c r="UYC200" s="1"/>
      <c r="UYD200" s="90"/>
      <c r="UYE200" s="1"/>
      <c r="UYF200" s="90"/>
      <c r="UYG200" s="1"/>
      <c r="UYH200" s="90"/>
      <c r="UYI200" s="1"/>
      <c r="UYJ200" s="90"/>
      <c r="UYK200" s="1"/>
      <c r="UYL200" s="90"/>
      <c r="UYM200" s="1"/>
      <c r="UYN200" s="90"/>
      <c r="UYO200" s="1"/>
      <c r="UYP200" s="90"/>
      <c r="UYQ200" s="1"/>
      <c r="UYR200" s="90"/>
      <c r="UYS200" s="1"/>
      <c r="UYT200" s="90"/>
      <c r="UYU200" s="1"/>
      <c r="UYV200" s="90"/>
      <c r="UYW200" s="1"/>
      <c r="UYX200" s="90"/>
      <c r="UYY200" s="1"/>
      <c r="UYZ200" s="90"/>
      <c r="UZA200" s="1"/>
      <c r="UZB200" s="90"/>
      <c r="UZC200" s="1"/>
      <c r="UZD200" s="90"/>
      <c r="UZE200" s="1"/>
      <c r="UZF200" s="90"/>
      <c r="UZG200" s="1"/>
      <c r="UZH200" s="90"/>
      <c r="UZI200" s="1"/>
      <c r="UZJ200" s="90"/>
      <c r="UZK200" s="1"/>
      <c r="UZL200" s="90"/>
      <c r="UZM200" s="1"/>
      <c r="UZN200" s="90"/>
      <c r="UZO200" s="1"/>
      <c r="UZP200" s="90"/>
      <c r="UZQ200" s="1"/>
      <c r="UZR200" s="90"/>
      <c r="UZS200" s="1"/>
      <c r="UZT200" s="90"/>
      <c r="UZU200" s="1"/>
      <c r="UZV200" s="90"/>
      <c r="UZW200" s="1"/>
      <c r="UZX200" s="90"/>
      <c r="UZY200" s="1"/>
      <c r="UZZ200" s="90"/>
      <c r="VAA200" s="1"/>
      <c r="VAB200" s="90"/>
      <c r="VAC200" s="1"/>
      <c r="VAD200" s="90"/>
      <c r="VAE200" s="1"/>
      <c r="VAF200" s="90"/>
      <c r="VAG200" s="1"/>
      <c r="VAH200" s="90"/>
      <c r="VAI200" s="1"/>
      <c r="VAJ200" s="90"/>
      <c r="VAK200" s="1"/>
      <c r="VAL200" s="90"/>
      <c r="VAM200" s="1"/>
      <c r="VAN200" s="90"/>
      <c r="VAO200" s="1"/>
      <c r="VAP200" s="90"/>
      <c r="VAQ200" s="1"/>
      <c r="VAR200" s="90"/>
      <c r="VAS200" s="1"/>
      <c r="VAT200" s="90"/>
      <c r="VAU200" s="1"/>
      <c r="VAV200" s="90"/>
      <c r="VAW200" s="1"/>
      <c r="VAX200" s="90"/>
      <c r="VAY200" s="1"/>
      <c r="VAZ200" s="90"/>
      <c r="VBA200" s="1"/>
      <c r="VBB200" s="90"/>
      <c r="VBC200" s="1"/>
      <c r="VBD200" s="90"/>
      <c r="VBE200" s="1"/>
      <c r="VBF200" s="90"/>
      <c r="VBG200" s="1"/>
      <c r="VBH200" s="90"/>
      <c r="VBI200" s="1"/>
      <c r="VBJ200" s="90"/>
      <c r="VBK200" s="1"/>
      <c r="VBL200" s="90"/>
      <c r="VBM200" s="1"/>
      <c r="VBN200" s="90"/>
      <c r="VBO200" s="1"/>
      <c r="VBP200" s="90"/>
      <c r="VBQ200" s="1"/>
      <c r="VBR200" s="90"/>
      <c r="VBS200" s="1"/>
      <c r="VBT200" s="90"/>
      <c r="VBU200" s="1"/>
      <c r="VBV200" s="90"/>
      <c r="VBW200" s="1"/>
      <c r="VBX200" s="90"/>
      <c r="VBY200" s="1"/>
      <c r="VBZ200" s="90"/>
      <c r="VCA200" s="1"/>
      <c r="VCB200" s="90"/>
      <c r="VCC200" s="1"/>
      <c r="VCD200" s="90"/>
      <c r="VCE200" s="1"/>
      <c r="VCF200" s="90"/>
      <c r="VCG200" s="1"/>
      <c r="VCH200" s="90"/>
      <c r="VCI200" s="1"/>
      <c r="VCJ200" s="90"/>
      <c r="VCK200" s="1"/>
      <c r="VCL200" s="90"/>
      <c r="VCM200" s="1"/>
      <c r="VCN200" s="90"/>
      <c r="VCO200" s="1"/>
      <c r="VCP200" s="90"/>
      <c r="VCQ200" s="1"/>
      <c r="VCR200" s="90"/>
      <c r="VCS200" s="1"/>
      <c r="VCT200" s="90"/>
      <c r="VCU200" s="1"/>
      <c r="VCV200" s="90"/>
      <c r="VCW200" s="1"/>
      <c r="VCX200" s="90"/>
      <c r="VCY200" s="1"/>
      <c r="VCZ200" s="90"/>
      <c r="VDA200" s="1"/>
      <c r="VDB200" s="90"/>
      <c r="VDC200" s="1"/>
      <c r="VDD200" s="90"/>
      <c r="VDE200" s="1"/>
      <c r="VDF200" s="90"/>
      <c r="VDG200" s="1"/>
      <c r="VDH200" s="90"/>
      <c r="VDI200" s="1"/>
      <c r="VDJ200" s="90"/>
      <c r="VDK200" s="1"/>
      <c r="VDL200" s="90"/>
      <c r="VDM200" s="1"/>
      <c r="VDN200" s="90"/>
      <c r="VDO200" s="1"/>
      <c r="VDP200" s="90"/>
      <c r="VDQ200" s="1"/>
      <c r="VDR200" s="90"/>
      <c r="VDS200" s="1"/>
      <c r="VDT200" s="90"/>
      <c r="VDU200" s="1"/>
      <c r="VDV200" s="90"/>
      <c r="VDW200" s="1"/>
      <c r="VDX200" s="90"/>
      <c r="VDY200" s="1"/>
      <c r="VDZ200" s="90"/>
      <c r="VEA200" s="1"/>
      <c r="VEB200" s="90"/>
      <c r="VEC200" s="1"/>
      <c r="VED200" s="90"/>
      <c r="VEE200" s="1"/>
      <c r="VEF200" s="90"/>
      <c r="VEG200" s="1"/>
      <c r="VEH200" s="90"/>
      <c r="VEI200" s="1"/>
      <c r="VEJ200" s="90"/>
      <c r="VEK200" s="1"/>
      <c r="VEL200" s="90"/>
      <c r="VEM200" s="1"/>
      <c r="VEN200" s="90"/>
      <c r="VEO200" s="1"/>
      <c r="VEP200" s="90"/>
      <c r="VEQ200" s="1"/>
      <c r="VER200" s="90"/>
      <c r="VES200" s="1"/>
      <c r="VET200" s="90"/>
      <c r="VEU200" s="1"/>
      <c r="VEV200" s="90"/>
      <c r="VEW200" s="1"/>
      <c r="VEX200" s="90"/>
      <c r="VEY200" s="1"/>
      <c r="VEZ200" s="90"/>
      <c r="VFA200" s="1"/>
      <c r="VFB200" s="90"/>
      <c r="VFC200" s="1"/>
      <c r="VFD200" s="90"/>
      <c r="VFE200" s="1"/>
      <c r="VFF200" s="90"/>
      <c r="VFG200" s="1"/>
      <c r="VFH200" s="90"/>
      <c r="VFI200" s="1"/>
      <c r="VFJ200" s="90"/>
      <c r="VFK200" s="1"/>
      <c r="VFL200" s="90"/>
      <c r="VFM200" s="1"/>
      <c r="VFN200" s="90"/>
      <c r="VFO200" s="1"/>
      <c r="VFP200" s="90"/>
      <c r="VFQ200" s="1"/>
      <c r="VFR200" s="90"/>
      <c r="VFS200" s="1"/>
      <c r="VFT200" s="90"/>
      <c r="VFU200" s="1"/>
      <c r="VFV200" s="90"/>
      <c r="VFW200" s="1"/>
      <c r="VFX200" s="90"/>
      <c r="VFY200" s="1"/>
      <c r="VFZ200" s="90"/>
      <c r="VGA200" s="1"/>
      <c r="VGB200" s="90"/>
      <c r="VGC200" s="1"/>
      <c r="VGD200" s="90"/>
      <c r="VGE200" s="1"/>
      <c r="VGF200" s="90"/>
      <c r="VGG200" s="1"/>
      <c r="VGH200" s="90"/>
      <c r="VGI200" s="1"/>
      <c r="VGJ200" s="90"/>
      <c r="VGK200" s="1"/>
      <c r="VGL200" s="90"/>
      <c r="VGM200" s="1"/>
      <c r="VGN200" s="90"/>
      <c r="VGO200" s="1"/>
      <c r="VGP200" s="90"/>
      <c r="VGQ200" s="1"/>
      <c r="VGR200" s="90"/>
      <c r="VGS200" s="1"/>
      <c r="VGT200" s="90"/>
      <c r="VGU200" s="1"/>
      <c r="VGV200" s="90"/>
      <c r="VGW200" s="1"/>
      <c r="VGX200" s="90"/>
      <c r="VGY200" s="1"/>
      <c r="VGZ200" s="90"/>
      <c r="VHA200" s="1"/>
      <c r="VHB200" s="90"/>
      <c r="VHC200" s="1"/>
      <c r="VHD200" s="90"/>
      <c r="VHE200" s="1"/>
      <c r="VHF200" s="90"/>
      <c r="VHG200" s="1"/>
      <c r="VHH200" s="90"/>
      <c r="VHI200" s="1"/>
      <c r="VHJ200" s="90"/>
      <c r="VHK200" s="1"/>
      <c r="VHL200" s="90"/>
      <c r="VHM200" s="1"/>
      <c r="VHN200" s="90"/>
      <c r="VHO200" s="1"/>
      <c r="VHP200" s="90"/>
      <c r="VHQ200" s="1"/>
      <c r="VHR200" s="90"/>
      <c r="VHS200" s="1"/>
      <c r="VHT200" s="90"/>
      <c r="VHU200" s="1"/>
      <c r="VHV200" s="90"/>
      <c r="VHW200" s="1"/>
      <c r="VHX200" s="90"/>
      <c r="VHY200" s="1"/>
      <c r="VHZ200" s="90"/>
      <c r="VIA200" s="1"/>
      <c r="VIB200" s="90"/>
      <c r="VIC200" s="1"/>
      <c r="VID200" s="90"/>
      <c r="VIE200" s="1"/>
      <c r="VIF200" s="90"/>
      <c r="VIG200" s="1"/>
      <c r="VIH200" s="90"/>
      <c r="VII200" s="1"/>
      <c r="VIJ200" s="90"/>
      <c r="VIK200" s="1"/>
      <c r="VIL200" s="90"/>
      <c r="VIM200" s="1"/>
      <c r="VIN200" s="90"/>
      <c r="VIO200" s="1"/>
      <c r="VIP200" s="90"/>
      <c r="VIQ200" s="1"/>
      <c r="VIR200" s="90"/>
      <c r="VIS200" s="1"/>
      <c r="VIT200" s="90"/>
      <c r="VIU200" s="1"/>
      <c r="VIV200" s="90"/>
      <c r="VIW200" s="1"/>
      <c r="VIX200" s="90"/>
      <c r="VIY200" s="1"/>
      <c r="VIZ200" s="90"/>
      <c r="VJA200" s="1"/>
      <c r="VJB200" s="90"/>
      <c r="VJC200" s="1"/>
      <c r="VJD200" s="90"/>
      <c r="VJE200" s="1"/>
      <c r="VJF200" s="90"/>
      <c r="VJG200" s="1"/>
      <c r="VJH200" s="90"/>
      <c r="VJI200" s="1"/>
      <c r="VJJ200" s="90"/>
      <c r="VJK200" s="1"/>
      <c r="VJL200" s="90"/>
      <c r="VJM200" s="1"/>
      <c r="VJN200" s="90"/>
      <c r="VJO200" s="1"/>
      <c r="VJP200" s="90"/>
      <c r="VJQ200" s="1"/>
      <c r="VJR200" s="90"/>
      <c r="VJS200" s="1"/>
      <c r="VJT200" s="90"/>
      <c r="VJU200" s="1"/>
      <c r="VJV200" s="90"/>
      <c r="VJW200" s="1"/>
      <c r="VJX200" s="90"/>
      <c r="VJY200" s="1"/>
      <c r="VJZ200" s="90"/>
      <c r="VKA200" s="1"/>
      <c r="VKB200" s="90"/>
      <c r="VKC200" s="1"/>
      <c r="VKD200" s="90"/>
      <c r="VKE200" s="1"/>
      <c r="VKF200" s="90"/>
      <c r="VKG200" s="1"/>
      <c r="VKH200" s="90"/>
      <c r="VKI200" s="1"/>
      <c r="VKJ200" s="90"/>
      <c r="VKK200" s="1"/>
      <c r="VKL200" s="90"/>
      <c r="VKM200" s="1"/>
      <c r="VKN200" s="90"/>
      <c r="VKO200" s="1"/>
      <c r="VKP200" s="90"/>
      <c r="VKQ200" s="1"/>
      <c r="VKR200" s="90"/>
      <c r="VKS200" s="1"/>
      <c r="VKT200" s="90"/>
      <c r="VKU200" s="1"/>
      <c r="VKV200" s="90"/>
      <c r="VKW200" s="1"/>
      <c r="VKX200" s="90"/>
      <c r="VKY200" s="1"/>
      <c r="VKZ200" s="90"/>
      <c r="VLA200" s="1"/>
      <c r="VLB200" s="90"/>
      <c r="VLC200" s="1"/>
      <c r="VLD200" s="90"/>
      <c r="VLE200" s="1"/>
      <c r="VLF200" s="90"/>
      <c r="VLG200" s="1"/>
      <c r="VLH200" s="90"/>
      <c r="VLI200" s="1"/>
      <c r="VLJ200" s="90"/>
      <c r="VLK200" s="1"/>
      <c r="VLL200" s="90"/>
      <c r="VLM200" s="1"/>
      <c r="VLN200" s="90"/>
      <c r="VLO200" s="1"/>
      <c r="VLP200" s="90"/>
      <c r="VLQ200" s="1"/>
      <c r="VLR200" s="90"/>
      <c r="VLS200" s="1"/>
      <c r="VLT200" s="90"/>
      <c r="VLU200" s="1"/>
      <c r="VLV200" s="90"/>
      <c r="VLW200" s="1"/>
      <c r="VLX200" s="90"/>
      <c r="VLY200" s="1"/>
      <c r="VLZ200" s="90"/>
      <c r="VMA200" s="1"/>
      <c r="VMB200" s="90"/>
      <c r="VMC200" s="1"/>
      <c r="VMD200" s="90"/>
      <c r="VME200" s="1"/>
      <c r="VMF200" s="90"/>
      <c r="VMG200" s="1"/>
      <c r="VMH200" s="90"/>
      <c r="VMI200" s="1"/>
      <c r="VMJ200" s="90"/>
      <c r="VMK200" s="1"/>
      <c r="VML200" s="90"/>
      <c r="VMM200" s="1"/>
      <c r="VMN200" s="90"/>
      <c r="VMO200" s="1"/>
      <c r="VMP200" s="90"/>
      <c r="VMQ200" s="1"/>
      <c r="VMR200" s="90"/>
      <c r="VMS200" s="1"/>
      <c r="VMT200" s="90"/>
      <c r="VMU200" s="1"/>
      <c r="VMV200" s="90"/>
      <c r="VMW200" s="1"/>
      <c r="VMX200" s="90"/>
      <c r="VMY200" s="1"/>
      <c r="VMZ200" s="90"/>
      <c r="VNA200" s="1"/>
      <c r="VNB200" s="90"/>
      <c r="VNC200" s="1"/>
      <c r="VND200" s="90"/>
      <c r="VNE200" s="1"/>
      <c r="VNF200" s="90"/>
      <c r="VNG200" s="1"/>
      <c r="VNH200" s="90"/>
      <c r="VNI200" s="1"/>
      <c r="VNJ200" s="90"/>
      <c r="VNK200" s="1"/>
      <c r="VNL200" s="90"/>
      <c r="VNM200" s="1"/>
      <c r="VNN200" s="90"/>
      <c r="VNO200" s="1"/>
      <c r="VNP200" s="90"/>
      <c r="VNQ200" s="1"/>
      <c r="VNR200" s="90"/>
      <c r="VNS200" s="1"/>
      <c r="VNT200" s="90"/>
      <c r="VNU200" s="1"/>
      <c r="VNV200" s="90"/>
      <c r="VNW200" s="1"/>
      <c r="VNX200" s="90"/>
      <c r="VNY200" s="1"/>
      <c r="VNZ200" s="90"/>
      <c r="VOA200" s="1"/>
      <c r="VOB200" s="90"/>
      <c r="VOC200" s="1"/>
      <c r="VOD200" s="90"/>
      <c r="VOE200" s="1"/>
      <c r="VOF200" s="90"/>
      <c r="VOG200" s="1"/>
      <c r="VOH200" s="90"/>
      <c r="VOI200" s="1"/>
      <c r="VOJ200" s="90"/>
      <c r="VOK200" s="1"/>
      <c r="VOL200" s="90"/>
      <c r="VOM200" s="1"/>
      <c r="VON200" s="90"/>
      <c r="VOO200" s="1"/>
      <c r="VOP200" s="90"/>
      <c r="VOQ200" s="1"/>
      <c r="VOR200" s="90"/>
      <c r="VOS200" s="1"/>
      <c r="VOT200" s="90"/>
      <c r="VOU200" s="1"/>
      <c r="VOV200" s="90"/>
      <c r="VOW200" s="1"/>
      <c r="VOX200" s="90"/>
      <c r="VOY200" s="1"/>
      <c r="VOZ200" s="90"/>
      <c r="VPA200" s="1"/>
      <c r="VPB200" s="90"/>
      <c r="VPC200" s="1"/>
      <c r="VPD200" s="90"/>
      <c r="VPE200" s="1"/>
      <c r="VPF200" s="90"/>
      <c r="VPG200" s="1"/>
      <c r="VPH200" s="90"/>
      <c r="VPI200" s="1"/>
      <c r="VPJ200" s="90"/>
      <c r="VPK200" s="1"/>
      <c r="VPL200" s="90"/>
      <c r="VPM200" s="1"/>
      <c r="VPN200" s="90"/>
      <c r="VPO200" s="1"/>
      <c r="VPP200" s="90"/>
      <c r="VPQ200" s="1"/>
      <c r="VPR200" s="90"/>
      <c r="VPS200" s="1"/>
      <c r="VPT200" s="90"/>
      <c r="VPU200" s="1"/>
      <c r="VPV200" s="90"/>
      <c r="VPW200" s="1"/>
      <c r="VPX200" s="90"/>
      <c r="VPY200" s="1"/>
      <c r="VPZ200" s="90"/>
      <c r="VQA200" s="1"/>
      <c r="VQB200" s="90"/>
      <c r="VQC200" s="1"/>
      <c r="VQD200" s="90"/>
      <c r="VQE200" s="1"/>
      <c r="VQF200" s="90"/>
      <c r="VQG200" s="1"/>
      <c r="VQH200" s="90"/>
      <c r="VQI200" s="1"/>
      <c r="VQJ200" s="90"/>
      <c r="VQK200" s="1"/>
      <c r="VQL200" s="90"/>
      <c r="VQM200" s="1"/>
      <c r="VQN200" s="90"/>
      <c r="VQO200" s="1"/>
      <c r="VQP200" s="90"/>
      <c r="VQQ200" s="1"/>
      <c r="VQR200" s="90"/>
      <c r="VQS200" s="1"/>
      <c r="VQT200" s="90"/>
      <c r="VQU200" s="1"/>
      <c r="VQV200" s="90"/>
      <c r="VQW200" s="1"/>
      <c r="VQX200" s="90"/>
      <c r="VQY200" s="1"/>
      <c r="VQZ200" s="90"/>
      <c r="VRA200" s="1"/>
      <c r="VRB200" s="90"/>
      <c r="VRC200" s="1"/>
      <c r="VRD200" s="90"/>
      <c r="VRE200" s="1"/>
      <c r="VRF200" s="90"/>
      <c r="VRG200" s="1"/>
      <c r="VRH200" s="90"/>
      <c r="VRI200" s="1"/>
      <c r="VRJ200" s="90"/>
      <c r="VRK200" s="1"/>
      <c r="VRL200" s="90"/>
      <c r="VRM200" s="1"/>
      <c r="VRN200" s="90"/>
      <c r="VRO200" s="1"/>
      <c r="VRP200" s="90"/>
      <c r="VRQ200" s="1"/>
      <c r="VRR200" s="90"/>
      <c r="VRS200" s="1"/>
      <c r="VRT200" s="90"/>
      <c r="VRU200" s="1"/>
      <c r="VRV200" s="90"/>
      <c r="VRW200" s="1"/>
      <c r="VRX200" s="90"/>
      <c r="VRY200" s="1"/>
      <c r="VRZ200" s="90"/>
      <c r="VSA200" s="1"/>
      <c r="VSB200" s="90"/>
      <c r="VSC200" s="1"/>
      <c r="VSD200" s="90"/>
      <c r="VSE200" s="1"/>
      <c r="VSF200" s="90"/>
      <c r="VSG200" s="1"/>
      <c r="VSH200" s="90"/>
      <c r="VSI200" s="1"/>
      <c r="VSJ200" s="90"/>
      <c r="VSK200" s="1"/>
      <c r="VSL200" s="90"/>
      <c r="VSM200" s="1"/>
      <c r="VSN200" s="90"/>
      <c r="VSO200" s="1"/>
      <c r="VSP200" s="90"/>
      <c r="VSQ200" s="1"/>
      <c r="VSR200" s="90"/>
      <c r="VSS200" s="1"/>
      <c r="VST200" s="90"/>
      <c r="VSU200" s="1"/>
      <c r="VSV200" s="90"/>
      <c r="VSW200" s="1"/>
      <c r="VSX200" s="90"/>
      <c r="VSY200" s="1"/>
      <c r="VSZ200" s="90"/>
      <c r="VTA200" s="1"/>
      <c r="VTB200" s="90"/>
      <c r="VTC200" s="1"/>
      <c r="VTD200" s="90"/>
      <c r="VTE200" s="1"/>
      <c r="VTF200" s="90"/>
      <c r="VTG200" s="1"/>
      <c r="VTH200" s="90"/>
      <c r="VTI200" s="1"/>
      <c r="VTJ200" s="90"/>
      <c r="VTK200" s="1"/>
      <c r="VTL200" s="90"/>
      <c r="VTM200" s="1"/>
      <c r="VTN200" s="90"/>
      <c r="VTO200" s="1"/>
      <c r="VTP200" s="90"/>
      <c r="VTQ200" s="1"/>
      <c r="VTR200" s="90"/>
      <c r="VTS200" s="1"/>
      <c r="VTT200" s="90"/>
      <c r="VTU200" s="1"/>
      <c r="VTV200" s="90"/>
      <c r="VTW200" s="1"/>
      <c r="VTX200" s="90"/>
      <c r="VTY200" s="1"/>
      <c r="VTZ200" s="90"/>
      <c r="VUA200" s="1"/>
      <c r="VUB200" s="90"/>
      <c r="VUC200" s="1"/>
      <c r="VUD200" s="90"/>
      <c r="VUE200" s="1"/>
      <c r="VUF200" s="90"/>
      <c r="VUG200" s="1"/>
      <c r="VUH200" s="90"/>
      <c r="VUI200" s="1"/>
      <c r="VUJ200" s="90"/>
      <c r="VUK200" s="1"/>
      <c r="VUL200" s="90"/>
      <c r="VUM200" s="1"/>
      <c r="VUN200" s="90"/>
      <c r="VUO200" s="1"/>
      <c r="VUP200" s="90"/>
      <c r="VUQ200" s="1"/>
      <c r="VUR200" s="90"/>
      <c r="VUS200" s="1"/>
      <c r="VUT200" s="90"/>
      <c r="VUU200" s="1"/>
      <c r="VUV200" s="90"/>
      <c r="VUW200" s="1"/>
      <c r="VUX200" s="90"/>
      <c r="VUY200" s="1"/>
      <c r="VUZ200" s="90"/>
      <c r="VVA200" s="1"/>
      <c r="VVB200" s="90"/>
      <c r="VVC200" s="1"/>
      <c r="VVD200" s="90"/>
      <c r="VVE200" s="1"/>
      <c r="VVF200" s="90"/>
      <c r="VVG200" s="1"/>
      <c r="VVH200" s="90"/>
      <c r="VVI200" s="1"/>
      <c r="VVJ200" s="90"/>
      <c r="VVK200" s="1"/>
      <c r="VVL200" s="90"/>
      <c r="VVM200" s="1"/>
      <c r="VVN200" s="90"/>
      <c r="VVO200" s="1"/>
      <c r="VVP200" s="90"/>
      <c r="VVQ200" s="1"/>
      <c r="VVR200" s="90"/>
      <c r="VVS200" s="1"/>
      <c r="VVT200" s="90"/>
      <c r="VVU200" s="1"/>
      <c r="VVV200" s="90"/>
      <c r="VVW200" s="1"/>
      <c r="VVX200" s="90"/>
      <c r="VVY200" s="1"/>
      <c r="VVZ200" s="90"/>
      <c r="VWA200" s="1"/>
      <c r="VWB200" s="90"/>
      <c r="VWC200" s="1"/>
      <c r="VWD200" s="90"/>
      <c r="VWE200" s="1"/>
      <c r="VWF200" s="90"/>
      <c r="VWG200" s="1"/>
      <c r="VWH200" s="90"/>
      <c r="VWI200" s="1"/>
      <c r="VWJ200" s="90"/>
      <c r="VWK200" s="1"/>
      <c r="VWL200" s="90"/>
      <c r="VWM200" s="1"/>
      <c r="VWN200" s="90"/>
      <c r="VWO200" s="1"/>
      <c r="VWP200" s="90"/>
      <c r="VWQ200" s="1"/>
      <c r="VWR200" s="90"/>
      <c r="VWS200" s="1"/>
      <c r="VWT200" s="90"/>
      <c r="VWU200" s="1"/>
      <c r="VWV200" s="90"/>
      <c r="VWW200" s="1"/>
      <c r="VWX200" s="90"/>
      <c r="VWY200" s="1"/>
      <c r="VWZ200" s="90"/>
      <c r="VXA200" s="1"/>
      <c r="VXB200" s="90"/>
      <c r="VXC200" s="1"/>
      <c r="VXD200" s="90"/>
      <c r="VXE200" s="1"/>
      <c r="VXF200" s="90"/>
      <c r="VXG200" s="1"/>
      <c r="VXH200" s="90"/>
      <c r="VXI200" s="1"/>
      <c r="VXJ200" s="90"/>
      <c r="VXK200" s="1"/>
      <c r="VXL200" s="90"/>
      <c r="VXM200" s="1"/>
      <c r="VXN200" s="90"/>
      <c r="VXO200" s="1"/>
      <c r="VXP200" s="90"/>
      <c r="VXQ200" s="1"/>
      <c r="VXR200" s="90"/>
      <c r="VXS200" s="1"/>
      <c r="VXT200" s="90"/>
      <c r="VXU200" s="1"/>
      <c r="VXV200" s="90"/>
      <c r="VXW200" s="1"/>
      <c r="VXX200" s="90"/>
      <c r="VXY200" s="1"/>
      <c r="VXZ200" s="90"/>
      <c r="VYA200" s="1"/>
      <c r="VYB200" s="90"/>
      <c r="VYC200" s="1"/>
      <c r="VYD200" s="90"/>
      <c r="VYE200" s="1"/>
      <c r="VYF200" s="90"/>
      <c r="VYG200" s="1"/>
      <c r="VYH200" s="90"/>
      <c r="VYI200" s="1"/>
      <c r="VYJ200" s="90"/>
      <c r="VYK200" s="1"/>
      <c r="VYL200" s="90"/>
      <c r="VYM200" s="1"/>
      <c r="VYN200" s="90"/>
      <c r="VYO200" s="1"/>
      <c r="VYP200" s="90"/>
      <c r="VYQ200" s="1"/>
      <c r="VYR200" s="90"/>
      <c r="VYS200" s="1"/>
      <c r="VYT200" s="90"/>
      <c r="VYU200" s="1"/>
      <c r="VYV200" s="90"/>
      <c r="VYW200" s="1"/>
      <c r="VYX200" s="90"/>
      <c r="VYY200" s="1"/>
      <c r="VYZ200" s="90"/>
      <c r="VZA200" s="1"/>
      <c r="VZB200" s="90"/>
      <c r="VZC200" s="1"/>
      <c r="VZD200" s="90"/>
      <c r="VZE200" s="1"/>
      <c r="VZF200" s="90"/>
      <c r="VZG200" s="1"/>
      <c r="VZH200" s="90"/>
      <c r="VZI200" s="1"/>
      <c r="VZJ200" s="90"/>
      <c r="VZK200" s="1"/>
      <c r="VZL200" s="90"/>
      <c r="VZM200" s="1"/>
      <c r="VZN200" s="90"/>
      <c r="VZO200" s="1"/>
      <c r="VZP200" s="90"/>
      <c r="VZQ200" s="1"/>
      <c r="VZR200" s="90"/>
      <c r="VZS200" s="1"/>
      <c r="VZT200" s="90"/>
      <c r="VZU200" s="1"/>
      <c r="VZV200" s="90"/>
      <c r="VZW200" s="1"/>
      <c r="VZX200" s="90"/>
      <c r="VZY200" s="1"/>
      <c r="VZZ200" s="90"/>
      <c r="WAA200" s="1"/>
      <c r="WAB200" s="90"/>
      <c r="WAC200" s="1"/>
      <c r="WAD200" s="90"/>
      <c r="WAE200" s="1"/>
      <c r="WAF200" s="90"/>
      <c r="WAG200" s="1"/>
      <c r="WAH200" s="90"/>
      <c r="WAI200" s="1"/>
      <c r="WAJ200" s="90"/>
      <c r="WAK200" s="1"/>
      <c r="WAL200" s="90"/>
      <c r="WAM200" s="1"/>
      <c r="WAN200" s="90"/>
      <c r="WAO200" s="1"/>
      <c r="WAP200" s="90"/>
      <c r="WAQ200" s="1"/>
      <c r="WAR200" s="90"/>
      <c r="WAS200" s="1"/>
      <c r="WAT200" s="90"/>
      <c r="WAU200" s="1"/>
      <c r="WAV200" s="90"/>
      <c r="WAW200" s="1"/>
      <c r="WAX200" s="90"/>
      <c r="WAY200" s="1"/>
      <c r="WAZ200" s="90"/>
      <c r="WBA200" s="1"/>
      <c r="WBB200" s="90"/>
      <c r="WBC200" s="1"/>
      <c r="WBD200" s="90"/>
      <c r="WBE200" s="1"/>
      <c r="WBF200" s="90"/>
      <c r="WBG200" s="1"/>
      <c r="WBH200" s="90"/>
      <c r="WBI200" s="1"/>
      <c r="WBJ200" s="90"/>
      <c r="WBK200" s="1"/>
      <c r="WBL200" s="90"/>
      <c r="WBM200" s="1"/>
      <c r="WBN200" s="90"/>
      <c r="WBO200" s="1"/>
      <c r="WBP200" s="90"/>
      <c r="WBQ200" s="1"/>
      <c r="WBR200" s="90"/>
      <c r="WBS200" s="1"/>
      <c r="WBT200" s="90"/>
      <c r="WBU200" s="1"/>
      <c r="WBV200" s="90"/>
      <c r="WBW200" s="1"/>
      <c r="WBX200" s="90"/>
      <c r="WBY200" s="1"/>
      <c r="WBZ200" s="90"/>
      <c r="WCA200" s="1"/>
      <c r="WCB200" s="90"/>
      <c r="WCC200" s="1"/>
      <c r="WCD200" s="90"/>
      <c r="WCE200" s="1"/>
      <c r="WCF200" s="90"/>
      <c r="WCG200" s="1"/>
      <c r="WCH200" s="90"/>
      <c r="WCI200" s="1"/>
      <c r="WCJ200" s="90"/>
      <c r="WCK200" s="1"/>
      <c r="WCL200" s="90"/>
      <c r="WCM200" s="1"/>
      <c r="WCN200" s="90"/>
      <c r="WCO200" s="1"/>
      <c r="WCP200" s="90"/>
      <c r="WCQ200" s="1"/>
      <c r="WCR200" s="90"/>
      <c r="WCS200" s="1"/>
      <c r="WCT200" s="90"/>
      <c r="WCU200" s="1"/>
      <c r="WCV200" s="90"/>
      <c r="WCW200" s="1"/>
      <c r="WCX200" s="90"/>
      <c r="WCY200" s="1"/>
      <c r="WCZ200" s="90"/>
      <c r="WDA200" s="1"/>
      <c r="WDB200" s="90"/>
      <c r="WDC200" s="1"/>
      <c r="WDD200" s="90"/>
      <c r="WDE200" s="1"/>
      <c r="WDF200" s="90"/>
      <c r="WDG200" s="1"/>
      <c r="WDH200" s="90"/>
      <c r="WDI200" s="1"/>
      <c r="WDJ200" s="90"/>
      <c r="WDK200" s="1"/>
      <c r="WDL200" s="90"/>
      <c r="WDM200" s="1"/>
      <c r="WDN200" s="90"/>
      <c r="WDO200" s="1"/>
      <c r="WDP200" s="90"/>
      <c r="WDQ200" s="1"/>
      <c r="WDR200" s="90"/>
      <c r="WDS200" s="1"/>
      <c r="WDT200" s="90"/>
      <c r="WDU200" s="1"/>
      <c r="WDV200" s="90"/>
      <c r="WDW200" s="1"/>
      <c r="WDX200" s="90"/>
      <c r="WDY200" s="1"/>
      <c r="WDZ200" s="90"/>
      <c r="WEA200" s="1"/>
      <c r="WEB200" s="90"/>
      <c r="WEC200" s="1"/>
      <c r="WED200" s="90"/>
      <c r="WEE200" s="1"/>
      <c r="WEF200" s="90"/>
      <c r="WEG200" s="1"/>
      <c r="WEH200" s="90"/>
      <c r="WEI200" s="1"/>
      <c r="WEJ200" s="90"/>
      <c r="WEK200" s="1"/>
      <c r="WEL200" s="90"/>
      <c r="WEM200" s="1"/>
      <c r="WEN200" s="90"/>
      <c r="WEO200" s="1"/>
      <c r="WEP200" s="90"/>
      <c r="WEQ200" s="1"/>
      <c r="WER200" s="90"/>
      <c r="WES200" s="1"/>
      <c r="WET200" s="90"/>
      <c r="WEU200" s="1"/>
      <c r="WEV200" s="90"/>
      <c r="WEW200" s="1"/>
      <c r="WEX200" s="90"/>
      <c r="WEY200" s="1"/>
      <c r="WEZ200" s="90"/>
      <c r="WFA200" s="1"/>
      <c r="WFB200" s="90"/>
      <c r="WFC200" s="1"/>
      <c r="WFD200" s="90"/>
      <c r="WFE200" s="1"/>
      <c r="WFF200" s="90"/>
      <c r="WFG200" s="1"/>
      <c r="WFH200" s="90"/>
      <c r="WFI200" s="1"/>
      <c r="WFJ200" s="90"/>
      <c r="WFK200" s="1"/>
      <c r="WFL200" s="90"/>
      <c r="WFM200" s="1"/>
      <c r="WFN200" s="90"/>
      <c r="WFO200" s="1"/>
      <c r="WFP200" s="90"/>
      <c r="WFQ200" s="1"/>
      <c r="WFR200" s="90"/>
      <c r="WFS200" s="1"/>
      <c r="WFT200" s="90"/>
      <c r="WFU200" s="1"/>
      <c r="WFV200" s="90"/>
      <c r="WFW200" s="1"/>
      <c r="WFX200" s="90"/>
      <c r="WFY200" s="1"/>
      <c r="WFZ200" s="90"/>
      <c r="WGA200" s="1"/>
      <c r="WGB200" s="90"/>
      <c r="WGC200" s="1"/>
      <c r="WGD200" s="90"/>
      <c r="WGE200" s="1"/>
      <c r="WGF200" s="90"/>
      <c r="WGG200" s="1"/>
      <c r="WGH200" s="90"/>
      <c r="WGI200" s="1"/>
      <c r="WGJ200" s="90"/>
      <c r="WGK200" s="1"/>
      <c r="WGL200" s="90"/>
      <c r="WGM200" s="1"/>
      <c r="WGN200" s="90"/>
      <c r="WGO200" s="1"/>
      <c r="WGP200" s="90"/>
      <c r="WGQ200" s="1"/>
      <c r="WGR200" s="90"/>
      <c r="WGS200" s="1"/>
      <c r="WGT200" s="90"/>
      <c r="WGU200" s="1"/>
      <c r="WGV200" s="90"/>
      <c r="WGW200" s="1"/>
      <c r="WGX200" s="90"/>
      <c r="WGY200" s="1"/>
      <c r="WGZ200" s="90"/>
      <c r="WHA200" s="1"/>
      <c r="WHB200" s="90"/>
      <c r="WHC200" s="1"/>
      <c r="WHD200" s="90"/>
      <c r="WHE200" s="1"/>
      <c r="WHF200" s="90"/>
      <c r="WHG200" s="1"/>
      <c r="WHH200" s="90"/>
      <c r="WHI200" s="1"/>
      <c r="WHJ200" s="90"/>
      <c r="WHK200" s="1"/>
      <c r="WHL200" s="90"/>
      <c r="WHM200" s="1"/>
      <c r="WHN200" s="90"/>
      <c r="WHO200" s="1"/>
      <c r="WHP200" s="90"/>
      <c r="WHQ200" s="1"/>
      <c r="WHR200" s="90"/>
      <c r="WHS200" s="1"/>
      <c r="WHT200" s="90"/>
      <c r="WHU200" s="1"/>
      <c r="WHV200" s="90"/>
      <c r="WHW200" s="1"/>
      <c r="WHX200" s="90"/>
      <c r="WHY200" s="1"/>
      <c r="WHZ200" s="90"/>
      <c r="WIA200" s="1"/>
      <c r="WIB200" s="90"/>
      <c r="WIC200" s="1"/>
      <c r="WID200" s="90"/>
      <c r="WIE200" s="1"/>
      <c r="WIF200" s="90"/>
      <c r="WIG200" s="1"/>
      <c r="WIH200" s="90"/>
      <c r="WII200" s="1"/>
      <c r="WIJ200" s="90"/>
      <c r="WIK200" s="1"/>
      <c r="WIL200" s="90"/>
      <c r="WIM200" s="1"/>
      <c r="WIN200" s="90"/>
      <c r="WIO200" s="1"/>
      <c r="WIP200" s="90"/>
      <c r="WIQ200" s="1"/>
      <c r="WIR200" s="90"/>
      <c r="WIS200" s="1"/>
      <c r="WIT200" s="90"/>
      <c r="WIU200" s="1"/>
      <c r="WIV200" s="90"/>
      <c r="WIW200" s="1"/>
      <c r="WIX200" s="90"/>
      <c r="WIY200" s="1"/>
      <c r="WIZ200" s="90"/>
      <c r="WJA200" s="1"/>
      <c r="WJB200" s="90"/>
      <c r="WJC200" s="1"/>
      <c r="WJD200" s="90"/>
      <c r="WJE200" s="1"/>
      <c r="WJF200" s="90"/>
      <c r="WJG200" s="1"/>
      <c r="WJH200" s="90"/>
      <c r="WJI200" s="1"/>
      <c r="WJJ200" s="90"/>
      <c r="WJK200" s="1"/>
      <c r="WJL200" s="90"/>
      <c r="WJM200" s="1"/>
      <c r="WJN200" s="90"/>
      <c r="WJO200" s="1"/>
      <c r="WJP200" s="90"/>
      <c r="WJQ200" s="1"/>
      <c r="WJR200" s="90"/>
      <c r="WJS200" s="1"/>
      <c r="WJT200" s="90"/>
      <c r="WJU200" s="1"/>
      <c r="WJV200" s="90"/>
      <c r="WJW200" s="1"/>
      <c r="WJX200" s="90"/>
      <c r="WJY200" s="1"/>
      <c r="WJZ200" s="90"/>
      <c r="WKA200" s="1"/>
      <c r="WKB200" s="90"/>
      <c r="WKC200" s="1"/>
      <c r="WKD200" s="90"/>
      <c r="WKE200" s="1"/>
      <c r="WKF200" s="90"/>
      <c r="WKG200" s="1"/>
      <c r="WKH200" s="90"/>
      <c r="WKI200" s="1"/>
      <c r="WKJ200" s="90"/>
      <c r="WKK200" s="1"/>
      <c r="WKL200" s="90"/>
      <c r="WKM200" s="1"/>
      <c r="WKN200" s="90"/>
      <c r="WKO200" s="1"/>
      <c r="WKP200" s="90"/>
      <c r="WKQ200" s="1"/>
      <c r="WKR200" s="90"/>
      <c r="WKS200" s="1"/>
      <c r="WKT200" s="90"/>
      <c r="WKU200" s="1"/>
      <c r="WKV200" s="90"/>
      <c r="WKW200" s="1"/>
      <c r="WKX200" s="90"/>
      <c r="WKY200" s="1"/>
      <c r="WKZ200" s="90"/>
      <c r="WLA200" s="1"/>
      <c r="WLB200" s="90"/>
      <c r="WLC200" s="1"/>
      <c r="WLD200" s="90"/>
      <c r="WLE200" s="1"/>
      <c r="WLF200" s="90"/>
      <c r="WLG200" s="1"/>
      <c r="WLH200" s="90"/>
      <c r="WLI200" s="1"/>
      <c r="WLJ200" s="90"/>
      <c r="WLK200" s="1"/>
      <c r="WLL200" s="90"/>
      <c r="WLM200" s="1"/>
      <c r="WLN200" s="90"/>
      <c r="WLO200" s="1"/>
      <c r="WLP200" s="90"/>
      <c r="WLQ200" s="1"/>
      <c r="WLR200" s="90"/>
      <c r="WLS200" s="1"/>
      <c r="WLT200" s="90"/>
      <c r="WLU200" s="1"/>
      <c r="WLV200" s="90"/>
      <c r="WLW200" s="1"/>
      <c r="WLX200" s="90"/>
      <c r="WLY200" s="1"/>
      <c r="WLZ200" s="90"/>
      <c r="WMA200" s="1"/>
      <c r="WMB200" s="90"/>
      <c r="WMC200" s="1"/>
      <c r="WMD200" s="90"/>
      <c r="WME200" s="1"/>
      <c r="WMF200" s="90"/>
      <c r="WMG200" s="1"/>
      <c r="WMH200" s="90"/>
      <c r="WMI200" s="1"/>
      <c r="WMJ200" s="90"/>
      <c r="WMK200" s="1"/>
      <c r="WML200" s="90"/>
      <c r="WMM200" s="1"/>
      <c r="WMN200" s="90"/>
      <c r="WMO200" s="1"/>
      <c r="WMP200" s="90"/>
      <c r="WMQ200" s="1"/>
      <c r="WMR200" s="90"/>
      <c r="WMS200" s="1"/>
      <c r="WMT200" s="90"/>
      <c r="WMU200" s="1"/>
      <c r="WMV200" s="90"/>
      <c r="WMW200" s="1"/>
      <c r="WMX200" s="90"/>
      <c r="WMY200" s="1"/>
      <c r="WMZ200" s="90"/>
      <c r="WNA200" s="1"/>
      <c r="WNB200" s="90"/>
      <c r="WNC200" s="1"/>
      <c r="WND200" s="90"/>
      <c r="WNE200" s="1"/>
      <c r="WNF200" s="90"/>
      <c r="WNG200" s="1"/>
      <c r="WNH200" s="90"/>
      <c r="WNI200" s="1"/>
      <c r="WNJ200" s="90"/>
      <c r="WNK200" s="1"/>
      <c r="WNL200" s="90"/>
      <c r="WNM200" s="1"/>
      <c r="WNN200" s="90"/>
      <c r="WNO200" s="1"/>
      <c r="WNP200" s="90"/>
      <c r="WNQ200" s="1"/>
      <c r="WNR200" s="90"/>
      <c r="WNS200" s="1"/>
      <c r="WNT200" s="90"/>
      <c r="WNU200" s="1"/>
      <c r="WNV200" s="90"/>
      <c r="WNW200" s="1"/>
      <c r="WNX200" s="90"/>
      <c r="WNY200" s="1"/>
      <c r="WNZ200" s="90"/>
      <c r="WOA200" s="1"/>
      <c r="WOB200" s="90"/>
      <c r="WOC200" s="1"/>
      <c r="WOD200" s="90"/>
      <c r="WOE200" s="1"/>
      <c r="WOF200" s="90"/>
      <c r="WOG200" s="1"/>
      <c r="WOH200" s="90"/>
      <c r="WOI200" s="1"/>
      <c r="WOJ200" s="90"/>
      <c r="WOK200" s="1"/>
      <c r="WOL200" s="90"/>
      <c r="WOM200" s="1"/>
      <c r="WON200" s="90"/>
      <c r="WOO200" s="1"/>
      <c r="WOP200" s="90"/>
      <c r="WOQ200" s="1"/>
      <c r="WOR200" s="90"/>
      <c r="WOS200" s="1"/>
      <c r="WOT200" s="90"/>
      <c r="WOU200" s="1"/>
      <c r="WOV200" s="90"/>
      <c r="WOW200" s="1"/>
      <c r="WOX200" s="90"/>
      <c r="WOY200" s="1"/>
      <c r="WOZ200" s="90"/>
      <c r="WPA200" s="1"/>
      <c r="WPB200" s="90"/>
      <c r="WPC200" s="1"/>
      <c r="WPD200" s="90"/>
      <c r="WPE200" s="1"/>
      <c r="WPF200" s="90"/>
      <c r="WPG200" s="1"/>
      <c r="WPH200" s="90"/>
      <c r="WPI200" s="1"/>
      <c r="WPJ200" s="90"/>
      <c r="WPK200" s="1"/>
      <c r="WPL200" s="90"/>
      <c r="WPM200" s="1"/>
      <c r="WPN200" s="90"/>
      <c r="WPO200" s="1"/>
      <c r="WPP200" s="90"/>
      <c r="WPQ200" s="1"/>
      <c r="WPR200" s="90"/>
      <c r="WPS200" s="1"/>
      <c r="WPT200" s="90"/>
      <c r="WPU200" s="1"/>
      <c r="WPV200" s="90"/>
      <c r="WPW200" s="1"/>
      <c r="WPX200" s="90"/>
      <c r="WPY200" s="1"/>
      <c r="WPZ200" s="90"/>
      <c r="WQA200" s="1"/>
      <c r="WQB200" s="90"/>
      <c r="WQC200" s="1"/>
      <c r="WQD200" s="90"/>
      <c r="WQE200" s="1"/>
      <c r="WQF200" s="90"/>
      <c r="WQG200" s="1"/>
      <c r="WQH200" s="90"/>
      <c r="WQI200" s="1"/>
      <c r="WQJ200" s="90"/>
      <c r="WQK200" s="1"/>
      <c r="WQL200" s="90"/>
      <c r="WQM200" s="1"/>
      <c r="WQN200" s="90"/>
      <c r="WQO200" s="1"/>
      <c r="WQP200" s="90"/>
      <c r="WQQ200" s="1"/>
      <c r="WQR200" s="90"/>
      <c r="WQS200" s="1"/>
      <c r="WQT200" s="90"/>
      <c r="WQU200" s="1"/>
      <c r="WQV200" s="90"/>
      <c r="WQW200" s="1"/>
      <c r="WQX200" s="90"/>
      <c r="WQY200" s="1"/>
      <c r="WQZ200" s="90"/>
      <c r="WRA200" s="1"/>
      <c r="WRB200" s="90"/>
      <c r="WRC200" s="1"/>
      <c r="WRD200" s="90"/>
      <c r="WRE200" s="1"/>
      <c r="WRF200" s="90"/>
      <c r="WRG200" s="1"/>
      <c r="WRH200" s="90"/>
      <c r="WRI200" s="1"/>
      <c r="WRJ200" s="90"/>
      <c r="WRK200" s="1"/>
      <c r="WRL200" s="90"/>
      <c r="WRM200" s="1"/>
      <c r="WRN200" s="90"/>
      <c r="WRO200" s="1"/>
      <c r="WRP200" s="90"/>
      <c r="WRQ200" s="1"/>
      <c r="WRR200" s="90"/>
      <c r="WRS200" s="1"/>
      <c r="WRT200" s="90"/>
      <c r="WRU200" s="1"/>
      <c r="WRV200" s="90"/>
      <c r="WRW200" s="1"/>
      <c r="WRX200" s="90"/>
      <c r="WRY200" s="1"/>
      <c r="WRZ200" s="90"/>
      <c r="WSA200" s="1"/>
      <c r="WSB200" s="90"/>
      <c r="WSC200" s="1"/>
      <c r="WSD200" s="90"/>
      <c r="WSE200" s="1"/>
      <c r="WSF200" s="90"/>
      <c r="WSG200" s="1"/>
      <c r="WSH200" s="90"/>
      <c r="WSI200" s="1"/>
      <c r="WSJ200" s="90"/>
      <c r="WSK200" s="1"/>
      <c r="WSL200" s="90"/>
      <c r="WSM200" s="1"/>
      <c r="WSN200" s="90"/>
      <c r="WSO200" s="1"/>
      <c r="WSP200" s="90"/>
      <c r="WSQ200" s="1"/>
      <c r="WSR200" s="90"/>
      <c r="WSS200" s="1"/>
      <c r="WST200" s="90"/>
      <c r="WSU200" s="1"/>
      <c r="WSV200" s="90"/>
      <c r="WSW200" s="1"/>
      <c r="WSX200" s="90"/>
      <c r="WSY200" s="1"/>
      <c r="WSZ200" s="90"/>
      <c r="WTA200" s="1"/>
      <c r="WTB200" s="90"/>
      <c r="WTC200" s="1"/>
      <c r="WTD200" s="90"/>
      <c r="WTE200" s="1"/>
      <c r="WTF200" s="90"/>
      <c r="WTG200" s="1"/>
      <c r="WTH200" s="90"/>
      <c r="WTI200" s="1"/>
      <c r="WTJ200" s="90"/>
      <c r="WTK200" s="1"/>
      <c r="WTL200" s="90"/>
      <c r="WTM200" s="1"/>
      <c r="WTN200" s="90"/>
      <c r="WTO200" s="1"/>
      <c r="WTP200" s="90"/>
      <c r="WTQ200" s="1"/>
      <c r="WTR200" s="90"/>
      <c r="WTS200" s="1"/>
      <c r="WTT200" s="90"/>
      <c r="WTU200" s="1"/>
      <c r="WTV200" s="90"/>
      <c r="WTW200" s="1"/>
      <c r="WTX200" s="90"/>
      <c r="WTY200" s="1"/>
      <c r="WTZ200" s="90"/>
      <c r="WUA200" s="1"/>
      <c r="WUB200" s="90"/>
      <c r="WUC200" s="1"/>
      <c r="WUD200" s="90"/>
      <c r="WUE200" s="1"/>
      <c r="WUF200" s="90"/>
      <c r="WUG200" s="1"/>
      <c r="WUH200" s="90"/>
      <c r="WUI200" s="1"/>
      <c r="WUJ200" s="90"/>
      <c r="WUK200" s="1"/>
      <c r="WUL200" s="90"/>
      <c r="WUM200" s="1"/>
      <c r="WUN200" s="90"/>
      <c r="WUO200" s="1"/>
      <c r="WUP200" s="90"/>
      <c r="WUQ200" s="1"/>
      <c r="WUR200" s="90"/>
      <c r="WUS200" s="1"/>
      <c r="WUT200" s="90"/>
      <c r="WUU200" s="1"/>
      <c r="WUV200" s="90"/>
      <c r="WUW200" s="1"/>
      <c r="WUX200" s="90"/>
      <c r="WUY200" s="1"/>
      <c r="WUZ200" s="90"/>
      <c r="WVA200" s="1"/>
      <c r="WVB200" s="90"/>
      <c r="WVC200" s="1"/>
      <c r="WVD200" s="90"/>
      <c r="WVE200" s="1"/>
      <c r="WVF200" s="90"/>
      <c r="WVG200" s="1"/>
      <c r="WVH200" s="90"/>
      <c r="WVI200" s="1"/>
      <c r="WVJ200" s="90"/>
      <c r="WVK200" s="1"/>
      <c r="WVL200" s="90"/>
      <c r="WVM200" s="1"/>
      <c r="WVN200" s="90"/>
      <c r="WVO200" s="1"/>
      <c r="WVP200" s="90"/>
      <c r="WVQ200" s="1"/>
      <c r="WVR200" s="90"/>
      <c r="WVS200" s="1"/>
      <c r="WVT200" s="90"/>
      <c r="WVU200" s="1"/>
      <c r="WVV200" s="90"/>
      <c r="WVW200" s="1"/>
      <c r="WVX200" s="90"/>
      <c r="WVY200" s="1"/>
      <c r="WVZ200" s="90"/>
      <c r="WWA200" s="1"/>
      <c r="WWB200" s="90"/>
      <c r="WWC200" s="1"/>
      <c r="WWD200" s="90"/>
      <c r="WWE200" s="1"/>
      <c r="WWF200" s="90"/>
      <c r="WWG200" s="1"/>
      <c r="WWH200" s="90"/>
      <c r="WWI200" s="1"/>
      <c r="WWJ200" s="90"/>
      <c r="WWK200" s="1"/>
      <c r="WWL200" s="90"/>
      <c r="WWM200" s="1"/>
      <c r="WWN200" s="90"/>
      <c r="WWO200" s="1"/>
      <c r="WWP200" s="90"/>
      <c r="WWQ200" s="1"/>
      <c r="WWR200" s="90"/>
      <c r="WWS200" s="1"/>
      <c r="WWT200" s="90"/>
      <c r="WWU200" s="1"/>
      <c r="WWV200" s="90"/>
      <c r="WWW200" s="1"/>
      <c r="WWX200" s="90"/>
      <c r="WWY200" s="1"/>
      <c r="WWZ200" s="90"/>
      <c r="WXA200" s="1"/>
      <c r="WXB200" s="90"/>
      <c r="WXC200" s="1"/>
      <c r="WXD200" s="90"/>
      <c r="WXE200" s="1"/>
      <c r="WXF200" s="90"/>
      <c r="WXG200" s="1"/>
      <c r="WXH200" s="90"/>
      <c r="WXI200" s="1"/>
      <c r="WXJ200" s="90"/>
      <c r="WXK200" s="1"/>
      <c r="WXL200" s="90"/>
      <c r="WXM200" s="1"/>
      <c r="WXN200" s="90"/>
      <c r="WXO200" s="1"/>
      <c r="WXP200" s="90"/>
      <c r="WXQ200" s="1"/>
      <c r="WXR200" s="90"/>
      <c r="WXS200" s="1"/>
      <c r="WXT200" s="90"/>
      <c r="WXU200" s="1"/>
      <c r="WXV200" s="90"/>
      <c r="WXW200" s="1"/>
      <c r="WXX200" s="90"/>
      <c r="WXY200" s="1"/>
      <c r="WXZ200" s="90"/>
      <c r="WYA200" s="1"/>
      <c r="WYB200" s="90"/>
      <c r="WYC200" s="1"/>
      <c r="WYD200" s="90"/>
      <c r="WYE200" s="1"/>
      <c r="WYF200" s="90"/>
      <c r="WYG200" s="1"/>
      <c r="WYH200" s="90"/>
      <c r="WYI200" s="1"/>
      <c r="WYJ200" s="90"/>
      <c r="WYK200" s="1"/>
      <c r="WYL200" s="90"/>
      <c r="WYM200" s="1"/>
      <c r="WYN200" s="90"/>
      <c r="WYO200" s="1"/>
      <c r="WYP200" s="90"/>
      <c r="WYQ200" s="1"/>
      <c r="WYR200" s="90"/>
      <c r="WYS200" s="1"/>
      <c r="WYT200" s="90"/>
      <c r="WYU200" s="1"/>
      <c r="WYV200" s="90"/>
      <c r="WYW200" s="1"/>
      <c r="WYX200" s="90"/>
      <c r="WYY200" s="1"/>
      <c r="WYZ200" s="90"/>
      <c r="WZA200" s="1"/>
      <c r="WZB200" s="90"/>
      <c r="WZC200" s="1"/>
      <c r="WZD200" s="90"/>
      <c r="WZE200" s="1"/>
      <c r="WZF200" s="90"/>
      <c r="WZG200" s="1"/>
      <c r="WZH200" s="90"/>
      <c r="WZI200" s="1"/>
      <c r="WZJ200" s="90"/>
      <c r="WZK200" s="1"/>
      <c r="WZL200" s="90"/>
      <c r="WZM200" s="1"/>
      <c r="WZN200" s="90"/>
      <c r="WZO200" s="1"/>
      <c r="WZP200" s="90"/>
      <c r="WZQ200" s="1"/>
      <c r="WZR200" s="90"/>
      <c r="WZS200" s="1"/>
      <c r="WZT200" s="90"/>
      <c r="WZU200" s="1"/>
      <c r="WZV200" s="90"/>
      <c r="WZW200" s="1"/>
      <c r="WZX200" s="90"/>
      <c r="WZY200" s="1"/>
      <c r="WZZ200" s="90"/>
      <c r="XAA200" s="1"/>
      <c r="XAB200" s="90"/>
      <c r="XAC200" s="1"/>
      <c r="XAD200" s="90"/>
      <c r="XAE200" s="1"/>
      <c r="XAF200" s="90"/>
      <c r="XAG200" s="1"/>
      <c r="XAH200" s="90"/>
      <c r="XAI200" s="1"/>
      <c r="XAJ200" s="90"/>
      <c r="XAK200" s="1"/>
      <c r="XAL200" s="90"/>
      <c r="XAM200" s="1"/>
      <c r="XAN200" s="90"/>
      <c r="XAO200" s="1"/>
      <c r="XAP200" s="90"/>
      <c r="XAQ200" s="1"/>
      <c r="XAR200" s="90"/>
      <c r="XAS200" s="1"/>
      <c r="XAT200" s="90"/>
      <c r="XAU200" s="1"/>
      <c r="XAV200" s="90"/>
      <c r="XAW200" s="1"/>
      <c r="XAX200" s="90"/>
      <c r="XAY200" s="1"/>
      <c r="XAZ200" s="90"/>
      <c r="XBA200" s="1"/>
      <c r="XBB200" s="90"/>
      <c r="XBC200" s="1"/>
      <c r="XBD200" s="90"/>
      <c r="XBE200" s="1"/>
      <c r="XBF200" s="90"/>
      <c r="XBG200" s="1"/>
      <c r="XBH200" s="90"/>
      <c r="XBI200" s="1"/>
      <c r="XBJ200" s="90"/>
      <c r="XBK200" s="1"/>
      <c r="XBL200" s="90"/>
      <c r="XBM200" s="1"/>
      <c r="XBN200" s="90"/>
      <c r="XBO200" s="1"/>
      <c r="XBP200" s="90"/>
      <c r="XBQ200" s="1"/>
      <c r="XBR200" s="90"/>
      <c r="XBS200" s="1"/>
      <c r="XBT200" s="90"/>
      <c r="XBU200" s="1"/>
      <c r="XBV200" s="90"/>
      <c r="XBW200" s="1"/>
      <c r="XBX200" s="90"/>
      <c r="XBY200" s="1"/>
      <c r="XBZ200" s="90"/>
      <c r="XCA200" s="1"/>
      <c r="XCB200" s="90"/>
      <c r="XCC200" s="1"/>
      <c r="XCD200" s="90"/>
      <c r="XCE200" s="1"/>
      <c r="XCF200" s="90"/>
      <c r="XCG200" s="1"/>
      <c r="XCH200" s="90"/>
      <c r="XCI200" s="1"/>
      <c r="XCJ200" s="90"/>
      <c r="XCK200" s="1"/>
      <c r="XCL200" s="90"/>
      <c r="XCM200" s="1"/>
      <c r="XCN200" s="90"/>
      <c r="XCO200" s="1"/>
      <c r="XCP200" s="90"/>
      <c r="XCQ200" s="1"/>
      <c r="XCR200" s="90"/>
      <c r="XCS200" s="1"/>
      <c r="XCT200" s="90"/>
      <c r="XCU200" s="1"/>
      <c r="XCV200" s="90"/>
      <c r="XCW200" s="1"/>
      <c r="XCX200" s="90"/>
      <c r="XCY200" s="1"/>
      <c r="XCZ200" s="90"/>
      <c r="XDA200" s="1"/>
      <c r="XDB200" s="90"/>
      <c r="XDC200" s="1"/>
      <c r="XDD200" s="90"/>
      <c r="XDE200" s="1"/>
      <c r="XDF200" s="90"/>
      <c r="XDG200" s="1"/>
      <c r="XDH200" s="90"/>
      <c r="XDI200" s="1"/>
      <c r="XDJ200" s="90"/>
      <c r="XDK200" s="1"/>
      <c r="XDL200" s="90"/>
      <c r="XDM200" s="1"/>
      <c r="XDN200" s="90"/>
      <c r="XDO200" s="1"/>
      <c r="XDP200" s="90"/>
      <c r="XDQ200" s="1"/>
      <c r="XDR200" s="90"/>
      <c r="XDS200" s="1"/>
      <c r="XDT200" s="90"/>
      <c r="XDU200" s="1"/>
      <c r="XDV200" s="90"/>
      <c r="XDW200" s="1"/>
      <c r="XDX200" s="90"/>
      <c r="XDY200" s="1"/>
      <c r="XDZ200" s="90"/>
      <c r="XEA200" s="1"/>
      <c r="XEB200" s="90"/>
      <c r="XEC200" s="1"/>
      <c r="XED200" s="90"/>
      <c r="XEE200" s="1"/>
      <c r="XEF200" s="90"/>
      <c r="XEG200" s="1"/>
      <c r="XEH200" s="90"/>
      <c r="XEI200" s="1"/>
      <c r="XEJ200" s="90"/>
      <c r="XEK200" s="1"/>
      <c r="XEL200" s="90"/>
      <c r="XEM200" s="1"/>
      <c r="XEN200" s="90"/>
      <c r="XEO200" s="1"/>
      <c r="XEP200" s="90"/>
      <c r="XEQ200" s="1"/>
      <c r="XER200" s="90"/>
      <c r="XES200" s="1"/>
      <c r="XET200" s="90"/>
      <c r="XEU200" s="1"/>
      <c r="XEV200" s="90"/>
      <c r="XEW200" s="1"/>
      <c r="XEX200" s="90"/>
      <c r="XEY200" s="1"/>
      <c r="XEZ200" s="90"/>
      <c r="XFA200" s="1"/>
      <c r="XFB200" s="90"/>
      <c r="XFC200" s="1"/>
      <c r="XFD200" s="90"/>
    </row>
    <row r="201" spans="1:16384" customFormat="1" ht="20.149999999999999" customHeight="1">
      <c r="A201" s="1"/>
      <c r="B201" s="1"/>
      <c r="C201" s="1"/>
      <c r="D201" s="1" t="s">
        <v>570</v>
      </c>
      <c r="E201" s="509" t="s">
        <v>1106</v>
      </c>
      <c r="F201" s="49"/>
      <c r="G201" s="1" t="s">
        <v>22</v>
      </c>
      <c r="H201" s="505">
        <v>34.75</v>
      </c>
      <c r="I201" s="1"/>
      <c r="J201" s="90"/>
      <c r="K201" s="90"/>
      <c r="L201" s="90"/>
      <c r="M201" s="1"/>
      <c r="N201" s="90"/>
      <c r="O201" s="1"/>
      <c r="P201" s="90"/>
      <c r="Q201" s="1"/>
      <c r="R201" s="90"/>
      <c r="S201" s="1"/>
      <c r="T201" s="90"/>
      <c r="U201" s="1"/>
      <c r="V201" s="90"/>
      <c r="W201" s="1"/>
      <c r="X201" s="90"/>
      <c r="Y201" s="1"/>
      <c r="Z201" s="90"/>
      <c r="AA201" s="1"/>
      <c r="AB201" s="90"/>
      <c r="AC201" s="1"/>
      <c r="AD201" s="90"/>
      <c r="AE201" s="1"/>
      <c r="AF201" s="90"/>
      <c r="AG201" s="1"/>
      <c r="AH201" s="90"/>
      <c r="AI201" s="1"/>
      <c r="AJ201" s="90"/>
      <c r="AK201" s="1"/>
      <c r="AL201" s="90"/>
      <c r="AM201" s="1"/>
      <c r="AN201" s="90"/>
      <c r="AO201" s="1"/>
      <c r="AP201" s="90"/>
      <c r="AQ201" s="1"/>
      <c r="AR201" s="90"/>
      <c r="AS201" s="1"/>
      <c r="AT201" s="90"/>
      <c r="AU201" s="1"/>
      <c r="AV201" s="90"/>
      <c r="AW201" s="1"/>
      <c r="AX201" s="90"/>
      <c r="AY201" s="1"/>
      <c r="AZ201" s="90"/>
      <c r="BA201" s="1"/>
      <c r="BB201" s="90"/>
      <c r="BC201" s="1"/>
      <c r="BD201" s="90"/>
      <c r="BE201" s="1"/>
      <c r="BF201" s="90"/>
      <c r="BG201" s="1"/>
      <c r="BH201" s="90"/>
      <c r="BI201" s="1"/>
      <c r="BJ201" s="90"/>
      <c r="BK201" s="1"/>
      <c r="BL201" s="90"/>
      <c r="BM201" s="1"/>
      <c r="BN201" s="90"/>
      <c r="BO201" s="1"/>
      <c r="BP201" s="90"/>
      <c r="BQ201" s="1"/>
      <c r="BR201" s="90"/>
      <c r="BS201" s="1"/>
      <c r="BT201" s="90"/>
      <c r="BU201" s="1"/>
      <c r="BV201" s="90"/>
      <c r="BW201" s="1"/>
      <c r="BX201" s="90"/>
      <c r="BY201" s="1"/>
      <c r="BZ201" s="90"/>
      <c r="CA201" s="1"/>
      <c r="CB201" s="90"/>
      <c r="CC201" s="1"/>
      <c r="CD201" s="90"/>
      <c r="CE201" s="1"/>
      <c r="CF201" s="90"/>
      <c r="CG201" s="1"/>
      <c r="CH201" s="90"/>
      <c r="CI201" s="1"/>
      <c r="CJ201" s="90"/>
      <c r="CK201" s="1"/>
      <c r="CL201" s="90"/>
      <c r="CM201" s="1"/>
      <c r="CN201" s="90"/>
      <c r="CO201" s="1"/>
      <c r="CP201" s="90"/>
      <c r="CQ201" s="1"/>
      <c r="CR201" s="90"/>
      <c r="CS201" s="1"/>
      <c r="CT201" s="90"/>
      <c r="CU201" s="1"/>
      <c r="CV201" s="90"/>
      <c r="CW201" s="1"/>
      <c r="CX201" s="90"/>
      <c r="CY201" s="1"/>
      <c r="CZ201" s="90"/>
      <c r="DA201" s="1"/>
      <c r="DB201" s="90"/>
      <c r="DC201" s="1"/>
      <c r="DD201" s="90"/>
      <c r="DE201" s="1"/>
      <c r="DF201" s="90"/>
      <c r="DG201" s="1"/>
      <c r="DH201" s="90"/>
      <c r="DI201" s="1"/>
      <c r="DJ201" s="90"/>
      <c r="DK201" s="1"/>
      <c r="DL201" s="90"/>
      <c r="DM201" s="1"/>
      <c r="DN201" s="90"/>
      <c r="DO201" s="1"/>
      <c r="DP201" s="90"/>
      <c r="DQ201" s="1"/>
      <c r="DR201" s="90"/>
      <c r="DS201" s="1"/>
      <c r="DT201" s="90"/>
      <c r="DU201" s="1"/>
      <c r="DV201" s="90"/>
      <c r="DW201" s="1"/>
      <c r="DX201" s="90"/>
      <c r="DY201" s="1"/>
      <c r="DZ201" s="90"/>
      <c r="EA201" s="1"/>
      <c r="EB201" s="90"/>
      <c r="EC201" s="1"/>
      <c r="ED201" s="90"/>
      <c r="EE201" s="1"/>
      <c r="EF201" s="90"/>
      <c r="EG201" s="1"/>
      <c r="EH201" s="90"/>
      <c r="EI201" s="1"/>
      <c r="EJ201" s="90"/>
      <c r="EK201" s="1"/>
      <c r="EL201" s="90"/>
      <c r="EM201" s="1"/>
      <c r="EN201" s="90"/>
      <c r="EO201" s="1"/>
      <c r="EP201" s="90"/>
      <c r="EQ201" s="1"/>
      <c r="ER201" s="90"/>
      <c r="ES201" s="1"/>
      <c r="ET201" s="90"/>
      <c r="EU201" s="1"/>
      <c r="EV201" s="90"/>
      <c r="EW201" s="1"/>
      <c r="EX201" s="90"/>
      <c r="EY201" s="1"/>
      <c r="EZ201" s="90"/>
      <c r="FA201" s="1"/>
      <c r="FB201" s="90"/>
      <c r="FC201" s="1"/>
      <c r="FD201" s="90"/>
      <c r="FE201" s="1"/>
      <c r="FF201" s="90"/>
      <c r="FG201" s="1"/>
      <c r="FH201" s="90"/>
      <c r="FI201" s="1"/>
      <c r="FJ201" s="90"/>
      <c r="FK201" s="1"/>
      <c r="FL201" s="90"/>
      <c r="FM201" s="1"/>
      <c r="FN201" s="90"/>
      <c r="FO201" s="1"/>
      <c r="FP201" s="90"/>
      <c r="FQ201" s="1"/>
      <c r="FR201" s="90"/>
      <c r="FS201" s="1"/>
      <c r="FT201" s="90"/>
      <c r="FU201" s="1"/>
      <c r="FV201" s="90"/>
      <c r="FW201" s="1"/>
      <c r="FX201" s="90"/>
      <c r="FY201" s="1"/>
      <c r="FZ201" s="90"/>
      <c r="GA201" s="1"/>
      <c r="GB201" s="90"/>
      <c r="GC201" s="1"/>
      <c r="GD201" s="90"/>
      <c r="GE201" s="1"/>
      <c r="GF201" s="90"/>
      <c r="GG201" s="1"/>
      <c r="GH201" s="90"/>
      <c r="GI201" s="1"/>
      <c r="GJ201" s="90"/>
      <c r="GK201" s="1"/>
      <c r="GL201" s="90"/>
      <c r="GM201" s="1"/>
      <c r="GN201" s="90"/>
      <c r="GO201" s="1"/>
      <c r="GP201" s="90"/>
      <c r="GQ201" s="1"/>
      <c r="GR201" s="90"/>
      <c r="GS201" s="1"/>
      <c r="GT201" s="90"/>
      <c r="GU201" s="1"/>
      <c r="GV201" s="90"/>
      <c r="GW201" s="1"/>
      <c r="GX201" s="90"/>
      <c r="GY201" s="1"/>
      <c r="GZ201" s="90"/>
      <c r="HA201" s="1"/>
      <c r="HB201" s="90"/>
      <c r="HC201" s="1"/>
      <c r="HD201" s="90"/>
      <c r="HE201" s="1"/>
      <c r="HF201" s="90"/>
      <c r="HG201" s="1"/>
      <c r="HH201" s="90"/>
      <c r="HI201" s="1"/>
      <c r="HJ201" s="90"/>
      <c r="HK201" s="1"/>
      <c r="HL201" s="90"/>
      <c r="HM201" s="1"/>
      <c r="HN201" s="90"/>
      <c r="HO201" s="1"/>
      <c r="HP201" s="90"/>
      <c r="HQ201" s="1"/>
      <c r="HR201" s="90"/>
      <c r="HS201" s="1"/>
      <c r="HT201" s="90"/>
      <c r="HU201" s="1"/>
      <c r="HV201" s="90"/>
      <c r="HW201" s="1"/>
      <c r="HX201" s="90"/>
      <c r="HY201" s="1"/>
      <c r="HZ201" s="90"/>
      <c r="IA201" s="1"/>
      <c r="IB201" s="90"/>
      <c r="IC201" s="1"/>
      <c r="ID201" s="90"/>
      <c r="IE201" s="1"/>
      <c r="IF201" s="90"/>
      <c r="IG201" s="1"/>
      <c r="IH201" s="90"/>
      <c r="II201" s="1"/>
      <c r="IJ201" s="90"/>
      <c r="IK201" s="1"/>
      <c r="IL201" s="90"/>
      <c r="IM201" s="1"/>
      <c r="IN201" s="90"/>
      <c r="IO201" s="1"/>
      <c r="IP201" s="90"/>
      <c r="IQ201" s="1"/>
      <c r="IR201" s="90"/>
      <c r="IS201" s="1"/>
      <c r="IT201" s="90"/>
      <c r="IU201" s="1"/>
      <c r="IV201" s="90"/>
      <c r="IW201" s="1"/>
      <c r="IX201" s="90"/>
      <c r="IY201" s="1"/>
      <c r="IZ201" s="90"/>
      <c r="JA201" s="1"/>
      <c r="JB201" s="90"/>
      <c r="JC201" s="1"/>
      <c r="JD201" s="90"/>
      <c r="JE201" s="1"/>
      <c r="JF201" s="90"/>
      <c r="JG201" s="1"/>
      <c r="JH201" s="90"/>
      <c r="JI201" s="1"/>
      <c r="JJ201" s="90"/>
      <c r="JK201" s="1"/>
      <c r="JL201" s="90"/>
      <c r="JM201" s="1"/>
      <c r="JN201" s="90"/>
      <c r="JO201" s="1"/>
      <c r="JP201" s="90"/>
      <c r="JQ201" s="1"/>
      <c r="JR201" s="90"/>
      <c r="JS201" s="1"/>
      <c r="JT201" s="90"/>
      <c r="JU201" s="1"/>
      <c r="JV201" s="90"/>
      <c r="JW201" s="1"/>
      <c r="JX201" s="90"/>
      <c r="JY201" s="1"/>
      <c r="JZ201" s="90"/>
      <c r="KA201" s="1"/>
      <c r="KB201" s="90"/>
      <c r="KC201" s="1"/>
      <c r="KD201" s="90"/>
      <c r="KE201" s="1"/>
      <c r="KF201" s="90"/>
      <c r="KG201" s="1"/>
      <c r="KH201" s="90"/>
      <c r="KI201" s="1"/>
      <c r="KJ201" s="90"/>
      <c r="KK201" s="1"/>
      <c r="KL201" s="90"/>
      <c r="KM201" s="1"/>
      <c r="KN201" s="90"/>
      <c r="KO201" s="1"/>
      <c r="KP201" s="90"/>
      <c r="KQ201" s="1"/>
      <c r="KR201" s="90"/>
      <c r="KS201" s="1"/>
      <c r="KT201" s="90"/>
      <c r="KU201" s="1"/>
      <c r="KV201" s="90"/>
      <c r="KW201" s="1"/>
      <c r="KX201" s="90"/>
      <c r="KY201" s="1"/>
      <c r="KZ201" s="90"/>
      <c r="LA201" s="1"/>
      <c r="LB201" s="90"/>
      <c r="LC201" s="1"/>
      <c r="LD201" s="90"/>
      <c r="LE201" s="1"/>
      <c r="LF201" s="90"/>
      <c r="LG201" s="1"/>
      <c r="LH201" s="90"/>
      <c r="LI201" s="1"/>
      <c r="LJ201" s="90"/>
      <c r="LK201" s="1"/>
      <c r="LL201" s="90"/>
      <c r="LM201" s="1"/>
      <c r="LN201" s="90"/>
      <c r="LO201" s="1"/>
      <c r="LP201" s="90"/>
      <c r="LQ201" s="1"/>
      <c r="LR201" s="90"/>
      <c r="LS201" s="1"/>
      <c r="LT201" s="90"/>
      <c r="LU201" s="1"/>
      <c r="LV201" s="90"/>
      <c r="LW201" s="1"/>
      <c r="LX201" s="90"/>
      <c r="LY201" s="1"/>
      <c r="LZ201" s="90"/>
      <c r="MA201" s="1"/>
      <c r="MB201" s="90"/>
      <c r="MC201" s="1"/>
      <c r="MD201" s="90"/>
      <c r="ME201" s="1"/>
      <c r="MF201" s="90"/>
      <c r="MG201" s="1"/>
      <c r="MH201" s="90"/>
      <c r="MI201" s="1"/>
      <c r="MJ201" s="90"/>
      <c r="MK201" s="1"/>
      <c r="ML201" s="90"/>
      <c r="MM201" s="1"/>
      <c r="MN201" s="90"/>
      <c r="MO201" s="1"/>
      <c r="MP201" s="90"/>
      <c r="MQ201" s="1"/>
      <c r="MR201" s="90"/>
      <c r="MS201" s="1"/>
      <c r="MT201" s="90"/>
      <c r="MU201" s="1"/>
      <c r="MV201" s="90"/>
      <c r="MW201" s="1"/>
      <c r="MX201" s="90"/>
      <c r="MY201" s="1"/>
      <c r="MZ201" s="90"/>
      <c r="NA201" s="1"/>
      <c r="NB201" s="90"/>
      <c r="NC201" s="1"/>
      <c r="ND201" s="90"/>
      <c r="NE201" s="1"/>
      <c r="NF201" s="90"/>
      <c r="NG201" s="1"/>
      <c r="NH201" s="90"/>
      <c r="NI201" s="1"/>
      <c r="NJ201" s="90"/>
      <c r="NK201" s="1"/>
      <c r="NL201" s="90"/>
      <c r="NM201" s="1"/>
      <c r="NN201" s="90"/>
      <c r="NO201" s="1"/>
      <c r="NP201" s="90"/>
      <c r="NQ201" s="1"/>
      <c r="NR201" s="90"/>
      <c r="NS201" s="1"/>
      <c r="NT201" s="90"/>
      <c r="NU201" s="1"/>
      <c r="NV201" s="90"/>
      <c r="NW201" s="1"/>
      <c r="NX201" s="90"/>
      <c r="NY201" s="1"/>
      <c r="NZ201" s="90"/>
      <c r="OA201" s="1"/>
      <c r="OB201" s="90"/>
      <c r="OC201" s="1"/>
      <c r="OD201" s="90"/>
      <c r="OE201" s="1"/>
      <c r="OF201" s="90"/>
      <c r="OG201" s="1"/>
      <c r="OH201" s="90"/>
      <c r="OI201" s="1"/>
      <c r="OJ201" s="90"/>
      <c r="OK201" s="1"/>
      <c r="OL201" s="90"/>
      <c r="OM201" s="1"/>
      <c r="ON201" s="90"/>
      <c r="OO201" s="1"/>
      <c r="OP201" s="90"/>
      <c r="OQ201" s="1"/>
      <c r="OR201" s="90"/>
      <c r="OS201" s="1"/>
      <c r="OT201" s="90"/>
      <c r="OU201" s="1"/>
      <c r="OV201" s="90"/>
      <c r="OW201" s="1"/>
      <c r="OX201" s="90"/>
      <c r="OY201" s="1"/>
      <c r="OZ201" s="90"/>
      <c r="PA201" s="1"/>
      <c r="PB201" s="90"/>
      <c r="PC201" s="1"/>
      <c r="PD201" s="90"/>
      <c r="PE201" s="1"/>
      <c r="PF201" s="90"/>
      <c r="PG201" s="1"/>
      <c r="PH201" s="90"/>
      <c r="PI201" s="1"/>
      <c r="PJ201" s="90"/>
      <c r="PK201" s="1"/>
      <c r="PL201" s="90"/>
      <c r="PM201" s="1"/>
      <c r="PN201" s="90"/>
      <c r="PO201" s="1"/>
      <c r="PP201" s="90"/>
      <c r="PQ201" s="1"/>
      <c r="PR201" s="90"/>
      <c r="PS201" s="1"/>
      <c r="PT201" s="90"/>
      <c r="PU201" s="1"/>
      <c r="PV201" s="90"/>
      <c r="PW201" s="1"/>
      <c r="PX201" s="90"/>
      <c r="PY201" s="1"/>
      <c r="PZ201" s="90"/>
      <c r="QA201" s="1"/>
      <c r="QB201" s="90"/>
      <c r="QC201" s="1"/>
      <c r="QD201" s="90"/>
      <c r="QE201" s="1"/>
      <c r="QF201" s="90"/>
      <c r="QG201" s="1"/>
      <c r="QH201" s="90"/>
      <c r="QI201" s="1"/>
      <c r="QJ201" s="90"/>
      <c r="QK201" s="1"/>
      <c r="QL201" s="90"/>
      <c r="QM201" s="1"/>
      <c r="QN201" s="90"/>
      <c r="QO201" s="1"/>
      <c r="QP201" s="90"/>
      <c r="QQ201" s="1"/>
      <c r="QR201" s="90"/>
      <c r="QS201" s="1"/>
      <c r="QT201" s="90"/>
      <c r="QU201" s="1"/>
      <c r="QV201" s="90"/>
      <c r="QW201" s="1"/>
      <c r="QX201" s="90"/>
      <c r="QY201" s="1"/>
      <c r="QZ201" s="90"/>
      <c r="RA201" s="1"/>
      <c r="RB201" s="90"/>
      <c r="RC201" s="1"/>
      <c r="RD201" s="90"/>
      <c r="RE201" s="1"/>
      <c r="RF201" s="90"/>
      <c r="RG201" s="1"/>
      <c r="RH201" s="90"/>
      <c r="RI201" s="1"/>
      <c r="RJ201" s="90"/>
      <c r="RK201" s="1"/>
      <c r="RL201" s="90"/>
      <c r="RM201" s="1"/>
      <c r="RN201" s="90"/>
      <c r="RO201" s="1"/>
      <c r="RP201" s="90"/>
      <c r="RQ201" s="1"/>
      <c r="RR201" s="90"/>
      <c r="RS201" s="1"/>
      <c r="RT201" s="90"/>
      <c r="RU201" s="1"/>
      <c r="RV201" s="90"/>
      <c r="RW201" s="1"/>
      <c r="RX201" s="90"/>
      <c r="RY201" s="1"/>
      <c r="RZ201" s="90"/>
      <c r="SA201" s="1"/>
      <c r="SB201" s="90"/>
      <c r="SC201" s="1"/>
      <c r="SD201" s="90"/>
      <c r="SE201" s="1"/>
      <c r="SF201" s="90"/>
      <c r="SG201" s="1"/>
      <c r="SH201" s="90"/>
      <c r="SI201" s="1"/>
      <c r="SJ201" s="90"/>
      <c r="SK201" s="1"/>
      <c r="SL201" s="90"/>
      <c r="SM201" s="1"/>
      <c r="SN201" s="90"/>
      <c r="SO201" s="1"/>
      <c r="SP201" s="90"/>
      <c r="SQ201" s="1"/>
      <c r="SR201" s="90"/>
      <c r="SS201" s="1"/>
      <c r="ST201" s="90"/>
      <c r="SU201" s="1"/>
      <c r="SV201" s="90"/>
      <c r="SW201" s="1"/>
      <c r="SX201" s="90"/>
      <c r="SY201" s="1"/>
      <c r="SZ201" s="90"/>
      <c r="TA201" s="1"/>
      <c r="TB201" s="90"/>
      <c r="TC201" s="1"/>
      <c r="TD201" s="90"/>
      <c r="TE201" s="1"/>
      <c r="TF201" s="90"/>
      <c r="TG201" s="1"/>
      <c r="TH201" s="90"/>
      <c r="TI201" s="1"/>
      <c r="TJ201" s="90"/>
      <c r="TK201" s="1"/>
      <c r="TL201" s="90"/>
      <c r="TM201" s="1"/>
      <c r="TN201" s="90"/>
      <c r="TO201" s="1"/>
      <c r="TP201" s="90"/>
      <c r="TQ201" s="1"/>
      <c r="TR201" s="90"/>
      <c r="TS201" s="1"/>
      <c r="TT201" s="90"/>
      <c r="TU201" s="1"/>
      <c r="TV201" s="90"/>
      <c r="TW201" s="1"/>
      <c r="TX201" s="90"/>
      <c r="TY201" s="1"/>
      <c r="TZ201" s="90"/>
      <c r="UA201" s="1"/>
      <c r="UB201" s="90"/>
      <c r="UC201" s="1"/>
      <c r="UD201" s="90"/>
      <c r="UE201" s="1"/>
      <c r="UF201" s="90"/>
      <c r="UG201" s="1"/>
      <c r="UH201" s="90"/>
      <c r="UI201" s="1"/>
      <c r="UJ201" s="90"/>
      <c r="UK201" s="1"/>
      <c r="UL201" s="90"/>
      <c r="UM201" s="1"/>
      <c r="UN201" s="90"/>
      <c r="UO201" s="1"/>
      <c r="UP201" s="90"/>
      <c r="UQ201" s="1"/>
      <c r="UR201" s="90"/>
      <c r="US201" s="1"/>
      <c r="UT201" s="90"/>
      <c r="UU201" s="1"/>
      <c r="UV201" s="90"/>
      <c r="UW201" s="1"/>
      <c r="UX201" s="90"/>
      <c r="UY201" s="1"/>
      <c r="UZ201" s="90"/>
      <c r="VA201" s="1"/>
      <c r="VB201" s="90"/>
      <c r="VC201" s="1"/>
      <c r="VD201" s="90"/>
      <c r="VE201" s="1"/>
      <c r="VF201" s="90"/>
      <c r="VG201" s="1"/>
      <c r="VH201" s="90"/>
      <c r="VI201" s="1"/>
      <c r="VJ201" s="90"/>
      <c r="VK201" s="1"/>
      <c r="VL201" s="90"/>
      <c r="VM201" s="1"/>
      <c r="VN201" s="90"/>
      <c r="VO201" s="1"/>
      <c r="VP201" s="90"/>
      <c r="VQ201" s="1"/>
      <c r="VR201" s="90"/>
      <c r="VS201" s="1"/>
      <c r="VT201" s="90"/>
      <c r="VU201" s="1"/>
      <c r="VV201" s="90"/>
      <c r="VW201" s="1"/>
      <c r="VX201" s="90"/>
      <c r="VY201" s="1"/>
      <c r="VZ201" s="90"/>
      <c r="WA201" s="1"/>
      <c r="WB201" s="90"/>
      <c r="WC201" s="1"/>
      <c r="WD201" s="90"/>
      <c r="WE201" s="1"/>
      <c r="WF201" s="90"/>
      <c r="WG201" s="1"/>
      <c r="WH201" s="90"/>
      <c r="WI201" s="1"/>
      <c r="WJ201" s="90"/>
      <c r="WK201" s="1"/>
      <c r="WL201" s="90"/>
      <c r="WM201" s="1"/>
      <c r="WN201" s="90"/>
      <c r="WO201" s="1"/>
      <c r="WP201" s="90"/>
      <c r="WQ201" s="1"/>
      <c r="WR201" s="90"/>
      <c r="WS201" s="1"/>
      <c r="WT201" s="90"/>
      <c r="WU201" s="1"/>
      <c r="WV201" s="90"/>
      <c r="WW201" s="1"/>
      <c r="WX201" s="90"/>
      <c r="WY201" s="1"/>
      <c r="WZ201" s="90"/>
      <c r="XA201" s="1"/>
      <c r="XB201" s="90"/>
      <c r="XC201" s="1"/>
      <c r="XD201" s="90"/>
      <c r="XE201" s="1"/>
      <c r="XF201" s="90"/>
      <c r="XG201" s="1"/>
      <c r="XH201" s="90"/>
      <c r="XI201" s="1"/>
      <c r="XJ201" s="90"/>
      <c r="XK201" s="1"/>
      <c r="XL201" s="90"/>
      <c r="XM201" s="1"/>
      <c r="XN201" s="90"/>
      <c r="XO201" s="1"/>
      <c r="XP201" s="90"/>
      <c r="XQ201" s="1"/>
      <c r="XR201" s="90"/>
      <c r="XS201" s="1"/>
      <c r="XT201" s="90"/>
      <c r="XU201" s="1"/>
      <c r="XV201" s="90"/>
      <c r="XW201" s="1"/>
      <c r="XX201" s="90"/>
      <c r="XY201" s="1"/>
      <c r="XZ201" s="90"/>
      <c r="YA201" s="1"/>
      <c r="YB201" s="90"/>
      <c r="YC201" s="1"/>
      <c r="YD201" s="90"/>
      <c r="YE201" s="1"/>
      <c r="YF201" s="90"/>
      <c r="YG201" s="1"/>
      <c r="YH201" s="90"/>
      <c r="YI201" s="1"/>
      <c r="YJ201" s="90"/>
      <c r="YK201" s="1"/>
      <c r="YL201" s="90"/>
      <c r="YM201" s="1"/>
      <c r="YN201" s="90"/>
      <c r="YO201" s="1"/>
      <c r="YP201" s="90"/>
      <c r="YQ201" s="1"/>
      <c r="YR201" s="90"/>
      <c r="YS201" s="1"/>
      <c r="YT201" s="90"/>
      <c r="YU201" s="1"/>
      <c r="YV201" s="90"/>
      <c r="YW201" s="1"/>
      <c r="YX201" s="90"/>
      <c r="YY201" s="1"/>
      <c r="YZ201" s="90"/>
      <c r="ZA201" s="1"/>
      <c r="ZB201" s="90"/>
      <c r="ZC201" s="1"/>
      <c r="ZD201" s="90"/>
      <c r="ZE201" s="1"/>
      <c r="ZF201" s="90"/>
      <c r="ZG201" s="1"/>
      <c r="ZH201" s="90"/>
      <c r="ZI201" s="1"/>
      <c r="ZJ201" s="90"/>
      <c r="ZK201" s="1"/>
      <c r="ZL201" s="90"/>
      <c r="ZM201" s="1"/>
      <c r="ZN201" s="90"/>
      <c r="ZO201" s="1"/>
      <c r="ZP201" s="90"/>
      <c r="ZQ201" s="1"/>
      <c r="ZR201" s="90"/>
      <c r="ZS201" s="1"/>
      <c r="ZT201" s="90"/>
      <c r="ZU201" s="1"/>
      <c r="ZV201" s="90"/>
      <c r="ZW201" s="1"/>
      <c r="ZX201" s="90"/>
      <c r="ZY201" s="1"/>
      <c r="ZZ201" s="90"/>
      <c r="AAA201" s="1"/>
      <c r="AAB201" s="90"/>
      <c r="AAC201" s="1"/>
      <c r="AAD201" s="90"/>
      <c r="AAE201" s="1"/>
      <c r="AAF201" s="90"/>
      <c r="AAG201" s="1"/>
      <c r="AAH201" s="90"/>
      <c r="AAI201" s="1"/>
      <c r="AAJ201" s="90"/>
      <c r="AAK201" s="1"/>
      <c r="AAL201" s="90"/>
      <c r="AAM201" s="1"/>
      <c r="AAN201" s="90"/>
      <c r="AAO201" s="1"/>
      <c r="AAP201" s="90"/>
      <c r="AAQ201" s="1"/>
      <c r="AAR201" s="90"/>
      <c r="AAS201" s="1"/>
      <c r="AAT201" s="90"/>
      <c r="AAU201" s="1"/>
      <c r="AAV201" s="90"/>
      <c r="AAW201" s="1"/>
      <c r="AAX201" s="90"/>
      <c r="AAY201" s="1"/>
      <c r="AAZ201" s="90"/>
      <c r="ABA201" s="1"/>
      <c r="ABB201" s="90"/>
      <c r="ABC201" s="1"/>
      <c r="ABD201" s="90"/>
      <c r="ABE201" s="1"/>
      <c r="ABF201" s="90"/>
      <c r="ABG201" s="1"/>
      <c r="ABH201" s="90"/>
      <c r="ABI201" s="1"/>
      <c r="ABJ201" s="90"/>
      <c r="ABK201" s="1"/>
      <c r="ABL201" s="90"/>
      <c r="ABM201" s="1"/>
      <c r="ABN201" s="90"/>
      <c r="ABO201" s="1"/>
      <c r="ABP201" s="90"/>
      <c r="ABQ201" s="1"/>
      <c r="ABR201" s="90"/>
      <c r="ABS201" s="1"/>
      <c r="ABT201" s="90"/>
      <c r="ABU201" s="1"/>
      <c r="ABV201" s="90"/>
      <c r="ABW201" s="1"/>
      <c r="ABX201" s="90"/>
      <c r="ABY201" s="1"/>
      <c r="ABZ201" s="90"/>
      <c r="ACA201" s="1"/>
      <c r="ACB201" s="90"/>
      <c r="ACC201" s="1"/>
      <c r="ACD201" s="90"/>
      <c r="ACE201" s="1"/>
      <c r="ACF201" s="90"/>
      <c r="ACG201" s="1"/>
      <c r="ACH201" s="90"/>
      <c r="ACI201" s="1"/>
      <c r="ACJ201" s="90"/>
      <c r="ACK201" s="1"/>
      <c r="ACL201" s="90"/>
      <c r="ACM201" s="1"/>
      <c r="ACN201" s="90"/>
      <c r="ACO201" s="1"/>
      <c r="ACP201" s="90"/>
      <c r="ACQ201" s="1"/>
      <c r="ACR201" s="90"/>
      <c r="ACS201" s="1"/>
      <c r="ACT201" s="90"/>
      <c r="ACU201" s="1"/>
      <c r="ACV201" s="90"/>
      <c r="ACW201" s="1"/>
      <c r="ACX201" s="90"/>
      <c r="ACY201" s="1"/>
      <c r="ACZ201" s="90"/>
      <c r="ADA201" s="1"/>
      <c r="ADB201" s="90"/>
      <c r="ADC201" s="1"/>
      <c r="ADD201" s="90"/>
      <c r="ADE201" s="1"/>
      <c r="ADF201" s="90"/>
      <c r="ADG201" s="1"/>
      <c r="ADH201" s="90"/>
      <c r="ADI201" s="1"/>
      <c r="ADJ201" s="90"/>
      <c r="ADK201" s="1"/>
      <c r="ADL201" s="90"/>
      <c r="ADM201" s="1"/>
      <c r="ADN201" s="90"/>
      <c r="ADO201" s="1"/>
      <c r="ADP201" s="90"/>
      <c r="ADQ201" s="1"/>
      <c r="ADR201" s="90"/>
      <c r="ADS201" s="1"/>
      <c r="ADT201" s="90"/>
      <c r="ADU201" s="1"/>
      <c r="ADV201" s="90"/>
      <c r="ADW201" s="1"/>
      <c r="ADX201" s="90"/>
      <c r="ADY201" s="1"/>
      <c r="ADZ201" s="90"/>
      <c r="AEA201" s="1"/>
      <c r="AEB201" s="90"/>
      <c r="AEC201" s="1"/>
      <c r="AED201" s="90"/>
      <c r="AEE201" s="1"/>
      <c r="AEF201" s="90"/>
      <c r="AEG201" s="1"/>
      <c r="AEH201" s="90"/>
      <c r="AEI201" s="1"/>
      <c r="AEJ201" s="90"/>
      <c r="AEK201" s="1"/>
      <c r="AEL201" s="90"/>
      <c r="AEM201" s="1"/>
      <c r="AEN201" s="90"/>
      <c r="AEO201" s="1"/>
      <c r="AEP201" s="90"/>
      <c r="AEQ201" s="1"/>
      <c r="AER201" s="90"/>
      <c r="AES201" s="1"/>
      <c r="AET201" s="90"/>
      <c r="AEU201" s="1"/>
      <c r="AEV201" s="90"/>
      <c r="AEW201" s="1"/>
      <c r="AEX201" s="90"/>
      <c r="AEY201" s="1"/>
      <c r="AEZ201" s="90"/>
      <c r="AFA201" s="1"/>
      <c r="AFB201" s="90"/>
      <c r="AFC201" s="1"/>
      <c r="AFD201" s="90"/>
      <c r="AFE201" s="1"/>
      <c r="AFF201" s="90"/>
      <c r="AFG201" s="1"/>
      <c r="AFH201" s="90"/>
      <c r="AFI201" s="1"/>
      <c r="AFJ201" s="90"/>
      <c r="AFK201" s="1"/>
      <c r="AFL201" s="90"/>
      <c r="AFM201" s="1"/>
      <c r="AFN201" s="90"/>
      <c r="AFO201" s="1"/>
      <c r="AFP201" s="90"/>
      <c r="AFQ201" s="1"/>
      <c r="AFR201" s="90"/>
      <c r="AFS201" s="1"/>
      <c r="AFT201" s="90"/>
      <c r="AFU201" s="1"/>
      <c r="AFV201" s="90"/>
      <c r="AFW201" s="1"/>
      <c r="AFX201" s="90"/>
      <c r="AFY201" s="1"/>
      <c r="AFZ201" s="90"/>
      <c r="AGA201" s="1"/>
      <c r="AGB201" s="90"/>
      <c r="AGC201" s="1"/>
      <c r="AGD201" s="90"/>
      <c r="AGE201" s="1"/>
      <c r="AGF201" s="90"/>
      <c r="AGG201" s="1"/>
      <c r="AGH201" s="90"/>
      <c r="AGI201" s="1"/>
      <c r="AGJ201" s="90"/>
      <c r="AGK201" s="1"/>
      <c r="AGL201" s="90"/>
      <c r="AGM201" s="1"/>
      <c r="AGN201" s="90"/>
      <c r="AGO201" s="1"/>
      <c r="AGP201" s="90"/>
      <c r="AGQ201" s="1"/>
      <c r="AGR201" s="90"/>
      <c r="AGS201" s="1"/>
      <c r="AGT201" s="90"/>
      <c r="AGU201" s="1"/>
      <c r="AGV201" s="90"/>
      <c r="AGW201" s="1"/>
      <c r="AGX201" s="90"/>
      <c r="AGY201" s="1"/>
      <c r="AGZ201" s="90"/>
      <c r="AHA201" s="1"/>
      <c r="AHB201" s="90"/>
      <c r="AHC201" s="1"/>
      <c r="AHD201" s="90"/>
      <c r="AHE201" s="1"/>
      <c r="AHF201" s="90"/>
      <c r="AHG201" s="1"/>
      <c r="AHH201" s="90"/>
      <c r="AHI201" s="1"/>
      <c r="AHJ201" s="90"/>
      <c r="AHK201" s="1"/>
      <c r="AHL201" s="90"/>
      <c r="AHM201" s="1"/>
      <c r="AHN201" s="90"/>
      <c r="AHO201" s="1"/>
      <c r="AHP201" s="90"/>
      <c r="AHQ201" s="1"/>
      <c r="AHR201" s="90"/>
      <c r="AHS201" s="1"/>
      <c r="AHT201" s="90"/>
      <c r="AHU201" s="1"/>
      <c r="AHV201" s="90"/>
      <c r="AHW201" s="1"/>
      <c r="AHX201" s="90"/>
      <c r="AHY201" s="1"/>
      <c r="AHZ201" s="90"/>
      <c r="AIA201" s="1"/>
      <c r="AIB201" s="90"/>
      <c r="AIC201" s="1"/>
      <c r="AID201" s="90"/>
      <c r="AIE201" s="1"/>
      <c r="AIF201" s="90"/>
      <c r="AIG201" s="1"/>
      <c r="AIH201" s="90"/>
      <c r="AII201" s="1"/>
      <c r="AIJ201" s="90"/>
      <c r="AIK201" s="1"/>
      <c r="AIL201" s="90"/>
      <c r="AIM201" s="1"/>
      <c r="AIN201" s="90"/>
      <c r="AIO201" s="1"/>
      <c r="AIP201" s="90"/>
      <c r="AIQ201" s="1"/>
      <c r="AIR201" s="90"/>
      <c r="AIS201" s="1"/>
      <c r="AIT201" s="90"/>
      <c r="AIU201" s="1"/>
      <c r="AIV201" s="90"/>
      <c r="AIW201" s="1"/>
      <c r="AIX201" s="90"/>
      <c r="AIY201" s="1"/>
      <c r="AIZ201" s="90"/>
      <c r="AJA201" s="1"/>
      <c r="AJB201" s="90"/>
      <c r="AJC201" s="1"/>
      <c r="AJD201" s="90"/>
      <c r="AJE201" s="1"/>
      <c r="AJF201" s="90"/>
      <c r="AJG201" s="1"/>
      <c r="AJH201" s="90"/>
      <c r="AJI201" s="1"/>
      <c r="AJJ201" s="90"/>
      <c r="AJK201" s="1"/>
      <c r="AJL201" s="90"/>
      <c r="AJM201" s="1"/>
      <c r="AJN201" s="90"/>
      <c r="AJO201" s="1"/>
      <c r="AJP201" s="90"/>
      <c r="AJQ201" s="1"/>
      <c r="AJR201" s="90"/>
      <c r="AJS201" s="1"/>
      <c r="AJT201" s="90"/>
      <c r="AJU201" s="1"/>
      <c r="AJV201" s="90"/>
      <c r="AJW201" s="1"/>
      <c r="AJX201" s="90"/>
      <c r="AJY201" s="1"/>
      <c r="AJZ201" s="90"/>
      <c r="AKA201" s="1"/>
      <c r="AKB201" s="90"/>
      <c r="AKC201" s="1"/>
      <c r="AKD201" s="90"/>
      <c r="AKE201" s="1"/>
      <c r="AKF201" s="90"/>
      <c r="AKG201" s="1"/>
      <c r="AKH201" s="90"/>
      <c r="AKI201" s="1"/>
      <c r="AKJ201" s="90"/>
      <c r="AKK201" s="1"/>
      <c r="AKL201" s="90"/>
      <c r="AKM201" s="1"/>
      <c r="AKN201" s="90"/>
      <c r="AKO201" s="1"/>
      <c r="AKP201" s="90"/>
      <c r="AKQ201" s="1"/>
      <c r="AKR201" s="90"/>
      <c r="AKS201" s="1"/>
      <c r="AKT201" s="90"/>
      <c r="AKU201" s="1"/>
      <c r="AKV201" s="90"/>
      <c r="AKW201" s="1"/>
      <c r="AKX201" s="90"/>
      <c r="AKY201" s="1"/>
      <c r="AKZ201" s="90"/>
      <c r="ALA201" s="1"/>
      <c r="ALB201" s="90"/>
      <c r="ALC201" s="1"/>
      <c r="ALD201" s="90"/>
      <c r="ALE201" s="1"/>
      <c r="ALF201" s="90"/>
      <c r="ALG201" s="1"/>
      <c r="ALH201" s="90"/>
      <c r="ALI201" s="1"/>
      <c r="ALJ201" s="90"/>
      <c r="ALK201" s="1"/>
      <c r="ALL201" s="90"/>
      <c r="ALM201" s="1"/>
      <c r="ALN201" s="90"/>
      <c r="ALO201" s="1"/>
      <c r="ALP201" s="90"/>
      <c r="ALQ201" s="1"/>
      <c r="ALR201" s="90"/>
      <c r="ALS201" s="1"/>
      <c r="ALT201" s="90"/>
      <c r="ALU201" s="1"/>
      <c r="ALV201" s="90"/>
      <c r="ALW201" s="1"/>
      <c r="ALX201" s="90"/>
      <c r="ALY201" s="1"/>
      <c r="ALZ201" s="90"/>
      <c r="AMA201" s="1"/>
      <c r="AMB201" s="90"/>
      <c r="AMC201" s="1"/>
      <c r="AMD201" s="90"/>
      <c r="AME201" s="1"/>
      <c r="AMF201" s="90"/>
      <c r="AMG201" s="1"/>
      <c r="AMH201" s="90"/>
      <c r="AMI201" s="1"/>
      <c r="AMJ201" s="90"/>
      <c r="AMK201" s="1"/>
      <c r="AML201" s="90"/>
      <c r="AMM201" s="1"/>
      <c r="AMN201" s="90"/>
      <c r="AMO201" s="1"/>
      <c r="AMP201" s="90"/>
      <c r="AMQ201" s="1"/>
      <c r="AMR201" s="90"/>
      <c r="AMS201" s="1"/>
      <c r="AMT201" s="90"/>
      <c r="AMU201" s="1"/>
      <c r="AMV201" s="90"/>
      <c r="AMW201" s="1"/>
      <c r="AMX201" s="90"/>
      <c r="AMY201" s="1"/>
      <c r="AMZ201" s="90"/>
      <c r="ANA201" s="1"/>
      <c r="ANB201" s="90"/>
      <c r="ANC201" s="1"/>
      <c r="AND201" s="90"/>
      <c r="ANE201" s="1"/>
      <c r="ANF201" s="90"/>
      <c r="ANG201" s="1"/>
      <c r="ANH201" s="90"/>
      <c r="ANI201" s="1"/>
      <c r="ANJ201" s="90"/>
      <c r="ANK201" s="1"/>
      <c r="ANL201" s="90"/>
      <c r="ANM201" s="1"/>
      <c r="ANN201" s="90"/>
      <c r="ANO201" s="1"/>
      <c r="ANP201" s="90"/>
      <c r="ANQ201" s="1"/>
      <c r="ANR201" s="90"/>
      <c r="ANS201" s="1"/>
      <c r="ANT201" s="90"/>
      <c r="ANU201" s="1"/>
      <c r="ANV201" s="90"/>
      <c r="ANW201" s="1"/>
      <c r="ANX201" s="90"/>
      <c r="ANY201" s="1"/>
      <c r="ANZ201" s="90"/>
      <c r="AOA201" s="1"/>
      <c r="AOB201" s="90"/>
      <c r="AOC201" s="1"/>
      <c r="AOD201" s="90"/>
      <c r="AOE201" s="1"/>
      <c r="AOF201" s="90"/>
      <c r="AOG201" s="1"/>
      <c r="AOH201" s="90"/>
      <c r="AOI201" s="1"/>
      <c r="AOJ201" s="90"/>
      <c r="AOK201" s="1"/>
      <c r="AOL201" s="90"/>
      <c r="AOM201" s="1"/>
      <c r="AON201" s="90"/>
      <c r="AOO201" s="1"/>
      <c r="AOP201" s="90"/>
      <c r="AOQ201" s="1"/>
      <c r="AOR201" s="90"/>
      <c r="AOS201" s="1"/>
      <c r="AOT201" s="90"/>
      <c r="AOU201" s="1"/>
      <c r="AOV201" s="90"/>
      <c r="AOW201" s="1"/>
      <c r="AOX201" s="90"/>
      <c r="AOY201" s="1"/>
      <c r="AOZ201" s="90"/>
      <c r="APA201" s="1"/>
      <c r="APB201" s="90"/>
      <c r="APC201" s="1"/>
      <c r="APD201" s="90"/>
      <c r="APE201" s="1"/>
      <c r="APF201" s="90"/>
      <c r="APG201" s="1"/>
      <c r="APH201" s="90"/>
      <c r="API201" s="1"/>
      <c r="APJ201" s="90"/>
      <c r="APK201" s="1"/>
      <c r="APL201" s="90"/>
      <c r="APM201" s="1"/>
      <c r="APN201" s="90"/>
      <c r="APO201" s="1"/>
      <c r="APP201" s="90"/>
      <c r="APQ201" s="1"/>
      <c r="APR201" s="90"/>
      <c r="APS201" s="1"/>
      <c r="APT201" s="90"/>
      <c r="APU201" s="1"/>
      <c r="APV201" s="90"/>
      <c r="APW201" s="1"/>
      <c r="APX201" s="90"/>
      <c r="APY201" s="1"/>
      <c r="APZ201" s="90"/>
      <c r="AQA201" s="1"/>
      <c r="AQB201" s="90"/>
      <c r="AQC201" s="1"/>
      <c r="AQD201" s="90"/>
      <c r="AQE201" s="1"/>
      <c r="AQF201" s="90"/>
      <c r="AQG201" s="1"/>
      <c r="AQH201" s="90"/>
      <c r="AQI201" s="1"/>
      <c r="AQJ201" s="90"/>
      <c r="AQK201" s="1"/>
      <c r="AQL201" s="90"/>
      <c r="AQM201" s="1"/>
      <c r="AQN201" s="90"/>
      <c r="AQO201" s="1"/>
      <c r="AQP201" s="90"/>
      <c r="AQQ201" s="1"/>
      <c r="AQR201" s="90"/>
      <c r="AQS201" s="1"/>
      <c r="AQT201" s="90"/>
      <c r="AQU201" s="1"/>
      <c r="AQV201" s="90"/>
      <c r="AQW201" s="1"/>
      <c r="AQX201" s="90"/>
      <c r="AQY201" s="1"/>
      <c r="AQZ201" s="90"/>
      <c r="ARA201" s="1"/>
      <c r="ARB201" s="90"/>
      <c r="ARC201" s="1"/>
      <c r="ARD201" s="90"/>
      <c r="ARE201" s="1"/>
      <c r="ARF201" s="90"/>
      <c r="ARG201" s="1"/>
      <c r="ARH201" s="90"/>
      <c r="ARI201" s="1"/>
      <c r="ARJ201" s="90"/>
      <c r="ARK201" s="1"/>
      <c r="ARL201" s="90"/>
      <c r="ARM201" s="1"/>
      <c r="ARN201" s="90"/>
      <c r="ARO201" s="1"/>
      <c r="ARP201" s="90"/>
      <c r="ARQ201" s="1"/>
      <c r="ARR201" s="90"/>
      <c r="ARS201" s="1"/>
      <c r="ART201" s="90"/>
      <c r="ARU201" s="1"/>
      <c r="ARV201" s="90"/>
      <c r="ARW201" s="1"/>
      <c r="ARX201" s="90"/>
      <c r="ARY201" s="1"/>
      <c r="ARZ201" s="90"/>
      <c r="ASA201" s="1"/>
      <c r="ASB201" s="90"/>
      <c r="ASC201" s="1"/>
      <c r="ASD201" s="90"/>
      <c r="ASE201" s="1"/>
      <c r="ASF201" s="90"/>
      <c r="ASG201" s="1"/>
      <c r="ASH201" s="90"/>
      <c r="ASI201" s="1"/>
      <c r="ASJ201" s="90"/>
      <c r="ASK201" s="1"/>
      <c r="ASL201" s="90"/>
      <c r="ASM201" s="1"/>
      <c r="ASN201" s="90"/>
      <c r="ASO201" s="1"/>
      <c r="ASP201" s="90"/>
      <c r="ASQ201" s="1"/>
      <c r="ASR201" s="90"/>
      <c r="ASS201" s="1"/>
      <c r="AST201" s="90"/>
      <c r="ASU201" s="1"/>
      <c r="ASV201" s="90"/>
      <c r="ASW201" s="1"/>
      <c r="ASX201" s="90"/>
      <c r="ASY201" s="1"/>
      <c r="ASZ201" s="90"/>
      <c r="ATA201" s="1"/>
      <c r="ATB201" s="90"/>
      <c r="ATC201" s="1"/>
      <c r="ATD201" s="90"/>
      <c r="ATE201" s="1"/>
      <c r="ATF201" s="90"/>
      <c r="ATG201" s="1"/>
      <c r="ATH201" s="90"/>
      <c r="ATI201" s="1"/>
      <c r="ATJ201" s="90"/>
      <c r="ATK201" s="1"/>
      <c r="ATL201" s="90"/>
      <c r="ATM201" s="1"/>
      <c r="ATN201" s="90"/>
      <c r="ATO201" s="1"/>
      <c r="ATP201" s="90"/>
      <c r="ATQ201" s="1"/>
      <c r="ATR201" s="90"/>
      <c r="ATS201" s="1"/>
      <c r="ATT201" s="90"/>
      <c r="ATU201" s="1"/>
      <c r="ATV201" s="90"/>
      <c r="ATW201" s="1"/>
      <c r="ATX201" s="90"/>
      <c r="ATY201" s="1"/>
      <c r="ATZ201" s="90"/>
      <c r="AUA201" s="1"/>
      <c r="AUB201" s="90"/>
      <c r="AUC201" s="1"/>
      <c r="AUD201" s="90"/>
      <c r="AUE201" s="1"/>
      <c r="AUF201" s="90"/>
      <c r="AUG201" s="1"/>
      <c r="AUH201" s="90"/>
      <c r="AUI201" s="1"/>
      <c r="AUJ201" s="90"/>
      <c r="AUK201" s="1"/>
      <c r="AUL201" s="90"/>
      <c r="AUM201" s="1"/>
      <c r="AUN201" s="90"/>
      <c r="AUO201" s="1"/>
      <c r="AUP201" s="90"/>
      <c r="AUQ201" s="1"/>
      <c r="AUR201" s="90"/>
      <c r="AUS201" s="1"/>
      <c r="AUT201" s="90"/>
      <c r="AUU201" s="1"/>
      <c r="AUV201" s="90"/>
      <c r="AUW201" s="1"/>
      <c r="AUX201" s="90"/>
      <c r="AUY201" s="1"/>
      <c r="AUZ201" s="90"/>
      <c r="AVA201" s="1"/>
      <c r="AVB201" s="90"/>
      <c r="AVC201" s="1"/>
      <c r="AVD201" s="90"/>
      <c r="AVE201" s="1"/>
      <c r="AVF201" s="90"/>
      <c r="AVG201" s="1"/>
      <c r="AVH201" s="90"/>
      <c r="AVI201" s="1"/>
      <c r="AVJ201" s="90"/>
      <c r="AVK201" s="1"/>
      <c r="AVL201" s="90"/>
      <c r="AVM201" s="1"/>
      <c r="AVN201" s="90"/>
      <c r="AVO201" s="1"/>
      <c r="AVP201" s="90"/>
      <c r="AVQ201" s="1"/>
      <c r="AVR201" s="90"/>
      <c r="AVS201" s="1"/>
      <c r="AVT201" s="90"/>
      <c r="AVU201" s="1"/>
      <c r="AVV201" s="90"/>
      <c r="AVW201" s="1"/>
      <c r="AVX201" s="90"/>
      <c r="AVY201" s="1"/>
      <c r="AVZ201" s="90"/>
      <c r="AWA201" s="1"/>
      <c r="AWB201" s="90"/>
      <c r="AWC201" s="1"/>
      <c r="AWD201" s="90"/>
      <c r="AWE201" s="1"/>
      <c r="AWF201" s="90"/>
      <c r="AWG201" s="1"/>
      <c r="AWH201" s="90"/>
      <c r="AWI201" s="1"/>
      <c r="AWJ201" s="90"/>
      <c r="AWK201" s="1"/>
      <c r="AWL201" s="90"/>
      <c r="AWM201" s="1"/>
      <c r="AWN201" s="90"/>
      <c r="AWO201" s="1"/>
      <c r="AWP201" s="90"/>
      <c r="AWQ201" s="1"/>
      <c r="AWR201" s="90"/>
      <c r="AWS201" s="1"/>
      <c r="AWT201" s="90"/>
      <c r="AWU201" s="1"/>
      <c r="AWV201" s="90"/>
      <c r="AWW201" s="1"/>
      <c r="AWX201" s="90"/>
      <c r="AWY201" s="1"/>
      <c r="AWZ201" s="90"/>
      <c r="AXA201" s="1"/>
      <c r="AXB201" s="90"/>
      <c r="AXC201" s="1"/>
      <c r="AXD201" s="90"/>
      <c r="AXE201" s="1"/>
      <c r="AXF201" s="90"/>
      <c r="AXG201" s="1"/>
      <c r="AXH201" s="90"/>
      <c r="AXI201" s="1"/>
      <c r="AXJ201" s="90"/>
      <c r="AXK201" s="1"/>
      <c r="AXL201" s="90"/>
      <c r="AXM201" s="1"/>
      <c r="AXN201" s="90"/>
      <c r="AXO201" s="1"/>
      <c r="AXP201" s="90"/>
      <c r="AXQ201" s="1"/>
      <c r="AXR201" s="90"/>
      <c r="AXS201" s="1"/>
      <c r="AXT201" s="90"/>
      <c r="AXU201" s="1"/>
      <c r="AXV201" s="90"/>
      <c r="AXW201" s="1"/>
      <c r="AXX201" s="90"/>
      <c r="AXY201" s="1"/>
      <c r="AXZ201" s="90"/>
      <c r="AYA201" s="1"/>
      <c r="AYB201" s="90"/>
      <c r="AYC201" s="1"/>
      <c r="AYD201" s="90"/>
      <c r="AYE201" s="1"/>
      <c r="AYF201" s="90"/>
      <c r="AYG201" s="1"/>
      <c r="AYH201" s="90"/>
      <c r="AYI201" s="1"/>
      <c r="AYJ201" s="90"/>
      <c r="AYK201" s="1"/>
      <c r="AYL201" s="90"/>
      <c r="AYM201" s="1"/>
      <c r="AYN201" s="90"/>
      <c r="AYO201" s="1"/>
      <c r="AYP201" s="90"/>
      <c r="AYQ201" s="1"/>
      <c r="AYR201" s="90"/>
      <c r="AYS201" s="1"/>
      <c r="AYT201" s="90"/>
      <c r="AYU201" s="1"/>
      <c r="AYV201" s="90"/>
      <c r="AYW201" s="1"/>
      <c r="AYX201" s="90"/>
      <c r="AYY201" s="1"/>
      <c r="AYZ201" s="90"/>
      <c r="AZA201" s="1"/>
      <c r="AZB201" s="90"/>
      <c r="AZC201" s="1"/>
      <c r="AZD201" s="90"/>
      <c r="AZE201" s="1"/>
      <c r="AZF201" s="90"/>
      <c r="AZG201" s="1"/>
      <c r="AZH201" s="90"/>
      <c r="AZI201" s="1"/>
      <c r="AZJ201" s="90"/>
      <c r="AZK201" s="1"/>
      <c r="AZL201" s="90"/>
      <c r="AZM201" s="1"/>
      <c r="AZN201" s="90"/>
      <c r="AZO201" s="1"/>
      <c r="AZP201" s="90"/>
      <c r="AZQ201" s="1"/>
      <c r="AZR201" s="90"/>
      <c r="AZS201" s="1"/>
      <c r="AZT201" s="90"/>
      <c r="AZU201" s="1"/>
      <c r="AZV201" s="90"/>
      <c r="AZW201" s="1"/>
      <c r="AZX201" s="90"/>
      <c r="AZY201" s="1"/>
      <c r="AZZ201" s="90"/>
      <c r="BAA201" s="1"/>
      <c r="BAB201" s="90"/>
      <c r="BAC201" s="1"/>
      <c r="BAD201" s="90"/>
      <c r="BAE201" s="1"/>
      <c r="BAF201" s="90"/>
      <c r="BAG201" s="1"/>
      <c r="BAH201" s="90"/>
      <c r="BAI201" s="1"/>
      <c r="BAJ201" s="90"/>
      <c r="BAK201" s="1"/>
      <c r="BAL201" s="90"/>
      <c r="BAM201" s="1"/>
      <c r="BAN201" s="90"/>
      <c r="BAO201" s="1"/>
      <c r="BAP201" s="90"/>
      <c r="BAQ201" s="1"/>
      <c r="BAR201" s="90"/>
      <c r="BAS201" s="1"/>
      <c r="BAT201" s="90"/>
      <c r="BAU201" s="1"/>
      <c r="BAV201" s="90"/>
      <c r="BAW201" s="1"/>
      <c r="BAX201" s="90"/>
      <c r="BAY201" s="1"/>
      <c r="BAZ201" s="90"/>
      <c r="BBA201" s="1"/>
      <c r="BBB201" s="90"/>
      <c r="BBC201" s="1"/>
      <c r="BBD201" s="90"/>
      <c r="BBE201" s="1"/>
      <c r="BBF201" s="90"/>
      <c r="BBG201" s="1"/>
      <c r="BBH201" s="90"/>
      <c r="BBI201" s="1"/>
      <c r="BBJ201" s="90"/>
      <c r="BBK201" s="1"/>
      <c r="BBL201" s="90"/>
      <c r="BBM201" s="1"/>
      <c r="BBN201" s="90"/>
      <c r="BBO201" s="1"/>
      <c r="BBP201" s="90"/>
      <c r="BBQ201" s="1"/>
      <c r="BBR201" s="90"/>
      <c r="BBS201" s="1"/>
      <c r="BBT201" s="90"/>
      <c r="BBU201" s="1"/>
      <c r="BBV201" s="90"/>
      <c r="BBW201" s="1"/>
      <c r="BBX201" s="90"/>
      <c r="BBY201" s="1"/>
      <c r="BBZ201" s="90"/>
      <c r="BCA201" s="1"/>
      <c r="BCB201" s="90"/>
      <c r="BCC201" s="1"/>
      <c r="BCD201" s="90"/>
      <c r="BCE201" s="1"/>
      <c r="BCF201" s="90"/>
      <c r="BCG201" s="1"/>
      <c r="BCH201" s="90"/>
      <c r="BCI201" s="1"/>
      <c r="BCJ201" s="90"/>
      <c r="BCK201" s="1"/>
      <c r="BCL201" s="90"/>
      <c r="BCM201" s="1"/>
      <c r="BCN201" s="90"/>
      <c r="BCO201" s="1"/>
      <c r="BCP201" s="90"/>
      <c r="BCQ201" s="1"/>
      <c r="BCR201" s="90"/>
      <c r="BCS201" s="1"/>
      <c r="BCT201" s="90"/>
      <c r="BCU201" s="1"/>
      <c r="BCV201" s="90"/>
      <c r="BCW201" s="1"/>
      <c r="BCX201" s="90"/>
      <c r="BCY201" s="1"/>
      <c r="BCZ201" s="90"/>
      <c r="BDA201" s="1"/>
      <c r="BDB201" s="90"/>
      <c r="BDC201" s="1"/>
      <c r="BDD201" s="90"/>
      <c r="BDE201" s="1"/>
      <c r="BDF201" s="90"/>
      <c r="BDG201" s="1"/>
      <c r="BDH201" s="90"/>
      <c r="BDI201" s="1"/>
      <c r="BDJ201" s="90"/>
      <c r="BDK201" s="1"/>
      <c r="BDL201" s="90"/>
      <c r="BDM201" s="1"/>
      <c r="BDN201" s="90"/>
      <c r="BDO201" s="1"/>
      <c r="BDP201" s="90"/>
      <c r="BDQ201" s="1"/>
      <c r="BDR201" s="90"/>
      <c r="BDS201" s="1"/>
      <c r="BDT201" s="90"/>
      <c r="BDU201" s="1"/>
      <c r="BDV201" s="90"/>
      <c r="BDW201" s="1"/>
      <c r="BDX201" s="90"/>
      <c r="BDY201" s="1"/>
      <c r="BDZ201" s="90"/>
      <c r="BEA201" s="1"/>
      <c r="BEB201" s="90"/>
      <c r="BEC201" s="1"/>
      <c r="BED201" s="90"/>
      <c r="BEE201" s="1"/>
      <c r="BEF201" s="90"/>
      <c r="BEG201" s="1"/>
      <c r="BEH201" s="90"/>
      <c r="BEI201" s="1"/>
      <c r="BEJ201" s="90"/>
      <c r="BEK201" s="1"/>
      <c r="BEL201" s="90"/>
      <c r="BEM201" s="1"/>
      <c r="BEN201" s="90"/>
      <c r="BEO201" s="1"/>
      <c r="BEP201" s="90"/>
      <c r="BEQ201" s="1"/>
      <c r="BER201" s="90"/>
      <c r="BES201" s="1"/>
      <c r="BET201" s="90"/>
      <c r="BEU201" s="1"/>
      <c r="BEV201" s="90"/>
      <c r="BEW201" s="1"/>
      <c r="BEX201" s="90"/>
      <c r="BEY201" s="1"/>
      <c r="BEZ201" s="90"/>
      <c r="BFA201" s="1"/>
      <c r="BFB201" s="90"/>
      <c r="BFC201" s="1"/>
      <c r="BFD201" s="90"/>
      <c r="BFE201" s="1"/>
      <c r="BFF201" s="90"/>
      <c r="BFG201" s="1"/>
      <c r="BFH201" s="90"/>
      <c r="BFI201" s="1"/>
      <c r="BFJ201" s="90"/>
      <c r="BFK201" s="1"/>
      <c r="BFL201" s="90"/>
      <c r="BFM201" s="1"/>
      <c r="BFN201" s="90"/>
      <c r="BFO201" s="1"/>
      <c r="BFP201" s="90"/>
      <c r="BFQ201" s="1"/>
      <c r="BFR201" s="90"/>
      <c r="BFS201" s="1"/>
      <c r="BFT201" s="90"/>
      <c r="BFU201" s="1"/>
      <c r="BFV201" s="90"/>
      <c r="BFW201" s="1"/>
      <c r="BFX201" s="90"/>
      <c r="BFY201" s="1"/>
      <c r="BFZ201" s="90"/>
      <c r="BGA201" s="1"/>
      <c r="BGB201" s="90"/>
      <c r="BGC201" s="1"/>
      <c r="BGD201" s="90"/>
      <c r="BGE201" s="1"/>
      <c r="BGF201" s="90"/>
      <c r="BGG201" s="1"/>
      <c r="BGH201" s="90"/>
      <c r="BGI201" s="1"/>
      <c r="BGJ201" s="90"/>
      <c r="BGK201" s="1"/>
      <c r="BGL201" s="90"/>
      <c r="BGM201" s="1"/>
      <c r="BGN201" s="90"/>
      <c r="BGO201" s="1"/>
      <c r="BGP201" s="90"/>
      <c r="BGQ201" s="1"/>
      <c r="BGR201" s="90"/>
      <c r="BGS201" s="1"/>
      <c r="BGT201" s="90"/>
      <c r="BGU201" s="1"/>
      <c r="BGV201" s="90"/>
      <c r="BGW201" s="1"/>
      <c r="BGX201" s="90"/>
      <c r="BGY201" s="1"/>
      <c r="BGZ201" s="90"/>
      <c r="BHA201" s="1"/>
      <c r="BHB201" s="90"/>
      <c r="BHC201" s="1"/>
      <c r="BHD201" s="90"/>
      <c r="BHE201" s="1"/>
      <c r="BHF201" s="90"/>
      <c r="BHG201" s="1"/>
      <c r="BHH201" s="90"/>
      <c r="BHI201" s="1"/>
      <c r="BHJ201" s="90"/>
      <c r="BHK201" s="1"/>
      <c r="BHL201" s="90"/>
      <c r="BHM201" s="1"/>
      <c r="BHN201" s="90"/>
      <c r="BHO201" s="1"/>
      <c r="BHP201" s="90"/>
      <c r="BHQ201" s="1"/>
      <c r="BHR201" s="90"/>
      <c r="BHS201" s="1"/>
      <c r="BHT201" s="90"/>
      <c r="BHU201" s="1"/>
      <c r="BHV201" s="90"/>
      <c r="BHW201" s="1"/>
      <c r="BHX201" s="90"/>
      <c r="BHY201" s="1"/>
      <c r="BHZ201" s="90"/>
      <c r="BIA201" s="1"/>
      <c r="BIB201" s="90"/>
      <c r="BIC201" s="1"/>
      <c r="BID201" s="90"/>
      <c r="BIE201" s="1"/>
      <c r="BIF201" s="90"/>
      <c r="BIG201" s="1"/>
      <c r="BIH201" s="90"/>
      <c r="BII201" s="1"/>
      <c r="BIJ201" s="90"/>
      <c r="BIK201" s="1"/>
      <c r="BIL201" s="90"/>
      <c r="BIM201" s="1"/>
      <c r="BIN201" s="90"/>
      <c r="BIO201" s="1"/>
      <c r="BIP201" s="90"/>
      <c r="BIQ201" s="1"/>
      <c r="BIR201" s="90"/>
      <c r="BIS201" s="1"/>
      <c r="BIT201" s="90"/>
      <c r="BIU201" s="1"/>
      <c r="BIV201" s="90"/>
      <c r="BIW201" s="1"/>
      <c r="BIX201" s="90"/>
      <c r="BIY201" s="1"/>
      <c r="BIZ201" s="90"/>
      <c r="BJA201" s="1"/>
      <c r="BJB201" s="90"/>
      <c r="BJC201" s="1"/>
      <c r="BJD201" s="90"/>
      <c r="BJE201" s="1"/>
      <c r="BJF201" s="90"/>
      <c r="BJG201" s="1"/>
      <c r="BJH201" s="90"/>
      <c r="BJI201" s="1"/>
      <c r="BJJ201" s="90"/>
      <c r="BJK201" s="1"/>
      <c r="BJL201" s="90"/>
      <c r="BJM201" s="1"/>
      <c r="BJN201" s="90"/>
      <c r="BJO201" s="1"/>
      <c r="BJP201" s="90"/>
      <c r="BJQ201" s="1"/>
      <c r="BJR201" s="90"/>
      <c r="BJS201" s="1"/>
      <c r="BJT201" s="90"/>
      <c r="BJU201" s="1"/>
      <c r="BJV201" s="90"/>
      <c r="BJW201" s="1"/>
      <c r="BJX201" s="90"/>
      <c r="BJY201" s="1"/>
      <c r="BJZ201" s="90"/>
      <c r="BKA201" s="1"/>
      <c r="BKB201" s="90"/>
      <c r="BKC201" s="1"/>
      <c r="BKD201" s="90"/>
      <c r="BKE201" s="1"/>
      <c r="BKF201" s="90"/>
      <c r="BKG201" s="1"/>
      <c r="BKH201" s="90"/>
      <c r="BKI201" s="1"/>
      <c r="BKJ201" s="90"/>
      <c r="BKK201" s="1"/>
      <c r="BKL201" s="90"/>
      <c r="BKM201" s="1"/>
      <c r="BKN201" s="90"/>
      <c r="BKO201" s="1"/>
      <c r="BKP201" s="90"/>
      <c r="BKQ201" s="1"/>
      <c r="BKR201" s="90"/>
      <c r="BKS201" s="1"/>
      <c r="BKT201" s="90"/>
      <c r="BKU201" s="1"/>
      <c r="BKV201" s="90"/>
      <c r="BKW201" s="1"/>
      <c r="BKX201" s="90"/>
      <c r="BKY201" s="1"/>
      <c r="BKZ201" s="90"/>
      <c r="BLA201" s="1"/>
      <c r="BLB201" s="90"/>
      <c r="BLC201" s="1"/>
      <c r="BLD201" s="90"/>
      <c r="BLE201" s="1"/>
      <c r="BLF201" s="90"/>
      <c r="BLG201" s="1"/>
      <c r="BLH201" s="90"/>
      <c r="BLI201" s="1"/>
      <c r="BLJ201" s="90"/>
      <c r="BLK201" s="1"/>
      <c r="BLL201" s="90"/>
      <c r="BLM201" s="1"/>
      <c r="BLN201" s="90"/>
      <c r="BLO201" s="1"/>
      <c r="BLP201" s="90"/>
      <c r="BLQ201" s="1"/>
      <c r="BLR201" s="90"/>
      <c r="BLS201" s="1"/>
      <c r="BLT201" s="90"/>
      <c r="BLU201" s="1"/>
      <c r="BLV201" s="90"/>
      <c r="BLW201" s="1"/>
      <c r="BLX201" s="90"/>
      <c r="BLY201" s="1"/>
      <c r="BLZ201" s="90"/>
      <c r="BMA201" s="1"/>
      <c r="BMB201" s="90"/>
      <c r="BMC201" s="1"/>
      <c r="BMD201" s="90"/>
      <c r="BME201" s="1"/>
      <c r="BMF201" s="90"/>
      <c r="BMG201" s="1"/>
      <c r="BMH201" s="90"/>
      <c r="BMI201" s="1"/>
      <c r="BMJ201" s="90"/>
      <c r="BMK201" s="1"/>
      <c r="BML201" s="90"/>
      <c r="BMM201" s="1"/>
      <c r="BMN201" s="90"/>
      <c r="BMO201" s="1"/>
      <c r="BMP201" s="90"/>
      <c r="BMQ201" s="1"/>
      <c r="BMR201" s="90"/>
      <c r="BMS201" s="1"/>
      <c r="BMT201" s="90"/>
      <c r="BMU201" s="1"/>
      <c r="BMV201" s="90"/>
      <c r="BMW201" s="1"/>
      <c r="BMX201" s="90"/>
      <c r="BMY201" s="1"/>
      <c r="BMZ201" s="90"/>
      <c r="BNA201" s="1"/>
      <c r="BNB201" s="90"/>
      <c r="BNC201" s="1"/>
      <c r="BND201" s="90"/>
      <c r="BNE201" s="1"/>
      <c r="BNF201" s="90"/>
      <c r="BNG201" s="1"/>
      <c r="BNH201" s="90"/>
      <c r="BNI201" s="1"/>
      <c r="BNJ201" s="90"/>
      <c r="BNK201" s="1"/>
      <c r="BNL201" s="90"/>
      <c r="BNM201" s="1"/>
      <c r="BNN201" s="90"/>
      <c r="BNO201" s="1"/>
      <c r="BNP201" s="90"/>
      <c r="BNQ201" s="1"/>
      <c r="BNR201" s="90"/>
      <c r="BNS201" s="1"/>
      <c r="BNT201" s="90"/>
      <c r="BNU201" s="1"/>
      <c r="BNV201" s="90"/>
      <c r="BNW201" s="1"/>
      <c r="BNX201" s="90"/>
      <c r="BNY201" s="1"/>
      <c r="BNZ201" s="90"/>
      <c r="BOA201" s="1"/>
      <c r="BOB201" s="90"/>
      <c r="BOC201" s="1"/>
      <c r="BOD201" s="90"/>
      <c r="BOE201" s="1"/>
      <c r="BOF201" s="90"/>
      <c r="BOG201" s="1"/>
      <c r="BOH201" s="90"/>
      <c r="BOI201" s="1"/>
      <c r="BOJ201" s="90"/>
      <c r="BOK201" s="1"/>
      <c r="BOL201" s="90"/>
      <c r="BOM201" s="1"/>
      <c r="BON201" s="90"/>
      <c r="BOO201" s="1"/>
      <c r="BOP201" s="90"/>
      <c r="BOQ201" s="1"/>
      <c r="BOR201" s="90"/>
      <c r="BOS201" s="1"/>
      <c r="BOT201" s="90"/>
      <c r="BOU201" s="1"/>
      <c r="BOV201" s="90"/>
      <c r="BOW201" s="1"/>
      <c r="BOX201" s="90"/>
      <c r="BOY201" s="1"/>
      <c r="BOZ201" s="90"/>
      <c r="BPA201" s="1"/>
      <c r="BPB201" s="90"/>
      <c r="BPC201" s="1"/>
      <c r="BPD201" s="90"/>
      <c r="BPE201" s="1"/>
      <c r="BPF201" s="90"/>
      <c r="BPG201" s="1"/>
      <c r="BPH201" s="90"/>
      <c r="BPI201" s="1"/>
      <c r="BPJ201" s="90"/>
      <c r="BPK201" s="1"/>
      <c r="BPL201" s="90"/>
      <c r="BPM201" s="1"/>
      <c r="BPN201" s="90"/>
      <c r="BPO201" s="1"/>
      <c r="BPP201" s="90"/>
      <c r="BPQ201" s="1"/>
      <c r="BPR201" s="90"/>
      <c r="BPS201" s="1"/>
      <c r="BPT201" s="90"/>
      <c r="BPU201" s="1"/>
      <c r="BPV201" s="90"/>
      <c r="BPW201" s="1"/>
      <c r="BPX201" s="90"/>
      <c r="BPY201" s="1"/>
      <c r="BPZ201" s="90"/>
      <c r="BQA201" s="1"/>
      <c r="BQB201" s="90"/>
      <c r="BQC201" s="1"/>
      <c r="BQD201" s="90"/>
      <c r="BQE201" s="1"/>
      <c r="BQF201" s="90"/>
      <c r="BQG201" s="1"/>
      <c r="BQH201" s="90"/>
      <c r="BQI201" s="1"/>
      <c r="BQJ201" s="90"/>
      <c r="BQK201" s="1"/>
      <c r="BQL201" s="90"/>
      <c r="BQM201" s="1"/>
      <c r="BQN201" s="90"/>
      <c r="BQO201" s="1"/>
      <c r="BQP201" s="90"/>
      <c r="BQQ201" s="1"/>
      <c r="BQR201" s="90"/>
      <c r="BQS201" s="1"/>
      <c r="BQT201" s="90"/>
      <c r="BQU201" s="1"/>
      <c r="BQV201" s="90"/>
      <c r="BQW201" s="1"/>
      <c r="BQX201" s="90"/>
      <c r="BQY201" s="1"/>
      <c r="BQZ201" s="90"/>
      <c r="BRA201" s="1"/>
      <c r="BRB201" s="90"/>
      <c r="BRC201" s="1"/>
      <c r="BRD201" s="90"/>
      <c r="BRE201" s="1"/>
      <c r="BRF201" s="90"/>
      <c r="BRG201" s="1"/>
      <c r="BRH201" s="90"/>
      <c r="BRI201" s="1"/>
      <c r="BRJ201" s="90"/>
      <c r="BRK201" s="1"/>
      <c r="BRL201" s="90"/>
      <c r="BRM201" s="1"/>
      <c r="BRN201" s="90"/>
      <c r="BRO201" s="1"/>
      <c r="BRP201" s="90"/>
      <c r="BRQ201" s="1"/>
      <c r="BRR201" s="90"/>
      <c r="BRS201" s="1"/>
      <c r="BRT201" s="90"/>
      <c r="BRU201" s="1"/>
      <c r="BRV201" s="90"/>
      <c r="BRW201" s="1"/>
      <c r="BRX201" s="90"/>
      <c r="BRY201" s="1"/>
      <c r="BRZ201" s="90"/>
      <c r="BSA201" s="1"/>
      <c r="BSB201" s="90"/>
      <c r="BSC201" s="1"/>
      <c r="BSD201" s="90"/>
      <c r="BSE201" s="1"/>
      <c r="BSF201" s="90"/>
      <c r="BSG201" s="1"/>
      <c r="BSH201" s="90"/>
      <c r="BSI201" s="1"/>
      <c r="BSJ201" s="90"/>
      <c r="BSK201" s="1"/>
      <c r="BSL201" s="90"/>
      <c r="BSM201" s="1"/>
      <c r="BSN201" s="90"/>
      <c r="BSO201" s="1"/>
      <c r="BSP201" s="90"/>
      <c r="BSQ201" s="1"/>
      <c r="BSR201" s="90"/>
      <c r="BSS201" s="1"/>
      <c r="BST201" s="90"/>
      <c r="BSU201" s="1"/>
      <c r="BSV201" s="90"/>
      <c r="BSW201" s="1"/>
      <c r="BSX201" s="90"/>
      <c r="BSY201" s="1"/>
      <c r="BSZ201" s="90"/>
      <c r="BTA201" s="1"/>
      <c r="BTB201" s="90"/>
      <c r="BTC201" s="1"/>
      <c r="BTD201" s="90"/>
      <c r="BTE201" s="1"/>
      <c r="BTF201" s="90"/>
      <c r="BTG201" s="1"/>
      <c r="BTH201" s="90"/>
      <c r="BTI201" s="1"/>
      <c r="BTJ201" s="90"/>
      <c r="BTK201" s="1"/>
      <c r="BTL201" s="90"/>
      <c r="BTM201" s="1"/>
      <c r="BTN201" s="90"/>
      <c r="BTO201" s="1"/>
      <c r="BTP201" s="90"/>
      <c r="BTQ201" s="1"/>
      <c r="BTR201" s="90"/>
      <c r="BTS201" s="1"/>
      <c r="BTT201" s="90"/>
      <c r="BTU201" s="1"/>
      <c r="BTV201" s="90"/>
      <c r="BTW201" s="1"/>
      <c r="BTX201" s="90"/>
      <c r="BTY201" s="1"/>
      <c r="BTZ201" s="90"/>
      <c r="BUA201" s="1"/>
      <c r="BUB201" s="90"/>
      <c r="BUC201" s="1"/>
      <c r="BUD201" s="90"/>
      <c r="BUE201" s="1"/>
      <c r="BUF201" s="90"/>
      <c r="BUG201" s="1"/>
      <c r="BUH201" s="90"/>
      <c r="BUI201" s="1"/>
      <c r="BUJ201" s="90"/>
      <c r="BUK201" s="1"/>
      <c r="BUL201" s="90"/>
      <c r="BUM201" s="1"/>
      <c r="BUN201" s="90"/>
      <c r="BUO201" s="1"/>
      <c r="BUP201" s="90"/>
      <c r="BUQ201" s="1"/>
      <c r="BUR201" s="90"/>
      <c r="BUS201" s="1"/>
      <c r="BUT201" s="90"/>
      <c r="BUU201" s="1"/>
      <c r="BUV201" s="90"/>
      <c r="BUW201" s="1"/>
      <c r="BUX201" s="90"/>
      <c r="BUY201" s="1"/>
      <c r="BUZ201" s="90"/>
      <c r="BVA201" s="1"/>
      <c r="BVB201" s="90"/>
      <c r="BVC201" s="1"/>
      <c r="BVD201" s="90"/>
      <c r="BVE201" s="1"/>
      <c r="BVF201" s="90"/>
      <c r="BVG201" s="1"/>
      <c r="BVH201" s="90"/>
      <c r="BVI201" s="1"/>
      <c r="BVJ201" s="90"/>
      <c r="BVK201" s="1"/>
      <c r="BVL201" s="90"/>
      <c r="BVM201" s="1"/>
      <c r="BVN201" s="90"/>
      <c r="BVO201" s="1"/>
      <c r="BVP201" s="90"/>
      <c r="BVQ201" s="1"/>
      <c r="BVR201" s="90"/>
      <c r="BVS201" s="1"/>
      <c r="BVT201" s="90"/>
      <c r="BVU201" s="1"/>
      <c r="BVV201" s="90"/>
      <c r="BVW201" s="1"/>
      <c r="BVX201" s="90"/>
      <c r="BVY201" s="1"/>
      <c r="BVZ201" s="90"/>
      <c r="BWA201" s="1"/>
      <c r="BWB201" s="90"/>
      <c r="BWC201" s="1"/>
      <c r="BWD201" s="90"/>
      <c r="BWE201" s="1"/>
      <c r="BWF201" s="90"/>
      <c r="BWG201" s="1"/>
      <c r="BWH201" s="90"/>
      <c r="BWI201" s="1"/>
      <c r="BWJ201" s="90"/>
      <c r="BWK201" s="1"/>
      <c r="BWL201" s="90"/>
      <c r="BWM201" s="1"/>
      <c r="BWN201" s="90"/>
      <c r="BWO201" s="1"/>
      <c r="BWP201" s="90"/>
      <c r="BWQ201" s="1"/>
      <c r="BWR201" s="90"/>
      <c r="BWS201" s="1"/>
      <c r="BWT201" s="90"/>
      <c r="BWU201" s="1"/>
      <c r="BWV201" s="90"/>
      <c r="BWW201" s="1"/>
      <c r="BWX201" s="90"/>
      <c r="BWY201" s="1"/>
      <c r="BWZ201" s="90"/>
      <c r="BXA201" s="1"/>
      <c r="BXB201" s="90"/>
      <c r="BXC201" s="1"/>
      <c r="BXD201" s="90"/>
      <c r="BXE201" s="1"/>
      <c r="BXF201" s="90"/>
      <c r="BXG201" s="1"/>
      <c r="BXH201" s="90"/>
      <c r="BXI201" s="1"/>
      <c r="BXJ201" s="90"/>
      <c r="BXK201" s="1"/>
      <c r="BXL201" s="90"/>
      <c r="BXM201" s="1"/>
      <c r="BXN201" s="90"/>
      <c r="BXO201" s="1"/>
      <c r="BXP201" s="90"/>
      <c r="BXQ201" s="1"/>
      <c r="BXR201" s="90"/>
      <c r="BXS201" s="1"/>
      <c r="BXT201" s="90"/>
      <c r="BXU201" s="1"/>
      <c r="BXV201" s="90"/>
      <c r="BXW201" s="1"/>
      <c r="BXX201" s="90"/>
      <c r="BXY201" s="1"/>
      <c r="BXZ201" s="90"/>
      <c r="BYA201" s="1"/>
      <c r="BYB201" s="90"/>
      <c r="BYC201" s="1"/>
      <c r="BYD201" s="90"/>
      <c r="BYE201" s="1"/>
      <c r="BYF201" s="90"/>
      <c r="BYG201" s="1"/>
      <c r="BYH201" s="90"/>
      <c r="BYI201" s="1"/>
      <c r="BYJ201" s="90"/>
      <c r="BYK201" s="1"/>
      <c r="BYL201" s="90"/>
      <c r="BYM201" s="1"/>
      <c r="BYN201" s="90"/>
      <c r="BYO201" s="1"/>
      <c r="BYP201" s="90"/>
      <c r="BYQ201" s="1"/>
      <c r="BYR201" s="90"/>
      <c r="BYS201" s="1"/>
      <c r="BYT201" s="90"/>
      <c r="BYU201" s="1"/>
      <c r="BYV201" s="90"/>
      <c r="BYW201" s="1"/>
      <c r="BYX201" s="90"/>
      <c r="BYY201" s="1"/>
      <c r="BYZ201" s="90"/>
      <c r="BZA201" s="1"/>
      <c r="BZB201" s="90"/>
      <c r="BZC201" s="1"/>
      <c r="BZD201" s="90"/>
      <c r="BZE201" s="1"/>
      <c r="BZF201" s="90"/>
      <c r="BZG201" s="1"/>
      <c r="BZH201" s="90"/>
      <c r="BZI201" s="1"/>
      <c r="BZJ201" s="90"/>
      <c r="BZK201" s="1"/>
      <c r="BZL201" s="90"/>
      <c r="BZM201" s="1"/>
      <c r="BZN201" s="90"/>
      <c r="BZO201" s="1"/>
      <c r="BZP201" s="90"/>
      <c r="BZQ201" s="1"/>
      <c r="BZR201" s="90"/>
      <c r="BZS201" s="1"/>
      <c r="BZT201" s="90"/>
      <c r="BZU201" s="1"/>
      <c r="BZV201" s="90"/>
      <c r="BZW201" s="1"/>
      <c r="BZX201" s="90"/>
      <c r="BZY201" s="1"/>
      <c r="BZZ201" s="90"/>
      <c r="CAA201" s="1"/>
      <c r="CAB201" s="90"/>
      <c r="CAC201" s="1"/>
      <c r="CAD201" s="90"/>
      <c r="CAE201" s="1"/>
      <c r="CAF201" s="90"/>
      <c r="CAG201" s="1"/>
      <c r="CAH201" s="90"/>
      <c r="CAI201" s="1"/>
      <c r="CAJ201" s="90"/>
      <c r="CAK201" s="1"/>
      <c r="CAL201" s="90"/>
      <c r="CAM201" s="1"/>
      <c r="CAN201" s="90"/>
      <c r="CAO201" s="1"/>
      <c r="CAP201" s="90"/>
      <c r="CAQ201" s="1"/>
      <c r="CAR201" s="90"/>
      <c r="CAS201" s="1"/>
      <c r="CAT201" s="90"/>
      <c r="CAU201" s="1"/>
      <c r="CAV201" s="90"/>
      <c r="CAW201" s="1"/>
      <c r="CAX201" s="90"/>
      <c r="CAY201" s="1"/>
      <c r="CAZ201" s="90"/>
      <c r="CBA201" s="1"/>
      <c r="CBB201" s="90"/>
      <c r="CBC201" s="1"/>
      <c r="CBD201" s="90"/>
      <c r="CBE201" s="1"/>
      <c r="CBF201" s="90"/>
      <c r="CBG201" s="1"/>
      <c r="CBH201" s="90"/>
      <c r="CBI201" s="1"/>
      <c r="CBJ201" s="90"/>
      <c r="CBK201" s="1"/>
      <c r="CBL201" s="90"/>
      <c r="CBM201" s="1"/>
      <c r="CBN201" s="90"/>
      <c r="CBO201" s="1"/>
      <c r="CBP201" s="90"/>
      <c r="CBQ201" s="1"/>
      <c r="CBR201" s="90"/>
      <c r="CBS201" s="1"/>
      <c r="CBT201" s="90"/>
      <c r="CBU201" s="1"/>
      <c r="CBV201" s="90"/>
      <c r="CBW201" s="1"/>
      <c r="CBX201" s="90"/>
      <c r="CBY201" s="1"/>
      <c r="CBZ201" s="90"/>
      <c r="CCA201" s="1"/>
      <c r="CCB201" s="90"/>
      <c r="CCC201" s="1"/>
      <c r="CCD201" s="90"/>
      <c r="CCE201" s="1"/>
      <c r="CCF201" s="90"/>
      <c r="CCG201" s="1"/>
      <c r="CCH201" s="90"/>
      <c r="CCI201" s="1"/>
      <c r="CCJ201" s="90"/>
      <c r="CCK201" s="1"/>
      <c r="CCL201" s="90"/>
      <c r="CCM201" s="1"/>
      <c r="CCN201" s="90"/>
      <c r="CCO201" s="1"/>
      <c r="CCP201" s="90"/>
      <c r="CCQ201" s="1"/>
      <c r="CCR201" s="90"/>
      <c r="CCS201" s="1"/>
      <c r="CCT201" s="90"/>
      <c r="CCU201" s="1"/>
      <c r="CCV201" s="90"/>
      <c r="CCW201" s="1"/>
      <c r="CCX201" s="90"/>
      <c r="CCY201" s="1"/>
      <c r="CCZ201" s="90"/>
      <c r="CDA201" s="1"/>
      <c r="CDB201" s="90"/>
      <c r="CDC201" s="1"/>
      <c r="CDD201" s="90"/>
      <c r="CDE201" s="1"/>
      <c r="CDF201" s="90"/>
      <c r="CDG201" s="1"/>
      <c r="CDH201" s="90"/>
      <c r="CDI201" s="1"/>
      <c r="CDJ201" s="90"/>
      <c r="CDK201" s="1"/>
      <c r="CDL201" s="90"/>
      <c r="CDM201" s="1"/>
      <c r="CDN201" s="90"/>
      <c r="CDO201" s="1"/>
      <c r="CDP201" s="90"/>
      <c r="CDQ201" s="1"/>
      <c r="CDR201" s="90"/>
      <c r="CDS201" s="1"/>
      <c r="CDT201" s="90"/>
      <c r="CDU201" s="1"/>
      <c r="CDV201" s="90"/>
      <c r="CDW201" s="1"/>
      <c r="CDX201" s="90"/>
      <c r="CDY201" s="1"/>
      <c r="CDZ201" s="90"/>
      <c r="CEA201" s="1"/>
      <c r="CEB201" s="90"/>
      <c r="CEC201" s="1"/>
      <c r="CED201" s="90"/>
      <c r="CEE201" s="1"/>
      <c r="CEF201" s="90"/>
      <c r="CEG201" s="1"/>
      <c r="CEH201" s="90"/>
      <c r="CEI201" s="1"/>
      <c r="CEJ201" s="90"/>
      <c r="CEK201" s="1"/>
      <c r="CEL201" s="90"/>
      <c r="CEM201" s="1"/>
      <c r="CEN201" s="90"/>
      <c r="CEO201" s="1"/>
      <c r="CEP201" s="90"/>
      <c r="CEQ201" s="1"/>
      <c r="CER201" s="90"/>
      <c r="CES201" s="1"/>
      <c r="CET201" s="90"/>
      <c r="CEU201" s="1"/>
      <c r="CEV201" s="90"/>
      <c r="CEW201" s="1"/>
      <c r="CEX201" s="90"/>
      <c r="CEY201" s="1"/>
      <c r="CEZ201" s="90"/>
      <c r="CFA201" s="1"/>
      <c r="CFB201" s="90"/>
      <c r="CFC201" s="1"/>
      <c r="CFD201" s="90"/>
      <c r="CFE201" s="1"/>
      <c r="CFF201" s="90"/>
      <c r="CFG201" s="1"/>
      <c r="CFH201" s="90"/>
      <c r="CFI201" s="1"/>
      <c r="CFJ201" s="90"/>
      <c r="CFK201" s="1"/>
      <c r="CFL201" s="90"/>
      <c r="CFM201" s="1"/>
      <c r="CFN201" s="90"/>
      <c r="CFO201" s="1"/>
      <c r="CFP201" s="90"/>
      <c r="CFQ201" s="1"/>
      <c r="CFR201" s="90"/>
      <c r="CFS201" s="1"/>
      <c r="CFT201" s="90"/>
      <c r="CFU201" s="1"/>
      <c r="CFV201" s="90"/>
      <c r="CFW201" s="1"/>
      <c r="CFX201" s="90"/>
      <c r="CFY201" s="1"/>
      <c r="CFZ201" s="90"/>
      <c r="CGA201" s="1"/>
      <c r="CGB201" s="90"/>
      <c r="CGC201" s="1"/>
      <c r="CGD201" s="90"/>
      <c r="CGE201" s="1"/>
      <c r="CGF201" s="90"/>
      <c r="CGG201" s="1"/>
      <c r="CGH201" s="90"/>
      <c r="CGI201" s="1"/>
      <c r="CGJ201" s="90"/>
      <c r="CGK201" s="1"/>
      <c r="CGL201" s="90"/>
      <c r="CGM201" s="1"/>
      <c r="CGN201" s="90"/>
      <c r="CGO201" s="1"/>
      <c r="CGP201" s="90"/>
      <c r="CGQ201" s="1"/>
      <c r="CGR201" s="90"/>
      <c r="CGS201" s="1"/>
      <c r="CGT201" s="90"/>
      <c r="CGU201" s="1"/>
      <c r="CGV201" s="90"/>
      <c r="CGW201" s="1"/>
      <c r="CGX201" s="90"/>
      <c r="CGY201" s="1"/>
      <c r="CGZ201" s="90"/>
      <c r="CHA201" s="1"/>
      <c r="CHB201" s="90"/>
      <c r="CHC201" s="1"/>
      <c r="CHD201" s="90"/>
      <c r="CHE201" s="1"/>
      <c r="CHF201" s="90"/>
      <c r="CHG201" s="1"/>
      <c r="CHH201" s="90"/>
      <c r="CHI201" s="1"/>
      <c r="CHJ201" s="90"/>
      <c r="CHK201" s="1"/>
      <c r="CHL201" s="90"/>
      <c r="CHM201" s="1"/>
      <c r="CHN201" s="90"/>
      <c r="CHO201" s="1"/>
      <c r="CHP201" s="90"/>
      <c r="CHQ201" s="1"/>
      <c r="CHR201" s="90"/>
      <c r="CHS201" s="1"/>
      <c r="CHT201" s="90"/>
      <c r="CHU201" s="1"/>
      <c r="CHV201" s="90"/>
      <c r="CHW201" s="1"/>
      <c r="CHX201" s="90"/>
      <c r="CHY201" s="1"/>
      <c r="CHZ201" s="90"/>
      <c r="CIA201" s="1"/>
      <c r="CIB201" s="90"/>
      <c r="CIC201" s="1"/>
      <c r="CID201" s="90"/>
      <c r="CIE201" s="1"/>
      <c r="CIF201" s="90"/>
      <c r="CIG201" s="1"/>
      <c r="CIH201" s="90"/>
      <c r="CII201" s="1"/>
      <c r="CIJ201" s="90"/>
      <c r="CIK201" s="1"/>
      <c r="CIL201" s="90"/>
      <c r="CIM201" s="1"/>
      <c r="CIN201" s="90"/>
      <c r="CIO201" s="1"/>
      <c r="CIP201" s="90"/>
      <c r="CIQ201" s="1"/>
      <c r="CIR201" s="90"/>
      <c r="CIS201" s="1"/>
      <c r="CIT201" s="90"/>
      <c r="CIU201" s="1"/>
      <c r="CIV201" s="90"/>
      <c r="CIW201" s="1"/>
      <c r="CIX201" s="90"/>
      <c r="CIY201" s="1"/>
      <c r="CIZ201" s="90"/>
      <c r="CJA201" s="1"/>
      <c r="CJB201" s="90"/>
      <c r="CJC201" s="1"/>
      <c r="CJD201" s="90"/>
      <c r="CJE201" s="1"/>
      <c r="CJF201" s="90"/>
      <c r="CJG201" s="1"/>
      <c r="CJH201" s="90"/>
      <c r="CJI201" s="1"/>
      <c r="CJJ201" s="90"/>
      <c r="CJK201" s="1"/>
      <c r="CJL201" s="90"/>
      <c r="CJM201" s="1"/>
      <c r="CJN201" s="90"/>
      <c r="CJO201" s="1"/>
      <c r="CJP201" s="90"/>
      <c r="CJQ201" s="1"/>
      <c r="CJR201" s="90"/>
      <c r="CJS201" s="1"/>
      <c r="CJT201" s="90"/>
      <c r="CJU201" s="1"/>
      <c r="CJV201" s="90"/>
      <c r="CJW201" s="1"/>
      <c r="CJX201" s="90"/>
      <c r="CJY201" s="1"/>
      <c r="CJZ201" s="90"/>
      <c r="CKA201" s="1"/>
      <c r="CKB201" s="90"/>
      <c r="CKC201" s="1"/>
      <c r="CKD201" s="90"/>
      <c r="CKE201" s="1"/>
      <c r="CKF201" s="90"/>
      <c r="CKG201" s="1"/>
      <c r="CKH201" s="90"/>
      <c r="CKI201" s="1"/>
      <c r="CKJ201" s="90"/>
      <c r="CKK201" s="1"/>
      <c r="CKL201" s="90"/>
      <c r="CKM201" s="1"/>
      <c r="CKN201" s="90"/>
      <c r="CKO201" s="1"/>
      <c r="CKP201" s="90"/>
      <c r="CKQ201" s="1"/>
      <c r="CKR201" s="90"/>
      <c r="CKS201" s="1"/>
      <c r="CKT201" s="90"/>
      <c r="CKU201" s="1"/>
      <c r="CKV201" s="90"/>
      <c r="CKW201" s="1"/>
      <c r="CKX201" s="90"/>
      <c r="CKY201" s="1"/>
      <c r="CKZ201" s="90"/>
      <c r="CLA201" s="1"/>
      <c r="CLB201" s="90"/>
      <c r="CLC201" s="1"/>
      <c r="CLD201" s="90"/>
      <c r="CLE201" s="1"/>
      <c r="CLF201" s="90"/>
      <c r="CLG201" s="1"/>
      <c r="CLH201" s="90"/>
      <c r="CLI201" s="1"/>
      <c r="CLJ201" s="90"/>
      <c r="CLK201" s="1"/>
      <c r="CLL201" s="90"/>
      <c r="CLM201" s="1"/>
      <c r="CLN201" s="90"/>
      <c r="CLO201" s="1"/>
      <c r="CLP201" s="90"/>
      <c r="CLQ201" s="1"/>
      <c r="CLR201" s="90"/>
      <c r="CLS201" s="1"/>
      <c r="CLT201" s="90"/>
      <c r="CLU201" s="1"/>
      <c r="CLV201" s="90"/>
      <c r="CLW201" s="1"/>
      <c r="CLX201" s="90"/>
      <c r="CLY201" s="1"/>
      <c r="CLZ201" s="90"/>
      <c r="CMA201" s="1"/>
      <c r="CMB201" s="90"/>
      <c r="CMC201" s="1"/>
      <c r="CMD201" s="90"/>
      <c r="CME201" s="1"/>
      <c r="CMF201" s="90"/>
      <c r="CMG201" s="1"/>
      <c r="CMH201" s="90"/>
      <c r="CMI201" s="1"/>
      <c r="CMJ201" s="90"/>
      <c r="CMK201" s="1"/>
      <c r="CML201" s="90"/>
      <c r="CMM201" s="1"/>
      <c r="CMN201" s="90"/>
      <c r="CMO201" s="1"/>
      <c r="CMP201" s="90"/>
      <c r="CMQ201" s="1"/>
      <c r="CMR201" s="90"/>
      <c r="CMS201" s="1"/>
      <c r="CMT201" s="90"/>
      <c r="CMU201" s="1"/>
      <c r="CMV201" s="90"/>
      <c r="CMW201" s="1"/>
      <c r="CMX201" s="90"/>
      <c r="CMY201" s="1"/>
      <c r="CMZ201" s="90"/>
      <c r="CNA201" s="1"/>
      <c r="CNB201" s="90"/>
      <c r="CNC201" s="1"/>
      <c r="CND201" s="90"/>
      <c r="CNE201" s="1"/>
      <c r="CNF201" s="90"/>
      <c r="CNG201" s="1"/>
      <c r="CNH201" s="90"/>
      <c r="CNI201" s="1"/>
      <c r="CNJ201" s="90"/>
      <c r="CNK201" s="1"/>
      <c r="CNL201" s="90"/>
      <c r="CNM201" s="1"/>
      <c r="CNN201" s="90"/>
      <c r="CNO201" s="1"/>
      <c r="CNP201" s="90"/>
      <c r="CNQ201" s="1"/>
      <c r="CNR201" s="90"/>
      <c r="CNS201" s="1"/>
      <c r="CNT201" s="90"/>
      <c r="CNU201" s="1"/>
      <c r="CNV201" s="90"/>
      <c r="CNW201" s="1"/>
      <c r="CNX201" s="90"/>
      <c r="CNY201" s="1"/>
      <c r="CNZ201" s="90"/>
      <c r="COA201" s="1"/>
      <c r="COB201" s="90"/>
      <c r="COC201" s="1"/>
      <c r="COD201" s="90"/>
      <c r="COE201" s="1"/>
      <c r="COF201" s="90"/>
      <c r="COG201" s="1"/>
      <c r="COH201" s="90"/>
      <c r="COI201" s="1"/>
      <c r="COJ201" s="90"/>
      <c r="COK201" s="1"/>
      <c r="COL201" s="90"/>
      <c r="COM201" s="1"/>
      <c r="CON201" s="90"/>
      <c r="COO201" s="1"/>
      <c r="COP201" s="90"/>
      <c r="COQ201" s="1"/>
      <c r="COR201" s="90"/>
      <c r="COS201" s="1"/>
      <c r="COT201" s="90"/>
      <c r="COU201" s="1"/>
      <c r="COV201" s="90"/>
      <c r="COW201" s="1"/>
      <c r="COX201" s="90"/>
      <c r="COY201" s="1"/>
      <c r="COZ201" s="90"/>
      <c r="CPA201" s="1"/>
      <c r="CPB201" s="90"/>
      <c r="CPC201" s="1"/>
      <c r="CPD201" s="90"/>
      <c r="CPE201" s="1"/>
      <c r="CPF201" s="90"/>
      <c r="CPG201" s="1"/>
      <c r="CPH201" s="90"/>
      <c r="CPI201" s="1"/>
      <c r="CPJ201" s="90"/>
      <c r="CPK201" s="1"/>
      <c r="CPL201" s="90"/>
      <c r="CPM201" s="1"/>
      <c r="CPN201" s="90"/>
      <c r="CPO201" s="1"/>
      <c r="CPP201" s="90"/>
      <c r="CPQ201" s="1"/>
      <c r="CPR201" s="90"/>
      <c r="CPS201" s="1"/>
      <c r="CPT201" s="90"/>
      <c r="CPU201" s="1"/>
      <c r="CPV201" s="90"/>
      <c r="CPW201" s="1"/>
      <c r="CPX201" s="90"/>
      <c r="CPY201" s="1"/>
      <c r="CPZ201" s="90"/>
      <c r="CQA201" s="1"/>
      <c r="CQB201" s="90"/>
      <c r="CQC201" s="1"/>
      <c r="CQD201" s="90"/>
      <c r="CQE201" s="1"/>
      <c r="CQF201" s="90"/>
      <c r="CQG201" s="1"/>
      <c r="CQH201" s="90"/>
      <c r="CQI201" s="1"/>
      <c r="CQJ201" s="90"/>
      <c r="CQK201" s="1"/>
      <c r="CQL201" s="90"/>
      <c r="CQM201" s="1"/>
      <c r="CQN201" s="90"/>
      <c r="CQO201" s="1"/>
      <c r="CQP201" s="90"/>
      <c r="CQQ201" s="1"/>
      <c r="CQR201" s="90"/>
      <c r="CQS201" s="1"/>
      <c r="CQT201" s="90"/>
      <c r="CQU201" s="1"/>
      <c r="CQV201" s="90"/>
      <c r="CQW201" s="1"/>
      <c r="CQX201" s="90"/>
      <c r="CQY201" s="1"/>
      <c r="CQZ201" s="90"/>
      <c r="CRA201" s="1"/>
      <c r="CRB201" s="90"/>
      <c r="CRC201" s="1"/>
      <c r="CRD201" s="90"/>
      <c r="CRE201" s="1"/>
      <c r="CRF201" s="90"/>
      <c r="CRG201" s="1"/>
      <c r="CRH201" s="90"/>
      <c r="CRI201" s="1"/>
      <c r="CRJ201" s="90"/>
      <c r="CRK201" s="1"/>
      <c r="CRL201" s="90"/>
      <c r="CRM201" s="1"/>
      <c r="CRN201" s="90"/>
      <c r="CRO201" s="1"/>
      <c r="CRP201" s="90"/>
      <c r="CRQ201" s="1"/>
      <c r="CRR201" s="90"/>
      <c r="CRS201" s="1"/>
      <c r="CRT201" s="90"/>
      <c r="CRU201" s="1"/>
      <c r="CRV201" s="90"/>
      <c r="CRW201" s="1"/>
      <c r="CRX201" s="90"/>
      <c r="CRY201" s="1"/>
      <c r="CRZ201" s="90"/>
      <c r="CSA201" s="1"/>
      <c r="CSB201" s="90"/>
      <c r="CSC201" s="1"/>
      <c r="CSD201" s="90"/>
      <c r="CSE201" s="1"/>
      <c r="CSF201" s="90"/>
      <c r="CSG201" s="1"/>
      <c r="CSH201" s="90"/>
      <c r="CSI201" s="1"/>
      <c r="CSJ201" s="90"/>
      <c r="CSK201" s="1"/>
      <c r="CSL201" s="90"/>
      <c r="CSM201" s="1"/>
      <c r="CSN201" s="90"/>
      <c r="CSO201" s="1"/>
      <c r="CSP201" s="90"/>
      <c r="CSQ201" s="1"/>
      <c r="CSR201" s="90"/>
      <c r="CSS201" s="1"/>
      <c r="CST201" s="90"/>
      <c r="CSU201" s="1"/>
      <c r="CSV201" s="90"/>
      <c r="CSW201" s="1"/>
      <c r="CSX201" s="90"/>
      <c r="CSY201" s="1"/>
      <c r="CSZ201" s="90"/>
      <c r="CTA201" s="1"/>
      <c r="CTB201" s="90"/>
      <c r="CTC201" s="1"/>
      <c r="CTD201" s="90"/>
      <c r="CTE201" s="1"/>
      <c r="CTF201" s="90"/>
      <c r="CTG201" s="1"/>
      <c r="CTH201" s="90"/>
      <c r="CTI201" s="1"/>
      <c r="CTJ201" s="90"/>
      <c r="CTK201" s="1"/>
      <c r="CTL201" s="90"/>
      <c r="CTM201" s="1"/>
      <c r="CTN201" s="90"/>
      <c r="CTO201" s="1"/>
      <c r="CTP201" s="90"/>
      <c r="CTQ201" s="1"/>
      <c r="CTR201" s="90"/>
      <c r="CTS201" s="1"/>
      <c r="CTT201" s="90"/>
      <c r="CTU201" s="1"/>
      <c r="CTV201" s="90"/>
      <c r="CTW201" s="1"/>
      <c r="CTX201" s="90"/>
      <c r="CTY201" s="1"/>
      <c r="CTZ201" s="90"/>
      <c r="CUA201" s="1"/>
      <c r="CUB201" s="90"/>
      <c r="CUC201" s="1"/>
      <c r="CUD201" s="90"/>
      <c r="CUE201" s="1"/>
      <c r="CUF201" s="90"/>
      <c r="CUG201" s="1"/>
      <c r="CUH201" s="90"/>
      <c r="CUI201" s="1"/>
      <c r="CUJ201" s="90"/>
      <c r="CUK201" s="1"/>
      <c r="CUL201" s="90"/>
      <c r="CUM201" s="1"/>
      <c r="CUN201" s="90"/>
      <c r="CUO201" s="1"/>
      <c r="CUP201" s="90"/>
      <c r="CUQ201" s="1"/>
      <c r="CUR201" s="90"/>
      <c r="CUS201" s="1"/>
      <c r="CUT201" s="90"/>
      <c r="CUU201" s="1"/>
      <c r="CUV201" s="90"/>
      <c r="CUW201" s="1"/>
      <c r="CUX201" s="90"/>
      <c r="CUY201" s="1"/>
      <c r="CUZ201" s="90"/>
      <c r="CVA201" s="1"/>
      <c r="CVB201" s="90"/>
      <c r="CVC201" s="1"/>
      <c r="CVD201" s="90"/>
      <c r="CVE201" s="1"/>
      <c r="CVF201" s="90"/>
      <c r="CVG201" s="1"/>
      <c r="CVH201" s="90"/>
      <c r="CVI201" s="1"/>
      <c r="CVJ201" s="90"/>
      <c r="CVK201" s="1"/>
      <c r="CVL201" s="90"/>
      <c r="CVM201" s="1"/>
      <c r="CVN201" s="90"/>
      <c r="CVO201" s="1"/>
      <c r="CVP201" s="90"/>
      <c r="CVQ201" s="1"/>
      <c r="CVR201" s="90"/>
      <c r="CVS201" s="1"/>
      <c r="CVT201" s="90"/>
      <c r="CVU201" s="1"/>
      <c r="CVV201" s="90"/>
      <c r="CVW201" s="1"/>
      <c r="CVX201" s="90"/>
      <c r="CVY201" s="1"/>
      <c r="CVZ201" s="90"/>
      <c r="CWA201" s="1"/>
      <c r="CWB201" s="90"/>
      <c r="CWC201" s="1"/>
      <c r="CWD201" s="90"/>
      <c r="CWE201" s="1"/>
      <c r="CWF201" s="90"/>
      <c r="CWG201" s="1"/>
      <c r="CWH201" s="90"/>
      <c r="CWI201" s="1"/>
      <c r="CWJ201" s="90"/>
      <c r="CWK201" s="1"/>
      <c r="CWL201" s="90"/>
      <c r="CWM201" s="1"/>
      <c r="CWN201" s="90"/>
      <c r="CWO201" s="1"/>
      <c r="CWP201" s="90"/>
      <c r="CWQ201" s="1"/>
      <c r="CWR201" s="90"/>
      <c r="CWS201" s="1"/>
      <c r="CWT201" s="90"/>
      <c r="CWU201" s="1"/>
      <c r="CWV201" s="90"/>
      <c r="CWW201" s="1"/>
      <c r="CWX201" s="90"/>
      <c r="CWY201" s="1"/>
      <c r="CWZ201" s="90"/>
      <c r="CXA201" s="1"/>
      <c r="CXB201" s="90"/>
      <c r="CXC201" s="1"/>
      <c r="CXD201" s="90"/>
      <c r="CXE201" s="1"/>
      <c r="CXF201" s="90"/>
      <c r="CXG201" s="1"/>
      <c r="CXH201" s="90"/>
      <c r="CXI201" s="1"/>
      <c r="CXJ201" s="90"/>
      <c r="CXK201" s="1"/>
      <c r="CXL201" s="90"/>
      <c r="CXM201" s="1"/>
      <c r="CXN201" s="90"/>
      <c r="CXO201" s="1"/>
      <c r="CXP201" s="90"/>
      <c r="CXQ201" s="1"/>
      <c r="CXR201" s="90"/>
      <c r="CXS201" s="1"/>
      <c r="CXT201" s="90"/>
      <c r="CXU201" s="1"/>
      <c r="CXV201" s="90"/>
      <c r="CXW201" s="1"/>
      <c r="CXX201" s="90"/>
      <c r="CXY201" s="1"/>
      <c r="CXZ201" s="90"/>
      <c r="CYA201" s="1"/>
      <c r="CYB201" s="90"/>
      <c r="CYC201" s="1"/>
      <c r="CYD201" s="90"/>
      <c r="CYE201" s="1"/>
      <c r="CYF201" s="90"/>
      <c r="CYG201" s="1"/>
      <c r="CYH201" s="90"/>
      <c r="CYI201" s="1"/>
      <c r="CYJ201" s="90"/>
      <c r="CYK201" s="1"/>
      <c r="CYL201" s="90"/>
      <c r="CYM201" s="1"/>
      <c r="CYN201" s="90"/>
      <c r="CYO201" s="1"/>
      <c r="CYP201" s="90"/>
      <c r="CYQ201" s="1"/>
      <c r="CYR201" s="90"/>
      <c r="CYS201" s="1"/>
      <c r="CYT201" s="90"/>
      <c r="CYU201" s="1"/>
      <c r="CYV201" s="90"/>
      <c r="CYW201" s="1"/>
      <c r="CYX201" s="90"/>
      <c r="CYY201" s="1"/>
      <c r="CYZ201" s="90"/>
      <c r="CZA201" s="1"/>
      <c r="CZB201" s="90"/>
      <c r="CZC201" s="1"/>
      <c r="CZD201" s="90"/>
      <c r="CZE201" s="1"/>
      <c r="CZF201" s="90"/>
      <c r="CZG201" s="1"/>
      <c r="CZH201" s="90"/>
      <c r="CZI201" s="1"/>
      <c r="CZJ201" s="90"/>
      <c r="CZK201" s="1"/>
      <c r="CZL201" s="90"/>
      <c r="CZM201" s="1"/>
      <c r="CZN201" s="90"/>
      <c r="CZO201" s="1"/>
      <c r="CZP201" s="90"/>
      <c r="CZQ201" s="1"/>
      <c r="CZR201" s="90"/>
      <c r="CZS201" s="1"/>
      <c r="CZT201" s="90"/>
      <c r="CZU201" s="1"/>
      <c r="CZV201" s="90"/>
      <c r="CZW201" s="1"/>
      <c r="CZX201" s="90"/>
      <c r="CZY201" s="1"/>
      <c r="CZZ201" s="90"/>
      <c r="DAA201" s="1"/>
      <c r="DAB201" s="90"/>
      <c r="DAC201" s="1"/>
      <c r="DAD201" s="90"/>
      <c r="DAE201" s="1"/>
      <c r="DAF201" s="90"/>
      <c r="DAG201" s="1"/>
      <c r="DAH201" s="90"/>
      <c r="DAI201" s="1"/>
      <c r="DAJ201" s="90"/>
      <c r="DAK201" s="1"/>
      <c r="DAL201" s="90"/>
      <c r="DAM201" s="1"/>
      <c r="DAN201" s="90"/>
      <c r="DAO201" s="1"/>
      <c r="DAP201" s="90"/>
      <c r="DAQ201" s="1"/>
      <c r="DAR201" s="90"/>
      <c r="DAS201" s="1"/>
      <c r="DAT201" s="90"/>
      <c r="DAU201" s="1"/>
      <c r="DAV201" s="90"/>
      <c r="DAW201" s="1"/>
      <c r="DAX201" s="90"/>
      <c r="DAY201" s="1"/>
      <c r="DAZ201" s="90"/>
      <c r="DBA201" s="1"/>
      <c r="DBB201" s="90"/>
      <c r="DBC201" s="1"/>
      <c r="DBD201" s="90"/>
      <c r="DBE201" s="1"/>
      <c r="DBF201" s="90"/>
      <c r="DBG201" s="1"/>
      <c r="DBH201" s="90"/>
      <c r="DBI201" s="1"/>
      <c r="DBJ201" s="90"/>
      <c r="DBK201" s="1"/>
      <c r="DBL201" s="90"/>
      <c r="DBM201" s="1"/>
      <c r="DBN201" s="90"/>
      <c r="DBO201" s="1"/>
      <c r="DBP201" s="90"/>
      <c r="DBQ201" s="1"/>
      <c r="DBR201" s="90"/>
      <c r="DBS201" s="1"/>
      <c r="DBT201" s="90"/>
      <c r="DBU201" s="1"/>
      <c r="DBV201" s="90"/>
      <c r="DBW201" s="1"/>
      <c r="DBX201" s="90"/>
      <c r="DBY201" s="1"/>
      <c r="DBZ201" s="90"/>
      <c r="DCA201" s="1"/>
      <c r="DCB201" s="90"/>
      <c r="DCC201" s="1"/>
      <c r="DCD201" s="90"/>
      <c r="DCE201" s="1"/>
      <c r="DCF201" s="90"/>
      <c r="DCG201" s="1"/>
      <c r="DCH201" s="90"/>
      <c r="DCI201" s="1"/>
      <c r="DCJ201" s="90"/>
      <c r="DCK201" s="1"/>
      <c r="DCL201" s="90"/>
      <c r="DCM201" s="1"/>
      <c r="DCN201" s="90"/>
      <c r="DCO201" s="1"/>
      <c r="DCP201" s="90"/>
      <c r="DCQ201" s="1"/>
      <c r="DCR201" s="90"/>
      <c r="DCS201" s="1"/>
      <c r="DCT201" s="90"/>
      <c r="DCU201" s="1"/>
      <c r="DCV201" s="90"/>
      <c r="DCW201" s="1"/>
      <c r="DCX201" s="90"/>
      <c r="DCY201" s="1"/>
      <c r="DCZ201" s="90"/>
      <c r="DDA201" s="1"/>
      <c r="DDB201" s="90"/>
      <c r="DDC201" s="1"/>
      <c r="DDD201" s="90"/>
      <c r="DDE201" s="1"/>
      <c r="DDF201" s="90"/>
      <c r="DDG201" s="1"/>
      <c r="DDH201" s="90"/>
      <c r="DDI201" s="1"/>
      <c r="DDJ201" s="90"/>
      <c r="DDK201" s="1"/>
      <c r="DDL201" s="90"/>
      <c r="DDM201" s="1"/>
      <c r="DDN201" s="90"/>
      <c r="DDO201" s="1"/>
      <c r="DDP201" s="90"/>
      <c r="DDQ201" s="1"/>
      <c r="DDR201" s="90"/>
      <c r="DDS201" s="1"/>
      <c r="DDT201" s="90"/>
      <c r="DDU201" s="1"/>
      <c r="DDV201" s="90"/>
      <c r="DDW201" s="1"/>
      <c r="DDX201" s="90"/>
      <c r="DDY201" s="1"/>
      <c r="DDZ201" s="90"/>
      <c r="DEA201" s="1"/>
      <c r="DEB201" s="90"/>
      <c r="DEC201" s="1"/>
      <c r="DED201" s="90"/>
      <c r="DEE201" s="1"/>
      <c r="DEF201" s="90"/>
      <c r="DEG201" s="1"/>
      <c r="DEH201" s="90"/>
      <c r="DEI201" s="1"/>
      <c r="DEJ201" s="90"/>
      <c r="DEK201" s="1"/>
      <c r="DEL201" s="90"/>
      <c r="DEM201" s="1"/>
      <c r="DEN201" s="90"/>
      <c r="DEO201" s="1"/>
      <c r="DEP201" s="90"/>
      <c r="DEQ201" s="1"/>
      <c r="DER201" s="90"/>
      <c r="DES201" s="1"/>
      <c r="DET201" s="90"/>
      <c r="DEU201" s="1"/>
      <c r="DEV201" s="90"/>
      <c r="DEW201" s="1"/>
      <c r="DEX201" s="90"/>
      <c r="DEY201" s="1"/>
      <c r="DEZ201" s="90"/>
      <c r="DFA201" s="1"/>
      <c r="DFB201" s="90"/>
      <c r="DFC201" s="1"/>
      <c r="DFD201" s="90"/>
      <c r="DFE201" s="1"/>
      <c r="DFF201" s="90"/>
      <c r="DFG201" s="1"/>
      <c r="DFH201" s="90"/>
      <c r="DFI201" s="1"/>
      <c r="DFJ201" s="90"/>
      <c r="DFK201" s="1"/>
      <c r="DFL201" s="90"/>
      <c r="DFM201" s="1"/>
      <c r="DFN201" s="90"/>
      <c r="DFO201" s="1"/>
      <c r="DFP201" s="90"/>
      <c r="DFQ201" s="1"/>
      <c r="DFR201" s="90"/>
      <c r="DFS201" s="1"/>
      <c r="DFT201" s="90"/>
      <c r="DFU201" s="1"/>
      <c r="DFV201" s="90"/>
      <c r="DFW201" s="1"/>
      <c r="DFX201" s="90"/>
      <c r="DFY201" s="1"/>
      <c r="DFZ201" s="90"/>
      <c r="DGA201" s="1"/>
      <c r="DGB201" s="90"/>
      <c r="DGC201" s="1"/>
      <c r="DGD201" s="90"/>
      <c r="DGE201" s="1"/>
      <c r="DGF201" s="90"/>
      <c r="DGG201" s="1"/>
      <c r="DGH201" s="90"/>
      <c r="DGI201" s="1"/>
      <c r="DGJ201" s="90"/>
      <c r="DGK201" s="1"/>
      <c r="DGL201" s="90"/>
      <c r="DGM201" s="1"/>
      <c r="DGN201" s="90"/>
      <c r="DGO201" s="1"/>
      <c r="DGP201" s="90"/>
      <c r="DGQ201" s="1"/>
      <c r="DGR201" s="90"/>
      <c r="DGS201" s="1"/>
      <c r="DGT201" s="90"/>
      <c r="DGU201" s="1"/>
      <c r="DGV201" s="90"/>
      <c r="DGW201" s="1"/>
      <c r="DGX201" s="90"/>
      <c r="DGY201" s="1"/>
      <c r="DGZ201" s="90"/>
      <c r="DHA201" s="1"/>
      <c r="DHB201" s="90"/>
      <c r="DHC201" s="1"/>
      <c r="DHD201" s="90"/>
      <c r="DHE201" s="1"/>
      <c r="DHF201" s="90"/>
      <c r="DHG201" s="1"/>
      <c r="DHH201" s="90"/>
      <c r="DHI201" s="1"/>
      <c r="DHJ201" s="90"/>
      <c r="DHK201" s="1"/>
      <c r="DHL201" s="90"/>
      <c r="DHM201" s="1"/>
      <c r="DHN201" s="90"/>
      <c r="DHO201" s="1"/>
      <c r="DHP201" s="90"/>
      <c r="DHQ201" s="1"/>
      <c r="DHR201" s="90"/>
      <c r="DHS201" s="1"/>
      <c r="DHT201" s="90"/>
      <c r="DHU201" s="1"/>
      <c r="DHV201" s="90"/>
      <c r="DHW201" s="1"/>
      <c r="DHX201" s="90"/>
      <c r="DHY201" s="1"/>
      <c r="DHZ201" s="90"/>
      <c r="DIA201" s="1"/>
      <c r="DIB201" s="90"/>
      <c r="DIC201" s="1"/>
      <c r="DID201" s="90"/>
      <c r="DIE201" s="1"/>
      <c r="DIF201" s="90"/>
      <c r="DIG201" s="1"/>
      <c r="DIH201" s="90"/>
      <c r="DII201" s="1"/>
      <c r="DIJ201" s="90"/>
      <c r="DIK201" s="1"/>
      <c r="DIL201" s="90"/>
      <c r="DIM201" s="1"/>
      <c r="DIN201" s="90"/>
      <c r="DIO201" s="1"/>
      <c r="DIP201" s="90"/>
      <c r="DIQ201" s="1"/>
      <c r="DIR201" s="90"/>
      <c r="DIS201" s="1"/>
      <c r="DIT201" s="90"/>
      <c r="DIU201" s="1"/>
      <c r="DIV201" s="90"/>
      <c r="DIW201" s="1"/>
      <c r="DIX201" s="90"/>
      <c r="DIY201" s="1"/>
      <c r="DIZ201" s="90"/>
      <c r="DJA201" s="1"/>
      <c r="DJB201" s="90"/>
      <c r="DJC201" s="1"/>
      <c r="DJD201" s="90"/>
      <c r="DJE201" s="1"/>
      <c r="DJF201" s="90"/>
      <c r="DJG201" s="1"/>
      <c r="DJH201" s="90"/>
      <c r="DJI201" s="1"/>
      <c r="DJJ201" s="90"/>
      <c r="DJK201" s="1"/>
      <c r="DJL201" s="90"/>
      <c r="DJM201" s="1"/>
      <c r="DJN201" s="90"/>
      <c r="DJO201" s="1"/>
      <c r="DJP201" s="90"/>
      <c r="DJQ201" s="1"/>
      <c r="DJR201" s="90"/>
      <c r="DJS201" s="1"/>
      <c r="DJT201" s="90"/>
      <c r="DJU201" s="1"/>
      <c r="DJV201" s="90"/>
      <c r="DJW201" s="1"/>
      <c r="DJX201" s="90"/>
      <c r="DJY201" s="1"/>
      <c r="DJZ201" s="90"/>
      <c r="DKA201" s="1"/>
      <c r="DKB201" s="90"/>
      <c r="DKC201" s="1"/>
      <c r="DKD201" s="90"/>
      <c r="DKE201" s="1"/>
      <c r="DKF201" s="90"/>
      <c r="DKG201" s="1"/>
      <c r="DKH201" s="90"/>
      <c r="DKI201" s="1"/>
      <c r="DKJ201" s="90"/>
      <c r="DKK201" s="1"/>
      <c r="DKL201" s="90"/>
      <c r="DKM201" s="1"/>
      <c r="DKN201" s="90"/>
      <c r="DKO201" s="1"/>
      <c r="DKP201" s="90"/>
      <c r="DKQ201" s="1"/>
      <c r="DKR201" s="90"/>
      <c r="DKS201" s="1"/>
      <c r="DKT201" s="90"/>
      <c r="DKU201" s="1"/>
      <c r="DKV201" s="90"/>
      <c r="DKW201" s="1"/>
      <c r="DKX201" s="90"/>
      <c r="DKY201" s="1"/>
      <c r="DKZ201" s="90"/>
      <c r="DLA201" s="1"/>
      <c r="DLB201" s="90"/>
      <c r="DLC201" s="1"/>
      <c r="DLD201" s="90"/>
      <c r="DLE201" s="1"/>
      <c r="DLF201" s="90"/>
      <c r="DLG201" s="1"/>
      <c r="DLH201" s="90"/>
      <c r="DLI201" s="1"/>
      <c r="DLJ201" s="90"/>
      <c r="DLK201" s="1"/>
      <c r="DLL201" s="90"/>
      <c r="DLM201" s="1"/>
      <c r="DLN201" s="90"/>
      <c r="DLO201" s="1"/>
      <c r="DLP201" s="90"/>
      <c r="DLQ201" s="1"/>
      <c r="DLR201" s="90"/>
      <c r="DLS201" s="1"/>
      <c r="DLT201" s="90"/>
      <c r="DLU201" s="1"/>
      <c r="DLV201" s="90"/>
      <c r="DLW201" s="1"/>
      <c r="DLX201" s="90"/>
      <c r="DLY201" s="1"/>
      <c r="DLZ201" s="90"/>
      <c r="DMA201" s="1"/>
      <c r="DMB201" s="90"/>
      <c r="DMC201" s="1"/>
      <c r="DMD201" s="90"/>
      <c r="DME201" s="1"/>
      <c r="DMF201" s="90"/>
      <c r="DMG201" s="1"/>
      <c r="DMH201" s="90"/>
      <c r="DMI201" s="1"/>
      <c r="DMJ201" s="90"/>
      <c r="DMK201" s="1"/>
      <c r="DML201" s="90"/>
      <c r="DMM201" s="1"/>
      <c r="DMN201" s="90"/>
      <c r="DMO201" s="1"/>
      <c r="DMP201" s="90"/>
      <c r="DMQ201" s="1"/>
      <c r="DMR201" s="90"/>
      <c r="DMS201" s="1"/>
      <c r="DMT201" s="90"/>
      <c r="DMU201" s="1"/>
      <c r="DMV201" s="90"/>
      <c r="DMW201" s="1"/>
      <c r="DMX201" s="90"/>
      <c r="DMY201" s="1"/>
      <c r="DMZ201" s="90"/>
      <c r="DNA201" s="1"/>
      <c r="DNB201" s="90"/>
      <c r="DNC201" s="1"/>
      <c r="DND201" s="90"/>
      <c r="DNE201" s="1"/>
      <c r="DNF201" s="90"/>
      <c r="DNG201" s="1"/>
      <c r="DNH201" s="90"/>
      <c r="DNI201" s="1"/>
      <c r="DNJ201" s="90"/>
      <c r="DNK201" s="1"/>
      <c r="DNL201" s="90"/>
      <c r="DNM201" s="1"/>
      <c r="DNN201" s="90"/>
      <c r="DNO201" s="1"/>
      <c r="DNP201" s="90"/>
      <c r="DNQ201" s="1"/>
      <c r="DNR201" s="90"/>
      <c r="DNS201" s="1"/>
      <c r="DNT201" s="90"/>
      <c r="DNU201" s="1"/>
      <c r="DNV201" s="90"/>
      <c r="DNW201" s="1"/>
      <c r="DNX201" s="90"/>
      <c r="DNY201" s="1"/>
      <c r="DNZ201" s="90"/>
      <c r="DOA201" s="1"/>
      <c r="DOB201" s="90"/>
      <c r="DOC201" s="1"/>
      <c r="DOD201" s="90"/>
      <c r="DOE201" s="1"/>
      <c r="DOF201" s="90"/>
      <c r="DOG201" s="1"/>
      <c r="DOH201" s="90"/>
      <c r="DOI201" s="1"/>
      <c r="DOJ201" s="90"/>
      <c r="DOK201" s="1"/>
      <c r="DOL201" s="90"/>
      <c r="DOM201" s="1"/>
      <c r="DON201" s="90"/>
      <c r="DOO201" s="1"/>
      <c r="DOP201" s="90"/>
      <c r="DOQ201" s="1"/>
      <c r="DOR201" s="90"/>
      <c r="DOS201" s="1"/>
      <c r="DOT201" s="90"/>
      <c r="DOU201" s="1"/>
      <c r="DOV201" s="90"/>
      <c r="DOW201" s="1"/>
      <c r="DOX201" s="90"/>
      <c r="DOY201" s="1"/>
      <c r="DOZ201" s="90"/>
      <c r="DPA201" s="1"/>
      <c r="DPB201" s="90"/>
      <c r="DPC201" s="1"/>
      <c r="DPD201" s="90"/>
      <c r="DPE201" s="1"/>
      <c r="DPF201" s="90"/>
      <c r="DPG201" s="1"/>
      <c r="DPH201" s="90"/>
      <c r="DPI201" s="1"/>
      <c r="DPJ201" s="90"/>
      <c r="DPK201" s="1"/>
      <c r="DPL201" s="90"/>
      <c r="DPM201" s="1"/>
      <c r="DPN201" s="90"/>
      <c r="DPO201" s="1"/>
      <c r="DPP201" s="90"/>
      <c r="DPQ201" s="1"/>
      <c r="DPR201" s="90"/>
      <c r="DPS201" s="1"/>
      <c r="DPT201" s="90"/>
      <c r="DPU201" s="1"/>
      <c r="DPV201" s="90"/>
      <c r="DPW201" s="1"/>
      <c r="DPX201" s="90"/>
      <c r="DPY201" s="1"/>
      <c r="DPZ201" s="90"/>
      <c r="DQA201" s="1"/>
      <c r="DQB201" s="90"/>
      <c r="DQC201" s="1"/>
      <c r="DQD201" s="90"/>
      <c r="DQE201" s="1"/>
      <c r="DQF201" s="90"/>
      <c r="DQG201" s="1"/>
      <c r="DQH201" s="90"/>
      <c r="DQI201" s="1"/>
      <c r="DQJ201" s="90"/>
      <c r="DQK201" s="1"/>
      <c r="DQL201" s="90"/>
      <c r="DQM201" s="1"/>
      <c r="DQN201" s="90"/>
      <c r="DQO201" s="1"/>
      <c r="DQP201" s="90"/>
      <c r="DQQ201" s="1"/>
      <c r="DQR201" s="90"/>
      <c r="DQS201" s="1"/>
      <c r="DQT201" s="90"/>
      <c r="DQU201" s="1"/>
      <c r="DQV201" s="90"/>
      <c r="DQW201" s="1"/>
      <c r="DQX201" s="90"/>
      <c r="DQY201" s="1"/>
      <c r="DQZ201" s="90"/>
      <c r="DRA201" s="1"/>
      <c r="DRB201" s="90"/>
      <c r="DRC201" s="1"/>
      <c r="DRD201" s="90"/>
      <c r="DRE201" s="1"/>
      <c r="DRF201" s="90"/>
      <c r="DRG201" s="1"/>
      <c r="DRH201" s="90"/>
      <c r="DRI201" s="1"/>
      <c r="DRJ201" s="90"/>
      <c r="DRK201" s="1"/>
      <c r="DRL201" s="90"/>
      <c r="DRM201" s="1"/>
      <c r="DRN201" s="90"/>
      <c r="DRO201" s="1"/>
      <c r="DRP201" s="90"/>
      <c r="DRQ201" s="1"/>
      <c r="DRR201" s="90"/>
      <c r="DRS201" s="1"/>
      <c r="DRT201" s="90"/>
      <c r="DRU201" s="1"/>
      <c r="DRV201" s="90"/>
      <c r="DRW201" s="1"/>
      <c r="DRX201" s="90"/>
      <c r="DRY201" s="1"/>
      <c r="DRZ201" s="90"/>
      <c r="DSA201" s="1"/>
      <c r="DSB201" s="90"/>
      <c r="DSC201" s="1"/>
      <c r="DSD201" s="90"/>
      <c r="DSE201" s="1"/>
      <c r="DSF201" s="90"/>
      <c r="DSG201" s="1"/>
      <c r="DSH201" s="90"/>
      <c r="DSI201" s="1"/>
      <c r="DSJ201" s="90"/>
      <c r="DSK201" s="1"/>
      <c r="DSL201" s="90"/>
      <c r="DSM201" s="1"/>
      <c r="DSN201" s="90"/>
      <c r="DSO201" s="1"/>
      <c r="DSP201" s="90"/>
      <c r="DSQ201" s="1"/>
      <c r="DSR201" s="90"/>
      <c r="DSS201" s="1"/>
      <c r="DST201" s="90"/>
      <c r="DSU201" s="1"/>
      <c r="DSV201" s="90"/>
      <c r="DSW201" s="1"/>
      <c r="DSX201" s="90"/>
      <c r="DSY201" s="1"/>
      <c r="DSZ201" s="90"/>
      <c r="DTA201" s="1"/>
      <c r="DTB201" s="90"/>
      <c r="DTC201" s="1"/>
      <c r="DTD201" s="90"/>
      <c r="DTE201" s="1"/>
      <c r="DTF201" s="90"/>
      <c r="DTG201" s="1"/>
      <c r="DTH201" s="90"/>
      <c r="DTI201" s="1"/>
      <c r="DTJ201" s="90"/>
      <c r="DTK201" s="1"/>
      <c r="DTL201" s="90"/>
      <c r="DTM201" s="1"/>
      <c r="DTN201" s="90"/>
      <c r="DTO201" s="1"/>
      <c r="DTP201" s="90"/>
      <c r="DTQ201" s="1"/>
      <c r="DTR201" s="90"/>
      <c r="DTS201" s="1"/>
      <c r="DTT201" s="90"/>
      <c r="DTU201" s="1"/>
      <c r="DTV201" s="90"/>
      <c r="DTW201" s="1"/>
      <c r="DTX201" s="90"/>
      <c r="DTY201" s="1"/>
      <c r="DTZ201" s="90"/>
      <c r="DUA201" s="1"/>
      <c r="DUB201" s="90"/>
      <c r="DUC201" s="1"/>
      <c r="DUD201" s="90"/>
      <c r="DUE201" s="1"/>
      <c r="DUF201" s="90"/>
      <c r="DUG201" s="1"/>
      <c r="DUH201" s="90"/>
      <c r="DUI201" s="1"/>
      <c r="DUJ201" s="90"/>
      <c r="DUK201" s="1"/>
      <c r="DUL201" s="90"/>
      <c r="DUM201" s="1"/>
      <c r="DUN201" s="90"/>
      <c r="DUO201" s="1"/>
      <c r="DUP201" s="90"/>
      <c r="DUQ201" s="1"/>
      <c r="DUR201" s="90"/>
      <c r="DUS201" s="1"/>
      <c r="DUT201" s="90"/>
      <c r="DUU201" s="1"/>
      <c r="DUV201" s="90"/>
      <c r="DUW201" s="1"/>
      <c r="DUX201" s="90"/>
      <c r="DUY201" s="1"/>
      <c r="DUZ201" s="90"/>
      <c r="DVA201" s="1"/>
      <c r="DVB201" s="90"/>
      <c r="DVC201" s="1"/>
      <c r="DVD201" s="90"/>
      <c r="DVE201" s="1"/>
      <c r="DVF201" s="90"/>
      <c r="DVG201" s="1"/>
      <c r="DVH201" s="90"/>
      <c r="DVI201" s="1"/>
      <c r="DVJ201" s="90"/>
      <c r="DVK201" s="1"/>
      <c r="DVL201" s="90"/>
      <c r="DVM201" s="1"/>
      <c r="DVN201" s="90"/>
      <c r="DVO201" s="1"/>
      <c r="DVP201" s="90"/>
      <c r="DVQ201" s="1"/>
      <c r="DVR201" s="90"/>
      <c r="DVS201" s="1"/>
      <c r="DVT201" s="90"/>
      <c r="DVU201" s="1"/>
      <c r="DVV201" s="90"/>
      <c r="DVW201" s="1"/>
      <c r="DVX201" s="90"/>
      <c r="DVY201" s="1"/>
      <c r="DVZ201" s="90"/>
      <c r="DWA201" s="1"/>
      <c r="DWB201" s="90"/>
      <c r="DWC201" s="1"/>
      <c r="DWD201" s="90"/>
      <c r="DWE201" s="1"/>
      <c r="DWF201" s="90"/>
      <c r="DWG201" s="1"/>
      <c r="DWH201" s="90"/>
      <c r="DWI201" s="1"/>
      <c r="DWJ201" s="90"/>
      <c r="DWK201" s="1"/>
      <c r="DWL201" s="90"/>
      <c r="DWM201" s="1"/>
      <c r="DWN201" s="90"/>
      <c r="DWO201" s="1"/>
      <c r="DWP201" s="90"/>
      <c r="DWQ201" s="1"/>
      <c r="DWR201" s="90"/>
      <c r="DWS201" s="1"/>
      <c r="DWT201" s="90"/>
      <c r="DWU201" s="1"/>
      <c r="DWV201" s="90"/>
      <c r="DWW201" s="1"/>
      <c r="DWX201" s="90"/>
      <c r="DWY201" s="1"/>
      <c r="DWZ201" s="90"/>
      <c r="DXA201" s="1"/>
      <c r="DXB201" s="90"/>
      <c r="DXC201" s="1"/>
      <c r="DXD201" s="90"/>
      <c r="DXE201" s="1"/>
      <c r="DXF201" s="90"/>
      <c r="DXG201" s="1"/>
      <c r="DXH201" s="90"/>
      <c r="DXI201" s="1"/>
      <c r="DXJ201" s="90"/>
      <c r="DXK201" s="1"/>
      <c r="DXL201" s="90"/>
      <c r="DXM201" s="1"/>
      <c r="DXN201" s="90"/>
      <c r="DXO201" s="1"/>
      <c r="DXP201" s="90"/>
      <c r="DXQ201" s="1"/>
      <c r="DXR201" s="90"/>
      <c r="DXS201" s="1"/>
      <c r="DXT201" s="90"/>
      <c r="DXU201" s="1"/>
      <c r="DXV201" s="90"/>
      <c r="DXW201" s="1"/>
      <c r="DXX201" s="90"/>
      <c r="DXY201" s="1"/>
      <c r="DXZ201" s="90"/>
      <c r="DYA201" s="1"/>
      <c r="DYB201" s="90"/>
      <c r="DYC201" s="1"/>
      <c r="DYD201" s="90"/>
      <c r="DYE201" s="1"/>
      <c r="DYF201" s="90"/>
      <c r="DYG201" s="1"/>
      <c r="DYH201" s="90"/>
      <c r="DYI201" s="1"/>
      <c r="DYJ201" s="90"/>
      <c r="DYK201" s="1"/>
      <c r="DYL201" s="90"/>
      <c r="DYM201" s="1"/>
      <c r="DYN201" s="90"/>
      <c r="DYO201" s="1"/>
      <c r="DYP201" s="90"/>
      <c r="DYQ201" s="1"/>
      <c r="DYR201" s="90"/>
      <c r="DYS201" s="1"/>
      <c r="DYT201" s="90"/>
      <c r="DYU201" s="1"/>
      <c r="DYV201" s="90"/>
      <c r="DYW201" s="1"/>
      <c r="DYX201" s="90"/>
      <c r="DYY201" s="1"/>
      <c r="DYZ201" s="90"/>
      <c r="DZA201" s="1"/>
      <c r="DZB201" s="90"/>
      <c r="DZC201" s="1"/>
      <c r="DZD201" s="90"/>
      <c r="DZE201" s="1"/>
      <c r="DZF201" s="90"/>
      <c r="DZG201" s="1"/>
      <c r="DZH201" s="90"/>
      <c r="DZI201" s="1"/>
      <c r="DZJ201" s="90"/>
      <c r="DZK201" s="1"/>
      <c r="DZL201" s="90"/>
      <c r="DZM201" s="1"/>
      <c r="DZN201" s="90"/>
      <c r="DZO201" s="1"/>
      <c r="DZP201" s="90"/>
      <c r="DZQ201" s="1"/>
      <c r="DZR201" s="90"/>
      <c r="DZS201" s="1"/>
      <c r="DZT201" s="90"/>
      <c r="DZU201" s="1"/>
      <c r="DZV201" s="90"/>
      <c r="DZW201" s="1"/>
      <c r="DZX201" s="90"/>
      <c r="DZY201" s="1"/>
      <c r="DZZ201" s="90"/>
      <c r="EAA201" s="1"/>
      <c r="EAB201" s="90"/>
      <c r="EAC201" s="1"/>
      <c r="EAD201" s="90"/>
      <c r="EAE201" s="1"/>
      <c r="EAF201" s="90"/>
      <c r="EAG201" s="1"/>
      <c r="EAH201" s="90"/>
      <c r="EAI201" s="1"/>
      <c r="EAJ201" s="90"/>
      <c r="EAK201" s="1"/>
      <c r="EAL201" s="90"/>
      <c r="EAM201" s="1"/>
      <c r="EAN201" s="90"/>
      <c r="EAO201" s="1"/>
      <c r="EAP201" s="90"/>
      <c r="EAQ201" s="1"/>
      <c r="EAR201" s="90"/>
      <c r="EAS201" s="1"/>
      <c r="EAT201" s="90"/>
      <c r="EAU201" s="1"/>
      <c r="EAV201" s="90"/>
      <c r="EAW201" s="1"/>
      <c r="EAX201" s="90"/>
      <c r="EAY201" s="1"/>
      <c r="EAZ201" s="90"/>
      <c r="EBA201" s="1"/>
      <c r="EBB201" s="90"/>
      <c r="EBC201" s="1"/>
      <c r="EBD201" s="90"/>
      <c r="EBE201" s="1"/>
      <c r="EBF201" s="90"/>
      <c r="EBG201" s="1"/>
      <c r="EBH201" s="90"/>
      <c r="EBI201" s="1"/>
      <c r="EBJ201" s="90"/>
      <c r="EBK201" s="1"/>
      <c r="EBL201" s="90"/>
      <c r="EBM201" s="1"/>
      <c r="EBN201" s="90"/>
      <c r="EBO201" s="1"/>
      <c r="EBP201" s="90"/>
      <c r="EBQ201" s="1"/>
      <c r="EBR201" s="90"/>
      <c r="EBS201" s="1"/>
      <c r="EBT201" s="90"/>
      <c r="EBU201" s="1"/>
      <c r="EBV201" s="90"/>
      <c r="EBW201" s="1"/>
      <c r="EBX201" s="90"/>
      <c r="EBY201" s="1"/>
      <c r="EBZ201" s="90"/>
      <c r="ECA201" s="1"/>
      <c r="ECB201" s="90"/>
      <c r="ECC201" s="1"/>
      <c r="ECD201" s="90"/>
      <c r="ECE201" s="1"/>
      <c r="ECF201" s="90"/>
      <c r="ECG201" s="1"/>
      <c r="ECH201" s="90"/>
      <c r="ECI201" s="1"/>
      <c r="ECJ201" s="90"/>
      <c r="ECK201" s="1"/>
      <c r="ECL201" s="90"/>
      <c r="ECM201" s="1"/>
      <c r="ECN201" s="90"/>
      <c r="ECO201" s="1"/>
      <c r="ECP201" s="90"/>
      <c r="ECQ201" s="1"/>
      <c r="ECR201" s="90"/>
      <c r="ECS201" s="1"/>
      <c r="ECT201" s="90"/>
      <c r="ECU201" s="1"/>
      <c r="ECV201" s="90"/>
      <c r="ECW201" s="1"/>
      <c r="ECX201" s="90"/>
      <c r="ECY201" s="1"/>
      <c r="ECZ201" s="90"/>
      <c r="EDA201" s="1"/>
      <c r="EDB201" s="90"/>
      <c r="EDC201" s="1"/>
      <c r="EDD201" s="90"/>
      <c r="EDE201" s="1"/>
      <c r="EDF201" s="90"/>
      <c r="EDG201" s="1"/>
      <c r="EDH201" s="90"/>
      <c r="EDI201" s="1"/>
      <c r="EDJ201" s="90"/>
      <c r="EDK201" s="1"/>
      <c r="EDL201" s="90"/>
      <c r="EDM201" s="1"/>
      <c r="EDN201" s="90"/>
      <c r="EDO201" s="1"/>
      <c r="EDP201" s="90"/>
      <c r="EDQ201" s="1"/>
      <c r="EDR201" s="90"/>
      <c r="EDS201" s="1"/>
      <c r="EDT201" s="90"/>
      <c r="EDU201" s="1"/>
      <c r="EDV201" s="90"/>
      <c r="EDW201" s="1"/>
      <c r="EDX201" s="90"/>
      <c r="EDY201" s="1"/>
      <c r="EDZ201" s="90"/>
      <c r="EEA201" s="1"/>
      <c r="EEB201" s="90"/>
      <c r="EEC201" s="1"/>
      <c r="EED201" s="90"/>
      <c r="EEE201" s="1"/>
      <c r="EEF201" s="90"/>
      <c r="EEG201" s="1"/>
      <c r="EEH201" s="90"/>
      <c r="EEI201" s="1"/>
      <c r="EEJ201" s="90"/>
      <c r="EEK201" s="1"/>
      <c r="EEL201" s="90"/>
      <c r="EEM201" s="1"/>
      <c r="EEN201" s="90"/>
      <c r="EEO201" s="1"/>
      <c r="EEP201" s="90"/>
      <c r="EEQ201" s="1"/>
      <c r="EER201" s="90"/>
      <c r="EES201" s="1"/>
      <c r="EET201" s="90"/>
      <c r="EEU201" s="1"/>
      <c r="EEV201" s="90"/>
      <c r="EEW201" s="1"/>
      <c r="EEX201" s="90"/>
      <c r="EEY201" s="1"/>
      <c r="EEZ201" s="90"/>
      <c r="EFA201" s="1"/>
      <c r="EFB201" s="90"/>
      <c r="EFC201" s="1"/>
      <c r="EFD201" s="90"/>
      <c r="EFE201" s="1"/>
      <c r="EFF201" s="90"/>
      <c r="EFG201" s="1"/>
      <c r="EFH201" s="90"/>
      <c r="EFI201" s="1"/>
      <c r="EFJ201" s="90"/>
      <c r="EFK201" s="1"/>
      <c r="EFL201" s="90"/>
      <c r="EFM201" s="1"/>
      <c r="EFN201" s="90"/>
      <c r="EFO201" s="1"/>
      <c r="EFP201" s="90"/>
      <c r="EFQ201" s="1"/>
      <c r="EFR201" s="90"/>
      <c r="EFS201" s="1"/>
      <c r="EFT201" s="90"/>
      <c r="EFU201" s="1"/>
      <c r="EFV201" s="90"/>
      <c r="EFW201" s="1"/>
      <c r="EFX201" s="90"/>
      <c r="EFY201" s="1"/>
      <c r="EFZ201" s="90"/>
      <c r="EGA201" s="1"/>
      <c r="EGB201" s="90"/>
      <c r="EGC201" s="1"/>
      <c r="EGD201" s="90"/>
      <c r="EGE201" s="1"/>
      <c r="EGF201" s="90"/>
      <c r="EGG201" s="1"/>
      <c r="EGH201" s="90"/>
      <c r="EGI201" s="1"/>
      <c r="EGJ201" s="90"/>
      <c r="EGK201" s="1"/>
      <c r="EGL201" s="90"/>
      <c r="EGM201" s="1"/>
      <c r="EGN201" s="90"/>
      <c r="EGO201" s="1"/>
      <c r="EGP201" s="90"/>
      <c r="EGQ201" s="1"/>
      <c r="EGR201" s="90"/>
      <c r="EGS201" s="1"/>
      <c r="EGT201" s="90"/>
      <c r="EGU201" s="1"/>
      <c r="EGV201" s="90"/>
      <c r="EGW201" s="1"/>
      <c r="EGX201" s="90"/>
      <c r="EGY201" s="1"/>
      <c r="EGZ201" s="90"/>
      <c r="EHA201" s="1"/>
      <c r="EHB201" s="90"/>
      <c r="EHC201" s="1"/>
      <c r="EHD201" s="90"/>
      <c r="EHE201" s="1"/>
      <c r="EHF201" s="90"/>
      <c r="EHG201" s="1"/>
      <c r="EHH201" s="90"/>
      <c r="EHI201" s="1"/>
      <c r="EHJ201" s="90"/>
      <c r="EHK201" s="1"/>
      <c r="EHL201" s="90"/>
      <c r="EHM201" s="1"/>
      <c r="EHN201" s="90"/>
      <c r="EHO201" s="1"/>
      <c r="EHP201" s="90"/>
      <c r="EHQ201" s="1"/>
      <c r="EHR201" s="90"/>
      <c r="EHS201" s="1"/>
      <c r="EHT201" s="90"/>
      <c r="EHU201" s="1"/>
      <c r="EHV201" s="90"/>
      <c r="EHW201" s="1"/>
      <c r="EHX201" s="90"/>
      <c r="EHY201" s="1"/>
      <c r="EHZ201" s="90"/>
      <c r="EIA201" s="1"/>
      <c r="EIB201" s="90"/>
      <c r="EIC201" s="1"/>
      <c r="EID201" s="90"/>
      <c r="EIE201" s="1"/>
      <c r="EIF201" s="90"/>
      <c r="EIG201" s="1"/>
      <c r="EIH201" s="90"/>
      <c r="EII201" s="1"/>
      <c r="EIJ201" s="90"/>
      <c r="EIK201" s="1"/>
      <c r="EIL201" s="90"/>
      <c r="EIM201" s="1"/>
      <c r="EIN201" s="90"/>
      <c r="EIO201" s="1"/>
      <c r="EIP201" s="90"/>
      <c r="EIQ201" s="1"/>
      <c r="EIR201" s="90"/>
      <c r="EIS201" s="1"/>
      <c r="EIT201" s="90"/>
      <c r="EIU201" s="1"/>
      <c r="EIV201" s="90"/>
      <c r="EIW201" s="1"/>
      <c r="EIX201" s="90"/>
      <c r="EIY201" s="1"/>
      <c r="EIZ201" s="90"/>
      <c r="EJA201" s="1"/>
      <c r="EJB201" s="90"/>
      <c r="EJC201" s="1"/>
      <c r="EJD201" s="90"/>
      <c r="EJE201" s="1"/>
      <c r="EJF201" s="90"/>
      <c r="EJG201" s="1"/>
      <c r="EJH201" s="90"/>
      <c r="EJI201" s="1"/>
      <c r="EJJ201" s="90"/>
      <c r="EJK201" s="1"/>
      <c r="EJL201" s="90"/>
      <c r="EJM201" s="1"/>
      <c r="EJN201" s="90"/>
      <c r="EJO201" s="1"/>
      <c r="EJP201" s="90"/>
      <c r="EJQ201" s="1"/>
      <c r="EJR201" s="90"/>
      <c r="EJS201" s="1"/>
      <c r="EJT201" s="90"/>
      <c r="EJU201" s="1"/>
      <c r="EJV201" s="90"/>
      <c r="EJW201" s="1"/>
      <c r="EJX201" s="90"/>
      <c r="EJY201" s="1"/>
      <c r="EJZ201" s="90"/>
      <c r="EKA201" s="1"/>
      <c r="EKB201" s="90"/>
      <c r="EKC201" s="1"/>
      <c r="EKD201" s="90"/>
      <c r="EKE201" s="1"/>
      <c r="EKF201" s="90"/>
      <c r="EKG201" s="1"/>
      <c r="EKH201" s="90"/>
      <c r="EKI201" s="1"/>
      <c r="EKJ201" s="90"/>
      <c r="EKK201" s="1"/>
      <c r="EKL201" s="90"/>
      <c r="EKM201" s="1"/>
      <c r="EKN201" s="90"/>
      <c r="EKO201" s="1"/>
      <c r="EKP201" s="90"/>
      <c r="EKQ201" s="1"/>
      <c r="EKR201" s="90"/>
      <c r="EKS201" s="1"/>
      <c r="EKT201" s="90"/>
      <c r="EKU201" s="1"/>
      <c r="EKV201" s="90"/>
      <c r="EKW201" s="1"/>
      <c r="EKX201" s="90"/>
      <c r="EKY201" s="1"/>
      <c r="EKZ201" s="90"/>
      <c r="ELA201" s="1"/>
      <c r="ELB201" s="90"/>
      <c r="ELC201" s="1"/>
      <c r="ELD201" s="90"/>
      <c r="ELE201" s="1"/>
      <c r="ELF201" s="90"/>
      <c r="ELG201" s="1"/>
      <c r="ELH201" s="90"/>
      <c r="ELI201" s="1"/>
      <c r="ELJ201" s="90"/>
      <c r="ELK201" s="1"/>
      <c r="ELL201" s="90"/>
      <c r="ELM201" s="1"/>
      <c r="ELN201" s="90"/>
      <c r="ELO201" s="1"/>
      <c r="ELP201" s="90"/>
      <c r="ELQ201" s="1"/>
      <c r="ELR201" s="90"/>
      <c r="ELS201" s="1"/>
      <c r="ELT201" s="90"/>
      <c r="ELU201" s="1"/>
      <c r="ELV201" s="90"/>
      <c r="ELW201" s="1"/>
      <c r="ELX201" s="90"/>
      <c r="ELY201" s="1"/>
      <c r="ELZ201" s="90"/>
      <c r="EMA201" s="1"/>
      <c r="EMB201" s="90"/>
      <c r="EMC201" s="1"/>
      <c r="EMD201" s="90"/>
      <c r="EME201" s="1"/>
      <c r="EMF201" s="90"/>
      <c r="EMG201" s="1"/>
      <c r="EMH201" s="90"/>
      <c r="EMI201" s="1"/>
      <c r="EMJ201" s="90"/>
      <c r="EMK201" s="1"/>
      <c r="EML201" s="90"/>
      <c r="EMM201" s="1"/>
      <c r="EMN201" s="90"/>
      <c r="EMO201" s="1"/>
      <c r="EMP201" s="90"/>
      <c r="EMQ201" s="1"/>
      <c r="EMR201" s="90"/>
      <c r="EMS201" s="1"/>
      <c r="EMT201" s="90"/>
      <c r="EMU201" s="1"/>
      <c r="EMV201" s="90"/>
      <c r="EMW201" s="1"/>
      <c r="EMX201" s="90"/>
      <c r="EMY201" s="1"/>
      <c r="EMZ201" s="90"/>
      <c r="ENA201" s="1"/>
      <c r="ENB201" s="90"/>
      <c r="ENC201" s="1"/>
      <c r="END201" s="90"/>
      <c r="ENE201" s="1"/>
      <c r="ENF201" s="90"/>
      <c r="ENG201" s="1"/>
      <c r="ENH201" s="90"/>
      <c r="ENI201" s="1"/>
      <c r="ENJ201" s="90"/>
      <c r="ENK201" s="1"/>
      <c r="ENL201" s="90"/>
      <c r="ENM201" s="1"/>
      <c r="ENN201" s="90"/>
      <c r="ENO201" s="1"/>
      <c r="ENP201" s="90"/>
      <c r="ENQ201" s="1"/>
      <c r="ENR201" s="90"/>
      <c r="ENS201" s="1"/>
      <c r="ENT201" s="90"/>
      <c r="ENU201" s="1"/>
      <c r="ENV201" s="90"/>
      <c r="ENW201" s="1"/>
      <c r="ENX201" s="90"/>
      <c r="ENY201" s="1"/>
      <c r="ENZ201" s="90"/>
      <c r="EOA201" s="1"/>
      <c r="EOB201" s="90"/>
      <c r="EOC201" s="1"/>
      <c r="EOD201" s="90"/>
      <c r="EOE201" s="1"/>
      <c r="EOF201" s="90"/>
      <c r="EOG201" s="1"/>
      <c r="EOH201" s="90"/>
      <c r="EOI201" s="1"/>
      <c r="EOJ201" s="90"/>
      <c r="EOK201" s="1"/>
      <c r="EOL201" s="90"/>
      <c r="EOM201" s="1"/>
      <c r="EON201" s="90"/>
      <c r="EOO201" s="1"/>
      <c r="EOP201" s="90"/>
      <c r="EOQ201" s="1"/>
      <c r="EOR201" s="90"/>
      <c r="EOS201" s="1"/>
      <c r="EOT201" s="90"/>
      <c r="EOU201" s="1"/>
      <c r="EOV201" s="90"/>
      <c r="EOW201" s="1"/>
      <c r="EOX201" s="90"/>
      <c r="EOY201" s="1"/>
      <c r="EOZ201" s="90"/>
      <c r="EPA201" s="1"/>
      <c r="EPB201" s="90"/>
      <c r="EPC201" s="1"/>
      <c r="EPD201" s="90"/>
      <c r="EPE201" s="1"/>
      <c r="EPF201" s="90"/>
      <c r="EPG201" s="1"/>
      <c r="EPH201" s="90"/>
      <c r="EPI201" s="1"/>
      <c r="EPJ201" s="90"/>
      <c r="EPK201" s="1"/>
      <c r="EPL201" s="90"/>
      <c r="EPM201" s="1"/>
      <c r="EPN201" s="90"/>
      <c r="EPO201" s="1"/>
      <c r="EPP201" s="90"/>
      <c r="EPQ201" s="1"/>
      <c r="EPR201" s="90"/>
      <c r="EPS201" s="1"/>
      <c r="EPT201" s="90"/>
      <c r="EPU201" s="1"/>
      <c r="EPV201" s="90"/>
      <c r="EPW201" s="1"/>
      <c r="EPX201" s="90"/>
      <c r="EPY201" s="1"/>
      <c r="EPZ201" s="90"/>
      <c r="EQA201" s="1"/>
      <c r="EQB201" s="90"/>
      <c r="EQC201" s="1"/>
      <c r="EQD201" s="90"/>
      <c r="EQE201" s="1"/>
      <c r="EQF201" s="90"/>
      <c r="EQG201" s="1"/>
      <c r="EQH201" s="90"/>
      <c r="EQI201" s="1"/>
      <c r="EQJ201" s="90"/>
      <c r="EQK201" s="1"/>
      <c r="EQL201" s="90"/>
      <c r="EQM201" s="1"/>
      <c r="EQN201" s="90"/>
      <c r="EQO201" s="1"/>
      <c r="EQP201" s="90"/>
      <c r="EQQ201" s="1"/>
      <c r="EQR201" s="90"/>
      <c r="EQS201" s="1"/>
      <c r="EQT201" s="90"/>
      <c r="EQU201" s="1"/>
      <c r="EQV201" s="90"/>
      <c r="EQW201" s="1"/>
      <c r="EQX201" s="90"/>
      <c r="EQY201" s="1"/>
      <c r="EQZ201" s="90"/>
      <c r="ERA201" s="1"/>
      <c r="ERB201" s="90"/>
      <c r="ERC201" s="1"/>
      <c r="ERD201" s="90"/>
      <c r="ERE201" s="1"/>
      <c r="ERF201" s="90"/>
      <c r="ERG201" s="1"/>
      <c r="ERH201" s="90"/>
      <c r="ERI201" s="1"/>
      <c r="ERJ201" s="90"/>
      <c r="ERK201" s="1"/>
      <c r="ERL201" s="90"/>
      <c r="ERM201" s="1"/>
      <c r="ERN201" s="90"/>
      <c r="ERO201" s="1"/>
      <c r="ERP201" s="90"/>
      <c r="ERQ201" s="1"/>
      <c r="ERR201" s="90"/>
      <c r="ERS201" s="1"/>
      <c r="ERT201" s="90"/>
      <c r="ERU201" s="1"/>
      <c r="ERV201" s="90"/>
      <c r="ERW201" s="1"/>
      <c r="ERX201" s="90"/>
      <c r="ERY201" s="1"/>
      <c r="ERZ201" s="90"/>
      <c r="ESA201" s="1"/>
      <c r="ESB201" s="90"/>
      <c r="ESC201" s="1"/>
      <c r="ESD201" s="90"/>
      <c r="ESE201" s="1"/>
      <c r="ESF201" s="90"/>
      <c r="ESG201" s="1"/>
      <c r="ESH201" s="90"/>
      <c r="ESI201" s="1"/>
      <c r="ESJ201" s="90"/>
      <c r="ESK201" s="1"/>
      <c r="ESL201" s="90"/>
      <c r="ESM201" s="1"/>
      <c r="ESN201" s="90"/>
      <c r="ESO201" s="1"/>
      <c r="ESP201" s="90"/>
      <c r="ESQ201" s="1"/>
      <c r="ESR201" s="90"/>
      <c r="ESS201" s="1"/>
      <c r="EST201" s="90"/>
      <c r="ESU201" s="1"/>
      <c r="ESV201" s="90"/>
      <c r="ESW201" s="1"/>
      <c r="ESX201" s="90"/>
      <c r="ESY201" s="1"/>
      <c r="ESZ201" s="90"/>
      <c r="ETA201" s="1"/>
      <c r="ETB201" s="90"/>
      <c r="ETC201" s="1"/>
      <c r="ETD201" s="90"/>
      <c r="ETE201" s="1"/>
      <c r="ETF201" s="90"/>
      <c r="ETG201" s="1"/>
      <c r="ETH201" s="90"/>
      <c r="ETI201" s="1"/>
      <c r="ETJ201" s="90"/>
      <c r="ETK201" s="1"/>
      <c r="ETL201" s="90"/>
      <c r="ETM201" s="1"/>
      <c r="ETN201" s="90"/>
      <c r="ETO201" s="1"/>
      <c r="ETP201" s="90"/>
      <c r="ETQ201" s="1"/>
      <c r="ETR201" s="90"/>
      <c r="ETS201" s="1"/>
      <c r="ETT201" s="90"/>
      <c r="ETU201" s="1"/>
      <c r="ETV201" s="90"/>
      <c r="ETW201" s="1"/>
      <c r="ETX201" s="90"/>
      <c r="ETY201" s="1"/>
      <c r="ETZ201" s="90"/>
      <c r="EUA201" s="1"/>
      <c r="EUB201" s="90"/>
      <c r="EUC201" s="1"/>
      <c r="EUD201" s="90"/>
      <c r="EUE201" s="1"/>
      <c r="EUF201" s="90"/>
      <c r="EUG201" s="1"/>
      <c r="EUH201" s="90"/>
      <c r="EUI201" s="1"/>
      <c r="EUJ201" s="90"/>
      <c r="EUK201" s="1"/>
      <c r="EUL201" s="90"/>
      <c r="EUM201" s="1"/>
      <c r="EUN201" s="90"/>
      <c r="EUO201" s="1"/>
      <c r="EUP201" s="90"/>
      <c r="EUQ201" s="1"/>
      <c r="EUR201" s="90"/>
      <c r="EUS201" s="1"/>
      <c r="EUT201" s="90"/>
      <c r="EUU201" s="1"/>
      <c r="EUV201" s="90"/>
      <c r="EUW201" s="1"/>
      <c r="EUX201" s="90"/>
      <c r="EUY201" s="1"/>
      <c r="EUZ201" s="90"/>
      <c r="EVA201" s="1"/>
      <c r="EVB201" s="90"/>
      <c r="EVC201" s="1"/>
      <c r="EVD201" s="90"/>
      <c r="EVE201" s="1"/>
      <c r="EVF201" s="90"/>
      <c r="EVG201" s="1"/>
      <c r="EVH201" s="90"/>
      <c r="EVI201" s="1"/>
      <c r="EVJ201" s="90"/>
      <c r="EVK201" s="1"/>
      <c r="EVL201" s="90"/>
      <c r="EVM201" s="1"/>
      <c r="EVN201" s="90"/>
      <c r="EVO201" s="1"/>
      <c r="EVP201" s="90"/>
      <c r="EVQ201" s="1"/>
      <c r="EVR201" s="90"/>
      <c r="EVS201" s="1"/>
      <c r="EVT201" s="90"/>
      <c r="EVU201" s="1"/>
      <c r="EVV201" s="90"/>
      <c r="EVW201" s="1"/>
      <c r="EVX201" s="90"/>
      <c r="EVY201" s="1"/>
      <c r="EVZ201" s="90"/>
      <c r="EWA201" s="1"/>
      <c r="EWB201" s="90"/>
      <c r="EWC201" s="1"/>
      <c r="EWD201" s="90"/>
      <c r="EWE201" s="1"/>
      <c r="EWF201" s="90"/>
      <c r="EWG201" s="1"/>
      <c r="EWH201" s="90"/>
      <c r="EWI201" s="1"/>
      <c r="EWJ201" s="90"/>
      <c r="EWK201" s="1"/>
      <c r="EWL201" s="90"/>
      <c r="EWM201" s="1"/>
      <c r="EWN201" s="90"/>
      <c r="EWO201" s="1"/>
      <c r="EWP201" s="90"/>
      <c r="EWQ201" s="1"/>
      <c r="EWR201" s="90"/>
      <c r="EWS201" s="1"/>
      <c r="EWT201" s="90"/>
      <c r="EWU201" s="1"/>
      <c r="EWV201" s="90"/>
      <c r="EWW201" s="1"/>
      <c r="EWX201" s="90"/>
      <c r="EWY201" s="1"/>
      <c r="EWZ201" s="90"/>
      <c r="EXA201" s="1"/>
      <c r="EXB201" s="90"/>
      <c r="EXC201" s="1"/>
      <c r="EXD201" s="90"/>
      <c r="EXE201" s="1"/>
      <c r="EXF201" s="90"/>
      <c r="EXG201" s="1"/>
      <c r="EXH201" s="90"/>
      <c r="EXI201" s="1"/>
      <c r="EXJ201" s="90"/>
      <c r="EXK201" s="1"/>
      <c r="EXL201" s="90"/>
      <c r="EXM201" s="1"/>
      <c r="EXN201" s="90"/>
      <c r="EXO201" s="1"/>
      <c r="EXP201" s="90"/>
      <c r="EXQ201" s="1"/>
      <c r="EXR201" s="90"/>
      <c r="EXS201" s="1"/>
      <c r="EXT201" s="90"/>
      <c r="EXU201" s="1"/>
      <c r="EXV201" s="90"/>
      <c r="EXW201" s="1"/>
      <c r="EXX201" s="90"/>
      <c r="EXY201" s="1"/>
      <c r="EXZ201" s="90"/>
      <c r="EYA201" s="1"/>
      <c r="EYB201" s="90"/>
      <c r="EYC201" s="1"/>
      <c r="EYD201" s="90"/>
      <c r="EYE201" s="1"/>
      <c r="EYF201" s="90"/>
      <c r="EYG201" s="1"/>
      <c r="EYH201" s="90"/>
      <c r="EYI201" s="1"/>
      <c r="EYJ201" s="90"/>
      <c r="EYK201" s="1"/>
      <c r="EYL201" s="90"/>
      <c r="EYM201" s="1"/>
      <c r="EYN201" s="90"/>
      <c r="EYO201" s="1"/>
      <c r="EYP201" s="90"/>
      <c r="EYQ201" s="1"/>
      <c r="EYR201" s="90"/>
      <c r="EYS201" s="1"/>
      <c r="EYT201" s="90"/>
      <c r="EYU201" s="1"/>
      <c r="EYV201" s="90"/>
      <c r="EYW201" s="1"/>
      <c r="EYX201" s="90"/>
      <c r="EYY201" s="1"/>
      <c r="EYZ201" s="90"/>
      <c r="EZA201" s="1"/>
      <c r="EZB201" s="90"/>
      <c r="EZC201" s="1"/>
      <c r="EZD201" s="90"/>
      <c r="EZE201" s="1"/>
      <c r="EZF201" s="90"/>
      <c r="EZG201" s="1"/>
      <c r="EZH201" s="90"/>
      <c r="EZI201" s="1"/>
      <c r="EZJ201" s="90"/>
      <c r="EZK201" s="1"/>
      <c r="EZL201" s="90"/>
      <c r="EZM201" s="1"/>
      <c r="EZN201" s="90"/>
      <c r="EZO201" s="1"/>
      <c r="EZP201" s="90"/>
      <c r="EZQ201" s="1"/>
      <c r="EZR201" s="90"/>
      <c r="EZS201" s="1"/>
      <c r="EZT201" s="90"/>
      <c r="EZU201" s="1"/>
      <c r="EZV201" s="90"/>
      <c r="EZW201" s="1"/>
      <c r="EZX201" s="90"/>
      <c r="EZY201" s="1"/>
      <c r="EZZ201" s="90"/>
      <c r="FAA201" s="1"/>
      <c r="FAB201" s="90"/>
      <c r="FAC201" s="1"/>
      <c r="FAD201" s="90"/>
      <c r="FAE201" s="1"/>
      <c r="FAF201" s="90"/>
      <c r="FAG201" s="1"/>
      <c r="FAH201" s="90"/>
      <c r="FAI201" s="1"/>
      <c r="FAJ201" s="90"/>
      <c r="FAK201" s="1"/>
      <c r="FAL201" s="90"/>
      <c r="FAM201" s="1"/>
      <c r="FAN201" s="90"/>
      <c r="FAO201" s="1"/>
      <c r="FAP201" s="90"/>
      <c r="FAQ201" s="1"/>
      <c r="FAR201" s="90"/>
      <c r="FAS201" s="1"/>
      <c r="FAT201" s="90"/>
      <c r="FAU201" s="1"/>
      <c r="FAV201" s="90"/>
      <c r="FAW201" s="1"/>
      <c r="FAX201" s="90"/>
      <c r="FAY201" s="1"/>
      <c r="FAZ201" s="90"/>
      <c r="FBA201" s="1"/>
      <c r="FBB201" s="90"/>
      <c r="FBC201" s="1"/>
      <c r="FBD201" s="90"/>
      <c r="FBE201" s="1"/>
      <c r="FBF201" s="90"/>
      <c r="FBG201" s="1"/>
      <c r="FBH201" s="90"/>
      <c r="FBI201" s="1"/>
      <c r="FBJ201" s="90"/>
      <c r="FBK201" s="1"/>
      <c r="FBL201" s="90"/>
      <c r="FBM201" s="1"/>
      <c r="FBN201" s="90"/>
      <c r="FBO201" s="1"/>
      <c r="FBP201" s="90"/>
      <c r="FBQ201" s="1"/>
      <c r="FBR201" s="90"/>
      <c r="FBS201" s="1"/>
      <c r="FBT201" s="90"/>
      <c r="FBU201" s="1"/>
      <c r="FBV201" s="90"/>
      <c r="FBW201" s="1"/>
      <c r="FBX201" s="90"/>
      <c r="FBY201" s="1"/>
      <c r="FBZ201" s="90"/>
      <c r="FCA201" s="1"/>
      <c r="FCB201" s="90"/>
      <c r="FCC201" s="1"/>
      <c r="FCD201" s="90"/>
      <c r="FCE201" s="1"/>
      <c r="FCF201" s="90"/>
      <c r="FCG201" s="1"/>
      <c r="FCH201" s="90"/>
      <c r="FCI201" s="1"/>
      <c r="FCJ201" s="90"/>
      <c r="FCK201" s="1"/>
      <c r="FCL201" s="90"/>
      <c r="FCM201" s="1"/>
      <c r="FCN201" s="90"/>
      <c r="FCO201" s="1"/>
      <c r="FCP201" s="90"/>
      <c r="FCQ201" s="1"/>
      <c r="FCR201" s="90"/>
      <c r="FCS201" s="1"/>
      <c r="FCT201" s="90"/>
      <c r="FCU201" s="1"/>
      <c r="FCV201" s="90"/>
      <c r="FCW201" s="1"/>
      <c r="FCX201" s="90"/>
      <c r="FCY201" s="1"/>
      <c r="FCZ201" s="90"/>
      <c r="FDA201" s="1"/>
      <c r="FDB201" s="90"/>
      <c r="FDC201" s="1"/>
      <c r="FDD201" s="90"/>
      <c r="FDE201" s="1"/>
      <c r="FDF201" s="90"/>
      <c r="FDG201" s="1"/>
      <c r="FDH201" s="90"/>
      <c r="FDI201" s="1"/>
      <c r="FDJ201" s="90"/>
      <c r="FDK201" s="1"/>
      <c r="FDL201" s="90"/>
      <c r="FDM201" s="1"/>
      <c r="FDN201" s="90"/>
      <c r="FDO201" s="1"/>
      <c r="FDP201" s="90"/>
      <c r="FDQ201" s="1"/>
      <c r="FDR201" s="90"/>
      <c r="FDS201" s="1"/>
      <c r="FDT201" s="90"/>
      <c r="FDU201" s="1"/>
      <c r="FDV201" s="90"/>
      <c r="FDW201" s="1"/>
      <c r="FDX201" s="90"/>
      <c r="FDY201" s="1"/>
      <c r="FDZ201" s="90"/>
      <c r="FEA201" s="1"/>
      <c r="FEB201" s="90"/>
      <c r="FEC201" s="1"/>
      <c r="FED201" s="90"/>
      <c r="FEE201" s="1"/>
      <c r="FEF201" s="90"/>
      <c r="FEG201" s="1"/>
      <c r="FEH201" s="90"/>
      <c r="FEI201" s="1"/>
      <c r="FEJ201" s="90"/>
      <c r="FEK201" s="1"/>
      <c r="FEL201" s="90"/>
      <c r="FEM201" s="1"/>
      <c r="FEN201" s="90"/>
      <c r="FEO201" s="1"/>
      <c r="FEP201" s="90"/>
      <c r="FEQ201" s="1"/>
      <c r="FER201" s="90"/>
      <c r="FES201" s="1"/>
      <c r="FET201" s="90"/>
      <c r="FEU201" s="1"/>
      <c r="FEV201" s="90"/>
      <c r="FEW201" s="1"/>
      <c r="FEX201" s="90"/>
      <c r="FEY201" s="1"/>
      <c r="FEZ201" s="90"/>
      <c r="FFA201" s="1"/>
      <c r="FFB201" s="90"/>
      <c r="FFC201" s="1"/>
      <c r="FFD201" s="90"/>
      <c r="FFE201" s="1"/>
      <c r="FFF201" s="90"/>
      <c r="FFG201" s="1"/>
      <c r="FFH201" s="90"/>
      <c r="FFI201" s="1"/>
      <c r="FFJ201" s="90"/>
      <c r="FFK201" s="1"/>
      <c r="FFL201" s="90"/>
      <c r="FFM201" s="1"/>
      <c r="FFN201" s="90"/>
      <c r="FFO201" s="1"/>
      <c r="FFP201" s="90"/>
      <c r="FFQ201" s="1"/>
      <c r="FFR201" s="90"/>
      <c r="FFS201" s="1"/>
      <c r="FFT201" s="90"/>
      <c r="FFU201" s="1"/>
      <c r="FFV201" s="90"/>
      <c r="FFW201" s="1"/>
      <c r="FFX201" s="90"/>
      <c r="FFY201" s="1"/>
      <c r="FFZ201" s="90"/>
      <c r="FGA201" s="1"/>
      <c r="FGB201" s="90"/>
      <c r="FGC201" s="1"/>
      <c r="FGD201" s="90"/>
      <c r="FGE201" s="1"/>
      <c r="FGF201" s="90"/>
      <c r="FGG201" s="1"/>
      <c r="FGH201" s="90"/>
      <c r="FGI201" s="1"/>
      <c r="FGJ201" s="90"/>
      <c r="FGK201" s="1"/>
      <c r="FGL201" s="90"/>
      <c r="FGM201" s="1"/>
      <c r="FGN201" s="90"/>
      <c r="FGO201" s="1"/>
      <c r="FGP201" s="90"/>
      <c r="FGQ201" s="1"/>
      <c r="FGR201" s="90"/>
      <c r="FGS201" s="1"/>
      <c r="FGT201" s="90"/>
      <c r="FGU201" s="1"/>
      <c r="FGV201" s="90"/>
      <c r="FGW201" s="1"/>
      <c r="FGX201" s="90"/>
      <c r="FGY201" s="1"/>
      <c r="FGZ201" s="90"/>
      <c r="FHA201" s="1"/>
      <c r="FHB201" s="90"/>
      <c r="FHC201" s="1"/>
      <c r="FHD201" s="90"/>
      <c r="FHE201" s="1"/>
      <c r="FHF201" s="90"/>
      <c r="FHG201" s="1"/>
      <c r="FHH201" s="90"/>
      <c r="FHI201" s="1"/>
      <c r="FHJ201" s="90"/>
      <c r="FHK201" s="1"/>
      <c r="FHL201" s="90"/>
      <c r="FHM201" s="1"/>
      <c r="FHN201" s="90"/>
      <c r="FHO201" s="1"/>
      <c r="FHP201" s="90"/>
      <c r="FHQ201" s="1"/>
      <c r="FHR201" s="90"/>
      <c r="FHS201" s="1"/>
      <c r="FHT201" s="90"/>
      <c r="FHU201" s="1"/>
      <c r="FHV201" s="90"/>
      <c r="FHW201" s="1"/>
      <c r="FHX201" s="90"/>
      <c r="FHY201" s="1"/>
      <c r="FHZ201" s="90"/>
      <c r="FIA201" s="1"/>
      <c r="FIB201" s="90"/>
      <c r="FIC201" s="1"/>
      <c r="FID201" s="90"/>
      <c r="FIE201" s="1"/>
      <c r="FIF201" s="90"/>
      <c r="FIG201" s="1"/>
      <c r="FIH201" s="90"/>
      <c r="FII201" s="1"/>
      <c r="FIJ201" s="90"/>
      <c r="FIK201" s="1"/>
      <c r="FIL201" s="90"/>
      <c r="FIM201" s="1"/>
      <c r="FIN201" s="90"/>
      <c r="FIO201" s="1"/>
      <c r="FIP201" s="90"/>
      <c r="FIQ201" s="1"/>
      <c r="FIR201" s="90"/>
      <c r="FIS201" s="1"/>
      <c r="FIT201" s="90"/>
      <c r="FIU201" s="1"/>
      <c r="FIV201" s="90"/>
      <c r="FIW201" s="1"/>
      <c r="FIX201" s="90"/>
      <c r="FIY201" s="1"/>
      <c r="FIZ201" s="90"/>
      <c r="FJA201" s="1"/>
      <c r="FJB201" s="90"/>
      <c r="FJC201" s="1"/>
      <c r="FJD201" s="90"/>
      <c r="FJE201" s="1"/>
      <c r="FJF201" s="90"/>
      <c r="FJG201" s="1"/>
      <c r="FJH201" s="90"/>
      <c r="FJI201" s="1"/>
      <c r="FJJ201" s="90"/>
      <c r="FJK201" s="1"/>
      <c r="FJL201" s="90"/>
      <c r="FJM201" s="1"/>
      <c r="FJN201" s="90"/>
      <c r="FJO201" s="1"/>
      <c r="FJP201" s="90"/>
      <c r="FJQ201" s="1"/>
      <c r="FJR201" s="90"/>
      <c r="FJS201" s="1"/>
      <c r="FJT201" s="90"/>
      <c r="FJU201" s="1"/>
      <c r="FJV201" s="90"/>
      <c r="FJW201" s="1"/>
      <c r="FJX201" s="90"/>
      <c r="FJY201" s="1"/>
      <c r="FJZ201" s="90"/>
      <c r="FKA201" s="1"/>
      <c r="FKB201" s="90"/>
      <c r="FKC201" s="1"/>
      <c r="FKD201" s="90"/>
      <c r="FKE201" s="1"/>
      <c r="FKF201" s="90"/>
      <c r="FKG201" s="1"/>
      <c r="FKH201" s="90"/>
      <c r="FKI201" s="1"/>
      <c r="FKJ201" s="90"/>
      <c r="FKK201" s="1"/>
      <c r="FKL201" s="90"/>
      <c r="FKM201" s="1"/>
      <c r="FKN201" s="90"/>
      <c r="FKO201" s="1"/>
      <c r="FKP201" s="90"/>
      <c r="FKQ201" s="1"/>
      <c r="FKR201" s="90"/>
      <c r="FKS201" s="1"/>
      <c r="FKT201" s="90"/>
      <c r="FKU201" s="1"/>
      <c r="FKV201" s="90"/>
      <c r="FKW201" s="1"/>
      <c r="FKX201" s="90"/>
      <c r="FKY201" s="1"/>
      <c r="FKZ201" s="90"/>
      <c r="FLA201" s="1"/>
      <c r="FLB201" s="90"/>
      <c r="FLC201" s="1"/>
      <c r="FLD201" s="90"/>
      <c r="FLE201" s="1"/>
      <c r="FLF201" s="90"/>
      <c r="FLG201" s="1"/>
      <c r="FLH201" s="90"/>
      <c r="FLI201" s="1"/>
      <c r="FLJ201" s="90"/>
      <c r="FLK201" s="1"/>
      <c r="FLL201" s="90"/>
      <c r="FLM201" s="1"/>
      <c r="FLN201" s="90"/>
      <c r="FLO201" s="1"/>
      <c r="FLP201" s="90"/>
      <c r="FLQ201" s="1"/>
      <c r="FLR201" s="90"/>
      <c r="FLS201" s="1"/>
      <c r="FLT201" s="90"/>
      <c r="FLU201" s="1"/>
      <c r="FLV201" s="90"/>
      <c r="FLW201" s="1"/>
      <c r="FLX201" s="90"/>
      <c r="FLY201" s="1"/>
      <c r="FLZ201" s="90"/>
      <c r="FMA201" s="1"/>
      <c r="FMB201" s="90"/>
      <c r="FMC201" s="1"/>
      <c r="FMD201" s="90"/>
      <c r="FME201" s="1"/>
      <c r="FMF201" s="90"/>
      <c r="FMG201" s="1"/>
      <c r="FMH201" s="90"/>
      <c r="FMI201" s="1"/>
      <c r="FMJ201" s="90"/>
      <c r="FMK201" s="1"/>
      <c r="FML201" s="90"/>
      <c r="FMM201" s="1"/>
      <c r="FMN201" s="90"/>
      <c r="FMO201" s="1"/>
      <c r="FMP201" s="90"/>
      <c r="FMQ201" s="1"/>
      <c r="FMR201" s="90"/>
      <c r="FMS201" s="1"/>
      <c r="FMT201" s="90"/>
      <c r="FMU201" s="1"/>
      <c r="FMV201" s="90"/>
      <c r="FMW201" s="1"/>
      <c r="FMX201" s="90"/>
      <c r="FMY201" s="1"/>
      <c r="FMZ201" s="90"/>
      <c r="FNA201" s="1"/>
      <c r="FNB201" s="90"/>
      <c r="FNC201" s="1"/>
      <c r="FND201" s="90"/>
      <c r="FNE201" s="1"/>
      <c r="FNF201" s="90"/>
      <c r="FNG201" s="1"/>
      <c r="FNH201" s="90"/>
      <c r="FNI201" s="1"/>
      <c r="FNJ201" s="90"/>
      <c r="FNK201" s="1"/>
      <c r="FNL201" s="90"/>
      <c r="FNM201" s="1"/>
      <c r="FNN201" s="90"/>
      <c r="FNO201" s="1"/>
      <c r="FNP201" s="90"/>
      <c r="FNQ201" s="1"/>
      <c r="FNR201" s="90"/>
      <c r="FNS201" s="1"/>
      <c r="FNT201" s="90"/>
      <c r="FNU201" s="1"/>
      <c r="FNV201" s="90"/>
      <c r="FNW201" s="1"/>
      <c r="FNX201" s="90"/>
      <c r="FNY201" s="1"/>
      <c r="FNZ201" s="90"/>
      <c r="FOA201" s="1"/>
      <c r="FOB201" s="90"/>
      <c r="FOC201" s="1"/>
      <c r="FOD201" s="90"/>
      <c r="FOE201" s="1"/>
      <c r="FOF201" s="90"/>
      <c r="FOG201" s="1"/>
      <c r="FOH201" s="90"/>
      <c r="FOI201" s="1"/>
      <c r="FOJ201" s="90"/>
      <c r="FOK201" s="1"/>
      <c r="FOL201" s="90"/>
      <c r="FOM201" s="1"/>
      <c r="FON201" s="90"/>
      <c r="FOO201" s="1"/>
      <c r="FOP201" s="90"/>
      <c r="FOQ201" s="1"/>
      <c r="FOR201" s="90"/>
      <c r="FOS201" s="1"/>
      <c r="FOT201" s="90"/>
      <c r="FOU201" s="1"/>
      <c r="FOV201" s="90"/>
      <c r="FOW201" s="1"/>
      <c r="FOX201" s="90"/>
      <c r="FOY201" s="1"/>
      <c r="FOZ201" s="90"/>
      <c r="FPA201" s="1"/>
      <c r="FPB201" s="90"/>
      <c r="FPC201" s="1"/>
      <c r="FPD201" s="90"/>
      <c r="FPE201" s="1"/>
      <c r="FPF201" s="90"/>
      <c r="FPG201" s="1"/>
      <c r="FPH201" s="90"/>
      <c r="FPI201" s="1"/>
      <c r="FPJ201" s="90"/>
      <c r="FPK201" s="1"/>
      <c r="FPL201" s="90"/>
      <c r="FPM201" s="1"/>
      <c r="FPN201" s="90"/>
      <c r="FPO201" s="1"/>
      <c r="FPP201" s="90"/>
      <c r="FPQ201" s="1"/>
      <c r="FPR201" s="90"/>
      <c r="FPS201" s="1"/>
      <c r="FPT201" s="90"/>
      <c r="FPU201" s="1"/>
      <c r="FPV201" s="90"/>
      <c r="FPW201" s="1"/>
      <c r="FPX201" s="90"/>
      <c r="FPY201" s="1"/>
      <c r="FPZ201" s="90"/>
      <c r="FQA201" s="1"/>
      <c r="FQB201" s="90"/>
      <c r="FQC201" s="1"/>
      <c r="FQD201" s="90"/>
      <c r="FQE201" s="1"/>
      <c r="FQF201" s="90"/>
      <c r="FQG201" s="1"/>
      <c r="FQH201" s="90"/>
      <c r="FQI201" s="1"/>
      <c r="FQJ201" s="90"/>
      <c r="FQK201" s="1"/>
      <c r="FQL201" s="90"/>
      <c r="FQM201" s="1"/>
      <c r="FQN201" s="90"/>
      <c r="FQO201" s="1"/>
      <c r="FQP201" s="90"/>
      <c r="FQQ201" s="1"/>
      <c r="FQR201" s="90"/>
      <c r="FQS201" s="1"/>
      <c r="FQT201" s="90"/>
      <c r="FQU201" s="1"/>
      <c r="FQV201" s="90"/>
      <c r="FQW201" s="1"/>
      <c r="FQX201" s="90"/>
      <c r="FQY201" s="1"/>
      <c r="FQZ201" s="90"/>
      <c r="FRA201" s="1"/>
      <c r="FRB201" s="90"/>
      <c r="FRC201" s="1"/>
      <c r="FRD201" s="90"/>
      <c r="FRE201" s="1"/>
      <c r="FRF201" s="90"/>
      <c r="FRG201" s="1"/>
      <c r="FRH201" s="90"/>
      <c r="FRI201" s="1"/>
      <c r="FRJ201" s="90"/>
      <c r="FRK201" s="1"/>
      <c r="FRL201" s="90"/>
      <c r="FRM201" s="1"/>
      <c r="FRN201" s="90"/>
      <c r="FRO201" s="1"/>
      <c r="FRP201" s="90"/>
      <c r="FRQ201" s="1"/>
      <c r="FRR201" s="90"/>
      <c r="FRS201" s="1"/>
      <c r="FRT201" s="90"/>
      <c r="FRU201" s="1"/>
      <c r="FRV201" s="90"/>
      <c r="FRW201" s="1"/>
      <c r="FRX201" s="90"/>
      <c r="FRY201" s="1"/>
      <c r="FRZ201" s="90"/>
      <c r="FSA201" s="1"/>
      <c r="FSB201" s="90"/>
      <c r="FSC201" s="1"/>
      <c r="FSD201" s="90"/>
      <c r="FSE201" s="1"/>
      <c r="FSF201" s="90"/>
      <c r="FSG201" s="1"/>
      <c r="FSH201" s="90"/>
      <c r="FSI201" s="1"/>
      <c r="FSJ201" s="90"/>
      <c r="FSK201" s="1"/>
      <c r="FSL201" s="90"/>
      <c r="FSM201" s="1"/>
      <c r="FSN201" s="90"/>
      <c r="FSO201" s="1"/>
      <c r="FSP201" s="90"/>
      <c r="FSQ201" s="1"/>
      <c r="FSR201" s="90"/>
      <c r="FSS201" s="1"/>
      <c r="FST201" s="90"/>
      <c r="FSU201" s="1"/>
      <c r="FSV201" s="90"/>
      <c r="FSW201" s="1"/>
      <c r="FSX201" s="90"/>
      <c r="FSY201" s="1"/>
      <c r="FSZ201" s="90"/>
      <c r="FTA201" s="1"/>
      <c r="FTB201" s="90"/>
      <c r="FTC201" s="1"/>
      <c r="FTD201" s="90"/>
      <c r="FTE201" s="1"/>
      <c r="FTF201" s="90"/>
      <c r="FTG201" s="1"/>
      <c r="FTH201" s="90"/>
      <c r="FTI201" s="1"/>
      <c r="FTJ201" s="90"/>
      <c r="FTK201" s="1"/>
      <c r="FTL201" s="90"/>
      <c r="FTM201" s="1"/>
      <c r="FTN201" s="90"/>
      <c r="FTO201" s="1"/>
      <c r="FTP201" s="90"/>
      <c r="FTQ201" s="1"/>
      <c r="FTR201" s="90"/>
      <c r="FTS201" s="1"/>
      <c r="FTT201" s="90"/>
      <c r="FTU201" s="1"/>
      <c r="FTV201" s="90"/>
      <c r="FTW201" s="1"/>
      <c r="FTX201" s="90"/>
      <c r="FTY201" s="1"/>
      <c r="FTZ201" s="90"/>
      <c r="FUA201" s="1"/>
      <c r="FUB201" s="90"/>
      <c r="FUC201" s="1"/>
      <c r="FUD201" s="90"/>
      <c r="FUE201" s="1"/>
      <c r="FUF201" s="90"/>
      <c r="FUG201" s="1"/>
      <c r="FUH201" s="90"/>
      <c r="FUI201" s="1"/>
      <c r="FUJ201" s="90"/>
      <c r="FUK201" s="1"/>
      <c r="FUL201" s="90"/>
      <c r="FUM201" s="1"/>
      <c r="FUN201" s="90"/>
      <c r="FUO201" s="1"/>
      <c r="FUP201" s="90"/>
      <c r="FUQ201" s="1"/>
      <c r="FUR201" s="90"/>
      <c r="FUS201" s="1"/>
      <c r="FUT201" s="90"/>
      <c r="FUU201" s="1"/>
      <c r="FUV201" s="90"/>
      <c r="FUW201" s="1"/>
      <c r="FUX201" s="90"/>
      <c r="FUY201" s="1"/>
      <c r="FUZ201" s="90"/>
      <c r="FVA201" s="1"/>
      <c r="FVB201" s="90"/>
      <c r="FVC201" s="1"/>
      <c r="FVD201" s="90"/>
      <c r="FVE201" s="1"/>
      <c r="FVF201" s="90"/>
      <c r="FVG201" s="1"/>
      <c r="FVH201" s="90"/>
      <c r="FVI201" s="1"/>
      <c r="FVJ201" s="90"/>
      <c r="FVK201" s="1"/>
      <c r="FVL201" s="90"/>
      <c r="FVM201" s="1"/>
      <c r="FVN201" s="90"/>
      <c r="FVO201" s="1"/>
      <c r="FVP201" s="90"/>
      <c r="FVQ201" s="1"/>
      <c r="FVR201" s="90"/>
      <c r="FVS201" s="1"/>
      <c r="FVT201" s="90"/>
      <c r="FVU201" s="1"/>
      <c r="FVV201" s="90"/>
      <c r="FVW201" s="1"/>
      <c r="FVX201" s="90"/>
      <c r="FVY201" s="1"/>
      <c r="FVZ201" s="90"/>
      <c r="FWA201" s="1"/>
      <c r="FWB201" s="90"/>
      <c r="FWC201" s="1"/>
      <c r="FWD201" s="90"/>
      <c r="FWE201" s="1"/>
      <c r="FWF201" s="90"/>
      <c r="FWG201" s="1"/>
      <c r="FWH201" s="90"/>
      <c r="FWI201" s="1"/>
      <c r="FWJ201" s="90"/>
      <c r="FWK201" s="1"/>
      <c r="FWL201" s="90"/>
      <c r="FWM201" s="1"/>
      <c r="FWN201" s="90"/>
      <c r="FWO201" s="1"/>
      <c r="FWP201" s="90"/>
      <c r="FWQ201" s="1"/>
      <c r="FWR201" s="90"/>
      <c r="FWS201" s="1"/>
      <c r="FWT201" s="90"/>
      <c r="FWU201" s="1"/>
      <c r="FWV201" s="90"/>
      <c r="FWW201" s="1"/>
      <c r="FWX201" s="90"/>
      <c r="FWY201" s="1"/>
      <c r="FWZ201" s="90"/>
      <c r="FXA201" s="1"/>
      <c r="FXB201" s="90"/>
      <c r="FXC201" s="1"/>
      <c r="FXD201" s="90"/>
      <c r="FXE201" s="1"/>
      <c r="FXF201" s="90"/>
      <c r="FXG201" s="1"/>
      <c r="FXH201" s="90"/>
      <c r="FXI201" s="1"/>
      <c r="FXJ201" s="90"/>
      <c r="FXK201" s="1"/>
      <c r="FXL201" s="90"/>
      <c r="FXM201" s="1"/>
      <c r="FXN201" s="90"/>
      <c r="FXO201" s="1"/>
      <c r="FXP201" s="90"/>
      <c r="FXQ201" s="1"/>
      <c r="FXR201" s="90"/>
      <c r="FXS201" s="1"/>
      <c r="FXT201" s="90"/>
      <c r="FXU201" s="1"/>
      <c r="FXV201" s="90"/>
      <c r="FXW201" s="1"/>
      <c r="FXX201" s="90"/>
      <c r="FXY201" s="1"/>
      <c r="FXZ201" s="90"/>
      <c r="FYA201" s="1"/>
      <c r="FYB201" s="90"/>
      <c r="FYC201" s="1"/>
      <c r="FYD201" s="90"/>
      <c r="FYE201" s="1"/>
      <c r="FYF201" s="90"/>
      <c r="FYG201" s="1"/>
      <c r="FYH201" s="90"/>
      <c r="FYI201" s="1"/>
      <c r="FYJ201" s="90"/>
      <c r="FYK201" s="1"/>
      <c r="FYL201" s="90"/>
      <c r="FYM201" s="1"/>
      <c r="FYN201" s="90"/>
      <c r="FYO201" s="1"/>
      <c r="FYP201" s="90"/>
      <c r="FYQ201" s="1"/>
      <c r="FYR201" s="90"/>
      <c r="FYS201" s="1"/>
      <c r="FYT201" s="90"/>
      <c r="FYU201" s="1"/>
      <c r="FYV201" s="90"/>
      <c r="FYW201" s="1"/>
      <c r="FYX201" s="90"/>
      <c r="FYY201" s="1"/>
      <c r="FYZ201" s="90"/>
      <c r="FZA201" s="1"/>
      <c r="FZB201" s="90"/>
      <c r="FZC201" s="1"/>
      <c r="FZD201" s="90"/>
      <c r="FZE201" s="1"/>
      <c r="FZF201" s="90"/>
      <c r="FZG201" s="1"/>
      <c r="FZH201" s="90"/>
      <c r="FZI201" s="1"/>
      <c r="FZJ201" s="90"/>
      <c r="FZK201" s="1"/>
      <c r="FZL201" s="90"/>
      <c r="FZM201" s="1"/>
      <c r="FZN201" s="90"/>
      <c r="FZO201" s="1"/>
      <c r="FZP201" s="90"/>
      <c r="FZQ201" s="1"/>
      <c r="FZR201" s="90"/>
      <c r="FZS201" s="1"/>
      <c r="FZT201" s="90"/>
      <c r="FZU201" s="1"/>
      <c r="FZV201" s="90"/>
      <c r="FZW201" s="1"/>
      <c r="FZX201" s="90"/>
      <c r="FZY201" s="1"/>
      <c r="FZZ201" s="90"/>
      <c r="GAA201" s="1"/>
      <c r="GAB201" s="90"/>
      <c r="GAC201" s="1"/>
      <c r="GAD201" s="90"/>
      <c r="GAE201" s="1"/>
      <c r="GAF201" s="90"/>
      <c r="GAG201" s="1"/>
      <c r="GAH201" s="90"/>
      <c r="GAI201" s="1"/>
      <c r="GAJ201" s="90"/>
      <c r="GAK201" s="1"/>
      <c r="GAL201" s="90"/>
      <c r="GAM201" s="1"/>
      <c r="GAN201" s="90"/>
      <c r="GAO201" s="1"/>
      <c r="GAP201" s="90"/>
      <c r="GAQ201" s="1"/>
      <c r="GAR201" s="90"/>
      <c r="GAS201" s="1"/>
      <c r="GAT201" s="90"/>
      <c r="GAU201" s="1"/>
      <c r="GAV201" s="90"/>
      <c r="GAW201" s="1"/>
      <c r="GAX201" s="90"/>
      <c r="GAY201" s="1"/>
      <c r="GAZ201" s="90"/>
      <c r="GBA201" s="1"/>
      <c r="GBB201" s="90"/>
      <c r="GBC201" s="1"/>
      <c r="GBD201" s="90"/>
      <c r="GBE201" s="1"/>
      <c r="GBF201" s="90"/>
      <c r="GBG201" s="1"/>
      <c r="GBH201" s="90"/>
      <c r="GBI201" s="1"/>
      <c r="GBJ201" s="90"/>
      <c r="GBK201" s="1"/>
      <c r="GBL201" s="90"/>
      <c r="GBM201" s="1"/>
      <c r="GBN201" s="90"/>
      <c r="GBO201" s="1"/>
      <c r="GBP201" s="90"/>
      <c r="GBQ201" s="1"/>
      <c r="GBR201" s="90"/>
      <c r="GBS201" s="1"/>
      <c r="GBT201" s="90"/>
      <c r="GBU201" s="1"/>
      <c r="GBV201" s="90"/>
      <c r="GBW201" s="1"/>
      <c r="GBX201" s="90"/>
      <c r="GBY201" s="1"/>
      <c r="GBZ201" s="90"/>
      <c r="GCA201" s="1"/>
      <c r="GCB201" s="90"/>
      <c r="GCC201" s="1"/>
      <c r="GCD201" s="90"/>
      <c r="GCE201" s="1"/>
      <c r="GCF201" s="90"/>
      <c r="GCG201" s="1"/>
      <c r="GCH201" s="90"/>
      <c r="GCI201" s="1"/>
      <c r="GCJ201" s="90"/>
      <c r="GCK201" s="1"/>
      <c r="GCL201" s="90"/>
      <c r="GCM201" s="1"/>
      <c r="GCN201" s="90"/>
      <c r="GCO201" s="1"/>
      <c r="GCP201" s="90"/>
      <c r="GCQ201" s="1"/>
      <c r="GCR201" s="90"/>
      <c r="GCS201" s="1"/>
      <c r="GCT201" s="90"/>
      <c r="GCU201" s="1"/>
      <c r="GCV201" s="90"/>
      <c r="GCW201" s="1"/>
      <c r="GCX201" s="90"/>
      <c r="GCY201" s="1"/>
      <c r="GCZ201" s="90"/>
      <c r="GDA201" s="1"/>
      <c r="GDB201" s="90"/>
      <c r="GDC201" s="1"/>
      <c r="GDD201" s="90"/>
      <c r="GDE201" s="1"/>
      <c r="GDF201" s="90"/>
      <c r="GDG201" s="1"/>
      <c r="GDH201" s="90"/>
      <c r="GDI201" s="1"/>
      <c r="GDJ201" s="90"/>
      <c r="GDK201" s="1"/>
      <c r="GDL201" s="90"/>
      <c r="GDM201" s="1"/>
      <c r="GDN201" s="90"/>
      <c r="GDO201" s="1"/>
      <c r="GDP201" s="90"/>
      <c r="GDQ201" s="1"/>
      <c r="GDR201" s="90"/>
      <c r="GDS201" s="1"/>
      <c r="GDT201" s="90"/>
      <c r="GDU201" s="1"/>
      <c r="GDV201" s="90"/>
      <c r="GDW201" s="1"/>
      <c r="GDX201" s="90"/>
      <c r="GDY201" s="1"/>
      <c r="GDZ201" s="90"/>
      <c r="GEA201" s="1"/>
      <c r="GEB201" s="90"/>
      <c r="GEC201" s="1"/>
      <c r="GED201" s="90"/>
      <c r="GEE201" s="1"/>
      <c r="GEF201" s="90"/>
      <c r="GEG201" s="1"/>
      <c r="GEH201" s="90"/>
      <c r="GEI201" s="1"/>
      <c r="GEJ201" s="90"/>
      <c r="GEK201" s="1"/>
      <c r="GEL201" s="90"/>
      <c r="GEM201" s="1"/>
      <c r="GEN201" s="90"/>
      <c r="GEO201" s="1"/>
      <c r="GEP201" s="90"/>
      <c r="GEQ201" s="1"/>
      <c r="GER201" s="90"/>
      <c r="GES201" s="1"/>
      <c r="GET201" s="90"/>
      <c r="GEU201" s="1"/>
      <c r="GEV201" s="90"/>
      <c r="GEW201" s="1"/>
      <c r="GEX201" s="90"/>
      <c r="GEY201" s="1"/>
      <c r="GEZ201" s="90"/>
      <c r="GFA201" s="1"/>
      <c r="GFB201" s="90"/>
      <c r="GFC201" s="1"/>
      <c r="GFD201" s="90"/>
      <c r="GFE201" s="1"/>
      <c r="GFF201" s="90"/>
      <c r="GFG201" s="1"/>
      <c r="GFH201" s="90"/>
      <c r="GFI201" s="1"/>
      <c r="GFJ201" s="90"/>
      <c r="GFK201" s="1"/>
      <c r="GFL201" s="90"/>
      <c r="GFM201" s="1"/>
      <c r="GFN201" s="90"/>
      <c r="GFO201" s="1"/>
      <c r="GFP201" s="90"/>
      <c r="GFQ201" s="1"/>
      <c r="GFR201" s="90"/>
      <c r="GFS201" s="1"/>
      <c r="GFT201" s="90"/>
      <c r="GFU201" s="1"/>
      <c r="GFV201" s="90"/>
      <c r="GFW201" s="1"/>
      <c r="GFX201" s="90"/>
      <c r="GFY201" s="1"/>
      <c r="GFZ201" s="90"/>
      <c r="GGA201" s="1"/>
      <c r="GGB201" s="90"/>
      <c r="GGC201" s="1"/>
      <c r="GGD201" s="90"/>
      <c r="GGE201" s="1"/>
      <c r="GGF201" s="90"/>
      <c r="GGG201" s="1"/>
      <c r="GGH201" s="90"/>
      <c r="GGI201" s="1"/>
      <c r="GGJ201" s="90"/>
      <c r="GGK201" s="1"/>
      <c r="GGL201" s="90"/>
      <c r="GGM201" s="1"/>
      <c r="GGN201" s="90"/>
      <c r="GGO201" s="1"/>
      <c r="GGP201" s="90"/>
      <c r="GGQ201" s="1"/>
      <c r="GGR201" s="90"/>
      <c r="GGS201" s="1"/>
      <c r="GGT201" s="90"/>
      <c r="GGU201" s="1"/>
      <c r="GGV201" s="90"/>
      <c r="GGW201" s="1"/>
      <c r="GGX201" s="90"/>
      <c r="GGY201" s="1"/>
      <c r="GGZ201" s="90"/>
      <c r="GHA201" s="1"/>
      <c r="GHB201" s="90"/>
      <c r="GHC201" s="1"/>
      <c r="GHD201" s="90"/>
      <c r="GHE201" s="1"/>
      <c r="GHF201" s="90"/>
      <c r="GHG201" s="1"/>
      <c r="GHH201" s="90"/>
      <c r="GHI201" s="1"/>
      <c r="GHJ201" s="90"/>
      <c r="GHK201" s="1"/>
      <c r="GHL201" s="90"/>
      <c r="GHM201" s="1"/>
      <c r="GHN201" s="90"/>
      <c r="GHO201" s="1"/>
      <c r="GHP201" s="90"/>
      <c r="GHQ201" s="1"/>
      <c r="GHR201" s="90"/>
      <c r="GHS201" s="1"/>
      <c r="GHT201" s="90"/>
      <c r="GHU201" s="1"/>
      <c r="GHV201" s="90"/>
      <c r="GHW201" s="1"/>
      <c r="GHX201" s="90"/>
      <c r="GHY201" s="1"/>
      <c r="GHZ201" s="90"/>
      <c r="GIA201" s="1"/>
      <c r="GIB201" s="90"/>
      <c r="GIC201" s="1"/>
      <c r="GID201" s="90"/>
      <c r="GIE201" s="1"/>
      <c r="GIF201" s="90"/>
      <c r="GIG201" s="1"/>
      <c r="GIH201" s="90"/>
      <c r="GII201" s="1"/>
      <c r="GIJ201" s="90"/>
      <c r="GIK201" s="1"/>
      <c r="GIL201" s="90"/>
      <c r="GIM201" s="1"/>
      <c r="GIN201" s="90"/>
      <c r="GIO201" s="1"/>
      <c r="GIP201" s="90"/>
      <c r="GIQ201" s="1"/>
      <c r="GIR201" s="90"/>
      <c r="GIS201" s="1"/>
      <c r="GIT201" s="90"/>
      <c r="GIU201" s="1"/>
      <c r="GIV201" s="90"/>
      <c r="GIW201" s="1"/>
      <c r="GIX201" s="90"/>
      <c r="GIY201" s="1"/>
      <c r="GIZ201" s="90"/>
      <c r="GJA201" s="1"/>
      <c r="GJB201" s="90"/>
      <c r="GJC201" s="1"/>
      <c r="GJD201" s="90"/>
      <c r="GJE201" s="1"/>
      <c r="GJF201" s="90"/>
      <c r="GJG201" s="1"/>
      <c r="GJH201" s="90"/>
      <c r="GJI201" s="1"/>
      <c r="GJJ201" s="90"/>
      <c r="GJK201" s="1"/>
      <c r="GJL201" s="90"/>
      <c r="GJM201" s="1"/>
      <c r="GJN201" s="90"/>
      <c r="GJO201" s="1"/>
      <c r="GJP201" s="90"/>
      <c r="GJQ201" s="1"/>
      <c r="GJR201" s="90"/>
      <c r="GJS201" s="1"/>
      <c r="GJT201" s="90"/>
      <c r="GJU201" s="1"/>
      <c r="GJV201" s="90"/>
      <c r="GJW201" s="1"/>
      <c r="GJX201" s="90"/>
      <c r="GJY201" s="1"/>
      <c r="GJZ201" s="90"/>
      <c r="GKA201" s="1"/>
      <c r="GKB201" s="90"/>
      <c r="GKC201" s="1"/>
      <c r="GKD201" s="90"/>
      <c r="GKE201" s="1"/>
      <c r="GKF201" s="90"/>
      <c r="GKG201" s="1"/>
      <c r="GKH201" s="90"/>
      <c r="GKI201" s="1"/>
      <c r="GKJ201" s="90"/>
      <c r="GKK201" s="1"/>
      <c r="GKL201" s="90"/>
      <c r="GKM201" s="1"/>
      <c r="GKN201" s="90"/>
      <c r="GKO201" s="1"/>
      <c r="GKP201" s="90"/>
      <c r="GKQ201" s="1"/>
      <c r="GKR201" s="90"/>
      <c r="GKS201" s="1"/>
      <c r="GKT201" s="90"/>
      <c r="GKU201" s="1"/>
      <c r="GKV201" s="90"/>
      <c r="GKW201" s="1"/>
      <c r="GKX201" s="90"/>
      <c r="GKY201" s="1"/>
      <c r="GKZ201" s="90"/>
      <c r="GLA201" s="1"/>
      <c r="GLB201" s="90"/>
      <c r="GLC201" s="1"/>
      <c r="GLD201" s="90"/>
      <c r="GLE201" s="1"/>
      <c r="GLF201" s="90"/>
      <c r="GLG201" s="1"/>
      <c r="GLH201" s="90"/>
      <c r="GLI201" s="1"/>
      <c r="GLJ201" s="90"/>
      <c r="GLK201" s="1"/>
      <c r="GLL201" s="90"/>
      <c r="GLM201" s="1"/>
      <c r="GLN201" s="90"/>
      <c r="GLO201" s="1"/>
      <c r="GLP201" s="90"/>
      <c r="GLQ201" s="1"/>
      <c r="GLR201" s="90"/>
      <c r="GLS201" s="1"/>
      <c r="GLT201" s="90"/>
      <c r="GLU201" s="1"/>
      <c r="GLV201" s="90"/>
      <c r="GLW201" s="1"/>
      <c r="GLX201" s="90"/>
      <c r="GLY201" s="1"/>
      <c r="GLZ201" s="90"/>
      <c r="GMA201" s="1"/>
      <c r="GMB201" s="90"/>
      <c r="GMC201" s="1"/>
      <c r="GMD201" s="90"/>
      <c r="GME201" s="1"/>
      <c r="GMF201" s="90"/>
      <c r="GMG201" s="1"/>
      <c r="GMH201" s="90"/>
      <c r="GMI201" s="1"/>
      <c r="GMJ201" s="90"/>
      <c r="GMK201" s="1"/>
      <c r="GML201" s="90"/>
      <c r="GMM201" s="1"/>
      <c r="GMN201" s="90"/>
      <c r="GMO201" s="1"/>
      <c r="GMP201" s="90"/>
      <c r="GMQ201" s="1"/>
      <c r="GMR201" s="90"/>
      <c r="GMS201" s="1"/>
      <c r="GMT201" s="90"/>
      <c r="GMU201" s="1"/>
      <c r="GMV201" s="90"/>
      <c r="GMW201" s="1"/>
      <c r="GMX201" s="90"/>
      <c r="GMY201" s="1"/>
      <c r="GMZ201" s="90"/>
      <c r="GNA201" s="1"/>
      <c r="GNB201" s="90"/>
      <c r="GNC201" s="1"/>
      <c r="GND201" s="90"/>
      <c r="GNE201" s="1"/>
      <c r="GNF201" s="90"/>
      <c r="GNG201" s="1"/>
      <c r="GNH201" s="90"/>
      <c r="GNI201" s="1"/>
      <c r="GNJ201" s="90"/>
      <c r="GNK201" s="1"/>
      <c r="GNL201" s="90"/>
      <c r="GNM201" s="1"/>
      <c r="GNN201" s="90"/>
      <c r="GNO201" s="1"/>
      <c r="GNP201" s="90"/>
      <c r="GNQ201" s="1"/>
      <c r="GNR201" s="90"/>
      <c r="GNS201" s="1"/>
      <c r="GNT201" s="90"/>
      <c r="GNU201" s="1"/>
      <c r="GNV201" s="90"/>
      <c r="GNW201" s="1"/>
      <c r="GNX201" s="90"/>
      <c r="GNY201" s="1"/>
      <c r="GNZ201" s="90"/>
      <c r="GOA201" s="1"/>
      <c r="GOB201" s="90"/>
      <c r="GOC201" s="1"/>
      <c r="GOD201" s="90"/>
      <c r="GOE201" s="1"/>
      <c r="GOF201" s="90"/>
      <c r="GOG201" s="1"/>
      <c r="GOH201" s="90"/>
      <c r="GOI201" s="1"/>
      <c r="GOJ201" s="90"/>
      <c r="GOK201" s="1"/>
      <c r="GOL201" s="90"/>
      <c r="GOM201" s="1"/>
      <c r="GON201" s="90"/>
      <c r="GOO201" s="1"/>
      <c r="GOP201" s="90"/>
      <c r="GOQ201" s="1"/>
      <c r="GOR201" s="90"/>
      <c r="GOS201" s="1"/>
      <c r="GOT201" s="90"/>
      <c r="GOU201" s="1"/>
      <c r="GOV201" s="90"/>
      <c r="GOW201" s="1"/>
      <c r="GOX201" s="90"/>
      <c r="GOY201" s="1"/>
      <c r="GOZ201" s="90"/>
      <c r="GPA201" s="1"/>
      <c r="GPB201" s="90"/>
      <c r="GPC201" s="1"/>
      <c r="GPD201" s="90"/>
      <c r="GPE201" s="1"/>
      <c r="GPF201" s="90"/>
      <c r="GPG201" s="1"/>
      <c r="GPH201" s="90"/>
      <c r="GPI201" s="1"/>
      <c r="GPJ201" s="90"/>
      <c r="GPK201" s="1"/>
      <c r="GPL201" s="90"/>
      <c r="GPM201" s="1"/>
      <c r="GPN201" s="90"/>
      <c r="GPO201" s="1"/>
      <c r="GPP201" s="90"/>
      <c r="GPQ201" s="1"/>
      <c r="GPR201" s="90"/>
      <c r="GPS201" s="1"/>
      <c r="GPT201" s="90"/>
      <c r="GPU201" s="1"/>
      <c r="GPV201" s="90"/>
      <c r="GPW201" s="1"/>
      <c r="GPX201" s="90"/>
      <c r="GPY201" s="1"/>
      <c r="GPZ201" s="90"/>
      <c r="GQA201" s="1"/>
      <c r="GQB201" s="90"/>
      <c r="GQC201" s="1"/>
      <c r="GQD201" s="90"/>
      <c r="GQE201" s="1"/>
      <c r="GQF201" s="90"/>
      <c r="GQG201" s="1"/>
      <c r="GQH201" s="90"/>
      <c r="GQI201" s="1"/>
      <c r="GQJ201" s="90"/>
      <c r="GQK201" s="1"/>
      <c r="GQL201" s="90"/>
      <c r="GQM201" s="1"/>
      <c r="GQN201" s="90"/>
      <c r="GQO201" s="1"/>
      <c r="GQP201" s="90"/>
      <c r="GQQ201" s="1"/>
      <c r="GQR201" s="90"/>
      <c r="GQS201" s="1"/>
      <c r="GQT201" s="90"/>
      <c r="GQU201" s="1"/>
      <c r="GQV201" s="90"/>
      <c r="GQW201" s="1"/>
      <c r="GQX201" s="90"/>
      <c r="GQY201" s="1"/>
      <c r="GQZ201" s="90"/>
      <c r="GRA201" s="1"/>
      <c r="GRB201" s="90"/>
      <c r="GRC201" s="1"/>
      <c r="GRD201" s="90"/>
      <c r="GRE201" s="1"/>
      <c r="GRF201" s="90"/>
      <c r="GRG201" s="1"/>
      <c r="GRH201" s="90"/>
      <c r="GRI201" s="1"/>
      <c r="GRJ201" s="90"/>
      <c r="GRK201" s="1"/>
      <c r="GRL201" s="90"/>
      <c r="GRM201" s="1"/>
      <c r="GRN201" s="90"/>
      <c r="GRO201" s="1"/>
      <c r="GRP201" s="90"/>
      <c r="GRQ201" s="1"/>
      <c r="GRR201" s="90"/>
      <c r="GRS201" s="1"/>
      <c r="GRT201" s="90"/>
      <c r="GRU201" s="1"/>
      <c r="GRV201" s="90"/>
      <c r="GRW201" s="1"/>
      <c r="GRX201" s="90"/>
      <c r="GRY201" s="1"/>
      <c r="GRZ201" s="90"/>
      <c r="GSA201" s="1"/>
      <c r="GSB201" s="90"/>
      <c r="GSC201" s="1"/>
      <c r="GSD201" s="90"/>
      <c r="GSE201" s="1"/>
      <c r="GSF201" s="90"/>
      <c r="GSG201" s="1"/>
      <c r="GSH201" s="90"/>
      <c r="GSI201" s="1"/>
      <c r="GSJ201" s="90"/>
      <c r="GSK201" s="1"/>
      <c r="GSL201" s="90"/>
      <c r="GSM201" s="1"/>
      <c r="GSN201" s="90"/>
      <c r="GSO201" s="1"/>
      <c r="GSP201" s="90"/>
      <c r="GSQ201" s="1"/>
      <c r="GSR201" s="90"/>
      <c r="GSS201" s="1"/>
      <c r="GST201" s="90"/>
      <c r="GSU201" s="1"/>
      <c r="GSV201" s="90"/>
      <c r="GSW201" s="1"/>
      <c r="GSX201" s="90"/>
      <c r="GSY201" s="1"/>
      <c r="GSZ201" s="90"/>
      <c r="GTA201" s="1"/>
      <c r="GTB201" s="90"/>
      <c r="GTC201" s="1"/>
      <c r="GTD201" s="90"/>
      <c r="GTE201" s="1"/>
      <c r="GTF201" s="90"/>
      <c r="GTG201" s="1"/>
      <c r="GTH201" s="90"/>
      <c r="GTI201" s="1"/>
      <c r="GTJ201" s="90"/>
      <c r="GTK201" s="1"/>
      <c r="GTL201" s="90"/>
      <c r="GTM201" s="1"/>
      <c r="GTN201" s="90"/>
      <c r="GTO201" s="1"/>
      <c r="GTP201" s="90"/>
      <c r="GTQ201" s="1"/>
      <c r="GTR201" s="90"/>
      <c r="GTS201" s="1"/>
      <c r="GTT201" s="90"/>
      <c r="GTU201" s="1"/>
      <c r="GTV201" s="90"/>
      <c r="GTW201" s="1"/>
      <c r="GTX201" s="90"/>
      <c r="GTY201" s="1"/>
      <c r="GTZ201" s="90"/>
      <c r="GUA201" s="1"/>
      <c r="GUB201" s="90"/>
      <c r="GUC201" s="1"/>
      <c r="GUD201" s="90"/>
      <c r="GUE201" s="1"/>
      <c r="GUF201" s="90"/>
      <c r="GUG201" s="1"/>
      <c r="GUH201" s="90"/>
      <c r="GUI201" s="1"/>
      <c r="GUJ201" s="90"/>
      <c r="GUK201" s="1"/>
      <c r="GUL201" s="90"/>
      <c r="GUM201" s="1"/>
      <c r="GUN201" s="90"/>
      <c r="GUO201" s="1"/>
      <c r="GUP201" s="90"/>
      <c r="GUQ201" s="1"/>
      <c r="GUR201" s="90"/>
      <c r="GUS201" s="1"/>
      <c r="GUT201" s="90"/>
      <c r="GUU201" s="1"/>
      <c r="GUV201" s="90"/>
      <c r="GUW201" s="1"/>
      <c r="GUX201" s="90"/>
      <c r="GUY201" s="1"/>
      <c r="GUZ201" s="90"/>
      <c r="GVA201" s="1"/>
      <c r="GVB201" s="90"/>
      <c r="GVC201" s="1"/>
      <c r="GVD201" s="90"/>
      <c r="GVE201" s="1"/>
      <c r="GVF201" s="90"/>
      <c r="GVG201" s="1"/>
      <c r="GVH201" s="90"/>
      <c r="GVI201" s="1"/>
      <c r="GVJ201" s="90"/>
      <c r="GVK201" s="1"/>
      <c r="GVL201" s="90"/>
      <c r="GVM201" s="1"/>
      <c r="GVN201" s="90"/>
      <c r="GVO201" s="1"/>
      <c r="GVP201" s="90"/>
      <c r="GVQ201" s="1"/>
      <c r="GVR201" s="90"/>
      <c r="GVS201" s="1"/>
      <c r="GVT201" s="90"/>
      <c r="GVU201" s="1"/>
      <c r="GVV201" s="90"/>
      <c r="GVW201" s="1"/>
      <c r="GVX201" s="90"/>
      <c r="GVY201" s="1"/>
      <c r="GVZ201" s="90"/>
      <c r="GWA201" s="1"/>
      <c r="GWB201" s="90"/>
      <c r="GWC201" s="1"/>
      <c r="GWD201" s="90"/>
      <c r="GWE201" s="1"/>
      <c r="GWF201" s="90"/>
      <c r="GWG201" s="1"/>
      <c r="GWH201" s="90"/>
      <c r="GWI201" s="1"/>
      <c r="GWJ201" s="90"/>
      <c r="GWK201" s="1"/>
      <c r="GWL201" s="90"/>
      <c r="GWM201" s="1"/>
      <c r="GWN201" s="90"/>
      <c r="GWO201" s="1"/>
      <c r="GWP201" s="90"/>
      <c r="GWQ201" s="1"/>
      <c r="GWR201" s="90"/>
      <c r="GWS201" s="1"/>
      <c r="GWT201" s="90"/>
      <c r="GWU201" s="1"/>
      <c r="GWV201" s="90"/>
      <c r="GWW201" s="1"/>
      <c r="GWX201" s="90"/>
      <c r="GWY201" s="1"/>
      <c r="GWZ201" s="90"/>
      <c r="GXA201" s="1"/>
      <c r="GXB201" s="90"/>
      <c r="GXC201" s="1"/>
      <c r="GXD201" s="90"/>
      <c r="GXE201" s="1"/>
      <c r="GXF201" s="90"/>
      <c r="GXG201" s="1"/>
      <c r="GXH201" s="90"/>
      <c r="GXI201" s="1"/>
      <c r="GXJ201" s="90"/>
      <c r="GXK201" s="1"/>
      <c r="GXL201" s="90"/>
      <c r="GXM201" s="1"/>
      <c r="GXN201" s="90"/>
      <c r="GXO201" s="1"/>
      <c r="GXP201" s="90"/>
      <c r="GXQ201" s="1"/>
      <c r="GXR201" s="90"/>
      <c r="GXS201" s="1"/>
      <c r="GXT201" s="90"/>
      <c r="GXU201" s="1"/>
      <c r="GXV201" s="90"/>
      <c r="GXW201" s="1"/>
      <c r="GXX201" s="90"/>
      <c r="GXY201" s="1"/>
      <c r="GXZ201" s="90"/>
      <c r="GYA201" s="1"/>
      <c r="GYB201" s="90"/>
      <c r="GYC201" s="1"/>
      <c r="GYD201" s="90"/>
      <c r="GYE201" s="1"/>
      <c r="GYF201" s="90"/>
      <c r="GYG201" s="1"/>
      <c r="GYH201" s="90"/>
      <c r="GYI201" s="1"/>
      <c r="GYJ201" s="90"/>
      <c r="GYK201" s="1"/>
      <c r="GYL201" s="90"/>
      <c r="GYM201" s="1"/>
      <c r="GYN201" s="90"/>
      <c r="GYO201" s="1"/>
      <c r="GYP201" s="90"/>
      <c r="GYQ201" s="1"/>
      <c r="GYR201" s="90"/>
      <c r="GYS201" s="1"/>
      <c r="GYT201" s="90"/>
      <c r="GYU201" s="1"/>
      <c r="GYV201" s="90"/>
      <c r="GYW201" s="1"/>
      <c r="GYX201" s="90"/>
      <c r="GYY201" s="1"/>
      <c r="GYZ201" s="90"/>
      <c r="GZA201" s="1"/>
      <c r="GZB201" s="90"/>
      <c r="GZC201" s="1"/>
      <c r="GZD201" s="90"/>
      <c r="GZE201" s="1"/>
      <c r="GZF201" s="90"/>
      <c r="GZG201" s="1"/>
      <c r="GZH201" s="90"/>
      <c r="GZI201" s="1"/>
      <c r="GZJ201" s="90"/>
      <c r="GZK201" s="1"/>
      <c r="GZL201" s="90"/>
      <c r="GZM201" s="1"/>
      <c r="GZN201" s="90"/>
      <c r="GZO201" s="1"/>
      <c r="GZP201" s="90"/>
      <c r="GZQ201" s="1"/>
      <c r="GZR201" s="90"/>
      <c r="GZS201" s="1"/>
      <c r="GZT201" s="90"/>
      <c r="GZU201" s="1"/>
      <c r="GZV201" s="90"/>
      <c r="GZW201" s="1"/>
      <c r="GZX201" s="90"/>
      <c r="GZY201" s="1"/>
      <c r="GZZ201" s="90"/>
      <c r="HAA201" s="1"/>
      <c r="HAB201" s="90"/>
      <c r="HAC201" s="1"/>
      <c r="HAD201" s="90"/>
      <c r="HAE201" s="1"/>
      <c r="HAF201" s="90"/>
      <c r="HAG201" s="1"/>
      <c r="HAH201" s="90"/>
      <c r="HAI201" s="1"/>
      <c r="HAJ201" s="90"/>
      <c r="HAK201" s="1"/>
      <c r="HAL201" s="90"/>
      <c r="HAM201" s="1"/>
      <c r="HAN201" s="90"/>
      <c r="HAO201" s="1"/>
      <c r="HAP201" s="90"/>
      <c r="HAQ201" s="1"/>
      <c r="HAR201" s="90"/>
      <c r="HAS201" s="1"/>
      <c r="HAT201" s="90"/>
      <c r="HAU201" s="1"/>
      <c r="HAV201" s="90"/>
      <c r="HAW201" s="1"/>
      <c r="HAX201" s="90"/>
      <c r="HAY201" s="1"/>
      <c r="HAZ201" s="90"/>
      <c r="HBA201" s="1"/>
      <c r="HBB201" s="90"/>
      <c r="HBC201" s="1"/>
      <c r="HBD201" s="90"/>
      <c r="HBE201" s="1"/>
      <c r="HBF201" s="90"/>
      <c r="HBG201" s="1"/>
      <c r="HBH201" s="90"/>
      <c r="HBI201" s="1"/>
      <c r="HBJ201" s="90"/>
      <c r="HBK201" s="1"/>
      <c r="HBL201" s="90"/>
      <c r="HBM201" s="1"/>
      <c r="HBN201" s="90"/>
      <c r="HBO201" s="1"/>
      <c r="HBP201" s="90"/>
      <c r="HBQ201" s="1"/>
      <c r="HBR201" s="90"/>
      <c r="HBS201" s="1"/>
      <c r="HBT201" s="90"/>
      <c r="HBU201" s="1"/>
      <c r="HBV201" s="90"/>
      <c r="HBW201" s="1"/>
      <c r="HBX201" s="90"/>
      <c r="HBY201" s="1"/>
      <c r="HBZ201" s="90"/>
      <c r="HCA201" s="1"/>
      <c r="HCB201" s="90"/>
      <c r="HCC201" s="1"/>
      <c r="HCD201" s="90"/>
      <c r="HCE201" s="1"/>
      <c r="HCF201" s="90"/>
      <c r="HCG201" s="1"/>
      <c r="HCH201" s="90"/>
      <c r="HCI201" s="1"/>
      <c r="HCJ201" s="90"/>
      <c r="HCK201" s="1"/>
      <c r="HCL201" s="90"/>
      <c r="HCM201" s="1"/>
      <c r="HCN201" s="90"/>
      <c r="HCO201" s="1"/>
      <c r="HCP201" s="90"/>
      <c r="HCQ201" s="1"/>
      <c r="HCR201" s="90"/>
      <c r="HCS201" s="1"/>
      <c r="HCT201" s="90"/>
      <c r="HCU201" s="1"/>
      <c r="HCV201" s="90"/>
      <c r="HCW201" s="1"/>
      <c r="HCX201" s="90"/>
      <c r="HCY201" s="1"/>
      <c r="HCZ201" s="90"/>
      <c r="HDA201" s="1"/>
      <c r="HDB201" s="90"/>
      <c r="HDC201" s="1"/>
      <c r="HDD201" s="90"/>
      <c r="HDE201" s="1"/>
      <c r="HDF201" s="90"/>
      <c r="HDG201" s="1"/>
      <c r="HDH201" s="90"/>
      <c r="HDI201" s="1"/>
      <c r="HDJ201" s="90"/>
      <c r="HDK201" s="1"/>
      <c r="HDL201" s="90"/>
      <c r="HDM201" s="1"/>
      <c r="HDN201" s="90"/>
      <c r="HDO201" s="1"/>
      <c r="HDP201" s="90"/>
      <c r="HDQ201" s="1"/>
      <c r="HDR201" s="90"/>
      <c r="HDS201" s="1"/>
      <c r="HDT201" s="90"/>
      <c r="HDU201" s="1"/>
      <c r="HDV201" s="90"/>
      <c r="HDW201" s="1"/>
      <c r="HDX201" s="90"/>
      <c r="HDY201" s="1"/>
      <c r="HDZ201" s="90"/>
      <c r="HEA201" s="1"/>
      <c r="HEB201" s="90"/>
      <c r="HEC201" s="1"/>
      <c r="HED201" s="90"/>
      <c r="HEE201" s="1"/>
      <c r="HEF201" s="90"/>
      <c r="HEG201" s="1"/>
      <c r="HEH201" s="90"/>
      <c r="HEI201" s="1"/>
      <c r="HEJ201" s="90"/>
      <c r="HEK201" s="1"/>
      <c r="HEL201" s="90"/>
      <c r="HEM201" s="1"/>
      <c r="HEN201" s="90"/>
      <c r="HEO201" s="1"/>
      <c r="HEP201" s="90"/>
      <c r="HEQ201" s="1"/>
      <c r="HER201" s="90"/>
      <c r="HES201" s="1"/>
      <c r="HET201" s="90"/>
      <c r="HEU201" s="1"/>
      <c r="HEV201" s="90"/>
      <c r="HEW201" s="1"/>
      <c r="HEX201" s="90"/>
      <c r="HEY201" s="1"/>
      <c r="HEZ201" s="90"/>
      <c r="HFA201" s="1"/>
      <c r="HFB201" s="90"/>
      <c r="HFC201" s="1"/>
      <c r="HFD201" s="90"/>
      <c r="HFE201" s="1"/>
      <c r="HFF201" s="90"/>
      <c r="HFG201" s="1"/>
      <c r="HFH201" s="90"/>
      <c r="HFI201" s="1"/>
      <c r="HFJ201" s="90"/>
      <c r="HFK201" s="1"/>
      <c r="HFL201" s="90"/>
      <c r="HFM201" s="1"/>
      <c r="HFN201" s="90"/>
      <c r="HFO201" s="1"/>
      <c r="HFP201" s="90"/>
      <c r="HFQ201" s="1"/>
      <c r="HFR201" s="90"/>
      <c r="HFS201" s="1"/>
      <c r="HFT201" s="90"/>
      <c r="HFU201" s="1"/>
      <c r="HFV201" s="90"/>
      <c r="HFW201" s="1"/>
      <c r="HFX201" s="90"/>
      <c r="HFY201" s="1"/>
      <c r="HFZ201" s="90"/>
      <c r="HGA201" s="1"/>
      <c r="HGB201" s="90"/>
      <c r="HGC201" s="1"/>
      <c r="HGD201" s="90"/>
      <c r="HGE201" s="1"/>
      <c r="HGF201" s="90"/>
      <c r="HGG201" s="1"/>
      <c r="HGH201" s="90"/>
      <c r="HGI201" s="1"/>
      <c r="HGJ201" s="90"/>
      <c r="HGK201" s="1"/>
      <c r="HGL201" s="90"/>
      <c r="HGM201" s="1"/>
      <c r="HGN201" s="90"/>
      <c r="HGO201" s="1"/>
      <c r="HGP201" s="90"/>
      <c r="HGQ201" s="1"/>
      <c r="HGR201" s="90"/>
      <c r="HGS201" s="1"/>
      <c r="HGT201" s="90"/>
      <c r="HGU201" s="1"/>
      <c r="HGV201" s="90"/>
      <c r="HGW201" s="1"/>
      <c r="HGX201" s="90"/>
      <c r="HGY201" s="1"/>
      <c r="HGZ201" s="90"/>
      <c r="HHA201" s="1"/>
      <c r="HHB201" s="90"/>
      <c r="HHC201" s="1"/>
      <c r="HHD201" s="90"/>
      <c r="HHE201" s="1"/>
      <c r="HHF201" s="90"/>
      <c r="HHG201" s="1"/>
      <c r="HHH201" s="90"/>
      <c r="HHI201" s="1"/>
      <c r="HHJ201" s="90"/>
      <c r="HHK201" s="1"/>
      <c r="HHL201" s="90"/>
      <c r="HHM201" s="1"/>
      <c r="HHN201" s="90"/>
      <c r="HHO201" s="1"/>
      <c r="HHP201" s="90"/>
      <c r="HHQ201" s="1"/>
      <c r="HHR201" s="90"/>
      <c r="HHS201" s="1"/>
      <c r="HHT201" s="90"/>
      <c r="HHU201" s="1"/>
      <c r="HHV201" s="90"/>
      <c r="HHW201" s="1"/>
      <c r="HHX201" s="90"/>
      <c r="HHY201" s="1"/>
      <c r="HHZ201" s="90"/>
      <c r="HIA201" s="1"/>
      <c r="HIB201" s="90"/>
      <c r="HIC201" s="1"/>
      <c r="HID201" s="90"/>
      <c r="HIE201" s="1"/>
      <c r="HIF201" s="90"/>
      <c r="HIG201" s="1"/>
      <c r="HIH201" s="90"/>
      <c r="HII201" s="1"/>
      <c r="HIJ201" s="90"/>
      <c r="HIK201" s="1"/>
      <c r="HIL201" s="90"/>
      <c r="HIM201" s="1"/>
      <c r="HIN201" s="90"/>
      <c r="HIO201" s="1"/>
      <c r="HIP201" s="90"/>
      <c r="HIQ201" s="1"/>
      <c r="HIR201" s="90"/>
      <c r="HIS201" s="1"/>
      <c r="HIT201" s="90"/>
      <c r="HIU201" s="1"/>
      <c r="HIV201" s="90"/>
      <c r="HIW201" s="1"/>
      <c r="HIX201" s="90"/>
      <c r="HIY201" s="1"/>
      <c r="HIZ201" s="90"/>
      <c r="HJA201" s="1"/>
      <c r="HJB201" s="90"/>
      <c r="HJC201" s="1"/>
      <c r="HJD201" s="90"/>
      <c r="HJE201" s="1"/>
      <c r="HJF201" s="90"/>
      <c r="HJG201" s="1"/>
      <c r="HJH201" s="90"/>
      <c r="HJI201" s="1"/>
      <c r="HJJ201" s="90"/>
      <c r="HJK201" s="1"/>
      <c r="HJL201" s="90"/>
      <c r="HJM201" s="1"/>
      <c r="HJN201" s="90"/>
      <c r="HJO201" s="1"/>
      <c r="HJP201" s="90"/>
      <c r="HJQ201" s="1"/>
      <c r="HJR201" s="90"/>
      <c r="HJS201" s="1"/>
      <c r="HJT201" s="90"/>
      <c r="HJU201" s="1"/>
      <c r="HJV201" s="90"/>
      <c r="HJW201" s="1"/>
      <c r="HJX201" s="90"/>
      <c r="HJY201" s="1"/>
      <c r="HJZ201" s="90"/>
      <c r="HKA201" s="1"/>
      <c r="HKB201" s="90"/>
      <c r="HKC201" s="1"/>
      <c r="HKD201" s="90"/>
      <c r="HKE201" s="1"/>
      <c r="HKF201" s="90"/>
      <c r="HKG201" s="1"/>
      <c r="HKH201" s="90"/>
      <c r="HKI201" s="1"/>
      <c r="HKJ201" s="90"/>
      <c r="HKK201" s="1"/>
      <c r="HKL201" s="90"/>
      <c r="HKM201" s="1"/>
      <c r="HKN201" s="90"/>
      <c r="HKO201" s="1"/>
      <c r="HKP201" s="90"/>
      <c r="HKQ201" s="1"/>
      <c r="HKR201" s="90"/>
      <c r="HKS201" s="1"/>
      <c r="HKT201" s="90"/>
      <c r="HKU201" s="1"/>
      <c r="HKV201" s="90"/>
      <c r="HKW201" s="1"/>
      <c r="HKX201" s="90"/>
      <c r="HKY201" s="1"/>
      <c r="HKZ201" s="90"/>
      <c r="HLA201" s="1"/>
      <c r="HLB201" s="90"/>
      <c r="HLC201" s="1"/>
      <c r="HLD201" s="90"/>
      <c r="HLE201" s="1"/>
      <c r="HLF201" s="90"/>
      <c r="HLG201" s="1"/>
      <c r="HLH201" s="90"/>
      <c r="HLI201" s="1"/>
      <c r="HLJ201" s="90"/>
      <c r="HLK201" s="1"/>
      <c r="HLL201" s="90"/>
      <c r="HLM201" s="1"/>
      <c r="HLN201" s="90"/>
      <c r="HLO201" s="1"/>
      <c r="HLP201" s="90"/>
      <c r="HLQ201" s="1"/>
      <c r="HLR201" s="90"/>
      <c r="HLS201" s="1"/>
      <c r="HLT201" s="90"/>
      <c r="HLU201" s="1"/>
      <c r="HLV201" s="90"/>
      <c r="HLW201" s="1"/>
      <c r="HLX201" s="90"/>
      <c r="HLY201" s="1"/>
      <c r="HLZ201" s="90"/>
      <c r="HMA201" s="1"/>
      <c r="HMB201" s="90"/>
      <c r="HMC201" s="1"/>
      <c r="HMD201" s="90"/>
      <c r="HME201" s="1"/>
      <c r="HMF201" s="90"/>
      <c r="HMG201" s="1"/>
      <c r="HMH201" s="90"/>
      <c r="HMI201" s="1"/>
      <c r="HMJ201" s="90"/>
      <c r="HMK201" s="1"/>
      <c r="HML201" s="90"/>
      <c r="HMM201" s="1"/>
      <c r="HMN201" s="90"/>
      <c r="HMO201" s="1"/>
      <c r="HMP201" s="90"/>
      <c r="HMQ201" s="1"/>
      <c r="HMR201" s="90"/>
      <c r="HMS201" s="1"/>
      <c r="HMT201" s="90"/>
      <c r="HMU201" s="1"/>
      <c r="HMV201" s="90"/>
      <c r="HMW201" s="1"/>
      <c r="HMX201" s="90"/>
      <c r="HMY201" s="1"/>
      <c r="HMZ201" s="90"/>
      <c r="HNA201" s="1"/>
      <c r="HNB201" s="90"/>
      <c r="HNC201" s="1"/>
      <c r="HND201" s="90"/>
      <c r="HNE201" s="1"/>
      <c r="HNF201" s="90"/>
      <c r="HNG201" s="1"/>
      <c r="HNH201" s="90"/>
      <c r="HNI201" s="1"/>
      <c r="HNJ201" s="90"/>
      <c r="HNK201" s="1"/>
      <c r="HNL201" s="90"/>
      <c r="HNM201" s="1"/>
      <c r="HNN201" s="90"/>
      <c r="HNO201" s="1"/>
      <c r="HNP201" s="90"/>
      <c r="HNQ201" s="1"/>
      <c r="HNR201" s="90"/>
      <c r="HNS201" s="1"/>
      <c r="HNT201" s="90"/>
      <c r="HNU201" s="1"/>
      <c r="HNV201" s="90"/>
      <c r="HNW201" s="1"/>
      <c r="HNX201" s="90"/>
      <c r="HNY201" s="1"/>
      <c r="HNZ201" s="90"/>
      <c r="HOA201" s="1"/>
      <c r="HOB201" s="90"/>
      <c r="HOC201" s="1"/>
      <c r="HOD201" s="90"/>
      <c r="HOE201" s="1"/>
      <c r="HOF201" s="90"/>
      <c r="HOG201" s="1"/>
      <c r="HOH201" s="90"/>
      <c r="HOI201" s="1"/>
      <c r="HOJ201" s="90"/>
      <c r="HOK201" s="1"/>
      <c r="HOL201" s="90"/>
      <c r="HOM201" s="1"/>
      <c r="HON201" s="90"/>
      <c r="HOO201" s="1"/>
      <c r="HOP201" s="90"/>
      <c r="HOQ201" s="1"/>
      <c r="HOR201" s="90"/>
      <c r="HOS201" s="1"/>
      <c r="HOT201" s="90"/>
      <c r="HOU201" s="1"/>
      <c r="HOV201" s="90"/>
      <c r="HOW201" s="1"/>
      <c r="HOX201" s="90"/>
      <c r="HOY201" s="1"/>
      <c r="HOZ201" s="90"/>
      <c r="HPA201" s="1"/>
      <c r="HPB201" s="90"/>
      <c r="HPC201" s="1"/>
      <c r="HPD201" s="90"/>
      <c r="HPE201" s="1"/>
      <c r="HPF201" s="90"/>
      <c r="HPG201" s="1"/>
      <c r="HPH201" s="90"/>
      <c r="HPI201" s="1"/>
      <c r="HPJ201" s="90"/>
      <c r="HPK201" s="1"/>
      <c r="HPL201" s="90"/>
      <c r="HPM201" s="1"/>
      <c r="HPN201" s="90"/>
      <c r="HPO201" s="1"/>
      <c r="HPP201" s="90"/>
      <c r="HPQ201" s="1"/>
      <c r="HPR201" s="90"/>
      <c r="HPS201" s="1"/>
      <c r="HPT201" s="90"/>
      <c r="HPU201" s="1"/>
      <c r="HPV201" s="90"/>
      <c r="HPW201" s="1"/>
      <c r="HPX201" s="90"/>
      <c r="HPY201" s="1"/>
      <c r="HPZ201" s="90"/>
      <c r="HQA201" s="1"/>
      <c r="HQB201" s="90"/>
      <c r="HQC201" s="1"/>
      <c r="HQD201" s="90"/>
      <c r="HQE201" s="1"/>
      <c r="HQF201" s="90"/>
      <c r="HQG201" s="1"/>
      <c r="HQH201" s="90"/>
      <c r="HQI201" s="1"/>
      <c r="HQJ201" s="90"/>
      <c r="HQK201" s="1"/>
      <c r="HQL201" s="90"/>
      <c r="HQM201" s="1"/>
      <c r="HQN201" s="90"/>
      <c r="HQO201" s="1"/>
      <c r="HQP201" s="90"/>
      <c r="HQQ201" s="1"/>
      <c r="HQR201" s="90"/>
      <c r="HQS201" s="1"/>
      <c r="HQT201" s="90"/>
      <c r="HQU201" s="1"/>
      <c r="HQV201" s="90"/>
      <c r="HQW201" s="1"/>
      <c r="HQX201" s="90"/>
      <c r="HQY201" s="1"/>
      <c r="HQZ201" s="90"/>
      <c r="HRA201" s="1"/>
      <c r="HRB201" s="90"/>
      <c r="HRC201" s="1"/>
      <c r="HRD201" s="90"/>
      <c r="HRE201" s="1"/>
      <c r="HRF201" s="90"/>
      <c r="HRG201" s="1"/>
      <c r="HRH201" s="90"/>
      <c r="HRI201" s="1"/>
      <c r="HRJ201" s="90"/>
      <c r="HRK201" s="1"/>
      <c r="HRL201" s="90"/>
      <c r="HRM201" s="1"/>
      <c r="HRN201" s="90"/>
      <c r="HRO201" s="1"/>
      <c r="HRP201" s="90"/>
      <c r="HRQ201" s="1"/>
      <c r="HRR201" s="90"/>
      <c r="HRS201" s="1"/>
      <c r="HRT201" s="90"/>
      <c r="HRU201" s="1"/>
      <c r="HRV201" s="90"/>
      <c r="HRW201" s="1"/>
      <c r="HRX201" s="90"/>
      <c r="HRY201" s="1"/>
      <c r="HRZ201" s="90"/>
      <c r="HSA201" s="1"/>
      <c r="HSB201" s="90"/>
      <c r="HSC201" s="1"/>
      <c r="HSD201" s="90"/>
      <c r="HSE201" s="1"/>
      <c r="HSF201" s="90"/>
      <c r="HSG201" s="1"/>
      <c r="HSH201" s="90"/>
      <c r="HSI201" s="1"/>
      <c r="HSJ201" s="90"/>
      <c r="HSK201" s="1"/>
      <c r="HSL201" s="90"/>
      <c r="HSM201" s="1"/>
      <c r="HSN201" s="90"/>
      <c r="HSO201" s="1"/>
      <c r="HSP201" s="90"/>
      <c r="HSQ201" s="1"/>
      <c r="HSR201" s="90"/>
      <c r="HSS201" s="1"/>
      <c r="HST201" s="90"/>
      <c r="HSU201" s="1"/>
      <c r="HSV201" s="90"/>
      <c r="HSW201" s="1"/>
      <c r="HSX201" s="90"/>
      <c r="HSY201" s="1"/>
      <c r="HSZ201" s="90"/>
      <c r="HTA201" s="1"/>
      <c r="HTB201" s="90"/>
      <c r="HTC201" s="1"/>
      <c r="HTD201" s="90"/>
      <c r="HTE201" s="1"/>
      <c r="HTF201" s="90"/>
      <c r="HTG201" s="1"/>
      <c r="HTH201" s="90"/>
      <c r="HTI201" s="1"/>
      <c r="HTJ201" s="90"/>
      <c r="HTK201" s="1"/>
      <c r="HTL201" s="90"/>
      <c r="HTM201" s="1"/>
      <c r="HTN201" s="90"/>
      <c r="HTO201" s="1"/>
      <c r="HTP201" s="90"/>
      <c r="HTQ201" s="1"/>
      <c r="HTR201" s="90"/>
      <c r="HTS201" s="1"/>
      <c r="HTT201" s="90"/>
      <c r="HTU201" s="1"/>
      <c r="HTV201" s="90"/>
      <c r="HTW201" s="1"/>
      <c r="HTX201" s="90"/>
      <c r="HTY201" s="1"/>
      <c r="HTZ201" s="90"/>
      <c r="HUA201" s="1"/>
      <c r="HUB201" s="90"/>
      <c r="HUC201" s="1"/>
      <c r="HUD201" s="90"/>
      <c r="HUE201" s="1"/>
      <c r="HUF201" s="90"/>
      <c r="HUG201" s="1"/>
      <c r="HUH201" s="90"/>
      <c r="HUI201" s="1"/>
      <c r="HUJ201" s="90"/>
      <c r="HUK201" s="1"/>
      <c r="HUL201" s="90"/>
      <c r="HUM201" s="1"/>
      <c r="HUN201" s="90"/>
      <c r="HUO201" s="1"/>
      <c r="HUP201" s="90"/>
      <c r="HUQ201" s="1"/>
      <c r="HUR201" s="90"/>
      <c r="HUS201" s="1"/>
      <c r="HUT201" s="90"/>
      <c r="HUU201" s="1"/>
      <c r="HUV201" s="90"/>
      <c r="HUW201" s="1"/>
      <c r="HUX201" s="90"/>
      <c r="HUY201" s="1"/>
      <c r="HUZ201" s="90"/>
      <c r="HVA201" s="1"/>
      <c r="HVB201" s="90"/>
      <c r="HVC201" s="1"/>
      <c r="HVD201" s="90"/>
      <c r="HVE201" s="1"/>
      <c r="HVF201" s="90"/>
      <c r="HVG201" s="1"/>
      <c r="HVH201" s="90"/>
      <c r="HVI201" s="1"/>
      <c r="HVJ201" s="90"/>
      <c r="HVK201" s="1"/>
      <c r="HVL201" s="90"/>
      <c r="HVM201" s="1"/>
      <c r="HVN201" s="90"/>
      <c r="HVO201" s="1"/>
      <c r="HVP201" s="90"/>
      <c r="HVQ201" s="1"/>
      <c r="HVR201" s="90"/>
      <c r="HVS201" s="1"/>
      <c r="HVT201" s="90"/>
      <c r="HVU201" s="1"/>
      <c r="HVV201" s="90"/>
      <c r="HVW201" s="1"/>
      <c r="HVX201" s="90"/>
      <c r="HVY201" s="1"/>
      <c r="HVZ201" s="90"/>
      <c r="HWA201" s="1"/>
      <c r="HWB201" s="90"/>
      <c r="HWC201" s="1"/>
      <c r="HWD201" s="90"/>
      <c r="HWE201" s="1"/>
      <c r="HWF201" s="90"/>
      <c r="HWG201" s="1"/>
      <c r="HWH201" s="90"/>
      <c r="HWI201" s="1"/>
      <c r="HWJ201" s="90"/>
      <c r="HWK201" s="1"/>
      <c r="HWL201" s="90"/>
      <c r="HWM201" s="1"/>
      <c r="HWN201" s="90"/>
      <c r="HWO201" s="1"/>
      <c r="HWP201" s="90"/>
      <c r="HWQ201" s="1"/>
      <c r="HWR201" s="90"/>
      <c r="HWS201" s="1"/>
      <c r="HWT201" s="90"/>
      <c r="HWU201" s="1"/>
      <c r="HWV201" s="90"/>
      <c r="HWW201" s="1"/>
      <c r="HWX201" s="90"/>
      <c r="HWY201" s="1"/>
      <c r="HWZ201" s="90"/>
      <c r="HXA201" s="1"/>
      <c r="HXB201" s="90"/>
      <c r="HXC201" s="1"/>
      <c r="HXD201" s="90"/>
      <c r="HXE201" s="1"/>
      <c r="HXF201" s="90"/>
      <c r="HXG201" s="1"/>
      <c r="HXH201" s="90"/>
      <c r="HXI201" s="1"/>
      <c r="HXJ201" s="90"/>
      <c r="HXK201" s="1"/>
      <c r="HXL201" s="90"/>
      <c r="HXM201" s="1"/>
      <c r="HXN201" s="90"/>
      <c r="HXO201" s="1"/>
      <c r="HXP201" s="90"/>
      <c r="HXQ201" s="1"/>
      <c r="HXR201" s="90"/>
      <c r="HXS201" s="1"/>
      <c r="HXT201" s="90"/>
      <c r="HXU201" s="1"/>
      <c r="HXV201" s="90"/>
      <c r="HXW201" s="1"/>
      <c r="HXX201" s="90"/>
      <c r="HXY201" s="1"/>
      <c r="HXZ201" s="90"/>
      <c r="HYA201" s="1"/>
      <c r="HYB201" s="90"/>
      <c r="HYC201" s="1"/>
      <c r="HYD201" s="90"/>
      <c r="HYE201" s="1"/>
      <c r="HYF201" s="90"/>
      <c r="HYG201" s="1"/>
      <c r="HYH201" s="90"/>
      <c r="HYI201" s="1"/>
      <c r="HYJ201" s="90"/>
      <c r="HYK201" s="1"/>
      <c r="HYL201" s="90"/>
      <c r="HYM201" s="1"/>
      <c r="HYN201" s="90"/>
      <c r="HYO201" s="1"/>
      <c r="HYP201" s="90"/>
      <c r="HYQ201" s="1"/>
      <c r="HYR201" s="90"/>
      <c r="HYS201" s="1"/>
      <c r="HYT201" s="90"/>
      <c r="HYU201" s="1"/>
      <c r="HYV201" s="90"/>
      <c r="HYW201" s="1"/>
      <c r="HYX201" s="90"/>
      <c r="HYY201" s="1"/>
      <c r="HYZ201" s="90"/>
      <c r="HZA201" s="1"/>
      <c r="HZB201" s="90"/>
      <c r="HZC201" s="1"/>
      <c r="HZD201" s="90"/>
      <c r="HZE201" s="1"/>
      <c r="HZF201" s="90"/>
      <c r="HZG201" s="1"/>
      <c r="HZH201" s="90"/>
      <c r="HZI201" s="1"/>
      <c r="HZJ201" s="90"/>
      <c r="HZK201" s="1"/>
      <c r="HZL201" s="90"/>
      <c r="HZM201" s="1"/>
      <c r="HZN201" s="90"/>
      <c r="HZO201" s="1"/>
      <c r="HZP201" s="90"/>
      <c r="HZQ201" s="1"/>
      <c r="HZR201" s="90"/>
      <c r="HZS201" s="1"/>
      <c r="HZT201" s="90"/>
      <c r="HZU201" s="1"/>
      <c r="HZV201" s="90"/>
      <c r="HZW201" s="1"/>
      <c r="HZX201" s="90"/>
      <c r="HZY201" s="1"/>
      <c r="HZZ201" s="90"/>
      <c r="IAA201" s="1"/>
      <c r="IAB201" s="90"/>
      <c r="IAC201" s="1"/>
      <c r="IAD201" s="90"/>
      <c r="IAE201" s="1"/>
      <c r="IAF201" s="90"/>
      <c r="IAG201" s="1"/>
      <c r="IAH201" s="90"/>
      <c r="IAI201" s="1"/>
      <c r="IAJ201" s="90"/>
      <c r="IAK201" s="1"/>
      <c r="IAL201" s="90"/>
      <c r="IAM201" s="1"/>
      <c r="IAN201" s="90"/>
      <c r="IAO201" s="1"/>
      <c r="IAP201" s="90"/>
      <c r="IAQ201" s="1"/>
      <c r="IAR201" s="90"/>
      <c r="IAS201" s="1"/>
      <c r="IAT201" s="90"/>
      <c r="IAU201" s="1"/>
      <c r="IAV201" s="90"/>
      <c r="IAW201" s="1"/>
      <c r="IAX201" s="90"/>
      <c r="IAY201" s="1"/>
      <c r="IAZ201" s="90"/>
      <c r="IBA201" s="1"/>
      <c r="IBB201" s="90"/>
      <c r="IBC201" s="1"/>
      <c r="IBD201" s="90"/>
      <c r="IBE201" s="1"/>
      <c r="IBF201" s="90"/>
      <c r="IBG201" s="1"/>
      <c r="IBH201" s="90"/>
      <c r="IBI201" s="1"/>
      <c r="IBJ201" s="90"/>
      <c r="IBK201" s="1"/>
      <c r="IBL201" s="90"/>
      <c r="IBM201" s="1"/>
      <c r="IBN201" s="90"/>
      <c r="IBO201" s="1"/>
      <c r="IBP201" s="90"/>
      <c r="IBQ201" s="1"/>
      <c r="IBR201" s="90"/>
      <c r="IBS201" s="1"/>
      <c r="IBT201" s="90"/>
      <c r="IBU201" s="1"/>
      <c r="IBV201" s="90"/>
      <c r="IBW201" s="1"/>
      <c r="IBX201" s="90"/>
      <c r="IBY201" s="1"/>
      <c r="IBZ201" s="90"/>
      <c r="ICA201" s="1"/>
      <c r="ICB201" s="90"/>
      <c r="ICC201" s="1"/>
      <c r="ICD201" s="90"/>
      <c r="ICE201" s="1"/>
      <c r="ICF201" s="90"/>
      <c r="ICG201" s="1"/>
      <c r="ICH201" s="90"/>
      <c r="ICI201" s="1"/>
      <c r="ICJ201" s="90"/>
      <c r="ICK201" s="1"/>
      <c r="ICL201" s="90"/>
      <c r="ICM201" s="1"/>
      <c r="ICN201" s="90"/>
      <c r="ICO201" s="1"/>
      <c r="ICP201" s="90"/>
      <c r="ICQ201" s="1"/>
      <c r="ICR201" s="90"/>
      <c r="ICS201" s="1"/>
      <c r="ICT201" s="90"/>
      <c r="ICU201" s="1"/>
      <c r="ICV201" s="90"/>
      <c r="ICW201" s="1"/>
      <c r="ICX201" s="90"/>
      <c r="ICY201" s="1"/>
      <c r="ICZ201" s="90"/>
      <c r="IDA201" s="1"/>
      <c r="IDB201" s="90"/>
      <c r="IDC201" s="1"/>
      <c r="IDD201" s="90"/>
      <c r="IDE201" s="1"/>
      <c r="IDF201" s="90"/>
      <c r="IDG201" s="1"/>
      <c r="IDH201" s="90"/>
      <c r="IDI201" s="1"/>
      <c r="IDJ201" s="90"/>
      <c r="IDK201" s="1"/>
      <c r="IDL201" s="90"/>
      <c r="IDM201" s="1"/>
      <c r="IDN201" s="90"/>
      <c r="IDO201" s="1"/>
      <c r="IDP201" s="90"/>
      <c r="IDQ201" s="1"/>
      <c r="IDR201" s="90"/>
      <c r="IDS201" s="1"/>
      <c r="IDT201" s="90"/>
      <c r="IDU201" s="1"/>
      <c r="IDV201" s="90"/>
      <c r="IDW201" s="1"/>
      <c r="IDX201" s="90"/>
      <c r="IDY201" s="1"/>
      <c r="IDZ201" s="90"/>
      <c r="IEA201" s="1"/>
      <c r="IEB201" s="90"/>
      <c r="IEC201" s="1"/>
      <c r="IED201" s="90"/>
      <c r="IEE201" s="1"/>
      <c r="IEF201" s="90"/>
      <c r="IEG201" s="1"/>
      <c r="IEH201" s="90"/>
      <c r="IEI201" s="1"/>
      <c r="IEJ201" s="90"/>
      <c r="IEK201" s="1"/>
      <c r="IEL201" s="90"/>
      <c r="IEM201" s="1"/>
      <c r="IEN201" s="90"/>
      <c r="IEO201" s="1"/>
      <c r="IEP201" s="90"/>
      <c r="IEQ201" s="1"/>
      <c r="IER201" s="90"/>
      <c r="IES201" s="1"/>
      <c r="IET201" s="90"/>
      <c r="IEU201" s="1"/>
      <c r="IEV201" s="90"/>
      <c r="IEW201" s="1"/>
      <c r="IEX201" s="90"/>
      <c r="IEY201" s="1"/>
      <c r="IEZ201" s="90"/>
      <c r="IFA201" s="1"/>
      <c r="IFB201" s="90"/>
      <c r="IFC201" s="1"/>
      <c r="IFD201" s="90"/>
      <c r="IFE201" s="1"/>
      <c r="IFF201" s="90"/>
      <c r="IFG201" s="1"/>
      <c r="IFH201" s="90"/>
      <c r="IFI201" s="1"/>
      <c r="IFJ201" s="90"/>
      <c r="IFK201" s="1"/>
      <c r="IFL201" s="90"/>
      <c r="IFM201" s="1"/>
      <c r="IFN201" s="90"/>
      <c r="IFO201" s="1"/>
      <c r="IFP201" s="90"/>
      <c r="IFQ201" s="1"/>
      <c r="IFR201" s="90"/>
      <c r="IFS201" s="1"/>
      <c r="IFT201" s="90"/>
      <c r="IFU201" s="1"/>
      <c r="IFV201" s="90"/>
      <c r="IFW201" s="1"/>
      <c r="IFX201" s="90"/>
      <c r="IFY201" s="1"/>
      <c r="IFZ201" s="90"/>
      <c r="IGA201" s="1"/>
      <c r="IGB201" s="90"/>
      <c r="IGC201" s="1"/>
      <c r="IGD201" s="90"/>
      <c r="IGE201" s="1"/>
      <c r="IGF201" s="90"/>
      <c r="IGG201" s="1"/>
      <c r="IGH201" s="90"/>
      <c r="IGI201" s="1"/>
      <c r="IGJ201" s="90"/>
      <c r="IGK201" s="1"/>
      <c r="IGL201" s="90"/>
      <c r="IGM201" s="1"/>
      <c r="IGN201" s="90"/>
      <c r="IGO201" s="1"/>
      <c r="IGP201" s="90"/>
      <c r="IGQ201" s="1"/>
      <c r="IGR201" s="90"/>
      <c r="IGS201" s="1"/>
      <c r="IGT201" s="90"/>
      <c r="IGU201" s="1"/>
      <c r="IGV201" s="90"/>
      <c r="IGW201" s="1"/>
      <c r="IGX201" s="90"/>
      <c r="IGY201" s="1"/>
      <c r="IGZ201" s="90"/>
      <c r="IHA201" s="1"/>
      <c r="IHB201" s="90"/>
      <c r="IHC201" s="1"/>
      <c r="IHD201" s="90"/>
      <c r="IHE201" s="1"/>
      <c r="IHF201" s="90"/>
      <c r="IHG201" s="1"/>
      <c r="IHH201" s="90"/>
      <c r="IHI201" s="1"/>
      <c r="IHJ201" s="90"/>
      <c r="IHK201" s="1"/>
      <c r="IHL201" s="90"/>
      <c r="IHM201" s="1"/>
      <c r="IHN201" s="90"/>
      <c r="IHO201" s="1"/>
      <c r="IHP201" s="90"/>
      <c r="IHQ201" s="1"/>
      <c r="IHR201" s="90"/>
      <c r="IHS201" s="1"/>
      <c r="IHT201" s="90"/>
      <c r="IHU201" s="1"/>
      <c r="IHV201" s="90"/>
      <c r="IHW201" s="1"/>
      <c r="IHX201" s="90"/>
      <c r="IHY201" s="1"/>
      <c r="IHZ201" s="90"/>
      <c r="IIA201" s="1"/>
      <c r="IIB201" s="90"/>
      <c r="IIC201" s="1"/>
      <c r="IID201" s="90"/>
      <c r="IIE201" s="1"/>
      <c r="IIF201" s="90"/>
      <c r="IIG201" s="1"/>
      <c r="IIH201" s="90"/>
      <c r="III201" s="1"/>
      <c r="IIJ201" s="90"/>
      <c r="IIK201" s="1"/>
      <c r="IIL201" s="90"/>
      <c r="IIM201" s="1"/>
      <c r="IIN201" s="90"/>
      <c r="IIO201" s="1"/>
      <c r="IIP201" s="90"/>
      <c r="IIQ201" s="1"/>
      <c r="IIR201" s="90"/>
      <c r="IIS201" s="1"/>
      <c r="IIT201" s="90"/>
      <c r="IIU201" s="1"/>
      <c r="IIV201" s="90"/>
      <c r="IIW201" s="1"/>
      <c r="IIX201" s="90"/>
      <c r="IIY201" s="1"/>
      <c r="IIZ201" s="90"/>
      <c r="IJA201" s="1"/>
      <c r="IJB201" s="90"/>
      <c r="IJC201" s="1"/>
      <c r="IJD201" s="90"/>
      <c r="IJE201" s="1"/>
      <c r="IJF201" s="90"/>
      <c r="IJG201" s="1"/>
      <c r="IJH201" s="90"/>
      <c r="IJI201" s="1"/>
      <c r="IJJ201" s="90"/>
      <c r="IJK201" s="1"/>
      <c r="IJL201" s="90"/>
      <c r="IJM201" s="1"/>
      <c r="IJN201" s="90"/>
      <c r="IJO201" s="1"/>
      <c r="IJP201" s="90"/>
      <c r="IJQ201" s="1"/>
      <c r="IJR201" s="90"/>
      <c r="IJS201" s="1"/>
      <c r="IJT201" s="90"/>
      <c r="IJU201" s="1"/>
      <c r="IJV201" s="90"/>
      <c r="IJW201" s="1"/>
      <c r="IJX201" s="90"/>
      <c r="IJY201" s="1"/>
      <c r="IJZ201" s="90"/>
      <c r="IKA201" s="1"/>
      <c r="IKB201" s="90"/>
      <c r="IKC201" s="1"/>
      <c r="IKD201" s="90"/>
      <c r="IKE201" s="1"/>
      <c r="IKF201" s="90"/>
      <c r="IKG201" s="1"/>
      <c r="IKH201" s="90"/>
      <c r="IKI201" s="1"/>
      <c r="IKJ201" s="90"/>
      <c r="IKK201" s="1"/>
      <c r="IKL201" s="90"/>
      <c r="IKM201" s="1"/>
      <c r="IKN201" s="90"/>
      <c r="IKO201" s="1"/>
      <c r="IKP201" s="90"/>
      <c r="IKQ201" s="1"/>
      <c r="IKR201" s="90"/>
      <c r="IKS201" s="1"/>
      <c r="IKT201" s="90"/>
      <c r="IKU201" s="1"/>
      <c r="IKV201" s="90"/>
      <c r="IKW201" s="1"/>
      <c r="IKX201" s="90"/>
      <c r="IKY201" s="1"/>
      <c r="IKZ201" s="90"/>
      <c r="ILA201" s="1"/>
      <c r="ILB201" s="90"/>
      <c r="ILC201" s="1"/>
      <c r="ILD201" s="90"/>
      <c r="ILE201" s="1"/>
      <c r="ILF201" s="90"/>
      <c r="ILG201" s="1"/>
      <c r="ILH201" s="90"/>
      <c r="ILI201" s="1"/>
      <c r="ILJ201" s="90"/>
      <c r="ILK201" s="1"/>
      <c r="ILL201" s="90"/>
      <c r="ILM201" s="1"/>
      <c r="ILN201" s="90"/>
      <c r="ILO201" s="1"/>
      <c r="ILP201" s="90"/>
      <c r="ILQ201" s="1"/>
      <c r="ILR201" s="90"/>
      <c r="ILS201" s="1"/>
      <c r="ILT201" s="90"/>
      <c r="ILU201" s="1"/>
      <c r="ILV201" s="90"/>
      <c r="ILW201" s="1"/>
      <c r="ILX201" s="90"/>
      <c r="ILY201" s="1"/>
      <c r="ILZ201" s="90"/>
      <c r="IMA201" s="1"/>
      <c r="IMB201" s="90"/>
      <c r="IMC201" s="1"/>
      <c r="IMD201" s="90"/>
      <c r="IME201" s="1"/>
      <c r="IMF201" s="90"/>
      <c r="IMG201" s="1"/>
      <c r="IMH201" s="90"/>
      <c r="IMI201" s="1"/>
      <c r="IMJ201" s="90"/>
      <c r="IMK201" s="1"/>
      <c r="IML201" s="90"/>
      <c r="IMM201" s="1"/>
      <c r="IMN201" s="90"/>
      <c r="IMO201" s="1"/>
      <c r="IMP201" s="90"/>
      <c r="IMQ201" s="1"/>
      <c r="IMR201" s="90"/>
      <c r="IMS201" s="1"/>
      <c r="IMT201" s="90"/>
      <c r="IMU201" s="1"/>
      <c r="IMV201" s="90"/>
      <c r="IMW201" s="1"/>
      <c r="IMX201" s="90"/>
      <c r="IMY201" s="1"/>
      <c r="IMZ201" s="90"/>
      <c r="INA201" s="1"/>
      <c r="INB201" s="90"/>
      <c r="INC201" s="1"/>
      <c r="IND201" s="90"/>
      <c r="INE201" s="1"/>
      <c r="INF201" s="90"/>
      <c r="ING201" s="1"/>
      <c r="INH201" s="90"/>
      <c r="INI201" s="1"/>
      <c r="INJ201" s="90"/>
      <c r="INK201" s="1"/>
      <c r="INL201" s="90"/>
      <c r="INM201" s="1"/>
      <c r="INN201" s="90"/>
      <c r="INO201" s="1"/>
      <c r="INP201" s="90"/>
      <c r="INQ201" s="1"/>
      <c r="INR201" s="90"/>
      <c r="INS201" s="1"/>
      <c r="INT201" s="90"/>
      <c r="INU201" s="1"/>
      <c r="INV201" s="90"/>
      <c r="INW201" s="1"/>
      <c r="INX201" s="90"/>
      <c r="INY201" s="1"/>
      <c r="INZ201" s="90"/>
      <c r="IOA201" s="1"/>
      <c r="IOB201" s="90"/>
      <c r="IOC201" s="1"/>
      <c r="IOD201" s="90"/>
      <c r="IOE201" s="1"/>
      <c r="IOF201" s="90"/>
      <c r="IOG201" s="1"/>
      <c r="IOH201" s="90"/>
      <c r="IOI201" s="1"/>
      <c r="IOJ201" s="90"/>
      <c r="IOK201" s="1"/>
      <c r="IOL201" s="90"/>
      <c r="IOM201" s="1"/>
      <c r="ION201" s="90"/>
      <c r="IOO201" s="1"/>
      <c r="IOP201" s="90"/>
      <c r="IOQ201" s="1"/>
      <c r="IOR201" s="90"/>
      <c r="IOS201" s="1"/>
      <c r="IOT201" s="90"/>
      <c r="IOU201" s="1"/>
      <c r="IOV201" s="90"/>
      <c r="IOW201" s="1"/>
      <c r="IOX201" s="90"/>
      <c r="IOY201" s="1"/>
      <c r="IOZ201" s="90"/>
      <c r="IPA201" s="1"/>
      <c r="IPB201" s="90"/>
      <c r="IPC201" s="1"/>
      <c r="IPD201" s="90"/>
      <c r="IPE201" s="1"/>
      <c r="IPF201" s="90"/>
      <c r="IPG201" s="1"/>
      <c r="IPH201" s="90"/>
      <c r="IPI201" s="1"/>
      <c r="IPJ201" s="90"/>
      <c r="IPK201" s="1"/>
      <c r="IPL201" s="90"/>
      <c r="IPM201" s="1"/>
      <c r="IPN201" s="90"/>
      <c r="IPO201" s="1"/>
      <c r="IPP201" s="90"/>
      <c r="IPQ201" s="1"/>
      <c r="IPR201" s="90"/>
      <c r="IPS201" s="1"/>
      <c r="IPT201" s="90"/>
      <c r="IPU201" s="1"/>
      <c r="IPV201" s="90"/>
      <c r="IPW201" s="1"/>
      <c r="IPX201" s="90"/>
      <c r="IPY201" s="1"/>
      <c r="IPZ201" s="90"/>
      <c r="IQA201" s="1"/>
      <c r="IQB201" s="90"/>
      <c r="IQC201" s="1"/>
      <c r="IQD201" s="90"/>
      <c r="IQE201" s="1"/>
      <c r="IQF201" s="90"/>
      <c r="IQG201" s="1"/>
      <c r="IQH201" s="90"/>
      <c r="IQI201" s="1"/>
      <c r="IQJ201" s="90"/>
      <c r="IQK201" s="1"/>
      <c r="IQL201" s="90"/>
      <c r="IQM201" s="1"/>
      <c r="IQN201" s="90"/>
      <c r="IQO201" s="1"/>
      <c r="IQP201" s="90"/>
      <c r="IQQ201" s="1"/>
      <c r="IQR201" s="90"/>
      <c r="IQS201" s="1"/>
      <c r="IQT201" s="90"/>
      <c r="IQU201" s="1"/>
      <c r="IQV201" s="90"/>
      <c r="IQW201" s="1"/>
      <c r="IQX201" s="90"/>
      <c r="IQY201" s="1"/>
      <c r="IQZ201" s="90"/>
      <c r="IRA201" s="1"/>
      <c r="IRB201" s="90"/>
      <c r="IRC201" s="1"/>
      <c r="IRD201" s="90"/>
      <c r="IRE201" s="1"/>
      <c r="IRF201" s="90"/>
      <c r="IRG201" s="1"/>
      <c r="IRH201" s="90"/>
      <c r="IRI201" s="1"/>
      <c r="IRJ201" s="90"/>
      <c r="IRK201" s="1"/>
      <c r="IRL201" s="90"/>
      <c r="IRM201" s="1"/>
      <c r="IRN201" s="90"/>
      <c r="IRO201" s="1"/>
      <c r="IRP201" s="90"/>
      <c r="IRQ201" s="1"/>
      <c r="IRR201" s="90"/>
      <c r="IRS201" s="1"/>
      <c r="IRT201" s="90"/>
      <c r="IRU201" s="1"/>
      <c r="IRV201" s="90"/>
      <c r="IRW201" s="1"/>
      <c r="IRX201" s="90"/>
      <c r="IRY201" s="1"/>
      <c r="IRZ201" s="90"/>
      <c r="ISA201" s="1"/>
      <c r="ISB201" s="90"/>
      <c r="ISC201" s="1"/>
      <c r="ISD201" s="90"/>
      <c r="ISE201" s="1"/>
      <c r="ISF201" s="90"/>
      <c r="ISG201" s="1"/>
      <c r="ISH201" s="90"/>
      <c r="ISI201" s="1"/>
      <c r="ISJ201" s="90"/>
      <c r="ISK201" s="1"/>
      <c r="ISL201" s="90"/>
      <c r="ISM201" s="1"/>
      <c r="ISN201" s="90"/>
      <c r="ISO201" s="1"/>
      <c r="ISP201" s="90"/>
      <c r="ISQ201" s="1"/>
      <c r="ISR201" s="90"/>
      <c r="ISS201" s="1"/>
      <c r="IST201" s="90"/>
      <c r="ISU201" s="1"/>
      <c r="ISV201" s="90"/>
      <c r="ISW201" s="1"/>
      <c r="ISX201" s="90"/>
      <c r="ISY201" s="1"/>
      <c r="ISZ201" s="90"/>
      <c r="ITA201" s="1"/>
      <c r="ITB201" s="90"/>
      <c r="ITC201" s="1"/>
      <c r="ITD201" s="90"/>
      <c r="ITE201" s="1"/>
      <c r="ITF201" s="90"/>
      <c r="ITG201" s="1"/>
      <c r="ITH201" s="90"/>
      <c r="ITI201" s="1"/>
      <c r="ITJ201" s="90"/>
      <c r="ITK201" s="1"/>
      <c r="ITL201" s="90"/>
      <c r="ITM201" s="1"/>
      <c r="ITN201" s="90"/>
      <c r="ITO201" s="1"/>
      <c r="ITP201" s="90"/>
      <c r="ITQ201" s="1"/>
      <c r="ITR201" s="90"/>
      <c r="ITS201" s="1"/>
      <c r="ITT201" s="90"/>
      <c r="ITU201" s="1"/>
      <c r="ITV201" s="90"/>
      <c r="ITW201" s="1"/>
      <c r="ITX201" s="90"/>
      <c r="ITY201" s="1"/>
      <c r="ITZ201" s="90"/>
      <c r="IUA201" s="1"/>
      <c r="IUB201" s="90"/>
      <c r="IUC201" s="1"/>
      <c r="IUD201" s="90"/>
      <c r="IUE201" s="1"/>
      <c r="IUF201" s="90"/>
      <c r="IUG201" s="1"/>
      <c r="IUH201" s="90"/>
      <c r="IUI201" s="1"/>
      <c r="IUJ201" s="90"/>
      <c r="IUK201" s="1"/>
      <c r="IUL201" s="90"/>
      <c r="IUM201" s="1"/>
      <c r="IUN201" s="90"/>
      <c r="IUO201" s="1"/>
      <c r="IUP201" s="90"/>
      <c r="IUQ201" s="1"/>
      <c r="IUR201" s="90"/>
      <c r="IUS201" s="1"/>
      <c r="IUT201" s="90"/>
      <c r="IUU201" s="1"/>
      <c r="IUV201" s="90"/>
      <c r="IUW201" s="1"/>
      <c r="IUX201" s="90"/>
      <c r="IUY201" s="1"/>
      <c r="IUZ201" s="90"/>
      <c r="IVA201" s="1"/>
      <c r="IVB201" s="90"/>
      <c r="IVC201" s="1"/>
      <c r="IVD201" s="90"/>
      <c r="IVE201" s="1"/>
      <c r="IVF201" s="90"/>
      <c r="IVG201" s="1"/>
      <c r="IVH201" s="90"/>
      <c r="IVI201" s="1"/>
      <c r="IVJ201" s="90"/>
      <c r="IVK201" s="1"/>
      <c r="IVL201" s="90"/>
      <c r="IVM201" s="1"/>
      <c r="IVN201" s="90"/>
      <c r="IVO201" s="1"/>
      <c r="IVP201" s="90"/>
      <c r="IVQ201" s="1"/>
      <c r="IVR201" s="90"/>
      <c r="IVS201" s="1"/>
      <c r="IVT201" s="90"/>
      <c r="IVU201" s="1"/>
      <c r="IVV201" s="90"/>
      <c r="IVW201" s="1"/>
      <c r="IVX201" s="90"/>
      <c r="IVY201" s="1"/>
      <c r="IVZ201" s="90"/>
      <c r="IWA201" s="1"/>
      <c r="IWB201" s="90"/>
      <c r="IWC201" s="1"/>
      <c r="IWD201" s="90"/>
      <c r="IWE201" s="1"/>
      <c r="IWF201" s="90"/>
      <c r="IWG201" s="1"/>
      <c r="IWH201" s="90"/>
      <c r="IWI201" s="1"/>
      <c r="IWJ201" s="90"/>
      <c r="IWK201" s="1"/>
      <c r="IWL201" s="90"/>
      <c r="IWM201" s="1"/>
      <c r="IWN201" s="90"/>
      <c r="IWO201" s="1"/>
      <c r="IWP201" s="90"/>
      <c r="IWQ201" s="1"/>
      <c r="IWR201" s="90"/>
      <c r="IWS201" s="1"/>
      <c r="IWT201" s="90"/>
      <c r="IWU201" s="1"/>
      <c r="IWV201" s="90"/>
      <c r="IWW201" s="1"/>
      <c r="IWX201" s="90"/>
      <c r="IWY201" s="1"/>
      <c r="IWZ201" s="90"/>
      <c r="IXA201" s="1"/>
      <c r="IXB201" s="90"/>
      <c r="IXC201" s="1"/>
      <c r="IXD201" s="90"/>
      <c r="IXE201" s="1"/>
      <c r="IXF201" s="90"/>
      <c r="IXG201" s="1"/>
      <c r="IXH201" s="90"/>
      <c r="IXI201" s="1"/>
      <c r="IXJ201" s="90"/>
      <c r="IXK201" s="1"/>
      <c r="IXL201" s="90"/>
      <c r="IXM201" s="1"/>
      <c r="IXN201" s="90"/>
      <c r="IXO201" s="1"/>
      <c r="IXP201" s="90"/>
      <c r="IXQ201" s="1"/>
      <c r="IXR201" s="90"/>
      <c r="IXS201" s="1"/>
      <c r="IXT201" s="90"/>
      <c r="IXU201" s="1"/>
      <c r="IXV201" s="90"/>
      <c r="IXW201" s="1"/>
      <c r="IXX201" s="90"/>
      <c r="IXY201" s="1"/>
      <c r="IXZ201" s="90"/>
      <c r="IYA201" s="1"/>
      <c r="IYB201" s="90"/>
      <c r="IYC201" s="1"/>
      <c r="IYD201" s="90"/>
      <c r="IYE201" s="1"/>
      <c r="IYF201" s="90"/>
      <c r="IYG201" s="1"/>
      <c r="IYH201" s="90"/>
      <c r="IYI201" s="1"/>
      <c r="IYJ201" s="90"/>
      <c r="IYK201" s="1"/>
      <c r="IYL201" s="90"/>
      <c r="IYM201" s="1"/>
      <c r="IYN201" s="90"/>
      <c r="IYO201" s="1"/>
      <c r="IYP201" s="90"/>
      <c r="IYQ201" s="1"/>
      <c r="IYR201" s="90"/>
      <c r="IYS201" s="1"/>
      <c r="IYT201" s="90"/>
      <c r="IYU201" s="1"/>
      <c r="IYV201" s="90"/>
      <c r="IYW201" s="1"/>
      <c r="IYX201" s="90"/>
      <c r="IYY201" s="1"/>
      <c r="IYZ201" s="90"/>
      <c r="IZA201" s="1"/>
      <c r="IZB201" s="90"/>
      <c r="IZC201" s="1"/>
      <c r="IZD201" s="90"/>
      <c r="IZE201" s="1"/>
      <c r="IZF201" s="90"/>
      <c r="IZG201" s="1"/>
      <c r="IZH201" s="90"/>
      <c r="IZI201" s="1"/>
      <c r="IZJ201" s="90"/>
      <c r="IZK201" s="1"/>
      <c r="IZL201" s="90"/>
      <c r="IZM201" s="1"/>
      <c r="IZN201" s="90"/>
      <c r="IZO201" s="1"/>
      <c r="IZP201" s="90"/>
      <c r="IZQ201" s="1"/>
      <c r="IZR201" s="90"/>
      <c r="IZS201" s="1"/>
      <c r="IZT201" s="90"/>
      <c r="IZU201" s="1"/>
      <c r="IZV201" s="90"/>
      <c r="IZW201" s="1"/>
      <c r="IZX201" s="90"/>
      <c r="IZY201" s="1"/>
      <c r="IZZ201" s="90"/>
      <c r="JAA201" s="1"/>
      <c r="JAB201" s="90"/>
      <c r="JAC201" s="1"/>
      <c r="JAD201" s="90"/>
      <c r="JAE201" s="1"/>
      <c r="JAF201" s="90"/>
      <c r="JAG201" s="1"/>
      <c r="JAH201" s="90"/>
      <c r="JAI201" s="1"/>
      <c r="JAJ201" s="90"/>
      <c r="JAK201" s="1"/>
      <c r="JAL201" s="90"/>
      <c r="JAM201" s="1"/>
      <c r="JAN201" s="90"/>
      <c r="JAO201" s="1"/>
      <c r="JAP201" s="90"/>
      <c r="JAQ201" s="1"/>
      <c r="JAR201" s="90"/>
      <c r="JAS201" s="1"/>
      <c r="JAT201" s="90"/>
      <c r="JAU201" s="1"/>
      <c r="JAV201" s="90"/>
      <c r="JAW201" s="1"/>
      <c r="JAX201" s="90"/>
      <c r="JAY201" s="1"/>
      <c r="JAZ201" s="90"/>
      <c r="JBA201" s="1"/>
      <c r="JBB201" s="90"/>
      <c r="JBC201" s="1"/>
      <c r="JBD201" s="90"/>
      <c r="JBE201" s="1"/>
      <c r="JBF201" s="90"/>
      <c r="JBG201" s="1"/>
      <c r="JBH201" s="90"/>
      <c r="JBI201" s="1"/>
      <c r="JBJ201" s="90"/>
      <c r="JBK201" s="1"/>
      <c r="JBL201" s="90"/>
      <c r="JBM201" s="1"/>
      <c r="JBN201" s="90"/>
      <c r="JBO201" s="1"/>
      <c r="JBP201" s="90"/>
      <c r="JBQ201" s="1"/>
      <c r="JBR201" s="90"/>
      <c r="JBS201" s="1"/>
      <c r="JBT201" s="90"/>
      <c r="JBU201" s="1"/>
      <c r="JBV201" s="90"/>
      <c r="JBW201" s="1"/>
      <c r="JBX201" s="90"/>
      <c r="JBY201" s="1"/>
      <c r="JBZ201" s="90"/>
      <c r="JCA201" s="1"/>
      <c r="JCB201" s="90"/>
      <c r="JCC201" s="1"/>
      <c r="JCD201" s="90"/>
      <c r="JCE201" s="1"/>
      <c r="JCF201" s="90"/>
      <c r="JCG201" s="1"/>
      <c r="JCH201" s="90"/>
      <c r="JCI201" s="1"/>
      <c r="JCJ201" s="90"/>
      <c r="JCK201" s="1"/>
      <c r="JCL201" s="90"/>
      <c r="JCM201" s="1"/>
      <c r="JCN201" s="90"/>
      <c r="JCO201" s="1"/>
      <c r="JCP201" s="90"/>
      <c r="JCQ201" s="1"/>
      <c r="JCR201" s="90"/>
      <c r="JCS201" s="1"/>
      <c r="JCT201" s="90"/>
      <c r="JCU201" s="1"/>
      <c r="JCV201" s="90"/>
      <c r="JCW201" s="1"/>
      <c r="JCX201" s="90"/>
      <c r="JCY201" s="1"/>
      <c r="JCZ201" s="90"/>
      <c r="JDA201" s="1"/>
      <c r="JDB201" s="90"/>
      <c r="JDC201" s="1"/>
      <c r="JDD201" s="90"/>
      <c r="JDE201" s="1"/>
      <c r="JDF201" s="90"/>
      <c r="JDG201" s="1"/>
      <c r="JDH201" s="90"/>
      <c r="JDI201" s="1"/>
      <c r="JDJ201" s="90"/>
      <c r="JDK201" s="1"/>
      <c r="JDL201" s="90"/>
      <c r="JDM201" s="1"/>
      <c r="JDN201" s="90"/>
      <c r="JDO201" s="1"/>
      <c r="JDP201" s="90"/>
      <c r="JDQ201" s="1"/>
      <c r="JDR201" s="90"/>
      <c r="JDS201" s="1"/>
      <c r="JDT201" s="90"/>
      <c r="JDU201" s="1"/>
      <c r="JDV201" s="90"/>
      <c r="JDW201" s="1"/>
      <c r="JDX201" s="90"/>
      <c r="JDY201" s="1"/>
      <c r="JDZ201" s="90"/>
      <c r="JEA201" s="1"/>
      <c r="JEB201" s="90"/>
      <c r="JEC201" s="1"/>
      <c r="JED201" s="90"/>
      <c r="JEE201" s="1"/>
      <c r="JEF201" s="90"/>
      <c r="JEG201" s="1"/>
      <c r="JEH201" s="90"/>
      <c r="JEI201" s="1"/>
      <c r="JEJ201" s="90"/>
      <c r="JEK201" s="1"/>
      <c r="JEL201" s="90"/>
      <c r="JEM201" s="1"/>
      <c r="JEN201" s="90"/>
      <c r="JEO201" s="1"/>
      <c r="JEP201" s="90"/>
      <c r="JEQ201" s="1"/>
      <c r="JER201" s="90"/>
      <c r="JES201" s="1"/>
      <c r="JET201" s="90"/>
      <c r="JEU201" s="1"/>
      <c r="JEV201" s="90"/>
      <c r="JEW201" s="1"/>
      <c r="JEX201" s="90"/>
      <c r="JEY201" s="1"/>
      <c r="JEZ201" s="90"/>
      <c r="JFA201" s="1"/>
      <c r="JFB201" s="90"/>
      <c r="JFC201" s="1"/>
      <c r="JFD201" s="90"/>
      <c r="JFE201" s="1"/>
      <c r="JFF201" s="90"/>
      <c r="JFG201" s="1"/>
      <c r="JFH201" s="90"/>
      <c r="JFI201" s="1"/>
      <c r="JFJ201" s="90"/>
      <c r="JFK201" s="1"/>
      <c r="JFL201" s="90"/>
      <c r="JFM201" s="1"/>
      <c r="JFN201" s="90"/>
      <c r="JFO201" s="1"/>
      <c r="JFP201" s="90"/>
      <c r="JFQ201" s="1"/>
      <c r="JFR201" s="90"/>
      <c r="JFS201" s="1"/>
      <c r="JFT201" s="90"/>
      <c r="JFU201" s="1"/>
      <c r="JFV201" s="90"/>
      <c r="JFW201" s="1"/>
      <c r="JFX201" s="90"/>
      <c r="JFY201" s="1"/>
      <c r="JFZ201" s="90"/>
      <c r="JGA201" s="1"/>
      <c r="JGB201" s="90"/>
      <c r="JGC201" s="1"/>
      <c r="JGD201" s="90"/>
      <c r="JGE201" s="1"/>
      <c r="JGF201" s="90"/>
      <c r="JGG201" s="1"/>
      <c r="JGH201" s="90"/>
      <c r="JGI201" s="1"/>
      <c r="JGJ201" s="90"/>
      <c r="JGK201" s="1"/>
      <c r="JGL201" s="90"/>
      <c r="JGM201" s="1"/>
      <c r="JGN201" s="90"/>
      <c r="JGO201" s="1"/>
      <c r="JGP201" s="90"/>
      <c r="JGQ201" s="1"/>
      <c r="JGR201" s="90"/>
      <c r="JGS201" s="1"/>
      <c r="JGT201" s="90"/>
      <c r="JGU201" s="1"/>
      <c r="JGV201" s="90"/>
      <c r="JGW201" s="1"/>
      <c r="JGX201" s="90"/>
      <c r="JGY201" s="1"/>
      <c r="JGZ201" s="90"/>
      <c r="JHA201" s="1"/>
      <c r="JHB201" s="90"/>
      <c r="JHC201" s="1"/>
      <c r="JHD201" s="90"/>
      <c r="JHE201" s="1"/>
      <c r="JHF201" s="90"/>
      <c r="JHG201" s="1"/>
      <c r="JHH201" s="90"/>
      <c r="JHI201" s="1"/>
      <c r="JHJ201" s="90"/>
      <c r="JHK201" s="1"/>
      <c r="JHL201" s="90"/>
      <c r="JHM201" s="1"/>
      <c r="JHN201" s="90"/>
      <c r="JHO201" s="1"/>
      <c r="JHP201" s="90"/>
      <c r="JHQ201" s="1"/>
      <c r="JHR201" s="90"/>
      <c r="JHS201" s="1"/>
      <c r="JHT201" s="90"/>
      <c r="JHU201" s="1"/>
      <c r="JHV201" s="90"/>
      <c r="JHW201" s="1"/>
      <c r="JHX201" s="90"/>
      <c r="JHY201" s="1"/>
      <c r="JHZ201" s="90"/>
      <c r="JIA201" s="1"/>
      <c r="JIB201" s="90"/>
      <c r="JIC201" s="1"/>
      <c r="JID201" s="90"/>
      <c r="JIE201" s="1"/>
      <c r="JIF201" s="90"/>
      <c r="JIG201" s="1"/>
      <c r="JIH201" s="90"/>
      <c r="JII201" s="1"/>
      <c r="JIJ201" s="90"/>
      <c r="JIK201" s="1"/>
      <c r="JIL201" s="90"/>
      <c r="JIM201" s="1"/>
      <c r="JIN201" s="90"/>
      <c r="JIO201" s="1"/>
      <c r="JIP201" s="90"/>
      <c r="JIQ201" s="1"/>
      <c r="JIR201" s="90"/>
      <c r="JIS201" s="1"/>
      <c r="JIT201" s="90"/>
      <c r="JIU201" s="1"/>
      <c r="JIV201" s="90"/>
      <c r="JIW201" s="1"/>
      <c r="JIX201" s="90"/>
      <c r="JIY201" s="1"/>
      <c r="JIZ201" s="90"/>
      <c r="JJA201" s="1"/>
      <c r="JJB201" s="90"/>
      <c r="JJC201" s="1"/>
      <c r="JJD201" s="90"/>
      <c r="JJE201" s="1"/>
      <c r="JJF201" s="90"/>
      <c r="JJG201" s="1"/>
      <c r="JJH201" s="90"/>
      <c r="JJI201" s="1"/>
      <c r="JJJ201" s="90"/>
      <c r="JJK201" s="1"/>
      <c r="JJL201" s="90"/>
      <c r="JJM201" s="1"/>
      <c r="JJN201" s="90"/>
      <c r="JJO201" s="1"/>
      <c r="JJP201" s="90"/>
      <c r="JJQ201" s="1"/>
      <c r="JJR201" s="90"/>
      <c r="JJS201" s="1"/>
      <c r="JJT201" s="90"/>
      <c r="JJU201" s="1"/>
      <c r="JJV201" s="90"/>
      <c r="JJW201" s="1"/>
      <c r="JJX201" s="90"/>
      <c r="JJY201" s="1"/>
      <c r="JJZ201" s="90"/>
      <c r="JKA201" s="1"/>
      <c r="JKB201" s="90"/>
      <c r="JKC201" s="1"/>
      <c r="JKD201" s="90"/>
      <c r="JKE201" s="1"/>
      <c r="JKF201" s="90"/>
      <c r="JKG201" s="1"/>
      <c r="JKH201" s="90"/>
      <c r="JKI201" s="1"/>
      <c r="JKJ201" s="90"/>
      <c r="JKK201" s="1"/>
      <c r="JKL201" s="90"/>
      <c r="JKM201" s="1"/>
      <c r="JKN201" s="90"/>
      <c r="JKO201" s="1"/>
      <c r="JKP201" s="90"/>
      <c r="JKQ201" s="1"/>
      <c r="JKR201" s="90"/>
      <c r="JKS201" s="1"/>
      <c r="JKT201" s="90"/>
      <c r="JKU201" s="1"/>
      <c r="JKV201" s="90"/>
      <c r="JKW201" s="1"/>
      <c r="JKX201" s="90"/>
      <c r="JKY201" s="1"/>
      <c r="JKZ201" s="90"/>
      <c r="JLA201" s="1"/>
      <c r="JLB201" s="90"/>
      <c r="JLC201" s="1"/>
      <c r="JLD201" s="90"/>
      <c r="JLE201" s="1"/>
      <c r="JLF201" s="90"/>
      <c r="JLG201" s="1"/>
      <c r="JLH201" s="90"/>
      <c r="JLI201" s="1"/>
      <c r="JLJ201" s="90"/>
      <c r="JLK201" s="1"/>
      <c r="JLL201" s="90"/>
      <c r="JLM201" s="1"/>
      <c r="JLN201" s="90"/>
      <c r="JLO201" s="1"/>
      <c r="JLP201" s="90"/>
      <c r="JLQ201" s="1"/>
      <c r="JLR201" s="90"/>
      <c r="JLS201" s="1"/>
      <c r="JLT201" s="90"/>
      <c r="JLU201" s="1"/>
      <c r="JLV201" s="90"/>
      <c r="JLW201" s="1"/>
      <c r="JLX201" s="90"/>
      <c r="JLY201" s="1"/>
      <c r="JLZ201" s="90"/>
      <c r="JMA201" s="1"/>
      <c r="JMB201" s="90"/>
      <c r="JMC201" s="1"/>
      <c r="JMD201" s="90"/>
      <c r="JME201" s="1"/>
      <c r="JMF201" s="90"/>
      <c r="JMG201" s="1"/>
      <c r="JMH201" s="90"/>
      <c r="JMI201" s="1"/>
      <c r="JMJ201" s="90"/>
      <c r="JMK201" s="1"/>
      <c r="JML201" s="90"/>
      <c r="JMM201" s="1"/>
      <c r="JMN201" s="90"/>
      <c r="JMO201" s="1"/>
      <c r="JMP201" s="90"/>
      <c r="JMQ201" s="1"/>
      <c r="JMR201" s="90"/>
      <c r="JMS201" s="1"/>
      <c r="JMT201" s="90"/>
      <c r="JMU201" s="1"/>
      <c r="JMV201" s="90"/>
      <c r="JMW201" s="1"/>
      <c r="JMX201" s="90"/>
      <c r="JMY201" s="1"/>
      <c r="JMZ201" s="90"/>
      <c r="JNA201" s="1"/>
      <c r="JNB201" s="90"/>
      <c r="JNC201" s="1"/>
      <c r="JND201" s="90"/>
      <c r="JNE201" s="1"/>
      <c r="JNF201" s="90"/>
      <c r="JNG201" s="1"/>
      <c r="JNH201" s="90"/>
      <c r="JNI201" s="1"/>
      <c r="JNJ201" s="90"/>
      <c r="JNK201" s="1"/>
      <c r="JNL201" s="90"/>
      <c r="JNM201" s="1"/>
      <c r="JNN201" s="90"/>
      <c r="JNO201" s="1"/>
      <c r="JNP201" s="90"/>
      <c r="JNQ201" s="1"/>
      <c r="JNR201" s="90"/>
      <c r="JNS201" s="1"/>
      <c r="JNT201" s="90"/>
      <c r="JNU201" s="1"/>
      <c r="JNV201" s="90"/>
      <c r="JNW201" s="1"/>
      <c r="JNX201" s="90"/>
      <c r="JNY201" s="1"/>
      <c r="JNZ201" s="90"/>
      <c r="JOA201" s="1"/>
      <c r="JOB201" s="90"/>
      <c r="JOC201" s="1"/>
      <c r="JOD201" s="90"/>
      <c r="JOE201" s="1"/>
      <c r="JOF201" s="90"/>
      <c r="JOG201" s="1"/>
      <c r="JOH201" s="90"/>
      <c r="JOI201" s="1"/>
      <c r="JOJ201" s="90"/>
      <c r="JOK201" s="1"/>
      <c r="JOL201" s="90"/>
      <c r="JOM201" s="1"/>
      <c r="JON201" s="90"/>
      <c r="JOO201" s="1"/>
      <c r="JOP201" s="90"/>
      <c r="JOQ201" s="1"/>
      <c r="JOR201" s="90"/>
      <c r="JOS201" s="1"/>
      <c r="JOT201" s="90"/>
      <c r="JOU201" s="1"/>
      <c r="JOV201" s="90"/>
      <c r="JOW201" s="1"/>
      <c r="JOX201" s="90"/>
      <c r="JOY201" s="1"/>
      <c r="JOZ201" s="90"/>
      <c r="JPA201" s="1"/>
      <c r="JPB201" s="90"/>
      <c r="JPC201" s="1"/>
      <c r="JPD201" s="90"/>
      <c r="JPE201" s="1"/>
      <c r="JPF201" s="90"/>
      <c r="JPG201" s="1"/>
      <c r="JPH201" s="90"/>
      <c r="JPI201" s="1"/>
      <c r="JPJ201" s="90"/>
      <c r="JPK201" s="1"/>
      <c r="JPL201" s="90"/>
      <c r="JPM201" s="1"/>
      <c r="JPN201" s="90"/>
      <c r="JPO201" s="1"/>
      <c r="JPP201" s="90"/>
      <c r="JPQ201" s="1"/>
      <c r="JPR201" s="90"/>
      <c r="JPS201" s="1"/>
      <c r="JPT201" s="90"/>
      <c r="JPU201" s="1"/>
      <c r="JPV201" s="90"/>
      <c r="JPW201" s="1"/>
      <c r="JPX201" s="90"/>
      <c r="JPY201" s="1"/>
      <c r="JPZ201" s="90"/>
      <c r="JQA201" s="1"/>
      <c r="JQB201" s="90"/>
      <c r="JQC201" s="1"/>
      <c r="JQD201" s="90"/>
      <c r="JQE201" s="1"/>
      <c r="JQF201" s="90"/>
      <c r="JQG201" s="1"/>
      <c r="JQH201" s="90"/>
      <c r="JQI201" s="1"/>
      <c r="JQJ201" s="90"/>
      <c r="JQK201" s="1"/>
      <c r="JQL201" s="90"/>
      <c r="JQM201" s="1"/>
      <c r="JQN201" s="90"/>
      <c r="JQO201" s="1"/>
      <c r="JQP201" s="90"/>
      <c r="JQQ201" s="1"/>
      <c r="JQR201" s="90"/>
      <c r="JQS201" s="1"/>
      <c r="JQT201" s="90"/>
      <c r="JQU201" s="1"/>
      <c r="JQV201" s="90"/>
      <c r="JQW201" s="1"/>
      <c r="JQX201" s="90"/>
      <c r="JQY201" s="1"/>
      <c r="JQZ201" s="90"/>
      <c r="JRA201" s="1"/>
      <c r="JRB201" s="90"/>
      <c r="JRC201" s="1"/>
      <c r="JRD201" s="90"/>
      <c r="JRE201" s="1"/>
      <c r="JRF201" s="90"/>
      <c r="JRG201" s="1"/>
      <c r="JRH201" s="90"/>
      <c r="JRI201" s="1"/>
      <c r="JRJ201" s="90"/>
      <c r="JRK201" s="1"/>
      <c r="JRL201" s="90"/>
      <c r="JRM201" s="1"/>
      <c r="JRN201" s="90"/>
      <c r="JRO201" s="1"/>
      <c r="JRP201" s="90"/>
      <c r="JRQ201" s="1"/>
      <c r="JRR201" s="90"/>
      <c r="JRS201" s="1"/>
      <c r="JRT201" s="90"/>
      <c r="JRU201" s="1"/>
      <c r="JRV201" s="90"/>
      <c r="JRW201" s="1"/>
      <c r="JRX201" s="90"/>
      <c r="JRY201" s="1"/>
      <c r="JRZ201" s="90"/>
      <c r="JSA201" s="1"/>
      <c r="JSB201" s="90"/>
      <c r="JSC201" s="1"/>
      <c r="JSD201" s="90"/>
      <c r="JSE201" s="1"/>
      <c r="JSF201" s="90"/>
      <c r="JSG201" s="1"/>
      <c r="JSH201" s="90"/>
      <c r="JSI201" s="1"/>
      <c r="JSJ201" s="90"/>
      <c r="JSK201" s="1"/>
      <c r="JSL201" s="90"/>
      <c r="JSM201" s="1"/>
      <c r="JSN201" s="90"/>
      <c r="JSO201" s="1"/>
      <c r="JSP201" s="90"/>
      <c r="JSQ201" s="1"/>
      <c r="JSR201" s="90"/>
      <c r="JSS201" s="1"/>
      <c r="JST201" s="90"/>
      <c r="JSU201" s="1"/>
      <c r="JSV201" s="90"/>
      <c r="JSW201" s="1"/>
      <c r="JSX201" s="90"/>
      <c r="JSY201" s="1"/>
      <c r="JSZ201" s="90"/>
      <c r="JTA201" s="1"/>
      <c r="JTB201" s="90"/>
      <c r="JTC201" s="1"/>
      <c r="JTD201" s="90"/>
      <c r="JTE201" s="1"/>
      <c r="JTF201" s="90"/>
      <c r="JTG201" s="1"/>
      <c r="JTH201" s="90"/>
      <c r="JTI201" s="1"/>
      <c r="JTJ201" s="90"/>
      <c r="JTK201" s="1"/>
      <c r="JTL201" s="90"/>
      <c r="JTM201" s="1"/>
      <c r="JTN201" s="90"/>
      <c r="JTO201" s="1"/>
      <c r="JTP201" s="90"/>
      <c r="JTQ201" s="1"/>
      <c r="JTR201" s="90"/>
      <c r="JTS201" s="1"/>
      <c r="JTT201" s="90"/>
      <c r="JTU201" s="1"/>
      <c r="JTV201" s="90"/>
      <c r="JTW201" s="1"/>
      <c r="JTX201" s="90"/>
      <c r="JTY201" s="1"/>
      <c r="JTZ201" s="90"/>
      <c r="JUA201" s="1"/>
      <c r="JUB201" s="90"/>
      <c r="JUC201" s="1"/>
      <c r="JUD201" s="90"/>
      <c r="JUE201" s="1"/>
      <c r="JUF201" s="90"/>
      <c r="JUG201" s="1"/>
      <c r="JUH201" s="90"/>
      <c r="JUI201" s="1"/>
      <c r="JUJ201" s="90"/>
      <c r="JUK201" s="1"/>
      <c r="JUL201" s="90"/>
      <c r="JUM201" s="1"/>
      <c r="JUN201" s="90"/>
      <c r="JUO201" s="1"/>
      <c r="JUP201" s="90"/>
      <c r="JUQ201" s="1"/>
      <c r="JUR201" s="90"/>
      <c r="JUS201" s="1"/>
      <c r="JUT201" s="90"/>
      <c r="JUU201" s="1"/>
      <c r="JUV201" s="90"/>
      <c r="JUW201" s="1"/>
      <c r="JUX201" s="90"/>
      <c r="JUY201" s="1"/>
      <c r="JUZ201" s="90"/>
      <c r="JVA201" s="1"/>
      <c r="JVB201" s="90"/>
      <c r="JVC201" s="1"/>
      <c r="JVD201" s="90"/>
      <c r="JVE201" s="1"/>
      <c r="JVF201" s="90"/>
      <c r="JVG201" s="1"/>
      <c r="JVH201" s="90"/>
      <c r="JVI201" s="1"/>
      <c r="JVJ201" s="90"/>
      <c r="JVK201" s="1"/>
      <c r="JVL201" s="90"/>
      <c r="JVM201" s="1"/>
      <c r="JVN201" s="90"/>
      <c r="JVO201" s="1"/>
      <c r="JVP201" s="90"/>
      <c r="JVQ201" s="1"/>
      <c r="JVR201" s="90"/>
      <c r="JVS201" s="1"/>
      <c r="JVT201" s="90"/>
      <c r="JVU201" s="1"/>
      <c r="JVV201" s="90"/>
      <c r="JVW201" s="1"/>
      <c r="JVX201" s="90"/>
      <c r="JVY201" s="1"/>
      <c r="JVZ201" s="90"/>
      <c r="JWA201" s="1"/>
      <c r="JWB201" s="90"/>
      <c r="JWC201" s="1"/>
      <c r="JWD201" s="90"/>
      <c r="JWE201" s="1"/>
      <c r="JWF201" s="90"/>
      <c r="JWG201" s="1"/>
      <c r="JWH201" s="90"/>
      <c r="JWI201" s="1"/>
      <c r="JWJ201" s="90"/>
      <c r="JWK201" s="1"/>
      <c r="JWL201" s="90"/>
      <c r="JWM201" s="1"/>
      <c r="JWN201" s="90"/>
      <c r="JWO201" s="1"/>
      <c r="JWP201" s="90"/>
      <c r="JWQ201" s="1"/>
      <c r="JWR201" s="90"/>
      <c r="JWS201" s="1"/>
      <c r="JWT201" s="90"/>
      <c r="JWU201" s="1"/>
      <c r="JWV201" s="90"/>
      <c r="JWW201" s="1"/>
      <c r="JWX201" s="90"/>
      <c r="JWY201" s="1"/>
      <c r="JWZ201" s="90"/>
      <c r="JXA201" s="1"/>
      <c r="JXB201" s="90"/>
      <c r="JXC201" s="1"/>
      <c r="JXD201" s="90"/>
      <c r="JXE201" s="1"/>
      <c r="JXF201" s="90"/>
      <c r="JXG201" s="1"/>
      <c r="JXH201" s="90"/>
      <c r="JXI201" s="1"/>
      <c r="JXJ201" s="90"/>
      <c r="JXK201" s="1"/>
      <c r="JXL201" s="90"/>
      <c r="JXM201" s="1"/>
      <c r="JXN201" s="90"/>
      <c r="JXO201" s="1"/>
      <c r="JXP201" s="90"/>
      <c r="JXQ201" s="1"/>
      <c r="JXR201" s="90"/>
      <c r="JXS201" s="1"/>
      <c r="JXT201" s="90"/>
      <c r="JXU201" s="1"/>
      <c r="JXV201" s="90"/>
      <c r="JXW201" s="1"/>
      <c r="JXX201" s="90"/>
      <c r="JXY201" s="1"/>
      <c r="JXZ201" s="90"/>
      <c r="JYA201" s="1"/>
      <c r="JYB201" s="90"/>
      <c r="JYC201" s="1"/>
      <c r="JYD201" s="90"/>
      <c r="JYE201" s="1"/>
      <c r="JYF201" s="90"/>
      <c r="JYG201" s="1"/>
      <c r="JYH201" s="90"/>
      <c r="JYI201" s="1"/>
      <c r="JYJ201" s="90"/>
      <c r="JYK201" s="1"/>
      <c r="JYL201" s="90"/>
      <c r="JYM201" s="1"/>
      <c r="JYN201" s="90"/>
      <c r="JYO201" s="1"/>
      <c r="JYP201" s="90"/>
      <c r="JYQ201" s="1"/>
      <c r="JYR201" s="90"/>
      <c r="JYS201" s="1"/>
      <c r="JYT201" s="90"/>
      <c r="JYU201" s="1"/>
      <c r="JYV201" s="90"/>
      <c r="JYW201" s="1"/>
      <c r="JYX201" s="90"/>
      <c r="JYY201" s="1"/>
      <c r="JYZ201" s="90"/>
      <c r="JZA201" s="1"/>
      <c r="JZB201" s="90"/>
      <c r="JZC201" s="1"/>
      <c r="JZD201" s="90"/>
      <c r="JZE201" s="1"/>
      <c r="JZF201" s="90"/>
      <c r="JZG201" s="1"/>
      <c r="JZH201" s="90"/>
      <c r="JZI201" s="1"/>
      <c r="JZJ201" s="90"/>
      <c r="JZK201" s="1"/>
      <c r="JZL201" s="90"/>
      <c r="JZM201" s="1"/>
      <c r="JZN201" s="90"/>
      <c r="JZO201" s="1"/>
      <c r="JZP201" s="90"/>
      <c r="JZQ201" s="1"/>
      <c r="JZR201" s="90"/>
      <c r="JZS201" s="1"/>
      <c r="JZT201" s="90"/>
      <c r="JZU201" s="1"/>
      <c r="JZV201" s="90"/>
      <c r="JZW201" s="1"/>
      <c r="JZX201" s="90"/>
      <c r="JZY201" s="1"/>
      <c r="JZZ201" s="90"/>
      <c r="KAA201" s="1"/>
      <c r="KAB201" s="90"/>
      <c r="KAC201" s="1"/>
      <c r="KAD201" s="90"/>
      <c r="KAE201" s="1"/>
      <c r="KAF201" s="90"/>
      <c r="KAG201" s="1"/>
      <c r="KAH201" s="90"/>
      <c r="KAI201" s="1"/>
      <c r="KAJ201" s="90"/>
      <c r="KAK201" s="1"/>
      <c r="KAL201" s="90"/>
      <c r="KAM201" s="1"/>
      <c r="KAN201" s="90"/>
      <c r="KAO201" s="1"/>
      <c r="KAP201" s="90"/>
      <c r="KAQ201" s="1"/>
      <c r="KAR201" s="90"/>
      <c r="KAS201" s="1"/>
      <c r="KAT201" s="90"/>
      <c r="KAU201" s="1"/>
      <c r="KAV201" s="90"/>
      <c r="KAW201" s="1"/>
      <c r="KAX201" s="90"/>
      <c r="KAY201" s="1"/>
      <c r="KAZ201" s="90"/>
      <c r="KBA201" s="1"/>
      <c r="KBB201" s="90"/>
      <c r="KBC201" s="1"/>
      <c r="KBD201" s="90"/>
      <c r="KBE201" s="1"/>
      <c r="KBF201" s="90"/>
      <c r="KBG201" s="1"/>
      <c r="KBH201" s="90"/>
      <c r="KBI201" s="1"/>
      <c r="KBJ201" s="90"/>
      <c r="KBK201" s="1"/>
      <c r="KBL201" s="90"/>
      <c r="KBM201" s="1"/>
      <c r="KBN201" s="90"/>
      <c r="KBO201" s="1"/>
      <c r="KBP201" s="90"/>
      <c r="KBQ201" s="1"/>
      <c r="KBR201" s="90"/>
      <c r="KBS201" s="1"/>
      <c r="KBT201" s="90"/>
      <c r="KBU201" s="1"/>
      <c r="KBV201" s="90"/>
      <c r="KBW201" s="1"/>
      <c r="KBX201" s="90"/>
      <c r="KBY201" s="1"/>
      <c r="KBZ201" s="90"/>
      <c r="KCA201" s="1"/>
      <c r="KCB201" s="90"/>
      <c r="KCC201" s="1"/>
      <c r="KCD201" s="90"/>
      <c r="KCE201" s="1"/>
      <c r="KCF201" s="90"/>
      <c r="KCG201" s="1"/>
      <c r="KCH201" s="90"/>
      <c r="KCI201" s="1"/>
      <c r="KCJ201" s="90"/>
      <c r="KCK201" s="1"/>
      <c r="KCL201" s="90"/>
      <c r="KCM201" s="1"/>
      <c r="KCN201" s="90"/>
      <c r="KCO201" s="1"/>
      <c r="KCP201" s="90"/>
      <c r="KCQ201" s="1"/>
      <c r="KCR201" s="90"/>
      <c r="KCS201" s="1"/>
      <c r="KCT201" s="90"/>
      <c r="KCU201" s="1"/>
      <c r="KCV201" s="90"/>
      <c r="KCW201" s="1"/>
      <c r="KCX201" s="90"/>
      <c r="KCY201" s="1"/>
      <c r="KCZ201" s="90"/>
      <c r="KDA201" s="1"/>
      <c r="KDB201" s="90"/>
      <c r="KDC201" s="1"/>
      <c r="KDD201" s="90"/>
      <c r="KDE201" s="1"/>
      <c r="KDF201" s="90"/>
      <c r="KDG201" s="1"/>
      <c r="KDH201" s="90"/>
      <c r="KDI201" s="1"/>
      <c r="KDJ201" s="90"/>
      <c r="KDK201" s="1"/>
      <c r="KDL201" s="90"/>
      <c r="KDM201" s="1"/>
      <c r="KDN201" s="90"/>
      <c r="KDO201" s="1"/>
      <c r="KDP201" s="90"/>
      <c r="KDQ201" s="1"/>
      <c r="KDR201" s="90"/>
      <c r="KDS201" s="1"/>
      <c r="KDT201" s="90"/>
      <c r="KDU201" s="1"/>
      <c r="KDV201" s="90"/>
      <c r="KDW201" s="1"/>
      <c r="KDX201" s="90"/>
      <c r="KDY201" s="1"/>
      <c r="KDZ201" s="90"/>
      <c r="KEA201" s="1"/>
      <c r="KEB201" s="90"/>
      <c r="KEC201" s="1"/>
      <c r="KED201" s="90"/>
      <c r="KEE201" s="1"/>
      <c r="KEF201" s="90"/>
      <c r="KEG201" s="1"/>
      <c r="KEH201" s="90"/>
      <c r="KEI201" s="1"/>
      <c r="KEJ201" s="90"/>
      <c r="KEK201" s="1"/>
      <c r="KEL201" s="90"/>
      <c r="KEM201" s="1"/>
      <c r="KEN201" s="90"/>
      <c r="KEO201" s="1"/>
      <c r="KEP201" s="90"/>
      <c r="KEQ201" s="1"/>
      <c r="KER201" s="90"/>
      <c r="KES201" s="1"/>
      <c r="KET201" s="90"/>
      <c r="KEU201" s="1"/>
      <c r="KEV201" s="90"/>
      <c r="KEW201" s="1"/>
      <c r="KEX201" s="90"/>
      <c r="KEY201" s="1"/>
      <c r="KEZ201" s="90"/>
      <c r="KFA201" s="1"/>
      <c r="KFB201" s="90"/>
      <c r="KFC201" s="1"/>
      <c r="KFD201" s="90"/>
      <c r="KFE201" s="1"/>
      <c r="KFF201" s="90"/>
      <c r="KFG201" s="1"/>
      <c r="KFH201" s="90"/>
      <c r="KFI201" s="1"/>
      <c r="KFJ201" s="90"/>
      <c r="KFK201" s="1"/>
      <c r="KFL201" s="90"/>
      <c r="KFM201" s="1"/>
      <c r="KFN201" s="90"/>
      <c r="KFO201" s="1"/>
      <c r="KFP201" s="90"/>
      <c r="KFQ201" s="1"/>
      <c r="KFR201" s="90"/>
      <c r="KFS201" s="1"/>
      <c r="KFT201" s="90"/>
      <c r="KFU201" s="1"/>
      <c r="KFV201" s="90"/>
      <c r="KFW201" s="1"/>
      <c r="KFX201" s="90"/>
      <c r="KFY201" s="1"/>
      <c r="KFZ201" s="90"/>
      <c r="KGA201" s="1"/>
      <c r="KGB201" s="90"/>
      <c r="KGC201" s="1"/>
      <c r="KGD201" s="90"/>
      <c r="KGE201" s="1"/>
      <c r="KGF201" s="90"/>
      <c r="KGG201" s="1"/>
      <c r="KGH201" s="90"/>
      <c r="KGI201" s="1"/>
      <c r="KGJ201" s="90"/>
      <c r="KGK201" s="1"/>
      <c r="KGL201" s="90"/>
      <c r="KGM201" s="1"/>
      <c r="KGN201" s="90"/>
      <c r="KGO201" s="1"/>
      <c r="KGP201" s="90"/>
      <c r="KGQ201" s="1"/>
      <c r="KGR201" s="90"/>
      <c r="KGS201" s="1"/>
      <c r="KGT201" s="90"/>
      <c r="KGU201" s="1"/>
      <c r="KGV201" s="90"/>
      <c r="KGW201" s="1"/>
      <c r="KGX201" s="90"/>
      <c r="KGY201" s="1"/>
      <c r="KGZ201" s="90"/>
      <c r="KHA201" s="1"/>
      <c r="KHB201" s="90"/>
      <c r="KHC201" s="1"/>
      <c r="KHD201" s="90"/>
      <c r="KHE201" s="1"/>
      <c r="KHF201" s="90"/>
      <c r="KHG201" s="1"/>
      <c r="KHH201" s="90"/>
      <c r="KHI201" s="1"/>
      <c r="KHJ201" s="90"/>
      <c r="KHK201" s="1"/>
      <c r="KHL201" s="90"/>
      <c r="KHM201" s="1"/>
      <c r="KHN201" s="90"/>
      <c r="KHO201" s="1"/>
      <c r="KHP201" s="90"/>
      <c r="KHQ201" s="1"/>
      <c r="KHR201" s="90"/>
      <c r="KHS201" s="1"/>
      <c r="KHT201" s="90"/>
      <c r="KHU201" s="1"/>
      <c r="KHV201" s="90"/>
      <c r="KHW201" s="1"/>
      <c r="KHX201" s="90"/>
      <c r="KHY201" s="1"/>
      <c r="KHZ201" s="90"/>
      <c r="KIA201" s="1"/>
      <c r="KIB201" s="90"/>
      <c r="KIC201" s="1"/>
      <c r="KID201" s="90"/>
      <c r="KIE201" s="1"/>
      <c r="KIF201" s="90"/>
      <c r="KIG201" s="1"/>
      <c r="KIH201" s="90"/>
      <c r="KII201" s="1"/>
      <c r="KIJ201" s="90"/>
      <c r="KIK201" s="1"/>
      <c r="KIL201" s="90"/>
      <c r="KIM201" s="1"/>
      <c r="KIN201" s="90"/>
      <c r="KIO201" s="1"/>
      <c r="KIP201" s="90"/>
      <c r="KIQ201" s="1"/>
      <c r="KIR201" s="90"/>
      <c r="KIS201" s="1"/>
      <c r="KIT201" s="90"/>
      <c r="KIU201" s="1"/>
      <c r="KIV201" s="90"/>
      <c r="KIW201" s="1"/>
      <c r="KIX201" s="90"/>
      <c r="KIY201" s="1"/>
      <c r="KIZ201" s="90"/>
      <c r="KJA201" s="1"/>
      <c r="KJB201" s="90"/>
      <c r="KJC201" s="1"/>
      <c r="KJD201" s="90"/>
      <c r="KJE201" s="1"/>
      <c r="KJF201" s="90"/>
      <c r="KJG201" s="1"/>
      <c r="KJH201" s="90"/>
      <c r="KJI201" s="1"/>
      <c r="KJJ201" s="90"/>
      <c r="KJK201" s="1"/>
      <c r="KJL201" s="90"/>
      <c r="KJM201" s="1"/>
      <c r="KJN201" s="90"/>
      <c r="KJO201" s="1"/>
      <c r="KJP201" s="90"/>
      <c r="KJQ201" s="1"/>
      <c r="KJR201" s="90"/>
      <c r="KJS201" s="1"/>
      <c r="KJT201" s="90"/>
      <c r="KJU201" s="1"/>
      <c r="KJV201" s="90"/>
      <c r="KJW201" s="1"/>
      <c r="KJX201" s="90"/>
      <c r="KJY201" s="1"/>
      <c r="KJZ201" s="90"/>
      <c r="KKA201" s="1"/>
      <c r="KKB201" s="90"/>
      <c r="KKC201" s="1"/>
      <c r="KKD201" s="90"/>
      <c r="KKE201" s="1"/>
      <c r="KKF201" s="90"/>
      <c r="KKG201" s="1"/>
      <c r="KKH201" s="90"/>
      <c r="KKI201" s="1"/>
      <c r="KKJ201" s="90"/>
      <c r="KKK201" s="1"/>
      <c r="KKL201" s="90"/>
      <c r="KKM201" s="1"/>
      <c r="KKN201" s="90"/>
      <c r="KKO201" s="1"/>
      <c r="KKP201" s="90"/>
      <c r="KKQ201" s="1"/>
      <c r="KKR201" s="90"/>
      <c r="KKS201" s="1"/>
      <c r="KKT201" s="90"/>
      <c r="KKU201" s="1"/>
      <c r="KKV201" s="90"/>
      <c r="KKW201" s="1"/>
      <c r="KKX201" s="90"/>
      <c r="KKY201" s="1"/>
      <c r="KKZ201" s="90"/>
      <c r="KLA201" s="1"/>
      <c r="KLB201" s="90"/>
      <c r="KLC201" s="1"/>
      <c r="KLD201" s="90"/>
      <c r="KLE201" s="1"/>
      <c r="KLF201" s="90"/>
      <c r="KLG201" s="1"/>
      <c r="KLH201" s="90"/>
      <c r="KLI201" s="1"/>
      <c r="KLJ201" s="90"/>
      <c r="KLK201" s="1"/>
      <c r="KLL201" s="90"/>
      <c r="KLM201" s="1"/>
      <c r="KLN201" s="90"/>
      <c r="KLO201" s="1"/>
      <c r="KLP201" s="90"/>
      <c r="KLQ201" s="1"/>
      <c r="KLR201" s="90"/>
      <c r="KLS201" s="1"/>
      <c r="KLT201" s="90"/>
      <c r="KLU201" s="1"/>
      <c r="KLV201" s="90"/>
      <c r="KLW201" s="1"/>
      <c r="KLX201" s="90"/>
      <c r="KLY201" s="1"/>
      <c r="KLZ201" s="90"/>
      <c r="KMA201" s="1"/>
      <c r="KMB201" s="90"/>
      <c r="KMC201" s="1"/>
      <c r="KMD201" s="90"/>
      <c r="KME201" s="1"/>
      <c r="KMF201" s="90"/>
      <c r="KMG201" s="1"/>
      <c r="KMH201" s="90"/>
      <c r="KMI201" s="1"/>
      <c r="KMJ201" s="90"/>
      <c r="KMK201" s="1"/>
      <c r="KML201" s="90"/>
      <c r="KMM201" s="1"/>
      <c r="KMN201" s="90"/>
      <c r="KMO201" s="1"/>
      <c r="KMP201" s="90"/>
      <c r="KMQ201" s="1"/>
      <c r="KMR201" s="90"/>
      <c r="KMS201" s="1"/>
      <c r="KMT201" s="90"/>
      <c r="KMU201" s="1"/>
      <c r="KMV201" s="90"/>
      <c r="KMW201" s="1"/>
      <c r="KMX201" s="90"/>
      <c r="KMY201" s="1"/>
      <c r="KMZ201" s="90"/>
      <c r="KNA201" s="1"/>
      <c r="KNB201" s="90"/>
      <c r="KNC201" s="1"/>
      <c r="KND201" s="90"/>
      <c r="KNE201" s="1"/>
      <c r="KNF201" s="90"/>
      <c r="KNG201" s="1"/>
      <c r="KNH201" s="90"/>
      <c r="KNI201" s="1"/>
      <c r="KNJ201" s="90"/>
      <c r="KNK201" s="1"/>
      <c r="KNL201" s="90"/>
      <c r="KNM201" s="1"/>
      <c r="KNN201" s="90"/>
      <c r="KNO201" s="1"/>
      <c r="KNP201" s="90"/>
      <c r="KNQ201" s="1"/>
      <c r="KNR201" s="90"/>
      <c r="KNS201" s="1"/>
      <c r="KNT201" s="90"/>
      <c r="KNU201" s="1"/>
      <c r="KNV201" s="90"/>
      <c r="KNW201" s="1"/>
      <c r="KNX201" s="90"/>
      <c r="KNY201" s="1"/>
      <c r="KNZ201" s="90"/>
      <c r="KOA201" s="1"/>
      <c r="KOB201" s="90"/>
      <c r="KOC201" s="1"/>
      <c r="KOD201" s="90"/>
      <c r="KOE201" s="1"/>
      <c r="KOF201" s="90"/>
      <c r="KOG201" s="1"/>
      <c r="KOH201" s="90"/>
      <c r="KOI201" s="1"/>
      <c r="KOJ201" s="90"/>
      <c r="KOK201" s="1"/>
      <c r="KOL201" s="90"/>
      <c r="KOM201" s="1"/>
      <c r="KON201" s="90"/>
      <c r="KOO201" s="1"/>
      <c r="KOP201" s="90"/>
      <c r="KOQ201" s="1"/>
      <c r="KOR201" s="90"/>
      <c r="KOS201" s="1"/>
      <c r="KOT201" s="90"/>
      <c r="KOU201" s="1"/>
      <c r="KOV201" s="90"/>
      <c r="KOW201" s="1"/>
      <c r="KOX201" s="90"/>
      <c r="KOY201" s="1"/>
      <c r="KOZ201" s="90"/>
      <c r="KPA201" s="1"/>
      <c r="KPB201" s="90"/>
      <c r="KPC201" s="1"/>
      <c r="KPD201" s="90"/>
      <c r="KPE201" s="1"/>
      <c r="KPF201" s="90"/>
      <c r="KPG201" s="1"/>
      <c r="KPH201" s="90"/>
      <c r="KPI201" s="1"/>
      <c r="KPJ201" s="90"/>
      <c r="KPK201" s="1"/>
      <c r="KPL201" s="90"/>
      <c r="KPM201" s="1"/>
      <c r="KPN201" s="90"/>
      <c r="KPO201" s="1"/>
      <c r="KPP201" s="90"/>
      <c r="KPQ201" s="1"/>
      <c r="KPR201" s="90"/>
      <c r="KPS201" s="1"/>
      <c r="KPT201" s="90"/>
      <c r="KPU201" s="1"/>
      <c r="KPV201" s="90"/>
      <c r="KPW201" s="1"/>
      <c r="KPX201" s="90"/>
      <c r="KPY201" s="1"/>
      <c r="KPZ201" s="90"/>
      <c r="KQA201" s="1"/>
      <c r="KQB201" s="90"/>
      <c r="KQC201" s="1"/>
      <c r="KQD201" s="90"/>
      <c r="KQE201" s="1"/>
      <c r="KQF201" s="90"/>
      <c r="KQG201" s="1"/>
      <c r="KQH201" s="90"/>
      <c r="KQI201" s="1"/>
      <c r="KQJ201" s="90"/>
      <c r="KQK201" s="1"/>
      <c r="KQL201" s="90"/>
      <c r="KQM201" s="1"/>
      <c r="KQN201" s="90"/>
      <c r="KQO201" s="1"/>
      <c r="KQP201" s="90"/>
      <c r="KQQ201" s="1"/>
      <c r="KQR201" s="90"/>
      <c r="KQS201" s="1"/>
      <c r="KQT201" s="90"/>
      <c r="KQU201" s="1"/>
      <c r="KQV201" s="90"/>
      <c r="KQW201" s="1"/>
      <c r="KQX201" s="90"/>
      <c r="KQY201" s="1"/>
      <c r="KQZ201" s="90"/>
      <c r="KRA201" s="1"/>
      <c r="KRB201" s="90"/>
      <c r="KRC201" s="1"/>
      <c r="KRD201" s="90"/>
      <c r="KRE201" s="1"/>
      <c r="KRF201" s="90"/>
      <c r="KRG201" s="1"/>
      <c r="KRH201" s="90"/>
      <c r="KRI201" s="1"/>
      <c r="KRJ201" s="90"/>
      <c r="KRK201" s="1"/>
      <c r="KRL201" s="90"/>
      <c r="KRM201" s="1"/>
      <c r="KRN201" s="90"/>
      <c r="KRO201" s="1"/>
      <c r="KRP201" s="90"/>
      <c r="KRQ201" s="1"/>
      <c r="KRR201" s="90"/>
      <c r="KRS201" s="1"/>
      <c r="KRT201" s="90"/>
      <c r="KRU201" s="1"/>
      <c r="KRV201" s="90"/>
      <c r="KRW201" s="1"/>
      <c r="KRX201" s="90"/>
      <c r="KRY201" s="1"/>
      <c r="KRZ201" s="90"/>
      <c r="KSA201" s="1"/>
      <c r="KSB201" s="90"/>
      <c r="KSC201" s="1"/>
      <c r="KSD201" s="90"/>
      <c r="KSE201" s="1"/>
      <c r="KSF201" s="90"/>
      <c r="KSG201" s="1"/>
      <c r="KSH201" s="90"/>
      <c r="KSI201" s="1"/>
      <c r="KSJ201" s="90"/>
      <c r="KSK201" s="1"/>
      <c r="KSL201" s="90"/>
      <c r="KSM201" s="1"/>
      <c r="KSN201" s="90"/>
      <c r="KSO201" s="1"/>
      <c r="KSP201" s="90"/>
      <c r="KSQ201" s="1"/>
      <c r="KSR201" s="90"/>
      <c r="KSS201" s="1"/>
      <c r="KST201" s="90"/>
      <c r="KSU201" s="1"/>
      <c r="KSV201" s="90"/>
      <c r="KSW201" s="1"/>
      <c r="KSX201" s="90"/>
      <c r="KSY201" s="1"/>
      <c r="KSZ201" s="90"/>
      <c r="KTA201" s="1"/>
      <c r="KTB201" s="90"/>
      <c r="KTC201" s="1"/>
      <c r="KTD201" s="90"/>
      <c r="KTE201" s="1"/>
      <c r="KTF201" s="90"/>
      <c r="KTG201" s="1"/>
      <c r="KTH201" s="90"/>
      <c r="KTI201" s="1"/>
      <c r="KTJ201" s="90"/>
      <c r="KTK201" s="1"/>
      <c r="KTL201" s="90"/>
      <c r="KTM201" s="1"/>
      <c r="KTN201" s="90"/>
      <c r="KTO201" s="1"/>
      <c r="KTP201" s="90"/>
      <c r="KTQ201" s="1"/>
      <c r="KTR201" s="90"/>
      <c r="KTS201" s="1"/>
      <c r="KTT201" s="90"/>
      <c r="KTU201" s="1"/>
      <c r="KTV201" s="90"/>
      <c r="KTW201" s="1"/>
      <c r="KTX201" s="90"/>
      <c r="KTY201" s="1"/>
      <c r="KTZ201" s="90"/>
      <c r="KUA201" s="1"/>
      <c r="KUB201" s="90"/>
      <c r="KUC201" s="1"/>
      <c r="KUD201" s="90"/>
      <c r="KUE201" s="1"/>
      <c r="KUF201" s="90"/>
      <c r="KUG201" s="1"/>
      <c r="KUH201" s="90"/>
      <c r="KUI201" s="1"/>
      <c r="KUJ201" s="90"/>
      <c r="KUK201" s="1"/>
      <c r="KUL201" s="90"/>
      <c r="KUM201" s="1"/>
      <c r="KUN201" s="90"/>
      <c r="KUO201" s="1"/>
      <c r="KUP201" s="90"/>
      <c r="KUQ201" s="1"/>
      <c r="KUR201" s="90"/>
      <c r="KUS201" s="1"/>
      <c r="KUT201" s="90"/>
      <c r="KUU201" s="1"/>
      <c r="KUV201" s="90"/>
      <c r="KUW201" s="1"/>
      <c r="KUX201" s="90"/>
      <c r="KUY201" s="1"/>
      <c r="KUZ201" s="90"/>
      <c r="KVA201" s="1"/>
      <c r="KVB201" s="90"/>
      <c r="KVC201" s="1"/>
      <c r="KVD201" s="90"/>
      <c r="KVE201" s="1"/>
      <c r="KVF201" s="90"/>
      <c r="KVG201" s="1"/>
      <c r="KVH201" s="90"/>
      <c r="KVI201" s="1"/>
      <c r="KVJ201" s="90"/>
      <c r="KVK201" s="1"/>
      <c r="KVL201" s="90"/>
      <c r="KVM201" s="1"/>
      <c r="KVN201" s="90"/>
      <c r="KVO201" s="1"/>
      <c r="KVP201" s="90"/>
      <c r="KVQ201" s="1"/>
      <c r="KVR201" s="90"/>
      <c r="KVS201" s="1"/>
      <c r="KVT201" s="90"/>
      <c r="KVU201" s="1"/>
      <c r="KVV201" s="90"/>
      <c r="KVW201" s="1"/>
      <c r="KVX201" s="90"/>
      <c r="KVY201" s="1"/>
      <c r="KVZ201" s="90"/>
      <c r="KWA201" s="1"/>
      <c r="KWB201" s="90"/>
      <c r="KWC201" s="1"/>
      <c r="KWD201" s="90"/>
      <c r="KWE201" s="1"/>
      <c r="KWF201" s="90"/>
      <c r="KWG201" s="1"/>
      <c r="KWH201" s="90"/>
      <c r="KWI201" s="1"/>
      <c r="KWJ201" s="90"/>
      <c r="KWK201" s="1"/>
      <c r="KWL201" s="90"/>
      <c r="KWM201" s="1"/>
      <c r="KWN201" s="90"/>
      <c r="KWO201" s="1"/>
      <c r="KWP201" s="90"/>
      <c r="KWQ201" s="1"/>
      <c r="KWR201" s="90"/>
      <c r="KWS201" s="1"/>
      <c r="KWT201" s="90"/>
      <c r="KWU201" s="1"/>
      <c r="KWV201" s="90"/>
      <c r="KWW201" s="1"/>
      <c r="KWX201" s="90"/>
      <c r="KWY201" s="1"/>
      <c r="KWZ201" s="90"/>
      <c r="KXA201" s="1"/>
      <c r="KXB201" s="90"/>
      <c r="KXC201" s="1"/>
      <c r="KXD201" s="90"/>
      <c r="KXE201" s="1"/>
      <c r="KXF201" s="90"/>
      <c r="KXG201" s="1"/>
      <c r="KXH201" s="90"/>
      <c r="KXI201" s="1"/>
      <c r="KXJ201" s="90"/>
      <c r="KXK201" s="1"/>
      <c r="KXL201" s="90"/>
      <c r="KXM201" s="1"/>
      <c r="KXN201" s="90"/>
      <c r="KXO201" s="1"/>
      <c r="KXP201" s="90"/>
      <c r="KXQ201" s="1"/>
      <c r="KXR201" s="90"/>
      <c r="KXS201" s="1"/>
      <c r="KXT201" s="90"/>
      <c r="KXU201" s="1"/>
      <c r="KXV201" s="90"/>
      <c r="KXW201" s="1"/>
      <c r="KXX201" s="90"/>
      <c r="KXY201" s="1"/>
      <c r="KXZ201" s="90"/>
      <c r="KYA201" s="1"/>
      <c r="KYB201" s="90"/>
      <c r="KYC201" s="1"/>
      <c r="KYD201" s="90"/>
      <c r="KYE201" s="1"/>
      <c r="KYF201" s="90"/>
      <c r="KYG201" s="1"/>
      <c r="KYH201" s="90"/>
      <c r="KYI201" s="1"/>
      <c r="KYJ201" s="90"/>
      <c r="KYK201" s="1"/>
      <c r="KYL201" s="90"/>
      <c r="KYM201" s="1"/>
      <c r="KYN201" s="90"/>
      <c r="KYO201" s="1"/>
      <c r="KYP201" s="90"/>
      <c r="KYQ201" s="1"/>
      <c r="KYR201" s="90"/>
      <c r="KYS201" s="1"/>
      <c r="KYT201" s="90"/>
      <c r="KYU201" s="1"/>
      <c r="KYV201" s="90"/>
      <c r="KYW201" s="1"/>
      <c r="KYX201" s="90"/>
      <c r="KYY201" s="1"/>
      <c r="KYZ201" s="90"/>
      <c r="KZA201" s="1"/>
      <c r="KZB201" s="90"/>
      <c r="KZC201" s="1"/>
      <c r="KZD201" s="90"/>
      <c r="KZE201" s="1"/>
      <c r="KZF201" s="90"/>
      <c r="KZG201" s="1"/>
      <c r="KZH201" s="90"/>
      <c r="KZI201" s="1"/>
      <c r="KZJ201" s="90"/>
      <c r="KZK201" s="1"/>
      <c r="KZL201" s="90"/>
      <c r="KZM201" s="1"/>
      <c r="KZN201" s="90"/>
      <c r="KZO201" s="1"/>
      <c r="KZP201" s="90"/>
      <c r="KZQ201" s="1"/>
      <c r="KZR201" s="90"/>
      <c r="KZS201" s="1"/>
      <c r="KZT201" s="90"/>
      <c r="KZU201" s="1"/>
      <c r="KZV201" s="90"/>
      <c r="KZW201" s="1"/>
      <c r="KZX201" s="90"/>
      <c r="KZY201" s="1"/>
      <c r="KZZ201" s="90"/>
      <c r="LAA201" s="1"/>
      <c r="LAB201" s="90"/>
      <c r="LAC201" s="1"/>
      <c r="LAD201" s="90"/>
      <c r="LAE201" s="1"/>
      <c r="LAF201" s="90"/>
      <c r="LAG201" s="1"/>
      <c r="LAH201" s="90"/>
      <c r="LAI201" s="1"/>
      <c r="LAJ201" s="90"/>
      <c r="LAK201" s="1"/>
      <c r="LAL201" s="90"/>
      <c r="LAM201" s="1"/>
      <c r="LAN201" s="90"/>
      <c r="LAO201" s="1"/>
      <c r="LAP201" s="90"/>
      <c r="LAQ201" s="1"/>
      <c r="LAR201" s="90"/>
      <c r="LAS201" s="1"/>
      <c r="LAT201" s="90"/>
      <c r="LAU201" s="1"/>
      <c r="LAV201" s="90"/>
      <c r="LAW201" s="1"/>
      <c r="LAX201" s="90"/>
      <c r="LAY201" s="1"/>
      <c r="LAZ201" s="90"/>
      <c r="LBA201" s="1"/>
      <c r="LBB201" s="90"/>
      <c r="LBC201" s="1"/>
      <c r="LBD201" s="90"/>
      <c r="LBE201" s="1"/>
      <c r="LBF201" s="90"/>
      <c r="LBG201" s="1"/>
      <c r="LBH201" s="90"/>
      <c r="LBI201" s="1"/>
      <c r="LBJ201" s="90"/>
      <c r="LBK201" s="1"/>
      <c r="LBL201" s="90"/>
      <c r="LBM201" s="1"/>
      <c r="LBN201" s="90"/>
      <c r="LBO201" s="1"/>
      <c r="LBP201" s="90"/>
      <c r="LBQ201" s="1"/>
      <c r="LBR201" s="90"/>
      <c r="LBS201" s="1"/>
      <c r="LBT201" s="90"/>
      <c r="LBU201" s="1"/>
      <c r="LBV201" s="90"/>
      <c r="LBW201" s="1"/>
      <c r="LBX201" s="90"/>
      <c r="LBY201" s="1"/>
      <c r="LBZ201" s="90"/>
      <c r="LCA201" s="1"/>
      <c r="LCB201" s="90"/>
      <c r="LCC201" s="1"/>
      <c r="LCD201" s="90"/>
      <c r="LCE201" s="1"/>
      <c r="LCF201" s="90"/>
      <c r="LCG201" s="1"/>
      <c r="LCH201" s="90"/>
      <c r="LCI201" s="1"/>
      <c r="LCJ201" s="90"/>
      <c r="LCK201" s="1"/>
      <c r="LCL201" s="90"/>
      <c r="LCM201" s="1"/>
      <c r="LCN201" s="90"/>
      <c r="LCO201" s="1"/>
      <c r="LCP201" s="90"/>
      <c r="LCQ201" s="1"/>
      <c r="LCR201" s="90"/>
      <c r="LCS201" s="1"/>
      <c r="LCT201" s="90"/>
      <c r="LCU201" s="1"/>
      <c r="LCV201" s="90"/>
      <c r="LCW201" s="1"/>
      <c r="LCX201" s="90"/>
      <c r="LCY201" s="1"/>
      <c r="LCZ201" s="90"/>
      <c r="LDA201" s="1"/>
      <c r="LDB201" s="90"/>
      <c r="LDC201" s="1"/>
      <c r="LDD201" s="90"/>
      <c r="LDE201" s="1"/>
      <c r="LDF201" s="90"/>
      <c r="LDG201" s="1"/>
      <c r="LDH201" s="90"/>
      <c r="LDI201" s="1"/>
      <c r="LDJ201" s="90"/>
      <c r="LDK201" s="1"/>
      <c r="LDL201" s="90"/>
      <c r="LDM201" s="1"/>
      <c r="LDN201" s="90"/>
      <c r="LDO201" s="1"/>
      <c r="LDP201" s="90"/>
      <c r="LDQ201" s="1"/>
      <c r="LDR201" s="90"/>
      <c r="LDS201" s="1"/>
      <c r="LDT201" s="90"/>
      <c r="LDU201" s="1"/>
      <c r="LDV201" s="90"/>
      <c r="LDW201" s="1"/>
      <c r="LDX201" s="90"/>
      <c r="LDY201" s="1"/>
      <c r="LDZ201" s="90"/>
      <c r="LEA201" s="1"/>
      <c r="LEB201" s="90"/>
      <c r="LEC201" s="1"/>
      <c r="LED201" s="90"/>
      <c r="LEE201" s="1"/>
      <c r="LEF201" s="90"/>
      <c r="LEG201" s="1"/>
      <c r="LEH201" s="90"/>
      <c r="LEI201" s="1"/>
      <c r="LEJ201" s="90"/>
      <c r="LEK201" s="1"/>
      <c r="LEL201" s="90"/>
      <c r="LEM201" s="1"/>
      <c r="LEN201" s="90"/>
      <c r="LEO201" s="1"/>
      <c r="LEP201" s="90"/>
      <c r="LEQ201" s="1"/>
      <c r="LER201" s="90"/>
      <c r="LES201" s="1"/>
      <c r="LET201" s="90"/>
      <c r="LEU201" s="1"/>
      <c r="LEV201" s="90"/>
      <c r="LEW201" s="1"/>
      <c r="LEX201" s="90"/>
      <c r="LEY201" s="1"/>
      <c r="LEZ201" s="90"/>
      <c r="LFA201" s="1"/>
      <c r="LFB201" s="90"/>
      <c r="LFC201" s="1"/>
      <c r="LFD201" s="90"/>
      <c r="LFE201" s="1"/>
      <c r="LFF201" s="90"/>
      <c r="LFG201" s="1"/>
      <c r="LFH201" s="90"/>
      <c r="LFI201" s="1"/>
      <c r="LFJ201" s="90"/>
      <c r="LFK201" s="1"/>
      <c r="LFL201" s="90"/>
      <c r="LFM201" s="1"/>
      <c r="LFN201" s="90"/>
      <c r="LFO201" s="1"/>
      <c r="LFP201" s="90"/>
      <c r="LFQ201" s="1"/>
      <c r="LFR201" s="90"/>
      <c r="LFS201" s="1"/>
      <c r="LFT201" s="90"/>
      <c r="LFU201" s="1"/>
      <c r="LFV201" s="90"/>
      <c r="LFW201" s="1"/>
      <c r="LFX201" s="90"/>
      <c r="LFY201" s="1"/>
      <c r="LFZ201" s="90"/>
      <c r="LGA201" s="1"/>
      <c r="LGB201" s="90"/>
      <c r="LGC201" s="1"/>
      <c r="LGD201" s="90"/>
      <c r="LGE201" s="1"/>
      <c r="LGF201" s="90"/>
      <c r="LGG201" s="1"/>
      <c r="LGH201" s="90"/>
      <c r="LGI201" s="1"/>
      <c r="LGJ201" s="90"/>
      <c r="LGK201" s="1"/>
      <c r="LGL201" s="90"/>
      <c r="LGM201" s="1"/>
      <c r="LGN201" s="90"/>
      <c r="LGO201" s="1"/>
      <c r="LGP201" s="90"/>
      <c r="LGQ201" s="1"/>
      <c r="LGR201" s="90"/>
      <c r="LGS201" s="1"/>
      <c r="LGT201" s="90"/>
      <c r="LGU201" s="1"/>
      <c r="LGV201" s="90"/>
      <c r="LGW201" s="1"/>
      <c r="LGX201" s="90"/>
      <c r="LGY201" s="1"/>
      <c r="LGZ201" s="90"/>
      <c r="LHA201" s="1"/>
      <c r="LHB201" s="90"/>
      <c r="LHC201" s="1"/>
      <c r="LHD201" s="90"/>
      <c r="LHE201" s="1"/>
      <c r="LHF201" s="90"/>
      <c r="LHG201" s="1"/>
      <c r="LHH201" s="90"/>
      <c r="LHI201" s="1"/>
      <c r="LHJ201" s="90"/>
      <c r="LHK201" s="1"/>
      <c r="LHL201" s="90"/>
      <c r="LHM201" s="1"/>
      <c r="LHN201" s="90"/>
      <c r="LHO201" s="1"/>
      <c r="LHP201" s="90"/>
      <c r="LHQ201" s="1"/>
      <c r="LHR201" s="90"/>
      <c r="LHS201" s="1"/>
      <c r="LHT201" s="90"/>
      <c r="LHU201" s="1"/>
      <c r="LHV201" s="90"/>
      <c r="LHW201" s="1"/>
      <c r="LHX201" s="90"/>
      <c r="LHY201" s="1"/>
      <c r="LHZ201" s="90"/>
      <c r="LIA201" s="1"/>
      <c r="LIB201" s="90"/>
      <c r="LIC201" s="1"/>
      <c r="LID201" s="90"/>
      <c r="LIE201" s="1"/>
      <c r="LIF201" s="90"/>
      <c r="LIG201" s="1"/>
      <c r="LIH201" s="90"/>
      <c r="LII201" s="1"/>
      <c r="LIJ201" s="90"/>
      <c r="LIK201" s="1"/>
      <c r="LIL201" s="90"/>
      <c r="LIM201" s="1"/>
      <c r="LIN201" s="90"/>
      <c r="LIO201" s="1"/>
      <c r="LIP201" s="90"/>
      <c r="LIQ201" s="1"/>
      <c r="LIR201" s="90"/>
      <c r="LIS201" s="1"/>
      <c r="LIT201" s="90"/>
      <c r="LIU201" s="1"/>
      <c r="LIV201" s="90"/>
      <c r="LIW201" s="1"/>
      <c r="LIX201" s="90"/>
      <c r="LIY201" s="1"/>
      <c r="LIZ201" s="90"/>
      <c r="LJA201" s="1"/>
      <c r="LJB201" s="90"/>
      <c r="LJC201" s="1"/>
      <c r="LJD201" s="90"/>
      <c r="LJE201" s="1"/>
      <c r="LJF201" s="90"/>
      <c r="LJG201" s="1"/>
      <c r="LJH201" s="90"/>
      <c r="LJI201" s="1"/>
      <c r="LJJ201" s="90"/>
      <c r="LJK201" s="1"/>
      <c r="LJL201" s="90"/>
      <c r="LJM201" s="1"/>
      <c r="LJN201" s="90"/>
      <c r="LJO201" s="1"/>
      <c r="LJP201" s="90"/>
      <c r="LJQ201" s="1"/>
      <c r="LJR201" s="90"/>
      <c r="LJS201" s="1"/>
      <c r="LJT201" s="90"/>
      <c r="LJU201" s="1"/>
      <c r="LJV201" s="90"/>
      <c r="LJW201" s="1"/>
      <c r="LJX201" s="90"/>
      <c r="LJY201" s="1"/>
      <c r="LJZ201" s="90"/>
      <c r="LKA201" s="1"/>
      <c r="LKB201" s="90"/>
      <c r="LKC201" s="1"/>
      <c r="LKD201" s="90"/>
      <c r="LKE201" s="1"/>
      <c r="LKF201" s="90"/>
      <c r="LKG201" s="1"/>
      <c r="LKH201" s="90"/>
      <c r="LKI201" s="1"/>
      <c r="LKJ201" s="90"/>
      <c r="LKK201" s="1"/>
      <c r="LKL201" s="90"/>
      <c r="LKM201" s="1"/>
      <c r="LKN201" s="90"/>
      <c r="LKO201" s="1"/>
      <c r="LKP201" s="90"/>
      <c r="LKQ201" s="1"/>
      <c r="LKR201" s="90"/>
      <c r="LKS201" s="1"/>
      <c r="LKT201" s="90"/>
      <c r="LKU201" s="1"/>
      <c r="LKV201" s="90"/>
      <c r="LKW201" s="1"/>
      <c r="LKX201" s="90"/>
      <c r="LKY201" s="1"/>
      <c r="LKZ201" s="90"/>
      <c r="LLA201" s="1"/>
      <c r="LLB201" s="90"/>
      <c r="LLC201" s="1"/>
      <c r="LLD201" s="90"/>
      <c r="LLE201" s="1"/>
      <c r="LLF201" s="90"/>
      <c r="LLG201" s="1"/>
      <c r="LLH201" s="90"/>
      <c r="LLI201" s="1"/>
      <c r="LLJ201" s="90"/>
      <c r="LLK201" s="1"/>
      <c r="LLL201" s="90"/>
      <c r="LLM201" s="1"/>
      <c r="LLN201" s="90"/>
      <c r="LLO201" s="1"/>
      <c r="LLP201" s="90"/>
      <c r="LLQ201" s="1"/>
      <c r="LLR201" s="90"/>
      <c r="LLS201" s="1"/>
      <c r="LLT201" s="90"/>
      <c r="LLU201" s="1"/>
      <c r="LLV201" s="90"/>
      <c r="LLW201" s="1"/>
      <c r="LLX201" s="90"/>
      <c r="LLY201" s="1"/>
      <c r="LLZ201" s="90"/>
      <c r="LMA201" s="1"/>
      <c r="LMB201" s="90"/>
      <c r="LMC201" s="1"/>
      <c r="LMD201" s="90"/>
      <c r="LME201" s="1"/>
      <c r="LMF201" s="90"/>
      <c r="LMG201" s="1"/>
      <c r="LMH201" s="90"/>
      <c r="LMI201" s="1"/>
      <c r="LMJ201" s="90"/>
      <c r="LMK201" s="1"/>
      <c r="LML201" s="90"/>
      <c r="LMM201" s="1"/>
      <c r="LMN201" s="90"/>
      <c r="LMO201" s="1"/>
      <c r="LMP201" s="90"/>
      <c r="LMQ201" s="1"/>
      <c r="LMR201" s="90"/>
      <c r="LMS201" s="1"/>
      <c r="LMT201" s="90"/>
      <c r="LMU201" s="1"/>
      <c r="LMV201" s="90"/>
      <c r="LMW201" s="1"/>
      <c r="LMX201" s="90"/>
      <c r="LMY201" s="1"/>
      <c r="LMZ201" s="90"/>
      <c r="LNA201" s="1"/>
      <c r="LNB201" s="90"/>
      <c r="LNC201" s="1"/>
      <c r="LND201" s="90"/>
      <c r="LNE201" s="1"/>
      <c r="LNF201" s="90"/>
      <c r="LNG201" s="1"/>
      <c r="LNH201" s="90"/>
      <c r="LNI201" s="1"/>
      <c r="LNJ201" s="90"/>
      <c r="LNK201" s="1"/>
      <c r="LNL201" s="90"/>
      <c r="LNM201" s="1"/>
      <c r="LNN201" s="90"/>
      <c r="LNO201" s="1"/>
      <c r="LNP201" s="90"/>
      <c r="LNQ201" s="1"/>
      <c r="LNR201" s="90"/>
      <c r="LNS201" s="1"/>
      <c r="LNT201" s="90"/>
      <c r="LNU201" s="1"/>
      <c r="LNV201" s="90"/>
      <c r="LNW201" s="1"/>
      <c r="LNX201" s="90"/>
      <c r="LNY201" s="1"/>
      <c r="LNZ201" s="90"/>
      <c r="LOA201" s="1"/>
      <c r="LOB201" s="90"/>
      <c r="LOC201" s="1"/>
      <c r="LOD201" s="90"/>
      <c r="LOE201" s="1"/>
      <c r="LOF201" s="90"/>
      <c r="LOG201" s="1"/>
      <c r="LOH201" s="90"/>
      <c r="LOI201" s="1"/>
      <c r="LOJ201" s="90"/>
      <c r="LOK201" s="1"/>
      <c r="LOL201" s="90"/>
      <c r="LOM201" s="1"/>
      <c r="LON201" s="90"/>
      <c r="LOO201" s="1"/>
      <c r="LOP201" s="90"/>
      <c r="LOQ201" s="1"/>
      <c r="LOR201" s="90"/>
      <c r="LOS201" s="1"/>
      <c r="LOT201" s="90"/>
      <c r="LOU201" s="1"/>
      <c r="LOV201" s="90"/>
      <c r="LOW201" s="1"/>
      <c r="LOX201" s="90"/>
      <c r="LOY201" s="1"/>
      <c r="LOZ201" s="90"/>
      <c r="LPA201" s="1"/>
      <c r="LPB201" s="90"/>
      <c r="LPC201" s="1"/>
      <c r="LPD201" s="90"/>
      <c r="LPE201" s="1"/>
      <c r="LPF201" s="90"/>
      <c r="LPG201" s="1"/>
      <c r="LPH201" s="90"/>
      <c r="LPI201" s="1"/>
      <c r="LPJ201" s="90"/>
      <c r="LPK201" s="1"/>
      <c r="LPL201" s="90"/>
      <c r="LPM201" s="1"/>
      <c r="LPN201" s="90"/>
      <c r="LPO201" s="1"/>
      <c r="LPP201" s="90"/>
      <c r="LPQ201" s="1"/>
      <c r="LPR201" s="90"/>
      <c r="LPS201" s="1"/>
      <c r="LPT201" s="90"/>
      <c r="LPU201" s="1"/>
      <c r="LPV201" s="90"/>
      <c r="LPW201" s="1"/>
      <c r="LPX201" s="90"/>
      <c r="LPY201" s="1"/>
      <c r="LPZ201" s="90"/>
      <c r="LQA201" s="1"/>
      <c r="LQB201" s="90"/>
      <c r="LQC201" s="1"/>
      <c r="LQD201" s="90"/>
      <c r="LQE201" s="1"/>
      <c r="LQF201" s="90"/>
      <c r="LQG201" s="1"/>
      <c r="LQH201" s="90"/>
      <c r="LQI201" s="1"/>
      <c r="LQJ201" s="90"/>
      <c r="LQK201" s="1"/>
      <c r="LQL201" s="90"/>
      <c r="LQM201" s="1"/>
      <c r="LQN201" s="90"/>
      <c r="LQO201" s="1"/>
      <c r="LQP201" s="90"/>
      <c r="LQQ201" s="1"/>
      <c r="LQR201" s="90"/>
      <c r="LQS201" s="1"/>
      <c r="LQT201" s="90"/>
      <c r="LQU201" s="1"/>
      <c r="LQV201" s="90"/>
      <c r="LQW201" s="1"/>
      <c r="LQX201" s="90"/>
      <c r="LQY201" s="1"/>
      <c r="LQZ201" s="90"/>
      <c r="LRA201" s="1"/>
      <c r="LRB201" s="90"/>
      <c r="LRC201" s="1"/>
      <c r="LRD201" s="90"/>
      <c r="LRE201" s="1"/>
      <c r="LRF201" s="90"/>
      <c r="LRG201" s="1"/>
      <c r="LRH201" s="90"/>
      <c r="LRI201" s="1"/>
      <c r="LRJ201" s="90"/>
      <c r="LRK201" s="1"/>
      <c r="LRL201" s="90"/>
      <c r="LRM201" s="1"/>
      <c r="LRN201" s="90"/>
      <c r="LRO201" s="1"/>
      <c r="LRP201" s="90"/>
      <c r="LRQ201" s="1"/>
      <c r="LRR201" s="90"/>
      <c r="LRS201" s="1"/>
      <c r="LRT201" s="90"/>
      <c r="LRU201" s="1"/>
      <c r="LRV201" s="90"/>
      <c r="LRW201" s="1"/>
      <c r="LRX201" s="90"/>
      <c r="LRY201" s="1"/>
      <c r="LRZ201" s="90"/>
      <c r="LSA201" s="1"/>
      <c r="LSB201" s="90"/>
      <c r="LSC201" s="1"/>
      <c r="LSD201" s="90"/>
      <c r="LSE201" s="1"/>
      <c r="LSF201" s="90"/>
      <c r="LSG201" s="1"/>
      <c r="LSH201" s="90"/>
      <c r="LSI201" s="1"/>
      <c r="LSJ201" s="90"/>
      <c r="LSK201" s="1"/>
      <c r="LSL201" s="90"/>
      <c r="LSM201" s="1"/>
      <c r="LSN201" s="90"/>
      <c r="LSO201" s="1"/>
      <c r="LSP201" s="90"/>
      <c r="LSQ201" s="1"/>
      <c r="LSR201" s="90"/>
      <c r="LSS201" s="1"/>
      <c r="LST201" s="90"/>
      <c r="LSU201" s="1"/>
      <c r="LSV201" s="90"/>
      <c r="LSW201" s="1"/>
      <c r="LSX201" s="90"/>
      <c r="LSY201" s="1"/>
      <c r="LSZ201" s="90"/>
      <c r="LTA201" s="1"/>
      <c r="LTB201" s="90"/>
      <c r="LTC201" s="1"/>
      <c r="LTD201" s="90"/>
      <c r="LTE201" s="1"/>
      <c r="LTF201" s="90"/>
      <c r="LTG201" s="1"/>
      <c r="LTH201" s="90"/>
      <c r="LTI201" s="1"/>
      <c r="LTJ201" s="90"/>
      <c r="LTK201" s="1"/>
      <c r="LTL201" s="90"/>
      <c r="LTM201" s="1"/>
      <c r="LTN201" s="90"/>
      <c r="LTO201" s="1"/>
      <c r="LTP201" s="90"/>
      <c r="LTQ201" s="1"/>
      <c r="LTR201" s="90"/>
      <c r="LTS201" s="1"/>
      <c r="LTT201" s="90"/>
      <c r="LTU201" s="1"/>
      <c r="LTV201" s="90"/>
      <c r="LTW201" s="1"/>
      <c r="LTX201" s="90"/>
      <c r="LTY201" s="1"/>
      <c r="LTZ201" s="90"/>
      <c r="LUA201" s="1"/>
      <c r="LUB201" s="90"/>
      <c r="LUC201" s="1"/>
      <c r="LUD201" s="90"/>
      <c r="LUE201" s="1"/>
      <c r="LUF201" s="90"/>
      <c r="LUG201" s="1"/>
      <c r="LUH201" s="90"/>
      <c r="LUI201" s="1"/>
      <c r="LUJ201" s="90"/>
      <c r="LUK201" s="1"/>
      <c r="LUL201" s="90"/>
      <c r="LUM201" s="1"/>
      <c r="LUN201" s="90"/>
      <c r="LUO201" s="1"/>
      <c r="LUP201" s="90"/>
      <c r="LUQ201" s="1"/>
      <c r="LUR201" s="90"/>
      <c r="LUS201" s="1"/>
      <c r="LUT201" s="90"/>
      <c r="LUU201" s="1"/>
      <c r="LUV201" s="90"/>
      <c r="LUW201" s="1"/>
      <c r="LUX201" s="90"/>
      <c r="LUY201" s="1"/>
      <c r="LUZ201" s="90"/>
      <c r="LVA201" s="1"/>
      <c r="LVB201" s="90"/>
      <c r="LVC201" s="1"/>
      <c r="LVD201" s="90"/>
      <c r="LVE201" s="1"/>
      <c r="LVF201" s="90"/>
      <c r="LVG201" s="1"/>
      <c r="LVH201" s="90"/>
      <c r="LVI201" s="1"/>
      <c r="LVJ201" s="90"/>
      <c r="LVK201" s="1"/>
      <c r="LVL201" s="90"/>
      <c r="LVM201" s="1"/>
      <c r="LVN201" s="90"/>
      <c r="LVO201" s="1"/>
      <c r="LVP201" s="90"/>
      <c r="LVQ201" s="1"/>
      <c r="LVR201" s="90"/>
      <c r="LVS201" s="1"/>
      <c r="LVT201" s="90"/>
      <c r="LVU201" s="1"/>
      <c r="LVV201" s="90"/>
      <c r="LVW201" s="1"/>
      <c r="LVX201" s="90"/>
      <c r="LVY201" s="1"/>
      <c r="LVZ201" s="90"/>
      <c r="LWA201" s="1"/>
      <c r="LWB201" s="90"/>
      <c r="LWC201" s="1"/>
      <c r="LWD201" s="90"/>
      <c r="LWE201" s="1"/>
      <c r="LWF201" s="90"/>
      <c r="LWG201" s="1"/>
      <c r="LWH201" s="90"/>
      <c r="LWI201" s="1"/>
      <c r="LWJ201" s="90"/>
      <c r="LWK201" s="1"/>
      <c r="LWL201" s="90"/>
      <c r="LWM201" s="1"/>
      <c r="LWN201" s="90"/>
      <c r="LWO201" s="1"/>
      <c r="LWP201" s="90"/>
      <c r="LWQ201" s="1"/>
      <c r="LWR201" s="90"/>
      <c r="LWS201" s="1"/>
      <c r="LWT201" s="90"/>
      <c r="LWU201" s="1"/>
      <c r="LWV201" s="90"/>
      <c r="LWW201" s="1"/>
      <c r="LWX201" s="90"/>
      <c r="LWY201" s="1"/>
      <c r="LWZ201" s="90"/>
      <c r="LXA201" s="1"/>
      <c r="LXB201" s="90"/>
      <c r="LXC201" s="1"/>
      <c r="LXD201" s="90"/>
      <c r="LXE201" s="1"/>
      <c r="LXF201" s="90"/>
      <c r="LXG201" s="1"/>
      <c r="LXH201" s="90"/>
      <c r="LXI201" s="1"/>
      <c r="LXJ201" s="90"/>
      <c r="LXK201" s="1"/>
      <c r="LXL201" s="90"/>
      <c r="LXM201" s="1"/>
      <c r="LXN201" s="90"/>
      <c r="LXO201" s="1"/>
      <c r="LXP201" s="90"/>
      <c r="LXQ201" s="1"/>
      <c r="LXR201" s="90"/>
      <c r="LXS201" s="1"/>
      <c r="LXT201" s="90"/>
      <c r="LXU201" s="1"/>
      <c r="LXV201" s="90"/>
      <c r="LXW201" s="1"/>
      <c r="LXX201" s="90"/>
      <c r="LXY201" s="1"/>
      <c r="LXZ201" s="90"/>
      <c r="LYA201" s="1"/>
      <c r="LYB201" s="90"/>
      <c r="LYC201" s="1"/>
      <c r="LYD201" s="90"/>
      <c r="LYE201" s="1"/>
      <c r="LYF201" s="90"/>
      <c r="LYG201" s="1"/>
      <c r="LYH201" s="90"/>
      <c r="LYI201" s="1"/>
      <c r="LYJ201" s="90"/>
      <c r="LYK201" s="1"/>
      <c r="LYL201" s="90"/>
      <c r="LYM201" s="1"/>
      <c r="LYN201" s="90"/>
      <c r="LYO201" s="1"/>
      <c r="LYP201" s="90"/>
      <c r="LYQ201" s="1"/>
      <c r="LYR201" s="90"/>
      <c r="LYS201" s="1"/>
      <c r="LYT201" s="90"/>
      <c r="LYU201" s="1"/>
      <c r="LYV201" s="90"/>
      <c r="LYW201" s="1"/>
      <c r="LYX201" s="90"/>
      <c r="LYY201" s="1"/>
      <c r="LYZ201" s="90"/>
      <c r="LZA201" s="1"/>
      <c r="LZB201" s="90"/>
      <c r="LZC201" s="1"/>
      <c r="LZD201" s="90"/>
      <c r="LZE201" s="1"/>
      <c r="LZF201" s="90"/>
      <c r="LZG201" s="1"/>
      <c r="LZH201" s="90"/>
      <c r="LZI201" s="1"/>
      <c r="LZJ201" s="90"/>
      <c r="LZK201" s="1"/>
      <c r="LZL201" s="90"/>
      <c r="LZM201" s="1"/>
      <c r="LZN201" s="90"/>
      <c r="LZO201" s="1"/>
      <c r="LZP201" s="90"/>
      <c r="LZQ201" s="1"/>
      <c r="LZR201" s="90"/>
      <c r="LZS201" s="1"/>
      <c r="LZT201" s="90"/>
      <c r="LZU201" s="1"/>
      <c r="LZV201" s="90"/>
      <c r="LZW201" s="1"/>
      <c r="LZX201" s="90"/>
      <c r="LZY201" s="1"/>
      <c r="LZZ201" s="90"/>
      <c r="MAA201" s="1"/>
      <c r="MAB201" s="90"/>
      <c r="MAC201" s="1"/>
      <c r="MAD201" s="90"/>
      <c r="MAE201" s="1"/>
      <c r="MAF201" s="90"/>
      <c r="MAG201" s="1"/>
      <c r="MAH201" s="90"/>
      <c r="MAI201" s="1"/>
      <c r="MAJ201" s="90"/>
      <c r="MAK201" s="1"/>
      <c r="MAL201" s="90"/>
      <c r="MAM201" s="1"/>
      <c r="MAN201" s="90"/>
      <c r="MAO201" s="1"/>
      <c r="MAP201" s="90"/>
      <c r="MAQ201" s="1"/>
      <c r="MAR201" s="90"/>
      <c r="MAS201" s="1"/>
      <c r="MAT201" s="90"/>
      <c r="MAU201" s="1"/>
      <c r="MAV201" s="90"/>
      <c r="MAW201" s="1"/>
      <c r="MAX201" s="90"/>
      <c r="MAY201" s="1"/>
      <c r="MAZ201" s="90"/>
      <c r="MBA201" s="1"/>
      <c r="MBB201" s="90"/>
      <c r="MBC201" s="1"/>
      <c r="MBD201" s="90"/>
      <c r="MBE201" s="1"/>
      <c r="MBF201" s="90"/>
      <c r="MBG201" s="1"/>
      <c r="MBH201" s="90"/>
      <c r="MBI201" s="1"/>
      <c r="MBJ201" s="90"/>
      <c r="MBK201" s="1"/>
      <c r="MBL201" s="90"/>
      <c r="MBM201" s="1"/>
      <c r="MBN201" s="90"/>
      <c r="MBO201" s="1"/>
      <c r="MBP201" s="90"/>
      <c r="MBQ201" s="1"/>
      <c r="MBR201" s="90"/>
      <c r="MBS201" s="1"/>
      <c r="MBT201" s="90"/>
      <c r="MBU201" s="1"/>
      <c r="MBV201" s="90"/>
      <c r="MBW201" s="1"/>
      <c r="MBX201" s="90"/>
      <c r="MBY201" s="1"/>
      <c r="MBZ201" s="90"/>
      <c r="MCA201" s="1"/>
      <c r="MCB201" s="90"/>
      <c r="MCC201" s="1"/>
      <c r="MCD201" s="90"/>
      <c r="MCE201" s="1"/>
      <c r="MCF201" s="90"/>
      <c r="MCG201" s="1"/>
      <c r="MCH201" s="90"/>
      <c r="MCI201" s="1"/>
      <c r="MCJ201" s="90"/>
      <c r="MCK201" s="1"/>
      <c r="MCL201" s="90"/>
      <c r="MCM201" s="1"/>
      <c r="MCN201" s="90"/>
      <c r="MCO201" s="1"/>
      <c r="MCP201" s="90"/>
      <c r="MCQ201" s="1"/>
      <c r="MCR201" s="90"/>
      <c r="MCS201" s="1"/>
      <c r="MCT201" s="90"/>
      <c r="MCU201" s="1"/>
      <c r="MCV201" s="90"/>
      <c r="MCW201" s="1"/>
      <c r="MCX201" s="90"/>
      <c r="MCY201" s="1"/>
      <c r="MCZ201" s="90"/>
      <c r="MDA201" s="1"/>
      <c r="MDB201" s="90"/>
      <c r="MDC201" s="1"/>
      <c r="MDD201" s="90"/>
      <c r="MDE201" s="1"/>
      <c r="MDF201" s="90"/>
      <c r="MDG201" s="1"/>
      <c r="MDH201" s="90"/>
      <c r="MDI201" s="1"/>
      <c r="MDJ201" s="90"/>
      <c r="MDK201" s="1"/>
      <c r="MDL201" s="90"/>
      <c r="MDM201" s="1"/>
      <c r="MDN201" s="90"/>
      <c r="MDO201" s="1"/>
      <c r="MDP201" s="90"/>
      <c r="MDQ201" s="1"/>
      <c r="MDR201" s="90"/>
      <c r="MDS201" s="1"/>
      <c r="MDT201" s="90"/>
      <c r="MDU201" s="1"/>
      <c r="MDV201" s="90"/>
      <c r="MDW201" s="1"/>
      <c r="MDX201" s="90"/>
      <c r="MDY201" s="1"/>
      <c r="MDZ201" s="90"/>
      <c r="MEA201" s="1"/>
      <c r="MEB201" s="90"/>
      <c r="MEC201" s="1"/>
      <c r="MED201" s="90"/>
      <c r="MEE201" s="1"/>
      <c r="MEF201" s="90"/>
      <c r="MEG201" s="1"/>
      <c r="MEH201" s="90"/>
      <c r="MEI201" s="1"/>
      <c r="MEJ201" s="90"/>
      <c r="MEK201" s="1"/>
      <c r="MEL201" s="90"/>
      <c r="MEM201" s="1"/>
      <c r="MEN201" s="90"/>
      <c r="MEO201" s="1"/>
      <c r="MEP201" s="90"/>
      <c r="MEQ201" s="1"/>
      <c r="MER201" s="90"/>
      <c r="MES201" s="1"/>
      <c r="MET201" s="90"/>
      <c r="MEU201" s="1"/>
      <c r="MEV201" s="90"/>
      <c r="MEW201" s="1"/>
      <c r="MEX201" s="90"/>
      <c r="MEY201" s="1"/>
      <c r="MEZ201" s="90"/>
      <c r="MFA201" s="1"/>
      <c r="MFB201" s="90"/>
      <c r="MFC201" s="1"/>
      <c r="MFD201" s="90"/>
      <c r="MFE201" s="1"/>
      <c r="MFF201" s="90"/>
      <c r="MFG201" s="1"/>
      <c r="MFH201" s="90"/>
      <c r="MFI201" s="1"/>
      <c r="MFJ201" s="90"/>
      <c r="MFK201" s="1"/>
      <c r="MFL201" s="90"/>
      <c r="MFM201" s="1"/>
      <c r="MFN201" s="90"/>
      <c r="MFO201" s="1"/>
      <c r="MFP201" s="90"/>
      <c r="MFQ201" s="1"/>
      <c r="MFR201" s="90"/>
      <c r="MFS201" s="1"/>
      <c r="MFT201" s="90"/>
      <c r="MFU201" s="1"/>
      <c r="MFV201" s="90"/>
      <c r="MFW201" s="1"/>
      <c r="MFX201" s="90"/>
      <c r="MFY201" s="1"/>
      <c r="MFZ201" s="90"/>
      <c r="MGA201" s="1"/>
      <c r="MGB201" s="90"/>
      <c r="MGC201" s="1"/>
      <c r="MGD201" s="90"/>
      <c r="MGE201" s="1"/>
      <c r="MGF201" s="90"/>
      <c r="MGG201" s="1"/>
      <c r="MGH201" s="90"/>
      <c r="MGI201" s="1"/>
      <c r="MGJ201" s="90"/>
      <c r="MGK201" s="1"/>
      <c r="MGL201" s="90"/>
      <c r="MGM201" s="1"/>
      <c r="MGN201" s="90"/>
      <c r="MGO201" s="1"/>
      <c r="MGP201" s="90"/>
      <c r="MGQ201" s="1"/>
      <c r="MGR201" s="90"/>
      <c r="MGS201" s="1"/>
      <c r="MGT201" s="90"/>
      <c r="MGU201" s="1"/>
      <c r="MGV201" s="90"/>
      <c r="MGW201" s="1"/>
      <c r="MGX201" s="90"/>
      <c r="MGY201" s="1"/>
      <c r="MGZ201" s="90"/>
      <c r="MHA201" s="1"/>
      <c r="MHB201" s="90"/>
      <c r="MHC201" s="1"/>
      <c r="MHD201" s="90"/>
      <c r="MHE201" s="1"/>
      <c r="MHF201" s="90"/>
      <c r="MHG201" s="1"/>
      <c r="MHH201" s="90"/>
      <c r="MHI201" s="1"/>
      <c r="MHJ201" s="90"/>
      <c r="MHK201" s="1"/>
      <c r="MHL201" s="90"/>
      <c r="MHM201" s="1"/>
      <c r="MHN201" s="90"/>
      <c r="MHO201" s="1"/>
      <c r="MHP201" s="90"/>
      <c r="MHQ201" s="1"/>
      <c r="MHR201" s="90"/>
      <c r="MHS201" s="1"/>
      <c r="MHT201" s="90"/>
      <c r="MHU201" s="1"/>
      <c r="MHV201" s="90"/>
      <c r="MHW201" s="1"/>
      <c r="MHX201" s="90"/>
      <c r="MHY201" s="1"/>
      <c r="MHZ201" s="90"/>
      <c r="MIA201" s="1"/>
      <c r="MIB201" s="90"/>
      <c r="MIC201" s="1"/>
      <c r="MID201" s="90"/>
      <c r="MIE201" s="1"/>
      <c r="MIF201" s="90"/>
      <c r="MIG201" s="1"/>
      <c r="MIH201" s="90"/>
      <c r="MII201" s="1"/>
      <c r="MIJ201" s="90"/>
      <c r="MIK201" s="1"/>
      <c r="MIL201" s="90"/>
      <c r="MIM201" s="1"/>
      <c r="MIN201" s="90"/>
      <c r="MIO201" s="1"/>
      <c r="MIP201" s="90"/>
      <c r="MIQ201" s="1"/>
      <c r="MIR201" s="90"/>
      <c r="MIS201" s="1"/>
      <c r="MIT201" s="90"/>
      <c r="MIU201" s="1"/>
      <c r="MIV201" s="90"/>
      <c r="MIW201" s="1"/>
      <c r="MIX201" s="90"/>
      <c r="MIY201" s="1"/>
      <c r="MIZ201" s="90"/>
      <c r="MJA201" s="1"/>
      <c r="MJB201" s="90"/>
      <c r="MJC201" s="1"/>
      <c r="MJD201" s="90"/>
      <c r="MJE201" s="1"/>
      <c r="MJF201" s="90"/>
      <c r="MJG201" s="1"/>
      <c r="MJH201" s="90"/>
      <c r="MJI201" s="1"/>
      <c r="MJJ201" s="90"/>
      <c r="MJK201" s="1"/>
      <c r="MJL201" s="90"/>
      <c r="MJM201" s="1"/>
      <c r="MJN201" s="90"/>
      <c r="MJO201" s="1"/>
      <c r="MJP201" s="90"/>
      <c r="MJQ201" s="1"/>
      <c r="MJR201" s="90"/>
      <c r="MJS201" s="1"/>
      <c r="MJT201" s="90"/>
      <c r="MJU201" s="1"/>
      <c r="MJV201" s="90"/>
      <c r="MJW201" s="1"/>
      <c r="MJX201" s="90"/>
      <c r="MJY201" s="1"/>
      <c r="MJZ201" s="90"/>
      <c r="MKA201" s="1"/>
      <c r="MKB201" s="90"/>
      <c r="MKC201" s="1"/>
      <c r="MKD201" s="90"/>
      <c r="MKE201" s="1"/>
      <c r="MKF201" s="90"/>
      <c r="MKG201" s="1"/>
      <c r="MKH201" s="90"/>
      <c r="MKI201" s="1"/>
      <c r="MKJ201" s="90"/>
      <c r="MKK201" s="1"/>
      <c r="MKL201" s="90"/>
      <c r="MKM201" s="1"/>
      <c r="MKN201" s="90"/>
      <c r="MKO201" s="1"/>
      <c r="MKP201" s="90"/>
      <c r="MKQ201" s="1"/>
      <c r="MKR201" s="90"/>
      <c r="MKS201" s="1"/>
      <c r="MKT201" s="90"/>
      <c r="MKU201" s="1"/>
      <c r="MKV201" s="90"/>
      <c r="MKW201" s="1"/>
      <c r="MKX201" s="90"/>
      <c r="MKY201" s="1"/>
      <c r="MKZ201" s="90"/>
      <c r="MLA201" s="1"/>
      <c r="MLB201" s="90"/>
      <c r="MLC201" s="1"/>
      <c r="MLD201" s="90"/>
      <c r="MLE201" s="1"/>
      <c r="MLF201" s="90"/>
      <c r="MLG201" s="1"/>
      <c r="MLH201" s="90"/>
      <c r="MLI201" s="1"/>
      <c r="MLJ201" s="90"/>
      <c r="MLK201" s="1"/>
      <c r="MLL201" s="90"/>
      <c r="MLM201" s="1"/>
      <c r="MLN201" s="90"/>
      <c r="MLO201" s="1"/>
      <c r="MLP201" s="90"/>
      <c r="MLQ201" s="1"/>
      <c r="MLR201" s="90"/>
      <c r="MLS201" s="1"/>
      <c r="MLT201" s="90"/>
      <c r="MLU201" s="1"/>
      <c r="MLV201" s="90"/>
      <c r="MLW201" s="1"/>
      <c r="MLX201" s="90"/>
      <c r="MLY201" s="1"/>
      <c r="MLZ201" s="90"/>
      <c r="MMA201" s="1"/>
      <c r="MMB201" s="90"/>
      <c r="MMC201" s="1"/>
      <c r="MMD201" s="90"/>
      <c r="MME201" s="1"/>
      <c r="MMF201" s="90"/>
      <c r="MMG201" s="1"/>
      <c r="MMH201" s="90"/>
      <c r="MMI201" s="1"/>
      <c r="MMJ201" s="90"/>
      <c r="MMK201" s="1"/>
      <c r="MML201" s="90"/>
      <c r="MMM201" s="1"/>
      <c r="MMN201" s="90"/>
      <c r="MMO201" s="1"/>
      <c r="MMP201" s="90"/>
      <c r="MMQ201" s="1"/>
      <c r="MMR201" s="90"/>
      <c r="MMS201" s="1"/>
      <c r="MMT201" s="90"/>
      <c r="MMU201" s="1"/>
      <c r="MMV201" s="90"/>
      <c r="MMW201" s="1"/>
      <c r="MMX201" s="90"/>
      <c r="MMY201" s="1"/>
      <c r="MMZ201" s="90"/>
      <c r="MNA201" s="1"/>
      <c r="MNB201" s="90"/>
      <c r="MNC201" s="1"/>
      <c r="MND201" s="90"/>
      <c r="MNE201" s="1"/>
      <c r="MNF201" s="90"/>
      <c r="MNG201" s="1"/>
      <c r="MNH201" s="90"/>
      <c r="MNI201" s="1"/>
      <c r="MNJ201" s="90"/>
      <c r="MNK201" s="1"/>
      <c r="MNL201" s="90"/>
      <c r="MNM201" s="1"/>
      <c r="MNN201" s="90"/>
      <c r="MNO201" s="1"/>
      <c r="MNP201" s="90"/>
      <c r="MNQ201" s="1"/>
      <c r="MNR201" s="90"/>
      <c r="MNS201" s="1"/>
      <c r="MNT201" s="90"/>
      <c r="MNU201" s="1"/>
      <c r="MNV201" s="90"/>
      <c r="MNW201" s="1"/>
      <c r="MNX201" s="90"/>
      <c r="MNY201" s="1"/>
      <c r="MNZ201" s="90"/>
      <c r="MOA201" s="1"/>
      <c r="MOB201" s="90"/>
      <c r="MOC201" s="1"/>
      <c r="MOD201" s="90"/>
      <c r="MOE201" s="1"/>
      <c r="MOF201" s="90"/>
      <c r="MOG201" s="1"/>
      <c r="MOH201" s="90"/>
      <c r="MOI201" s="1"/>
      <c r="MOJ201" s="90"/>
      <c r="MOK201" s="1"/>
      <c r="MOL201" s="90"/>
      <c r="MOM201" s="1"/>
      <c r="MON201" s="90"/>
      <c r="MOO201" s="1"/>
      <c r="MOP201" s="90"/>
      <c r="MOQ201" s="1"/>
      <c r="MOR201" s="90"/>
      <c r="MOS201" s="1"/>
      <c r="MOT201" s="90"/>
      <c r="MOU201" s="1"/>
      <c r="MOV201" s="90"/>
      <c r="MOW201" s="1"/>
      <c r="MOX201" s="90"/>
      <c r="MOY201" s="1"/>
      <c r="MOZ201" s="90"/>
      <c r="MPA201" s="1"/>
      <c r="MPB201" s="90"/>
      <c r="MPC201" s="1"/>
      <c r="MPD201" s="90"/>
      <c r="MPE201" s="1"/>
      <c r="MPF201" s="90"/>
      <c r="MPG201" s="1"/>
      <c r="MPH201" s="90"/>
      <c r="MPI201" s="1"/>
      <c r="MPJ201" s="90"/>
      <c r="MPK201" s="1"/>
      <c r="MPL201" s="90"/>
      <c r="MPM201" s="1"/>
      <c r="MPN201" s="90"/>
      <c r="MPO201" s="1"/>
      <c r="MPP201" s="90"/>
      <c r="MPQ201" s="1"/>
      <c r="MPR201" s="90"/>
      <c r="MPS201" s="1"/>
      <c r="MPT201" s="90"/>
      <c r="MPU201" s="1"/>
      <c r="MPV201" s="90"/>
      <c r="MPW201" s="1"/>
      <c r="MPX201" s="90"/>
      <c r="MPY201" s="1"/>
      <c r="MPZ201" s="90"/>
      <c r="MQA201" s="1"/>
      <c r="MQB201" s="90"/>
      <c r="MQC201" s="1"/>
      <c r="MQD201" s="90"/>
      <c r="MQE201" s="1"/>
      <c r="MQF201" s="90"/>
      <c r="MQG201" s="1"/>
      <c r="MQH201" s="90"/>
      <c r="MQI201" s="1"/>
      <c r="MQJ201" s="90"/>
      <c r="MQK201" s="1"/>
      <c r="MQL201" s="90"/>
      <c r="MQM201" s="1"/>
      <c r="MQN201" s="90"/>
      <c r="MQO201" s="1"/>
      <c r="MQP201" s="90"/>
      <c r="MQQ201" s="1"/>
      <c r="MQR201" s="90"/>
      <c r="MQS201" s="1"/>
      <c r="MQT201" s="90"/>
      <c r="MQU201" s="1"/>
      <c r="MQV201" s="90"/>
      <c r="MQW201" s="1"/>
      <c r="MQX201" s="90"/>
      <c r="MQY201" s="1"/>
      <c r="MQZ201" s="90"/>
      <c r="MRA201" s="1"/>
      <c r="MRB201" s="90"/>
      <c r="MRC201" s="1"/>
      <c r="MRD201" s="90"/>
      <c r="MRE201" s="1"/>
      <c r="MRF201" s="90"/>
      <c r="MRG201" s="1"/>
      <c r="MRH201" s="90"/>
      <c r="MRI201" s="1"/>
      <c r="MRJ201" s="90"/>
      <c r="MRK201" s="1"/>
      <c r="MRL201" s="90"/>
      <c r="MRM201" s="1"/>
      <c r="MRN201" s="90"/>
      <c r="MRO201" s="1"/>
      <c r="MRP201" s="90"/>
      <c r="MRQ201" s="1"/>
      <c r="MRR201" s="90"/>
      <c r="MRS201" s="1"/>
      <c r="MRT201" s="90"/>
      <c r="MRU201" s="1"/>
      <c r="MRV201" s="90"/>
      <c r="MRW201" s="1"/>
      <c r="MRX201" s="90"/>
      <c r="MRY201" s="1"/>
      <c r="MRZ201" s="90"/>
      <c r="MSA201" s="1"/>
      <c r="MSB201" s="90"/>
      <c r="MSC201" s="1"/>
      <c r="MSD201" s="90"/>
      <c r="MSE201" s="1"/>
      <c r="MSF201" s="90"/>
      <c r="MSG201" s="1"/>
      <c r="MSH201" s="90"/>
      <c r="MSI201" s="1"/>
      <c r="MSJ201" s="90"/>
      <c r="MSK201" s="1"/>
      <c r="MSL201" s="90"/>
      <c r="MSM201" s="1"/>
      <c r="MSN201" s="90"/>
      <c r="MSO201" s="1"/>
      <c r="MSP201" s="90"/>
      <c r="MSQ201" s="1"/>
      <c r="MSR201" s="90"/>
      <c r="MSS201" s="1"/>
      <c r="MST201" s="90"/>
      <c r="MSU201" s="1"/>
      <c r="MSV201" s="90"/>
      <c r="MSW201" s="1"/>
      <c r="MSX201" s="90"/>
      <c r="MSY201" s="1"/>
      <c r="MSZ201" s="90"/>
      <c r="MTA201" s="1"/>
      <c r="MTB201" s="90"/>
      <c r="MTC201" s="1"/>
      <c r="MTD201" s="90"/>
      <c r="MTE201" s="1"/>
      <c r="MTF201" s="90"/>
      <c r="MTG201" s="1"/>
      <c r="MTH201" s="90"/>
      <c r="MTI201" s="1"/>
      <c r="MTJ201" s="90"/>
      <c r="MTK201" s="1"/>
      <c r="MTL201" s="90"/>
      <c r="MTM201" s="1"/>
      <c r="MTN201" s="90"/>
      <c r="MTO201" s="1"/>
      <c r="MTP201" s="90"/>
      <c r="MTQ201" s="1"/>
      <c r="MTR201" s="90"/>
      <c r="MTS201" s="1"/>
      <c r="MTT201" s="90"/>
      <c r="MTU201" s="1"/>
      <c r="MTV201" s="90"/>
      <c r="MTW201" s="1"/>
      <c r="MTX201" s="90"/>
      <c r="MTY201" s="1"/>
      <c r="MTZ201" s="90"/>
      <c r="MUA201" s="1"/>
      <c r="MUB201" s="90"/>
      <c r="MUC201" s="1"/>
      <c r="MUD201" s="90"/>
      <c r="MUE201" s="1"/>
      <c r="MUF201" s="90"/>
      <c r="MUG201" s="1"/>
      <c r="MUH201" s="90"/>
      <c r="MUI201" s="1"/>
      <c r="MUJ201" s="90"/>
      <c r="MUK201" s="1"/>
      <c r="MUL201" s="90"/>
      <c r="MUM201" s="1"/>
      <c r="MUN201" s="90"/>
      <c r="MUO201" s="1"/>
      <c r="MUP201" s="90"/>
      <c r="MUQ201" s="1"/>
      <c r="MUR201" s="90"/>
      <c r="MUS201" s="1"/>
      <c r="MUT201" s="90"/>
      <c r="MUU201" s="1"/>
      <c r="MUV201" s="90"/>
      <c r="MUW201" s="1"/>
      <c r="MUX201" s="90"/>
      <c r="MUY201" s="1"/>
      <c r="MUZ201" s="90"/>
      <c r="MVA201" s="1"/>
      <c r="MVB201" s="90"/>
      <c r="MVC201" s="1"/>
      <c r="MVD201" s="90"/>
      <c r="MVE201" s="1"/>
      <c r="MVF201" s="90"/>
      <c r="MVG201" s="1"/>
      <c r="MVH201" s="90"/>
      <c r="MVI201" s="1"/>
      <c r="MVJ201" s="90"/>
      <c r="MVK201" s="1"/>
      <c r="MVL201" s="90"/>
      <c r="MVM201" s="1"/>
      <c r="MVN201" s="90"/>
      <c r="MVO201" s="1"/>
      <c r="MVP201" s="90"/>
      <c r="MVQ201" s="1"/>
      <c r="MVR201" s="90"/>
      <c r="MVS201" s="1"/>
      <c r="MVT201" s="90"/>
      <c r="MVU201" s="1"/>
      <c r="MVV201" s="90"/>
      <c r="MVW201" s="1"/>
      <c r="MVX201" s="90"/>
      <c r="MVY201" s="1"/>
      <c r="MVZ201" s="90"/>
      <c r="MWA201" s="1"/>
      <c r="MWB201" s="90"/>
      <c r="MWC201" s="1"/>
      <c r="MWD201" s="90"/>
      <c r="MWE201" s="1"/>
      <c r="MWF201" s="90"/>
      <c r="MWG201" s="1"/>
      <c r="MWH201" s="90"/>
      <c r="MWI201" s="1"/>
      <c r="MWJ201" s="90"/>
      <c r="MWK201" s="1"/>
      <c r="MWL201" s="90"/>
      <c r="MWM201" s="1"/>
      <c r="MWN201" s="90"/>
      <c r="MWO201" s="1"/>
      <c r="MWP201" s="90"/>
      <c r="MWQ201" s="1"/>
      <c r="MWR201" s="90"/>
      <c r="MWS201" s="1"/>
      <c r="MWT201" s="90"/>
      <c r="MWU201" s="1"/>
      <c r="MWV201" s="90"/>
      <c r="MWW201" s="1"/>
      <c r="MWX201" s="90"/>
      <c r="MWY201" s="1"/>
      <c r="MWZ201" s="90"/>
      <c r="MXA201" s="1"/>
      <c r="MXB201" s="90"/>
      <c r="MXC201" s="1"/>
      <c r="MXD201" s="90"/>
      <c r="MXE201" s="1"/>
      <c r="MXF201" s="90"/>
      <c r="MXG201" s="1"/>
      <c r="MXH201" s="90"/>
      <c r="MXI201" s="1"/>
      <c r="MXJ201" s="90"/>
      <c r="MXK201" s="1"/>
      <c r="MXL201" s="90"/>
      <c r="MXM201" s="1"/>
      <c r="MXN201" s="90"/>
      <c r="MXO201" s="1"/>
      <c r="MXP201" s="90"/>
      <c r="MXQ201" s="1"/>
      <c r="MXR201" s="90"/>
      <c r="MXS201" s="1"/>
      <c r="MXT201" s="90"/>
      <c r="MXU201" s="1"/>
      <c r="MXV201" s="90"/>
      <c r="MXW201" s="1"/>
      <c r="MXX201" s="90"/>
      <c r="MXY201" s="1"/>
      <c r="MXZ201" s="90"/>
      <c r="MYA201" s="1"/>
      <c r="MYB201" s="90"/>
      <c r="MYC201" s="1"/>
      <c r="MYD201" s="90"/>
      <c r="MYE201" s="1"/>
      <c r="MYF201" s="90"/>
      <c r="MYG201" s="1"/>
      <c r="MYH201" s="90"/>
      <c r="MYI201" s="1"/>
      <c r="MYJ201" s="90"/>
      <c r="MYK201" s="1"/>
      <c r="MYL201" s="90"/>
      <c r="MYM201" s="1"/>
      <c r="MYN201" s="90"/>
      <c r="MYO201" s="1"/>
      <c r="MYP201" s="90"/>
      <c r="MYQ201" s="1"/>
      <c r="MYR201" s="90"/>
      <c r="MYS201" s="1"/>
      <c r="MYT201" s="90"/>
      <c r="MYU201" s="1"/>
      <c r="MYV201" s="90"/>
      <c r="MYW201" s="1"/>
      <c r="MYX201" s="90"/>
      <c r="MYY201" s="1"/>
      <c r="MYZ201" s="90"/>
      <c r="MZA201" s="1"/>
      <c r="MZB201" s="90"/>
      <c r="MZC201" s="1"/>
      <c r="MZD201" s="90"/>
      <c r="MZE201" s="1"/>
      <c r="MZF201" s="90"/>
      <c r="MZG201" s="1"/>
      <c r="MZH201" s="90"/>
      <c r="MZI201" s="1"/>
      <c r="MZJ201" s="90"/>
      <c r="MZK201" s="1"/>
      <c r="MZL201" s="90"/>
      <c r="MZM201" s="1"/>
      <c r="MZN201" s="90"/>
      <c r="MZO201" s="1"/>
      <c r="MZP201" s="90"/>
      <c r="MZQ201" s="1"/>
      <c r="MZR201" s="90"/>
      <c r="MZS201" s="1"/>
      <c r="MZT201" s="90"/>
      <c r="MZU201" s="1"/>
      <c r="MZV201" s="90"/>
      <c r="MZW201" s="1"/>
      <c r="MZX201" s="90"/>
      <c r="MZY201" s="1"/>
      <c r="MZZ201" s="90"/>
      <c r="NAA201" s="1"/>
      <c r="NAB201" s="90"/>
      <c r="NAC201" s="1"/>
      <c r="NAD201" s="90"/>
      <c r="NAE201" s="1"/>
      <c r="NAF201" s="90"/>
      <c r="NAG201" s="1"/>
      <c r="NAH201" s="90"/>
      <c r="NAI201" s="1"/>
      <c r="NAJ201" s="90"/>
      <c r="NAK201" s="1"/>
      <c r="NAL201" s="90"/>
      <c r="NAM201" s="1"/>
      <c r="NAN201" s="90"/>
      <c r="NAO201" s="1"/>
      <c r="NAP201" s="90"/>
      <c r="NAQ201" s="1"/>
      <c r="NAR201" s="90"/>
      <c r="NAS201" s="1"/>
      <c r="NAT201" s="90"/>
      <c r="NAU201" s="1"/>
      <c r="NAV201" s="90"/>
      <c r="NAW201" s="1"/>
      <c r="NAX201" s="90"/>
      <c r="NAY201" s="1"/>
      <c r="NAZ201" s="90"/>
      <c r="NBA201" s="1"/>
      <c r="NBB201" s="90"/>
      <c r="NBC201" s="1"/>
      <c r="NBD201" s="90"/>
      <c r="NBE201" s="1"/>
      <c r="NBF201" s="90"/>
      <c r="NBG201" s="1"/>
      <c r="NBH201" s="90"/>
      <c r="NBI201" s="1"/>
      <c r="NBJ201" s="90"/>
      <c r="NBK201" s="1"/>
      <c r="NBL201" s="90"/>
      <c r="NBM201" s="1"/>
      <c r="NBN201" s="90"/>
      <c r="NBO201" s="1"/>
      <c r="NBP201" s="90"/>
      <c r="NBQ201" s="1"/>
      <c r="NBR201" s="90"/>
      <c r="NBS201" s="1"/>
      <c r="NBT201" s="90"/>
      <c r="NBU201" s="1"/>
      <c r="NBV201" s="90"/>
      <c r="NBW201" s="1"/>
      <c r="NBX201" s="90"/>
      <c r="NBY201" s="1"/>
      <c r="NBZ201" s="90"/>
      <c r="NCA201" s="1"/>
      <c r="NCB201" s="90"/>
      <c r="NCC201" s="1"/>
      <c r="NCD201" s="90"/>
      <c r="NCE201" s="1"/>
      <c r="NCF201" s="90"/>
      <c r="NCG201" s="1"/>
      <c r="NCH201" s="90"/>
      <c r="NCI201" s="1"/>
      <c r="NCJ201" s="90"/>
      <c r="NCK201" s="1"/>
      <c r="NCL201" s="90"/>
      <c r="NCM201" s="1"/>
      <c r="NCN201" s="90"/>
      <c r="NCO201" s="1"/>
      <c r="NCP201" s="90"/>
      <c r="NCQ201" s="1"/>
      <c r="NCR201" s="90"/>
      <c r="NCS201" s="1"/>
      <c r="NCT201" s="90"/>
      <c r="NCU201" s="1"/>
      <c r="NCV201" s="90"/>
      <c r="NCW201" s="1"/>
      <c r="NCX201" s="90"/>
      <c r="NCY201" s="1"/>
      <c r="NCZ201" s="90"/>
      <c r="NDA201" s="1"/>
      <c r="NDB201" s="90"/>
      <c r="NDC201" s="1"/>
      <c r="NDD201" s="90"/>
      <c r="NDE201" s="1"/>
      <c r="NDF201" s="90"/>
      <c r="NDG201" s="1"/>
      <c r="NDH201" s="90"/>
      <c r="NDI201" s="1"/>
      <c r="NDJ201" s="90"/>
      <c r="NDK201" s="1"/>
      <c r="NDL201" s="90"/>
      <c r="NDM201" s="1"/>
      <c r="NDN201" s="90"/>
      <c r="NDO201" s="1"/>
      <c r="NDP201" s="90"/>
      <c r="NDQ201" s="1"/>
      <c r="NDR201" s="90"/>
      <c r="NDS201" s="1"/>
      <c r="NDT201" s="90"/>
      <c r="NDU201" s="1"/>
      <c r="NDV201" s="90"/>
      <c r="NDW201" s="1"/>
      <c r="NDX201" s="90"/>
      <c r="NDY201" s="1"/>
      <c r="NDZ201" s="90"/>
      <c r="NEA201" s="1"/>
      <c r="NEB201" s="90"/>
      <c r="NEC201" s="1"/>
      <c r="NED201" s="90"/>
      <c r="NEE201" s="1"/>
      <c r="NEF201" s="90"/>
      <c r="NEG201" s="1"/>
      <c r="NEH201" s="90"/>
      <c r="NEI201" s="1"/>
      <c r="NEJ201" s="90"/>
      <c r="NEK201" s="1"/>
      <c r="NEL201" s="90"/>
      <c r="NEM201" s="1"/>
      <c r="NEN201" s="90"/>
      <c r="NEO201" s="1"/>
      <c r="NEP201" s="90"/>
      <c r="NEQ201" s="1"/>
      <c r="NER201" s="90"/>
      <c r="NES201" s="1"/>
      <c r="NET201" s="90"/>
      <c r="NEU201" s="1"/>
      <c r="NEV201" s="90"/>
      <c r="NEW201" s="1"/>
      <c r="NEX201" s="90"/>
      <c r="NEY201" s="1"/>
      <c r="NEZ201" s="90"/>
      <c r="NFA201" s="1"/>
      <c r="NFB201" s="90"/>
      <c r="NFC201" s="1"/>
      <c r="NFD201" s="90"/>
      <c r="NFE201" s="1"/>
      <c r="NFF201" s="90"/>
      <c r="NFG201" s="1"/>
      <c r="NFH201" s="90"/>
      <c r="NFI201" s="1"/>
      <c r="NFJ201" s="90"/>
      <c r="NFK201" s="1"/>
      <c r="NFL201" s="90"/>
      <c r="NFM201" s="1"/>
      <c r="NFN201" s="90"/>
      <c r="NFO201" s="1"/>
      <c r="NFP201" s="90"/>
      <c r="NFQ201" s="1"/>
      <c r="NFR201" s="90"/>
      <c r="NFS201" s="1"/>
      <c r="NFT201" s="90"/>
      <c r="NFU201" s="1"/>
      <c r="NFV201" s="90"/>
      <c r="NFW201" s="1"/>
      <c r="NFX201" s="90"/>
      <c r="NFY201" s="1"/>
      <c r="NFZ201" s="90"/>
      <c r="NGA201" s="1"/>
      <c r="NGB201" s="90"/>
      <c r="NGC201" s="1"/>
      <c r="NGD201" s="90"/>
      <c r="NGE201" s="1"/>
      <c r="NGF201" s="90"/>
      <c r="NGG201" s="1"/>
      <c r="NGH201" s="90"/>
      <c r="NGI201" s="1"/>
      <c r="NGJ201" s="90"/>
      <c r="NGK201" s="1"/>
      <c r="NGL201" s="90"/>
      <c r="NGM201" s="1"/>
      <c r="NGN201" s="90"/>
      <c r="NGO201" s="1"/>
      <c r="NGP201" s="90"/>
      <c r="NGQ201" s="1"/>
      <c r="NGR201" s="90"/>
      <c r="NGS201" s="1"/>
      <c r="NGT201" s="90"/>
      <c r="NGU201" s="1"/>
      <c r="NGV201" s="90"/>
      <c r="NGW201" s="1"/>
      <c r="NGX201" s="90"/>
      <c r="NGY201" s="1"/>
      <c r="NGZ201" s="90"/>
      <c r="NHA201" s="1"/>
      <c r="NHB201" s="90"/>
      <c r="NHC201" s="1"/>
      <c r="NHD201" s="90"/>
      <c r="NHE201" s="1"/>
      <c r="NHF201" s="90"/>
      <c r="NHG201" s="1"/>
      <c r="NHH201" s="90"/>
      <c r="NHI201" s="1"/>
      <c r="NHJ201" s="90"/>
      <c r="NHK201" s="1"/>
      <c r="NHL201" s="90"/>
      <c r="NHM201" s="1"/>
      <c r="NHN201" s="90"/>
      <c r="NHO201" s="1"/>
      <c r="NHP201" s="90"/>
      <c r="NHQ201" s="1"/>
      <c r="NHR201" s="90"/>
      <c r="NHS201" s="1"/>
      <c r="NHT201" s="90"/>
      <c r="NHU201" s="1"/>
      <c r="NHV201" s="90"/>
      <c r="NHW201" s="1"/>
      <c r="NHX201" s="90"/>
      <c r="NHY201" s="1"/>
      <c r="NHZ201" s="90"/>
      <c r="NIA201" s="1"/>
      <c r="NIB201" s="90"/>
      <c r="NIC201" s="1"/>
      <c r="NID201" s="90"/>
      <c r="NIE201" s="1"/>
      <c r="NIF201" s="90"/>
      <c r="NIG201" s="1"/>
      <c r="NIH201" s="90"/>
      <c r="NII201" s="1"/>
      <c r="NIJ201" s="90"/>
      <c r="NIK201" s="1"/>
      <c r="NIL201" s="90"/>
      <c r="NIM201" s="1"/>
      <c r="NIN201" s="90"/>
      <c r="NIO201" s="1"/>
      <c r="NIP201" s="90"/>
      <c r="NIQ201" s="1"/>
      <c r="NIR201" s="90"/>
      <c r="NIS201" s="1"/>
      <c r="NIT201" s="90"/>
      <c r="NIU201" s="1"/>
      <c r="NIV201" s="90"/>
      <c r="NIW201" s="1"/>
      <c r="NIX201" s="90"/>
      <c r="NIY201" s="1"/>
      <c r="NIZ201" s="90"/>
      <c r="NJA201" s="1"/>
      <c r="NJB201" s="90"/>
      <c r="NJC201" s="1"/>
      <c r="NJD201" s="90"/>
      <c r="NJE201" s="1"/>
      <c r="NJF201" s="90"/>
      <c r="NJG201" s="1"/>
      <c r="NJH201" s="90"/>
      <c r="NJI201" s="1"/>
      <c r="NJJ201" s="90"/>
      <c r="NJK201" s="1"/>
      <c r="NJL201" s="90"/>
      <c r="NJM201" s="1"/>
      <c r="NJN201" s="90"/>
      <c r="NJO201" s="1"/>
      <c r="NJP201" s="90"/>
      <c r="NJQ201" s="1"/>
      <c r="NJR201" s="90"/>
      <c r="NJS201" s="1"/>
      <c r="NJT201" s="90"/>
      <c r="NJU201" s="1"/>
      <c r="NJV201" s="90"/>
      <c r="NJW201" s="1"/>
      <c r="NJX201" s="90"/>
      <c r="NJY201" s="1"/>
      <c r="NJZ201" s="90"/>
      <c r="NKA201" s="1"/>
      <c r="NKB201" s="90"/>
      <c r="NKC201" s="1"/>
      <c r="NKD201" s="90"/>
      <c r="NKE201" s="1"/>
      <c r="NKF201" s="90"/>
      <c r="NKG201" s="1"/>
      <c r="NKH201" s="90"/>
      <c r="NKI201" s="1"/>
      <c r="NKJ201" s="90"/>
      <c r="NKK201" s="1"/>
      <c r="NKL201" s="90"/>
      <c r="NKM201" s="1"/>
      <c r="NKN201" s="90"/>
      <c r="NKO201" s="1"/>
      <c r="NKP201" s="90"/>
      <c r="NKQ201" s="1"/>
      <c r="NKR201" s="90"/>
      <c r="NKS201" s="1"/>
      <c r="NKT201" s="90"/>
      <c r="NKU201" s="1"/>
      <c r="NKV201" s="90"/>
      <c r="NKW201" s="1"/>
      <c r="NKX201" s="90"/>
      <c r="NKY201" s="1"/>
      <c r="NKZ201" s="90"/>
      <c r="NLA201" s="1"/>
      <c r="NLB201" s="90"/>
      <c r="NLC201" s="1"/>
      <c r="NLD201" s="90"/>
      <c r="NLE201" s="1"/>
      <c r="NLF201" s="90"/>
      <c r="NLG201" s="1"/>
      <c r="NLH201" s="90"/>
      <c r="NLI201" s="1"/>
      <c r="NLJ201" s="90"/>
      <c r="NLK201" s="1"/>
      <c r="NLL201" s="90"/>
      <c r="NLM201" s="1"/>
      <c r="NLN201" s="90"/>
      <c r="NLO201" s="1"/>
      <c r="NLP201" s="90"/>
      <c r="NLQ201" s="1"/>
      <c r="NLR201" s="90"/>
      <c r="NLS201" s="1"/>
      <c r="NLT201" s="90"/>
      <c r="NLU201" s="1"/>
      <c r="NLV201" s="90"/>
      <c r="NLW201" s="1"/>
      <c r="NLX201" s="90"/>
      <c r="NLY201" s="1"/>
      <c r="NLZ201" s="90"/>
      <c r="NMA201" s="1"/>
      <c r="NMB201" s="90"/>
      <c r="NMC201" s="1"/>
      <c r="NMD201" s="90"/>
      <c r="NME201" s="1"/>
      <c r="NMF201" s="90"/>
      <c r="NMG201" s="1"/>
      <c r="NMH201" s="90"/>
      <c r="NMI201" s="1"/>
      <c r="NMJ201" s="90"/>
      <c r="NMK201" s="1"/>
      <c r="NML201" s="90"/>
      <c r="NMM201" s="1"/>
      <c r="NMN201" s="90"/>
      <c r="NMO201" s="1"/>
      <c r="NMP201" s="90"/>
      <c r="NMQ201" s="1"/>
      <c r="NMR201" s="90"/>
      <c r="NMS201" s="1"/>
      <c r="NMT201" s="90"/>
      <c r="NMU201" s="1"/>
      <c r="NMV201" s="90"/>
      <c r="NMW201" s="1"/>
      <c r="NMX201" s="90"/>
      <c r="NMY201" s="1"/>
      <c r="NMZ201" s="90"/>
      <c r="NNA201" s="1"/>
      <c r="NNB201" s="90"/>
      <c r="NNC201" s="1"/>
      <c r="NND201" s="90"/>
      <c r="NNE201" s="1"/>
      <c r="NNF201" s="90"/>
      <c r="NNG201" s="1"/>
      <c r="NNH201" s="90"/>
      <c r="NNI201" s="1"/>
      <c r="NNJ201" s="90"/>
      <c r="NNK201" s="1"/>
      <c r="NNL201" s="90"/>
      <c r="NNM201" s="1"/>
      <c r="NNN201" s="90"/>
      <c r="NNO201" s="1"/>
      <c r="NNP201" s="90"/>
      <c r="NNQ201" s="1"/>
      <c r="NNR201" s="90"/>
      <c r="NNS201" s="1"/>
      <c r="NNT201" s="90"/>
      <c r="NNU201" s="1"/>
      <c r="NNV201" s="90"/>
      <c r="NNW201" s="1"/>
      <c r="NNX201" s="90"/>
      <c r="NNY201" s="1"/>
      <c r="NNZ201" s="90"/>
      <c r="NOA201" s="1"/>
      <c r="NOB201" s="90"/>
      <c r="NOC201" s="1"/>
      <c r="NOD201" s="90"/>
      <c r="NOE201" s="1"/>
      <c r="NOF201" s="90"/>
      <c r="NOG201" s="1"/>
      <c r="NOH201" s="90"/>
      <c r="NOI201" s="1"/>
      <c r="NOJ201" s="90"/>
      <c r="NOK201" s="1"/>
      <c r="NOL201" s="90"/>
      <c r="NOM201" s="1"/>
      <c r="NON201" s="90"/>
      <c r="NOO201" s="1"/>
      <c r="NOP201" s="90"/>
      <c r="NOQ201" s="1"/>
      <c r="NOR201" s="90"/>
      <c r="NOS201" s="1"/>
      <c r="NOT201" s="90"/>
      <c r="NOU201" s="1"/>
      <c r="NOV201" s="90"/>
      <c r="NOW201" s="1"/>
      <c r="NOX201" s="90"/>
      <c r="NOY201" s="1"/>
      <c r="NOZ201" s="90"/>
      <c r="NPA201" s="1"/>
      <c r="NPB201" s="90"/>
      <c r="NPC201" s="1"/>
      <c r="NPD201" s="90"/>
      <c r="NPE201" s="1"/>
      <c r="NPF201" s="90"/>
      <c r="NPG201" s="1"/>
      <c r="NPH201" s="90"/>
      <c r="NPI201" s="1"/>
      <c r="NPJ201" s="90"/>
      <c r="NPK201" s="1"/>
      <c r="NPL201" s="90"/>
      <c r="NPM201" s="1"/>
      <c r="NPN201" s="90"/>
      <c r="NPO201" s="1"/>
      <c r="NPP201" s="90"/>
      <c r="NPQ201" s="1"/>
      <c r="NPR201" s="90"/>
      <c r="NPS201" s="1"/>
      <c r="NPT201" s="90"/>
      <c r="NPU201" s="1"/>
      <c r="NPV201" s="90"/>
      <c r="NPW201" s="1"/>
      <c r="NPX201" s="90"/>
      <c r="NPY201" s="1"/>
      <c r="NPZ201" s="90"/>
      <c r="NQA201" s="1"/>
      <c r="NQB201" s="90"/>
      <c r="NQC201" s="1"/>
      <c r="NQD201" s="90"/>
      <c r="NQE201" s="1"/>
      <c r="NQF201" s="90"/>
      <c r="NQG201" s="1"/>
      <c r="NQH201" s="90"/>
      <c r="NQI201" s="1"/>
      <c r="NQJ201" s="90"/>
      <c r="NQK201" s="1"/>
      <c r="NQL201" s="90"/>
      <c r="NQM201" s="1"/>
      <c r="NQN201" s="90"/>
      <c r="NQO201" s="1"/>
      <c r="NQP201" s="90"/>
      <c r="NQQ201" s="1"/>
      <c r="NQR201" s="90"/>
      <c r="NQS201" s="1"/>
      <c r="NQT201" s="90"/>
      <c r="NQU201" s="1"/>
      <c r="NQV201" s="90"/>
      <c r="NQW201" s="1"/>
      <c r="NQX201" s="90"/>
      <c r="NQY201" s="1"/>
      <c r="NQZ201" s="90"/>
      <c r="NRA201" s="1"/>
      <c r="NRB201" s="90"/>
      <c r="NRC201" s="1"/>
      <c r="NRD201" s="90"/>
      <c r="NRE201" s="1"/>
      <c r="NRF201" s="90"/>
      <c r="NRG201" s="1"/>
      <c r="NRH201" s="90"/>
      <c r="NRI201" s="1"/>
      <c r="NRJ201" s="90"/>
      <c r="NRK201" s="1"/>
      <c r="NRL201" s="90"/>
      <c r="NRM201" s="1"/>
      <c r="NRN201" s="90"/>
      <c r="NRO201" s="1"/>
      <c r="NRP201" s="90"/>
      <c r="NRQ201" s="1"/>
      <c r="NRR201" s="90"/>
      <c r="NRS201" s="1"/>
      <c r="NRT201" s="90"/>
      <c r="NRU201" s="1"/>
      <c r="NRV201" s="90"/>
      <c r="NRW201" s="1"/>
      <c r="NRX201" s="90"/>
      <c r="NRY201" s="1"/>
      <c r="NRZ201" s="90"/>
      <c r="NSA201" s="1"/>
      <c r="NSB201" s="90"/>
      <c r="NSC201" s="1"/>
      <c r="NSD201" s="90"/>
      <c r="NSE201" s="1"/>
      <c r="NSF201" s="90"/>
      <c r="NSG201" s="1"/>
      <c r="NSH201" s="90"/>
      <c r="NSI201" s="1"/>
      <c r="NSJ201" s="90"/>
      <c r="NSK201" s="1"/>
      <c r="NSL201" s="90"/>
      <c r="NSM201" s="1"/>
      <c r="NSN201" s="90"/>
      <c r="NSO201" s="1"/>
      <c r="NSP201" s="90"/>
      <c r="NSQ201" s="1"/>
      <c r="NSR201" s="90"/>
      <c r="NSS201" s="1"/>
      <c r="NST201" s="90"/>
      <c r="NSU201" s="1"/>
      <c r="NSV201" s="90"/>
      <c r="NSW201" s="1"/>
      <c r="NSX201" s="90"/>
      <c r="NSY201" s="1"/>
      <c r="NSZ201" s="90"/>
      <c r="NTA201" s="1"/>
      <c r="NTB201" s="90"/>
      <c r="NTC201" s="1"/>
      <c r="NTD201" s="90"/>
      <c r="NTE201" s="1"/>
      <c r="NTF201" s="90"/>
      <c r="NTG201" s="1"/>
      <c r="NTH201" s="90"/>
      <c r="NTI201" s="1"/>
      <c r="NTJ201" s="90"/>
      <c r="NTK201" s="1"/>
      <c r="NTL201" s="90"/>
      <c r="NTM201" s="1"/>
      <c r="NTN201" s="90"/>
      <c r="NTO201" s="1"/>
      <c r="NTP201" s="90"/>
      <c r="NTQ201" s="1"/>
      <c r="NTR201" s="90"/>
      <c r="NTS201" s="1"/>
      <c r="NTT201" s="90"/>
      <c r="NTU201" s="1"/>
      <c r="NTV201" s="90"/>
      <c r="NTW201" s="1"/>
      <c r="NTX201" s="90"/>
      <c r="NTY201" s="1"/>
      <c r="NTZ201" s="90"/>
      <c r="NUA201" s="1"/>
      <c r="NUB201" s="90"/>
      <c r="NUC201" s="1"/>
      <c r="NUD201" s="90"/>
      <c r="NUE201" s="1"/>
      <c r="NUF201" s="90"/>
      <c r="NUG201" s="1"/>
      <c r="NUH201" s="90"/>
      <c r="NUI201" s="1"/>
      <c r="NUJ201" s="90"/>
      <c r="NUK201" s="1"/>
      <c r="NUL201" s="90"/>
      <c r="NUM201" s="1"/>
      <c r="NUN201" s="90"/>
      <c r="NUO201" s="1"/>
      <c r="NUP201" s="90"/>
      <c r="NUQ201" s="1"/>
      <c r="NUR201" s="90"/>
      <c r="NUS201" s="1"/>
      <c r="NUT201" s="90"/>
      <c r="NUU201" s="1"/>
      <c r="NUV201" s="90"/>
      <c r="NUW201" s="1"/>
      <c r="NUX201" s="90"/>
      <c r="NUY201" s="1"/>
      <c r="NUZ201" s="90"/>
      <c r="NVA201" s="1"/>
      <c r="NVB201" s="90"/>
      <c r="NVC201" s="1"/>
      <c r="NVD201" s="90"/>
      <c r="NVE201" s="1"/>
      <c r="NVF201" s="90"/>
      <c r="NVG201" s="1"/>
      <c r="NVH201" s="90"/>
      <c r="NVI201" s="1"/>
      <c r="NVJ201" s="90"/>
      <c r="NVK201" s="1"/>
      <c r="NVL201" s="90"/>
      <c r="NVM201" s="1"/>
      <c r="NVN201" s="90"/>
      <c r="NVO201" s="1"/>
      <c r="NVP201" s="90"/>
      <c r="NVQ201" s="1"/>
      <c r="NVR201" s="90"/>
      <c r="NVS201" s="1"/>
      <c r="NVT201" s="90"/>
      <c r="NVU201" s="1"/>
      <c r="NVV201" s="90"/>
      <c r="NVW201" s="1"/>
      <c r="NVX201" s="90"/>
      <c r="NVY201" s="1"/>
      <c r="NVZ201" s="90"/>
      <c r="NWA201" s="1"/>
      <c r="NWB201" s="90"/>
      <c r="NWC201" s="1"/>
      <c r="NWD201" s="90"/>
      <c r="NWE201" s="1"/>
      <c r="NWF201" s="90"/>
      <c r="NWG201" s="1"/>
      <c r="NWH201" s="90"/>
      <c r="NWI201" s="1"/>
      <c r="NWJ201" s="90"/>
      <c r="NWK201" s="1"/>
      <c r="NWL201" s="90"/>
      <c r="NWM201" s="1"/>
      <c r="NWN201" s="90"/>
      <c r="NWO201" s="1"/>
      <c r="NWP201" s="90"/>
      <c r="NWQ201" s="1"/>
      <c r="NWR201" s="90"/>
      <c r="NWS201" s="1"/>
      <c r="NWT201" s="90"/>
      <c r="NWU201" s="1"/>
      <c r="NWV201" s="90"/>
      <c r="NWW201" s="1"/>
      <c r="NWX201" s="90"/>
      <c r="NWY201" s="1"/>
      <c r="NWZ201" s="90"/>
      <c r="NXA201" s="1"/>
      <c r="NXB201" s="90"/>
      <c r="NXC201" s="1"/>
      <c r="NXD201" s="90"/>
      <c r="NXE201" s="1"/>
      <c r="NXF201" s="90"/>
      <c r="NXG201" s="1"/>
      <c r="NXH201" s="90"/>
      <c r="NXI201" s="1"/>
      <c r="NXJ201" s="90"/>
      <c r="NXK201" s="1"/>
      <c r="NXL201" s="90"/>
      <c r="NXM201" s="1"/>
      <c r="NXN201" s="90"/>
      <c r="NXO201" s="1"/>
      <c r="NXP201" s="90"/>
      <c r="NXQ201" s="1"/>
      <c r="NXR201" s="90"/>
      <c r="NXS201" s="1"/>
      <c r="NXT201" s="90"/>
      <c r="NXU201" s="1"/>
      <c r="NXV201" s="90"/>
      <c r="NXW201" s="1"/>
      <c r="NXX201" s="90"/>
      <c r="NXY201" s="1"/>
      <c r="NXZ201" s="90"/>
      <c r="NYA201" s="1"/>
      <c r="NYB201" s="90"/>
      <c r="NYC201" s="1"/>
      <c r="NYD201" s="90"/>
      <c r="NYE201" s="1"/>
      <c r="NYF201" s="90"/>
      <c r="NYG201" s="1"/>
      <c r="NYH201" s="90"/>
      <c r="NYI201" s="1"/>
      <c r="NYJ201" s="90"/>
      <c r="NYK201" s="1"/>
      <c r="NYL201" s="90"/>
      <c r="NYM201" s="1"/>
      <c r="NYN201" s="90"/>
      <c r="NYO201" s="1"/>
      <c r="NYP201" s="90"/>
      <c r="NYQ201" s="1"/>
      <c r="NYR201" s="90"/>
      <c r="NYS201" s="1"/>
      <c r="NYT201" s="90"/>
      <c r="NYU201" s="1"/>
      <c r="NYV201" s="90"/>
      <c r="NYW201" s="1"/>
      <c r="NYX201" s="90"/>
      <c r="NYY201" s="1"/>
      <c r="NYZ201" s="90"/>
      <c r="NZA201" s="1"/>
      <c r="NZB201" s="90"/>
      <c r="NZC201" s="1"/>
      <c r="NZD201" s="90"/>
      <c r="NZE201" s="1"/>
      <c r="NZF201" s="90"/>
      <c r="NZG201" s="1"/>
      <c r="NZH201" s="90"/>
      <c r="NZI201" s="1"/>
      <c r="NZJ201" s="90"/>
      <c r="NZK201" s="1"/>
      <c r="NZL201" s="90"/>
      <c r="NZM201" s="1"/>
      <c r="NZN201" s="90"/>
      <c r="NZO201" s="1"/>
      <c r="NZP201" s="90"/>
      <c r="NZQ201" s="1"/>
      <c r="NZR201" s="90"/>
      <c r="NZS201" s="1"/>
      <c r="NZT201" s="90"/>
      <c r="NZU201" s="1"/>
      <c r="NZV201" s="90"/>
      <c r="NZW201" s="1"/>
      <c r="NZX201" s="90"/>
      <c r="NZY201" s="1"/>
      <c r="NZZ201" s="90"/>
      <c r="OAA201" s="1"/>
      <c r="OAB201" s="90"/>
      <c r="OAC201" s="1"/>
      <c r="OAD201" s="90"/>
      <c r="OAE201" s="1"/>
      <c r="OAF201" s="90"/>
      <c r="OAG201" s="1"/>
      <c r="OAH201" s="90"/>
      <c r="OAI201" s="1"/>
      <c r="OAJ201" s="90"/>
      <c r="OAK201" s="1"/>
      <c r="OAL201" s="90"/>
      <c r="OAM201" s="1"/>
      <c r="OAN201" s="90"/>
      <c r="OAO201" s="1"/>
      <c r="OAP201" s="90"/>
      <c r="OAQ201" s="1"/>
      <c r="OAR201" s="90"/>
      <c r="OAS201" s="1"/>
      <c r="OAT201" s="90"/>
      <c r="OAU201" s="1"/>
      <c r="OAV201" s="90"/>
      <c r="OAW201" s="1"/>
      <c r="OAX201" s="90"/>
      <c r="OAY201" s="1"/>
      <c r="OAZ201" s="90"/>
      <c r="OBA201" s="1"/>
      <c r="OBB201" s="90"/>
      <c r="OBC201" s="1"/>
      <c r="OBD201" s="90"/>
      <c r="OBE201" s="1"/>
      <c r="OBF201" s="90"/>
      <c r="OBG201" s="1"/>
      <c r="OBH201" s="90"/>
      <c r="OBI201" s="1"/>
      <c r="OBJ201" s="90"/>
      <c r="OBK201" s="1"/>
      <c r="OBL201" s="90"/>
      <c r="OBM201" s="1"/>
      <c r="OBN201" s="90"/>
      <c r="OBO201" s="1"/>
      <c r="OBP201" s="90"/>
      <c r="OBQ201" s="1"/>
      <c r="OBR201" s="90"/>
      <c r="OBS201" s="1"/>
      <c r="OBT201" s="90"/>
      <c r="OBU201" s="1"/>
      <c r="OBV201" s="90"/>
      <c r="OBW201" s="1"/>
      <c r="OBX201" s="90"/>
      <c r="OBY201" s="1"/>
      <c r="OBZ201" s="90"/>
      <c r="OCA201" s="1"/>
      <c r="OCB201" s="90"/>
      <c r="OCC201" s="1"/>
      <c r="OCD201" s="90"/>
      <c r="OCE201" s="1"/>
      <c r="OCF201" s="90"/>
      <c r="OCG201" s="1"/>
      <c r="OCH201" s="90"/>
      <c r="OCI201" s="1"/>
      <c r="OCJ201" s="90"/>
      <c r="OCK201" s="1"/>
      <c r="OCL201" s="90"/>
      <c r="OCM201" s="1"/>
      <c r="OCN201" s="90"/>
      <c r="OCO201" s="1"/>
      <c r="OCP201" s="90"/>
      <c r="OCQ201" s="1"/>
      <c r="OCR201" s="90"/>
      <c r="OCS201" s="1"/>
      <c r="OCT201" s="90"/>
      <c r="OCU201" s="1"/>
      <c r="OCV201" s="90"/>
      <c r="OCW201" s="1"/>
      <c r="OCX201" s="90"/>
      <c r="OCY201" s="1"/>
      <c r="OCZ201" s="90"/>
      <c r="ODA201" s="1"/>
      <c r="ODB201" s="90"/>
      <c r="ODC201" s="1"/>
      <c r="ODD201" s="90"/>
      <c r="ODE201" s="1"/>
      <c r="ODF201" s="90"/>
      <c r="ODG201" s="1"/>
      <c r="ODH201" s="90"/>
      <c r="ODI201" s="1"/>
      <c r="ODJ201" s="90"/>
      <c r="ODK201" s="1"/>
      <c r="ODL201" s="90"/>
      <c r="ODM201" s="1"/>
      <c r="ODN201" s="90"/>
      <c r="ODO201" s="1"/>
      <c r="ODP201" s="90"/>
      <c r="ODQ201" s="1"/>
      <c r="ODR201" s="90"/>
      <c r="ODS201" s="1"/>
      <c r="ODT201" s="90"/>
      <c r="ODU201" s="1"/>
      <c r="ODV201" s="90"/>
      <c r="ODW201" s="1"/>
      <c r="ODX201" s="90"/>
      <c r="ODY201" s="1"/>
      <c r="ODZ201" s="90"/>
      <c r="OEA201" s="1"/>
      <c r="OEB201" s="90"/>
      <c r="OEC201" s="1"/>
      <c r="OED201" s="90"/>
      <c r="OEE201" s="1"/>
      <c r="OEF201" s="90"/>
      <c r="OEG201" s="1"/>
      <c r="OEH201" s="90"/>
      <c r="OEI201" s="1"/>
      <c r="OEJ201" s="90"/>
      <c r="OEK201" s="1"/>
      <c r="OEL201" s="90"/>
      <c r="OEM201" s="1"/>
      <c r="OEN201" s="90"/>
      <c r="OEO201" s="1"/>
      <c r="OEP201" s="90"/>
      <c r="OEQ201" s="1"/>
      <c r="OER201" s="90"/>
      <c r="OES201" s="1"/>
      <c r="OET201" s="90"/>
      <c r="OEU201" s="1"/>
      <c r="OEV201" s="90"/>
      <c r="OEW201" s="1"/>
      <c r="OEX201" s="90"/>
      <c r="OEY201" s="1"/>
      <c r="OEZ201" s="90"/>
      <c r="OFA201" s="1"/>
      <c r="OFB201" s="90"/>
      <c r="OFC201" s="1"/>
      <c r="OFD201" s="90"/>
      <c r="OFE201" s="1"/>
      <c r="OFF201" s="90"/>
      <c r="OFG201" s="1"/>
      <c r="OFH201" s="90"/>
      <c r="OFI201" s="1"/>
      <c r="OFJ201" s="90"/>
      <c r="OFK201" s="1"/>
      <c r="OFL201" s="90"/>
      <c r="OFM201" s="1"/>
      <c r="OFN201" s="90"/>
      <c r="OFO201" s="1"/>
      <c r="OFP201" s="90"/>
      <c r="OFQ201" s="1"/>
      <c r="OFR201" s="90"/>
      <c r="OFS201" s="1"/>
      <c r="OFT201" s="90"/>
      <c r="OFU201" s="1"/>
      <c r="OFV201" s="90"/>
      <c r="OFW201" s="1"/>
      <c r="OFX201" s="90"/>
      <c r="OFY201" s="1"/>
      <c r="OFZ201" s="90"/>
      <c r="OGA201" s="1"/>
      <c r="OGB201" s="90"/>
      <c r="OGC201" s="1"/>
      <c r="OGD201" s="90"/>
      <c r="OGE201" s="1"/>
      <c r="OGF201" s="90"/>
      <c r="OGG201" s="1"/>
      <c r="OGH201" s="90"/>
      <c r="OGI201" s="1"/>
      <c r="OGJ201" s="90"/>
      <c r="OGK201" s="1"/>
      <c r="OGL201" s="90"/>
      <c r="OGM201" s="1"/>
      <c r="OGN201" s="90"/>
      <c r="OGO201" s="1"/>
      <c r="OGP201" s="90"/>
      <c r="OGQ201" s="1"/>
      <c r="OGR201" s="90"/>
      <c r="OGS201" s="1"/>
      <c r="OGT201" s="90"/>
      <c r="OGU201" s="1"/>
      <c r="OGV201" s="90"/>
      <c r="OGW201" s="1"/>
      <c r="OGX201" s="90"/>
      <c r="OGY201" s="1"/>
      <c r="OGZ201" s="90"/>
      <c r="OHA201" s="1"/>
      <c r="OHB201" s="90"/>
      <c r="OHC201" s="1"/>
      <c r="OHD201" s="90"/>
      <c r="OHE201" s="1"/>
      <c r="OHF201" s="90"/>
      <c r="OHG201" s="1"/>
      <c r="OHH201" s="90"/>
      <c r="OHI201" s="1"/>
      <c r="OHJ201" s="90"/>
      <c r="OHK201" s="1"/>
      <c r="OHL201" s="90"/>
      <c r="OHM201" s="1"/>
      <c r="OHN201" s="90"/>
      <c r="OHO201" s="1"/>
      <c r="OHP201" s="90"/>
      <c r="OHQ201" s="1"/>
      <c r="OHR201" s="90"/>
      <c r="OHS201" s="1"/>
      <c r="OHT201" s="90"/>
      <c r="OHU201" s="1"/>
      <c r="OHV201" s="90"/>
      <c r="OHW201" s="1"/>
      <c r="OHX201" s="90"/>
      <c r="OHY201" s="1"/>
      <c r="OHZ201" s="90"/>
      <c r="OIA201" s="1"/>
      <c r="OIB201" s="90"/>
      <c r="OIC201" s="1"/>
      <c r="OID201" s="90"/>
      <c r="OIE201" s="1"/>
      <c r="OIF201" s="90"/>
      <c r="OIG201" s="1"/>
      <c r="OIH201" s="90"/>
      <c r="OII201" s="1"/>
      <c r="OIJ201" s="90"/>
      <c r="OIK201" s="1"/>
      <c r="OIL201" s="90"/>
      <c r="OIM201" s="1"/>
      <c r="OIN201" s="90"/>
      <c r="OIO201" s="1"/>
      <c r="OIP201" s="90"/>
      <c r="OIQ201" s="1"/>
      <c r="OIR201" s="90"/>
      <c r="OIS201" s="1"/>
      <c r="OIT201" s="90"/>
      <c r="OIU201" s="1"/>
      <c r="OIV201" s="90"/>
      <c r="OIW201" s="1"/>
      <c r="OIX201" s="90"/>
      <c r="OIY201" s="1"/>
      <c r="OIZ201" s="90"/>
      <c r="OJA201" s="1"/>
      <c r="OJB201" s="90"/>
      <c r="OJC201" s="1"/>
      <c r="OJD201" s="90"/>
      <c r="OJE201" s="1"/>
      <c r="OJF201" s="90"/>
      <c r="OJG201" s="1"/>
      <c r="OJH201" s="90"/>
      <c r="OJI201" s="1"/>
      <c r="OJJ201" s="90"/>
      <c r="OJK201" s="1"/>
      <c r="OJL201" s="90"/>
      <c r="OJM201" s="1"/>
      <c r="OJN201" s="90"/>
      <c r="OJO201" s="1"/>
      <c r="OJP201" s="90"/>
      <c r="OJQ201" s="1"/>
      <c r="OJR201" s="90"/>
      <c r="OJS201" s="1"/>
      <c r="OJT201" s="90"/>
      <c r="OJU201" s="1"/>
      <c r="OJV201" s="90"/>
      <c r="OJW201" s="1"/>
      <c r="OJX201" s="90"/>
      <c r="OJY201" s="1"/>
      <c r="OJZ201" s="90"/>
      <c r="OKA201" s="1"/>
      <c r="OKB201" s="90"/>
      <c r="OKC201" s="1"/>
      <c r="OKD201" s="90"/>
      <c r="OKE201" s="1"/>
      <c r="OKF201" s="90"/>
      <c r="OKG201" s="1"/>
      <c r="OKH201" s="90"/>
      <c r="OKI201" s="1"/>
      <c r="OKJ201" s="90"/>
      <c r="OKK201" s="1"/>
      <c r="OKL201" s="90"/>
      <c r="OKM201" s="1"/>
      <c r="OKN201" s="90"/>
      <c r="OKO201" s="1"/>
      <c r="OKP201" s="90"/>
      <c r="OKQ201" s="1"/>
      <c r="OKR201" s="90"/>
      <c r="OKS201" s="1"/>
      <c r="OKT201" s="90"/>
      <c r="OKU201" s="1"/>
      <c r="OKV201" s="90"/>
      <c r="OKW201" s="1"/>
      <c r="OKX201" s="90"/>
      <c r="OKY201" s="1"/>
      <c r="OKZ201" s="90"/>
      <c r="OLA201" s="1"/>
      <c r="OLB201" s="90"/>
      <c r="OLC201" s="1"/>
      <c r="OLD201" s="90"/>
      <c r="OLE201" s="1"/>
      <c r="OLF201" s="90"/>
      <c r="OLG201" s="1"/>
      <c r="OLH201" s="90"/>
      <c r="OLI201" s="1"/>
      <c r="OLJ201" s="90"/>
      <c r="OLK201" s="1"/>
      <c r="OLL201" s="90"/>
      <c r="OLM201" s="1"/>
      <c r="OLN201" s="90"/>
      <c r="OLO201" s="1"/>
      <c r="OLP201" s="90"/>
      <c r="OLQ201" s="1"/>
      <c r="OLR201" s="90"/>
      <c r="OLS201" s="1"/>
      <c r="OLT201" s="90"/>
      <c r="OLU201" s="1"/>
      <c r="OLV201" s="90"/>
      <c r="OLW201" s="1"/>
      <c r="OLX201" s="90"/>
      <c r="OLY201" s="1"/>
      <c r="OLZ201" s="90"/>
      <c r="OMA201" s="1"/>
      <c r="OMB201" s="90"/>
      <c r="OMC201" s="1"/>
      <c r="OMD201" s="90"/>
      <c r="OME201" s="1"/>
      <c r="OMF201" s="90"/>
      <c r="OMG201" s="1"/>
      <c r="OMH201" s="90"/>
      <c r="OMI201" s="1"/>
      <c r="OMJ201" s="90"/>
      <c r="OMK201" s="1"/>
      <c r="OML201" s="90"/>
      <c r="OMM201" s="1"/>
      <c r="OMN201" s="90"/>
      <c r="OMO201" s="1"/>
      <c r="OMP201" s="90"/>
      <c r="OMQ201" s="1"/>
      <c r="OMR201" s="90"/>
      <c r="OMS201" s="1"/>
      <c r="OMT201" s="90"/>
      <c r="OMU201" s="1"/>
      <c r="OMV201" s="90"/>
      <c r="OMW201" s="1"/>
      <c r="OMX201" s="90"/>
      <c r="OMY201" s="1"/>
      <c r="OMZ201" s="90"/>
      <c r="ONA201" s="1"/>
      <c r="ONB201" s="90"/>
      <c r="ONC201" s="1"/>
      <c r="OND201" s="90"/>
      <c r="ONE201" s="1"/>
      <c r="ONF201" s="90"/>
      <c r="ONG201" s="1"/>
      <c r="ONH201" s="90"/>
      <c r="ONI201" s="1"/>
      <c r="ONJ201" s="90"/>
      <c r="ONK201" s="1"/>
      <c r="ONL201" s="90"/>
      <c r="ONM201" s="1"/>
      <c r="ONN201" s="90"/>
      <c r="ONO201" s="1"/>
      <c r="ONP201" s="90"/>
      <c r="ONQ201" s="1"/>
      <c r="ONR201" s="90"/>
      <c r="ONS201" s="1"/>
      <c r="ONT201" s="90"/>
      <c r="ONU201" s="1"/>
      <c r="ONV201" s="90"/>
      <c r="ONW201" s="1"/>
      <c r="ONX201" s="90"/>
      <c r="ONY201" s="1"/>
      <c r="ONZ201" s="90"/>
      <c r="OOA201" s="1"/>
      <c r="OOB201" s="90"/>
      <c r="OOC201" s="1"/>
      <c r="OOD201" s="90"/>
      <c r="OOE201" s="1"/>
      <c r="OOF201" s="90"/>
      <c r="OOG201" s="1"/>
      <c r="OOH201" s="90"/>
      <c r="OOI201" s="1"/>
      <c r="OOJ201" s="90"/>
      <c r="OOK201" s="1"/>
      <c r="OOL201" s="90"/>
      <c r="OOM201" s="1"/>
      <c r="OON201" s="90"/>
      <c r="OOO201" s="1"/>
      <c r="OOP201" s="90"/>
      <c r="OOQ201" s="1"/>
      <c r="OOR201" s="90"/>
      <c r="OOS201" s="1"/>
      <c r="OOT201" s="90"/>
      <c r="OOU201" s="1"/>
      <c r="OOV201" s="90"/>
      <c r="OOW201" s="1"/>
      <c r="OOX201" s="90"/>
      <c r="OOY201" s="1"/>
      <c r="OOZ201" s="90"/>
      <c r="OPA201" s="1"/>
      <c r="OPB201" s="90"/>
      <c r="OPC201" s="1"/>
      <c r="OPD201" s="90"/>
      <c r="OPE201" s="1"/>
      <c r="OPF201" s="90"/>
      <c r="OPG201" s="1"/>
      <c r="OPH201" s="90"/>
      <c r="OPI201" s="1"/>
      <c r="OPJ201" s="90"/>
      <c r="OPK201" s="1"/>
      <c r="OPL201" s="90"/>
      <c r="OPM201" s="1"/>
      <c r="OPN201" s="90"/>
      <c r="OPO201" s="1"/>
      <c r="OPP201" s="90"/>
      <c r="OPQ201" s="1"/>
      <c r="OPR201" s="90"/>
      <c r="OPS201" s="1"/>
      <c r="OPT201" s="90"/>
      <c r="OPU201" s="1"/>
      <c r="OPV201" s="90"/>
      <c r="OPW201" s="1"/>
      <c r="OPX201" s="90"/>
      <c r="OPY201" s="1"/>
      <c r="OPZ201" s="90"/>
      <c r="OQA201" s="1"/>
      <c r="OQB201" s="90"/>
      <c r="OQC201" s="1"/>
      <c r="OQD201" s="90"/>
      <c r="OQE201" s="1"/>
      <c r="OQF201" s="90"/>
      <c r="OQG201" s="1"/>
      <c r="OQH201" s="90"/>
      <c r="OQI201" s="1"/>
      <c r="OQJ201" s="90"/>
      <c r="OQK201" s="1"/>
      <c r="OQL201" s="90"/>
      <c r="OQM201" s="1"/>
      <c r="OQN201" s="90"/>
      <c r="OQO201" s="1"/>
      <c r="OQP201" s="90"/>
      <c r="OQQ201" s="1"/>
      <c r="OQR201" s="90"/>
      <c r="OQS201" s="1"/>
      <c r="OQT201" s="90"/>
      <c r="OQU201" s="1"/>
      <c r="OQV201" s="90"/>
      <c r="OQW201" s="1"/>
      <c r="OQX201" s="90"/>
      <c r="OQY201" s="1"/>
      <c r="OQZ201" s="90"/>
      <c r="ORA201" s="1"/>
      <c r="ORB201" s="90"/>
      <c r="ORC201" s="1"/>
      <c r="ORD201" s="90"/>
      <c r="ORE201" s="1"/>
      <c r="ORF201" s="90"/>
      <c r="ORG201" s="1"/>
      <c r="ORH201" s="90"/>
      <c r="ORI201" s="1"/>
      <c r="ORJ201" s="90"/>
      <c r="ORK201" s="1"/>
      <c r="ORL201" s="90"/>
      <c r="ORM201" s="1"/>
      <c r="ORN201" s="90"/>
      <c r="ORO201" s="1"/>
      <c r="ORP201" s="90"/>
      <c r="ORQ201" s="1"/>
      <c r="ORR201" s="90"/>
      <c r="ORS201" s="1"/>
      <c r="ORT201" s="90"/>
      <c r="ORU201" s="1"/>
      <c r="ORV201" s="90"/>
      <c r="ORW201" s="1"/>
      <c r="ORX201" s="90"/>
      <c r="ORY201" s="1"/>
      <c r="ORZ201" s="90"/>
      <c r="OSA201" s="1"/>
      <c r="OSB201" s="90"/>
      <c r="OSC201" s="1"/>
      <c r="OSD201" s="90"/>
      <c r="OSE201" s="1"/>
      <c r="OSF201" s="90"/>
      <c r="OSG201" s="1"/>
      <c r="OSH201" s="90"/>
      <c r="OSI201" s="1"/>
      <c r="OSJ201" s="90"/>
      <c r="OSK201" s="1"/>
      <c r="OSL201" s="90"/>
      <c r="OSM201" s="1"/>
      <c r="OSN201" s="90"/>
      <c r="OSO201" s="1"/>
      <c r="OSP201" s="90"/>
      <c r="OSQ201" s="1"/>
      <c r="OSR201" s="90"/>
      <c r="OSS201" s="1"/>
      <c r="OST201" s="90"/>
      <c r="OSU201" s="1"/>
      <c r="OSV201" s="90"/>
      <c r="OSW201" s="1"/>
      <c r="OSX201" s="90"/>
      <c r="OSY201" s="1"/>
      <c r="OSZ201" s="90"/>
      <c r="OTA201" s="1"/>
      <c r="OTB201" s="90"/>
      <c r="OTC201" s="1"/>
      <c r="OTD201" s="90"/>
      <c r="OTE201" s="1"/>
      <c r="OTF201" s="90"/>
      <c r="OTG201" s="1"/>
      <c r="OTH201" s="90"/>
      <c r="OTI201" s="1"/>
      <c r="OTJ201" s="90"/>
      <c r="OTK201" s="1"/>
      <c r="OTL201" s="90"/>
      <c r="OTM201" s="1"/>
      <c r="OTN201" s="90"/>
      <c r="OTO201" s="1"/>
      <c r="OTP201" s="90"/>
      <c r="OTQ201" s="1"/>
      <c r="OTR201" s="90"/>
      <c r="OTS201" s="1"/>
      <c r="OTT201" s="90"/>
      <c r="OTU201" s="1"/>
      <c r="OTV201" s="90"/>
      <c r="OTW201" s="1"/>
      <c r="OTX201" s="90"/>
      <c r="OTY201" s="1"/>
      <c r="OTZ201" s="90"/>
      <c r="OUA201" s="1"/>
      <c r="OUB201" s="90"/>
      <c r="OUC201" s="1"/>
      <c r="OUD201" s="90"/>
      <c r="OUE201" s="1"/>
      <c r="OUF201" s="90"/>
      <c r="OUG201" s="1"/>
      <c r="OUH201" s="90"/>
      <c r="OUI201" s="1"/>
      <c r="OUJ201" s="90"/>
      <c r="OUK201" s="1"/>
      <c r="OUL201" s="90"/>
      <c r="OUM201" s="1"/>
      <c r="OUN201" s="90"/>
      <c r="OUO201" s="1"/>
      <c r="OUP201" s="90"/>
      <c r="OUQ201" s="1"/>
      <c r="OUR201" s="90"/>
      <c r="OUS201" s="1"/>
      <c r="OUT201" s="90"/>
      <c r="OUU201" s="1"/>
      <c r="OUV201" s="90"/>
      <c r="OUW201" s="1"/>
      <c r="OUX201" s="90"/>
      <c r="OUY201" s="1"/>
      <c r="OUZ201" s="90"/>
      <c r="OVA201" s="1"/>
      <c r="OVB201" s="90"/>
      <c r="OVC201" s="1"/>
      <c r="OVD201" s="90"/>
      <c r="OVE201" s="1"/>
      <c r="OVF201" s="90"/>
      <c r="OVG201" s="1"/>
      <c r="OVH201" s="90"/>
      <c r="OVI201" s="1"/>
      <c r="OVJ201" s="90"/>
      <c r="OVK201" s="1"/>
      <c r="OVL201" s="90"/>
      <c r="OVM201" s="1"/>
      <c r="OVN201" s="90"/>
      <c r="OVO201" s="1"/>
      <c r="OVP201" s="90"/>
      <c r="OVQ201" s="1"/>
      <c r="OVR201" s="90"/>
      <c r="OVS201" s="1"/>
      <c r="OVT201" s="90"/>
      <c r="OVU201" s="1"/>
      <c r="OVV201" s="90"/>
      <c r="OVW201" s="1"/>
      <c r="OVX201" s="90"/>
      <c r="OVY201" s="1"/>
      <c r="OVZ201" s="90"/>
      <c r="OWA201" s="1"/>
      <c r="OWB201" s="90"/>
      <c r="OWC201" s="1"/>
      <c r="OWD201" s="90"/>
      <c r="OWE201" s="1"/>
      <c r="OWF201" s="90"/>
      <c r="OWG201" s="1"/>
      <c r="OWH201" s="90"/>
      <c r="OWI201" s="1"/>
      <c r="OWJ201" s="90"/>
      <c r="OWK201" s="1"/>
      <c r="OWL201" s="90"/>
      <c r="OWM201" s="1"/>
      <c r="OWN201" s="90"/>
      <c r="OWO201" s="1"/>
      <c r="OWP201" s="90"/>
      <c r="OWQ201" s="1"/>
      <c r="OWR201" s="90"/>
      <c r="OWS201" s="1"/>
      <c r="OWT201" s="90"/>
      <c r="OWU201" s="1"/>
      <c r="OWV201" s="90"/>
      <c r="OWW201" s="1"/>
      <c r="OWX201" s="90"/>
      <c r="OWY201" s="1"/>
      <c r="OWZ201" s="90"/>
      <c r="OXA201" s="1"/>
      <c r="OXB201" s="90"/>
      <c r="OXC201" s="1"/>
      <c r="OXD201" s="90"/>
      <c r="OXE201" s="1"/>
      <c r="OXF201" s="90"/>
      <c r="OXG201" s="1"/>
      <c r="OXH201" s="90"/>
      <c r="OXI201" s="1"/>
      <c r="OXJ201" s="90"/>
      <c r="OXK201" s="1"/>
      <c r="OXL201" s="90"/>
      <c r="OXM201" s="1"/>
      <c r="OXN201" s="90"/>
      <c r="OXO201" s="1"/>
      <c r="OXP201" s="90"/>
      <c r="OXQ201" s="1"/>
      <c r="OXR201" s="90"/>
      <c r="OXS201" s="1"/>
      <c r="OXT201" s="90"/>
      <c r="OXU201" s="1"/>
      <c r="OXV201" s="90"/>
      <c r="OXW201" s="1"/>
      <c r="OXX201" s="90"/>
      <c r="OXY201" s="1"/>
      <c r="OXZ201" s="90"/>
      <c r="OYA201" s="1"/>
      <c r="OYB201" s="90"/>
      <c r="OYC201" s="1"/>
      <c r="OYD201" s="90"/>
      <c r="OYE201" s="1"/>
      <c r="OYF201" s="90"/>
      <c r="OYG201" s="1"/>
      <c r="OYH201" s="90"/>
      <c r="OYI201" s="1"/>
      <c r="OYJ201" s="90"/>
      <c r="OYK201" s="1"/>
      <c r="OYL201" s="90"/>
      <c r="OYM201" s="1"/>
      <c r="OYN201" s="90"/>
      <c r="OYO201" s="1"/>
      <c r="OYP201" s="90"/>
      <c r="OYQ201" s="1"/>
      <c r="OYR201" s="90"/>
      <c r="OYS201" s="1"/>
      <c r="OYT201" s="90"/>
      <c r="OYU201" s="1"/>
      <c r="OYV201" s="90"/>
      <c r="OYW201" s="1"/>
      <c r="OYX201" s="90"/>
      <c r="OYY201" s="1"/>
      <c r="OYZ201" s="90"/>
      <c r="OZA201" s="1"/>
      <c r="OZB201" s="90"/>
      <c r="OZC201" s="1"/>
      <c r="OZD201" s="90"/>
      <c r="OZE201" s="1"/>
      <c r="OZF201" s="90"/>
      <c r="OZG201" s="1"/>
      <c r="OZH201" s="90"/>
      <c r="OZI201" s="1"/>
      <c r="OZJ201" s="90"/>
      <c r="OZK201" s="1"/>
      <c r="OZL201" s="90"/>
      <c r="OZM201" s="1"/>
      <c r="OZN201" s="90"/>
      <c r="OZO201" s="1"/>
      <c r="OZP201" s="90"/>
      <c r="OZQ201" s="1"/>
      <c r="OZR201" s="90"/>
      <c r="OZS201" s="1"/>
      <c r="OZT201" s="90"/>
      <c r="OZU201" s="1"/>
      <c r="OZV201" s="90"/>
      <c r="OZW201" s="1"/>
      <c r="OZX201" s="90"/>
      <c r="OZY201" s="1"/>
      <c r="OZZ201" s="90"/>
      <c r="PAA201" s="1"/>
      <c r="PAB201" s="90"/>
      <c r="PAC201" s="1"/>
      <c r="PAD201" s="90"/>
      <c r="PAE201" s="1"/>
      <c r="PAF201" s="90"/>
      <c r="PAG201" s="1"/>
      <c r="PAH201" s="90"/>
      <c r="PAI201" s="1"/>
      <c r="PAJ201" s="90"/>
      <c r="PAK201" s="1"/>
      <c r="PAL201" s="90"/>
      <c r="PAM201" s="1"/>
      <c r="PAN201" s="90"/>
      <c r="PAO201" s="1"/>
      <c r="PAP201" s="90"/>
      <c r="PAQ201" s="1"/>
      <c r="PAR201" s="90"/>
      <c r="PAS201" s="1"/>
      <c r="PAT201" s="90"/>
      <c r="PAU201" s="1"/>
      <c r="PAV201" s="90"/>
      <c r="PAW201" s="1"/>
      <c r="PAX201" s="90"/>
      <c r="PAY201" s="1"/>
      <c r="PAZ201" s="90"/>
      <c r="PBA201" s="1"/>
      <c r="PBB201" s="90"/>
      <c r="PBC201" s="1"/>
      <c r="PBD201" s="90"/>
      <c r="PBE201" s="1"/>
      <c r="PBF201" s="90"/>
      <c r="PBG201" s="1"/>
      <c r="PBH201" s="90"/>
      <c r="PBI201" s="1"/>
      <c r="PBJ201" s="90"/>
      <c r="PBK201" s="1"/>
      <c r="PBL201" s="90"/>
      <c r="PBM201" s="1"/>
      <c r="PBN201" s="90"/>
      <c r="PBO201" s="1"/>
      <c r="PBP201" s="90"/>
      <c r="PBQ201" s="1"/>
      <c r="PBR201" s="90"/>
      <c r="PBS201" s="1"/>
      <c r="PBT201" s="90"/>
      <c r="PBU201" s="1"/>
      <c r="PBV201" s="90"/>
      <c r="PBW201" s="1"/>
      <c r="PBX201" s="90"/>
      <c r="PBY201" s="1"/>
      <c r="PBZ201" s="90"/>
      <c r="PCA201" s="1"/>
      <c r="PCB201" s="90"/>
      <c r="PCC201" s="1"/>
      <c r="PCD201" s="90"/>
      <c r="PCE201" s="1"/>
      <c r="PCF201" s="90"/>
      <c r="PCG201" s="1"/>
      <c r="PCH201" s="90"/>
      <c r="PCI201" s="1"/>
      <c r="PCJ201" s="90"/>
      <c r="PCK201" s="1"/>
      <c r="PCL201" s="90"/>
      <c r="PCM201" s="1"/>
      <c r="PCN201" s="90"/>
      <c r="PCO201" s="1"/>
      <c r="PCP201" s="90"/>
      <c r="PCQ201" s="1"/>
      <c r="PCR201" s="90"/>
      <c r="PCS201" s="1"/>
      <c r="PCT201" s="90"/>
      <c r="PCU201" s="1"/>
      <c r="PCV201" s="90"/>
      <c r="PCW201" s="1"/>
      <c r="PCX201" s="90"/>
      <c r="PCY201" s="1"/>
      <c r="PCZ201" s="90"/>
      <c r="PDA201" s="1"/>
      <c r="PDB201" s="90"/>
      <c r="PDC201" s="1"/>
      <c r="PDD201" s="90"/>
      <c r="PDE201" s="1"/>
      <c r="PDF201" s="90"/>
      <c r="PDG201" s="1"/>
      <c r="PDH201" s="90"/>
      <c r="PDI201" s="1"/>
      <c r="PDJ201" s="90"/>
      <c r="PDK201" s="1"/>
      <c r="PDL201" s="90"/>
      <c r="PDM201" s="1"/>
      <c r="PDN201" s="90"/>
      <c r="PDO201" s="1"/>
      <c r="PDP201" s="90"/>
      <c r="PDQ201" s="1"/>
      <c r="PDR201" s="90"/>
      <c r="PDS201" s="1"/>
      <c r="PDT201" s="90"/>
      <c r="PDU201" s="1"/>
      <c r="PDV201" s="90"/>
      <c r="PDW201" s="1"/>
      <c r="PDX201" s="90"/>
      <c r="PDY201" s="1"/>
      <c r="PDZ201" s="90"/>
      <c r="PEA201" s="1"/>
      <c r="PEB201" s="90"/>
      <c r="PEC201" s="1"/>
      <c r="PED201" s="90"/>
      <c r="PEE201" s="1"/>
      <c r="PEF201" s="90"/>
      <c r="PEG201" s="1"/>
      <c r="PEH201" s="90"/>
      <c r="PEI201" s="1"/>
      <c r="PEJ201" s="90"/>
      <c r="PEK201" s="1"/>
      <c r="PEL201" s="90"/>
      <c r="PEM201" s="1"/>
      <c r="PEN201" s="90"/>
      <c r="PEO201" s="1"/>
      <c r="PEP201" s="90"/>
      <c r="PEQ201" s="1"/>
      <c r="PER201" s="90"/>
      <c r="PES201" s="1"/>
      <c r="PET201" s="90"/>
      <c r="PEU201" s="1"/>
      <c r="PEV201" s="90"/>
      <c r="PEW201" s="1"/>
      <c r="PEX201" s="90"/>
      <c r="PEY201" s="1"/>
      <c r="PEZ201" s="90"/>
      <c r="PFA201" s="1"/>
      <c r="PFB201" s="90"/>
      <c r="PFC201" s="1"/>
      <c r="PFD201" s="90"/>
      <c r="PFE201" s="1"/>
      <c r="PFF201" s="90"/>
      <c r="PFG201" s="1"/>
      <c r="PFH201" s="90"/>
      <c r="PFI201" s="1"/>
      <c r="PFJ201" s="90"/>
      <c r="PFK201" s="1"/>
      <c r="PFL201" s="90"/>
      <c r="PFM201" s="1"/>
      <c r="PFN201" s="90"/>
      <c r="PFO201" s="1"/>
      <c r="PFP201" s="90"/>
      <c r="PFQ201" s="1"/>
      <c r="PFR201" s="90"/>
      <c r="PFS201" s="1"/>
      <c r="PFT201" s="90"/>
      <c r="PFU201" s="1"/>
      <c r="PFV201" s="90"/>
      <c r="PFW201" s="1"/>
      <c r="PFX201" s="90"/>
      <c r="PFY201" s="1"/>
      <c r="PFZ201" s="90"/>
      <c r="PGA201" s="1"/>
      <c r="PGB201" s="90"/>
      <c r="PGC201" s="1"/>
      <c r="PGD201" s="90"/>
      <c r="PGE201" s="1"/>
      <c r="PGF201" s="90"/>
      <c r="PGG201" s="1"/>
      <c r="PGH201" s="90"/>
      <c r="PGI201" s="1"/>
      <c r="PGJ201" s="90"/>
      <c r="PGK201" s="1"/>
      <c r="PGL201" s="90"/>
      <c r="PGM201" s="1"/>
      <c r="PGN201" s="90"/>
      <c r="PGO201" s="1"/>
      <c r="PGP201" s="90"/>
      <c r="PGQ201" s="1"/>
      <c r="PGR201" s="90"/>
      <c r="PGS201" s="1"/>
      <c r="PGT201" s="90"/>
      <c r="PGU201" s="1"/>
      <c r="PGV201" s="90"/>
      <c r="PGW201" s="1"/>
      <c r="PGX201" s="90"/>
      <c r="PGY201" s="1"/>
      <c r="PGZ201" s="90"/>
      <c r="PHA201" s="1"/>
      <c r="PHB201" s="90"/>
      <c r="PHC201" s="1"/>
      <c r="PHD201" s="90"/>
      <c r="PHE201" s="1"/>
      <c r="PHF201" s="90"/>
      <c r="PHG201" s="1"/>
      <c r="PHH201" s="90"/>
      <c r="PHI201" s="1"/>
      <c r="PHJ201" s="90"/>
      <c r="PHK201" s="1"/>
      <c r="PHL201" s="90"/>
      <c r="PHM201" s="1"/>
      <c r="PHN201" s="90"/>
      <c r="PHO201" s="1"/>
      <c r="PHP201" s="90"/>
      <c r="PHQ201" s="1"/>
      <c r="PHR201" s="90"/>
      <c r="PHS201" s="1"/>
      <c r="PHT201" s="90"/>
      <c r="PHU201" s="1"/>
      <c r="PHV201" s="90"/>
      <c r="PHW201" s="1"/>
      <c r="PHX201" s="90"/>
      <c r="PHY201" s="1"/>
      <c r="PHZ201" s="90"/>
      <c r="PIA201" s="1"/>
      <c r="PIB201" s="90"/>
      <c r="PIC201" s="1"/>
      <c r="PID201" s="90"/>
      <c r="PIE201" s="1"/>
      <c r="PIF201" s="90"/>
      <c r="PIG201" s="1"/>
      <c r="PIH201" s="90"/>
      <c r="PII201" s="1"/>
      <c r="PIJ201" s="90"/>
      <c r="PIK201" s="1"/>
      <c r="PIL201" s="90"/>
      <c r="PIM201" s="1"/>
      <c r="PIN201" s="90"/>
      <c r="PIO201" s="1"/>
      <c r="PIP201" s="90"/>
      <c r="PIQ201" s="1"/>
      <c r="PIR201" s="90"/>
      <c r="PIS201" s="1"/>
      <c r="PIT201" s="90"/>
      <c r="PIU201" s="1"/>
      <c r="PIV201" s="90"/>
      <c r="PIW201" s="1"/>
      <c r="PIX201" s="90"/>
      <c r="PIY201" s="1"/>
      <c r="PIZ201" s="90"/>
      <c r="PJA201" s="1"/>
      <c r="PJB201" s="90"/>
      <c r="PJC201" s="1"/>
      <c r="PJD201" s="90"/>
      <c r="PJE201" s="1"/>
      <c r="PJF201" s="90"/>
      <c r="PJG201" s="1"/>
      <c r="PJH201" s="90"/>
      <c r="PJI201" s="1"/>
      <c r="PJJ201" s="90"/>
      <c r="PJK201" s="1"/>
      <c r="PJL201" s="90"/>
      <c r="PJM201" s="1"/>
      <c r="PJN201" s="90"/>
      <c r="PJO201" s="1"/>
      <c r="PJP201" s="90"/>
      <c r="PJQ201" s="1"/>
      <c r="PJR201" s="90"/>
      <c r="PJS201" s="1"/>
      <c r="PJT201" s="90"/>
      <c r="PJU201" s="1"/>
      <c r="PJV201" s="90"/>
      <c r="PJW201" s="1"/>
      <c r="PJX201" s="90"/>
      <c r="PJY201" s="1"/>
      <c r="PJZ201" s="90"/>
      <c r="PKA201" s="1"/>
      <c r="PKB201" s="90"/>
      <c r="PKC201" s="1"/>
      <c r="PKD201" s="90"/>
      <c r="PKE201" s="1"/>
      <c r="PKF201" s="90"/>
      <c r="PKG201" s="1"/>
      <c r="PKH201" s="90"/>
      <c r="PKI201" s="1"/>
      <c r="PKJ201" s="90"/>
      <c r="PKK201" s="1"/>
      <c r="PKL201" s="90"/>
      <c r="PKM201" s="1"/>
      <c r="PKN201" s="90"/>
      <c r="PKO201" s="1"/>
      <c r="PKP201" s="90"/>
      <c r="PKQ201" s="1"/>
      <c r="PKR201" s="90"/>
      <c r="PKS201" s="1"/>
      <c r="PKT201" s="90"/>
      <c r="PKU201" s="1"/>
      <c r="PKV201" s="90"/>
      <c r="PKW201" s="1"/>
      <c r="PKX201" s="90"/>
      <c r="PKY201" s="1"/>
      <c r="PKZ201" s="90"/>
      <c r="PLA201" s="1"/>
      <c r="PLB201" s="90"/>
      <c r="PLC201" s="1"/>
      <c r="PLD201" s="90"/>
      <c r="PLE201" s="1"/>
      <c r="PLF201" s="90"/>
      <c r="PLG201" s="1"/>
      <c r="PLH201" s="90"/>
      <c r="PLI201" s="1"/>
      <c r="PLJ201" s="90"/>
      <c r="PLK201" s="1"/>
      <c r="PLL201" s="90"/>
      <c r="PLM201" s="1"/>
      <c r="PLN201" s="90"/>
      <c r="PLO201" s="1"/>
      <c r="PLP201" s="90"/>
      <c r="PLQ201" s="1"/>
      <c r="PLR201" s="90"/>
      <c r="PLS201" s="1"/>
      <c r="PLT201" s="90"/>
      <c r="PLU201" s="1"/>
      <c r="PLV201" s="90"/>
      <c r="PLW201" s="1"/>
      <c r="PLX201" s="90"/>
      <c r="PLY201" s="1"/>
      <c r="PLZ201" s="90"/>
      <c r="PMA201" s="1"/>
      <c r="PMB201" s="90"/>
      <c r="PMC201" s="1"/>
      <c r="PMD201" s="90"/>
      <c r="PME201" s="1"/>
      <c r="PMF201" s="90"/>
      <c r="PMG201" s="1"/>
      <c r="PMH201" s="90"/>
      <c r="PMI201" s="1"/>
      <c r="PMJ201" s="90"/>
      <c r="PMK201" s="1"/>
      <c r="PML201" s="90"/>
      <c r="PMM201" s="1"/>
      <c r="PMN201" s="90"/>
      <c r="PMO201" s="1"/>
      <c r="PMP201" s="90"/>
      <c r="PMQ201" s="1"/>
      <c r="PMR201" s="90"/>
      <c r="PMS201" s="1"/>
      <c r="PMT201" s="90"/>
      <c r="PMU201" s="1"/>
      <c r="PMV201" s="90"/>
      <c r="PMW201" s="1"/>
      <c r="PMX201" s="90"/>
      <c r="PMY201" s="1"/>
      <c r="PMZ201" s="90"/>
      <c r="PNA201" s="1"/>
      <c r="PNB201" s="90"/>
      <c r="PNC201" s="1"/>
      <c r="PND201" s="90"/>
      <c r="PNE201" s="1"/>
      <c r="PNF201" s="90"/>
      <c r="PNG201" s="1"/>
      <c r="PNH201" s="90"/>
      <c r="PNI201" s="1"/>
      <c r="PNJ201" s="90"/>
      <c r="PNK201" s="1"/>
      <c r="PNL201" s="90"/>
      <c r="PNM201" s="1"/>
      <c r="PNN201" s="90"/>
      <c r="PNO201" s="1"/>
      <c r="PNP201" s="90"/>
      <c r="PNQ201" s="1"/>
      <c r="PNR201" s="90"/>
      <c r="PNS201" s="1"/>
      <c r="PNT201" s="90"/>
      <c r="PNU201" s="1"/>
      <c r="PNV201" s="90"/>
      <c r="PNW201" s="1"/>
      <c r="PNX201" s="90"/>
      <c r="PNY201" s="1"/>
      <c r="PNZ201" s="90"/>
      <c r="POA201" s="1"/>
      <c r="POB201" s="90"/>
      <c r="POC201" s="1"/>
      <c r="POD201" s="90"/>
      <c r="POE201" s="1"/>
      <c r="POF201" s="90"/>
      <c r="POG201" s="1"/>
      <c r="POH201" s="90"/>
      <c r="POI201" s="1"/>
      <c r="POJ201" s="90"/>
      <c r="POK201" s="1"/>
      <c r="POL201" s="90"/>
      <c r="POM201" s="1"/>
      <c r="PON201" s="90"/>
      <c r="POO201" s="1"/>
      <c r="POP201" s="90"/>
      <c r="POQ201" s="1"/>
      <c r="POR201" s="90"/>
      <c r="POS201" s="1"/>
      <c r="POT201" s="90"/>
      <c r="POU201" s="1"/>
      <c r="POV201" s="90"/>
      <c r="POW201" s="1"/>
      <c r="POX201" s="90"/>
      <c r="POY201" s="1"/>
      <c r="POZ201" s="90"/>
      <c r="PPA201" s="1"/>
      <c r="PPB201" s="90"/>
      <c r="PPC201" s="1"/>
      <c r="PPD201" s="90"/>
      <c r="PPE201" s="1"/>
      <c r="PPF201" s="90"/>
      <c r="PPG201" s="1"/>
      <c r="PPH201" s="90"/>
      <c r="PPI201" s="1"/>
      <c r="PPJ201" s="90"/>
      <c r="PPK201" s="1"/>
      <c r="PPL201" s="90"/>
      <c r="PPM201" s="1"/>
      <c r="PPN201" s="90"/>
      <c r="PPO201" s="1"/>
      <c r="PPP201" s="90"/>
      <c r="PPQ201" s="1"/>
      <c r="PPR201" s="90"/>
      <c r="PPS201" s="1"/>
      <c r="PPT201" s="90"/>
      <c r="PPU201" s="1"/>
      <c r="PPV201" s="90"/>
      <c r="PPW201" s="1"/>
      <c r="PPX201" s="90"/>
      <c r="PPY201" s="1"/>
      <c r="PPZ201" s="90"/>
      <c r="PQA201" s="1"/>
      <c r="PQB201" s="90"/>
      <c r="PQC201" s="1"/>
      <c r="PQD201" s="90"/>
      <c r="PQE201" s="1"/>
      <c r="PQF201" s="90"/>
      <c r="PQG201" s="1"/>
      <c r="PQH201" s="90"/>
      <c r="PQI201" s="1"/>
      <c r="PQJ201" s="90"/>
      <c r="PQK201" s="1"/>
      <c r="PQL201" s="90"/>
      <c r="PQM201" s="1"/>
      <c r="PQN201" s="90"/>
      <c r="PQO201" s="1"/>
      <c r="PQP201" s="90"/>
      <c r="PQQ201" s="1"/>
      <c r="PQR201" s="90"/>
      <c r="PQS201" s="1"/>
      <c r="PQT201" s="90"/>
      <c r="PQU201" s="1"/>
      <c r="PQV201" s="90"/>
      <c r="PQW201" s="1"/>
      <c r="PQX201" s="90"/>
      <c r="PQY201" s="1"/>
      <c r="PQZ201" s="90"/>
      <c r="PRA201" s="1"/>
      <c r="PRB201" s="90"/>
      <c r="PRC201" s="1"/>
      <c r="PRD201" s="90"/>
      <c r="PRE201" s="1"/>
      <c r="PRF201" s="90"/>
      <c r="PRG201" s="1"/>
      <c r="PRH201" s="90"/>
      <c r="PRI201" s="1"/>
      <c r="PRJ201" s="90"/>
      <c r="PRK201" s="1"/>
      <c r="PRL201" s="90"/>
      <c r="PRM201" s="1"/>
      <c r="PRN201" s="90"/>
      <c r="PRO201" s="1"/>
      <c r="PRP201" s="90"/>
      <c r="PRQ201" s="1"/>
      <c r="PRR201" s="90"/>
      <c r="PRS201" s="1"/>
      <c r="PRT201" s="90"/>
      <c r="PRU201" s="1"/>
      <c r="PRV201" s="90"/>
      <c r="PRW201" s="1"/>
      <c r="PRX201" s="90"/>
      <c r="PRY201" s="1"/>
      <c r="PRZ201" s="90"/>
      <c r="PSA201" s="1"/>
      <c r="PSB201" s="90"/>
      <c r="PSC201" s="1"/>
      <c r="PSD201" s="90"/>
      <c r="PSE201" s="1"/>
      <c r="PSF201" s="90"/>
      <c r="PSG201" s="1"/>
      <c r="PSH201" s="90"/>
      <c r="PSI201" s="1"/>
      <c r="PSJ201" s="90"/>
      <c r="PSK201" s="1"/>
      <c r="PSL201" s="90"/>
      <c r="PSM201" s="1"/>
      <c r="PSN201" s="90"/>
      <c r="PSO201" s="1"/>
      <c r="PSP201" s="90"/>
      <c r="PSQ201" s="1"/>
      <c r="PSR201" s="90"/>
      <c r="PSS201" s="1"/>
      <c r="PST201" s="90"/>
      <c r="PSU201" s="1"/>
      <c r="PSV201" s="90"/>
      <c r="PSW201" s="1"/>
      <c r="PSX201" s="90"/>
      <c r="PSY201" s="1"/>
      <c r="PSZ201" s="90"/>
      <c r="PTA201" s="1"/>
      <c r="PTB201" s="90"/>
      <c r="PTC201" s="1"/>
      <c r="PTD201" s="90"/>
      <c r="PTE201" s="1"/>
      <c r="PTF201" s="90"/>
      <c r="PTG201" s="1"/>
      <c r="PTH201" s="90"/>
      <c r="PTI201" s="1"/>
      <c r="PTJ201" s="90"/>
      <c r="PTK201" s="1"/>
      <c r="PTL201" s="90"/>
      <c r="PTM201" s="1"/>
      <c r="PTN201" s="90"/>
      <c r="PTO201" s="1"/>
      <c r="PTP201" s="90"/>
      <c r="PTQ201" s="1"/>
      <c r="PTR201" s="90"/>
      <c r="PTS201" s="1"/>
      <c r="PTT201" s="90"/>
      <c r="PTU201" s="1"/>
      <c r="PTV201" s="90"/>
      <c r="PTW201" s="1"/>
      <c r="PTX201" s="90"/>
      <c r="PTY201" s="1"/>
      <c r="PTZ201" s="90"/>
      <c r="PUA201" s="1"/>
      <c r="PUB201" s="90"/>
      <c r="PUC201" s="1"/>
      <c r="PUD201" s="90"/>
      <c r="PUE201" s="1"/>
      <c r="PUF201" s="90"/>
      <c r="PUG201" s="1"/>
      <c r="PUH201" s="90"/>
      <c r="PUI201" s="1"/>
      <c r="PUJ201" s="90"/>
      <c r="PUK201" s="1"/>
      <c r="PUL201" s="90"/>
      <c r="PUM201" s="1"/>
      <c r="PUN201" s="90"/>
      <c r="PUO201" s="1"/>
      <c r="PUP201" s="90"/>
      <c r="PUQ201" s="1"/>
      <c r="PUR201" s="90"/>
      <c r="PUS201" s="1"/>
      <c r="PUT201" s="90"/>
      <c r="PUU201" s="1"/>
      <c r="PUV201" s="90"/>
      <c r="PUW201" s="1"/>
      <c r="PUX201" s="90"/>
      <c r="PUY201" s="1"/>
      <c r="PUZ201" s="90"/>
      <c r="PVA201" s="1"/>
      <c r="PVB201" s="90"/>
      <c r="PVC201" s="1"/>
      <c r="PVD201" s="90"/>
      <c r="PVE201" s="1"/>
      <c r="PVF201" s="90"/>
      <c r="PVG201" s="1"/>
      <c r="PVH201" s="90"/>
      <c r="PVI201" s="1"/>
      <c r="PVJ201" s="90"/>
      <c r="PVK201" s="1"/>
      <c r="PVL201" s="90"/>
      <c r="PVM201" s="1"/>
      <c r="PVN201" s="90"/>
      <c r="PVO201" s="1"/>
      <c r="PVP201" s="90"/>
      <c r="PVQ201" s="1"/>
      <c r="PVR201" s="90"/>
      <c r="PVS201" s="1"/>
      <c r="PVT201" s="90"/>
      <c r="PVU201" s="1"/>
      <c r="PVV201" s="90"/>
      <c r="PVW201" s="1"/>
      <c r="PVX201" s="90"/>
      <c r="PVY201" s="1"/>
      <c r="PVZ201" s="90"/>
      <c r="PWA201" s="1"/>
      <c r="PWB201" s="90"/>
      <c r="PWC201" s="1"/>
      <c r="PWD201" s="90"/>
      <c r="PWE201" s="1"/>
      <c r="PWF201" s="90"/>
      <c r="PWG201" s="1"/>
      <c r="PWH201" s="90"/>
      <c r="PWI201" s="1"/>
      <c r="PWJ201" s="90"/>
      <c r="PWK201" s="1"/>
      <c r="PWL201" s="90"/>
      <c r="PWM201" s="1"/>
      <c r="PWN201" s="90"/>
      <c r="PWO201" s="1"/>
      <c r="PWP201" s="90"/>
      <c r="PWQ201" s="1"/>
      <c r="PWR201" s="90"/>
      <c r="PWS201" s="1"/>
      <c r="PWT201" s="90"/>
      <c r="PWU201" s="1"/>
      <c r="PWV201" s="90"/>
      <c r="PWW201" s="1"/>
      <c r="PWX201" s="90"/>
      <c r="PWY201" s="1"/>
      <c r="PWZ201" s="90"/>
      <c r="PXA201" s="1"/>
      <c r="PXB201" s="90"/>
      <c r="PXC201" s="1"/>
      <c r="PXD201" s="90"/>
      <c r="PXE201" s="1"/>
      <c r="PXF201" s="90"/>
      <c r="PXG201" s="1"/>
      <c r="PXH201" s="90"/>
      <c r="PXI201" s="1"/>
      <c r="PXJ201" s="90"/>
      <c r="PXK201" s="1"/>
      <c r="PXL201" s="90"/>
      <c r="PXM201" s="1"/>
      <c r="PXN201" s="90"/>
      <c r="PXO201" s="1"/>
      <c r="PXP201" s="90"/>
      <c r="PXQ201" s="1"/>
      <c r="PXR201" s="90"/>
      <c r="PXS201" s="1"/>
      <c r="PXT201" s="90"/>
      <c r="PXU201" s="1"/>
      <c r="PXV201" s="90"/>
      <c r="PXW201" s="1"/>
      <c r="PXX201" s="90"/>
      <c r="PXY201" s="1"/>
      <c r="PXZ201" s="90"/>
      <c r="PYA201" s="1"/>
      <c r="PYB201" s="90"/>
      <c r="PYC201" s="1"/>
      <c r="PYD201" s="90"/>
      <c r="PYE201" s="1"/>
      <c r="PYF201" s="90"/>
      <c r="PYG201" s="1"/>
      <c r="PYH201" s="90"/>
      <c r="PYI201" s="1"/>
      <c r="PYJ201" s="90"/>
      <c r="PYK201" s="1"/>
      <c r="PYL201" s="90"/>
      <c r="PYM201" s="1"/>
      <c r="PYN201" s="90"/>
      <c r="PYO201" s="1"/>
      <c r="PYP201" s="90"/>
      <c r="PYQ201" s="1"/>
      <c r="PYR201" s="90"/>
      <c r="PYS201" s="1"/>
      <c r="PYT201" s="90"/>
      <c r="PYU201" s="1"/>
      <c r="PYV201" s="90"/>
      <c r="PYW201" s="1"/>
      <c r="PYX201" s="90"/>
      <c r="PYY201" s="1"/>
      <c r="PYZ201" s="90"/>
      <c r="PZA201" s="1"/>
      <c r="PZB201" s="90"/>
      <c r="PZC201" s="1"/>
      <c r="PZD201" s="90"/>
      <c r="PZE201" s="1"/>
      <c r="PZF201" s="90"/>
      <c r="PZG201" s="1"/>
      <c r="PZH201" s="90"/>
      <c r="PZI201" s="1"/>
      <c r="PZJ201" s="90"/>
      <c r="PZK201" s="1"/>
      <c r="PZL201" s="90"/>
      <c r="PZM201" s="1"/>
      <c r="PZN201" s="90"/>
      <c r="PZO201" s="1"/>
      <c r="PZP201" s="90"/>
      <c r="PZQ201" s="1"/>
      <c r="PZR201" s="90"/>
      <c r="PZS201" s="1"/>
      <c r="PZT201" s="90"/>
      <c r="PZU201" s="1"/>
      <c r="PZV201" s="90"/>
      <c r="PZW201" s="1"/>
      <c r="PZX201" s="90"/>
      <c r="PZY201" s="1"/>
      <c r="PZZ201" s="90"/>
      <c r="QAA201" s="1"/>
      <c r="QAB201" s="90"/>
      <c r="QAC201" s="1"/>
      <c r="QAD201" s="90"/>
      <c r="QAE201" s="1"/>
      <c r="QAF201" s="90"/>
      <c r="QAG201" s="1"/>
      <c r="QAH201" s="90"/>
      <c r="QAI201" s="1"/>
      <c r="QAJ201" s="90"/>
      <c r="QAK201" s="1"/>
      <c r="QAL201" s="90"/>
      <c r="QAM201" s="1"/>
      <c r="QAN201" s="90"/>
      <c r="QAO201" s="1"/>
      <c r="QAP201" s="90"/>
      <c r="QAQ201" s="1"/>
      <c r="QAR201" s="90"/>
      <c r="QAS201" s="1"/>
      <c r="QAT201" s="90"/>
      <c r="QAU201" s="1"/>
      <c r="QAV201" s="90"/>
      <c r="QAW201" s="1"/>
      <c r="QAX201" s="90"/>
      <c r="QAY201" s="1"/>
      <c r="QAZ201" s="90"/>
      <c r="QBA201" s="1"/>
      <c r="QBB201" s="90"/>
      <c r="QBC201" s="1"/>
      <c r="QBD201" s="90"/>
      <c r="QBE201" s="1"/>
      <c r="QBF201" s="90"/>
      <c r="QBG201" s="1"/>
      <c r="QBH201" s="90"/>
      <c r="QBI201" s="1"/>
      <c r="QBJ201" s="90"/>
      <c r="QBK201" s="1"/>
      <c r="QBL201" s="90"/>
      <c r="QBM201" s="1"/>
      <c r="QBN201" s="90"/>
      <c r="QBO201" s="1"/>
      <c r="QBP201" s="90"/>
      <c r="QBQ201" s="1"/>
      <c r="QBR201" s="90"/>
      <c r="QBS201" s="1"/>
      <c r="QBT201" s="90"/>
      <c r="QBU201" s="1"/>
      <c r="QBV201" s="90"/>
      <c r="QBW201" s="1"/>
      <c r="QBX201" s="90"/>
      <c r="QBY201" s="1"/>
      <c r="QBZ201" s="90"/>
      <c r="QCA201" s="1"/>
      <c r="QCB201" s="90"/>
      <c r="QCC201" s="1"/>
      <c r="QCD201" s="90"/>
      <c r="QCE201" s="1"/>
      <c r="QCF201" s="90"/>
      <c r="QCG201" s="1"/>
      <c r="QCH201" s="90"/>
      <c r="QCI201" s="1"/>
      <c r="QCJ201" s="90"/>
      <c r="QCK201" s="1"/>
      <c r="QCL201" s="90"/>
      <c r="QCM201" s="1"/>
      <c r="QCN201" s="90"/>
      <c r="QCO201" s="1"/>
      <c r="QCP201" s="90"/>
      <c r="QCQ201" s="1"/>
      <c r="QCR201" s="90"/>
      <c r="QCS201" s="1"/>
      <c r="QCT201" s="90"/>
      <c r="QCU201" s="1"/>
      <c r="QCV201" s="90"/>
      <c r="QCW201" s="1"/>
      <c r="QCX201" s="90"/>
      <c r="QCY201" s="1"/>
      <c r="QCZ201" s="90"/>
      <c r="QDA201" s="1"/>
      <c r="QDB201" s="90"/>
      <c r="QDC201" s="1"/>
      <c r="QDD201" s="90"/>
      <c r="QDE201" s="1"/>
      <c r="QDF201" s="90"/>
      <c r="QDG201" s="1"/>
      <c r="QDH201" s="90"/>
      <c r="QDI201" s="1"/>
      <c r="QDJ201" s="90"/>
      <c r="QDK201" s="1"/>
      <c r="QDL201" s="90"/>
      <c r="QDM201" s="1"/>
      <c r="QDN201" s="90"/>
      <c r="QDO201" s="1"/>
      <c r="QDP201" s="90"/>
      <c r="QDQ201" s="1"/>
      <c r="QDR201" s="90"/>
      <c r="QDS201" s="1"/>
      <c r="QDT201" s="90"/>
      <c r="QDU201" s="1"/>
      <c r="QDV201" s="90"/>
      <c r="QDW201" s="1"/>
      <c r="QDX201" s="90"/>
      <c r="QDY201" s="1"/>
      <c r="QDZ201" s="90"/>
      <c r="QEA201" s="1"/>
      <c r="QEB201" s="90"/>
      <c r="QEC201" s="1"/>
      <c r="QED201" s="90"/>
      <c r="QEE201" s="1"/>
      <c r="QEF201" s="90"/>
      <c r="QEG201" s="1"/>
      <c r="QEH201" s="90"/>
      <c r="QEI201" s="1"/>
      <c r="QEJ201" s="90"/>
      <c r="QEK201" s="1"/>
      <c r="QEL201" s="90"/>
      <c r="QEM201" s="1"/>
      <c r="QEN201" s="90"/>
      <c r="QEO201" s="1"/>
      <c r="QEP201" s="90"/>
      <c r="QEQ201" s="1"/>
      <c r="QER201" s="90"/>
      <c r="QES201" s="1"/>
      <c r="QET201" s="90"/>
      <c r="QEU201" s="1"/>
      <c r="QEV201" s="90"/>
      <c r="QEW201" s="1"/>
      <c r="QEX201" s="90"/>
      <c r="QEY201" s="1"/>
      <c r="QEZ201" s="90"/>
      <c r="QFA201" s="1"/>
      <c r="QFB201" s="90"/>
      <c r="QFC201" s="1"/>
      <c r="QFD201" s="90"/>
      <c r="QFE201" s="1"/>
      <c r="QFF201" s="90"/>
      <c r="QFG201" s="1"/>
      <c r="QFH201" s="90"/>
      <c r="QFI201" s="1"/>
      <c r="QFJ201" s="90"/>
      <c r="QFK201" s="1"/>
      <c r="QFL201" s="90"/>
      <c r="QFM201" s="1"/>
      <c r="QFN201" s="90"/>
      <c r="QFO201" s="1"/>
      <c r="QFP201" s="90"/>
      <c r="QFQ201" s="1"/>
      <c r="QFR201" s="90"/>
      <c r="QFS201" s="1"/>
      <c r="QFT201" s="90"/>
      <c r="QFU201" s="1"/>
      <c r="QFV201" s="90"/>
      <c r="QFW201" s="1"/>
      <c r="QFX201" s="90"/>
      <c r="QFY201" s="1"/>
      <c r="QFZ201" s="90"/>
      <c r="QGA201" s="1"/>
      <c r="QGB201" s="90"/>
      <c r="QGC201" s="1"/>
      <c r="QGD201" s="90"/>
      <c r="QGE201" s="1"/>
      <c r="QGF201" s="90"/>
      <c r="QGG201" s="1"/>
      <c r="QGH201" s="90"/>
      <c r="QGI201" s="1"/>
      <c r="QGJ201" s="90"/>
      <c r="QGK201" s="1"/>
      <c r="QGL201" s="90"/>
      <c r="QGM201" s="1"/>
      <c r="QGN201" s="90"/>
      <c r="QGO201" s="1"/>
      <c r="QGP201" s="90"/>
      <c r="QGQ201" s="1"/>
      <c r="QGR201" s="90"/>
      <c r="QGS201" s="1"/>
      <c r="QGT201" s="90"/>
      <c r="QGU201" s="1"/>
      <c r="QGV201" s="90"/>
      <c r="QGW201" s="1"/>
      <c r="QGX201" s="90"/>
      <c r="QGY201" s="1"/>
      <c r="QGZ201" s="90"/>
      <c r="QHA201" s="1"/>
      <c r="QHB201" s="90"/>
      <c r="QHC201" s="1"/>
      <c r="QHD201" s="90"/>
      <c r="QHE201" s="1"/>
      <c r="QHF201" s="90"/>
      <c r="QHG201" s="1"/>
      <c r="QHH201" s="90"/>
      <c r="QHI201" s="1"/>
      <c r="QHJ201" s="90"/>
      <c r="QHK201" s="1"/>
      <c r="QHL201" s="90"/>
      <c r="QHM201" s="1"/>
      <c r="QHN201" s="90"/>
      <c r="QHO201" s="1"/>
      <c r="QHP201" s="90"/>
      <c r="QHQ201" s="1"/>
      <c r="QHR201" s="90"/>
      <c r="QHS201" s="1"/>
      <c r="QHT201" s="90"/>
      <c r="QHU201" s="1"/>
      <c r="QHV201" s="90"/>
      <c r="QHW201" s="1"/>
      <c r="QHX201" s="90"/>
      <c r="QHY201" s="1"/>
      <c r="QHZ201" s="90"/>
      <c r="QIA201" s="1"/>
      <c r="QIB201" s="90"/>
      <c r="QIC201" s="1"/>
      <c r="QID201" s="90"/>
      <c r="QIE201" s="1"/>
      <c r="QIF201" s="90"/>
      <c r="QIG201" s="1"/>
      <c r="QIH201" s="90"/>
      <c r="QII201" s="1"/>
      <c r="QIJ201" s="90"/>
      <c r="QIK201" s="1"/>
      <c r="QIL201" s="90"/>
      <c r="QIM201" s="1"/>
      <c r="QIN201" s="90"/>
      <c r="QIO201" s="1"/>
      <c r="QIP201" s="90"/>
      <c r="QIQ201" s="1"/>
      <c r="QIR201" s="90"/>
      <c r="QIS201" s="1"/>
      <c r="QIT201" s="90"/>
      <c r="QIU201" s="1"/>
      <c r="QIV201" s="90"/>
      <c r="QIW201" s="1"/>
      <c r="QIX201" s="90"/>
      <c r="QIY201" s="1"/>
      <c r="QIZ201" s="90"/>
      <c r="QJA201" s="1"/>
      <c r="QJB201" s="90"/>
      <c r="QJC201" s="1"/>
      <c r="QJD201" s="90"/>
      <c r="QJE201" s="1"/>
      <c r="QJF201" s="90"/>
      <c r="QJG201" s="1"/>
      <c r="QJH201" s="90"/>
      <c r="QJI201" s="1"/>
      <c r="QJJ201" s="90"/>
      <c r="QJK201" s="1"/>
      <c r="QJL201" s="90"/>
      <c r="QJM201" s="1"/>
      <c r="QJN201" s="90"/>
      <c r="QJO201" s="1"/>
      <c r="QJP201" s="90"/>
      <c r="QJQ201" s="1"/>
      <c r="QJR201" s="90"/>
      <c r="QJS201" s="1"/>
      <c r="QJT201" s="90"/>
      <c r="QJU201" s="1"/>
      <c r="QJV201" s="90"/>
      <c r="QJW201" s="1"/>
      <c r="QJX201" s="90"/>
      <c r="QJY201" s="1"/>
      <c r="QJZ201" s="90"/>
      <c r="QKA201" s="1"/>
      <c r="QKB201" s="90"/>
      <c r="QKC201" s="1"/>
      <c r="QKD201" s="90"/>
      <c r="QKE201" s="1"/>
      <c r="QKF201" s="90"/>
      <c r="QKG201" s="1"/>
      <c r="QKH201" s="90"/>
      <c r="QKI201" s="1"/>
      <c r="QKJ201" s="90"/>
      <c r="QKK201" s="1"/>
      <c r="QKL201" s="90"/>
      <c r="QKM201" s="1"/>
      <c r="QKN201" s="90"/>
      <c r="QKO201" s="1"/>
      <c r="QKP201" s="90"/>
      <c r="QKQ201" s="1"/>
      <c r="QKR201" s="90"/>
      <c r="QKS201" s="1"/>
      <c r="QKT201" s="90"/>
      <c r="QKU201" s="1"/>
      <c r="QKV201" s="90"/>
      <c r="QKW201" s="1"/>
      <c r="QKX201" s="90"/>
      <c r="QKY201" s="1"/>
      <c r="QKZ201" s="90"/>
      <c r="QLA201" s="1"/>
      <c r="QLB201" s="90"/>
      <c r="QLC201" s="1"/>
      <c r="QLD201" s="90"/>
      <c r="QLE201" s="1"/>
      <c r="QLF201" s="90"/>
      <c r="QLG201" s="1"/>
      <c r="QLH201" s="90"/>
      <c r="QLI201" s="1"/>
      <c r="QLJ201" s="90"/>
      <c r="QLK201" s="1"/>
      <c r="QLL201" s="90"/>
      <c r="QLM201" s="1"/>
      <c r="QLN201" s="90"/>
      <c r="QLO201" s="1"/>
      <c r="QLP201" s="90"/>
      <c r="QLQ201" s="1"/>
      <c r="QLR201" s="90"/>
      <c r="QLS201" s="1"/>
      <c r="QLT201" s="90"/>
      <c r="QLU201" s="1"/>
      <c r="QLV201" s="90"/>
      <c r="QLW201" s="1"/>
      <c r="QLX201" s="90"/>
      <c r="QLY201" s="1"/>
      <c r="QLZ201" s="90"/>
      <c r="QMA201" s="1"/>
      <c r="QMB201" s="90"/>
      <c r="QMC201" s="1"/>
      <c r="QMD201" s="90"/>
      <c r="QME201" s="1"/>
      <c r="QMF201" s="90"/>
      <c r="QMG201" s="1"/>
      <c r="QMH201" s="90"/>
      <c r="QMI201" s="1"/>
      <c r="QMJ201" s="90"/>
      <c r="QMK201" s="1"/>
      <c r="QML201" s="90"/>
      <c r="QMM201" s="1"/>
      <c r="QMN201" s="90"/>
      <c r="QMO201" s="1"/>
      <c r="QMP201" s="90"/>
      <c r="QMQ201" s="1"/>
      <c r="QMR201" s="90"/>
      <c r="QMS201" s="1"/>
      <c r="QMT201" s="90"/>
      <c r="QMU201" s="1"/>
      <c r="QMV201" s="90"/>
      <c r="QMW201" s="1"/>
      <c r="QMX201" s="90"/>
      <c r="QMY201" s="1"/>
      <c r="QMZ201" s="90"/>
      <c r="QNA201" s="1"/>
      <c r="QNB201" s="90"/>
      <c r="QNC201" s="1"/>
      <c r="QND201" s="90"/>
      <c r="QNE201" s="1"/>
      <c r="QNF201" s="90"/>
      <c r="QNG201" s="1"/>
      <c r="QNH201" s="90"/>
      <c r="QNI201" s="1"/>
      <c r="QNJ201" s="90"/>
      <c r="QNK201" s="1"/>
      <c r="QNL201" s="90"/>
      <c r="QNM201" s="1"/>
      <c r="QNN201" s="90"/>
      <c r="QNO201" s="1"/>
      <c r="QNP201" s="90"/>
      <c r="QNQ201" s="1"/>
      <c r="QNR201" s="90"/>
      <c r="QNS201" s="1"/>
      <c r="QNT201" s="90"/>
      <c r="QNU201" s="1"/>
      <c r="QNV201" s="90"/>
      <c r="QNW201" s="1"/>
      <c r="QNX201" s="90"/>
      <c r="QNY201" s="1"/>
      <c r="QNZ201" s="90"/>
      <c r="QOA201" s="1"/>
      <c r="QOB201" s="90"/>
      <c r="QOC201" s="1"/>
      <c r="QOD201" s="90"/>
      <c r="QOE201" s="1"/>
      <c r="QOF201" s="90"/>
      <c r="QOG201" s="1"/>
      <c r="QOH201" s="90"/>
      <c r="QOI201" s="1"/>
      <c r="QOJ201" s="90"/>
      <c r="QOK201" s="1"/>
      <c r="QOL201" s="90"/>
      <c r="QOM201" s="1"/>
      <c r="QON201" s="90"/>
      <c r="QOO201" s="1"/>
      <c r="QOP201" s="90"/>
      <c r="QOQ201" s="1"/>
      <c r="QOR201" s="90"/>
      <c r="QOS201" s="1"/>
      <c r="QOT201" s="90"/>
      <c r="QOU201" s="1"/>
      <c r="QOV201" s="90"/>
      <c r="QOW201" s="1"/>
      <c r="QOX201" s="90"/>
      <c r="QOY201" s="1"/>
      <c r="QOZ201" s="90"/>
      <c r="QPA201" s="1"/>
      <c r="QPB201" s="90"/>
      <c r="QPC201" s="1"/>
      <c r="QPD201" s="90"/>
      <c r="QPE201" s="1"/>
      <c r="QPF201" s="90"/>
      <c r="QPG201" s="1"/>
      <c r="QPH201" s="90"/>
      <c r="QPI201" s="1"/>
      <c r="QPJ201" s="90"/>
      <c r="QPK201" s="1"/>
      <c r="QPL201" s="90"/>
      <c r="QPM201" s="1"/>
      <c r="QPN201" s="90"/>
      <c r="QPO201" s="1"/>
      <c r="QPP201" s="90"/>
      <c r="QPQ201" s="1"/>
      <c r="QPR201" s="90"/>
      <c r="QPS201" s="1"/>
      <c r="QPT201" s="90"/>
      <c r="QPU201" s="1"/>
      <c r="QPV201" s="90"/>
      <c r="QPW201" s="1"/>
      <c r="QPX201" s="90"/>
      <c r="QPY201" s="1"/>
      <c r="QPZ201" s="90"/>
      <c r="QQA201" s="1"/>
      <c r="QQB201" s="90"/>
      <c r="QQC201" s="1"/>
      <c r="QQD201" s="90"/>
      <c r="QQE201" s="1"/>
      <c r="QQF201" s="90"/>
      <c r="QQG201" s="1"/>
      <c r="QQH201" s="90"/>
      <c r="QQI201" s="1"/>
      <c r="QQJ201" s="90"/>
      <c r="QQK201" s="1"/>
      <c r="QQL201" s="90"/>
      <c r="QQM201" s="1"/>
      <c r="QQN201" s="90"/>
      <c r="QQO201" s="1"/>
      <c r="QQP201" s="90"/>
      <c r="QQQ201" s="1"/>
      <c r="QQR201" s="90"/>
      <c r="QQS201" s="1"/>
      <c r="QQT201" s="90"/>
      <c r="QQU201" s="1"/>
      <c r="QQV201" s="90"/>
      <c r="QQW201" s="1"/>
      <c r="QQX201" s="90"/>
      <c r="QQY201" s="1"/>
      <c r="QQZ201" s="90"/>
      <c r="QRA201" s="1"/>
      <c r="QRB201" s="90"/>
      <c r="QRC201" s="1"/>
      <c r="QRD201" s="90"/>
      <c r="QRE201" s="1"/>
      <c r="QRF201" s="90"/>
      <c r="QRG201" s="1"/>
      <c r="QRH201" s="90"/>
      <c r="QRI201" s="1"/>
      <c r="QRJ201" s="90"/>
      <c r="QRK201" s="1"/>
      <c r="QRL201" s="90"/>
      <c r="QRM201" s="1"/>
      <c r="QRN201" s="90"/>
      <c r="QRO201" s="1"/>
      <c r="QRP201" s="90"/>
      <c r="QRQ201" s="1"/>
      <c r="QRR201" s="90"/>
      <c r="QRS201" s="1"/>
      <c r="QRT201" s="90"/>
      <c r="QRU201" s="1"/>
      <c r="QRV201" s="90"/>
      <c r="QRW201" s="1"/>
      <c r="QRX201" s="90"/>
      <c r="QRY201" s="1"/>
      <c r="QRZ201" s="90"/>
      <c r="QSA201" s="1"/>
      <c r="QSB201" s="90"/>
      <c r="QSC201" s="1"/>
      <c r="QSD201" s="90"/>
      <c r="QSE201" s="1"/>
      <c r="QSF201" s="90"/>
      <c r="QSG201" s="1"/>
      <c r="QSH201" s="90"/>
      <c r="QSI201" s="1"/>
      <c r="QSJ201" s="90"/>
      <c r="QSK201" s="1"/>
      <c r="QSL201" s="90"/>
      <c r="QSM201" s="1"/>
      <c r="QSN201" s="90"/>
      <c r="QSO201" s="1"/>
      <c r="QSP201" s="90"/>
      <c r="QSQ201" s="1"/>
      <c r="QSR201" s="90"/>
      <c r="QSS201" s="1"/>
      <c r="QST201" s="90"/>
      <c r="QSU201" s="1"/>
      <c r="QSV201" s="90"/>
      <c r="QSW201" s="1"/>
      <c r="QSX201" s="90"/>
      <c r="QSY201" s="1"/>
      <c r="QSZ201" s="90"/>
      <c r="QTA201" s="1"/>
      <c r="QTB201" s="90"/>
      <c r="QTC201" s="1"/>
      <c r="QTD201" s="90"/>
      <c r="QTE201" s="1"/>
      <c r="QTF201" s="90"/>
      <c r="QTG201" s="1"/>
      <c r="QTH201" s="90"/>
      <c r="QTI201" s="1"/>
      <c r="QTJ201" s="90"/>
      <c r="QTK201" s="1"/>
      <c r="QTL201" s="90"/>
      <c r="QTM201" s="1"/>
      <c r="QTN201" s="90"/>
      <c r="QTO201" s="1"/>
      <c r="QTP201" s="90"/>
      <c r="QTQ201" s="1"/>
      <c r="QTR201" s="90"/>
      <c r="QTS201" s="1"/>
      <c r="QTT201" s="90"/>
      <c r="QTU201" s="1"/>
      <c r="QTV201" s="90"/>
      <c r="QTW201" s="1"/>
      <c r="QTX201" s="90"/>
      <c r="QTY201" s="1"/>
      <c r="QTZ201" s="90"/>
      <c r="QUA201" s="1"/>
      <c r="QUB201" s="90"/>
      <c r="QUC201" s="1"/>
      <c r="QUD201" s="90"/>
      <c r="QUE201" s="1"/>
      <c r="QUF201" s="90"/>
      <c r="QUG201" s="1"/>
      <c r="QUH201" s="90"/>
      <c r="QUI201" s="1"/>
      <c r="QUJ201" s="90"/>
      <c r="QUK201" s="1"/>
      <c r="QUL201" s="90"/>
      <c r="QUM201" s="1"/>
      <c r="QUN201" s="90"/>
      <c r="QUO201" s="1"/>
      <c r="QUP201" s="90"/>
      <c r="QUQ201" s="1"/>
      <c r="QUR201" s="90"/>
      <c r="QUS201" s="1"/>
      <c r="QUT201" s="90"/>
      <c r="QUU201" s="1"/>
      <c r="QUV201" s="90"/>
      <c r="QUW201" s="1"/>
      <c r="QUX201" s="90"/>
      <c r="QUY201" s="1"/>
      <c r="QUZ201" s="90"/>
      <c r="QVA201" s="1"/>
      <c r="QVB201" s="90"/>
      <c r="QVC201" s="1"/>
      <c r="QVD201" s="90"/>
      <c r="QVE201" s="1"/>
      <c r="QVF201" s="90"/>
      <c r="QVG201" s="1"/>
      <c r="QVH201" s="90"/>
      <c r="QVI201" s="1"/>
      <c r="QVJ201" s="90"/>
      <c r="QVK201" s="1"/>
      <c r="QVL201" s="90"/>
      <c r="QVM201" s="1"/>
      <c r="QVN201" s="90"/>
      <c r="QVO201" s="1"/>
      <c r="QVP201" s="90"/>
      <c r="QVQ201" s="1"/>
      <c r="QVR201" s="90"/>
      <c r="QVS201" s="1"/>
      <c r="QVT201" s="90"/>
      <c r="QVU201" s="1"/>
      <c r="QVV201" s="90"/>
      <c r="QVW201" s="1"/>
      <c r="QVX201" s="90"/>
      <c r="QVY201" s="1"/>
      <c r="QVZ201" s="90"/>
      <c r="QWA201" s="1"/>
      <c r="QWB201" s="90"/>
      <c r="QWC201" s="1"/>
      <c r="QWD201" s="90"/>
      <c r="QWE201" s="1"/>
      <c r="QWF201" s="90"/>
      <c r="QWG201" s="1"/>
      <c r="QWH201" s="90"/>
      <c r="QWI201" s="1"/>
      <c r="QWJ201" s="90"/>
      <c r="QWK201" s="1"/>
      <c r="QWL201" s="90"/>
      <c r="QWM201" s="1"/>
      <c r="QWN201" s="90"/>
      <c r="QWO201" s="1"/>
      <c r="QWP201" s="90"/>
      <c r="QWQ201" s="1"/>
      <c r="QWR201" s="90"/>
      <c r="QWS201" s="1"/>
      <c r="QWT201" s="90"/>
      <c r="QWU201" s="1"/>
      <c r="QWV201" s="90"/>
      <c r="QWW201" s="1"/>
      <c r="QWX201" s="90"/>
      <c r="QWY201" s="1"/>
      <c r="QWZ201" s="90"/>
      <c r="QXA201" s="1"/>
      <c r="QXB201" s="90"/>
      <c r="QXC201" s="1"/>
      <c r="QXD201" s="90"/>
      <c r="QXE201" s="1"/>
      <c r="QXF201" s="90"/>
      <c r="QXG201" s="1"/>
      <c r="QXH201" s="90"/>
      <c r="QXI201" s="1"/>
      <c r="QXJ201" s="90"/>
      <c r="QXK201" s="1"/>
      <c r="QXL201" s="90"/>
      <c r="QXM201" s="1"/>
      <c r="QXN201" s="90"/>
      <c r="QXO201" s="1"/>
      <c r="QXP201" s="90"/>
      <c r="QXQ201" s="1"/>
      <c r="QXR201" s="90"/>
      <c r="QXS201" s="1"/>
      <c r="QXT201" s="90"/>
      <c r="QXU201" s="1"/>
      <c r="QXV201" s="90"/>
      <c r="QXW201" s="1"/>
      <c r="QXX201" s="90"/>
      <c r="QXY201" s="1"/>
      <c r="QXZ201" s="90"/>
      <c r="QYA201" s="1"/>
      <c r="QYB201" s="90"/>
      <c r="QYC201" s="1"/>
      <c r="QYD201" s="90"/>
      <c r="QYE201" s="1"/>
      <c r="QYF201" s="90"/>
      <c r="QYG201" s="1"/>
      <c r="QYH201" s="90"/>
      <c r="QYI201" s="1"/>
      <c r="QYJ201" s="90"/>
      <c r="QYK201" s="1"/>
      <c r="QYL201" s="90"/>
      <c r="QYM201" s="1"/>
      <c r="QYN201" s="90"/>
      <c r="QYO201" s="1"/>
      <c r="QYP201" s="90"/>
      <c r="QYQ201" s="1"/>
      <c r="QYR201" s="90"/>
      <c r="QYS201" s="1"/>
      <c r="QYT201" s="90"/>
      <c r="QYU201" s="1"/>
      <c r="QYV201" s="90"/>
      <c r="QYW201" s="1"/>
      <c r="QYX201" s="90"/>
      <c r="QYY201" s="1"/>
      <c r="QYZ201" s="90"/>
      <c r="QZA201" s="1"/>
      <c r="QZB201" s="90"/>
      <c r="QZC201" s="1"/>
      <c r="QZD201" s="90"/>
      <c r="QZE201" s="1"/>
      <c r="QZF201" s="90"/>
      <c r="QZG201" s="1"/>
      <c r="QZH201" s="90"/>
      <c r="QZI201" s="1"/>
      <c r="QZJ201" s="90"/>
      <c r="QZK201" s="1"/>
      <c r="QZL201" s="90"/>
      <c r="QZM201" s="1"/>
      <c r="QZN201" s="90"/>
      <c r="QZO201" s="1"/>
      <c r="QZP201" s="90"/>
      <c r="QZQ201" s="1"/>
      <c r="QZR201" s="90"/>
      <c r="QZS201" s="1"/>
      <c r="QZT201" s="90"/>
      <c r="QZU201" s="1"/>
      <c r="QZV201" s="90"/>
      <c r="QZW201" s="1"/>
      <c r="QZX201" s="90"/>
      <c r="QZY201" s="1"/>
      <c r="QZZ201" s="90"/>
      <c r="RAA201" s="1"/>
      <c r="RAB201" s="90"/>
      <c r="RAC201" s="1"/>
      <c r="RAD201" s="90"/>
      <c r="RAE201" s="1"/>
      <c r="RAF201" s="90"/>
      <c r="RAG201" s="1"/>
      <c r="RAH201" s="90"/>
      <c r="RAI201" s="1"/>
      <c r="RAJ201" s="90"/>
      <c r="RAK201" s="1"/>
      <c r="RAL201" s="90"/>
      <c r="RAM201" s="1"/>
      <c r="RAN201" s="90"/>
      <c r="RAO201" s="1"/>
      <c r="RAP201" s="90"/>
      <c r="RAQ201" s="1"/>
      <c r="RAR201" s="90"/>
      <c r="RAS201" s="1"/>
      <c r="RAT201" s="90"/>
      <c r="RAU201" s="1"/>
      <c r="RAV201" s="90"/>
      <c r="RAW201" s="1"/>
      <c r="RAX201" s="90"/>
      <c r="RAY201" s="1"/>
      <c r="RAZ201" s="90"/>
      <c r="RBA201" s="1"/>
      <c r="RBB201" s="90"/>
      <c r="RBC201" s="1"/>
      <c r="RBD201" s="90"/>
      <c r="RBE201" s="1"/>
      <c r="RBF201" s="90"/>
      <c r="RBG201" s="1"/>
      <c r="RBH201" s="90"/>
      <c r="RBI201" s="1"/>
      <c r="RBJ201" s="90"/>
      <c r="RBK201" s="1"/>
      <c r="RBL201" s="90"/>
      <c r="RBM201" s="1"/>
      <c r="RBN201" s="90"/>
      <c r="RBO201" s="1"/>
      <c r="RBP201" s="90"/>
      <c r="RBQ201" s="1"/>
      <c r="RBR201" s="90"/>
      <c r="RBS201" s="1"/>
      <c r="RBT201" s="90"/>
      <c r="RBU201" s="1"/>
      <c r="RBV201" s="90"/>
      <c r="RBW201" s="1"/>
      <c r="RBX201" s="90"/>
      <c r="RBY201" s="1"/>
      <c r="RBZ201" s="90"/>
      <c r="RCA201" s="1"/>
      <c r="RCB201" s="90"/>
      <c r="RCC201" s="1"/>
      <c r="RCD201" s="90"/>
      <c r="RCE201" s="1"/>
      <c r="RCF201" s="90"/>
      <c r="RCG201" s="1"/>
      <c r="RCH201" s="90"/>
      <c r="RCI201" s="1"/>
      <c r="RCJ201" s="90"/>
      <c r="RCK201" s="1"/>
      <c r="RCL201" s="90"/>
      <c r="RCM201" s="1"/>
      <c r="RCN201" s="90"/>
      <c r="RCO201" s="1"/>
      <c r="RCP201" s="90"/>
      <c r="RCQ201" s="1"/>
      <c r="RCR201" s="90"/>
      <c r="RCS201" s="1"/>
      <c r="RCT201" s="90"/>
      <c r="RCU201" s="1"/>
      <c r="RCV201" s="90"/>
      <c r="RCW201" s="1"/>
      <c r="RCX201" s="90"/>
      <c r="RCY201" s="1"/>
      <c r="RCZ201" s="90"/>
      <c r="RDA201" s="1"/>
      <c r="RDB201" s="90"/>
      <c r="RDC201" s="1"/>
      <c r="RDD201" s="90"/>
      <c r="RDE201" s="1"/>
      <c r="RDF201" s="90"/>
      <c r="RDG201" s="1"/>
      <c r="RDH201" s="90"/>
      <c r="RDI201" s="1"/>
      <c r="RDJ201" s="90"/>
      <c r="RDK201" s="1"/>
      <c r="RDL201" s="90"/>
      <c r="RDM201" s="1"/>
      <c r="RDN201" s="90"/>
      <c r="RDO201" s="1"/>
      <c r="RDP201" s="90"/>
      <c r="RDQ201" s="1"/>
      <c r="RDR201" s="90"/>
      <c r="RDS201" s="1"/>
      <c r="RDT201" s="90"/>
      <c r="RDU201" s="1"/>
      <c r="RDV201" s="90"/>
      <c r="RDW201" s="1"/>
      <c r="RDX201" s="90"/>
      <c r="RDY201" s="1"/>
      <c r="RDZ201" s="90"/>
      <c r="REA201" s="1"/>
      <c r="REB201" s="90"/>
      <c r="REC201" s="1"/>
      <c r="RED201" s="90"/>
      <c r="REE201" s="1"/>
      <c r="REF201" s="90"/>
      <c r="REG201" s="1"/>
      <c r="REH201" s="90"/>
      <c r="REI201" s="1"/>
      <c r="REJ201" s="90"/>
      <c r="REK201" s="1"/>
      <c r="REL201" s="90"/>
      <c r="REM201" s="1"/>
      <c r="REN201" s="90"/>
      <c r="REO201" s="1"/>
      <c r="REP201" s="90"/>
      <c r="REQ201" s="1"/>
      <c r="RER201" s="90"/>
      <c r="RES201" s="1"/>
      <c r="RET201" s="90"/>
      <c r="REU201" s="1"/>
      <c r="REV201" s="90"/>
      <c r="REW201" s="1"/>
      <c r="REX201" s="90"/>
      <c r="REY201" s="1"/>
      <c r="REZ201" s="90"/>
      <c r="RFA201" s="1"/>
      <c r="RFB201" s="90"/>
      <c r="RFC201" s="1"/>
      <c r="RFD201" s="90"/>
      <c r="RFE201" s="1"/>
      <c r="RFF201" s="90"/>
      <c r="RFG201" s="1"/>
      <c r="RFH201" s="90"/>
      <c r="RFI201" s="1"/>
      <c r="RFJ201" s="90"/>
      <c r="RFK201" s="1"/>
      <c r="RFL201" s="90"/>
      <c r="RFM201" s="1"/>
      <c r="RFN201" s="90"/>
      <c r="RFO201" s="1"/>
      <c r="RFP201" s="90"/>
      <c r="RFQ201" s="1"/>
      <c r="RFR201" s="90"/>
      <c r="RFS201" s="1"/>
      <c r="RFT201" s="90"/>
      <c r="RFU201" s="1"/>
      <c r="RFV201" s="90"/>
      <c r="RFW201" s="1"/>
      <c r="RFX201" s="90"/>
      <c r="RFY201" s="1"/>
      <c r="RFZ201" s="90"/>
      <c r="RGA201" s="1"/>
      <c r="RGB201" s="90"/>
      <c r="RGC201" s="1"/>
      <c r="RGD201" s="90"/>
      <c r="RGE201" s="1"/>
      <c r="RGF201" s="90"/>
      <c r="RGG201" s="1"/>
      <c r="RGH201" s="90"/>
      <c r="RGI201" s="1"/>
      <c r="RGJ201" s="90"/>
      <c r="RGK201" s="1"/>
      <c r="RGL201" s="90"/>
      <c r="RGM201" s="1"/>
      <c r="RGN201" s="90"/>
      <c r="RGO201" s="1"/>
      <c r="RGP201" s="90"/>
      <c r="RGQ201" s="1"/>
      <c r="RGR201" s="90"/>
      <c r="RGS201" s="1"/>
      <c r="RGT201" s="90"/>
      <c r="RGU201" s="1"/>
      <c r="RGV201" s="90"/>
      <c r="RGW201" s="1"/>
      <c r="RGX201" s="90"/>
      <c r="RGY201" s="1"/>
      <c r="RGZ201" s="90"/>
      <c r="RHA201" s="1"/>
      <c r="RHB201" s="90"/>
      <c r="RHC201" s="1"/>
      <c r="RHD201" s="90"/>
      <c r="RHE201" s="1"/>
      <c r="RHF201" s="90"/>
      <c r="RHG201" s="1"/>
      <c r="RHH201" s="90"/>
      <c r="RHI201" s="1"/>
      <c r="RHJ201" s="90"/>
      <c r="RHK201" s="1"/>
      <c r="RHL201" s="90"/>
      <c r="RHM201" s="1"/>
      <c r="RHN201" s="90"/>
      <c r="RHO201" s="1"/>
      <c r="RHP201" s="90"/>
      <c r="RHQ201" s="1"/>
      <c r="RHR201" s="90"/>
      <c r="RHS201" s="1"/>
      <c r="RHT201" s="90"/>
      <c r="RHU201" s="1"/>
      <c r="RHV201" s="90"/>
      <c r="RHW201" s="1"/>
      <c r="RHX201" s="90"/>
      <c r="RHY201" s="1"/>
      <c r="RHZ201" s="90"/>
      <c r="RIA201" s="1"/>
      <c r="RIB201" s="90"/>
      <c r="RIC201" s="1"/>
      <c r="RID201" s="90"/>
      <c r="RIE201" s="1"/>
      <c r="RIF201" s="90"/>
      <c r="RIG201" s="1"/>
      <c r="RIH201" s="90"/>
      <c r="RII201" s="1"/>
      <c r="RIJ201" s="90"/>
      <c r="RIK201" s="1"/>
      <c r="RIL201" s="90"/>
      <c r="RIM201" s="1"/>
      <c r="RIN201" s="90"/>
      <c r="RIO201" s="1"/>
      <c r="RIP201" s="90"/>
      <c r="RIQ201" s="1"/>
      <c r="RIR201" s="90"/>
      <c r="RIS201" s="1"/>
      <c r="RIT201" s="90"/>
      <c r="RIU201" s="1"/>
      <c r="RIV201" s="90"/>
      <c r="RIW201" s="1"/>
      <c r="RIX201" s="90"/>
      <c r="RIY201" s="1"/>
      <c r="RIZ201" s="90"/>
      <c r="RJA201" s="1"/>
      <c r="RJB201" s="90"/>
      <c r="RJC201" s="1"/>
      <c r="RJD201" s="90"/>
      <c r="RJE201" s="1"/>
      <c r="RJF201" s="90"/>
      <c r="RJG201" s="1"/>
      <c r="RJH201" s="90"/>
      <c r="RJI201" s="1"/>
      <c r="RJJ201" s="90"/>
      <c r="RJK201" s="1"/>
      <c r="RJL201" s="90"/>
      <c r="RJM201" s="1"/>
      <c r="RJN201" s="90"/>
      <c r="RJO201" s="1"/>
      <c r="RJP201" s="90"/>
      <c r="RJQ201" s="1"/>
      <c r="RJR201" s="90"/>
      <c r="RJS201" s="1"/>
      <c r="RJT201" s="90"/>
      <c r="RJU201" s="1"/>
      <c r="RJV201" s="90"/>
      <c r="RJW201" s="1"/>
      <c r="RJX201" s="90"/>
      <c r="RJY201" s="1"/>
      <c r="RJZ201" s="90"/>
      <c r="RKA201" s="1"/>
      <c r="RKB201" s="90"/>
      <c r="RKC201" s="1"/>
      <c r="RKD201" s="90"/>
      <c r="RKE201" s="1"/>
      <c r="RKF201" s="90"/>
      <c r="RKG201" s="1"/>
      <c r="RKH201" s="90"/>
      <c r="RKI201" s="1"/>
      <c r="RKJ201" s="90"/>
      <c r="RKK201" s="1"/>
      <c r="RKL201" s="90"/>
      <c r="RKM201" s="1"/>
      <c r="RKN201" s="90"/>
      <c r="RKO201" s="1"/>
      <c r="RKP201" s="90"/>
      <c r="RKQ201" s="1"/>
      <c r="RKR201" s="90"/>
      <c r="RKS201" s="1"/>
      <c r="RKT201" s="90"/>
      <c r="RKU201" s="1"/>
      <c r="RKV201" s="90"/>
      <c r="RKW201" s="1"/>
      <c r="RKX201" s="90"/>
      <c r="RKY201" s="1"/>
      <c r="RKZ201" s="90"/>
      <c r="RLA201" s="1"/>
      <c r="RLB201" s="90"/>
      <c r="RLC201" s="1"/>
      <c r="RLD201" s="90"/>
      <c r="RLE201" s="1"/>
      <c r="RLF201" s="90"/>
      <c r="RLG201" s="1"/>
      <c r="RLH201" s="90"/>
      <c r="RLI201" s="1"/>
      <c r="RLJ201" s="90"/>
      <c r="RLK201" s="1"/>
      <c r="RLL201" s="90"/>
      <c r="RLM201" s="1"/>
      <c r="RLN201" s="90"/>
      <c r="RLO201" s="1"/>
      <c r="RLP201" s="90"/>
      <c r="RLQ201" s="1"/>
      <c r="RLR201" s="90"/>
      <c r="RLS201" s="1"/>
      <c r="RLT201" s="90"/>
      <c r="RLU201" s="1"/>
      <c r="RLV201" s="90"/>
      <c r="RLW201" s="1"/>
      <c r="RLX201" s="90"/>
      <c r="RLY201" s="1"/>
      <c r="RLZ201" s="90"/>
      <c r="RMA201" s="1"/>
      <c r="RMB201" s="90"/>
      <c r="RMC201" s="1"/>
      <c r="RMD201" s="90"/>
      <c r="RME201" s="1"/>
      <c r="RMF201" s="90"/>
      <c r="RMG201" s="1"/>
      <c r="RMH201" s="90"/>
      <c r="RMI201" s="1"/>
      <c r="RMJ201" s="90"/>
      <c r="RMK201" s="1"/>
      <c r="RML201" s="90"/>
      <c r="RMM201" s="1"/>
      <c r="RMN201" s="90"/>
      <c r="RMO201" s="1"/>
      <c r="RMP201" s="90"/>
      <c r="RMQ201" s="1"/>
      <c r="RMR201" s="90"/>
      <c r="RMS201" s="1"/>
      <c r="RMT201" s="90"/>
      <c r="RMU201" s="1"/>
      <c r="RMV201" s="90"/>
      <c r="RMW201" s="1"/>
      <c r="RMX201" s="90"/>
      <c r="RMY201" s="1"/>
      <c r="RMZ201" s="90"/>
      <c r="RNA201" s="1"/>
      <c r="RNB201" s="90"/>
      <c r="RNC201" s="1"/>
      <c r="RND201" s="90"/>
      <c r="RNE201" s="1"/>
      <c r="RNF201" s="90"/>
      <c r="RNG201" s="1"/>
      <c r="RNH201" s="90"/>
      <c r="RNI201" s="1"/>
      <c r="RNJ201" s="90"/>
      <c r="RNK201" s="1"/>
      <c r="RNL201" s="90"/>
      <c r="RNM201" s="1"/>
      <c r="RNN201" s="90"/>
      <c r="RNO201" s="1"/>
      <c r="RNP201" s="90"/>
      <c r="RNQ201" s="1"/>
      <c r="RNR201" s="90"/>
      <c r="RNS201" s="1"/>
      <c r="RNT201" s="90"/>
      <c r="RNU201" s="1"/>
      <c r="RNV201" s="90"/>
      <c r="RNW201" s="1"/>
      <c r="RNX201" s="90"/>
      <c r="RNY201" s="1"/>
      <c r="RNZ201" s="90"/>
      <c r="ROA201" s="1"/>
      <c r="ROB201" s="90"/>
      <c r="ROC201" s="1"/>
      <c r="ROD201" s="90"/>
      <c r="ROE201" s="1"/>
      <c r="ROF201" s="90"/>
      <c r="ROG201" s="1"/>
      <c r="ROH201" s="90"/>
      <c r="ROI201" s="1"/>
      <c r="ROJ201" s="90"/>
      <c r="ROK201" s="1"/>
      <c r="ROL201" s="90"/>
      <c r="ROM201" s="1"/>
      <c r="RON201" s="90"/>
      <c r="ROO201" s="1"/>
      <c r="ROP201" s="90"/>
      <c r="ROQ201" s="1"/>
      <c r="ROR201" s="90"/>
      <c r="ROS201" s="1"/>
      <c r="ROT201" s="90"/>
      <c r="ROU201" s="1"/>
      <c r="ROV201" s="90"/>
      <c r="ROW201" s="1"/>
      <c r="ROX201" s="90"/>
      <c r="ROY201" s="1"/>
      <c r="ROZ201" s="90"/>
      <c r="RPA201" s="1"/>
      <c r="RPB201" s="90"/>
      <c r="RPC201" s="1"/>
      <c r="RPD201" s="90"/>
      <c r="RPE201" s="1"/>
      <c r="RPF201" s="90"/>
      <c r="RPG201" s="1"/>
      <c r="RPH201" s="90"/>
      <c r="RPI201" s="1"/>
      <c r="RPJ201" s="90"/>
      <c r="RPK201" s="1"/>
      <c r="RPL201" s="90"/>
      <c r="RPM201" s="1"/>
      <c r="RPN201" s="90"/>
      <c r="RPO201" s="1"/>
      <c r="RPP201" s="90"/>
      <c r="RPQ201" s="1"/>
      <c r="RPR201" s="90"/>
      <c r="RPS201" s="1"/>
      <c r="RPT201" s="90"/>
      <c r="RPU201" s="1"/>
      <c r="RPV201" s="90"/>
      <c r="RPW201" s="1"/>
      <c r="RPX201" s="90"/>
      <c r="RPY201" s="1"/>
      <c r="RPZ201" s="90"/>
      <c r="RQA201" s="1"/>
      <c r="RQB201" s="90"/>
      <c r="RQC201" s="1"/>
      <c r="RQD201" s="90"/>
      <c r="RQE201" s="1"/>
      <c r="RQF201" s="90"/>
      <c r="RQG201" s="1"/>
      <c r="RQH201" s="90"/>
      <c r="RQI201" s="1"/>
      <c r="RQJ201" s="90"/>
      <c r="RQK201" s="1"/>
      <c r="RQL201" s="90"/>
      <c r="RQM201" s="1"/>
      <c r="RQN201" s="90"/>
      <c r="RQO201" s="1"/>
      <c r="RQP201" s="90"/>
      <c r="RQQ201" s="1"/>
      <c r="RQR201" s="90"/>
      <c r="RQS201" s="1"/>
      <c r="RQT201" s="90"/>
      <c r="RQU201" s="1"/>
      <c r="RQV201" s="90"/>
      <c r="RQW201" s="1"/>
      <c r="RQX201" s="90"/>
      <c r="RQY201" s="1"/>
      <c r="RQZ201" s="90"/>
      <c r="RRA201" s="1"/>
      <c r="RRB201" s="90"/>
      <c r="RRC201" s="1"/>
      <c r="RRD201" s="90"/>
      <c r="RRE201" s="1"/>
      <c r="RRF201" s="90"/>
      <c r="RRG201" s="1"/>
      <c r="RRH201" s="90"/>
      <c r="RRI201" s="1"/>
      <c r="RRJ201" s="90"/>
      <c r="RRK201" s="1"/>
      <c r="RRL201" s="90"/>
      <c r="RRM201" s="1"/>
      <c r="RRN201" s="90"/>
      <c r="RRO201" s="1"/>
      <c r="RRP201" s="90"/>
      <c r="RRQ201" s="1"/>
      <c r="RRR201" s="90"/>
      <c r="RRS201" s="1"/>
      <c r="RRT201" s="90"/>
      <c r="RRU201" s="1"/>
      <c r="RRV201" s="90"/>
      <c r="RRW201" s="1"/>
      <c r="RRX201" s="90"/>
      <c r="RRY201" s="1"/>
      <c r="RRZ201" s="90"/>
      <c r="RSA201" s="1"/>
      <c r="RSB201" s="90"/>
      <c r="RSC201" s="1"/>
      <c r="RSD201" s="90"/>
      <c r="RSE201" s="1"/>
      <c r="RSF201" s="90"/>
      <c r="RSG201" s="1"/>
      <c r="RSH201" s="90"/>
      <c r="RSI201" s="1"/>
      <c r="RSJ201" s="90"/>
      <c r="RSK201" s="1"/>
      <c r="RSL201" s="90"/>
      <c r="RSM201" s="1"/>
      <c r="RSN201" s="90"/>
      <c r="RSO201" s="1"/>
      <c r="RSP201" s="90"/>
      <c r="RSQ201" s="1"/>
      <c r="RSR201" s="90"/>
      <c r="RSS201" s="1"/>
      <c r="RST201" s="90"/>
      <c r="RSU201" s="1"/>
      <c r="RSV201" s="90"/>
      <c r="RSW201" s="1"/>
      <c r="RSX201" s="90"/>
      <c r="RSY201" s="1"/>
      <c r="RSZ201" s="90"/>
      <c r="RTA201" s="1"/>
      <c r="RTB201" s="90"/>
      <c r="RTC201" s="1"/>
      <c r="RTD201" s="90"/>
      <c r="RTE201" s="1"/>
      <c r="RTF201" s="90"/>
      <c r="RTG201" s="1"/>
      <c r="RTH201" s="90"/>
      <c r="RTI201" s="1"/>
      <c r="RTJ201" s="90"/>
      <c r="RTK201" s="1"/>
      <c r="RTL201" s="90"/>
      <c r="RTM201" s="1"/>
      <c r="RTN201" s="90"/>
      <c r="RTO201" s="1"/>
      <c r="RTP201" s="90"/>
      <c r="RTQ201" s="1"/>
      <c r="RTR201" s="90"/>
      <c r="RTS201" s="1"/>
      <c r="RTT201" s="90"/>
      <c r="RTU201" s="1"/>
      <c r="RTV201" s="90"/>
      <c r="RTW201" s="1"/>
      <c r="RTX201" s="90"/>
      <c r="RTY201" s="1"/>
      <c r="RTZ201" s="90"/>
      <c r="RUA201" s="1"/>
      <c r="RUB201" s="90"/>
      <c r="RUC201" s="1"/>
      <c r="RUD201" s="90"/>
      <c r="RUE201" s="1"/>
      <c r="RUF201" s="90"/>
      <c r="RUG201" s="1"/>
      <c r="RUH201" s="90"/>
      <c r="RUI201" s="1"/>
      <c r="RUJ201" s="90"/>
      <c r="RUK201" s="1"/>
      <c r="RUL201" s="90"/>
      <c r="RUM201" s="1"/>
      <c r="RUN201" s="90"/>
      <c r="RUO201" s="1"/>
      <c r="RUP201" s="90"/>
      <c r="RUQ201" s="1"/>
      <c r="RUR201" s="90"/>
      <c r="RUS201" s="1"/>
      <c r="RUT201" s="90"/>
      <c r="RUU201" s="1"/>
      <c r="RUV201" s="90"/>
      <c r="RUW201" s="1"/>
      <c r="RUX201" s="90"/>
      <c r="RUY201" s="1"/>
      <c r="RUZ201" s="90"/>
      <c r="RVA201" s="1"/>
      <c r="RVB201" s="90"/>
      <c r="RVC201" s="1"/>
      <c r="RVD201" s="90"/>
      <c r="RVE201" s="1"/>
      <c r="RVF201" s="90"/>
      <c r="RVG201" s="1"/>
      <c r="RVH201" s="90"/>
      <c r="RVI201" s="1"/>
      <c r="RVJ201" s="90"/>
      <c r="RVK201" s="1"/>
      <c r="RVL201" s="90"/>
      <c r="RVM201" s="1"/>
      <c r="RVN201" s="90"/>
      <c r="RVO201" s="1"/>
      <c r="RVP201" s="90"/>
      <c r="RVQ201" s="1"/>
      <c r="RVR201" s="90"/>
      <c r="RVS201" s="1"/>
      <c r="RVT201" s="90"/>
      <c r="RVU201" s="1"/>
      <c r="RVV201" s="90"/>
      <c r="RVW201" s="1"/>
      <c r="RVX201" s="90"/>
      <c r="RVY201" s="1"/>
      <c r="RVZ201" s="90"/>
      <c r="RWA201" s="1"/>
      <c r="RWB201" s="90"/>
      <c r="RWC201" s="1"/>
      <c r="RWD201" s="90"/>
      <c r="RWE201" s="1"/>
      <c r="RWF201" s="90"/>
      <c r="RWG201" s="1"/>
      <c r="RWH201" s="90"/>
      <c r="RWI201" s="1"/>
      <c r="RWJ201" s="90"/>
      <c r="RWK201" s="1"/>
      <c r="RWL201" s="90"/>
      <c r="RWM201" s="1"/>
      <c r="RWN201" s="90"/>
      <c r="RWO201" s="1"/>
      <c r="RWP201" s="90"/>
      <c r="RWQ201" s="1"/>
      <c r="RWR201" s="90"/>
      <c r="RWS201" s="1"/>
      <c r="RWT201" s="90"/>
      <c r="RWU201" s="1"/>
      <c r="RWV201" s="90"/>
      <c r="RWW201" s="1"/>
      <c r="RWX201" s="90"/>
      <c r="RWY201" s="1"/>
      <c r="RWZ201" s="90"/>
      <c r="RXA201" s="1"/>
      <c r="RXB201" s="90"/>
      <c r="RXC201" s="1"/>
      <c r="RXD201" s="90"/>
      <c r="RXE201" s="1"/>
      <c r="RXF201" s="90"/>
      <c r="RXG201" s="1"/>
      <c r="RXH201" s="90"/>
      <c r="RXI201" s="1"/>
      <c r="RXJ201" s="90"/>
      <c r="RXK201" s="1"/>
      <c r="RXL201" s="90"/>
      <c r="RXM201" s="1"/>
      <c r="RXN201" s="90"/>
      <c r="RXO201" s="1"/>
      <c r="RXP201" s="90"/>
      <c r="RXQ201" s="1"/>
      <c r="RXR201" s="90"/>
      <c r="RXS201" s="1"/>
      <c r="RXT201" s="90"/>
      <c r="RXU201" s="1"/>
      <c r="RXV201" s="90"/>
      <c r="RXW201" s="1"/>
      <c r="RXX201" s="90"/>
      <c r="RXY201" s="1"/>
      <c r="RXZ201" s="90"/>
      <c r="RYA201" s="1"/>
      <c r="RYB201" s="90"/>
      <c r="RYC201" s="1"/>
      <c r="RYD201" s="90"/>
      <c r="RYE201" s="1"/>
      <c r="RYF201" s="90"/>
      <c r="RYG201" s="1"/>
      <c r="RYH201" s="90"/>
      <c r="RYI201" s="1"/>
      <c r="RYJ201" s="90"/>
      <c r="RYK201" s="1"/>
      <c r="RYL201" s="90"/>
      <c r="RYM201" s="1"/>
      <c r="RYN201" s="90"/>
      <c r="RYO201" s="1"/>
      <c r="RYP201" s="90"/>
      <c r="RYQ201" s="1"/>
      <c r="RYR201" s="90"/>
      <c r="RYS201" s="1"/>
      <c r="RYT201" s="90"/>
      <c r="RYU201" s="1"/>
      <c r="RYV201" s="90"/>
      <c r="RYW201" s="1"/>
      <c r="RYX201" s="90"/>
      <c r="RYY201" s="1"/>
      <c r="RYZ201" s="90"/>
      <c r="RZA201" s="1"/>
      <c r="RZB201" s="90"/>
      <c r="RZC201" s="1"/>
      <c r="RZD201" s="90"/>
      <c r="RZE201" s="1"/>
      <c r="RZF201" s="90"/>
      <c r="RZG201" s="1"/>
      <c r="RZH201" s="90"/>
      <c r="RZI201" s="1"/>
      <c r="RZJ201" s="90"/>
      <c r="RZK201" s="1"/>
      <c r="RZL201" s="90"/>
      <c r="RZM201" s="1"/>
      <c r="RZN201" s="90"/>
      <c r="RZO201" s="1"/>
      <c r="RZP201" s="90"/>
      <c r="RZQ201" s="1"/>
      <c r="RZR201" s="90"/>
      <c r="RZS201" s="1"/>
      <c r="RZT201" s="90"/>
      <c r="RZU201" s="1"/>
      <c r="RZV201" s="90"/>
      <c r="RZW201" s="1"/>
      <c r="RZX201" s="90"/>
      <c r="RZY201" s="1"/>
      <c r="RZZ201" s="90"/>
      <c r="SAA201" s="1"/>
      <c r="SAB201" s="90"/>
      <c r="SAC201" s="1"/>
      <c r="SAD201" s="90"/>
      <c r="SAE201" s="1"/>
      <c r="SAF201" s="90"/>
      <c r="SAG201" s="1"/>
      <c r="SAH201" s="90"/>
      <c r="SAI201" s="1"/>
      <c r="SAJ201" s="90"/>
      <c r="SAK201" s="1"/>
      <c r="SAL201" s="90"/>
      <c r="SAM201" s="1"/>
      <c r="SAN201" s="90"/>
      <c r="SAO201" s="1"/>
      <c r="SAP201" s="90"/>
      <c r="SAQ201" s="1"/>
      <c r="SAR201" s="90"/>
      <c r="SAS201" s="1"/>
      <c r="SAT201" s="90"/>
      <c r="SAU201" s="1"/>
      <c r="SAV201" s="90"/>
      <c r="SAW201" s="1"/>
      <c r="SAX201" s="90"/>
      <c r="SAY201" s="1"/>
      <c r="SAZ201" s="90"/>
      <c r="SBA201" s="1"/>
      <c r="SBB201" s="90"/>
      <c r="SBC201" s="1"/>
      <c r="SBD201" s="90"/>
      <c r="SBE201" s="1"/>
      <c r="SBF201" s="90"/>
      <c r="SBG201" s="1"/>
      <c r="SBH201" s="90"/>
      <c r="SBI201" s="1"/>
      <c r="SBJ201" s="90"/>
      <c r="SBK201" s="1"/>
      <c r="SBL201" s="90"/>
      <c r="SBM201" s="1"/>
      <c r="SBN201" s="90"/>
      <c r="SBO201" s="1"/>
      <c r="SBP201" s="90"/>
      <c r="SBQ201" s="1"/>
      <c r="SBR201" s="90"/>
      <c r="SBS201" s="1"/>
      <c r="SBT201" s="90"/>
      <c r="SBU201" s="1"/>
      <c r="SBV201" s="90"/>
      <c r="SBW201" s="1"/>
      <c r="SBX201" s="90"/>
      <c r="SBY201" s="1"/>
      <c r="SBZ201" s="90"/>
      <c r="SCA201" s="1"/>
      <c r="SCB201" s="90"/>
      <c r="SCC201" s="1"/>
      <c r="SCD201" s="90"/>
      <c r="SCE201" s="1"/>
      <c r="SCF201" s="90"/>
      <c r="SCG201" s="1"/>
      <c r="SCH201" s="90"/>
      <c r="SCI201" s="1"/>
      <c r="SCJ201" s="90"/>
      <c r="SCK201" s="1"/>
      <c r="SCL201" s="90"/>
      <c r="SCM201" s="1"/>
      <c r="SCN201" s="90"/>
      <c r="SCO201" s="1"/>
      <c r="SCP201" s="90"/>
      <c r="SCQ201" s="1"/>
      <c r="SCR201" s="90"/>
      <c r="SCS201" s="1"/>
      <c r="SCT201" s="90"/>
      <c r="SCU201" s="1"/>
      <c r="SCV201" s="90"/>
      <c r="SCW201" s="1"/>
      <c r="SCX201" s="90"/>
      <c r="SCY201" s="1"/>
      <c r="SCZ201" s="90"/>
      <c r="SDA201" s="1"/>
      <c r="SDB201" s="90"/>
      <c r="SDC201" s="1"/>
      <c r="SDD201" s="90"/>
      <c r="SDE201" s="1"/>
      <c r="SDF201" s="90"/>
      <c r="SDG201" s="1"/>
      <c r="SDH201" s="90"/>
      <c r="SDI201" s="1"/>
      <c r="SDJ201" s="90"/>
      <c r="SDK201" s="1"/>
      <c r="SDL201" s="90"/>
      <c r="SDM201" s="1"/>
      <c r="SDN201" s="90"/>
      <c r="SDO201" s="1"/>
      <c r="SDP201" s="90"/>
      <c r="SDQ201" s="1"/>
      <c r="SDR201" s="90"/>
      <c r="SDS201" s="1"/>
      <c r="SDT201" s="90"/>
      <c r="SDU201" s="1"/>
      <c r="SDV201" s="90"/>
      <c r="SDW201" s="1"/>
      <c r="SDX201" s="90"/>
      <c r="SDY201" s="1"/>
      <c r="SDZ201" s="90"/>
      <c r="SEA201" s="1"/>
      <c r="SEB201" s="90"/>
      <c r="SEC201" s="1"/>
      <c r="SED201" s="90"/>
      <c r="SEE201" s="1"/>
      <c r="SEF201" s="90"/>
      <c r="SEG201" s="1"/>
      <c r="SEH201" s="90"/>
      <c r="SEI201" s="1"/>
      <c r="SEJ201" s="90"/>
      <c r="SEK201" s="1"/>
      <c r="SEL201" s="90"/>
      <c r="SEM201" s="1"/>
      <c r="SEN201" s="90"/>
      <c r="SEO201" s="1"/>
      <c r="SEP201" s="90"/>
      <c r="SEQ201" s="1"/>
      <c r="SER201" s="90"/>
      <c r="SES201" s="1"/>
      <c r="SET201" s="90"/>
      <c r="SEU201" s="1"/>
      <c r="SEV201" s="90"/>
      <c r="SEW201" s="1"/>
      <c r="SEX201" s="90"/>
      <c r="SEY201" s="1"/>
      <c r="SEZ201" s="90"/>
      <c r="SFA201" s="1"/>
      <c r="SFB201" s="90"/>
      <c r="SFC201" s="1"/>
      <c r="SFD201" s="90"/>
      <c r="SFE201" s="1"/>
      <c r="SFF201" s="90"/>
      <c r="SFG201" s="1"/>
      <c r="SFH201" s="90"/>
      <c r="SFI201" s="1"/>
      <c r="SFJ201" s="90"/>
      <c r="SFK201" s="1"/>
      <c r="SFL201" s="90"/>
      <c r="SFM201" s="1"/>
      <c r="SFN201" s="90"/>
      <c r="SFO201" s="1"/>
      <c r="SFP201" s="90"/>
      <c r="SFQ201" s="1"/>
      <c r="SFR201" s="90"/>
      <c r="SFS201" s="1"/>
      <c r="SFT201" s="90"/>
      <c r="SFU201" s="1"/>
      <c r="SFV201" s="90"/>
      <c r="SFW201" s="1"/>
      <c r="SFX201" s="90"/>
      <c r="SFY201" s="1"/>
      <c r="SFZ201" s="90"/>
      <c r="SGA201" s="1"/>
      <c r="SGB201" s="90"/>
      <c r="SGC201" s="1"/>
      <c r="SGD201" s="90"/>
      <c r="SGE201" s="1"/>
      <c r="SGF201" s="90"/>
      <c r="SGG201" s="1"/>
      <c r="SGH201" s="90"/>
      <c r="SGI201" s="1"/>
      <c r="SGJ201" s="90"/>
      <c r="SGK201" s="1"/>
      <c r="SGL201" s="90"/>
      <c r="SGM201" s="1"/>
      <c r="SGN201" s="90"/>
      <c r="SGO201" s="1"/>
      <c r="SGP201" s="90"/>
      <c r="SGQ201" s="1"/>
      <c r="SGR201" s="90"/>
      <c r="SGS201" s="1"/>
      <c r="SGT201" s="90"/>
      <c r="SGU201" s="1"/>
      <c r="SGV201" s="90"/>
      <c r="SGW201" s="1"/>
      <c r="SGX201" s="90"/>
      <c r="SGY201" s="1"/>
      <c r="SGZ201" s="90"/>
      <c r="SHA201" s="1"/>
      <c r="SHB201" s="90"/>
      <c r="SHC201" s="1"/>
      <c r="SHD201" s="90"/>
      <c r="SHE201" s="1"/>
      <c r="SHF201" s="90"/>
      <c r="SHG201" s="1"/>
      <c r="SHH201" s="90"/>
      <c r="SHI201" s="1"/>
      <c r="SHJ201" s="90"/>
      <c r="SHK201" s="1"/>
      <c r="SHL201" s="90"/>
      <c r="SHM201" s="1"/>
      <c r="SHN201" s="90"/>
      <c r="SHO201" s="1"/>
      <c r="SHP201" s="90"/>
      <c r="SHQ201" s="1"/>
      <c r="SHR201" s="90"/>
      <c r="SHS201" s="1"/>
      <c r="SHT201" s="90"/>
      <c r="SHU201" s="1"/>
      <c r="SHV201" s="90"/>
      <c r="SHW201" s="1"/>
      <c r="SHX201" s="90"/>
      <c r="SHY201" s="1"/>
      <c r="SHZ201" s="90"/>
      <c r="SIA201" s="1"/>
      <c r="SIB201" s="90"/>
      <c r="SIC201" s="1"/>
      <c r="SID201" s="90"/>
      <c r="SIE201" s="1"/>
      <c r="SIF201" s="90"/>
      <c r="SIG201" s="1"/>
      <c r="SIH201" s="90"/>
      <c r="SII201" s="1"/>
      <c r="SIJ201" s="90"/>
      <c r="SIK201" s="1"/>
      <c r="SIL201" s="90"/>
      <c r="SIM201" s="1"/>
      <c r="SIN201" s="90"/>
      <c r="SIO201" s="1"/>
      <c r="SIP201" s="90"/>
      <c r="SIQ201" s="1"/>
      <c r="SIR201" s="90"/>
      <c r="SIS201" s="1"/>
      <c r="SIT201" s="90"/>
      <c r="SIU201" s="1"/>
      <c r="SIV201" s="90"/>
      <c r="SIW201" s="1"/>
      <c r="SIX201" s="90"/>
      <c r="SIY201" s="1"/>
      <c r="SIZ201" s="90"/>
      <c r="SJA201" s="1"/>
      <c r="SJB201" s="90"/>
      <c r="SJC201" s="1"/>
      <c r="SJD201" s="90"/>
      <c r="SJE201" s="1"/>
      <c r="SJF201" s="90"/>
      <c r="SJG201" s="1"/>
      <c r="SJH201" s="90"/>
      <c r="SJI201" s="1"/>
      <c r="SJJ201" s="90"/>
      <c r="SJK201" s="1"/>
      <c r="SJL201" s="90"/>
      <c r="SJM201" s="1"/>
      <c r="SJN201" s="90"/>
      <c r="SJO201" s="1"/>
      <c r="SJP201" s="90"/>
      <c r="SJQ201" s="1"/>
      <c r="SJR201" s="90"/>
      <c r="SJS201" s="1"/>
      <c r="SJT201" s="90"/>
      <c r="SJU201" s="1"/>
      <c r="SJV201" s="90"/>
      <c r="SJW201" s="1"/>
      <c r="SJX201" s="90"/>
      <c r="SJY201" s="1"/>
      <c r="SJZ201" s="90"/>
      <c r="SKA201" s="1"/>
      <c r="SKB201" s="90"/>
      <c r="SKC201" s="1"/>
      <c r="SKD201" s="90"/>
      <c r="SKE201" s="1"/>
      <c r="SKF201" s="90"/>
      <c r="SKG201" s="1"/>
      <c r="SKH201" s="90"/>
      <c r="SKI201" s="1"/>
      <c r="SKJ201" s="90"/>
      <c r="SKK201" s="1"/>
      <c r="SKL201" s="90"/>
      <c r="SKM201" s="1"/>
      <c r="SKN201" s="90"/>
      <c r="SKO201" s="1"/>
      <c r="SKP201" s="90"/>
      <c r="SKQ201" s="1"/>
      <c r="SKR201" s="90"/>
      <c r="SKS201" s="1"/>
      <c r="SKT201" s="90"/>
      <c r="SKU201" s="1"/>
      <c r="SKV201" s="90"/>
      <c r="SKW201" s="1"/>
      <c r="SKX201" s="90"/>
      <c r="SKY201" s="1"/>
      <c r="SKZ201" s="90"/>
      <c r="SLA201" s="1"/>
      <c r="SLB201" s="90"/>
      <c r="SLC201" s="1"/>
      <c r="SLD201" s="90"/>
      <c r="SLE201" s="1"/>
      <c r="SLF201" s="90"/>
      <c r="SLG201" s="1"/>
      <c r="SLH201" s="90"/>
      <c r="SLI201" s="1"/>
      <c r="SLJ201" s="90"/>
      <c r="SLK201" s="1"/>
      <c r="SLL201" s="90"/>
      <c r="SLM201" s="1"/>
      <c r="SLN201" s="90"/>
      <c r="SLO201" s="1"/>
      <c r="SLP201" s="90"/>
      <c r="SLQ201" s="1"/>
      <c r="SLR201" s="90"/>
      <c r="SLS201" s="1"/>
      <c r="SLT201" s="90"/>
      <c r="SLU201" s="1"/>
      <c r="SLV201" s="90"/>
      <c r="SLW201" s="1"/>
      <c r="SLX201" s="90"/>
      <c r="SLY201" s="1"/>
      <c r="SLZ201" s="90"/>
      <c r="SMA201" s="1"/>
      <c r="SMB201" s="90"/>
      <c r="SMC201" s="1"/>
      <c r="SMD201" s="90"/>
      <c r="SME201" s="1"/>
      <c r="SMF201" s="90"/>
      <c r="SMG201" s="1"/>
      <c r="SMH201" s="90"/>
      <c r="SMI201" s="1"/>
      <c r="SMJ201" s="90"/>
      <c r="SMK201" s="1"/>
      <c r="SML201" s="90"/>
      <c r="SMM201" s="1"/>
      <c r="SMN201" s="90"/>
      <c r="SMO201" s="1"/>
      <c r="SMP201" s="90"/>
      <c r="SMQ201" s="1"/>
      <c r="SMR201" s="90"/>
      <c r="SMS201" s="1"/>
      <c r="SMT201" s="90"/>
      <c r="SMU201" s="1"/>
      <c r="SMV201" s="90"/>
      <c r="SMW201" s="1"/>
      <c r="SMX201" s="90"/>
      <c r="SMY201" s="1"/>
      <c r="SMZ201" s="90"/>
      <c r="SNA201" s="1"/>
      <c r="SNB201" s="90"/>
      <c r="SNC201" s="1"/>
      <c r="SND201" s="90"/>
      <c r="SNE201" s="1"/>
      <c r="SNF201" s="90"/>
      <c r="SNG201" s="1"/>
      <c r="SNH201" s="90"/>
      <c r="SNI201" s="1"/>
      <c r="SNJ201" s="90"/>
      <c r="SNK201" s="1"/>
      <c r="SNL201" s="90"/>
      <c r="SNM201" s="1"/>
      <c r="SNN201" s="90"/>
      <c r="SNO201" s="1"/>
      <c r="SNP201" s="90"/>
      <c r="SNQ201" s="1"/>
      <c r="SNR201" s="90"/>
      <c r="SNS201" s="1"/>
      <c r="SNT201" s="90"/>
      <c r="SNU201" s="1"/>
      <c r="SNV201" s="90"/>
      <c r="SNW201" s="1"/>
      <c r="SNX201" s="90"/>
      <c r="SNY201" s="1"/>
      <c r="SNZ201" s="90"/>
      <c r="SOA201" s="1"/>
      <c r="SOB201" s="90"/>
      <c r="SOC201" s="1"/>
      <c r="SOD201" s="90"/>
      <c r="SOE201" s="1"/>
      <c r="SOF201" s="90"/>
      <c r="SOG201" s="1"/>
      <c r="SOH201" s="90"/>
      <c r="SOI201" s="1"/>
      <c r="SOJ201" s="90"/>
      <c r="SOK201" s="1"/>
      <c r="SOL201" s="90"/>
      <c r="SOM201" s="1"/>
      <c r="SON201" s="90"/>
      <c r="SOO201" s="1"/>
      <c r="SOP201" s="90"/>
      <c r="SOQ201" s="1"/>
      <c r="SOR201" s="90"/>
      <c r="SOS201" s="1"/>
      <c r="SOT201" s="90"/>
      <c r="SOU201" s="1"/>
      <c r="SOV201" s="90"/>
      <c r="SOW201" s="1"/>
      <c r="SOX201" s="90"/>
      <c r="SOY201" s="1"/>
      <c r="SOZ201" s="90"/>
      <c r="SPA201" s="1"/>
      <c r="SPB201" s="90"/>
      <c r="SPC201" s="1"/>
      <c r="SPD201" s="90"/>
      <c r="SPE201" s="1"/>
      <c r="SPF201" s="90"/>
      <c r="SPG201" s="1"/>
      <c r="SPH201" s="90"/>
      <c r="SPI201" s="1"/>
      <c r="SPJ201" s="90"/>
      <c r="SPK201" s="1"/>
      <c r="SPL201" s="90"/>
      <c r="SPM201" s="1"/>
      <c r="SPN201" s="90"/>
      <c r="SPO201" s="1"/>
      <c r="SPP201" s="90"/>
      <c r="SPQ201" s="1"/>
      <c r="SPR201" s="90"/>
      <c r="SPS201" s="1"/>
      <c r="SPT201" s="90"/>
      <c r="SPU201" s="1"/>
      <c r="SPV201" s="90"/>
      <c r="SPW201" s="1"/>
      <c r="SPX201" s="90"/>
      <c r="SPY201" s="1"/>
      <c r="SPZ201" s="90"/>
      <c r="SQA201" s="1"/>
      <c r="SQB201" s="90"/>
      <c r="SQC201" s="1"/>
      <c r="SQD201" s="90"/>
      <c r="SQE201" s="1"/>
      <c r="SQF201" s="90"/>
      <c r="SQG201" s="1"/>
      <c r="SQH201" s="90"/>
      <c r="SQI201" s="1"/>
      <c r="SQJ201" s="90"/>
      <c r="SQK201" s="1"/>
      <c r="SQL201" s="90"/>
      <c r="SQM201" s="1"/>
      <c r="SQN201" s="90"/>
      <c r="SQO201" s="1"/>
      <c r="SQP201" s="90"/>
      <c r="SQQ201" s="1"/>
      <c r="SQR201" s="90"/>
      <c r="SQS201" s="1"/>
      <c r="SQT201" s="90"/>
      <c r="SQU201" s="1"/>
      <c r="SQV201" s="90"/>
      <c r="SQW201" s="1"/>
      <c r="SQX201" s="90"/>
      <c r="SQY201" s="1"/>
      <c r="SQZ201" s="90"/>
      <c r="SRA201" s="1"/>
      <c r="SRB201" s="90"/>
      <c r="SRC201" s="1"/>
      <c r="SRD201" s="90"/>
      <c r="SRE201" s="1"/>
      <c r="SRF201" s="90"/>
      <c r="SRG201" s="1"/>
      <c r="SRH201" s="90"/>
      <c r="SRI201" s="1"/>
      <c r="SRJ201" s="90"/>
      <c r="SRK201" s="1"/>
      <c r="SRL201" s="90"/>
      <c r="SRM201" s="1"/>
      <c r="SRN201" s="90"/>
      <c r="SRO201" s="1"/>
      <c r="SRP201" s="90"/>
      <c r="SRQ201" s="1"/>
      <c r="SRR201" s="90"/>
      <c r="SRS201" s="1"/>
      <c r="SRT201" s="90"/>
      <c r="SRU201" s="1"/>
      <c r="SRV201" s="90"/>
      <c r="SRW201" s="1"/>
      <c r="SRX201" s="90"/>
      <c r="SRY201" s="1"/>
      <c r="SRZ201" s="90"/>
      <c r="SSA201" s="1"/>
      <c r="SSB201" s="90"/>
      <c r="SSC201" s="1"/>
      <c r="SSD201" s="90"/>
      <c r="SSE201" s="1"/>
      <c r="SSF201" s="90"/>
      <c r="SSG201" s="1"/>
      <c r="SSH201" s="90"/>
      <c r="SSI201" s="1"/>
      <c r="SSJ201" s="90"/>
      <c r="SSK201" s="1"/>
      <c r="SSL201" s="90"/>
      <c r="SSM201" s="1"/>
      <c r="SSN201" s="90"/>
      <c r="SSO201" s="1"/>
      <c r="SSP201" s="90"/>
      <c r="SSQ201" s="1"/>
      <c r="SSR201" s="90"/>
      <c r="SSS201" s="1"/>
      <c r="SST201" s="90"/>
      <c r="SSU201" s="1"/>
      <c r="SSV201" s="90"/>
      <c r="SSW201" s="1"/>
      <c r="SSX201" s="90"/>
      <c r="SSY201" s="1"/>
      <c r="SSZ201" s="90"/>
      <c r="STA201" s="1"/>
      <c r="STB201" s="90"/>
      <c r="STC201" s="1"/>
      <c r="STD201" s="90"/>
      <c r="STE201" s="1"/>
      <c r="STF201" s="90"/>
      <c r="STG201" s="1"/>
      <c r="STH201" s="90"/>
      <c r="STI201" s="1"/>
      <c r="STJ201" s="90"/>
      <c r="STK201" s="1"/>
      <c r="STL201" s="90"/>
      <c r="STM201" s="1"/>
      <c r="STN201" s="90"/>
      <c r="STO201" s="1"/>
      <c r="STP201" s="90"/>
      <c r="STQ201" s="1"/>
      <c r="STR201" s="90"/>
      <c r="STS201" s="1"/>
      <c r="STT201" s="90"/>
      <c r="STU201" s="1"/>
      <c r="STV201" s="90"/>
      <c r="STW201" s="1"/>
      <c r="STX201" s="90"/>
      <c r="STY201" s="1"/>
      <c r="STZ201" s="90"/>
      <c r="SUA201" s="1"/>
      <c r="SUB201" s="90"/>
      <c r="SUC201" s="1"/>
      <c r="SUD201" s="90"/>
      <c r="SUE201" s="1"/>
      <c r="SUF201" s="90"/>
      <c r="SUG201" s="1"/>
      <c r="SUH201" s="90"/>
      <c r="SUI201" s="1"/>
      <c r="SUJ201" s="90"/>
      <c r="SUK201" s="1"/>
      <c r="SUL201" s="90"/>
      <c r="SUM201" s="1"/>
      <c r="SUN201" s="90"/>
      <c r="SUO201" s="1"/>
      <c r="SUP201" s="90"/>
      <c r="SUQ201" s="1"/>
      <c r="SUR201" s="90"/>
      <c r="SUS201" s="1"/>
      <c r="SUT201" s="90"/>
      <c r="SUU201" s="1"/>
      <c r="SUV201" s="90"/>
      <c r="SUW201" s="1"/>
      <c r="SUX201" s="90"/>
      <c r="SUY201" s="1"/>
      <c r="SUZ201" s="90"/>
      <c r="SVA201" s="1"/>
      <c r="SVB201" s="90"/>
      <c r="SVC201" s="1"/>
      <c r="SVD201" s="90"/>
      <c r="SVE201" s="1"/>
      <c r="SVF201" s="90"/>
      <c r="SVG201" s="1"/>
      <c r="SVH201" s="90"/>
      <c r="SVI201" s="1"/>
      <c r="SVJ201" s="90"/>
      <c r="SVK201" s="1"/>
      <c r="SVL201" s="90"/>
      <c r="SVM201" s="1"/>
      <c r="SVN201" s="90"/>
      <c r="SVO201" s="1"/>
      <c r="SVP201" s="90"/>
      <c r="SVQ201" s="1"/>
      <c r="SVR201" s="90"/>
      <c r="SVS201" s="1"/>
      <c r="SVT201" s="90"/>
      <c r="SVU201" s="1"/>
      <c r="SVV201" s="90"/>
      <c r="SVW201" s="1"/>
      <c r="SVX201" s="90"/>
      <c r="SVY201" s="1"/>
      <c r="SVZ201" s="90"/>
      <c r="SWA201" s="1"/>
      <c r="SWB201" s="90"/>
      <c r="SWC201" s="1"/>
      <c r="SWD201" s="90"/>
      <c r="SWE201" s="1"/>
      <c r="SWF201" s="90"/>
      <c r="SWG201" s="1"/>
      <c r="SWH201" s="90"/>
      <c r="SWI201" s="1"/>
      <c r="SWJ201" s="90"/>
      <c r="SWK201" s="1"/>
      <c r="SWL201" s="90"/>
      <c r="SWM201" s="1"/>
      <c r="SWN201" s="90"/>
      <c r="SWO201" s="1"/>
      <c r="SWP201" s="90"/>
      <c r="SWQ201" s="1"/>
      <c r="SWR201" s="90"/>
      <c r="SWS201" s="1"/>
      <c r="SWT201" s="90"/>
      <c r="SWU201" s="1"/>
      <c r="SWV201" s="90"/>
      <c r="SWW201" s="1"/>
      <c r="SWX201" s="90"/>
      <c r="SWY201" s="1"/>
      <c r="SWZ201" s="90"/>
      <c r="SXA201" s="1"/>
      <c r="SXB201" s="90"/>
      <c r="SXC201" s="1"/>
      <c r="SXD201" s="90"/>
      <c r="SXE201" s="1"/>
      <c r="SXF201" s="90"/>
      <c r="SXG201" s="1"/>
      <c r="SXH201" s="90"/>
      <c r="SXI201" s="1"/>
      <c r="SXJ201" s="90"/>
      <c r="SXK201" s="1"/>
      <c r="SXL201" s="90"/>
      <c r="SXM201" s="1"/>
      <c r="SXN201" s="90"/>
      <c r="SXO201" s="1"/>
      <c r="SXP201" s="90"/>
      <c r="SXQ201" s="1"/>
      <c r="SXR201" s="90"/>
      <c r="SXS201" s="1"/>
      <c r="SXT201" s="90"/>
      <c r="SXU201" s="1"/>
      <c r="SXV201" s="90"/>
      <c r="SXW201" s="1"/>
      <c r="SXX201" s="90"/>
      <c r="SXY201" s="1"/>
      <c r="SXZ201" s="90"/>
      <c r="SYA201" s="1"/>
      <c r="SYB201" s="90"/>
      <c r="SYC201" s="1"/>
      <c r="SYD201" s="90"/>
      <c r="SYE201" s="1"/>
      <c r="SYF201" s="90"/>
      <c r="SYG201" s="1"/>
      <c r="SYH201" s="90"/>
      <c r="SYI201" s="1"/>
      <c r="SYJ201" s="90"/>
      <c r="SYK201" s="1"/>
      <c r="SYL201" s="90"/>
      <c r="SYM201" s="1"/>
      <c r="SYN201" s="90"/>
      <c r="SYO201" s="1"/>
      <c r="SYP201" s="90"/>
      <c r="SYQ201" s="1"/>
      <c r="SYR201" s="90"/>
      <c r="SYS201" s="1"/>
      <c r="SYT201" s="90"/>
      <c r="SYU201" s="1"/>
      <c r="SYV201" s="90"/>
      <c r="SYW201" s="1"/>
      <c r="SYX201" s="90"/>
      <c r="SYY201" s="1"/>
      <c r="SYZ201" s="90"/>
      <c r="SZA201" s="1"/>
      <c r="SZB201" s="90"/>
      <c r="SZC201" s="1"/>
      <c r="SZD201" s="90"/>
      <c r="SZE201" s="1"/>
      <c r="SZF201" s="90"/>
      <c r="SZG201" s="1"/>
      <c r="SZH201" s="90"/>
      <c r="SZI201" s="1"/>
      <c r="SZJ201" s="90"/>
      <c r="SZK201" s="1"/>
      <c r="SZL201" s="90"/>
      <c r="SZM201" s="1"/>
      <c r="SZN201" s="90"/>
      <c r="SZO201" s="1"/>
      <c r="SZP201" s="90"/>
      <c r="SZQ201" s="1"/>
      <c r="SZR201" s="90"/>
      <c r="SZS201" s="1"/>
      <c r="SZT201" s="90"/>
      <c r="SZU201" s="1"/>
      <c r="SZV201" s="90"/>
      <c r="SZW201" s="1"/>
      <c r="SZX201" s="90"/>
      <c r="SZY201" s="1"/>
      <c r="SZZ201" s="90"/>
      <c r="TAA201" s="1"/>
      <c r="TAB201" s="90"/>
      <c r="TAC201" s="1"/>
      <c r="TAD201" s="90"/>
      <c r="TAE201" s="1"/>
      <c r="TAF201" s="90"/>
      <c r="TAG201" s="1"/>
      <c r="TAH201" s="90"/>
      <c r="TAI201" s="1"/>
      <c r="TAJ201" s="90"/>
      <c r="TAK201" s="1"/>
      <c r="TAL201" s="90"/>
      <c r="TAM201" s="1"/>
      <c r="TAN201" s="90"/>
      <c r="TAO201" s="1"/>
      <c r="TAP201" s="90"/>
      <c r="TAQ201" s="1"/>
      <c r="TAR201" s="90"/>
      <c r="TAS201" s="1"/>
      <c r="TAT201" s="90"/>
      <c r="TAU201" s="1"/>
      <c r="TAV201" s="90"/>
      <c r="TAW201" s="1"/>
      <c r="TAX201" s="90"/>
      <c r="TAY201" s="1"/>
      <c r="TAZ201" s="90"/>
      <c r="TBA201" s="1"/>
      <c r="TBB201" s="90"/>
      <c r="TBC201" s="1"/>
      <c r="TBD201" s="90"/>
      <c r="TBE201" s="1"/>
      <c r="TBF201" s="90"/>
      <c r="TBG201" s="1"/>
      <c r="TBH201" s="90"/>
      <c r="TBI201" s="1"/>
      <c r="TBJ201" s="90"/>
      <c r="TBK201" s="1"/>
      <c r="TBL201" s="90"/>
      <c r="TBM201" s="1"/>
      <c r="TBN201" s="90"/>
      <c r="TBO201" s="1"/>
      <c r="TBP201" s="90"/>
      <c r="TBQ201" s="1"/>
      <c r="TBR201" s="90"/>
      <c r="TBS201" s="1"/>
      <c r="TBT201" s="90"/>
      <c r="TBU201" s="1"/>
      <c r="TBV201" s="90"/>
      <c r="TBW201" s="1"/>
      <c r="TBX201" s="90"/>
      <c r="TBY201" s="1"/>
      <c r="TBZ201" s="90"/>
      <c r="TCA201" s="1"/>
      <c r="TCB201" s="90"/>
      <c r="TCC201" s="1"/>
      <c r="TCD201" s="90"/>
      <c r="TCE201" s="1"/>
      <c r="TCF201" s="90"/>
      <c r="TCG201" s="1"/>
      <c r="TCH201" s="90"/>
      <c r="TCI201" s="1"/>
      <c r="TCJ201" s="90"/>
      <c r="TCK201" s="1"/>
      <c r="TCL201" s="90"/>
      <c r="TCM201" s="1"/>
      <c r="TCN201" s="90"/>
      <c r="TCO201" s="1"/>
      <c r="TCP201" s="90"/>
      <c r="TCQ201" s="1"/>
      <c r="TCR201" s="90"/>
      <c r="TCS201" s="1"/>
      <c r="TCT201" s="90"/>
      <c r="TCU201" s="1"/>
      <c r="TCV201" s="90"/>
      <c r="TCW201" s="1"/>
      <c r="TCX201" s="90"/>
      <c r="TCY201" s="1"/>
      <c r="TCZ201" s="90"/>
      <c r="TDA201" s="1"/>
      <c r="TDB201" s="90"/>
      <c r="TDC201" s="1"/>
      <c r="TDD201" s="90"/>
      <c r="TDE201" s="1"/>
      <c r="TDF201" s="90"/>
      <c r="TDG201" s="1"/>
      <c r="TDH201" s="90"/>
      <c r="TDI201" s="1"/>
      <c r="TDJ201" s="90"/>
      <c r="TDK201" s="1"/>
      <c r="TDL201" s="90"/>
      <c r="TDM201" s="1"/>
      <c r="TDN201" s="90"/>
      <c r="TDO201" s="1"/>
      <c r="TDP201" s="90"/>
      <c r="TDQ201" s="1"/>
      <c r="TDR201" s="90"/>
      <c r="TDS201" s="1"/>
      <c r="TDT201" s="90"/>
      <c r="TDU201" s="1"/>
      <c r="TDV201" s="90"/>
      <c r="TDW201" s="1"/>
      <c r="TDX201" s="90"/>
      <c r="TDY201" s="1"/>
      <c r="TDZ201" s="90"/>
      <c r="TEA201" s="1"/>
      <c r="TEB201" s="90"/>
      <c r="TEC201" s="1"/>
      <c r="TED201" s="90"/>
      <c r="TEE201" s="1"/>
      <c r="TEF201" s="90"/>
      <c r="TEG201" s="1"/>
      <c r="TEH201" s="90"/>
      <c r="TEI201" s="1"/>
      <c r="TEJ201" s="90"/>
      <c r="TEK201" s="1"/>
      <c r="TEL201" s="90"/>
      <c r="TEM201" s="1"/>
      <c r="TEN201" s="90"/>
      <c r="TEO201" s="1"/>
      <c r="TEP201" s="90"/>
      <c r="TEQ201" s="1"/>
      <c r="TER201" s="90"/>
      <c r="TES201" s="1"/>
      <c r="TET201" s="90"/>
      <c r="TEU201" s="1"/>
      <c r="TEV201" s="90"/>
      <c r="TEW201" s="1"/>
      <c r="TEX201" s="90"/>
      <c r="TEY201" s="1"/>
      <c r="TEZ201" s="90"/>
      <c r="TFA201" s="1"/>
      <c r="TFB201" s="90"/>
      <c r="TFC201" s="1"/>
      <c r="TFD201" s="90"/>
      <c r="TFE201" s="1"/>
      <c r="TFF201" s="90"/>
      <c r="TFG201" s="1"/>
      <c r="TFH201" s="90"/>
      <c r="TFI201" s="1"/>
      <c r="TFJ201" s="90"/>
      <c r="TFK201" s="1"/>
      <c r="TFL201" s="90"/>
      <c r="TFM201" s="1"/>
      <c r="TFN201" s="90"/>
      <c r="TFO201" s="1"/>
      <c r="TFP201" s="90"/>
      <c r="TFQ201" s="1"/>
      <c r="TFR201" s="90"/>
      <c r="TFS201" s="1"/>
      <c r="TFT201" s="90"/>
      <c r="TFU201" s="1"/>
      <c r="TFV201" s="90"/>
      <c r="TFW201" s="1"/>
      <c r="TFX201" s="90"/>
      <c r="TFY201" s="1"/>
      <c r="TFZ201" s="90"/>
      <c r="TGA201" s="1"/>
      <c r="TGB201" s="90"/>
      <c r="TGC201" s="1"/>
      <c r="TGD201" s="90"/>
      <c r="TGE201" s="1"/>
      <c r="TGF201" s="90"/>
      <c r="TGG201" s="1"/>
      <c r="TGH201" s="90"/>
      <c r="TGI201" s="1"/>
      <c r="TGJ201" s="90"/>
      <c r="TGK201" s="1"/>
      <c r="TGL201" s="90"/>
      <c r="TGM201" s="1"/>
      <c r="TGN201" s="90"/>
      <c r="TGO201" s="1"/>
      <c r="TGP201" s="90"/>
      <c r="TGQ201" s="1"/>
      <c r="TGR201" s="90"/>
      <c r="TGS201" s="1"/>
      <c r="TGT201" s="90"/>
      <c r="TGU201" s="1"/>
      <c r="TGV201" s="90"/>
      <c r="TGW201" s="1"/>
      <c r="TGX201" s="90"/>
      <c r="TGY201" s="1"/>
      <c r="TGZ201" s="90"/>
      <c r="THA201" s="1"/>
      <c r="THB201" s="90"/>
      <c r="THC201" s="1"/>
      <c r="THD201" s="90"/>
      <c r="THE201" s="1"/>
      <c r="THF201" s="90"/>
      <c r="THG201" s="1"/>
      <c r="THH201" s="90"/>
      <c r="THI201" s="1"/>
      <c r="THJ201" s="90"/>
      <c r="THK201" s="1"/>
      <c r="THL201" s="90"/>
      <c r="THM201" s="1"/>
      <c r="THN201" s="90"/>
      <c r="THO201" s="1"/>
      <c r="THP201" s="90"/>
      <c r="THQ201" s="1"/>
      <c r="THR201" s="90"/>
      <c r="THS201" s="1"/>
      <c r="THT201" s="90"/>
      <c r="THU201" s="1"/>
      <c r="THV201" s="90"/>
      <c r="THW201" s="1"/>
      <c r="THX201" s="90"/>
      <c r="THY201" s="1"/>
      <c r="THZ201" s="90"/>
      <c r="TIA201" s="1"/>
      <c r="TIB201" s="90"/>
      <c r="TIC201" s="1"/>
      <c r="TID201" s="90"/>
      <c r="TIE201" s="1"/>
      <c r="TIF201" s="90"/>
      <c r="TIG201" s="1"/>
      <c r="TIH201" s="90"/>
      <c r="TII201" s="1"/>
      <c r="TIJ201" s="90"/>
      <c r="TIK201" s="1"/>
      <c r="TIL201" s="90"/>
      <c r="TIM201" s="1"/>
      <c r="TIN201" s="90"/>
      <c r="TIO201" s="1"/>
      <c r="TIP201" s="90"/>
      <c r="TIQ201" s="1"/>
      <c r="TIR201" s="90"/>
      <c r="TIS201" s="1"/>
      <c r="TIT201" s="90"/>
      <c r="TIU201" s="1"/>
      <c r="TIV201" s="90"/>
      <c r="TIW201" s="1"/>
      <c r="TIX201" s="90"/>
      <c r="TIY201" s="1"/>
      <c r="TIZ201" s="90"/>
      <c r="TJA201" s="1"/>
      <c r="TJB201" s="90"/>
      <c r="TJC201" s="1"/>
      <c r="TJD201" s="90"/>
      <c r="TJE201" s="1"/>
      <c r="TJF201" s="90"/>
      <c r="TJG201" s="1"/>
      <c r="TJH201" s="90"/>
      <c r="TJI201" s="1"/>
      <c r="TJJ201" s="90"/>
      <c r="TJK201" s="1"/>
      <c r="TJL201" s="90"/>
      <c r="TJM201" s="1"/>
      <c r="TJN201" s="90"/>
      <c r="TJO201" s="1"/>
      <c r="TJP201" s="90"/>
      <c r="TJQ201" s="1"/>
      <c r="TJR201" s="90"/>
      <c r="TJS201" s="1"/>
      <c r="TJT201" s="90"/>
      <c r="TJU201" s="1"/>
      <c r="TJV201" s="90"/>
      <c r="TJW201" s="1"/>
      <c r="TJX201" s="90"/>
      <c r="TJY201" s="1"/>
      <c r="TJZ201" s="90"/>
      <c r="TKA201" s="1"/>
      <c r="TKB201" s="90"/>
      <c r="TKC201" s="1"/>
      <c r="TKD201" s="90"/>
      <c r="TKE201" s="1"/>
      <c r="TKF201" s="90"/>
      <c r="TKG201" s="1"/>
      <c r="TKH201" s="90"/>
      <c r="TKI201" s="1"/>
      <c r="TKJ201" s="90"/>
      <c r="TKK201" s="1"/>
      <c r="TKL201" s="90"/>
      <c r="TKM201" s="1"/>
      <c r="TKN201" s="90"/>
      <c r="TKO201" s="1"/>
      <c r="TKP201" s="90"/>
      <c r="TKQ201" s="1"/>
      <c r="TKR201" s="90"/>
      <c r="TKS201" s="1"/>
      <c r="TKT201" s="90"/>
      <c r="TKU201" s="1"/>
      <c r="TKV201" s="90"/>
      <c r="TKW201" s="1"/>
      <c r="TKX201" s="90"/>
      <c r="TKY201" s="1"/>
      <c r="TKZ201" s="90"/>
      <c r="TLA201" s="1"/>
      <c r="TLB201" s="90"/>
      <c r="TLC201" s="1"/>
      <c r="TLD201" s="90"/>
      <c r="TLE201" s="1"/>
      <c r="TLF201" s="90"/>
      <c r="TLG201" s="1"/>
      <c r="TLH201" s="90"/>
      <c r="TLI201" s="1"/>
      <c r="TLJ201" s="90"/>
      <c r="TLK201" s="1"/>
      <c r="TLL201" s="90"/>
      <c r="TLM201" s="1"/>
      <c r="TLN201" s="90"/>
      <c r="TLO201" s="1"/>
      <c r="TLP201" s="90"/>
      <c r="TLQ201" s="1"/>
      <c r="TLR201" s="90"/>
      <c r="TLS201" s="1"/>
      <c r="TLT201" s="90"/>
      <c r="TLU201" s="1"/>
      <c r="TLV201" s="90"/>
      <c r="TLW201" s="1"/>
      <c r="TLX201" s="90"/>
      <c r="TLY201" s="1"/>
      <c r="TLZ201" s="90"/>
      <c r="TMA201" s="1"/>
      <c r="TMB201" s="90"/>
      <c r="TMC201" s="1"/>
      <c r="TMD201" s="90"/>
      <c r="TME201" s="1"/>
      <c r="TMF201" s="90"/>
      <c r="TMG201" s="1"/>
      <c r="TMH201" s="90"/>
      <c r="TMI201" s="1"/>
      <c r="TMJ201" s="90"/>
      <c r="TMK201" s="1"/>
      <c r="TML201" s="90"/>
      <c r="TMM201" s="1"/>
      <c r="TMN201" s="90"/>
      <c r="TMO201" s="1"/>
      <c r="TMP201" s="90"/>
      <c r="TMQ201" s="1"/>
      <c r="TMR201" s="90"/>
      <c r="TMS201" s="1"/>
      <c r="TMT201" s="90"/>
      <c r="TMU201" s="1"/>
      <c r="TMV201" s="90"/>
      <c r="TMW201" s="1"/>
      <c r="TMX201" s="90"/>
      <c r="TMY201" s="1"/>
      <c r="TMZ201" s="90"/>
      <c r="TNA201" s="1"/>
      <c r="TNB201" s="90"/>
      <c r="TNC201" s="1"/>
      <c r="TND201" s="90"/>
      <c r="TNE201" s="1"/>
      <c r="TNF201" s="90"/>
      <c r="TNG201" s="1"/>
      <c r="TNH201" s="90"/>
      <c r="TNI201" s="1"/>
      <c r="TNJ201" s="90"/>
      <c r="TNK201" s="1"/>
      <c r="TNL201" s="90"/>
      <c r="TNM201" s="1"/>
      <c r="TNN201" s="90"/>
      <c r="TNO201" s="1"/>
      <c r="TNP201" s="90"/>
      <c r="TNQ201" s="1"/>
      <c r="TNR201" s="90"/>
      <c r="TNS201" s="1"/>
      <c r="TNT201" s="90"/>
      <c r="TNU201" s="1"/>
      <c r="TNV201" s="90"/>
      <c r="TNW201" s="1"/>
      <c r="TNX201" s="90"/>
      <c r="TNY201" s="1"/>
      <c r="TNZ201" s="90"/>
      <c r="TOA201" s="1"/>
      <c r="TOB201" s="90"/>
      <c r="TOC201" s="1"/>
      <c r="TOD201" s="90"/>
      <c r="TOE201" s="1"/>
      <c r="TOF201" s="90"/>
      <c r="TOG201" s="1"/>
      <c r="TOH201" s="90"/>
      <c r="TOI201" s="1"/>
      <c r="TOJ201" s="90"/>
      <c r="TOK201" s="1"/>
      <c r="TOL201" s="90"/>
      <c r="TOM201" s="1"/>
      <c r="TON201" s="90"/>
      <c r="TOO201" s="1"/>
      <c r="TOP201" s="90"/>
      <c r="TOQ201" s="1"/>
      <c r="TOR201" s="90"/>
      <c r="TOS201" s="1"/>
      <c r="TOT201" s="90"/>
      <c r="TOU201" s="1"/>
      <c r="TOV201" s="90"/>
      <c r="TOW201" s="1"/>
      <c r="TOX201" s="90"/>
      <c r="TOY201" s="1"/>
      <c r="TOZ201" s="90"/>
      <c r="TPA201" s="1"/>
      <c r="TPB201" s="90"/>
      <c r="TPC201" s="1"/>
      <c r="TPD201" s="90"/>
      <c r="TPE201" s="1"/>
      <c r="TPF201" s="90"/>
      <c r="TPG201" s="1"/>
      <c r="TPH201" s="90"/>
      <c r="TPI201" s="1"/>
      <c r="TPJ201" s="90"/>
      <c r="TPK201" s="1"/>
      <c r="TPL201" s="90"/>
      <c r="TPM201" s="1"/>
      <c r="TPN201" s="90"/>
      <c r="TPO201" s="1"/>
      <c r="TPP201" s="90"/>
      <c r="TPQ201" s="1"/>
      <c r="TPR201" s="90"/>
      <c r="TPS201" s="1"/>
      <c r="TPT201" s="90"/>
      <c r="TPU201" s="1"/>
      <c r="TPV201" s="90"/>
      <c r="TPW201" s="1"/>
      <c r="TPX201" s="90"/>
      <c r="TPY201" s="1"/>
      <c r="TPZ201" s="90"/>
      <c r="TQA201" s="1"/>
      <c r="TQB201" s="90"/>
      <c r="TQC201" s="1"/>
      <c r="TQD201" s="90"/>
      <c r="TQE201" s="1"/>
      <c r="TQF201" s="90"/>
      <c r="TQG201" s="1"/>
      <c r="TQH201" s="90"/>
      <c r="TQI201" s="1"/>
      <c r="TQJ201" s="90"/>
      <c r="TQK201" s="1"/>
      <c r="TQL201" s="90"/>
      <c r="TQM201" s="1"/>
      <c r="TQN201" s="90"/>
      <c r="TQO201" s="1"/>
      <c r="TQP201" s="90"/>
      <c r="TQQ201" s="1"/>
      <c r="TQR201" s="90"/>
      <c r="TQS201" s="1"/>
      <c r="TQT201" s="90"/>
      <c r="TQU201" s="1"/>
      <c r="TQV201" s="90"/>
      <c r="TQW201" s="1"/>
      <c r="TQX201" s="90"/>
      <c r="TQY201" s="1"/>
      <c r="TQZ201" s="90"/>
      <c r="TRA201" s="1"/>
      <c r="TRB201" s="90"/>
      <c r="TRC201" s="1"/>
      <c r="TRD201" s="90"/>
      <c r="TRE201" s="1"/>
      <c r="TRF201" s="90"/>
      <c r="TRG201" s="1"/>
      <c r="TRH201" s="90"/>
      <c r="TRI201" s="1"/>
      <c r="TRJ201" s="90"/>
      <c r="TRK201" s="1"/>
      <c r="TRL201" s="90"/>
      <c r="TRM201" s="1"/>
      <c r="TRN201" s="90"/>
      <c r="TRO201" s="1"/>
      <c r="TRP201" s="90"/>
      <c r="TRQ201" s="1"/>
      <c r="TRR201" s="90"/>
      <c r="TRS201" s="1"/>
      <c r="TRT201" s="90"/>
      <c r="TRU201" s="1"/>
      <c r="TRV201" s="90"/>
      <c r="TRW201" s="1"/>
      <c r="TRX201" s="90"/>
      <c r="TRY201" s="1"/>
      <c r="TRZ201" s="90"/>
      <c r="TSA201" s="1"/>
      <c r="TSB201" s="90"/>
      <c r="TSC201" s="1"/>
      <c r="TSD201" s="90"/>
      <c r="TSE201" s="1"/>
      <c r="TSF201" s="90"/>
      <c r="TSG201" s="1"/>
      <c r="TSH201" s="90"/>
      <c r="TSI201" s="1"/>
      <c r="TSJ201" s="90"/>
      <c r="TSK201" s="1"/>
      <c r="TSL201" s="90"/>
      <c r="TSM201" s="1"/>
      <c r="TSN201" s="90"/>
      <c r="TSO201" s="1"/>
      <c r="TSP201" s="90"/>
      <c r="TSQ201" s="1"/>
      <c r="TSR201" s="90"/>
      <c r="TSS201" s="1"/>
      <c r="TST201" s="90"/>
      <c r="TSU201" s="1"/>
      <c r="TSV201" s="90"/>
      <c r="TSW201" s="1"/>
      <c r="TSX201" s="90"/>
      <c r="TSY201" s="1"/>
      <c r="TSZ201" s="90"/>
      <c r="TTA201" s="1"/>
      <c r="TTB201" s="90"/>
      <c r="TTC201" s="1"/>
      <c r="TTD201" s="90"/>
      <c r="TTE201" s="1"/>
      <c r="TTF201" s="90"/>
      <c r="TTG201" s="1"/>
      <c r="TTH201" s="90"/>
      <c r="TTI201" s="1"/>
      <c r="TTJ201" s="90"/>
      <c r="TTK201" s="1"/>
      <c r="TTL201" s="90"/>
      <c r="TTM201" s="1"/>
      <c r="TTN201" s="90"/>
      <c r="TTO201" s="1"/>
      <c r="TTP201" s="90"/>
      <c r="TTQ201" s="1"/>
      <c r="TTR201" s="90"/>
      <c r="TTS201" s="1"/>
      <c r="TTT201" s="90"/>
      <c r="TTU201" s="1"/>
      <c r="TTV201" s="90"/>
      <c r="TTW201" s="1"/>
      <c r="TTX201" s="90"/>
      <c r="TTY201" s="1"/>
      <c r="TTZ201" s="90"/>
      <c r="TUA201" s="1"/>
      <c r="TUB201" s="90"/>
      <c r="TUC201" s="1"/>
      <c r="TUD201" s="90"/>
      <c r="TUE201" s="1"/>
      <c r="TUF201" s="90"/>
      <c r="TUG201" s="1"/>
      <c r="TUH201" s="90"/>
      <c r="TUI201" s="1"/>
      <c r="TUJ201" s="90"/>
      <c r="TUK201" s="1"/>
      <c r="TUL201" s="90"/>
      <c r="TUM201" s="1"/>
      <c r="TUN201" s="90"/>
      <c r="TUO201" s="1"/>
      <c r="TUP201" s="90"/>
      <c r="TUQ201" s="1"/>
      <c r="TUR201" s="90"/>
      <c r="TUS201" s="1"/>
      <c r="TUT201" s="90"/>
      <c r="TUU201" s="1"/>
      <c r="TUV201" s="90"/>
      <c r="TUW201" s="1"/>
      <c r="TUX201" s="90"/>
      <c r="TUY201" s="1"/>
      <c r="TUZ201" s="90"/>
      <c r="TVA201" s="1"/>
      <c r="TVB201" s="90"/>
      <c r="TVC201" s="1"/>
      <c r="TVD201" s="90"/>
      <c r="TVE201" s="1"/>
      <c r="TVF201" s="90"/>
      <c r="TVG201" s="1"/>
      <c r="TVH201" s="90"/>
      <c r="TVI201" s="1"/>
      <c r="TVJ201" s="90"/>
      <c r="TVK201" s="1"/>
      <c r="TVL201" s="90"/>
      <c r="TVM201" s="1"/>
      <c r="TVN201" s="90"/>
      <c r="TVO201" s="1"/>
      <c r="TVP201" s="90"/>
      <c r="TVQ201" s="1"/>
      <c r="TVR201" s="90"/>
      <c r="TVS201" s="1"/>
      <c r="TVT201" s="90"/>
      <c r="TVU201" s="1"/>
      <c r="TVV201" s="90"/>
      <c r="TVW201" s="1"/>
      <c r="TVX201" s="90"/>
      <c r="TVY201" s="1"/>
      <c r="TVZ201" s="90"/>
      <c r="TWA201" s="1"/>
      <c r="TWB201" s="90"/>
      <c r="TWC201" s="1"/>
      <c r="TWD201" s="90"/>
      <c r="TWE201" s="1"/>
      <c r="TWF201" s="90"/>
      <c r="TWG201" s="1"/>
      <c r="TWH201" s="90"/>
      <c r="TWI201" s="1"/>
      <c r="TWJ201" s="90"/>
      <c r="TWK201" s="1"/>
      <c r="TWL201" s="90"/>
      <c r="TWM201" s="1"/>
      <c r="TWN201" s="90"/>
      <c r="TWO201" s="1"/>
      <c r="TWP201" s="90"/>
      <c r="TWQ201" s="1"/>
      <c r="TWR201" s="90"/>
      <c r="TWS201" s="1"/>
      <c r="TWT201" s="90"/>
      <c r="TWU201" s="1"/>
      <c r="TWV201" s="90"/>
      <c r="TWW201" s="1"/>
      <c r="TWX201" s="90"/>
      <c r="TWY201" s="1"/>
      <c r="TWZ201" s="90"/>
      <c r="TXA201" s="1"/>
      <c r="TXB201" s="90"/>
      <c r="TXC201" s="1"/>
      <c r="TXD201" s="90"/>
      <c r="TXE201" s="1"/>
      <c r="TXF201" s="90"/>
      <c r="TXG201" s="1"/>
      <c r="TXH201" s="90"/>
      <c r="TXI201" s="1"/>
      <c r="TXJ201" s="90"/>
      <c r="TXK201" s="1"/>
      <c r="TXL201" s="90"/>
      <c r="TXM201" s="1"/>
      <c r="TXN201" s="90"/>
      <c r="TXO201" s="1"/>
      <c r="TXP201" s="90"/>
      <c r="TXQ201" s="1"/>
      <c r="TXR201" s="90"/>
      <c r="TXS201" s="1"/>
      <c r="TXT201" s="90"/>
      <c r="TXU201" s="1"/>
      <c r="TXV201" s="90"/>
      <c r="TXW201" s="1"/>
      <c r="TXX201" s="90"/>
      <c r="TXY201" s="1"/>
      <c r="TXZ201" s="90"/>
      <c r="TYA201" s="1"/>
      <c r="TYB201" s="90"/>
      <c r="TYC201" s="1"/>
      <c r="TYD201" s="90"/>
      <c r="TYE201" s="1"/>
      <c r="TYF201" s="90"/>
      <c r="TYG201" s="1"/>
      <c r="TYH201" s="90"/>
      <c r="TYI201" s="1"/>
      <c r="TYJ201" s="90"/>
      <c r="TYK201" s="1"/>
      <c r="TYL201" s="90"/>
      <c r="TYM201" s="1"/>
      <c r="TYN201" s="90"/>
      <c r="TYO201" s="1"/>
      <c r="TYP201" s="90"/>
      <c r="TYQ201" s="1"/>
      <c r="TYR201" s="90"/>
      <c r="TYS201" s="1"/>
      <c r="TYT201" s="90"/>
      <c r="TYU201" s="1"/>
      <c r="TYV201" s="90"/>
      <c r="TYW201" s="1"/>
      <c r="TYX201" s="90"/>
      <c r="TYY201" s="1"/>
      <c r="TYZ201" s="90"/>
      <c r="TZA201" s="1"/>
      <c r="TZB201" s="90"/>
      <c r="TZC201" s="1"/>
      <c r="TZD201" s="90"/>
      <c r="TZE201" s="1"/>
      <c r="TZF201" s="90"/>
      <c r="TZG201" s="1"/>
      <c r="TZH201" s="90"/>
      <c r="TZI201" s="1"/>
      <c r="TZJ201" s="90"/>
      <c r="TZK201" s="1"/>
      <c r="TZL201" s="90"/>
      <c r="TZM201" s="1"/>
      <c r="TZN201" s="90"/>
      <c r="TZO201" s="1"/>
      <c r="TZP201" s="90"/>
      <c r="TZQ201" s="1"/>
      <c r="TZR201" s="90"/>
      <c r="TZS201" s="1"/>
      <c r="TZT201" s="90"/>
      <c r="TZU201" s="1"/>
      <c r="TZV201" s="90"/>
      <c r="TZW201" s="1"/>
      <c r="TZX201" s="90"/>
      <c r="TZY201" s="1"/>
      <c r="TZZ201" s="90"/>
      <c r="UAA201" s="1"/>
      <c r="UAB201" s="90"/>
      <c r="UAC201" s="1"/>
      <c r="UAD201" s="90"/>
      <c r="UAE201" s="1"/>
      <c r="UAF201" s="90"/>
      <c r="UAG201" s="1"/>
      <c r="UAH201" s="90"/>
      <c r="UAI201" s="1"/>
      <c r="UAJ201" s="90"/>
      <c r="UAK201" s="1"/>
      <c r="UAL201" s="90"/>
      <c r="UAM201" s="1"/>
      <c r="UAN201" s="90"/>
      <c r="UAO201" s="1"/>
      <c r="UAP201" s="90"/>
      <c r="UAQ201" s="1"/>
      <c r="UAR201" s="90"/>
      <c r="UAS201" s="1"/>
      <c r="UAT201" s="90"/>
      <c r="UAU201" s="1"/>
      <c r="UAV201" s="90"/>
      <c r="UAW201" s="1"/>
      <c r="UAX201" s="90"/>
      <c r="UAY201" s="1"/>
      <c r="UAZ201" s="90"/>
      <c r="UBA201" s="1"/>
      <c r="UBB201" s="90"/>
      <c r="UBC201" s="1"/>
      <c r="UBD201" s="90"/>
      <c r="UBE201" s="1"/>
      <c r="UBF201" s="90"/>
      <c r="UBG201" s="1"/>
      <c r="UBH201" s="90"/>
      <c r="UBI201" s="1"/>
      <c r="UBJ201" s="90"/>
      <c r="UBK201" s="1"/>
      <c r="UBL201" s="90"/>
      <c r="UBM201" s="1"/>
      <c r="UBN201" s="90"/>
      <c r="UBO201" s="1"/>
      <c r="UBP201" s="90"/>
      <c r="UBQ201" s="1"/>
      <c r="UBR201" s="90"/>
      <c r="UBS201" s="1"/>
      <c r="UBT201" s="90"/>
      <c r="UBU201" s="1"/>
      <c r="UBV201" s="90"/>
      <c r="UBW201" s="1"/>
      <c r="UBX201" s="90"/>
      <c r="UBY201" s="1"/>
      <c r="UBZ201" s="90"/>
      <c r="UCA201" s="1"/>
      <c r="UCB201" s="90"/>
      <c r="UCC201" s="1"/>
      <c r="UCD201" s="90"/>
      <c r="UCE201" s="1"/>
      <c r="UCF201" s="90"/>
      <c r="UCG201" s="1"/>
      <c r="UCH201" s="90"/>
      <c r="UCI201" s="1"/>
      <c r="UCJ201" s="90"/>
      <c r="UCK201" s="1"/>
      <c r="UCL201" s="90"/>
      <c r="UCM201" s="1"/>
      <c r="UCN201" s="90"/>
      <c r="UCO201" s="1"/>
      <c r="UCP201" s="90"/>
      <c r="UCQ201" s="1"/>
      <c r="UCR201" s="90"/>
      <c r="UCS201" s="1"/>
      <c r="UCT201" s="90"/>
      <c r="UCU201" s="1"/>
      <c r="UCV201" s="90"/>
      <c r="UCW201" s="1"/>
      <c r="UCX201" s="90"/>
      <c r="UCY201" s="1"/>
      <c r="UCZ201" s="90"/>
      <c r="UDA201" s="1"/>
      <c r="UDB201" s="90"/>
      <c r="UDC201" s="1"/>
      <c r="UDD201" s="90"/>
      <c r="UDE201" s="1"/>
      <c r="UDF201" s="90"/>
      <c r="UDG201" s="1"/>
      <c r="UDH201" s="90"/>
      <c r="UDI201" s="1"/>
      <c r="UDJ201" s="90"/>
      <c r="UDK201" s="1"/>
      <c r="UDL201" s="90"/>
      <c r="UDM201" s="1"/>
      <c r="UDN201" s="90"/>
      <c r="UDO201" s="1"/>
      <c r="UDP201" s="90"/>
      <c r="UDQ201" s="1"/>
      <c r="UDR201" s="90"/>
      <c r="UDS201" s="1"/>
      <c r="UDT201" s="90"/>
      <c r="UDU201" s="1"/>
      <c r="UDV201" s="90"/>
      <c r="UDW201" s="1"/>
      <c r="UDX201" s="90"/>
      <c r="UDY201" s="1"/>
      <c r="UDZ201" s="90"/>
      <c r="UEA201" s="1"/>
      <c r="UEB201" s="90"/>
      <c r="UEC201" s="1"/>
      <c r="UED201" s="90"/>
      <c r="UEE201" s="1"/>
      <c r="UEF201" s="90"/>
      <c r="UEG201" s="1"/>
      <c r="UEH201" s="90"/>
      <c r="UEI201" s="1"/>
      <c r="UEJ201" s="90"/>
      <c r="UEK201" s="1"/>
      <c r="UEL201" s="90"/>
      <c r="UEM201" s="1"/>
      <c r="UEN201" s="90"/>
      <c r="UEO201" s="1"/>
      <c r="UEP201" s="90"/>
      <c r="UEQ201" s="1"/>
      <c r="UER201" s="90"/>
      <c r="UES201" s="1"/>
      <c r="UET201" s="90"/>
      <c r="UEU201" s="1"/>
      <c r="UEV201" s="90"/>
      <c r="UEW201" s="1"/>
      <c r="UEX201" s="90"/>
      <c r="UEY201" s="1"/>
      <c r="UEZ201" s="90"/>
      <c r="UFA201" s="1"/>
      <c r="UFB201" s="90"/>
      <c r="UFC201" s="1"/>
      <c r="UFD201" s="90"/>
      <c r="UFE201" s="1"/>
      <c r="UFF201" s="90"/>
      <c r="UFG201" s="1"/>
      <c r="UFH201" s="90"/>
      <c r="UFI201" s="1"/>
      <c r="UFJ201" s="90"/>
      <c r="UFK201" s="1"/>
      <c r="UFL201" s="90"/>
      <c r="UFM201" s="1"/>
      <c r="UFN201" s="90"/>
      <c r="UFO201" s="1"/>
      <c r="UFP201" s="90"/>
      <c r="UFQ201" s="1"/>
      <c r="UFR201" s="90"/>
      <c r="UFS201" s="1"/>
      <c r="UFT201" s="90"/>
      <c r="UFU201" s="1"/>
      <c r="UFV201" s="90"/>
      <c r="UFW201" s="1"/>
      <c r="UFX201" s="90"/>
      <c r="UFY201" s="1"/>
      <c r="UFZ201" s="90"/>
      <c r="UGA201" s="1"/>
      <c r="UGB201" s="90"/>
      <c r="UGC201" s="1"/>
      <c r="UGD201" s="90"/>
      <c r="UGE201" s="1"/>
      <c r="UGF201" s="90"/>
      <c r="UGG201" s="1"/>
      <c r="UGH201" s="90"/>
      <c r="UGI201" s="1"/>
      <c r="UGJ201" s="90"/>
      <c r="UGK201" s="1"/>
      <c r="UGL201" s="90"/>
      <c r="UGM201" s="1"/>
      <c r="UGN201" s="90"/>
      <c r="UGO201" s="1"/>
      <c r="UGP201" s="90"/>
      <c r="UGQ201" s="1"/>
      <c r="UGR201" s="90"/>
      <c r="UGS201" s="1"/>
      <c r="UGT201" s="90"/>
      <c r="UGU201" s="1"/>
      <c r="UGV201" s="90"/>
      <c r="UGW201" s="1"/>
      <c r="UGX201" s="90"/>
      <c r="UGY201" s="1"/>
      <c r="UGZ201" s="90"/>
      <c r="UHA201" s="1"/>
      <c r="UHB201" s="90"/>
      <c r="UHC201" s="1"/>
      <c r="UHD201" s="90"/>
      <c r="UHE201" s="1"/>
      <c r="UHF201" s="90"/>
      <c r="UHG201" s="1"/>
      <c r="UHH201" s="90"/>
      <c r="UHI201" s="1"/>
      <c r="UHJ201" s="90"/>
      <c r="UHK201" s="1"/>
      <c r="UHL201" s="90"/>
      <c r="UHM201" s="1"/>
      <c r="UHN201" s="90"/>
      <c r="UHO201" s="1"/>
      <c r="UHP201" s="90"/>
      <c r="UHQ201" s="1"/>
      <c r="UHR201" s="90"/>
      <c r="UHS201" s="1"/>
      <c r="UHT201" s="90"/>
      <c r="UHU201" s="1"/>
      <c r="UHV201" s="90"/>
      <c r="UHW201" s="1"/>
      <c r="UHX201" s="90"/>
      <c r="UHY201" s="1"/>
      <c r="UHZ201" s="90"/>
      <c r="UIA201" s="1"/>
      <c r="UIB201" s="90"/>
      <c r="UIC201" s="1"/>
      <c r="UID201" s="90"/>
      <c r="UIE201" s="1"/>
      <c r="UIF201" s="90"/>
      <c r="UIG201" s="1"/>
      <c r="UIH201" s="90"/>
      <c r="UII201" s="1"/>
      <c r="UIJ201" s="90"/>
      <c r="UIK201" s="1"/>
      <c r="UIL201" s="90"/>
      <c r="UIM201" s="1"/>
      <c r="UIN201" s="90"/>
      <c r="UIO201" s="1"/>
      <c r="UIP201" s="90"/>
      <c r="UIQ201" s="1"/>
      <c r="UIR201" s="90"/>
      <c r="UIS201" s="1"/>
      <c r="UIT201" s="90"/>
      <c r="UIU201" s="1"/>
      <c r="UIV201" s="90"/>
      <c r="UIW201" s="1"/>
      <c r="UIX201" s="90"/>
      <c r="UIY201" s="1"/>
      <c r="UIZ201" s="90"/>
      <c r="UJA201" s="1"/>
      <c r="UJB201" s="90"/>
      <c r="UJC201" s="1"/>
      <c r="UJD201" s="90"/>
      <c r="UJE201" s="1"/>
      <c r="UJF201" s="90"/>
      <c r="UJG201" s="1"/>
      <c r="UJH201" s="90"/>
      <c r="UJI201" s="1"/>
      <c r="UJJ201" s="90"/>
      <c r="UJK201" s="1"/>
      <c r="UJL201" s="90"/>
      <c r="UJM201" s="1"/>
      <c r="UJN201" s="90"/>
      <c r="UJO201" s="1"/>
      <c r="UJP201" s="90"/>
      <c r="UJQ201" s="1"/>
      <c r="UJR201" s="90"/>
      <c r="UJS201" s="1"/>
      <c r="UJT201" s="90"/>
      <c r="UJU201" s="1"/>
      <c r="UJV201" s="90"/>
      <c r="UJW201" s="1"/>
      <c r="UJX201" s="90"/>
      <c r="UJY201" s="1"/>
      <c r="UJZ201" s="90"/>
      <c r="UKA201" s="1"/>
      <c r="UKB201" s="90"/>
      <c r="UKC201" s="1"/>
      <c r="UKD201" s="90"/>
      <c r="UKE201" s="1"/>
      <c r="UKF201" s="90"/>
      <c r="UKG201" s="1"/>
      <c r="UKH201" s="90"/>
      <c r="UKI201" s="1"/>
      <c r="UKJ201" s="90"/>
      <c r="UKK201" s="1"/>
      <c r="UKL201" s="90"/>
      <c r="UKM201" s="1"/>
      <c r="UKN201" s="90"/>
      <c r="UKO201" s="1"/>
      <c r="UKP201" s="90"/>
      <c r="UKQ201" s="1"/>
      <c r="UKR201" s="90"/>
      <c r="UKS201" s="1"/>
      <c r="UKT201" s="90"/>
      <c r="UKU201" s="1"/>
      <c r="UKV201" s="90"/>
      <c r="UKW201" s="1"/>
      <c r="UKX201" s="90"/>
      <c r="UKY201" s="1"/>
      <c r="UKZ201" s="90"/>
      <c r="ULA201" s="1"/>
      <c r="ULB201" s="90"/>
      <c r="ULC201" s="1"/>
      <c r="ULD201" s="90"/>
      <c r="ULE201" s="1"/>
      <c r="ULF201" s="90"/>
      <c r="ULG201" s="1"/>
      <c r="ULH201" s="90"/>
      <c r="ULI201" s="1"/>
      <c r="ULJ201" s="90"/>
      <c r="ULK201" s="1"/>
      <c r="ULL201" s="90"/>
      <c r="ULM201" s="1"/>
      <c r="ULN201" s="90"/>
      <c r="ULO201" s="1"/>
      <c r="ULP201" s="90"/>
      <c r="ULQ201" s="1"/>
      <c r="ULR201" s="90"/>
      <c r="ULS201" s="1"/>
      <c r="ULT201" s="90"/>
      <c r="ULU201" s="1"/>
      <c r="ULV201" s="90"/>
      <c r="ULW201" s="1"/>
      <c r="ULX201" s="90"/>
      <c r="ULY201" s="1"/>
      <c r="ULZ201" s="90"/>
      <c r="UMA201" s="1"/>
      <c r="UMB201" s="90"/>
      <c r="UMC201" s="1"/>
      <c r="UMD201" s="90"/>
      <c r="UME201" s="1"/>
      <c r="UMF201" s="90"/>
      <c r="UMG201" s="1"/>
      <c r="UMH201" s="90"/>
      <c r="UMI201" s="1"/>
      <c r="UMJ201" s="90"/>
      <c r="UMK201" s="1"/>
      <c r="UML201" s="90"/>
      <c r="UMM201" s="1"/>
      <c r="UMN201" s="90"/>
      <c r="UMO201" s="1"/>
      <c r="UMP201" s="90"/>
      <c r="UMQ201" s="1"/>
      <c r="UMR201" s="90"/>
      <c r="UMS201" s="1"/>
      <c r="UMT201" s="90"/>
      <c r="UMU201" s="1"/>
      <c r="UMV201" s="90"/>
      <c r="UMW201" s="1"/>
      <c r="UMX201" s="90"/>
      <c r="UMY201" s="1"/>
      <c r="UMZ201" s="90"/>
      <c r="UNA201" s="1"/>
      <c r="UNB201" s="90"/>
      <c r="UNC201" s="1"/>
      <c r="UND201" s="90"/>
      <c r="UNE201" s="1"/>
      <c r="UNF201" s="90"/>
      <c r="UNG201" s="1"/>
      <c r="UNH201" s="90"/>
      <c r="UNI201" s="1"/>
      <c r="UNJ201" s="90"/>
      <c r="UNK201" s="1"/>
      <c r="UNL201" s="90"/>
      <c r="UNM201" s="1"/>
      <c r="UNN201" s="90"/>
      <c r="UNO201" s="1"/>
      <c r="UNP201" s="90"/>
      <c r="UNQ201" s="1"/>
      <c r="UNR201" s="90"/>
      <c r="UNS201" s="1"/>
      <c r="UNT201" s="90"/>
      <c r="UNU201" s="1"/>
      <c r="UNV201" s="90"/>
      <c r="UNW201" s="1"/>
      <c r="UNX201" s="90"/>
      <c r="UNY201" s="1"/>
      <c r="UNZ201" s="90"/>
      <c r="UOA201" s="1"/>
      <c r="UOB201" s="90"/>
      <c r="UOC201" s="1"/>
      <c r="UOD201" s="90"/>
      <c r="UOE201" s="1"/>
      <c r="UOF201" s="90"/>
      <c r="UOG201" s="1"/>
      <c r="UOH201" s="90"/>
      <c r="UOI201" s="1"/>
      <c r="UOJ201" s="90"/>
      <c r="UOK201" s="1"/>
      <c r="UOL201" s="90"/>
      <c r="UOM201" s="1"/>
      <c r="UON201" s="90"/>
      <c r="UOO201" s="1"/>
      <c r="UOP201" s="90"/>
      <c r="UOQ201" s="1"/>
      <c r="UOR201" s="90"/>
      <c r="UOS201" s="1"/>
      <c r="UOT201" s="90"/>
      <c r="UOU201" s="1"/>
      <c r="UOV201" s="90"/>
      <c r="UOW201" s="1"/>
      <c r="UOX201" s="90"/>
      <c r="UOY201" s="1"/>
      <c r="UOZ201" s="90"/>
      <c r="UPA201" s="1"/>
      <c r="UPB201" s="90"/>
      <c r="UPC201" s="1"/>
      <c r="UPD201" s="90"/>
      <c r="UPE201" s="1"/>
      <c r="UPF201" s="90"/>
      <c r="UPG201" s="1"/>
      <c r="UPH201" s="90"/>
      <c r="UPI201" s="1"/>
      <c r="UPJ201" s="90"/>
      <c r="UPK201" s="1"/>
      <c r="UPL201" s="90"/>
      <c r="UPM201" s="1"/>
      <c r="UPN201" s="90"/>
      <c r="UPO201" s="1"/>
      <c r="UPP201" s="90"/>
      <c r="UPQ201" s="1"/>
      <c r="UPR201" s="90"/>
      <c r="UPS201" s="1"/>
      <c r="UPT201" s="90"/>
      <c r="UPU201" s="1"/>
      <c r="UPV201" s="90"/>
      <c r="UPW201" s="1"/>
      <c r="UPX201" s="90"/>
      <c r="UPY201" s="1"/>
      <c r="UPZ201" s="90"/>
      <c r="UQA201" s="1"/>
      <c r="UQB201" s="90"/>
      <c r="UQC201" s="1"/>
      <c r="UQD201" s="90"/>
      <c r="UQE201" s="1"/>
      <c r="UQF201" s="90"/>
      <c r="UQG201" s="1"/>
      <c r="UQH201" s="90"/>
      <c r="UQI201" s="1"/>
      <c r="UQJ201" s="90"/>
      <c r="UQK201" s="1"/>
      <c r="UQL201" s="90"/>
      <c r="UQM201" s="1"/>
      <c r="UQN201" s="90"/>
      <c r="UQO201" s="1"/>
      <c r="UQP201" s="90"/>
      <c r="UQQ201" s="1"/>
      <c r="UQR201" s="90"/>
      <c r="UQS201" s="1"/>
      <c r="UQT201" s="90"/>
      <c r="UQU201" s="1"/>
      <c r="UQV201" s="90"/>
      <c r="UQW201" s="1"/>
      <c r="UQX201" s="90"/>
      <c r="UQY201" s="1"/>
      <c r="UQZ201" s="90"/>
      <c r="URA201" s="1"/>
      <c r="URB201" s="90"/>
      <c r="URC201" s="1"/>
      <c r="URD201" s="90"/>
      <c r="URE201" s="1"/>
      <c r="URF201" s="90"/>
      <c r="URG201" s="1"/>
      <c r="URH201" s="90"/>
      <c r="URI201" s="1"/>
      <c r="URJ201" s="90"/>
      <c r="URK201" s="1"/>
      <c r="URL201" s="90"/>
      <c r="URM201" s="1"/>
      <c r="URN201" s="90"/>
      <c r="URO201" s="1"/>
      <c r="URP201" s="90"/>
      <c r="URQ201" s="1"/>
      <c r="URR201" s="90"/>
      <c r="URS201" s="1"/>
      <c r="URT201" s="90"/>
      <c r="URU201" s="1"/>
      <c r="URV201" s="90"/>
      <c r="URW201" s="1"/>
      <c r="URX201" s="90"/>
      <c r="URY201" s="1"/>
      <c r="URZ201" s="90"/>
      <c r="USA201" s="1"/>
      <c r="USB201" s="90"/>
      <c r="USC201" s="1"/>
      <c r="USD201" s="90"/>
      <c r="USE201" s="1"/>
      <c r="USF201" s="90"/>
      <c r="USG201" s="1"/>
      <c r="USH201" s="90"/>
      <c r="USI201" s="1"/>
      <c r="USJ201" s="90"/>
      <c r="USK201" s="1"/>
      <c r="USL201" s="90"/>
      <c r="USM201" s="1"/>
      <c r="USN201" s="90"/>
      <c r="USO201" s="1"/>
      <c r="USP201" s="90"/>
      <c r="USQ201" s="1"/>
      <c r="USR201" s="90"/>
      <c r="USS201" s="1"/>
      <c r="UST201" s="90"/>
      <c r="USU201" s="1"/>
      <c r="USV201" s="90"/>
      <c r="USW201" s="1"/>
      <c r="USX201" s="90"/>
      <c r="USY201" s="1"/>
      <c r="USZ201" s="90"/>
      <c r="UTA201" s="1"/>
      <c r="UTB201" s="90"/>
      <c r="UTC201" s="1"/>
      <c r="UTD201" s="90"/>
      <c r="UTE201" s="1"/>
      <c r="UTF201" s="90"/>
      <c r="UTG201" s="1"/>
      <c r="UTH201" s="90"/>
      <c r="UTI201" s="1"/>
      <c r="UTJ201" s="90"/>
      <c r="UTK201" s="1"/>
      <c r="UTL201" s="90"/>
      <c r="UTM201" s="1"/>
      <c r="UTN201" s="90"/>
      <c r="UTO201" s="1"/>
      <c r="UTP201" s="90"/>
      <c r="UTQ201" s="1"/>
      <c r="UTR201" s="90"/>
      <c r="UTS201" s="1"/>
      <c r="UTT201" s="90"/>
      <c r="UTU201" s="1"/>
      <c r="UTV201" s="90"/>
      <c r="UTW201" s="1"/>
      <c r="UTX201" s="90"/>
      <c r="UTY201" s="1"/>
      <c r="UTZ201" s="90"/>
      <c r="UUA201" s="1"/>
      <c r="UUB201" s="90"/>
      <c r="UUC201" s="1"/>
      <c r="UUD201" s="90"/>
      <c r="UUE201" s="1"/>
      <c r="UUF201" s="90"/>
      <c r="UUG201" s="1"/>
      <c r="UUH201" s="90"/>
      <c r="UUI201" s="1"/>
      <c r="UUJ201" s="90"/>
      <c r="UUK201" s="1"/>
      <c r="UUL201" s="90"/>
      <c r="UUM201" s="1"/>
      <c r="UUN201" s="90"/>
      <c r="UUO201" s="1"/>
      <c r="UUP201" s="90"/>
      <c r="UUQ201" s="1"/>
      <c r="UUR201" s="90"/>
      <c r="UUS201" s="1"/>
      <c r="UUT201" s="90"/>
      <c r="UUU201" s="1"/>
      <c r="UUV201" s="90"/>
      <c r="UUW201" s="1"/>
      <c r="UUX201" s="90"/>
      <c r="UUY201" s="1"/>
      <c r="UUZ201" s="90"/>
      <c r="UVA201" s="1"/>
      <c r="UVB201" s="90"/>
      <c r="UVC201" s="1"/>
      <c r="UVD201" s="90"/>
      <c r="UVE201" s="1"/>
      <c r="UVF201" s="90"/>
      <c r="UVG201" s="1"/>
      <c r="UVH201" s="90"/>
      <c r="UVI201" s="1"/>
      <c r="UVJ201" s="90"/>
      <c r="UVK201" s="1"/>
      <c r="UVL201" s="90"/>
      <c r="UVM201" s="1"/>
      <c r="UVN201" s="90"/>
      <c r="UVO201" s="1"/>
      <c r="UVP201" s="90"/>
      <c r="UVQ201" s="1"/>
      <c r="UVR201" s="90"/>
      <c r="UVS201" s="1"/>
      <c r="UVT201" s="90"/>
      <c r="UVU201" s="1"/>
      <c r="UVV201" s="90"/>
      <c r="UVW201" s="1"/>
      <c r="UVX201" s="90"/>
      <c r="UVY201" s="1"/>
      <c r="UVZ201" s="90"/>
      <c r="UWA201" s="1"/>
      <c r="UWB201" s="90"/>
      <c r="UWC201" s="1"/>
      <c r="UWD201" s="90"/>
      <c r="UWE201" s="1"/>
      <c r="UWF201" s="90"/>
      <c r="UWG201" s="1"/>
      <c r="UWH201" s="90"/>
      <c r="UWI201" s="1"/>
      <c r="UWJ201" s="90"/>
      <c r="UWK201" s="1"/>
      <c r="UWL201" s="90"/>
      <c r="UWM201" s="1"/>
      <c r="UWN201" s="90"/>
      <c r="UWO201" s="1"/>
      <c r="UWP201" s="90"/>
      <c r="UWQ201" s="1"/>
      <c r="UWR201" s="90"/>
      <c r="UWS201" s="1"/>
      <c r="UWT201" s="90"/>
      <c r="UWU201" s="1"/>
      <c r="UWV201" s="90"/>
      <c r="UWW201" s="1"/>
      <c r="UWX201" s="90"/>
      <c r="UWY201" s="1"/>
      <c r="UWZ201" s="90"/>
      <c r="UXA201" s="1"/>
      <c r="UXB201" s="90"/>
      <c r="UXC201" s="1"/>
      <c r="UXD201" s="90"/>
      <c r="UXE201" s="1"/>
      <c r="UXF201" s="90"/>
      <c r="UXG201" s="1"/>
      <c r="UXH201" s="90"/>
      <c r="UXI201" s="1"/>
      <c r="UXJ201" s="90"/>
      <c r="UXK201" s="1"/>
      <c r="UXL201" s="90"/>
      <c r="UXM201" s="1"/>
      <c r="UXN201" s="90"/>
      <c r="UXO201" s="1"/>
      <c r="UXP201" s="90"/>
      <c r="UXQ201" s="1"/>
      <c r="UXR201" s="90"/>
      <c r="UXS201" s="1"/>
      <c r="UXT201" s="90"/>
      <c r="UXU201" s="1"/>
      <c r="UXV201" s="90"/>
      <c r="UXW201" s="1"/>
      <c r="UXX201" s="90"/>
      <c r="UXY201" s="1"/>
      <c r="UXZ201" s="90"/>
      <c r="UYA201" s="1"/>
      <c r="UYB201" s="90"/>
      <c r="UYC201" s="1"/>
      <c r="UYD201" s="90"/>
      <c r="UYE201" s="1"/>
      <c r="UYF201" s="90"/>
      <c r="UYG201" s="1"/>
      <c r="UYH201" s="90"/>
      <c r="UYI201" s="1"/>
      <c r="UYJ201" s="90"/>
      <c r="UYK201" s="1"/>
      <c r="UYL201" s="90"/>
      <c r="UYM201" s="1"/>
      <c r="UYN201" s="90"/>
      <c r="UYO201" s="1"/>
      <c r="UYP201" s="90"/>
      <c r="UYQ201" s="1"/>
      <c r="UYR201" s="90"/>
      <c r="UYS201" s="1"/>
      <c r="UYT201" s="90"/>
      <c r="UYU201" s="1"/>
      <c r="UYV201" s="90"/>
      <c r="UYW201" s="1"/>
      <c r="UYX201" s="90"/>
      <c r="UYY201" s="1"/>
      <c r="UYZ201" s="90"/>
      <c r="UZA201" s="1"/>
      <c r="UZB201" s="90"/>
      <c r="UZC201" s="1"/>
      <c r="UZD201" s="90"/>
      <c r="UZE201" s="1"/>
      <c r="UZF201" s="90"/>
      <c r="UZG201" s="1"/>
      <c r="UZH201" s="90"/>
      <c r="UZI201" s="1"/>
      <c r="UZJ201" s="90"/>
      <c r="UZK201" s="1"/>
      <c r="UZL201" s="90"/>
      <c r="UZM201" s="1"/>
      <c r="UZN201" s="90"/>
      <c r="UZO201" s="1"/>
      <c r="UZP201" s="90"/>
      <c r="UZQ201" s="1"/>
      <c r="UZR201" s="90"/>
      <c r="UZS201" s="1"/>
      <c r="UZT201" s="90"/>
      <c r="UZU201" s="1"/>
      <c r="UZV201" s="90"/>
      <c r="UZW201" s="1"/>
      <c r="UZX201" s="90"/>
      <c r="UZY201" s="1"/>
      <c r="UZZ201" s="90"/>
      <c r="VAA201" s="1"/>
      <c r="VAB201" s="90"/>
      <c r="VAC201" s="1"/>
      <c r="VAD201" s="90"/>
      <c r="VAE201" s="1"/>
      <c r="VAF201" s="90"/>
      <c r="VAG201" s="1"/>
      <c r="VAH201" s="90"/>
      <c r="VAI201" s="1"/>
      <c r="VAJ201" s="90"/>
      <c r="VAK201" s="1"/>
      <c r="VAL201" s="90"/>
      <c r="VAM201" s="1"/>
      <c r="VAN201" s="90"/>
      <c r="VAO201" s="1"/>
      <c r="VAP201" s="90"/>
      <c r="VAQ201" s="1"/>
      <c r="VAR201" s="90"/>
      <c r="VAS201" s="1"/>
      <c r="VAT201" s="90"/>
      <c r="VAU201" s="1"/>
      <c r="VAV201" s="90"/>
      <c r="VAW201" s="1"/>
      <c r="VAX201" s="90"/>
      <c r="VAY201" s="1"/>
      <c r="VAZ201" s="90"/>
      <c r="VBA201" s="1"/>
      <c r="VBB201" s="90"/>
      <c r="VBC201" s="1"/>
      <c r="VBD201" s="90"/>
      <c r="VBE201" s="1"/>
      <c r="VBF201" s="90"/>
      <c r="VBG201" s="1"/>
      <c r="VBH201" s="90"/>
      <c r="VBI201" s="1"/>
      <c r="VBJ201" s="90"/>
      <c r="VBK201" s="1"/>
      <c r="VBL201" s="90"/>
      <c r="VBM201" s="1"/>
      <c r="VBN201" s="90"/>
      <c r="VBO201" s="1"/>
      <c r="VBP201" s="90"/>
      <c r="VBQ201" s="1"/>
      <c r="VBR201" s="90"/>
      <c r="VBS201" s="1"/>
      <c r="VBT201" s="90"/>
      <c r="VBU201" s="1"/>
      <c r="VBV201" s="90"/>
      <c r="VBW201" s="1"/>
      <c r="VBX201" s="90"/>
      <c r="VBY201" s="1"/>
      <c r="VBZ201" s="90"/>
      <c r="VCA201" s="1"/>
      <c r="VCB201" s="90"/>
      <c r="VCC201" s="1"/>
      <c r="VCD201" s="90"/>
      <c r="VCE201" s="1"/>
      <c r="VCF201" s="90"/>
      <c r="VCG201" s="1"/>
      <c r="VCH201" s="90"/>
      <c r="VCI201" s="1"/>
      <c r="VCJ201" s="90"/>
      <c r="VCK201" s="1"/>
      <c r="VCL201" s="90"/>
      <c r="VCM201" s="1"/>
      <c r="VCN201" s="90"/>
      <c r="VCO201" s="1"/>
      <c r="VCP201" s="90"/>
      <c r="VCQ201" s="1"/>
      <c r="VCR201" s="90"/>
      <c r="VCS201" s="1"/>
      <c r="VCT201" s="90"/>
      <c r="VCU201" s="1"/>
      <c r="VCV201" s="90"/>
      <c r="VCW201" s="1"/>
      <c r="VCX201" s="90"/>
      <c r="VCY201" s="1"/>
      <c r="VCZ201" s="90"/>
      <c r="VDA201" s="1"/>
      <c r="VDB201" s="90"/>
      <c r="VDC201" s="1"/>
      <c r="VDD201" s="90"/>
      <c r="VDE201" s="1"/>
      <c r="VDF201" s="90"/>
      <c r="VDG201" s="1"/>
      <c r="VDH201" s="90"/>
      <c r="VDI201" s="1"/>
      <c r="VDJ201" s="90"/>
      <c r="VDK201" s="1"/>
      <c r="VDL201" s="90"/>
      <c r="VDM201" s="1"/>
      <c r="VDN201" s="90"/>
      <c r="VDO201" s="1"/>
      <c r="VDP201" s="90"/>
      <c r="VDQ201" s="1"/>
      <c r="VDR201" s="90"/>
      <c r="VDS201" s="1"/>
      <c r="VDT201" s="90"/>
      <c r="VDU201" s="1"/>
      <c r="VDV201" s="90"/>
      <c r="VDW201" s="1"/>
      <c r="VDX201" s="90"/>
      <c r="VDY201" s="1"/>
      <c r="VDZ201" s="90"/>
      <c r="VEA201" s="1"/>
      <c r="VEB201" s="90"/>
      <c r="VEC201" s="1"/>
      <c r="VED201" s="90"/>
      <c r="VEE201" s="1"/>
      <c r="VEF201" s="90"/>
      <c r="VEG201" s="1"/>
      <c r="VEH201" s="90"/>
      <c r="VEI201" s="1"/>
      <c r="VEJ201" s="90"/>
      <c r="VEK201" s="1"/>
      <c r="VEL201" s="90"/>
      <c r="VEM201" s="1"/>
      <c r="VEN201" s="90"/>
      <c r="VEO201" s="1"/>
      <c r="VEP201" s="90"/>
      <c r="VEQ201" s="1"/>
      <c r="VER201" s="90"/>
      <c r="VES201" s="1"/>
      <c r="VET201" s="90"/>
      <c r="VEU201" s="1"/>
      <c r="VEV201" s="90"/>
      <c r="VEW201" s="1"/>
      <c r="VEX201" s="90"/>
      <c r="VEY201" s="1"/>
      <c r="VEZ201" s="90"/>
      <c r="VFA201" s="1"/>
      <c r="VFB201" s="90"/>
      <c r="VFC201" s="1"/>
      <c r="VFD201" s="90"/>
      <c r="VFE201" s="1"/>
      <c r="VFF201" s="90"/>
      <c r="VFG201" s="1"/>
      <c r="VFH201" s="90"/>
      <c r="VFI201" s="1"/>
      <c r="VFJ201" s="90"/>
      <c r="VFK201" s="1"/>
      <c r="VFL201" s="90"/>
      <c r="VFM201" s="1"/>
      <c r="VFN201" s="90"/>
      <c r="VFO201" s="1"/>
      <c r="VFP201" s="90"/>
      <c r="VFQ201" s="1"/>
      <c r="VFR201" s="90"/>
      <c r="VFS201" s="1"/>
      <c r="VFT201" s="90"/>
      <c r="VFU201" s="1"/>
      <c r="VFV201" s="90"/>
      <c r="VFW201" s="1"/>
      <c r="VFX201" s="90"/>
      <c r="VFY201" s="1"/>
      <c r="VFZ201" s="90"/>
      <c r="VGA201" s="1"/>
      <c r="VGB201" s="90"/>
      <c r="VGC201" s="1"/>
      <c r="VGD201" s="90"/>
      <c r="VGE201" s="1"/>
      <c r="VGF201" s="90"/>
      <c r="VGG201" s="1"/>
      <c r="VGH201" s="90"/>
      <c r="VGI201" s="1"/>
      <c r="VGJ201" s="90"/>
      <c r="VGK201" s="1"/>
      <c r="VGL201" s="90"/>
      <c r="VGM201" s="1"/>
      <c r="VGN201" s="90"/>
      <c r="VGO201" s="1"/>
      <c r="VGP201" s="90"/>
      <c r="VGQ201" s="1"/>
      <c r="VGR201" s="90"/>
      <c r="VGS201" s="1"/>
      <c r="VGT201" s="90"/>
      <c r="VGU201" s="1"/>
      <c r="VGV201" s="90"/>
      <c r="VGW201" s="1"/>
      <c r="VGX201" s="90"/>
      <c r="VGY201" s="1"/>
      <c r="VGZ201" s="90"/>
      <c r="VHA201" s="1"/>
      <c r="VHB201" s="90"/>
      <c r="VHC201" s="1"/>
      <c r="VHD201" s="90"/>
      <c r="VHE201" s="1"/>
      <c r="VHF201" s="90"/>
      <c r="VHG201" s="1"/>
      <c r="VHH201" s="90"/>
      <c r="VHI201" s="1"/>
      <c r="VHJ201" s="90"/>
      <c r="VHK201" s="1"/>
      <c r="VHL201" s="90"/>
      <c r="VHM201" s="1"/>
      <c r="VHN201" s="90"/>
      <c r="VHO201" s="1"/>
      <c r="VHP201" s="90"/>
      <c r="VHQ201" s="1"/>
      <c r="VHR201" s="90"/>
      <c r="VHS201" s="1"/>
      <c r="VHT201" s="90"/>
      <c r="VHU201" s="1"/>
      <c r="VHV201" s="90"/>
      <c r="VHW201" s="1"/>
      <c r="VHX201" s="90"/>
      <c r="VHY201" s="1"/>
      <c r="VHZ201" s="90"/>
      <c r="VIA201" s="1"/>
      <c r="VIB201" s="90"/>
      <c r="VIC201" s="1"/>
      <c r="VID201" s="90"/>
      <c r="VIE201" s="1"/>
      <c r="VIF201" s="90"/>
      <c r="VIG201" s="1"/>
      <c r="VIH201" s="90"/>
      <c r="VII201" s="1"/>
      <c r="VIJ201" s="90"/>
      <c r="VIK201" s="1"/>
      <c r="VIL201" s="90"/>
      <c r="VIM201" s="1"/>
      <c r="VIN201" s="90"/>
      <c r="VIO201" s="1"/>
      <c r="VIP201" s="90"/>
      <c r="VIQ201" s="1"/>
      <c r="VIR201" s="90"/>
      <c r="VIS201" s="1"/>
      <c r="VIT201" s="90"/>
      <c r="VIU201" s="1"/>
      <c r="VIV201" s="90"/>
      <c r="VIW201" s="1"/>
      <c r="VIX201" s="90"/>
      <c r="VIY201" s="1"/>
      <c r="VIZ201" s="90"/>
      <c r="VJA201" s="1"/>
      <c r="VJB201" s="90"/>
      <c r="VJC201" s="1"/>
      <c r="VJD201" s="90"/>
      <c r="VJE201" s="1"/>
      <c r="VJF201" s="90"/>
      <c r="VJG201" s="1"/>
      <c r="VJH201" s="90"/>
      <c r="VJI201" s="1"/>
      <c r="VJJ201" s="90"/>
      <c r="VJK201" s="1"/>
      <c r="VJL201" s="90"/>
      <c r="VJM201" s="1"/>
      <c r="VJN201" s="90"/>
      <c r="VJO201" s="1"/>
      <c r="VJP201" s="90"/>
      <c r="VJQ201" s="1"/>
      <c r="VJR201" s="90"/>
      <c r="VJS201" s="1"/>
      <c r="VJT201" s="90"/>
      <c r="VJU201" s="1"/>
      <c r="VJV201" s="90"/>
      <c r="VJW201" s="1"/>
      <c r="VJX201" s="90"/>
      <c r="VJY201" s="1"/>
      <c r="VJZ201" s="90"/>
      <c r="VKA201" s="1"/>
      <c r="VKB201" s="90"/>
      <c r="VKC201" s="1"/>
      <c r="VKD201" s="90"/>
      <c r="VKE201" s="1"/>
      <c r="VKF201" s="90"/>
      <c r="VKG201" s="1"/>
      <c r="VKH201" s="90"/>
      <c r="VKI201" s="1"/>
      <c r="VKJ201" s="90"/>
      <c r="VKK201" s="1"/>
      <c r="VKL201" s="90"/>
      <c r="VKM201" s="1"/>
      <c r="VKN201" s="90"/>
      <c r="VKO201" s="1"/>
      <c r="VKP201" s="90"/>
      <c r="VKQ201" s="1"/>
      <c r="VKR201" s="90"/>
      <c r="VKS201" s="1"/>
      <c r="VKT201" s="90"/>
      <c r="VKU201" s="1"/>
      <c r="VKV201" s="90"/>
      <c r="VKW201" s="1"/>
      <c r="VKX201" s="90"/>
      <c r="VKY201" s="1"/>
      <c r="VKZ201" s="90"/>
      <c r="VLA201" s="1"/>
      <c r="VLB201" s="90"/>
      <c r="VLC201" s="1"/>
      <c r="VLD201" s="90"/>
      <c r="VLE201" s="1"/>
      <c r="VLF201" s="90"/>
      <c r="VLG201" s="1"/>
      <c r="VLH201" s="90"/>
      <c r="VLI201" s="1"/>
      <c r="VLJ201" s="90"/>
      <c r="VLK201" s="1"/>
      <c r="VLL201" s="90"/>
      <c r="VLM201" s="1"/>
      <c r="VLN201" s="90"/>
      <c r="VLO201" s="1"/>
      <c r="VLP201" s="90"/>
      <c r="VLQ201" s="1"/>
      <c r="VLR201" s="90"/>
      <c r="VLS201" s="1"/>
      <c r="VLT201" s="90"/>
      <c r="VLU201" s="1"/>
      <c r="VLV201" s="90"/>
      <c r="VLW201" s="1"/>
      <c r="VLX201" s="90"/>
      <c r="VLY201" s="1"/>
      <c r="VLZ201" s="90"/>
      <c r="VMA201" s="1"/>
      <c r="VMB201" s="90"/>
      <c r="VMC201" s="1"/>
      <c r="VMD201" s="90"/>
      <c r="VME201" s="1"/>
      <c r="VMF201" s="90"/>
      <c r="VMG201" s="1"/>
      <c r="VMH201" s="90"/>
      <c r="VMI201" s="1"/>
      <c r="VMJ201" s="90"/>
      <c r="VMK201" s="1"/>
      <c r="VML201" s="90"/>
      <c r="VMM201" s="1"/>
      <c r="VMN201" s="90"/>
      <c r="VMO201" s="1"/>
      <c r="VMP201" s="90"/>
      <c r="VMQ201" s="1"/>
      <c r="VMR201" s="90"/>
      <c r="VMS201" s="1"/>
      <c r="VMT201" s="90"/>
      <c r="VMU201" s="1"/>
      <c r="VMV201" s="90"/>
      <c r="VMW201" s="1"/>
      <c r="VMX201" s="90"/>
      <c r="VMY201" s="1"/>
      <c r="VMZ201" s="90"/>
      <c r="VNA201" s="1"/>
      <c r="VNB201" s="90"/>
      <c r="VNC201" s="1"/>
      <c r="VND201" s="90"/>
      <c r="VNE201" s="1"/>
      <c r="VNF201" s="90"/>
      <c r="VNG201" s="1"/>
      <c r="VNH201" s="90"/>
      <c r="VNI201" s="1"/>
      <c r="VNJ201" s="90"/>
      <c r="VNK201" s="1"/>
      <c r="VNL201" s="90"/>
      <c r="VNM201" s="1"/>
      <c r="VNN201" s="90"/>
      <c r="VNO201" s="1"/>
      <c r="VNP201" s="90"/>
      <c r="VNQ201" s="1"/>
      <c r="VNR201" s="90"/>
      <c r="VNS201" s="1"/>
      <c r="VNT201" s="90"/>
      <c r="VNU201" s="1"/>
      <c r="VNV201" s="90"/>
      <c r="VNW201" s="1"/>
      <c r="VNX201" s="90"/>
      <c r="VNY201" s="1"/>
      <c r="VNZ201" s="90"/>
      <c r="VOA201" s="1"/>
      <c r="VOB201" s="90"/>
      <c r="VOC201" s="1"/>
      <c r="VOD201" s="90"/>
      <c r="VOE201" s="1"/>
      <c r="VOF201" s="90"/>
      <c r="VOG201" s="1"/>
      <c r="VOH201" s="90"/>
      <c r="VOI201" s="1"/>
      <c r="VOJ201" s="90"/>
      <c r="VOK201" s="1"/>
      <c r="VOL201" s="90"/>
      <c r="VOM201" s="1"/>
      <c r="VON201" s="90"/>
      <c r="VOO201" s="1"/>
      <c r="VOP201" s="90"/>
      <c r="VOQ201" s="1"/>
      <c r="VOR201" s="90"/>
      <c r="VOS201" s="1"/>
      <c r="VOT201" s="90"/>
      <c r="VOU201" s="1"/>
      <c r="VOV201" s="90"/>
      <c r="VOW201" s="1"/>
      <c r="VOX201" s="90"/>
      <c r="VOY201" s="1"/>
      <c r="VOZ201" s="90"/>
      <c r="VPA201" s="1"/>
      <c r="VPB201" s="90"/>
      <c r="VPC201" s="1"/>
      <c r="VPD201" s="90"/>
      <c r="VPE201" s="1"/>
      <c r="VPF201" s="90"/>
      <c r="VPG201" s="1"/>
      <c r="VPH201" s="90"/>
      <c r="VPI201" s="1"/>
      <c r="VPJ201" s="90"/>
      <c r="VPK201" s="1"/>
      <c r="VPL201" s="90"/>
      <c r="VPM201" s="1"/>
      <c r="VPN201" s="90"/>
      <c r="VPO201" s="1"/>
      <c r="VPP201" s="90"/>
      <c r="VPQ201" s="1"/>
      <c r="VPR201" s="90"/>
      <c r="VPS201" s="1"/>
      <c r="VPT201" s="90"/>
      <c r="VPU201" s="1"/>
      <c r="VPV201" s="90"/>
      <c r="VPW201" s="1"/>
      <c r="VPX201" s="90"/>
      <c r="VPY201" s="1"/>
      <c r="VPZ201" s="90"/>
      <c r="VQA201" s="1"/>
      <c r="VQB201" s="90"/>
      <c r="VQC201" s="1"/>
      <c r="VQD201" s="90"/>
      <c r="VQE201" s="1"/>
      <c r="VQF201" s="90"/>
      <c r="VQG201" s="1"/>
      <c r="VQH201" s="90"/>
      <c r="VQI201" s="1"/>
      <c r="VQJ201" s="90"/>
      <c r="VQK201" s="1"/>
      <c r="VQL201" s="90"/>
      <c r="VQM201" s="1"/>
      <c r="VQN201" s="90"/>
      <c r="VQO201" s="1"/>
      <c r="VQP201" s="90"/>
      <c r="VQQ201" s="1"/>
      <c r="VQR201" s="90"/>
      <c r="VQS201" s="1"/>
      <c r="VQT201" s="90"/>
      <c r="VQU201" s="1"/>
      <c r="VQV201" s="90"/>
      <c r="VQW201" s="1"/>
      <c r="VQX201" s="90"/>
      <c r="VQY201" s="1"/>
      <c r="VQZ201" s="90"/>
      <c r="VRA201" s="1"/>
      <c r="VRB201" s="90"/>
      <c r="VRC201" s="1"/>
      <c r="VRD201" s="90"/>
      <c r="VRE201" s="1"/>
      <c r="VRF201" s="90"/>
      <c r="VRG201" s="1"/>
      <c r="VRH201" s="90"/>
      <c r="VRI201" s="1"/>
      <c r="VRJ201" s="90"/>
      <c r="VRK201" s="1"/>
      <c r="VRL201" s="90"/>
      <c r="VRM201" s="1"/>
      <c r="VRN201" s="90"/>
      <c r="VRO201" s="1"/>
      <c r="VRP201" s="90"/>
      <c r="VRQ201" s="1"/>
      <c r="VRR201" s="90"/>
      <c r="VRS201" s="1"/>
      <c r="VRT201" s="90"/>
      <c r="VRU201" s="1"/>
      <c r="VRV201" s="90"/>
      <c r="VRW201" s="1"/>
      <c r="VRX201" s="90"/>
      <c r="VRY201" s="1"/>
      <c r="VRZ201" s="90"/>
      <c r="VSA201" s="1"/>
      <c r="VSB201" s="90"/>
      <c r="VSC201" s="1"/>
      <c r="VSD201" s="90"/>
      <c r="VSE201" s="1"/>
      <c r="VSF201" s="90"/>
      <c r="VSG201" s="1"/>
      <c r="VSH201" s="90"/>
      <c r="VSI201" s="1"/>
      <c r="VSJ201" s="90"/>
      <c r="VSK201" s="1"/>
      <c r="VSL201" s="90"/>
      <c r="VSM201" s="1"/>
      <c r="VSN201" s="90"/>
      <c r="VSO201" s="1"/>
      <c r="VSP201" s="90"/>
      <c r="VSQ201" s="1"/>
      <c r="VSR201" s="90"/>
      <c r="VSS201" s="1"/>
      <c r="VST201" s="90"/>
      <c r="VSU201" s="1"/>
      <c r="VSV201" s="90"/>
      <c r="VSW201" s="1"/>
      <c r="VSX201" s="90"/>
      <c r="VSY201" s="1"/>
      <c r="VSZ201" s="90"/>
      <c r="VTA201" s="1"/>
      <c r="VTB201" s="90"/>
      <c r="VTC201" s="1"/>
      <c r="VTD201" s="90"/>
      <c r="VTE201" s="1"/>
      <c r="VTF201" s="90"/>
      <c r="VTG201" s="1"/>
      <c r="VTH201" s="90"/>
      <c r="VTI201" s="1"/>
      <c r="VTJ201" s="90"/>
      <c r="VTK201" s="1"/>
      <c r="VTL201" s="90"/>
      <c r="VTM201" s="1"/>
      <c r="VTN201" s="90"/>
      <c r="VTO201" s="1"/>
      <c r="VTP201" s="90"/>
      <c r="VTQ201" s="1"/>
      <c r="VTR201" s="90"/>
      <c r="VTS201" s="1"/>
      <c r="VTT201" s="90"/>
      <c r="VTU201" s="1"/>
      <c r="VTV201" s="90"/>
      <c r="VTW201" s="1"/>
      <c r="VTX201" s="90"/>
      <c r="VTY201" s="1"/>
      <c r="VTZ201" s="90"/>
      <c r="VUA201" s="1"/>
      <c r="VUB201" s="90"/>
      <c r="VUC201" s="1"/>
      <c r="VUD201" s="90"/>
      <c r="VUE201" s="1"/>
      <c r="VUF201" s="90"/>
      <c r="VUG201" s="1"/>
      <c r="VUH201" s="90"/>
      <c r="VUI201" s="1"/>
      <c r="VUJ201" s="90"/>
      <c r="VUK201" s="1"/>
      <c r="VUL201" s="90"/>
      <c r="VUM201" s="1"/>
      <c r="VUN201" s="90"/>
      <c r="VUO201" s="1"/>
      <c r="VUP201" s="90"/>
      <c r="VUQ201" s="1"/>
      <c r="VUR201" s="90"/>
      <c r="VUS201" s="1"/>
      <c r="VUT201" s="90"/>
      <c r="VUU201" s="1"/>
      <c r="VUV201" s="90"/>
      <c r="VUW201" s="1"/>
      <c r="VUX201" s="90"/>
      <c r="VUY201" s="1"/>
      <c r="VUZ201" s="90"/>
      <c r="VVA201" s="1"/>
      <c r="VVB201" s="90"/>
      <c r="VVC201" s="1"/>
      <c r="VVD201" s="90"/>
      <c r="VVE201" s="1"/>
      <c r="VVF201" s="90"/>
      <c r="VVG201" s="1"/>
      <c r="VVH201" s="90"/>
      <c r="VVI201" s="1"/>
      <c r="VVJ201" s="90"/>
      <c r="VVK201" s="1"/>
      <c r="VVL201" s="90"/>
      <c r="VVM201" s="1"/>
      <c r="VVN201" s="90"/>
      <c r="VVO201" s="1"/>
      <c r="VVP201" s="90"/>
      <c r="VVQ201" s="1"/>
      <c r="VVR201" s="90"/>
      <c r="VVS201" s="1"/>
      <c r="VVT201" s="90"/>
      <c r="VVU201" s="1"/>
      <c r="VVV201" s="90"/>
      <c r="VVW201" s="1"/>
      <c r="VVX201" s="90"/>
      <c r="VVY201" s="1"/>
      <c r="VVZ201" s="90"/>
      <c r="VWA201" s="1"/>
      <c r="VWB201" s="90"/>
      <c r="VWC201" s="1"/>
      <c r="VWD201" s="90"/>
      <c r="VWE201" s="1"/>
      <c r="VWF201" s="90"/>
      <c r="VWG201" s="1"/>
      <c r="VWH201" s="90"/>
      <c r="VWI201" s="1"/>
      <c r="VWJ201" s="90"/>
      <c r="VWK201" s="1"/>
      <c r="VWL201" s="90"/>
      <c r="VWM201" s="1"/>
      <c r="VWN201" s="90"/>
      <c r="VWO201" s="1"/>
      <c r="VWP201" s="90"/>
      <c r="VWQ201" s="1"/>
      <c r="VWR201" s="90"/>
      <c r="VWS201" s="1"/>
      <c r="VWT201" s="90"/>
      <c r="VWU201" s="1"/>
      <c r="VWV201" s="90"/>
      <c r="VWW201" s="1"/>
      <c r="VWX201" s="90"/>
      <c r="VWY201" s="1"/>
      <c r="VWZ201" s="90"/>
      <c r="VXA201" s="1"/>
      <c r="VXB201" s="90"/>
      <c r="VXC201" s="1"/>
      <c r="VXD201" s="90"/>
      <c r="VXE201" s="1"/>
      <c r="VXF201" s="90"/>
      <c r="VXG201" s="1"/>
      <c r="VXH201" s="90"/>
      <c r="VXI201" s="1"/>
      <c r="VXJ201" s="90"/>
      <c r="VXK201" s="1"/>
      <c r="VXL201" s="90"/>
      <c r="VXM201" s="1"/>
      <c r="VXN201" s="90"/>
      <c r="VXO201" s="1"/>
      <c r="VXP201" s="90"/>
      <c r="VXQ201" s="1"/>
      <c r="VXR201" s="90"/>
      <c r="VXS201" s="1"/>
      <c r="VXT201" s="90"/>
      <c r="VXU201" s="1"/>
      <c r="VXV201" s="90"/>
      <c r="VXW201" s="1"/>
      <c r="VXX201" s="90"/>
      <c r="VXY201" s="1"/>
      <c r="VXZ201" s="90"/>
      <c r="VYA201" s="1"/>
      <c r="VYB201" s="90"/>
      <c r="VYC201" s="1"/>
      <c r="VYD201" s="90"/>
      <c r="VYE201" s="1"/>
      <c r="VYF201" s="90"/>
      <c r="VYG201" s="1"/>
      <c r="VYH201" s="90"/>
      <c r="VYI201" s="1"/>
      <c r="VYJ201" s="90"/>
      <c r="VYK201" s="1"/>
      <c r="VYL201" s="90"/>
      <c r="VYM201" s="1"/>
      <c r="VYN201" s="90"/>
      <c r="VYO201" s="1"/>
      <c r="VYP201" s="90"/>
      <c r="VYQ201" s="1"/>
      <c r="VYR201" s="90"/>
      <c r="VYS201" s="1"/>
      <c r="VYT201" s="90"/>
      <c r="VYU201" s="1"/>
      <c r="VYV201" s="90"/>
      <c r="VYW201" s="1"/>
      <c r="VYX201" s="90"/>
      <c r="VYY201" s="1"/>
      <c r="VYZ201" s="90"/>
      <c r="VZA201" s="1"/>
      <c r="VZB201" s="90"/>
      <c r="VZC201" s="1"/>
      <c r="VZD201" s="90"/>
      <c r="VZE201" s="1"/>
      <c r="VZF201" s="90"/>
      <c r="VZG201" s="1"/>
      <c r="VZH201" s="90"/>
      <c r="VZI201" s="1"/>
      <c r="VZJ201" s="90"/>
      <c r="VZK201" s="1"/>
      <c r="VZL201" s="90"/>
      <c r="VZM201" s="1"/>
      <c r="VZN201" s="90"/>
      <c r="VZO201" s="1"/>
      <c r="VZP201" s="90"/>
      <c r="VZQ201" s="1"/>
      <c r="VZR201" s="90"/>
      <c r="VZS201" s="1"/>
      <c r="VZT201" s="90"/>
      <c r="VZU201" s="1"/>
      <c r="VZV201" s="90"/>
      <c r="VZW201" s="1"/>
      <c r="VZX201" s="90"/>
      <c r="VZY201" s="1"/>
      <c r="VZZ201" s="90"/>
      <c r="WAA201" s="1"/>
      <c r="WAB201" s="90"/>
      <c r="WAC201" s="1"/>
      <c r="WAD201" s="90"/>
      <c r="WAE201" s="1"/>
      <c r="WAF201" s="90"/>
      <c r="WAG201" s="1"/>
      <c r="WAH201" s="90"/>
      <c r="WAI201" s="1"/>
      <c r="WAJ201" s="90"/>
      <c r="WAK201" s="1"/>
      <c r="WAL201" s="90"/>
      <c r="WAM201" s="1"/>
      <c r="WAN201" s="90"/>
      <c r="WAO201" s="1"/>
      <c r="WAP201" s="90"/>
      <c r="WAQ201" s="1"/>
      <c r="WAR201" s="90"/>
      <c r="WAS201" s="1"/>
      <c r="WAT201" s="90"/>
      <c r="WAU201" s="1"/>
      <c r="WAV201" s="90"/>
      <c r="WAW201" s="1"/>
      <c r="WAX201" s="90"/>
      <c r="WAY201" s="1"/>
      <c r="WAZ201" s="90"/>
      <c r="WBA201" s="1"/>
      <c r="WBB201" s="90"/>
      <c r="WBC201" s="1"/>
      <c r="WBD201" s="90"/>
      <c r="WBE201" s="1"/>
      <c r="WBF201" s="90"/>
      <c r="WBG201" s="1"/>
      <c r="WBH201" s="90"/>
      <c r="WBI201" s="1"/>
      <c r="WBJ201" s="90"/>
      <c r="WBK201" s="1"/>
      <c r="WBL201" s="90"/>
      <c r="WBM201" s="1"/>
      <c r="WBN201" s="90"/>
      <c r="WBO201" s="1"/>
      <c r="WBP201" s="90"/>
      <c r="WBQ201" s="1"/>
      <c r="WBR201" s="90"/>
      <c r="WBS201" s="1"/>
      <c r="WBT201" s="90"/>
      <c r="WBU201" s="1"/>
      <c r="WBV201" s="90"/>
      <c r="WBW201" s="1"/>
      <c r="WBX201" s="90"/>
      <c r="WBY201" s="1"/>
      <c r="WBZ201" s="90"/>
      <c r="WCA201" s="1"/>
      <c r="WCB201" s="90"/>
      <c r="WCC201" s="1"/>
      <c r="WCD201" s="90"/>
      <c r="WCE201" s="1"/>
      <c r="WCF201" s="90"/>
      <c r="WCG201" s="1"/>
      <c r="WCH201" s="90"/>
      <c r="WCI201" s="1"/>
      <c r="WCJ201" s="90"/>
      <c r="WCK201" s="1"/>
      <c r="WCL201" s="90"/>
      <c r="WCM201" s="1"/>
      <c r="WCN201" s="90"/>
      <c r="WCO201" s="1"/>
      <c r="WCP201" s="90"/>
      <c r="WCQ201" s="1"/>
      <c r="WCR201" s="90"/>
      <c r="WCS201" s="1"/>
      <c r="WCT201" s="90"/>
      <c r="WCU201" s="1"/>
      <c r="WCV201" s="90"/>
      <c r="WCW201" s="1"/>
      <c r="WCX201" s="90"/>
      <c r="WCY201" s="1"/>
      <c r="WCZ201" s="90"/>
      <c r="WDA201" s="1"/>
      <c r="WDB201" s="90"/>
      <c r="WDC201" s="1"/>
      <c r="WDD201" s="90"/>
      <c r="WDE201" s="1"/>
      <c r="WDF201" s="90"/>
      <c r="WDG201" s="1"/>
      <c r="WDH201" s="90"/>
      <c r="WDI201" s="1"/>
      <c r="WDJ201" s="90"/>
      <c r="WDK201" s="1"/>
      <c r="WDL201" s="90"/>
      <c r="WDM201" s="1"/>
      <c r="WDN201" s="90"/>
      <c r="WDO201" s="1"/>
      <c r="WDP201" s="90"/>
      <c r="WDQ201" s="1"/>
      <c r="WDR201" s="90"/>
      <c r="WDS201" s="1"/>
      <c r="WDT201" s="90"/>
      <c r="WDU201" s="1"/>
      <c r="WDV201" s="90"/>
      <c r="WDW201" s="1"/>
      <c r="WDX201" s="90"/>
      <c r="WDY201" s="1"/>
      <c r="WDZ201" s="90"/>
      <c r="WEA201" s="1"/>
      <c r="WEB201" s="90"/>
      <c r="WEC201" s="1"/>
      <c r="WED201" s="90"/>
      <c r="WEE201" s="1"/>
      <c r="WEF201" s="90"/>
      <c r="WEG201" s="1"/>
      <c r="WEH201" s="90"/>
      <c r="WEI201" s="1"/>
      <c r="WEJ201" s="90"/>
      <c r="WEK201" s="1"/>
      <c r="WEL201" s="90"/>
      <c r="WEM201" s="1"/>
      <c r="WEN201" s="90"/>
      <c r="WEO201" s="1"/>
      <c r="WEP201" s="90"/>
      <c r="WEQ201" s="1"/>
      <c r="WER201" s="90"/>
      <c r="WES201" s="1"/>
      <c r="WET201" s="90"/>
      <c r="WEU201" s="1"/>
      <c r="WEV201" s="90"/>
      <c r="WEW201" s="1"/>
      <c r="WEX201" s="90"/>
      <c r="WEY201" s="1"/>
      <c r="WEZ201" s="90"/>
      <c r="WFA201" s="1"/>
      <c r="WFB201" s="90"/>
      <c r="WFC201" s="1"/>
      <c r="WFD201" s="90"/>
      <c r="WFE201" s="1"/>
      <c r="WFF201" s="90"/>
      <c r="WFG201" s="1"/>
      <c r="WFH201" s="90"/>
      <c r="WFI201" s="1"/>
      <c r="WFJ201" s="90"/>
      <c r="WFK201" s="1"/>
      <c r="WFL201" s="90"/>
      <c r="WFM201" s="1"/>
      <c r="WFN201" s="90"/>
      <c r="WFO201" s="1"/>
      <c r="WFP201" s="90"/>
      <c r="WFQ201" s="1"/>
      <c r="WFR201" s="90"/>
      <c r="WFS201" s="1"/>
      <c r="WFT201" s="90"/>
      <c r="WFU201" s="1"/>
      <c r="WFV201" s="90"/>
      <c r="WFW201" s="1"/>
      <c r="WFX201" s="90"/>
      <c r="WFY201" s="1"/>
      <c r="WFZ201" s="90"/>
      <c r="WGA201" s="1"/>
      <c r="WGB201" s="90"/>
      <c r="WGC201" s="1"/>
      <c r="WGD201" s="90"/>
      <c r="WGE201" s="1"/>
      <c r="WGF201" s="90"/>
      <c r="WGG201" s="1"/>
      <c r="WGH201" s="90"/>
      <c r="WGI201" s="1"/>
      <c r="WGJ201" s="90"/>
      <c r="WGK201" s="1"/>
      <c r="WGL201" s="90"/>
      <c r="WGM201" s="1"/>
      <c r="WGN201" s="90"/>
      <c r="WGO201" s="1"/>
      <c r="WGP201" s="90"/>
      <c r="WGQ201" s="1"/>
      <c r="WGR201" s="90"/>
      <c r="WGS201" s="1"/>
      <c r="WGT201" s="90"/>
      <c r="WGU201" s="1"/>
      <c r="WGV201" s="90"/>
      <c r="WGW201" s="1"/>
      <c r="WGX201" s="90"/>
      <c r="WGY201" s="1"/>
      <c r="WGZ201" s="90"/>
      <c r="WHA201" s="1"/>
      <c r="WHB201" s="90"/>
      <c r="WHC201" s="1"/>
      <c r="WHD201" s="90"/>
      <c r="WHE201" s="1"/>
      <c r="WHF201" s="90"/>
      <c r="WHG201" s="1"/>
      <c r="WHH201" s="90"/>
      <c r="WHI201" s="1"/>
      <c r="WHJ201" s="90"/>
      <c r="WHK201" s="1"/>
      <c r="WHL201" s="90"/>
      <c r="WHM201" s="1"/>
      <c r="WHN201" s="90"/>
      <c r="WHO201" s="1"/>
      <c r="WHP201" s="90"/>
      <c r="WHQ201" s="1"/>
      <c r="WHR201" s="90"/>
      <c r="WHS201" s="1"/>
      <c r="WHT201" s="90"/>
      <c r="WHU201" s="1"/>
      <c r="WHV201" s="90"/>
      <c r="WHW201" s="1"/>
      <c r="WHX201" s="90"/>
      <c r="WHY201" s="1"/>
      <c r="WHZ201" s="90"/>
      <c r="WIA201" s="1"/>
      <c r="WIB201" s="90"/>
      <c r="WIC201" s="1"/>
      <c r="WID201" s="90"/>
      <c r="WIE201" s="1"/>
      <c r="WIF201" s="90"/>
      <c r="WIG201" s="1"/>
      <c r="WIH201" s="90"/>
      <c r="WII201" s="1"/>
      <c r="WIJ201" s="90"/>
      <c r="WIK201" s="1"/>
      <c r="WIL201" s="90"/>
      <c r="WIM201" s="1"/>
      <c r="WIN201" s="90"/>
      <c r="WIO201" s="1"/>
      <c r="WIP201" s="90"/>
      <c r="WIQ201" s="1"/>
      <c r="WIR201" s="90"/>
      <c r="WIS201" s="1"/>
      <c r="WIT201" s="90"/>
      <c r="WIU201" s="1"/>
      <c r="WIV201" s="90"/>
      <c r="WIW201" s="1"/>
      <c r="WIX201" s="90"/>
      <c r="WIY201" s="1"/>
      <c r="WIZ201" s="90"/>
      <c r="WJA201" s="1"/>
      <c r="WJB201" s="90"/>
      <c r="WJC201" s="1"/>
      <c r="WJD201" s="90"/>
      <c r="WJE201" s="1"/>
      <c r="WJF201" s="90"/>
      <c r="WJG201" s="1"/>
      <c r="WJH201" s="90"/>
      <c r="WJI201" s="1"/>
      <c r="WJJ201" s="90"/>
      <c r="WJK201" s="1"/>
      <c r="WJL201" s="90"/>
      <c r="WJM201" s="1"/>
      <c r="WJN201" s="90"/>
      <c r="WJO201" s="1"/>
      <c r="WJP201" s="90"/>
      <c r="WJQ201" s="1"/>
      <c r="WJR201" s="90"/>
      <c r="WJS201" s="1"/>
      <c r="WJT201" s="90"/>
      <c r="WJU201" s="1"/>
      <c r="WJV201" s="90"/>
      <c r="WJW201" s="1"/>
      <c r="WJX201" s="90"/>
      <c r="WJY201" s="1"/>
      <c r="WJZ201" s="90"/>
      <c r="WKA201" s="1"/>
      <c r="WKB201" s="90"/>
      <c r="WKC201" s="1"/>
      <c r="WKD201" s="90"/>
      <c r="WKE201" s="1"/>
      <c r="WKF201" s="90"/>
      <c r="WKG201" s="1"/>
      <c r="WKH201" s="90"/>
      <c r="WKI201" s="1"/>
      <c r="WKJ201" s="90"/>
      <c r="WKK201" s="1"/>
      <c r="WKL201" s="90"/>
      <c r="WKM201" s="1"/>
      <c r="WKN201" s="90"/>
      <c r="WKO201" s="1"/>
      <c r="WKP201" s="90"/>
      <c r="WKQ201" s="1"/>
      <c r="WKR201" s="90"/>
      <c r="WKS201" s="1"/>
      <c r="WKT201" s="90"/>
      <c r="WKU201" s="1"/>
      <c r="WKV201" s="90"/>
      <c r="WKW201" s="1"/>
      <c r="WKX201" s="90"/>
      <c r="WKY201" s="1"/>
      <c r="WKZ201" s="90"/>
      <c r="WLA201" s="1"/>
      <c r="WLB201" s="90"/>
      <c r="WLC201" s="1"/>
      <c r="WLD201" s="90"/>
      <c r="WLE201" s="1"/>
      <c r="WLF201" s="90"/>
      <c r="WLG201" s="1"/>
      <c r="WLH201" s="90"/>
      <c r="WLI201" s="1"/>
      <c r="WLJ201" s="90"/>
      <c r="WLK201" s="1"/>
      <c r="WLL201" s="90"/>
      <c r="WLM201" s="1"/>
      <c r="WLN201" s="90"/>
      <c r="WLO201" s="1"/>
      <c r="WLP201" s="90"/>
      <c r="WLQ201" s="1"/>
      <c r="WLR201" s="90"/>
      <c r="WLS201" s="1"/>
      <c r="WLT201" s="90"/>
      <c r="WLU201" s="1"/>
      <c r="WLV201" s="90"/>
      <c r="WLW201" s="1"/>
      <c r="WLX201" s="90"/>
      <c r="WLY201" s="1"/>
      <c r="WLZ201" s="90"/>
      <c r="WMA201" s="1"/>
      <c r="WMB201" s="90"/>
      <c r="WMC201" s="1"/>
      <c r="WMD201" s="90"/>
      <c r="WME201" s="1"/>
      <c r="WMF201" s="90"/>
      <c r="WMG201" s="1"/>
      <c r="WMH201" s="90"/>
      <c r="WMI201" s="1"/>
      <c r="WMJ201" s="90"/>
      <c r="WMK201" s="1"/>
      <c r="WML201" s="90"/>
      <c r="WMM201" s="1"/>
      <c r="WMN201" s="90"/>
      <c r="WMO201" s="1"/>
      <c r="WMP201" s="90"/>
      <c r="WMQ201" s="1"/>
      <c r="WMR201" s="90"/>
      <c r="WMS201" s="1"/>
      <c r="WMT201" s="90"/>
      <c r="WMU201" s="1"/>
      <c r="WMV201" s="90"/>
      <c r="WMW201" s="1"/>
      <c r="WMX201" s="90"/>
      <c r="WMY201" s="1"/>
      <c r="WMZ201" s="90"/>
      <c r="WNA201" s="1"/>
      <c r="WNB201" s="90"/>
      <c r="WNC201" s="1"/>
      <c r="WND201" s="90"/>
      <c r="WNE201" s="1"/>
      <c r="WNF201" s="90"/>
      <c r="WNG201" s="1"/>
      <c r="WNH201" s="90"/>
      <c r="WNI201" s="1"/>
      <c r="WNJ201" s="90"/>
      <c r="WNK201" s="1"/>
      <c r="WNL201" s="90"/>
      <c r="WNM201" s="1"/>
      <c r="WNN201" s="90"/>
      <c r="WNO201" s="1"/>
      <c r="WNP201" s="90"/>
      <c r="WNQ201" s="1"/>
      <c r="WNR201" s="90"/>
      <c r="WNS201" s="1"/>
      <c r="WNT201" s="90"/>
      <c r="WNU201" s="1"/>
      <c r="WNV201" s="90"/>
      <c r="WNW201" s="1"/>
      <c r="WNX201" s="90"/>
      <c r="WNY201" s="1"/>
      <c r="WNZ201" s="90"/>
      <c r="WOA201" s="1"/>
      <c r="WOB201" s="90"/>
      <c r="WOC201" s="1"/>
      <c r="WOD201" s="90"/>
      <c r="WOE201" s="1"/>
      <c r="WOF201" s="90"/>
      <c r="WOG201" s="1"/>
      <c r="WOH201" s="90"/>
      <c r="WOI201" s="1"/>
      <c r="WOJ201" s="90"/>
      <c r="WOK201" s="1"/>
      <c r="WOL201" s="90"/>
      <c r="WOM201" s="1"/>
      <c r="WON201" s="90"/>
      <c r="WOO201" s="1"/>
      <c r="WOP201" s="90"/>
      <c r="WOQ201" s="1"/>
      <c r="WOR201" s="90"/>
      <c r="WOS201" s="1"/>
      <c r="WOT201" s="90"/>
      <c r="WOU201" s="1"/>
      <c r="WOV201" s="90"/>
      <c r="WOW201" s="1"/>
      <c r="WOX201" s="90"/>
      <c r="WOY201" s="1"/>
      <c r="WOZ201" s="90"/>
      <c r="WPA201" s="1"/>
      <c r="WPB201" s="90"/>
      <c r="WPC201" s="1"/>
      <c r="WPD201" s="90"/>
      <c r="WPE201" s="1"/>
      <c r="WPF201" s="90"/>
      <c r="WPG201" s="1"/>
      <c r="WPH201" s="90"/>
      <c r="WPI201" s="1"/>
      <c r="WPJ201" s="90"/>
      <c r="WPK201" s="1"/>
      <c r="WPL201" s="90"/>
      <c r="WPM201" s="1"/>
      <c r="WPN201" s="90"/>
      <c r="WPO201" s="1"/>
      <c r="WPP201" s="90"/>
      <c r="WPQ201" s="1"/>
      <c r="WPR201" s="90"/>
      <c r="WPS201" s="1"/>
      <c r="WPT201" s="90"/>
      <c r="WPU201" s="1"/>
      <c r="WPV201" s="90"/>
      <c r="WPW201" s="1"/>
      <c r="WPX201" s="90"/>
      <c r="WPY201" s="1"/>
      <c r="WPZ201" s="90"/>
      <c r="WQA201" s="1"/>
      <c r="WQB201" s="90"/>
      <c r="WQC201" s="1"/>
      <c r="WQD201" s="90"/>
      <c r="WQE201" s="1"/>
      <c r="WQF201" s="90"/>
      <c r="WQG201" s="1"/>
      <c r="WQH201" s="90"/>
      <c r="WQI201" s="1"/>
      <c r="WQJ201" s="90"/>
      <c r="WQK201" s="1"/>
      <c r="WQL201" s="90"/>
      <c r="WQM201" s="1"/>
      <c r="WQN201" s="90"/>
      <c r="WQO201" s="1"/>
      <c r="WQP201" s="90"/>
      <c r="WQQ201" s="1"/>
      <c r="WQR201" s="90"/>
      <c r="WQS201" s="1"/>
      <c r="WQT201" s="90"/>
      <c r="WQU201" s="1"/>
      <c r="WQV201" s="90"/>
      <c r="WQW201" s="1"/>
      <c r="WQX201" s="90"/>
      <c r="WQY201" s="1"/>
      <c r="WQZ201" s="90"/>
      <c r="WRA201" s="1"/>
      <c r="WRB201" s="90"/>
      <c r="WRC201" s="1"/>
      <c r="WRD201" s="90"/>
      <c r="WRE201" s="1"/>
      <c r="WRF201" s="90"/>
      <c r="WRG201" s="1"/>
      <c r="WRH201" s="90"/>
      <c r="WRI201" s="1"/>
      <c r="WRJ201" s="90"/>
      <c r="WRK201" s="1"/>
      <c r="WRL201" s="90"/>
      <c r="WRM201" s="1"/>
      <c r="WRN201" s="90"/>
      <c r="WRO201" s="1"/>
      <c r="WRP201" s="90"/>
      <c r="WRQ201" s="1"/>
      <c r="WRR201" s="90"/>
      <c r="WRS201" s="1"/>
      <c r="WRT201" s="90"/>
      <c r="WRU201" s="1"/>
      <c r="WRV201" s="90"/>
      <c r="WRW201" s="1"/>
      <c r="WRX201" s="90"/>
      <c r="WRY201" s="1"/>
      <c r="WRZ201" s="90"/>
      <c r="WSA201" s="1"/>
      <c r="WSB201" s="90"/>
      <c r="WSC201" s="1"/>
      <c r="WSD201" s="90"/>
      <c r="WSE201" s="1"/>
      <c r="WSF201" s="90"/>
      <c r="WSG201" s="1"/>
      <c r="WSH201" s="90"/>
      <c r="WSI201" s="1"/>
      <c r="WSJ201" s="90"/>
      <c r="WSK201" s="1"/>
      <c r="WSL201" s="90"/>
      <c r="WSM201" s="1"/>
      <c r="WSN201" s="90"/>
      <c r="WSO201" s="1"/>
      <c r="WSP201" s="90"/>
      <c r="WSQ201" s="1"/>
      <c r="WSR201" s="90"/>
      <c r="WSS201" s="1"/>
      <c r="WST201" s="90"/>
      <c r="WSU201" s="1"/>
      <c r="WSV201" s="90"/>
      <c r="WSW201" s="1"/>
      <c r="WSX201" s="90"/>
      <c r="WSY201" s="1"/>
      <c r="WSZ201" s="90"/>
      <c r="WTA201" s="1"/>
      <c r="WTB201" s="90"/>
      <c r="WTC201" s="1"/>
      <c r="WTD201" s="90"/>
      <c r="WTE201" s="1"/>
      <c r="WTF201" s="90"/>
      <c r="WTG201" s="1"/>
      <c r="WTH201" s="90"/>
      <c r="WTI201" s="1"/>
      <c r="WTJ201" s="90"/>
      <c r="WTK201" s="1"/>
      <c r="WTL201" s="90"/>
      <c r="WTM201" s="1"/>
      <c r="WTN201" s="90"/>
      <c r="WTO201" s="1"/>
      <c r="WTP201" s="90"/>
      <c r="WTQ201" s="1"/>
      <c r="WTR201" s="90"/>
      <c r="WTS201" s="1"/>
      <c r="WTT201" s="90"/>
      <c r="WTU201" s="1"/>
      <c r="WTV201" s="90"/>
      <c r="WTW201" s="1"/>
      <c r="WTX201" s="90"/>
      <c r="WTY201" s="1"/>
      <c r="WTZ201" s="90"/>
      <c r="WUA201" s="1"/>
      <c r="WUB201" s="90"/>
      <c r="WUC201" s="1"/>
      <c r="WUD201" s="90"/>
      <c r="WUE201" s="1"/>
      <c r="WUF201" s="90"/>
      <c r="WUG201" s="1"/>
      <c r="WUH201" s="90"/>
      <c r="WUI201" s="1"/>
      <c r="WUJ201" s="90"/>
      <c r="WUK201" s="1"/>
      <c r="WUL201" s="90"/>
      <c r="WUM201" s="1"/>
      <c r="WUN201" s="90"/>
      <c r="WUO201" s="1"/>
      <c r="WUP201" s="90"/>
      <c r="WUQ201" s="1"/>
      <c r="WUR201" s="90"/>
      <c r="WUS201" s="1"/>
      <c r="WUT201" s="90"/>
      <c r="WUU201" s="1"/>
      <c r="WUV201" s="90"/>
      <c r="WUW201" s="1"/>
      <c r="WUX201" s="90"/>
      <c r="WUY201" s="1"/>
      <c r="WUZ201" s="90"/>
      <c r="WVA201" s="1"/>
      <c r="WVB201" s="90"/>
      <c r="WVC201" s="1"/>
      <c r="WVD201" s="90"/>
      <c r="WVE201" s="1"/>
      <c r="WVF201" s="90"/>
      <c r="WVG201" s="1"/>
      <c r="WVH201" s="90"/>
      <c r="WVI201" s="1"/>
      <c r="WVJ201" s="90"/>
      <c r="WVK201" s="1"/>
      <c r="WVL201" s="90"/>
      <c r="WVM201" s="1"/>
      <c r="WVN201" s="90"/>
      <c r="WVO201" s="1"/>
      <c r="WVP201" s="90"/>
      <c r="WVQ201" s="1"/>
      <c r="WVR201" s="90"/>
      <c r="WVS201" s="1"/>
      <c r="WVT201" s="90"/>
      <c r="WVU201" s="1"/>
      <c r="WVV201" s="90"/>
      <c r="WVW201" s="1"/>
      <c r="WVX201" s="90"/>
      <c r="WVY201" s="1"/>
      <c r="WVZ201" s="90"/>
      <c r="WWA201" s="1"/>
      <c r="WWB201" s="90"/>
      <c r="WWC201" s="1"/>
      <c r="WWD201" s="90"/>
      <c r="WWE201" s="1"/>
      <c r="WWF201" s="90"/>
      <c r="WWG201" s="1"/>
      <c r="WWH201" s="90"/>
      <c r="WWI201" s="1"/>
      <c r="WWJ201" s="90"/>
      <c r="WWK201" s="1"/>
      <c r="WWL201" s="90"/>
      <c r="WWM201" s="1"/>
      <c r="WWN201" s="90"/>
      <c r="WWO201" s="1"/>
      <c r="WWP201" s="90"/>
      <c r="WWQ201" s="1"/>
      <c r="WWR201" s="90"/>
      <c r="WWS201" s="1"/>
      <c r="WWT201" s="90"/>
      <c r="WWU201" s="1"/>
      <c r="WWV201" s="90"/>
      <c r="WWW201" s="1"/>
      <c r="WWX201" s="90"/>
      <c r="WWY201" s="1"/>
      <c r="WWZ201" s="90"/>
      <c r="WXA201" s="1"/>
      <c r="WXB201" s="90"/>
      <c r="WXC201" s="1"/>
      <c r="WXD201" s="90"/>
      <c r="WXE201" s="1"/>
      <c r="WXF201" s="90"/>
      <c r="WXG201" s="1"/>
      <c r="WXH201" s="90"/>
      <c r="WXI201" s="1"/>
      <c r="WXJ201" s="90"/>
      <c r="WXK201" s="1"/>
      <c r="WXL201" s="90"/>
      <c r="WXM201" s="1"/>
      <c r="WXN201" s="90"/>
      <c r="WXO201" s="1"/>
      <c r="WXP201" s="90"/>
      <c r="WXQ201" s="1"/>
      <c r="WXR201" s="90"/>
      <c r="WXS201" s="1"/>
      <c r="WXT201" s="90"/>
      <c r="WXU201" s="1"/>
      <c r="WXV201" s="90"/>
      <c r="WXW201" s="1"/>
      <c r="WXX201" s="90"/>
      <c r="WXY201" s="1"/>
      <c r="WXZ201" s="90"/>
      <c r="WYA201" s="1"/>
      <c r="WYB201" s="90"/>
      <c r="WYC201" s="1"/>
      <c r="WYD201" s="90"/>
      <c r="WYE201" s="1"/>
      <c r="WYF201" s="90"/>
      <c r="WYG201" s="1"/>
      <c r="WYH201" s="90"/>
      <c r="WYI201" s="1"/>
      <c r="WYJ201" s="90"/>
      <c r="WYK201" s="1"/>
      <c r="WYL201" s="90"/>
      <c r="WYM201" s="1"/>
      <c r="WYN201" s="90"/>
      <c r="WYO201" s="1"/>
      <c r="WYP201" s="90"/>
      <c r="WYQ201" s="1"/>
      <c r="WYR201" s="90"/>
      <c r="WYS201" s="1"/>
      <c r="WYT201" s="90"/>
      <c r="WYU201" s="1"/>
      <c r="WYV201" s="90"/>
      <c r="WYW201" s="1"/>
      <c r="WYX201" s="90"/>
      <c r="WYY201" s="1"/>
      <c r="WYZ201" s="90"/>
      <c r="WZA201" s="1"/>
      <c r="WZB201" s="90"/>
      <c r="WZC201" s="1"/>
      <c r="WZD201" s="90"/>
      <c r="WZE201" s="1"/>
      <c r="WZF201" s="90"/>
      <c r="WZG201" s="1"/>
      <c r="WZH201" s="90"/>
      <c r="WZI201" s="1"/>
      <c r="WZJ201" s="90"/>
      <c r="WZK201" s="1"/>
      <c r="WZL201" s="90"/>
      <c r="WZM201" s="1"/>
      <c r="WZN201" s="90"/>
      <c r="WZO201" s="1"/>
      <c r="WZP201" s="90"/>
      <c r="WZQ201" s="1"/>
      <c r="WZR201" s="90"/>
      <c r="WZS201" s="1"/>
      <c r="WZT201" s="90"/>
      <c r="WZU201" s="1"/>
      <c r="WZV201" s="90"/>
      <c r="WZW201" s="1"/>
      <c r="WZX201" s="90"/>
      <c r="WZY201" s="1"/>
      <c r="WZZ201" s="90"/>
      <c r="XAA201" s="1"/>
      <c r="XAB201" s="90"/>
      <c r="XAC201" s="1"/>
      <c r="XAD201" s="90"/>
      <c r="XAE201" s="1"/>
      <c r="XAF201" s="90"/>
      <c r="XAG201" s="1"/>
      <c r="XAH201" s="90"/>
      <c r="XAI201" s="1"/>
      <c r="XAJ201" s="90"/>
      <c r="XAK201" s="1"/>
      <c r="XAL201" s="90"/>
      <c r="XAM201" s="1"/>
      <c r="XAN201" s="90"/>
      <c r="XAO201" s="1"/>
      <c r="XAP201" s="90"/>
      <c r="XAQ201" s="1"/>
      <c r="XAR201" s="90"/>
      <c r="XAS201" s="1"/>
      <c r="XAT201" s="90"/>
      <c r="XAU201" s="1"/>
      <c r="XAV201" s="90"/>
      <c r="XAW201" s="1"/>
      <c r="XAX201" s="90"/>
      <c r="XAY201" s="1"/>
      <c r="XAZ201" s="90"/>
      <c r="XBA201" s="1"/>
      <c r="XBB201" s="90"/>
      <c r="XBC201" s="1"/>
      <c r="XBD201" s="90"/>
      <c r="XBE201" s="1"/>
      <c r="XBF201" s="90"/>
      <c r="XBG201" s="1"/>
      <c r="XBH201" s="90"/>
      <c r="XBI201" s="1"/>
      <c r="XBJ201" s="90"/>
      <c r="XBK201" s="1"/>
      <c r="XBL201" s="90"/>
      <c r="XBM201" s="1"/>
      <c r="XBN201" s="90"/>
      <c r="XBO201" s="1"/>
      <c r="XBP201" s="90"/>
      <c r="XBQ201" s="1"/>
      <c r="XBR201" s="90"/>
      <c r="XBS201" s="1"/>
      <c r="XBT201" s="90"/>
      <c r="XBU201" s="1"/>
      <c r="XBV201" s="90"/>
      <c r="XBW201" s="1"/>
      <c r="XBX201" s="90"/>
      <c r="XBY201" s="1"/>
      <c r="XBZ201" s="90"/>
      <c r="XCA201" s="1"/>
      <c r="XCB201" s="90"/>
      <c r="XCC201" s="1"/>
      <c r="XCD201" s="90"/>
      <c r="XCE201" s="1"/>
      <c r="XCF201" s="90"/>
      <c r="XCG201" s="1"/>
      <c r="XCH201" s="90"/>
      <c r="XCI201" s="1"/>
      <c r="XCJ201" s="90"/>
      <c r="XCK201" s="1"/>
      <c r="XCL201" s="90"/>
      <c r="XCM201" s="1"/>
      <c r="XCN201" s="90"/>
      <c r="XCO201" s="1"/>
      <c r="XCP201" s="90"/>
      <c r="XCQ201" s="1"/>
      <c r="XCR201" s="90"/>
      <c r="XCS201" s="1"/>
      <c r="XCT201" s="90"/>
      <c r="XCU201" s="1"/>
      <c r="XCV201" s="90"/>
      <c r="XCW201" s="1"/>
      <c r="XCX201" s="90"/>
      <c r="XCY201" s="1"/>
      <c r="XCZ201" s="90"/>
      <c r="XDA201" s="1"/>
      <c r="XDB201" s="90"/>
      <c r="XDC201" s="1"/>
      <c r="XDD201" s="90"/>
      <c r="XDE201" s="1"/>
      <c r="XDF201" s="90"/>
      <c r="XDG201" s="1"/>
      <c r="XDH201" s="90"/>
      <c r="XDI201" s="1"/>
      <c r="XDJ201" s="90"/>
      <c r="XDK201" s="1"/>
      <c r="XDL201" s="90"/>
      <c r="XDM201" s="1"/>
      <c r="XDN201" s="90"/>
      <c r="XDO201" s="1"/>
      <c r="XDP201" s="90"/>
      <c r="XDQ201" s="1"/>
      <c r="XDR201" s="90"/>
      <c r="XDS201" s="1"/>
      <c r="XDT201" s="90"/>
      <c r="XDU201" s="1"/>
      <c r="XDV201" s="90"/>
      <c r="XDW201" s="1"/>
      <c r="XDX201" s="90"/>
      <c r="XDY201" s="1"/>
      <c r="XDZ201" s="90"/>
      <c r="XEA201" s="1"/>
      <c r="XEB201" s="90"/>
      <c r="XEC201" s="1"/>
      <c r="XED201" s="90"/>
      <c r="XEE201" s="1"/>
      <c r="XEF201" s="90"/>
      <c r="XEG201" s="1"/>
      <c r="XEH201" s="90"/>
      <c r="XEI201" s="1"/>
      <c r="XEJ201" s="90"/>
      <c r="XEK201" s="1"/>
      <c r="XEL201" s="90"/>
      <c r="XEM201" s="1"/>
      <c r="XEN201" s="90"/>
      <c r="XEO201" s="1"/>
      <c r="XEP201" s="90"/>
      <c r="XEQ201" s="1"/>
      <c r="XER201" s="90"/>
      <c r="XES201" s="1"/>
      <c r="XET201" s="90"/>
      <c r="XEU201" s="1"/>
      <c r="XEV201" s="90"/>
      <c r="XEW201" s="1"/>
      <c r="XEX201" s="90"/>
      <c r="XEY201" s="1"/>
      <c r="XEZ201" s="90"/>
      <c r="XFA201" s="1"/>
      <c r="XFB201" s="90"/>
      <c r="XFC201" s="1"/>
      <c r="XFD201" s="90"/>
    </row>
    <row r="202" spans="1:16384" s="1" customFormat="1" ht="20.149999999999999" customHeight="1">
      <c r="D202" s="124" t="s">
        <v>111</v>
      </c>
      <c r="E202" s="124" t="s">
        <v>757</v>
      </c>
      <c r="F202" s="497">
        <v>10</v>
      </c>
      <c r="G202" s="1" t="s">
        <v>1714</v>
      </c>
      <c r="H202" s="496"/>
      <c r="J202" s="90"/>
      <c r="L202" s="90"/>
      <c r="N202" s="90"/>
      <c r="P202" s="90"/>
      <c r="R202" s="90"/>
      <c r="T202" s="90"/>
      <c r="V202" s="90"/>
      <c r="X202" s="90"/>
      <c r="Z202" s="90"/>
      <c r="AB202" s="90"/>
      <c r="AD202" s="90"/>
      <c r="AF202" s="90"/>
      <c r="AH202" s="90"/>
      <c r="AJ202" s="90"/>
      <c r="AL202" s="90"/>
      <c r="AN202" s="90"/>
      <c r="AP202" s="90"/>
      <c r="AR202" s="90"/>
      <c r="AT202" s="90"/>
      <c r="AV202" s="90"/>
      <c r="AX202" s="90"/>
      <c r="AZ202" s="90"/>
      <c r="BB202" s="90"/>
      <c r="BD202" s="90"/>
      <c r="BF202" s="90"/>
      <c r="BH202" s="90"/>
      <c r="BJ202" s="90"/>
      <c r="BL202" s="90"/>
      <c r="BN202" s="90"/>
      <c r="BP202" s="90"/>
      <c r="BR202" s="90"/>
      <c r="BT202" s="90"/>
      <c r="BV202" s="90"/>
      <c r="BX202" s="90"/>
      <c r="BZ202" s="90"/>
      <c r="CB202" s="90"/>
      <c r="CD202" s="90"/>
      <c r="CF202" s="90"/>
      <c r="CH202" s="90"/>
      <c r="CJ202" s="90"/>
      <c r="CL202" s="90"/>
      <c r="CN202" s="90"/>
      <c r="CP202" s="90"/>
      <c r="CR202" s="90"/>
      <c r="CT202" s="90"/>
      <c r="CV202" s="90"/>
      <c r="CX202" s="90"/>
      <c r="CZ202" s="90"/>
      <c r="DB202" s="90"/>
      <c r="DD202" s="90"/>
      <c r="DF202" s="90"/>
      <c r="DH202" s="90"/>
      <c r="DJ202" s="90"/>
      <c r="DL202" s="90"/>
      <c r="DN202" s="90"/>
      <c r="DP202" s="90"/>
      <c r="DR202" s="90"/>
      <c r="DT202" s="90"/>
      <c r="DV202" s="90"/>
      <c r="DX202" s="90"/>
      <c r="DZ202" s="90"/>
      <c r="EB202" s="90"/>
      <c r="ED202" s="90"/>
      <c r="EF202" s="90"/>
      <c r="EH202" s="90"/>
      <c r="EJ202" s="90"/>
      <c r="EL202" s="90"/>
      <c r="EN202" s="90"/>
      <c r="EP202" s="90"/>
      <c r="ER202" s="90"/>
      <c r="ET202" s="90"/>
      <c r="EV202" s="90"/>
      <c r="EX202" s="90"/>
      <c r="EZ202" s="90"/>
      <c r="FB202" s="90"/>
      <c r="FD202" s="90"/>
      <c r="FF202" s="90"/>
      <c r="FH202" s="90"/>
      <c r="FJ202" s="90"/>
      <c r="FL202" s="90"/>
      <c r="FN202" s="90"/>
      <c r="FP202" s="90"/>
      <c r="FR202" s="90"/>
      <c r="FT202" s="90"/>
      <c r="FV202" s="90"/>
      <c r="FX202" s="90"/>
      <c r="FZ202" s="90"/>
      <c r="GB202" s="90"/>
      <c r="GD202" s="90"/>
      <c r="GF202" s="90"/>
      <c r="GH202" s="90"/>
      <c r="GJ202" s="90"/>
      <c r="GL202" s="90"/>
      <c r="GN202" s="90"/>
      <c r="GP202" s="90"/>
      <c r="GR202" s="90"/>
      <c r="GT202" s="90"/>
      <c r="GV202" s="90"/>
      <c r="GX202" s="90"/>
      <c r="GZ202" s="90"/>
      <c r="HB202" s="90"/>
      <c r="HD202" s="90"/>
      <c r="HF202" s="90"/>
      <c r="HH202" s="90"/>
      <c r="HJ202" s="90"/>
      <c r="HL202" s="90"/>
      <c r="HN202" s="90"/>
      <c r="HP202" s="90"/>
      <c r="HR202" s="90"/>
      <c r="HT202" s="90"/>
      <c r="HV202" s="90"/>
      <c r="HX202" s="90"/>
      <c r="HZ202" s="90"/>
      <c r="IB202" s="90"/>
      <c r="ID202" s="90"/>
      <c r="IF202" s="90"/>
      <c r="IH202" s="90"/>
      <c r="IJ202" s="90"/>
      <c r="IL202" s="90"/>
      <c r="IN202" s="90"/>
      <c r="IP202" s="90"/>
      <c r="IR202" s="90"/>
      <c r="IT202" s="90"/>
      <c r="IV202" s="90"/>
      <c r="IX202" s="90"/>
      <c r="IZ202" s="90"/>
      <c r="JB202" s="90"/>
      <c r="JD202" s="90"/>
      <c r="JF202" s="90"/>
      <c r="JH202" s="90"/>
      <c r="JJ202" s="90"/>
      <c r="JL202" s="90"/>
      <c r="JN202" s="90"/>
      <c r="JP202" s="90"/>
      <c r="JR202" s="90"/>
      <c r="JT202" s="90"/>
      <c r="JV202" s="90"/>
      <c r="JX202" s="90"/>
      <c r="JZ202" s="90"/>
      <c r="KB202" s="90"/>
      <c r="KD202" s="90"/>
      <c r="KF202" s="90"/>
      <c r="KH202" s="90"/>
      <c r="KJ202" s="90"/>
      <c r="KL202" s="90"/>
      <c r="KN202" s="90"/>
      <c r="KP202" s="90"/>
      <c r="KR202" s="90"/>
      <c r="KT202" s="90"/>
      <c r="KV202" s="90"/>
      <c r="KX202" s="90"/>
      <c r="KZ202" s="90"/>
      <c r="LB202" s="90"/>
      <c r="LD202" s="90"/>
      <c r="LF202" s="90"/>
      <c r="LH202" s="90"/>
      <c r="LJ202" s="90"/>
      <c r="LL202" s="90"/>
      <c r="LN202" s="90"/>
      <c r="LP202" s="90"/>
      <c r="LR202" s="90"/>
      <c r="LT202" s="90"/>
      <c r="LV202" s="90"/>
      <c r="LX202" s="90"/>
      <c r="LZ202" s="90"/>
      <c r="MB202" s="90"/>
      <c r="MD202" s="90"/>
      <c r="MF202" s="90"/>
      <c r="MH202" s="90"/>
      <c r="MJ202" s="90"/>
      <c r="ML202" s="90"/>
      <c r="MN202" s="90"/>
      <c r="MP202" s="90"/>
      <c r="MR202" s="90"/>
      <c r="MT202" s="90"/>
      <c r="MV202" s="90"/>
      <c r="MX202" s="90"/>
      <c r="MZ202" s="90"/>
      <c r="NB202" s="90"/>
      <c r="ND202" s="90"/>
      <c r="NF202" s="90"/>
      <c r="NH202" s="90"/>
      <c r="NJ202" s="90"/>
      <c r="NL202" s="90"/>
      <c r="NN202" s="90"/>
      <c r="NP202" s="90"/>
      <c r="NR202" s="90"/>
      <c r="NT202" s="90"/>
      <c r="NV202" s="90"/>
      <c r="NX202" s="90"/>
      <c r="NZ202" s="90"/>
      <c r="OB202" s="90"/>
      <c r="OD202" s="90"/>
      <c r="OF202" s="90"/>
      <c r="OH202" s="90"/>
      <c r="OJ202" s="90"/>
      <c r="OL202" s="90"/>
      <c r="ON202" s="90"/>
      <c r="OP202" s="90"/>
      <c r="OR202" s="90"/>
      <c r="OT202" s="90"/>
      <c r="OV202" s="90"/>
      <c r="OX202" s="90"/>
      <c r="OZ202" s="90"/>
      <c r="PB202" s="90"/>
      <c r="PD202" s="90"/>
      <c r="PF202" s="90"/>
      <c r="PH202" s="90"/>
      <c r="PJ202" s="90"/>
      <c r="PL202" s="90"/>
      <c r="PN202" s="90"/>
      <c r="PP202" s="90"/>
      <c r="PR202" s="90"/>
      <c r="PT202" s="90"/>
      <c r="PV202" s="90"/>
      <c r="PX202" s="90"/>
      <c r="PZ202" s="90"/>
      <c r="QB202" s="90"/>
      <c r="QD202" s="90"/>
      <c r="QF202" s="90"/>
      <c r="QH202" s="90"/>
      <c r="QJ202" s="90"/>
      <c r="QL202" s="90"/>
      <c r="QN202" s="90"/>
      <c r="QP202" s="90"/>
      <c r="QR202" s="90"/>
      <c r="QT202" s="90"/>
      <c r="QV202" s="90"/>
      <c r="QX202" s="90"/>
      <c r="QZ202" s="90"/>
      <c r="RB202" s="90"/>
      <c r="RD202" s="90"/>
      <c r="RF202" s="90"/>
      <c r="RH202" s="90"/>
      <c r="RJ202" s="90"/>
      <c r="RL202" s="90"/>
      <c r="RN202" s="90"/>
      <c r="RP202" s="90"/>
      <c r="RR202" s="90"/>
      <c r="RT202" s="90"/>
      <c r="RV202" s="90"/>
      <c r="RX202" s="90"/>
      <c r="RZ202" s="90"/>
      <c r="SB202" s="90"/>
      <c r="SD202" s="90"/>
      <c r="SF202" s="90"/>
      <c r="SH202" s="90"/>
      <c r="SJ202" s="90"/>
      <c r="SL202" s="90"/>
      <c r="SN202" s="90"/>
      <c r="SP202" s="90"/>
      <c r="SR202" s="90"/>
      <c r="ST202" s="90"/>
      <c r="SV202" s="90"/>
      <c r="SX202" s="90"/>
      <c r="SZ202" s="90"/>
      <c r="TB202" s="90"/>
      <c r="TD202" s="90"/>
      <c r="TF202" s="90"/>
      <c r="TH202" s="90"/>
      <c r="TJ202" s="90"/>
      <c r="TL202" s="90"/>
      <c r="TN202" s="90"/>
      <c r="TP202" s="90"/>
      <c r="TR202" s="90"/>
      <c r="TT202" s="90"/>
      <c r="TV202" s="90"/>
      <c r="TX202" s="90"/>
      <c r="TZ202" s="90"/>
      <c r="UB202" s="90"/>
      <c r="UD202" s="90"/>
      <c r="UF202" s="90"/>
      <c r="UH202" s="90"/>
      <c r="UJ202" s="90"/>
      <c r="UL202" s="90"/>
      <c r="UN202" s="90"/>
      <c r="UP202" s="90"/>
      <c r="UR202" s="90"/>
      <c r="UT202" s="90"/>
      <c r="UV202" s="90"/>
      <c r="UX202" s="90"/>
      <c r="UZ202" s="90"/>
      <c r="VB202" s="90"/>
      <c r="VD202" s="90"/>
      <c r="VF202" s="90"/>
      <c r="VH202" s="90"/>
      <c r="VJ202" s="90"/>
      <c r="VL202" s="90"/>
      <c r="VN202" s="90"/>
      <c r="VP202" s="90"/>
      <c r="VR202" s="90"/>
      <c r="VT202" s="90"/>
      <c r="VV202" s="90"/>
      <c r="VX202" s="90"/>
      <c r="VZ202" s="90"/>
      <c r="WB202" s="90"/>
      <c r="WD202" s="90"/>
      <c r="WF202" s="90"/>
      <c r="WH202" s="90"/>
      <c r="WJ202" s="90"/>
      <c r="WL202" s="90"/>
      <c r="WN202" s="90"/>
      <c r="WP202" s="90"/>
      <c r="WR202" s="90"/>
      <c r="WT202" s="90"/>
      <c r="WV202" s="90"/>
      <c r="WX202" s="90"/>
      <c r="WZ202" s="90"/>
      <c r="XB202" s="90"/>
      <c r="XD202" s="90"/>
      <c r="XF202" s="90"/>
      <c r="XH202" s="90"/>
      <c r="XJ202" s="90"/>
      <c r="XL202" s="90"/>
      <c r="XN202" s="90"/>
      <c r="XP202" s="90"/>
      <c r="XR202" s="90"/>
      <c r="XT202" s="90"/>
      <c r="XV202" s="90"/>
      <c r="XX202" s="90"/>
      <c r="XZ202" s="90"/>
      <c r="YB202" s="90"/>
      <c r="YD202" s="90"/>
      <c r="YF202" s="90"/>
      <c r="YH202" s="90"/>
      <c r="YJ202" s="90"/>
      <c r="YL202" s="90"/>
      <c r="YN202" s="90"/>
      <c r="YP202" s="90"/>
      <c r="YR202" s="90"/>
      <c r="YT202" s="90"/>
      <c r="YV202" s="90"/>
      <c r="YX202" s="90"/>
      <c r="YZ202" s="90"/>
      <c r="ZB202" s="90"/>
      <c r="ZD202" s="90"/>
      <c r="ZF202" s="90"/>
      <c r="ZH202" s="90"/>
      <c r="ZJ202" s="90"/>
      <c r="ZL202" s="90"/>
      <c r="ZN202" s="90"/>
      <c r="ZP202" s="90"/>
      <c r="ZR202" s="90"/>
      <c r="ZT202" s="90"/>
      <c r="ZV202" s="90"/>
      <c r="ZX202" s="90"/>
      <c r="ZZ202" s="90"/>
      <c r="AAB202" s="90"/>
      <c r="AAD202" s="90"/>
      <c r="AAF202" s="90"/>
      <c r="AAH202" s="90"/>
      <c r="AAJ202" s="90"/>
      <c r="AAL202" s="90"/>
      <c r="AAN202" s="90"/>
      <c r="AAP202" s="90"/>
      <c r="AAR202" s="90"/>
      <c r="AAT202" s="90"/>
      <c r="AAV202" s="90"/>
      <c r="AAX202" s="90"/>
      <c r="AAZ202" s="90"/>
      <c r="ABB202" s="90"/>
      <c r="ABD202" s="90"/>
      <c r="ABF202" s="90"/>
      <c r="ABH202" s="90"/>
      <c r="ABJ202" s="90"/>
      <c r="ABL202" s="90"/>
      <c r="ABN202" s="90"/>
      <c r="ABP202" s="90"/>
      <c r="ABR202" s="90"/>
      <c r="ABT202" s="90"/>
      <c r="ABV202" s="90"/>
      <c r="ABX202" s="90"/>
      <c r="ABZ202" s="90"/>
      <c r="ACB202" s="90"/>
      <c r="ACD202" s="90"/>
      <c r="ACF202" s="90"/>
      <c r="ACH202" s="90"/>
      <c r="ACJ202" s="90"/>
      <c r="ACL202" s="90"/>
      <c r="ACN202" s="90"/>
      <c r="ACP202" s="90"/>
      <c r="ACR202" s="90"/>
      <c r="ACT202" s="90"/>
      <c r="ACV202" s="90"/>
      <c r="ACX202" s="90"/>
      <c r="ACZ202" s="90"/>
      <c r="ADB202" s="90"/>
      <c r="ADD202" s="90"/>
      <c r="ADF202" s="90"/>
      <c r="ADH202" s="90"/>
      <c r="ADJ202" s="90"/>
      <c r="ADL202" s="90"/>
      <c r="ADN202" s="90"/>
      <c r="ADP202" s="90"/>
      <c r="ADR202" s="90"/>
      <c r="ADT202" s="90"/>
      <c r="ADV202" s="90"/>
      <c r="ADX202" s="90"/>
      <c r="ADZ202" s="90"/>
      <c r="AEB202" s="90"/>
      <c r="AED202" s="90"/>
      <c r="AEF202" s="90"/>
      <c r="AEH202" s="90"/>
      <c r="AEJ202" s="90"/>
      <c r="AEL202" s="90"/>
      <c r="AEN202" s="90"/>
      <c r="AEP202" s="90"/>
      <c r="AER202" s="90"/>
      <c r="AET202" s="90"/>
      <c r="AEV202" s="90"/>
      <c r="AEX202" s="90"/>
      <c r="AEZ202" s="90"/>
      <c r="AFB202" s="90"/>
      <c r="AFD202" s="90"/>
      <c r="AFF202" s="90"/>
      <c r="AFH202" s="90"/>
      <c r="AFJ202" s="90"/>
      <c r="AFL202" s="90"/>
      <c r="AFN202" s="90"/>
      <c r="AFP202" s="90"/>
      <c r="AFR202" s="90"/>
      <c r="AFT202" s="90"/>
      <c r="AFV202" s="90"/>
      <c r="AFX202" s="90"/>
      <c r="AFZ202" s="90"/>
      <c r="AGB202" s="90"/>
      <c r="AGD202" s="90"/>
      <c r="AGF202" s="90"/>
      <c r="AGH202" s="90"/>
      <c r="AGJ202" s="90"/>
      <c r="AGL202" s="90"/>
      <c r="AGN202" s="90"/>
      <c r="AGP202" s="90"/>
      <c r="AGR202" s="90"/>
      <c r="AGT202" s="90"/>
      <c r="AGV202" s="90"/>
      <c r="AGX202" s="90"/>
      <c r="AGZ202" s="90"/>
      <c r="AHB202" s="90"/>
      <c r="AHD202" s="90"/>
      <c r="AHF202" s="90"/>
      <c r="AHH202" s="90"/>
      <c r="AHJ202" s="90"/>
      <c r="AHL202" s="90"/>
      <c r="AHN202" s="90"/>
      <c r="AHP202" s="90"/>
      <c r="AHR202" s="90"/>
      <c r="AHT202" s="90"/>
      <c r="AHV202" s="90"/>
      <c r="AHX202" s="90"/>
      <c r="AHZ202" s="90"/>
      <c r="AIB202" s="90"/>
      <c r="AID202" s="90"/>
      <c r="AIF202" s="90"/>
      <c r="AIH202" s="90"/>
      <c r="AIJ202" s="90"/>
      <c r="AIL202" s="90"/>
      <c r="AIN202" s="90"/>
      <c r="AIP202" s="90"/>
      <c r="AIR202" s="90"/>
      <c r="AIT202" s="90"/>
      <c r="AIV202" s="90"/>
      <c r="AIX202" s="90"/>
      <c r="AIZ202" s="90"/>
      <c r="AJB202" s="90"/>
      <c r="AJD202" s="90"/>
      <c r="AJF202" s="90"/>
      <c r="AJH202" s="90"/>
      <c r="AJJ202" s="90"/>
      <c r="AJL202" s="90"/>
      <c r="AJN202" s="90"/>
      <c r="AJP202" s="90"/>
      <c r="AJR202" s="90"/>
      <c r="AJT202" s="90"/>
      <c r="AJV202" s="90"/>
      <c r="AJX202" s="90"/>
      <c r="AJZ202" s="90"/>
      <c r="AKB202" s="90"/>
      <c r="AKD202" s="90"/>
      <c r="AKF202" s="90"/>
      <c r="AKH202" s="90"/>
      <c r="AKJ202" s="90"/>
      <c r="AKL202" s="90"/>
      <c r="AKN202" s="90"/>
      <c r="AKP202" s="90"/>
      <c r="AKR202" s="90"/>
      <c r="AKT202" s="90"/>
      <c r="AKV202" s="90"/>
      <c r="AKX202" s="90"/>
      <c r="AKZ202" s="90"/>
      <c r="ALB202" s="90"/>
      <c r="ALD202" s="90"/>
      <c r="ALF202" s="90"/>
      <c r="ALH202" s="90"/>
      <c r="ALJ202" s="90"/>
      <c r="ALL202" s="90"/>
      <c r="ALN202" s="90"/>
      <c r="ALP202" s="90"/>
      <c r="ALR202" s="90"/>
      <c r="ALT202" s="90"/>
      <c r="ALV202" s="90"/>
      <c r="ALX202" s="90"/>
      <c r="ALZ202" s="90"/>
      <c r="AMB202" s="90"/>
      <c r="AMD202" s="90"/>
      <c r="AMF202" s="90"/>
      <c r="AMH202" s="90"/>
      <c r="AMJ202" s="90"/>
      <c r="AML202" s="90"/>
      <c r="AMN202" s="90"/>
      <c r="AMP202" s="90"/>
      <c r="AMR202" s="90"/>
      <c r="AMT202" s="90"/>
      <c r="AMV202" s="90"/>
      <c r="AMX202" s="90"/>
      <c r="AMZ202" s="90"/>
      <c r="ANB202" s="90"/>
      <c r="AND202" s="90"/>
      <c r="ANF202" s="90"/>
      <c r="ANH202" s="90"/>
      <c r="ANJ202" s="90"/>
      <c r="ANL202" s="90"/>
      <c r="ANN202" s="90"/>
      <c r="ANP202" s="90"/>
      <c r="ANR202" s="90"/>
      <c r="ANT202" s="90"/>
      <c r="ANV202" s="90"/>
      <c r="ANX202" s="90"/>
      <c r="ANZ202" s="90"/>
      <c r="AOB202" s="90"/>
      <c r="AOD202" s="90"/>
      <c r="AOF202" s="90"/>
      <c r="AOH202" s="90"/>
      <c r="AOJ202" s="90"/>
      <c r="AOL202" s="90"/>
      <c r="AON202" s="90"/>
      <c r="AOP202" s="90"/>
      <c r="AOR202" s="90"/>
      <c r="AOT202" s="90"/>
      <c r="AOV202" s="90"/>
      <c r="AOX202" s="90"/>
      <c r="AOZ202" s="90"/>
      <c r="APB202" s="90"/>
      <c r="APD202" s="90"/>
      <c r="APF202" s="90"/>
      <c r="APH202" s="90"/>
      <c r="APJ202" s="90"/>
      <c r="APL202" s="90"/>
      <c r="APN202" s="90"/>
      <c r="APP202" s="90"/>
      <c r="APR202" s="90"/>
      <c r="APT202" s="90"/>
      <c r="APV202" s="90"/>
      <c r="APX202" s="90"/>
      <c r="APZ202" s="90"/>
      <c r="AQB202" s="90"/>
      <c r="AQD202" s="90"/>
      <c r="AQF202" s="90"/>
      <c r="AQH202" s="90"/>
      <c r="AQJ202" s="90"/>
      <c r="AQL202" s="90"/>
      <c r="AQN202" s="90"/>
      <c r="AQP202" s="90"/>
      <c r="AQR202" s="90"/>
      <c r="AQT202" s="90"/>
      <c r="AQV202" s="90"/>
      <c r="AQX202" s="90"/>
      <c r="AQZ202" s="90"/>
      <c r="ARB202" s="90"/>
      <c r="ARD202" s="90"/>
      <c r="ARF202" s="90"/>
      <c r="ARH202" s="90"/>
      <c r="ARJ202" s="90"/>
      <c r="ARL202" s="90"/>
      <c r="ARN202" s="90"/>
      <c r="ARP202" s="90"/>
      <c r="ARR202" s="90"/>
      <c r="ART202" s="90"/>
      <c r="ARV202" s="90"/>
      <c r="ARX202" s="90"/>
      <c r="ARZ202" s="90"/>
      <c r="ASB202" s="90"/>
      <c r="ASD202" s="90"/>
      <c r="ASF202" s="90"/>
      <c r="ASH202" s="90"/>
      <c r="ASJ202" s="90"/>
      <c r="ASL202" s="90"/>
      <c r="ASN202" s="90"/>
      <c r="ASP202" s="90"/>
      <c r="ASR202" s="90"/>
      <c r="AST202" s="90"/>
      <c r="ASV202" s="90"/>
      <c r="ASX202" s="90"/>
      <c r="ASZ202" s="90"/>
      <c r="ATB202" s="90"/>
      <c r="ATD202" s="90"/>
      <c r="ATF202" s="90"/>
      <c r="ATH202" s="90"/>
      <c r="ATJ202" s="90"/>
      <c r="ATL202" s="90"/>
      <c r="ATN202" s="90"/>
      <c r="ATP202" s="90"/>
      <c r="ATR202" s="90"/>
      <c r="ATT202" s="90"/>
      <c r="ATV202" s="90"/>
      <c r="ATX202" s="90"/>
      <c r="ATZ202" s="90"/>
      <c r="AUB202" s="90"/>
      <c r="AUD202" s="90"/>
      <c r="AUF202" s="90"/>
      <c r="AUH202" s="90"/>
      <c r="AUJ202" s="90"/>
      <c r="AUL202" s="90"/>
      <c r="AUN202" s="90"/>
      <c r="AUP202" s="90"/>
      <c r="AUR202" s="90"/>
      <c r="AUT202" s="90"/>
      <c r="AUV202" s="90"/>
      <c r="AUX202" s="90"/>
      <c r="AUZ202" s="90"/>
      <c r="AVB202" s="90"/>
      <c r="AVD202" s="90"/>
      <c r="AVF202" s="90"/>
      <c r="AVH202" s="90"/>
      <c r="AVJ202" s="90"/>
      <c r="AVL202" s="90"/>
      <c r="AVN202" s="90"/>
      <c r="AVP202" s="90"/>
      <c r="AVR202" s="90"/>
      <c r="AVT202" s="90"/>
      <c r="AVV202" s="90"/>
      <c r="AVX202" s="90"/>
      <c r="AVZ202" s="90"/>
      <c r="AWB202" s="90"/>
      <c r="AWD202" s="90"/>
      <c r="AWF202" s="90"/>
      <c r="AWH202" s="90"/>
      <c r="AWJ202" s="90"/>
      <c r="AWL202" s="90"/>
      <c r="AWN202" s="90"/>
      <c r="AWP202" s="90"/>
      <c r="AWR202" s="90"/>
      <c r="AWT202" s="90"/>
      <c r="AWV202" s="90"/>
      <c r="AWX202" s="90"/>
      <c r="AWZ202" s="90"/>
      <c r="AXB202" s="90"/>
      <c r="AXD202" s="90"/>
      <c r="AXF202" s="90"/>
      <c r="AXH202" s="90"/>
      <c r="AXJ202" s="90"/>
      <c r="AXL202" s="90"/>
      <c r="AXN202" s="90"/>
      <c r="AXP202" s="90"/>
      <c r="AXR202" s="90"/>
      <c r="AXT202" s="90"/>
      <c r="AXV202" s="90"/>
      <c r="AXX202" s="90"/>
      <c r="AXZ202" s="90"/>
      <c r="AYB202" s="90"/>
      <c r="AYD202" s="90"/>
      <c r="AYF202" s="90"/>
      <c r="AYH202" s="90"/>
      <c r="AYJ202" s="90"/>
      <c r="AYL202" s="90"/>
      <c r="AYN202" s="90"/>
      <c r="AYP202" s="90"/>
      <c r="AYR202" s="90"/>
      <c r="AYT202" s="90"/>
      <c r="AYV202" s="90"/>
      <c r="AYX202" s="90"/>
      <c r="AYZ202" s="90"/>
      <c r="AZB202" s="90"/>
      <c r="AZD202" s="90"/>
      <c r="AZF202" s="90"/>
      <c r="AZH202" s="90"/>
      <c r="AZJ202" s="90"/>
      <c r="AZL202" s="90"/>
      <c r="AZN202" s="90"/>
      <c r="AZP202" s="90"/>
      <c r="AZR202" s="90"/>
      <c r="AZT202" s="90"/>
      <c r="AZV202" s="90"/>
      <c r="AZX202" s="90"/>
      <c r="AZZ202" s="90"/>
      <c r="BAB202" s="90"/>
      <c r="BAD202" s="90"/>
      <c r="BAF202" s="90"/>
      <c r="BAH202" s="90"/>
      <c r="BAJ202" s="90"/>
      <c r="BAL202" s="90"/>
      <c r="BAN202" s="90"/>
      <c r="BAP202" s="90"/>
      <c r="BAR202" s="90"/>
      <c r="BAT202" s="90"/>
      <c r="BAV202" s="90"/>
      <c r="BAX202" s="90"/>
      <c r="BAZ202" s="90"/>
      <c r="BBB202" s="90"/>
      <c r="BBD202" s="90"/>
      <c r="BBF202" s="90"/>
      <c r="BBH202" s="90"/>
      <c r="BBJ202" s="90"/>
      <c r="BBL202" s="90"/>
      <c r="BBN202" s="90"/>
      <c r="BBP202" s="90"/>
      <c r="BBR202" s="90"/>
      <c r="BBT202" s="90"/>
      <c r="BBV202" s="90"/>
      <c r="BBX202" s="90"/>
      <c r="BBZ202" s="90"/>
      <c r="BCB202" s="90"/>
      <c r="BCD202" s="90"/>
      <c r="BCF202" s="90"/>
      <c r="BCH202" s="90"/>
      <c r="BCJ202" s="90"/>
      <c r="BCL202" s="90"/>
      <c r="BCN202" s="90"/>
      <c r="BCP202" s="90"/>
      <c r="BCR202" s="90"/>
      <c r="BCT202" s="90"/>
      <c r="BCV202" s="90"/>
      <c r="BCX202" s="90"/>
      <c r="BCZ202" s="90"/>
      <c r="BDB202" s="90"/>
      <c r="BDD202" s="90"/>
      <c r="BDF202" s="90"/>
      <c r="BDH202" s="90"/>
      <c r="BDJ202" s="90"/>
      <c r="BDL202" s="90"/>
      <c r="BDN202" s="90"/>
      <c r="BDP202" s="90"/>
      <c r="BDR202" s="90"/>
      <c r="BDT202" s="90"/>
      <c r="BDV202" s="90"/>
      <c r="BDX202" s="90"/>
      <c r="BDZ202" s="90"/>
      <c r="BEB202" s="90"/>
      <c r="BED202" s="90"/>
      <c r="BEF202" s="90"/>
      <c r="BEH202" s="90"/>
      <c r="BEJ202" s="90"/>
      <c r="BEL202" s="90"/>
      <c r="BEN202" s="90"/>
      <c r="BEP202" s="90"/>
      <c r="BER202" s="90"/>
      <c r="BET202" s="90"/>
      <c r="BEV202" s="90"/>
      <c r="BEX202" s="90"/>
      <c r="BEZ202" s="90"/>
      <c r="BFB202" s="90"/>
      <c r="BFD202" s="90"/>
      <c r="BFF202" s="90"/>
      <c r="BFH202" s="90"/>
      <c r="BFJ202" s="90"/>
      <c r="BFL202" s="90"/>
      <c r="BFN202" s="90"/>
      <c r="BFP202" s="90"/>
      <c r="BFR202" s="90"/>
      <c r="BFT202" s="90"/>
      <c r="BFV202" s="90"/>
      <c r="BFX202" s="90"/>
      <c r="BFZ202" s="90"/>
      <c r="BGB202" s="90"/>
      <c r="BGD202" s="90"/>
      <c r="BGF202" s="90"/>
      <c r="BGH202" s="90"/>
      <c r="BGJ202" s="90"/>
      <c r="BGL202" s="90"/>
      <c r="BGN202" s="90"/>
      <c r="BGP202" s="90"/>
      <c r="BGR202" s="90"/>
      <c r="BGT202" s="90"/>
      <c r="BGV202" s="90"/>
      <c r="BGX202" s="90"/>
      <c r="BGZ202" s="90"/>
      <c r="BHB202" s="90"/>
      <c r="BHD202" s="90"/>
      <c r="BHF202" s="90"/>
      <c r="BHH202" s="90"/>
      <c r="BHJ202" s="90"/>
      <c r="BHL202" s="90"/>
      <c r="BHN202" s="90"/>
      <c r="BHP202" s="90"/>
      <c r="BHR202" s="90"/>
      <c r="BHT202" s="90"/>
      <c r="BHV202" s="90"/>
      <c r="BHX202" s="90"/>
      <c r="BHZ202" s="90"/>
      <c r="BIB202" s="90"/>
      <c r="BID202" s="90"/>
      <c r="BIF202" s="90"/>
      <c r="BIH202" s="90"/>
      <c r="BIJ202" s="90"/>
      <c r="BIL202" s="90"/>
      <c r="BIN202" s="90"/>
      <c r="BIP202" s="90"/>
      <c r="BIR202" s="90"/>
      <c r="BIT202" s="90"/>
      <c r="BIV202" s="90"/>
      <c r="BIX202" s="90"/>
      <c r="BIZ202" s="90"/>
      <c r="BJB202" s="90"/>
      <c r="BJD202" s="90"/>
      <c r="BJF202" s="90"/>
      <c r="BJH202" s="90"/>
      <c r="BJJ202" s="90"/>
      <c r="BJL202" s="90"/>
      <c r="BJN202" s="90"/>
      <c r="BJP202" s="90"/>
      <c r="BJR202" s="90"/>
      <c r="BJT202" s="90"/>
      <c r="BJV202" s="90"/>
      <c r="BJX202" s="90"/>
      <c r="BJZ202" s="90"/>
      <c r="BKB202" s="90"/>
      <c r="BKD202" s="90"/>
      <c r="BKF202" s="90"/>
      <c r="BKH202" s="90"/>
      <c r="BKJ202" s="90"/>
      <c r="BKL202" s="90"/>
      <c r="BKN202" s="90"/>
      <c r="BKP202" s="90"/>
      <c r="BKR202" s="90"/>
      <c r="BKT202" s="90"/>
      <c r="BKV202" s="90"/>
      <c r="BKX202" s="90"/>
      <c r="BKZ202" s="90"/>
      <c r="BLB202" s="90"/>
      <c r="BLD202" s="90"/>
      <c r="BLF202" s="90"/>
      <c r="BLH202" s="90"/>
      <c r="BLJ202" s="90"/>
      <c r="BLL202" s="90"/>
      <c r="BLN202" s="90"/>
      <c r="BLP202" s="90"/>
      <c r="BLR202" s="90"/>
      <c r="BLT202" s="90"/>
      <c r="BLV202" s="90"/>
      <c r="BLX202" s="90"/>
      <c r="BLZ202" s="90"/>
      <c r="BMB202" s="90"/>
      <c r="BMD202" s="90"/>
      <c r="BMF202" s="90"/>
      <c r="BMH202" s="90"/>
      <c r="BMJ202" s="90"/>
      <c r="BML202" s="90"/>
      <c r="BMN202" s="90"/>
      <c r="BMP202" s="90"/>
      <c r="BMR202" s="90"/>
      <c r="BMT202" s="90"/>
      <c r="BMV202" s="90"/>
      <c r="BMX202" s="90"/>
      <c r="BMZ202" s="90"/>
      <c r="BNB202" s="90"/>
      <c r="BND202" s="90"/>
      <c r="BNF202" s="90"/>
      <c r="BNH202" s="90"/>
      <c r="BNJ202" s="90"/>
      <c r="BNL202" s="90"/>
      <c r="BNN202" s="90"/>
      <c r="BNP202" s="90"/>
      <c r="BNR202" s="90"/>
      <c r="BNT202" s="90"/>
      <c r="BNV202" s="90"/>
      <c r="BNX202" s="90"/>
      <c r="BNZ202" s="90"/>
      <c r="BOB202" s="90"/>
      <c r="BOD202" s="90"/>
      <c r="BOF202" s="90"/>
      <c r="BOH202" s="90"/>
      <c r="BOJ202" s="90"/>
      <c r="BOL202" s="90"/>
      <c r="BON202" s="90"/>
      <c r="BOP202" s="90"/>
      <c r="BOR202" s="90"/>
      <c r="BOT202" s="90"/>
      <c r="BOV202" s="90"/>
      <c r="BOX202" s="90"/>
      <c r="BOZ202" s="90"/>
      <c r="BPB202" s="90"/>
      <c r="BPD202" s="90"/>
      <c r="BPF202" s="90"/>
      <c r="BPH202" s="90"/>
      <c r="BPJ202" s="90"/>
      <c r="BPL202" s="90"/>
      <c r="BPN202" s="90"/>
      <c r="BPP202" s="90"/>
      <c r="BPR202" s="90"/>
      <c r="BPT202" s="90"/>
      <c r="BPV202" s="90"/>
      <c r="BPX202" s="90"/>
      <c r="BPZ202" s="90"/>
      <c r="BQB202" s="90"/>
      <c r="BQD202" s="90"/>
      <c r="BQF202" s="90"/>
      <c r="BQH202" s="90"/>
      <c r="BQJ202" s="90"/>
      <c r="BQL202" s="90"/>
      <c r="BQN202" s="90"/>
      <c r="BQP202" s="90"/>
      <c r="BQR202" s="90"/>
      <c r="BQT202" s="90"/>
      <c r="BQV202" s="90"/>
      <c r="BQX202" s="90"/>
      <c r="BQZ202" s="90"/>
      <c r="BRB202" s="90"/>
      <c r="BRD202" s="90"/>
      <c r="BRF202" s="90"/>
      <c r="BRH202" s="90"/>
      <c r="BRJ202" s="90"/>
      <c r="BRL202" s="90"/>
      <c r="BRN202" s="90"/>
      <c r="BRP202" s="90"/>
      <c r="BRR202" s="90"/>
      <c r="BRT202" s="90"/>
      <c r="BRV202" s="90"/>
      <c r="BRX202" s="90"/>
      <c r="BRZ202" s="90"/>
      <c r="BSB202" s="90"/>
      <c r="BSD202" s="90"/>
      <c r="BSF202" s="90"/>
      <c r="BSH202" s="90"/>
      <c r="BSJ202" s="90"/>
      <c r="BSL202" s="90"/>
      <c r="BSN202" s="90"/>
      <c r="BSP202" s="90"/>
      <c r="BSR202" s="90"/>
      <c r="BST202" s="90"/>
      <c r="BSV202" s="90"/>
      <c r="BSX202" s="90"/>
      <c r="BSZ202" s="90"/>
      <c r="BTB202" s="90"/>
      <c r="BTD202" s="90"/>
      <c r="BTF202" s="90"/>
      <c r="BTH202" s="90"/>
      <c r="BTJ202" s="90"/>
      <c r="BTL202" s="90"/>
      <c r="BTN202" s="90"/>
      <c r="BTP202" s="90"/>
      <c r="BTR202" s="90"/>
      <c r="BTT202" s="90"/>
      <c r="BTV202" s="90"/>
      <c r="BTX202" s="90"/>
      <c r="BTZ202" s="90"/>
      <c r="BUB202" s="90"/>
      <c r="BUD202" s="90"/>
      <c r="BUF202" s="90"/>
      <c r="BUH202" s="90"/>
      <c r="BUJ202" s="90"/>
      <c r="BUL202" s="90"/>
      <c r="BUN202" s="90"/>
      <c r="BUP202" s="90"/>
      <c r="BUR202" s="90"/>
      <c r="BUT202" s="90"/>
      <c r="BUV202" s="90"/>
      <c r="BUX202" s="90"/>
      <c r="BUZ202" s="90"/>
      <c r="BVB202" s="90"/>
      <c r="BVD202" s="90"/>
      <c r="BVF202" s="90"/>
      <c r="BVH202" s="90"/>
      <c r="BVJ202" s="90"/>
      <c r="BVL202" s="90"/>
      <c r="BVN202" s="90"/>
      <c r="BVP202" s="90"/>
      <c r="BVR202" s="90"/>
      <c r="BVT202" s="90"/>
      <c r="BVV202" s="90"/>
      <c r="BVX202" s="90"/>
      <c r="BVZ202" s="90"/>
      <c r="BWB202" s="90"/>
      <c r="BWD202" s="90"/>
      <c r="BWF202" s="90"/>
      <c r="BWH202" s="90"/>
      <c r="BWJ202" s="90"/>
      <c r="BWL202" s="90"/>
      <c r="BWN202" s="90"/>
      <c r="BWP202" s="90"/>
      <c r="BWR202" s="90"/>
      <c r="BWT202" s="90"/>
      <c r="BWV202" s="90"/>
      <c r="BWX202" s="90"/>
      <c r="BWZ202" s="90"/>
      <c r="BXB202" s="90"/>
      <c r="BXD202" s="90"/>
      <c r="BXF202" s="90"/>
      <c r="BXH202" s="90"/>
      <c r="BXJ202" s="90"/>
      <c r="BXL202" s="90"/>
      <c r="BXN202" s="90"/>
      <c r="BXP202" s="90"/>
      <c r="BXR202" s="90"/>
      <c r="BXT202" s="90"/>
      <c r="BXV202" s="90"/>
      <c r="BXX202" s="90"/>
      <c r="BXZ202" s="90"/>
      <c r="BYB202" s="90"/>
      <c r="BYD202" s="90"/>
      <c r="BYF202" s="90"/>
      <c r="BYH202" s="90"/>
      <c r="BYJ202" s="90"/>
      <c r="BYL202" s="90"/>
      <c r="BYN202" s="90"/>
      <c r="BYP202" s="90"/>
      <c r="BYR202" s="90"/>
      <c r="BYT202" s="90"/>
      <c r="BYV202" s="90"/>
      <c r="BYX202" s="90"/>
      <c r="BYZ202" s="90"/>
      <c r="BZB202" s="90"/>
      <c r="BZD202" s="90"/>
      <c r="BZF202" s="90"/>
      <c r="BZH202" s="90"/>
      <c r="BZJ202" s="90"/>
      <c r="BZL202" s="90"/>
      <c r="BZN202" s="90"/>
      <c r="BZP202" s="90"/>
      <c r="BZR202" s="90"/>
      <c r="BZT202" s="90"/>
      <c r="BZV202" s="90"/>
      <c r="BZX202" s="90"/>
      <c r="BZZ202" s="90"/>
      <c r="CAB202" s="90"/>
      <c r="CAD202" s="90"/>
      <c r="CAF202" s="90"/>
      <c r="CAH202" s="90"/>
      <c r="CAJ202" s="90"/>
      <c r="CAL202" s="90"/>
      <c r="CAN202" s="90"/>
      <c r="CAP202" s="90"/>
      <c r="CAR202" s="90"/>
      <c r="CAT202" s="90"/>
      <c r="CAV202" s="90"/>
      <c r="CAX202" s="90"/>
      <c r="CAZ202" s="90"/>
      <c r="CBB202" s="90"/>
      <c r="CBD202" s="90"/>
      <c r="CBF202" s="90"/>
      <c r="CBH202" s="90"/>
      <c r="CBJ202" s="90"/>
      <c r="CBL202" s="90"/>
      <c r="CBN202" s="90"/>
      <c r="CBP202" s="90"/>
      <c r="CBR202" s="90"/>
      <c r="CBT202" s="90"/>
      <c r="CBV202" s="90"/>
      <c r="CBX202" s="90"/>
      <c r="CBZ202" s="90"/>
      <c r="CCB202" s="90"/>
      <c r="CCD202" s="90"/>
      <c r="CCF202" s="90"/>
      <c r="CCH202" s="90"/>
      <c r="CCJ202" s="90"/>
      <c r="CCL202" s="90"/>
      <c r="CCN202" s="90"/>
      <c r="CCP202" s="90"/>
      <c r="CCR202" s="90"/>
      <c r="CCT202" s="90"/>
      <c r="CCV202" s="90"/>
      <c r="CCX202" s="90"/>
      <c r="CCZ202" s="90"/>
      <c r="CDB202" s="90"/>
      <c r="CDD202" s="90"/>
      <c r="CDF202" s="90"/>
      <c r="CDH202" s="90"/>
      <c r="CDJ202" s="90"/>
      <c r="CDL202" s="90"/>
      <c r="CDN202" s="90"/>
      <c r="CDP202" s="90"/>
      <c r="CDR202" s="90"/>
      <c r="CDT202" s="90"/>
      <c r="CDV202" s="90"/>
      <c r="CDX202" s="90"/>
      <c r="CDZ202" s="90"/>
      <c r="CEB202" s="90"/>
      <c r="CED202" s="90"/>
      <c r="CEF202" s="90"/>
      <c r="CEH202" s="90"/>
      <c r="CEJ202" s="90"/>
      <c r="CEL202" s="90"/>
      <c r="CEN202" s="90"/>
      <c r="CEP202" s="90"/>
      <c r="CER202" s="90"/>
      <c r="CET202" s="90"/>
      <c r="CEV202" s="90"/>
      <c r="CEX202" s="90"/>
      <c r="CEZ202" s="90"/>
      <c r="CFB202" s="90"/>
      <c r="CFD202" s="90"/>
      <c r="CFF202" s="90"/>
      <c r="CFH202" s="90"/>
      <c r="CFJ202" s="90"/>
      <c r="CFL202" s="90"/>
      <c r="CFN202" s="90"/>
      <c r="CFP202" s="90"/>
      <c r="CFR202" s="90"/>
      <c r="CFT202" s="90"/>
      <c r="CFV202" s="90"/>
      <c r="CFX202" s="90"/>
      <c r="CFZ202" s="90"/>
      <c r="CGB202" s="90"/>
      <c r="CGD202" s="90"/>
      <c r="CGF202" s="90"/>
      <c r="CGH202" s="90"/>
      <c r="CGJ202" s="90"/>
      <c r="CGL202" s="90"/>
      <c r="CGN202" s="90"/>
      <c r="CGP202" s="90"/>
      <c r="CGR202" s="90"/>
      <c r="CGT202" s="90"/>
      <c r="CGV202" s="90"/>
      <c r="CGX202" s="90"/>
      <c r="CGZ202" s="90"/>
      <c r="CHB202" s="90"/>
      <c r="CHD202" s="90"/>
      <c r="CHF202" s="90"/>
      <c r="CHH202" s="90"/>
      <c r="CHJ202" s="90"/>
      <c r="CHL202" s="90"/>
      <c r="CHN202" s="90"/>
      <c r="CHP202" s="90"/>
      <c r="CHR202" s="90"/>
      <c r="CHT202" s="90"/>
      <c r="CHV202" s="90"/>
      <c r="CHX202" s="90"/>
      <c r="CHZ202" s="90"/>
      <c r="CIB202" s="90"/>
      <c r="CID202" s="90"/>
      <c r="CIF202" s="90"/>
      <c r="CIH202" s="90"/>
      <c r="CIJ202" s="90"/>
      <c r="CIL202" s="90"/>
      <c r="CIN202" s="90"/>
      <c r="CIP202" s="90"/>
      <c r="CIR202" s="90"/>
      <c r="CIT202" s="90"/>
      <c r="CIV202" s="90"/>
      <c r="CIX202" s="90"/>
      <c r="CIZ202" s="90"/>
      <c r="CJB202" s="90"/>
      <c r="CJD202" s="90"/>
      <c r="CJF202" s="90"/>
      <c r="CJH202" s="90"/>
      <c r="CJJ202" s="90"/>
      <c r="CJL202" s="90"/>
      <c r="CJN202" s="90"/>
      <c r="CJP202" s="90"/>
      <c r="CJR202" s="90"/>
      <c r="CJT202" s="90"/>
      <c r="CJV202" s="90"/>
      <c r="CJX202" s="90"/>
      <c r="CJZ202" s="90"/>
      <c r="CKB202" s="90"/>
      <c r="CKD202" s="90"/>
      <c r="CKF202" s="90"/>
      <c r="CKH202" s="90"/>
      <c r="CKJ202" s="90"/>
      <c r="CKL202" s="90"/>
      <c r="CKN202" s="90"/>
      <c r="CKP202" s="90"/>
      <c r="CKR202" s="90"/>
      <c r="CKT202" s="90"/>
      <c r="CKV202" s="90"/>
      <c r="CKX202" s="90"/>
      <c r="CKZ202" s="90"/>
      <c r="CLB202" s="90"/>
      <c r="CLD202" s="90"/>
      <c r="CLF202" s="90"/>
      <c r="CLH202" s="90"/>
      <c r="CLJ202" s="90"/>
      <c r="CLL202" s="90"/>
      <c r="CLN202" s="90"/>
      <c r="CLP202" s="90"/>
      <c r="CLR202" s="90"/>
      <c r="CLT202" s="90"/>
      <c r="CLV202" s="90"/>
      <c r="CLX202" s="90"/>
      <c r="CLZ202" s="90"/>
      <c r="CMB202" s="90"/>
      <c r="CMD202" s="90"/>
      <c r="CMF202" s="90"/>
      <c r="CMH202" s="90"/>
      <c r="CMJ202" s="90"/>
      <c r="CML202" s="90"/>
      <c r="CMN202" s="90"/>
      <c r="CMP202" s="90"/>
      <c r="CMR202" s="90"/>
      <c r="CMT202" s="90"/>
      <c r="CMV202" s="90"/>
      <c r="CMX202" s="90"/>
      <c r="CMZ202" s="90"/>
      <c r="CNB202" s="90"/>
      <c r="CND202" s="90"/>
      <c r="CNF202" s="90"/>
      <c r="CNH202" s="90"/>
      <c r="CNJ202" s="90"/>
      <c r="CNL202" s="90"/>
      <c r="CNN202" s="90"/>
      <c r="CNP202" s="90"/>
      <c r="CNR202" s="90"/>
      <c r="CNT202" s="90"/>
      <c r="CNV202" s="90"/>
      <c r="CNX202" s="90"/>
      <c r="CNZ202" s="90"/>
      <c r="COB202" s="90"/>
      <c r="COD202" s="90"/>
      <c r="COF202" s="90"/>
      <c r="COH202" s="90"/>
      <c r="COJ202" s="90"/>
      <c r="COL202" s="90"/>
      <c r="CON202" s="90"/>
      <c r="COP202" s="90"/>
      <c r="COR202" s="90"/>
      <c r="COT202" s="90"/>
      <c r="COV202" s="90"/>
      <c r="COX202" s="90"/>
      <c r="COZ202" s="90"/>
      <c r="CPB202" s="90"/>
      <c r="CPD202" s="90"/>
      <c r="CPF202" s="90"/>
      <c r="CPH202" s="90"/>
      <c r="CPJ202" s="90"/>
      <c r="CPL202" s="90"/>
      <c r="CPN202" s="90"/>
      <c r="CPP202" s="90"/>
      <c r="CPR202" s="90"/>
      <c r="CPT202" s="90"/>
      <c r="CPV202" s="90"/>
      <c r="CPX202" s="90"/>
      <c r="CPZ202" s="90"/>
      <c r="CQB202" s="90"/>
      <c r="CQD202" s="90"/>
      <c r="CQF202" s="90"/>
      <c r="CQH202" s="90"/>
      <c r="CQJ202" s="90"/>
      <c r="CQL202" s="90"/>
      <c r="CQN202" s="90"/>
      <c r="CQP202" s="90"/>
      <c r="CQR202" s="90"/>
      <c r="CQT202" s="90"/>
      <c r="CQV202" s="90"/>
      <c r="CQX202" s="90"/>
      <c r="CQZ202" s="90"/>
      <c r="CRB202" s="90"/>
      <c r="CRD202" s="90"/>
      <c r="CRF202" s="90"/>
      <c r="CRH202" s="90"/>
      <c r="CRJ202" s="90"/>
      <c r="CRL202" s="90"/>
      <c r="CRN202" s="90"/>
      <c r="CRP202" s="90"/>
      <c r="CRR202" s="90"/>
      <c r="CRT202" s="90"/>
      <c r="CRV202" s="90"/>
      <c r="CRX202" s="90"/>
      <c r="CRZ202" s="90"/>
      <c r="CSB202" s="90"/>
      <c r="CSD202" s="90"/>
      <c r="CSF202" s="90"/>
      <c r="CSH202" s="90"/>
      <c r="CSJ202" s="90"/>
      <c r="CSL202" s="90"/>
      <c r="CSN202" s="90"/>
      <c r="CSP202" s="90"/>
      <c r="CSR202" s="90"/>
      <c r="CST202" s="90"/>
      <c r="CSV202" s="90"/>
      <c r="CSX202" s="90"/>
      <c r="CSZ202" s="90"/>
      <c r="CTB202" s="90"/>
      <c r="CTD202" s="90"/>
      <c r="CTF202" s="90"/>
      <c r="CTH202" s="90"/>
      <c r="CTJ202" s="90"/>
      <c r="CTL202" s="90"/>
      <c r="CTN202" s="90"/>
      <c r="CTP202" s="90"/>
      <c r="CTR202" s="90"/>
      <c r="CTT202" s="90"/>
      <c r="CTV202" s="90"/>
      <c r="CTX202" s="90"/>
      <c r="CTZ202" s="90"/>
      <c r="CUB202" s="90"/>
      <c r="CUD202" s="90"/>
      <c r="CUF202" s="90"/>
      <c r="CUH202" s="90"/>
      <c r="CUJ202" s="90"/>
      <c r="CUL202" s="90"/>
      <c r="CUN202" s="90"/>
      <c r="CUP202" s="90"/>
      <c r="CUR202" s="90"/>
      <c r="CUT202" s="90"/>
      <c r="CUV202" s="90"/>
      <c r="CUX202" s="90"/>
      <c r="CUZ202" s="90"/>
      <c r="CVB202" s="90"/>
      <c r="CVD202" s="90"/>
      <c r="CVF202" s="90"/>
      <c r="CVH202" s="90"/>
      <c r="CVJ202" s="90"/>
      <c r="CVL202" s="90"/>
      <c r="CVN202" s="90"/>
      <c r="CVP202" s="90"/>
      <c r="CVR202" s="90"/>
      <c r="CVT202" s="90"/>
      <c r="CVV202" s="90"/>
      <c r="CVX202" s="90"/>
      <c r="CVZ202" s="90"/>
      <c r="CWB202" s="90"/>
      <c r="CWD202" s="90"/>
      <c r="CWF202" s="90"/>
      <c r="CWH202" s="90"/>
      <c r="CWJ202" s="90"/>
      <c r="CWL202" s="90"/>
      <c r="CWN202" s="90"/>
      <c r="CWP202" s="90"/>
      <c r="CWR202" s="90"/>
      <c r="CWT202" s="90"/>
      <c r="CWV202" s="90"/>
      <c r="CWX202" s="90"/>
      <c r="CWZ202" s="90"/>
      <c r="CXB202" s="90"/>
      <c r="CXD202" s="90"/>
      <c r="CXF202" s="90"/>
      <c r="CXH202" s="90"/>
      <c r="CXJ202" s="90"/>
      <c r="CXL202" s="90"/>
      <c r="CXN202" s="90"/>
      <c r="CXP202" s="90"/>
      <c r="CXR202" s="90"/>
      <c r="CXT202" s="90"/>
      <c r="CXV202" s="90"/>
      <c r="CXX202" s="90"/>
      <c r="CXZ202" s="90"/>
      <c r="CYB202" s="90"/>
      <c r="CYD202" s="90"/>
      <c r="CYF202" s="90"/>
      <c r="CYH202" s="90"/>
      <c r="CYJ202" s="90"/>
      <c r="CYL202" s="90"/>
      <c r="CYN202" s="90"/>
      <c r="CYP202" s="90"/>
      <c r="CYR202" s="90"/>
      <c r="CYT202" s="90"/>
      <c r="CYV202" s="90"/>
      <c r="CYX202" s="90"/>
      <c r="CYZ202" s="90"/>
      <c r="CZB202" s="90"/>
      <c r="CZD202" s="90"/>
      <c r="CZF202" s="90"/>
      <c r="CZH202" s="90"/>
      <c r="CZJ202" s="90"/>
      <c r="CZL202" s="90"/>
      <c r="CZN202" s="90"/>
      <c r="CZP202" s="90"/>
      <c r="CZR202" s="90"/>
      <c r="CZT202" s="90"/>
      <c r="CZV202" s="90"/>
      <c r="CZX202" s="90"/>
      <c r="CZZ202" s="90"/>
      <c r="DAB202" s="90"/>
      <c r="DAD202" s="90"/>
      <c r="DAF202" s="90"/>
      <c r="DAH202" s="90"/>
      <c r="DAJ202" s="90"/>
      <c r="DAL202" s="90"/>
      <c r="DAN202" s="90"/>
      <c r="DAP202" s="90"/>
      <c r="DAR202" s="90"/>
      <c r="DAT202" s="90"/>
      <c r="DAV202" s="90"/>
      <c r="DAX202" s="90"/>
      <c r="DAZ202" s="90"/>
      <c r="DBB202" s="90"/>
      <c r="DBD202" s="90"/>
      <c r="DBF202" s="90"/>
      <c r="DBH202" s="90"/>
      <c r="DBJ202" s="90"/>
      <c r="DBL202" s="90"/>
      <c r="DBN202" s="90"/>
      <c r="DBP202" s="90"/>
      <c r="DBR202" s="90"/>
      <c r="DBT202" s="90"/>
      <c r="DBV202" s="90"/>
      <c r="DBX202" s="90"/>
      <c r="DBZ202" s="90"/>
      <c r="DCB202" s="90"/>
      <c r="DCD202" s="90"/>
      <c r="DCF202" s="90"/>
      <c r="DCH202" s="90"/>
      <c r="DCJ202" s="90"/>
      <c r="DCL202" s="90"/>
      <c r="DCN202" s="90"/>
      <c r="DCP202" s="90"/>
      <c r="DCR202" s="90"/>
      <c r="DCT202" s="90"/>
      <c r="DCV202" s="90"/>
      <c r="DCX202" s="90"/>
      <c r="DCZ202" s="90"/>
      <c r="DDB202" s="90"/>
      <c r="DDD202" s="90"/>
      <c r="DDF202" s="90"/>
      <c r="DDH202" s="90"/>
      <c r="DDJ202" s="90"/>
      <c r="DDL202" s="90"/>
      <c r="DDN202" s="90"/>
      <c r="DDP202" s="90"/>
      <c r="DDR202" s="90"/>
      <c r="DDT202" s="90"/>
      <c r="DDV202" s="90"/>
      <c r="DDX202" s="90"/>
      <c r="DDZ202" s="90"/>
      <c r="DEB202" s="90"/>
      <c r="DED202" s="90"/>
      <c r="DEF202" s="90"/>
      <c r="DEH202" s="90"/>
      <c r="DEJ202" s="90"/>
      <c r="DEL202" s="90"/>
      <c r="DEN202" s="90"/>
      <c r="DEP202" s="90"/>
      <c r="DER202" s="90"/>
      <c r="DET202" s="90"/>
      <c r="DEV202" s="90"/>
      <c r="DEX202" s="90"/>
      <c r="DEZ202" s="90"/>
      <c r="DFB202" s="90"/>
      <c r="DFD202" s="90"/>
      <c r="DFF202" s="90"/>
      <c r="DFH202" s="90"/>
      <c r="DFJ202" s="90"/>
      <c r="DFL202" s="90"/>
      <c r="DFN202" s="90"/>
      <c r="DFP202" s="90"/>
      <c r="DFR202" s="90"/>
      <c r="DFT202" s="90"/>
      <c r="DFV202" s="90"/>
      <c r="DFX202" s="90"/>
      <c r="DFZ202" s="90"/>
      <c r="DGB202" s="90"/>
      <c r="DGD202" s="90"/>
      <c r="DGF202" s="90"/>
      <c r="DGH202" s="90"/>
      <c r="DGJ202" s="90"/>
      <c r="DGL202" s="90"/>
      <c r="DGN202" s="90"/>
      <c r="DGP202" s="90"/>
      <c r="DGR202" s="90"/>
      <c r="DGT202" s="90"/>
      <c r="DGV202" s="90"/>
      <c r="DGX202" s="90"/>
      <c r="DGZ202" s="90"/>
      <c r="DHB202" s="90"/>
      <c r="DHD202" s="90"/>
      <c r="DHF202" s="90"/>
      <c r="DHH202" s="90"/>
      <c r="DHJ202" s="90"/>
      <c r="DHL202" s="90"/>
      <c r="DHN202" s="90"/>
      <c r="DHP202" s="90"/>
      <c r="DHR202" s="90"/>
      <c r="DHT202" s="90"/>
      <c r="DHV202" s="90"/>
      <c r="DHX202" s="90"/>
      <c r="DHZ202" s="90"/>
      <c r="DIB202" s="90"/>
      <c r="DID202" s="90"/>
      <c r="DIF202" s="90"/>
      <c r="DIH202" s="90"/>
      <c r="DIJ202" s="90"/>
      <c r="DIL202" s="90"/>
      <c r="DIN202" s="90"/>
      <c r="DIP202" s="90"/>
      <c r="DIR202" s="90"/>
      <c r="DIT202" s="90"/>
      <c r="DIV202" s="90"/>
      <c r="DIX202" s="90"/>
      <c r="DIZ202" s="90"/>
      <c r="DJB202" s="90"/>
      <c r="DJD202" s="90"/>
      <c r="DJF202" s="90"/>
      <c r="DJH202" s="90"/>
      <c r="DJJ202" s="90"/>
      <c r="DJL202" s="90"/>
      <c r="DJN202" s="90"/>
      <c r="DJP202" s="90"/>
      <c r="DJR202" s="90"/>
      <c r="DJT202" s="90"/>
      <c r="DJV202" s="90"/>
      <c r="DJX202" s="90"/>
      <c r="DJZ202" s="90"/>
      <c r="DKB202" s="90"/>
      <c r="DKD202" s="90"/>
      <c r="DKF202" s="90"/>
      <c r="DKH202" s="90"/>
      <c r="DKJ202" s="90"/>
      <c r="DKL202" s="90"/>
      <c r="DKN202" s="90"/>
      <c r="DKP202" s="90"/>
      <c r="DKR202" s="90"/>
      <c r="DKT202" s="90"/>
      <c r="DKV202" s="90"/>
      <c r="DKX202" s="90"/>
      <c r="DKZ202" s="90"/>
      <c r="DLB202" s="90"/>
      <c r="DLD202" s="90"/>
      <c r="DLF202" s="90"/>
      <c r="DLH202" s="90"/>
      <c r="DLJ202" s="90"/>
      <c r="DLL202" s="90"/>
      <c r="DLN202" s="90"/>
      <c r="DLP202" s="90"/>
      <c r="DLR202" s="90"/>
      <c r="DLT202" s="90"/>
      <c r="DLV202" s="90"/>
      <c r="DLX202" s="90"/>
      <c r="DLZ202" s="90"/>
      <c r="DMB202" s="90"/>
      <c r="DMD202" s="90"/>
      <c r="DMF202" s="90"/>
      <c r="DMH202" s="90"/>
      <c r="DMJ202" s="90"/>
      <c r="DML202" s="90"/>
      <c r="DMN202" s="90"/>
      <c r="DMP202" s="90"/>
      <c r="DMR202" s="90"/>
      <c r="DMT202" s="90"/>
      <c r="DMV202" s="90"/>
      <c r="DMX202" s="90"/>
      <c r="DMZ202" s="90"/>
      <c r="DNB202" s="90"/>
      <c r="DND202" s="90"/>
      <c r="DNF202" s="90"/>
      <c r="DNH202" s="90"/>
      <c r="DNJ202" s="90"/>
      <c r="DNL202" s="90"/>
      <c r="DNN202" s="90"/>
      <c r="DNP202" s="90"/>
      <c r="DNR202" s="90"/>
      <c r="DNT202" s="90"/>
      <c r="DNV202" s="90"/>
      <c r="DNX202" s="90"/>
      <c r="DNZ202" s="90"/>
      <c r="DOB202" s="90"/>
      <c r="DOD202" s="90"/>
      <c r="DOF202" s="90"/>
      <c r="DOH202" s="90"/>
      <c r="DOJ202" s="90"/>
      <c r="DOL202" s="90"/>
      <c r="DON202" s="90"/>
      <c r="DOP202" s="90"/>
      <c r="DOR202" s="90"/>
      <c r="DOT202" s="90"/>
      <c r="DOV202" s="90"/>
      <c r="DOX202" s="90"/>
      <c r="DOZ202" s="90"/>
      <c r="DPB202" s="90"/>
      <c r="DPD202" s="90"/>
      <c r="DPF202" s="90"/>
      <c r="DPH202" s="90"/>
      <c r="DPJ202" s="90"/>
      <c r="DPL202" s="90"/>
      <c r="DPN202" s="90"/>
      <c r="DPP202" s="90"/>
      <c r="DPR202" s="90"/>
      <c r="DPT202" s="90"/>
      <c r="DPV202" s="90"/>
      <c r="DPX202" s="90"/>
      <c r="DPZ202" s="90"/>
      <c r="DQB202" s="90"/>
      <c r="DQD202" s="90"/>
      <c r="DQF202" s="90"/>
      <c r="DQH202" s="90"/>
      <c r="DQJ202" s="90"/>
      <c r="DQL202" s="90"/>
      <c r="DQN202" s="90"/>
      <c r="DQP202" s="90"/>
      <c r="DQR202" s="90"/>
      <c r="DQT202" s="90"/>
      <c r="DQV202" s="90"/>
      <c r="DQX202" s="90"/>
      <c r="DQZ202" s="90"/>
      <c r="DRB202" s="90"/>
      <c r="DRD202" s="90"/>
      <c r="DRF202" s="90"/>
      <c r="DRH202" s="90"/>
      <c r="DRJ202" s="90"/>
      <c r="DRL202" s="90"/>
      <c r="DRN202" s="90"/>
      <c r="DRP202" s="90"/>
      <c r="DRR202" s="90"/>
      <c r="DRT202" s="90"/>
      <c r="DRV202" s="90"/>
      <c r="DRX202" s="90"/>
      <c r="DRZ202" s="90"/>
      <c r="DSB202" s="90"/>
      <c r="DSD202" s="90"/>
      <c r="DSF202" s="90"/>
      <c r="DSH202" s="90"/>
      <c r="DSJ202" s="90"/>
      <c r="DSL202" s="90"/>
      <c r="DSN202" s="90"/>
      <c r="DSP202" s="90"/>
      <c r="DSR202" s="90"/>
      <c r="DST202" s="90"/>
      <c r="DSV202" s="90"/>
      <c r="DSX202" s="90"/>
      <c r="DSZ202" s="90"/>
      <c r="DTB202" s="90"/>
      <c r="DTD202" s="90"/>
      <c r="DTF202" s="90"/>
      <c r="DTH202" s="90"/>
      <c r="DTJ202" s="90"/>
      <c r="DTL202" s="90"/>
      <c r="DTN202" s="90"/>
      <c r="DTP202" s="90"/>
      <c r="DTR202" s="90"/>
      <c r="DTT202" s="90"/>
      <c r="DTV202" s="90"/>
      <c r="DTX202" s="90"/>
      <c r="DTZ202" s="90"/>
      <c r="DUB202" s="90"/>
      <c r="DUD202" s="90"/>
      <c r="DUF202" s="90"/>
      <c r="DUH202" s="90"/>
      <c r="DUJ202" s="90"/>
      <c r="DUL202" s="90"/>
      <c r="DUN202" s="90"/>
      <c r="DUP202" s="90"/>
      <c r="DUR202" s="90"/>
      <c r="DUT202" s="90"/>
      <c r="DUV202" s="90"/>
      <c r="DUX202" s="90"/>
      <c r="DUZ202" s="90"/>
      <c r="DVB202" s="90"/>
      <c r="DVD202" s="90"/>
      <c r="DVF202" s="90"/>
      <c r="DVH202" s="90"/>
      <c r="DVJ202" s="90"/>
      <c r="DVL202" s="90"/>
      <c r="DVN202" s="90"/>
      <c r="DVP202" s="90"/>
      <c r="DVR202" s="90"/>
      <c r="DVT202" s="90"/>
      <c r="DVV202" s="90"/>
      <c r="DVX202" s="90"/>
      <c r="DVZ202" s="90"/>
      <c r="DWB202" s="90"/>
      <c r="DWD202" s="90"/>
      <c r="DWF202" s="90"/>
      <c r="DWH202" s="90"/>
      <c r="DWJ202" s="90"/>
      <c r="DWL202" s="90"/>
      <c r="DWN202" s="90"/>
      <c r="DWP202" s="90"/>
      <c r="DWR202" s="90"/>
      <c r="DWT202" s="90"/>
      <c r="DWV202" s="90"/>
      <c r="DWX202" s="90"/>
      <c r="DWZ202" s="90"/>
      <c r="DXB202" s="90"/>
      <c r="DXD202" s="90"/>
      <c r="DXF202" s="90"/>
      <c r="DXH202" s="90"/>
      <c r="DXJ202" s="90"/>
      <c r="DXL202" s="90"/>
      <c r="DXN202" s="90"/>
      <c r="DXP202" s="90"/>
      <c r="DXR202" s="90"/>
      <c r="DXT202" s="90"/>
      <c r="DXV202" s="90"/>
      <c r="DXX202" s="90"/>
      <c r="DXZ202" s="90"/>
      <c r="DYB202" s="90"/>
      <c r="DYD202" s="90"/>
      <c r="DYF202" s="90"/>
      <c r="DYH202" s="90"/>
      <c r="DYJ202" s="90"/>
      <c r="DYL202" s="90"/>
      <c r="DYN202" s="90"/>
      <c r="DYP202" s="90"/>
      <c r="DYR202" s="90"/>
      <c r="DYT202" s="90"/>
      <c r="DYV202" s="90"/>
      <c r="DYX202" s="90"/>
      <c r="DYZ202" s="90"/>
      <c r="DZB202" s="90"/>
      <c r="DZD202" s="90"/>
      <c r="DZF202" s="90"/>
      <c r="DZH202" s="90"/>
      <c r="DZJ202" s="90"/>
      <c r="DZL202" s="90"/>
      <c r="DZN202" s="90"/>
      <c r="DZP202" s="90"/>
      <c r="DZR202" s="90"/>
      <c r="DZT202" s="90"/>
      <c r="DZV202" s="90"/>
      <c r="DZX202" s="90"/>
      <c r="DZZ202" s="90"/>
      <c r="EAB202" s="90"/>
      <c r="EAD202" s="90"/>
      <c r="EAF202" s="90"/>
      <c r="EAH202" s="90"/>
      <c r="EAJ202" s="90"/>
      <c r="EAL202" s="90"/>
      <c r="EAN202" s="90"/>
      <c r="EAP202" s="90"/>
      <c r="EAR202" s="90"/>
      <c r="EAT202" s="90"/>
      <c r="EAV202" s="90"/>
      <c r="EAX202" s="90"/>
      <c r="EAZ202" s="90"/>
      <c r="EBB202" s="90"/>
      <c r="EBD202" s="90"/>
      <c r="EBF202" s="90"/>
      <c r="EBH202" s="90"/>
      <c r="EBJ202" s="90"/>
      <c r="EBL202" s="90"/>
      <c r="EBN202" s="90"/>
      <c r="EBP202" s="90"/>
      <c r="EBR202" s="90"/>
      <c r="EBT202" s="90"/>
      <c r="EBV202" s="90"/>
      <c r="EBX202" s="90"/>
      <c r="EBZ202" s="90"/>
      <c r="ECB202" s="90"/>
      <c r="ECD202" s="90"/>
      <c r="ECF202" s="90"/>
      <c r="ECH202" s="90"/>
      <c r="ECJ202" s="90"/>
      <c r="ECL202" s="90"/>
      <c r="ECN202" s="90"/>
      <c r="ECP202" s="90"/>
      <c r="ECR202" s="90"/>
      <c r="ECT202" s="90"/>
      <c r="ECV202" s="90"/>
      <c r="ECX202" s="90"/>
      <c r="ECZ202" s="90"/>
      <c r="EDB202" s="90"/>
      <c r="EDD202" s="90"/>
      <c r="EDF202" s="90"/>
      <c r="EDH202" s="90"/>
      <c r="EDJ202" s="90"/>
      <c r="EDL202" s="90"/>
      <c r="EDN202" s="90"/>
      <c r="EDP202" s="90"/>
      <c r="EDR202" s="90"/>
      <c r="EDT202" s="90"/>
      <c r="EDV202" s="90"/>
      <c r="EDX202" s="90"/>
      <c r="EDZ202" s="90"/>
      <c r="EEB202" s="90"/>
      <c r="EED202" s="90"/>
      <c r="EEF202" s="90"/>
      <c r="EEH202" s="90"/>
      <c r="EEJ202" s="90"/>
      <c r="EEL202" s="90"/>
      <c r="EEN202" s="90"/>
      <c r="EEP202" s="90"/>
      <c r="EER202" s="90"/>
      <c r="EET202" s="90"/>
      <c r="EEV202" s="90"/>
      <c r="EEX202" s="90"/>
      <c r="EEZ202" s="90"/>
      <c r="EFB202" s="90"/>
      <c r="EFD202" s="90"/>
      <c r="EFF202" s="90"/>
      <c r="EFH202" s="90"/>
      <c r="EFJ202" s="90"/>
      <c r="EFL202" s="90"/>
      <c r="EFN202" s="90"/>
      <c r="EFP202" s="90"/>
      <c r="EFR202" s="90"/>
      <c r="EFT202" s="90"/>
      <c r="EFV202" s="90"/>
      <c r="EFX202" s="90"/>
      <c r="EFZ202" s="90"/>
      <c r="EGB202" s="90"/>
      <c r="EGD202" s="90"/>
      <c r="EGF202" s="90"/>
      <c r="EGH202" s="90"/>
      <c r="EGJ202" s="90"/>
      <c r="EGL202" s="90"/>
      <c r="EGN202" s="90"/>
      <c r="EGP202" s="90"/>
      <c r="EGR202" s="90"/>
      <c r="EGT202" s="90"/>
      <c r="EGV202" s="90"/>
      <c r="EGX202" s="90"/>
      <c r="EGZ202" s="90"/>
      <c r="EHB202" s="90"/>
      <c r="EHD202" s="90"/>
      <c r="EHF202" s="90"/>
      <c r="EHH202" s="90"/>
      <c r="EHJ202" s="90"/>
      <c r="EHL202" s="90"/>
      <c r="EHN202" s="90"/>
      <c r="EHP202" s="90"/>
      <c r="EHR202" s="90"/>
      <c r="EHT202" s="90"/>
      <c r="EHV202" s="90"/>
      <c r="EHX202" s="90"/>
      <c r="EHZ202" s="90"/>
      <c r="EIB202" s="90"/>
      <c r="EID202" s="90"/>
      <c r="EIF202" s="90"/>
      <c r="EIH202" s="90"/>
      <c r="EIJ202" s="90"/>
      <c r="EIL202" s="90"/>
      <c r="EIN202" s="90"/>
      <c r="EIP202" s="90"/>
      <c r="EIR202" s="90"/>
      <c r="EIT202" s="90"/>
      <c r="EIV202" s="90"/>
      <c r="EIX202" s="90"/>
      <c r="EIZ202" s="90"/>
      <c r="EJB202" s="90"/>
      <c r="EJD202" s="90"/>
      <c r="EJF202" s="90"/>
      <c r="EJH202" s="90"/>
      <c r="EJJ202" s="90"/>
      <c r="EJL202" s="90"/>
      <c r="EJN202" s="90"/>
      <c r="EJP202" s="90"/>
      <c r="EJR202" s="90"/>
      <c r="EJT202" s="90"/>
      <c r="EJV202" s="90"/>
      <c r="EJX202" s="90"/>
      <c r="EJZ202" s="90"/>
      <c r="EKB202" s="90"/>
      <c r="EKD202" s="90"/>
      <c r="EKF202" s="90"/>
      <c r="EKH202" s="90"/>
      <c r="EKJ202" s="90"/>
      <c r="EKL202" s="90"/>
      <c r="EKN202" s="90"/>
      <c r="EKP202" s="90"/>
      <c r="EKR202" s="90"/>
      <c r="EKT202" s="90"/>
      <c r="EKV202" s="90"/>
      <c r="EKX202" s="90"/>
      <c r="EKZ202" s="90"/>
      <c r="ELB202" s="90"/>
      <c r="ELD202" s="90"/>
      <c r="ELF202" s="90"/>
      <c r="ELH202" s="90"/>
      <c r="ELJ202" s="90"/>
      <c r="ELL202" s="90"/>
      <c r="ELN202" s="90"/>
      <c r="ELP202" s="90"/>
      <c r="ELR202" s="90"/>
      <c r="ELT202" s="90"/>
      <c r="ELV202" s="90"/>
      <c r="ELX202" s="90"/>
      <c r="ELZ202" s="90"/>
      <c r="EMB202" s="90"/>
      <c r="EMD202" s="90"/>
      <c r="EMF202" s="90"/>
      <c r="EMH202" s="90"/>
      <c r="EMJ202" s="90"/>
      <c r="EML202" s="90"/>
      <c r="EMN202" s="90"/>
      <c r="EMP202" s="90"/>
      <c r="EMR202" s="90"/>
      <c r="EMT202" s="90"/>
      <c r="EMV202" s="90"/>
      <c r="EMX202" s="90"/>
      <c r="EMZ202" s="90"/>
      <c r="ENB202" s="90"/>
      <c r="END202" s="90"/>
      <c r="ENF202" s="90"/>
      <c r="ENH202" s="90"/>
      <c r="ENJ202" s="90"/>
      <c r="ENL202" s="90"/>
      <c r="ENN202" s="90"/>
      <c r="ENP202" s="90"/>
      <c r="ENR202" s="90"/>
      <c r="ENT202" s="90"/>
      <c r="ENV202" s="90"/>
      <c r="ENX202" s="90"/>
      <c r="ENZ202" s="90"/>
      <c r="EOB202" s="90"/>
      <c r="EOD202" s="90"/>
      <c r="EOF202" s="90"/>
      <c r="EOH202" s="90"/>
      <c r="EOJ202" s="90"/>
      <c r="EOL202" s="90"/>
      <c r="EON202" s="90"/>
      <c r="EOP202" s="90"/>
      <c r="EOR202" s="90"/>
      <c r="EOT202" s="90"/>
      <c r="EOV202" s="90"/>
      <c r="EOX202" s="90"/>
      <c r="EOZ202" s="90"/>
      <c r="EPB202" s="90"/>
      <c r="EPD202" s="90"/>
      <c r="EPF202" s="90"/>
      <c r="EPH202" s="90"/>
      <c r="EPJ202" s="90"/>
      <c r="EPL202" s="90"/>
      <c r="EPN202" s="90"/>
      <c r="EPP202" s="90"/>
      <c r="EPR202" s="90"/>
      <c r="EPT202" s="90"/>
      <c r="EPV202" s="90"/>
      <c r="EPX202" s="90"/>
      <c r="EPZ202" s="90"/>
      <c r="EQB202" s="90"/>
      <c r="EQD202" s="90"/>
      <c r="EQF202" s="90"/>
      <c r="EQH202" s="90"/>
      <c r="EQJ202" s="90"/>
      <c r="EQL202" s="90"/>
      <c r="EQN202" s="90"/>
      <c r="EQP202" s="90"/>
      <c r="EQR202" s="90"/>
      <c r="EQT202" s="90"/>
      <c r="EQV202" s="90"/>
      <c r="EQX202" s="90"/>
      <c r="EQZ202" s="90"/>
      <c r="ERB202" s="90"/>
      <c r="ERD202" s="90"/>
      <c r="ERF202" s="90"/>
      <c r="ERH202" s="90"/>
      <c r="ERJ202" s="90"/>
      <c r="ERL202" s="90"/>
      <c r="ERN202" s="90"/>
      <c r="ERP202" s="90"/>
      <c r="ERR202" s="90"/>
      <c r="ERT202" s="90"/>
      <c r="ERV202" s="90"/>
      <c r="ERX202" s="90"/>
      <c r="ERZ202" s="90"/>
      <c r="ESB202" s="90"/>
      <c r="ESD202" s="90"/>
      <c r="ESF202" s="90"/>
      <c r="ESH202" s="90"/>
      <c r="ESJ202" s="90"/>
      <c r="ESL202" s="90"/>
      <c r="ESN202" s="90"/>
      <c r="ESP202" s="90"/>
      <c r="ESR202" s="90"/>
      <c r="EST202" s="90"/>
      <c r="ESV202" s="90"/>
      <c r="ESX202" s="90"/>
      <c r="ESZ202" s="90"/>
      <c r="ETB202" s="90"/>
      <c r="ETD202" s="90"/>
      <c r="ETF202" s="90"/>
      <c r="ETH202" s="90"/>
      <c r="ETJ202" s="90"/>
      <c r="ETL202" s="90"/>
      <c r="ETN202" s="90"/>
      <c r="ETP202" s="90"/>
      <c r="ETR202" s="90"/>
      <c r="ETT202" s="90"/>
      <c r="ETV202" s="90"/>
      <c r="ETX202" s="90"/>
      <c r="ETZ202" s="90"/>
      <c r="EUB202" s="90"/>
      <c r="EUD202" s="90"/>
      <c r="EUF202" s="90"/>
      <c r="EUH202" s="90"/>
      <c r="EUJ202" s="90"/>
      <c r="EUL202" s="90"/>
      <c r="EUN202" s="90"/>
      <c r="EUP202" s="90"/>
      <c r="EUR202" s="90"/>
      <c r="EUT202" s="90"/>
      <c r="EUV202" s="90"/>
      <c r="EUX202" s="90"/>
      <c r="EUZ202" s="90"/>
      <c r="EVB202" s="90"/>
      <c r="EVD202" s="90"/>
      <c r="EVF202" s="90"/>
      <c r="EVH202" s="90"/>
      <c r="EVJ202" s="90"/>
      <c r="EVL202" s="90"/>
      <c r="EVN202" s="90"/>
      <c r="EVP202" s="90"/>
      <c r="EVR202" s="90"/>
      <c r="EVT202" s="90"/>
      <c r="EVV202" s="90"/>
      <c r="EVX202" s="90"/>
      <c r="EVZ202" s="90"/>
      <c r="EWB202" s="90"/>
      <c r="EWD202" s="90"/>
      <c r="EWF202" s="90"/>
      <c r="EWH202" s="90"/>
      <c r="EWJ202" s="90"/>
      <c r="EWL202" s="90"/>
      <c r="EWN202" s="90"/>
      <c r="EWP202" s="90"/>
      <c r="EWR202" s="90"/>
      <c r="EWT202" s="90"/>
      <c r="EWV202" s="90"/>
      <c r="EWX202" s="90"/>
      <c r="EWZ202" s="90"/>
      <c r="EXB202" s="90"/>
      <c r="EXD202" s="90"/>
      <c r="EXF202" s="90"/>
      <c r="EXH202" s="90"/>
      <c r="EXJ202" s="90"/>
      <c r="EXL202" s="90"/>
      <c r="EXN202" s="90"/>
      <c r="EXP202" s="90"/>
      <c r="EXR202" s="90"/>
      <c r="EXT202" s="90"/>
      <c r="EXV202" s="90"/>
      <c r="EXX202" s="90"/>
      <c r="EXZ202" s="90"/>
      <c r="EYB202" s="90"/>
      <c r="EYD202" s="90"/>
      <c r="EYF202" s="90"/>
      <c r="EYH202" s="90"/>
      <c r="EYJ202" s="90"/>
      <c r="EYL202" s="90"/>
      <c r="EYN202" s="90"/>
      <c r="EYP202" s="90"/>
      <c r="EYR202" s="90"/>
      <c r="EYT202" s="90"/>
      <c r="EYV202" s="90"/>
      <c r="EYX202" s="90"/>
      <c r="EYZ202" s="90"/>
      <c r="EZB202" s="90"/>
      <c r="EZD202" s="90"/>
      <c r="EZF202" s="90"/>
      <c r="EZH202" s="90"/>
      <c r="EZJ202" s="90"/>
      <c r="EZL202" s="90"/>
      <c r="EZN202" s="90"/>
      <c r="EZP202" s="90"/>
      <c r="EZR202" s="90"/>
      <c r="EZT202" s="90"/>
      <c r="EZV202" s="90"/>
      <c r="EZX202" s="90"/>
      <c r="EZZ202" s="90"/>
      <c r="FAB202" s="90"/>
      <c r="FAD202" s="90"/>
      <c r="FAF202" s="90"/>
      <c r="FAH202" s="90"/>
      <c r="FAJ202" s="90"/>
      <c r="FAL202" s="90"/>
      <c r="FAN202" s="90"/>
      <c r="FAP202" s="90"/>
      <c r="FAR202" s="90"/>
      <c r="FAT202" s="90"/>
      <c r="FAV202" s="90"/>
      <c r="FAX202" s="90"/>
      <c r="FAZ202" s="90"/>
      <c r="FBB202" s="90"/>
      <c r="FBD202" s="90"/>
      <c r="FBF202" s="90"/>
      <c r="FBH202" s="90"/>
      <c r="FBJ202" s="90"/>
      <c r="FBL202" s="90"/>
      <c r="FBN202" s="90"/>
      <c r="FBP202" s="90"/>
      <c r="FBR202" s="90"/>
      <c r="FBT202" s="90"/>
      <c r="FBV202" s="90"/>
      <c r="FBX202" s="90"/>
      <c r="FBZ202" s="90"/>
      <c r="FCB202" s="90"/>
      <c r="FCD202" s="90"/>
      <c r="FCF202" s="90"/>
      <c r="FCH202" s="90"/>
      <c r="FCJ202" s="90"/>
      <c r="FCL202" s="90"/>
      <c r="FCN202" s="90"/>
      <c r="FCP202" s="90"/>
      <c r="FCR202" s="90"/>
      <c r="FCT202" s="90"/>
      <c r="FCV202" s="90"/>
      <c r="FCX202" s="90"/>
      <c r="FCZ202" s="90"/>
      <c r="FDB202" s="90"/>
      <c r="FDD202" s="90"/>
      <c r="FDF202" s="90"/>
      <c r="FDH202" s="90"/>
      <c r="FDJ202" s="90"/>
      <c r="FDL202" s="90"/>
      <c r="FDN202" s="90"/>
      <c r="FDP202" s="90"/>
      <c r="FDR202" s="90"/>
      <c r="FDT202" s="90"/>
      <c r="FDV202" s="90"/>
      <c r="FDX202" s="90"/>
      <c r="FDZ202" s="90"/>
      <c r="FEB202" s="90"/>
      <c r="FED202" s="90"/>
      <c r="FEF202" s="90"/>
      <c r="FEH202" s="90"/>
      <c r="FEJ202" s="90"/>
      <c r="FEL202" s="90"/>
      <c r="FEN202" s="90"/>
      <c r="FEP202" s="90"/>
      <c r="FER202" s="90"/>
      <c r="FET202" s="90"/>
      <c r="FEV202" s="90"/>
      <c r="FEX202" s="90"/>
      <c r="FEZ202" s="90"/>
      <c r="FFB202" s="90"/>
      <c r="FFD202" s="90"/>
      <c r="FFF202" s="90"/>
      <c r="FFH202" s="90"/>
      <c r="FFJ202" s="90"/>
      <c r="FFL202" s="90"/>
      <c r="FFN202" s="90"/>
      <c r="FFP202" s="90"/>
      <c r="FFR202" s="90"/>
      <c r="FFT202" s="90"/>
      <c r="FFV202" s="90"/>
      <c r="FFX202" s="90"/>
      <c r="FFZ202" s="90"/>
      <c r="FGB202" s="90"/>
      <c r="FGD202" s="90"/>
      <c r="FGF202" s="90"/>
      <c r="FGH202" s="90"/>
      <c r="FGJ202" s="90"/>
      <c r="FGL202" s="90"/>
      <c r="FGN202" s="90"/>
      <c r="FGP202" s="90"/>
      <c r="FGR202" s="90"/>
      <c r="FGT202" s="90"/>
      <c r="FGV202" s="90"/>
      <c r="FGX202" s="90"/>
      <c r="FGZ202" s="90"/>
      <c r="FHB202" s="90"/>
      <c r="FHD202" s="90"/>
      <c r="FHF202" s="90"/>
      <c r="FHH202" s="90"/>
      <c r="FHJ202" s="90"/>
      <c r="FHL202" s="90"/>
      <c r="FHN202" s="90"/>
      <c r="FHP202" s="90"/>
      <c r="FHR202" s="90"/>
      <c r="FHT202" s="90"/>
      <c r="FHV202" s="90"/>
      <c r="FHX202" s="90"/>
      <c r="FHZ202" s="90"/>
      <c r="FIB202" s="90"/>
      <c r="FID202" s="90"/>
      <c r="FIF202" s="90"/>
      <c r="FIH202" s="90"/>
      <c r="FIJ202" s="90"/>
      <c r="FIL202" s="90"/>
      <c r="FIN202" s="90"/>
      <c r="FIP202" s="90"/>
      <c r="FIR202" s="90"/>
      <c r="FIT202" s="90"/>
      <c r="FIV202" s="90"/>
      <c r="FIX202" s="90"/>
      <c r="FIZ202" s="90"/>
      <c r="FJB202" s="90"/>
      <c r="FJD202" s="90"/>
      <c r="FJF202" s="90"/>
      <c r="FJH202" s="90"/>
      <c r="FJJ202" s="90"/>
      <c r="FJL202" s="90"/>
      <c r="FJN202" s="90"/>
      <c r="FJP202" s="90"/>
      <c r="FJR202" s="90"/>
      <c r="FJT202" s="90"/>
      <c r="FJV202" s="90"/>
      <c r="FJX202" s="90"/>
      <c r="FJZ202" s="90"/>
      <c r="FKB202" s="90"/>
      <c r="FKD202" s="90"/>
      <c r="FKF202" s="90"/>
      <c r="FKH202" s="90"/>
      <c r="FKJ202" s="90"/>
      <c r="FKL202" s="90"/>
      <c r="FKN202" s="90"/>
      <c r="FKP202" s="90"/>
      <c r="FKR202" s="90"/>
      <c r="FKT202" s="90"/>
      <c r="FKV202" s="90"/>
      <c r="FKX202" s="90"/>
      <c r="FKZ202" s="90"/>
      <c r="FLB202" s="90"/>
      <c r="FLD202" s="90"/>
      <c r="FLF202" s="90"/>
      <c r="FLH202" s="90"/>
      <c r="FLJ202" s="90"/>
      <c r="FLL202" s="90"/>
      <c r="FLN202" s="90"/>
      <c r="FLP202" s="90"/>
      <c r="FLR202" s="90"/>
      <c r="FLT202" s="90"/>
      <c r="FLV202" s="90"/>
      <c r="FLX202" s="90"/>
      <c r="FLZ202" s="90"/>
      <c r="FMB202" s="90"/>
      <c r="FMD202" s="90"/>
      <c r="FMF202" s="90"/>
      <c r="FMH202" s="90"/>
      <c r="FMJ202" s="90"/>
      <c r="FML202" s="90"/>
      <c r="FMN202" s="90"/>
      <c r="FMP202" s="90"/>
      <c r="FMR202" s="90"/>
      <c r="FMT202" s="90"/>
      <c r="FMV202" s="90"/>
      <c r="FMX202" s="90"/>
      <c r="FMZ202" s="90"/>
      <c r="FNB202" s="90"/>
      <c r="FND202" s="90"/>
      <c r="FNF202" s="90"/>
      <c r="FNH202" s="90"/>
      <c r="FNJ202" s="90"/>
      <c r="FNL202" s="90"/>
      <c r="FNN202" s="90"/>
      <c r="FNP202" s="90"/>
      <c r="FNR202" s="90"/>
      <c r="FNT202" s="90"/>
      <c r="FNV202" s="90"/>
      <c r="FNX202" s="90"/>
      <c r="FNZ202" s="90"/>
      <c r="FOB202" s="90"/>
      <c r="FOD202" s="90"/>
      <c r="FOF202" s="90"/>
      <c r="FOH202" s="90"/>
      <c r="FOJ202" s="90"/>
      <c r="FOL202" s="90"/>
      <c r="FON202" s="90"/>
      <c r="FOP202" s="90"/>
      <c r="FOR202" s="90"/>
      <c r="FOT202" s="90"/>
      <c r="FOV202" s="90"/>
      <c r="FOX202" s="90"/>
      <c r="FOZ202" s="90"/>
      <c r="FPB202" s="90"/>
      <c r="FPD202" s="90"/>
      <c r="FPF202" s="90"/>
      <c r="FPH202" s="90"/>
      <c r="FPJ202" s="90"/>
      <c r="FPL202" s="90"/>
      <c r="FPN202" s="90"/>
      <c r="FPP202" s="90"/>
      <c r="FPR202" s="90"/>
      <c r="FPT202" s="90"/>
      <c r="FPV202" s="90"/>
      <c r="FPX202" s="90"/>
      <c r="FPZ202" s="90"/>
      <c r="FQB202" s="90"/>
      <c r="FQD202" s="90"/>
      <c r="FQF202" s="90"/>
      <c r="FQH202" s="90"/>
      <c r="FQJ202" s="90"/>
      <c r="FQL202" s="90"/>
      <c r="FQN202" s="90"/>
      <c r="FQP202" s="90"/>
      <c r="FQR202" s="90"/>
      <c r="FQT202" s="90"/>
      <c r="FQV202" s="90"/>
      <c r="FQX202" s="90"/>
      <c r="FQZ202" s="90"/>
      <c r="FRB202" s="90"/>
      <c r="FRD202" s="90"/>
      <c r="FRF202" s="90"/>
      <c r="FRH202" s="90"/>
      <c r="FRJ202" s="90"/>
      <c r="FRL202" s="90"/>
      <c r="FRN202" s="90"/>
      <c r="FRP202" s="90"/>
      <c r="FRR202" s="90"/>
      <c r="FRT202" s="90"/>
      <c r="FRV202" s="90"/>
      <c r="FRX202" s="90"/>
      <c r="FRZ202" s="90"/>
      <c r="FSB202" s="90"/>
      <c r="FSD202" s="90"/>
      <c r="FSF202" s="90"/>
      <c r="FSH202" s="90"/>
      <c r="FSJ202" s="90"/>
      <c r="FSL202" s="90"/>
      <c r="FSN202" s="90"/>
      <c r="FSP202" s="90"/>
      <c r="FSR202" s="90"/>
      <c r="FST202" s="90"/>
      <c r="FSV202" s="90"/>
      <c r="FSX202" s="90"/>
      <c r="FSZ202" s="90"/>
      <c r="FTB202" s="90"/>
      <c r="FTD202" s="90"/>
      <c r="FTF202" s="90"/>
      <c r="FTH202" s="90"/>
      <c r="FTJ202" s="90"/>
      <c r="FTL202" s="90"/>
      <c r="FTN202" s="90"/>
      <c r="FTP202" s="90"/>
      <c r="FTR202" s="90"/>
      <c r="FTT202" s="90"/>
      <c r="FTV202" s="90"/>
      <c r="FTX202" s="90"/>
      <c r="FTZ202" s="90"/>
      <c r="FUB202" s="90"/>
      <c r="FUD202" s="90"/>
      <c r="FUF202" s="90"/>
      <c r="FUH202" s="90"/>
      <c r="FUJ202" s="90"/>
      <c r="FUL202" s="90"/>
      <c r="FUN202" s="90"/>
      <c r="FUP202" s="90"/>
      <c r="FUR202" s="90"/>
      <c r="FUT202" s="90"/>
      <c r="FUV202" s="90"/>
      <c r="FUX202" s="90"/>
      <c r="FUZ202" s="90"/>
      <c r="FVB202" s="90"/>
      <c r="FVD202" s="90"/>
      <c r="FVF202" s="90"/>
      <c r="FVH202" s="90"/>
      <c r="FVJ202" s="90"/>
      <c r="FVL202" s="90"/>
      <c r="FVN202" s="90"/>
      <c r="FVP202" s="90"/>
      <c r="FVR202" s="90"/>
      <c r="FVT202" s="90"/>
      <c r="FVV202" s="90"/>
      <c r="FVX202" s="90"/>
      <c r="FVZ202" s="90"/>
      <c r="FWB202" s="90"/>
      <c r="FWD202" s="90"/>
      <c r="FWF202" s="90"/>
      <c r="FWH202" s="90"/>
      <c r="FWJ202" s="90"/>
      <c r="FWL202" s="90"/>
      <c r="FWN202" s="90"/>
      <c r="FWP202" s="90"/>
      <c r="FWR202" s="90"/>
      <c r="FWT202" s="90"/>
      <c r="FWV202" s="90"/>
      <c r="FWX202" s="90"/>
      <c r="FWZ202" s="90"/>
      <c r="FXB202" s="90"/>
      <c r="FXD202" s="90"/>
      <c r="FXF202" s="90"/>
      <c r="FXH202" s="90"/>
      <c r="FXJ202" s="90"/>
      <c r="FXL202" s="90"/>
      <c r="FXN202" s="90"/>
      <c r="FXP202" s="90"/>
      <c r="FXR202" s="90"/>
      <c r="FXT202" s="90"/>
      <c r="FXV202" s="90"/>
      <c r="FXX202" s="90"/>
      <c r="FXZ202" s="90"/>
      <c r="FYB202" s="90"/>
      <c r="FYD202" s="90"/>
      <c r="FYF202" s="90"/>
      <c r="FYH202" s="90"/>
      <c r="FYJ202" s="90"/>
      <c r="FYL202" s="90"/>
      <c r="FYN202" s="90"/>
      <c r="FYP202" s="90"/>
      <c r="FYR202" s="90"/>
      <c r="FYT202" s="90"/>
      <c r="FYV202" s="90"/>
      <c r="FYX202" s="90"/>
      <c r="FYZ202" s="90"/>
      <c r="FZB202" s="90"/>
      <c r="FZD202" s="90"/>
      <c r="FZF202" s="90"/>
      <c r="FZH202" s="90"/>
      <c r="FZJ202" s="90"/>
      <c r="FZL202" s="90"/>
      <c r="FZN202" s="90"/>
      <c r="FZP202" s="90"/>
      <c r="FZR202" s="90"/>
      <c r="FZT202" s="90"/>
      <c r="FZV202" s="90"/>
      <c r="FZX202" s="90"/>
      <c r="FZZ202" s="90"/>
      <c r="GAB202" s="90"/>
      <c r="GAD202" s="90"/>
      <c r="GAF202" s="90"/>
      <c r="GAH202" s="90"/>
      <c r="GAJ202" s="90"/>
      <c r="GAL202" s="90"/>
      <c r="GAN202" s="90"/>
      <c r="GAP202" s="90"/>
      <c r="GAR202" s="90"/>
      <c r="GAT202" s="90"/>
      <c r="GAV202" s="90"/>
      <c r="GAX202" s="90"/>
      <c r="GAZ202" s="90"/>
      <c r="GBB202" s="90"/>
      <c r="GBD202" s="90"/>
      <c r="GBF202" s="90"/>
      <c r="GBH202" s="90"/>
      <c r="GBJ202" s="90"/>
      <c r="GBL202" s="90"/>
      <c r="GBN202" s="90"/>
      <c r="GBP202" s="90"/>
      <c r="GBR202" s="90"/>
      <c r="GBT202" s="90"/>
      <c r="GBV202" s="90"/>
      <c r="GBX202" s="90"/>
      <c r="GBZ202" s="90"/>
      <c r="GCB202" s="90"/>
      <c r="GCD202" s="90"/>
      <c r="GCF202" s="90"/>
      <c r="GCH202" s="90"/>
      <c r="GCJ202" s="90"/>
      <c r="GCL202" s="90"/>
      <c r="GCN202" s="90"/>
      <c r="GCP202" s="90"/>
      <c r="GCR202" s="90"/>
      <c r="GCT202" s="90"/>
      <c r="GCV202" s="90"/>
      <c r="GCX202" s="90"/>
      <c r="GCZ202" s="90"/>
      <c r="GDB202" s="90"/>
      <c r="GDD202" s="90"/>
      <c r="GDF202" s="90"/>
      <c r="GDH202" s="90"/>
      <c r="GDJ202" s="90"/>
      <c r="GDL202" s="90"/>
      <c r="GDN202" s="90"/>
      <c r="GDP202" s="90"/>
      <c r="GDR202" s="90"/>
      <c r="GDT202" s="90"/>
      <c r="GDV202" s="90"/>
      <c r="GDX202" s="90"/>
      <c r="GDZ202" s="90"/>
      <c r="GEB202" s="90"/>
      <c r="GED202" s="90"/>
      <c r="GEF202" s="90"/>
      <c r="GEH202" s="90"/>
      <c r="GEJ202" s="90"/>
      <c r="GEL202" s="90"/>
      <c r="GEN202" s="90"/>
      <c r="GEP202" s="90"/>
      <c r="GER202" s="90"/>
      <c r="GET202" s="90"/>
      <c r="GEV202" s="90"/>
      <c r="GEX202" s="90"/>
      <c r="GEZ202" s="90"/>
      <c r="GFB202" s="90"/>
      <c r="GFD202" s="90"/>
      <c r="GFF202" s="90"/>
      <c r="GFH202" s="90"/>
      <c r="GFJ202" s="90"/>
      <c r="GFL202" s="90"/>
      <c r="GFN202" s="90"/>
      <c r="GFP202" s="90"/>
      <c r="GFR202" s="90"/>
      <c r="GFT202" s="90"/>
      <c r="GFV202" s="90"/>
      <c r="GFX202" s="90"/>
      <c r="GFZ202" s="90"/>
      <c r="GGB202" s="90"/>
      <c r="GGD202" s="90"/>
      <c r="GGF202" s="90"/>
      <c r="GGH202" s="90"/>
      <c r="GGJ202" s="90"/>
      <c r="GGL202" s="90"/>
      <c r="GGN202" s="90"/>
      <c r="GGP202" s="90"/>
      <c r="GGR202" s="90"/>
      <c r="GGT202" s="90"/>
      <c r="GGV202" s="90"/>
      <c r="GGX202" s="90"/>
      <c r="GGZ202" s="90"/>
      <c r="GHB202" s="90"/>
      <c r="GHD202" s="90"/>
      <c r="GHF202" s="90"/>
      <c r="GHH202" s="90"/>
      <c r="GHJ202" s="90"/>
      <c r="GHL202" s="90"/>
      <c r="GHN202" s="90"/>
      <c r="GHP202" s="90"/>
      <c r="GHR202" s="90"/>
      <c r="GHT202" s="90"/>
      <c r="GHV202" s="90"/>
      <c r="GHX202" s="90"/>
      <c r="GHZ202" s="90"/>
      <c r="GIB202" s="90"/>
      <c r="GID202" s="90"/>
      <c r="GIF202" s="90"/>
      <c r="GIH202" s="90"/>
      <c r="GIJ202" s="90"/>
      <c r="GIL202" s="90"/>
      <c r="GIN202" s="90"/>
      <c r="GIP202" s="90"/>
      <c r="GIR202" s="90"/>
      <c r="GIT202" s="90"/>
      <c r="GIV202" s="90"/>
      <c r="GIX202" s="90"/>
      <c r="GIZ202" s="90"/>
      <c r="GJB202" s="90"/>
      <c r="GJD202" s="90"/>
      <c r="GJF202" s="90"/>
      <c r="GJH202" s="90"/>
      <c r="GJJ202" s="90"/>
      <c r="GJL202" s="90"/>
      <c r="GJN202" s="90"/>
      <c r="GJP202" s="90"/>
      <c r="GJR202" s="90"/>
      <c r="GJT202" s="90"/>
      <c r="GJV202" s="90"/>
      <c r="GJX202" s="90"/>
      <c r="GJZ202" s="90"/>
      <c r="GKB202" s="90"/>
      <c r="GKD202" s="90"/>
      <c r="GKF202" s="90"/>
      <c r="GKH202" s="90"/>
      <c r="GKJ202" s="90"/>
      <c r="GKL202" s="90"/>
      <c r="GKN202" s="90"/>
      <c r="GKP202" s="90"/>
      <c r="GKR202" s="90"/>
      <c r="GKT202" s="90"/>
      <c r="GKV202" s="90"/>
      <c r="GKX202" s="90"/>
      <c r="GKZ202" s="90"/>
      <c r="GLB202" s="90"/>
      <c r="GLD202" s="90"/>
      <c r="GLF202" s="90"/>
      <c r="GLH202" s="90"/>
      <c r="GLJ202" s="90"/>
      <c r="GLL202" s="90"/>
      <c r="GLN202" s="90"/>
      <c r="GLP202" s="90"/>
      <c r="GLR202" s="90"/>
      <c r="GLT202" s="90"/>
      <c r="GLV202" s="90"/>
      <c r="GLX202" s="90"/>
      <c r="GLZ202" s="90"/>
      <c r="GMB202" s="90"/>
      <c r="GMD202" s="90"/>
      <c r="GMF202" s="90"/>
      <c r="GMH202" s="90"/>
      <c r="GMJ202" s="90"/>
      <c r="GML202" s="90"/>
      <c r="GMN202" s="90"/>
      <c r="GMP202" s="90"/>
      <c r="GMR202" s="90"/>
      <c r="GMT202" s="90"/>
      <c r="GMV202" s="90"/>
      <c r="GMX202" s="90"/>
      <c r="GMZ202" s="90"/>
      <c r="GNB202" s="90"/>
      <c r="GND202" s="90"/>
      <c r="GNF202" s="90"/>
      <c r="GNH202" s="90"/>
      <c r="GNJ202" s="90"/>
      <c r="GNL202" s="90"/>
      <c r="GNN202" s="90"/>
      <c r="GNP202" s="90"/>
      <c r="GNR202" s="90"/>
      <c r="GNT202" s="90"/>
      <c r="GNV202" s="90"/>
      <c r="GNX202" s="90"/>
      <c r="GNZ202" s="90"/>
      <c r="GOB202" s="90"/>
      <c r="GOD202" s="90"/>
      <c r="GOF202" s="90"/>
      <c r="GOH202" s="90"/>
      <c r="GOJ202" s="90"/>
      <c r="GOL202" s="90"/>
      <c r="GON202" s="90"/>
      <c r="GOP202" s="90"/>
      <c r="GOR202" s="90"/>
      <c r="GOT202" s="90"/>
      <c r="GOV202" s="90"/>
      <c r="GOX202" s="90"/>
      <c r="GOZ202" s="90"/>
      <c r="GPB202" s="90"/>
      <c r="GPD202" s="90"/>
      <c r="GPF202" s="90"/>
      <c r="GPH202" s="90"/>
      <c r="GPJ202" s="90"/>
      <c r="GPL202" s="90"/>
      <c r="GPN202" s="90"/>
      <c r="GPP202" s="90"/>
      <c r="GPR202" s="90"/>
      <c r="GPT202" s="90"/>
      <c r="GPV202" s="90"/>
      <c r="GPX202" s="90"/>
      <c r="GPZ202" s="90"/>
      <c r="GQB202" s="90"/>
      <c r="GQD202" s="90"/>
      <c r="GQF202" s="90"/>
      <c r="GQH202" s="90"/>
      <c r="GQJ202" s="90"/>
      <c r="GQL202" s="90"/>
      <c r="GQN202" s="90"/>
      <c r="GQP202" s="90"/>
      <c r="GQR202" s="90"/>
      <c r="GQT202" s="90"/>
      <c r="GQV202" s="90"/>
      <c r="GQX202" s="90"/>
      <c r="GQZ202" s="90"/>
      <c r="GRB202" s="90"/>
      <c r="GRD202" s="90"/>
      <c r="GRF202" s="90"/>
      <c r="GRH202" s="90"/>
      <c r="GRJ202" s="90"/>
      <c r="GRL202" s="90"/>
      <c r="GRN202" s="90"/>
      <c r="GRP202" s="90"/>
      <c r="GRR202" s="90"/>
      <c r="GRT202" s="90"/>
      <c r="GRV202" s="90"/>
      <c r="GRX202" s="90"/>
      <c r="GRZ202" s="90"/>
      <c r="GSB202" s="90"/>
      <c r="GSD202" s="90"/>
      <c r="GSF202" s="90"/>
      <c r="GSH202" s="90"/>
      <c r="GSJ202" s="90"/>
      <c r="GSL202" s="90"/>
      <c r="GSN202" s="90"/>
      <c r="GSP202" s="90"/>
      <c r="GSR202" s="90"/>
      <c r="GST202" s="90"/>
      <c r="GSV202" s="90"/>
      <c r="GSX202" s="90"/>
      <c r="GSZ202" s="90"/>
      <c r="GTB202" s="90"/>
      <c r="GTD202" s="90"/>
      <c r="GTF202" s="90"/>
      <c r="GTH202" s="90"/>
      <c r="GTJ202" s="90"/>
      <c r="GTL202" s="90"/>
      <c r="GTN202" s="90"/>
      <c r="GTP202" s="90"/>
      <c r="GTR202" s="90"/>
      <c r="GTT202" s="90"/>
      <c r="GTV202" s="90"/>
      <c r="GTX202" s="90"/>
      <c r="GTZ202" s="90"/>
      <c r="GUB202" s="90"/>
      <c r="GUD202" s="90"/>
      <c r="GUF202" s="90"/>
      <c r="GUH202" s="90"/>
      <c r="GUJ202" s="90"/>
      <c r="GUL202" s="90"/>
      <c r="GUN202" s="90"/>
      <c r="GUP202" s="90"/>
      <c r="GUR202" s="90"/>
      <c r="GUT202" s="90"/>
      <c r="GUV202" s="90"/>
      <c r="GUX202" s="90"/>
      <c r="GUZ202" s="90"/>
      <c r="GVB202" s="90"/>
      <c r="GVD202" s="90"/>
      <c r="GVF202" s="90"/>
      <c r="GVH202" s="90"/>
      <c r="GVJ202" s="90"/>
      <c r="GVL202" s="90"/>
      <c r="GVN202" s="90"/>
      <c r="GVP202" s="90"/>
      <c r="GVR202" s="90"/>
      <c r="GVT202" s="90"/>
      <c r="GVV202" s="90"/>
      <c r="GVX202" s="90"/>
      <c r="GVZ202" s="90"/>
      <c r="GWB202" s="90"/>
      <c r="GWD202" s="90"/>
      <c r="GWF202" s="90"/>
      <c r="GWH202" s="90"/>
      <c r="GWJ202" s="90"/>
      <c r="GWL202" s="90"/>
      <c r="GWN202" s="90"/>
      <c r="GWP202" s="90"/>
      <c r="GWR202" s="90"/>
      <c r="GWT202" s="90"/>
      <c r="GWV202" s="90"/>
      <c r="GWX202" s="90"/>
      <c r="GWZ202" s="90"/>
      <c r="GXB202" s="90"/>
      <c r="GXD202" s="90"/>
      <c r="GXF202" s="90"/>
      <c r="GXH202" s="90"/>
      <c r="GXJ202" s="90"/>
      <c r="GXL202" s="90"/>
      <c r="GXN202" s="90"/>
      <c r="GXP202" s="90"/>
      <c r="GXR202" s="90"/>
      <c r="GXT202" s="90"/>
      <c r="GXV202" s="90"/>
      <c r="GXX202" s="90"/>
      <c r="GXZ202" s="90"/>
      <c r="GYB202" s="90"/>
      <c r="GYD202" s="90"/>
      <c r="GYF202" s="90"/>
      <c r="GYH202" s="90"/>
      <c r="GYJ202" s="90"/>
      <c r="GYL202" s="90"/>
      <c r="GYN202" s="90"/>
      <c r="GYP202" s="90"/>
      <c r="GYR202" s="90"/>
      <c r="GYT202" s="90"/>
      <c r="GYV202" s="90"/>
      <c r="GYX202" s="90"/>
      <c r="GYZ202" s="90"/>
      <c r="GZB202" s="90"/>
      <c r="GZD202" s="90"/>
      <c r="GZF202" s="90"/>
      <c r="GZH202" s="90"/>
      <c r="GZJ202" s="90"/>
      <c r="GZL202" s="90"/>
      <c r="GZN202" s="90"/>
      <c r="GZP202" s="90"/>
      <c r="GZR202" s="90"/>
      <c r="GZT202" s="90"/>
      <c r="GZV202" s="90"/>
      <c r="GZX202" s="90"/>
      <c r="GZZ202" s="90"/>
      <c r="HAB202" s="90"/>
      <c r="HAD202" s="90"/>
      <c r="HAF202" s="90"/>
      <c r="HAH202" s="90"/>
      <c r="HAJ202" s="90"/>
      <c r="HAL202" s="90"/>
      <c r="HAN202" s="90"/>
      <c r="HAP202" s="90"/>
      <c r="HAR202" s="90"/>
      <c r="HAT202" s="90"/>
      <c r="HAV202" s="90"/>
      <c r="HAX202" s="90"/>
      <c r="HAZ202" s="90"/>
      <c r="HBB202" s="90"/>
      <c r="HBD202" s="90"/>
      <c r="HBF202" s="90"/>
      <c r="HBH202" s="90"/>
      <c r="HBJ202" s="90"/>
      <c r="HBL202" s="90"/>
      <c r="HBN202" s="90"/>
      <c r="HBP202" s="90"/>
      <c r="HBR202" s="90"/>
      <c r="HBT202" s="90"/>
      <c r="HBV202" s="90"/>
      <c r="HBX202" s="90"/>
      <c r="HBZ202" s="90"/>
      <c r="HCB202" s="90"/>
      <c r="HCD202" s="90"/>
      <c r="HCF202" s="90"/>
      <c r="HCH202" s="90"/>
      <c r="HCJ202" s="90"/>
      <c r="HCL202" s="90"/>
      <c r="HCN202" s="90"/>
      <c r="HCP202" s="90"/>
      <c r="HCR202" s="90"/>
      <c r="HCT202" s="90"/>
      <c r="HCV202" s="90"/>
      <c r="HCX202" s="90"/>
      <c r="HCZ202" s="90"/>
      <c r="HDB202" s="90"/>
      <c r="HDD202" s="90"/>
      <c r="HDF202" s="90"/>
      <c r="HDH202" s="90"/>
      <c r="HDJ202" s="90"/>
      <c r="HDL202" s="90"/>
      <c r="HDN202" s="90"/>
      <c r="HDP202" s="90"/>
      <c r="HDR202" s="90"/>
      <c r="HDT202" s="90"/>
      <c r="HDV202" s="90"/>
      <c r="HDX202" s="90"/>
      <c r="HDZ202" s="90"/>
      <c r="HEB202" s="90"/>
      <c r="HED202" s="90"/>
      <c r="HEF202" s="90"/>
      <c r="HEH202" s="90"/>
      <c r="HEJ202" s="90"/>
      <c r="HEL202" s="90"/>
      <c r="HEN202" s="90"/>
      <c r="HEP202" s="90"/>
      <c r="HER202" s="90"/>
      <c r="HET202" s="90"/>
      <c r="HEV202" s="90"/>
      <c r="HEX202" s="90"/>
      <c r="HEZ202" s="90"/>
      <c r="HFB202" s="90"/>
      <c r="HFD202" s="90"/>
      <c r="HFF202" s="90"/>
      <c r="HFH202" s="90"/>
      <c r="HFJ202" s="90"/>
      <c r="HFL202" s="90"/>
      <c r="HFN202" s="90"/>
      <c r="HFP202" s="90"/>
      <c r="HFR202" s="90"/>
      <c r="HFT202" s="90"/>
      <c r="HFV202" s="90"/>
      <c r="HFX202" s="90"/>
      <c r="HFZ202" s="90"/>
      <c r="HGB202" s="90"/>
      <c r="HGD202" s="90"/>
      <c r="HGF202" s="90"/>
      <c r="HGH202" s="90"/>
      <c r="HGJ202" s="90"/>
      <c r="HGL202" s="90"/>
      <c r="HGN202" s="90"/>
      <c r="HGP202" s="90"/>
      <c r="HGR202" s="90"/>
      <c r="HGT202" s="90"/>
      <c r="HGV202" s="90"/>
      <c r="HGX202" s="90"/>
      <c r="HGZ202" s="90"/>
      <c r="HHB202" s="90"/>
      <c r="HHD202" s="90"/>
      <c r="HHF202" s="90"/>
      <c r="HHH202" s="90"/>
      <c r="HHJ202" s="90"/>
      <c r="HHL202" s="90"/>
      <c r="HHN202" s="90"/>
      <c r="HHP202" s="90"/>
      <c r="HHR202" s="90"/>
      <c r="HHT202" s="90"/>
      <c r="HHV202" s="90"/>
      <c r="HHX202" s="90"/>
      <c r="HHZ202" s="90"/>
      <c r="HIB202" s="90"/>
      <c r="HID202" s="90"/>
      <c r="HIF202" s="90"/>
      <c r="HIH202" s="90"/>
      <c r="HIJ202" s="90"/>
      <c r="HIL202" s="90"/>
      <c r="HIN202" s="90"/>
      <c r="HIP202" s="90"/>
      <c r="HIR202" s="90"/>
      <c r="HIT202" s="90"/>
      <c r="HIV202" s="90"/>
      <c r="HIX202" s="90"/>
      <c r="HIZ202" s="90"/>
      <c r="HJB202" s="90"/>
      <c r="HJD202" s="90"/>
      <c r="HJF202" s="90"/>
      <c r="HJH202" s="90"/>
      <c r="HJJ202" s="90"/>
      <c r="HJL202" s="90"/>
      <c r="HJN202" s="90"/>
      <c r="HJP202" s="90"/>
      <c r="HJR202" s="90"/>
      <c r="HJT202" s="90"/>
      <c r="HJV202" s="90"/>
      <c r="HJX202" s="90"/>
      <c r="HJZ202" s="90"/>
      <c r="HKB202" s="90"/>
      <c r="HKD202" s="90"/>
      <c r="HKF202" s="90"/>
      <c r="HKH202" s="90"/>
      <c r="HKJ202" s="90"/>
      <c r="HKL202" s="90"/>
      <c r="HKN202" s="90"/>
      <c r="HKP202" s="90"/>
      <c r="HKR202" s="90"/>
      <c r="HKT202" s="90"/>
      <c r="HKV202" s="90"/>
      <c r="HKX202" s="90"/>
      <c r="HKZ202" s="90"/>
      <c r="HLB202" s="90"/>
      <c r="HLD202" s="90"/>
      <c r="HLF202" s="90"/>
      <c r="HLH202" s="90"/>
      <c r="HLJ202" s="90"/>
      <c r="HLL202" s="90"/>
      <c r="HLN202" s="90"/>
      <c r="HLP202" s="90"/>
      <c r="HLR202" s="90"/>
      <c r="HLT202" s="90"/>
      <c r="HLV202" s="90"/>
      <c r="HLX202" s="90"/>
      <c r="HLZ202" s="90"/>
      <c r="HMB202" s="90"/>
      <c r="HMD202" s="90"/>
      <c r="HMF202" s="90"/>
      <c r="HMH202" s="90"/>
      <c r="HMJ202" s="90"/>
      <c r="HML202" s="90"/>
      <c r="HMN202" s="90"/>
      <c r="HMP202" s="90"/>
      <c r="HMR202" s="90"/>
      <c r="HMT202" s="90"/>
      <c r="HMV202" s="90"/>
      <c r="HMX202" s="90"/>
      <c r="HMZ202" s="90"/>
      <c r="HNB202" s="90"/>
      <c r="HND202" s="90"/>
      <c r="HNF202" s="90"/>
      <c r="HNH202" s="90"/>
      <c r="HNJ202" s="90"/>
      <c r="HNL202" s="90"/>
      <c r="HNN202" s="90"/>
      <c r="HNP202" s="90"/>
      <c r="HNR202" s="90"/>
      <c r="HNT202" s="90"/>
      <c r="HNV202" s="90"/>
      <c r="HNX202" s="90"/>
      <c r="HNZ202" s="90"/>
      <c r="HOB202" s="90"/>
      <c r="HOD202" s="90"/>
      <c r="HOF202" s="90"/>
      <c r="HOH202" s="90"/>
      <c r="HOJ202" s="90"/>
      <c r="HOL202" s="90"/>
      <c r="HON202" s="90"/>
      <c r="HOP202" s="90"/>
      <c r="HOR202" s="90"/>
      <c r="HOT202" s="90"/>
      <c r="HOV202" s="90"/>
      <c r="HOX202" s="90"/>
      <c r="HOZ202" s="90"/>
      <c r="HPB202" s="90"/>
      <c r="HPD202" s="90"/>
      <c r="HPF202" s="90"/>
      <c r="HPH202" s="90"/>
      <c r="HPJ202" s="90"/>
      <c r="HPL202" s="90"/>
      <c r="HPN202" s="90"/>
      <c r="HPP202" s="90"/>
      <c r="HPR202" s="90"/>
      <c r="HPT202" s="90"/>
      <c r="HPV202" s="90"/>
      <c r="HPX202" s="90"/>
      <c r="HPZ202" s="90"/>
      <c r="HQB202" s="90"/>
      <c r="HQD202" s="90"/>
      <c r="HQF202" s="90"/>
      <c r="HQH202" s="90"/>
      <c r="HQJ202" s="90"/>
      <c r="HQL202" s="90"/>
      <c r="HQN202" s="90"/>
      <c r="HQP202" s="90"/>
      <c r="HQR202" s="90"/>
      <c r="HQT202" s="90"/>
      <c r="HQV202" s="90"/>
      <c r="HQX202" s="90"/>
      <c r="HQZ202" s="90"/>
      <c r="HRB202" s="90"/>
      <c r="HRD202" s="90"/>
      <c r="HRF202" s="90"/>
      <c r="HRH202" s="90"/>
      <c r="HRJ202" s="90"/>
      <c r="HRL202" s="90"/>
      <c r="HRN202" s="90"/>
      <c r="HRP202" s="90"/>
      <c r="HRR202" s="90"/>
      <c r="HRT202" s="90"/>
      <c r="HRV202" s="90"/>
      <c r="HRX202" s="90"/>
      <c r="HRZ202" s="90"/>
      <c r="HSB202" s="90"/>
      <c r="HSD202" s="90"/>
      <c r="HSF202" s="90"/>
      <c r="HSH202" s="90"/>
      <c r="HSJ202" s="90"/>
      <c r="HSL202" s="90"/>
      <c r="HSN202" s="90"/>
      <c r="HSP202" s="90"/>
      <c r="HSR202" s="90"/>
      <c r="HST202" s="90"/>
      <c r="HSV202" s="90"/>
      <c r="HSX202" s="90"/>
      <c r="HSZ202" s="90"/>
      <c r="HTB202" s="90"/>
      <c r="HTD202" s="90"/>
      <c r="HTF202" s="90"/>
      <c r="HTH202" s="90"/>
      <c r="HTJ202" s="90"/>
      <c r="HTL202" s="90"/>
      <c r="HTN202" s="90"/>
      <c r="HTP202" s="90"/>
      <c r="HTR202" s="90"/>
      <c r="HTT202" s="90"/>
      <c r="HTV202" s="90"/>
      <c r="HTX202" s="90"/>
      <c r="HTZ202" s="90"/>
      <c r="HUB202" s="90"/>
      <c r="HUD202" s="90"/>
      <c r="HUF202" s="90"/>
      <c r="HUH202" s="90"/>
      <c r="HUJ202" s="90"/>
      <c r="HUL202" s="90"/>
      <c r="HUN202" s="90"/>
      <c r="HUP202" s="90"/>
      <c r="HUR202" s="90"/>
      <c r="HUT202" s="90"/>
      <c r="HUV202" s="90"/>
      <c r="HUX202" s="90"/>
      <c r="HUZ202" s="90"/>
      <c r="HVB202" s="90"/>
      <c r="HVD202" s="90"/>
      <c r="HVF202" s="90"/>
      <c r="HVH202" s="90"/>
      <c r="HVJ202" s="90"/>
      <c r="HVL202" s="90"/>
      <c r="HVN202" s="90"/>
      <c r="HVP202" s="90"/>
      <c r="HVR202" s="90"/>
      <c r="HVT202" s="90"/>
      <c r="HVV202" s="90"/>
      <c r="HVX202" s="90"/>
      <c r="HVZ202" s="90"/>
      <c r="HWB202" s="90"/>
      <c r="HWD202" s="90"/>
      <c r="HWF202" s="90"/>
      <c r="HWH202" s="90"/>
      <c r="HWJ202" s="90"/>
      <c r="HWL202" s="90"/>
      <c r="HWN202" s="90"/>
      <c r="HWP202" s="90"/>
      <c r="HWR202" s="90"/>
      <c r="HWT202" s="90"/>
      <c r="HWV202" s="90"/>
      <c r="HWX202" s="90"/>
      <c r="HWZ202" s="90"/>
      <c r="HXB202" s="90"/>
      <c r="HXD202" s="90"/>
      <c r="HXF202" s="90"/>
      <c r="HXH202" s="90"/>
      <c r="HXJ202" s="90"/>
      <c r="HXL202" s="90"/>
      <c r="HXN202" s="90"/>
      <c r="HXP202" s="90"/>
      <c r="HXR202" s="90"/>
      <c r="HXT202" s="90"/>
      <c r="HXV202" s="90"/>
      <c r="HXX202" s="90"/>
      <c r="HXZ202" s="90"/>
      <c r="HYB202" s="90"/>
      <c r="HYD202" s="90"/>
      <c r="HYF202" s="90"/>
      <c r="HYH202" s="90"/>
      <c r="HYJ202" s="90"/>
      <c r="HYL202" s="90"/>
      <c r="HYN202" s="90"/>
      <c r="HYP202" s="90"/>
      <c r="HYR202" s="90"/>
      <c r="HYT202" s="90"/>
      <c r="HYV202" s="90"/>
      <c r="HYX202" s="90"/>
      <c r="HYZ202" s="90"/>
      <c r="HZB202" s="90"/>
      <c r="HZD202" s="90"/>
      <c r="HZF202" s="90"/>
      <c r="HZH202" s="90"/>
      <c r="HZJ202" s="90"/>
      <c r="HZL202" s="90"/>
      <c r="HZN202" s="90"/>
      <c r="HZP202" s="90"/>
      <c r="HZR202" s="90"/>
      <c r="HZT202" s="90"/>
      <c r="HZV202" s="90"/>
      <c r="HZX202" s="90"/>
      <c r="HZZ202" s="90"/>
      <c r="IAB202" s="90"/>
      <c r="IAD202" s="90"/>
      <c r="IAF202" s="90"/>
      <c r="IAH202" s="90"/>
      <c r="IAJ202" s="90"/>
      <c r="IAL202" s="90"/>
      <c r="IAN202" s="90"/>
      <c r="IAP202" s="90"/>
      <c r="IAR202" s="90"/>
      <c r="IAT202" s="90"/>
      <c r="IAV202" s="90"/>
      <c r="IAX202" s="90"/>
      <c r="IAZ202" s="90"/>
      <c r="IBB202" s="90"/>
      <c r="IBD202" s="90"/>
      <c r="IBF202" s="90"/>
      <c r="IBH202" s="90"/>
      <c r="IBJ202" s="90"/>
      <c r="IBL202" s="90"/>
      <c r="IBN202" s="90"/>
      <c r="IBP202" s="90"/>
      <c r="IBR202" s="90"/>
      <c r="IBT202" s="90"/>
      <c r="IBV202" s="90"/>
      <c r="IBX202" s="90"/>
      <c r="IBZ202" s="90"/>
      <c r="ICB202" s="90"/>
      <c r="ICD202" s="90"/>
      <c r="ICF202" s="90"/>
      <c r="ICH202" s="90"/>
      <c r="ICJ202" s="90"/>
      <c r="ICL202" s="90"/>
      <c r="ICN202" s="90"/>
      <c r="ICP202" s="90"/>
      <c r="ICR202" s="90"/>
      <c r="ICT202" s="90"/>
      <c r="ICV202" s="90"/>
      <c r="ICX202" s="90"/>
      <c r="ICZ202" s="90"/>
      <c r="IDB202" s="90"/>
      <c r="IDD202" s="90"/>
      <c r="IDF202" s="90"/>
      <c r="IDH202" s="90"/>
      <c r="IDJ202" s="90"/>
      <c r="IDL202" s="90"/>
      <c r="IDN202" s="90"/>
      <c r="IDP202" s="90"/>
      <c r="IDR202" s="90"/>
      <c r="IDT202" s="90"/>
      <c r="IDV202" s="90"/>
      <c r="IDX202" s="90"/>
      <c r="IDZ202" s="90"/>
      <c r="IEB202" s="90"/>
      <c r="IED202" s="90"/>
      <c r="IEF202" s="90"/>
      <c r="IEH202" s="90"/>
      <c r="IEJ202" s="90"/>
      <c r="IEL202" s="90"/>
      <c r="IEN202" s="90"/>
      <c r="IEP202" s="90"/>
      <c r="IER202" s="90"/>
      <c r="IET202" s="90"/>
      <c r="IEV202" s="90"/>
      <c r="IEX202" s="90"/>
      <c r="IEZ202" s="90"/>
      <c r="IFB202" s="90"/>
      <c r="IFD202" s="90"/>
      <c r="IFF202" s="90"/>
      <c r="IFH202" s="90"/>
      <c r="IFJ202" s="90"/>
      <c r="IFL202" s="90"/>
      <c r="IFN202" s="90"/>
      <c r="IFP202" s="90"/>
      <c r="IFR202" s="90"/>
      <c r="IFT202" s="90"/>
      <c r="IFV202" s="90"/>
      <c r="IFX202" s="90"/>
      <c r="IFZ202" s="90"/>
      <c r="IGB202" s="90"/>
      <c r="IGD202" s="90"/>
      <c r="IGF202" s="90"/>
      <c r="IGH202" s="90"/>
      <c r="IGJ202" s="90"/>
      <c r="IGL202" s="90"/>
      <c r="IGN202" s="90"/>
      <c r="IGP202" s="90"/>
      <c r="IGR202" s="90"/>
      <c r="IGT202" s="90"/>
      <c r="IGV202" s="90"/>
      <c r="IGX202" s="90"/>
      <c r="IGZ202" s="90"/>
      <c r="IHB202" s="90"/>
      <c r="IHD202" s="90"/>
      <c r="IHF202" s="90"/>
      <c r="IHH202" s="90"/>
      <c r="IHJ202" s="90"/>
      <c r="IHL202" s="90"/>
      <c r="IHN202" s="90"/>
      <c r="IHP202" s="90"/>
      <c r="IHR202" s="90"/>
      <c r="IHT202" s="90"/>
      <c r="IHV202" s="90"/>
      <c r="IHX202" s="90"/>
      <c r="IHZ202" s="90"/>
      <c r="IIB202" s="90"/>
      <c r="IID202" s="90"/>
      <c r="IIF202" s="90"/>
      <c r="IIH202" s="90"/>
      <c r="IIJ202" s="90"/>
      <c r="IIL202" s="90"/>
      <c r="IIN202" s="90"/>
      <c r="IIP202" s="90"/>
      <c r="IIR202" s="90"/>
      <c r="IIT202" s="90"/>
      <c r="IIV202" s="90"/>
      <c r="IIX202" s="90"/>
      <c r="IIZ202" s="90"/>
      <c r="IJB202" s="90"/>
      <c r="IJD202" s="90"/>
      <c r="IJF202" s="90"/>
      <c r="IJH202" s="90"/>
      <c r="IJJ202" s="90"/>
      <c r="IJL202" s="90"/>
      <c r="IJN202" s="90"/>
      <c r="IJP202" s="90"/>
      <c r="IJR202" s="90"/>
      <c r="IJT202" s="90"/>
      <c r="IJV202" s="90"/>
      <c r="IJX202" s="90"/>
      <c r="IJZ202" s="90"/>
      <c r="IKB202" s="90"/>
      <c r="IKD202" s="90"/>
      <c r="IKF202" s="90"/>
      <c r="IKH202" s="90"/>
      <c r="IKJ202" s="90"/>
      <c r="IKL202" s="90"/>
      <c r="IKN202" s="90"/>
      <c r="IKP202" s="90"/>
      <c r="IKR202" s="90"/>
      <c r="IKT202" s="90"/>
      <c r="IKV202" s="90"/>
      <c r="IKX202" s="90"/>
      <c r="IKZ202" s="90"/>
      <c r="ILB202" s="90"/>
      <c r="ILD202" s="90"/>
      <c r="ILF202" s="90"/>
      <c r="ILH202" s="90"/>
      <c r="ILJ202" s="90"/>
      <c r="ILL202" s="90"/>
      <c r="ILN202" s="90"/>
      <c r="ILP202" s="90"/>
      <c r="ILR202" s="90"/>
      <c r="ILT202" s="90"/>
      <c r="ILV202" s="90"/>
      <c r="ILX202" s="90"/>
      <c r="ILZ202" s="90"/>
      <c r="IMB202" s="90"/>
      <c r="IMD202" s="90"/>
      <c r="IMF202" s="90"/>
      <c r="IMH202" s="90"/>
      <c r="IMJ202" s="90"/>
      <c r="IML202" s="90"/>
      <c r="IMN202" s="90"/>
      <c r="IMP202" s="90"/>
      <c r="IMR202" s="90"/>
      <c r="IMT202" s="90"/>
      <c r="IMV202" s="90"/>
      <c r="IMX202" s="90"/>
      <c r="IMZ202" s="90"/>
      <c r="INB202" s="90"/>
      <c r="IND202" s="90"/>
      <c r="INF202" s="90"/>
      <c r="INH202" s="90"/>
      <c r="INJ202" s="90"/>
      <c r="INL202" s="90"/>
      <c r="INN202" s="90"/>
      <c r="INP202" s="90"/>
      <c r="INR202" s="90"/>
      <c r="INT202" s="90"/>
      <c r="INV202" s="90"/>
      <c r="INX202" s="90"/>
      <c r="INZ202" s="90"/>
      <c r="IOB202" s="90"/>
      <c r="IOD202" s="90"/>
      <c r="IOF202" s="90"/>
      <c r="IOH202" s="90"/>
      <c r="IOJ202" s="90"/>
      <c r="IOL202" s="90"/>
      <c r="ION202" s="90"/>
      <c r="IOP202" s="90"/>
      <c r="IOR202" s="90"/>
      <c r="IOT202" s="90"/>
      <c r="IOV202" s="90"/>
      <c r="IOX202" s="90"/>
      <c r="IOZ202" s="90"/>
      <c r="IPB202" s="90"/>
      <c r="IPD202" s="90"/>
      <c r="IPF202" s="90"/>
      <c r="IPH202" s="90"/>
      <c r="IPJ202" s="90"/>
      <c r="IPL202" s="90"/>
      <c r="IPN202" s="90"/>
      <c r="IPP202" s="90"/>
      <c r="IPR202" s="90"/>
      <c r="IPT202" s="90"/>
      <c r="IPV202" s="90"/>
      <c r="IPX202" s="90"/>
      <c r="IPZ202" s="90"/>
      <c r="IQB202" s="90"/>
      <c r="IQD202" s="90"/>
      <c r="IQF202" s="90"/>
      <c r="IQH202" s="90"/>
      <c r="IQJ202" s="90"/>
      <c r="IQL202" s="90"/>
      <c r="IQN202" s="90"/>
      <c r="IQP202" s="90"/>
      <c r="IQR202" s="90"/>
      <c r="IQT202" s="90"/>
      <c r="IQV202" s="90"/>
      <c r="IQX202" s="90"/>
      <c r="IQZ202" s="90"/>
      <c r="IRB202" s="90"/>
      <c r="IRD202" s="90"/>
      <c r="IRF202" s="90"/>
      <c r="IRH202" s="90"/>
      <c r="IRJ202" s="90"/>
      <c r="IRL202" s="90"/>
      <c r="IRN202" s="90"/>
      <c r="IRP202" s="90"/>
      <c r="IRR202" s="90"/>
      <c r="IRT202" s="90"/>
      <c r="IRV202" s="90"/>
      <c r="IRX202" s="90"/>
      <c r="IRZ202" s="90"/>
      <c r="ISB202" s="90"/>
      <c r="ISD202" s="90"/>
      <c r="ISF202" s="90"/>
      <c r="ISH202" s="90"/>
      <c r="ISJ202" s="90"/>
      <c r="ISL202" s="90"/>
      <c r="ISN202" s="90"/>
      <c r="ISP202" s="90"/>
      <c r="ISR202" s="90"/>
      <c r="IST202" s="90"/>
      <c r="ISV202" s="90"/>
      <c r="ISX202" s="90"/>
      <c r="ISZ202" s="90"/>
      <c r="ITB202" s="90"/>
      <c r="ITD202" s="90"/>
      <c r="ITF202" s="90"/>
      <c r="ITH202" s="90"/>
      <c r="ITJ202" s="90"/>
      <c r="ITL202" s="90"/>
      <c r="ITN202" s="90"/>
      <c r="ITP202" s="90"/>
      <c r="ITR202" s="90"/>
      <c r="ITT202" s="90"/>
      <c r="ITV202" s="90"/>
      <c r="ITX202" s="90"/>
      <c r="ITZ202" s="90"/>
      <c r="IUB202" s="90"/>
      <c r="IUD202" s="90"/>
      <c r="IUF202" s="90"/>
      <c r="IUH202" s="90"/>
      <c r="IUJ202" s="90"/>
      <c r="IUL202" s="90"/>
      <c r="IUN202" s="90"/>
      <c r="IUP202" s="90"/>
      <c r="IUR202" s="90"/>
      <c r="IUT202" s="90"/>
      <c r="IUV202" s="90"/>
      <c r="IUX202" s="90"/>
      <c r="IUZ202" s="90"/>
      <c r="IVB202" s="90"/>
      <c r="IVD202" s="90"/>
      <c r="IVF202" s="90"/>
      <c r="IVH202" s="90"/>
      <c r="IVJ202" s="90"/>
      <c r="IVL202" s="90"/>
      <c r="IVN202" s="90"/>
      <c r="IVP202" s="90"/>
      <c r="IVR202" s="90"/>
      <c r="IVT202" s="90"/>
      <c r="IVV202" s="90"/>
      <c r="IVX202" s="90"/>
      <c r="IVZ202" s="90"/>
      <c r="IWB202" s="90"/>
      <c r="IWD202" s="90"/>
      <c r="IWF202" s="90"/>
      <c r="IWH202" s="90"/>
      <c r="IWJ202" s="90"/>
      <c r="IWL202" s="90"/>
      <c r="IWN202" s="90"/>
      <c r="IWP202" s="90"/>
      <c r="IWR202" s="90"/>
      <c r="IWT202" s="90"/>
      <c r="IWV202" s="90"/>
      <c r="IWX202" s="90"/>
      <c r="IWZ202" s="90"/>
      <c r="IXB202" s="90"/>
      <c r="IXD202" s="90"/>
      <c r="IXF202" s="90"/>
      <c r="IXH202" s="90"/>
      <c r="IXJ202" s="90"/>
      <c r="IXL202" s="90"/>
      <c r="IXN202" s="90"/>
      <c r="IXP202" s="90"/>
      <c r="IXR202" s="90"/>
      <c r="IXT202" s="90"/>
      <c r="IXV202" s="90"/>
      <c r="IXX202" s="90"/>
      <c r="IXZ202" s="90"/>
      <c r="IYB202" s="90"/>
      <c r="IYD202" s="90"/>
      <c r="IYF202" s="90"/>
      <c r="IYH202" s="90"/>
      <c r="IYJ202" s="90"/>
      <c r="IYL202" s="90"/>
      <c r="IYN202" s="90"/>
      <c r="IYP202" s="90"/>
      <c r="IYR202" s="90"/>
      <c r="IYT202" s="90"/>
      <c r="IYV202" s="90"/>
      <c r="IYX202" s="90"/>
      <c r="IYZ202" s="90"/>
      <c r="IZB202" s="90"/>
      <c r="IZD202" s="90"/>
      <c r="IZF202" s="90"/>
      <c r="IZH202" s="90"/>
      <c r="IZJ202" s="90"/>
      <c r="IZL202" s="90"/>
      <c r="IZN202" s="90"/>
      <c r="IZP202" s="90"/>
      <c r="IZR202" s="90"/>
      <c r="IZT202" s="90"/>
      <c r="IZV202" s="90"/>
      <c r="IZX202" s="90"/>
      <c r="IZZ202" s="90"/>
      <c r="JAB202" s="90"/>
      <c r="JAD202" s="90"/>
      <c r="JAF202" s="90"/>
      <c r="JAH202" s="90"/>
      <c r="JAJ202" s="90"/>
      <c r="JAL202" s="90"/>
      <c r="JAN202" s="90"/>
      <c r="JAP202" s="90"/>
      <c r="JAR202" s="90"/>
      <c r="JAT202" s="90"/>
      <c r="JAV202" s="90"/>
      <c r="JAX202" s="90"/>
      <c r="JAZ202" s="90"/>
      <c r="JBB202" s="90"/>
      <c r="JBD202" s="90"/>
      <c r="JBF202" s="90"/>
      <c r="JBH202" s="90"/>
      <c r="JBJ202" s="90"/>
      <c r="JBL202" s="90"/>
      <c r="JBN202" s="90"/>
      <c r="JBP202" s="90"/>
      <c r="JBR202" s="90"/>
      <c r="JBT202" s="90"/>
      <c r="JBV202" s="90"/>
      <c r="JBX202" s="90"/>
      <c r="JBZ202" s="90"/>
      <c r="JCB202" s="90"/>
      <c r="JCD202" s="90"/>
      <c r="JCF202" s="90"/>
      <c r="JCH202" s="90"/>
      <c r="JCJ202" s="90"/>
      <c r="JCL202" s="90"/>
      <c r="JCN202" s="90"/>
      <c r="JCP202" s="90"/>
      <c r="JCR202" s="90"/>
      <c r="JCT202" s="90"/>
      <c r="JCV202" s="90"/>
      <c r="JCX202" s="90"/>
      <c r="JCZ202" s="90"/>
      <c r="JDB202" s="90"/>
      <c r="JDD202" s="90"/>
      <c r="JDF202" s="90"/>
      <c r="JDH202" s="90"/>
      <c r="JDJ202" s="90"/>
      <c r="JDL202" s="90"/>
      <c r="JDN202" s="90"/>
      <c r="JDP202" s="90"/>
      <c r="JDR202" s="90"/>
      <c r="JDT202" s="90"/>
      <c r="JDV202" s="90"/>
      <c r="JDX202" s="90"/>
      <c r="JDZ202" s="90"/>
      <c r="JEB202" s="90"/>
      <c r="JED202" s="90"/>
      <c r="JEF202" s="90"/>
      <c r="JEH202" s="90"/>
      <c r="JEJ202" s="90"/>
      <c r="JEL202" s="90"/>
      <c r="JEN202" s="90"/>
      <c r="JEP202" s="90"/>
      <c r="JER202" s="90"/>
      <c r="JET202" s="90"/>
      <c r="JEV202" s="90"/>
      <c r="JEX202" s="90"/>
      <c r="JEZ202" s="90"/>
      <c r="JFB202" s="90"/>
      <c r="JFD202" s="90"/>
      <c r="JFF202" s="90"/>
      <c r="JFH202" s="90"/>
      <c r="JFJ202" s="90"/>
      <c r="JFL202" s="90"/>
      <c r="JFN202" s="90"/>
      <c r="JFP202" s="90"/>
      <c r="JFR202" s="90"/>
      <c r="JFT202" s="90"/>
      <c r="JFV202" s="90"/>
      <c r="JFX202" s="90"/>
      <c r="JFZ202" s="90"/>
      <c r="JGB202" s="90"/>
      <c r="JGD202" s="90"/>
      <c r="JGF202" s="90"/>
      <c r="JGH202" s="90"/>
      <c r="JGJ202" s="90"/>
      <c r="JGL202" s="90"/>
      <c r="JGN202" s="90"/>
      <c r="JGP202" s="90"/>
      <c r="JGR202" s="90"/>
      <c r="JGT202" s="90"/>
      <c r="JGV202" s="90"/>
      <c r="JGX202" s="90"/>
      <c r="JGZ202" s="90"/>
      <c r="JHB202" s="90"/>
      <c r="JHD202" s="90"/>
      <c r="JHF202" s="90"/>
      <c r="JHH202" s="90"/>
      <c r="JHJ202" s="90"/>
      <c r="JHL202" s="90"/>
      <c r="JHN202" s="90"/>
      <c r="JHP202" s="90"/>
      <c r="JHR202" s="90"/>
      <c r="JHT202" s="90"/>
      <c r="JHV202" s="90"/>
      <c r="JHX202" s="90"/>
      <c r="JHZ202" s="90"/>
      <c r="JIB202" s="90"/>
      <c r="JID202" s="90"/>
      <c r="JIF202" s="90"/>
      <c r="JIH202" s="90"/>
      <c r="JIJ202" s="90"/>
      <c r="JIL202" s="90"/>
      <c r="JIN202" s="90"/>
      <c r="JIP202" s="90"/>
      <c r="JIR202" s="90"/>
      <c r="JIT202" s="90"/>
      <c r="JIV202" s="90"/>
      <c r="JIX202" s="90"/>
      <c r="JIZ202" s="90"/>
      <c r="JJB202" s="90"/>
      <c r="JJD202" s="90"/>
      <c r="JJF202" s="90"/>
      <c r="JJH202" s="90"/>
      <c r="JJJ202" s="90"/>
      <c r="JJL202" s="90"/>
      <c r="JJN202" s="90"/>
      <c r="JJP202" s="90"/>
      <c r="JJR202" s="90"/>
      <c r="JJT202" s="90"/>
      <c r="JJV202" s="90"/>
      <c r="JJX202" s="90"/>
      <c r="JJZ202" s="90"/>
      <c r="JKB202" s="90"/>
      <c r="JKD202" s="90"/>
      <c r="JKF202" s="90"/>
      <c r="JKH202" s="90"/>
      <c r="JKJ202" s="90"/>
      <c r="JKL202" s="90"/>
      <c r="JKN202" s="90"/>
      <c r="JKP202" s="90"/>
      <c r="JKR202" s="90"/>
      <c r="JKT202" s="90"/>
      <c r="JKV202" s="90"/>
      <c r="JKX202" s="90"/>
      <c r="JKZ202" s="90"/>
      <c r="JLB202" s="90"/>
      <c r="JLD202" s="90"/>
      <c r="JLF202" s="90"/>
      <c r="JLH202" s="90"/>
      <c r="JLJ202" s="90"/>
      <c r="JLL202" s="90"/>
      <c r="JLN202" s="90"/>
      <c r="JLP202" s="90"/>
      <c r="JLR202" s="90"/>
      <c r="JLT202" s="90"/>
      <c r="JLV202" s="90"/>
      <c r="JLX202" s="90"/>
      <c r="JLZ202" s="90"/>
      <c r="JMB202" s="90"/>
      <c r="JMD202" s="90"/>
      <c r="JMF202" s="90"/>
      <c r="JMH202" s="90"/>
      <c r="JMJ202" s="90"/>
      <c r="JML202" s="90"/>
      <c r="JMN202" s="90"/>
      <c r="JMP202" s="90"/>
      <c r="JMR202" s="90"/>
      <c r="JMT202" s="90"/>
      <c r="JMV202" s="90"/>
      <c r="JMX202" s="90"/>
      <c r="JMZ202" s="90"/>
      <c r="JNB202" s="90"/>
      <c r="JND202" s="90"/>
      <c r="JNF202" s="90"/>
      <c r="JNH202" s="90"/>
      <c r="JNJ202" s="90"/>
      <c r="JNL202" s="90"/>
      <c r="JNN202" s="90"/>
      <c r="JNP202" s="90"/>
      <c r="JNR202" s="90"/>
      <c r="JNT202" s="90"/>
      <c r="JNV202" s="90"/>
      <c r="JNX202" s="90"/>
      <c r="JNZ202" s="90"/>
      <c r="JOB202" s="90"/>
      <c r="JOD202" s="90"/>
      <c r="JOF202" s="90"/>
      <c r="JOH202" s="90"/>
      <c r="JOJ202" s="90"/>
      <c r="JOL202" s="90"/>
      <c r="JON202" s="90"/>
      <c r="JOP202" s="90"/>
      <c r="JOR202" s="90"/>
      <c r="JOT202" s="90"/>
      <c r="JOV202" s="90"/>
      <c r="JOX202" s="90"/>
      <c r="JOZ202" s="90"/>
      <c r="JPB202" s="90"/>
      <c r="JPD202" s="90"/>
      <c r="JPF202" s="90"/>
      <c r="JPH202" s="90"/>
      <c r="JPJ202" s="90"/>
      <c r="JPL202" s="90"/>
      <c r="JPN202" s="90"/>
      <c r="JPP202" s="90"/>
      <c r="JPR202" s="90"/>
      <c r="JPT202" s="90"/>
      <c r="JPV202" s="90"/>
      <c r="JPX202" s="90"/>
      <c r="JPZ202" s="90"/>
      <c r="JQB202" s="90"/>
      <c r="JQD202" s="90"/>
      <c r="JQF202" s="90"/>
      <c r="JQH202" s="90"/>
      <c r="JQJ202" s="90"/>
      <c r="JQL202" s="90"/>
      <c r="JQN202" s="90"/>
      <c r="JQP202" s="90"/>
      <c r="JQR202" s="90"/>
      <c r="JQT202" s="90"/>
      <c r="JQV202" s="90"/>
      <c r="JQX202" s="90"/>
      <c r="JQZ202" s="90"/>
      <c r="JRB202" s="90"/>
      <c r="JRD202" s="90"/>
      <c r="JRF202" s="90"/>
      <c r="JRH202" s="90"/>
      <c r="JRJ202" s="90"/>
      <c r="JRL202" s="90"/>
      <c r="JRN202" s="90"/>
      <c r="JRP202" s="90"/>
      <c r="JRR202" s="90"/>
      <c r="JRT202" s="90"/>
      <c r="JRV202" s="90"/>
      <c r="JRX202" s="90"/>
      <c r="JRZ202" s="90"/>
      <c r="JSB202" s="90"/>
      <c r="JSD202" s="90"/>
      <c r="JSF202" s="90"/>
      <c r="JSH202" s="90"/>
      <c r="JSJ202" s="90"/>
      <c r="JSL202" s="90"/>
      <c r="JSN202" s="90"/>
      <c r="JSP202" s="90"/>
      <c r="JSR202" s="90"/>
      <c r="JST202" s="90"/>
      <c r="JSV202" s="90"/>
      <c r="JSX202" s="90"/>
      <c r="JSZ202" s="90"/>
      <c r="JTB202" s="90"/>
      <c r="JTD202" s="90"/>
      <c r="JTF202" s="90"/>
      <c r="JTH202" s="90"/>
      <c r="JTJ202" s="90"/>
      <c r="JTL202" s="90"/>
      <c r="JTN202" s="90"/>
      <c r="JTP202" s="90"/>
      <c r="JTR202" s="90"/>
      <c r="JTT202" s="90"/>
      <c r="JTV202" s="90"/>
      <c r="JTX202" s="90"/>
      <c r="JTZ202" s="90"/>
      <c r="JUB202" s="90"/>
      <c r="JUD202" s="90"/>
      <c r="JUF202" s="90"/>
      <c r="JUH202" s="90"/>
      <c r="JUJ202" s="90"/>
      <c r="JUL202" s="90"/>
      <c r="JUN202" s="90"/>
      <c r="JUP202" s="90"/>
      <c r="JUR202" s="90"/>
      <c r="JUT202" s="90"/>
      <c r="JUV202" s="90"/>
      <c r="JUX202" s="90"/>
      <c r="JUZ202" s="90"/>
      <c r="JVB202" s="90"/>
      <c r="JVD202" s="90"/>
      <c r="JVF202" s="90"/>
      <c r="JVH202" s="90"/>
      <c r="JVJ202" s="90"/>
      <c r="JVL202" s="90"/>
      <c r="JVN202" s="90"/>
      <c r="JVP202" s="90"/>
      <c r="JVR202" s="90"/>
      <c r="JVT202" s="90"/>
      <c r="JVV202" s="90"/>
      <c r="JVX202" s="90"/>
      <c r="JVZ202" s="90"/>
      <c r="JWB202" s="90"/>
      <c r="JWD202" s="90"/>
      <c r="JWF202" s="90"/>
      <c r="JWH202" s="90"/>
      <c r="JWJ202" s="90"/>
      <c r="JWL202" s="90"/>
      <c r="JWN202" s="90"/>
      <c r="JWP202" s="90"/>
      <c r="JWR202" s="90"/>
      <c r="JWT202" s="90"/>
      <c r="JWV202" s="90"/>
      <c r="JWX202" s="90"/>
      <c r="JWZ202" s="90"/>
      <c r="JXB202" s="90"/>
      <c r="JXD202" s="90"/>
      <c r="JXF202" s="90"/>
      <c r="JXH202" s="90"/>
      <c r="JXJ202" s="90"/>
      <c r="JXL202" s="90"/>
      <c r="JXN202" s="90"/>
      <c r="JXP202" s="90"/>
      <c r="JXR202" s="90"/>
      <c r="JXT202" s="90"/>
      <c r="JXV202" s="90"/>
      <c r="JXX202" s="90"/>
      <c r="JXZ202" s="90"/>
      <c r="JYB202" s="90"/>
      <c r="JYD202" s="90"/>
      <c r="JYF202" s="90"/>
      <c r="JYH202" s="90"/>
      <c r="JYJ202" s="90"/>
      <c r="JYL202" s="90"/>
      <c r="JYN202" s="90"/>
      <c r="JYP202" s="90"/>
      <c r="JYR202" s="90"/>
      <c r="JYT202" s="90"/>
      <c r="JYV202" s="90"/>
      <c r="JYX202" s="90"/>
      <c r="JYZ202" s="90"/>
      <c r="JZB202" s="90"/>
      <c r="JZD202" s="90"/>
      <c r="JZF202" s="90"/>
      <c r="JZH202" s="90"/>
      <c r="JZJ202" s="90"/>
      <c r="JZL202" s="90"/>
      <c r="JZN202" s="90"/>
      <c r="JZP202" s="90"/>
      <c r="JZR202" s="90"/>
      <c r="JZT202" s="90"/>
      <c r="JZV202" s="90"/>
      <c r="JZX202" s="90"/>
      <c r="JZZ202" s="90"/>
      <c r="KAB202" s="90"/>
      <c r="KAD202" s="90"/>
      <c r="KAF202" s="90"/>
      <c r="KAH202" s="90"/>
      <c r="KAJ202" s="90"/>
      <c r="KAL202" s="90"/>
      <c r="KAN202" s="90"/>
      <c r="KAP202" s="90"/>
      <c r="KAR202" s="90"/>
      <c r="KAT202" s="90"/>
      <c r="KAV202" s="90"/>
      <c r="KAX202" s="90"/>
      <c r="KAZ202" s="90"/>
      <c r="KBB202" s="90"/>
      <c r="KBD202" s="90"/>
      <c r="KBF202" s="90"/>
      <c r="KBH202" s="90"/>
      <c r="KBJ202" s="90"/>
      <c r="KBL202" s="90"/>
      <c r="KBN202" s="90"/>
      <c r="KBP202" s="90"/>
      <c r="KBR202" s="90"/>
      <c r="KBT202" s="90"/>
      <c r="KBV202" s="90"/>
      <c r="KBX202" s="90"/>
      <c r="KBZ202" s="90"/>
      <c r="KCB202" s="90"/>
      <c r="KCD202" s="90"/>
      <c r="KCF202" s="90"/>
      <c r="KCH202" s="90"/>
      <c r="KCJ202" s="90"/>
      <c r="KCL202" s="90"/>
      <c r="KCN202" s="90"/>
      <c r="KCP202" s="90"/>
      <c r="KCR202" s="90"/>
      <c r="KCT202" s="90"/>
      <c r="KCV202" s="90"/>
      <c r="KCX202" s="90"/>
      <c r="KCZ202" s="90"/>
      <c r="KDB202" s="90"/>
      <c r="KDD202" s="90"/>
      <c r="KDF202" s="90"/>
      <c r="KDH202" s="90"/>
      <c r="KDJ202" s="90"/>
      <c r="KDL202" s="90"/>
      <c r="KDN202" s="90"/>
      <c r="KDP202" s="90"/>
      <c r="KDR202" s="90"/>
      <c r="KDT202" s="90"/>
      <c r="KDV202" s="90"/>
      <c r="KDX202" s="90"/>
      <c r="KDZ202" s="90"/>
      <c r="KEB202" s="90"/>
      <c r="KED202" s="90"/>
      <c r="KEF202" s="90"/>
      <c r="KEH202" s="90"/>
      <c r="KEJ202" s="90"/>
      <c r="KEL202" s="90"/>
      <c r="KEN202" s="90"/>
      <c r="KEP202" s="90"/>
      <c r="KER202" s="90"/>
      <c r="KET202" s="90"/>
      <c r="KEV202" s="90"/>
      <c r="KEX202" s="90"/>
      <c r="KEZ202" s="90"/>
      <c r="KFB202" s="90"/>
      <c r="KFD202" s="90"/>
      <c r="KFF202" s="90"/>
      <c r="KFH202" s="90"/>
      <c r="KFJ202" s="90"/>
      <c r="KFL202" s="90"/>
      <c r="KFN202" s="90"/>
      <c r="KFP202" s="90"/>
      <c r="KFR202" s="90"/>
      <c r="KFT202" s="90"/>
      <c r="KFV202" s="90"/>
      <c r="KFX202" s="90"/>
      <c r="KFZ202" s="90"/>
      <c r="KGB202" s="90"/>
      <c r="KGD202" s="90"/>
      <c r="KGF202" s="90"/>
      <c r="KGH202" s="90"/>
      <c r="KGJ202" s="90"/>
      <c r="KGL202" s="90"/>
      <c r="KGN202" s="90"/>
      <c r="KGP202" s="90"/>
      <c r="KGR202" s="90"/>
      <c r="KGT202" s="90"/>
      <c r="KGV202" s="90"/>
      <c r="KGX202" s="90"/>
      <c r="KGZ202" s="90"/>
      <c r="KHB202" s="90"/>
      <c r="KHD202" s="90"/>
      <c r="KHF202" s="90"/>
      <c r="KHH202" s="90"/>
      <c r="KHJ202" s="90"/>
      <c r="KHL202" s="90"/>
      <c r="KHN202" s="90"/>
      <c r="KHP202" s="90"/>
      <c r="KHR202" s="90"/>
      <c r="KHT202" s="90"/>
      <c r="KHV202" s="90"/>
      <c r="KHX202" s="90"/>
      <c r="KHZ202" s="90"/>
      <c r="KIB202" s="90"/>
      <c r="KID202" s="90"/>
      <c r="KIF202" s="90"/>
      <c r="KIH202" s="90"/>
      <c r="KIJ202" s="90"/>
      <c r="KIL202" s="90"/>
      <c r="KIN202" s="90"/>
      <c r="KIP202" s="90"/>
      <c r="KIR202" s="90"/>
      <c r="KIT202" s="90"/>
      <c r="KIV202" s="90"/>
      <c r="KIX202" s="90"/>
      <c r="KIZ202" s="90"/>
      <c r="KJB202" s="90"/>
      <c r="KJD202" s="90"/>
      <c r="KJF202" s="90"/>
      <c r="KJH202" s="90"/>
      <c r="KJJ202" s="90"/>
      <c r="KJL202" s="90"/>
      <c r="KJN202" s="90"/>
      <c r="KJP202" s="90"/>
      <c r="KJR202" s="90"/>
      <c r="KJT202" s="90"/>
      <c r="KJV202" s="90"/>
      <c r="KJX202" s="90"/>
      <c r="KJZ202" s="90"/>
      <c r="KKB202" s="90"/>
      <c r="KKD202" s="90"/>
      <c r="KKF202" s="90"/>
      <c r="KKH202" s="90"/>
      <c r="KKJ202" s="90"/>
      <c r="KKL202" s="90"/>
      <c r="KKN202" s="90"/>
      <c r="KKP202" s="90"/>
      <c r="KKR202" s="90"/>
      <c r="KKT202" s="90"/>
      <c r="KKV202" s="90"/>
      <c r="KKX202" s="90"/>
      <c r="KKZ202" s="90"/>
      <c r="KLB202" s="90"/>
      <c r="KLD202" s="90"/>
      <c r="KLF202" s="90"/>
      <c r="KLH202" s="90"/>
      <c r="KLJ202" s="90"/>
      <c r="KLL202" s="90"/>
      <c r="KLN202" s="90"/>
      <c r="KLP202" s="90"/>
      <c r="KLR202" s="90"/>
      <c r="KLT202" s="90"/>
      <c r="KLV202" s="90"/>
      <c r="KLX202" s="90"/>
      <c r="KLZ202" s="90"/>
      <c r="KMB202" s="90"/>
      <c r="KMD202" s="90"/>
      <c r="KMF202" s="90"/>
      <c r="KMH202" s="90"/>
      <c r="KMJ202" s="90"/>
      <c r="KML202" s="90"/>
      <c r="KMN202" s="90"/>
      <c r="KMP202" s="90"/>
      <c r="KMR202" s="90"/>
      <c r="KMT202" s="90"/>
      <c r="KMV202" s="90"/>
      <c r="KMX202" s="90"/>
      <c r="KMZ202" s="90"/>
      <c r="KNB202" s="90"/>
      <c r="KND202" s="90"/>
      <c r="KNF202" s="90"/>
      <c r="KNH202" s="90"/>
      <c r="KNJ202" s="90"/>
      <c r="KNL202" s="90"/>
      <c r="KNN202" s="90"/>
      <c r="KNP202" s="90"/>
      <c r="KNR202" s="90"/>
      <c r="KNT202" s="90"/>
      <c r="KNV202" s="90"/>
      <c r="KNX202" s="90"/>
      <c r="KNZ202" s="90"/>
      <c r="KOB202" s="90"/>
      <c r="KOD202" s="90"/>
      <c r="KOF202" s="90"/>
      <c r="KOH202" s="90"/>
      <c r="KOJ202" s="90"/>
      <c r="KOL202" s="90"/>
      <c r="KON202" s="90"/>
      <c r="KOP202" s="90"/>
      <c r="KOR202" s="90"/>
      <c r="KOT202" s="90"/>
      <c r="KOV202" s="90"/>
      <c r="KOX202" s="90"/>
      <c r="KOZ202" s="90"/>
      <c r="KPB202" s="90"/>
      <c r="KPD202" s="90"/>
      <c r="KPF202" s="90"/>
      <c r="KPH202" s="90"/>
      <c r="KPJ202" s="90"/>
      <c r="KPL202" s="90"/>
      <c r="KPN202" s="90"/>
      <c r="KPP202" s="90"/>
      <c r="KPR202" s="90"/>
      <c r="KPT202" s="90"/>
      <c r="KPV202" s="90"/>
      <c r="KPX202" s="90"/>
      <c r="KPZ202" s="90"/>
      <c r="KQB202" s="90"/>
      <c r="KQD202" s="90"/>
      <c r="KQF202" s="90"/>
      <c r="KQH202" s="90"/>
      <c r="KQJ202" s="90"/>
      <c r="KQL202" s="90"/>
      <c r="KQN202" s="90"/>
      <c r="KQP202" s="90"/>
      <c r="KQR202" s="90"/>
      <c r="KQT202" s="90"/>
      <c r="KQV202" s="90"/>
      <c r="KQX202" s="90"/>
      <c r="KQZ202" s="90"/>
      <c r="KRB202" s="90"/>
      <c r="KRD202" s="90"/>
      <c r="KRF202" s="90"/>
      <c r="KRH202" s="90"/>
      <c r="KRJ202" s="90"/>
      <c r="KRL202" s="90"/>
      <c r="KRN202" s="90"/>
      <c r="KRP202" s="90"/>
      <c r="KRR202" s="90"/>
      <c r="KRT202" s="90"/>
      <c r="KRV202" s="90"/>
      <c r="KRX202" s="90"/>
      <c r="KRZ202" s="90"/>
      <c r="KSB202" s="90"/>
      <c r="KSD202" s="90"/>
      <c r="KSF202" s="90"/>
      <c r="KSH202" s="90"/>
      <c r="KSJ202" s="90"/>
      <c r="KSL202" s="90"/>
      <c r="KSN202" s="90"/>
      <c r="KSP202" s="90"/>
      <c r="KSR202" s="90"/>
      <c r="KST202" s="90"/>
      <c r="KSV202" s="90"/>
      <c r="KSX202" s="90"/>
      <c r="KSZ202" s="90"/>
      <c r="KTB202" s="90"/>
      <c r="KTD202" s="90"/>
      <c r="KTF202" s="90"/>
      <c r="KTH202" s="90"/>
      <c r="KTJ202" s="90"/>
      <c r="KTL202" s="90"/>
      <c r="KTN202" s="90"/>
      <c r="KTP202" s="90"/>
      <c r="KTR202" s="90"/>
      <c r="KTT202" s="90"/>
      <c r="KTV202" s="90"/>
      <c r="KTX202" s="90"/>
      <c r="KTZ202" s="90"/>
      <c r="KUB202" s="90"/>
      <c r="KUD202" s="90"/>
      <c r="KUF202" s="90"/>
      <c r="KUH202" s="90"/>
      <c r="KUJ202" s="90"/>
      <c r="KUL202" s="90"/>
      <c r="KUN202" s="90"/>
      <c r="KUP202" s="90"/>
      <c r="KUR202" s="90"/>
      <c r="KUT202" s="90"/>
      <c r="KUV202" s="90"/>
      <c r="KUX202" s="90"/>
      <c r="KUZ202" s="90"/>
      <c r="KVB202" s="90"/>
      <c r="KVD202" s="90"/>
      <c r="KVF202" s="90"/>
      <c r="KVH202" s="90"/>
      <c r="KVJ202" s="90"/>
      <c r="KVL202" s="90"/>
      <c r="KVN202" s="90"/>
      <c r="KVP202" s="90"/>
      <c r="KVR202" s="90"/>
      <c r="KVT202" s="90"/>
      <c r="KVV202" s="90"/>
      <c r="KVX202" s="90"/>
      <c r="KVZ202" s="90"/>
      <c r="KWB202" s="90"/>
      <c r="KWD202" s="90"/>
      <c r="KWF202" s="90"/>
      <c r="KWH202" s="90"/>
      <c r="KWJ202" s="90"/>
      <c r="KWL202" s="90"/>
      <c r="KWN202" s="90"/>
      <c r="KWP202" s="90"/>
      <c r="KWR202" s="90"/>
      <c r="KWT202" s="90"/>
      <c r="KWV202" s="90"/>
      <c r="KWX202" s="90"/>
      <c r="KWZ202" s="90"/>
      <c r="KXB202" s="90"/>
      <c r="KXD202" s="90"/>
      <c r="KXF202" s="90"/>
      <c r="KXH202" s="90"/>
      <c r="KXJ202" s="90"/>
      <c r="KXL202" s="90"/>
      <c r="KXN202" s="90"/>
      <c r="KXP202" s="90"/>
      <c r="KXR202" s="90"/>
      <c r="KXT202" s="90"/>
      <c r="KXV202" s="90"/>
      <c r="KXX202" s="90"/>
      <c r="KXZ202" s="90"/>
      <c r="KYB202" s="90"/>
      <c r="KYD202" s="90"/>
      <c r="KYF202" s="90"/>
      <c r="KYH202" s="90"/>
      <c r="KYJ202" s="90"/>
      <c r="KYL202" s="90"/>
      <c r="KYN202" s="90"/>
      <c r="KYP202" s="90"/>
      <c r="KYR202" s="90"/>
      <c r="KYT202" s="90"/>
      <c r="KYV202" s="90"/>
      <c r="KYX202" s="90"/>
      <c r="KYZ202" s="90"/>
      <c r="KZB202" s="90"/>
      <c r="KZD202" s="90"/>
      <c r="KZF202" s="90"/>
      <c r="KZH202" s="90"/>
      <c r="KZJ202" s="90"/>
      <c r="KZL202" s="90"/>
      <c r="KZN202" s="90"/>
      <c r="KZP202" s="90"/>
      <c r="KZR202" s="90"/>
      <c r="KZT202" s="90"/>
      <c r="KZV202" s="90"/>
      <c r="KZX202" s="90"/>
      <c r="KZZ202" s="90"/>
      <c r="LAB202" s="90"/>
      <c r="LAD202" s="90"/>
      <c r="LAF202" s="90"/>
      <c r="LAH202" s="90"/>
      <c r="LAJ202" s="90"/>
      <c r="LAL202" s="90"/>
      <c r="LAN202" s="90"/>
      <c r="LAP202" s="90"/>
      <c r="LAR202" s="90"/>
      <c r="LAT202" s="90"/>
      <c r="LAV202" s="90"/>
      <c r="LAX202" s="90"/>
      <c r="LAZ202" s="90"/>
      <c r="LBB202" s="90"/>
      <c r="LBD202" s="90"/>
      <c r="LBF202" s="90"/>
      <c r="LBH202" s="90"/>
      <c r="LBJ202" s="90"/>
      <c r="LBL202" s="90"/>
      <c r="LBN202" s="90"/>
      <c r="LBP202" s="90"/>
      <c r="LBR202" s="90"/>
      <c r="LBT202" s="90"/>
      <c r="LBV202" s="90"/>
      <c r="LBX202" s="90"/>
      <c r="LBZ202" s="90"/>
      <c r="LCB202" s="90"/>
      <c r="LCD202" s="90"/>
      <c r="LCF202" s="90"/>
      <c r="LCH202" s="90"/>
      <c r="LCJ202" s="90"/>
      <c r="LCL202" s="90"/>
      <c r="LCN202" s="90"/>
      <c r="LCP202" s="90"/>
      <c r="LCR202" s="90"/>
      <c r="LCT202" s="90"/>
      <c r="LCV202" s="90"/>
      <c r="LCX202" s="90"/>
      <c r="LCZ202" s="90"/>
      <c r="LDB202" s="90"/>
      <c r="LDD202" s="90"/>
      <c r="LDF202" s="90"/>
      <c r="LDH202" s="90"/>
      <c r="LDJ202" s="90"/>
      <c r="LDL202" s="90"/>
      <c r="LDN202" s="90"/>
      <c r="LDP202" s="90"/>
      <c r="LDR202" s="90"/>
      <c r="LDT202" s="90"/>
      <c r="LDV202" s="90"/>
      <c r="LDX202" s="90"/>
      <c r="LDZ202" s="90"/>
      <c r="LEB202" s="90"/>
      <c r="LED202" s="90"/>
      <c r="LEF202" s="90"/>
      <c r="LEH202" s="90"/>
      <c r="LEJ202" s="90"/>
      <c r="LEL202" s="90"/>
      <c r="LEN202" s="90"/>
      <c r="LEP202" s="90"/>
      <c r="LER202" s="90"/>
      <c r="LET202" s="90"/>
      <c r="LEV202" s="90"/>
      <c r="LEX202" s="90"/>
      <c r="LEZ202" s="90"/>
      <c r="LFB202" s="90"/>
      <c r="LFD202" s="90"/>
      <c r="LFF202" s="90"/>
      <c r="LFH202" s="90"/>
      <c r="LFJ202" s="90"/>
      <c r="LFL202" s="90"/>
      <c r="LFN202" s="90"/>
      <c r="LFP202" s="90"/>
      <c r="LFR202" s="90"/>
      <c r="LFT202" s="90"/>
      <c r="LFV202" s="90"/>
      <c r="LFX202" s="90"/>
      <c r="LFZ202" s="90"/>
      <c r="LGB202" s="90"/>
      <c r="LGD202" s="90"/>
      <c r="LGF202" s="90"/>
      <c r="LGH202" s="90"/>
      <c r="LGJ202" s="90"/>
      <c r="LGL202" s="90"/>
      <c r="LGN202" s="90"/>
      <c r="LGP202" s="90"/>
      <c r="LGR202" s="90"/>
      <c r="LGT202" s="90"/>
      <c r="LGV202" s="90"/>
      <c r="LGX202" s="90"/>
      <c r="LGZ202" s="90"/>
      <c r="LHB202" s="90"/>
      <c r="LHD202" s="90"/>
      <c r="LHF202" s="90"/>
      <c r="LHH202" s="90"/>
      <c r="LHJ202" s="90"/>
      <c r="LHL202" s="90"/>
      <c r="LHN202" s="90"/>
      <c r="LHP202" s="90"/>
      <c r="LHR202" s="90"/>
      <c r="LHT202" s="90"/>
      <c r="LHV202" s="90"/>
      <c r="LHX202" s="90"/>
      <c r="LHZ202" s="90"/>
      <c r="LIB202" s="90"/>
      <c r="LID202" s="90"/>
      <c r="LIF202" s="90"/>
      <c r="LIH202" s="90"/>
      <c r="LIJ202" s="90"/>
      <c r="LIL202" s="90"/>
      <c r="LIN202" s="90"/>
      <c r="LIP202" s="90"/>
      <c r="LIR202" s="90"/>
      <c r="LIT202" s="90"/>
      <c r="LIV202" s="90"/>
      <c r="LIX202" s="90"/>
      <c r="LIZ202" s="90"/>
      <c r="LJB202" s="90"/>
      <c r="LJD202" s="90"/>
      <c r="LJF202" s="90"/>
      <c r="LJH202" s="90"/>
      <c r="LJJ202" s="90"/>
      <c r="LJL202" s="90"/>
      <c r="LJN202" s="90"/>
      <c r="LJP202" s="90"/>
      <c r="LJR202" s="90"/>
      <c r="LJT202" s="90"/>
      <c r="LJV202" s="90"/>
      <c r="LJX202" s="90"/>
      <c r="LJZ202" s="90"/>
      <c r="LKB202" s="90"/>
      <c r="LKD202" s="90"/>
      <c r="LKF202" s="90"/>
      <c r="LKH202" s="90"/>
      <c r="LKJ202" s="90"/>
      <c r="LKL202" s="90"/>
      <c r="LKN202" s="90"/>
      <c r="LKP202" s="90"/>
      <c r="LKR202" s="90"/>
      <c r="LKT202" s="90"/>
      <c r="LKV202" s="90"/>
      <c r="LKX202" s="90"/>
      <c r="LKZ202" s="90"/>
      <c r="LLB202" s="90"/>
      <c r="LLD202" s="90"/>
      <c r="LLF202" s="90"/>
      <c r="LLH202" s="90"/>
      <c r="LLJ202" s="90"/>
      <c r="LLL202" s="90"/>
      <c r="LLN202" s="90"/>
      <c r="LLP202" s="90"/>
      <c r="LLR202" s="90"/>
      <c r="LLT202" s="90"/>
      <c r="LLV202" s="90"/>
      <c r="LLX202" s="90"/>
      <c r="LLZ202" s="90"/>
      <c r="LMB202" s="90"/>
      <c r="LMD202" s="90"/>
      <c r="LMF202" s="90"/>
      <c r="LMH202" s="90"/>
      <c r="LMJ202" s="90"/>
      <c r="LML202" s="90"/>
      <c r="LMN202" s="90"/>
      <c r="LMP202" s="90"/>
      <c r="LMR202" s="90"/>
      <c r="LMT202" s="90"/>
      <c r="LMV202" s="90"/>
      <c r="LMX202" s="90"/>
      <c r="LMZ202" s="90"/>
      <c r="LNB202" s="90"/>
      <c r="LND202" s="90"/>
      <c r="LNF202" s="90"/>
      <c r="LNH202" s="90"/>
      <c r="LNJ202" s="90"/>
      <c r="LNL202" s="90"/>
      <c r="LNN202" s="90"/>
      <c r="LNP202" s="90"/>
      <c r="LNR202" s="90"/>
      <c r="LNT202" s="90"/>
      <c r="LNV202" s="90"/>
      <c r="LNX202" s="90"/>
      <c r="LNZ202" s="90"/>
      <c r="LOB202" s="90"/>
      <c r="LOD202" s="90"/>
      <c r="LOF202" s="90"/>
      <c r="LOH202" s="90"/>
      <c r="LOJ202" s="90"/>
      <c r="LOL202" s="90"/>
      <c r="LON202" s="90"/>
      <c r="LOP202" s="90"/>
      <c r="LOR202" s="90"/>
      <c r="LOT202" s="90"/>
      <c r="LOV202" s="90"/>
      <c r="LOX202" s="90"/>
      <c r="LOZ202" s="90"/>
      <c r="LPB202" s="90"/>
      <c r="LPD202" s="90"/>
      <c r="LPF202" s="90"/>
      <c r="LPH202" s="90"/>
      <c r="LPJ202" s="90"/>
      <c r="LPL202" s="90"/>
      <c r="LPN202" s="90"/>
      <c r="LPP202" s="90"/>
      <c r="LPR202" s="90"/>
      <c r="LPT202" s="90"/>
      <c r="LPV202" s="90"/>
      <c r="LPX202" s="90"/>
      <c r="LPZ202" s="90"/>
      <c r="LQB202" s="90"/>
      <c r="LQD202" s="90"/>
      <c r="LQF202" s="90"/>
      <c r="LQH202" s="90"/>
      <c r="LQJ202" s="90"/>
      <c r="LQL202" s="90"/>
      <c r="LQN202" s="90"/>
      <c r="LQP202" s="90"/>
      <c r="LQR202" s="90"/>
      <c r="LQT202" s="90"/>
      <c r="LQV202" s="90"/>
      <c r="LQX202" s="90"/>
      <c r="LQZ202" s="90"/>
      <c r="LRB202" s="90"/>
      <c r="LRD202" s="90"/>
      <c r="LRF202" s="90"/>
      <c r="LRH202" s="90"/>
      <c r="LRJ202" s="90"/>
      <c r="LRL202" s="90"/>
      <c r="LRN202" s="90"/>
      <c r="LRP202" s="90"/>
      <c r="LRR202" s="90"/>
      <c r="LRT202" s="90"/>
      <c r="LRV202" s="90"/>
      <c r="LRX202" s="90"/>
      <c r="LRZ202" s="90"/>
      <c r="LSB202" s="90"/>
      <c r="LSD202" s="90"/>
      <c r="LSF202" s="90"/>
      <c r="LSH202" s="90"/>
      <c r="LSJ202" s="90"/>
      <c r="LSL202" s="90"/>
      <c r="LSN202" s="90"/>
      <c r="LSP202" s="90"/>
      <c r="LSR202" s="90"/>
      <c r="LST202" s="90"/>
      <c r="LSV202" s="90"/>
      <c r="LSX202" s="90"/>
      <c r="LSZ202" s="90"/>
      <c r="LTB202" s="90"/>
      <c r="LTD202" s="90"/>
      <c r="LTF202" s="90"/>
      <c r="LTH202" s="90"/>
      <c r="LTJ202" s="90"/>
      <c r="LTL202" s="90"/>
      <c r="LTN202" s="90"/>
      <c r="LTP202" s="90"/>
      <c r="LTR202" s="90"/>
      <c r="LTT202" s="90"/>
      <c r="LTV202" s="90"/>
      <c r="LTX202" s="90"/>
      <c r="LTZ202" s="90"/>
      <c r="LUB202" s="90"/>
      <c r="LUD202" s="90"/>
      <c r="LUF202" s="90"/>
      <c r="LUH202" s="90"/>
      <c r="LUJ202" s="90"/>
      <c r="LUL202" s="90"/>
      <c r="LUN202" s="90"/>
      <c r="LUP202" s="90"/>
      <c r="LUR202" s="90"/>
      <c r="LUT202" s="90"/>
      <c r="LUV202" s="90"/>
      <c r="LUX202" s="90"/>
      <c r="LUZ202" s="90"/>
      <c r="LVB202" s="90"/>
      <c r="LVD202" s="90"/>
      <c r="LVF202" s="90"/>
      <c r="LVH202" s="90"/>
      <c r="LVJ202" s="90"/>
      <c r="LVL202" s="90"/>
      <c r="LVN202" s="90"/>
      <c r="LVP202" s="90"/>
      <c r="LVR202" s="90"/>
      <c r="LVT202" s="90"/>
      <c r="LVV202" s="90"/>
      <c r="LVX202" s="90"/>
      <c r="LVZ202" s="90"/>
      <c r="LWB202" s="90"/>
      <c r="LWD202" s="90"/>
      <c r="LWF202" s="90"/>
      <c r="LWH202" s="90"/>
      <c r="LWJ202" s="90"/>
      <c r="LWL202" s="90"/>
      <c r="LWN202" s="90"/>
      <c r="LWP202" s="90"/>
      <c r="LWR202" s="90"/>
      <c r="LWT202" s="90"/>
      <c r="LWV202" s="90"/>
      <c r="LWX202" s="90"/>
      <c r="LWZ202" s="90"/>
      <c r="LXB202" s="90"/>
      <c r="LXD202" s="90"/>
      <c r="LXF202" s="90"/>
      <c r="LXH202" s="90"/>
      <c r="LXJ202" s="90"/>
      <c r="LXL202" s="90"/>
      <c r="LXN202" s="90"/>
      <c r="LXP202" s="90"/>
      <c r="LXR202" s="90"/>
      <c r="LXT202" s="90"/>
      <c r="LXV202" s="90"/>
      <c r="LXX202" s="90"/>
      <c r="LXZ202" s="90"/>
      <c r="LYB202" s="90"/>
      <c r="LYD202" s="90"/>
      <c r="LYF202" s="90"/>
      <c r="LYH202" s="90"/>
      <c r="LYJ202" s="90"/>
      <c r="LYL202" s="90"/>
      <c r="LYN202" s="90"/>
      <c r="LYP202" s="90"/>
      <c r="LYR202" s="90"/>
      <c r="LYT202" s="90"/>
      <c r="LYV202" s="90"/>
      <c r="LYX202" s="90"/>
      <c r="LYZ202" s="90"/>
      <c r="LZB202" s="90"/>
      <c r="LZD202" s="90"/>
      <c r="LZF202" s="90"/>
      <c r="LZH202" s="90"/>
      <c r="LZJ202" s="90"/>
      <c r="LZL202" s="90"/>
      <c r="LZN202" s="90"/>
      <c r="LZP202" s="90"/>
      <c r="LZR202" s="90"/>
      <c r="LZT202" s="90"/>
      <c r="LZV202" s="90"/>
      <c r="LZX202" s="90"/>
      <c r="LZZ202" s="90"/>
      <c r="MAB202" s="90"/>
      <c r="MAD202" s="90"/>
      <c r="MAF202" s="90"/>
      <c r="MAH202" s="90"/>
      <c r="MAJ202" s="90"/>
      <c r="MAL202" s="90"/>
      <c r="MAN202" s="90"/>
      <c r="MAP202" s="90"/>
      <c r="MAR202" s="90"/>
      <c r="MAT202" s="90"/>
      <c r="MAV202" s="90"/>
      <c r="MAX202" s="90"/>
      <c r="MAZ202" s="90"/>
      <c r="MBB202" s="90"/>
      <c r="MBD202" s="90"/>
      <c r="MBF202" s="90"/>
      <c r="MBH202" s="90"/>
      <c r="MBJ202" s="90"/>
      <c r="MBL202" s="90"/>
      <c r="MBN202" s="90"/>
      <c r="MBP202" s="90"/>
      <c r="MBR202" s="90"/>
      <c r="MBT202" s="90"/>
      <c r="MBV202" s="90"/>
      <c r="MBX202" s="90"/>
      <c r="MBZ202" s="90"/>
      <c r="MCB202" s="90"/>
      <c r="MCD202" s="90"/>
      <c r="MCF202" s="90"/>
      <c r="MCH202" s="90"/>
      <c r="MCJ202" s="90"/>
      <c r="MCL202" s="90"/>
      <c r="MCN202" s="90"/>
      <c r="MCP202" s="90"/>
      <c r="MCR202" s="90"/>
      <c r="MCT202" s="90"/>
      <c r="MCV202" s="90"/>
      <c r="MCX202" s="90"/>
      <c r="MCZ202" s="90"/>
      <c r="MDB202" s="90"/>
      <c r="MDD202" s="90"/>
      <c r="MDF202" s="90"/>
      <c r="MDH202" s="90"/>
      <c r="MDJ202" s="90"/>
      <c r="MDL202" s="90"/>
      <c r="MDN202" s="90"/>
      <c r="MDP202" s="90"/>
      <c r="MDR202" s="90"/>
      <c r="MDT202" s="90"/>
      <c r="MDV202" s="90"/>
      <c r="MDX202" s="90"/>
      <c r="MDZ202" s="90"/>
      <c r="MEB202" s="90"/>
      <c r="MED202" s="90"/>
      <c r="MEF202" s="90"/>
      <c r="MEH202" s="90"/>
      <c r="MEJ202" s="90"/>
      <c r="MEL202" s="90"/>
      <c r="MEN202" s="90"/>
      <c r="MEP202" s="90"/>
      <c r="MER202" s="90"/>
      <c r="MET202" s="90"/>
      <c r="MEV202" s="90"/>
      <c r="MEX202" s="90"/>
      <c r="MEZ202" s="90"/>
      <c r="MFB202" s="90"/>
      <c r="MFD202" s="90"/>
      <c r="MFF202" s="90"/>
      <c r="MFH202" s="90"/>
      <c r="MFJ202" s="90"/>
      <c r="MFL202" s="90"/>
      <c r="MFN202" s="90"/>
      <c r="MFP202" s="90"/>
      <c r="MFR202" s="90"/>
      <c r="MFT202" s="90"/>
      <c r="MFV202" s="90"/>
      <c r="MFX202" s="90"/>
      <c r="MFZ202" s="90"/>
      <c r="MGB202" s="90"/>
      <c r="MGD202" s="90"/>
      <c r="MGF202" s="90"/>
      <c r="MGH202" s="90"/>
      <c r="MGJ202" s="90"/>
      <c r="MGL202" s="90"/>
      <c r="MGN202" s="90"/>
      <c r="MGP202" s="90"/>
      <c r="MGR202" s="90"/>
      <c r="MGT202" s="90"/>
      <c r="MGV202" s="90"/>
      <c r="MGX202" s="90"/>
      <c r="MGZ202" s="90"/>
      <c r="MHB202" s="90"/>
      <c r="MHD202" s="90"/>
      <c r="MHF202" s="90"/>
      <c r="MHH202" s="90"/>
      <c r="MHJ202" s="90"/>
      <c r="MHL202" s="90"/>
      <c r="MHN202" s="90"/>
      <c r="MHP202" s="90"/>
      <c r="MHR202" s="90"/>
      <c r="MHT202" s="90"/>
      <c r="MHV202" s="90"/>
      <c r="MHX202" s="90"/>
      <c r="MHZ202" s="90"/>
      <c r="MIB202" s="90"/>
      <c r="MID202" s="90"/>
      <c r="MIF202" s="90"/>
      <c r="MIH202" s="90"/>
      <c r="MIJ202" s="90"/>
      <c r="MIL202" s="90"/>
      <c r="MIN202" s="90"/>
      <c r="MIP202" s="90"/>
      <c r="MIR202" s="90"/>
      <c r="MIT202" s="90"/>
      <c r="MIV202" s="90"/>
      <c r="MIX202" s="90"/>
      <c r="MIZ202" s="90"/>
      <c r="MJB202" s="90"/>
      <c r="MJD202" s="90"/>
      <c r="MJF202" s="90"/>
      <c r="MJH202" s="90"/>
      <c r="MJJ202" s="90"/>
      <c r="MJL202" s="90"/>
      <c r="MJN202" s="90"/>
      <c r="MJP202" s="90"/>
      <c r="MJR202" s="90"/>
      <c r="MJT202" s="90"/>
      <c r="MJV202" s="90"/>
      <c r="MJX202" s="90"/>
      <c r="MJZ202" s="90"/>
      <c r="MKB202" s="90"/>
      <c r="MKD202" s="90"/>
      <c r="MKF202" s="90"/>
      <c r="MKH202" s="90"/>
      <c r="MKJ202" s="90"/>
      <c r="MKL202" s="90"/>
      <c r="MKN202" s="90"/>
      <c r="MKP202" s="90"/>
      <c r="MKR202" s="90"/>
      <c r="MKT202" s="90"/>
      <c r="MKV202" s="90"/>
      <c r="MKX202" s="90"/>
      <c r="MKZ202" s="90"/>
      <c r="MLB202" s="90"/>
      <c r="MLD202" s="90"/>
      <c r="MLF202" s="90"/>
      <c r="MLH202" s="90"/>
      <c r="MLJ202" s="90"/>
      <c r="MLL202" s="90"/>
      <c r="MLN202" s="90"/>
      <c r="MLP202" s="90"/>
      <c r="MLR202" s="90"/>
      <c r="MLT202" s="90"/>
      <c r="MLV202" s="90"/>
      <c r="MLX202" s="90"/>
      <c r="MLZ202" s="90"/>
      <c r="MMB202" s="90"/>
      <c r="MMD202" s="90"/>
      <c r="MMF202" s="90"/>
      <c r="MMH202" s="90"/>
      <c r="MMJ202" s="90"/>
      <c r="MML202" s="90"/>
      <c r="MMN202" s="90"/>
      <c r="MMP202" s="90"/>
      <c r="MMR202" s="90"/>
      <c r="MMT202" s="90"/>
      <c r="MMV202" s="90"/>
      <c r="MMX202" s="90"/>
      <c r="MMZ202" s="90"/>
      <c r="MNB202" s="90"/>
      <c r="MND202" s="90"/>
      <c r="MNF202" s="90"/>
      <c r="MNH202" s="90"/>
      <c r="MNJ202" s="90"/>
      <c r="MNL202" s="90"/>
      <c r="MNN202" s="90"/>
      <c r="MNP202" s="90"/>
      <c r="MNR202" s="90"/>
      <c r="MNT202" s="90"/>
      <c r="MNV202" s="90"/>
      <c r="MNX202" s="90"/>
      <c r="MNZ202" s="90"/>
      <c r="MOB202" s="90"/>
      <c r="MOD202" s="90"/>
      <c r="MOF202" s="90"/>
      <c r="MOH202" s="90"/>
      <c r="MOJ202" s="90"/>
      <c r="MOL202" s="90"/>
      <c r="MON202" s="90"/>
      <c r="MOP202" s="90"/>
      <c r="MOR202" s="90"/>
      <c r="MOT202" s="90"/>
      <c r="MOV202" s="90"/>
      <c r="MOX202" s="90"/>
      <c r="MOZ202" s="90"/>
      <c r="MPB202" s="90"/>
      <c r="MPD202" s="90"/>
      <c r="MPF202" s="90"/>
      <c r="MPH202" s="90"/>
      <c r="MPJ202" s="90"/>
      <c r="MPL202" s="90"/>
      <c r="MPN202" s="90"/>
      <c r="MPP202" s="90"/>
      <c r="MPR202" s="90"/>
      <c r="MPT202" s="90"/>
      <c r="MPV202" s="90"/>
      <c r="MPX202" s="90"/>
      <c r="MPZ202" s="90"/>
      <c r="MQB202" s="90"/>
      <c r="MQD202" s="90"/>
      <c r="MQF202" s="90"/>
      <c r="MQH202" s="90"/>
      <c r="MQJ202" s="90"/>
      <c r="MQL202" s="90"/>
      <c r="MQN202" s="90"/>
      <c r="MQP202" s="90"/>
      <c r="MQR202" s="90"/>
      <c r="MQT202" s="90"/>
      <c r="MQV202" s="90"/>
      <c r="MQX202" s="90"/>
      <c r="MQZ202" s="90"/>
      <c r="MRB202" s="90"/>
      <c r="MRD202" s="90"/>
      <c r="MRF202" s="90"/>
      <c r="MRH202" s="90"/>
      <c r="MRJ202" s="90"/>
      <c r="MRL202" s="90"/>
      <c r="MRN202" s="90"/>
      <c r="MRP202" s="90"/>
      <c r="MRR202" s="90"/>
      <c r="MRT202" s="90"/>
      <c r="MRV202" s="90"/>
      <c r="MRX202" s="90"/>
      <c r="MRZ202" s="90"/>
      <c r="MSB202" s="90"/>
      <c r="MSD202" s="90"/>
      <c r="MSF202" s="90"/>
      <c r="MSH202" s="90"/>
      <c r="MSJ202" s="90"/>
      <c r="MSL202" s="90"/>
      <c r="MSN202" s="90"/>
      <c r="MSP202" s="90"/>
      <c r="MSR202" s="90"/>
      <c r="MST202" s="90"/>
      <c r="MSV202" s="90"/>
      <c r="MSX202" s="90"/>
      <c r="MSZ202" s="90"/>
      <c r="MTB202" s="90"/>
      <c r="MTD202" s="90"/>
      <c r="MTF202" s="90"/>
      <c r="MTH202" s="90"/>
      <c r="MTJ202" s="90"/>
      <c r="MTL202" s="90"/>
      <c r="MTN202" s="90"/>
      <c r="MTP202" s="90"/>
      <c r="MTR202" s="90"/>
      <c r="MTT202" s="90"/>
      <c r="MTV202" s="90"/>
      <c r="MTX202" s="90"/>
      <c r="MTZ202" s="90"/>
      <c r="MUB202" s="90"/>
      <c r="MUD202" s="90"/>
      <c r="MUF202" s="90"/>
      <c r="MUH202" s="90"/>
      <c r="MUJ202" s="90"/>
      <c r="MUL202" s="90"/>
      <c r="MUN202" s="90"/>
      <c r="MUP202" s="90"/>
      <c r="MUR202" s="90"/>
      <c r="MUT202" s="90"/>
      <c r="MUV202" s="90"/>
      <c r="MUX202" s="90"/>
      <c r="MUZ202" s="90"/>
      <c r="MVB202" s="90"/>
      <c r="MVD202" s="90"/>
      <c r="MVF202" s="90"/>
      <c r="MVH202" s="90"/>
      <c r="MVJ202" s="90"/>
      <c r="MVL202" s="90"/>
      <c r="MVN202" s="90"/>
      <c r="MVP202" s="90"/>
      <c r="MVR202" s="90"/>
      <c r="MVT202" s="90"/>
      <c r="MVV202" s="90"/>
      <c r="MVX202" s="90"/>
      <c r="MVZ202" s="90"/>
      <c r="MWB202" s="90"/>
      <c r="MWD202" s="90"/>
      <c r="MWF202" s="90"/>
      <c r="MWH202" s="90"/>
      <c r="MWJ202" s="90"/>
      <c r="MWL202" s="90"/>
      <c r="MWN202" s="90"/>
      <c r="MWP202" s="90"/>
      <c r="MWR202" s="90"/>
      <c r="MWT202" s="90"/>
      <c r="MWV202" s="90"/>
      <c r="MWX202" s="90"/>
      <c r="MWZ202" s="90"/>
      <c r="MXB202" s="90"/>
      <c r="MXD202" s="90"/>
      <c r="MXF202" s="90"/>
      <c r="MXH202" s="90"/>
      <c r="MXJ202" s="90"/>
      <c r="MXL202" s="90"/>
      <c r="MXN202" s="90"/>
      <c r="MXP202" s="90"/>
      <c r="MXR202" s="90"/>
      <c r="MXT202" s="90"/>
      <c r="MXV202" s="90"/>
      <c r="MXX202" s="90"/>
      <c r="MXZ202" s="90"/>
      <c r="MYB202" s="90"/>
      <c r="MYD202" s="90"/>
      <c r="MYF202" s="90"/>
      <c r="MYH202" s="90"/>
      <c r="MYJ202" s="90"/>
      <c r="MYL202" s="90"/>
      <c r="MYN202" s="90"/>
      <c r="MYP202" s="90"/>
      <c r="MYR202" s="90"/>
      <c r="MYT202" s="90"/>
      <c r="MYV202" s="90"/>
      <c r="MYX202" s="90"/>
      <c r="MYZ202" s="90"/>
      <c r="MZB202" s="90"/>
      <c r="MZD202" s="90"/>
      <c r="MZF202" s="90"/>
      <c r="MZH202" s="90"/>
      <c r="MZJ202" s="90"/>
      <c r="MZL202" s="90"/>
      <c r="MZN202" s="90"/>
      <c r="MZP202" s="90"/>
      <c r="MZR202" s="90"/>
      <c r="MZT202" s="90"/>
      <c r="MZV202" s="90"/>
      <c r="MZX202" s="90"/>
      <c r="MZZ202" s="90"/>
      <c r="NAB202" s="90"/>
      <c r="NAD202" s="90"/>
      <c r="NAF202" s="90"/>
      <c r="NAH202" s="90"/>
      <c r="NAJ202" s="90"/>
      <c r="NAL202" s="90"/>
      <c r="NAN202" s="90"/>
      <c r="NAP202" s="90"/>
      <c r="NAR202" s="90"/>
      <c r="NAT202" s="90"/>
      <c r="NAV202" s="90"/>
      <c r="NAX202" s="90"/>
      <c r="NAZ202" s="90"/>
      <c r="NBB202" s="90"/>
      <c r="NBD202" s="90"/>
      <c r="NBF202" s="90"/>
      <c r="NBH202" s="90"/>
      <c r="NBJ202" s="90"/>
      <c r="NBL202" s="90"/>
      <c r="NBN202" s="90"/>
      <c r="NBP202" s="90"/>
      <c r="NBR202" s="90"/>
      <c r="NBT202" s="90"/>
      <c r="NBV202" s="90"/>
      <c r="NBX202" s="90"/>
      <c r="NBZ202" s="90"/>
      <c r="NCB202" s="90"/>
      <c r="NCD202" s="90"/>
      <c r="NCF202" s="90"/>
      <c r="NCH202" s="90"/>
      <c r="NCJ202" s="90"/>
      <c r="NCL202" s="90"/>
      <c r="NCN202" s="90"/>
      <c r="NCP202" s="90"/>
      <c r="NCR202" s="90"/>
      <c r="NCT202" s="90"/>
      <c r="NCV202" s="90"/>
      <c r="NCX202" s="90"/>
      <c r="NCZ202" s="90"/>
      <c r="NDB202" s="90"/>
      <c r="NDD202" s="90"/>
      <c r="NDF202" s="90"/>
      <c r="NDH202" s="90"/>
      <c r="NDJ202" s="90"/>
      <c r="NDL202" s="90"/>
      <c r="NDN202" s="90"/>
      <c r="NDP202" s="90"/>
      <c r="NDR202" s="90"/>
      <c r="NDT202" s="90"/>
      <c r="NDV202" s="90"/>
      <c r="NDX202" s="90"/>
      <c r="NDZ202" s="90"/>
      <c r="NEB202" s="90"/>
      <c r="NED202" s="90"/>
      <c r="NEF202" s="90"/>
      <c r="NEH202" s="90"/>
      <c r="NEJ202" s="90"/>
      <c r="NEL202" s="90"/>
      <c r="NEN202" s="90"/>
      <c r="NEP202" s="90"/>
      <c r="NER202" s="90"/>
      <c r="NET202" s="90"/>
      <c r="NEV202" s="90"/>
      <c r="NEX202" s="90"/>
      <c r="NEZ202" s="90"/>
      <c r="NFB202" s="90"/>
      <c r="NFD202" s="90"/>
      <c r="NFF202" s="90"/>
      <c r="NFH202" s="90"/>
      <c r="NFJ202" s="90"/>
      <c r="NFL202" s="90"/>
      <c r="NFN202" s="90"/>
      <c r="NFP202" s="90"/>
      <c r="NFR202" s="90"/>
      <c r="NFT202" s="90"/>
      <c r="NFV202" s="90"/>
      <c r="NFX202" s="90"/>
      <c r="NFZ202" s="90"/>
      <c r="NGB202" s="90"/>
      <c r="NGD202" s="90"/>
      <c r="NGF202" s="90"/>
      <c r="NGH202" s="90"/>
      <c r="NGJ202" s="90"/>
      <c r="NGL202" s="90"/>
      <c r="NGN202" s="90"/>
      <c r="NGP202" s="90"/>
      <c r="NGR202" s="90"/>
      <c r="NGT202" s="90"/>
      <c r="NGV202" s="90"/>
      <c r="NGX202" s="90"/>
      <c r="NGZ202" s="90"/>
      <c r="NHB202" s="90"/>
      <c r="NHD202" s="90"/>
      <c r="NHF202" s="90"/>
      <c r="NHH202" s="90"/>
      <c r="NHJ202" s="90"/>
      <c r="NHL202" s="90"/>
      <c r="NHN202" s="90"/>
      <c r="NHP202" s="90"/>
      <c r="NHR202" s="90"/>
      <c r="NHT202" s="90"/>
      <c r="NHV202" s="90"/>
      <c r="NHX202" s="90"/>
      <c r="NHZ202" s="90"/>
      <c r="NIB202" s="90"/>
      <c r="NID202" s="90"/>
      <c r="NIF202" s="90"/>
      <c r="NIH202" s="90"/>
      <c r="NIJ202" s="90"/>
      <c r="NIL202" s="90"/>
      <c r="NIN202" s="90"/>
      <c r="NIP202" s="90"/>
      <c r="NIR202" s="90"/>
      <c r="NIT202" s="90"/>
      <c r="NIV202" s="90"/>
      <c r="NIX202" s="90"/>
      <c r="NIZ202" s="90"/>
      <c r="NJB202" s="90"/>
      <c r="NJD202" s="90"/>
      <c r="NJF202" s="90"/>
      <c r="NJH202" s="90"/>
      <c r="NJJ202" s="90"/>
      <c r="NJL202" s="90"/>
      <c r="NJN202" s="90"/>
      <c r="NJP202" s="90"/>
      <c r="NJR202" s="90"/>
      <c r="NJT202" s="90"/>
      <c r="NJV202" s="90"/>
      <c r="NJX202" s="90"/>
      <c r="NJZ202" s="90"/>
      <c r="NKB202" s="90"/>
      <c r="NKD202" s="90"/>
      <c r="NKF202" s="90"/>
      <c r="NKH202" s="90"/>
      <c r="NKJ202" s="90"/>
      <c r="NKL202" s="90"/>
      <c r="NKN202" s="90"/>
      <c r="NKP202" s="90"/>
      <c r="NKR202" s="90"/>
      <c r="NKT202" s="90"/>
      <c r="NKV202" s="90"/>
      <c r="NKX202" s="90"/>
      <c r="NKZ202" s="90"/>
      <c r="NLB202" s="90"/>
      <c r="NLD202" s="90"/>
      <c r="NLF202" s="90"/>
      <c r="NLH202" s="90"/>
      <c r="NLJ202" s="90"/>
      <c r="NLL202" s="90"/>
      <c r="NLN202" s="90"/>
      <c r="NLP202" s="90"/>
      <c r="NLR202" s="90"/>
      <c r="NLT202" s="90"/>
      <c r="NLV202" s="90"/>
      <c r="NLX202" s="90"/>
      <c r="NLZ202" s="90"/>
      <c r="NMB202" s="90"/>
      <c r="NMD202" s="90"/>
      <c r="NMF202" s="90"/>
      <c r="NMH202" s="90"/>
      <c r="NMJ202" s="90"/>
      <c r="NML202" s="90"/>
      <c r="NMN202" s="90"/>
      <c r="NMP202" s="90"/>
      <c r="NMR202" s="90"/>
      <c r="NMT202" s="90"/>
      <c r="NMV202" s="90"/>
      <c r="NMX202" s="90"/>
      <c r="NMZ202" s="90"/>
      <c r="NNB202" s="90"/>
      <c r="NND202" s="90"/>
      <c r="NNF202" s="90"/>
      <c r="NNH202" s="90"/>
      <c r="NNJ202" s="90"/>
      <c r="NNL202" s="90"/>
      <c r="NNN202" s="90"/>
      <c r="NNP202" s="90"/>
      <c r="NNR202" s="90"/>
      <c r="NNT202" s="90"/>
      <c r="NNV202" s="90"/>
      <c r="NNX202" s="90"/>
      <c r="NNZ202" s="90"/>
      <c r="NOB202" s="90"/>
      <c r="NOD202" s="90"/>
      <c r="NOF202" s="90"/>
      <c r="NOH202" s="90"/>
      <c r="NOJ202" s="90"/>
      <c r="NOL202" s="90"/>
      <c r="NON202" s="90"/>
      <c r="NOP202" s="90"/>
      <c r="NOR202" s="90"/>
      <c r="NOT202" s="90"/>
      <c r="NOV202" s="90"/>
      <c r="NOX202" s="90"/>
      <c r="NOZ202" s="90"/>
      <c r="NPB202" s="90"/>
      <c r="NPD202" s="90"/>
      <c r="NPF202" s="90"/>
      <c r="NPH202" s="90"/>
      <c r="NPJ202" s="90"/>
      <c r="NPL202" s="90"/>
      <c r="NPN202" s="90"/>
      <c r="NPP202" s="90"/>
      <c r="NPR202" s="90"/>
      <c r="NPT202" s="90"/>
      <c r="NPV202" s="90"/>
      <c r="NPX202" s="90"/>
      <c r="NPZ202" s="90"/>
      <c r="NQB202" s="90"/>
      <c r="NQD202" s="90"/>
      <c r="NQF202" s="90"/>
      <c r="NQH202" s="90"/>
      <c r="NQJ202" s="90"/>
      <c r="NQL202" s="90"/>
      <c r="NQN202" s="90"/>
      <c r="NQP202" s="90"/>
      <c r="NQR202" s="90"/>
      <c r="NQT202" s="90"/>
      <c r="NQV202" s="90"/>
      <c r="NQX202" s="90"/>
      <c r="NQZ202" s="90"/>
      <c r="NRB202" s="90"/>
      <c r="NRD202" s="90"/>
      <c r="NRF202" s="90"/>
      <c r="NRH202" s="90"/>
      <c r="NRJ202" s="90"/>
      <c r="NRL202" s="90"/>
      <c r="NRN202" s="90"/>
      <c r="NRP202" s="90"/>
      <c r="NRR202" s="90"/>
      <c r="NRT202" s="90"/>
      <c r="NRV202" s="90"/>
      <c r="NRX202" s="90"/>
      <c r="NRZ202" s="90"/>
      <c r="NSB202" s="90"/>
      <c r="NSD202" s="90"/>
      <c r="NSF202" s="90"/>
      <c r="NSH202" s="90"/>
      <c r="NSJ202" s="90"/>
      <c r="NSL202" s="90"/>
      <c r="NSN202" s="90"/>
      <c r="NSP202" s="90"/>
      <c r="NSR202" s="90"/>
      <c r="NST202" s="90"/>
      <c r="NSV202" s="90"/>
      <c r="NSX202" s="90"/>
      <c r="NSZ202" s="90"/>
      <c r="NTB202" s="90"/>
      <c r="NTD202" s="90"/>
      <c r="NTF202" s="90"/>
      <c r="NTH202" s="90"/>
      <c r="NTJ202" s="90"/>
      <c r="NTL202" s="90"/>
      <c r="NTN202" s="90"/>
      <c r="NTP202" s="90"/>
      <c r="NTR202" s="90"/>
      <c r="NTT202" s="90"/>
      <c r="NTV202" s="90"/>
      <c r="NTX202" s="90"/>
      <c r="NTZ202" s="90"/>
      <c r="NUB202" s="90"/>
      <c r="NUD202" s="90"/>
      <c r="NUF202" s="90"/>
      <c r="NUH202" s="90"/>
      <c r="NUJ202" s="90"/>
      <c r="NUL202" s="90"/>
      <c r="NUN202" s="90"/>
      <c r="NUP202" s="90"/>
      <c r="NUR202" s="90"/>
      <c r="NUT202" s="90"/>
      <c r="NUV202" s="90"/>
      <c r="NUX202" s="90"/>
      <c r="NUZ202" s="90"/>
      <c r="NVB202" s="90"/>
      <c r="NVD202" s="90"/>
      <c r="NVF202" s="90"/>
      <c r="NVH202" s="90"/>
      <c r="NVJ202" s="90"/>
      <c r="NVL202" s="90"/>
      <c r="NVN202" s="90"/>
      <c r="NVP202" s="90"/>
      <c r="NVR202" s="90"/>
      <c r="NVT202" s="90"/>
      <c r="NVV202" s="90"/>
      <c r="NVX202" s="90"/>
      <c r="NVZ202" s="90"/>
      <c r="NWB202" s="90"/>
      <c r="NWD202" s="90"/>
      <c r="NWF202" s="90"/>
      <c r="NWH202" s="90"/>
      <c r="NWJ202" s="90"/>
      <c r="NWL202" s="90"/>
      <c r="NWN202" s="90"/>
      <c r="NWP202" s="90"/>
      <c r="NWR202" s="90"/>
      <c r="NWT202" s="90"/>
      <c r="NWV202" s="90"/>
      <c r="NWX202" s="90"/>
      <c r="NWZ202" s="90"/>
      <c r="NXB202" s="90"/>
      <c r="NXD202" s="90"/>
      <c r="NXF202" s="90"/>
      <c r="NXH202" s="90"/>
      <c r="NXJ202" s="90"/>
      <c r="NXL202" s="90"/>
      <c r="NXN202" s="90"/>
      <c r="NXP202" s="90"/>
      <c r="NXR202" s="90"/>
      <c r="NXT202" s="90"/>
      <c r="NXV202" s="90"/>
      <c r="NXX202" s="90"/>
      <c r="NXZ202" s="90"/>
      <c r="NYB202" s="90"/>
      <c r="NYD202" s="90"/>
      <c r="NYF202" s="90"/>
      <c r="NYH202" s="90"/>
      <c r="NYJ202" s="90"/>
      <c r="NYL202" s="90"/>
      <c r="NYN202" s="90"/>
      <c r="NYP202" s="90"/>
      <c r="NYR202" s="90"/>
      <c r="NYT202" s="90"/>
      <c r="NYV202" s="90"/>
      <c r="NYX202" s="90"/>
      <c r="NYZ202" s="90"/>
      <c r="NZB202" s="90"/>
      <c r="NZD202" s="90"/>
      <c r="NZF202" s="90"/>
      <c r="NZH202" s="90"/>
      <c r="NZJ202" s="90"/>
      <c r="NZL202" s="90"/>
      <c r="NZN202" s="90"/>
      <c r="NZP202" s="90"/>
      <c r="NZR202" s="90"/>
      <c r="NZT202" s="90"/>
      <c r="NZV202" s="90"/>
      <c r="NZX202" s="90"/>
      <c r="NZZ202" s="90"/>
      <c r="OAB202" s="90"/>
      <c r="OAD202" s="90"/>
      <c r="OAF202" s="90"/>
      <c r="OAH202" s="90"/>
      <c r="OAJ202" s="90"/>
      <c r="OAL202" s="90"/>
      <c r="OAN202" s="90"/>
      <c r="OAP202" s="90"/>
      <c r="OAR202" s="90"/>
      <c r="OAT202" s="90"/>
      <c r="OAV202" s="90"/>
      <c r="OAX202" s="90"/>
      <c r="OAZ202" s="90"/>
      <c r="OBB202" s="90"/>
      <c r="OBD202" s="90"/>
      <c r="OBF202" s="90"/>
      <c r="OBH202" s="90"/>
      <c r="OBJ202" s="90"/>
      <c r="OBL202" s="90"/>
      <c r="OBN202" s="90"/>
      <c r="OBP202" s="90"/>
      <c r="OBR202" s="90"/>
      <c r="OBT202" s="90"/>
      <c r="OBV202" s="90"/>
      <c r="OBX202" s="90"/>
      <c r="OBZ202" s="90"/>
      <c r="OCB202" s="90"/>
      <c r="OCD202" s="90"/>
      <c r="OCF202" s="90"/>
      <c r="OCH202" s="90"/>
      <c r="OCJ202" s="90"/>
      <c r="OCL202" s="90"/>
      <c r="OCN202" s="90"/>
      <c r="OCP202" s="90"/>
      <c r="OCR202" s="90"/>
      <c r="OCT202" s="90"/>
      <c r="OCV202" s="90"/>
      <c r="OCX202" s="90"/>
      <c r="OCZ202" s="90"/>
      <c r="ODB202" s="90"/>
      <c r="ODD202" s="90"/>
      <c r="ODF202" s="90"/>
      <c r="ODH202" s="90"/>
      <c r="ODJ202" s="90"/>
      <c r="ODL202" s="90"/>
      <c r="ODN202" s="90"/>
      <c r="ODP202" s="90"/>
      <c r="ODR202" s="90"/>
      <c r="ODT202" s="90"/>
      <c r="ODV202" s="90"/>
      <c r="ODX202" s="90"/>
      <c r="ODZ202" s="90"/>
      <c r="OEB202" s="90"/>
      <c r="OED202" s="90"/>
      <c r="OEF202" s="90"/>
      <c r="OEH202" s="90"/>
      <c r="OEJ202" s="90"/>
      <c r="OEL202" s="90"/>
      <c r="OEN202" s="90"/>
      <c r="OEP202" s="90"/>
      <c r="OER202" s="90"/>
      <c r="OET202" s="90"/>
      <c r="OEV202" s="90"/>
      <c r="OEX202" s="90"/>
      <c r="OEZ202" s="90"/>
      <c r="OFB202" s="90"/>
      <c r="OFD202" s="90"/>
      <c r="OFF202" s="90"/>
      <c r="OFH202" s="90"/>
      <c r="OFJ202" s="90"/>
      <c r="OFL202" s="90"/>
      <c r="OFN202" s="90"/>
      <c r="OFP202" s="90"/>
      <c r="OFR202" s="90"/>
      <c r="OFT202" s="90"/>
      <c r="OFV202" s="90"/>
      <c r="OFX202" s="90"/>
      <c r="OFZ202" s="90"/>
      <c r="OGB202" s="90"/>
      <c r="OGD202" s="90"/>
      <c r="OGF202" s="90"/>
      <c r="OGH202" s="90"/>
      <c r="OGJ202" s="90"/>
      <c r="OGL202" s="90"/>
      <c r="OGN202" s="90"/>
      <c r="OGP202" s="90"/>
      <c r="OGR202" s="90"/>
      <c r="OGT202" s="90"/>
      <c r="OGV202" s="90"/>
      <c r="OGX202" s="90"/>
      <c r="OGZ202" s="90"/>
      <c r="OHB202" s="90"/>
      <c r="OHD202" s="90"/>
      <c r="OHF202" s="90"/>
      <c r="OHH202" s="90"/>
      <c r="OHJ202" s="90"/>
      <c r="OHL202" s="90"/>
      <c r="OHN202" s="90"/>
      <c r="OHP202" s="90"/>
      <c r="OHR202" s="90"/>
      <c r="OHT202" s="90"/>
      <c r="OHV202" s="90"/>
      <c r="OHX202" s="90"/>
      <c r="OHZ202" s="90"/>
      <c r="OIB202" s="90"/>
      <c r="OID202" s="90"/>
      <c r="OIF202" s="90"/>
      <c r="OIH202" s="90"/>
      <c r="OIJ202" s="90"/>
      <c r="OIL202" s="90"/>
      <c r="OIN202" s="90"/>
      <c r="OIP202" s="90"/>
      <c r="OIR202" s="90"/>
      <c r="OIT202" s="90"/>
      <c r="OIV202" s="90"/>
      <c r="OIX202" s="90"/>
      <c r="OIZ202" s="90"/>
      <c r="OJB202" s="90"/>
      <c r="OJD202" s="90"/>
      <c r="OJF202" s="90"/>
      <c r="OJH202" s="90"/>
      <c r="OJJ202" s="90"/>
      <c r="OJL202" s="90"/>
      <c r="OJN202" s="90"/>
      <c r="OJP202" s="90"/>
      <c r="OJR202" s="90"/>
      <c r="OJT202" s="90"/>
      <c r="OJV202" s="90"/>
      <c r="OJX202" s="90"/>
      <c r="OJZ202" s="90"/>
      <c r="OKB202" s="90"/>
      <c r="OKD202" s="90"/>
      <c r="OKF202" s="90"/>
      <c r="OKH202" s="90"/>
      <c r="OKJ202" s="90"/>
      <c r="OKL202" s="90"/>
      <c r="OKN202" s="90"/>
      <c r="OKP202" s="90"/>
      <c r="OKR202" s="90"/>
      <c r="OKT202" s="90"/>
      <c r="OKV202" s="90"/>
      <c r="OKX202" s="90"/>
      <c r="OKZ202" s="90"/>
      <c r="OLB202" s="90"/>
      <c r="OLD202" s="90"/>
      <c r="OLF202" s="90"/>
      <c r="OLH202" s="90"/>
      <c r="OLJ202" s="90"/>
      <c r="OLL202" s="90"/>
      <c r="OLN202" s="90"/>
      <c r="OLP202" s="90"/>
      <c r="OLR202" s="90"/>
      <c r="OLT202" s="90"/>
      <c r="OLV202" s="90"/>
      <c r="OLX202" s="90"/>
      <c r="OLZ202" s="90"/>
      <c r="OMB202" s="90"/>
      <c r="OMD202" s="90"/>
      <c r="OMF202" s="90"/>
      <c r="OMH202" s="90"/>
      <c r="OMJ202" s="90"/>
      <c r="OML202" s="90"/>
      <c r="OMN202" s="90"/>
      <c r="OMP202" s="90"/>
      <c r="OMR202" s="90"/>
      <c r="OMT202" s="90"/>
      <c r="OMV202" s="90"/>
      <c r="OMX202" s="90"/>
      <c r="OMZ202" s="90"/>
      <c r="ONB202" s="90"/>
      <c r="OND202" s="90"/>
      <c r="ONF202" s="90"/>
      <c r="ONH202" s="90"/>
      <c r="ONJ202" s="90"/>
      <c r="ONL202" s="90"/>
      <c r="ONN202" s="90"/>
      <c r="ONP202" s="90"/>
      <c r="ONR202" s="90"/>
      <c r="ONT202" s="90"/>
      <c r="ONV202" s="90"/>
      <c r="ONX202" s="90"/>
      <c r="ONZ202" s="90"/>
      <c r="OOB202" s="90"/>
      <c r="OOD202" s="90"/>
      <c r="OOF202" s="90"/>
      <c r="OOH202" s="90"/>
      <c r="OOJ202" s="90"/>
      <c r="OOL202" s="90"/>
      <c r="OON202" s="90"/>
      <c r="OOP202" s="90"/>
      <c r="OOR202" s="90"/>
      <c r="OOT202" s="90"/>
      <c r="OOV202" s="90"/>
      <c r="OOX202" s="90"/>
      <c r="OOZ202" s="90"/>
      <c r="OPB202" s="90"/>
      <c r="OPD202" s="90"/>
      <c r="OPF202" s="90"/>
      <c r="OPH202" s="90"/>
      <c r="OPJ202" s="90"/>
      <c r="OPL202" s="90"/>
      <c r="OPN202" s="90"/>
      <c r="OPP202" s="90"/>
      <c r="OPR202" s="90"/>
      <c r="OPT202" s="90"/>
      <c r="OPV202" s="90"/>
      <c r="OPX202" s="90"/>
      <c r="OPZ202" s="90"/>
      <c r="OQB202" s="90"/>
      <c r="OQD202" s="90"/>
      <c r="OQF202" s="90"/>
      <c r="OQH202" s="90"/>
      <c r="OQJ202" s="90"/>
      <c r="OQL202" s="90"/>
      <c r="OQN202" s="90"/>
      <c r="OQP202" s="90"/>
      <c r="OQR202" s="90"/>
      <c r="OQT202" s="90"/>
      <c r="OQV202" s="90"/>
      <c r="OQX202" s="90"/>
      <c r="OQZ202" s="90"/>
      <c r="ORB202" s="90"/>
      <c r="ORD202" s="90"/>
      <c r="ORF202" s="90"/>
      <c r="ORH202" s="90"/>
      <c r="ORJ202" s="90"/>
      <c r="ORL202" s="90"/>
      <c r="ORN202" s="90"/>
      <c r="ORP202" s="90"/>
      <c r="ORR202" s="90"/>
      <c r="ORT202" s="90"/>
      <c r="ORV202" s="90"/>
      <c r="ORX202" s="90"/>
      <c r="ORZ202" s="90"/>
      <c r="OSB202" s="90"/>
      <c r="OSD202" s="90"/>
      <c r="OSF202" s="90"/>
      <c r="OSH202" s="90"/>
      <c r="OSJ202" s="90"/>
      <c r="OSL202" s="90"/>
      <c r="OSN202" s="90"/>
      <c r="OSP202" s="90"/>
      <c r="OSR202" s="90"/>
      <c r="OST202" s="90"/>
      <c r="OSV202" s="90"/>
      <c r="OSX202" s="90"/>
      <c r="OSZ202" s="90"/>
      <c r="OTB202" s="90"/>
      <c r="OTD202" s="90"/>
      <c r="OTF202" s="90"/>
      <c r="OTH202" s="90"/>
      <c r="OTJ202" s="90"/>
      <c r="OTL202" s="90"/>
      <c r="OTN202" s="90"/>
      <c r="OTP202" s="90"/>
      <c r="OTR202" s="90"/>
      <c r="OTT202" s="90"/>
      <c r="OTV202" s="90"/>
      <c r="OTX202" s="90"/>
      <c r="OTZ202" s="90"/>
      <c r="OUB202" s="90"/>
      <c r="OUD202" s="90"/>
      <c r="OUF202" s="90"/>
      <c r="OUH202" s="90"/>
      <c r="OUJ202" s="90"/>
      <c r="OUL202" s="90"/>
      <c r="OUN202" s="90"/>
      <c r="OUP202" s="90"/>
      <c r="OUR202" s="90"/>
      <c r="OUT202" s="90"/>
      <c r="OUV202" s="90"/>
      <c r="OUX202" s="90"/>
      <c r="OUZ202" s="90"/>
      <c r="OVB202" s="90"/>
      <c r="OVD202" s="90"/>
      <c r="OVF202" s="90"/>
      <c r="OVH202" s="90"/>
      <c r="OVJ202" s="90"/>
      <c r="OVL202" s="90"/>
      <c r="OVN202" s="90"/>
      <c r="OVP202" s="90"/>
      <c r="OVR202" s="90"/>
      <c r="OVT202" s="90"/>
      <c r="OVV202" s="90"/>
      <c r="OVX202" s="90"/>
      <c r="OVZ202" s="90"/>
      <c r="OWB202" s="90"/>
      <c r="OWD202" s="90"/>
      <c r="OWF202" s="90"/>
      <c r="OWH202" s="90"/>
      <c r="OWJ202" s="90"/>
      <c r="OWL202" s="90"/>
      <c r="OWN202" s="90"/>
      <c r="OWP202" s="90"/>
      <c r="OWR202" s="90"/>
      <c r="OWT202" s="90"/>
      <c r="OWV202" s="90"/>
      <c r="OWX202" s="90"/>
      <c r="OWZ202" s="90"/>
      <c r="OXB202" s="90"/>
      <c r="OXD202" s="90"/>
      <c r="OXF202" s="90"/>
      <c r="OXH202" s="90"/>
      <c r="OXJ202" s="90"/>
      <c r="OXL202" s="90"/>
      <c r="OXN202" s="90"/>
      <c r="OXP202" s="90"/>
      <c r="OXR202" s="90"/>
      <c r="OXT202" s="90"/>
      <c r="OXV202" s="90"/>
      <c r="OXX202" s="90"/>
      <c r="OXZ202" s="90"/>
      <c r="OYB202" s="90"/>
      <c r="OYD202" s="90"/>
      <c r="OYF202" s="90"/>
      <c r="OYH202" s="90"/>
      <c r="OYJ202" s="90"/>
      <c r="OYL202" s="90"/>
      <c r="OYN202" s="90"/>
      <c r="OYP202" s="90"/>
      <c r="OYR202" s="90"/>
      <c r="OYT202" s="90"/>
      <c r="OYV202" s="90"/>
      <c r="OYX202" s="90"/>
      <c r="OYZ202" s="90"/>
      <c r="OZB202" s="90"/>
      <c r="OZD202" s="90"/>
      <c r="OZF202" s="90"/>
      <c r="OZH202" s="90"/>
      <c r="OZJ202" s="90"/>
      <c r="OZL202" s="90"/>
      <c r="OZN202" s="90"/>
      <c r="OZP202" s="90"/>
      <c r="OZR202" s="90"/>
      <c r="OZT202" s="90"/>
      <c r="OZV202" s="90"/>
      <c r="OZX202" s="90"/>
      <c r="OZZ202" s="90"/>
      <c r="PAB202" s="90"/>
      <c r="PAD202" s="90"/>
      <c r="PAF202" s="90"/>
      <c r="PAH202" s="90"/>
      <c r="PAJ202" s="90"/>
      <c r="PAL202" s="90"/>
      <c r="PAN202" s="90"/>
      <c r="PAP202" s="90"/>
      <c r="PAR202" s="90"/>
      <c r="PAT202" s="90"/>
      <c r="PAV202" s="90"/>
      <c r="PAX202" s="90"/>
      <c r="PAZ202" s="90"/>
      <c r="PBB202" s="90"/>
      <c r="PBD202" s="90"/>
      <c r="PBF202" s="90"/>
      <c r="PBH202" s="90"/>
      <c r="PBJ202" s="90"/>
      <c r="PBL202" s="90"/>
      <c r="PBN202" s="90"/>
      <c r="PBP202" s="90"/>
      <c r="PBR202" s="90"/>
      <c r="PBT202" s="90"/>
      <c r="PBV202" s="90"/>
      <c r="PBX202" s="90"/>
      <c r="PBZ202" s="90"/>
      <c r="PCB202" s="90"/>
      <c r="PCD202" s="90"/>
      <c r="PCF202" s="90"/>
      <c r="PCH202" s="90"/>
      <c r="PCJ202" s="90"/>
      <c r="PCL202" s="90"/>
      <c r="PCN202" s="90"/>
      <c r="PCP202" s="90"/>
      <c r="PCR202" s="90"/>
      <c r="PCT202" s="90"/>
      <c r="PCV202" s="90"/>
      <c r="PCX202" s="90"/>
      <c r="PCZ202" s="90"/>
      <c r="PDB202" s="90"/>
      <c r="PDD202" s="90"/>
      <c r="PDF202" s="90"/>
      <c r="PDH202" s="90"/>
      <c r="PDJ202" s="90"/>
      <c r="PDL202" s="90"/>
      <c r="PDN202" s="90"/>
      <c r="PDP202" s="90"/>
      <c r="PDR202" s="90"/>
      <c r="PDT202" s="90"/>
      <c r="PDV202" s="90"/>
      <c r="PDX202" s="90"/>
      <c r="PDZ202" s="90"/>
      <c r="PEB202" s="90"/>
      <c r="PED202" s="90"/>
      <c r="PEF202" s="90"/>
      <c r="PEH202" s="90"/>
      <c r="PEJ202" s="90"/>
      <c r="PEL202" s="90"/>
      <c r="PEN202" s="90"/>
      <c r="PEP202" s="90"/>
      <c r="PER202" s="90"/>
      <c r="PET202" s="90"/>
      <c r="PEV202" s="90"/>
      <c r="PEX202" s="90"/>
      <c r="PEZ202" s="90"/>
      <c r="PFB202" s="90"/>
      <c r="PFD202" s="90"/>
      <c r="PFF202" s="90"/>
      <c r="PFH202" s="90"/>
      <c r="PFJ202" s="90"/>
      <c r="PFL202" s="90"/>
      <c r="PFN202" s="90"/>
      <c r="PFP202" s="90"/>
      <c r="PFR202" s="90"/>
      <c r="PFT202" s="90"/>
      <c r="PFV202" s="90"/>
      <c r="PFX202" s="90"/>
      <c r="PFZ202" s="90"/>
      <c r="PGB202" s="90"/>
      <c r="PGD202" s="90"/>
      <c r="PGF202" s="90"/>
      <c r="PGH202" s="90"/>
      <c r="PGJ202" s="90"/>
      <c r="PGL202" s="90"/>
      <c r="PGN202" s="90"/>
      <c r="PGP202" s="90"/>
      <c r="PGR202" s="90"/>
      <c r="PGT202" s="90"/>
      <c r="PGV202" s="90"/>
      <c r="PGX202" s="90"/>
      <c r="PGZ202" s="90"/>
      <c r="PHB202" s="90"/>
      <c r="PHD202" s="90"/>
      <c r="PHF202" s="90"/>
      <c r="PHH202" s="90"/>
      <c r="PHJ202" s="90"/>
      <c r="PHL202" s="90"/>
      <c r="PHN202" s="90"/>
      <c r="PHP202" s="90"/>
      <c r="PHR202" s="90"/>
      <c r="PHT202" s="90"/>
      <c r="PHV202" s="90"/>
      <c r="PHX202" s="90"/>
      <c r="PHZ202" s="90"/>
      <c r="PIB202" s="90"/>
      <c r="PID202" s="90"/>
      <c r="PIF202" s="90"/>
      <c r="PIH202" s="90"/>
      <c r="PIJ202" s="90"/>
      <c r="PIL202" s="90"/>
      <c r="PIN202" s="90"/>
      <c r="PIP202" s="90"/>
      <c r="PIR202" s="90"/>
      <c r="PIT202" s="90"/>
      <c r="PIV202" s="90"/>
      <c r="PIX202" s="90"/>
      <c r="PIZ202" s="90"/>
      <c r="PJB202" s="90"/>
      <c r="PJD202" s="90"/>
      <c r="PJF202" s="90"/>
      <c r="PJH202" s="90"/>
      <c r="PJJ202" s="90"/>
      <c r="PJL202" s="90"/>
      <c r="PJN202" s="90"/>
      <c r="PJP202" s="90"/>
      <c r="PJR202" s="90"/>
      <c r="PJT202" s="90"/>
      <c r="PJV202" s="90"/>
      <c r="PJX202" s="90"/>
      <c r="PJZ202" s="90"/>
      <c r="PKB202" s="90"/>
      <c r="PKD202" s="90"/>
      <c r="PKF202" s="90"/>
      <c r="PKH202" s="90"/>
      <c r="PKJ202" s="90"/>
      <c r="PKL202" s="90"/>
      <c r="PKN202" s="90"/>
      <c r="PKP202" s="90"/>
      <c r="PKR202" s="90"/>
      <c r="PKT202" s="90"/>
      <c r="PKV202" s="90"/>
      <c r="PKX202" s="90"/>
      <c r="PKZ202" s="90"/>
      <c r="PLB202" s="90"/>
      <c r="PLD202" s="90"/>
      <c r="PLF202" s="90"/>
      <c r="PLH202" s="90"/>
      <c r="PLJ202" s="90"/>
      <c r="PLL202" s="90"/>
      <c r="PLN202" s="90"/>
      <c r="PLP202" s="90"/>
      <c r="PLR202" s="90"/>
      <c r="PLT202" s="90"/>
      <c r="PLV202" s="90"/>
      <c r="PLX202" s="90"/>
      <c r="PLZ202" s="90"/>
      <c r="PMB202" s="90"/>
      <c r="PMD202" s="90"/>
      <c r="PMF202" s="90"/>
      <c r="PMH202" s="90"/>
      <c r="PMJ202" s="90"/>
      <c r="PML202" s="90"/>
      <c r="PMN202" s="90"/>
      <c r="PMP202" s="90"/>
      <c r="PMR202" s="90"/>
      <c r="PMT202" s="90"/>
      <c r="PMV202" s="90"/>
      <c r="PMX202" s="90"/>
      <c r="PMZ202" s="90"/>
      <c r="PNB202" s="90"/>
      <c r="PND202" s="90"/>
      <c r="PNF202" s="90"/>
      <c r="PNH202" s="90"/>
      <c r="PNJ202" s="90"/>
      <c r="PNL202" s="90"/>
      <c r="PNN202" s="90"/>
      <c r="PNP202" s="90"/>
      <c r="PNR202" s="90"/>
      <c r="PNT202" s="90"/>
      <c r="PNV202" s="90"/>
      <c r="PNX202" s="90"/>
      <c r="PNZ202" s="90"/>
      <c r="POB202" s="90"/>
      <c r="POD202" s="90"/>
      <c r="POF202" s="90"/>
      <c r="POH202" s="90"/>
      <c r="POJ202" s="90"/>
      <c r="POL202" s="90"/>
      <c r="PON202" s="90"/>
      <c r="POP202" s="90"/>
      <c r="POR202" s="90"/>
      <c r="POT202" s="90"/>
      <c r="POV202" s="90"/>
      <c r="POX202" s="90"/>
      <c r="POZ202" s="90"/>
      <c r="PPB202" s="90"/>
      <c r="PPD202" s="90"/>
      <c r="PPF202" s="90"/>
      <c r="PPH202" s="90"/>
      <c r="PPJ202" s="90"/>
      <c r="PPL202" s="90"/>
      <c r="PPN202" s="90"/>
      <c r="PPP202" s="90"/>
      <c r="PPR202" s="90"/>
      <c r="PPT202" s="90"/>
      <c r="PPV202" s="90"/>
      <c r="PPX202" s="90"/>
      <c r="PPZ202" s="90"/>
      <c r="PQB202" s="90"/>
      <c r="PQD202" s="90"/>
      <c r="PQF202" s="90"/>
      <c r="PQH202" s="90"/>
      <c r="PQJ202" s="90"/>
      <c r="PQL202" s="90"/>
      <c r="PQN202" s="90"/>
      <c r="PQP202" s="90"/>
      <c r="PQR202" s="90"/>
      <c r="PQT202" s="90"/>
      <c r="PQV202" s="90"/>
      <c r="PQX202" s="90"/>
      <c r="PQZ202" s="90"/>
      <c r="PRB202" s="90"/>
      <c r="PRD202" s="90"/>
      <c r="PRF202" s="90"/>
      <c r="PRH202" s="90"/>
      <c r="PRJ202" s="90"/>
      <c r="PRL202" s="90"/>
      <c r="PRN202" s="90"/>
      <c r="PRP202" s="90"/>
      <c r="PRR202" s="90"/>
      <c r="PRT202" s="90"/>
      <c r="PRV202" s="90"/>
      <c r="PRX202" s="90"/>
      <c r="PRZ202" s="90"/>
      <c r="PSB202" s="90"/>
      <c r="PSD202" s="90"/>
      <c r="PSF202" s="90"/>
      <c r="PSH202" s="90"/>
      <c r="PSJ202" s="90"/>
      <c r="PSL202" s="90"/>
      <c r="PSN202" s="90"/>
      <c r="PSP202" s="90"/>
      <c r="PSR202" s="90"/>
      <c r="PST202" s="90"/>
      <c r="PSV202" s="90"/>
      <c r="PSX202" s="90"/>
      <c r="PSZ202" s="90"/>
      <c r="PTB202" s="90"/>
      <c r="PTD202" s="90"/>
      <c r="PTF202" s="90"/>
      <c r="PTH202" s="90"/>
      <c r="PTJ202" s="90"/>
      <c r="PTL202" s="90"/>
      <c r="PTN202" s="90"/>
      <c r="PTP202" s="90"/>
      <c r="PTR202" s="90"/>
      <c r="PTT202" s="90"/>
      <c r="PTV202" s="90"/>
      <c r="PTX202" s="90"/>
      <c r="PTZ202" s="90"/>
      <c r="PUB202" s="90"/>
      <c r="PUD202" s="90"/>
      <c r="PUF202" s="90"/>
      <c r="PUH202" s="90"/>
      <c r="PUJ202" s="90"/>
      <c r="PUL202" s="90"/>
      <c r="PUN202" s="90"/>
      <c r="PUP202" s="90"/>
      <c r="PUR202" s="90"/>
      <c r="PUT202" s="90"/>
      <c r="PUV202" s="90"/>
      <c r="PUX202" s="90"/>
      <c r="PUZ202" s="90"/>
      <c r="PVB202" s="90"/>
      <c r="PVD202" s="90"/>
      <c r="PVF202" s="90"/>
      <c r="PVH202" s="90"/>
      <c r="PVJ202" s="90"/>
      <c r="PVL202" s="90"/>
      <c r="PVN202" s="90"/>
      <c r="PVP202" s="90"/>
      <c r="PVR202" s="90"/>
      <c r="PVT202" s="90"/>
      <c r="PVV202" s="90"/>
      <c r="PVX202" s="90"/>
      <c r="PVZ202" s="90"/>
      <c r="PWB202" s="90"/>
      <c r="PWD202" s="90"/>
      <c r="PWF202" s="90"/>
      <c r="PWH202" s="90"/>
      <c r="PWJ202" s="90"/>
      <c r="PWL202" s="90"/>
      <c r="PWN202" s="90"/>
      <c r="PWP202" s="90"/>
      <c r="PWR202" s="90"/>
      <c r="PWT202" s="90"/>
      <c r="PWV202" s="90"/>
      <c r="PWX202" s="90"/>
      <c r="PWZ202" s="90"/>
      <c r="PXB202" s="90"/>
      <c r="PXD202" s="90"/>
      <c r="PXF202" s="90"/>
      <c r="PXH202" s="90"/>
      <c r="PXJ202" s="90"/>
      <c r="PXL202" s="90"/>
      <c r="PXN202" s="90"/>
      <c r="PXP202" s="90"/>
      <c r="PXR202" s="90"/>
      <c r="PXT202" s="90"/>
      <c r="PXV202" s="90"/>
      <c r="PXX202" s="90"/>
      <c r="PXZ202" s="90"/>
      <c r="PYB202" s="90"/>
      <c r="PYD202" s="90"/>
      <c r="PYF202" s="90"/>
      <c r="PYH202" s="90"/>
      <c r="PYJ202" s="90"/>
      <c r="PYL202" s="90"/>
      <c r="PYN202" s="90"/>
      <c r="PYP202" s="90"/>
      <c r="PYR202" s="90"/>
      <c r="PYT202" s="90"/>
      <c r="PYV202" s="90"/>
      <c r="PYX202" s="90"/>
      <c r="PYZ202" s="90"/>
      <c r="PZB202" s="90"/>
      <c r="PZD202" s="90"/>
      <c r="PZF202" s="90"/>
      <c r="PZH202" s="90"/>
      <c r="PZJ202" s="90"/>
      <c r="PZL202" s="90"/>
      <c r="PZN202" s="90"/>
      <c r="PZP202" s="90"/>
      <c r="PZR202" s="90"/>
      <c r="PZT202" s="90"/>
      <c r="PZV202" s="90"/>
      <c r="PZX202" s="90"/>
      <c r="PZZ202" s="90"/>
      <c r="QAB202" s="90"/>
      <c r="QAD202" s="90"/>
      <c r="QAF202" s="90"/>
      <c r="QAH202" s="90"/>
      <c r="QAJ202" s="90"/>
      <c r="QAL202" s="90"/>
      <c r="QAN202" s="90"/>
      <c r="QAP202" s="90"/>
      <c r="QAR202" s="90"/>
      <c r="QAT202" s="90"/>
      <c r="QAV202" s="90"/>
      <c r="QAX202" s="90"/>
      <c r="QAZ202" s="90"/>
      <c r="QBB202" s="90"/>
      <c r="QBD202" s="90"/>
      <c r="QBF202" s="90"/>
      <c r="QBH202" s="90"/>
      <c r="QBJ202" s="90"/>
      <c r="QBL202" s="90"/>
      <c r="QBN202" s="90"/>
      <c r="QBP202" s="90"/>
      <c r="QBR202" s="90"/>
      <c r="QBT202" s="90"/>
      <c r="QBV202" s="90"/>
      <c r="QBX202" s="90"/>
      <c r="QBZ202" s="90"/>
      <c r="QCB202" s="90"/>
      <c r="QCD202" s="90"/>
      <c r="QCF202" s="90"/>
      <c r="QCH202" s="90"/>
      <c r="QCJ202" s="90"/>
      <c r="QCL202" s="90"/>
      <c r="QCN202" s="90"/>
      <c r="QCP202" s="90"/>
      <c r="QCR202" s="90"/>
      <c r="QCT202" s="90"/>
      <c r="QCV202" s="90"/>
      <c r="QCX202" s="90"/>
      <c r="QCZ202" s="90"/>
      <c r="QDB202" s="90"/>
      <c r="QDD202" s="90"/>
      <c r="QDF202" s="90"/>
      <c r="QDH202" s="90"/>
      <c r="QDJ202" s="90"/>
      <c r="QDL202" s="90"/>
      <c r="QDN202" s="90"/>
      <c r="QDP202" s="90"/>
      <c r="QDR202" s="90"/>
      <c r="QDT202" s="90"/>
      <c r="QDV202" s="90"/>
      <c r="QDX202" s="90"/>
      <c r="QDZ202" s="90"/>
      <c r="QEB202" s="90"/>
      <c r="QED202" s="90"/>
      <c r="QEF202" s="90"/>
      <c r="QEH202" s="90"/>
      <c r="QEJ202" s="90"/>
      <c r="QEL202" s="90"/>
      <c r="QEN202" s="90"/>
      <c r="QEP202" s="90"/>
      <c r="QER202" s="90"/>
      <c r="QET202" s="90"/>
      <c r="QEV202" s="90"/>
      <c r="QEX202" s="90"/>
      <c r="QEZ202" s="90"/>
      <c r="QFB202" s="90"/>
      <c r="QFD202" s="90"/>
      <c r="QFF202" s="90"/>
      <c r="QFH202" s="90"/>
      <c r="QFJ202" s="90"/>
      <c r="QFL202" s="90"/>
      <c r="QFN202" s="90"/>
      <c r="QFP202" s="90"/>
      <c r="QFR202" s="90"/>
      <c r="QFT202" s="90"/>
      <c r="QFV202" s="90"/>
      <c r="QFX202" s="90"/>
      <c r="QFZ202" s="90"/>
      <c r="QGB202" s="90"/>
      <c r="QGD202" s="90"/>
      <c r="QGF202" s="90"/>
      <c r="QGH202" s="90"/>
      <c r="QGJ202" s="90"/>
      <c r="QGL202" s="90"/>
      <c r="QGN202" s="90"/>
      <c r="QGP202" s="90"/>
      <c r="QGR202" s="90"/>
      <c r="QGT202" s="90"/>
      <c r="QGV202" s="90"/>
      <c r="QGX202" s="90"/>
      <c r="QGZ202" s="90"/>
      <c r="QHB202" s="90"/>
      <c r="QHD202" s="90"/>
      <c r="QHF202" s="90"/>
      <c r="QHH202" s="90"/>
      <c r="QHJ202" s="90"/>
      <c r="QHL202" s="90"/>
      <c r="QHN202" s="90"/>
      <c r="QHP202" s="90"/>
      <c r="QHR202" s="90"/>
      <c r="QHT202" s="90"/>
      <c r="QHV202" s="90"/>
      <c r="QHX202" s="90"/>
      <c r="QHZ202" s="90"/>
      <c r="QIB202" s="90"/>
      <c r="QID202" s="90"/>
      <c r="QIF202" s="90"/>
      <c r="QIH202" s="90"/>
      <c r="QIJ202" s="90"/>
      <c r="QIL202" s="90"/>
      <c r="QIN202" s="90"/>
      <c r="QIP202" s="90"/>
      <c r="QIR202" s="90"/>
      <c r="QIT202" s="90"/>
      <c r="QIV202" s="90"/>
      <c r="QIX202" s="90"/>
      <c r="QIZ202" s="90"/>
      <c r="QJB202" s="90"/>
      <c r="QJD202" s="90"/>
      <c r="QJF202" s="90"/>
      <c r="QJH202" s="90"/>
      <c r="QJJ202" s="90"/>
      <c r="QJL202" s="90"/>
      <c r="QJN202" s="90"/>
      <c r="QJP202" s="90"/>
      <c r="QJR202" s="90"/>
      <c r="QJT202" s="90"/>
      <c r="QJV202" s="90"/>
      <c r="QJX202" s="90"/>
      <c r="QJZ202" s="90"/>
      <c r="QKB202" s="90"/>
      <c r="QKD202" s="90"/>
      <c r="QKF202" s="90"/>
      <c r="QKH202" s="90"/>
      <c r="QKJ202" s="90"/>
      <c r="QKL202" s="90"/>
      <c r="QKN202" s="90"/>
      <c r="QKP202" s="90"/>
      <c r="QKR202" s="90"/>
      <c r="QKT202" s="90"/>
      <c r="QKV202" s="90"/>
      <c r="QKX202" s="90"/>
      <c r="QKZ202" s="90"/>
      <c r="QLB202" s="90"/>
      <c r="QLD202" s="90"/>
      <c r="QLF202" s="90"/>
      <c r="QLH202" s="90"/>
      <c r="QLJ202" s="90"/>
      <c r="QLL202" s="90"/>
      <c r="QLN202" s="90"/>
      <c r="QLP202" s="90"/>
      <c r="QLR202" s="90"/>
      <c r="QLT202" s="90"/>
      <c r="QLV202" s="90"/>
      <c r="QLX202" s="90"/>
      <c r="QLZ202" s="90"/>
      <c r="QMB202" s="90"/>
      <c r="QMD202" s="90"/>
      <c r="QMF202" s="90"/>
      <c r="QMH202" s="90"/>
      <c r="QMJ202" s="90"/>
      <c r="QML202" s="90"/>
      <c r="QMN202" s="90"/>
      <c r="QMP202" s="90"/>
      <c r="QMR202" s="90"/>
      <c r="QMT202" s="90"/>
      <c r="QMV202" s="90"/>
      <c r="QMX202" s="90"/>
      <c r="QMZ202" s="90"/>
      <c r="QNB202" s="90"/>
      <c r="QND202" s="90"/>
      <c r="QNF202" s="90"/>
      <c r="QNH202" s="90"/>
      <c r="QNJ202" s="90"/>
      <c r="QNL202" s="90"/>
      <c r="QNN202" s="90"/>
      <c r="QNP202" s="90"/>
      <c r="QNR202" s="90"/>
      <c r="QNT202" s="90"/>
      <c r="QNV202" s="90"/>
      <c r="QNX202" s="90"/>
      <c r="QNZ202" s="90"/>
      <c r="QOB202" s="90"/>
      <c r="QOD202" s="90"/>
      <c r="QOF202" s="90"/>
      <c r="QOH202" s="90"/>
      <c r="QOJ202" s="90"/>
      <c r="QOL202" s="90"/>
      <c r="QON202" s="90"/>
      <c r="QOP202" s="90"/>
      <c r="QOR202" s="90"/>
      <c r="QOT202" s="90"/>
      <c r="QOV202" s="90"/>
      <c r="QOX202" s="90"/>
      <c r="QOZ202" s="90"/>
      <c r="QPB202" s="90"/>
      <c r="QPD202" s="90"/>
      <c r="QPF202" s="90"/>
      <c r="QPH202" s="90"/>
      <c r="QPJ202" s="90"/>
      <c r="QPL202" s="90"/>
      <c r="QPN202" s="90"/>
      <c r="QPP202" s="90"/>
      <c r="QPR202" s="90"/>
      <c r="QPT202" s="90"/>
      <c r="QPV202" s="90"/>
      <c r="QPX202" s="90"/>
      <c r="QPZ202" s="90"/>
      <c r="QQB202" s="90"/>
      <c r="QQD202" s="90"/>
      <c r="QQF202" s="90"/>
      <c r="QQH202" s="90"/>
      <c r="QQJ202" s="90"/>
      <c r="QQL202" s="90"/>
      <c r="QQN202" s="90"/>
      <c r="QQP202" s="90"/>
      <c r="QQR202" s="90"/>
      <c r="QQT202" s="90"/>
      <c r="QQV202" s="90"/>
      <c r="QQX202" s="90"/>
      <c r="QQZ202" s="90"/>
      <c r="QRB202" s="90"/>
      <c r="QRD202" s="90"/>
      <c r="QRF202" s="90"/>
      <c r="QRH202" s="90"/>
      <c r="QRJ202" s="90"/>
      <c r="QRL202" s="90"/>
      <c r="QRN202" s="90"/>
      <c r="QRP202" s="90"/>
      <c r="QRR202" s="90"/>
      <c r="QRT202" s="90"/>
      <c r="QRV202" s="90"/>
      <c r="QRX202" s="90"/>
      <c r="QRZ202" s="90"/>
      <c r="QSB202" s="90"/>
      <c r="QSD202" s="90"/>
      <c r="QSF202" s="90"/>
      <c r="QSH202" s="90"/>
      <c r="QSJ202" s="90"/>
      <c r="QSL202" s="90"/>
      <c r="QSN202" s="90"/>
      <c r="QSP202" s="90"/>
      <c r="QSR202" s="90"/>
      <c r="QST202" s="90"/>
      <c r="QSV202" s="90"/>
      <c r="QSX202" s="90"/>
      <c r="QSZ202" s="90"/>
      <c r="QTB202" s="90"/>
      <c r="QTD202" s="90"/>
      <c r="QTF202" s="90"/>
      <c r="QTH202" s="90"/>
      <c r="QTJ202" s="90"/>
      <c r="QTL202" s="90"/>
      <c r="QTN202" s="90"/>
      <c r="QTP202" s="90"/>
      <c r="QTR202" s="90"/>
      <c r="QTT202" s="90"/>
      <c r="QTV202" s="90"/>
      <c r="QTX202" s="90"/>
      <c r="QTZ202" s="90"/>
      <c r="QUB202" s="90"/>
      <c r="QUD202" s="90"/>
      <c r="QUF202" s="90"/>
      <c r="QUH202" s="90"/>
      <c r="QUJ202" s="90"/>
      <c r="QUL202" s="90"/>
      <c r="QUN202" s="90"/>
      <c r="QUP202" s="90"/>
      <c r="QUR202" s="90"/>
      <c r="QUT202" s="90"/>
      <c r="QUV202" s="90"/>
      <c r="QUX202" s="90"/>
      <c r="QUZ202" s="90"/>
      <c r="QVB202" s="90"/>
      <c r="QVD202" s="90"/>
      <c r="QVF202" s="90"/>
      <c r="QVH202" s="90"/>
      <c r="QVJ202" s="90"/>
      <c r="QVL202" s="90"/>
      <c r="QVN202" s="90"/>
      <c r="QVP202" s="90"/>
      <c r="QVR202" s="90"/>
      <c r="QVT202" s="90"/>
      <c r="QVV202" s="90"/>
      <c r="QVX202" s="90"/>
      <c r="QVZ202" s="90"/>
      <c r="QWB202" s="90"/>
      <c r="QWD202" s="90"/>
      <c r="QWF202" s="90"/>
      <c r="QWH202" s="90"/>
      <c r="QWJ202" s="90"/>
      <c r="QWL202" s="90"/>
      <c r="QWN202" s="90"/>
      <c r="QWP202" s="90"/>
      <c r="QWR202" s="90"/>
      <c r="QWT202" s="90"/>
      <c r="QWV202" s="90"/>
      <c r="QWX202" s="90"/>
      <c r="QWZ202" s="90"/>
      <c r="QXB202" s="90"/>
      <c r="QXD202" s="90"/>
      <c r="QXF202" s="90"/>
      <c r="QXH202" s="90"/>
      <c r="QXJ202" s="90"/>
      <c r="QXL202" s="90"/>
      <c r="QXN202" s="90"/>
      <c r="QXP202" s="90"/>
      <c r="QXR202" s="90"/>
      <c r="QXT202" s="90"/>
      <c r="QXV202" s="90"/>
      <c r="QXX202" s="90"/>
      <c r="QXZ202" s="90"/>
      <c r="QYB202" s="90"/>
      <c r="QYD202" s="90"/>
      <c r="QYF202" s="90"/>
      <c r="QYH202" s="90"/>
      <c r="QYJ202" s="90"/>
      <c r="QYL202" s="90"/>
      <c r="QYN202" s="90"/>
      <c r="QYP202" s="90"/>
      <c r="QYR202" s="90"/>
      <c r="QYT202" s="90"/>
      <c r="QYV202" s="90"/>
      <c r="QYX202" s="90"/>
      <c r="QYZ202" s="90"/>
      <c r="QZB202" s="90"/>
      <c r="QZD202" s="90"/>
      <c r="QZF202" s="90"/>
      <c r="QZH202" s="90"/>
      <c r="QZJ202" s="90"/>
      <c r="QZL202" s="90"/>
      <c r="QZN202" s="90"/>
      <c r="QZP202" s="90"/>
      <c r="QZR202" s="90"/>
      <c r="QZT202" s="90"/>
      <c r="QZV202" s="90"/>
      <c r="QZX202" s="90"/>
      <c r="QZZ202" s="90"/>
      <c r="RAB202" s="90"/>
      <c r="RAD202" s="90"/>
      <c r="RAF202" s="90"/>
      <c r="RAH202" s="90"/>
      <c r="RAJ202" s="90"/>
      <c r="RAL202" s="90"/>
      <c r="RAN202" s="90"/>
      <c r="RAP202" s="90"/>
      <c r="RAR202" s="90"/>
      <c r="RAT202" s="90"/>
      <c r="RAV202" s="90"/>
      <c r="RAX202" s="90"/>
      <c r="RAZ202" s="90"/>
      <c r="RBB202" s="90"/>
      <c r="RBD202" s="90"/>
      <c r="RBF202" s="90"/>
      <c r="RBH202" s="90"/>
      <c r="RBJ202" s="90"/>
      <c r="RBL202" s="90"/>
      <c r="RBN202" s="90"/>
      <c r="RBP202" s="90"/>
      <c r="RBR202" s="90"/>
      <c r="RBT202" s="90"/>
      <c r="RBV202" s="90"/>
      <c r="RBX202" s="90"/>
      <c r="RBZ202" s="90"/>
      <c r="RCB202" s="90"/>
      <c r="RCD202" s="90"/>
      <c r="RCF202" s="90"/>
      <c r="RCH202" s="90"/>
      <c r="RCJ202" s="90"/>
      <c r="RCL202" s="90"/>
      <c r="RCN202" s="90"/>
      <c r="RCP202" s="90"/>
      <c r="RCR202" s="90"/>
      <c r="RCT202" s="90"/>
      <c r="RCV202" s="90"/>
      <c r="RCX202" s="90"/>
      <c r="RCZ202" s="90"/>
      <c r="RDB202" s="90"/>
      <c r="RDD202" s="90"/>
      <c r="RDF202" s="90"/>
      <c r="RDH202" s="90"/>
      <c r="RDJ202" s="90"/>
      <c r="RDL202" s="90"/>
      <c r="RDN202" s="90"/>
      <c r="RDP202" s="90"/>
      <c r="RDR202" s="90"/>
      <c r="RDT202" s="90"/>
      <c r="RDV202" s="90"/>
      <c r="RDX202" s="90"/>
      <c r="RDZ202" s="90"/>
      <c r="REB202" s="90"/>
      <c r="RED202" s="90"/>
      <c r="REF202" s="90"/>
      <c r="REH202" s="90"/>
      <c r="REJ202" s="90"/>
      <c r="REL202" s="90"/>
      <c r="REN202" s="90"/>
      <c r="REP202" s="90"/>
      <c r="RER202" s="90"/>
      <c r="RET202" s="90"/>
      <c r="REV202" s="90"/>
      <c r="REX202" s="90"/>
      <c r="REZ202" s="90"/>
      <c r="RFB202" s="90"/>
      <c r="RFD202" s="90"/>
      <c r="RFF202" s="90"/>
      <c r="RFH202" s="90"/>
      <c r="RFJ202" s="90"/>
      <c r="RFL202" s="90"/>
      <c r="RFN202" s="90"/>
      <c r="RFP202" s="90"/>
      <c r="RFR202" s="90"/>
      <c r="RFT202" s="90"/>
      <c r="RFV202" s="90"/>
      <c r="RFX202" s="90"/>
      <c r="RFZ202" s="90"/>
      <c r="RGB202" s="90"/>
      <c r="RGD202" s="90"/>
      <c r="RGF202" s="90"/>
      <c r="RGH202" s="90"/>
      <c r="RGJ202" s="90"/>
      <c r="RGL202" s="90"/>
      <c r="RGN202" s="90"/>
      <c r="RGP202" s="90"/>
      <c r="RGR202" s="90"/>
      <c r="RGT202" s="90"/>
      <c r="RGV202" s="90"/>
      <c r="RGX202" s="90"/>
      <c r="RGZ202" s="90"/>
      <c r="RHB202" s="90"/>
      <c r="RHD202" s="90"/>
      <c r="RHF202" s="90"/>
      <c r="RHH202" s="90"/>
      <c r="RHJ202" s="90"/>
      <c r="RHL202" s="90"/>
      <c r="RHN202" s="90"/>
      <c r="RHP202" s="90"/>
      <c r="RHR202" s="90"/>
      <c r="RHT202" s="90"/>
      <c r="RHV202" s="90"/>
      <c r="RHX202" s="90"/>
      <c r="RHZ202" s="90"/>
      <c r="RIB202" s="90"/>
      <c r="RID202" s="90"/>
      <c r="RIF202" s="90"/>
      <c r="RIH202" s="90"/>
      <c r="RIJ202" s="90"/>
      <c r="RIL202" s="90"/>
      <c r="RIN202" s="90"/>
      <c r="RIP202" s="90"/>
      <c r="RIR202" s="90"/>
      <c r="RIT202" s="90"/>
      <c r="RIV202" s="90"/>
      <c r="RIX202" s="90"/>
      <c r="RIZ202" s="90"/>
      <c r="RJB202" s="90"/>
      <c r="RJD202" s="90"/>
      <c r="RJF202" s="90"/>
      <c r="RJH202" s="90"/>
      <c r="RJJ202" s="90"/>
      <c r="RJL202" s="90"/>
      <c r="RJN202" s="90"/>
      <c r="RJP202" s="90"/>
      <c r="RJR202" s="90"/>
      <c r="RJT202" s="90"/>
      <c r="RJV202" s="90"/>
      <c r="RJX202" s="90"/>
      <c r="RJZ202" s="90"/>
      <c r="RKB202" s="90"/>
      <c r="RKD202" s="90"/>
      <c r="RKF202" s="90"/>
      <c r="RKH202" s="90"/>
      <c r="RKJ202" s="90"/>
      <c r="RKL202" s="90"/>
      <c r="RKN202" s="90"/>
      <c r="RKP202" s="90"/>
      <c r="RKR202" s="90"/>
      <c r="RKT202" s="90"/>
      <c r="RKV202" s="90"/>
      <c r="RKX202" s="90"/>
      <c r="RKZ202" s="90"/>
      <c r="RLB202" s="90"/>
      <c r="RLD202" s="90"/>
      <c r="RLF202" s="90"/>
      <c r="RLH202" s="90"/>
      <c r="RLJ202" s="90"/>
      <c r="RLL202" s="90"/>
      <c r="RLN202" s="90"/>
      <c r="RLP202" s="90"/>
      <c r="RLR202" s="90"/>
      <c r="RLT202" s="90"/>
      <c r="RLV202" s="90"/>
      <c r="RLX202" s="90"/>
      <c r="RLZ202" s="90"/>
      <c r="RMB202" s="90"/>
      <c r="RMD202" s="90"/>
      <c r="RMF202" s="90"/>
      <c r="RMH202" s="90"/>
      <c r="RMJ202" s="90"/>
      <c r="RML202" s="90"/>
      <c r="RMN202" s="90"/>
      <c r="RMP202" s="90"/>
      <c r="RMR202" s="90"/>
      <c r="RMT202" s="90"/>
      <c r="RMV202" s="90"/>
      <c r="RMX202" s="90"/>
      <c r="RMZ202" s="90"/>
      <c r="RNB202" s="90"/>
      <c r="RND202" s="90"/>
      <c r="RNF202" s="90"/>
      <c r="RNH202" s="90"/>
      <c r="RNJ202" s="90"/>
      <c r="RNL202" s="90"/>
      <c r="RNN202" s="90"/>
      <c r="RNP202" s="90"/>
      <c r="RNR202" s="90"/>
      <c r="RNT202" s="90"/>
      <c r="RNV202" s="90"/>
      <c r="RNX202" s="90"/>
      <c r="RNZ202" s="90"/>
      <c r="ROB202" s="90"/>
      <c r="ROD202" s="90"/>
      <c r="ROF202" s="90"/>
      <c r="ROH202" s="90"/>
      <c r="ROJ202" s="90"/>
      <c r="ROL202" s="90"/>
      <c r="RON202" s="90"/>
      <c r="ROP202" s="90"/>
      <c r="ROR202" s="90"/>
      <c r="ROT202" s="90"/>
      <c r="ROV202" s="90"/>
      <c r="ROX202" s="90"/>
      <c r="ROZ202" s="90"/>
      <c r="RPB202" s="90"/>
      <c r="RPD202" s="90"/>
      <c r="RPF202" s="90"/>
      <c r="RPH202" s="90"/>
      <c r="RPJ202" s="90"/>
      <c r="RPL202" s="90"/>
      <c r="RPN202" s="90"/>
      <c r="RPP202" s="90"/>
      <c r="RPR202" s="90"/>
      <c r="RPT202" s="90"/>
      <c r="RPV202" s="90"/>
      <c r="RPX202" s="90"/>
      <c r="RPZ202" s="90"/>
      <c r="RQB202" s="90"/>
      <c r="RQD202" s="90"/>
      <c r="RQF202" s="90"/>
      <c r="RQH202" s="90"/>
      <c r="RQJ202" s="90"/>
      <c r="RQL202" s="90"/>
      <c r="RQN202" s="90"/>
      <c r="RQP202" s="90"/>
      <c r="RQR202" s="90"/>
      <c r="RQT202" s="90"/>
      <c r="RQV202" s="90"/>
      <c r="RQX202" s="90"/>
      <c r="RQZ202" s="90"/>
      <c r="RRB202" s="90"/>
      <c r="RRD202" s="90"/>
      <c r="RRF202" s="90"/>
      <c r="RRH202" s="90"/>
      <c r="RRJ202" s="90"/>
      <c r="RRL202" s="90"/>
      <c r="RRN202" s="90"/>
      <c r="RRP202" s="90"/>
      <c r="RRR202" s="90"/>
      <c r="RRT202" s="90"/>
      <c r="RRV202" s="90"/>
      <c r="RRX202" s="90"/>
      <c r="RRZ202" s="90"/>
      <c r="RSB202" s="90"/>
      <c r="RSD202" s="90"/>
      <c r="RSF202" s="90"/>
      <c r="RSH202" s="90"/>
      <c r="RSJ202" s="90"/>
      <c r="RSL202" s="90"/>
      <c r="RSN202" s="90"/>
      <c r="RSP202" s="90"/>
      <c r="RSR202" s="90"/>
      <c r="RST202" s="90"/>
      <c r="RSV202" s="90"/>
      <c r="RSX202" s="90"/>
      <c r="RSZ202" s="90"/>
      <c r="RTB202" s="90"/>
      <c r="RTD202" s="90"/>
      <c r="RTF202" s="90"/>
      <c r="RTH202" s="90"/>
      <c r="RTJ202" s="90"/>
      <c r="RTL202" s="90"/>
      <c r="RTN202" s="90"/>
      <c r="RTP202" s="90"/>
      <c r="RTR202" s="90"/>
      <c r="RTT202" s="90"/>
      <c r="RTV202" s="90"/>
      <c r="RTX202" s="90"/>
      <c r="RTZ202" s="90"/>
      <c r="RUB202" s="90"/>
      <c r="RUD202" s="90"/>
      <c r="RUF202" s="90"/>
      <c r="RUH202" s="90"/>
      <c r="RUJ202" s="90"/>
      <c r="RUL202" s="90"/>
      <c r="RUN202" s="90"/>
      <c r="RUP202" s="90"/>
      <c r="RUR202" s="90"/>
      <c r="RUT202" s="90"/>
      <c r="RUV202" s="90"/>
      <c r="RUX202" s="90"/>
      <c r="RUZ202" s="90"/>
      <c r="RVB202" s="90"/>
      <c r="RVD202" s="90"/>
      <c r="RVF202" s="90"/>
      <c r="RVH202" s="90"/>
      <c r="RVJ202" s="90"/>
      <c r="RVL202" s="90"/>
      <c r="RVN202" s="90"/>
      <c r="RVP202" s="90"/>
      <c r="RVR202" s="90"/>
      <c r="RVT202" s="90"/>
      <c r="RVV202" s="90"/>
      <c r="RVX202" s="90"/>
      <c r="RVZ202" s="90"/>
      <c r="RWB202" s="90"/>
      <c r="RWD202" s="90"/>
      <c r="RWF202" s="90"/>
      <c r="RWH202" s="90"/>
      <c r="RWJ202" s="90"/>
      <c r="RWL202" s="90"/>
      <c r="RWN202" s="90"/>
      <c r="RWP202" s="90"/>
      <c r="RWR202" s="90"/>
      <c r="RWT202" s="90"/>
      <c r="RWV202" s="90"/>
      <c r="RWX202" s="90"/>
      <c r="RWZ202" s="90"/>
      <c r="RXB202" s="90"/>
      <c r="RXD202" s="90"/>
      <c r="RXF202" s="90"/>
      <c r="RXH202" s="90"/>
      <c r="RXJ202" s="90"/>
      <c r="RXL202" s="90"/>
      <c r="RXN202" s="90"/>
      <c r="RXP202" s="90"/>
      <c r="RXR202" s="90"/>
      <c r="RXT202" s="90"/>
      <c r="RXV202" s="90"/>
      <c r="RXX202" s="90"/>
      <c r="RXZ202" s="90"/>
      <c r="RYB202" s="90"/>
      <c r="RYD202" s="90"/>
      <c r="RYF202" s="90"/>
      <c r="RYH202" s="90"/>
      <c r="RYJ202" s="90"/>
      <c r="RYL202" s="90"/>
      <c r="RYN202" s="90"/>
      <c r="RYP202" s="90"/>
      <c r="RYR202" s="90"/>
      <c r="RYT202" s="90"/>
      <c r="RYV202" s="90"/>
      <c r="RYX202" s="90"/>
      <c r="RYZ202" s="90"/>
      <c r="RZB202" s="90"/>
      <c r="RZD202" s="90"/>
      <c r="RZF202" s="90"/>
      <c r="RZH202" s="90"/>
      <c r="RZJ202" s="90"/>
      <c r="RZL202" s="90"/>
      <c r="RZN202" s="90"/>
      <c r="RZP202" s="90"/>
      <c r="RZR202" s="90"/>
      <c r="RZT202" s="90"/>
      <c r="RZV202" s="90"/>
      <c r="RZX202" s="90"/>
      <c r="RZZ202" s="90"/>
      <c r="SAB202" s="90"/>
      <c r="SAD202" s="90"/>
      <c r="SAF202" s="90"/>
      <c r="SAH202" s="90"/>
      <c r="SAJ202" s="90"/>
      <c r="SAL202" s="90"/>
      <c r="SAN202" s="90"/>
      <c r="SAP202" s="90"/>
      <c r="SAR202" s="90"/>
      <c r="SAT202" s="90"/>
      <c r="SAV202" s="90"/>
      <c r="SAX202" s="90"/>
      <c r="SAZ202" s="90"/>
      <c r="SBB202" s="90"/>
      <c r="SBD202" s="90"/>
      <c r="SBF202" s="90"/>
      <c r="SBH202" s="90"/>
      <c r="SBJ202" s="90"/>
      <c r="SBL202" s="90"/>
      <c r="SBN202" s="90"/>
      <c r="SBP202" s="90"/>
      <c r="SBR202" s="90"/>
      <c r="SBT202" s="90"/>
      <c r="SBV202" s="90"/>
      <c r="SBX202" s="90"/>
      <c r="SBZ202" s="90"/>
      <c r="SCB202" s="90"/>
      <c r="SCD202" s="90"/>
      <c r="SCF202" s="90"/>
      <c r="SCH202" s="90"/>
      <c r="SCJ202" s="90"/>
      <c r="SCL202" s="90"/>
      <c r="SCN202" s="90"/>
      <c r="SCP202" s="90"/>
      <c r="SCR202" s="90"/>
      <c r="SCT202" s="90"/>
      <c r="SCV202" s="90"/>
      <c r="SCX202" s="90"/>
      <c r="SCZ202" s="90"/>
      <c r="SDB202" s="90"/>
      <c r="SDD202" s="90"/>
      <c r="SDF202" s="90"/>
      <c r="SDH202" s="90"/>
      <c r="SDJ202" s="90"/>
      <c r="SDL202" s="90"/>
      <c r="SDN202" s="90"/>
      <c r="SDP202" s="90"/>
      <c r="SDR202" s="90"/>
      <c r="SDT202" s="90"/>
      <c r="SDV202" s="90"/>
      <c r="SDX202" s="90"/>
      <c r="SDZ202" s="90"/>
      <c r="SEB202" s="90"/>
      <c r="SED202" s="90"/>
      <c r="SEF202" s="90"/>
      <c r="SEH202" s="90"/>
      <c r="SEJ202" s="90"/>
      <c r="SEL202" s="90"/>
      <c r="SEN202" s="90"/>
      <c r="SEP202" s="90"/>
      <c r="SER202" s="90"/>
      <c r="SET202" s="90"/>
      <c r="SEV202" s="90"/>
      <c r="SEX202" s="90"/>
      <c r="SEZ202" s="90"/>
      <c r="SFB202" s="90"/>
      <c r="SFD202" s="90"/>
      <c r="SFF202" s="90"/>
      <c r="SFH202" s="90"/>
      <c r="SFJ202" s="90"/>
      <c r="SFL202" s="90"/>
      <c r="SFN202" s="90"/>
      <c r="SFP202" s="90"/>
      <c r="SFR202" s="90"/>
      <c r="SFT202" s="90"/>
      <c r="SFV202" s="90"/>
      <c r="SFX202" s="90"/>
      <c r="SFZ202" s="90"/>
      <c r="SGB202" s="90"/>
      <c r="SGD202" s="90"/>
      <c r="SGF202" s="90"/>
      <c r="SGH202" s="90"/>
      <c r="SGJ202" s="90"/>
      <c r="SGL202" s="90"/>
      <c r="SGN202" s="90"/>
      <c r="SGP202" s="90"/>
      <c r="SGR202" s="90"/>
      <c r="SGT202" s="90"/>
      <c r="SGV202" s="90"/>
      <c r="SGX202" s="90"/>
      <c r="SGZ202" s="90"/>
      <c r="SHB202" s="90"/>
      <c r="SHD202" s="90"/>
      <c r="SHF202" s="90"/>
      <c r="SHH202" s="90"/>
      <c r="SHJ202" s="90"/>
      <c r="SHL202" s="90"/>
      <c r="SHN202" s="90"/>
      <c r="SHP202" s="90"/>
      <c r="SHR202" s="90"/>
      <c r="SHT202" s="90"/>
      <c r="SHV202" s="90"/>
      <c r="SHX202" s="90"/>
      <c r="SHZ202" s="90"/>
      <c r="SIB202" s="90"/>
      <c r="SID202" s="90"/>
      <c r="SIF202" s="90"/>
      <c r="SIH202" s="90"/>
      <c r="SIJ202" s="90"/>
      <c r="SIL202" s="90"/>
      <c r="SIN202" s="90"/>
      <c r="SIP202" s="90"/>
      <c r="SIR202" s="90"/>
      <c r="SIT202" s="90"/>
      <c r="SIV202" s="90"/>
      <c r="SIX202" s="90"/>
      <c r="SIZ202" s="90"/>
      <c r="SJB202" s="90"/>
      <c r="SJD202" s="90"/>
      <c r="SJF202" s="90"/>
      <c r="SJH202" s="90"/>
      <c r="SJJ202" s="90"/>
      <c r="SJL202" s="90"/>
      <c r="SJN202" s="90"/>
      <c r="SJP202" s="90"/>
      <c r="SJR202" s="90"/>
      <c r="SJT202" s="90"/>
      <c r="SJV202" s="90"/>
      <c r="SJX202" s="90"/>
      <c r="SJZ202" s="90"/>
      <c r="SKB202" s="90"/>
      <c r="SKD202" s="90"/>
      <c r="SKF202" s="90"/>
      <c r="SKH202" s="90"/>
      <c r="SKJ202" s="90"/>
      <c r="SKL202" s="90"/>
      <c r="SKN202" s="90"/>
      <c r="SKP202" s="90"/>
      <c r="SKR202" s="90"/>
      <c r="SKT202" s="90"/>
      <c r="SKV202" s="90"/>
      <c r="SKX202" s="90"/>
      <c r="SKZ202" s="90"/>
      <c r="SLB202" s="90"/>
      <c r="SLD202" s="90"/>
      <c r="SLF202" s="90"/>
      <c r="SLH202" s="90"/>
      <c r="SLJ202" s="90"/>
      <c r="SLL202" s="90"/>
      <c r="SLN202" s="90"/>
      <c r="SLP202" s="90"/>
      <c r="SLR202" s="90"/>
      <c r="SLT202" s="90"/>
      <c r="SLV202" s="90"/>
      <c r="SLX202" s="90"/>
      <c r="SLZ202" s="90"/>
      <c r="SMB202" s="90"/>
      <c r="SMD202" s="90"/>
      <c r="SMF202" s="90"/>
      <c r="SMH202" s="90"/>
      <c r="SMJ202" s="90"/>
      <c r="SML202" s="90"/>
      <c r="SMN202" s="90"/>
      <c r="SMP202" s="90"/>
      <c r="SMR202" s="90"/>
      <c r="SMT202" s="90"/>
      <c r="SMV202" s="90"/>
      <c r="SMX202" s="90"/>
      <c r="SMZ202" s="90"/>
      <c r="SNB202" s="90"/>
      <c r="SND202" s="90"/>
      <c r="SNF202" s="90"/>
      <c r="SNH202" s="90"/>
      <c r="SNJ202" s="90"/>
      <c r="SNL202" s="90"/>
      <c r="SNN202" s="90"/>
      <c r="SNP202" s="90"/>
      <c r="SNR202" s="90"/>
      <c r="SNT202" s="90"/>
      <c r="SNV202" s="90"/>
      <c r="SNX202" s="90"/>
      <c r="SNZ202" s="90"/>
      <c r="SOB202" s="90"/>
      <c r="SOD202" s="90"/>
      <c r="SOF202" s="90"/>
      <c r="SOH202" s="90"/>
      <c r="SOJ202" s="90"/>
      <c r="SOL202" s="90"/>
      <c r="SON202" s="90"/>
      <c r="SOP202" s="90"/>
      <c r="SOR202" s="90"/>
      <c r="SOT202" s="90"/>
      <c r="SOV202" s="90"/>
      <c r="SOX202" s="90"/>
      <c r="SOZ202" s="90"/>
      <c r="SPB202" s="90"/>
      <c r="SPD202" s="90"/>
      <c r="SPF202" s="90"/>
      <c r="SPH202" s="90"/>
      <c r="SPJ202" s="90"/>
      <c r="SPL202" s="90"/>
      <c r="SPN202" s="90"/>
      <c r="SPP202" s="90"/>
      <c r="SPR202" s="90"/>
      <c r="SPT202" s="90"/>
      <c r="SPV202" s="90"/>
      <c r="SPX202" s="90"/>
      <c r="SPZ202" s="90"/>
      <c r="SQB202" s="90"/>
      <c r="SQD202" s="90"/>
      <c r="SQF202" s="90"/>
      <c r="SQH202" s="90"/>
      <c r="SQJ202" s="90"/>
      <c r="SQL202" s="90"/>
      <c r="SQN202" s="90"/>
      <c r="SQP202" s="90"/>
      <c r="SQR202" s="90"/>
      <c r="SQT202" s="90"/>
      <c r="SQV202" s="90"/>
      <c r="SQX202" s="90"/>
      <c r="SQZ202" s="90"/>
      <c r="SRB202" s="90"/>
      <c r="SRD202" s="90"/>
      <c r="SRF202" s="90"/>
      <c r="SRH202" s="90"/>
      <c r="SRJ202" s="90"/>
      <c r="SRL202" s="90"/>
      <c r="SRN202" s="90"/>
      <c r="SRP202" s="90"/>
      <c r="SRR202" s="90"/>
      <c r="SRT202" s="90"/>
      <c r="SRV202" s="90"/>
      <c r="SRX202" s="90"/>
      <c r="SRZ202" s="90"/>
      <c r="SSB202" s="90"/>
      <c r="SSD202" s="90"/>
      <c r="SSF202" s="90"/>
      <c r="SSH202" s="90"/>
      <c r="SSJ202" s="90"/>
      <c r="SSL202" s="90"/>
      <c r="SSN202" s="90"/>
      <c r="SSP202" s="90"/>
      <c r="SSR202" s="90"/>
      <c r="SST202" s="90"/>
      <c r="SSV202" s="90"/>
      <c r="SSX202" s="90"/>
      <c r="SSZ202" s="90"/>
      <c r="STB202" s="90"/>
      <c r="STD202" s="90"/>
      <c r="STF202" s="90"/>
      <c r="STH202" s="90"/>
      <c r="STJ202" s="90"/>
      <c r="STL202" s="90"/>
      <c r="STN202" s="90"/>
      <c r="STP202" s="90"/>
      <c r="STR202" s="90"/>
      <c r="STT202" s="90"/>
      <c r="STV202" s="90"/>
      <c r="STX202" s="90"/>
      <c r="STZ202" s="90"/>
      <c r="SUB202" s="90"/>
      <c r="SUD202" s="90"/>
      <c r="SUF202" s="90"/>
      <c r="SUH202" s="90"/>
      <c r="SUJ202" s="90"/>
      <c r="SUL202" s="90"/>
      <c r="SUN202" s="90"/>
      <c r="SUP202" s="90"/>
      <c r="SUR202" s="90"/>
      <c r="SUT202" s="90"/>
      <c r="SUV202" s="90"/>
      <c r="SUX202" s="90"/>
      <c r="SUZ202" s="90"/>
      <c r="SVB202" s="90"/>
      <c r="SVD202" s="90"/>
      <c r="SVF202" s="90"/>
      <c r="SVH202" s="90"/>
      <c r="SVJ202" s="90"/>
      <c r="SVL202" s="90"/>
      <c r="SVN202" s="90"/>
      <c r="SVP202" s="90"/>
      <c r="SVR202" s="90"/>
      <c r="SVT202" s="90"/>
      <c r="SVV202" s="90"/>
      <c r="SVX202" s="90"/>
      <c r="SVZ202" s="90"/>
      <c r="SWB202" s="90"/>
      <c r="SWD202" s="90"/>
      <c r="SWF202" s="90"/>
      <c r="SWH202" s="90"/>
      <c r="SWJ202" s="90"/>
      <c r="SWL202" s="90"/>
      <c r="SWN202" s="90"/>
      <c r="SWP202" s="90"/>
      <c r="SWR202" s="90"/>
      <c r="SWT202" s="90"/>
      <c r="SWV202" s="90"/>
      <c r="SWX202" s="90"/>
      <c r="SWZ202" s="90"/>
      <c r="SXB202" s="90"/>
      <c r="SXD202" s="90"/>
      <c r="SXF202" s="90"/>
      <c r="SXH202" s="90"/>
      <c r="SXJ202" s="90"/>
      <c r="SXL202" s="90"/>
      <c r="SXN202" s="90"/>
      <c r="SXP202" s="90"/>
      <c r="SXR202" s="90"/>
      <c r="SXT202" s="90"/>
      <c r="SXV202" s="90"/>
      <c r="SXX202" s="90"/>
      <c r="SXZ202" s="90"/>
      <c r="SYB202" s="90"/>
      <c r="SYD202" s="90"/>
      <c r="SYF202" s="90"/>
      <c r="SYH202" s="90"/>
      <c r="SYJ202" s="90"/>
      <c r="SYL202" s="90"/>
      <c r="SYN202" s="90"/>
      <c r="SYP202" s="90"/>
      <c r="SYR202" s="90"/>
      <c r="SYT202" s="90"/>
      <c r="SYV202" s="90"/>
      <c r="SYX202" s="90"/>
      <c r="SYZ202" s="90"/>
      <c r="SZB202" s="90"/>
      <c r="SZD202" s="90"/>
      <c r="SZF202" s="90"/>
      <c r="SZH202" s="90"/>
      <c r="SZJ202" s="90"/>
      <c r="SZL202" s="90"/>
      <c r="SZN202" s="90"/>
      <c r="SZP202" s="90"/>
      <c r="SZR202" s="90"/>
      <c r="SZT202" s="90"/>
      <c r="SZV202" s="90"/>
      <c r="SZX202" s="90"/>
      <c r="SZZ202" s="90"/>
      <c r="TAB202" s="90"/>
      <c r="TAD202" s="90"/>
      <c r="TAF202" s="90"/>
      <c r="TAH202" s="90"/>
      <c r="TAJ202" s="90"/>
      <c r="TAL202" s="90"/>
      <c r="TAN202" s="90"/>
      <c r="TAP202" s="90"/>
      <c r="TAR202" s="90"/>
      <c r="TAT202" s="90"/>
      <c r="TAV202" s="90"/>
      <c r="TAX202" s="90"/>
      <c r="TAZ202" s="90"/>
      <c r="TBB202" s="90"/>
      <c r="TBD202" s="90"/>
      <c r="TBF202" s="90"/>
      <c r="TBH202" s="90"/>
      <c r="TBJ202" s="90"/>
      <c r="TBL202" s="90"/>
      <c r="TBN202" s="90"/>
      <c r="TBP202" s="90"/>
      <c r="TBR202" s="90"/>
      <c r="TBT202" s="90"/>
      <c r="TBV202" s="90"/>
      <c r="TBX202" s="90"/>
      <c r="TBZ202" s="90"/>
      <c r="TCB202" s="90"/>
      <c r="TCD202" s="90"/>
      <c r="TCF202" s="90"/>
      <c r="TCH202" s="90"/>
      <c r="TCJ202" s="90"/>
      <c r="TCL202" s="90"/>
      <c r="TCN202" s="90"/>
      <c r="TCP202" s="90"/>
      <c r="TCR202" s="90"/>
      <c r="TCT202" s="90"/>
      <c r="TCV202" s="90"/>
      <c r="TCX202" s="90"/>
      <c r="TCZ202" s="90"/>
      <c r="TDB202" s="90"/>
      <c r="TDD202" s="90"/>
      <c r="TDF202" s="90"/>
      <c r="TDH202" s="90"/>
      <c r="TDJ202" s="90"/>
      <c r="TDL202" s="90"/>
      <c r="TDN202" s="90"/>
      <c r="TDP202" s="90"/>
      <c r="TDR202" s="90"/>
      <c r="TDT202" s="90"/>
      <c r="TDV202" s="90"/>
      <c r="TDX202" s="90"/>
      <c r="TDZ202" s="90"/>
      <c r="TEB202" s="90"/>
      <c r="TED202" s="90"/>
      <c r="TEF202" s="90"/>
      <c r="TEH202" s="90"/>
      <c r="TEJ202" s="90"/>
      <c r="TEL202" s="90"/>
      <c r="TEN202" s="90"/>
      <c r="TEP202" s="90"/>
      <c r="TER202" s="90"/>
      <c r="TET202" s="90"/>
      <c r="TEV202" s="90"/>
      <c r="TEX202" s="90"/>
      <c r="TEZ202" s="90"/>
      <c r="TFB202" s="90"/>
      <c r="TFD202" s="90"/>
      <c r="TFF202" s="90"/>
      <c r="TFH202" s="90"/>
      <c r="TFJ202" s="90"/>
      <c r="TFL202" s="90"/>
      <c r="TFN202" s="90"/>
      <c r="TFP202" s="90"/>
      <c r="TFR202" s="90"/>
      <c r="TFT202" s="90"/>
      <c r="TFV202" s="90"/>
      <c r="TFX202" s="90"/>
      <c r="TFZ202" s="90"/>
      <c r="TGB202" s="90"/>
      <c r="TGD202" s="90"/>
      <c r="TGF202" s="90"/>
      <c r="TGH202" s="90"/>
      <c r="TGJ202" s="90"/>
      <c r="TGL202" s="90"/>
      <c r="TGN202" s="90"/>
      <c r="TGP202" s="90"/>
      <c r="TGR202" s="90"/>
      <c r="TGT202" s="90"/>
      <c r="TGV202" s="90"/>
      <c r="TGX202" s="90"/>
      <c r="TGZ202" s="90"/>
      <c r="THB202" s="90"/>
      <c r="THD202" s="90"/>
      <c r="THF202" s="90"/>
      <c r="THH202" s="90"/>
      <c r="THJ202" s="90"/>
      <c r="THL202" s="90"/>
      <c r="THN202" s="90"/>
      <c r="THP202" s="90"/>
      <c r="THR202" s="90"/>
      <c r="THT202" s="90"/>
      <c r="THV202" s="90"/>
      <c r="THX202" s="90"/>
      <c r="THZ202" s="90"/>
      <c r="TIB202" s="90"/>
      <c r="TID202" s="90"/>
      <c r="TIF202" s="90"/>
      <c r="TIH202" s="90"/>
      <c r="TIJ202" s="90"/>
      <c r="TIL202" s="90"/>
      <c r="TIN202" s="90"/>
      <c r="TIP202" s="90"/>
      <c r="TIR202" s="90"/>
      <c r="TIT202" s="90"/>
      <c r="TIV202" s="90"/>
      <c r="TIX202" s="90"/>
      <c r="TIZ202" s="90"/>
      <c r="TJB202" s="90"/>
      <c r="TJD202" s="90"/>
      <c r="TJF202" s="90"/>
      <c r="TJH202" s="90"/>
      <c r="TJJ202" s="90"/>
      <c r="TJL202" s="90"/>
      <c r="TJN202" s="90"/>
      <c r="TJP202" s="90"/>
      <c r="TJR202" s="90"/>
      <c r="TJT202" s="90"/>
      <c r="TJV202" s="90"/>
      <c r="TJX202" s="90"/>
      <c r="TJZ202" s="90"/>
      <c r="TKB202" s="90"/>
      <c r="TKD202" s="90"/>
      <c r="TKF202" s="90"/>
      <c r="TKH202" s="90"/>
      <c r="TKJ202" s="90"/>
      <c r="TKL202" s="90"/>
      <c r="TKN202" s="90"/>
      <c r="TKP202" s="90"/>
      <c r="TKR202" s="90"/>
      <c r="TKT202" s="90"/>
      <c r="TKV202" s="90"/>
      <c r="TKX202" s="90"/>
      <c r="TKZ202" s="90"/>
      <c r="TLB202" s="90"/>
      <c r="TLD202" s="90"/>
      <c r="TLF202" s="90"/>
      <c r="TLH202" s="90"/>
      <c r="TLJ202" s="90"/>
      <c r="TLL202" s="90"/>
      <c r="TLN202" s="90"/>
      <c r="TLP202" s="90"/>
      <c r="TLR202" s="90"/>
      <c r="TLT202" s="90"/>
      <c r="TLV202" s="90"/>
      <c r="TLX202" s="90"/>
      <c r="TLZ202" s="90"/>
      <c r="TMB202" s="90"/>
      <c r="TMD202" s="90"/>
      <c r="TMF202" s="90"/>
      <c r="TMH202" s="90"/>
      <c r="TMJ202" s="90"/>
      <c r="TML202" s="90"/>
      <c r="TMN202" s="90"/>
      <c r="TMP202" s="90"/>
      <c r="TMR202" s="90"/>
      <c r="TMT202" s="90"/>
      <c r="TMV202" s="90"/>
      <c r="TMX202" s="90"/>
      <c r="TMZ202" s="90"/>
      <c r="TNB202" s="90"/>
      <c r="TND202" s="90"/>
      <c r="TNF202" s="90"/>
      <c r="TNH202" s="90"/>
      <c r="TNJ202" s="90"/>
      <c r="TNL202" s="90"/>
      <c r="TNN202" s="90"/>
      <c r="TNP202" s="90"/>
      <c r="TNR202" s="90"/>
      <c r="TNT202" s="90"/>
      <c r="TNV202" s="90"/>
      <c r="TNX202" s="90"/>
      <c r="TNZ202" s="90"/>
      <c r="TOB202" s="90"/>
      <c r="TOD202" s="90"/>
      <c r="TOF202" s="90"/>
      <c r="TOH202" s="90"/>
      <c r="TOJ202" s="90"/>
      <c r="TOL202" s="90"/>
      <c r="TON202" s="90"/>
      <c r="TOP202" s="90"/>
      <c r="TOR202" s="90"/>
      <c r="TOT202" s="90"/>
      <c r="TOV202" s="90"/>
      <c r="TOX202" s="90"/>
      <c r="TOZ202" s="90"/>
      <c r="TPB202" s="90"/>
      <c r="TPD202" s="90"/>
      <c r="TPF202" s="90"/>
      <c r="TPH202" s="90"/>
      <c r="TPJ202" s="90"/>
      <c r="TPL202" s="90"/>
      <c r="TPN202" s="90"/>
      <c r="TPP202" s="90"/>
      <c r="TPR202" s="90"/>
      <c r="TPT202" s="90"/>
      <c r="TPV202" s="90"/>
      <c r="TPX202" s="90"/>
      <c r="TPZ202" s="90"/>
      <c r="TQB202" s="90"/>
      <c r="TQD202" s="90"/>
      <c r="TQF202" s="90"/>
      <c r="TQH202" s="90"/>
      <c r="TQJ202" s="90"/>
      <c r="TQL202" s="90"/>
      <c r="TQN202" s="90"/>
      <c r="TQP202" s="90"/>
      <c r="TQR202" s="90"/>
      <c r="TQT202" s="90"/>
      <c r="TQV202" s="90"/>
      <c r="TQX202" s="90"/>
      <c r="TQZ202" s="90"/>
      <c r="TRB202" s="90"/>
      <c r="TRD202" s="90"/>
      <c r="TRF202" s="90"/>
      <c r="TRH202" s="90"/>
      <c r="TRJ202" s="90"/>
      <c r="TRL202" s="90"/>
      <c r="TRN202" s="90"/>
      <c r="TRP202" s="90"/>
      <c r="TRR202" s="90"/>
      <c r="TRT202" s="90"/>
      <c r="TRV202" s="90"/>
      <c r="TRX202" s="90"/>
      <c r="TRZ202" s="90"/>
      <c r="TSB202" s="90"/>
      <c r="TSD202" s="90"/>
      <c r="TSF202" s="90"/>
      <c r="TSH202" s="90"/>
      <c r="TSJ202" s="90"/>
      <c r="TSL202" s="90"/>
      <c r="TSN202" s="90"/>
      <c r="TSP202" s="90"/>
      <c r="TSR202" s="90"/>
      <c r="TST202" s="90"/>
      <c r="TSV202" s="90"/>
      <c r="TSX202" s="90"/>
      <c r="TSZ202" s="90"/>
      <c r="TTB202" s="90"/>
      <c r="TTD202" s="90"/>
      <c r="TTF202" s="90"/>
      <c r="TTH202" s="90"/>
      <c r="TTJ202" s="90"/>
      <c r="TTL202" s="90"/>
      <c r="TTN202" s="90"/>
      <c r="TTP202" s="90"/>
      <c r="TTR202" s="90"/>
      <c r="TTT202" s="90"/>
      <c r="TTV202" s="90"/>
      <c r="TTX202" s="90"/>
      <c r="TTZ202" s="90"/>
      <c r="TUB202" s="90"/>
      <c r="TUD202" s="90"/>
      <c r="TUF202" s="90"/>
      <c r="TUH202" s="90"/>
      <c r="TUJ202" s="90"/>
      <c r="TUL202" s="90"/>
      <c r="TUN202" s="90"/>
      <c r="TUP202" s="90"/>
      <c r="TUR202" s="90"/>
      <c r="TUT202" s="90"/>
      <c r="TUV202" s="90"/>
      <c r="TUX202" s="90"/>
      <c r="TUZ202" s="90"/>
      <c r="TVB202" s="90"/>
      <c r="TVD202" s="90"/>
      <c r="TVF202" s="90"/>
      <c r="TVH202" s="90"/>
      <c r="TVJ202" s="90"/>
      <c r="TVL202" s="90"/>
      <c r="TVN202" s="90"/>
      <c r="TVP202" s="90"/>
      <c r="TVR202" s="90"/>
      <c r="TVT202" s="90"/>
      <c r="TVV202" s="90"/>
      <c r="TVX202" s="90"/>
      <c r="TVZ202" s="90"/>
      <c r="TWB202" s="90"/>
      <c r="TWD202" s="90"/>
      <c r="TWF202" s="90"/>
      <c r="TWH202" s="90"/>
      <c r="TWJ202" s="90"/>
      <c r="TWL202" s="90"/>
      <c r="TWN202" s="90"/>
      <c r="TWP202" s="90"/>
      <c r="TWR202" s="90"/>
      <c r="TWT202" s="90"/>
      <c r="TWV202" s="90"/>
      <c r="TWX202" s="90"/>
      <c r="TWZ202" s="90"/>
      <c r="TXB202" s="90"/>
      <c r="TXD202" s="90"/>
      <c r="TXF202" s="90"/>
      <c r="TXH202" s="90"/>
      <c r="TXJ202" s="90"/>
      <c r="TXL202" s="90"/>
      <c r="TXN202" s="90"/>
      <c r="TXP202" s="90"/>
      <c r="TXR202" s="90"/>
      <c r="TXT202" s="90"/>
      <c r="TXV202" s="90"/>
      <c r="TXX202" s="90"/>
      <c r="TXZ202" s="90"/>
      <c r="TYB202" s="90"/>
      <c r="TYD202" s="90"/>
      <c r="TYF202" s="90"/>
      <c r="TYH202" s="90"/>
      <c r="TYJ202" s="90"/>
      <c r="TYL202" s="90"/>
      <c r="TYN202" s="90"/>
      <c r="TYP202" s="90"/>
      <c r="TYR202" s="90"/>
      <c r="TYT202" s="90"/>
      <c r="TYV202" s="90"/>
      <c r="TYX202" s="90"/>
      <c r="TYZ202" s="90"/>
      <c r="TZB202" s="90"/>
      <c r="TZD202" s="90"/>
      <c r="TZF202" s="90"/>
      <c r="TZH202" s="90"/>
      <c r="TZJ202" s="90"/>
      <c r="TZL202" s="90"/>
      <c r="TZN202" s="90"/>
      <c r="TZP202" s="90"/>
      <c r="TZR202" s="90"/>
      <c r="TZT202" s="90"/>
      <c r="TZV202" s="90"/>
      <c r="TZX202" s="90"/>
      <c r="TZZ202" s="90"/>
      <c r="UAB202" s="90"/>
      <c r="UAD202" s="90"/>
      <c r="UAF202" s="90"/>
      <c r="UAH202" s="90"/>
      <c r="UAJ202" s="90"/>
      <c r="UAL202" s="90"/>
      <c r="UAN202" s="90"/>
      <c r="UAP202" s="90"/>
      <c r="UAR202" s="90"/>
      <c r="UAT202" s="90"/>
      <c r="UAV202" s="90"/>
      <c r="UAX202" s="90"/>
      <c r="UAZ202" s="90"/>
      <c r="UBB202" s="90"/>
      <c r="UBD202" s="90"/>
      <c r="UBF202" s="90"/>
      <c r="UBH202" s="90"/>
      <c r="UBJ202" s="90"/>
      <c r="UBL202" s="90"/>
      <c r="UBN202" s="90"/>
      <c r="UBP202" s="90"/>
      <c r="UBR202" s="90"/>
      <c r="UBT202" s="90"/>
      <c r="UBV202" s="90"/>
      <c r="UBX202" s="90"/>
      <c r="UBZ202" s="90"/>
      <c r="UCB202" s="90"/>
      <c r="UCD202" s="90"/>
      <c r="UCF202" s="90"/>
      <c r="UCH202" s="90"/>
      <c r="UCJ202" s="90"/>
      <c r="UCL202" s="90"/>
      <c r="UCN202" s="90"/>
      <c r="UCP202" s="90"/>
      <c r="UCR202" s="90"/>
      <c r="UCT202" s="90"/>
      <c r="UCV202" s="90"/>
      <c r="UCX202" s="90"/>
      <c r="UCZ202" s="90"/>
      <c r="UDB202" s="90"/>
      <c r="UDD202" s="90"/>
      <c r="UDF202" s="90"/>
      <c r="UDH202" s="90"/>
      <c r="UDJ202" s="90"/>
      <c r="UDL202" s="90"/>
      <c r="UDN202" s="90"/>
      <c r="UDP202" s="90"/>
      <c r="UDR202" s="90"/>
      <c r="UDT202" s="90"/>
      <c r="UDV202" s="90"/>
      <c r="UDX202" s="90"/>
      <c r="UDZ202" s="90"/>
      <c r="UEB202" s="90"/>
      <c r="UED202" s="90"/>
      <c r="UEF202" s="90"/>
      <c r="UEH202" s="90"/>
      <c r="UEJ202" s="90"/>
      <c r="UEL202" s="90"/>
      <c r="UEN202" s="90"/>
      <c r="UEP202" s="90"/>
      <c r="UER202" s="90"/>
      <c r="UET202" s="90"/>
      <c r="UEV202" s="90"/>
      <c r="UEX202" s="90"/>
      <c r="UEZ202" s="90"/>
      <c r="UFB202" s="90"/>
      <c r="UFD202" s="90"/>
      <c r="UFF202" s="90"/>
      <c r="UFH202" s="90"/>
      <c r="UFJ202" s="90"/>
      <c r="UFL202" s="90"/>
      <c r="UFN202" s="90"/>
      <c r="UFP202" s="90"/>
      <c r="UFR202" s="90"/>
      <c r="UFT202" s="90"/>
      <c r="UFV202" s="90"/>
      <c r="UFX202" s="90"/>
      <c r="UFZ202" s="90"/>
      <c r="UGB202" s="90"/>
      <c r="UGD202" s="90"/>
      <c r="UGF202" s="90"/>
      <c r="UGH202" s="90"/>
      <c r="UGJ202" s="90"/>
      <c r="UGL202" s="90"/>
      <c r="UGN202" s="90"/>
      <c r="UGP202" s="90"/>
      <c r="UGR202" s="90"/>
      <c r="UGT202" s="90"/>
      <c r="UGV202" s="90"/>
      <c r="UGX202" s="90"/>
      <c r="UGZ202" s="90"/>
      <c r="UHB202" s="90"/>
      <c r="UHD202" s="90"/>
      <c r="UHF202" s="90"/>
      <c r="UHH202" s="90"/>
      <c r="UHJ202" s="90"/>
      <c r="UHL202" s="90"/>
      <c r="UHN202" s="90"/>
      <c r="UHP202" s="90"/>
      <c r="UHR202" s="90"/>
      <c r="UHT202" s="90"/>
      <c r="UHV202" s="90"/>
      <c r="UHX202" s="90"/>
      <c r="UHZ202" s="90"/>
      <c r="UIB202" s="90"/>
      <c r="UID202" s="90"/>
      <c r="UIF202" s="90"/>
      <c r="UIH202" s="90"/>
      <c r="UIJ202" s="90"/>
      <c r="UIL202" s="90"/>
      <c r="UIN202" s="90"/>
      <c r="UIP202" s="90"/>
      <c r="UIR202" s="90"/>
      <c r="UIT202" s="90"/>
      <c r="UIV202" s="90"/>
      <c r="UIX202" s="90"/>
      <c r="UIZ202" s="90"/>
      <c r="UJB202" s="90"/>
      <c r="UJD202" s="90"/>
      <c r="UJF202" s="90"/>
      <c r="UJH202" s="90"/>
      <c r="UJJ202" s="90"/>
      <c r="UJL202" s="90"/>
      <c r="UJN202" s="90"/>
      <c r="UJP202" s="90"/>
      <c r="UJR202" s="90"/>
      <c r="UJT202" s="90"/>
      <c r="UJV202" s="90"/>
      <c r="UJX202" s="90"/>
      <c r="UJZ202" s="90"/>
      <c r="UKB202" s="90"/>
      <c r="UKD202" s="90"/>
      <c r="UKF202" s="90"/>
      <c r="UKH202" s="90"/>
      <c r="UKJ202" s="90"/>
      <c r="UKL202" s="90"/>
      <c r="UKN202" s="90"/>
      <c r="UKP202" s="90"/>
      <c r="UKR202" s="90"/>
      <c r="UKT202" s="90"/>
      <c r="UKV202" s="90"/>
      <c r="UKX202" s="90"/>
      <c r="UKZ202" s="90"/>
      <c r="ULB202" s="90"/>
      <c r="ULD202" s="90"/>
      <c r="ULF202" s="90"/>
      <c r="ULH202" s="90"/>
      <c r="ULJ202" s="90"/>
      <c r="ULL202" s="90"/>
      <c r="ULN202" s="90"/>
      <c r="ULP202" s="90"/>
      <c r="ULR202" s="90"/>
      <c r="ULT202" s="90"/>
      <c r="ULV202" s="90"/>
      <c r="ULX202" s="90"/>
      <c r="ULZ202" s="90"/>
      <c r="UMB202" s="90"/>
      <c r="UMD202" s="90"/>
      <c r="UMF202" s="90"/>
      <c r="UMH202" s="90"/>
      <c r="UMJ202" s="90"/>
      <c r="UML202" s="90"/>
      <c r="UMN202" s="90"/>
      <c r="UMP202" s="90"/>
      <c r="UMR202" s="90"/>
      <c r="UMT202" s="90"/>
      <c r="UMV202" s="90"/>
      <c r="UMX202" s="90"/>
      <c r="UMZ202" s="90"/>
      <c r="UNB202" s="90"/>
      <c r="UND202" s="90"/>
      <c r="UNF202" s="90"/>
      <c r="UNH202" s="90"/>
      <c r="UNJ202" s="90"/>
      <c r="UNL202" s="90"/>
      <c r="UNN202" s="90"/>
      <c r="UNP202" s="90"/>
      <c r="UNR202" s="90"/>
      <c r="UNT202" s="90"/>
      <c r="UNV202" s="90"/>
      <c r="UNX202" s="90"/>
      <c r="UNZ202" s="90"/>
      <c r="UOB202" s="90"/>
      <c r="UOD202" s="90"/>
      <c r="UOF202" s="90"/>
      <c r="UOH202" s="90"/>
      <c r="UOJ202" s="90"/>
      <c r="UOL202" s="90"/>
      <c r="UON202" s="90"/>
      <c r="UOP202" s="90"/>
      <c r="UOR202" s="90"/>
      <c r="UOT202" s="90"/>
      <c r="UOV202" s="90"/>
      <c r="UOX202" s="90"/>
      <c r="UOZ202" s="90"/>
      <c r="UPB202" s="90"/>
      <c r="UPD202" s="90"/>
      <c r="UPF202" s="90"/>
      <c r="UPH202" s="90"/>
      <c r="UPJ202" s="90"/>
      <c r="UPL202" s="90"/>
      <c r="UPN202" s="90"/>
      <c r="UPP202" s="90"/>
      <c r="UPR202" s="90"/>
      <c r="UPT202" s="90"/>
      <c r="UPV202" s="90"/>
      <c r="UPX202" s="90"/>
      <c r="UPZ202" s="90"/>
      <c r="UQB202" s="90"/>
      <c r="UQD202" s="90"/>
      <c r="UQF202" s="90"/>
      <c r="UQH202" s="90"/>
      <c r="UQJ202" s="90"/>
      <c r="UQL202" s="90"/>
      <c r="UQN202" s="90"/>
      <c r="UQP202" s="90"/>
      <c r="UQR202" s="90"/>
      <c r="UQT202" s="90"/>
      <c r="UQV202" s="90"/>
      <c r="UQX202" s="90"/>
      <c r="UQZ202" s="90"/>
      <c r="URB202" s="90"/>
      <c r="URD202" s="90"/>
      <c r="URF202" s="90"/>
      <c r="URH202" s="90"/>
      <c r="URJ202" s="90"/>
      <c r="URL202" s="90"/>
      <c r="URN202" s="90"/>
      <c r="URP202" s="90"/>
      <c r="URR202" s="90"/>
      <c r="URT202" s="90"/>
      <c r="URV202" s="90"/>
      <c r="URX202" s="90"/>
      <c r="URZ202" s="90"/>
      <c r="USB202" s="90"/>
      <c r="USD202" s="90"/>
      <c r="USF202" s="90"/>
      <c r="USH202" s="90"/>
      <c r="USJ202" s="90"/>
      <c r="USL202" s="90"/>
      <c r="USN202" s="90"/>
      <c r="USP202" s="90"/>
      <c r="USR202" s="90"/>
      <c r="UST202" s="90"/>
      <c r="USV202" s="90"/>
      <c r="USX202" s="90"/>
      <c r="USZ202" s="90"/>
      <c r="UTB202" s="90"/>
      <c r="UTD202" s="90"/>
      <c r="UTF202" s="90"/>
      <c r="UTH202" s="90"/>
      <c r="UTJ202" s="90"/>
      <c r="UTL202" s="90"/>
      <c r="UTN202" s="90"/>
      <c r="UTP202" s="90"/>
      <c r="UTR202" s="90"/>
      <c r="UTT202" s="90"/>
      <c r="UTV202" s="90"/>
      <c r="UTX202" s="90"/>
      <c r="UTZ202" s="90"/>
      <c r="UUB202" s="90"/>
      <c r="UUD202" s="90"/>
      <c r="UUF202" s="90"/>
      <c r="UUH202" s="90"/>
      <c r="UUJ202" s="90"/>
      <c r="UUL202" s="90"/>
      <c r="UUN202" s="90"/>
      <c r="UUP202" s="90"/>
      <c r="UUR202" s="90"/>
      <c r="UUT202" s="90"/>
      <c r="UUV202" s="90"/>
      <c r="UUX202" s="90"/>
      <c r="UUZ202" s="90"/>
      <c r="UVB202" s="90"/>
      <c r="UVD202" s="90"/>
      <c r="UVF202" s="90"/>
      <c r="UVH202" s="90"/>
      <c r="UVJ202" s="90"/>
      <c r="UVL202" s="90"/>
      <c r="UVN202" s="90"/>
      <c r="UVP202" s="90"/>
      <c r="UVR202" s="90"/>
      <c r="UVT202" s="90"/>
      <c r="UVV202" s="90"/>
      <c r="UVX202" s="90"/>
      <c r="UVZ202" s="90"/>
      <c r="UWB202" s="90"/>
      <c r="UWD202" s="90"/>
      <c r="UWF202" s="90"/>
      <c r="UWH202" s="90"/>
      <c r="UWJ202" s="90"/>
      <c r="UWL202" s="90"/>
      <c r="UWN202" s="90"/>
      <c r="UWP202" s="90"/>
      <c r="UWR202" s="90"/>
      <c r="UWT202" s="90"/>
      <c r="UWV202" s="90"/>
      <c r="UWX202" s="90"/>
      <c r="UWZ202" s="90"/>
      <c r="UXB202" s="90"/>
      <c r="UXD202" s="90"/>
      <c r="UXF202" s="90"/>
      <c r="UXH202" s="90"/>
      <c r="UXJ202" s="90"/>
      <c r="UXL202" s="90"/>
      <c r="UXN202" s="90"/>
      <c r="UXP202" s="90"/>
      <c r="UXR202" s="90"/>
      <c r="UXT202" s="90"/>
      <c r="UXV202" s="90"/>
      <c r="UXX202" s="90"/>
      <c r="UXZ202" s="90"/>
      <c r="UYB202" s="90"/>
      <c r="UYD202" s="90"/>
      <c r="UYF202" s="90"/>
      <c r="UYH202" s="90"/>
      <c r="UYJ202" s="90"/>
      <c r="UYL202" s="90"/>
      <c r="UYN202" s="90"/>
      <c r="UYP202" s="90"/>
      <c r="UYR202" s="90"/>
      <c r="UYT202" s="90"/>
      <c r="UYV202" s="90"/>
      <c r="UYX202" s="90"/>
      <c r="UYZ202" s="90"/>
      <c r="UZB202" s="90"/>
      <c r="UZD202" s="90"/>
      <c r="UZF202" s="90"/>
      <c r="UZH202" s="90"/>
      <c r="UZJ202" s="90"/>
      <c r="UZL202" s="90"/>
      <c r="UZN202" s="90"/>
      <c r="UZP202" s="90"/>
      <c r="UZR202" s="90"/>
      <c r="UZT202" s="90"/>
      <c r="UZV202" s="90"/>
      <c r="UZX202" s="90"/>
      <c r="UZZ202" s="90"/>
      <c r="VAB202" s="90"/>
      <c r="VAD202" s="90"/>
      <c r="VAF202" s="90"/>
      <c r="VAH202" s="90"/>
      <c r="VAJ202" s="90"/>
      <c r="VAL202" s="90"/>
      <c r="VAN202" s="90"/>
      <c r="VAP202" s="90"/>
      <c r="VAR202" s="90"/>
      <c r="VAT202" s="90"/>
      <c r="VAV202" s="90"/>
      <c r="VAX202" s="90"/>
      <c r="VAZ202" s="90"/>
      <c r="VBB202" s="90"/>
      <c r="VBD202" s="90"/>
      <c r="VBF202" s="90"/>
      <c r="VBH202" s="90"/>
      <c r="VBJ202" s="90"/>
      <c r="VBL202" s="90"/>
      <c r="VBN202" s="90"/>
      <c r="VBP202" s="90"/>
      <c r="VBR202" s="90"/>
      <c r="VBT202" s="90"/>
      <c r="VBV202" s="90"/>
      <c r="VBX202" s="90"/>
      <c r="VBZ202" s="90"/>
      <c r="VCB202" s="90"/>
      <c r="VCD202" s="90"/>
      <c r="VCF202" s="90"/>
      <c r="VCH202" s="90"/>
      <c r="VCJ202" s="90"/>
      <c r="VCL202" s="90"/>
      <c r="VCN202" s="90"/>
      <c r="VCP202" s="90"/>
      <c r="VCR202" s="90"/>
      <c r="VCT202" s="90"/>
      <c r="VCV202" s="90"/>
      <c r="VCX202" s="90"/>
      <c r="VCZ202" s="90"/>
      <c r="VDB202" s="90"/>
      <c r="VDD202" s="90"/>
      <c r="VDF202" s="90"/>
      <c r="VDH202" s="90"/>
      <c r="VDJ202" s="90"/>
      <c r="VDL202" s="90"/>
      <c r="VDN202" s="90"/>
      <c r="VDP202" s="90"/>
      <c r="VDR202" s="90"/>
      <c r="VDT202" s="90"/>
      <c r="VDV202" s="90"/>
      <c r="VDX202" s="90"/>
      <c r="VDZ202" s="90"/>
      <c r="VEB202" s="90"/>
      <c r="VED202" s="90"/>
      <c r="VEF202" s="90"/>
      <c r="VEH202" s="90"/>
      <c r="VEJ202" s="90"/>
      <c r="VEL202" s="90"/>
      <c r="VEN202" s="90"/>
      <c r="VEP202" s="90"/>
      <c r="VER202" s="90"/>
      <c r="VET202" s="90"/>
      <c r="VEV202" s="90"/>
      <c r="VEX202" s="90"/>
      <c r="VEZ202" s="90"/>
      <c r="VFB202" s="90"/>
      <c r="VFD202" s="90"/>
      <c r="VFF202" s="90"/>
      <c r="VFH202" s="90"/>
      <c r="VFJ202" s="90"/>
      <c r="VFL202" s="90"/>
      <c r="VFN202" s="90"/>
      <c r="VFP202" s="90"/>
      <c r="VFR202" s="90"/>
      <c r="VFT202" s="90"/>
      <c r="VFV202" s="90"/>
      <c r="VFX202" s="90"/>
      <c r="VFZ202" s="90"/>
      <c r="VGB202" s="90"/>
      <c r="VGD202" s="90"/>
      <c r="VGF202" s="90"/>
      <c r="VGH202" s="90"/>
      <c r="VGJ202" s="90"/>
      <c r="VGL202" s="90"/>
      <c r="VGN202" s="90"/>
      <c r="VGP202" s="90"/>
      <c r="VGR202" s="90"/>
      <c r="VGT202" s="90"/>
      <c r="VGV202" s="90"/>
      <c r="VGX202" s="90"/>
      <c r="VGZ202" s="90"/>
      <c r="VHB202" s="90"/>
      <c r="VHD202" s="90"/>
      <c r="VHF202" s="90"/>
      <c r="VHH202" s="90"/>
      <c r="VHJ202" s="90"/>
      <c r="VHL202" s="90"/>
      <c r="VHN202" s="90"/>
      <c r="VHP202" s="90"/>
      <c r="VHR202" s="90"/>
      <c r="VHT202" s="90"/>
      <c r="VHV202" s="90"/>
      <c r="VHX202" s="90"/>
      <c r="VHZ202" s="90"/>
      <c r="VIB202" s="90"/>
      <c r="VID202" s="90"/>
      <c r="VIF202" s="90"/>
      <c r="VIH202" s="90"/>
      <c r="VIJ202" s="90"/>
      <c r="VIL202" s="90"/>
      <c r="VIN202" s="90"/>
      <c r="VIP202" s="90"/>
      <c r="VIR202" s="90"/>
      <c r="VIT202" s="90"/>
      <c r="VIV202" s="90"/>
      <c r="VIX202" s="90"/>
      <c r="VIZ202" s="90"/>
      <c r="VJB202" s="90"/>
      <c r="VJD202" s="90"/>
      <c r="VJF202" s="90"/>
      <c r="VJH202" s="90"/>
      <c r="VJJ202" s="90"/>
      <c r="VJL202" s="90"/>
      <c r="VJN202" s="90"/>
      <c r="VJP202" s="90"/>
      <c r="VJR202" s="90"/>
      <c r="VJT202" s="90"/>
      <c r="VJV202" s="90"/>
      <c r="VJX202" s="90"/>
      <c r="VJZ202" s="90"/>
      <c r="VKB202" s="90"/>
      <c r="VKD202" s="90"/>
      <c r="VKF202" s="90"/>
      <c r="VKH202" s="90"/>
      <c r="VKJ202" s="90"/>
      <c r="VKL202" s="90"/>
      <c r="VKN202" s="90"/>
      <c r="VKP202" s="90"/>
      <c r="VKR202" s="90"/>
      <c r="VKT202" s="90"/>
      <c r="VKV202" s="90"/>
      <c r="VKX202" s="90"/>
      <c r="VKZ202" s="90"/>
      <c r="VLB202" s="90"/>
      <c r="VLD202" s="90"/>
      <c r="VLF202" s="90"/>
      <c r="VLH202" s="90"/>
      <c r="VLJ202" s="90"/>
      <c r="VLL202" s="90"/>
      <c r="VLN202" s="90"/>
      <c r="VLP202" s="90"/>
      <c r="VLR202" s="90"/>
      <c r="VLT202" s="90"/>
      <c r="VLV202" s="90"/>
      <c r="VLX202" s="90"/>
      <c r="VLZ202" s="90"/>
      <c r="VMB202" s="90"/>
      <c r="VMD202" s="90"/>
      <c r="VMF202" s="90"/>
      <c r="VMH202" s="90"/>
      <c r="VMJ202" s="90"/>
      <c r="VML202" s="90"/>
      <c r="VMN202" s="90"/>
      <c r="VMP202" s="90"/>
      <c r="VMR202" s="90"/>
      <c r="VMT202" s="90"/>
      <c r="VMV202" s="90"/>
      <c r="VMX202" s="90"/>
      <c r="VMZ202" s="90"/>
      <c r="VNB202" s="90"/>
      <c r="VND202" s="90"/>
      <c r="VNF202" s="90"/>
      <c r="VNH202" s="90"/>
      <c r="VNJ202" s="90"/>
      <c r="VNL202" s="90"/>
      <c r="VNN202" s="90"/>
      <c r="VNP202" s="90"/>
      <c r="VNR202" s="90"/>
      <c r="VNT202" s="90"/>
      <c r="VNV202" s="90"/>
      <c r="VNX202" s="90"/>
      <c r="VNZ202" s="90"/>
      <c r="VOB202" s="90"/>
      <c r="VOD202" s="90"/>
      <c r="VOF202" s="90"/>
      <c r="VOH202" s="90"/>
      <c r="VOJ202" s="90"/>
      <c r="VOL202" s="90"/>
      <c r="VON202" s="90"/>
      <c r="VOP202" s="90"/>
      <c r="VOR202" s="90"/>
      <c r="VOT202" s="90"/>
      <c r="VOV202" s="90"/>
      <c r="VOX202" s="90"/>
      <c r="VOZ202" s="90"/>
      <c r="VPB202" s="90"/>
      <c r="VPD202" s="90"/>
      <c r="VPF202" s="90"/>
      <c r="VPH202" s="90"/>
      <c r="VPJ202" s="90"/>
      <c r="VPL202" s="90"/>
      <c r="VPN202" s="90"/>
      <c r="VPP202" s="90"/>
      <c r="VPR202" s="90"/>
      <c r="VPT202" s="90"/>
      <c r="VPV202" s="90"/>
      <c r="VPX202" s="90"/>
      <c r="VPZ202" s="90"/>
      <c r="VQB202" s="90"/>
      <c r="VQD202" s="90"/>
      <c r="VQF202" s="90"/>
      <c r="VQH202" s="90"/>
      <c r="VQJ202" s="90"/>
      <c r="VQL202" s="90"/>
      <c r="VQN202" s="90"/>
      <c r="VQP202" s="90"/>
      <c r="VQR202" s="90"/>
      <c r="VQT202" s="90"/>
      <c r="VQV202" s="90"/>
      <c r="VQX202" s="90"/>
      <c r="VQZ202" s="90"/>
      <c r="VRB202" s="90"/>
      <c r="VRD202" s="90"/>
      <c r="VRF202" s="90"/>
      <c r="VRH202" s="90"/>
      <c r="VRJ202" s="90"/>
      <c r="VRL202" s="90"/>
      <c r="VRN202" s="90"/>
      <c r="VRP202" s="90"/>
      <c r="VRR202" s="90"/>
      <c r="VRT202" s="90"/>
      <c r="VRV202" s="90"/>
      <c r="VRX202" s="90"/>
      <c r="VRZ202" s="90"/>
      <c r="VSB202" s="90"/>
      <c r="VSD202" s="90"/>
      <c r="VSF202" s="90"/>
      <c r="VSH202" s="90"/>
      <c r="VSJ202" s="90"/>
      <c r="VSL202" s="90"/>
      <c r="VSN202" s="90"/>
      <c r="VSP202" s="90"/>
      <c r="VSR202" s="90"/>
      <c r="VST202" s="90"/>
      <c r="VSV202" s="90"/>
      <c r="VSX202" s="90"/>
      <c r="VSZ202" s="90"/>
      <c r="VTB202" s="90"/>
      <c r="VTD202" s="90"/>
      <c r="VTF202" s="90"/>
      <c r="VTH202" s="90"/>
      <c r="VTJ202" s="90"/>
      <c r="VTL202" s="90"/>
      <c r="VTN202" s="90"/>
      <c r="VTP202" s="90"/>
      <c r="VTR202" s="90"/>
      <c r="VTT202" s="90"/>
      <c r="VTV202" s="90"/>
      <c r="VTX202" s="90"/>
      <c r="VTZ202" s="90"/>
      <c r="VUB202" s="90"/>
      <c r="VUD202" s="90"/>
      <c r="VUF202" s="90"/>
      <c r="VUH202" s="90"/>
      <c r="VUJ202" s="90"/>
      <c r="VUL202" s="90"/>
      <c r="VUN202" s="90"/>
      <c r="VUP202" s="90"/>
      <c r="VUR202" s="90"/>
      <c r="VUT202" s="90"/>
      <c r="VUV202" s="90"/>
      <c r="VUX202" s="90"/>
      <c r="VUZ202" s="90"/>
      <c r="VVB202" s="90"/>
      <c r="VVD202" s="90"/>
      <c r="VVF202" s="90"/>
      <c r="VVH202" s="90"/>
      <c r="VVJ202" s="90"/>
      <c r="VVL202" s="90"/>
      <c r="VVN202" s="90"/>
      <c r="VVP202" s="90"/>
      <c r="VVR202" s="90"/>
      <c r="VVT202" s="90"/>
      <c r="VVV202" s="90"/>
      <c r="VVX202" s="90"/>
      <c r="VVZ202" s="90"/>
      <c r="VWB202" s="90"/>
      <c r="VWD202" s="90"/>
      <c r="VWF202" s="90"/>
      <c r="VWH202" s="90"/>
      <c r="VWJ202" s="90"/>
      <c r="VWL202" s="90"/>
      <c r="VWN202" s="90"/>
      <c r="VWP202" s="90"/>
      <c r="VWR202" s="90"/>
      <c r="VWT202" s="90"/>
      <c r="VWV202" s="90"/>
      <c r="VWX202" s="90"/>
      <c r="VWZ202" s="90"/>
      <c r="VXB202" s="90"/>
      <c r="VXD202" s="90"/>
      <c r="VXF202" s="90"/>
      <c r="VXH202" s="90"/>
      <c r="VXJ202" s="90"/>
      <c r="VXL202" s="90"/>
      <c r="VXN202" s="90"/>
      <c r="VXP202" s="90"/>
      <c r="VXR202" s="90"/>
      <c r="VXT202" s="90"/>
      <c r="VXV202" s="90"/>
      <c r="VXX202" s="90"/>
      <c r="VXZ202" s="90"/>
      <c r="VYB202" s="90"/>
      <c r="VYD202" s="90"/>
      <c r="VYF202" s="90"/>
      <c r="VYH202" s="90"/>
      <c r="VYJ202" s="90"/>
      <c r="VYL202" s="90"/>
      <c r="VYN202" s="90"/>
      <c r="VYP202" s="90"/>
      <c r="VYR202" s="90"/>
      <c r="VYT202" s="90"/>
      <c r="VYV202" s="90"/>
      <c r="VYX202" s="90"/>
      <c r="VYZ202" s="90"/>
      <c r="VZB202" s="90"/>
      <c r="VZD202" s="90"/>
      <c r="VZF202" s="90"/>
      <c r="VZH202" s="90"/>
      <c r="VZJ202" s="90"/>
      <c r="VZL202" s="90"/>
      <c r="VZN202" s="90"/>
      <c r="VZP202" s="90"/>
      <c r="VZR202" s="90"/>
      <c r="VZT202" s="90"/>
      <c r="VZV202" s="90"/>
      <c r="VZX202" s="90"/>
      <c r="VZZ202" s="90"/>
      <c r="WAB202" s="90"/>
      <c r="WAD202" s="90"/>
      <c r="WAF202" s="90"/>
      <c r="WAH202" s="90"/>
      <c r="WAJ202" s="90"/>
      <c r="WAL202" s="90"/>
      <c r="WAN202" s="90"/>
      <c r="WAP202" s="90"/>
      <c r="WAR202" s="90"/>
      <c r="WAT202" s="90"/>
      <c r="WAV202" s="90"/>
      <c r="WAX202" s="90"/>
      <c r="WAZ202" s="90"/>
      <c r="WBB202" s="90"/>
      <c r="WBD202" s="90"/>
      <c r="WBF202" s="90"/>
      <c r="WBH202" s="90"/>
      <c r="WBJ202" s="90"/>
      <c r="WBL202" s="90"/>
      <c r="WBN202" s="90"/>
      <c r="WBP202" s="90"/>
      <c r="WBR202" s="90"/>
      <c r="WBT202" s="90"/>
      <c r="WBV202" s="90"/>
      <c r="WBX202" s="90"/>
      <c r="WBZ202" s="90"/>
      <c r="WCB202" s="90"/>
      <c r="WCD202" s="90"/>
      <c r="WCF202" s="90"/>
      <c r="WCH202" s="90"/>
      <c r="WCJ202" s="90"/>
      <c r="WCL202" s="90"/>
      <c r="WCN202" s="90"/>
      <c r="WCP202" s="90"/>
      <c r="WCR202" s="90"/>
      <c r="WCT202" s="90"/>
      <c r="WCV202" s="90"/>
      <c r="WCX202" s="90"/>
      <c r="WCZ202" s="90"/>
      <c r="WDB202" s="90"/>
      <c r="WDD202" s="90"/>
      <c r="WDF202" s="90"/>
      <c r="WDH202" s="90"/>
      <c r="WDJ202" s="90"/>
      <c r="WDL202" s="90"/>
      <c r="WDN202" s="90"/>
      <c r="WDP202" s="90"/>
      <c r="WDR202" s="90"/>
      <c r="WDT202" s="90"/>
      <c r="WDV202" s="90"/>
      <c r="WDX202" s="90"/>
      <c r="WDZ202" s="90"/>
      <c r="WEB202" s="90"/>
      <c r="WED202" s="90"/>
      <c r="WEF202" s="90"/>
      <c r="WEH202" s="90"/>
      <c r="WEJ202" s="90"/>
      <c r="WEL202" s="90"/>
      <c r="WEN202" s="90"/>
      <c r="WEP202" s="90"/>
      <c r="WER202" s="90"/>
      <c r="WET202" s="90"/>
      <c r="WEV202" s="90"/>
      <c r="WEX202" s="90"/>
      <c r="WEZ202" s="90"/>
      <c r="WFB202" s="90"/>
      <c r="WFD202" s="90"/>
      <c r="WFF202" s="90"/>
      <c r="WFH202" s="90"/>
      <c r="WFJ202" s="90"/>
      <c r="WFL202" s="90"/>
      <c r="WFN202" s="90"/>
      <c r="WFP202" s="90"/>
      <c r="WFR202" s="90"/>
      <c r="WFT202" s="90"/>
      <c r="WFV202" s="90"/>
      <c r="WFX202" s="90"/>
      <c r="WFZ202" s="90"/>
      <c r="WGB202" s="90"/>
      <c r="WGD202" s="90"/>
      <c r="WGF202" s="90"/>
      <c r="WGH202" s="90"/>
      <c r="WGJ202" s="90"/>
      <c r="WGL202" s="90"/>
      <c r="WGN202" s="90"/>
      <c r="WGP202" s="90"/>
      <c r="WGR202" s="90"/>
      <c r="WGT202" s="90"/>
      <c r="WGV202" s="90"/>
      <c r="WGX202" s="90"/>
      <c r="WGZ202" s="90"/>
      <c r="WHB202" s="90"/>
      <c r="WHD202" s="90"/>
      <c r="WHF202" s="90"/>
      <c r="WHH202" s="90"/>
      <c r="WHJ202" s="90"/>
      <c r="WHL202" s="90"/>
      <c r="WHN202" s="90"/>
      <c r="WHP202" s="90"/>
      <c r="WHR202" s="90"/>
      <c r="WHT202" s="90"/>
      <c r="WHV202" s="90"/>
      <c r="WHX202" s="90"/>
      <c r="WHZ202" s="90"/>
      <c r="WIB202" s="90"/>
      <c r="WID202" s="90"/>
      <c r="WIF202" s="90"/>
      <c r="WIH202" s="90"/>
      <c r="WIJ202" s="90"/>
      <c r="WIL202" s="90"/>
      <c r="WIN202" s="90"/>
      <c r="WIP202" s="90"/>
      <c r="WIR202" s="90"/>
      <c r="WIT202" s="90"/>
      <c r="WIV202" s="90"/>
      <c r="WIX202" s="90"/>
      <c r="WIZ202" s="90"/>
      <c r="WJB202" s="90"/>
      <c r="WJD202" s="90"/>
      <c r="WJF202" s="90"/>
      <c r="WJH202" s="90"/>
      <c r="WJJ202" s="90"/>
      <c r="WJL202" s="90"/>
      <c r="WJN202" s="90"/>
      <c r="WJP202" s="90"/>
      <c r="WJR202" s="90"/>
      <c r="WJT202" s="90"/>
      <c r="WJV202" s="90"/>
      <c r="WJX202" s="90"/>
      <c r="WJZ202" s="90"/>
      <c r="WKB202" s="90"/>
      <c r="WKD202" s="90"/>
      <c r="WKF202" s="90"/>
      <c r="WKH202" s="90"/>
      <c r="WKJ202" s="90"/>
      <c r="WKL202" s="90"/>
      <c r="WKN202" s="90"/>
      <c r="WKP202" s="90"/>
      <c r="WKR202" s="90"/>
      <c r="WKT202" s="90"/>
      <c r="WKV202" s="90"/>
      <c r="WKX202" s="90"/>
      <c r="WKZ202" s="90"/>
      <c r="WLB202" s="90"/>
      <c r="WLD202" s="90"/>
      <c r="WLF202" s="90"/>
      <c r="WLH202" s="90"/>
      <c r="WLJ202" s="90"/>
      <c r="WLL202" s="90"/>
      <c r="WLN202" s="90"/>
      <c r="WLP202" s="90"/>
      <c r="WLR202" s="90"/>
      <c r="WLT202" s="90"/>
      <c r="WLV202" s="90"/>
      <c r="WLX202" s="90"/>
      <c r="WLZ202" s="90"/>
      <c r="WMB202" s="90"/>
      <c r="WMD202" s="90"/>
      <c r="WMF202" s="90"/>
      <c r="WMH202" s="90"/>
      <c r="WMJ202" s="90"/>
      <c r="WML202" s="90"/>
      <c r="WMN202" s="90"/>
      <c r="WMP202" s="90"/>
      <c r="WMR202" s="90"/>
      <c r="WMT202" s="90"/>
      <c r="WMV202" s="90"/>
      <c r="WMX202" s="90"/>
      <c r="WMZ202" s="90"/>
      <c r="WNB202" s="90"/>
      <c r="WND202" s="90"/>
      <c r="WNF202" s="90"/>
      <c r="WNH202" s="90"/>
      <c r="WNJ202" s="90"/>
      <c r="WNL202" s="90"/>
      <c r="WNN202" s="90"/>
      <c r="WNP202" s="90"/>
      <c r="WNR202" s="90"/>
      <c r="WNT202" s="90"/>
      <c r="WNV202" s="90"/>
      <c r="WNX202" s="90"/>
      <c r="WNZ202" s="90"/>
      <c r="WOB202" s="90"/>
      <c r="WOD202" s="90"/>
      <c r="WOF202" s="90"/>
      <c r="WOH202" s="90"/>
      <c r="WOJ202" s="90"/>
      <c r="WOL202" s="90"/>
      <c r="WON202" s="90"/>
      <c r="WOP202" s="90"/>
      <c r="WOR202" s="90"/>
      <c r="WOT202" s="90"/>
      <c r="WOV202" s="90"/>
      <c r="WOX202" s="90"/>
      <c r="WOZ202" s="90"/>
      <c r="WPB202" s="90"/>
      <c r="WPD202" s="90"/>
      <c r="WPF202" s="90"/>
      <c r="WPH202" s="90"/>
      <c r="WPJ202" s="90"/>
      <c r="WPL202" s="90"/>
      <c r="WPN202" s="90"/>
      <c r="WPP202" s="90"/>
      <c r="WPR202" s="90"/>
      <c r="WPT202" s="90"/>
      <c r="WPV202" s="90"/>
      <c r="WPX202" s="90"/>
      <c r="WPZ202" s="90"/>
      <c r="WQB202" s="90"/>
      <c r="WQD202" s="90"/>
      <c r="WQF202" s="90"/>
      <c r="WQH202" s="90"/>
      <c r="WQJ202" s="90"/>
      <c r="WQL202" s="90"/>
      <c r="WQN202" s="90"/>
      <c r="WQP202" s="90"/>
      <c r="WQR202" s="90"/>
      <c r="WQT202" s="90"/>
      <c r="WQV202" s="90"/>
      <c r="WQX202" s="90"/>
      <c r="WQZ202" s="90"/>
      <c r="WRB202" s="90"/>
      <c r="WRD202" s="90"/>
      <c r="WRF202" s="90"/>
      <c r="WRH202" s="90"/>
      <c r="WRJ202" s="90"/>
      <c r="WRL202" s="90"/>
      <c r="WRN202" s="90"/>
      <c r="WRP202" s="90"/>
      <c r="WRR202" s="90"/>
      <c r="WRT202" s="90"/>
      <c r="WRV202" s="90"/>
      <c r="WRX202" s="90"/>
      <c r="WRZ202" s="90"/>
      <c r="WSB202" s="90"/>
      <c r="WSD202" s="90"/>
      <c r="WSF202" s="90"/>
      <c r="WSH202" s="90"/>
      <c r="WSJ202" s="90"/>
      <c r="WSL202" s="90"/>
      <c r="WSN202" s="90"/>
      <c r="WSP202" s="90"/>
      <c r="WSR202" s="90"/>
      <c r="WST202" s="90"/>
      <c r="WSV202" s="90"/>
      <c r="WSX202" s="90"/>
      <c r="WSZ202" s="90"/>
      <c r="WTB202" s="90"/>
      <c r="WTD202" s="90"/>
      <c r="WTF202" s="90"/>
      <c r="WTH202" s="90"/>
      <c r="WTJ202" s="90"/>
      <c r="WTL202" s="90"/>
      <c r="WTN202" s="90"/>
      <c r="WTP202" s="90"/>
      <c r="WTR202" s="90"/>
      <c r="WTT202" s="90"/>
      <c r="WTV202" s="90"/>
      <c r="WTX202" s="90"/>
      <c r="WTZ202" s="90"/>
      <c r="WUB202" s="90"/>
      <c r="WUD202" s="90"/>
      <c r="WUF202" s="90"/>
      <c r="WUH202" s="90"/>
      <c r="WUJ202" s="90"/>
      <c r="WUL202" s="90"/>
      <c r="WUN202" s="90"/>
      <c r="WUP202" s="90"/>
      <c r="WUR202" s="90"/>
      <c r="WUT202" s="90"/>
      <c r="WUV202" s="90"/>
      <c r="WUX202" s="90"/>
      <c r="WUZ202" s="90"/>
      <c r="WVB202" s="90"/>
      <c r="WVD202" s="90"/>
      <c r="WVF202" s="90"/>
      <c r="WVH202" s="90"/>
      <c r="WVJ202" s="90"/>
      <c r="WVL202" s="90"/>
      <c r="WVN202" s="90"/>
      <c r="WVP202" s="90"/>
      <c r="WVR202" s="90"/>
      <c r="WVT202" s="90"/>
      <c r="WVV202" s="90"/>
      <c r="WVX202" s="90"/>
      <c r="WVZ202" s="90"/>
      <c r="WWB202" s="90"/>
      <c r="WWD202" s="90"/>
      <c r="WWF202" s="90"/>
      <c r="WWH202" s="90"/>
      <c r="WWJ202" s="90"/>
      <c r="WWL202" s="90"/>
      <c r="WWN202" s="90"/>
      <c r="WWP202" s="90"/>
      <c r="WWR202" s="90"/>
      <c r="WWT202" s="90"/>
      <c r="WWV202" s="90"/>
      <c r="WWX202" s="90"/>
      <c r="WWZ202" s="90"/>
      <c r="WXB202" s="90"/>
      <c r="WXD202" s="90"/>
      <c r="WXF202" s="90"/>
      <c r="WXH202" s="90"/>
      <c r="WXJ202" s="90"/>
      <c r="WXL202" s="90"/>
      <c r="WXN202" s="90"/>
      <c r="WXP202" s="90"/>
      <c r="WXR202" s="90"/>
      <c r="WXT202" s="90"/>
      <c r="WXV202" s="90"/>
      <c r="WXX202" s="90"/>
      <c r="WXZ202" s="90"/>
      <c r="WYB202" s="90"/>
      <c r="WYD202" s="90"/>
      <c r="WYF202" s="90"/>
      <c r="WYH202" s="90"/>
      <c r="WYJ202" s="90"/>
      <c r="WYL202" s="90"/>
      <c r="WYN202" s="90"/>
      <c r="WYP202" s="90"/>
      <c r="WYR202" s="90"/>
      <c r="WYT202" s="90"/>
      <c r="WYV202" s="90"/>
      <c r="WYX202" s="90"/>
      <c r="WYZ202" s="90"/>
      <c r="WZB202" s="90"/>
      <c r="WZD202" s="90"/>
      <c r="WZF202" s="90"/>
      <c r="WZH202" s="90"/>
      <c r="WZJ202" s="90"/>
      <c r="WZL202" s="90"/>
      <c r="WZN202" s="90"/>
      <c r="WZP202" s="90"/>
      <c r="WZR202" s="90"/>
      <c r="WZT202" s="90"/>
      <c r="WZV202" s="90"/>
      <c r="WZX202" s="90"/>
      <c r="WZZ202" s="90"/>
      <c r="XAB202" s="90"/>
      <c r="XAD202" s="90"/>
      <c r="XAF202" s="90"/>
      <c r="XAH202" s="90"/>
      <c r="XAJ202" s="90"/>
      <c r="XAL202" s="90"/>
      <c r="XAN202" s="90"/>
      <c r="XAP202" s="90"/>
      <c r="XAR202" s="90"/>
      <c r="XAT202" s="90"/>
      <c r="XAV202" s="90"/>
      <c r="XAX202" s="90"/>
      <c r="XAZ202" s="90"/>
      <c r="XBB202" s="90"/>
      <c r="XBD202" s="90"/>
      <c r="XBF202" s="90"/>
      <c r="XBH202" s="90"/>
      <c r="XBJ202" s="90"/>
      <c r="XBL202" s="90"/>
      <c r="XBN202" s="90"/>
      <c r="XBP202" s="90"/>
      <c r="XBR202" s="90"/>
      <c r="XBT202" s="90"/>
      <c r="XBV202" s="90"/>
      <c r="XBX202" s="90"/>
      <c r="XBZ202" s="90"/>
      <c r="XCB202" s="90"/>
      <c r="XCD202" s="90"/>
      <c r="XCF202" s="90"/>
      <c r="XCH202" s="90"/>
      <c r="XCJ202" s="90"/>
      <c r="XCL202" s="90"/>
      <c r="XCN202" s="90"/>
      <c r="XCP202" s="90"/>
      <c r="XCR202" s="90"/>
      <c r="XCT202" s="90"/>
      <c r="XCV202" s="90"/>
      <c r="XCX202" s="90"/>
      <c r="XCZ202" s="90"/>
      <c r="XDB202" s="90"/>
      <c r="XDD202" s="90"/>
      <c r="XDF202" s="90"/>
      <c r="XDH202" s="90"/>
      <c r="XDJ202" s="90"/>
      <c r="XDL202" s="90"/>
      <c r="XDN202" s="90"/>
      <c r="XDP202" s="90"/>
      <c r="XDR202" s="90"/>
      <c r="XDT202" s="90"/>
      <c r="XDV202" s="90"/>
      <c r="XDX202" s="90"/>
      <c r="XDZ202" s="90"/>
      <c r="XEB202" s="90"/>
      <c r="XED202" s="90"/>
      <c r="XEF202" s="90"/>
      <c r="XEH202" s="90"/>
      <c r="XEJ202" s="90"/>
      <c r="XEL202" s="90"/>
      <c r="XEN202" s="90"/>
      <c r="XEP202" s="90"/>
      <c r="XER202" s="90"/>
      <c r="XET202" s="90"/>
      <c r="XEV202" s="90"/>
      <c r="XEX202" s="90"/>
      <c r="XEZ202" s="90"/>
      <c r="XFB202" s="90"/>
      <c r="XFD202" s="90"/>
    </row>
    <row r="203" spans="1:16384" s="1" customFormat="1" ht="20.149999999999999" customHeight="1">
      <c r="D203" s="1" t="s">
        <v>140</v>
      </c>
      <c r="E203" s="90" t="s">
        <v>1801</v>
      </c>
      <c r="F203" s="49"/>
      <c r="G203" s="1" t="s">
        <v>1802</v>
      </c>
      <c r="H203" s="675">
        <v>107.16</v>
      </c>
      <c r="J203" s="90"/>
      <c r="L203" s="90"/>
      <c r="N203" s="90"/>
      <c r="P203" s="90"/>
      <c r="R203" s="90"/>
      <c r="T203" s="90"/>
      <c r="V203" s="90"/>
      <c r="X203" s="90"/>
      <c r="Z203" s="90"/>
      <c r="AB203" s="90"/>
      <c r="AD203" s="90"/>
      <c r="AF203" s="90"/>
      <c r="AH203" s="90"/>
      <c r="AJ203" s="90"/>
      <c r="AL203" s="90"/>
      <c r="AN203" s="90"/>
      <c r="AP203" s="90"/>
      <c r="AR203" s="90"/>
      <c r="AT203" s="90"/>
      <c r="AV203" s="90"/>
      <c r="AX203" s="90"/>
      <c r="AZ203" s="90"/>
      <c r="BB203" s="90"/>
      <c r="BD203" s="90"/>
      <c r="BF203" s="90"/>
      <c r="BH203" s="90"/>
      <c r="BJ203" s="90"/>
      <c r="BL203" s="90"/>
      <c r="BN203" s="90"/>
      <c r="BP203" s="90"/>
      <c r="BR203" s="90"/>
      <c r="BT203" s="90"/>
      <c r="BV203" s="90"/>
      <c r="BX203" s="90"/>
      <c r="BZ203" s="90"/>
      <c r="CB203" s="90"/>
      <c r="CD203" s="90"/>
      <c r="CF203" s="90"/>
      <c r="CH203" s="90"/>
      <c r="CJ203" s="90"/>
      <c r="CL203" s="90"/>
      <c r="CN203" s="90"/>
      <c r="CP203" s="90"/>
      <c r="CR203" s="90"/>
      <c r="CT203" s="90"/>
      <c r="CV203" s="90"/>
      <c r="CX203" s="90"/>
      <c r="CZ203" s="90"/>
      <c r="DB203" s="90"/>
      <c r="DD203" s="90"/>
      <c r="DF203" s="90"/>
      <c r="DH203" s="90"/>
      <c r="DJ203" s="90"/>
      <c r="DL203" s="90"/>
      <c r="DN203" s="90"/>
      <c r="DP203" s="90"/>
      <c r="DR203" s="90"/>
      <c r="DT203" s="90"/>
      <c r="DV203" s="90"/>
      <c r="DX203" s="90"/>
      <c r="DZ203" s="90"/>
      <c r="EB203" s="90"/>
      <c r="ED203" s="90"/>
      <c r="EF203" s="90"/>
      <c r="EH203" s="90"/>
      <c r="EJ203" s="90"/>
      <c r="EL203" s="90"/>
      <c r="EN203" s="90"/>
      <c r="EP203" s="90"/>
      <c r="ER203" s="90"/>
      <c r="ET203" s="90"/>
      <c r="EV203" s="90"/>
      <c r="EX203" s="90"/>
      <c r="EZ203" s="90"/>
      <c r="FB203" s="90"/>
      <c r="FD203" s="90"/>
      <c r="FF203" s="90"/>
      <c r="FH203" s="90"/>
      <c r="FJ203" s="90"/>
      <c r="FL203" s="90"/>
      <c r="FN203" s="90"/>
      <c r="FP203" s="90"/>
      <c r="FR203" s="90"/>
      <c r="FT203" s="90"/>
      <c r="FV203" s="90"/>
      <c r="FX203" s="90"/>
      <c r="FZ203" s="90"/>
      <c r="GB203" s="90"/>
      <c r="GD203" s="90"/>
      <c r="GF203" s="90"/>
      <c r="GH203" s="90"/>
      <c r="GJ203" s="90"/>
      <c r="GL203" s="90"/>
      <c r="GN203" s="90"/>
      <c r="GP203" s="90"/>
      <c r="GR203" s="90"/>
      <c r="GT203" s="90"/>
      <c r="GV203" s="90"/>
      <c r="GX203" s="90"/>
      <c r="GZ203" s="90"/>
      <c r="HB203" s="90"/>
      <c r="HD203" s="90"/>
      <c r="HF203" s="90"/>
      <c r="HH203" s="90"/>
      <c r="HJ203" s="90"/>
      <c r="HL203" s="90"/>
      <c r="HN203" s="90"/>
      <c r="HP203" s="90"/>
      <c r="HR203" s="90"/>
      <c r="HT203" s="90"/>
      <c r="HV203" s="90"/>
      <c r="HX203" s="90"/>
      <c r="HZ203" s="90"/>
      <c r="IB203" s="90"/>
      <c r="ID203" s="90"/>
      <c r="IF203" s="90"/>
      <c r="IH203" s="90"/>
      <c r="IJ203" s="90"/>
      <c r="IL203" s="90"/>
      <c r="IN203" s="90"/>
      <c r="IP203" s="90"/>
      <c r="IR203" s="90"/>
      <c r="IT203" s="90"/>
      <c r="IV203" s="90"/>
      <c r="IX203" s="90"/>
      <c r="IZ203" s="90"/>
      <c r="JB203" s="90"/>
      <c r="JD203" s="90"/>
      <c r="JF203" s="90"/>
      <c r="JH203" s="90"/>
      <c r="JJ203" s="90"/>
      <c r="JL203" s="90"/>
      <c r="JN203" s="90"/>
      <c r="JP203" s="90"/>
      <c r="JR203" s="90"/>
      <c r="JT203" s="90"/>
      <c r="JV203" s="90"/>
      <c r="JX203" s="90"/>
      <c r="JZ203" s="90"/>
      <c r="KB203" s="90"/>
      <c r="KD203" s="90"/>
      <c r="KF203" s="90"/>
      <c r="KH203" s="90"/>
      <c r="KJ203" s="90"/>
      <c r="KL203" s="90"/>
      <c r="KN203" s="90"/>
      <c r="KP203" s="90"/>
      <c r="KR203" s="90"/>
      <c r="KT203" s="90"/>
      <c r="KV203" s="90"/>
      <c r="KX203" s="90"/>
      <c r="KZ203" s="90"/>
      <c r="LB203" s="90"/>
      <c r="LD203" s="90"/>
      <c r="LF203" s="90"/>
      <c r="LH203" s="90"/>
      <c r="LJ203" s="90"/>
      <c r="LL203" s="90"/>
      <c r="LN203" s="90"/>
      <c r="LP203" s="90"/>
      <c r="LR203" s="90"/>
      <c r="LT203" s="90"/>
      <c r="LV203" s="90"/>
      <c r="LX203" s="90"/>
      <c r="LZ203" s="90"/>
      <c r="MB203" s="90"/>
      <c r="MD203" s="90"/>
      <c r="MF203" s="90"/>
      <c r="MH203" s="90"/>
      <c r="MJ203" s="90"/>
      <c r="ML203" s="90"/>
      <c r="MN203" s="90"/>
      <c r="MP203" s="90"/>
      <c r="MR203" s="90"/>
      <c r="MT203" s="90"/>
      <c r="MV203" s="90"/>
      <c r="MX203" s="90"/>
      <c r="MZ203" s="90"/>
      <c r="NB203" s="90"/>
      <c r="ND203" s="90"/>
      <c r="NF203" s="90"/>
      <c r="NH203" s="90"/>
      <c r="NJ203" s="90"/>
      <c r="NL203" s="90"/>
      <c r="NN203" s="90"/>
      <c r="NP203" s="90"/>
      <c r="NR203" s="90"/>
      <c r="NT203" s="90"/>
      <c r="NV203" s="90"/>
      <c r="NX203" s="90"/>
      <c r="NZ203" s="90"/>
      <c r="OB203" s="90"/>
      <c r="OD203" s="90"/>
      <c r="OF203" s="90"/>
      <c r="OH203" s="90"/>
      <c r="OJ203" s="90"/>
      <c r="OL203" s="90"/>
      <c r="ON203" s="90"/>
      <c r="OP203" s="90"/>
      <c r="OR203" s="90"/>
      <c r="OT203" s="90"/>
      <c r="OV203" s="90"/>
      <c r="OX203" s="90"/>
      <c r="OZ203" s="90"/>
      <c r="PB203" s="90"/>
      <c r="PD203" s="90"/>
      <c r="PF203" s="90"/>
      <c r="PH203" s="90"/>
      <c r="PJ203" s="90"/>
      <c r="PL203" s="90"/>
      <c r="PN203" s="90"/>
      <c r="PP203" s="90"/>
      <c r="PR203" s="90"/>
      <c r="PT203" s="90"/>
      <c r="PV203" s="90"/>
      <c r="PX203" s="90"/>
      <c r="PZ203" s="90"/>
      <c r="QB203" s="90"/>
      <c r="QD203" s="90"/>
      <c r="QF203" s="90"/>
      <c r="QH203" s="90"/>
      <c r="QJ203" s="90"/>
      <c r="QL203" s="90"/>
      <c r="QN203" s="90"/>
      <c r="QP203" s="90"/>
      <c r="QR203" s="90"/>
      <c r="QT203" s="90"/>
      <c r="QV203" s="90"/>
      <c r="QX203" s="90"/>
      <c r="QZ203" s="90"/>
      <c r="RB203" s="90"/>
      <c r="RD203" s="90"/>
      <c r="RF203" s="90"/>
      <c r="RH203" s="90"/>
      <c r="RJ203" s="90"/>
      <c r="RL203" s="90"/>
      <c r="RN203" s="90"/>
      <c r="RP203" s="90"/>
      <c r="RR203" s="90"/>
      <c r="RT203" s="90"/>
      <c r="RV203" s="90"/>
      <c r="RX203" s="90"/>
      <c r="RZ203" s="90"/>
      <c r="SB203" s="90"/>
      <c r="SD203" s="90"/>
      <c r="SF203" s="90"/>
      <c r="SH203" s="90"/>
      <c r="SJ203" s="90"/>
      <c r="SL203" s="90"/>
      <c r="SN203" s="90"/>
      <c r="SP203" s="90"/>
      <c r="SR203" s="90"/>
      <c r="ST203" s="90"/>
      <c r="SV203" s="90"/>
      <c r="SX203" s="90"/>
      <c r="SZ203" s="90"/>
      <c r="TB203" s="90"/>
      <c r="TD203" s="90"/>
      <c r="TF203" s="90"/>
      <c r="TH203" s="90"/>
      <c r="TJ203" s="90"/>
      <c r="TL203" s="90"/>
      <c r="TN203" s="90"/>
      <c r="TP203" s="90"/>
      <c r="TR203" s="90"/>
      <c r="TT203" s="90"/>
      <c r="TV203" s="90"/>
      <c r="TX203" s="90"/>
      <c r="TZ203" s="90"/>
      <c r="UB203" s="90"/>
      <c r="UD203" s="90"/>
      <c r="UF203" s="90"/>
      <c r="UH203" s="90"/>
      <c r="UJ203" s="90"/>
      <c r="UL203" s="90"/>
      <c r="UN203" s="90"/>
      <c r="UP203" s="90"/>
      <c r="UR203" s="90"/>
      <c r="UT203" s="90"/>
      <c r="UV203" s="90"/>
      <c r="UX203" s="90"/>
      <c r="UZ203" s="90"/>
      <c r="VB203" s="90"/>
      <c r="VD203" s="90"/>
      <c r="VF203" s="90"/>
      <c r="VH203" s="90"/>
      <c r="VJ203" s="90"/>
      <c r="VL203" s="90"/>
      <c r="VN203" s="90"/>
      <c r="VP203" s="90"/>
      <c r="VR203" s="90"/>
      <c r="VT203" s="90"/>
      <c r="VV203" s="90"/>
      <c r="VX203" s="90"/>
      <c r="VZ203" s="90"/>
      <c r="WB203" s="90"/>
      <c r="WD203" s="90"/>
      <c r="WF203" s="90"/>
      <c r="WH203" s="90"/>
      <c r="WJ203" s="90"/>
      <c r="WL203" s="90"/>
      <c r="WN203" s="90"/>
      <c r="WP203" s="90"/>
      <c r="WR203" s="90"/>
      <c r="WT203" s="90"/>
      <c r="WV203" s="90"/>
      <c r="WX203" s="90"/>
      <c r="WZ203" s="90"/>
      <c r="XB203" s="90"/>
      <c r="XD203" s="90"/>
      <c r="XF203" s="90"/>
      <c r="XH203" s="90"/>
      <c r="XJ203" s="90"/>
      <c r="XL203" s="90"/>
      <c r="XN203" s="90"/>
      <c r="XP203" s="90"/>
      <c r="XR203" s="90"/>
      <c r="XT203" s="90"/>
      <c r="XV203" s="90"/>
      <c r="XX203" s="90"/>
      <c r="XZ203" s="90"/>
      <c r="YB203" s="90"/>
      <c r="YD203" s="90"/>
      <c r="YF203" s="90"/>
      <c r="YH203" s="90"/>
      <c r="YJ203" s="90"/>
      <c r="YL203" s="90"/>
      <c r="YN203" s="90"/>
      <c r="YP203" s="90"/>
      <c r="YR203" s="90"/>
      <c r="YT203" s="90"/>
      <c r="YV203" s="90"/>
      <c r="YX203" s="90"/>
      <c r="YZ203" s="90"/>
      <c r="ZB203" s="90"/>
      <c r="ZD203" s="90"/>
      <c r="ZF203" s="90"/>
      <c r="ZH203" s="90"/>
      <c r="ZJ203" s="90"/>
      <c r="ZL203" s="90"/>
      <c r="ZN203" s="90"/>
      <c r="ZP203" s="90"/>
      <c r="ZR203" s="90"/>
      <c r="ZT203" s="90"/>
      <c r="ZV203" s="90"/>
      <c r="ZX203" s="90"/>
      <c r="ZZ203" s="90"/>
      <c r="AAB203" s="90"/>
      <c r="AAD203" s="90"/>
      <c r="AAF203" s="90"/>
      <c r="AAH203" s="90"/>
      <c r="AAJ203" s="90"/>
      <c r="AAL203" s="90"/>
      <c r="AAN203" s="90"/>
      <c r="AAP203" s="90"/>
      <c r="AAR203" s="90"/>
      <c r="AAT203" s="90"/>
      <c r="AAV203" s="90"/>
      <c r="AAX203" s="90"/>
      <c r="AAZ203" s="90"/>
      <c r="ABB203" s="90"/>
      <c r="ABD203" s="90"/>
      <c r="ABF203" s="90"/>
      <c r="ABH203" s="90"/>
      <c r="ABJ203" s="90"/>
      <c r="ABL203" s="90"/>
      <c r="ABN203" s="90"/>
      <c r="ABP203" s="90"/>
      <c r="ABR203" s="90"/>
      <c r="ABT203" s="90"/>
      <c r="ABV203" s="90"/>
      <c r="ABX203" s="90"/>
      <c r="ABZ203" s="90"/>
      <c r="ACB203" s="90"/>
      <c r="ACD203" s="90"/>
      <c r="ACF203" s="90"/>
      <c r="ACH203" s="90"/>
      <c r="ACJ203" s="90"/>
      <c r="ACL203" s="90"/>
      <c r="ACN203" s="90"/>
      <c r="ACP203" s="90"/>
      <c r="ACR203" s="90"/>
      <c r="ACT203" s="90"/>
      <c r="ACV203" s="90"/>
      <c r="ACX203" s="90"/>
      <c r="ACZ203" s="90"/>
      <c r="ADB203" s="90"/>
      <c r="ADD203" s="90"/>
      <c r="ADF203" s="90"/>
      <c r="ADH203" s="90"/>
      <c r="ADJ203" s="90"/>
      <c r="ADL203" s="90"/>
      <c r="ADN203" s="90"/>
      <c r="ADP203" s="90"/>
      <c r="ADR203" s="90"/>
      <c r="ADT203" s="90"/>
      <c r="ADV203" s="90"/>
      <c r="ADX203" s="90"/>
      <c r="ADZ203" s="90"/>
      <c r="AEB203" s="90"/>
      <c r="AED203" s="90"/>
      <c r="AEF203" s="90"/>
      <c r="AEH203" s="90"/>
      <c r="AEJ203" s="90"/>
      <c r="AEL203" s="90"/>
      <c r="AEN203" s="90"/>
      <c r="AEP203" s="90"/>
      <c r="AER203" s="90"/>
      <c r="AET203" s="90"/>
      <c r="AEV203" s="90"/>
      <c r="AEX203" s="90"/>
      <c r="AEZ203" s="90"/>
      <c r="AFB203" s="90"/>
      <c r="AFD203" s="90"/>
      <c r="AFF203" s="90"/>
      <c r="AFH203" s="90"/>
      <c r="AFJ203" s="90"/>
      <c r="AFL203" s="90"/>
      <c r="AFN203" s="90"/>
      <c r="AFP203" s="90"/>
      <c r="AFR203" s="90"/>
      <c r="AFT203" s="90"/>
      <c r="AFV203" s="90"/>
      <c r="AFX203" s="90"/>
      <c r="AFZ203" s="90"/>
      <c r="AGB203" s="90"/>
      <c r="AGD203" s="90"/>
      <c r="AGF203" s="90"/>
      <c r="AGH203" s="90"/>
      <c r="AGJ203" s="90"/>
      <c r="AGL203" s="90"/>
      <c r="AGN203" s="90"/>
      <c r="AGP203" s="90"/>
      <c r="AGR203" s="90"/>
      <c r="AGT203" s="90"/>
      <c r="AGV203" s="90"/>
      <c r="AGX203" s="90"/>
      <c r="AGZ203" s="90"/>
      <c r="AHB203" s="90"/>
      <c r="AHD203" s="90"/>
      <c r="AHF203" s="90"/>
      <c r="AHH203" s="90"/>
      <c r="AHJ203" s="90"/>
      <c r="AHL203" s="90"/>
      <c r="AHN203" s="90"/>
      <c r="AHP203" s="90"/>
      <c r="AHR203" s="90"/>
      <c r="AHT203" s="90"/>
      <c r="AHV203" s="90"/>
      <c r="AHX203" s="90"/>
      <c r="AHZ203" s="90"/>
      <c r="AIB203" s="90"/>
      <c r="AID203" s="90"/>
      <c r="AIF203" s="90"/>
      <c r="AIH203" s="90"/>
      <c r="AIJ203" s="90"/>
      <c r="AIL203" s="90"/>
      <c r="AIN203" s="90"/>
      <c r="AIP203" s="90"/>
      <c r="AIR203" s="90"/>
      <c r="AIT203" s="90"/>
      <c r="AIV203" s="90"/>
      <c r="AIX203" s="90"/>
      <c r="AIZ203" s="90"/>
      <c r="AJB203" s="90"/>
      <c r="AJD203" s="90"/>
      <c r="AJF203" s="90"/>
      <c r="AJH203" s="90"/>
      <c r="AJJ203" s="90"/>
      <c r="AJL203" s="90"/>
      <c r="AJN203" s="90"/>
      <c r="AJP203" s="90"/>
      <c r="AJR203" s="90"/>
      <c r="AJT203" s="90"/>
      <c r="AJV203" s="90"/>
      <c r="AJX203" s="90"/>
      <c r="AJZ203" s="90"/>
      <c r="AKB203" s="90"/>
      <c r="AKD203" s="90"/>
      <c r="AKF203" s="90"/>
      <c r="AKH203" s="90"/>
      <c r="AKJ203" s="90"/>
      <c r="AKL203" s="90"/>
      <c r="AKN203" s="90"/>
      <c r="AKP203" s="90"/>
      <c r="AKR203" s="90"/>
      <c r="AKT203" s="90"/>
      <c r="AKV203" s="90"/>
      <c r="AKX203" s="90"/>
      <c r="AKZ203" s="90"/>
      <c r="ALB203" s="90"/>
      <c r="ALD203" s="90"/>
      <c r="ALF203" s="90"/>
      <c r="ALH203" s="90"/>
      <c r="ALJ203" s="90"/>
      <c r="ALL203" s="90"/>
      <c r="ALN203" s="90"/>
      <c r="ALP203" s="90"/>
      <c r="ALR203" s="90"/>
      <c r="ALT203" s="90"/>
      <c r="ALV203" s="90"/>
      <c r="ALX203" s="90"/>
      <c r="ALZ203" s="90"/>
      <c r="AMB203" s="90"/>
      <c r="AMD203" s="90"/>
      <c r="AMF203" s="90"/>
      <c r="AMH203" s="90"/>
      <c r="AMJ203" s="90"/>
      <c r="AML203" s="90"/>
      <c r="AMN203" s="90"/>
      <c r="AMP203" s="90"/>
      <c r="AMR203" s="90"/>
      <c r="AMT203" s="90"/>
      <c r="AMV203" s="90"/>
      <c r="AMX203" s="90"/>
      <c r="AMZ203" s="90"/>
      <c r="ANB203" s="90"/>
      <c r="AND203" s="90"/>
      <c r="ANF203" s="90"/>
      <c r="ANH203" s="90"/>
      <c r="ANJ203" s="90"/>
      <c r="ANL203" s="90"/>
      <c r="ANN203" s="90"/>
      <c r="ANP203" s="90"/>
      <c r="ANR203" s="90"/>
      <c r="ANT203" s="90"/>
      <c r="ANV203" s="90"/>
      <c r="ANX203" s="90"/>
      <c r="ANZ203" s="90"/>
      <c r="AOB203" s="90"/>
      <c r="AOD203" s="90"/>
      <c r="AOF203" s="90"/>
      <c r="AOH203" s="90"/>
      <c r="AOJ203" s="90"/>
      <c r="AOL203" s="90"/>
      <c r="AON203" s="90"/>
      <c r="AOP203" s="90"/>
      <c r="AOR203" s="90"/>
      <c r="AOT203" s="90"/>
      <c r="AOV203" s="90"/>
      <c r="AOX203" s="90"/>
      <c r="AOZ203" s="90"/>
      <c r="APB203" s="90"/>
      <c r="APD203" s="90"/>
      <c r="APF203" s="90"/>
      <c r="APH203" s="90"/>
      <c r="APJ203" s="90"/>
      <c r="APL203" s="90"/>
      <c r="APN203" s="90"/>
      <c r="APP203" s="90"/>
      <c r="APR203" s="90"/>
      <c r="APT203" s="90"/>
      <c r="APV203" s="90"/>
      <c r="APX203" s="90"/>
      <c r="APZ203" s="90"/>
      <c r="AQB203" s="90"/>
      <c r="AQD203" s="90"/>
      <c r="AQF203" s="90"/>
      <c r="AQH203" s="90"/>
      <c r="AQJ203" s="90"/>
      <c r="AQL203" s="90"/>
      <c r="AQN203" s="90"/>
      <c r="AQP203" s="90"/>
      <c r="AQR203" s="90"/>
      <c r="AQT203" s="90"/>
      <c r="AQV203" s="90"/>
      <c r="AQX203" s="90"/>
      <c r="AQZ203" s="90"/>
      <c r="ARB203" s="90"/>
      <c r="ARD203" s="90"/>
      <c r="ARF203" s="90"/>
      <c r="ARH203" s="90"/>
      <c r="ARJ203" s="90"/>
      <c r="ARL203" s="90"/>
      <c r="ARN203" s="90"/>
      <c r="ARP203" s="90"/>
      <c r="ARR203" s="90"/>
      <c r="ART203" s="90"/>
      <c r="ARV203" s="90"/>
      <c r="ARX203" s="90"/>
      <c r="ARZ203" s="90"/>
      <c r="ASB203" s="90"/>
      <c r="ASD203" s="90"/>
      <c r="ASF203" s="90"/>
      <c r="ASH203" s="90"/>
      <c r="ASJ203" s="90"/>
      <c r="ASL203" s="90"/>
      <c r="ASN203" s="90"/>
      <c r="ASP203" s="90"/>
      <c r="ASR203" s="90"/>
      <c r="AST203" s="90"/>
      <c r="ASV203" s="90"/>
      <c r="ASX203" s="90"/>
      <c r="ASZ203" s="90"/>
      <c r="ATB203" s="90"/>
      <c r="ATD203" s="90"/>
      <c r="ATF203" s="90"/>
      <c r="ATH203" s="90"/>
      <c r="ATJ203" s="90"/>
      <c r="ATL203" s="90"/>
      <c r="ATN203" s="90"/>
      <c r="ATP203" s="90"/>
      <c r="ATR203" s="90"/>
      <c r="ATT203" s="90"/>
      <c r="ATV203" s="90"/>
      <c r="ATX203" s="90"/>
      <c r="ATZ203" s="90"/>
      <c r="AUB203" s="90"/>
      <c r="AUD203" s="90"/>
      <c r="AUF203" s="90"/>
      <c r="AUH203" s="90"/>
      <c r="AUJ203" s="90"/>
      <c r="AUL203" s="90"/>
      <c r="AUN203" s="90"/>
      <c r="AUP203" s="90"/>
      <c r="AUR203" s="90"/>
      <c r="AUT203" s="90"/>
      <c r="AUV203" s="90"/>
      <c r="AUX203" s="90"/>
      <c r="AUZ203" s="90"/>
      <c r="AVB203" s="90"/>
      <c r="AVD203" s="90"/>
      <c r="AVF203" s="90"/>
      <c r="AVH203" s="90"/>
      <c r="AVJ203" s="90"/>
      <c r="AVL203" s="90"/>
      <c r="AVN203" s="90"/>
      <c r="AVP203" s="90"/>
      <c r="AVR203" s="90"/>
      <c r="AVT203" s="90"/>
      <c r="AVV203" s="90"/>
      <c r="AVX203" s="90"/>
      <c r="AVZ203" s="90"/>
      <c r="AWB203" s="90"/>
      <c r="AWD203" s="90"/>
      <c r="AWF203" s="90"/>
      <c r="AWH203" s="90"/>
      <c r="AWJ203" s="90"/>
      <c r="AWL203" s="90"/>
      <c r="AWN203" s="90"/>
      <c r="AWP203" s="90"/>
      <c r="AWR203" s="90"/>
      <c r="AWT203" s="90"/>
      <c r="AWV203" s="90"/>
      <c r="AWX203" s="90"/>
      <c r="AWZ203" s="90"/>
      <c r="AXB203" s="90"/>
      <c r="AXD203" s="90"/>
      <c r="AXF203" s="90"/>
      <c r="AXH203" s="90"/>
      <c r="AXJ203" s="90"/>
      <c r="AXL203" s="90"/>
      <c r="AXN203" s="90"/>
      <c r="AXP203" s="90"/>
      <c r="AXR203" s="90"/>
      <c r="AXT203" s="90"/>
      <c r="AXV203" s="90"/>
      <c r="AXX203" s="90"/>
      <c r="AXZ203" s="90"/>
      <c r="AYB203" s="90"/>
      <c r="AYD203" s="90"/>
      <c r="AYF203" s="90"/>
      <c r="AYH203" s="90"/>
      <c r="AYJ203" s="90"/>
      <c r="AYL203" s="90"/>
      <c r="AYN203" s="90"/>
      <c r="AYP203" s="90"/>
      <c r="AYR203" s="90"/>
      <c r="AYT203" s="90"/>
      <c r="AYV203" s="90"/>
      <c r="AYX203" s="90"/>
      <c r="AYZ203" s="90"/>
      <c r="AZB203" s="90"/>
      <c r="AZD203" s="90"/>
      <c r="AZF203" s="90"/>
      <c r="AZH203" s="90"/>
      <c r="AZJ203" s="90"/>
      <c r="AZL203" s="90"/>
      <c r="AZN203" s="90"/>
      <c r="AZP203" s="90"/>
      <c r="AZR203" s="90"/>
      <c r="AZT203" s="90"/>
      <c r="AZV203" s="90"/>
      <c r="AZX203" s="90"/>
      <c r="AZZ203" s="90"/>
      <c r="BAB203" s="90"/>
      <c r="BAD203" s="90"/>
      <c r="BAF203" s="90"/>
      <c r="BAH203" s="90"/>
      <c r="BAJ203" s="90"/>
      <c r="BAL203" s="90"/>
      <c r="BAN203" s="90"/>
      <c r="BAP203" s="90"/>
      <c r="BAR203" s="90"/>
      <c r="BAT203" s="90"/>
      <c r="BAV203" s="90"/>
      <c r="BAX203" s="90"/>
      <c r="BAZ203" s="90"/>
      <c r="BBB203" s="90"/>
      <c r="BBD203" s="90"/>
      <c r="BBF203" s="90"/>
      <c r="BBH203" s="90"/>
      <c r="BBJ203" s="90"/>
      <c r="BBL203" s="90"/>
      <c r="BBN203" s="90"/>
      <c r="BBP203" s="90"/>
      <c r="BBR203" s="90"/>
      <c r="BBT203" s="90"/>
      <c r="BBV203" s="90"/>
      <c r="BBX203" s="90"/>
      <c r="BBZ203" s="90"/>
      <c r="BCB203" s="90"/>
      <c r="BCD203" s="90"/>
      <c r="BCF203" s="90"/>
      <c r="BCH203" s="90"/>
      <c r="BCJ203" s="90"/>
      <c r="BCL203" s="90"/>
      <c r="BCN203" s="90"/>
      <c r="BCP203" s="90"/>
      <c r="BCR203" s="90"/>
      <c r="BCT203" s="90"/>
      <c r="BCV203" s="90"/>
      <c r="BCX203" s="90"/>
      <c r="BCZ203" s="90"/>
      <c r="BDB203" s="90"/>
      <c r="BDD203" s="90"/>
      <c r="BDF203" s="90"/>
      <c r="BDH203" s="90"/>
      <c r="BDJ203" s="90"/>
      <c r="BDL203" s="90"/>
      <c r="BDN203" s="90"/>
      <c r="BDP203" s="90"/>
      <c r="BDR203" s="90"/>
      <c r="BDT203" s="90"/>
      <c r="BDV203" s="90"/>
      <c r="BDX203" s="90"/>
      <c r="BDZ203" s="90"/>
      <c r="BEB203" s="90"/>
      <c r="BED203" s="90"/>
      <c r="BEF203" s="90"/>
      <c r="BEH203" s="90"/>
      <c r="BEJ203" s="90"/>
      <c r="BEL203" s="90"/>
      <c r="BEN203" s="90"/>
      <c r="BEP203" s="90"/>
      <c r="BER203" s="90"/>
      <c r="BET203" s="90"/>
      <c r="BEV203" s="90"/>
      <c r="BEX203" s="90"/>
      <c r="BEZ203" s="90"/>
      <c r="BFB203" s="90"/>
      <c r="BFD203" s="90"/>
      <c r="BFF203" s="90"/>
      <c r="BFH203" s="90"/>
      <c r="BFJ203" s="90"/>
      <c r="BFL203" s="90"/>
      <c r="BFN203" s="90"/>
      <c r="BFP203" s="90"/>
      <c r="BFR203" s="90"/>
      <c r="BFT203" s="90"/>
      <c r="BFV203" s="90"/>
      <c r="BFX203" s="90"/>
      <c r="BFZ203" s="90"/>
      <c r="BGB203" s="90"/>
      <c r="BGD203" s="90"/>
      <c r="BGF203" s="90"/>
      <c r="BGH203" s="90"/>
      <c r="BGJ203" s="90"/>
      <c r="BGL203" s="90"/>
      <c r="BGN203" s="90"/>
      <c r="BGP203" s="90"/>
      <c r="BGR203" s="90"/>
      <c r="BGT203" s="90"/>
      <c r="BGV203" s="90"/>
      <c r="BGX203" s="90"/>
      <c r="BGZ203" s="90"/>
      <c r="BHB203" s="90"/>
      <c r="BHD203" s="90"/>
      <c r="BHF203" s="90"/>
      <c r="BHH203" s="90"/>
      <c r="BHJ203" s="90"/>
      <c r="BHL203" s="90"/>
      <c r="BHN203" s="90"/>
      <c r="BHP203" s="90"/>
      <c r="BHR203" s="90"/>
      <c r="BHT203" s="90"/>
      <c r="BHV203" s="90"/>
      <c r="BHX203" s="90"/>
      <c r="BHZ203" s="90"/>
      <c r="BIB203" s="90"/>
      <c r="BID203" s="90"/>
      <c r="BIF203" s="90"/>
      <c r="BIH203" s="90"/>
      <c r="BIJ203" s="90"/>
      <c r="BIL203" s="90"/>
      <c r="BIN203" s="90"/>
      <c r="BIP203" s="90"/>
      <c r="BIR203" s="90"/>
      <c r="BIT203" s="90"/>
      <c r="BIV203" s="90"/>
      <c r="BIX203" s="90"/>
      <c r="BIZ203" s="90"/>
      <c r="BJB203" s="90"/>
      <c r="BJD203" s="90"/>
      <c r="BJF203" s="90"/>
      <c r="BJH203" s="90"/>
      <c r="BJJ203" s="90"/>
      <c r="BJL203" s="90"/>
      <c r="BJN203" s="90"/>
      <c r="BJP203" s="90"/>
      <c r="BJR203" s="90"/>
      <c r="BJT203" s="90"/>
      <c r="BJV203" s="90"/>
      <c r="BJX203" s="90"/>
      <c r="BJZ203" s="90"/>
      <c r="BKB203" s="90"/>
      <c r="BKD203" s="90"/>
      <c r="BKF203" s="90"/>
      <c r="BKH203" s="90"/>
      <c r="BKJ203" s="90"/>
      <c r="BKL203" s="90"/>
      <c r="BKN203" s="90"/>
      <c r="BKP203" s="90"/>
      <c r="BKR203" s="90"/>
      <c r="BKT203" s="90"/>
      <c r="BKV203" s="90"/>
      <c r="BKX203" s="90"/>
      <c r="BKZ203" s="90"/>
      <c r="BLB203" s="90"/>
      <c r="BLD203" s="90"/>
      <c r="BLF203" s="90"/>
      <c r="BLH203" s="90"/>
      <c r="BLJ203" s="90"/>
      <c r="BLL203" s="90"/>
      <c r="BLN203" s="90"/>
      <c r="BLP203" s="90"/>
      <c r="BLR203" s="90"/>
      <c r="BLT203" s="90"/>
      <c r="BLV203" s="90"/>
      <c r="BLX203" s="90"/>
      <c r="BLZ203" s="90"/>
      <c r="BMB203" s="90"/>
      <c r="BMD203" s="90"/>
      <c r="BMF203" s="90"/>
      <c r="BMH203" s="90"/>
      <c r="BMJ203" s="90"/>
      <c r="BML203" s="90"/>
      <c r="BMN203" s="90"/>
      <c r="BMP203" s="90"/>
      <c r="BMR203" s="90"/>
      <c r="BMT203" s="90"/>
      <c r="BMV203" s="90"/>
      <c r="BMX203" s="90"/>
      <c r="BMZ203" s="90"/>
      <c r="BNB203" s="90"/>
      <c r="BND203" s="90"/>
      <c r="BNF203" s="90"/>
      <c r="BNH203" s="90"/>
      <c r="BNJ203" s="90"/>
      <c r="BNL203" s="90"/>
      <c r="BNN203" s="90"/>
      <c r="BNP203" s="90"/>
      <c r="BNR203" s="90"/>
      <c r="BNT203" s="90"/>
      <c r="BNV203" s="90"/>
      <c r="BNX203" s="90"/>
      <c r="BNZ203" s="90"/>
      <c r="BOB203" s="90"/>
      <c r="BOD203" s="90"/>
      <c r="BOF203" s="90"/>
      <c r="BOH203" s="90"/>
      <c r="BOJ203" s="90"/>
      <c r="BOL203" s="90"/>
      <c r="BON203" s="90"/>
      <c r="BOP203" s="90"/>
      <c r="BOR203" s="90"/>
      <c r="BOT203" s="90"/>
      <c r="BOV203" s="90"/>
      <c r="BOX203" s="90"/>
      <c r="BOZ203" s="90"/>
      <c r="BPB203" s="90"/>
      <c r="BPD203" s="90"/>
      <c r="BPF203" s="90"/>
      <c r="BPH203" s="90"/>
      <c r="BPJ203" s="90"/>
      <c r="BPL203" s="90"/>
      <c r="BPN203" s="90"/>
      <c r="BPP203" s="90"/>
      <c r="BPR203" s="90"/>
      <c r="BPT203" s="90"/>
      <c r="BPV203" s="90"/>
      <c r="BPX203" s="90"/>
      <c r="BPZ203" s="90"/>
      <c r="BQB203" s="90"/>
      <c r="BQD203" s="90"/>
      <c r="BQF203" s="90"/>
      <c r="BQH203" s="90"/>
      <c r="BQJ203" s="90"/>
      <c r="BQL203" s="90"/>
      <c r="BQN203" s="90"/>
      <c r="BQP203" s="90"/>
      <c r="BQR203" s="90"/>
      <c r="BQT203" s="90"/>
      <c r="BQV203" s="90"/>
      <c r="BQX203" s="90"/>
      <c r="BQZ203" s="90"/>
      <c r="BRB203" s="90"/>
      <c r="BRD203" s="90"/>
      <c r="BRF203" s="90"/>
      <c r="BRH203" s="90"/>
      <c r="BRJ203" s="90"/>
      <c r="BRL203" s="90"/>
      <c r="BRN203" s="90"/>
      <c r="BRP203" s="90"/>
      <c r="BRR203" s="90"/>
      <c r="BRT203" s="90"/>
      <c r="BRV203" s="90"/>
      <c r="BRX203" s="90"/>
      <c r="BRZ203" s="90"/>
      <c r="BSB203" s="90"/>
      <c r="BSD203" s="90"/>
      <c r="BSF203" s="90"/>
      <c r="BSH203" s="90"/>
      <c r="BSJ203" s="90"/>
      <c r="BSL203" s="90"/>
      <c r="BSN203" s="90"/>
      <c r="BSP203" s="90"/>
      <c r="BSR203" s="90"/>
      <c r="BST203" s="90"/>
      <c r="BSV203" s="90"/>
      <c r="BSX203" s="90"/>
      <c r="BSZ203" s="90"/>
      <c r="BTB203" s="90"/>
      <c r="BTD203" s="90"/>
      <c r="BTF203" s="90"/>
      <c r="BTH203" s="90"/>
      <c r="BTJ203" s="90"/>
      <c r="BTL203" s="90"/>
      <c r="BTN203" s="90"/>
      <c r="BTP203" s="90"/>
      <c r="BTR203" s="90"/>
      <c r="BTT203" s="90"/>
      <c r="BTV203" s="90"/>
      <c r="BTX203" s="90"/>
      <c r="BTZ203" s="90"/>
      <c r="BUB203" s="90"/>
      <c r="BUD203" s="90"/>
      <c r="BUF203" s="90"/>
      <c r="BUH203" s="90"/>
      <c r="BUJ203" s="90"/>
      <c r="BUL203" s="90"/>
      <c r="BUN203" s="90"/>
      <c r="BUP203" s="90"/>
      <c r="BUR203" s="90"/>
      <c r="BUT203" s="90"/>
      <c r="BUV203" s="90"/>
      <c r="BUX203" s="90"/>
      <c r="BUZ203" s="90"/>
      <c r="BVB203" s="90"/>
      <c r="BVD203" s="90"/>
      <c r="BVF203" s="90"/>
      <c r="BVH203" s="90"/>
      <c r="BVJ203" s="90"/>
      <c r="BVL203" s="90"/>
      <c r="BVN203" s="90"/>
      <c r="BVP203" s="90"/>
      <c r="BVR203" s="90"/>
      <c r="BVT203" s="90"/>
      <c r="BVV203" s="90"/>
      <c r="BVX203" s="90"/>
      <c r="BVZ203" s="90"/>
      <c r="BWB203" s="90"/>
      <c r="BWD203" s="90"/>
      <c r="BWF203" s="90"/>
      <c r="BWH203" s="90"/>
      <c r="BWJ203" s="90"/>
      <c r="BWL203" s="90"/>
      <c r="BWN203" s="90"/>
      <c r="BWP203" s="90"/>
      <c r="BWR203" s="90"/>
      <c r="BWT203" s="90"/>
      <c r="BWV203" s="90"/>
      <c r="BWX203" s="90"/>
      <c r="BWZ203" s="90"/>
      <c r="BXB203" s="90"/>
      <c r="BXD203" s="90"/>
      <c r="BXF203" s="90"/>
      <c r="BXH203" s="90"/>
      <c r="BXJ203" s="90"/>
      <c r="BXL203" s="90"/>
      <c r="BXN203" s="90"/>
      <c r="BXP203" s="90"/>
      <c r="BXR203" s="90"/>
      <c r="BXT203" s="90"/>
      <c r="BXV203" s="90"/>
      <c r="BXX203" s="90"/>
      <c r="BXZ203" s="90"/>
      <c r="BYB203" s="90"/>
      <c r="BYD203" s="90"/>
      <c r="BYF203" s="90"/>
      <c r="BYH203" s="90"/>
      <c r="BYJ203" s="90"/>
      <c r="BYL203" s="90"/>
      <c r="BYN203" s="90"/>
      <c r="BYP203" s="90"/>
      <c r="BYR203" s="90"/>
      <c r="BYT203" s="90"/>
      <c r="BYV203" s="90"/>
      <c r="BYX203" s="90"/>
      <c r="BYZ203" s="90"/>
      <c r="BZB203" s="90"/>
      <c r="BZD203" s="90"/>
      <c r="BZF203" s="90"/>
      <c r="BZH203" s="90"/>
      <c r="BZJ203" s="90"/>
      <c r="BZL203" s="90"/>
      <c r="BZN203" s="90"/>
      <c r="BZP203" s="90"/>
      <c r="BZR203" s="90"/>
      <c r="BZT203" s="90"/>
      <c r="BZV203" s="90"/>
      <c r="BZX203" s="90"/>
      <c r="BZZ203" s="90"/>
      <c r="CAB203" s="90"/>
      <c r="CAD203" s="90"/>
      <c r="CAF203" s="90"/>
      <c r="CAH203" s="90"/>
      <c r="CAJ203" s="90"/>
      <c r="CAL203" s="90"/>
      <c r="CAN203" s="90"/>
      <c r="CAP203" s="90"/>
      <c r="CAR203" s="90"/>
      <c r="CAT203" s="90"/>
      <c r="CAV203" s="90"/>
      <c r="CAX203" s="90"/>
      <c r="CAZ203" s="90"/>
      <c r="CBB203" s="90"/>
      <c r="CBD203" s="90"/>
      <c r="CBF203" s="90"/>
      <c r="CBH203" s="90"/>
      <c r="CBJ203" s="90"/>
      <c r="CBL203" s="90"/>
      <c r="CBN203" s="90"/>
      <c r="CBP203" s="90"/>
      <c r="CBR203" s="90"/>
      <c r="CBT203" s="90"/>
      <c r="CBV203" s="90"/>
      <c r="CBX203" s="90"/>
      <c r="CBZ203" s="90"/>
      <c r="CCB203" s="90"/>
      <c r="CCD203" s="90"/>
      <c r="CCF203" s="90"/>
      <c r="CCH203" s="90"/>
      <c r="CCJ203" s="90"/>
      <c r="CCL203" s="90"/>
      <c r="CCN203" s="90"/>
      <c r="CCP203" s="90"/>
      <c r="CCR203" s="90"/>
      <c r="CCT203" s="90"/>
      <c r="CCV203" s="90"/>
      <c r="CCX203" s="90"/>
      <c r="CCZ203" s="90"/>
      <c r="CDB203" s="90"/>
      <c r="CDD203" s="90"/>
      <c r="CDF203" s="90"/>
      <c r="CDH203" s="90"/>
      <c r="CDJ203" s="90"/>
      <c r="CDL203" s="90"/>
      <c r="CDN203" s="90"/>
      <c r="CDP203" s="90"/>
      <c r="CDR203" s="90"/>
      <c r="CDT203" s="90"/>
      <c r="CDV203" s="90"/>
      <c r="CDX203" s="90"/>
      <c r="CDZ203" s="90"/>
      <c r="CEB203" s="90"/>
      <c r="CED203" s="90"/>
      <c r="CEF203" s="90"/>
      <c r="CEH203" s="90"/>
      <c r="CEJ203" s="90"/>
      <c r="CEL203" s="90"/>
      <c r="CEN203" s="90"/>
      <c r="CEP203" s="90"/>
      <c r="CER203" s="90"/>
      <c r="CET203" s="90"/>
      <c r="CEV203" s="90"/>
      <c r="CEX203" s="90"/>
      <c r="CEZ203" s="90"/>
      <c r="CFB203" s="90"/>
      <c r="CFD203" s="90"/>
      <c r="CFF203" s="90"/>
      <c r="CFH203" s="90"/>
      <c r="CFJ203" s="90"/>
      <c r="CFL203" s="90"/>
      <c r="CFN203" s="90"/>
      <c r="CFP203" s="90"/>
      <c r="CFR203" s="90"/>
      <c r="CFT203" s="90"/>
      <c r="CFV203" s="90"/>
      <c r="CFX203" s="90"/>
      <c r="CFZ203" s="90"/>
      <c r="CGB203" s="90"/>
      <c r="CGD203" s="90"/>
      <c r="CGF203" s="90"/>
      <c r="CGH203" s="90"/>
      <c r="CGJ203" s="90"/>
      <c r="CGL203" s="90"/>
      <c r="CGN203" s="90"/>
      <c r="CGP203" s="90"/>
      <c r="CGR203" s="90"/>
      <c r="CGT203" s="90"/>
      <c r="CGV203" s="90"/>
      <c r="CGX203" s="90"/>
      <c r="CGZ203" s="90"/>
      <c r="CHB203" s="90"/>
      <c r="CHD203" s="90"/>
      <c r="CHF203" s="90"/>
      <c r="CHH203" s="90"/>
      <c r="CHJ203" s="90"/>
      <c r="CHL203" s="90"/>
      <c r="CHN203" s="90"/>
      <c r="CHP203" s="90"/>
      <c r="CHR203" s="90"/>
      <c r="CHT203" s="90"/>
      <c r="CHV203" s="90"/>
      <c r="CHX203" s="90"/>
      <c r="CHZ203" s="90"/>
      <c r="CIB203" s="90"/>
      <c r="CID203" s="90"/>
      <c r="CIF203" s="90"/>
      <c r="CIH203" s="90"/>
      <c r="CIJ203" s="90"/>
      <c r="CIL203" s="90"/>
      <c r="CIN203" s="90"/>
      <c r="CIP203" s="90"/>
      <c r="CIR203" s="90"/>
      <c r="CIT203" s="90"/>
      <c r="CIV203" s="90"/>
      <c r="CIX203" s="90"/>
      <c r="CIZ203" s="90"/>
      <c r="CJB203" s="90"/>
      <c r="CJD203" s="90"/>
      <c r="CJF203" s="90"/>
      <c r="CJH203" s="90"/>
      <c r="CJJ203" s="90"/>
      <c r="CJL203" s="90"/>
      <c r="CJN203" s="90"/>
      <c r="CJP203" s="90"/>
      <c r="CJR203" s="90"/>
      <c r="CJT203" s="90"/>
      <c r="CJV203" s="90"/>
      <c r="CJX203" s="90"/>
      <c r="CJZ203" s="90"/>
      <c r="CKB203" s="90"/>
      <c r="CKD203" s="90"/>
      <c r="CKF203" s="90"/>
      <c r="CKH203" s="90"/>
      <c r="CKJ203" s="90"/>
      <c r="CKL203" s="90"/>
      <c r="CKN203" s="90"/>
      <c r="CKP203" s="90"/>
      <c r="CKR203" s="90"/>
      <c r="CKT203" s="90"/>
      <c r="CKV203" s="90"/>
      <c r="CKX203" s="90"/>
      <c r="CKZ203" s="90"/>
      <c r="CLB203" s="90"/>
      <c r="CLD203" s="90"/>
      <c r="CLF203" s="90"/>
      <c r="CLH203" s="90"/>
      <c r="CLJ203" s="90"/>
      <c r="CLL203" s="90"/>
      <c r="CLN203" s="90"/>
      <c r="CLP203" s="90"/>
      <c r="CLR203" s="90"/>
      <c r="CLT203" s="90"/>
      <c r="CLV203" s="90"/>
      <c r="CLX203" s="90"/>
      <c r="CLZ203" s="90"/>
      <c r="CMB203" s="90"/>
      <c r="CMD203" s="90"/>
      <c r="CMF203" s="90"/>
      <c r="CMH203" s="90"/>
      <c r="CMJ203" s="90"/>
      <c r="CML203" s="90"/>
      <c r="CMN203" s="90"/>
      <c r="CMP203" s="90"/>
      <c r="CMR203" s="90"/>
      <c r="CMT203" s="90"/>
      <c r="CMV203" s="90"/>
      <c r="CMX203" s="90"/>
      <c r="CMZ203" s="90"/>
      <c r="CNB203" s="90"/>
      <c r="CND203" s="90"/>
      <c r="CNF203" s="90"/>
      <c r="CNH203" s="90"/>
      <c r="CNJ203" s="90"/>
      <c r="CNL203" s="90"/>
      <c r="CNN203" s="90"/>
      <c r="CNP203" s="90"/>
      <c r="CNR203" s="90"/>
      <c r="CNT203" s="90"/>
      <c r="CNV203" s="90"/>
      <c r="CNX203" s="90"/>
      <c r="CNZ203" s="90"/>
      <c r="COB203" s="90"/>
      <c r="COD203" s="90"/>
      <c r="COF203" s="90"/>
      <c r="COH203" s="90"/>
      <c r="COJ203" s="90"/>
      <c r="COL203" s="90"/>
      <c r="CON203" s="90"/>
      <c r="COP203" s="90"/>
      <c r="COR203" s="90"/>
      <c r="COT203" s="90"/>
      <c r="COV203" s="90"/>
      <c r="COX203" s="90"/>
      <c r="COZ203" s="90"/>
      <c r="CPB203" s="90"/>
      <c r="CPD203" s="90"/>
      <c r="CPF203" s="90"/>
      <c r="CPH203" s="90"/>
      <c r="CPJ203" s="90"/>
      <c r="CPL203" s="90"/>
      <c r="CPN203" s="90"/>
      <c r="CPP203" s="90"/>
      <c r="CPR203" s="90"/>
      <c r="CPT203" s="90"/>
      <c r="CPV203" s="90"/>
      <c r="CPX203" s="90"/>
      <c r="CPZ203" s="90"/>
      <c r="CQB203" s="90"/>
      <c r="CQD203" s="90"/>
      <c r="CQF203" s="90"/>
      <c r="CQH203" s="90"/>
      <c r="CQJ203" s="90"/>
      <c r="CQL203" s="90"/>
      <c r="CQN203" s="90"/>
      <c r="CQP203" s="90"/>
      <c r="CQR203" s="90"/>
      <c r="CQT203" s="90"/>
      <c r="CQV203" s="90"/>
      <c r="CQX203" s="90"/>
      <c r="CQZ203" s="90"/>
      <c r="CRB203" s="90"/>
      <c r="CRD203" s="90"/>
      <c r="CRF203" s="90"/>
      <c r="CRH203" s="90"/>
      <c r="CRJ203" s="90"/>
      <c r="CRL203" s="90"/>
      <c r="CRN203" s="90"/>
      <c r="CRP203" s="90"/>
      <c r="CRR203" s="90"/>
      <c r="CRT203" s="90"/>
      <c r="CRV203" s="90"/>
      <c r="CRX203" s="90"/>
      <c r="CRZ203" s="90"/>
      <c r="CSB203" s="90"/>
      <c r="CSD203" s="90"/>
      <c r="CSF203" s="90"/>
      <c r="CSH203" s="90"/>
      <c r="CSJ203" s="90"/>
      <c r="CSL203" s="90"/>
      <c r="CSN203" s="90"/>
      <c r="CSP203" s="90"/>
      <c r="CSR203" s="90"/>
      <c r="CST203" s="90"/>
      <c r="CSV203" s="90"/>
      <c r="CSX203" s="90"/>
      <c r="CSZ203" s="90"/>
      <c r="CTB203" s="90"/>
      <c r="CTD203" s="90"/>
      <c r="CTF203" s="90"/>
      <c r="CTH203" s="90"/>
      <c r="CTJ203" s="90"/>
      <c r="CTL203" s="90"/>
      <c r="CTN203" s="90"/>
      <c r="CTP203" s="90"/>
      <c r="CTR203" s="90"/>
      <c r="CTT203" s="90"/>
      <c r="CTV203" s="90"/>
      <c r="CTX203" s="90"/>
      <c r="CTZ203" s="90"/>
      <c r="CUB203" s="90"/>
      <c r="CUD203" s="90"/>
      <c r="CUF203" s="90"/>
      <c r="CUH203" s="90"/>
      <c r="CUJ203" s="90"/>
      <c r="CUL203" s="90"/>
      <c r="CUN203" s="90"/>
      <c r="CUP203" s="90"/>
      <c r="CUR203" s="90"/>
      <c r="CUT203" s="90"/>
      <c r="CUV203" s="90"/>
      <c r="CUX203" s="90"/>
      <c r="CUZ203" s="90"/>
      <c r="CVB203" s="90"/>
      <c r="CVD203" s="90"/>
      <c r="CVF203" s="90"/>
      <c r="CVH203" s="90"/>
      <c r="CVJ203" s="90"/>
      <c r="CVL203" s="90"/>
      <c r="CVN203" s="90"/>
      <c r="CVP203" s="90"/>
      <c r="CVR203" s="90"/>
      <c r="CVT203" s="90"/>
      <c r="CVV203" s="90"/>
      <c r="CVX203" s="90"/>
      <c r="CVZ203" s="90"/>
      <c r="CWB203" s="90"/>
      <c r="CWD203" s="90"/>
      <c r="CWF203" s="90"/>
      <c r="CWH203" s="90"/>
      <c r="CWJ203" s="90"/>
      <c r="CWL203" s="90"/>
      <c r="CWN203" s="90"/>
      <c r="CWP203" s="90"/>
      <c r="CWR203" s="90"/>
      <c r="CWT203" s="90"/>
      <c r="CWV203" s="90"/>
      <c r="CWX203" s="90"/>
      <c r="CWZ203" s="90"/>
      <c r="CXB203" s="90"/>
      <c r="CXD203" s="90"/>
      <c r="CXF203" s="90"/>
      <c r="CXH203" s="90"/>
      <c r="CXJ203" s="90"/>
      <c r="CXL203" s="90"/>
      <c r="CXN203" s="90"/>
      <c r="CXP203" s="90"/>
      <c r="CXR203" s="90"/>
      <c r="CXT203" s="90"/>
      <c r="CXV203" s="90"/>
      <c r="CXX203" s="90"/>
      <c r="CXZ203" s="90"/>
      <c r="CYB203" s="90"/>
      <c r="CYD203" s="90"/>
      <c r="CYF203" s="90"/>
      <c r="CYH203" s="90"/>
      <c r="CYJ203" s="90"/>
      <c r="CYL203" s="90"/>
      <c r="CYN203" s="90"/>
      <c r="CYP203" s="90"/>
      <c r="CYR203" s="90"/>
      <c r="CYT203" s="90"/>
      <c r="CYV203" s="90"/>
      <c r="CYX203" s="90"/>
      <c r="CYZ203" s="90"/>
      <c r="CZB203" s="90"/>
      <c r="CZD203" s="90"/>
      <c r="CZF203" s="90"/>
      <c r="CZH203" s="90"/>
      <c r="CZJ203" s="90"/>
      <c r="CZL203" s="90"/>
      <c r="CZN203" s="90"/>
      <c r="CZP203" s="90"/>
      <c r="CZR203" s="90"/>
      <c r="CZT203" s="90"/>
      <c r="CZV203" s="90"/>
      <c r="CZX203" s="90"/>
      <c r="CZZ203" s="90"/>
      <c r="DAB203" s="90"/>
      <c r="DAD203" s="90"/>
      <c r="DAF203" s="90"/>
      <c r="DAH203" s="90"/>
      <c r="DAJ203" s="90"/>
      <c r="DAL203" s="90"/>
      <c r="DAN203" s="90"/>
      <c r="DAP203" s="90"/>
      <c r="DAR203" s="90"/>
      <c r="DAT203" s="90"/>
      <c r="DAV203" s="90"/>
      <c r="DAX203" s="90"/>
      <c r="DAZ203" s="90"/>
      <c r="DBB203" s="90"/>
      <c r="DBD203" s="90"/>
      <c r="DBF203" s="90"/>
      <c r="DBH203" s="90"/>
      <c r="DBJ203" s="90"/>
      <c r="DBL203" s="90"/>
      <c r="DBN203" s="90"/>
      <c r="DBP203" s="90"/>
      <c r="DBR203" s="90"/>
      <c r="DBT203" s="90"/>
      <c r="DBV203" s="90"/>
      <c r="DBX203" s="90"/>
      <c r="DBZ203" s="90"/>
      <c r="DCB203" s="90"/>
      <c r="DCD203" s="90"/>
      <c r="DCF203" s="90"/>
      <c r="DCH203" s="90"/>
      <c r="DCJ203" s="90"/>
      <c r="DCL203" s="90"/>
      <c r="DCN203" s="90"/>
      <c r="DCP203" s="90"/>
      <c r="DCR203" s="90"/>
      <c r="DCT203" s="90"/>
      <c r="DCV203" s="90"/>
      <c r="DCX203" s="90"/>
      <c r="DCZ203" s="90"/>
      <c r="DDB203" s="90"/>
      <c r="DDD203" s="90"/>
      <c r="DDF203" s="90"/>
      <c r="DDH203" s="90"/>
      <c r="DDJ203" s="90"/>
      <c r="DDL203" s="90"/>
      <c r="DDN203" s="90"/>
      <c r="DDP203" s="90"/>
      <c r="DDR203" s="90"/>
      <c r="DDT203" s="90"/>
      <c r="DDV203" s="90"/>
      <c r="DDX203" s="90"/>
      <c r="DDZ203" s="90"/>
      <c r="DEB203" s="90"/>
      <c r="DED203" s="90"/>
      <c r="DEF203" s="90"/>
      <c r="DEH203" s="90"/>
      <c r="DEJ203" s="90"/>
      <c r="DEL203" s="90"/>
      <c r="DEN203" s="90"/>
      <c r="DEP203" s="90"/>
      <c r="DER203" s="90"/>
      <c r="DET203" s="90"/>
      <c r="DEV203" s="90"/>
      <c r="DEX203" s="90"/>
      <c r="DEZ203" s="90"/>
      <c r="DFB203" s="90"/>
      <c r="DFD203" s="90"/>
      <c r="DFF203" s="90"/>
      <c r="DFH203" s="90"/>
      <c r="DFJ203" s="90"/>
      <c r="DFL203" s="90"/>
      <c r="DFN203" s="90"/>
      <c r="DFP203" s="90"/>
      <c r="DFR203" s="90"/>
      <c r="DFT203" s="90"/>
      <c r="DFV203" s="90"/>
      <c r="DFX203" s="90"/>
      <c r="DFZ203" s="90"/>
      <c r="DGB203" s="90"/>
      <c r="DGD203" s="90"/>
      <c r="DGF203" s="90"/>
      <c r="DGH203" s="90"/>
      <c r="DGJ203" s="90"/>
      <c r="DGL203" s="90"/>
      <c r="DGN203" s="90"/>
      <c r="DGP203" s="90"/>
      <c r="DGR203" s="90"/>
      <c r="DGT203" s="90"/>
      <c r="DGV203" s="90"/>
      <c r="DGX203" s="90"/>
      <c r="DGZ203" s="90"/>
      <c r="DHB203" s="90"/>
      <c r="DHD203" s="90"/>
      <c r="DHF203" s="90"/>
      <c r="DHH203" s="90"/>
      <c r="DHJ203" s="90"/>
      <c r="DHL203" s="90"/>
      <c r="DHN203" s="90"/>
      <c r="DHP203" s="90"/>
      <c r="DHR203" s="90"/>
      <c r="DHT203" s="90"/>
      <c r="DHV203" s="90"/>
      <c r="DHX203" s="90"/>
      <c r="DHZ203" s="90"/>
      <c r="DIB203" s="90"/>
      <c r="DID203" s="90"/>
      <c r="DIF203" s="90"/>
      <c r="DIH203" s="90"/>
      <c r="DIJ203" s="90"/>
      <c r="DIL203" s="90"/>
      <c r="DIN203" s="90"/>
      <c r="DIP203" s="90"/>
      <c r="DIR203" s="90"/>
      <c r="DIT203" s="90"/>
      <c r="DIV203" s="90"/>
      <c r="DIX203" s="90"/>
      <c r="DIZ203" s="90"/>
      <c r="DJB203" s="90"/>
      <c r="DJD203" s="90"/>
      <c r="DJF203" s="90"/>
      <c r="DJH203" s="90"/>
      <c r="DJJ203" s="90"/>
      <c r="DJL203" s="90"/>
      <c r="DJN203" s="90"/>
      <c r="DJP203" s="90"/>
      <c r="DJR203" s="90"/>
      <c r="DJT203" s="90"/>
      <c r="DJV203" s="90"/>
      <c r="DJX203" s="90"/>
      <c r="DJZ203" s="90"/>
      <c r="DKB203" s="90"/>
      <c r="DKD203" s="90"/>
      <c r="DKF203" s="90"/>
      <c r="DKH203" s="90"/>
      <c r="DKJ203" s="90"/>
      <c r="DKL203" s="90"/>
      <c r="DKN203" s="90"/>
      <c r="DKP203" s="90"/>
      <c r="DKR203" s="90"/>
      <c r="DKT203" s="90"/>
      <c r="DKV203" s="90"/>
      <c r="DKX203" s="90"/>
      <c r="DKZ203" s="90"/>
      <c r="DLB203" s="90"/>
      <c r="DLD203" s="90"/>
      <c r="DLF203" s="90"/>
      <c r="DLH203" s="90"/>
      <c r="DLJ203" s="90"/>
      <c r="DLL203" s="90"/>
      <c r="DLN203" s="90"/>
      <c r="DLP203" s="90"/>
      <c r="DLR203" s="90"/>
      <c r="DLT203" s="90"/>
      <c r="DLV203" s="90"/>
      <c r="DLX203" s="90"/>
      <c r="DLZ203" s="90"/>
      <c r="DMB203" s="90"/>
      <c r="DMD203" s="90"/>
      <c r="DMF203" s="90"/>
      <c r="DMH203" s="90"/>
      <c r="DMJ203" s="90"/>
      <c r="DML203" s="90"/>
      <c r="DMN203" s="90"/>
      <c r="DMP203" s="90"/>
      <c r="DMR203" s="90"/>
      <c r="DMT203" s="90"/>
      <c r="DMV203" s="90"/>
      <c r="DMX203" s="90"/>
      <c r="DMZ203" s="90"/>
      <c r="DNB203" s="90"/>
      <c r="DND203" s="90"/>
      <c r="DNF203" s="90"/>
      <c r="DNH203" s="90"/>
      <c r="DNJ203" s="90"/>
      <c r="DNL203" s="90"/>
      <c r="DNN203" s="90"/>
      <c r="DNP203" s="90"/>
      <c r="DNR203" s="90"/>
      <c r="DNT203" s="90"/>
      <c r="DNV203" s="90"/>
      <c r="DNX203" s="90"/>
      <c r="DNZ203" s="90"/>
      <c r="DOB203" s="90"/>
      <c r="DOD203" s="90"/>
      <c r="DOF203" s="90"/>
      <c r="DOH203" s="90"/>
      <c r="DOJ203" s="90"/>
      <c r="DOL203" s="90"/>
      <c r="DON203" s="90"/>
      <c r="DOP203" s="90"/>
      <c r="DOR203" s="90"/>
      <c r="DOT203" s="90"/>
      <c r="DOV203" s="90"/>
      <c r="DOX203" s="90"/>
      <c r="DOZ203" s="90"/>
      <c r="DPB203" s="90"/>
      <c r="DPD203" s="90"/>
      <c r="DPF203" s="90"/>
      <c r="DPH203" s="90"/>
      <c r="DPJ203" s="90"/>
      <c r="DPL203" s="90"/>
      <c r="DPN203" s="90"/>
      <c r="DPP203" s="90"/>
      <c r="DPR203" s="90"/>
      <c r="DPT203" s="90"/>
      <c r="DPV203" s="90"/>
      <c r="DPX203" s="90"/>
      <c r="DPZ203" s="90"/>
      <c r="DQB203" s="90"/>
      <c r="DQD203" s="90"/>
      <c r="DQF203" s="90"/>
      <c r="DQH203" s="90"/>
      <c r="DQJ203" s="90"/>
      <c r="DQL203" s="90"/>
      <c r="DQN203" s="90"/>
      <c r="DQP203" s="90"/>
      <c r="DQR203" s="90"/>
      <c r="DQT203" s="90"/>
      <c r="DQV203" s="90"/>
      <c r="DQX203" s="90"/>
      <c r="DQZ203" s="90"/>
      <c r="DRB203" s="90"/>
      <c r="DRD203" s="90"/>
      <c r="DRF203" s="90"/>
      <c r="DRH203" s="90"/>
      <c r="DRJ203" s="90"/>
      <c r="DRL203" s="90"/>
      <c r="DRN203" s="90"/>
      <c r="DRP203" s="90"/>
      <c r="DRR203" s="90"/>
      <c r="DRT203" s="90"/>
      <c r="DRV203" s="90"/>
      <c r="DRX203" s="90"/>
      <c r="DRZ203" s="90"/>
      <c r="DSB203" s="90"/>
      <c r="DSD203" s="90"/>
      <c r="DSF203" s="90"/>
      <c r="DSH203" s="90"/>
      <c r="DSJ203" s="90"/>
      <c r="DSL203" s="90"/>
      <c r="DSN203" s="90"/>
      <c r="DSP203" s="90"/>
      <c r="DSR203" s="90"/>
      <c r="DST203" s="90"/>
      <c r="DSV203" s="90"/>
      <c r="DSX203" s="90"/>
      <c r="DSZ203" s="90"/>
      <c r="DTB203" s="90"/>
      <c r="DTD203" s="90"/>
      <c r="DTF203" s="90"/>
      <c r="DTH203" s="90"/>
      <c r="DTJ203" s="90"/>
      <c r="DTL203" s="90"/>
      <c r="DTN203" s="90"/>
      <c r="DTP203" s="90"/>
      <c r="DTR203" s="90"/>
      <c r="DTT203" s="90"/>
      <c r="DTV203" s="90"/>
      <c r="DTX203" s="90"/>
      <c r="DTZ203" s="90"/>
      <c r="DUB203" s="90"/>
      <c r="DUD203" s="90"/>
      <c r="DUF203" s="90"/>
      <c r="DUH203" s="90"/>
      <c r="DUJ203" s="90"/>
      <c r="DUL203" s="90"/>
      <c r="DUN203" s="90"/>
      <c r="DUP203" s="90"/>
      <c r="DUR203" s="90"/>
      <c r="DUT203" s="90"/>
      <c r="DUV203" s="90"/>
      <c r="DUX203" s="90"/>
      <c r="DUZ203" s="90"/>
      <c r="DVB203" s="90"/>
      <c r="DVD203" s="90"/>
      <c r="DVF203" s="90"/>
      <c r="DVH203" s="90"/>
      <c r="DVJ203" s="90"/>
      <c r="DVL203" s="90"/>
      <c r="DVN203" s="90"/>
      <c r="DVP203" s="90"/>
      <c r="DVR203" s="90"/>
      <c r="DVT203" s="90"/>
      <c r="DVV203" s="90"/>
      <c r="DVX203" s="90"/>
      <c r="DVZ203" s="90"/>
      <c r="DWB203" s="90"/>
      <c r="DWD203" s="90"/>
      <c r="DWF203" s="90"/>
      <c r="DWH203" s="90"/>
      <c r="DWJ203" s="90"/>
      <c r="DWL203" s="90"/>
      <c r="DWN203" s="90"/>
      <c r="DWP203" s="90"/>
      <c r="DWR203" s="90"/>
      <c r="DWT203" s="90"/>
      <c r="DWV203" s="90"/>
      <c r="DWX203" s="90"/>
      <c r="DWZ203" s="90"/>
      <c r="DXB203" s="90"/>
      <c r="DXD203" s="90"/>
      <c r="DXF203" s="90"/>
      <c r="DXH203" s="90"/>
      <c r="DXJ203" s="90"/>
      <c r="DXL203" s="90"/>
      <c r="DXN203" s="90"/>
      <c r="DXP203" s="90"/>
      <c r="DXR203" s="90"/>
      <c r="DXT203" s="90"/>
      <c r="DXV203" s="90"/>
      <c r="DXX203" s="90"/>
      <c r="DXZ203" s="90"/>
      <c r="DYB203" s="90"/>
      <c r="DYD203" s="90"/>
      <c r="DYF203" s="90"/>
      <c r="DYH203" s="90"/>
      <c r="DYJ203" s="90"/>
      <c r="DYL203" s="90"/>
      <c r="DYN203" s="90"/>
      <c r="DYP203" s="90"/>
      <c r="DYR203" s="90"/>
      <c r="DYT203" s="90"/>
      <c r="DYV203" s="90"/>
      <c r="DYX203" s="90"/>
      <c r="DYZ203" s="90"/>
      <c r="DZB203" s="90"/>
      <c r="DZD203" s="90"/>
      <c r="DZF203" s="90"/>
      <c r="DZH203" s="90"/>
      <c r="DZJ203" s="90"/>
      <c r="DZL203" s="90"/>
      <c r="DZN203" s="90"/>
      <c r="DZP203" s="90"/>
      <c r="DZR203" s="90"/>
      <c r="DZT203" s="90"/>
      <c r="DZV203" s="90"/>
      <c r="DZX203" s="90"/>
      <c r="DZZ203" s="90"/>
      <c r="EAB203" s="90"/>
      <c r="EAD203" s="90"/>
      <c r="EAF203" s="90"/>
      <c r="EAH203" s="90"/>
      <c r="EAJ203" s="90"/>
      <c r="EAL203" s="90"/>
      <c r="EAN203" s="90"/>
      <c r="EAP203" s="90"/>
      <c r="EAR203" s="90"/>
      <c r="EAT203" s="90"/>
      <c r="EAV203" s="90"/>
      <c r="EAX203" s="90"/>
      <c r="EAZ203" s="90"/>
      <c r="EBB203" s="90"/>
      <c r="EBD203" s="90"/>
      <c r="EBF203" s="90"/>
      <c r="EBH203" s="90"/>
      <c r="EBJ203" s="90"/>
      <c r="EBL203" s="90"/>
      <c r="EBN203" s="90"/>
      <c r="EBP203" s="90"/>
      <c r="EBR203" s="90"/>
      <c r="EBT203" s="90"/>
      <c r="EBV203" s="90"/>
      <c r="EBX203" s="90"/>
      <c r="EBZ203" s="90"/>
      <c r="ECB203" s="90"/>
      <c r="ECD203" s="90"/>
      <c r="ECF203" s="90"/>
      <c r="ECH203" s="90"/>
      <c r="ECJ203" s="90"/>
      <c r="ECL203" s="90"/>
      <c r="ECN203" s="90"/>
      <c r="ECP203" s="90"/>
      <c r="ECR203" s="90"/>
      <c r="ECT203" s="90"/>
      <c r="ECV203" s="90"/>
      <c r="ECX203" s="90"/>
      <c r="ECZ203" s="90"/>
      <c r="EDB203" s="90"/>
      <c r="EDD203" s="90"/>
      <c r="EDF203" s="90"/>
      <c r="EDH203" s="90"/>
      <c r="EDJ203" s="90"/>
      <c r="EDL203" s="90"/>
      <c r="EDN203" s="90"/>
      <c r="EDP203" s="90"/>
      <c r="EDR203" s="90"/>
      <c r="EDT203" s="90"/>
      <c r="EDV203" s="90"/>
      <c r="EDX203" s="90"/>
      <c r="EDZ203" s="90"/>
      <c r="EEB203" s="90"/>
      <c r="EED203" s="90"/>
      <c r="EEF203" s="90"/>
      <c r="EEH203" s="90"/>
      <c r="EEJ203" s="90"/>
      <c r="EEL203" s="90"/>
      <c r="EEN203" s="90"/>
      <c r="EEP203" s="90"/>
      <c r="EER203" s="90"/>
      <c r="EET203" s="90"/>
      <c r="EEV203" s="90"/>
      <c r="EEX203" s="90"/>
      <c r="EEZ203" s="90"/>
      <c r="EFB203" s="90"/>
      <c r="EFD203" s="90"/>
      <c r="EFF203" s="90"/>
      <c r="EFH203" s="90"/>
      <c r="EFJ203" s="90"/>
      <c r="EFL203" s="90"/>
      <c r="EFN203" s="90"/>
      <c r="EFP203" s="90"/>
      <c r="EFR203" s="90"/>
      <c r="EFT203" s="90"/>
      <c r="EFV203" s="90"/>
      <c r="EFX203" s="90"/>
      <c r="EFZ203" s="90"/>
      <c r="EGB203" s="90"/>
      <c r="EGD203" s="90"/>
      <c r="EGF203" s="90"/>
      <c r="EGH203" s="90"/>
      <c r="EGJ203" s="90"/>
      <c r="EGL203" s="90"/>
      <c r="EGN203" s="90"/>
      <c r="EGP203" s="90"/>
      <c r="EGR203" s="90"/>
      <c r="EGT203" s="90"/>
      <c r="EGV203" s="90"/>
      <c r="EGX203" s="90"/>
      <c r="EGZ203" s="90"/>
      <c r="EHB203" s="90"/>
      <c r="EHD203" s="90"/>
      <c r="EHF203" s="90"/>
      <c r="EHH203" s="90"/>
      <c r="EHJ203" s="90"/>
      <c r="EHL203" s="90"/>
      <c r="EHN203" s="90"/>
      <c r="EHP203" s="90"/>
      <c r="EHR203" s="90"/>
      <c r="EHT203" s="90"/>
      <c r="EHV203" s="90"/>
      <c r="EHX203" s="90"/>
      <c r="EHZ203" s="90"/>
      <c r="EIB203" s="90"/>
      <c r="EID203" s="90"/>
      <c r="EIF203" s="90"/>
      <c r="EIH203" s="90"/>
      <c r="EIJ203" s="90"/>
      <c r="EIL203" s="90"/>
      <c r="EIN203" s="90"/>
      <c r="EIP203" s="90"/>
      <c r="EIR203" s="90"/>
      <c r="EIT203" s="90"/>
      <c r="EIV203" s="90"/>
      <c r="EIX203" s="90"/>
      <c r="EIZ203" s="90"/>
      <c r="EJB203" s="90"/>
      <c r="EJD203" s="90"/>
      <c r="EJF203" s="90"/>
      <c r="EJH203" s="90"/>
      <c r="EJJ203" s="90"/>
      <c r="EJL203" s="90"/>
      <c r="EJN203" s="90"/>
      <c r="EJP203" s="90"/>
      <c r="EJR203" s="90"/>
      <c r="EJT203" s="90"/>
      <c r="EJV203" s="90"/>
      <c r="EJX203" s="90"/>
      <c r="EJZ203" s="90"/>
      <c r="EKB203" s="90"/>
      <c r="EKD203" s="90"/>
      <c r="EKF203" s="90"/>
      <c r="EKH203" s="90"/>
      <c r="EKJ203" s="90"/>
      <c r="EKL203" s="90"/>
      <c r="EKN203" s="90"/>
      <c r="EKP203" s="90"/>
      <c r="EKR203" s="90"/>
      <c r="EKT203" s="90"/>
      <c r="EKV203" s="90"/>
      <c r="EKX203" s="90"/>
      <c r="EKZ203" s="90"/>
      <c r="ELB203" s="90"/>
      <c r="ELD203" s="90"/>
      <c r="ELF203" s="90"/>
      <c r="ELH203" s="90"/>
      <c r="ELJ203" s="90"/>
      <c r="ELL203" s="90"/>
      <c r="ELN203" s="90"/>
      <c r="ELP203" s="90"/>
      <c r="ELR203" s="90"/>
      <c r="ELT203" s="90"/>
      <c r="ELV203" s="90"/>
      <c r="ELX203" s="90"/>
      <c r="ELZ203" s="90"/>
      <c r="EMB203" s="90"/>
      <c r="EMD203" s="90"/>
      <c r="EMF203" s="90"/>
      <c r="EMH203" s="90"/>
      <c r="EMJ203" s="90"/>
      <c r="EML203" s="90"/>
      <c r="EMN203" s="90"/>
      <c r="EMP203" s="90"/>
      <c r="EMR203" s="90"/>
      <c r="EMT203" s="90"/>
      <c r="EMV203" s="90"/>
      <c r="EMX203" s="90"/>
      <c r="EMZ203" s="90"/>
      <c r="ENB203" s="90"/>
      <c r="END203" s="90"/>
      <c r="ENF203" s="90"/>
      <c r="ENH203" s="90"/>
      <c r="ENJ203" s="90"/>
      <c r="ENL203" s="90"/>
      <c r="ENN203" s="90"/>
      <c r="ENP203" s="90"/>
      <c r="ENR203" s="90"/>
      <c r="ENT203" s="90"/>
      <c r="ENV203" s="90"/>
      <c r="ENX203" s="90"/>
      <c r="ENZ203" s="90"/>
      <c r="EOB203" s="90"/>
      <c r="EOD203" s="90"/>
      <c r="EOF203" s="90"/>
      <c r="EOH203" s="90"/>
      <c r="EOJ203" s="90"/>
      <c r="EOL203" s="90"/>
      <c r="EON203" s="90"/>
      <c r="EOP203" s="90"/>
      <c r="EOR203" s="90"/>
      <c r="EOT203" s="90"/>
      <c r="EOV203" s="90"/>
      <c r="EOX203" s="90"/>
      <c r="EOZ203" s="90"/>
      <c r="EPB203" s="90"/>
      <c r="EPD203" s="90"/>
      <c r="EPF203" s="90"/>
      <c r="EPH203" s="90"/>
      <c r="EPJ203" s="90"/>
      <c r="EPL203" s="90"/>
      <c r="EPN203" s="90"/>
      <c r="EPP203" s="90"/>
      <c r="EPR203" s="90"/>
      <c r="EPT203" s="90"/>
      <c r="EPV203" s="90"/>
      <c r="EPX203" s="90"/>
      <c r="EPZ203" s="90"/>
      <c r="EQB203" s="90"/>
      <c r="EQD203" s="90"/>
      <c r="EQF203" s="90"/>
      <c r="EQH203" s="90"/>
      <c r="EQJ203" s="90"/>
      <c r="EQL203" s="90"/>
      <c r="EQN203" s="90"/>
      <c r="EQP203" s="90"/>
      <c r="EQR203" s="90"/>
      <c r="EQT203" s="90"/>
      <c r="EQV203" s="90"/>
      <c r="EQX203" s="90"/>
      <c r="EQZ203" s="90"/>
      <c r="ERB203" s="90"/>
      <c r="ERD203" s="90"/>
      <c r="ERF203" s="90"/>
      <c r="ERH203" s="90"/>
      <c r="ERJ203" s="90"/>
      <c r="ERL203" s="90"/>
      <c r="ERN203" s="90"/>
      <c r="ERP203" s="90"/>
      <c r="ERR203" s="90"/>
      <c r="ERT203" s="90"/>
      <c r="ERV203" s="90"/>
      <c r="ERX203" s="90"/>
      <c r="ERZ203" s="90"/>
      <c r="ESB203" s="90"/>
      <c r="ESD203" s="90"/>
      <c r="ESF203" s="90"/>
      <c r="ESH203" s="90"/>
      <c r="ESJ203" s="90"/>
      <c r="ESL203" s="90"/>
      <c r="ESN203" s="90"/>
      <c r="ESP203" s="90"/>
      <c r="ESR203" s="90"/>
      <c r="EST203" s="90"/>
      <c r="ESV203" s="90"/>
      <c r="ESX203" s="90"/>
      <c r="ESZ203" s="90"/>
      <c r="ETB203" s="90"/>
      <c r="ETD203" s="90"/>
      <c r="ETF203" s="90"/>
      <c r="ETH203" s="90"/>
      <c r="ETJ203" s="90"/>
      <c r="ETL203" s="90"/>
      <c r="ETN203" s="90"/>
      <c r="ETP203" s="90"/>
      <c r="ETR203" s="90"/>
      <c r="ETT203" s="90"/>
      <c r="ETV203" s="90"/>
      <c r="ETX203" s="90"/>
      <c r="ETZ203" s="90"/>
      <c r="EUB203" s="90"/>
      <c r="EUD203" s="90"/>
      <c r="EUF203" s="90"/>
      <c r="EUH203" s="90"/>
      <c r="EUJ203" s="90"/>
      <c r="EUL203" s="90"/>
      <c r="EUN203" s="90"/>
      <c r="EUP203" s="90"/>
      <c r="EUR203" s="90"/>
      <c r="EUT203" s="90"/>
      <c r="EUV203" s="90"/>
      <c r="EUX203" s="90"/>
      <c r="EUZ203" s="90"/>
      <c r="EVB203" s="90"/>
      <c r="EVD203" s="90"/>
      <c r="EVF203" s="90"/>
      <c r="EVH203" s="90"/>
      <c r="EVJ203" s="90"/>
      <c r="EVL203" s="90"/>
      <c r="EVN203" s="90"/>
      <c r="EVP203" s="90"/>
      <c r="EVR203" s="90"/>
      <c r="EVT203" s="90"/>
      <c r="EVV203" s="90"/>
      <c r="EVX203" s="90"/>
      <c r="EVZ203" s="90"/>
      <c r="EWB203" s="90"/>
      <c r="EWD203" s="90"/>
      <c r="EWF203" s="90"/>
      <c r="EWH203" s="90"/>
      <c r="EWJ203" s="90"/>
      <c r="EWL203" s="90"/>
      <c r="EWN203" s="90"/>
      <c r="EWP203" s="90"/>
      <c r="EWR203" s="90"/>
      <c r="EWT203" s="90"/>
      <c r="EWV203" s="90"/>
      <c r="EWX203" s="90"/>
      <c r="EWZ203" s="90"/>
      <c r="EXB203" s="90"/>
      <c r="EXD203" s="90"/>
      <c r="EXF203" s="90"/>
      <c r="EXH203" s="90"/>
      <c r="EXJ203" s="90"/>
      <c r="EXL203" s="90"/>
      <c r="EXN203" s="90"/>
      <c r="EXP203" s="90"/>
      <c r="EXR203" s="90"/>
      <c r="EXT203" s="90"/>
      <c r="EXV203" s="90"/>
      <c r="EXX203" s="90"/>
      <c r="EXZ203" s="90"/>
      <c r="EYB203" s="90"/>
      <c r="EYD203" s="90"/>
      <c r="EYF203" s="90"/>
      <c r="EYH203" s="90"/>
      <c r="EYJ203" s="90"/>
      <c r="EYL203" s="90"/>
      <c r="EYN203" s="90"/>
      <c r="EYP203" s="90"/>
      <c r="EYR203" s="90"/>
      <c r="EYT203" s="90"/>
      <c r="EYV203" s="90"/>
      <c r="EYX203" s="90"/>
      <c r="EYZ203" s="90"/>
      <c r="EZB203" s="90"/>
      <c r="EZD203" s="90"/>
      <c r="EZF203" s="90"/>
      <c r="EZH203" s="90"/>
      <c r="EZJ203" s="90"/>
      <c r="EZL203" s="90"/>
      <c r="EZN203" s="90"/>
      <c r="EZP203" s="90"/>
      <c r="EZR203" s="90"/>
      <c r="EZT203" s="90"/>
      <c r="EZV203" s="90"/>
      <c r="EZX203" s="90"/>
      <c r="EZZ203" s="90"/>
      <c r="FAB203" s="90"/>
      <c r="FAD203" s="90"/>
      <c r="FAF203" s="90"/>
      <c r="FAH203" s="90"/>
      <c r="FAJ203" s="90"/>
      <c r="FAL203" s="90"/>
      <c r="FAN203" s="90"/>
      <c r="FAP203" s="90"/>
      <c r="FAR203" s="90"/>
      <c r="FAT203" s="90"/>
      <c r="FAV203" s="90"/>
      <c r="FAX203" s="90"/>
      <c r="FAZ203" s="90"/>
      <c r="FBB203" s="90"/>
      <c r="FBD203" s="90"/>
      <c r="FBF203" s="90"/>
      <c r="FBH203" s="90"/>
      <c r="FBJ203" s="90"/>
      <c r="FBL203" s="90"/>
      <c r="FBN203" s="90"/>
      <c r="FBP203" s="90"/>
      <c r="FBR203" s="90"/>
      <c r="FBT203" s="90"/>
      <c r="FBV203" s="90"/>
      <c r="FBX203" s="90"/>
      <c r="FBZ203" s="90"/>
      <c r="FCB203" s="90"/>
      <c r="FCD203" s="90"/>
      <c r="FCF203" s="90"/>
      <c r="FCH203" s="90"/>
      <c r="FCJ203" s="90"/>
      <c r="FCL203" s="90"/>
      <c r="FCN203" s="90"/>
      <c r="FCP203" s="90"/>
      <c r="FCR203" s="90"/>
      <c r="FCT203" s="90"/>
      <c r="FCV203" s="90"/>
      <c r="FCX203" s="90"/>
      <c r="FCZ203" s="90"/>
      <c r="FDB203" s="90"/>
      <c r="FDD203" s="90"/>
      <c r="FDF203" s="90"/>
      <c r="FDH203" s="90"/>
      <c r="FDJ203" s="90"/>
      <c r="FDL203" s="90"/>
      <c r="FDN203" s="90"/>
      <c r="FDP203" s="90"/>
      <c r="FDR203" s="90"/>
      <c r="FDT203" s="90"/>
      <c r="FDV203" s="90"/>
      <c r="FDX203" s="90"/>
      <c r="FDZ203" s="90"/>
      <c r="FEB203" s="90"/>
      <c r="FED203" s="90"/>
      <c r="FEF203" s="90"/>
      <c r="FEH203" s="90"/>
      <c r="FEJ203" s="90"/>
      <c r="FEL203" s="90"/>
      <c r="FEN203" s="90"/>
      <c r="FEP203" s="90"/>
      <c r="FER203" s="90"/>
      <c r="FET203" s="90"/>
      <c r="FEV203" s="90"/>
      <c r="FEX203" s="90"/>
      <c r="FEZ203" s="90"/>
      <c r="FFB203" s="90"/>
      <c r="FFD203" s="90"/>
      <c r="FFF203" s="90"/>
      <c r="FFH203" s="90"/>
      <c r="FFJ203" s="90"/>
      <c r="FFL203" s="90"/>
      <c r="FFN203" s="90"/>
      <c r="FFP203" s="90"/>
      <c r="FFR203" s="90"/>
      <c r="FFT203" s="90"/>
      <c r="FFV203" s="90"/>
      <c r="FFX203" s="90"/>
      <c r="FFZ203" s="90"/>
      <c r="FGB203" s="90"/>
      <c r="FGD203" s="90"/>
      <c r="FGF203" s="90"/>
      <c r="FGH203" s="90"/>
      <c r="FGJ203" s="90"/>
      <c r="FGL203" s="90"/>
      <c r="FGN203" s="90"/>
      <c r="FGP203" s="90"/>
      <c r="FGR203" s="90"/>
      <c r="FGT203" s="90"/>
      <c r="FGV203" s="90"/>
      <c r="FGX203" s="90"/>
      <c r="FGZ203" s="90"/>
      <c r="FHB203" s="90"/>
      <c r="FHD203" s="90"/>
      <c r="FHF203" s="90"/>
      <c r="FHH203" s="90"/>
      <c r="FHJ203" s="90"/>
      <c r="FHL203" s="90"/>
      <c r="FHN203" s="90"/>
      <c r="FHP203" s="90"/>
      <c r="FHR203" s="90"/>
      <c r="FHT203" s="90"/>
      <c r="FHV203" s="90"/>
      <c r="FHX203" s="90"/>
      <c r="FHZ203" s="90"/>
      <c r="FIB203" s="90"/>
      <c r="FID203" s="90"/>
      <c r="FIF203" s="90"/>
      <c r="FIH203" s="90"/>
      <c r="FIJ203" s="90"/>
      <c r="FIL203" s="90"/>
      <c r="FIN203" s="90"/>
      <c r="FIP203" s="90"/>
      <c r="FIR203" s="90"/>
      <c r="FIT203" s="90"/>
      <c r="FIV203" s="90"/>
      <c r="FIX203" s="90"/>
      <c r="FIZ203" s="90"/>
      <c r="FJB203" s="90"/>
      <c r="FJD203" s="90"/>
      <c r="FJF203" s="90"/>
      <c r="FJH203" s="90"/>
      <c r="FJJ203" s="90"/>
      <c r="FJL203" s="90"/>
      <c r="FJN203" s="90"/>
      <c r="FJP203" s="90"/>
      <c r="FJR203" s="90"/>
      <c r="FJT203" s="90"/>
      <c r="FJV203" s="90"/>
      <c r="FJX203" s="90"/>
      <c r="FJZ203" s="90"/>
      <c r="FKB203" s="90"/>
      <c r="FKD203" s="90"/>
      <c r="FKF203" s="90"/>
      <c r="FKH203" s="90"/>
      <c r="FKJ203" s="90"/>
      <c r="FKL203" s="90"/>
      <c r="FKN203" s="90"/>
      <c r="FKP203" s="90"/>
      <c r="FKR203" s="90"/>
      <c r="FKT203" s="90"/>
      <c r="FKV203" s="90"/>
      <c r="FKX203" s="90"/>
      <c r="FKZ203" s="90"/>
      <c r="FLB203" s="90"/>
      <c r="FLD203" s="90"/>
      <c r="FLF203" s="90"/>
      <c r="FLH203" s="90"/>
      <c r="FLJ203" s="90"/>
      <c r="FLL203" s="90"/>
      <c r="FLN203" s="90"/>
      <c r="FLP203" s="90"/>
      <c r="FLR203" s="90"/>
      <c r="FLT203" s="90"/>
      <c r="FLV203" s="90"/>
      <c r="FLX203" s="90"/>
      <c r="FLZ203" s="90"/>
      <c r="FMB203" s="90"/>
      <c r="FMD203" s="90"/>
      <c r="FMF203" s="90"/>
      <c r="FMH203" s="90"/>
      <c r="FMJ203" s="90"/>
      <c r="FML203" s="90"/>
      <c r="FMN203" s="90"/>
      <c r="FMP203" s="90"/>
      <c r="FMR203" s="90"/>
      <c r="FMT203" s="90"/>
      <c r="FMV203" s="90"/>
      <c r="FMX203" s="90"/>
      <c r="FMZ203" s="90"/>
      <c r="FNB203" s="90"/>
      <c r="FND203" s="90"/>
      <c r="FNF203" s="90"/>
      <c r="FNH203" s="90"/>
      <c r="FNJ203" s="90"/>
      <c r="FNL203" s="90"/>
      <c r="FNN203" s="90"/>
      <c r="FNP203" s="90"/>
      <c r="FNR203" s="90"/>
      <c r="FNT203" s="90"/>
      <c r="FNV203" s="90"/>
      <c r="FNX203" s="90"/>
      <c r="FNZ203" s="90"/>
      <c r="FOB203" s="90"/>
      <c r="FOD203" s="90"/>
      <c r="FOF203" s="90"/>
      <c r="FOH203" s="90"/>
      <c r="FOJ203" s="90"/>
      <c r="FOL203" s="90"/>
      <c r="FON203" s="90"/>
      <c r="FOP203" s="90"/>
      <c r="FOR203" s="90"/>
      <c r="FOT203" s="90"/>
      <c r="FOV203" s="90"/>
      <c r="FOX203" s="90"/>
      <c r="FOZ203" s="90"/>
      <c r="FPB203" s="90"/>
      <c r="FPD203" s="90"/>
      <c r="FPF203" s="90"/>
      <c r="FPH203" s="90"/>
      <c r="FPJ203" s="90"/>
      <c r="FPL203" s="90"/>
      <c r="FPN203" s="90"/>
      <c r="FPP203" s="90"/>
      <c r="FPR203" s="90"/>
      <c r="FPT203" s="90"/>
      <c r="FPV203" s="90"/>
      <c r="FPX203" s="90"/>
      <c r="FPZ203" s="90"/>
      <c r="FQB203" s="90"/>
      <c r="FQD203" s="90"/>
      <c r="FQF203" s="90"/>
      <c r="FQH203" s="90"/>
      <c r="FQJ203" s="90"/>
      <c r="FQL203" s="90"/>
      <c r="FQN203" s="90"/>
      <c r="FQP203" s="90"/>
      <c r="FQR203" s="90"/>
      <c r="FQT203" s="90"/>
      <c r="FQV203" s="90"/>
      <c r="FQX203" s="90"/>
      <c r="FQZ203" s="90"/>
      <c r="FRB203" s="90"/>
      <c r="FRD203" s="90"/>
      <c r="FRF203" s="90"/>
      <c r="FRH203" s="90"/>
      <c r="FRJ203" s="90"/>
      <c r="FRL203" s="90"/>
      <c r="FRN203" s="90"/>
      <c r="FRP203" s="90"/>
      <c r="FRR203" s="90"/>
      <c r="FRT203" s="90"/>
      <c r="FRV203" s="90"/>
      <c r="FRX203" s="90"/>
      <c r="FRZ203" s="90"/>
      <c r="FSB203" s="90"/>
      <c r="FSD203" s="90"/>
      <c r="FSF203" s="90"/>
      <c r="FSH203" s="90"/>
      <c r="FSJ203" s="90"/>
      <c r="FSL203" s="90"/>
      <c r="FSN203" s="90"/>
      <c r="FSP203" s="90"/>
      <c r="FSR203" s="90"/>
      <c r="FST203" s="90"/>
      <c r="FSV203" s="90"/>
      <c r="FSX203" s="90"/>
      <c r="FSZ203" s="90"/>
      <c r="FTB203" s="90"/>
      <c r="FTD203" s="90"/>
      <c r="FTF203" s="90"/>
      <c r="FTH203" s="90"/>
      <c r="FTJ203" s="90"/>
      <c r="FTL203" s="90"/>
      <c r="FTN203" s="90"/>
      <c r="FTP203" s="90"/>
      <c r="FTR203" s="90"/>
      <c r="FTT203" s="90"/>
      <c r="FTV203" s="90"/>
      <c r="FTX203" s="90"/>
      <c r="FTZ203" s="90"/>
      <c r="FUB203" s="90"/>
      <c r="FUD203" s="90"/>
      <c r="FUF203" s="90"/>
      <c r="FUH203" s="90"/>
      <c r="FUJ203" s="90"/>
      <c r="FUL203" s="90"/>
      <c r="FUN203" s="90"/>
      <c r="FUP203" s="90"/>
      <c r="FUR203" s="90"/>
      <c r="FUT203" s="90"/>
      <c r="FUV203" s="90"/>
      <c r="FUX203" s="90"/>
      <c r="FUZ203" s="90"/>
      <c r="FVB203" s="90"/>
      <c r="FVD203" s="90"/>
      <c r="FVF203" s="90"/>
      <c r="FVH203" s="90"/>
      <c r="FVJ203" s="90"/>
      <c r="FVL203" s="90"/>
      <c r="FVN203" s="90"/>
      <c r="FVP203" s="90"/>
      <c r="FVR203" s="90"/>
      <c r="FVT203" s="90"/>
      <c r="FVV203" s="90"/>
      <c r="FVX203" s="90"/>
      <c r="FVZ203" s="90"/>
      <c r="FWB203" s="90"/>
      <c r="FWD203" s="90"/>
      <c r="FWF203" s="90"/>
      <c r="FWH203" s="90"/>
      <c r="FWJ203" s="90"/>
      <c r="FWL203" s="90"/>
      <c r="FWN203" s="90"/>
      <c r="FWP203" s="90"/>
      <c r="FWR203" s="90"/>
      <c r="FWT203" s="90"/>
      <c r="FWV203" s="90"/>
      <c r="FWX203" s="90"/>
      <c r="FWZ203" s="90"/>
      <c r="FXB203" s="90"/>
      <c r="FXD203" s="90"/>
      <c r="FXF203" s="90"/>
      <c r="FXH203" s="90"/>
      <c r="FXJ203" s="90"/>
      <c r="FXL203" s="90"/>
      <c r="FXN203" s="90"/>
      <c r="FXP203" s="90"/>
      <c r="FXR203" s="90"/>
      <c r="FXT203" s="90"/>
      <c r="FXV203" s="90"/>
      <c r="FXX203" s="90"/>
      <c r="FXZ203" s="90"/>
      <c r="FYB203" s="90"/>
      <c r="FYD203" s="90"/>
      <c r="FYF203" s="90"/>
      <c r="FYH203" s="90"/>
      <c r="FYJ203" s="90"/>
      <c r="FYL203" s="90"/>
      <c r="FYN203" s="90"/>
      <c r="FYP203" s="90"/>
      <c r="FYR203" s="90"/>
      <c r="FYT203" s="90"/>
      <c r="FYV203" s="90"/>
      <c r="FYX203" s="90"/>
      <c r="FYZ203" s="90"/>
      <c r="FZB203" s="90"/>
      <c r="FZD203" s="90"/>
      <c r="FZF203" s="90"/>
      <c r="FZH203" s="90"/>
      <c r="FZJ203" s="90"/>
      <c r="FZL203" s="90"/>
      <c r="FZN203" s="90"/>
      <c r="FZP203" s="90"/>
      <c r="FZR203" s="90"/>
      <c r="FZT203" s="90"/>
      <c r="FZV203" s="90"/>
      <c r="FZX203" s="90"/>
      <c r="FZZ203" s="90"/>
      <c r="GAB203" s="90"/>
      <c r="GAD203" s="90"/>
      <c r="GAF203" s="90"/>
      <c r="GAH203" s="90"/>
      <c r="GAJ203" s="90"/>
      <c r="GAL203" s="90"/>
      <c r="GAN203" s="90"/>
      <c r="GAP203" s="90"/>
      <c r="GAR203" s="90"/>
      <c r="GAT203" s="90"/>
      <c r="GAV203" s="90"/>
      <c r="GAX203" s="90"/>
      <c r="GAZ203" s="90"/>
      <c r="GBB203" s="90"/>
      <c r="GBD203" s="90"/>
      <c r="GBF203" s="90"/>
      <c r="GBH203" s="90"/>
      <c r="GBJ203" s="90"/>
      <c r="GBL203" s="90"/>
      <c r="GBN203" s="90"/>
      <c r="GBP203" s="90"/>
      <c r="GBR203" s="90"/>
      <c r="GBT203" s="90"/>
      <c r="GBV203" s="90"/>
      <c r="GBX203" s="90"/>
      <c r="GBZ203" s="90"/>
      <c r="GCB203" s="90"/>
      <c r="GCD203" s="90"/>
      <c r="GCF203" s="90"/>
      <c r="GCH203" s="90"/>
      <c r="GCJ203" s="90"/>
      <c r="GCL203" s="90"/>
      <c r="GCN203" s="90"/>
      <c r="GCP203" s="90"/>
      <c r="GCR203" s="90"/>
      <c r="GCT203" s="90"/>
      <c r="GCV203" s="90"/>
      <c r="GCX203" s="90"/>
      <c r="GCZ203" s="90"/>
      <c r="GDB203" s="90"/>
      <c r="GDD203" s="90"/>
      <c r="GDF203" s="90"/>
      <c r="GDH203" s="90"/>
      <c r="GDJ203" s="90"/>
      <c r="GDL203" s="90"/>
      <c r="GDN203" s="90"/>
      <c r="GDP203" s="90"/>
      <c r="GDR203" s="90"/>
      <c r="GDT203" s="90"/>
      <c r="GDV203" s="90"/>
      <c r="GDX203" s="90"/>
      <c r="GDZ203" s="90"/>
      <c r="GEB203" s="90"/>
      <c r="GED203" s="90"/>
      <c r="GEF203" s="90"/>
      <c r="GEH203" s="90"/>
      <c r="GEJ203" s="90"/>
      <c r="GEL203" s="90"/>
      <c r="GEN203" s="90"/>
      <c r="GEP203" s="90"/>
      <c r="GER203" s="90"/>
      <c r="GET203" s="90"/>
      <c r="GEV203" s="90"/>
      <c r="GEX203" s="90"/>
      <c r="GEZ203" s="90"/>
      <c r="GFB203" s="90"/>
      <c r="GFD203" s="90"/>
      <c r="GFF203" s="90"/>
      <c r="GFH203" s="90"/>
      <c r="GFJ203" s="90"/>
      <c r="GFL203" s="90"/>
      <c r="GFN203" s="90"/>
      <c r="GFP203" s="90"/>
      <c r="GFR203" s="90"/>
      <c r="GFT203" s="90"/>
      <c r="GFV203" s="90"/>
      <c r="GFX203" s="90"/>
      <c r="GFZ203" s="90"/>
      <c r="GGB203" s="90"/>
      <c r="GGD203" s="90"/>
      <c r="GGF203" s="90"/>
      <c r="GGH203" s="90"/>
      <c r="GGJ203" s="90"/>
      <c r="GGL203" s="90"/>
      <c r="GGN203" s="90"/>
      <c r="GGP203" s="90"/>
      <c r="GGR203" s="90"/>
      <c r="GGT203" s="90"/>
      <c r="GGV203" s="90"/>
      <c r="GGX203" s="90"/>
      <c r="GGZ203" s="90"/>
      <c r="GHB203" s="90"/>
      <c r="GHD203" s="90"/>
      <c r="GHF203" s="90"/>
      <c r="GHH203" s="90"/>
      <c r="GHJ203" s="90"/>
      <c r="GHL203" s="90"/>
      <c r="GHN203" s="90"/>
      <c r="GHP203" s="90"/>
      <c r="GHR203" s="90"/>
      <c r="GHT203" s="90"/>
      <c r="GHV203" s="90"/>
      <c r="GHX203" s="90"/>
      <c r="GHZ203" s="90"/>
      <c r="GIB203" s="90"/>
      <c r="GID203" s="90"/>
      <c r="GIF203" s="90"/>
      <c r="GIH203" s="90"/>
      <c r="GIJ203" s="90"/>
      <c r="GIL203" s="90"/>
      <c r="GIN203" s="90"/>
      <c r="GIP203" s="90"/>
      <c r="GIR203" s="90"/>
      <c r="GIT203" s="90"/>
      <c r="GIV203" s="90"/>
      <c r="GIX203" s="90"/>
      <c r="GIZ203" s="90"/>
      <c r="GJB203" s="90"/>
      <c r="GJD203" s="90"/>
      <c r="GJF203" s="90"/>
      <c r="GJH203" s="90"/>
      <c r="GJJ203" s="90"/>
      <c r="GJL203" s="90"/>
      <c r="GJN203" s="90"/>
      <c r="GJP203" s="90"/>
      <c r="GJR203" s="90"/>
      <c r="GJT203" s="90"/>
      <c r="GJV203" s="90"/>
      <c r="GJX203" s="90"/>
      <c r="GJZ203" s="90"/>
      <c r="GKB203" s="90"/>
      <c r="GKD203" s="90"/>
      <c r="GKF203" s="90"/>
      <c r="GKH203" s="90"/>
      <c r="GKJ203" s="90"/>
      <c r="GKL203" s="90"/>
      <c r="GKN203" s="90"/>
      <c r="GKP203" s="90"/>
      <c r="GKR203" s="90"/>
      <c r="GKT203" s="90"/>
      <c r="GKV203" s="90"/>
      <c r="GKX203" s="90"/>
      <c r="GKZ203" s="90"/>
      <c r="GLB203" s="90"/>
      <c r="GLD203" s="90"/>
      <c r="GLF203" s="90"/>
      <c r="GLH203" s="90"/>
      <c r="GLJ203" s="90"/>
      <c r="GLL203" s="90"/>
      <c r="GLN203" s="90"/>
      <c r="GLP203" s="90"/>
      <c r="GLR203" s="90"/>
      <c r="GLT203" s="90"/>
      <c r="GLV203" s="90"/>
      <c r="GLX203" s="90"/>
      <c r="GLZ203" s="90"/>
      <c r="GMB203" s="90"/>
      <c r="GMD203" s="90"/>
      <c r="GMF203" s="90"/>
      <c r="GMH203" s="90"/>
      <c r="GMJ203" s="90"/>
      <c r="GML203" s="90"/>
      <c r="GMN203" s="90"/>
      <c r="GMP203" s="90"/>
      <c r="GMR203" s="90"/>
      <c r="GMT203" s="90"/>
      <c r="GMV203" s="90"/>
      <c r="GMX203" s="90"/>
      <c r="GMZ203" s="90"/>
      <c r="GNB203" s="90"/>
      <c r="GND203" s="90"/>
      <c r="GNF203" s="90"/>
      <c r="GNH203" s="90"/>
      <c r="GNJ203" s="90"/>
      <c r="GNL203" s="90"/>
      <c r="GNN203" s="90"/>
      <c r="GNP203" s="90"/>
      <c r="GNR203" s="90"/>
      <c r="GNT203" s="90"/>
      <c r="GNV203" s="90"/>
      <c r="GNX203" s="90"/>
      <c r="GNZ203" s="90"/>
      <c r="GOB203" s="90"/>
      <c r="GOD203" s="90"/>
      <c r="GOF203" s="90"/>
      <c r="GOH203" s="90"/>
      <c r="GOJ203" s="90"/>
      <c r="GOL203" s="90"/>
      <c r="GON203" s="90"/>
      <c r="GOP203" s="90"/>
      <c r="GOR203" s="90"/>
      <c r="GOT203" s="90"/>
      <c r="GOV203" s="90"/>
      <c r="GOX203" s="90"/>
      <c r="GOZ203" s="90"/>
      <c r="GPB203" s="90"/>
      <c r="GPD203" s="90"/>
      <c r="GPF203" s="90"/>
      <c r="GPH203" s="90"/>
      <c r="GPJ203" s="90"/>
      <c r="GPL203" s="90"/>
      <c r="GPN203" s="90"/>
      <c r="GPP203" s="90"/>
      <c r="GPR203" s="90"/>
      <c r="GPT203" s="90"/>
      <c r="GPV203" s="90"/>
      <c r="GPX203" s="90"/>
      <c r="GPZ203" s="90"/>
      <c r="GQB203" s="90"/>
      <c r="GQD203" s="90"/>
      <c r="GQF203" s="90"/>
      <c r="GQH203" s="90"/>
      <c r="GQJ203" s="90"/>
      <c r="GQL203" s="90"/>
      <c r="GQN203" s="90"/>
      <c r="GQP203" s="90"/>
      <c r="GQR203" s="90"/>
      <c r="GQT203" s="90"/>
      <c r="GQV203" s="90"/>
      <c r="GQX203" s="90"/>
      <c r="GQZ203" s="90"/>
      <c r="GRB203" s="90"/>
      <c r="GRD203" s="90"/>
      <c r="GRF203" s="90"/>
      <c r="GRH203" s="90"/>
      <c r="GRJ203" s="90"/>
      <c r="GRL203" s="90"/>
      <c r="GRN203" s="90"/>
      <c r="GRP203" s="90"/>
      <c r="GRR203" s="90"/>
      <c r="GRT203" s="90"/>
      <c r="GRV203" s="90"/>
      <c r="GRX203" s="90"/>
      <c r="GRZ203" s="90"/>
      <c r="GSB203" s="90"/>
      <c r="GSD203" s="90"/>
      <c r="GSF203" s="90"/>
      <c r="GSH203" s="90"/>
      <c r="GSJ203" s="90"/>
      <c r="GSL203" s="90"/>
      <c r="GSN203" s="90"/>
      <c r="GSP203" s="90"/>
      <c r="GSR203" s="90"/>
      <c r="GST203" s="90"/>
      <c r="GSV203" s="90"/>
      <c r="GSX203" s="90"/>
      <c r="GSZ203" s="90"/>
      <c r="GTB203" s="90"/>
      <c r="GTD203" s="90"/>
      <c r="GTF203" s="90"/>
      <c r="GTH203" s="90"/>
      <c r="GTJ203" s="90"/>
      <c r="GTL203" s="90"/>
      <c r="GTN203" s="90"/>
      <c r="GTP203" s="90"/>
      <c r="GTR203" s="90"/>
      <c r="GTT203" s="90"/>
      <c r="GTV203" s="90"/>
      <c r="GTX203" s="90"/>
      <c r="GTZ203" s="90"/>
      <c r="GUB203" s="90"/>
      <c r="GUD203" s="90"/>
      <c r="GUF203" s="90"/>
      <c r="GUH203" s="90"/>
      <c r="GUJ203" s="90"/>
      <c r="GUL203" s="90"/>
      <c r="GUN203" s="90"/>
      <c r="GUP203" s="90"/>
      <c r="GUR203" s="90"/>
      <c r="GUT203" s="90"/>
      <c r="GUV203" s="90"/>
      <c r="GUX203" s="90"/>
      <c r="GUZ203" s="90"/>
      <c r="GVB203" s="90"/>
      <c r="GVD203" s="90"/>
      <c r="GVF203" s="90"/>
      <c r="GVH203" s="90"/>
      <c r="GVJ203" s="90"/>
      <c r="GVL203" s="90"/>
      <c r="GVN203" s="90"/>
      <c r="GVP203" s="90"/>
      <c r="GVR203" s="90"/>
      <c r="GVT203" s="90"/>
      <c r="GVV203" s="90"/>
      <c r="GVX203" s="90"/>
      <c r="GVZ203" s="90"/>
      <c r="GWB203" s="90"/>
      <c r="GWD203" s="90"/>
      <c r="GWF203" s="90"/>
      <c r="GWH203" s="90"/>
      <c r="GWJ203" s="90"/>
      <c r="GWL203" s="90"/>
      <c r="GWN203" s="90"/>
      <c r="GWP203" s="90"/>
      <c r="GWR203" s="90"/>
      <c r="GWT203" s="90"/>
      <c r="GWV203" s="90"/>
      <c r="GWX203" s="90"/>
      <c r="GWZ203" s="90"/>
      <c r="GXB203" s="90"/>
      <c r="GXD203" s="90"/>
      <c r="GXF203" s="90"/>
      <c r="GXH203" s="90"/>
      <c r="GXJ203" s="90"/>
      <c r="GXL203" s="90"/>
      <c r="GXN203" s="90"/>
      <c r="GXP203" s="90"/>
      <c r="GXR203" s="90"/>
      <c r="GXT203" s="90"/>
      <c r="GXV203" s="90"/>
      <c r="GXX203" s="90"/>
      <c r="GXZ203" s="90"/>
      <c r="GYB203" s="90"/>
      <c r="GYD203" s="90"/>
      <c r="GYF203" s="90"/>
      <c r="GYH203" s="90"/>
      <c r="GYJ203" s="90"/>
      <c r="GYL203" s="90"/>
      <c r="GYN203" s="90"/>
      <c r="GYP203" s="90"/>
      <c r="GYR203" s="90"/>
      <c r="GYT203" s="90"/>
      <c r="GYV203" s="90"/>
      <c r="GYX203" s="90"/>
      <c r="GYZ203" s="90"/>
      <c r="GZB203" s="90"/>
      <c r="GZD203" s="90"/>
      <c r="GZF203" s="90"/>
      <c r="GZH203" s="90"/>
      <c r="GZJ203" s="90"/>
      <c r="GZL203" s="90"/>
      <c r="GZN203" s="90"/>
      <c r="GZP203" s="90"/>
      <c r="GZR203" s="90"/>
      <c r="GZT203" s="90"/>
      <c r="GZV203" s="90"/>
      <c r="GZX203" s="90"/>
      <c r="GZZ203" s="90"/>
      <c r="HAB203" s="90"/>
      <c r="HAD203" s="90"/>
      <c r="HAF203" s="90"/>
      <c r="HAH203" s="90"/>
      <c r="HAJ203" s="90"/>
      <c r="HAL203" s="90"/>
      <c r="HAN203" s="90"/>
      <c r="HAP203" s="90"/>
      <c r="HAR203" s="90"/>
      <c r="HAT203" s="90"/>
      <c r="HAV203" s="90"/>
      <c r="HAX203" s="90"/>
      <c r="HAZ203" s="90"/>
      <c r="HBB203" s="90"/>
      <c r="HBD203" s="90"/>
      <c r="HBF203" s="90"/>
      <c r="HBH203" s="90"/>
      <c r="HBJ203" s="90"/>
      <c r="HBL203" s="90"/>
      <c r="HBN203" s="90"/>
      <c r="HBP203" s="90"/>
      <c r="HBR203" s="90"/>
      <c r="HBT203" s="90"/>
      <c r="HBV203" s="90"/>
      <c r="HBX203" s="90"/>
      <c r="HBZ203" s="90"/>
      <c r="HCB203" s="90"/>
      <c r="HCD203" s="90"/>
      <c r="HCF203" s="90"/>
      <c r="HCH203" s="90"/>
      <c r="HCJ203" s="90"/>
      <c r="HCL203" s="90"/>
      <c r="HCN203" s="90"/>
      <c r="HCP203" s="90"/>
      <c r="HCR203" s="90"/>
      <c r="HCT203" s="90"/>
      <c r="HCV203" s="90"/>
      <c r="HCX203" s="90"/>
      <c r="HCZ203" s="90"/>
      <c r="HDB203" s="90"/>
      <c r="HDD203" s="90"/>
      <c r="HDF203" s="90"/>
      <c r="HDH203" s="90"/>
      <c r="HDJ203" s="90"/>
      <c r="HDL203" s="90"/>
      <c r="HDN203" s="90"/>
      <c r="HDP203" s="90"/>
      <c r="HDR203" s="90"/>
      <c r="HDT203" s="90"/>
      <c r="HDV203" s="90"/>
      <c r="HDX203" s="90"/>
      <c r="HDZ203" s="90"/>
      <c r="HEB203" s="90"/>
      <c r="HED203" s="90"/>
      <c r="HEF203" s="90"/>
      <c r="HEH203" s="90"/>
      <c r="HEJ203" s="90"/>
      <c r="HEL203" s="90"/>
      <c r="HEN203" s="90"/>
      <c r="HEP203" s="90"/>
      <c r="HER203" s="90"/>
      <c r="HET203" s="90"/>
      <c r="HEV203" s="90"/>
      <c r="HEX203" s="90"/>
      <c r="HEZ203" s="90"/>
      <c r="HFB203" s="90"/>
      <c r="HFD203" s="90"/>
      <c r="HFF203" s="90"/>
      <c r="HFH203" s="90"/>
      <c r="HFJ203" s="90"/>
      <c r="HFL203" s="90"/>
      <c r="HFN203" s="90"/>
      <c r="HFP203" s="90"/>
      <c r="HFR203" s="90"/>
      <c r="HFT203" s="90"/>
      <c r="HFV203" s="90"/>
      <c r="HFX203" s="90"/>
      <c r="HFZ203" s="90"/>
      <c r="HGB203" s="90"/>
      <c r="HGD203" s="90"/>
      <c r="HGF203" s="90"/>
      <c r="HGH203" s="90"/>
      <c r="HGJ203" s="90"/>
      <c r="HGL203" s="90"/>
      <c r="HGN203" s="90"/>
      <c r="HGP203" s="90"/>
      <c r="HGR203" s="90"/>
      <c r="HGT203" s="90"/>
      <c r="HGV203" s="90"/>
      <c r="HGX203" s="90"/>
      <c r="HGZ203" s="90"/>
      <c r="HHB203" s="90"/>
      <c r="HHD203" s="90"/>
      <c r="HHF203" s="90"/>
      <c r="HHH203" s="90"/>
      <c r="HHJ203" s="90"/>
      <c r="HHL203" s="90"/>
      <c r="HHN203" s="90"/>
      <c r="HHP203" s="90"/>
      <c r="HHR203" s="90"/>
      <c r="HHT203" s="90"/>
      <c r="HHV203" s="90"/>
      <c r="HHX203" s="90"/>
      <c r="HHZ203" s="90"/>
      <c r="HIB203" s="90"/>
      <c r="HID203" s="90"/>
      <c r="HIF203" s="90"/>
      <c r="HIH203" s="90"/>
      <c r="HIJ203" s="90"/>
      <c r="HIL203" s="90"/>
      <c r="HIN203" s="90"/>
      <c r="HIP203" s="90"/>
      <c r="HIR203" s="90"/>
      <c r="HIT203" s="90"/>
      <c r="HIV203" s="90"/>
      <c r="HIX203" s="90"/>
      <c r="HIZ203" s="90"/>
      <c r="HJB203" s="90"/>
      <c r="HJD203" s="90"/>
      <c r="HJF203" s="90"/>
      <c r="HJH203" s="90"/>
      <c r="HJJ203" s="90"/>
      <c r="HJL203" s="90"/>
      <c r="HJN203" s="90"/>
      <c r="HJP203" s="90"/>
      <c r="HJR203" s="90"/>
      <c r="HJT203" s="90"/>
      <c r="HJV203" s="90"/>
      <c r="HJX203" s="90"/>
      <c r="HJZ203" s="90"/>
      <c r="HKB203" s="90"/>
      <c r="HKD203" s="90"/>
      <c r="HKF203" s="90"/>
      <c r="HKH203" s="90"/>
      <c r="HKJ203" s="90"/>
      <c r="HKL203" s="90"/>
      <c r="HKN203" s="90"/>
      <c r="HKP203" s="90"/>
      <c r="HKR203" s="90"/>
      <c r="HKT203" s="90"/>
      <c r="HKV203" s="90"/>
      <c r="HKX203" s="90"/>
      <c r="HKZ203" s="90"/>
      <c r="HLB203" s="90"/>
      <c r="HLD203" s="90"/>
      <c r="HLF203" s="90"/>
      <c r="HLH203" s="90"/>
      <c r="HLJ203" s="90"/>
      <c r="HLL203" s="90"/>
      <c r="HLN203" s="90"/>
      <c r="HLP203" s="90"/>
      <c r="HLR203" s="90"/>
      <c r="HLT203" s="90"/>
      <c r="HLV203" s="90"/>
      <c r="HLX203" s="90"/>
      <c r="HLZ203" s="90"/>
      <c r="HMB203" s="90"/>
      <c r="HMD203" s="90"/>
      <c r="HMF203" s="90"/>
      <c r="HMH203" s="90"/>
      <c r="HMJ203" s="90"/>
      <c r="HML203" s="90"/>
      <c r="HMN203" s="90"/>
      <c r="HMP203" s="90"/>
      <c r="HMR203" s="90"/>
      <c r="HMT203" s="90"/>
      <c r="HMV203" s="90"/>
      <c r="HMX203" s="90"/>
      <c r="HMZ203" s="90"/>
      <c r="HNB203" s="90"/>
      <c r="HND203" s="90"/>
      <c r="HNF203" s="90"/>
      <c r="HNH203" s="90"/>
      <c r="HNJ203" s="90"/>
      <c r="HNL203" s="90"/>
      <c r="HNN203" s="90"/>
      <c r="HNP203" s="90"/>
      <c r="HNR203" s="90"/>
      <c r="HNT203" s="90"/>
      <c r="HNV203" s="90"/>
      <c r="HNX203" s="90"/>
      <c r="HNZ203" s="90"/>
      <c r="HOB203" s="90"/>
      <c r="HOD203" s="90"/>
      <c r="HOF203" s="90"/>
      <c r="HOH203" s="90"/>
      <c r="HOJ203" s="90"/>
      <c r="HOL203" s="90"/>
      <c r="HON203" s="90"/>
      <c r="HOP203" s="90"/>
      <c r="HOR203" s="90"/>
      <c r="HOT203" s="90"/>
      <c r="HOV203" s="90"/>
      <c r="HOX203" s="90"/>
      <c r="HOZ203" s="90"/>
      <c r="HPB203" s="90"/>
      <c r="HPD203" s="90"/>
      <c r="HPF203" s="90"/>
      <c r="HPH203" s="90"/>
      <c r="HPJ203" s="90"/>
      <c r="HPL203" s="90"/>
      <c r="HPN203" s="90"/>
      <c r="HPP203" s="90"/>
      <c r="HPR203" s="90"/>
      <c r="HPT203" s="90"/>
      <c r="HPV203" s="90"/>
      <c r="HPX203" s="90"/>
      <c r="HPZ203" s="90"/>
      <c r="HQB203" s="90"/>
      <c r="HQD203" s="90"/>
      <c r="HQF203" s="90"/>
      <c r="HQH203" s="90"/>
      <c r="HQJ203" s="90"/>
      <c r="HQL203" s="90"/>
      <c r="HQN203" s="90"/>
      <c r="HQP203" s="90"/>
      <c r="HQR203" s="90"/>
      <c r="HQT203" s="90"/>
      <c r="HQV203" s="90"/>
      <c r="HQX203" s="90"/>
      <c r="HQZ203" s="90"/>
      <c r="HRB203" s="90"/>
      <c r="HRD203" s="90"/>
      <c r="HRF203" s="90"/>
      <c r="HRH203" s="90"/>
      <c r="HRJ203" s="90"/>
      <c r="HRL203" s="90"/>
      <c r="HRN203" s="90"/>
      <c r="HRP203" s="90"/>
      <c r="HRR203" s="90"/>
      <c r="HRT203" s="90"/>
      <c r="HRV203" s="90"/>
      <c r="HRX203" s="90"/>
      <c r="HRZ203" s="90"/>
      <c r="HSB203" s="90"/>
      <c r="HSD203" s="90"/>
      <c r="HSF203" s="90"/>
      <c r="HSH203" s="90"/>
      <c r="HSJ203" s="90"/>
      <c r="HSL203" s="90"/>
      <c r="HSN203" s="90"/>
      <c r="HSP203" s="90"/>
      <c r="HSR203" s="90"/>
      <c r="HST203" s="90"/>
      <c r="HSV203" s="90"/>
      <c r="HSX203" s="90"/>
      <c r="HSZ203" s="90"/>
      <c r="HTB203" s="90"/>
      <c r="HTD203" s="90"/>
      <c r="HTF203" s="90"/>
      <c r="HTH203" s="90"/>
      <c r="HTJ203" s="90"/>
      <c r="HTL203" s="90"/>
      <c r="HTN203" s="90"/>
      <c r="HTP203" s="90"/>
      <c r="HTR203" s="90"/>
      <c r="HTT203" s="90"/>
      <c r="HTV203" s="90"/>
      <c r="HTX203" s="90"/>
      <c r="HTZ203" s="90"/>
      <c r="HUB203" s="90"/>
      <c r="HUD203" s="90"/>
      <c r="HUF203" s="90"/>
      <c r="HUH203" s="90"/>
      <c r="HUJ203" s="90"/>
      <c r="HUL203" s="90"/>
      <c r="HUN203" s="90"/>
      <c r="HUP203" s="90"/>
      <c r="HUR203" s="90"/>
      <c r="HUT203" s="90"/>
      <c r="HUV203" s="90"/>
      <c r="HUX203" s="90"/>
      <c r="HUZ203" s="90"/>
      <c r="HVB203" s="90"/>
      <c r="HVD203" s="90"/>
      <c r="HVF203" s="90"/>
      <c r="HVH203" s="90"/>
      <c r="HVJ203" s="90"/>
      <c r="HVL203" s="90"/>
      <c r="HVN203" s="90"/>
      <c r="HVP203" s="90"/>
      <c r="HVR203" s="90"/>
      <c r="HVT203" s="90"/>
      <c r="HVV203" s="90"/>
      <c r="HVX203" s="90"/>
      <c r="HVZ203" s="90"/>
      <c r="HWB203" s="90"/>
      <c r="HWD203" s="90"/>
      <c r="HWF203" s="90"/>
      <c r="HWH203" s="90"/>
      <c r="HWJ203" s="90"/>
      <c r="HWL203" s="90"/>
      <c r="HWN203" s="90"/>
      <c r="HWP203" s="90"/>
      <c r="HWR203" s="90"/>
      <c r="HWT203" s="90"/>
      <c r="HWV203" s="90"/>
      <c r="HWX203" s="90"/>
      <c r="HWZ203" s="90"/>
      <c r="HXB203" s="90"/>
      <c r="HXD203" s="90"/>
      <c r="HXF203" s="90"/>
      <c r="HXH203" s="90"/>
      <c r="HXJ203" s="90"/>
      <c r="HXL203" s="90"/>
      <c r="HXN203" s="90"/>
      <c r="HXP203" s="90"/>
      <c r="HXR203" s="90"/>
      <c r="HXT203" s="90"/>
      <c r="HXV203" s="90"/>
      <c r="HXX203" s="90"/>
      <c r="HXZ203" s="90"/>
      <c r="HYB203" s="90"/>
      <c r="HYD203" s="90"/>
      <c r="HYF203" s="90"/>
      <c r="HYH203" s="90"/>
      <c r="HYJ203" s="90"/>
      <c r="HYL203" s="90"/>
      <c r="HYN203" s="90"/>
      <c r="HYP203" s="90"/>
      <c r="HYR203" s="90"/>
      <c r="HYT203" s="90"/>
      <c r="HYV203" s="90"/>
      <c r="HYX203" s="90"/>
      <c r="HYZ203" s="90"/>
      <c r="HZB203" s="90"/>
      <c r="HZD203" s="90"/>
      <c r="HZF203" s="90"/>
      <c r="HZH203" s="90"/>
      <c r="HZJ203" s="90"/>
      <c r="HZL203" s="90"/>
      <c r="HZN203" s="90"/>
      <c r="HZP203" s="90"/>
      <c r="HZR203" s="90"/>
      <c r="HZT203" s="90"/>
      <c r="HZV203" s="90"/>
      <c r="HZX203" s="90"/>
      <c r="HZZ203" s="90"/>
      <c r="IAB203" s="90"/>
      <c r="IAD203" s="90"/>
      <c r="IAF203" s="90"/>
      <c r="IAH203" s="90"/>
      <c r="IAJ203" s="90"/>
      <c r="IAL203" s="90"/>
      <c r="IAN203" s="90"/>
      <c r="IAP203" s="90"/>
      <c r="IAR203" s="90"/>
      <c r="IAT203" s="90"/>
      <c r="IAV203" s="90"/>
      <c r="IAX203" s="90"/>
      <c r="IAZ203" s="90"/>
      <c r="IBB203" s="90"/>
      <c r="IBD203" s="90"/>
      <c r="IBF203" s="90"/>
      <c r="IBH203" s="90"/>
      <c r="IBJ203" s="90"/>
      <c r="IBL203" s="90"/>
      <c r="IBN203" s="90"/>
      <c r="IBP203" s="90"/>
      <c r="IBR203" s="90"/>
      <c r="IBT203" s="90"/>
      <c r="IBV203" s="90"/>
      <c r="IBX203" s="90"/>
      <c r="IBZ203" s="90"/>
      <c r="ICB203" s="90"/>
      <c r="ICD203" s="90"/>
      <c r="ICF203" s="90"/>
      <c r="ICH203" s="90"/>
      <c r="ICJ203" s="90"/>
      <c r="ICL203" s="90"/>
      <c r="ICN203" s="90"/>
      <c r="ICP203" s="90"/>
      <c r="ICR203" s="90"/>
      <c r="ICT203" s="90"/>
      <c r="ICV203" s="90"/>
      <c r="ICX203" s="90"/>
      <c r="ICZ203" s="90"/>
      <c r="IDB203" s="90"/>
      <c r="IDD203" s="90"/>
      <c r="IDF203" s="90"/>
      <c r="IDH203" s="90"/>
      <c r="IDJ203" s="90"/>
      <c r="IDL203" s="90"/>
      <c r="IDN203" s="90"/>
      <c r="IDP203" s="90"/>
      <c r="IDR203" s="90"/>
      <c r="IDT203" s="90"/>
      <c r="IDV203" s="90"/>
      <c r="IDX203" s="90"/>
      <c r="IDZ203" s="90"/>
      <c r="IEB203" s="90"/>
      <c r="IED203" s="90"/>
      <c r="IEF203" s="90"/>
      <c r="IEH203" s="90"/>
      <c r="IEJ203" s="90"/>
      <c r="IEL203" s="90"/>
      <c r="IEN203" s="90"/>
      <c r="IEP203" s="90"/>
      <c r="IER203" s="90"/>
      <c r="IET203" s="90"/>
      <c r="IEV203" s="90"/>
      <c r="IEX203" s="90"/>
      <c r="IEZ203" s="90"/>
      <c r="IFB203" s="90"/>
      <c r="IFD203" s="90"/>
      <c r="IFF203" s="90"/>
      <c r="IFH203" s="90"/>
      <c r="IFJ203" s="90"/>
      <c r="IFL203" s="90"/>
      <c r="IFN203" s="90"/>
      <c r="IFP203" s="90"/>
      <c r="IFR203" s="90"/>
      <c r="IFT203" s="90"/>
      <c r="IFV203" s="90"/>
      <c r="IFX203" s="90"/>
      <c r="IFZ203" s="90"/>
      <c r="IGB203" s="90"/>
      <c r="IGD203" s="90"/>
      <c r="IGF203" s="90"/>
      <c r="IGH203" s="90"/>
      <c r="IGJ203" s="90"/>
      <c r="IGL203" s="90"/>
      <c r="IGN203" s="90"/>
      <c r="IGP203" s="90"/>
      <c r="IGR203" s="90"/>
      <c r="IGT203" s="90"/>
      <c r="IGV203" s="90"/>
      <c r="IGX203" s="90"/>
      <c r="IGZ203" s="90"/>
      <c r="IHB203" s="90"/>
      <c r="IHD203" s="90"/>
      <c r="IHF203" s="90"/>
      <c r="IHH203" s="90"/>
      <c r="IHJ203" s="90"/>
      <c r="IHL203" s="90"/>
      <c r="IHN203" s="90"/>
      <c r="IHP203" s="90"/>
      <c r="IHR203" s="90"/>
      <c r="IHT203" s="90"/>
      <c r="IHV203" s="90"/>
      <c r="IHX203" s="90"/>
      <c r="IHZ203" s="90"/>
      <c r="IIB203" s="90"/>
      <c r="IID203" s="90"/>
      <c r="IIF203" s="90"/>
      <c r="IIH203" s="90"/>
      <c r="IIJ203" s="90"/>
      <c r="IIL203" s="90"/>
      <c r="IIN203" s="90"/>
      <c r="IIP203" s="90"/>
      <c r="IIR203" s="90"/>
      <c r="IIT203" s="90"/>
      <c r="IIV203" s="90"/>
      <c r="IIX203" s="90"/>
      <c r="IIZ203" s="90"/>
      <c r="IJB203" s="90"/>
      <c r="IJD203" s="90"/>
      <c r="IJF203" s="90"/>
      <c r="IJH203" s="90"/>
      <c r="IJJ203" s="90"/>
      <c r="IJL203" s="90"/>
      <c r="IJN203" s="90"/>
      <c r="IJP203" s="90"/>
      <c r="IJR203" s="90"/>
      <c r="IJT203" s="90"/>
      <c r="IJV203" s="90"/>
      <c r="IJX203" s="90"/>
      <c r="IJZ203" s="90"/>
      <c r="IKB203" s="90"/>
      <c r="IKD203" s="90"/>
      <c r="IKF203" s="90"/>
      <c r="IKH203" s="90"/>
      <c r="IKJ203" s="90"/>
      <c r="IKL203" s="90"/>
      <c r="IKN203" s="90"/>
      <c r="IKP203" s="90"/>
      <c r="IKR203" s="90"/>
      <c r="IKT203" s="90"/>
      <c r="IKV203" s="90"/>
      <c r="IKX203" s="90"/>
      <c r="IKZ203" s="90"/>
      <c r="ILB203" s="90"/>
      <c r="ILD203" s="90"/>
      <c r="ILF203" s="90"/>
      <c r="ILH203" s="90"/>
      <c r="ILJ203" s="90"/>
      <c r="ILL203" s="90"/>
      <c r="ILN203" s="90"/>
      <c r="ILP203" s="90"/>
      <c r="ILR203" s="90"/>
      <c r="ILT203" s="90"/>
      <c r="ILV203" s="90"/>
      <c r="ILX203" s="90"/>
      <c r="ILZ203" s="90"/>
      <c r="IMB203" s="90"/>
      <c r="IMD203" s="90"/>
      <c r="IMF203" s="90"/>
      <c r="IMH203" s="90"/>
      <c r="IMJ203" s="90"/>
      <c r="IML203" s="90"/>
      <c r="IMN203" s="90"/>
      <c r="IMP203" s="90"/>
      <c r="IMR203" s="90"/>
      <c r="IMT203" s="90"/>
      <c r="IMV203" s="90"/>
      <c r="IMX203" s="90"/>
      <c r="IMZ203" s="90"/>
      <c r="INB203" s="90"/>
      <c r="IND203" s="90"/>
      <c r="INF203" s="90"/>
      <c r="INH203" s="90"/>
      <c r="INJ203" s="90"/>
      <c r="INL203" s="90"/>
      <c r="INN203" s="90"/>
      <c r="INP203" s="90"/>
      <c r="INR203" s="90"/>
      <c r="INT203" s="90"/>
      <c r="INV203" s="90"/>
      <c r="INX203" s="90"/>
      <c r="INZ203" s="90"/>
      <c r="IOB203" s="90"/>
      <c r="IOD203" s="90"/>
      <c r="IOF203" s="90"/>
      <c r="IOH203" s="90"/>
      <c r="IOJ203" s="90"/>
      <c r="IOL203" s="90"/>
      <c r="ION203" s="90"/>
      <c r="IOP203" s="90"/>
      <c r="IOR203" s="90"/>
      <c r="IOT203" s="90"/>
      <c r="IOV203" s="90"/>
      <c r="IOX203" s="90"/>
      <c r="IOZ203" s="90"/>
      <c r="IPB203" s="90"/>
      <c r="IPD203" s="90"/>
      <c r="IPF203" s="90"/>
      <c r="IPH203" s="90"/>
      <c r="IPJ203" s="90"/>
      <c r="IPL203" s="90"/>
      <c r="IPN203" s="90"/>
      <c r="IPP203" s="90"/>
      <c r="IPR203" s="90"/>
      <c r="IPT203" s="90"/>
      <c r="IPV203" s="90"/>
      <c r="IPX203" s="90"/>
      <c r="IPZ203" s="90"/>
      <c r="IQB203" s="90"/>
      <c r="IQD203" s="90"/>
      <c r="IQF203" s="90"/>
      <c r="IQH203" s="90"/>
      <c r="IQJ203" s="90"/>
      <c r="IQL203" s="90"/>
      <c r="IQN203" s="90"/>
      <c r="IQP203" s="90"/>
      <c r="IQR203" s="90"/>
      <c r="IQT203" s="90"/>
      <c r="IQV203" s="90"/>
      <c r="IQX203" s="90"/>
      <c r="IQZ203" s="90"/>
      <c r="IRB203" s="90"/>
      <c r="IRD203" s="90"/>
      <c r="IRF203" s="90"/>
      <c r="IRH203" s="90"/>
      <c r="IRJ203" s="90"/>
      <c r="IRL203" s="90"/>
      <c r="IRN203" s="90"/>
      <c r="IRP203" s="90"/>
      <c r="IRR203" s="90"/>
      <c r="IRT203" s="90"/>
      <c r="IRV203" s="90"/>
      <c r="IRX203" s="90"/>
      <c r="IRZ203" s="90"/>
      <c r="ISB203" s="90"/>
      <c r="ISD203" s="90"/>
      <c r="ISF203" s="90"/>
      <c r="ISH203" s="90"/>
      <c r="ISJ203" s="90"/>
      <c r="ISL203" s="90"/>
      <c r="ISN203" s="90"/>
      <c r="ISP203" s="90"/>
      <c r="ISR203" s="90"/>
      <c r="IST203" s="90"/>
      <c r="ISV203" s="90"/>
      <c r="ISX203" s="90"/>
      <c r="ISZ203" s="90"/>
      <c r="ITB203" s="90"/>
      <c r="ITD203" s="90"/>
      <c r="ITF203" s="90"/>
      <c r="ITH203" s="90"/>
      <c r="ITJ203" s="90"/>
      <c r="ITL203" s="90"/>
      <c r="ITN203" s="90"/>
      <c r="ITP203" s="90"/>
      <c r="ITR203" s="90"/>
      <c r="ITT203" s="90"/>
      <c r="ITV203" s="90"/>
      <c r="ITX203" s="90"/>
      <c r="ITZ203" s="90"/>
      <c r="IUB203" s="90"/>
      <c r="IUD203" s="90"/>
      <c r="IUF203" s="90"/>
      <c r="IUH203" s="90"/>
      <c r="IUJ203" s="90"/>
      <c r="IUL203" s="90"/>
      <c r="IUN203" s="90"/>
      <c r="IUP203" s="90"/>
      <c r="IUR203" s="90"/>
      <c r="IUT203" s="90"/>
      <c r="IUV203" s="90"/>
      <c r="IUX203" s="90"/>
      <c r="IUZ203" s="90"/>
      <c r="IVB203" s="90"/>
      <c r="IVD203" s="90"/>
      <c r="IVF203" s="90"/>
      <c r="IVH203" s="90"/>
      <c r="IVJ203" s="90"/>
      <c r="IVL203" s="90"/>
      <c r="IVN203" s="90"/>
      <c r="IVP203" s="90"/>
      <c r="IVR203" s="90"/>
      <c r="IVT203" s="90"/>
      <c r="IVV203" s="90"/>
      <c r="IVX203" s="90"/>
      <c r="IVZ203" s="90"/>
      <c r="IWB203" s="90"/>
      <c r="IWD203" s="90"/>
      <c r="IWF203" s="90"/>
      <c r="IWH203" s="90"/>
      <c r="IWJ203" s="90"/>
      <c r="IWL203" s="90"/>
      <c r="IWN203" s="90"/>
      <c r="IWP203" s="90"/>
      <c r="IWR203" s="90"/>
      <c r="IWT203" s="90"/>
      <c r="IWV203" s="90"/>
      <c r="IWX203" s="90"/>
      <c r="IWZ203" s="90"/>
      <c r="IXB203" s="90"/>
      <c r="IXD203" s="90"/>
      <c r="IXF203" s="90"/>
      <c r="IXH203" s="90"/>
      <c r="IXJ203" s="90"/>
      <c r="IXL203" s="90"/>
      <c r="IXN203" s="90"/>
      <c r="IXP203" s="90"/>
      <c r="IXR203" s="90"/>
      <c r="IXT203" s="90"/>
      <c r="IXV203" s="90"/>
      <c r="IXX203" s="90"/>
      <c r="IXZ203" s="90"/>
      <c r="IYB203" s="90"/>
      <c r="IYD203" s="90"/>
      <c r="IYF203" s="90"/>
      <c r="IYH203" s="90"/>
      <c r="IYJ203" s="90"/>
      <c r="IYL203" s="90"/>
      <c r="IYN203" s="90"/>
      <c r="IYP203" s="90"/>
      <c r="IYR203" s="90"/>
      <c r="IYT203" s="90"/>
      <c r="IYV203" s="90"/>
      <c r="IYX203" s="90"/>
      <c r="IYZ203" s="90"/>
      <c r="IZB203" s="90"/>
      <c r="IZD203" s="90"/>
      <c r="IZF203" s="90"/>
      <c r="IZH203" s="90"/>
      <c r="IZJ203" s="90"/>
      <c r="IZL203" s="90"/>
      <c r="IZN203" s="90"/>
      <c r="IZP203" s="90"/>
      <c r="IZR203" s="90"/>
      <c r="IZT203" s="90"/>
      <c r="IZV203" s="90"/>
      <c r="IZX203" s="90"/>
      <c r="IZZ203" s="90"/>
      <c r="JAB203" s="90"/>
      <c r="JAD203" s="90"/>
      <c r="JAF203" s="90"/>
      <c r="JAH203" s="90"/>
      <c r="JAJ203" s="90"/>
      <c r="JAL203" s="90"/>
      <c r="JAN203" s="90"/>
      <c r="JAP203" s="90"/>
      <c r="JAR203" s="90"/>
      <c r="JAT203" s="90"/>
      <c r="JAV203" s="90"/>
      <c r="JAX203" s="90"/>
      <c r="JAZ203" s="90"/>
      <c r="JBB203" s="90"/>
      <c r="JBD203" s="90"/>
      <c r="JBF203" s="90"/>
      <c r="JBH203" s="90"/>
      <c r="JBJ203" s="90"/>
      <c r="JBL203" s="90"/>
      <c r="JBN203" s="90"/>
      <c r="JBP203" s="90"/>
      <c r="JBR203" s="90"/>
      <c r="JBT203" s="90"/>
      <c r="JBV203" s="90"/>
      <c r="JBX203" s="90"/>
      <c r="JBZ203" s="90"/>
      <c r="JCB203" s="90"/>
      <c r="JCD203" s="90"/>
      <c r="JCF203" s="90"/>
      <c r="JCH203" s="90"/>
      <c r="JCJ203" s="90"/>
      <c r="JCL203" s="90"/>
      <c r="JCN203" s="90"/>
      <c r="JCP203" s="90"/>
      <c r="JCR203" s="90"/>
      <c r="JCT203" s="90"/>
      <c r="JCV203" s="90"/>
      <c r="JCX203" s="90"/>
      <c r="JCZ203" s="90"/>
      <c r="JDB203" s="90"/>
      <c r="JDD203" s="90"/>
      <c r="JDF203" s="90"/>
      <c r="JDH203" s="90"/>
      <c r="JDJ203" s="90"/>
      <c r="JDL203" s="90"/>
      <c r="JDN203" s="90"/>
      <c r="JDP203" s="90"/>
      <c r="JDR203" s="90"/>
      <c r="JDT203" s="90"/>
      <c r="JDV203" s="90"/>
      <c r="JDX203" s="90"/>
      <c r="JDZ203" s="90"/>
      <c r="JEB203" s="90"/>
      <c r="JED203" s="90"/>
      <c r="JEF203" s="90"/>
      <c r="JEH203" s="90"/>
      <c r="JEJ203" s="90"/>
      <c r="JEL203" s="90"/>
      <c r="JEN203" s="90"/>
      <c r="JEP203" s="90"/>
      <c r="JER203" s="90"/>
      <c r="JET203" s="90"/>
      <c r="JEV203" s="90"/>
      <c r="JEX203" s="90"/>
      <c r="JEZ203" s="90"/>
      <c r="JFB203" s="90"/>
      <c r="JFD203" s="90"/>
      <c r="JFF203" s="90"/>
      <c r="JFH203" s="90"/>
      <c r="JFJ203" s="90"/>
      <c r="JFL203" s="90"/>
      <c r="JFN203" s="90"/>
      <c r="JFP203" s="90"/>
      <c r="JFR203" s="90"/>
      <c r="JFT203" s="90"/>
      <c r="JFV203" s="90"/>
      <c r="JFX203" s="90"/>
      <c r="JFZ203" s="90"/>
      <c r="JGB203" s="90"/>
      <c r="JGD203" s="90"/>
      <c r="JGF203" s="90"/>
      <c r="JGH203" s="90"/>
      <c r="JGJ203" s="90"/>
      <c r="JGL203" s="90"/>
      <c r="JGN203" s="90"/>
      <c r="JGP203" s="90"/>
      <c r="JGR203" s="90"/>
      <c r="JGT203" s="90"/>
      <c r="JGV203" s="90"/>
      <c r="JGX203" s="90"/>
      <c r="JGZ203" s="90"/>
      <c r="JHB203" s="90"/>
      <c r="JHD203" s="90"/>
      <c r="JHF203" s="90"/>
      <c r="JHH203" s="90"/>
      <c r="JHJ203" s="90"/>
      <c r="JHL203" s="90"/>
      <c r="JHN203" s="90"/>
      <c r="JHP203" s="90"/>
      <c r="JHR203" s="90"/>
      <c r="JHT203" s="90"/>
      <c r="JHV203" s="90"/>
      <c r="JHX203" s="90"/>
      <c r="JHZ203" s="90"/>
      <c r="JIB203" s="90"/>
      <c r="JID203" s="90"/>
      <c r="JIF203" s="90"/>
      <c r="JIH203" s="90"/>
      <c r="JIJ203" s="90"/>
      <c r="JIL203" s="90"/>
      <c r="JIN203" s="90"/>
      <c r="JIP203" s="90"/>
      <c r="JIR203" s="90"/>
      <c r="JIT203" s="90"/>
      <c r="JIV203" s="90"/>
      <c r="JIX203" s="90"/>
      <c r="JIZ203" s="90"/>
      <c r="JJB203" s="90"/>
      <c r="JJD203" s="90"/>
      <c r="JJF203" s="90"/>
      <c r="JJH203" s="90"/>
      <c r="JJJ203" s="90"/>
      <c r="JJL203" s="90"/>
      <c r="JJN203" s="90"/>
      <c r="JJP203" s="90"/>
      <c r="JJR203" s="90"/>
      <c r="JJT203" s="90"/>
      <c r="JJV203" s="90"/>
      <c r="JJX203" s="90"/>
      <c r="JJZ203" s="90"/>
      <c r="JKB203" s="90"/>
      <c r="JKD203" s="90"/>
      <c r="JKF203" s="90"/>
      <c r="JKH203" s="90"/>
      <c r="JKJ203" s="90"/>
      <c r="JKL203" s="90"/>
      <c r="JKN203" s="90"/>
      <c r="JKP203" s="90"/>
      <c r="JKR203" s="90"/>
      <c r="JKT203" s="90"/>
      <c r="JKV203" s="90"/>
      <c r="JKX203" s="90"/>
      <c r="JKZ203" s="90"/>
      <c r="JLB203" s="90"/>
      <c r="JLD203" s="90"/>
      <c r="JLF203" s="90"/>
      <c r="JLH203" s="90"/>
      <c r="JLJ203" s="90"/>
      <c r="JLL203" s="90"/>
      <c r="JLN203" s="90"/>
      <c r="JLP203" s="90"/>
      <c r="JLR203" s="90"/>
      <c r="JLT203" s="90"/>
      <c r="JLV203" s="90"/>
      <c r="JLX203" s="90"/>
      <c r="JLZ203" s="90"/>
      <c r="JMB203" s="90"/>
      <c r="JMD203" s="90"/>
      <c r="JMF203" s="90"/>
      <c r="JMH203" s="90"/>
      <c r="JMJ203" s="90"/>
      <c r="JML203" s="90"/>
      <c r="JMN203" s="90"/>
      <c r="JMP203" s="90"/>
      <c r="JMR203" s="90"/>
      <c r="JMT203" s="90"/>
      <c r="JMV203" s="90"/>
      <c r="JMX203" s="90"/>
      <c r="JMZ203" s="90"/>
      <c r="JNB203" s="90"/>
      <c r="JND203" s="90"/>
      <c r="JNF203" s="90"/>
      <c r="JNH203" s="90"/>
      <c r="JNJ203" s="90"/>
      <c r="JNL203" s="90"/>
      <c r="JNN203" s="90"/>
      <c r="JNP203" s="90"/>
      <c r="JNR203" s="90"/>
      <c r="JNT203" s="90"/>
      <c r="JNV203" s="90"/>
      <c r="JNX203" s="90"/>
      <c r="JNZ203" s="90"/>
      <c r="JOB203" s="90"/>
      <c r="JOD203" s="90"/>
      <c r="JOF203" s="90"/>
      <c r="JOH203" s="90"/>
      <c r="JOJ203" s="90"/>
      <c r="JOL203" s="90"/>
      <c r="JON203" s="90"/>
      <c r="JOP203" s="90"/>
      <c r="JOR203" s="90"/>
      <c r="JOT203" s="90"/>
      <c r="JOV203" s="90"/>
      <c r="JOX203" s="90"/>
      <c r="JOZ203" s="90"/>
      <c r="JPB203" s="90"/>
      <c r="JPD203" s="90"/>
      <c r="JPF203" s="90"/>
      <c r="JPH203" s="90"/>
      <c r="JPJ203" s="90"/>
      <c r="JPL203" s="90"/>
      <c r="JPN203" s="90"/>
      <c r="JPP203" s="90"/>
      <c r="JPR203" s="90"/>
      <c r="JPT203" s="90"/>
      <c r="JPV203" s="90"/>
      <c r="JPX203" s="90"/>
      <c r="JPZ203" s="90"/>
      <c r="JQB203" s="90"/>
      <c r="JQD203" s="90"/>
      <c r="JQF203" s="90"/>
      <c r="JQH203" s="90"/>
      <c r="JQJ203" s="90"/>
      <c r="JQL203" s="90"/>
      <c r="JQN203" s="90"/>
      <c r="JQP203" s="90"/>
      <c r="JQR203" s="90"/>
      <c r="JQT203" s="90"/>
      <c r="JQV203" s="90"/>
      <c r="JQX203" s="90"/>
      <c r="JQZ203" s="90"/>
      <c r="JRB203" s="90"/>
      <c r="JRD203" s="90"/>
      <c r="JRF203" s="90"/>
      <c r="JRH203" s="90"/>
      <c r="JRJ203" s="90"/>
      <c r="JRL203" s="90"/>
      <c r="JRN203" s="90"/>
      <c r="JRP203" s="90"/>
      <c r="JRR203" s="90"/>
      <c r="JRT203" s="90"/>
      <c r="JRV203" s="90"/>
      <c r="JRX203" s="90"/>
      <c r="JRZ203" s="90"/>
      <c r="JSB203" s="90"/>
      <c r="JSD203" s="90"/>
      <c r="JSF203" s="90"/>
      <c r="JSH203" s="90"/>
      <c r="JSJ203" s="90"/>
      <c r="JSL203" s="90"/>
      <c r="JSN203" s="90"/>
      <c r="JSP203" s="90"/>
      <c r="JSR203" s="90"/>
      <c r="JST203" s="90"/>
      <c r="JSV203" s="90"/>
      <c r="JSX203" s="90"/>
      <c r="JSZ203" s="90"/>
      <c r="JTB203" s="90"/>
      <c r="JTD203" s="90"/>
      <c r="JTF203" s="90"/>
      <c r="JTH203" s="90"/>
      <c r="JTJ203" s="90"/>
      <c r="JTL203" s="90"/>
      <c r="JTN203" s="90"/>
      <c r="JTP203" s="90"/>
      <c r="JTR203" s="90"/>
      <c r="JTT203" s="90"/>
      <c r="JTV203" s="90"/>
      <c r="JTX203" s="90"/>
      <c r="JTZ203" s="90"/>
      <c r="JUB203" s="90"/>
      <c r="JUD203" s="90"/>
      <c r="JUF203" s="90"/>
      <c r="JUH203" s="90"/>
      <c r="JUJ203" s="90"/>
      <c r="JUL203" s="90"/>
      <c r="JUN203" s="90"/>
      <c r="JUP203" s="90"/>
      <c r="JUR203" s="90"/>
      <c r="JUT203" s="90"/>
      <c r="JUV203" s="90"/>
      <c r="JUX203" s="90"/>
      <c r="JUZ203" s="90"/>
      <c r="JVB203" s="90"/>
      <c r="JVD203" s="90"/>
      <c r="JVF203" s="90"/>
      <c r="JVH203" s="90"/>
      <c r="JVJ203" s="90"/>
      <c r="JVL203" s="90"/>
      <c r="JVN203" s="90"/>
      <c r="JVP203" s="90"/>
      <c r="JVR203" s="90"/>
      <c r="JVT203" s="90"/>
      <c r="JVV203" s="90"/>
      <c r="JVX203" s="90"/>
      <c r="JVZ203" s="90"/>
      <c r="JWB203" s="90"/>
      <c r="JWD203" s="90"/>
      <c r="JWF203" s="90"/>
      <c r="JWH203" s="90"/>
      <c r="JWJ203" s="90"/>
      <c r="JWL203" s="90"/>
      <c r="JWN203" s="90"/>
      <c r="JWP203" s="90"/>
      <c r="JWR203" s="90"/>
      <c r="JWT203" s="90"/>
      <c r="JWV203" s="90"/>
      <c r="JWX203" s="90"/>
      <c r="JWZ203" s="90"/>
      <c r="JXB203" s="90"/>
      <c r="JXD203" s="90"/>
      <c r="JXF203" s="90"/>
      <c r="JXH203" s="90"/>
      <c r="JXJ203" s="90"/>
      <c r="JXL203" s="90"/>
      <c r="JXN203" s="90"/>
      <c r="JXP203" s="90"/>
      <c r="JXR203" s="90"/>
      <c r="JXT203" s="90"/>
      <c r="JXV203" s="90"/>
      <c r="JXX203" s="90"/>
      <c r="JXZ203" s="90"/>
      <c r="JYB203" s="90"/>
      <c r="JYD203" s="90"/>
      <c r="JYF203" s="90"/>
      <c r="JYH203" s="90"/>
      <c r="JYJ203" s="90"/>
      <c r="JYL203" s="90"/>
      <c r="JYN203" s="90"/>
      <c r="JYP203" s="90"/>
      <c r="JYR203" s="90"/>
      <c r="JYT203" s="90"/>
      <c r="JYV203" s="90"/>
      <c r="JYX203" s="90"/>
      <c r="JYZ203" s="90"/>
      <c r="JZB203" s="90"/>
      <c r="JZD203" s="90"/>
      <c r="JZF203" s="90"/>
      <c r="JZH203" s="90"/>
      <c r="JZJ203" s="90"/>
      <c r="JZL203" s="90"/>
      <c r="JZN203" s="90"/>
      <c r="JZP203" s="90"/>
      <c r="JZR203" s="90"/>
      <c r="JZT203" s="90"/>
      <c r="JZV203" s="90"/>
      <c r="JZX203" s="90"/>
      <c r="JZZ203" s="90"/>
      <c r="KAB203" s="90"/>
      <c r="KAD203" s="90"/>
      <c r="KAF203" s="90"/>
      <c r="KAH203" s="90"/>
      <c r="KAJ203" s="90"/>
      <c r="KAL203" s="90"/>
      <c r="KAN203" s="90"/>
      <c r="KAP203" s="90"/>
      <c r="KAR203" s="90"/>
      <c r="KAT203" s="90"/>
      <c r="KAV203" s="90"/>
      <c r="KAX203" s="90"/>
      <c r="KAZ203" s="90"/>
      <c r="KBB203" s="90"/>
      <c r="KBD203" s="90"/>
      <c r="KBF203" s="90"/>
      <c r="KBH203" s="90"/>
      <c r="KBJ203" s="90"/>
      <c r="KBL203" s="90"/>
      <c r="KBN203" s="90"/>
      <c r="KBP203" s="90"/>
      <c r="KBR203" s="90"/>
      <c r="KBT203" s="90"/>
      <c r="KBV203" s="90"/>
      <c r="KBX203" s="90"/>
      <c r="KBZ203" s="90"/>
      <c r="KCB203" s="90"/>
      <c r="KCD203" s="90"/>
      <c r="KCF203" s="90"/>
      <c r="KCH203" s="90"/>
      <c r="KCJ203" s="90"/>
      <c r="KCL203" s="90"/>
      <c r="KCN203" s="90"/>
      <c r="KCP203" s="90"/>
      <c r="KCR203" s="90"/>
      <c r="KCT203" s="90"/>
      <c r="KCV203" s="90"/>
      <c r="KCX203" s="90"/>
      <c r="KCZ203" s="90"/>
      <c r="KDB203" s="90"/>
      <c r="KDD203" s="90"/>
      <c r="KDF203" s="90"/>
      <c r="KDH203" s="90"/>
      <c r="KDJ203" s="90"/>
      <c r="KDL203" s="90"/>
      <c r="KDN203" s="90"/>
      <c r="KDP203" s="90"/>
      <c r="KDR203" s="90"/>
      <c r="KDT203" s="90"/>
      <c r="KDV203" s="90"/>
      <c r="KDX203" s="90"/>
      <c r="KDZ203" s="90"/>
      <c r="KEB203" s="90"/>
      <c r="KED203" s="90"/>
      <c r="KEF203" s="90"/>
      <c r="KEH203" s="90"/>
      <c r="KEJ203" s="90"/>
      <c r="KEL203" s="90"/>
      <c r="KEN203" s="90"/>
      <c r="KEP203" s="90"/>
      <c r="KER203" s="90"/>
      <c r="KET203" s="90"/>
      <c r="KEV203" s="90"/>
      <c r="KEX203" s="90"/>
      <c r="KEZ203" s="90"/>
      <c r="KFB203" s="90"/>
      <c r="KFD203" s="90"/>
      <c r="KFF203" s="90"/>
      <c r="KFH203" s="90"/>
      <c r="KFJ203" s="90"/>
      <c r="KFL203" s="90"/>
      <c r="KFN203" s="90"/>
      <c r="KFP203" s="90"/>
      <c r="KFR203" s="90"/>
      <c r="KFT203" s="90"/>
      <c r="KFV203" s="90"/>
      <c r="KFX203" s="90"/>
      <c r="KFZ203" s="90"/>
      <c r="KGB203" s="90"/>
      <c r="KGD203" s="90"/>
      <c r="KGF203" s="90"/>
      <c r="KGH203" s="90"/>
      <c r="KGJ203" s="90"/>
      <c r="KGL203" s="90"/>
      <c r="KGN203" s="90"/>
      <c r="KGP203" s="90"/>
      <c r="KGR203" s="90"/>
      <c r="KGT203" s="90"/>
      <c r="KGV203" s="90"/>
      <c r="KGX203" s="90"/>
      <c r="KGZ203" s="90"/>
      <c r="KHB203" s="90"/>
      <c r="KHD203" s="90"/>
      <c r="KHF203" s="90"/>
      <c r="KHH203" s="90"/>
      <c r="KHJ203" s="90"/>
      <c r="KHL203" s="90"/>
      <c r="KHN203" s="90"/>
      <c r="KHP203" s="90"/>
      <c r="KHR203" s="90"/>
      <c r="KHT203" s="90"/>
      <c r="KHV203" s="90"/>
      <c r="KHX203" s="90"/>
      <c r="KHZ203" s="90"/>
      <c r="KIB203" s="90"/>
      <c r="KID203" s="90"/>
      <c r="KIF203" s="90"/>
      <c r="KIH203" s="90"/>
      <c r="KIJ203" s="90"/>
      <c r="KIL203" s="90"/>
      <c r="KIN203" s="90"/>
      <c r="KIP203" s="90"/>
      <c r="KIR203" s="90"/>
      <c r="KIT203" s="90"/>
      <c r="KIV203" s="90"/>
      <c r="KIX203" s="90"/>
      <c r="KIZ203" s="90"/>
      <c r="KJB203" s="90"/>
      <c r="KJD203" s="90"/>
      <c r="KJF203" s="90"/>
      <c r="KJH203" s="90"/>
      <c r="KJJ203" s="90"/>
      <c r="KJL203" s="90"/>
      <c r="KJN203" s="90"/>
      <c r="KJP203" s="90"/>
      <c r="KJR203" s="90"/>
      <c r="KJT203" s="90"/>
      <c r="KJV203" s="90"/>
      <c r="KJX203" s="90"/>
      <c r="KJZ203" s="90"/>
      <c r="KKB203" s="90"/>
      <c r="KKD203" s="90"/>
      <c r="KKF203" s="90"/>
      <c r="KKH203" s="90"/>
      <c r="KKJ203" s="90"/>
      <c r="KKL203" s="90"/>
      <c r="KKN203" s="90"/>
      <c r="KKP203" s="90"/>
      <c r="KKR203" s="90"/>
      <c r="KKT203" s="90"/>
      <c r="KKV203" s="90"/>
      <c r="KKX203" s="90"/>
      <c r="KKZ203" s="90"/>
      <c r="KLB203" s="90"/>
      <c r="KLD203" s="90"/>
      <c r="KLF203" s="90"/>
      <c r="KLH203" s="90"/>
      <c r="KLJ203" s="90"/>
      <c r="KLL203" s="90"/>
      <c r="KLN203" s="90"/>
      <c r="KLP203" s="90"/>
      <c r="KLR203" s="90"/>
      <c r="KLT203" s="90"/>
      <c r="KLV203" s="90"/>
      <c r="KLX203" s="90"/>
      <c r="KLZ203" s="90"/>
      <c r="KMB203" s="90"/>
      <c r="KMD203" s="90"/>
      <c r="KMF203" s="90"/>
      <c r="KMH203" s="90"/>
      <c r="KMJ203" s="90"/>
      <c r="KML203" s="90"/>
      <c r="KMN203" s="90"/>
      <c r="KMP203" s="90"/>
      <c r="KMR203" s="90"/>
      <c r="KMT203" s="90"/>
      <c r="KMV203" s="90"/>
      <c r="KMX203" s="90"/>
      <c r="KMZ203" s="90"/>
      <c r="KNB203" s="90"/>
      <c r="KND203" s="90"/>
      <c r="KNF203" s="90"/>
      <c r="KNH203" s="90"/>
      <c r="KNJ203" s="90"/>
      <c r="KNL203" s="90"/>
      <c r="KNN203" s="90"/>
      <c r="KNP203" s="90"/>
      <c r="KNR203" s="90"/>
      <c r="KNT203" s="90"/>
      <c r="KNV203" s="90"/>
      <c r="KNX203" s="90"/>
      <c r="KNZ203" s="90"/>
      <c r="KOB203" s="90"/>
      <c r="KOD203" s="90"/>
      <c r="KOF203" s="90"/>
      <c r="KOH203" s="90"/>
      <c r="KOJ203" s="90"/>
      <c r="KOL203" s="90"/>
      <c r="KON203" s="90"/>
      <c r="KOP203" s="90"/>
      <c r="KOR203" s="90"/>
      <c r="KOT203" s="90"/>
      <c r="KOV203" s="90"/>
      <c r="KOX203" s="90"/>
      <c r="KOZ203" s="90"/>
      <c r="KPB203" s="90"/>
      <c r="KPD203" s="90"/>
      <c r="KPF203" s="90"/>
      <c r="KPH203" s="90"/>
      <c r="KPJ203" s="90"/>
      <c r="KPL203" s="90"/>
      <c r="KPN203" s="90"/>
      <c r="KPP203" s="90"/>
      <c r="KPR203" s="90"/>
      <c r="KPT203" s="90"/>
      <c r="KPV203" s="90"/>
      <c r="KPX203" s="90"/>
      <c r="KPZ203" s="90"/>
      <c r="KQB203" s="90"/>
      <c r="KQD203" s="90"/>
      <c r="KQF203" s="90"/>
      <c r="KQH203" s="90"/>
      <c r="KQJ203" s="90"/>
      <c r="KQL203" s="90"/>
      <c r="KQN203" s="90"/>
      <c r="KQP203" s="90"/>
      <c r="KQR203" s="90"/>
      <c r="KQT203" s="90"/>
      <c r="KQV203" s="90"/>
      <c r="KQX203" s="90"/>
      <c r="KQZ203" s="90"/>
      <c r="KRB203" s="90"/>
      <c r="KRD203" s="90"/>
      <c r="KRF203" s="90"/>
      <c r="KRH203" s="90"/>
      <c r="KRJ203" s="90"/>
      <c r="KRL203" s="90"/>
      <c r="KRN203" s="90"/>
      <c r="KRP203" s="90"/>
      <c r="KRR203" s="90"/>
      <c r="KRT203" s="90"/>
      <c r="KRV203" s="90"/>
      <c r="KRX203" s="90"/>
      <c r="KRZ203" s="90"/>
      <c r="KSB203" s="90"/>
      <c r="KSD203" s="90"/>
      <c r="KSF203" s="90"/>
      <c r="KSH203" s="90"/>
      <c r="KSJ203" s="90"/>
      <c r="KSL203" s="90"/>
      <c r="KSN203" s="90"/>
      <c r="KSP203" s="90"/>
      <c r="KSR203" s="90"/>
      <c r="KST203" s="90"/>
      <c r="KSV203" s="90"/>
      <c r="KSX203" s="90"/>
      <c r="KSZ203" s="90"/>
      <c r="KTB203" s="90"/>
      <c r="KTD203" s="90"/>
      <c r="KTF203" s="90"/>
      <c r="KTH203" s="90"/>
      <c r="KTJ203" s="90"/>
      <c r="KTL203" s="90"/>
      <c r="KTN203" s="90"/>
      <c r="KTP203" s="90"/>
      <c r="KTR203" s="90"/>
      <c r="KTT203" s="90"/>
      <c r="KTV203" s="90"/>
      <c r="KTX203" s="90"/>
      <c r="KTZ203" s="90"/>
      <c r="KUB203" s="90"/>
      <c r="KUD203" s="90"/>
      <c r="KUF203" s="90"/>
      <c r="KUH203" s="90"/>
      <c r="KUJ203" s="90"/>
      <c r="KUL203" s="90"/>
      <c r="KUN203" s="90"/>
      <c r="KUP203" s="90"/>
      <c r="KUR203" s="90"/>
      <c r="KUT203" s="90"/>
      <c r="KUV203" s="90"/>
      <c r="KUX203" s="90"/>
      <c r="KUZ203" s="90"/>
      <c r="KVB203" s="90"/>
      <c r="KVD203" s="90"/>
      <c r="KVF203" s="90"/>
      <c r="KVH203" s="90"/>
      <c r="KVJ203" s="90"/>
      <c r="KVL203" s="90"/>
      <c r="KVN203" s="90"/>
      <c r="KVP203" s="90"/>
      <c r="KVR203" s="90"/>
      <c r="KVT203" s="90"/>
      <c r="KVV203" s="90"/>
      <c r="KVX203" s="90"/>
      <c r="KVZ203" s="90"/>
      <c r="KWB203" s="90"/>
      <c r="KWD203" s="90"/>
      <c r="KWF203" s="90"/>
      <c r="KWH203" s="90"/>
      <c r="KWJ203" s="90"/>
      <c r="KWL203" s="90"/>
      <c r="KWN203" s="90"/>
      <c r="KWP203" s="90"/>
      <c r="KWR203" s="90"/>
      <c r="KWT203" s="90"/>
      <c r="KWV203" s="90"/>
      <c r="KWX203" s="90"/>
      <c r="KWZ203" s="90"/>
      <c r="KXB203" s="90"/>
      <c r="KXD203" s="90"/>
      <c r="KXF203" s="90"/>
      <c r="KXH203" s="90"/>
      <c r="KXJ203" s="90"/>
      <c r="KXL203" s="90"/>
      <c r="KXN203" s="90"/>
      <c r="KXP203" s="90"/>
      <c r="KXR203" s="90"/>
      <c r="KXT203" s="90"/>
      <c r="KXV203" s="90"/>
      <c r="KXX203" s="90"/>
      <c r="KXZ203" s="90"/>
      <c r="KYB203" s="90"/>
      <c r="KYD203" s="90"/>
      <c r="KYF203" s="90"/>
      <c r="KYH203" s="90"/>
      <c r="KYJ203" s="90"/>
      <c r="KYL203" s="90"/>
      <c r="KYN203" s="90"/>
      <c r="KYP203" s="90"/>
      <c r="KYR203" s="90"/>
      <c r="KYT203" s="90"/>
      <c r="KYV203" s="90"/>
      <c r="KYX203" s="90"/>
      <c r="KYZ203" s="90"/>
      <c r="KZB203" s="90"/>
      <c r="KZD203" s="90"/>
      <c r="KZF203" s="90"/>
      <c r="KZH203" s="90"/>
      <c r="KZJ203" s="90"/>
      <c r="KZL203" s="90"/>
      <c r="KZN203" s="90"/>
      <c r="KZP203" s="90"/>
      <c r="KZR203" s="90"/>
      <c r="KZT203" s="90"/>
      <c r="KZV203" s="90"/>
      <c r="KZX203" s="90"/>
      <c r="KZZ203" s="90"/>
      <c r="LAB203" s="90"/>
      <c r="LAD203" s="90"/>
      <c r="LAF203" s="90"/>
      <c r="LAH203" s="90"/>
      <c r="LAJ203" s="90"/>
      <c r="LAL203" s="90"/>
      <c r="LAN203" s="90"/>
      <c r="LAP203" s="90"/>
      <c r="LAR203" s="90"/>
      <c r="LAT203" s="90"/>
      <c r="LAV203" s="90"/>
      <c r="LAX203" s="90"/>
      <c r="LAZ203" s="90"/>
      <c r="LBB203" s="90"/>
      <c r="LBD203" s="90"/>
      <c r="LBF203" s="90"/>
      <c r="LBH203" s="90"/>
      <c r="LBJ203" s="90"/>
      <c r="LBL203" s="90"/>
      <c r="LBN203" s="90"/>
      <c r="LBP203" s="90"/>
      <c r="LBR203" s="90"/>
      <c r="LBT203" s="90"/>
      <c r="LBV203" s="90"/>
      <c r="LBX203" s="90"/>
      <c r="LBZ203" s="90"/>
      <c r="LCB203" s="90"/>
      <c r="LCD203" s="90"/>
      <c r="LCF203" s="90"/>
      <c r="LCH203" s="90"/>
      <c r="LCJ203" s="90"/>
      <c r="LCL203" s="90"/>
      <c r="LCN203" s="90"/>
      <c r="LCP203" s="90"/>
      <c r="LCR203" s="90"/>
      <c r="LCT203" s="90"/>
      <c r="LCV203" s="90"/>
      <c r="LCX203" s="90"/>
      <c r="LCZ203" s="90"/>
      <c r="LDB203" s="90"/>
      <c r="LDD203" s="90"/>
      <c r="LDF203" s="90"/>
      <c r="LDH203" s="90"/>
      <c r="LDJ203" s="90"/>
      <c r="LDL203" s="90"/>
      <c r="LDN203" s="90"/>
      <c r="LDP203" s="90"/>
      <c r="LDR203" s="90"/>
      <c r="LDT203" s="90"/>
      <c r="LDV203" s="90"/>
      <c r="LDX203" s="90"/>
      <c r="LDZ203" s="90"/>
      <c r="LEB203" s="90"/>
      <c r="LED203" s="90"/>
      <c r="LEF203" s="90"/>
      <c r="LEH203" s="90"/>
      <c r="LEJ203" s="90"/>
      <c r="LEL203" s="90"/>
      <c r="LEN203" s="90"/>
      <c r="LEP203" s="90"/>
      <c r="LER203" s="90"/>
      <c r="LET203" s="90"/>
      <c r="LEV203" s="90"/>
      <c r="LEX203" s="90"/>
      <c r="LEZ203" s="90"/>
      <c r="LFB203" s="90"/>
      <c r="LFD203" s="90"/>
      <c r="LFF203" s="90"/>
      <c r="LFH203" s="90"/>
      <c r="LFJ203" s="90"/>
      <c r="LFL203" s="90"/>
      <c r="LFN203" s="90"/>
      <c r="LFP203" s="90"/>
      <c r="LFR203" s="90"/>
      <c r="LFT203" s="90"/>
      <c r="LFV203" s="90"/>
      <c r="LFX203" s="90"/>
      <c r="LFZ203" s="90"/>
      <c r="LGB203" s="90"/>
      <c r="LGD203" s="90"/>
      <c r="LGF203" s="90"/>
      <c r="LGH203" s="90"/>
      <c r="LGJ203" s="90"/>
      <c r="LGL203" s="90"/>
      <c r="LGN203" s="90"/>
      <c r="LGP203" s="90"/>
      <c r="LGR203" s="90"/>
      <c r="LGT203" s="90"/>
      <c r="LGV203" s="90"/>
      <c r="LGX203" s="90"/>
      <c r="LGZ203" s="90"/>
      <c r="LHB203" s="90"/>
      <c r="LHD203" s="90"/>
      <c r="LHF203" s="90"/>
      <c r="LHH203" s="90"/>
      <c r="LHJ203" s="90"/>
      <c r="LHL203" s="90"/>
      <c r="LHN203" s="90"/>
      <c r="LHP203" s="90"/>
      <c r="LHR203" s="90"/>
      <c r="LHT203" s="90"/>
      <c r="LHV203" s="90"/>
      <c r="LHX203" s="90"/>
      <c r="LHZ203" s="90"/>
      <c r="LIB203" s="90"/>
      <c r="LID203" s="90"/>
      <c r="LIF203" s="90"/>
      <c r="LIH203" s="90"/>
      <c r="LIJ203" s="90"/>
      <c r="LIL203" s="90"/>
      <c r="LIN203" s="90"/>
      <c r="LIP203" s="90"/>
      <c r="LIR203" s="90"/>
      <c r="LIT203" s="90"/>
      <c r="LIV203" s="90"/>
      <c r="LIX203" s="90"/>
      <c r="LIZ203" s="90"/>
      <c r="LJB203" s="90"/>
      <c r="LJD203" s="90"/>
      <c r="LJF203" s="90"/>
      <c r="LJH203" s="90"/>
      <c r="LJJ203" s="90"/>
      <c r="LJL203" s="90"/>
      <c r="LJN203" s="90"/>
      <c r="LJP203" s="90"/>
      <c r="LJR203" s="90"/>
      <c r="LJT203" s="90"/>
      <c r="LJV203" s="90"/>
      <c r="LJX203" s="90"/>
      <c r="LJZ203" s="90"/>
      <c r="LKB203" s="90"/>
      <c r="LKD203" s="90"/>
      <c r="LKF203" s="90"/>
      <c r="LKH203" s="90"/>
      <c r="LKJ203" s="90"/>
      <c r="LKL203" s="90"/>
      <c r="LKN203" s="90"/>
      <c r="LKP203" s="90"/>
      <c r="LKR203" s="90"/>
      <c r="LKT203" s="90"/>
      <c r="LKV203" s="90"/>
      <c r="LKX203" s="90"/>
      <c r="LKZ203" s="90"/>
      <c r="LLB203" s="90"/>
      <c r="LLD203" s="90"/>
      <c r="LLF203" s="90"/>
      <c r="LLH203" s="90"/>
      <c r="LLJ203" s="90"/>
      <c r="LLL203" s="90"/>
      <c r="LLN203" s="90"/>
      <c r="LLP203" s="90"/>
      <c r="LLR203" s="90"/>
      <c r="LLT203" s="90"/>
      <c r="LLV203" s="90"/>
      <c r="LLX203" s="90"/>
      <c r="LLZ203" s="90"/>
      <c r="LMB203" s="90"/>
      <c r="LMD203" s="90"/>
      <c r="LMF203" s="90"/>
      <c r="LMH203" s="90"/>
      <c r="LMJ203" s="90"/>
      <c r="LML203" s="90"/>
      <c r="LMN203" s="90"/>
      <c r="LMP203" s="90"/>
      <c r="LMR203" s="90"/>
      <c r="LMT203" s="90"/>
      <c r="LMV203" s="90"/>
      <c r="LMX203" s="90"/>
      <c r="LMZ203" s="90"/>
      <c r="LNB203" s="90"/>
      <c r="LND203" s="90"/>
      <c r="LNF203" s="90"/>
      <c r="LNH203" s="90"/>
      <c r="LNJ203" s="90"/>
      <c r="LNL203" s="90"/>
      <c r="LNN203" s="90"/>
      <c r="LNP203" s="90"/>
      <c r="LNR203" s="90"/>
      <c r="LNT203" s="90"/>
      <c r="LNV203" s="90"/>
      <c r="LNX203" s="90"/>
      <c r="LNZ203" s="90"/>
      <c r="LOB203" s="90"/>
      <c r="LOD203" s="90"/>
      <c r="LOF203" s="90"/>
      <c r="LOH203" s="90"/>
      <c r="LOJ203" s="90"/>
      <c r="LOL203" s="90"/>
      <c r="LON203" s="90"/>
      <c r="LOP203" s="90"/>
      <c r="LOR203" s="90"/>
      <c r="LOT203" s="90"/>
      <c r="LOV203" s="90"/>
      <c r="LOX203" s="90"/>
      <c r="LOZ203" s="90"/>
      <c r="LPB203" s="90"/>
      <c r="LPD203" s="90"/>
      <c r="LPF203" s="90"/>
      <c r="LPH203" s="90"/>
      <c r="LPJ203" s="90"/>
      <c r="LPL203" s="90"/>
      <c r="LPN203" s="90"/>
      <c r="LPP203" s="90"/>
      <c r="LPR203" s="90"/>
      <c r="LPT203" s="90"/>
      <c r="LPV203" s="90"/>
      <c r="LPX203" s="90"/>
      <c r="LPZ203" s="90"/>
      <c r="LQB203" s="90"/>
      <c r="LQD203" s="90"/>
      <c r="LQF203" s="90"/>
      <c r="LQH203" s="90"/>
      <c r="LQJ203" s="90"/>
      <c r="LQL203" s="90"/>
      <c r="LQN203" s="90"/>
      <c r="LQP203" s="90"/>
      <c r="LQR203" s="90"/>
      <c r="LQT203" s="90"/>
      <c r="LQV203" s="90"/>
      <c r="LQX203" s="90"/>
      <c r="LQZ203" s="90"/>
      <c r="LRB203" s="90"/>
      <c r="LRD203" s="90"/>
      <c r="LRF203" s="90"/>
      <c r="LRH203" s="90"/>
      <c r="LRJ203" s="90"/>
      <c r="LRL203" s="90"/>
      <c r="LRN203" s="90"/>
      <c r="LRP203" s="90"/>
      <c r="LRR203" s="90"/>
      <c r="LRT203" s="90"/>
      <c r="LRV203" s="90"/>
      <c r="LRX203" s="90"/>
      <c r="LRZ203" s="90"/>
      <c r="LSB203" s="90"/>
      <c r="LSD203" s="90"/>
      <c r="LSF203" s="90"/>
      <c r="LSH203" s="90"/>
      <c r="LSJ203" s="90"/>
      <c r="LSL203" s="90"/>
      <c r="LSN203" s="90"/>
      <c r="LSP203" s="90"/>
      <c r="LSR203" s="90"/>
      <c r="LST203" s="90"/>
      <c r="LSV203" s="90"/>
      <c r="LSX203" s="90"/>
      <c r="LSZ203" s="90"/>
      <c r="LTB203" s="90"/>
      <c r="LTD203" s="90"/>
      <c r="LTF203" s="90"/>
      <c r="LTH203" s="90"/>
      <c r="LTJ203" s="90"/>
      <c r="LTL203" s="90"/>
      <c r="LTN203" s="90"/>
      <c r="LTP203" s="90"/>
      <c r="LTR203" s="90"/>
      <c r="LTT203" s="90"/>
      <c r="LTV203" s="90"/>
      <c r="LTX203" s="90"/>
      <c r="LTZ203" s="90"/>
      <c r="LUB203" s="90"/>
      <c r="LUD203" s="90"/>
      <c r="LUF203" s="90"/>
      <c r="LUH203" s="90"/>
      <c r="LUJ203" s="90"/>
      <c r="LUL203" s="90"/>
      <c r="LUN203" s="90"/>
      <c r="LUP203" s="90"/>
      <c r="LUR203" s="90"/>
      <c r="LUT203" s="90"/>
      <c r="LUV203" s="90"/>
      <c r="LUX203" s="90"/>
      <c r="LUZ203" s="90"/>
      <c r="LVB203" s="90"/>
      <c r="LVD203" s="90"/>
      <c r="LVF203" s="90"/>
      <c r="LVH203" s="90"/>
      <c r="LVJ203" s="90"/>
      <c r="LVL203" s="90"/>
      <c r="LVN203" s="90"/>
      <c r="LVP203" s="90"/>
      <c r="LVR203" s="90"/>
      <c r="LVT203" s="90"/>
      <c r="LVV203" s="90"/>
      <c r="LVX203" s="90"/>
      <c r="LVZ203" s="90"/>
      <c r="LWB203" s="90"/>
      <c r="LWD203" s="90"/>
      <c r="LWF203" s="90"/>
      <c r="LWH203" s="90"/>
      <c r="LWJ203" s="90"/>
      <c r="LWL203" s="90"/>
      <c r="LWN203" s="90"/>
      <c r="LWP203" s="90"/>
      <c r="LWR203" s="90"/>
      <c r="LWT203" s="90"/>
      <c r="LWV203" s="90"/>
      <c r="LWX203" s="90"/>
      <c r="LWZ203" s="90"/>
      <c r="LXB203" s="90"/>
      <c r="LXD203" s="90"/>
      <c r="LXF203" s="90"/>
      <c r="LXH203" s="90"/>
      <c r="LXJ203" s="90"/>
      <c r="LXL203" s="90"/>
      <c r="LXN203" s="90"/>
      <c r="LXP203" s="90"/>
      <c r="LXR203" s="90"/>
      <c r="LXT203" s="90"/>
      <c r="LXV203" s="90"/>
      <c r="LXX203" s="90"/>
      <c r="LXZ203" s="90"/>
      <c r="LYB203" s="90"/>
      <c r="LYD203" s="90"/>
      <c r="LYF203" s="90"/>
      <c r="LYH203" s="90"/>
      <c r="LYJ203" s="90"/>
      <c r="LYL203" s="90"/>
      <c r="LYN203" s="90"/>
      <c r="LYP203" s="90"/>
      <c r="LYR203" s="90"/>
      <c r="LYT203" s="90"/>
      <c r="LYV203" s="90"/>
      <c r="LYX203" s="90"/>
      <c r="LYZ203" s="90"/>
      <c r="LZB203" s="90"/>
      <c r="LZD203" s="90"/>
      <c r="LZF203" s="90"/>
      <c r="LZH203" s="90"/>
      <c r="LZJ203" s="90"/>
      <c r="LZL203" s="90"/>
      <c r="LZN203" s="90"/>
      <c r="LZP203" s="90"/>
      <c r="LZR203" s="90"/>
      <c r="LZT203" s="90"/>
      <c r="LZV203" s="90"/>
      <c r="LZX203" s="90"/>
      <c r="LZZ203" s="90"/>
      <c r="MAB203" s="90"/>
      <c r="MAD203" s="90"/>
      <c r="MAF203" s="90"/>
      <c r="MAH203" s="90"/>
      <c r="MAJ203" s="90"/>
      <c r="MAL203" s="90"/>
      <c r="MAN203" s="90"/>
      <c r="MAP203" s="90"/>
      <c r="MAR203" s="90"/>
      <c r="MAT203" s="90"/>
      <c r="MAV203" s="90"/>
      <c r="MAX203" s="90"/>
      <c r="MAZ203" s="90"/>
      <c r="MBB203" s="90"/>
      <c r="MBD203" s="90"/>
      <c r="MBF203" s="90"/>
      <c r="MBH203" s="90"/>
      <c r="MBJ203" s="90"/>
      <c r="MBL203" s="90"/>
      <c r="MBN203" s="90"/>
      <c r="MBP203" s="90"/>
      <c r="MBR203" s="90"/>
      <c r="MBT203" s="90"/>
      <c r="MBV203" s="90"/>
      <c r="MBX203" s="90"/>
      <c r="MBZ203" s="90"/>
      <c r="MCB203" s="90"/>
      <c r="MCD203" s="90"/>
      <c r="MCF203" s="90"/>
      <c r="MCH203" s="90"/>
      <c r="MCJ203" s="90"/>
      <c r="MCL203" s="90"/>
      <c r="MCN203" s="90"/>
      <c r="MCP203" s="90"/>
      <c r="MCR203" s="90"/>
      <c r="MCT203" s="90"/>
      <c r="MCV203" s="90"/>
      <c r="MCX203" s="90"/>
      <c r="MCZ203" s="90"/>
      <c r="MDB203" s="90"/>
      <c r="MDD203" s="90"/>
      <c r="MDF203" s="90"/>
      <c r="MDH203" s="90"/>
      <c r="MDJ203" s="90"/>
      <c r="MDL203" s="90"/>
      <c r="MDN203" s="90"/>
      <c r="MDP203" s="90"/>
      <c r="MDR203" s="90"/>
      <c r="MDT203" s="90"/>
      <c r="MDV203" s="90"/>
      <c r="MDX203" s="90"/>
      <c r="MDZ203" s="90"/>
      <c r="MEB203" s="90"/>
      <c r="MED203" s="90"/>
      <c r="MEF203" s="90"/>
      <c r="MEH203" s="90"/>
      <c r="MEJ203" s="90"/>
      <c r="MEL203" s="90"/>
      <c r="MEN203" s="90"/>
      <c r="MEP203" s="90"/>
      <c r="MER203" s="90"/>
      <c r="MET203" s="90"/>
      <c r="MEV203" s="90"/>
      <c r="MEX203" s="90"/>
      <c r="MEZ203" s="90"/>
      <c r="MFB203" s="90"/>
      <c r="MFD203" s="90"/>
      <c r="MFF203" s="90"/>
      <c r="MFH203" s="90"/>
      <c r="MFJ203" s="90"/>
      <c r="MFL203" s="90"/>
      <c r="MFN203" s="90"/>
      <c r="MFP203" s="90"/>
      <c r="MFR203" s="90"/>
      <c r="MFT203" s="90"/>
      <c r="MFV203" s="90"/>
      <c r="MFX203" s="90"/>
      <c r="MFZ203" s="90"/>
      <c r="MGB203" s="90"/>
      <c r="MGD203" s="90"/>
      <c r="MGF203" s="90"/>
      <c r="MGH203" s="90"/>
      <c r="MGJ203" s="90"/>
      <c r="MGL203" s="90"/>
      <c r="MGN203" s="90"/>
      <c r="MGP203" s="90"/>
      <c r="MGR203" s="90"/>
      <c r="MGT203" s="90"/>
      <c r="MGV203" s="90"/>
      <c r="MGX203" s="90"/>
      <c r="MGZ203" s="90"/>
      <c r="MHB203" s="90"/>
      <c r="MHD203" s="90"/>
      <c r="MHF203" s="90"/>
      <c r="MHH203" s="90"/>
      <c r="MHJ203" s="90"/>
      <c r="MHL203" s="90"/>
      <c r="MHN203" s="90"/>
      <c r="MHP203" s="90"/>
      <c r="MHR203" s="90"/>
      <c r="MHT203" s="90"/>
      <c r="MHV203" s="90"/>
      <c r="MHX203" s="90"/>
      <c r="MHZ203" s="90"/>
      <c r="MIB203" s="90"/>
      <c r="MID203" s="90"/>
      <c r="MIF203" s="90"/>
      <c r="MIH203" s="90"/>
      <c r="MIJ203" s="90"/>
      <c r="MIL203" s="90"/>
      <c r="MIN203" s="90"/>
      <c r="MIP203" s="90"/>
      <c r="MIR203" s="90"/>
      <c r="MIT203" s="90"/>
      <c r="MIV203" s="90"/>
      <c r="MIX203" s="90"/>
      <c r="MIZ203" s="90"/>
      <c r="MJB203" s="90"/>
      <c r="MJD203" s="90"/>
      <c r="MJF203" s="90"/>
      <c r="MJH203" s="90"/>
      <c r="MJJ203" s="90"/>
      <c r="MJL203" s="90"/>
      <c r="MJN203" s="90"/>
      <c r="MJP203" s="90"/>
      <c r="MJR203" s="90"/>
      <c r="MJT203" s="90"/>
      <c r="MJV203" s="90"/>
      <c r="MJX203" s="90"/>
      <c r="MJZ203" s="90"/>
      <c r="MKB203" s="90"/>
      <c r="MKD203" s="90"/>
      <c r="MKF203" s="90"/>
      <c r="MKH203" s="90"/>
      <c r="MKJ203" s="90"/>
      <c r="MKL203" s="90"/>
      <c r="MKN203" s="90"/>
      <c r="MKP203" s="90"/>
      <c r="MKR203" s="90"/>
      <c r="MKT203" s="90"/>
      <c r="MKV203" s="90"/>
      <c r="MKX203" s="90"/>
      <c r="MKZ203" s="90"/>
      <c r="MLB203" s="90"/>
      <c r="MLD203" s="90"/>
      <c r="MLF203" s="90"/>
      <c r="MLH203" s="90"/>
      <c r="MLJ203" s="90"/>
      <c r="MLL203" s="90"/>
      <c r="MLN203" s="90"/>
      <c r="MLP203" s="90"/>
      <c r="MLR203" s="90"/>
      <c r="MLT203" s="90"/>
      <c r="MLV203" s="90"/>
      <c r="MLX203" s="90"/>
      <c r="MLZ203" s="90"/>
      <c r="MMB203" s="90"/>
      <c r="MMD203" s="90"/>
      <c r="MMF203" s="90"/>
      <c r="MMH203" s="90"/>
      <c r="MMJ203" s="90"/>
      <c r="MML203" s="90"/>
      <c r="MMN203" s="90"/>
      <c r="MMP203" s="90"/>
      <c r="MMR203" s="90"/>
      <c r="MMT203" s="90"/>
      <c r="MMV203" s="90"/>
      <c r="MMX203" s="90"/>
      <c r="MMZ203" s="90"/>
      <c r="MNB203" s="90"/>
      <c r="MND203" s="90"/>
      <c r="MNF203" s="90"/>
      <c r="MNH203" s="90"/>
      <c r="MNJ203" s="90"/>
      <c r="MNL203" s="90"/>
      <c r="MNN203" s="90"/>
      <c r="MNP203" s="90"/>
      <c r="MNR203" s="90"/>
      <c r="MNT203" s="90"/>
      <c r="MNV203" s="90"/>
      <c r="MNX203" s="90"/>
      <c r="MNZ203" s="90"/>
      <c r="MOB203" s="90"/>
      <c r="MOD203" s="90"/>
      <c r="MOF203" s="90"/>
      <c r="MOH203" s="90"/>
      <c r="MOJ203" s="90"/>
      <c r="MOL203" s="90"/>
      <c r="MON203" s="90"/>
      <c r="MOP203" s="90"/>
      <c r="MOR203" s="90"/>
      <c r="MOT203" s="90"/>
      <c r="MOV203" s="90"/>
      <c r="MOX203" s="90"/>
      <c r="MOZ203" s="90"/>
      <c r="MPB203" s="90"/>
      <c r="MPD203" s="90"/>
      <c r="MPF203" s="90"/>
      <c r="MPH203" s="90"/>
      <c r="MPJ203" s="90"/>
      <c r="MPL203" s="90"/>
      <c r="MPN203" s="90"/>
      <c r="MPP203" s="90"/>
      <c r="MPR203" s="90"/>
      <c r="MPT203" s="90"/>
      <c r="MPV203" s="90"/>
      <c r="MPX203" s="90"/>
      <c r="MPZ203" s="90"/>
      <c r="MQB203" s="90"/>
      <c r="MQD203" s="90"/>
      <c r="MQF203" s="90"/>
      <c r="MQH203" s="90"/>
      <c r="MQJ203" s="90"/>
      <c r="MQL203" s="90"/>
      <c r="MQN203" s="90"/>
      <c r="MQP203" s="90"/>
      <c r="MQR203" s="90"/>
      <c r="MQT203" s="90"/>
      <c r="MQV203" s="90"/>
      <c r="MQX203" s="90"/>
      <c r="MQZ203" s="90"/>
      <c r="MRB203" s="90"/>
      <c r="MRD203" s="90"/>
      <c r="MRF203" s="90"/>
      <c r="MRH203" s="90"/>
      <c r="MRJ203" s="90"/>
      <c r="MRL203" s="90"/>
      <c r="MRN203" s="90"/>
      <c r="MRP203" s="90"/>
      <c r="MRR203" s="90"/>
      <c r="MRT203" s="90"/>
      <c r="MRV203" s="90"/>
      <c r="MRX203" s="90"/>
      <c r="MRZ203" s="90"/>
      <c r="MSB203" s="90"/>
      <c r="MSD203" s="90"/>
      <c r="MSF203" s="90"/>
      <c r="MSH203" s="90"/>
      <c r="MSJ203" s="90"/>
      <c r="MSL203" s="90"/>
      <c r="MSN203" s="90"/>
      <c r="MSP203" s="90"/>
      <c r="MSR203" s="90"/>
      <c r="MST203" s="90"/>
      <c r="MSV203" s="90"/>
      <c r="MSX203" s="90"/>
      <c r="MSZ203" s="90"/>
      <c r="MTB203" s="90"/>
      <c r="MTD203" s="90"/>
      <c r="MTF203" s="90"/>
      <c r="MTH203" s="90"/>
      <c r="MTJ203" s="90"/>
      <c r="MTL203" s="90"/>
      <c r="MTN203" s="90"/>
      <c r="MTP203" s="90"/>
      <c r="MTR203" s="90"/>
      <c r="MTT203" s="90"/>
      <c r="MTV203" s="90"/>
      <c r="MTX203" s="90"/>
      <c r="MTZ203" s="90"/>
      <c r="MUB203" s="90"/>
      <c r="MUD203" s="90"/>
      <c r="MUF203" s="90"/>
      <c r="MUH203" s="90"/>
      <c r="MUJ203" s="90"/>
      <c r="MUL203" s="90"/>
      <c r="MUN203" s="90"/>
      <c r="MUP203" s="90"/>
      <c r="MUR203" s="90"/>
      <c r="MUT203" s="90"/>
      <c r="MUV203" s="90"/>
      <c r="MUX203" s="90"/>
      <c r="MUZ203" s="90"/>
      <c r="MVB203" s="90"/>
      <c r="MVD203" s="90"/>
      <c r="MVF203" s="90"/>
      <c r="MVH203" s="90"/>
      <c r="MVJ203" s="90"/>
      <c r="MVL203" s="90"/>
      <c r="MVN203" s="90"/>
      <c r="MVP203" s="90"/>
      <c r="MVR203" s="90"/>
      <c r="MVT203" s="90"/>
      <c r="MVV203" s="90"/>
      <c r="MVX203" s="90"/>
      <c r="MVZ203" s="90"/>
      <c r="MWB203" s="90"/>
      <c r="MWD203" s="90"/>
      <c r="MWF203" s="90"/>
      <c r="MWH203" s="90"/>
      <c r="MWJ203" s="90"/>
      <c r="MWL203" s="90"/>
      <c r="MWN203" s="90"/>
      <c r="MWP203" s="90"/>
      <c r="MWR203" s="90"/>
      <c r="MWT203" s="90"/>
      <c r="MWV203" s="90"/>
      <c r="MWX203" s="90"/>
      <c r="MWZ203" s="90"/>
      <c r="MXB203" s="90"/>
      <c r="MXD203" s="90"/>
      <c r="MXF203" s="90"/>
      <c r="MXH203" s="90"/>
      <c r="MXJ203" s="90"/>
      <c r="MXL203" s="90"/>
      <c r="MXN203" s="90"/>
      <c r="MXP203" s="90"/>
      <c r="MXR203" s="90"/>
      <c r="MXT203" s="90"/>
      <c r="MXV203" s="90"/>
      <c r="MXX203" s="90"/>
      <c r="MXZ203" s="90"/>
      <c r="MYB203" s="90"/>
      <c r="MYD203" s="90"/>
      <c r="MYF203" s="90"/>
      <c r="MYH203" s="90"/>
      <c r="MYJ203" s="90"/>
      <c r="MYL203" s="90"/>
      <c r="MYN203" s="90"/>
      <c r="MYP203" s="90"/>
      <c r="MYR203" s="90"/>
      <c r="MYT203" s="90"/>
      <c r="MYV203" s="90"/>
      <c r="MYX203" s="90"/>
      <c r="MYZ203" s="90"/>
      <c r="MZB203" s="90"/>
      <c r="MZD203" s="90"/>
      <c r="MZF203" s="90"/>
      <c r="MZH203" s="90"/>
      <c r="MZJ203" s="90"/>
      <c r="MZL203" s="90"/>
      <c r="MZN203" s="90"/>
      <c r="MZP203" s="90"/>
      <c r="MZR203" s="90"/>
      <c r="MZT203" s="90"/>
      <c r="MZV203" s="90"/>
      <c r="MZX203" s="90"/>
      <c r="MZZ203" s="90"/>
      <c r="NAB203" s="90"/>
      <c r="NAD203" s="90"/>
      <c r="NAF203" s="90"/>
      <c r="NAH203" s="90"/>
      <c r="NAJ203" s="90"/>
      <c r="NAL203" s="90"/>
      <c r="NAN203" s="90"/>
      <c r="NAP203" s="90"/>
      <c r="NAR203" s="90"/>
      <c r="NAT203" s="90"/>
      <c r="NAV203" s="90"/>
      <c r="NAX203" s="90"/>
      <c r="NAZ203" s="90"/>
      <c r="NBB203" s="90"/>
      <c r="NBD203" s="90"/>
      <c r="NBF203" s="90"/>
      <c r="NBH203" s="90"/>
      <c r="NBJ203" s="90"/>
      <c r="NBL203" s="90"/>
      <c r="NBN203" s="90"/>
      <c r="NBP203" s="90"/>
      <c r="NBR203" s="90"/>
      <c r="NBT203" s="90"/>
      <c r="NBV203" s="90"/>
      <c r="NBX203" s="90"/>
      <c r="NBZ203" s="90"/>
      <c r="NCB203" s="90"/>
      <c r="NCD203" s="90"/>
      <c r="NCF203" s="90"/>
      <c r="NCH203" s="90"/>
      <c r="NCJ203" s="90"/>
      <c r="NCL203" s="90"/>
      <c r="NCN203" s="90"/>
      <c r="NCP203" s="90"/>
      <c r="NCR203" s="90"/>
      <c r="NCT203" s="90"/>
      <c r="NCV203" s="90"/>
      <c r="NCX203" s="90"/>
      <c r="NCZ203" s="90"/>
      <c r="NDB203" s="90"/>
      <c r="NDD203" s="90"/>
      <c r="NDF203" s="90"/>
      <c r="NDH203" s="90"/>
      <c r="NDJ203" s="90"/>
      <c r="NDL203" s="90"/>
      <c r="NDN203" s="90"/>
      <c r="NDP203" s="90"/>
      <c r="NDR203" s="90"/>
      <c r="NDT203" s="90"/>
      <c r="NDV203" s="90"/>
      <c r="NDX203" s="90"/>
      <c r="NDZ203" s="90"/>
      <c r="NEB203" s="90"/>
      <c r="NED203" s="90"/>
      <c r="NEF203" s="90"/>
      <c r="NEH203" s="90"/>
      <c r="NEJ203" s="90"/>
      <c r="NEL203" s="90"/>
      <c r="NEN203" s="90"/>
      <c r="NEP203" s="90"/>
      <c r="NER203" s="90"/>
      <c r="NET203" s="90"/>
      <c r="NEV203" s="90"/>
      <c r="NEX203" s="90"/>
      <c r="NEZ203" s="90"/>
      <c r="NFB203" s="90"/>
      <c r="NFD203" s="90"/>
      <c r="NFF203" s="90"/>
      <c r="NFH203" s="90"/>
      <c r="NFJ203" s="90"/>
      <c r="NFL203" s="90"/>
      <c r="NFN203" s="90"/>
      <c r="NFP203" s="90"/>
      <c r="NFR203" s="90"/>
      <c r="NFT203" s="90"/>
      <c r="NFV203" s="90"/>
      <c r="NFX203" s="90"/>
      <c r="NFZ203" s="90"/>
      <c r="NGB203" s="90"/>
      <c r="NGD203" s="90"/>
      <c r="NGF203" s="90"/>
      <c r="NGH203" s="90"/>
      <c r="NGJ203" s="90"/>
      <c r="NGL203" s="90"/>
      <c r="NGN203" s="90"/>
      <c r="NGP203" s="90"/>
      <c r="NGR203" s="90"/>
      <c r="NGT203" s="90"/>
      <c r="NGV203" s="90"/>
      <c r="NGX203" s="90"/>
      <c r="NGZ203" s="90"/>
      <c r="NHB203" s="90"/>
      <c r="NHD203" s="90"/>
      <c r="NHF203" s="90"/>
      <c r="NHH203" s="90"/>
      <c r="NHJ203" s="90"/>
      <c r="NHL203" s="90"/>
      <c r="NHN203" s="90"/>
      <c r="NHP203" s="90"/>
      <c r="NHR203" s="90"/>
      <c r="NHT203" s="90"/>
      <c r="NHV203" s="90"/>
      <c r="NHX203" s="90"/>
      <c r="NHZ203" s="90"/>
      <c r="NIB203" s="90"/>
      <c r="NID203" s="90"/>
      <c r="NIF203" s="90"/>
      <c r="NIH203" s="90"/>
      <c r="NIJ203" s="90"/>
      <c r="NIL203" s="90"/>
      <c r="NIN203" s="90"/>
      <c r="NIP203" s="90"/>
      <c r="NIR203" s="90"/>
      <c r="NIT203" s="90"/>
      <c r="NIV203" s="90"/>
      <c r="NIX203" s="90"/>
      <c r="NIZ203" s="90"/>
      <c r="NJB203" s="90"/>
      <c r="NJD203" s="90"/>
      <c r="NJF203" s="90"/>
      <c r="NJH203" s="90"/>
      <c r="NJJ203" s="90"/>
      <c r="NJL203" s="90"/>
      <c r="NJN203" s="90"/>
      <c r="NJP203" s="90"/>
      <c r="NJR203" s="90"/>
      <c r="NJT203" s="90"/>
      <c r="NJV203" s="90"/>
      <c r="NJX203" s="90"/>
      <c r="NJZ203" s="90"/>
      <c r="NKB203" s="90"/>
      <c r="NKD203" s="90"/>
      <c r="NKF203" s="90"/>
      <c r="NKH203" s="90"/>
      <c r="NKJ203" s="90"/>
      <c r="NKL203" s="90"/>
      <c r="NKN203" s="90"/>
      <c r="NKP203" s="90"/>
      <c r="NKR203" s="90"/>
      <c r="NKT203" s="90"/>
      <c r="NKV203" s="90"/>
      <c r="NKX203" s="90"/>
      <c r="NKZ203" s="90"/>
      <c r="NLB203" s="90"/>
      <c r="NLD203" s="90"/>
      <c r="NLF203" s="90"/>
      <c r="NLH203" s="90"/>
      <c r="NLJ203" s="90"/>
      <c r="NLL203" s="90"/>
      <c r="NLN203" s="90"/>
      <c r="NLP203" s="90"/>
      <c r="NLR203" s="90"/>
      <c r="NLT203" s="90"/>
      <c r="NLV203" s="90"/>
      <c r="NLX203" s="90"/>
      <c r="NLZ203" s="90"/>
      <c r="NMB203" s="90"/>
      <c r="NMD203" s="90"/>
      <c r="NMF203" s="90"/>
      <c r="NMH203" s="90"/>
      <c r="NMJ203" s="90"/>
      <c r="NML203" s="90"/>
      <c r="NMN203" s="90"/>
      <c r="NMP203" s="90"/>
      <c r="NMR203" s="90"/>
      <c r="NMT203" s="90"/>
      <c r="NMV203" s="90"/>
      <c r="NMX203" s="90"/>
      <c r="NMZ203" s="90"/>
      <c r="NNB203" s="90"/>
      <c r="NND203" s="90"/>
      <c r="NNF203" s="90"/>
      <c r="NNH203" s="90"/>
      <c r="NNJ203" s="90"/>
      <c r="NNL203" s="90"/>
      <c r="NNN203" s="90"/>
      <c r="NNP203" s="90"/>
      <c r="NNR203" s="90"/>
      <c r="NNT203" s="90"/>
      <c r="NNV203" s="90"/>
      <c r="NNX203" s="90"/>
      <c r="NNZ203" s="90"/>
      <c r="NOB203" s="90"/>
      <c r="NOD203" s="90"/>
      <c r="NOF203" s="90"/>
      <c r="NOH203" s="90"/>
      <c r="NOJ203" s="90"/>
      <c r="NOL203" s="90"/>
      <c r="NON203" s="90"/>
      <c r="NOP203" s="90"/>
      <c r="NOR203" s="90"/>
      <c r="NOT203" s="90"/>
      <c r="NOV203" s="90"/>
      <c r="NOX203" s="90"/>
      <c r="NOZ203" s="90"/>
      <c r="NPB203" s="90"/>
      <c r="NPD203" s="90"/>
      <c r="NPF203" s="90"/>
      <c r="NPH203" s="90"/>
      <c r="NPJ203" s="90"/>
      <c r="NPL203" s="90"/>
      <c r="NPN203" s="90"/>
      <c r="NPP203" s="90"/>
      <c r="NPR203" s="90"/>
      <c r="NPT203" s="90"/>
      <c r="NPV203" s="90"/>
      <c r="NPX203" s="90"/>
      <c r="NPZ203" s="90"/>
      <c r="NQB203" s="90"/>
      <c r="NQD203" s="90"/>
      <c r="NQF203" s="90"/>
      <c r="NQH203" s="90"/>
      <c r="NQJ203" s="90"/>
      <c r="NQL203" s="90"/>
      <c r="NQN203" s="90"/>
      <c r="NQP203" s="90"/>
      <c r="NQR203" s="90"/>
      <c r="NQT203" s="90"/>
      <c r="NQV203" s="90"/>
      <c r="NQX203" s="90"/>
      <c r="NQZ203" s="90"/>
      <c r="NRB203" s="90"/>
      <c r="NRD203" s="90"/>
      <c r="NRF203" s="90"/>
      <c r="NRH203" s="90"/>
      <c r="NRJ203" s="90"/>
      <c r="NRL203" s="90"/>
      <c r="NRN203" s="90"/>
      <c r="NRP203" s="90"/>
      <c r="NRR203" s="90"/>
      <c r="NRT203" s="90"/>
      <c r="NRV203" s="90"/>
      <c r="NRX203" s="90"/>
      <c r="NRZ203" s="90"/>
      <c r="NSB203" s="90"/>
      <c r="NSD203" s="90"/>
      <c r="NSF203" s="90"/>
      <c r="NSH203" s="90"/>
      <c r="NSJ203" s="90"/>
      <c r="NSL203" s="90"/>
      <c r="NSN203" s="90"/>
      <c r="NSP203" s="90"/>
      <c r="NSR203" s="90"/>
      <c r="NST203" s="90"/>
      <c r="NSV203" s="90"/>
      <c r="NSX203" s="90"/>
      <c r="NSZ203" s="90"/>
      <c r="NTB203" s="90"/>
      <c r="NTD203" s="90"/>
      <c r="NTF203" s="90"/>
      <c r="NTH203" s="90"/>
      <c r="NTJ203" s="90"/>
      <c r="NTL203" s="90"/>
      <c r="NTN203" s="90"/>
      <c r="NTP203" s="90"/>
      <c r="NTR203" s="90"/>
      <c r="NTT203" s="90"/>
      <c r="NTV203" s="90"/>
      <c r="NTX203" s="90"/>
      <c r="NTZ203" s="90"/>
      <c r="NUB203" s="90"/>
      <c r="NUD203" s="90"/>
      <c r="NUF203" s="90"/>
      <c r="NUH203" s="90"/>
      <c r="NUJ203" s="90"/>
      <c r="NUL203" s="90"/>
      <c r="NUN203" s="90"/>
      <c r="NUP203" s="90"/>
      <c r="NUR203" s="90"/>
      <c r="NUT203" s="90"/>
      <c r="NUV203" s="90"/>
      <c r="NUX203" s="90"/>
      <c r="NUZ203" s="90"/>
      <c r="NVB203" s="90"/>
      <c r="NVD203" s="90"/>
      <c r="NVF203" s="90"/>
      <c r="NVH203" s="90"/>
      <c r="NVJ203" s="90"/>
      <c r="NVL203" s="90"/>
      <c r="NVN203" s="90"/>
      <c r="NVP203" s="90"/>
      <c r="NVR203" s="90"/>
      <c r="NVT203" s="90"/>
      <c r="NVV203" s="90"/>
      <c r="NVX203" s="90"/>
      <c r="NVZ203" s="90"/>
      <c r="NWB203" s="90"/>
      <c r="NWD203" s="90"/>
      <c r="NWF203" s="90"/>
      <c r="NWH203" s="90"/>
      <c r="NWJ203" s="90"/>
      <c r="NWL203" s="90"/>
      <c r="NWN203" s="90"/>
      <c r="NWP203" s="90"/>
      <c r="NWR203" s="90"/>
      <c r="NWT203" s="90"/>
      <c r="NWV203" s="90"/>
      <c r="NWX203" s="90"/>
      <c r="NWZ203" s="90"/>
      <c r="NXB203" s="90"/>
      <c r="NXD203" s="90"/>
      <c r="NXF203" s="90"/>
      <c r="NXH203" s="90"/>
      <c r="NXJ203" s="90"/>
      <c r="NXL203" s="90"/>
      <c r="NXN203" s="90"/>
      <c r="NXP203" s="90"/>
      <c r="NXR203" s="90"/>
      <c r="NXT203" s="90"/>
      <c r="NXV203" s="90"/>
      <c r="NXX203" s="90"/>
      <c r="NXZ203" s="90"/>
      <c r="NYB203" s="90"/>
      <c r="NYD203" s="90"/>
      <c r="NYF203" s="90"/>
      <c r="NYH203" s="90"/>
      <c r="NYJ203" s="90"/>
      <c r="NYL203" s="90"/>
      <c r="NYN203" s="90"/>
      <c r="NYP203" s="90"/>
      <c r="NYR203" s="90"/>
      <c r="NYT203" s="90"/>
      <c r="NYV203" s="90"/>
      <c r="NYX203" s="90"/>
      <c r="NYZ203" s="90"/>
      <c r="NZB203" s="90"/>
      <c r="NZD203" s="90"/>
      <c r="NZF203" s="90"/>
      <c r="NZH203" s="90"/>
      <c r="NZJ203" s="90"/>
      <c r="NZL203" s="90"/>
      <c r="NZN203" s="90"/>
      <c r="NZP203" s="90"/>
      <c r="NZR203" s="90"/>
      <c r="NZT203" s="90"/>
      <c r="NZV203" s="90"/>
      <c r="NZX203" s="90"/>
      <c r="NZZ203" s="90"/>
      <c r="OAB203" s="90"/>
      <c r="OAD203" s="90"/>
      <c r="OAF203" s="90"/>
      <c r="OAH203" s="90"/>
      <c r="OAJ203" s="90"/>
      <c r="OAL203" s="90"/>
      <c r="OAN203" s="90"/>
      <c r="OAP203" s="90"/>
      <c r="OAR203" s="90"/>
      <c r="OAT203" s="90"/>
      <c r="OAV203" s="90"/>
      <c r="OAX203" s="90"/>
      <c r="OAZ203" s="90"/>
      <c r="OBB203" s="90"/>
      <c r="OBD203" s="90"/>
      <c r="OBF203" s="90"/>
      <c r="OBH203" s="90"/>
      <c r="OBJ203" s="90"/>
      <c r="OBL203" s="90"/>
      <c r="OBN203" s="90"/>
      <c r="OBP203" s="90"/>
      <c r="OBR203" s="90"/>
      <c r="OBT203" s="90"/>
      <c r="OBV203" s="90"/>
      <c r="OBX203" s="90"/>
      <c r="OBZ203" s="90"/>
      <c r="OCB203" s="90"/>
      <c r="OCD203" s="90"/>
      <c r="OCF203" s="90"/>
      <c r="OCH203" s="90"/>
      <c r="OCJ203" s="90"/>
      <c r="OCL203" s="90"/>
      <c r="OCN203" s="90"/>
      <c r="OCP203" s="90"/>
      <c r="OCR203" s="90"/>
      <c r="OCT203" s="90"/>
      <c r="OCV203" s="90"/>
      <c r="OCX203" s="90"/>
      <c r="OCZ203" s="90"/>
      <c r="ODB203" s="90"/>
      <c r="ODD203" s="90"/>
      <c r="ODF203" s="90"/>
      <c r="ODH203" s="90"/>
      <c r="ODJ203" s="90"/>
      <c r="ODL203" s="90"/>
      <c r="ODN203" s="90"/>
      <c r="ODP203" s="90"/>
      <c r="ODR203" s="90"/>
      <c r="ODT203" s="90"/>
      <c r="ODV203" s="90"/>
      <c r="ODX203" s="90"/>
      <c r="ODZ203" s="90"/>
      <c r="OEB203" s="90"/>
      <c r="OED203" s="90"/>
      <c r="OEF203" s="90"/>
      <c r="OEH203" s="90"/>
      <c r="OEJ203" s="90"/>
      <c r="OEL203" s="90"/>
      <c r="OEN203" s="90"/>
      <c r="OEP203" s="90"/>
      <c r="OER203" s="90"/>
      <c r="OET203" s="90"/>
      <c r="OEV203" s="90"/>
      <c r="OEX203" s="90"/>
      <c r="OEZ203" s="90"/>
      <c r="OFB203" s="90"/>
      <c r="OFD203" s="90"/>
      <c r="OFF203" s="90"/>
      <c r="OFH203" s="90"/>
      <c r="OFJ203" s="90"/>
      <c r="OFL203" s="90"/>
      <c r="OFN203" s="90"/>
      <c r="OFP203" s="90"/>
      <c r="OFR203" s="90"/>
      <c r="OFT203" s="90"/>
      <c r="OFV203" s="90"/>
      <c r="OFX203" s="90"/>
      <c r="OFZ203" s="90"/>
      <c r="OGB203" s="90"/>
      <c r="OGD203" s="90"/>
      <c r="OGF203" s="90"/>
      <c r="OGH203" s="90"/>
      <c r="OGJ203" s="90"/>
      <c r="OGL203" s="90"/>
      <c r="OGN203" s="90"/>
      <c r="OGP203" s="90"/>
      <c r="OGR203" s="90"/>
      <c r="OGT203" s="90"/>
      <c r="OGV203" s="90"/>
      <c r="OGX203" s="90"/>
      <c r="OGZ203" s="90"/>
      <c r="OHB203" s="90"/>
      <c r="OHD203" s="90"/>
      <c r="OHF203" s="90"/>
      <c r="OHH203" s="90"/>
      <c r="OHJ203" s="90"/>
      <c r="OHL203" s="90"/>
      <c r="OHN203" s="90"/>
      <c r="OHP203" s="90"/>
      <c r="OHR203" s="90"/>
      <c r="OHT203" s="90"/>
      <c r="OHV203" s="90"/>
      <c r="OHX203" s="90"/>
      <c r="OHZ203" s="90"/>
      <c r="OIB203" s="90"/>
      <c r="OID203" s="90"/>
      <c r="OIF203" s="90"/>
      <c r="OIH203" s="90"/>
      <c r="OIJ203" s="90"/>
      <c r="OIL203" s="90"/>
      <c r="OIN203" s="90"/>
      <c r="OIP203" s="90"/>
      <c r="OIR203" s="90"/>
      <c r="OIT203" s="90"/>
      <c r="OIV203" s="90"/>
      <c r="OIX203" s="90"/>
      <c r="OIZ203" s="90"/>
      <c r="OJB203" s="90"/>
      <c r="OJD203" s="90"/>
      <c r="OJF203" s="90"/>
      <c r="OJH203" s="90"/>
      <c r="OJJ203" s="90"/>
      <c r="OJL203" s="90"/>
      <c r="OJN203" s="90"/>
      <c r="OJP203" s="90"/>
      <c r="OJR203" s="90"/>
      <c r="OJT203" s="90"/>
      <c r="OJV203" s="90"/>
      <c r="OJX203" s="90"/>
      <c r="OJZ203" s="90"/>
      <c r="OKB203" s="90"/>
      <c r="OKD203" s="90"/>
      <c r="OKF203" s="90"/>
      <c r="OKH203" s="90"/>
      <c r="OKJ203" s="90"/>
      <c r="OKL203" s="90"/>
      <c r="OKN203" s="90"/>
      <c r="OKP203" s="90"/>
      <c r="OKR203" s="90"/>
      <c r="OKT203" s="90"/>
      <c r="OKV203" s="90"/>
      <c r="OKX203" s="90"/>
      <c r="OKZ203" s="90"/>
      <c r="OLB203" s="90"/>
      <c r="OLD203" s="90"/>
      <c r="OLF203" s="90"/>
      <c r="OLH203" s="90"/>
      <c r="OLJ203" s="90"/>
      <c r="OLL203" s="90"/>
      <c r="OLN203" s="90"/>
      <c r="OLP203" s="90"/>
      <c r="OLR203" s="90"/>
      <c r="OLT203" s="90"/>
      <c r="OLV203" s="90"/>
      <c r="OLX203" s="90"/>
      <c r="OLZ203" s="90"/>
      <c r="OMB203" s="90"/>
      <c r="OMD203" s="90"/>
      <c r="OMF203" s="90"/>
      <c r="OMH203" s="90"/>
      <c r="OMJ203" s="90"/>
      <c r="OML203" s="90"/>
      <c r="OMN203" s="90"/>
      <c r="OMP203" s="90"/>
      <c r="OMR203" s="90"/>
      <c r="OMT203" s="90"/>
      <c r="OMV203" s="90"/>
      <c r="OMX203" s="90"/>
      <c r="OMZ203" s="90"/>
      <c r="ONB203" s="90"/>
      <c r="OND203" s="90"/>
      <c r="ONF203" s="90"/>
      <c r="ONH203" s="90"/>
      <c r="ONJ203" s="90"/>
      <c r="ONL203" s="90"/>
      <c r="ONN203" s="90"/>
      <c r="ONP203" s="90"/>
      <c r="ONR203" s="90"/>
      <c r="ONT203" s="90"/>
      <c r="ONV203" s="90"/>
      <c r="ONX203" s="90"/>
      <c r="ONZ203" s="90"/>
      <c r="OOB203" s="90"/>
      <c r="OOD203" s="90"/>
      <c r="OOF203" s="90"/>
      <c r="OOH203" s="90"/>
      <c r="OOJ203" s="90"/>
      <c r="OOL203" s="90"/>
      <c r="OON203" s="90"/>
      <c r="OOP203" s="90"/>
      <c r="OOR203" s="90"/>
      <c r="OOT203" s="90"/>
      <c r="OOV203" s="90"/>
      <c r="OOX203" s="90"/>
      <c r="OOZ203" s="90"/>
      <c r="OPB203" s="90"/>
      <c r="OPD203" s="90"/>
      <c r="OPF203" s="90"/>
      <c r="OPH203" s="90"/>
      <c r="OPJ203" s="90"/>
      <c r="OPL203" s="90"/>
      <c r="OPN203" s="90"/>
      <c r="OPP203" s="90"/>
      <c r="OPR203" s="90"/>
      <c r="OPT203" s="90"/>
      <c r="OPV203" s="90"/>
      <c r="OPX203" s="90"/>
      <c r="OPZ203" s="90"/>
      <c r="OQB203" s="90"/>
      <c r="OQD203" s="90"/>
      <c r="OQF203" s="90"/>
      <c r="OQH203" s="90"/>
      <c r="OQJ203" s="90"/>
      <c r="OQL203" s="90"/>
      <c r="OQN203" s="90"/>
      <c r="OQP203" s="90"/>
      <c r="OQR203" s="90"/>
      <c r="OQT203" s="90"/>
      <c r="OQV203" s="90"/>
      <c r="OQX203" s="90"/>
      <c r="OQZ203" s="90"/>
      <c r="ORB203" s="90"/>
      <c r="ORD203" s="90"/>
      <c r="ORF203" s="90"/>
      <c r="ORH203" s="90"/>
      <c r="ORJ203" s="90"/>
      <c r="ORL203" s="90"/>
      <c r="ORN203" s="90"/>
      <c r="ORP203" s="90"/>
      <c r="ORR203" s="90"/>
      <c r="ORT203" s="90"/>
      <c r="ORV203" s="90"/>
      <c r="ORX203" s="90"/>
      <c r="ORZ203" s="90"/>
      <c r="OSB203" s="90"/>
      <c r="OSD203" s="90"/>
      <c r="OSF203" s="90"/>
      <c r="OSH203" s="90"/>
      <c r="OSJ203" s="90"/>
      <c r="OSL203" s="90"/>
      <c r="OSN203" s="90"/>
      <c r="OSP203" s="90"/>
      <c r="OSR203" s="90"/>
      <c r="OST203" s="90"/>
      <c r="OSV203" s="90"/>
      <c r="OSX203" s="90"/>
      <c r="OSZ203" s="90"/>
      <c r="OTB203" s="90"/>
      <c r="OTD203" s="90"/>
      <c r="OTF203" s="90"/>
      <c r="OTH203" s="90"/>
      <c r="OTJ203" s="90"/>
      <c r="OTL203" s="90"/>
      <c r="OTN203" s="90"/>
      <c r="OTP203" s="90"/>
      <c r="OTR203" s="90"/>
      <c r="OTT203" s="90"/>
      <c r="OTV203" s="90"/>
      <c r="OTX203" s="90"/>
      <c r="OTZ203" s="90"/>
      <c r="OUB203" s="90"/>
      <c r="OUD203" s="90"/>
      <c r="OUF203" s="90"/>
      <c r="OUH203" s="90"/>
      <c r="OUJ203" s="90"/>
      <c r="OUL203" s="90"/>
      <c r="OUN203" s="90"/>
      <c r="OUP203" s="90"/>
      <c r="OUR203" s="90"/>
      <c r="OUT203" s="90"/>
      <c r="OUV203" s="90"/>
      <c r="OUX203" s="90"/>
      <c r="OUZ203" s="90"/>
      <c r="OVB203" s="90"/>
      <c r="OVD203" s="90"/>
      <c r="OVF203" s="90"/>
      <c r="OVH203" s="90"/>
      <c r="OVJ203" s="90"/>
      <c r="OVL203" s="90"/>
      <c r="OVN203" s="90"/>
      <c r="OVP203" s="90"/>
      <c r="OVR203" s="90"/>
      <c r="OVT203" s="90"/>
      <c r="OVV203" s="90"/>
      <c r="OVX203" s="90"/>
      <c r="OVZ203" s="90"/>
      <c r="OWB203" s="90"/>
      <c r="OWD203" s="90"/>
      <c r="OWF203" s="90"/>
      <c r="OWH203" s="90"/>
      <c r="OWJ203" s="90"/>
      <c r="OWL203" s="90"/>
      <c r="OWN203" s="90"/>
      <c r="OWP203" s="90"/>
      <c r="OWR203" s="90"/>
      <c r="OWT203" s="90"/>
      <c r="OWV203" s="90"/>
      <c r="OWX203" s="90"/>
      <c r="OWZ203" s="90"/>
      <c r="OXB203" s="90"/>
      <c r="OXD203" s="90"/>
      <c r="OXF203" s="90"/>
      <c r="OXH203" s="90"/>
      <c r="OXJ203" s="90"/>
      <c r="OXL203" s="90"/>
      <c r="OXN203" s="90"/>
      <c r="OXP203" s="90"/>
      <c r="OXR203" s="90"/>
      <c r="OXT203" s="90"/>
      <c r="OXV203" s="90"/>
      <c r="OXX203" s="90"/>
      <c r="OXZ203" s="90"/>
      <c r="OYB203" s="90"/>
      <c r="OYD203" s="90"/>
      <c r="OYF203" s="90"/>
      <c r="OYH203" s="90"/>
      <c r="OYJ203" s="90"/>
      <c r="OYL203" s="90"/>
      <c r="OYN203" s="90"/>
      <c r="OYP203" s="90"/>
      <c r="OYR203" s="90"/>
      <c r="OYT203" s="90"/>
      <c r="OYV203" s="90"/>
      <c r="OYX203" s="90"/>
      <c r="OYZ203" s="90"/>
      <c r="OZB203" s="90"/>
      <c r="OZD203" s="90"/>
      <c r="OZF203" s="90"/>
      <c r="OZH203" s="90"/>
      <c r="OZJ203" s="90"/>
      <c r="OZL203" s="90"/>
      <c r="OZN203" s="90"/>
      <c r="OZP203" s="90"/>
      <c r="OZR203" s="90"/>
      <c r="OZT203" s="90"/>
      <c r="OZV203" s="90"/>
      <c r="OZX203" s="90"/>
      <c r="OZZ203" s="90"/>
      <c r="PAB203" s="90"/>
      <c r="PAD203" s="90"/>
      <c r="PAF203" s="90"/>
      <c r="PAH203" s="90"/>
      <c r="PAJ203" s="90"/>
      <c r="PAL203" s="90"/>
      <c r="PAN203" s="90"/>
      <c r="PAP203" s="90"/>
      <c r="PAR203" s="90"/>
      <c r="PAT203" s="90"/>
      <c r="PAV203" s="90"/>
      <c r="PAX203" s="90"/>
      <c r="PAZ203" s="90"/>
      <c r="PBB203" s="90"/>
      <c r="PBD203" s="90"/>
      <c r="PBF203" s="90"/>
      <c r="PBH203" s="90"/>
      <c r="PBJ203" s="90"/>
      <c r="PBL203" s="90"/>
      <c r="PBN203" s="90"/>
      <c r="PBP203" s="90"/>
      <c r="PBR203" s="90"/>
      <c r="PBT203" s="90"/>
      <c r="PBV203" s="90"/>
      <c r="PBX203" s="90"/>
      <c r="PBZ203" s="90"/>
      <c r="PCB203" s="90"/>
      <c r="PCD203" s="90"/>
      <c r="PCF203" s="90"/>
      <c r="PCH203" s="90"/>
      <c r="PCJ203" s="90"/>
      <c r="PCL203" s="90"/>
      <c r="PCN203" s="90"/>
      <c r="PCP203" s="90"/>
      <c r="PCR203" s="90"/>
      <c r="PCT203" s="90"/>
      <c r="PCV203" s="90"/>
      <c r="PCX203" s="90"/>
      <c r="PCZ203" s="90"/>
      <c r="PDB203" s="90"/>
      <c r="PDD203" s="90"/>
      <c r="PDF203" s="90"/>
      <c r="PDH203" s="90"/>
      <c r="PDJ203" s="90"/>
      <c r="PDL203" s="90"/>
      <c r="PDN203" s="90"/>
      <c r="PDP203" s="90"/>
      <c r="PDR203" s="90"/>
      <c r="PDT203" s="90"/>
      <c r="PDV203" s="90"/>
      <c r="PDX203" s="90"/>
      <c r="PDZ203" s="90"/>
      <c r="PEB203" s="90"/>
      <c r="PED203" s="90"/>
      <c r="PEF203" s="90"/>
      <c r="PEH203" s="90"/>
      <c r="PEJ203" s="90"/>
      <c r="PEL203" s="90"/>
      <c r="PEN203" s="90"/>
      <c r="PEP203" s="90"/>
      <c r="PER203" s="90"/>
      <c r="PET203" s="90"/>
      <c r="PEV203" s="90"/>
      <c r="PEX203" s="90"/>
      <c r="PEZ203" s="90"/>
      <c r="PFB203" s="90"/>
      <c r="PFD203" s="90"/>
      <c r="PFF203" s="90"/>
      <c r="PFH203" s="90"/>
      <c r="PFJ203" s="90"/>
      <c r="PFL203" s="90"/>
      <c r="PFN203" s="90"/>
      <c r="PFP203" s="90"/>
      <c r="PFR203" s="90"/>
      <c r="PFT203" s="90"/>
      <c r="PFV203" s="90"/>
      <c r="PFX203" s="90"/>
      <c r="PFZ203" s="90"/>
      <c r="PGB203" s="90"/>
      <c r="PGD203" s="90"/>
      <c r="PGF203" s="90"/>
      <c r="PGH203" s="90"/>
      <c r="PGJ203" s="90"/>
      <c r="PGL203" s="90"/>
      <c r="PGN203" s="90"/>
      <c r="PGP203" s="90"/>
      <c r="PGR203" s="90"/>
      <c r="PGT203" s="90"/>
      <c r="PGV203" s="90"/>
      <c r="PGX203" s="90"/>
      <c r="PGZ203" s="90"/>
      <c r="PHB203" s="90"/>
      <c r="PHD203" s="90"/>
      <c r="PHF203" s="90"/>
      <c r="PHH203" s="90"/>
      <c r="PHJ203" s="90"/>
      <c r="PHL203" s="90"/>
      <c r="PHN203" s="90"/>
      <c r="PHP203" s="90"/>
      <c r="PHR203" s="90"/>
      <c r="PHT203" s="90"/>
      <c r="PHV203" s="90"/>
      <c r="PHX203" s="90"/>
      <c r="PHZ203" s="90"/>
      <c r="PIB203" s="90"/>
      <c r="PID203" s="90"/>
      <c r="PIF203" s="90"/>
      <c r="PIH203" s="90"/>
      <c r="PIJ203" s="90"/>
      <c r="PIL203" s="90"/>
      <c r="PIN203" s="90"/>
      <c r="PIP203" s="90"/>
      <c r="PIR203" s="90"/>
      <c r="PIT203" s="90"/>
      <c r="PIV203" s="90"/>
      <c r="PIX203" s="90"/>
      <c r="PIZ203" s="90"/>
      <c r="PJB203" s="90"/>
      <c r="PJD203" s="90"/>
      <c r="PJF203" s="90"/>
      <c r="PJH203" s="90"/>
      <c r="PJJ203" s="90"/>
      <c r="PJL203" s="90"/>
      <c r="PJN203" s="90"/>
      <c r="PJP203" s="90"/>
      <c r="PJR203" s="90"/>
      <c r="PJT203" s="90"/>
      <c r="PJV203" s="90"/>
      <c r="PJX203" s="90"/>
      <c r="PJZ203" s="90"/>
      <c r="PKB203" s="90"/>
      <c r="PKD203" s="90"/>
      <c r="PKF203" s="90"/>
      <c r="PKH203" s="90"/>
      <c r="PKJ203" s="90"/>
      <c r="PKL203" s="90"/>
      <c r="PKN203" s="90"/>
      <c r="PKP203" s="90"/>
      <c r="PKR203" s="90"/>
      <c r="PKT203" s="90"/>
      <c r="PKV203" s="90"/>
      <c r="PKX203" s="90"/>
      <c r="PKZ203" s="90"/>
      <c r="PLB203" s="90"/>
      <c r="PLD203" s="90"/>
      <c r="PLF203" s="90"/>
      <c r="PLH203" s="90"/>
      <c r="PLJ203" s="90"/>
      <c r="PLL203" s="90"/>
      <c r="PLN203" s="90"/>
      <c r="PLP203" s="90"/>
      <c r="PLR203" s="90"/>
      <c r="PLT203" s="90"/>
      <c r="PLV203" s="90"/>
      <c r="PLX203" s="90"/>
      <c r="PLZ203" s="90"/>
      <c r="PMB203" s="90"/>
      <c r="PMD203" s="90"/>
      <c r="PMF203" s="90"/>
      <c r="PMH203" s="90"/>
      <c r="PMJ203" s="90"/>
      <c r="PML203" s="90"/>
      <c r="PMN203" s="90"/>
      <c r="PMP203" s="90"/>
      <c r="PMR203" s="90"/>
      <c r="PMT203" s="90"/>
      <c r="PMV203" s="90"/>
      <c r="PMX203" s="90"/>
      <c r="PMZ203" s="90"/>
      <c r="PNB203" s="90"/>
      <c r="PND203" s="90"/>
      <c r="PNF203" s="90"/>
      <c r="PNH203" s="90"/>
      <c r="PNJ203" s="90"/>
      <c r="PNL203" s="90"/>
      <c r="PNN203" s="90"/>
      <c r="PNP203" s="90"/>
      <c r="PNR203" s="90"/>
      <c r="PNT203" s="90"/>
      <c r="PNV203" s="90"/>
      <c r="PNX203" s="90"/>
      <c r="PNZ203" s="90"/>
      <c r="POB203" s="90"/>
      <c r="POD203" s="90"/>
      <c r="POF203" s="90"/>
      <c r="POH203" s="90"/>
      <c r="POJ203" s="90"/>
      <c r="POL203" s="90"/>
      <c r="PON203" s="90"/>
      <c r="POP203" s="90"/>
      <c r="POR203" s="90"/>
      <c r="POT203" s="90"/>
      <c r="POV203" s="90"/>
      <c r="POX203" s="90"/>
      <c r="POZ203" s="90"/>
      <c r="PPB203" s="90"/>
      <c r="PPD203" s="90"/>
      <c r="PPF203" s="90"/>
      <c r="PPH203" s="90"/>
      <c r="PPJ203" s="90"/>
      <c r="PPL203" s="90"/>
      <c r="PPN203" s="90"/>
      <c r="PPP203" s="90"/>
      <c r="PPR203" s="90"/>
      <c r="PPT203" s="90"/>
      <c r="PPV203" s="90"/>
      <c r="PPX203" s="90"/>
      <c r="PPZ203" s="90"/>
      <c r="PQB203" s="90"/>
      <c r="PQD203" s="90"/>
      <c r="PQF203" s="90"/>
      <c r="PQH203" s="90"/>
      <c r="PQJ203" s="90"/>
      <c r="PQL203" s="90"/>
      <c r="PQN203" s="90"/>
      <c r="PQP203" s="90"/>
      <c r="PQR203" s="90"/>
      <c r="PQT203" s="90"/>
      <c r="PQV203" s="90"/>
      <c r="PQX203" s="90"/>
      <c r="PQZ203" s="90"/>
      <c r="PRB203" s="90"/>
      <c r="PRD203" s="90"/>
      <c r="PRF203" s="90"/>
      <c r="PRH203" s="90"/>
      <c r="PRJ203" s="90"/>
      <c r="PRL203" s="90"/>
      <c r="PRN203" s="90"/>
      <c r="PRP203" s="90"/>
      <c r="PRR203" s="90"/>
      <c r="PRT203" s="90"/>
      <c r="PRV203" s="90"/>
      <c r="PRX203" s="90"/>
      <c r="PRZ203" s="90"/>
      <c r="PSB203" s="90"/>
      <c r="PSD203" s="90"/>
      <c r="PSF203" s="90"/>
      <c r="PSH203" s="90"/>
      <c r="PSJ203" s="90"/>
      <c r="PSL203" s="90"/>
      <c r="PSN203" s="90"/>
      <c r="PSP203" s="90"/>
      <c r="PSR203" s="90"/>
      <c r="PST203" s="90"/>
      <c r="PSV203" s="90"/>
      <c r="PSX203" s="90"/>
      <c r="PSZ203" s="90"/>
      <c r="PTB203" s="90"/>
      <c r="PTD203" s="90"/>
      <c r="PTF203" s="90"/>
      <c r="PTH203" s="90"/>
      <c r="PTJ203" s="90"/>
      <c r="PTL203" s="90"/>
      <c r="PTN203" s="90"/>
      <c r="PTP203" s="90"/>
      <c r="PTR203" s="90"/>
      <c r="PTT203" s="90"/>
      <c r="PTV203" s="90"/>
      <c r="PTX203" s="90"/>
      <c r="PTZ203" s="90"/>
      <c r="PUB203" s="90"/>
      <c r="PUD203" s="90"/>
      <c r="PUF203" s="90"/>
      <c r="PUH203" s="90"/>
      <c r="PUJ203" s="90"/>
      <c r="PUL203" s="90"/>
      <c r="PUN203" s="90"/>
      <c r="PUP203" s="90"/>
      <c r="PUR203" s="90"/>
      <c r="PUT203" s="90"/>
      <c r="PUV203" s="90"/>
      <c r="PUX203" s="90"/>
      <c r="PUZ203" s="90"/>
      <c r="PVB203" s="90"/>
      <c r="PVD203" s="90"/>
      <c r="PVF203" s="90"/>
      <c r="PVH203" s="90"/>
      <c r="PVJ203" s="90"/>
      <c r="PVL203" s="90"/>
      <c r="PVN203" s="90"/>
      <c r="PVP203" s="90"/>
      <c r="PVR203" s="90"/>
      <c r="PVT203" s="90"/>
      <c r="PVV203" s="90"/>
      <c r="PVX203" s="90"/>
      <c r="PVZ203" s="90"/>
      <c r="PWB203" s="90"/>
      <c r="PWD203" s="90"/>
      <c r="PWF203" s="90"/>
      <c r="PWH203" s="90"/>
      <c r="PWJ203" s="90"/>
      <c r="PWL203" s="90"/>
      <c r="PWN203" s="90"/>
      <c r="PWP203" s="90"/>
      <c r="PWR203" s="90"/>
      <c r="PWT203" s="90"/>
      <c r="PWV203" s="90"/>
      <c r="PWX203" s="90"/>
      <c r="PWZ203" s="90"/>
      <c r="PXB203" s="90"/>
      <c r="PXD203" s="90"/>
      <c r="PXF203" s="90"/>
      <c r="PXH203" s="90"/>
      <c r="PXJ203" s="90"/>
      <c r="PXL203" s="90"/>
      <c r="PXN203" s="90"/>
      <c r="PXP203" s="90"/>
      <c r="PXR203" s="90"/>
      <c r="PXT203" s="90"/>
      <c r="PXV203" s="90"/>
      <c r="PXX203" s="90"/>
      <c r="PXZ203" s="90"/>
      <c r="PYB203" s="90"/>
      <c r="PYD203" s="90"/>
      <c r="PYF203" s="90"/>
      <c r="PYH203" s="90"/>
      <c r="PYJ203" s="90"/>
      <c r="PYL203" s="90"/>
      <c r="PYN203" s="90"/>
      <c r="PYP203" s="90"/>
      <c r="PYR203" s="90"/>
      <c r="PYT203" s="90"/>
      <c r="PYV203" s="90"/>
      <c r="PYX203" s="90"/>
      <c r="PYZ203" s="90"/>
      <c r="PZB203" s="90"/>
      <c r="PZD203" s="90"/>
      <c r="PZF203" s="90"/>
      <c r="PZH203" s="90"/>
      <c r="PZJ203" s="90"/>
      <c r="PZL203" s="90"/>
      <c r="PZN203" s="90"/>
      <c r="PZP203" s="90"/>
      <c r="PZR203" s="90"/>
      <c r="PZT203" s="90"/>
      <c r="PZV203" s="90"/>
      <c r="PZX203" s="90"/>
      <c r="PZZ203" s="90"/>
      <c r="QAB203" s="90"/>
      <c r="QAD203" s="90"/>
      <c r="QAF203" s="90"/>
      <c r="QAH203" s="90"/>
      <c r="QAJ203" s="90"/>
      <c r="QAL203" s="90"/>
      <c r="QAN203" s="90"/>
      <c r="QAP203" s="90"/>
      <c r="QAR203" s="90"/>
      <c r="QAT203" s="90"/>
      <c r="QAV203" s="90"/>
      <c r="QAX203" s="90"/>
      <c r="QAZ203" s="90"/>
      <c r="QBB203" s="90"/>
      <c r="QBD203" s="90"/>
      <c r="QBF203" s="90"/>
      <c r="QBH203" s="90"/>
      <c r="QBJ203" s="90"/>
      <c r="QBL203" s="90"/>
      <c r="QBN203" s="90"/>
      <c r="QBP203" s="90"/>
      <c r="QBR203" s="90"/>
      <c r="QBT203" s="90"/>
      <c r="QBV203" s="90"/>
      <c r="QBX203" s="90"/>
      <c r="QBZ203" s="90"/>
      <c r="QCB203" s="90"/>
      <c r="QCD203" s="90"/>
      <c r="QCF203" s="90"/>
      <c r="QCH203" s="90"/>
      <c r="QCJ203" s="90"/>
      <c r="QCL203" s="90"/>
      <c r="QCN203" s="90"/>
      <c r="QCP203" s="90"/>
      <c r="QCR203" s="90"/>
      <c r="QCT203" s="90"/>
      <c r="QCV203" s="90"/>
      <c r="QCX203" s="90"/>
      <c r="QCZ203" s="90"/>
      <c r="QDB203" s="90"/>
      <c r="QDD203" s="90"/>
      <c r="QDF203" s="90"/>
      <c r="QDH203" s="90"/>
      <c r="QDJ203" s="90"/>
      <c r="QDL203" s="90"/>
      <c r="QDN203" s="90"/>
      <c r="QDP203" s="90"/>
      <c r="QDR203" s="90"/>
      <c r="QDT203" s="90"/>
      <c r="QDV203" s="90"/>
      <c r="QDX203" s="90"/>
      <c r="QDZ203" s="90"/>
      <c r="QEB203" s="90"/>
      <c r="QED203" s="90"/>
      <c r="QEF203" s="90"/>
      <c r="QEH203" s="90"/>
      <c r="QEJ203" s="90"/>
      <c r="QEL203" s="90"/>
      <c r="QEN203" s="90"/>
      <c r="QEP203" s="90"/>
      <c r="QER203" s="90"/>
      <c r="QET203" s="90"/>
      <c r="QEV203" s="90"/>
      <c r="QEX203" s="90"/>
      <c r="QEZ203" s="90"/>
      <c r="QFB203" s="90"/>
      <c r="QFD203" s="90"/>
      <c r="QFF203" s="90"/>
      <c r="QFH203" s="90"/>
      <c r="QFJ203" s="90"/>
      <c r="QFL203" s="90"/>
      <c r="QFN203" s="90"/>
      <c r="QFP203" s="90"/>
      <c r="QFR203" s="90"/>
      <c r="QFT203" s="90"/>
      <c r="QFV203" s="90"/>
      <c r="QFX203" s="90"/>
      <c r="QFZ203" s="90"/>
      <c r="QGB203" s="90"/>
      <c r="QGD203" s="90"/>
      <c r="QGF203" s="90"/>
      <c r="QGH203" s="90"/>
      <c r="QGJ203" s="90"/>
      <c r="QGL203" s="90"/>
      <c r="QGN203" s="90"/>
      <c r="QGP203" s="90"/>
      <c r="QGR203" s="90"/>
      <c r="QGT203" s="90"/>
      <c r="QGV203" s="90"/>
      <c r="QGX203" s="90"/>
      <c r="QGZ203" s="90"/>
      <c r="QHB203" s="90"/>
      <c r="QHD203" s="90"/>
      <c r="QHF203" s="90"/>
      <c r="QHH203" s="90"/>
      <c r="QHJ203" s="90"/>
      <c r="QHL203" s="90"/>
      <c r="QHN203" s="90"/>
      <c r="QHP203" s="90"/>
      <c r="QHR203" s="90"/>
      <c r="QHT203" s="90"/>
      <c r="QHV203" s="90"/>
      <c r="QHX203" s="90"/>
      <c r="QHZ203" s="90"/>
      <c r="QIB203" s="90"/>
      <c r="QID203" s="90"/>
      <c r="QIF203" s="90"/>
      <c r="QIH203" s="90"/>
      <c r="QIJ203" s="90"/>
      <c r="QIL203" s="90"/>
      <c r="QIN203" s="90"/>
      <c r="QIP203" s="90"/>
      <c r="QIR203" s="90"/>
      <c r="QIT203" s="90"/>
      <c r="QIV203" s="90"/>
      <c r="QIX203" s="90"/>
      <c r="QIZ203" s="90"/>
      <c r="QJB203" s="90"/>
      <c r="QJD203" s="90"/>
      <c r="QJF203" s="90"/>
      <c r="QJH203" s="90"/>
      <c r="QJJ203" s="90"/>
      <c r="QJL203" s="90"/>
      <c r="QJN203" s="90"/>
      <c r="QJP203" s="90"/>
      <c r="QJR203" s="90"/>
      <c r="QJT203" s="90"/>
      <c r="QJV203" s="90"/>
      <c r="QJX203" s="90"/>
      <c r="QJZ203" s="90"/>
      <c r="QKB203" s="90"/>
      <c r="QKD203" s="90"/>
      <c r="QKF203" s="90"/>
      <c r="QKH203" s="90"/>
      <c r="QKJ203" s="90"/>
      <c r="QKL203" s="90"/>
      <c r="QKN203" s="90"/>
      <c r="QKP203" s="90"/>
      <c r="QKR203" s="90"/>
      <c r="QKT203" s="90"/>
      <c r="QKV203" s="90"/>
      <c r="QKX203" s="90"/>
      <c r="QKZ203" s="90"/>
      <c r="QLB203" s="90"/>
      <c r="QLD203" s="90"/>
      <c r="QLF203" s="90"/>
      <c r="QLH203" s="90"/>
      <c r="QLJ203" s="90"/>
      <c r="QLL203" s="90"/>
      <c r="QLN203" s="90"/>
      <c r="QLP203" s="90"/>
      <c r="QLR203" s="90"/>
      <c r="QLT203" s="90"/>
      <c r="QLV203" s="90"/>
      <c r="QLX203" s="90"/>
      <c r="QLZ203" s="90"/>
      <c r="QMB203" s="90"/>
      <c r="QMD203" s="90"/>
      <c r="QMF203" s="90"/>
      <c r="QMH203" s="90"/>
      <c r="QMJ203" s="90"/>
      <c r="QML203" s="90"/>
      <c r="QMN203" s="90"/>
      <c r="QMP203" s="90"/>
      <c r="QMR203" s="90"/>
      <c r="QMT203" s="90"/>
      <c r="QMV203" s="90"/>
      <c r="QMX203" s="90"/>
      <c r="QMZ203" s="90"/>
      <c r="QNB203" s="90"/>
      <c r="QND203" s="90"/>
      <c r="QNF203" s="90"/>
      <c r="QNH203" s="90"/>
      <c r="QNJ203" s="90"/>
      <c r="QNL203" s="90"/>
      <c r="QNN203" s="90"/>
      <c r="QNP203" s="90"/>
      <c r="QNR203" s="90"/>
      <c r="QNT203" s="90"/>
      <c r="QNV203" s="90"/>
      <c r="QNX203" s="90"/>
      <c r="QNZ203" s="90"/>
      <c r="QOB203" s="90"/>
      <c r="QOD203" s="90"/>
      <c r="QOF203" s="90"/>
      <c r="QOH203" s="90"/>
      <c r="QOJ203" s="90"/>
      <c r="QOL203" s="90"/>
      <c r="QON203" s="90"/>
      <c r="QOP203" s="90"/>
      <c r="QOR203" s="90"/>
      <c r="QOT203" s="90"/>
      <c r="QOV203" s="90"/>
      <c r="QOX203" s="90"/>
      <c r="QOZ203" s="90"/>
      <c r="QPB203" s="90"/>
      <c r="QPD203" s="90"/>
      <c r="QPF203" s="90"/>
      <c r="QPH203" s="90"/>
      <c r="QPJ203" s="90"/>
      <c r="QPL203" s="90"/>
      <c r="QPN203" s="90"/>
      <c r="QPP203" s="90"/>
      <c r="QPR203" s="90"/>
      <c r="QPT203" s="90"/>
      <c r="QPV203" s="90"/>
      <c r="QPX203" s="90"/>
      <c r="QPZ203" s="90"/>
      <c r="QQB203" s="90"/>
      <c r="QQD203" s="90"/>
      <c r="QQF203" s="90"/>
      <c r="QQH203" s="90"/>
      <c r="QQJ203" s="90"/>
      <c r="QQL203" s="90"/>
      <c r="QQN203" s="90"/>
      <c r="QQP203" s="90"/>
      <c r="QQR203" s="90"/>
      <c r="QQT203" s="90"/>
      <c r="QQV203" s="90"/>
      <c r="QQX203" s="90"/>
      <c r="QQZ203" s="90"/>
      <c r="QRB203" s="90"/>
      <c r="QRD203" s="90"/>
      <c r="QRF203" s="90"/>
      <c r="QRH203" s="90"/>
      <c r="QRJ203" s="90"/>
      <c r="QRL203" s="90"/>
      <c r="QRN203" s="90"/>
      <c r="QRP203" s="90"/>
      <c r="QRR203" s="90"/>
      <c r="QRT203" s="90"/>
      <c r="QRV203" s="90"/>
      <c r="QRX203" s="90"/>
      <c r="QRZ203" s="90"/>
      <c r="QSB203" s="90"/>
      <c r="QSD203" s="90"/>
      <c r="QSF203" s="90"/>
      <c r="QSH203" s="90"/>
      <c r="QSJ203" s="90"/>
      <c r="QSL203" s="90"/>
      <c r="QSN203" s="90"/>
      <c r="QSP203" s="90"/>
      <c r="QSR203" s="90"/>
      <c r="QST203" s="90"/>
      <c r="QSV203" s="90"/>
      <c r="QSX203" s="90"/>
      <c r="QSZ203" s="90"/>
      <c r="QTB203" s="90"/>
      <c r="QTD203" s="90"/>
      <c r="QTF203" s="90"/>
      <c r="QTH203" s="90"/>
      <c r="QTJ203" s="90"/>
      <c r="QTL203" s="90"/>
      <c r="QTN203" s="90"/>
      <c r="QTP203" s="90"/>
      <c r="QTR203" s="90"/>
      <c r="QTT203" s="90"/>
      <c r="QTV203" s="90"/>
      <c r="QTX203" s="90"/>
      <c r="QTZ203" s="90"/>
      <c r="QUB203" s="90"/>
      <c r="QUD203" s="90"/>
      <c r="QUF203" s="90"/>
      <c r="QUH203" s="90"/>
      <c r="QUJ203" s="90"/>
      <c r="QUL203" s="90"/>
      <c r="QUN203" s="90"/>
      <c r="QUP203" s="90"/>
      <c r="QUR203" s="90"/>
      <c r="QUT203" s="90"/>
      <c r="QUV203" s="90"/>
      <c r="QUX203" s="90"/>
      <c r="QUZ203" s="90"/>
      <c r="QVB203" s="90"/>
      <c r="QVD203" s="90"/>
      <c r="QVF203" s="90"/>
      <c r="QVH203" s="90"/>
      <c r="QVJ203" s="90"/>
      <c r="QVL203" s="90"/>
      <c r="QVN203" s="90"/>
      <c r="QVP203" s="90"/>
      <c r="QVR203" s="90"/>
      <c r="QVT203" s="90"/>
      <c r="QVV203" s="90"/>
      <c r="QVX203" s="90"/>
      <c r="QVZ203" s="90"/>
      <c r="QWB203" s="90"/>
      <c r="QWD203" s="90"/>
      <c r="QWF203" s="90"/>
      <c r="QWH203" s="90"/>
      <c r="QWJ203" s="90"/>
      <c r="QWL203" s="90"/>
      <c r="QWN203" s="90"/>
      <c r="QWP203" s="90"/>
      <c r="QWR203" s="90"/>
      <c r="QWT203" s="90"/>
      <c r="QWV203" s="90"/>
      <c r="QWX203" s="90"/>
      <c r="QWZ203" s="90"/>
      <c r="QXB203" s="90"/>
      <c r="QXD203" s="90"/>
      <c r="QXF203" s="90"/>
      <c r="QXH203" s="90"/>
      <c r="QXJ203" s="90"/>
      <c r="QXL203" s="90"/>
      <c r="QXN203" s="90"/>
      <c r="QXP203" s="90"/>
      <c r="QXR203" s="90"/>
      <c r="QXT203" s="90"/>
      <c r="QXV203" s="90"/>
      <c r="QXX203" s="90"/>
      <c r="QXZ203" s="90"/>
      <c r="QYB203" s="90"/>
      <c r="QYD203" s="90"/>
      <c r="QYF203" s="90"/>
      <c r="QYH203" s="90"/>
      <c r="QYJ203" s="90"/>
      <c r="QYL203" s="90"/>
      <c r="QYN203" s="90"/>
      <c r="QYP203" s="90"/>
      <c r="QYR203" s="90"/>
      <c r="QYT203" s="90"/>
      <c r="QYV203" s="90"/>
      <c r="QYX203" s="90"/>
      <c r="QYZ203" s="90"/>
      <c r="QZB203" s="90"/>
      <c r="QZD203" s="90"/>
      <c r="QZF203" s="90"/>
      <c r="QZH203" s="90"/>
      <c r="QZJ203" s="90"/>
      <c r="QZL203" s="90"/>
      <c r="QZN203" s="90"/>
      <c r="QZP203" s="90"/>
      <c r="QZR203" s="90"/>
      <c r="QZT203" s="90"/>
      <c r="QZV203" s="90"/>
      <c r="QZX203" s="90"/>
      <c r="QZZ203" s="90"/>
      <c r="RAB203" s="90"/>
      <c r="RAD203" s="90"/>
      <c r="RAF203" s="90"/>
      <c r="RAH203" s="90"/>
      <c r="RAJ203" s="90"/>
      <c r="RAL203" s="90"/>
      <c r="RAN203" s="90"/>
      <c r="RAP203" s="90"/>
      <c r="RAR203" s="90"/>
      <c r="RAT203" s="90"/>
      <c r="RAV203" s="90"/>
      <c r="RAX203" s="90"/>
      <c r="RAZ203" s="90"/>
      <c r="RBB203" s="90"/>
      <c r="RBD203" s="90"/>
      <c r="RBF203" s="90"/>
      <c r="RBH203" s="90"/>
      <c r="RBJ203" s="90"/>
      <c r="RBL203" s="90"/>
      <c r="RBN203" s="90"/>
      <c r="RBP203" s="90"/>
      <c r="RBR203" s="90"/>
      <c r="RBT203" s="90"/>
      <c r="RBV203" s="90"/>
      <c r="RBX203" s="90"/>
      <c r="RBZ203" s="90"/>
      <c r="RCB203" s="90"/>
      <c r="RCD203" s="90"/>
      <c r="RCF203" s="90"/>
      <c r="RCH203" s="90"/>
      <c r="RCJ203" s="90"/>
      <c r="RCL203" s="90"/>
      <c r="RCN203" s="90"/>
      <c r="RCP203" s="90"/>
      <c r="RCR203" s="90"/>
      <c r="RCT203" s="90"/>
      <c r="RCV203" s="90"/>
      <c r="RCX203" s="90"/>
      <c r="RCZ203" s="90"/>
      <c r="RDB203" s="90"/>
      <c r="RDD203" s="90"/>
      <c r="RDF203" s="90"/>
      <c r="RDH203" s="90"/>
      <c r="RDJ203" s="90"/>
      <c r="RDL203" s="90"/>
      <c r="RDN203" s="90"/>
      <c r="RDP203" s="90"/>
      <c r="RDR203" s="90"/>
      <c r="RDT203" s="90"/>
      <c r="RDV203" s="90"/>
      <c r="RDX203" s="90"/>
      <c r="RDZ203" s="90"/>
      <c r="REB203" s="90"/>
      <c r="RED203" s="90"/>
      <c r="REF203" s="90"/>
      <c r="REH203" s="90"/>
      <c r="REJ203" s="90"/>
      <c r="REL203" s="90"/>
      <c r="REN203" s="90"/>
      <c r="REP203" s="90"/>
      <c r="RER203" s="90"/>
      <c r="RET203" s="90"/>
      <c r="REV203" s="90"/>
      <c r="REX203" s="90"/>
      <c r="REZ203" s="90"/>
      <c r="RFB203" s="90"/>
      <c r="RFD203" s="90"/>
      <c r="RFF203" s="90"/>
      <c r="RFH203" s="90"/>
      <c r="RFJ203" s="90"/>
      <c r="RFL203" s="90"/>
      <c r="RFN203" s="90"/>
      <c r="RFP203" s="90"/>
      <c r="RFR203" s="90"/>
      <c r="RFT203" s="90"/>
      <c r="RFV203" s="90"/>
      <c r="RFX203" s="90"/>
      <c r="RFZ203" s="90"/>
      <c r="RGB203" s="90"/>
      <c r="RGD203" s="90"/>
      <c r="RGF203" s="90"/>
      <c r="RGH203" s="90"/>
      <c r="RGJ203" s="90"/>
      <c r="RGL203" s="90"/>
      <c r="RGN203" s="90"/>
      <c r="RGP203" s="90"/>
      <c r="RGR203" s="90"/>
      <c r="RGT203" s="90"/>
      <c r="RGV203" s="90"/>
      <c r="RGX203" s="90"/>
      <c r="RGZ203" s="90"/>
      <c r="RHB203" s="90"/>
      <c r="RHD203" s="90"/>
      <c r="RHF203" s="90"/>
      <c r="RHH203" s="90"/>
      <c r="RHJ203" s="90"/>
      <c r="RHL203" s="90"/>
      <c r="RHN203" s="90"/>
      <c r="RHP203" s="90"/>
      <c r="RHR203" s="90"/>
      <c r="RHT203" s="90"/>
      <c r="RHV203" s="90"/>
      <c r="RHX203" s="90"/>
      <c r="RHZ203" s="90"/>
      <c r="RIB203" s="90"/>
      <c r="RID203" s="90"/>
      <c r="RIF203" s="90"/>
      <c r="RIH203" s="90"/>
      <c r="RIJ203" s="90"/>
      <c r="RIL203" s="90"/>
      <c r="RIN203" s="90"/>
      <c r="RIP203" s="90"/>
      <c r="RIR203" s="90"/>
      <c r="RIT203" s="90"/>
      <c r="RIV203" s="90"/>
      <c r="RIX203" s="90"/>
      <c r="RIZ203" s="90"/>
      <c r="RJB203" s="90"/>
      <c r="RJD203" s="90"/>
      <c r="RJF203" s="90"/>
      <c r="RJH203" s="90"/>
      <c r="RJJ203" s="90"/>
      <c r="RJL203" s="90"/>
      <c r="RJN203" s="90"/>
      <c r="RJP203" s="90"/>
      <c r="RJR203" s="90"/>
      <c r="RJT203" s="90"/>
      <c r="RJV203" s="90"/>
      <c r="RJX203" s="90"/>
      <c r="RJZ203" s="90"/>
      <c r="RKB203" s="90"/>
      <c r="RKD203" s="90"/>
      <c r="RKF203" s="90"/>
      <c r="RKH203" s="90"/>
      <c r="RKJ203" s="90"/>
      <c r="RKL203" s="90"/>
      <c r="RKN203" s="90"/>
      <c r="RKP203" s="90"/>
      <c r="RKR203" s="90"/>
      <c r="RKT203" s="90"/>
      <c r="RKV203" s="90"/>
      <c r="RKX203" s="90"/>
      <c r="RKZ203" s="90"/>
      <c r="RLB203" s="90"/>
      <c r="RLD203" s="90"/>
      <c r="RLF203" s="90"/>
      <c r="RLH203" s="90"/>
      <c r="RLJ203" s="90"/>
      <c r="RLL203" s="90"/>
      <c r="RLN203" s="90"/>
      <c r="RLP203" s="90"/>
      <c r="RLR203" s="90"/>
      <c r="RLT203" s="90"/>
      <c r="RLV203" s="90"/>
      <c r="RLX203" s="90"/>
      <c r="RLZ203" s="90"/>
      <c r="RMB203" s="90"/>
      <c r="RMD203" s="90"/>
      <c r="RMF203" s="90"/>
      <c r="RMH203" s="90"/>
      <c r="RMJ203" s="90"/>
      <c r="RML203" s="90"/>
      <c r="RMN203" s="90"/>
      <c r="RMP203" s="90"/>
      <c r="RMR203" s="90"/>
      <c r="RMT203" s="90"/>
      <c r="RMV203" s="90"/>
      <c r="RMX203" s="90"/>
      <c r="RMZ203" s="90"/>
      <c r="RNB203" s="90"/>
      <c r="RND203" s="90"/>
      <c r="RNF203" s="90"/>
      <c r="RNH203" s="90"/>
      <c r="RNJ203" s="90"/>
      <c r="RNL203" s="90"/>
      <c r="RNN203" s="90"/>
      <c r="RNP203" s="90"/>
      <c r="RNR203" s="90"/>
      <c r="RNT203" s="90"/>
      <c r="RNV203" s="90"/>
      <c r="RNX203" s="90"/>
      <c r="RNZ203" s="90"/>
      <c r="ROB203" s="90"/>
      <c r="ROD203" s="90"/>
      <c r="ROF203" s="90"/>
      <c r="ROH203" s="90"/>
      <c r="ROJ203" s="90"/>
      <c r="ROL203" s="90"/>
      <c r="RON203" s="90"/>
      <c r="ROP203" s="90"/>
      <c r="ROR203" s="90"/>
      <c r="ROT203" s="90"/>
      <c r="ROV203" s="90"/>
      <c r="ROX203" s="90"/>
      <c r="ROZ203" s="90"/>
      <c r="RPB203" s="90"/>
      <c r="RPD203" s="90"/>
      <c r="RPF203" s="90"/>
      <c r="RPH203" s="90"/>
      <c r="RPJ203" s="90"/>
      <c r="RPL203" s="90"/>
      <c r="RPN203" s="90"/>
      <c r="RPP203" s="90"/>
      <c r="RPR203" s="90"/>
      <c r="RPT203" s="90"/>
      <c r="RPV203" s="90"/>
      <c r="RPX203" s="90"/>
      <c r="RPZ203" s="90"/>
      <c r="RQB203" s="90"/>
      <c r="RQD203" s="90"/>
      <c r="RQF203" s="90"/>
      <c r="RQH203" s="90"/>
      <c r="RQJ203" s="90"/>
      <c r="RQL203" s="90"/>
      <c r="RQN203" s="90"/>
      <c r="RQP203" s="90"/>
      <c r="RQR203" s="90"/>
      <c r="RQT203" s="90"/>
      <c r="RQV203" s="90"/>
      <c r="RQX203" s="90"/>
      <c r="RQZ203" s="90"/>
      <c r="RRB203" s="90"/>
      <c r="RRD203" s="90"/>
      <c r="RRF203" s="90"/>
      <c r="RRH203" s="90"/>
      <c r="RRJ203" s="90"/>
      <c r="RRL203" s="90"/>
      <c r="RRN203" s="90"/>
      <c r="RRP203" s="90"/>
      <c r="RRR203" s="90"/>
      <c r="RRT203" s="90"/>
      <c r="RRV203" s="90"/>
      <c r="RRX203" s="90"/>
      <c r="RRZ203" s="90"/>
      <c r="RSB203" s="90"/>
      <c r="RSD203" s="90"/>
      <c r="RSF203" s="90"/>
      <c r="RSH203" s="90"/>
      <c r="RSJ203" s="90"/>
      <c r="RSL203" s="90"/>
      <c r="RSN203" s="90"/>
      <c r="RSP203" s="90"/>
      <c r="RSR203" s="90"/>
      <c r="RST203" s="90"/>
      <c r="RSV203" s="90"/>
      <c r="RSX203" s="90"/>
      <c r="RSZ203" s="90"/>
      <c r="RTB203" s="90"/>
      <c r="RTD203" s="90"/>
      <c r="RTF203" s="90"/>
      <c r="RTH203" s="90"/>
      <c r="RTJ203" s="90"/>
      <c r="RTL203" s="90"/>
      <c r="RTN203" s="90"/>
      <c r="RTP203" s="90"/>
      <c r="RTR203" s="90"/>
      <c r="RTT203" s="90"/>
      <c r="RTV203" s="90"/>
      <c r="RTX203" s="90"/>
      <c r="RTZ203" s="90"/>
      <c r="RUB203" s="90"/>
      <c r="RUD203" s="90"/>
      <c r="RUF203" s="90"/>
      <c r="RUH203" s="90"/>
      <c r="RUJ203" s="90"/>
      <c r="RUL203" s="90"/>
      <c r="RUN203" s="90"/>
      <c r="RUP203" s="90"/>
      <c r="RUR203" s="90"/>
      <c r="RUT203" s="90"/>
      <c r="RUV203" s="90"/>
      <c r="RUX203" s="90"/>
      <c r="RUZ203" s="90"/>
      <c r="RVB203" s="90"/>
      <c r="RVD203" s="90"/>
      <c r="RVF203" s="90"/>
      <c r="RVH203" s="90"/>
      <c r="RVJ203" s="90"/>
      <c r="RVL203" s="90"/>
      <c r="RVN203" s="90"/>
      <c r="RVP203" s="90"/>
      <c r="RVR203" s="90"/>
      <c r="RVT203" s="90"/>
      <c r="RVV203" s="90"/>
      <c r="RVX203" s="90"/>
      <c r="RVZ203" s="90"/>
      <c r="RWB203" s="90"/>
      <c r="RWD203" s="90"/>
      <c r="RWF203" s="90"/>
      <c r="RWH203" s="90"/>
      <c r="RWJ203" s="90"/>
      <c r="RWL203" s="90"/>
      <c r="RWN203" s="90"/>
      <c r="RWP203" s="90"/>
      <c r="RWR203" s="90"/>
      <c r="RWT203" s="90"/>
      <c r="RWV203" s="90"/>
      <c r="RWX203" s="90"/>
      <c r="RWZ203" s="90"/>
      <c r="RXB203" s="90"/>
      <c r="RXD203" s="90"/>
      <c r="RXF203" s="90"/>
      <c r="RXH203" s="90"/>
      <c r="RXJ203" s="90"/>
      <c r="RXL203" s="90"/>
      <c r="RXN203" s="90"/>
      <c r="RXP203" s="90"/>
      <c r="RXR203" s="90"/>
      <c r="RXT203" s="90"/>
      <c r="RXV203" s="90"/>
      <c r="RXX203" s="90"/>
      <c r="RXZ203" s="90"/>
      <c r="RYB203" s="90"/>
      <c r="RYD203" s="90"/>
      <c r="RYF203" s="90"/>
      <c r="RYH203" s="90"/>
      <c r="RYJ203" s="90"/>
      <c r="RYL203" s="90"/>
      <c r="RYN203" s="90"/>
      <c r="RYP203" s="90"/>
      <c r="RYR203" s="90"/>
      <c r="RYT203" s="90"/>
      <c r="RYV203" s="90"/>
      <c r="RYX203" s="90"/>
      <c r="RYZ203" s="90"/>
      <c r="RZB203" s="90"/>
      <c r="RZD203" s="90"/>
      <c r="RZF203" s="90"/>
      <c r="RZH203" s="90"/>
      <c r="RZJ203" s="90"/>
      <c r="RZL203" s="90"/>
      <c r="RZN203" s="90"/>
      <c r="RZP203" s="90"/>
      <c r="RZR203" s="90"/>
      <c r="RZT203" s="90"/>
      <c r="RZV203" s="90"/>
      <c r="RZX203" s="90"/>
      <c r="RZZ203" s="90"/>
      <c r="SAB203" s="90"/>
      <c r="SAD203" s="90"/>
      <c r="SAF203" s="90"/>
      <c r="SAH203" s="90"/>
      <c r="SAJ203" s="90"/>
      <c r="SAL203" s="90"/>
      <c r="SAN203" s="90"/>
      <c r="SAP203" s="90"/>
      <c r="SAR203" s="90"/>
      <c r="SAT203" s="90"/>
      <c r="SAV203" s="90"/>
      <c r="SAX203" s="90"/>
      <c r="SAZ203" s="90"/>
      <c r="SBB203" s="90"/>
      <c r="SBD203" s="90"/>
      <c r="SBF203" s="90"/>
      <c r="SBH203" s="90"/>
      <c r="SBJ203" s="90"/>
      <c r="SBL203" s="90"/>
      <c r="SBN203" s="90"/>
      <c r="SBP203" s="90"/>
      <c r="SBR203" s="90"/>
      <c r="SBT203" s="90"/>
      <c r="SBV203" s="90"/>
      <c r="SBX203" s="90"/>
      <c r="SBZ203" s="90"/>
      <c r="SCB203" s="90"/>
      <c r="SCD203" s="90"/>
      <c r="SCF203" s="90"/>
      <c r="SCH203" s="90"/>
      <c r="SCJ203" s="90"/>
      <c r="SCL203" s="90"/>
      <c r="SCN203" s="90"/>
      <c r="SCP203" s="90"/>
      <c r="SCR203" s="90"/>
      <c r="SCT203" s="90"/>
      <c r="SCV203" s="90"/>
      <c r="SCX203" s="90"/>
      <c r="SCZ203" s="90"/>
      <c r="SDB203" s="90"/>
      <c r="SDD203" s="90"/>
      <c r="SDF203" s="90"/>
      <c r="SDH203" s="90"/>
      <c r="SDJ203" s="90"/>
      <c r="SDL203" s="90"/>
      <c r="SDN203" s="90"/>
      <c r="SDP203" s="90"/>
      <c r="SDR203" s="90"/>
      <c r="SDT203" s="90"/>
      <c r="SDV203" s="90"/>
      <c r="SDX203" s="90"/>
      <c r="SDZ203" s="90"/>
      <c r="SEB203" s="90"/>
      <c r="SED203" s="90"/>
      <c r="SEF203" s="90"/>
      <c r="SEH203" s="90"/>
      <c r="SEJ203" s="90"/>
      <c r="SEL203" s="90"/>
      <c r="SEN203" s="90"/>
      <c r="SEP203" s="90"/>
      <c r="SER203" s="90"/>
      <c r="SET203" s="90"/>
      <c r="SEV203" s="90"/>
      <c r="SEX203" s="90"/>
      <c r="SEZ203" s="90"/>
      <c r="SFB203" s="90"/>
      <c r="SFD203" s="90"/>
      <c r="SFF203" s="90"/>
      <c r="SFH203" s="90"/>
      <c r="SFJ203" s="90"/>
      <c r="SFL203" s="90"/>
      <c r="SFN203" s="90"/>
      <c r="SFP203" s="90"/>
      <c r="SFR203" s="90"/>
      <c r="SFT203" s="90"/>
      <c r="SFV203" s="90"/>
      <c r="SFX203" s="90"/>
      <c r="SFZ203" s="90"/>
      <c r="SGB203" s="90"/>
      <c r="SGD203" s="90"/>
      <c r="SGF203" s="90"/>
      <c r="SGH203" s="90"/>
      <c r="SGJ203" s="90"/>
      <c r="SGL203" s="90"/>
      <c r="SGN203" s="90"/>
      <c r="SGP203" s="90"/>
      <c r="SGR203" s="90"/>
      <c r="SGT203" s="90"/>
      <c r="SGV203" s="90"/>
      <c r="SGX203" s="90"/>
      <c r="SGZ203" s="90"/>
      <c r="SHB203" s="90"/>
      <c r="SHD203" s="90"/>
      <c r="SHF203" s="90"/>
      <c r="SHH203" s="90"/>
      <c r="SHJ203" s="90"/>
      <c r="SHL203" s="90"/>
      <c r="SHN203" s="90"/>
      <c r="SHP203" s="90"/>
      <c r="SHR203" s="90"/>
      <c r="SHT203" s="90"/>
      <c r="SHV203" s="90"/>
      <c r="SHX203" s="90"/>
      <c r="SHZ203" s="90"/>
      <c r="SIB203" s="90"/>
      <c r="SID203" s="90"/>
      <c r="SIF203" s="90"/>
      <c r="SIH203" s="90"/>
      <c r="SIJ203" s="90"/>
      <c r="SIL203" s="90"/>
      <c r="SIN203" s="90"/>
      <c r="SIP203" s="90"/>
      <c r="SIR203" s="90"/>
      <c r="SIT203" s="90"/>
      <c r="SIV203" s="90"/>
      <c r="SIX203" s="90"/>
      <c r="SIZ203" s="90"/>
      <c r="SJB203" s="90"/>
      <c r="SJD203" s="90"/>
      <c r="SJF203" s="90"/>
      <c r="SJH203" s="90"/>
      <c r="SJJ203" s="90"/>
      <c r="SJL203" s="90"/>
      <c r="SJN203" s="90"/>
      <c r="SJP203" s="90"/>
      <c r="SJR203" s="90"/>
      <c r="SJT203" s="90"/>
      <c r="SJV203" s="90"/>
      <c r="SJX203" s="90"/>
      <c r="SJZ203" s="90"/>
      <c r="SKB203" s="90"/>
      <c r="SKD203" s="90"/>
      <c r="SKF203" s="90"/>
      <c r="SKH203" s="90"/>
      <c r="SKJ203" s="90"/>
      <c r="SKL203" s="90"/>
      <c r="SKN203" s="90"/>
      <c r="SKP203" s="90"/>
      <c r="SKR203" s="90"/>
      <c r="SKT203" s="90"/>
      <c r="SKV203" s="90"/>
      <c r="SKX203" s="90"/>
      <c r="SKZ203" s="90"/>
      <c r="SLB203" s="90"/>
      <c r="SLD203" s="90"/>
      <c r="SLF203" s="90"/>
      <c r="SLH203" s="90"/>
      <c r="SLJ203" s="90"/>
      <c r="SLL203" s="90"/>
      <c r="SLN203" s="90"/>
      <c r="SLP203" s="90"/>
      <c r="SLR203" s="90"/>
      <c r="SLT203" s="90"/>
      <c r="SLV203" s="90"/>
      <c r="SLX203" s="90"/>
      <c r="SLZ203" s="90"/>
      <c r="SMB203" s="90"/>
      <c r="SMD203" s="90"/>
      <c r="SMF203" s="90"/>
      <c r="SMH203" s="90"/>
      <c r="SMJ203" s="90"/>
      <c r="SML203" s="90"/>
      <c r="SMN203" s="90"/>
      <c r="SMP203" s="90"/>
      <c r="SMR203" s="90"/>
      <c r="SMT203" s="90"/>
      <c r="SMV203" s="90"/>
      <c r="SMX203" s="90"/>
      <c r="SMZ203" s="90"/>
      <c r="SNB203" s="90"/>
      <c r="SND203" s="90"/>
      <c r="SNF203" s="90"/>
      <c r="SNH203" s="90"/>
      <c r="SNJ203" s="90"/>
      <c r="SNL203" s="90"/>
      <c r="SNN203" s="90"/>
      <c r="SNP203" s="90"/>
      <c r="SNR203" s="90"/>
      <c r="SNT203" s="90"/>
      <c r="SNV203" s="90"/>
      <c r="SNX203" s="90"/>
      <c r="SNZ203" s="90"/>
      <c r="SOB203" s="90"/>
      <c r="SOD203" s="90"/>
      <c r="SOF203" s="90"/>
      <c r="SOH203" s="90"/>
      <c r="SOJ203" s="90"/>
      <c r="SOL203" s="90"/>
      <c r="SON203" s="90"/>
      <c r="SOP203" s="90"/>
      <c r="SOR203" s="90"/>
      <c r="SOT203" s="90"/>
      <c r="SOV203" s="90"/>
      <c r="SOX203" s="90"/>
      <c r="SOZ203" s="90"/>
      <c r="SPB203" s="90"/>
      <c r="SPD203" s="90"/>
      <c r="SPF203" s="90"/>
      <c r="SPH203" s="90"/>
      <c r="SPJ203" s="90"/>
      <c r="SPL203" s="90"/>
      <c r="SPN203" s="90"/>
      <c r="SPP203" s="90"/>
      <c r="SPR203" s="90"/>
      <c r="SPT203" s="90"/>
      <c r="SPV203" s="90"/>
      <c r="SPX203" s="90"/>
      <c r="SPZ203" s="90"/>
      <c r="SQB203" s="90"/>
      <c r="SQD203" s="90"/>
      <c r="SQF203" s="90"/>
      <c r="SQH203" s="90"/>
      <c r="SQJ203" s="90"/>
      <c r="SQL203" s="90"/>
      <c r="SQN203" s="90"/>
      <c r="SQP203" s="90"/>
      <c r="SQR203" s="90"/>
      <c r="SQT203" s="90"/>
      <c r="SQV203" s="90"/>
      <c r="SQX203" s="90"/>
      <c r="SQZ203" s="90"/>
      <c r="SRB203" s="90"/>
      <c r="SRD203" s="90"/>
      <c r="SRF203" s="90"/>
      <c r="SRH203" s="90"/>
      <c r="SRJ203" s="90"/>
      <c r="SRL203" s="90"/>
      <c r="SRN203" s="90"/>
      <c r="SRP203" s="90"/>
      <c r="SRR203" s="90"/>
      <c r="SRT203" s="90"/>
      <c r="SRV203" s="90"/>
      <c r="SRX203" s="90"/>
      <c r="SRZ203" s="90"/>
      <c r="SSB203" s="90"/>
      <c r="SSD203" s="90"/>
      <c r="SSF203" s="90"/>
      <c r="SSH203" s="90"/>
      <c r="SSJ203" s="90"/>
      <c r="SSL203" s="90"/>
      <c r="SSN203" s="90"/>
      <c r="SSP203" s="90"/>
      <c r="SSR203" s="90"/>
      <c r="SST203" s="90"/>
      <c r="SSV203" s="90"/>
      <c r="SSX203" s="90"/>
      <c r="SSZ203" s="90"/>
      <c r="STB203" s="90"/>
      <c r="STD203" s="90"/>
      <c r="STF203" s="90"/>
      <c r="STH203" s="90"/>
      <c r="STJ203" s="90"/>
      <c r="STL203" s="90"/>
      <c r="STN203" s="90"/>
      <c r="STP203" s="90"/>
      <c r="STR203" s="90"/>
      <c r="STT203" s="90"/>
      <c r="STV203" s="90"/>
      <c r="STX203" s="90"/>
      <c r="STZ203" s="90"/>
      <c r="SUB203" s="90"/>
      <c r="SUD203" s="90"/>
      <c r="SUF203" s="90"/>
      <c r="SUH203" s="90"/>
      <c r="SUJ203" s="90"/>
      <c r="SUL203" s="90"/>
      <c r="SUN203" s="90"/>
      <c r="SUP203" s="90"/>
      <c r="SUR203" s="90"/>
      <c r="SUT203" s="90"/>
      <c r="SUV203" s="90"/>
      <c r="SUX203" s="90"/>
      <c r="SUZ203" s="90"/>
      <c r="SVB203" s="90"/>
      <c r="SVD203" s="90"/>
      <c r="SVF203" s="90"/>
      <c r="SVH203" s="90"/>
      <c r="SVJ203" s="90"/>
      <c r="SVL203" s="90"/>
      <c r="SVN203" s="90"/>
      <c r="SVP203" s="90"/>
      <c r="SVR203" s="90"/>
      <c r="SVT203" s="90"/>
      <c r="SVV203" s="90"/>
      <c r="SVX203" s="90"/>
      <c r="SVZ203" s="90"/>
      <c r="SWB203" s="90"/>
      <c r="SWD203" s="90"/>
      <c r="SWF203" s="90"/>
      <c r="SWH203" s="90"/>
      <c r="SWJ203" s="90"/>
      <c r="SWL203" s="90"/>
      <c r="SWN203" s="90"/>
      <c r="SWP203" s="90"/>
      <c r="SWR203" s="90"/>
      <c r="SWT203" s="90"/>
      <c r="SWV203" s="90"/>
      <c r="SWX203" s="90"/>
      <c r="SWZ203" s="90"/>
      <c r="SXB203" s="90"/>
      <c r="SXD203" s="90"/>
      <c r="SXF203" s="90"/>
      <c r="SXH203" s="90"/>
      <c r="SXJ203" s="90"/>
      <c r="SXL203" s="90"/>
      <c r="SXN203" s="90"/>
      <c r="SXP203" s="90"/>
      <c r="SXR203" s="90"/>
      <c r="SXT203" s="90"/>
      <c r="SXV203" s="90"/>
      <c r="SXX203" s="90"/>
      <c r="SXZ203" s="90"/>
      <c r="SYB203" s="90"/>
      <c r="SYD203" s="90"/>
      <c r="SYF203" s="90"/>
      <c r="SYH203" s="90"/>
      <c r="SYJ203" s="90"/>
      <c r="SYL203" s="90"/>
      <c r="SYN203" s="90"/>
      <c r="SYP203" s="90"/>
      <c r="SYR203" s="90"/>
      <c r="SYT203" s="90"/>
      <c r="SYV203" s="90"/>
      <c r="SYX203" s="90"/>
      <c r="SYZ203" s="90"/>
      <c r="SZB203" s="90"/>
      <c r="SZD203" s="90"/>
      <c r="SZF203" s="90"/>
      <c r="SZH203" s="90"/>
      <c r="SZJ203" s="90"/>
      <c r="SZL203" s="90"/>
      <c r="SZN203" s="90"/>
      <c r="SZP203" s="90"/>
      <c r="SZR203" s="90"/>
      <c r="SZT203" s="90"/>
      <c r="SZV203" s="90"/>
      <c r="SZX203" s="90"/>
      <c r="SZZ203" s="90"/>
      <c r="TAB203" s="90"/>
      <c r="TAD203" s="90"/>
      <c r="TAF203" s="90"/>
      <c r="TAH203" s="90"/>
      <c r="TAJ203" s="90"/>
      <c r="TAL203" s="90"/>
      <c r="TAN203" s="90"/>
      <c r="TAP203" s="90"/>
      <c r="TAR203" s="90"/>
      <c r="TAT203" s="90"/>
      <c r="TAV203" s="90"/>
      <c r="TAX203" s="90"/>
      <c r="TAZ203" s="90"/>
      <c r="TBB203" s="90"/>
      <c r="TBD203" s="90"/>
      <c r="TBF203" s="90"/>
      <c r="TBH203" s="90"/>
      <c r="TBJ203" s="90"/>
      <c r="TBL203" s="90"/>
      <c r="TBN203" s="90"/>
      <c r="TBP203" s="90"/>
      <c r="TBR203" s="90"/>
      <c r="TBT203" s="90"/>
      <c r="TBV203" s="90"/>
      <c r="TBX203" s="90"/>
      <c r="TBZ203" s="90"/>
      <c r="TCB203" s="90"/>
      <c r="TCD203" s="90"/>
      <c r="TCF203" s="90"/>
      <c r="TCH203" s="90"/>
      <c r="TCJ203" s="90"/>
      <c r="TCL203" s="90"/>
      <c r="TCN203" s="90"/>
      <c r="TCP203" s="90"/>
      <c r="TCR203" s="90"/>
      <c r="TCT203" s="90"/>
      <c r="TCV203" s="90"/>
      <c r="TCX203" s="90"/>
      <c r="TCZ203" s="90"/>
      <c r="TDB203" s="90"/>
      <c r="TDD203" s="90"/>
      <c r="TDF203" s="90"/>
      <c r="TDH203" s="90"/>
      <c r="TDJ203" s="90"/>
      <c r="TDL203" s="90"/>
      <c r="TDN203" s="90"/>
      <c r="TDP203" s="90"/>
      <c r="TDR203" s="90"/>
      <c r="TDT203" s="90"/>
      <c r="TDV203" s="90"/>
      <c r="TDX203" s="90"/>
      <c r="TDZ203" s="90"/>
      <c r="TEB203" s="90"/>
      <c r="TED203" s="90"/>
      <c r="TEF203" s="90"/>
      <c r="TEH203" s="90"/>
      <c r="TEJ203" s="90"/>
      <c r="TEL203" s="90"/>
      <c r="TEN203" s="90"/>
      <c r="TEP203" s="90"/>
      <c r="TER203" s="90"/>
      <c r="TET203" s="90"/>
      <c r="TEV203" s="90"/>
      <c r="TEX203" s="90"/>
      <c r="TEZ203" s="90"/>
      <c r="TFB203" s="90"/>
      <c r="TFD203" s="90"/>
      <c r="TFF203" s="90"/>
      <c r="TFH203" s="90"/>
      <c r="TFJ203" s="90"/>
      <c r="TFL203" s="90"/>
      <c r="TFN203" s="90"/>
      <c r="TFP203" s="90"/>
      <c r="TFR203" s="90"/>
      <c r="TFT203" s="90"/>
      <c r="TFV203" s="90"/>
      <c r="TFX203" s="90"/>
      <c r="TFZ203" s="90"/>
      <c r="TGB203" s="90"/>
      <c r="TGD203" s="90"/>
      <c r="TGF203" s="90"/>
      <c r="TGH203" s="90"/>
      <c r="TGJ203" s="90"/>
      <c r="TGL203" s="90"/>
      <c r="TGN203" s="90"/>
      <c r="TGP203" s="90"/>
      <c r="TGR203" s="90"/>
      <c r="TGT203" s="90"/>
      <c r="TGV203" s="90"/>
      <c r="TGX203" s="90"/>
      <c r="TGZ203" s="90"/>
      <c r="THB203" s="90"/>
      <c r="THD203" s="90"/>
      <c r="THF203" s="90"/>
      <c r="THH203" s="90"/>
      <c r="THJ203" s="90"/>
      <c r="THL203" s="90"/>
      <c r="THN203" s="90"/>
      <c r="THP203" s="90"/>
      <c r="THR203" s="90"/>
      <c r="THT203" s="90"/>
      <c r="THV203" s="90"/>
      <c r="THX203" s="90"/>
      <c r="THZ203" s="90"/>
      <c r="TIB203" s="90"/>
      <c r="TID203" s="90"/>
      <c r="TIF203" s="90"/>
      <c r="TIH203" s="90"/>
      <c r="TIJ203" s="90"/>
      <c r="TIL203" s="90"/>
      <c r="TIN203" s="90"/>
      <c r="TIP203" s="90"/>
      <c r="TIR203" s="90"/>
      <c r="TIT203" s="90"/>
      <c r="TIV203" s="90"/>
      <c r="TIX203" s="90"/>
      <c r="TIZ203" s="90"/>
      <c r="TJB203" s="90"/>
      <c r="TJD203" s="90"/>
      <c r="TJF203" s="90"/>
      <c r="TJH203" s="90"/>
      <c r="TJJ203" s="90"/>
      <c r="TJL203" s="90"/>
      <c r="TJN203" s="90"/>
      <c r="TJP203" s="90"/>
      <c r="TJR203" s="90"/>
      <c r="TJT203" s="90"/>
      <c r="TJV203" s="90"/>
      <c r="TJX203" s="90"/>
      <c r="TJZ203" s="90"/>
      <c r="TKB203" s="90"/>
      <c r="TKD203" s="90"/>
      <c r="TKF203" s="90"/>
      <c r="TKH203" s="90"/>
      <c r="TKJ203" s="90"/>
      <c r="TKL203" s="90"/>
      <c r="TKN203" s="90"/>
      <c r="TKP203" s="90"/>
      <c r="TKR203" s="90"/>
      <c r="TKT203" s="90"/>
      <c r="TKV203" s="90"/>
      <c r="TKX203" s="90"/>
      <c r="TKZ203" s="90"/>
      <c r="TLB203" s="90"/>
      <c r="TLD203" s="90"/>
      <c r="TLF203" s="90"/>
      <c r="TLH203" s="90"/>
      <c r="TLJ203" s="90"/>
      <c r="TLL203" s="90"/>
      <c r="TLN203" s="90"/>
      <c r="TLP203" s="90"/>
      <c r="TLR203" s="90"/>
      <c r="TLT203" s="90"/>
      <c r="TLV203" s="90"/>
      <c r="TLX203" s="90"/>
      <c r="TLZ203" s="90"/>
      <c r="TMB203" s="90"/>
      <c r="TMD203" s="90"/>
      <c r="TMF203" s="90"/>
      <c r="TMH203" s="90"/>
      <c r="TMJ203" s="90"/>
      <c r="TML203" s="90"/>
      <c r="TMN203" s="90"/>
      <c r="TMP203" s="90"/>
      <c r="TMR203" s="90"/>
      <c r="TMT203" s="90"/>
      <c r="TMV203" s="90"/>
      <c r="TMX203" s="90"/>
      <c r="TMZ203" s="90"/>
      <c r="TNB203" s="90"/>
      <c r="TND203" s="90"/>
      <c r="TNF203" s="90"/>
      <c r="TNH203" s="90"/>
      <c r="TNJ203" s="90"/>
      <c r="TNL203" s="90"/>
      <c r="TNN203" s="90"/>
      <c r="TNP203" s="90"/>
      <c r="TNR203" s="90"/>
      <c r="TNT203" s="90"/>
      <c r="TNV203" s="90"/>
      <c r="TNX203" s="90"/>
      <c r="TNZ203" s="90"/>
      <c r="TOB203" s="90"/>
      <c r="TOD203" s="90"/>
      <c r="TOF203" s="90"/>
      <c r="TOH203" s="90"/>
      <c r="TOJ203" s="90"/>
      <c r="TOL203" s="90"/>
      <c r="TON203" s="90"/>
      <c r="TOP203" s="90"/>
      <c r="TOR203" s="90"/>
      <c r="TOT203" s="90"/>
      <c r="TOV203" s="90"/>
      <c r="TOX203" s="90"/>
      <c r="TOZ203" s="90"/>
      <c r="TPB203" s="90"/>
      <c r="TPD203" s="90"/>
      <c r="TPF203" s="90"/>
      <c r="TPH203" s="90"/>
      <c r="TPJ203" s="90"/>
      <c r="TPL203" s="90"/>
      <c r="TPN203" s="90"/>
      <c r="TPP203" s="90"/>
      <c r="TPR203" s="90"/>
      <c r="TPT203" s="90"/>
      <c r="TPV203" s="90"/>
      <c r="TPX203" s="90"/>
      <c r="TPZ203" s="90"/>
      <c r="TQB203" s="90"/>
      <c r="TQD203" s="90"/>
      <c r="TQF203" s="90"/>
      <c r="TQH203" s="90"/>
      <c r="TQJ203" s="90"/>
      <c r="TQL203" s="90"/>
      <c r="TQN203" s="90"/>
      <c r="TQP203" s="90"/>
      <c r="TQR203" s="90"/>
      <c r="TQT203" s="90"/>
      <c r="TQV203" s="90"/>
      <c r="TQX203" s="90"/>
      <c r="TQZ203" s="90"/>
      <c r="TRB203" s="90"/>
      <c r="TRD203" s="90"/>
      <c r="TRF203" s="90"/>
      <c r="TRH203" s="90"/>
      <c r="TRJ203" s="90"/>
      <c r="TRL203" s="90"/>
      <c r="TRN203" s="90"/>
      <c r="TRP203" s="90"/>
      <c r="TRR203" s="90"/>
      <c r="TRT203" s="90"/>
      <c r="TRV203" s="90"/>
      <c r="TRX203" s="90"/>
      <c r="TRZ203" s="90"/>
      <c r="TSB203" s="90"/>
      <c r="TSD203" s="90"/>
      <c r="TSF203" s="90"/>
      <c r="TSH203" s="90"/>
      <c r="TSJ203" s="90"/>
      <c r="TSL203" s="90"/>
      <c r="TSN203" s="90"/>
      <c r="TSP203" s="90"/>
      <c r="TSR203" s="90"/>
      <c r="TST203" s="90"/>
      <c r="TSV203" s="90"/>
      <c r="TSX203" s="90"/>
      <c r="TSZ203" s="90"/>
      <c r="TTB203" s="90"/>
      <c r="TTD203" s="90"/>
      <c r="TTF203" s="90"/>
      <c r="TTH203" s="90"/>
      <c r="TTJ203" s="90"/>
      <c r="TTL203" s="90"/>
      <c r="TTN203" s="90"/>
      <c r="TTP203" s="90"/>
      <c r="TTR203" s="90"/>
      <c r="TTT203" s="90"/>
      <c r="TTV203" s="90"/>
      <c r="TTX203" s="90"/>
      <c r="TTZ203" s="90"/>
      <c r="TUB203" s="90"/>
      <c r="TUD203" s="90"/>
      <c r="TUF203" s="90"/>
      <c r="TUH203" s="90"/>
      <c r="TUJ203" s="90"/>
      <c r="TUL203" s="90"/>
      <c r="TUN203" s="90"/>
      <c r="TUP203" s="90"/>
      <c r="TUR203" s="90"/>
      <c r="TUT203" s="90"/>
      <c r="TUV203" s="90"/>
      <c r="TUX203" s="90"/>
      <c r="TUZ203" s="90"/>
      <c r="TVB203" s="90"/>
      <c r="TVD203" s="90"/>
      <c r="TVF203" s="90"/>
      <c r="TVH203" s="90"/>
      <c r="TVJ203" s="90"/>
      <c r="TVL203" s="90"/>
      <c r="TVN203" s="90"/>
      <c r="TVP203" s="90"/>
      <c r="TVR203" s="90"/>
      <c r="TVT203" s="90"/>
      <c r="TVV203" s="90"/>
      <c r="TVX203" s="90"/>
      <c r="TVZ203" s="90"/>
      <c r="TWB203" s="90"/>
      <c r="TWD203" s="90"/>
      <c r="TWF203" s="90"/>
      <c r="TWH203" s="90"/>
      <c r="TWJ203" s="90"/>
      <c r="TWL203" s="90"/>
      <c r="TWN203" s="90"/>
      <c r="TWP203" s="90"/>
      <c r="TWR203" s="90"/>
      <c r="TWT203" s="90"/>
      <c r="TWV203" s="90"/>
      <c r="TWX203" s="90"/>
      <c r="TWZ203" s="90"/>
      <c r="TXB203" s="90"/>
      <c r="TXD203" s="90"/>
      <c r="TXF203" s="90"/>
      <c r="TXH203" s="90"/>
      <c r="TXJ203" s="90"/>
      <c r="TXL203" s="90"/>
      <c r="TXN203" s="90"/>
      <c r="TXP203" s="90"/>
      <c r="TXR203" s="90"/>
      <c r="TXT203" s="90"/>
      <c r="TXV203" s="90"/>
      <c r="TXX203" s="90"/>
      <c r="TXZ203" s="90"/>
      <c r="TYB203" s="90"/>
      <c r="TYD203" s="90"/>
      <c r="TYF203" s="90"/>
      <c r="TYH203" s="90"/>
      <c r="TYJ203" s="90"/>
      <c r="TYL203" s="90"/>
      <c r="TYN203" s="90"/>
      <c r="TYP203" s="90"/>
      <c r="TYR203" s="90"/>
      <c r="TYT203" s="90"/>
      <c r="TYV203" s="90"/>
      <c r="TYX203" s="90"/>
      <c r="TYZ203" s="90"/>
      <c r="TZB203" s="90"/>
      <c r="TZD203" s="90"/>
      <c r="TZF203" s="90"/>
      <c r="TZH203" s="90"/>
      <c r="TZJ203" s="90"/>
      <c r="TZL203" s="90"/>
      <c r="TZN203" s="90"/>
      <c r="TZP203" s="90"/>
      <c r="TZR203" s="90"/>
      <c r="TZT203" s="90"/>
      <c r="TZV203" s="90"/>
      <c r="TZX203" s="90"/>
      <c r="TZZ203" s="90"/>
      <c r="UAB203" s="90"/>
      <c r="UAD203" s="90"/>
      <c r="UAF203" s="90"/>
      <c r="UAH203" s="90"/>
      <c r="UAJ203" s="90"/>
      <c r="UAL203" s="90"/>
      <c r="UAN203" s="90"/>
      <c r="UAP203" s="90"/>
      <c r="UAR203" s="90"/>
      <c r="UAT203" s="90"/>
      <c r="UAV203" s="90"/>
      <c r="UAX203" s="90"/>
      <c r="UAZ203" s="90"/>
      <c r="UBB203" s="90"/>
      <c r="UBD203" s="90"/>
      <c r="UBF203" s="90"/>
      <c r="UBH203" s="90"/>
      <c r="UBJ203" s="90"/>
      <c r="UBL203" s="90"/>
      <c r="UBN203" s="90"/>
      <c r="UBP203" s="90"/>
      <c r="UBR203" s="90"/>
      <c r="UBT203" s="90"/>
      <c r="UBV203" s="90"/>
      <c r="UBX203" s="90"/>
      <c r="UBZ203" s="90"/>
      <c r="UCB203" s="90"/>
      <c r="UCD203" s="90"/>
      <c r="UCF203" s="90"/>
      <c r="UCH203" s="90"/>
      <c r="UCJ203" s="90"/>
      <c r="UCL203" s="90"/>
      <c r="UCN203" s="90"/>
      <c r="UCP203" s="90"/>
      <c r="UCR203" s="90"/>
      <c r="UCT203" s="90"/>
      <c r="UCV203" s="90"/>
      <c r="UCX203" s="90"/>
      <c r="UCZ203" s="90"/>
      <c r="UDB203" s="90"/>
      <c r="UDD203" s="90"/>
      <c r="UDF203" s="90"/>
      <c r="UDH203" s="90"/>
      <c r="UDJ203" s="90"/>
      <c r="UDL203" s="90"/>
      <c r="UDN203" s="90"/>
      <c r="UDP203" s="90"/>
      <c r="UDR203" s="90"/>
      <c r="UDT203" s="90"/>
      <c r="UDV203" s="90"/>
      <c r="UDX203" s="90"/>
      <c r="UDZ203" s="90"/>
      <c r="UEB203" s="90"/>
      <c r="UED203" s="90"/>
      <c r="UEF203" s="90"/>
      <c r="UEH203" s="90"/>
      <c r="UEJ203" s="90"/>
      <c r="UEL203" s="90"/>
      <c r="UEN203" s="90"/>
      <c r="UEP203" s="90"/>
      <c r="UER203" s="90"/>
      <c r="UET203" s="90"/>
      <c r="UEV203" s="90"/>
      <c r="UEX203" s="90"/>
      <c r="UEZ203" s="90"/>
      <c r="UFB203" s="90"/>
      <c r="UFD203" s="90"/>
      <c r="UFF203" s="90"/>
      <c r="UFH203" s="90"/>
      <c r="UFJ203" s="90"/>
      <c r="UFL203" s="90"/>
      <c r="UFN203" s="90"/>
      <c r="UFP203" s="90"/>
      <c r="UFR203" s="90"/>
      <c r="UFT203" s="90"/>
      <c r="UFV203" s="90"/>
      <c r="UFX203" s="90"/>
      <c r="UFZ203" s="90"/>
      <c r="UGB203" s="90"/>
      <c r="UGD203" s="90"/>
      <c r="UGF203" s="90"/>
      <c r="UGH203" s="90"/>
      <c r="UGJ203" s="90"/>
      <c r="UGL203" s="90"/>
      <c r="UGN203" s="90"/>
      <c r="UGP203" s="90"/>
      <c r="UGR203" s="90"/>
      <c r="UGT203" s="90"/>
      <c r="UGV203" s="90"/>
      <c r="UGX203" s="90"/>
      <c r="UGZ203" s="90"/>
      <c r="UHB203" s="90"/>
      <c r="UHD203" s="90"/>
      <c r="UHF203" s="90"/>
      <c r="UHH203" s="90"/>
      <c r="UHJ203" s="90"/>
      <c r="UHL203" s="90"/>
      <c r="UHN203" s="90"/>
      <c r="UHP203" s="90"/>
      <c r="UHR203" s="90"/>
      <c r="UHT203" s="90"/>
      <c r="UHV203" s="90"/>
      <c r="UHX203" s="90"/>
      <c r="UHZ203" s="90"/>
      <c r="UIB203" s="90"/>
      <c r="UID203" s="90"/>
      <c r="UIF203" s="90"/>
      <c r="UIH203" s="90"/>
      <c r="UIJ203" s="90"/>
      <c r="UIL203" s="90"/>
      <c r="UIN203" s="90"/>
      <c r="UIP203" s="90"/>
      <c r="UIR203" s="90"/>
      <c r="UIT203" s="90"/>
      <c r="UIV203" s="90"/>
      <c r="UIX203" s="90"/>
      <c r="UIZ203" s="90"/>
      <c r="UJB203" s="90"/>
      <c r="UJD203" s="90"/>
      <c r="UJF203" s="90"/>
      <c r="UJH203" s="90"/>
      <c r="UJJ203" s="90"/>
      <c r="UJL203" s="90"/>
      <c r="UJN203" s="90"/>
      <c r="UJP203" s="90"/>
      <c r="UJR203" s="90"/>
      <c r="UJT203" s="90"/>
      <c r="UJV203" s="90"/>
      <c r="UJX203" s="90"/>
      <c r="UJZ203" s="90"/>
      <c r="UKB203" s="90"/>
      <c r="UKD203" s="90"/>
      <c r="UKF203" s="90"/>
      <c r="UKH203" s="90"/>
      <c r="UKJ203" s="90"/>
      <c r="UKL203" s="90"/>
      <c r="UKN203" s="90"/>
      <c r="UKP203" s="90"/>
      <c r="UKR203" s="90"/>
      <c r="UKT203" s="90"/>
      <c r="UKV203" s="90"/>
      <c r="UKX203" s="90"/>
      <c r="UKZ203" s="90"/>
      <c r="ULB203" s="90"/>
      <c r="ULD203" s="90"/>
      <c r="ULF203" s="90"/>
      <c r="ULH203" s="90"/>
      <c r="ULJ203" s="90"/>
      <c r="ULL203" s="90"/>
      <c r="ULN203" s="90"/>
      <c r="ULP203" s="90"/>
      <c r="ULR203" s="90"/>
      <c r="ULT203" s="90"/>
      <c r="ULV203" s="90"/>
      <c r="ULX203" s="90"/>
      <c r="ULZ203" s="90"/>
      <c r="UMB203" s="90"/>
      <c r="UMD203" s="90"/>
      <c r="UMF203" s="90"/>
      <c r="UMH203" s="90"/>
      <c r="UMJ203" s="90"/>
      <c r="UML203" s="90"/>
      <c r="UMN203" s="90"/>
      <c r="UMP203" s="90"/>
      <c r="UMR203" s="90"/>
      <c r="UMT203" s="90"/>
      <c r="UMV203" s="90"/>
      <c r="UMX203" s="90"/>
      <c r="UMZ203" s="90"/>
      <c r="UNB203" s="90"/>
      <c r="UND203" s="90"/>
      <c r="UNF203" s="90"/>
      <c r="UNH203" s="90"/>
      <c r="UNJ203" s="90"/>
      <c r="UNL203" s="90"/>
      <c r="UNN203" s="90"/>
      <c r="UNP203" s="90"/>
      <c r="UNR203" s="90"/>
      <c r="UNT203" s="90"/>
      <c r="UNV203" s="90"/>
      <c r="UNX203" s="90"/>
      <c r="UNZ203" s="90"/>
      <c r="UOB203" s="90"/>
      <c r="UOD203" s="90"/>
      <c r="UOF203" s="90"/>
      <c r="UOH203" s="90"/>
      <c r="UOJ203" s="90"/>
      <c r="UOL203" s="90"/>
      <c r="UON203" s="90"/>
      <c r="UOP203" s="90"/>
      <c r="UOR203" s="90"/>
      <c r="UOT203" s="90"/>
      <c r="UOV203" s="90"/>
      <c r="UOX203" s="90"/>
      <c r="UOZ203" s="90"/>
      <c r="UPB203" s="90"/>
      <c r="UPD203" s="90"/>
      <c r="UPF203" s="90"/>
      <c r="UPH203" s="90"/>
      <c r="UPJ203" s="90"/>
      <c r="UPL203" s="90"/>
      <c r="UPN203" s="90"/>
      <c r="UPP203" s="90"/>
      <c r="UPR203" s="90"/>
      <c r="UPT203" s="90"/>
      <c r="UPV203" s="90"/>
      <c r="UPX203" s="90"/>
      <c r="UPZ203" s="90"/>
      <c r="UQB203" s="90"/>
      <c r="UQD203" s="90"/>
      <c r="UQF203" s="90"/>
      <c r="UQH203" s="90"/>
      <c r="UQJ203" s="90"/>
      <c r="UQL203" s="90"/>
      <c r="UQN203" s="90"/>
      <c r="UQP203" s="90"/>
      <c r="UQR203" s="90"/>
      <c r="UQT203" s="90"/>
      <c r="UQV203" s="90"/>
      <c r="UQX203" s="90"/>
      <c r="UQZ203" s="90"/>
      <c r="URB203" s="90"/>
      <c r="URD203" s="90"/>
      <c r="URF203" s="90"/>
      <c r="URH203" s="90"/>
      <c r="URJ203" s="90"/>
      <c r="URL203" s="90"/>
      <c r="URN203" s="90"/>
      <c r="URP203" s="90"/>
      <c r="URR203" s="90"/>
      <c r="URT203" s="90"/>
      <c r="URV203" s="90"/>
      <c r="URX203" s="90"/>
      <c r="URZ203" s="90"/>
      <c r="USB203" s="90"/>
      <c r="USD203" s="90"/>
      <c r="USF203" s="90"/>
      <c r="USH203" s="90"/>
      <c r="USJ203" s="90"/>
      <c r="USL203" s="90"/>
      <c r="USN203" s="90"/>
      <c r="USP203" s="90"/>
      <c r="USR203" s="90"/>
      <c r="UST203" s="90"/>
      <c r="USV203" s="90"/>
      <c r="USX203" s="90"/>
      <c r="USZ203" s="90"/>
      <c r="UTB203" s="90"/>
      <c r="UTD203" s="90"/>
      <c r="UTF203" s="90"/>
      <c r="UTH203" s="90"/>
      <c r="UTJ203" s="90"/>
      <c r="UTL203" s="90"/>
      <c r="UTN203" s="90"/>
      <c r="UTP203" s="90"/>
      <c r="UTR203" s="90"/>
      <c r="UTT203" s="90"/>
      <c r="UTV203" s="90"/>
      <c r="UTX203" s="90"/>
      <c r="UTZ203" s="90"/>
      <c r="UUB203" s="90"/>
      <c r="UUD203" s="90"/>
      <c r="UUF203" s="90"/>
      <c r="UUH203" s="90"/>
      <c r="UUJ203" s="90"/>
      <c r="UUL203" s="90"/>
      <c r="UUN203" s="90"/>
      <c r="UUP203" s="90"/>
      <c r="UUR203" s="90"/>
      <c r="UUT203" s="90"/>
      <c r="UUV203" s="90"/>
      <c r="UUX203" s="90"/>
      <c r="UUZ203" s="90"/>
      <c r="UVB203" s="90"/>
      <c r="UVD203" s="90"/>
      <c r="UVF203" s="90"/>
      <c r="UVH203" s="90"/>
      <c r="UVJ203" s="90"/>
      <c r="UVL203" s="90"/>
      <c r="UVN203" s="90"/>
      <c r="UVP203" s="90"/>
      <c r="UVR203" s="90"/>
      <c r="UVT203" s="90"/>
      <c r="UVV203" s="90"/>
      <c r="UVX203" s="90"/>
      <c r="UVZ203" s="90"/>
      <c r="UWB203" s="90"/>
      <c r="UWD203" s="90"/>
      <c r="UWF203" s="90"/>
      <c r="UWH203" s="90"/>
      <c r="UWJ203" s="90"/>
      <c r="UWL203" s="90"/>
      <c r="UWN203" s="90"/>
      <c r="UWP203" s="90"/>
      <c r="UWR203" s="90"/>
      <c r="UWT203" s="90"/>
      <c r="UWV203" s="90"/>
      <c r="UWX203" s="90"/>
      <c r="UWZ203" s="90"/>
      <c r="UXB203" s="90"/>
      <c r="UXD203" s="90"/>
      <c r="UXF203" s="90"/>
      <c r="UXH203" s="90"/>
      <c r="UXJ203" s="90"/>
      <c r="UXL203" s="90"/>
      <c r="UXN203" s="90"/>
      <c r="UXP203" s="90"/>
      <c r="UXR203" s="90"/>
      <c r="UXT203" s="90"/>
      <c r="UXV203" s="90"/>
      <c r="UXX203" s="90"/>
      <c r="UXZ203" s="90"/>
      <c r="UYB203" s="90"/>
      <c r="UYD203" s="90"/>
      <c r="UYF203" s="90"/>
      <c r="UYH203" s="90"/>
      <c r="UYJ203" s="90"/>
      <c r="UYL203" s="90"/>
      <c r="UYN203" s="90"/>
      <c r="UYP203" s="90"/>
      <c r="UYR203" s="90"/>
      <c r="UYT203" s="90"/>
      <c r="UYV203" s="90"/>
      <c r="UYX203" s="90"/>
      <c r="UYZ203" s="90"/>
      <c r="UZB203" s="90"/>
      <c r="UZD203" s="90"/>
      <c r="UZF203" s="90"/>
      <c r="UZH203" s="90"/>
      <c r="UZJ203" s="90"/>
      <c r="UZL203" s="90"/>
      <c r="UZN203" s="90"/>
      <c r="UZP203" s="90"/>
      <c r="UZR203" s="90"/>
      <c r="UZT203" s="90"/>
      <c r="UZV203" s="90"/>
      <c r="UZX203" s="90"/>
      <c r="UZZ203" s="90"/>
      <c r="VAB203" s="90"/>
      <c r="VAD203" s="90"/>
      <c r="VAF203" s="90"/>
      <c r="VAH203" s="90"/>
      <c r="VAJ203" s="90"/>
      <c r="VAL203" s="90"/>
      <c r="VAN203" s="90"/>
      <c r="VAP203" s="90"/>
      <c r="VAR203" s="90"/>
      <c r="VAT203" s="90"/>
      <c r="VAV203" s="90"/>
      <c r="VAX203" s="90"/>
      <c r="VAZ203" s="90"/>
      <c r="VBB203" s="90"/>
      <c r="VBD203" s="90"/>
      <c r="VBF203" s="90"/>
      <c r="VBH203" s="90"/>
      <c r="VBJ203" s="90"/>
      <c r="VBL203" s="90"/>
      <c r="VBN203" s="90"/>
      <c r="VBP203" s="90"/>
      <c r="VBR203" s="90"/>
      <c r="VBT203" s="90"/>
      <c r="VBV203" s="90"/>
      <c r="VBX203" s="90"/>
      <c r="VBZ203" s="90"/>
      <c r="VCB203" s="90"/>
      <c r="VCD203" s="90"/>
      <c r="VCF203" s="90"/>
      <c r="VCH203" s="90"/>
      <c r="VCJ203" s="90"/>
      <c r="VCL203" s="90"/>
      <c r="VCN203" s="90"/>
      <c r="VCP203" s="90"/>
      <c r="VCR203" s="90"/>
      <c r="VCT203" s="90"/>
      <c r="VCV203" s="90"/>
      <c r="VCX203" s="90"/>
      <c r="VCZ203" s="90"/>
      <c r="VDB203" s="90"/>
      <c r="VDD203" s="90"/>
      <c r="VDF203" s="90"/>
      <c r="VDH203" s="90"/>
      <c r="VDJ203" s="90"/>
      <c r="VDL203" s="90"/>
      <c r="VDN203" s="90"/>
      <c r="VDP203" s="90"/>
      <c r="VDR203" s="90"/>
      <c r="VDT203" s="90"/>
      <c r="VDV203" s="90"/>
      <c r="VDX203" s="90"/>
      <c r="VDZ203" s="90"/>
      <c r="VEB203" s="90"/>
      <c r="VED203" s="90"/>
      <c r="VEF203" s="90"/>
      <c r="VEH203" s="90"/>
      <c r="VEJ203" s="90"/>
      <c r="VEL203" s="90"/>
      <c r="VEN203" s="90"/>
      <c r="VEP203" s="90"/>
      <c r="VER203" s="90"/>
      <c r="VET203" s="90"/>
      <c r="VEV203" s="90"/>
      <c r="VEX203" s="90"/>
      <c r="VEZ203" s="90"/>
      <c r="VFB203" s="90"/>
      <c r="VFD203" s="90"/>
      <c r="VFF203" s="90"/>
      <c r="VFH203" s="90"/>
      <c r="VFJ203" s="90"/>
      <c r="VFL203" s="90"/>
      <c r="VFN203" s="90"/>
      <c r="VFP203" s="90"/>
      <c r="VFR203" s="90"/>
      <c r="VFT203" s="90"/>
      <c r="VFV203" s="90"/>
      <c r="VFX203" s="90"/>
      <c r="VFZ203" s="90"/>
      <c r="VGB203" s="90"/>
      <c r="VGD203" s="90"/>
      <c r="VGF203" s="90"/>
      <c r="VGH203" s="90"/>
      <c r="VGJ203" s="90"/>
      <c r="VGL203" s="90"/>
      <c r="VGN203" s="90"/>
      <c r="VGP203" s="90"/>
      <c r="VGR203" s="90"/>
      <c r="VGT203" s="90"/>
      <c r="VGV203" s="90"/>
      <c r="VGX203" s="90"/>
      <c r="VGZ203" s="90"/>
      <c r="VHB203" s="90"/>
      <c r="VHD203" s="90"/>
      <c r="VHF203" s="90"/>
      <c r="VHH203" s="90"/>
      <c r="VHJ203" s="90"/>
      <c r="VHL203" s="90"/>
      <c r="VHN203" s="90"/>
      <c r="VHP203" s="90"/>
      <c r="VHR203" s="90"/>
      <c r="VHT203" s="90"/>
      <c r="VHV203" s="90"/>
      <c r="VHX203" s="90"/>
      <c r="VHZ203" s="90"/>
      <c r="VIB203" s="90"/>
      <c r="VID203" s="90"/>
      <c r="VIF203" s="90"/>
      <c r="VIH203" s="90"/>
      <c r="VIJ203" s="90"/>
      <c r="VIL203" s="90"/>
      <c r="VIN203" s="90"/>
      <c r="VIP203" s="90"/>
      <c r="VIR203" s="90"/>
      <c r="VIT203" s="90"/>
      <c r="VIV203" s="90"/>
      <c r="VIX203" s="90"/>
      <c r="VIZ203" s="90"/>
      <c r="VJB203" s="90"/>
      <c r="VJD203" s="90"/>
      <c r="VJF203" s="90"/>
      <c r="VJH203" s="90"/>
      <c r="VJJ203" s="90"/>
      <c r="VJL203" s="90"/>
      <c r="VJN203" s="90"/>
      <c r="VJP203" s="90"/>
      <c r="VJR203" s="90"/>
      <c r="VJT203" s="90"/>
      <c r="VJV203" s="90"/>
      <c r="VJX203" s="90"/>
      <c r="VJZ203" s="90"/>
      <c r="VKB203" s="90"/>
      <c r="VKD203" s="90"/>
      <c r="VKF203" s="90"/>
      <c r="VKH203" s="90"/>
      <c r="VKJ203" s="90"/>
      <c r="VKL203" s="90"/>
      <c r="VKN203" s="90"/>
      <c r="VKP203" s="90"/>
      <c r="VKR203" s="90"/>
      <c r="VKT203" s="90"/>
      <c r="VKV203" s="90"/>
      <c r="VKX203" s="90"/>
      <c r="VKZ203" s="90"/>
      <c r="VLB203" s="90"/>
      <c r="VLD203" s="90"/>
      <c r="VLF203" s="90"/>
      <c r="VLH203" s="90"/>
      <c r="VLJ203" s="90"/>
      <c r="VLL203" s="90"/>
      <c r="VLN203" s="90"/>
      <c r="VLP203" s="90"/>
      <c r="VLR203" s="90"/>
      <c r="VLT203" s="90"/>
      <c r="VLV203" s="90"/>
      <c r="VLX203" s="90"/>
      <c r="VLZ203" s="90"/>
      <c r="VMB203" s="90"/>
      <c r="VMD203" s="90"/>
      <c r="VMF203" s="90"/>
      <c r="VMH203" s="90"/>
      <c r="VMJ203" s="90"/>
      <c r="VML203" s="90"/>
      <c r="VMN203" s="90"/>
      <c r="VMP203" s="90"/>
      <c r="VMR203" s="90"/>
      <c r="VMT203" s="90"/>
      <c r="VMV203" s="90"/>
      <c r="VMX203" s="90"/>
      <c r="VMZ203" s="90"/>
      <c r="VNB203" s="90"/>
      <c r="VND203" s="90"/>
      <c r="VNF203" s="90"/>
      <c r="VNH203" s="90"/>
      <c r="VNJ203" s="90"/>
      <c r="VNL203" s="90"/>
      <c r="VNN203" s="90"/>
      <c r="VNP203" s="90"/>
      <c r="VNR203" s="90"/>
      <c r="VNT203" s="90"/>
      <c r="VNV203" s="90"/>
      <c r="VNX203" s="90"/>
      <c r="VNZ203" s="90"/>
      <c r="VOB203" s="90"/>
      <c r="VOD203" s="90"/>
      <c r="VOF203" s="90"/>
      <c r="VOH203" s="90"/>
      <c r="VOJ203" s="90"/>
      <c r="VOL203" s="90"/>
      <c r="VON203" s="90"/>
      <c r="VOP203" s="90"/>
      <c r="VOR203" s="90"/>
      <c r="VOT203" s="90"/>
      <c r="VOV203" s="90"/>
      <c r="VOX203" s="90"/>
      <c r="VOZ203" s="90"/>
      <c r="VPB203" s="90"/>
      <c r="VPD203" s="90"/>
      <c r="VPF203" s="90"/>
      <c r="VPH203" s="90"/>
      <c r="VPJ203" s="90"/>
      <c r="VPL203" s="90"/>
      <c r="VPN203" s="90"/>
      <c r="VPP203" s="90"/>
      <c r="VPR203" s="90"/>
      <c r="VPT203" s="90"/>
      <c r="VPV203" s="90"/>
      <c r="VPX203" s="90"/>
      <c r="VPZ203" s="90"/>
      <c r="VQB203" s="90"/>
      <c r="VQD203" s="90"/>
      <c r="VQF203" s="90"/>
      <c r="VQH203" s="90"/>
      <c r="VQJ203" s="90"/>
      <c r="VQL203" s="90"/>
      <c r="VQN203" s="90"/>
      <c r="VQP203" s="90"/>
      <c r="VQR203" s="90"/>
      <c r="VQT203" s="90"/>
      <c r="VQV203" s="90"/>
      <c r="VQX203" s="90"/>
      <c r="VQZ203" s="90"/>
      <c r="VRB203" s="90"/>
      <c r="VRD203" s="90"/>
      <c r="VRF203" s="90"/>
      <c r="VRH203" s="90"/>
      <c r="VRJ203" s="90"/>
      <c r="VRL203" s="90"/>
      <c r="VRN203" s="90"/>
      <c r="VRP203" s="90"/>
      <c r="VRR203" s="90"/>
      <c r="VRT203" s="90"/>
      <c r="VRV203" s="90"/>
      <c r="VRX203" s="90"/>
      <c r="VRZ203" s="90"/>
      <c r="VSB203" s="90"/>
      <c r="VSD203" s="90"/>
      <c r="VSF203" s="90"/>
      <c r="VSH203" s="90"/>
      <c r="VSJ203" s="90"/>
      <c r="VSL203" s="90"/>
      <c r="VSN203" s="90"/>
      <c r="VSP203" s="90"/>
      <c r="VSR203" s="90"/>
      <c r="VST203" s="90"/>
      <c r="VSV203" s="90"/>
      <c r="VSX203" s="90"/>
      <c r="VSZ203" s="90"/>
      <c r="VTB203" s="90"/>
      <c r="VTD203" s="90"/>
      <c r="VTF203" s="90"/>
      <c r="VTH203" s="90"/>
      <c r="VTJ203" s="90"/>
      <c r="VTL203" s="90"/>
      <c r="VTN203" s="90"/>
      <c r="VTP203" s="90"/>
      <c r="VTR203" s="90"/>
      <c r="VTT203" s="90"/>
      <c r="VTV203" s="90"/>
      <c r="VTX203" s="90"/>
      <c r="VTZ203" s="90"/>
      <c r="VUB203" s="90"/>
      <c r="VUD203" s="90"/>
      <c r="VUF203" s="90"/>
      <c r="VUH203" s="90"/>
      <c r="VUJ203" s="90"/>
      <c r="VUL203" s="90"/>
      <c r="VUN203" s="90"/>
      <c r="VUP203" s="90"/>
      <c r="VUR203" s="90"/>
      <c r="VUT203" s="90"/>
      <c r="VUV203" s="90"/>
      <c r="VUX203" s="90"/>
      <c r="VUZ203" s="90"/>
      <c r="VVB203" s="90"/>
      <c r="VVD203" s="90"/>
      <c r="VVF203" s="90"/>
      <c r="VVH203" s="90"/>
      <c r="VVJ203" s="90"/>
      <c r="VVL203" s="90"/>
      <c r="VVN203" s="90"/>
      <c r="VVP203" s="90"/>
      <c r="VVR203" s="90"/>
      <c r="VVT203" s="90"/>
      <c r="VVV203" s="90"/>
      <c r="VVX203" s="90"/>
      <c r="VVZ203" s="90"/>
      <c r="VWB203" s="90"/>
      <c r="VWD203" s="90"/>
      <c r="VWF203" s="90"/>
      <c r="VWH203" s="90"/>
      <c r="VWJ203" s="90"/>
      <c r="VWL203" s="90"/>
      <c r="VWN203" s="90"/>
      <c r="VWP203" s="90"/>
      <c r="VWR203" s="90"/>
      <c r="VWT203" s="90"/>
      <c r="VWV203" s="90"/>
      <c r="VWX203" s="90"/>
      <c r="VWZ203" s="90"/>
      <c r="VXB203" s="90"/>
      <c r="VXD203" s="90"/>
      <c r="VXF203" s="90"/>
      <c r="VXH203" s="90"/>
      <c r="VXJ203" s="90"/>
      <c r="VXL203" s="90"/>
      <c r="VXN203" s="90"/>
      <c r="VXP203" s="90"/>
      <c r="VXR203" s="90"/>
      <c r="VXT203" s="90"/>
      <c r="VXV203" s="90"/>
      <c r="VXX203" s="90"/>
      <c r="VXZ203" s="90"/>
      <c r="VYB203" s="90"/>
      <c r="VYD203" s="90"/>
      <c r="VYF203" s="90"/>
      <c r="VYH203" s="90"/>
      <c r="VYJ203" s="90"/>
      <c r="VYL203" s="90"/>
      <c r="VYN203" s="90"/>
      <c r="VYP203" s="90"/>
      <c r="VYR203" s="90"/>
      <c r="VYT203" s="90"/>
      <c r="VYV203" s="90"/>
      <c r="VYX203" s="90"/>
      <c r="VYZ203" s="90"/>
      <c r="VZB203" s="90"/>
      <c r="VZD203" s="90"/>
      <c r="VZF203" s="90"/>
      <c r="VZH203" s="90"/>
      <c r="VZJ203" s="90"/>
      <c r="VZL203" s="90"/>
      <c r="VZN203" s="90"/>
      <c r="VZP203" s="90"/>
      <c r="VZR203" s="90"/>
      <c r="VZT203" s="90"/>
      <c r="VZV203" s="90"/>
      <c r="VZX203" s="90"/>
      <c r="VZZ203" s="90"/>
      <c r="WAB203" s="90"/>
      <c r="WAD203" s="90"/>
      <c r="WAF203" s="90"/>
      <c r="WAH203" s="90"/>
      <c r="WAJ203" s="90"/>
      <c r="WAL203" s="90"/>
      <c r="WAN203" s="90"/>
      <c r="WAP203" s="90"/>
      <c r="WAR203" s="90"/>
      <c r="WAT203" s="90"/>
      <c r="WAV203" s="90"/>
      <c r="WAX203" s="90"/>
      <c r="WAZ203" s="90"/>
      <c r="WBB203" s="90"/>
      <c r="WBD203" s="90"/>
      <c r="WBF203" s="90"/>
      <c r="WBH203" s="90"/>
      <c r="WBJ203" s="90"/>
      <c r="WBL203" s="90"/>
      <c r="WBN203" s="90"/>
      <c r="WBP203" s="90"/>
      <c r="WBR203" s="90"/>
      <c r="WBT203" s="90"/>
      <c r="WBV203" s="90"/>
      <c r="WBX203" s="90"/>
      <c r="WBZ203" s="90"/>
      <c r="WCB203" s="90"/>
      <c r="WCD203" s="90"/>
      <c r="WCF203" s="90"/>
      <c r="WCH203" s="90"/>
      <c r="WCJ203" s="90"/>
      <c r="WCL203" s="90"/>
      <c r="WCN203" s="90"/>
      <c r="WCP203" s="90"/>
      <c r="WCR203" s="90"/>
      <c r="WCT203" s="90"/>
      <c r="WCV203" s="90"/>
      <c r="WCX203" s="90"/>
      <c r="WCZ203" s="90"/>
      <c r="WDB203" s="90"/>
      <c r="WDD203" s="90"/>
      <c r="WDF203" s="90"/>
      <c r="WDH203" s="90"/>
      <c r="WDJ203" s="90"/>
      <c r="WDL203" s="90"/>
      <c r="WDN203" s="90"/>
      <c r="WDP203" s="90"/>
      <c r="WDR203" s="90"/>
      <c r="WDT203" s="90"/>
      <c r="WDV203" s="90"/>
      <c r="WDX203" s="90"/>
      <c r="WDZ203" s="90"/>
      <c r="WEB203" s="90"/>
      <c r="WED203" s="90"/>
      <c r="WEF203" s="90"/>
      <c r="WEH203" s="90"/>
      <c r="WEJ203" s="90"/>
      <c r="WEL203" s="90"/>
      <c r="WEN203" s="90"/>
      <c r="WEP203" s="90"/>
      <c r="WER203" s="90"/>
      <c r="WET203" s="90"/>
      <c r="WEV203" s="90"/>
      <c r="WEX203" s="90"/>
      <c r="WEZ203" s="90"/>
      <c r="WFB203" s="90"/>
      <c r="WFD203" s="90"/>
      <c r="WFF203" s="90"/>
      <c r="WFH203" s="90"/>
      <c r="WFJ203" s="90"/>
      <c r="WFL203" s="90"/>
      <c r="WFN203" s="90"/>
      <c r="WFP203" s="90"/>
      <c r="WFR203" s="90"/>
      <c r="WFT203" s="90"/>
      <c r="WFV203" s="90"/>
      <c r="WFX203" s="90"/>
      <c r="WFZ203" s="90"/>
      <c r="WGB203" s="90"/>
      <c r="WGD203" s="90"/>
      <c r="WGF203" s="90"/>
      <c r="WGH203" s="90"/>
      <c r="WGJ203" s="90"/>
      <c r="WGL203" s="90"/>
      <c r="WGN203" s="90"/>
      <c r="WGP203" s="90"/>
      <c r="WGR203" s="90"/>
      <c r="WGT203" s="90"/>
      <c r="WGV203" s="90"/>
      <c r="WGX203" s="90"/>
      <c r="WGZ203" s="90"/>
      <c r="WHB203" s="90"/>
      <c r="WHD203" s="90"/>
      <c r="WHF203" s="90"/>
      <c r="WHH203" s="90"/>
      <c r="WHJ203" s="90"/>
      <c r="WHL203" s="90"/>
      <c r="WHN203" s="90"/>
      <c r="WHP203" s="90"/>
      <c r="WHR203" s="90"/>
      <c r="WHT203" s="90"/>
      <c r="WHV203" s="90"/>
      <c r="WHX203" s="90"/>
      <c r="WHZ203" s="90"/>
      <c r="WIB203" s="90"/>
      <c r="WID203" s="90"/>
      <c r="WIF203" s="90"/>
      <c r="WIH203" s="90"/>
      <c r="WIJ203" s="90"/>
      <c r="WIL203" s="90"/>
      <c r="WIN203" s="90"/>
      <c r="WIP203" s="90"/>
      <c r="WIR203" s="90"/>
      <c r="WIT203" s="90"/>
      <c r="WIV203" s="90"/>
      <c r="WIX203" s="90"/>
      <c r="WIZ203" s="90"/>
      <c r="WJB203" s="90"/>
      <c r="WJD203" s="90"/>
      <c r="WJF203" s="90"/>
      <c r="WJH203" s="90"/>
      <c r="WJJ203" s="90"/>
      <c r="WJL203" s="90"/>
      <c r="WJN203" s="90"/>
      <c r="WJP203" s="90"/>
      <c r="WJR203" s="90"/>
      <c r="WJT203" s="90"/>
      <c r="WJV203" s="90"/>
      <c r="WJX203" s="90"/>
      <c r="WJZ203" s="90"/>
      <c r="WKB203" s="90"/>
      <c r="WKD203" s="90"/>
      <c r="WKF203" s="90"/>
      <c r="WKH203" s="90"/>
      <c r="WKJ203" s="90"/>
      <c r="WKL203" s="90"/>
      <c r="WKN203" s="90"/>
      <c r="WKP203" s="90"/>
      <c r="WKR203" s="90"/>
      <c r="WKT203" s="90"/>
      <c r="WKV203" s="90"/>
      <c r="WKX203" s="90"/>
      <c r="WKZ203" s="90"/>
      <c r="WLB203" s="90"/>
      <c r="WLD203" s="90"/>
      <c r="WLF203" s="90"/>
      <c r="WLH203" s="90"/>
      <c r="WLJ203" s="90"/>
      <c r="WLL203" s="90"/>
      <c r="WLN203" s="90"/>
      <c r="WLP203" s="90"/>
      <c r="WLR203" s="90"/>
      <c r="WLT203" s="90"/>
      <c r="WLV203" s="90"/>
      <c r="WLX203" s="90"/>
      <c r="WLZ203" s="90"/>
      <c r="WMB203" s="90"/>
      <c r="WMD203" s="90"/>
      <c r="WMF203" s="90"/>
      <c r="WMH203" s="90"/>
      <c r="WMJ203" s="90"/>
      <c r="WML203" s="90"/>
      <c r="WMN203" s="90"/>
      <c r="WMP203" s="90"/>
      <c r="WMR203" s="90"/>
      <c r="WMT203" s="90"/>
      <c r="WMV203" s="90"/>
      <c r="WMX203" s="90"/>
      <c r="WMZ203" s="90"/>
      <c r="WNB203" s="90"/>
      <c r="WND203" s="90"/>
      <c r="WNF203" s="90"/>
      <c r="WNH203" s="90"/>
      <c r="WNJ203" s="90"/>
      <c r="WNL203" s="90"/>
      <c r="WNN203" s="90"/>
      <c r="WNP203" s="90"/>
      <c r="WNR203" s="90"/>
      <c r="WNT203" s="90"/>
      <c r="WNV203" s="90"/>
      <c r="WNX203" s="90"/>
      <c r="WNZ203" s="90"/>
      <c r="WOB203" s="90"/>
      <c r="WOD203" s="90"/>
      <c r="WOF203" s="90"/>
      <c r="WOH203" s="90"/>
      <c r="WOJ203" s="90"/>
      <c r="WOL203" s="90"/>
      <c r="WON203" s="90"/>
      <c r="WOP203" s="90"/>
      <c r="WOR203" s="90"/>
      <c r="WOT203" s="90"/>
      <c r="WOV203" s="90"/>
      <c r="WOX203" s="90"/>
      <c r="WOZ203" s="90"/>
      <c r="WPB203" s="90"/>
      <c r="WPD203" s="90"/>
      <c r="WPF203" s="90"/>
      <c r="WPH203" s="90"/>
      <c r="WPJ203" s="90"/>
      <c r="WPL203" s="90"/>
      <c r="WPN203" s="90"/>
      <c r="WPP203" s="90"/>
      <c r="WPR203" s="90"/>
      <c r="WPT203" s="90"/>
      <c r="WPV203" s="90"/>
      <c r="WPX203" s="90"/>
      <c r="WPZ203" s="90"/>
      <c r="WQB203" s="90"/>
      <c r="WQD203" s="90"/>
      <c r="WQF203" s="90"/>
      <c r="WQH203" s="90"/>
      <c r="WQJ203" s="90"/>
      <c r="WQL203" s="90"/>
      <c r="WQN203" s="90"/>
      <c r="WQP203" s="90"/>
      <c r="WQR203" s="90"/>
      <c r="WQT203" s="90"/>
      <c r="WQV203" s="90"/>
      <c r="WQX203" s="90"/>
      <c r="WQZ203" s="90"/>
      <c r="WRB203" s="90"/>
      <c r="WRD203" s="90"/>
      <c r="WRF203" s="90"/>
      <c r="WRH203" s="90"/>
      <c r="WRJ203" s="90"/>
      <c r="WRL203" s="90"/>
      <c r="WRN203" s="90"/>
      <c r="WRP203" s="90"/>
      <c r="WRR203" s="90"/>
      <c r="WRT203" s="90"/>
      <c r="WRV203" s="90"/>
      <c r="WRX203" s="90"/>
      <c r="WRZ203" s="90"/>
      <c r="WSB203" s="90"/>
      <c r="WSD203" s="90"/>
      <c r="WSF203" s="90"/>
      <c r="WSH203" s="90"/>
      <c r="WSJ203" s="90"/>
      <c r="WSL203" s="90"/>
      <c r="WSN203" s="90"/>
      <c r="WSP203" s="90"/>
      <c r="WSR203" s="90"/>
      <c r="WST203" s="90"/>
      <c r="WSV203" s="90"/>
      <c r="WSX203" s="90"/>
      <c r="WSZ203" s="90"/>
      <c r="WTB203" s="90"/>
      <c r="WTD203" s="90"/>
      <c r="WTF203" s="90"/>
      <c r="WTH203" s="90"/>
      <c r="WTJ203" s="90"/>
      <c r="WTL203" s="90"/>
      <c r="WTN203" s="90"/>
      <c r="WTP203" s="90"/>
      <c r="WTR203" s="90"/>
      <c r="WTT203" s="90"/>
      <c r="WTV203" s="90"/>
      <c r="WTX203" s="90"/>
      <c r="WTZ203" s="90"/>
      <c r="WUB203" s="90"/>
      <c r="WUD203" s="90"/>
      <c r="WUF203" s="90"/>
      <c r="WUH203" s="90"/>
      <c r="WUJ203" s="90"/>
      <c r="WUL203" s="90"/>
      <c r="WUN203" s="90"/>
      <c r="WUP203" s="90"/>
      <c r="WUR203" s="90"/>
      <c r="WUT203" s="90"/>
      <c r="WUV203" s="90"/>
      <c r="WUX203" s="90"/>
      <c r="WUZ203" s="90"/>
      <c r="WVB203" s="90"/>
      <c r="WVD203" s="90"/>
      <c r="WVF203" s="90"/>
      <c r="WVH203" s="90"/>
      <c r="WVJ203" s="90"/>
      <c r="WVL203" s="90"/>
      <c r="WVN203" s="90"/>
      <c r="WVP203" s="90"/>
      <c r="WVR203" s="90"/>
      <c r="WVT203" s="90"/>
      <c r="WVV203" s="90"/>
      <c r="WVX203" s="90"/>
      <c r="WVZ203" s="90"/>
      <c r="WWB203" s="90"/>
      <c r="WWD203" s="90"/>
      <c r="WWF203" s="90"/>
      <c r="WWH203" s="90"/>
      <c r="WWJ203" s="90"/>
      <c r="WWL203" s="90"/>
      <c r="WWN203" s="90"/>
      <c r="WWP203" s="90"/>
      <c r="WWR203" s="90"/>
      <c r="WWT203" s="90"/>
      <c r="WWV203" s="90"/>
      <c r="WWX203" s="90"/>
      <c r="WWZ203" s="90"/>
      <c r="WXB203" s="90"/>
      <c r="WXD203" s="90"/>
      <c r="WXF203" s="90"/>
      <c r="WXH203" s="90"/>
      <c r="WXJ203" s="90"/>
      <c r="WXL203" s="90"/>
      <c r="WXN203" s="90"/>
      <c r="WXP203" s="90"/>
      <c r="WXR203" s="90"/>
      <c r="WXT203" s="90"/>
      <c r="WXV203" s="90"/>
      <c r="WXX203" s="90"/>
      <c r="WXZ203" s="90"/>
      <c r="WYB203" s="90"/>
      <c r="WYD203" s="90"/>
      <c r="WYF203" s="90"/>
      <c r="WYH203" s="90"/>
      <c r="WYJ203" s="90"/>
      <c r="WYL203" s="90"/>
      <c r="WYN203" s="90"/>
      <c r="WYP203" s="90"/>
      <c r="WYR203" s="90"/>
      <c r="WYT203" s="90"/>
      <c r="WYV203" s="90"/>
      <c r="WYX203" s="90"/>
      <c r="WYZ203" s="90"/>
      <c r="WZB203" s="90"/>
      <c r="WZD203" s="90"/>
      <c r="WZF203" s="90"/>
      <c r="WZH203" s="90"/>
      <c r="WZJ203" s="90"/>
      <c r="WZL203" s="90"/>
      <c r="WZN203" s="90"/>
      <c r="WZP203" s="90"/>
      <c r="WZR203" s="90"/>
      <c r="WZT203" s="90"/>
      <c r="WZV203" s="90"/>
      <c r="WZX203" s="90"/>
      <c r="WZZ203" s="90"/>
      <c r="XAB203" s="90"/>
      <c r="XAD203" s="90"/>
      <c r="XAF203" s="90"/>
      <c r="XAH203" s="90"/>
      <c r="XAJ203" s="90"/>
      <c r="XAL203" s="90"/>
      <c r="XAN203" s="90"/>
      <c r="XAP203" s="90"/>
      <c r="XAR203" s="90"/>
      <c r="XAT203" s="90"/>
      <c r="XAV203" s="90"/>
      <c r="XAX203" s="90"/>
      <c r="XAZ203" s="90"/>
      <c r="XBB203" s="90"/>
      <c r="XBD203" s="90"/>
      <c r="XBF203" s="90"/>
      <c r="XBH203" s="90"/>
      <c r="XBJ203" s="90"/>
      <c r="XBL203" s="90"/>
      <c r="XBN203" s="90"/>
      <c r="XBP203" s="90"/>
      <c r="XBR203" s="90"/>
      <c r="XBT203" s="90"/>
      <c r="XBV203" s="90"/>
      <c r="XBX203" s="90"/>
      <c r="XBZ203" s="90"/>
      <c r="XCB203" s="90"/>
      <c r="XCD203" s="90"/>
      <c r="XCF203" s="90"/>
      <c r="XCH203" s="90"/>
      <c r="XCJ203" s="90"/>
      <c r="XCL203" s="90"/>
      <c r="XCN203" s="90"/>
      <c r="XCP203" s="90"/>
      <c r="XCR203" s="90"/>
      <c r="XCT203" s="90"/>
      <c r="XCV203" s="90"/>
      <c r="XCX203" s="90"/>
      <c r="XCZ203" s="90"/>
      <c r="XDB203" s="90"/>
      <c r="XDD203" s="90"/>
      <c r="XDF203" s="90"/>
      <c r="XDH203" s="90"/>
      <c r="XDJ203" s="90"/>
      <c r="XDL203" s="90"/>
      <c r="XDN203" s="90"/>
      <c r="XDP203" s="90"/>
      <c r="XDR203" s="90"/>
      <c r="XDT203" s="90"/>
      <c r="XDV203" s="90"/>
      <c r="XDX203" s="90"/>
      <c r="XDZ203" s="90"/>
      <c r="XEB203" s="90"/>
      <c r="XED203" s="90"/>
      <c r="XEF203" s="90"/>
      <c r="XEH203" s="90"/>
      <c r="XEJ203" s="90"/>
      <c r="XEL203" s="90"/>
      <c r="XEN203" s="90"/>
      <c r="XEP203" s="90"/>
      <c r="XER203" s="90"/>
      <c r="XET203" s="90"/>
      <c r="XEV203" s="90"/>
      <c r="XEX203" s="90"/>
      <c r="XEZ203" s="90"/>
      <c r="XFB203" s="90"/>
      <c r="XFD203" s="90"/>
    </row>
    <row r="204" spans="1:16384" s="1" customFormat="1" ht="20.149999999999999" customHeight="1">
      <c r="D204" s="124" t="s">
        <v>208</v>
      </c>
      <c r="E204" s="443" t="s">
        <v>793</v>
      </c>
      <c r="F204" s="49"/>
      <c r="G204" s="1" t="s">
        <v>1714</v>
      </c>
      <c r="H204" s="496">
        <v>10</v>
      </c>
      <c r="J204" s="90"/>
      <c r="L204" s="90"/>
      <c r="N204" s="90"/>
      <c r="P204" s="90"/>
      <c r="R204" s="90"/>
      <c r="T204" s="90"/>
      <c r="V204" s="90"/>
      <c r="X204" s="90"/>
      <c r="Z204" s="90"/>
      <c r="AB204" s="90"/>
      <c r="AD204" s="90"/>
      <c r="AF204" s="90"/>
      <c r="AH204" s="90"/>
      <c r="AJ204" s="90"/>
      <c r="AL204" s="90"/>
      <c r="AN204" s="90"/>
      <c r="AP204" s="90"/>
      <c r="AR204" s="90"/>
      <c r="AT204" s="90"/>
      <c r="AV204" s="90"/>
      <c r="AX204" s="90"/>
      <c r="AZ204" s="90"/>
      <c r="BB204" s="90"/>
      <c r="BD204" s="90"/>
      <c r="BF204" s="90"/>
      <c r="BH204" s="90"/>
      <c r="BJ204" s="90"/>
      <c r="BL204" s="90"/>
      <c r="BN204" s="90"/>
      <c r="BP204" s="90"/>
      <c r="BR204" s="90"/>
      <c r="BT204" s="90"/>
      <c r="BV204" s="90"/>
      <c r="BX204" s="90"/>
      <c r="BZ204" s="90"/>
      <c r="CB204" s="90"/>
      <c r="CD204" s="90"/>
      <c r="CF204" s="90"/>
      <c r="CH204" s="90"/>
      <c r="CJ204" s="90"/>
      <c r="CL204" s="90"/>
      <c r="CN204" s="90"/>
      <c r="CP204" s="90"/>
      <c r="CR204" s="90"/>
      <c r="CT204" s="90"/>
      <c r="CV204" s="90"/>
      <c r="CX204" s="90"/>
      <c r="CZ204" s="90"/>
      <c r="DB204" s="90"/>
      <c r="DD204" s="90"/>
      <c r="DF204" s="90"/>
      <c r="DH204" s="90"/>
      <c r="DJ204" s="90"/>
      <c r="DL204" s="90"/>
      <c r="DN204" s="90"/>
      <c r="DP204" s="90"/>
      <c r="DR204" s="90"/>
      <c r="DT204" s="90"/>
      <c r="DV204" s="90"/>
      <c r="DX204" s="90"/>
      <c r="DZ204" s="90"/>
      <c r="EB204" s="90"/>
      <c r="ED204" s="90"/>
      <c r="EF204" s="90"/>
      <c r="EH204" s="90"/>
      <c r="EJ204" s="90"/>
      <c r="EL204" s="90"/>
      <c r="EN204" s="90"/>
      <c r="EP204" s="90"/>
      <c r="ER204" s="90"/>
      <c r="ET204" s="90"/>
      <c r="EV204" s="90"/>
      <c r="EX204" s="90"/>
      <c r="EZ204" s="90"/>
      <c r="FB204" s="90"/>
      <c r="FD204" s="90"/>
      <c r="FF204" s="90"/>
      <c r="FH204" s="90"/>
      <c r="FJ204" s="90"/>
      <c r="FL204" s="90"/>
      <c r="FN204" s="90"/>
      <c r="FP204" s="90"/>
      <c r="FR204" s="90"/>
      <c r="FT204" s="90"/>
      <c r="FV204" s="90"/>
      <c r="FX204" s="90"/>
      <c r="FZ204" s="90"/>
      <c r="GB204" s="90"/>
      <c r="GD204" s="90"/>
      <c r="GF204" s="90"/>
      <c r="GH204" s="90"/>
      <c r="GJ204" s="90"/>
      <c r="GL204" s="90"/>
      <c r="GN204" s="90"/>
      <c r="GP204" s="90"/>
      <c r="GR204" s="90"/>
      <c r="GT204" s="90"/>
      <c r="GV204" s="90"/>
      <c r="GX204" s="90"/>
      <c r="GZ204" s="90"/>
      <c r="HB204" s="90"/>
      <c r="HD204" s="90"/>
      <c r="HF204" s="90"/>
      <c r="HH204" s="90"/>
      <c r="HJ204" s="90"/>
      <c r="HL204" s="90"/>
      <c r="HN204" s="90"/>
      <c r="HP204" s="90"/>
      <c r="HR204" s="90"/>
      <c r="HT204" s="90"/>
      <c r="HV204" s="90"/>
      <c r="HX204" s="90"/>
      <c r="HZ204" s="90"/>
      <c r="IB204" s="90"/>
      <c r="ID204" s="90"/>
      <c r="IF204" s="90"/>
      <c r="IH204" s="90"/>
      <c r="IJ204" s="90"/>
      <c r="IL204" s="90"/>
      <c r="IN204" s="90"/>
      <c r="IP204" s="90"/>
      <c r="IR204" s="90"/>
      <c r="IT204" s="90"/>
      <c r="IV204" s="90"/>
      <c r="IX204" s="90"/>
      <c r="IZ204" s="90"/>
      <c r="JB204" s="90"/>
      <c r="JD204" s="90"/>
      <c r="JF204" s="90"/>
      <c r="JH204" s="90"/>
      <c r="JJ204" s="90"/>
      <c r="JL204" s="90"/>
      <c r="JN204" s="90"/>
      <c r="JP204" s="90"/>
      <c r="JR204" s="90"/>
      <c r="JT204" s="90"/>
      <c r="JV204" s="90"/>
      <c r="JX204" s="90"/>
      <c r="JZ204" s="90"/>
      <c r="KB204" s="90"/>
      <c r="KD204" s="90"/>
      <c r="KF204" s="90"/>
      <c r="KH204" s="90"/>
      <c r="KJ204" s="90"/>
      <c r="KL204" s="90"/>
      <c r="KN204" s="90"/>
      <c r="KP204" s="90"/>
      <c r="KR204" s="90"/>
      <c r="KT204" s="90"/>
      <c r="KV204" s="90"/>
      <c r="KX204" s="90"/>
      <c r="KZ204" s="90"/>
      <c r="LB204" s="90"/>
      <c r="LD204" s="90"/>
      <c r="LF204" s="90"/>
      <c r="LH204" s="90"/>
      <c r="LJ204" s="90"/>
      <c r="LL204" s="90"/>
      <c r="LN204" s="90"/>
      <c r="LP204" s="90"/>
      <c r="LR204" s="90"/>
      <c r="LT204" s="90"/>
      <c r="LV204" s="90"/>
      <c r="LX204" s="90"/>
      <c r="LZ204" s="90"/>
      <c r="MB204" s="90"/>
      <c r="MD204" s="90"/>
      <c r="MF204" s="90"/>
      <c r="MH204" s="90"/>
      <c r="MJ204" s="90"/>
      <c r="ML204" s="90"/>
      <c r="MN204" s="90"/>
      <c r="MP204" s="90"/>
      <c r="MR204" s="90"/>
      <c r="MT204" s="90"/>
      <c r="MV204" s="90"/>
      <c r="MX204" s="90"/>
      <c r="MZ204" s="90"/>
      <c r="NB204" s="90"/>
      <c r="ND204" s="90"/>
      <c r="NF204" s="90"/>
      <c r="NH204" s="90"/>
      <c r="NJ204" s="90"/>
      <c r="NL204" s="90"/>
      <c r="NN204" s="90"/>
      <c r="NP204" s="90"/>
      <c r="NR204" s="90"/>
      <c r="NT204" s="90"/>
      <c r="NV204" s="90"/>
      <c r="NX204" s="90"/>
      <c r="NZ204" s="90"/>
      <c r="OB204" s="90"/>
      <c r="OD204" s="90"/>
      <c r="OF204" s="90"/>
      <c r="OH204" s="90"/>
      <c r="OJ204" s="90"/>
      <c r="OL204" s="90"/>
      <c r="ON204" s="90"/>
      <c r="OP204" s="90"/>
      <c r="OR204" s="90"/>
      <c r="OT204" s="90"/>
      <c r="OV204" s="90"/>
      <c r="OX204" s="90"/>
      <c r="OZ204" s="90"/>
      <c r="PB204" s="90"/>
      <c r="PD204" s="90"/>
      <c r="PF204" s="90"/>
      <c r="PH204" s="90"/>
      <c r="PJ204" s="90"/>
      <c r="PL204" s="90"/>
      <c r="PN204" s="90"/>
      <c r="PP204" s="90"/>
      <c r="PR204" s="90"/>
      <c r="PT204" s="90"/>
      <c r="PV204" s="90"/>
      <c r="PX204" s="90"/>
      <c r="PZ204" s="90"/>
      <c r="QB204" s="90"/>
      <c r="QD204" s="90"/>
      <c r="QF204" s="90"/>
      <c r="QH204" s="90"/>
      <c r="QJ204" s="90"/>
      <c r="QL204" s="90"/>
      <c r="QN204" s="90"/>
      <c r="QP204" s="90"/>
      <c r="QR204" s="90"/>
      <c r="QT204" s="90"/>
      <c r="QV204" s="90"/>
      <c r="QX204" s="90"/>
      <c r="QZ204" s="90"/>
      <c r="RB204" s="90"/>
      <c r="RD204" s="90"/>
      <c r="RF204" s="90"/>
      <c r="RH204" s="90"/>
      <c r="RJ204" s="90"/>
      <c r="RL204" s="90"/>
      <c r="RN204" s="90"/>
      <c r="RP204" s="90"/>
      <c r="RR204" s="90"/>
      <c r="RT204" s="90"/>
      <c r="RV204" s="90"/>
      <c r="RX204" s="90"/>
      <c r="RZ204" s="90"/>
      <c r="SB204" s="90"/>
      <c r="SD204" s="90"/>
      <c r="SF204" s="90"/>
      <c r="SH204" s="90"/>
      <c r="SJ204" s="90"/>
      <c r="SL204" s="90"/>
      <c r="SN204" s="90"/>
      <c r="SP204" s="90"/>
      <c r="SR204" s="90"/>
      <c r="ST204" s="90"/>
      <c r="SV204" s="90"/>
      <c r="SX204" s="90"/>
      <c r="SZ204" s="90"/>
      <c r="TB204" s="90"/>
      <c r="TD204" s="90"/>
      <c r="TF204" s="90"/>
      <c r="TH204" s="90"/>
      <c r="TJ204" s="90"/>
      <c r="TL204" s="90"/>
      <c r="TN204" s="90"/>
      <c r="TP204" s="90"/>
      <c r="TR204" s="90"/>
      <c r="TT204" s="90"/>
      <c r="TV204" s="90"/>
      <c r="TX204" s="90"/>
      <c r="TZ204" s="90"/>
      <c r="UB204" s="90"/>
      <c r="UD204" s="90"/>
      <c r="UF204" s="90"/>
      <c r="UH204" s="90"/>
      <c r="UJ204" s="90"/>
      <c r="UL204" s="90"/>
      <c r="UN204" s="90"/>
      <c r="UP204" s="90"/>
      <c r="UR204" s="90"/>
      <c r="UT204" s="90"/>
      <c r="UV204" s="90"/>
      <c r="UX204" s="90"/>
      <c r="UZ204" s="90"/>
      <c r="VB204" s="90"/>
      <c r="VD204" s="90"/>
      <c r="VF204" s="90"/>
      <c r="VH204" s="90"/>
      <c r="VJ204" s="90"/>
      <c r="VL204" s="90"/>
      <c r="VN204" s="90"/>
      <c r="VP204" s="90"/>
      <c r="VR204" s="90"/>
      <c r="VT204" s="90"/>
      <c r="VV204" s="90"/>
      <c r="VX204" s="90"/>
      <c r="VZ204" s="90"/>
      <c r="WB204" s="90"/>
      <c r="WD204" s="90"/>
      <c r="WF204" s="90"/>
      <c r="WH204" s="90"/>
      <c r="WJ204" s="90"/>
      <c r="WL204" s="90"/>
      <c r="WN204" s="90"/>
      <c r="WP204" s="90"/>
      <c r="WR204" s="90"/>
      <c r="WT204" s="90"/>
      <c r="WV204" s="90"/>
      <c r="WX204" s="90"/>
      <c r="WZ204" s="90"/>
      <c r="XB204" s="90"/>
      <c r="XD204" s="90"/>
      <c r="XF204" s="90"/>
      <c r="XH204" s="90"/>
      <c r="XJ204" s="90"/>
      <c r="XL204" s="90"/>
      <c r="XN204" s="90"/>
      <c r="XP204" s="90"/>
      <c r="XR204" s="90"/>
      <c r="XT204" s="90"/>
      <c r="XV204" s="90"/>
      <c r="XX204" s="90"/>
      <c r="XZ204" s="90"/>
      <c r="YB204" s="90"/>
      <c r="YD204" s="90"/>
      <c r="YF204" s="90"/>
      <c r="YH204" s="90"/>
      <c r="YJ204" s="90"/>
      <c r="YL204" s="90"/>
      <c r="YN204" s="90"/>
      <c r="YP204" s="90"/>
      <c r="YR204" s="90"/>
      <c r="YT204" s="90"/>
      <c r="YV204" s="90"/>
      <c r="YX204" s="90"/>
      <c r="YZ204" s="90"/>
      <c r="ZB204" s="90"/>
      <c r="ZD204" s="90"/>
      <c r="ZF204" s="90"/>
      <c r="ZH204" s="90"/>
      <c r="ZJ204" s="90"/>
      <c r="ZL204" s="90"/>
      <c r="ZN204" s="90"/>
      <c r="ZP204" s="90"/>
      <c r="ZR204" s="90"/>
      <c r="ZT204" s="90"/>
      <c r="ZV204" s="90"/>
      <c r="ZX204" s="90"/>
      <c r="ZZ204" s="90"/>
      <c r="AAB204" s="90"/>
      <c r="AAD204" s="90"/>
      <c r="AAF204" s="90"/>
      <c r="AAH204" s="90"/>
      <c r="AAJ204" s="90"/>
      <c r="AAL204" s="90"/>
      <c r="AAN204" s="90"/>
      <c r="AAP204" s="90"/>
      <c r="AAR204" s="90"/>
      <c r="AAT204" s="90"/>
      <c r="AAV204" s="90"/>
      <c r="AAX204" s="90"/>
      <c r="AAZ204" s="90"/>
      <c r="ABB204" s="90"/>
      <c r="ABD204" s="90"/>
      <c r="ABF204" s="90"/>
      <c r="ABH204" s="90"/>
      <c r="ABJ204" s="90"/>
      <c r="ABL204" s="90"/>
      <c r="ABN204" s="90"/>
      <c r="ABP204" s="90"/>
      <c r="ABR204" s="90"/>
      <c r="ABT204" s="90"/>
      <c r="ABV204" s="90"/>
      <c r="ABX204" s="90"/>
      <c r="ABZ204" s="90"/>
      <c r="ACB204" s="90"/>
      <c r="ACD204" s="90"/>
      <c r="ACF204" s="90"/>
      <c r="ACH204" s="90"/>
      <c r="ACJ204" s="90"/>
      <c r="ACL204" s="90"/>
      <c r="ACN204" s="90"/>
      <c r="ACP204" s="90"/>
      <c r="ACR204" s="90"/>
      <c r="ACT204" s="90"/>
      <c r="ACV204" s="90"/>
      <c r="ACX204" s="90"/>
      <c r="ACZ204" s="90"/>
      <c r="ADB204" s="90"/>
      <c r="ADD204" s="90"/>
      <c r="ADF204" s="90"/>
      <c r="ADH204" s="90"/>
      <c r="ADJ204" s="90"/>
      <c r="ADL204" s="90"/>
      <c r="ADN204" s="90"/>
      <c r="ADP204" s="90"/>
      <c r="ADR204" s="90"/>
      <c r="ADT204" s="90"/>
      <c r="ADV204" s="90"/>
      <c r="ADX204" s="90"/>
      <c r="ADZ204" s="90"/>
      <c r="AEB204" s="90"/>
      <c r="AED204" s="90"/>
      <c r="AEF204" s="90"/>
      <c r="AEH204" s="90"/>
      <c r="AEJ204" s="90"/>
      <c r="AEL204" s="90"/>
      <c r="AEN204" s="90"/>
      <c r="AEP204" s="90"/>
      <c r="AER204" s="90"/>
      <c r="AET204" s="90"/>
      <c r="AEV204" s="90"/>
      <c r="AEX204" s="90"/>
      <c r="AEZ204" s="90"/>
      <c r="AFB204" s="90"/>
      <c r="AFD204" s="90"/>
      <c r="AFF204" s="90"/>
      <c r="AFH204" s="90"/>
      <c r="AFJ204" s="90"/>
      <c r="AFL204" s="90"/>
      <c r="AFN204" s="90"/>
      <c r="AFP204" s="90"/>
      <c r="AFR204" s="90"/>
      <c r="AFT204" s="90"/>
      <c r="AFV204" s="90"/>
      <c r="AFX204" s="90"/>
      <c r="AFZ204" s="90"/>
      <c r="AGB204" s="90"/>
      <c r="AGD204" s="90"/>
      <c r="AGF204" s="90"/>
      <c r="AGH204" s="90"/>
      <c r="AGJ204" s="90"/>
      <c r="AGL204" s="90"/>
      <c r="AGN204" s="90"/>
      <c r="AGP204" s="90"/>
      <c r="AGR204" s="90"/>
      <c r="AGT204" s="90"/>
      <c r="AGV204" s="90"/>
      <c r="AGX204" s="90"/>
      <c r="AGZ204" s="90"/>
      <c r="AHB204" s="90"/>
      <c r="AHD204" s="90"/>
      <c r="AHF204" s="90"/>
      <c r="AHH204" s="90"/>
      <c r="AHJ204" s="90"/>
      <c r="AHL204" s="90"/>
      <c r="AHN204" s="90"/>
      <c r="AHP204" s="90"/>
      <c r="AHR204" s="90"/>
      <c r="AHT204" s="90"/>
      <c r="AHV204" s="90"/>
      <c r="AHX204" s="90"/>
      <c r="AHZ204" s="90"/>
      <c r="AIB204" s="90"/>
      <c r="AID204" s="90"/>
      <c r="AIF204" s="90"/>
      <c r="AIH204" s="90"/>
      <c r="AIJ204" s="90"/>
      <c r="AIL204" s="90"/>
      <c r="AIN204" s="90"/>
      <c r="AIP204" s="90"/>
      <c r="AIR204" s="90"/>
      <c r="AIT204" s="90"/>
      <c r="AIV204" s="90"/>
      <c r="AIX204" s="90"/>
      <c r="AIZ204" s="90"/>
      <c r="AJB204" s="90"/>
      <c r="AJD204" s="90"/>
      <c r="AJF204" s="90"/>
      <c r="AJH204" s="90"/>
      <c r="AJJ204" s="90"/>
      <c r="AJL204" s="90"/>
      <c r="AJN204" s="90"/>
      <c r="AJP204" s="90"/>
      <c r="AJR204" s="90"/>
      <c r="AJT204" s="90"/>
      <c r="AJV204" s="90"/>
      <c r="AJX204" s="90"/>
      <c r="AJZ204" s="90"/>
      <c r="AKB204" s="90"/>
      <c r="AKD204" s="90"/>
      <c r="AKF204" s="90"/>
      <c r="AKH204" s="90"/>
      <c r="AKJ204" s="90"/>
      <c r="AKL204" s="90"/>
      <c r="AKN204" s="90"/>
      <c r="AKP204" s="90"/>
      <c r="AKR204" s="90"/>
      <c r="AKT204" s="90"/>
      <c r="AKV204" s="90"/>
      <c r="AKX204" s="90"/>
      <c r="AKZ204" s="90"/>
      <c r="ALB204" s="90"/>
      <c r="ALD204" s="90"/>
      <c r="ALF204" s="90"/>
      <c r="ALH204" s="90"/>
      <c r="ALJ204" s="90"/>
      <c r="ALL204" s="90"/>
      <c r="ALN204" s="90"/>
      <c r="ALP204" s="90"/>
      <c r="ALR204" s="90"/>
      <c r="ALT204" s="90"/>
      <c r="ALV204" s="90"/>
      <c r="ALX204" s="90"/>
      <c r="ALZ204" s="90"/>
      <c r="AMB204" s="90"/>
      <c r="AMD204" s="90"/>
      <c r="AMF204" s="90"/>
      <c r="AMH204" s="90"/>
      <c r="AMJ204" s="90"/>
      <c r="AML204" s="90"/>
      <c r="AMN204" s="90"/>
      <c r="AMP204" s="90"/>
      <c r="AMR204" s="90"/>
      <c r="AMT204" s="90"/>
      <c r="AMV204" s="90"/>
      <c r="AMX204" s="90"/>
      <c r="AMZ204" s="90"/>
      <c r="ANB204" s="90"/>
      <c r="AND204" s="90"/>
      <c r="ANF204" s="90"/>
      <c r="ANH204" s="90"/>
      <c r="ANJ204" s="90"/>
      <c r="ANL204" s="90"/>
      <c r="ANN204" s="90"/>
      <c r="ANP204" s="90"/>
      <c r="ANR204" s="90"/>
      <c r="ANT204" s="90"/>
      <c r="ANV204" s="90"/>
      <c r="ANX204" s="90"/>
      <c r="ANZ204" s="90"/>
      <c r="AOB204" s="90"/>
      <c r="AOD204" s="90"/>
      <c r="AOF204" s="90"/>
      <c r="AOH204" s="90"/>
      <c r="AOJ204" s="90"/>
      <c r="AOL204" s="90"/>
      <c r="AON204" s="90"/>
      <c r="AOP204" s="90"/>
      <c r="AOR204" s="90"/>
      <c r="AOT204" s="90"/>
      <c r="AOV204" s="90"/>
      <c r="AOX204" s="90"/>
      <c r="AOZ204" s="90"/>
      <c r="APB204" s="90"/>
      <c r="APD204" s="90"/>
      <c r="APF204" s="90"/>
      <c r="APH204" s="90"/>
      <c r="APJ204" s="90"/>
      <c r="APL204" s="90"/>
      <c r="APN204" s="90"/>
      <c r="APP204" s="90"/>
      <c r="APR204" s="90"/>
      <c r="APT204" s="90"/>
      <c r="APV204" s="90"/>
      <c r="APX204" s="90"/>
      <c r="APZ204" s="90"/>
      <c r="AQB204" s="90"/>
      <c r="AQD204" s="90"/>
      <c r="AQF204" s="90"/>
      <c r="AQH204" s="90"/>
      <c r="AQJ204" s="90"/>
      <c r="AQL204" s="90"/>
      <c r="AQN204" s="90"/>
      <c r="AQP204" s="90"/>
      <c r="AQR204" s="90"/>
      <c r="AQT204" s="90"/>
      <c r="AQV204" s="90"/>
      <c r="AQX204" s="90"/>
      <c r="AQZ204" s="90"/>
      <c r="ARB204" s="90"/>
      <c r="ARD204" s="90"/>
      <c r="ARF204" s="90"/>
      <c r="ARH204" s="90"/>
      <c r="ARJ204" s="90"/>
      <c r="ARL204" s="90"/>
      <c r="ARN204" s="90"/>
      <c r="ARP204" s="90"/>
      <c r="ARR204" s="90"/>
      <c r="ART204" s="90"/>
      <c r="ARV204" s="90"/>
      <c r="ARX204" s="90"/>
      <c r="ARZ204" s="90"/>
      <c r="ASB204" s="90"/>
      <c r="ASD204" s="90"/>
      <c r="ASF204" s="90"/>
      <c r="ASH204" s="90"/>
      <c r="ASJ204" s="90"/>
      <c r="ASL204" s="90"/>
      <c r="ASN204" s="90"/>
      <c r="ASP204" s="90"/>
      <c r="ASR204" s="90"/>
      <c r="AST204" s="90"/>
      <c r="ASV204" s="90"/>
      <c r="ASX204" s="90"/>
      <c r="ASZ204" s="90"/>
      <c r="ATB204" s="90"/>
      <c r="ATD204" s="90"/>
      <c r="ATF204" s="90"/>
      <c r="ATH204" s="90"/>
      <c r="ATJ204" s="90"/>
      <c r="ATL204" s="90"/>
      <c r="ATN204" s="90"/>
      <c r="ATP204" s="90"/>
      <c r="ATR204" s="90"/>
      <c r="ATT204" s="90"/>
      <c r="ATV204" s="90"/>
      <c r="ATX204" s="90"/>
      <c r="ATZ204" s="90"/>
      <c r="AUB204" s="90"/>
      <c r="AUD204" s="90"/>
      <c r="AUF204" s="90"/>
      <c r="AUH204" s="90"/>
      <c r="AUJ204" s="90"/>
      <c r="AUL204" s="90"/>
      <c r="AUN204" s="90"/>
      <c r="AUP204" s="90"/>
      <c r="AUR204" s="90"/>
      <c r="AUT204" s="90"/>
      <c r="AUV204" s="90"/>
      <c r="AUX204" s="90"/>
      <c r="AUZ204" s="90"/>
      <c r="AVB204" s="90"/>
      <c r="AVD204" s="90"/>
      <c r="AVF204" s="90"/>
      <c r="AVH204" s="90"/>
      <c r="AVJ204" s="90"/>
      <c r="AVL204" s="90"/>
      <c r="AVN204" s="90"/>
      <c r="AVP204" s="90"/>
      <c r="AVR204" s="90"/>
      <c r="AVT204" s="90"/>
      <c r="AVV204" s="90"/>
      <c r="AVX204" s="90"/>
      <c r="AVZ204" s="90"/>
      <c r="AWB204" s="90"/>
      <c r="AWD204" s="90"/>
      <c r="AWF204" s="90"/>
      <c r="AWH204" s="90"/>
      <c r="AWJ204" s="90"/>
      <c r="AWL204" s="90"/>
      <c r="AWN204" s="90"/>
      <c r="AWP204" s="90"/>
      <c r="AWR204" s="90"/>
      <c r="AWT204" s="90"/>
      <c r="AWV204" s="90"/>
      <c r="AWX204" s="90"/>
      <c r="AWZ204" s="90"/>
      <c r="AXB204" s="90"/>
      <c r="AXD204" s="90"/>
      <c r="AXF204" s="90"/>
      <c r="AXH204" s="90"/>
      <c r="AXJ204" s="90"/>
      <c r="AXL204" s="90"/>
      <c r="AXN204" s="90"/>
      <c r="AXP204" s="90"/>
      <c r="AXR204" s="90"/>
      <c r="AXT204" s="90"/>
      <c r="AXV204" s="90"/>
      <c r="AXX204" s="90"/>
      <c r="AXZ204" s="90"/>
      <c r="AYB204" s="90"/>
      <c r="AYD204" s="90"/>
      <c r="AYF204" s="90"/>
      <c r="AYH204" s="90"/>
      <c r="AYJ204" s="90"/>
      <c r="AYL204" s="90"/>
      <c r="AYN204" s="90"/>
      <c r="AYP204" s="90"/>
      <c r="AYR204" s="90"/>
      <c r="AYT204" s="90"/>
      <c r="AYV204" s="90"/>
      <c r="AYX204" s="90"/>
      <c r="AYZ204" s="90"/>
      <c r="AZB204" s="90"/>
      <c r="AZD204" s="90"/>
      <c r="AZF204" s="90"/>
      <c r="AZH204" s="90"/>
      <c r="AZJ204" s="90"/>
      <c r="AZL204" s="90"/>
      <c r="AZN204" s="90"/>
      <c r="AZP204" s="90"/>
      <c r="AZR204" s="90"/>
      <c r="AZT204" s="90"/>
      <c r="AZV204" s="90"/>
      <c r="AZX204" s="90"/>
      <c r="AZZ204" s="90"/>
      <c r="BAB204" s="90"/>
      <c r="BAD204" s="90"/>
      <c r="BAF204" s="90"/>
      <c r="BAH204" s="90"/>
      <c r="BAJ204" s="90"/>
      <c r="BAL204" s="90"/>
      <c r="BAN204" s="90"/>
      <c r="BAP204" s="90"/>
      <c r="BAR204" s="90"/>
      <c r="BAT204" s="90"/>
      <c r="BAV204" s="90"/>
      <c r="BAX204" s="90"/>
      <c r="BAZ204" s="90"/>
      <c r="BBB204" s="90"/>
      <c r="BBD204" s="90"/>
      <c r="BBF204" s="90"/>
      <c r="BBH204" s="90"/>
      <c r="BBJ204" s="90"/>
      <c r="BBL204" s="90"/>
      <c r="BBN204" s="90"/>
      <c r="BBP204" s="90"/>
      <c r="BBR204" s="90"/>
      <c r="BBT204" s="90"/>
      <c r="BBV204" s="90"/>
      <c r="BBX204" s="90"/>
      <c r="BBZ204" s="90"/>
      <c r="BCB204" s="90"/>
      <c r="BCD204" s="90"/>
      <c r="BCF204" s="90"/>
      <c r="BCH204" s="90"/>
      <c r="BCJ204" s="90"/>
      <c r="BCL204" s="90"/>
      <c r="BCN204" s="90"/>
      <c r="BCP204" s="90"/>
      <c r="BCR204" s="90"/>
      <c r="BCT204" s="90"/>
      <c r="BCV204" s="90"/>
      <c r="BCX204" s="90"/>
      <c r="BCZ204" s="90"/>
      <c r="BDB204" s="90"/>
      <c r="BDD204" s="90"/>
      <c r="BDF204" s="90"/>
      <c r="BDH204" s="90"/>
      <c r="BDJ204" s="90"/>
      <c r="BDL204" s="90"/>
      <c r="BDN204" s="90"/>
      <c r="BDP204" s="90"/>
      <c r="BDR204" s="90"/>
      <c r="BDT204" s="90"/>
      <c r="BDV204" s="90"/>
      <c r="BDX204" s="90"/>
      <c r="BDZ204" s="90"/>
      <c r="BEB204" s="90"/>
      <c r="BED204" s="90"/>
      <c r="BEF204" s="90"/>
      <c r="BEH204" s="90"/>
      <c r="BEJ204" s="90"/>
      <c r="BEL204" s="90"/>
      <c r="BEN204" s="90"/>
      <c r="BEP204" s="90"/>
      <c r="BER204" s="90"/>
      <c r="BET204" s="90"/>
      <c r="BEV204" s="90"/>
      <c r="BEX204" s="90"/>
      <c r="BEZ204" s="90"/>
      <c r="BFB204" s="90"/>
      <c r="BFD204" s="90"/>
      <c r="BFF204" s="90"/>
      <c r="BFH204" s="90"/>
      <c r="BFJ204" s="90"/>
      <c r="BFL204" s="90"/>
      <c r="BFN204" s="90"/>
      <c r="BFP204" s="90"/>
      <c r="BFR204" s="90"/>
      <c r="BFT204" s="90"/>
      <c r="BFV204" s="90"/>
      <c r="BFX204" s="90"/>
      <c r="BFZ204" s="90"/>
      <c r="BGB204" s="90"/>
      <c r="BGD204" s="90"/>
      <c r="BGF204" s="90"/>
      <c r="BGH204" s="90"/>
      <c r="BGJ204" s="90"/>
      <c r="BGL204" s="90"/>
      <c r="BGN204" s="90"/>
      <c r="BGP204" s="90"/>
      <c r="BGR204" s="90"/>
      <c r="BGT204" s="90"/>
      <c r="BGV204" s="90"/>
      <c r="BGX204" s="90"/>
      <c r="BGZ204" s="90"/>
      <c r="BHB204" s="90"/>
      <c r="BHD204" s="90"/>
      <c r="BHF204" s="90"/>
      <c r="BHH204" s="90"/>
      <c r="BHJ204" s="90"/>
      <c r="BHL204" s="90"/>
      <c r="BHN204" s="90"/>
      <c r="BHP204" s="90"/>
      <c r="BHR204" s="90"/>
      <c r="BHT204" s="90"/>
      <c r="BHV204" s="90"/>
      <c r="BHX204" s="90"/>
      <c r="BHZ204" s="90"/>
      <c r="BIB204" s="90"/>
      <c r="BID204" s="90"/>
      <c r="BIF204" s="90"/>
      <c r="BIH204" s="90"/>
      <c r="BIJ204" s="90"/>
      <c r="BIL204" s="90"/>
      <c r="BIN204" s="90"/>
      <c r="BIP204" s="90"/>
      <c r="BIR204" s="90"/>
      <c r="BIT204" s="90"/>
      <c r="BIV204" s="90"/>
      <c r="BIX204" s="90"/>
      <c r="BIZ204" s="90"/>
      <c r="BJB204" s="90"/>
      <c r="BJD204" s="90"/>
      <c r="BJF204" s="90"/>
      <c r="BJH204" s="90"/>
      <c r="BJJ204" s="90"/>
      <c r="BJL204" s="90"/>
      <c r="BJN204" s="90"/>
      <c r="BJP204" s="90"/>
      <c r="BJR204" s="90"/>
      <c r="BJT204" s="90"/>
      <c r="BJV204" s="90"/>
      <c r="BJX204" s="90"/>
      <c r="BJZ204" s="90"/>
      <c r="BKB204" s="90"/>
      <c r="BKD204" s="90"/>
      <c r="BKF204" s="90"/>
      <c r="BKH204" s="90"/>
      <c r="BKJ204" s="90"/>
      <c r="BKL204" s="90"/>
      <c r="BKN204" s="90"/>
      <c r="BKP204" s="90"/>
      <c r="BKR204" s="90"/>
      <c r="BKT204" s="90"/>
      <c r="BKV204" s="90"/>
      <c r="BKX204" s="90"/>
      <c r="BKZ204" s="90"/>
      <c r="BLB204" s="90"/>
      <c r="BLD204" s="90"/>
      <c r="BLF204" s="90"/>
      <c r="BLH204" s="90"/>
      <c r="BLJ204" s="90"/>
      <c r="BLL204" s="90"/>
      <c r="BLN204" s="90"/>
      <c r="BLP204" s="90"/>
      <c r="BLR204" s="90"/>
      <c r="BLT204" s="90"/>
      <c r="BLV204" s="90"/>
      <c r="BLX204" s="90"/>
      <c r="BLZ204" s="90"/>
      <c r="BMB204" s="90"/>
      <c r="BMD204" s="90"/>
      <c r="BMF204" s="90"/>
      <c r="BMH204" s="90"/>
      <c r="BMJ204" s="90"/>
      <c r="BML204" s="90"/>
      <c r="BMN204" s="90"/>
      <c r="BMP204" s="90"/>
      <c r="BMR204" s="90"/>
      <c r="BMT204" s="90"/>
      <c r="BMV204" s="90"/>
      <c r="BMX204" s="90"/>
      <c r="BMZ204" s="90"/>
      <c r="BNB204" s="90"/>
      <c r="BND204" s="90"/>
      <c r="BNF204" s="90"/>
      <c r="BNH204" s="90"/>
      <c r="BNJ204" s="90"/>
      <c r="BNL204" s="90"/>
      <c r="BNN204" s="90"/>
      <c r="BNP204" s="90"/>
      <c r="BNR204" s="90"/>
      <c r="BNT204" s="90"/>
      <c r="BNV204" s="90"/>
      <c r="BNX204" s="90"/>
      <c r="BNZ204" s="90"/>
      <c r="BOB204" s="90"/>
      <c r="BOD204" s="90"/>
      <c r="BOF204" s="90"/>
      <c r="BOH204" s="90"/>
      <c r="BOJ204" s="90"/>
      <c r="BOL204" s="90"/>
      <c r="BON204" s="90"/>
      <c r="BOP204" s="90"/>
      <c r="BOR204" s="90"/>
      <c r="BOT204" s="90"/>
      <c r="BOV204" s="90"/>
      <c r="BOX204" s="90"/>
      <c r="BOZ204" s="90"/>
      <c r="BPB204" s="90"/>
      <c r="BPD204" s="90"/>
      <c r="BPF204" s="90"/>
      <c r="BPH204" s="90"/>
      <c r="BPJ204" s="90"/>
      <c r="BPL204" s="90"/>
      <c r="BPN204" s="90"/>
      <c r="BPP204" s="90"/>
      <c r="BPR204" s="90"/>
      <c r="BPT204" s="90"/>
      <c r="BPV204" s="90"/>
      <c r="BPX204" s="90"/>
      <c r="BPZ204" s="90"/>
      <c r="BQB204" s="90"/>
      <c r="BQD204" s="90"/>
      <c r="BQF204" s="90"/>
      <c r="BQH204" s="90"/>
      <c r="BQJ204" s="90"/>
      <c r="BQL204" s="90"/>
      <c r="BQN204" s="90"/>
      <c r="BQP204" s="90"/>
      <c r="BQR204" s="90"/>
      <c r="BQT204" s="90"/>
      <c r="BQV204" s="90"/>
      <c r="BQX204" s="90"/>
      <c r="BQZ204" s="90"/>
      <c r="BRB204" s="90"/>
      <c r="BRD204" s="90"/>
      <c r="BRF204" s="90"/>
      <c r="BRH204" s="90"/>
      <c r="BRJ204" s="90"/>
      <c r="BRL204" s="90"/>
      <c r="BRN204" s="90"/>
      <c r="BRP204" s="90"/>
      <c r="BRR204" s="90"/>
      <c r="BRT204" s="90"/>
      <c r="BRV204" s="90"/>
      <c r="BRX204" s="90"/>
      <c r="BRZ204" s="90"/>
      <c r="BSB204" s="90"/>
      <c r="BSD204" s="90"/>
      <c r="BSF204" s="90"/>
      <c r="BSH204" s="90"/>
      <c r="BSJ204" s="90"/>
      <c r="BSL204" s="90"/>
      <c r="BSN204" s="90"/>
      <c r="BSP204" s="90"/>
      <c r="BSR204" s="90"/>
      <c r="BST204" s="90"/>
      <c r="BSV204" s="90"/>
      <c r="BSX204" s="90"/>
      <c r="BSZ204" s="90"/>
      <c r="BTB204" s="90"/>
      <c r="BTD204" s="90"/>
      <c r="BTF204" s="90"/>
      <c r="BTH204" s="90"/>
      <c r="BTJ204" s="90"/>
      <c r="BTL204" s="90"/>
      <c r="BTN204" s="90"/>
      <c r="BTP204" s="90"/>
      <c r="BTR204" s="90"/>
      <c r="BTT204" s="90"/>
      <c r="BTV204" s="90"/>
      <c r="BTX204" s="90"/>
      <c r="BTZ204" s="90"/>
      <c r="BUB204" s="90"/>
      <c r="BUD204" s="90"/>
      <c r="BUF204" s="90"/>
      <c r="BUH204" s="90"/>
      <c r="BUJ204" s="90"/>
      <c r="BUL204" s="90"/>
      <c r="BUN204" s="90"/>
      <c r="BUP204" s="90"/>
      <c r="BUR204" s="90"/>
      <c r="BUT204" s="90"/>
      <c r="BUV204" s="90"/>
      <c r="BUX204" s="90"/>
      <c r="BUZ204" s="90"/>
      <c r="BVB204" s="90"/>
      <c r="BVD204" s="90"/>
      <c r="BVF204" s="90"/>
      <c r="BVH204" s="90"/>
      <c r="BVJ204" s="90"/>
      <c r="BVL204" s="90"/>
      <c r="BVN204" s="90"/>
      <c r="BVP204" s="90"/>
      <c r="BVR204" s="90"/>
      <c r="BVT204" s="90"/>
      <c r="BVV204" s="90"/>
      <c r="BVX204" s="90"/>
      <c r="BVZ204" s="90"/>
      <c r="BWB204" s="90"/>
      <c r="BWD204" s="90"/>
      <c r="BWF204" s="90"/>
      <c r="BWH204" s="90"/>
      <c r="BWJ204" s="90"/>
      <c r="BWL204" s="90"/>
      <c r="BWN204" s="90"/>
      <c r="BWP204" s="90"/>
      <c r="BWR204" s="90"/>
      <c r="BWT204" s="90"/>
      <c r="BWV204" s="90"/>
      <c r="BWX204" s="90"/>
      <c r="BWZ204" s="90"/>
      <c r="BXB204" s="90"/>
      <c r="BXD204" s="90"/>
      <c r="BXF204" s="90"/>
      <c r="BXH204" s="90"/>
      <c r="BXJ204" s="90"/>
      <c r="BXL204" s="90"/>
      <c r="BXN204" s="90"/>
      <c r="BXP204" s="90"/>
      <c r="BXR204" s="90"/>
      <c r="BXT204" s="90"/>
      <c r="BXV204" s="90"/>
      <c r="BXX204" s="90"/>
      <c r="BXZ204" s="90"/>
      <c r="BYB204" s="90"/>
      <c r="BYD204" s="90"/>
      <c r="BYF204" s="90"/>
      <c r="BYH204" s="90"/>
      <c r="BYJ204" s="90"/>
      <c r="BYL204" s="90"/>
      <c r="BYN204" s="90"/>
      <c r="BYP204" s="90"/>
      <c r="BYR204" s="90"/>
      <c r="BYT204" s="90"/>
      <c r="BYV204" s="90"/>
      <c r="BYX204" s="90"/>
      <c r="BYZ204" s="90"/>
      <c r="BZB204" s="90"/>
      <c r="BZD204" s="90"/>
      <c r="BZF204" s="90"/>
      <c r="BZH204" s="90"/>
      <c r="BZJ204" s="90"/>
      <c r="BZL204" s="90"/>
      <c r="BZN204" s="90"/>
      <c r="BZP204" s="90"/>
      <c r="BZR204" s="90"/>
      <c r="BZT204" s="90"/>
      <c r="BZV204" s="90"/>
      <c r="BZX204" s="90"/>
      <c r="BZZ204" s="90"/>
      <c r="CAB204" s="90"/>
      <c r="CAD204" s="90"/>
      <c r="CAF204" s="90"/>
      <c r="CAH204" s="90"/>
      <c r="CAJ204" s="90"/>
      <c r="CAL204" s="90"/>
      <c r="CAN204" s="90"/>
      <c r="CAP204" s="90"/>
      <c r="CAR204" s="90"/>
      <c r="CAT204" s="90"/>
      <c r="CAV204" s="90"/>
      <c r="CAX204" s="90"/>
      <c r="CAZ204" s="90"/>
      <c r="CBB204" s="90"/>
      <c r="CBD204" s="90"/>
      <c r="CBF204" s="90"/>
      <c r="CBH204" s="90"/>
      <c r="CBJ204" s="90"/>
      <c r="CBL204" s="90"/>
      <c r="CBN204" s="90"/>
      <c r="CBP204" s="90"/>
      <c r="CBR204" s="90"/>
      <c r="CBT204" s="90"/>
      <c r="CBV204" s="90"/>
      <c r="CBX204" s="90"/>
      <c r="CBZ204" s="90"/>
      <c r="CCB204" s="90"/>
      <c r="CCD204" s="90"/>
      <c r="CCF204" s="90"/>
      <c r="CCH204" s="90"/>
      <c r="CCJ204" s="90"/>
      <c r="CCL204" s="90"/>
      <c r="CCN204" s="90"/>
      <c r="CCP204" s="90"/>
      <c r="CCR204" s="90"/>
      <c r="CCT204" s="90"/>
      <c r="CCV204" s="90"/>
      <c r="CCX204" s="90"/>
      <c r="CCZ204" s="90"/>
      <c r="CDB204" s="90"/>
      <c r="CDD204" s="90"/>
      <c r="CDF204" s="90"/>
      <c r="CDH204" s="90"/>
      <c r="CDJ204" s="90"/>
      <c r="CDL204" s="90"/>
      <c r="CDN204" s="90"/>
      <c r="CDP204" s="90"/>
      <c r="CDR204" s="90"/>
      <c r="CDT204" s="90"/>
      <c r="CDV204" s="90"/>
      <c r="CDX204" s="90"/>
      <c r="CDZ204" s="90"/>
      <c r="CEB204" s="90"/>
      <c r="CED204" s="90"/>
      <c r="CEF204" s="90"/>
      <c r="CEH204" s="90"/>
      <c r="CEJ204" s="90"/>
      <c r="CEL204" s="90"/>
      <c r="CEN204" s="90"/>
      <c r="CEP204" s="90"/>
      <c r="CER204" s="90"/>
      <c r="CET204" s="90"/>
      <c r="CEV204" s="90"/>
      <c r="CEX204" s="90"/>
      <c r="CEZ204" s="90"/>
      <c r="CFB204" s="90"/>
      <c r="CFD204" s="90"/>
      <c r="CFF204" s="90"/>
      <c r="CFH204" s="90"/>
      <c r="CFJ204" s="90"/>
      <c r="CFL204" s="90"/>
      <c r="CFN204" s="90"/>
      <c r="CFP204" s="90"/>
      <c r="CFR204" s="90"/>
      <c r="CFT204" s="90"/>
      <c r="CFV204" s="90"/>
      <c r="CFX204" s="90"/>
      <c r="CFZ204" s="90"/>
      <c r="CGB204" s="90"/>
      <c r="CGD204" s="90"/>
      <c r="CGF204" s="90"/>
      <c r="CGH204" s="90"/>
      <c r="CGJ204" s="90"/>
      <c r="CGL204" s="90"/>
      <c r="CGN204" s="90"/>
      <c r="CGP204" s="90"/>
      <c r="CGR204" s="90"/>
      <c r="CGT204" s="90"/>
      <c r="CGV204" s="90"/>
      <c r="CGX204" s="90"/>
      <c r="CGZ204" s="90"/>
      <c r="CHB204" s="90"/>
      <c r="CHD204" s="90"/>
      <c r="CHF204" s="90"/>
      <c r="CHH204" s="90"/>
      <c r="CHJ204" s="90"/>
      <c r="CHL204" s="90"/>
      <c r="CHN204" s="90"/>
      <c r="CHP204" s="90"/>
      <c r="CHR204" s="90"/>
      <c r="CHT204" s="90"/>
      <c r="CHV204" s="90"/>
      <c r="CHX204" s="90"/>
      <c r="CHZ204" s="90"/>
      <c r="CIB204" s="90"/>
      <c r="CID204" s="90"/>
      <c r="CIF204" s="90"/>
      <c r="CIH204" s="90"/>
      <c r="CIJ204" s="90"/>
      <c r="CIL204" s="90"/>
      <c r="CIN204" s="90"/>
      <c r="CIP204" s="90"/>
      <c r="CIR204" s="90"/>
      <c r="CIT204" s="90"/>
      <c r="CIV204" s="90"/>
      <c r="CIX204" s="90"/>
      <c r="CIZ204" s="90"/>
      <c r="CJB204" s="90"/>
      <c r="CJD204" s="90"/>
      <c r="CJF204" s="90"/>
      <c r="CJH204" s="90"/>
      <c r="CJJ204" s="90"/>
      <c r="CJL204" s="90"/>
      <c r="CJN204" s="90"/>
      <c r="CJP204" s="90"/>
      <c r="CJR204" s="90"/>
      <c r="CJT204" s="90"/>
      <c r="CJV204" s="90"/>
      <c r="CJX204" s="90"/>
      <c r="CJZ204" s="90"/>
      <c r="CKB204" s="90"/>
      <c r="CKD204" s="90"/>
      <c r="CKF204" s="90"/>
      <c r="CKH204" s="90"/>
      <c r="CKJ204" s="90"/>
      <c r="CKL204" s="90"/>
      <c r="CKN204" s="90"/>
      <c r="CKP204" s="90"/>
      <c r="CKR204" s="90"/>
      <c r="CKT204" s="90"/>
      <c r="CKV204" s="90"/>
      <c r="CKX204" s="90"/>
      <c r="CKZ204" s="90"/>
      <c r="CLB204" s="90"/>
      <c r="CLD204" s="90"/>
      <c r="CLF204" s="90"/>
      <c r="CLH204" s="90"/>
      <c r="CLJ204" s="90"/>
      <c r="CLL204" s="90"/>
      <c r="CLN204" s="90"/>
      <c r="CLP204" s="90"/>
      <c r="CLR204" s="90"/>
      <c r="CLT204" s="90"/>
      <c r="CLV204" s="90"/>
      <c r="CLX204" s="90"/>
      <c r="CLZ204" s="90"/>
      <c r="CMB204" s="90"/>
      <c r="CMD204" s="90"/>
      <c r="CMF204" s="90"/>
      <c r="CMH204" s="90"/>
      <c r="CMJ204" s="90"/>
      <c r="CML204" s="90"/>
      <c r="CMN204" s="90"/>
      <c r="CMP204" s="90"/>
      <c r="CMR204" s="90"/>
      <c r="CMT204" s="90"/>
      <c r="CMV204" s="90"/>
      <c r="CMX204" s="90"/>
      <c r="CMZ204" s="90"/>
      <c r="CNB204" s="90"/>
      <c r="CND204" s="90"/>
      <c r="CNF204" s="90"/>
      <c r="CNH204" s="90"/>
      <c r="CNJ204" s="90"/>
      <c r="CNL204" s="90"/>
      <c r="CNN204" s="90"/>
      <c r="CNP204" s="90"/>
      <c r="CNR204" s="90"/>
      <c r="CNT204" s="90"/>
      <c r="CNV204" s="90"/>
      <c r="CNX204" s="90"/>
      <c r="CNZ204" s="90"/>
      <c r="COB204" s="90"/>
      <c r="COD204" s="90"/>
      <c r="COF204" s="90"/>
      <c r="COH204" s="90"/>
      <c r="COJ204" s="90"/>
      <c r="COL204" s="90"/>
      <c r="CON204" s="90"/>
      <c r="COP204" s="90"/>
      <c r="COR204" s="90"/>
      <c r="COT204" s="90"/>
      <c r="COV204" s="90"/>
      <c r="COX204" s="90"/>
      <c r="COZ204" s="90"/>
      <c r="CPB204" s="90"/>
      <c r="CPD204" s="90"/>
      <c r="CPF204" s="90"/>
      <c r="CPH204" s="90"/>
      <c r="CPJ204" s="90"/>
      <c r="CPL204" s="90"/>
      <c r="CPN204" s="90"/>
      <c r="CPP204" s="90"/>
      <c r="CPR204" s="90"/>
      <c r="CPT204" s="90"/>
      <c r="CPV204" s="90"/>
      <c r="CPX204" s="90"/>
      <c r="CPZ204" s="90"/>
      <c r="CQB204" s="90"/>
      <c r="CQD204" s="90"/>
      <c r="CQF204" s="90"/>
      <c r="CQH204" s="90"/>
      <c r="CQJ204" s="90"/>
      <c r="CQL204" s="90"/>
      <c r="CQN204" s="90"/>
      <c r="CQP204" s="90"/>
      <c r="CQR204" s="90"/>
      <c r="CQT204" s="90"/>
      <c r="CQV204" s="90"/>
      <c r="CQX204" s="90"/>
      <c r="CQZ204" s="90"/>
      <c r="CRB204" s="90"/>
      <c r="CRD204" s="90"/>
      <c r="CRF204" s="90"/>
      <c r="CRH204" s="90"/>
      <c r="CRJ204" s="90"/>
      <c r="CRL204" s="90"/>
      <c r="CRN204" s="90"/>
      <c r="CRP204" s="90"/>
      <c r="CRR204" s="90"/>
      <c r="CRT204" s="90"/>
      <c r="CRV204" s="90"/>
      <c r="CRX204" s="90"/>
      <c r="CRZ204" s="90"/>
      <c r="CSB204" s="90"/>
      <c r="CSD204" s="90"/>
      <c r="CSF204" s="90"/>
      <c r="CSH204" s="90"/>
      <c r="CSJ204" s="90"/>
      <c r="CSL204" s="90"/>
      <c r="CSN204" s="90"/>
      <c r="CSP204" s="90"/>
      <c r="CSR204" s="90"/>
      <c r="CST204" s="90"/>
      <c r="CSV204" s="90"/>
      <c r="CSX204" s="90"/>
      <c r="CSZ204" s="90"/>
      <c r="CTB204" s="90"/>
      <c r="CTD204" s="90"/>
      <c r="CTF204" s="90"/>
      <c r="CTH204" s="90"/>
      <c r="CTJ204" s="90"/>
      <c r="CTL204" s="90"/>
      <c r="CTN204" s="90"/>
      <c r="CTP204" s="90"/>
      <c r="CTR204" s="90"/>
      <c r="CTT204" s="90"/>
      <c r="CTV204" s="90"/>
      <c r="CTX204" s="90"/>
      <c r="CTZ204" s="90"/>
      <c r="CUB204" s="90"/>
      <c r="CUD204" s="90"/>
      <c r="CUF204" s="90"/>
      <c r="CUH204" s="90"/>
      <c r="CUJ204" s="90"/>
      <c r="CUL204" s="90"/>
      <c r="CUN204" s="90"/>
      <c r="CUP204" s="90"/>
      <c r="CUR204" s="90"/>
      <c r="CUT204" s="90"/>
      <c r="CUV204" s="90"/>
      <c r="CUX204" s="90"/>
      <c r="CUZ204" s="90"/>
      <c r="CVB204" s="90"/>
      <c r="CVD204" s="90"/>
      <c r="CVF204" s="90"/>
      <c r="CVH204" s="90"/>
      <c r="CVJ204" s="90"/>
      <c r="CVL204" s="90"/>
      <c r="CVN204" s="90"/>
      <c r="CVP204" s="90"/>
      <c r="CVR204" s="90"/>
      <c r="CVT204" s="90"/>
      <c r="CVV204" s="90"/>
      <c r="CVX204" s="90"/>
      <c r="CVZ204" s="90"/>
      <c r="CWB204" s="90"/>
      <c r="CWD204" s="90"/>
      <c r="CWF204" s="90"/>
      <c r="CWH204" s="90"/>
      <c r="CWJ204" s="90"/>
      <c r="CWL204" s="90"/>
      <c r="CWN204" s="90"/>
      <c r="CWP204" s="90"/>
      <c r="CWR204" s="90"/>
      <c r="CWT204" s="90"/>
      <c r="CWV204" s="90"/>
      <c r="CWX204" s="90"/>
      <c r="CWZ204" s="90"/>
      <c r="CXB204" s="90"/>
      <c r="CXD204" s="90"/>
      <c r="CXF204" s="90"/>
      <c r="CXH204" s="90"/>
      <c r="CXJ204" s="90"/>
      <c r="CXL204" s="90"/>
      <c r="CXN204" s="90"/>
      <c r="CXP204" s="90"/>
      <c r="CXR204" s="90"/>
      <c r="CXT204" s="90"/>
      <c r="CXV204" s="90"/>
      <c r="CXX204" s="90"/>
      <c r="CXZ204" s="90"/>
      <c r="CYB204" s="90"/>
      <c r="CYD204" s="90"/>
      <c r="CYF204" s="90"/>
      <c r="CYH204" s="90"/>
      <c r="CYJ204" s="90"/>
      <c r="CYL204" s="90"/>
      <c r="CYN204" s="90"/>
      <c r="CYP204" s="90"/>
      <c r="CYR204" s="90"/>
      <c r="CYT204" s="90"/>
      <c r="CYV204" s="90"/>
      <c r="CYX204" s="90"/>
      <c r="CYZ204" s="90"/>
      <c r="CZB204" s="90"/>
      <c r="CZD204" s="90"/>
      <c r="CZF204" s="90"/>
      <c r="CZH204" s="90"/>
      <c r="CZJ204" s="90"/>
      <c r="CZL204" s="90"/>
      <c r="CZN204" s="90"/>
      <c r="CZP204" s="90"/>
      <c r="CZR204" s="90"/>
      <c r="CZT204" s="90"/>
      <c r="CZV204" s="90"/>
      <c r="CZX204" s="90"/>
      <c r="CZZ204" s="90"/>
      <c r="DAB204" s="90"/>
      <c r="DAD204" s="90"/>
      <c r="DAF204" s="90"/>
      <c r="DAH204" s="90"/>
      <c r="DAJ204" s="90"/>
      <c r="DAL204" s="90"/>
      <c r="DAN204" s="90"/>
      <c r="DAP204" s="90"/>
      <c r="DAR204" s="90"/>
      <c r="DAT204" s="90"/>
      <c r="DAV204" s="90"/>
      <c r="DAX204" s="90"/>
      <c r="DAZ204" s="90"/>
      <c r="DBB204" s="90"/>
      <c r="DBD204" s="90"/>
      <c r="DBF204" s="90"/>
      <c r="DBH204" s="90"/>
      <c r="DBJ204" s="90"/>
      <c r="DBL204" s="90"/>
      <c r="DBN204" s="90"/>
      <c r="DBP204" s="90"/>
      <c r="DBR204" s="90"/>
      <c r="DBT204" s="90"/>
      <c r="DBV204" s="90"/>
      <c r="DBX204" s="90"/>
      <c r="DBZ204" s="90"/>
      <c r="DCB204" s="90"/>
      <c r="DCD204" s="90"/>
      <c r="DCF204" s="90"/>
      <c r="DCH204" s="90"/>
      <c r="DCJ204" s="90"/>
      <c r="DCL204" s="90"/>
      <c r="DCN204" s="90"/>
      <c r="DCP204" s="90"/>
      <c r="DCR204" s="90"/>
      <c r="DCT204" s="90"/>
      <c r="DCV204" s="90"/>
      <c r="DCX204" s="90"/>
      <c r="DCZ204" s="90"/>
      <c r="DDB204" s="90"/>
      <c r="DDD204" s="90"/>
      <c r="DDF204" s="90"/>
      <c r="DDH204" s="90"/>
      <c r="DDJ204" s="90"/>
      <c r="DDL204" s="90"/>
      <c r="DDN204" s="90"/>
      <c r="DDP204" s="90"/>
      <c r="DDR204" s="90"/>
      <c r="DDT204" s="90"/>
      <c r="DDV204" s="90"/>
      <c r="DDX204" s="90"/>
      <c r="DDZ204" s="90"/>
      <c r="DEB204" s="90"/>
      <c r="DED204" s="90"/>
      <c r="DEF204" s="90"/>
      <c r="DEH204" s="90"/>
      <c r="DEJ204" s="90"/>
      <c r="DEL204" s="90"/>
      <c r="DEN204" s="90"/>
      <c r="DEP204" s="90"/>
      <c r="DER204" s="90"/>
      <c r="DET204" s="90"/>
      <c r="DEV204" s="90"/>
      <c r="DEX204" s="90"/>
      <c r="DEZ204" s="90"/>
      <c r="DFB204" s="90"/>
      <c r="DFD204" s="90"/>
      <c r="DFF204" s="90"/>
      <c r="DFH204" s="90"/>
      <c r="DFJ204" s="90"/>
      <c r="DFL204" s="90"/>
      <c r="DFN204" s="90"/>
      <c r="DFP204" s="90"/>
      <c r="DFR204" s="90"/>
      <c r="DFT204" s="90"/>
      <c r="DFV204" s="90"/>
      <c r="DFX204" s="90"/>
      <c r="DFZ204" s="90"/>
      <c r="DGB204" s="90"/>
      <c r="DGD204" s="90"/>
      <c r="DGF204" s="90"/>
      <c r="DGH204" s="90"/>
      <c r="DGJ204" s="90"/>
      <c r="DGL204" s="90"/>
      <c r="DGN204" s="90"/>
      <c r="DGP204" s="90"/>
      <c r="DGR204" s="90"/>
      <c r="DGT204" s="90"/>
      <c r="DGV204" s="90"/>
      <c r="DGX204" s="90"/>
      <c r="DGZ204" s="90"/>
      <c r="DHB204" s="90"/>
      <c r="DHD204" s="90"/>
      <c r="DHF204" s="90"/>
      <c r="DHH204" s="90"/>
      <c r="DHJ204" s="90"/>
      <c r="DHL204" s="90"/>
      <c r="DHN204" s="90"/>
      <c r="DHP204" s="90"/>
      <c r="DHR204" s="90"/>
      <c r="DHT204" s="90"/>
      <c r="DHV204" s="90"/>
      <c r="DHX204" s="90"/>
      <c r="DHZ204" s="90"/>
      <c r="DIB204" s="90"/>
      <c r="DID204" s="90"/>
      <c r="DIF204" s="90"/>
      <c r="DIH204" s="90"/>
      <c r="DIJ204" s="90"/>
      <c r="DIL204" s="90"/>
      <c r="DIN204" s="90"/>
      <c r="DIP204" s="90"/>
      <c r="DIR204" s="90"/>
      <c r="DIT204" s="90"/>
      <c r="DIV204" s="90"/>
      <c r="DIX204" s="90"/>
      <c r="DIZ204" s="90"/>
      <c r="DJB204" s="90"/>
      <c r="DJD204" s="90"/>
      <c r="DJF204" s="90"/>
      <c r="DJH204" s="90"/>
      <c r="DJJ204" s="90"/>
      <c r="DJL204" s="90"/>
      <c r="DJN204" s="90"/>
      <c r="DJP204" s="90"/>
      <c r="DJR204" s="90"/>
      <c r="DJT204" s="90"/>
      <c r="DJV204" s="90"/>
      <c r="DJX204" s="90"/>
      <c r="DJZ204" s="90"/>
      <c r="DKB204" s="90"/>
      <c r="DKD204" s="90"/>
      <c r="DKF204" s="90"/>
      <c r="DKH204" s="90"/>
      <c r="DKJ204" s="90"/>
      <c r="DKL204" s="90"/>
      <c r="DKN204" s="90"/>
      <c r="DKP204" s="90"/>
      <c r="DKR204" s="90"/>
      <c r="DKT204" s="90"/>
      <c r="DKV204" s="90"/>
      <c r="DKX204" s="90"/>
      <c r="DKZ204" s="90"/>
      <c r="DLB204" s="90"/>
      <c r="DLD204" s="90"/>
      <c r="DLF204" s="90"/>
      <c r="DLH204" s="90"/>
      <c r="DLJ204" s="90"/>
      <c r="DLL204" s="90"/>
      <c r="DLN204" s="90"/>
      <c r="DLP204" s="90"/>
      <c r="DLR204" s="90"/>
      <c r="DLT204" s="90"/>
      <c r="DLV204" s="90"/>
      <c r="DLX204" s="90"/>
      <c r="DLZ204" s="90"/>
      <c r="DMB204" s="90"/>
      <c r="DMD204" s="90"/>
      <c r="DMF204" s="90"/>
      <c r="DMH204" s="90"/>
      <c r="DMJ204" s="90"/>
      <c r="DML204" s="90"/>
      <c r="DMN204" s="90"/>
      <c r="DMP204" s="90"/>
      <c r="DMR204" s="90"/>
      <c r="DMT204" s="90"/>
      <c r="DMV204" s="90"/>
      <c r="DMX204" s="90"/>
      <c r="DMZ204" s="90"/>
      <c r="DNB204" s="90"/>
      <c r="DND204" s="90"/>
      <c r="DNF204" s="90"/>
      <c r="DNH204" s="90"/>
      <c r="DNJ204" s="90"/>
      <c r="DNL204" s="90"/>
      <c r="DNN204" s="90"/>
      <c r="DNP204" s="90"/>
      <c r="DNR204" s="90"/>
      <c r="DNT204" s="90"/>
      <c r="DNV204" s="90"/>
      <c r="DNX204" s="90"/>
      <c r="DNZ204" s="90"/>
      <c r="DOB204" s="90"/>
      <c r="DOD204" s="90"/>
      <c r="DOF204" s="90"/>
      <c r="DOH204" s="90"/>
      <c r="DOJ204" s="90"/>
      <c r="DOL204" s="90"/>
      <c r="DON204" s="90"/>
      <c r="DOP204" s="90"/>
      <c r="DOR204" s="90"/>
      <c r="DOT204" s="90"/>
      <c r="DOV204" s="90"/>
      <c r="DOX204" s="90"/>
      <c r="DOZ204" s="90"/>
      <c r="DPB204" s="90"/>
      <c r="DPD204" s="90"/>
      <c r="DPF204" s="90"/>
      <c r="DPH204" s="90"/>
      <c r="DPJ204" s="90"/>
      <c r="DPL204" s="90"/>
      <c r="DPN204" s="90"/>
      <c r="DPP204" s="90"/>
      <c r="DPR204" s="90"/>
      <c r="DPT204" s="90"/>
      <c r="DPV204" s="90"/>
      <c r="DPX204" s="90"/>
      <c r="DPZ204" s="90"/>
      <c r="DQB204" s="90"/>
      <c r="DQD204" s="90"/>
      <c r="DQF204" s="90"/>
      <c r="DQH204" s="90"/>
      <c r="DQJ204" s="90"/>
      <c r="DQL204" s="90"/>
      <c r="DQN204" s="90"/>
      <c r="DQP204" s="90"/>
      <c r="DQR204" s="90"/>
      <c r="DQT204" s="90"/>
      <c r="DQV204" s="90"/>
      <c r="DQX204" s="90"/>
      <c r="DQZ204" s="90"/>
      <c r="DRB204" s="90"/>
      <c r="DRD204" s="90"/>
      <c r="DRF204" s="90"/>
      <c r="DRH204" s="90"/>
      <c r="DRJ204" s="90"/>
      <c r="DRL204" s="90"/>
      <c r="DRN204" s="90"/>
      <c r="DRP204" s="90"/>
      <c r="DRR204" s="90"/>
      <c r="DRT204" s="90"/>
      <c r="DRV204" s="90"/>
      <c r="DRX204" s="90"/>
      <c r="DRZ204" s="90"/>
      <c r="DSB204" s="90"/>
      <c r="DSD204" s="90"/>
      <c r="DSF204" s="90"/>
      <c r="DSH204" s="90"/>
      <c r="DSJ204" s="90"/>
      <c r="DSL204" s="90"/>
      <c r="DSN204" s="90"/>
      <c r="DSP204" s="90"/>
      <c r="DSR204" s="90"/>
      <c r="DST204" s="90"/>
      <c r="DSV204" s="90"/>
      <c r="DSX204" s="90"/>
      <c r="DSZ204" s="90"/>
      <c r="DTB204" s="90"/>
      <c r="DTD204" s="90"/>
      <c r="DTF204" s="90"/>
      <c r="DTH204" s="90"/>
      <c r="DTJ204" s="90"/>
      <c r="DTL204" s="90"/>
      <c r="DTN204" s="90"/>
      <c r="DTP204" s="90"/>
      <c r="DTR204" s="90"/>
      <c r="DTT204" s="90"/>
      <c r="DTV204" s="90"/>
      <c r="DTX204" s="90"/>
      <c r="DTZ204" s="90"/>
      <c r="DUB204" s="90"/>
      <c r="DUD204" s="90"/>
      <c r="DUF204" s="90"/>
      <c r="DUH204" s="90"/>
      <c r="DUJ204" s="90"/>
      <c r="DUL204" s="90"/>
      <c r="DUN204" s="90"/>
      <c r="DUP204" s="90"/>
      <c r="DUR204" s="90"/>
      <c r="DUT204" s="90"/>
      <c r="DUV204" s="90"/>
      <c r="DUX204" s="90"/>
      <c r="DUZ204" s="90"/>
      <c r="DVB204" s="90"/>
      <c r="DVD204" s="90"/>
      <c r="DVF204" s="90"/>
      <c r="DVH204" s="90"/>
      <c r="DVJ204" s="90"/>
      <c r="DVL204" s="90"/>
      <c r="DVN204" s="90"/>
      <c r="DVP204" s="90"/>
      <c r="DVR204" s="90"/>
      <c r="DVT204" s="90"/>
      <c r="DVV204" s="90"/>
      <c r="DVX204" s="90"/>
      <c r="DVZ204" s="90"/>
      <c r="DWB204" s="90"/>
      <c r="DWD204" s="90"/>
      <c r="DWF204" s="90"/>
      <c r="DWH204" s="90"/>
      <c r="DWJ204" s="90"/>
      <c r="DWL204" s="90"/>
      <c r="DWN204" s="90"/>
      <c r="DWP204" s="90"/>
      <c r="DWR204" s="90"/>
      <c r="DWT204" s="90"/>
      <c r="DWV204" s="90"/>
      <c r="DWX204" s="90"/>
      <c r="DWZ204" s="90"/>
      <c r="DXB204" s="90"/>
      <c r="DXD204" s="90"/>
      <c r="DXF204" s="90"/>
      <c r="DXH204" s="90"/>
      <c r="DXJ204" s="90"/>
      <c r="DXL204" s="90"/>
      <c r="DXN204" s="90"/>
      <c r="DXP204" s="90"/>
      <c r="DXR204" s="90"/>
      <c r="DXT204" s="90"/>
      <c r="DXV204" s="90"/>
      <c r="DXX204" s="90"/>
      <c r="DXZ204" s="90"/>
      <c r="DYB204" s="90"/>
      <c r="DYD204" s="90"/>
      <c r="DYF204" s="90"/>
      <c r="DYH204" s="90"/>
      <c r="DYJ204" s="90"/>
      <c r="DYL204" s="90"/>
      <c r="DYN204" s="90"/>
      <c r="DYP204" s="90"/>
      <c r="DYR204" s="90"/>
      <c r="DYT204" s="90"/>
      <c r="DYV204" s="90"/>
      <c r="DYX204" s="90"/>
      <c r="DYZ204" s="90"/>
      <c r="DZB204" s="90"/>
      <c r="DZD204" s="90"/>
      <c r="DZF204" s="90"/>
      <c r="DZH204" s="90"/>
      <c r="DZJ204" s="90"/>
      <c r="DZL204" s="90"/>
      <c r="DZN204" s="90"/>
      <c r="DZP204" s="90"/>
      <c r="DZR204" s="90"/>
      <c r="DZT204" s="90"/>
      <c r="DZV204" s="90"/>
      <c r="DZX204" s="90"/>
      <c r="DZZ204" s="90"/>
      <c r="EAB204" s="90"/>
      <c r="EAD204" s="90"/>
      <c r="EAF204" s="90"/>
      <c r="EAH204" s="90"/>
      <c r="EAJ204" s="90"/>
      <c r="EAL204" s="90"/>
      <c r="EAN204" s="90"/>
      <c r="EAP204" s="90"/>
      <c r="EAR204" s="90"/>
      <c r="EAT204" s="90"/>
      <c r="EAV204" s="90"/>
      <c r="EAX204" s="90"/>
      <c r="EAZ204" s="90"/>
      <c r="EBB204" s="90"/>
      <c r="EBD204" s="90"/>
      <c r="EBF204" s="90"/>
      <c r="EBH204" s="90"/>
      <c r="EBJ204" s="90"/>
      <c r="EBL204" s="90"/>
      <c r="EBN204" s="90"/>
      <c r="EBP204" s="90"/>
      <c r="EBR204" s="90"/>
      <c r="EBT204" s="90"/>
      <c r="EBV204" s="90"/>
      <c r="EBX204" s="90"/>
      <c r="EBZ204" s="90"/>
      <c r="ECB204" s="90"/>
      <c r="ECD204" s="90"/>
      <c r="ECF204" s="90"/>
      <c r="ECH204" s="90"/>
      <c r="ECJ204" s="90"/>
      <c r="ECL204" s="90"/>
      <c r="ECN204" s="90"/>
      <c r="ECP204" s="90"/>
      <c r="ECR204" s="90"/>
      <c r="ECT204" s="90"/>
      <c r="ECV204" s="90"/>
      <c r="ECX204" s="90"/>
      <c r="ECZ204" s="90"/>
      <c r="EDB204" s="90"/>
      <c r="EDD204" s="90"/>
      <c r="EDF204" s="90"/>
      <c r="EDH204" s="90"/>
      <c r="EDJ204" s="90"/>
      <c r="EDL204" s="90"/>
      <c r="EDN204" s="90"/>
      <c r="EDP204" s="90"/>
      <c r="EDR204" s="90"/>
      <c r="EDT204" s="90"/>
      <c r="EDV204" s="90"/>
      <c r="EDX204" s="90"/>
      <c r="EDZ204" s="90"/>
      <c r="EEB204" s="90"/>
      <c r="EED204" s="90"/>
      <c r="EEF204" s="90"/>
      <c r="EEH204" s="90"/>
      <c r="EEJ204" s="90"/>
      <c r="EEL204" s="90"/>
      <c r="EEN204" s="90"/>
      <c r="EEP204" s="90"/>
      <c r="EER204" s="90"/>
      <c r="EET204" s="90"/>
      <c r="EEV204" s="90"/>
      <c r="EEX204" s="90"/>
      <c r="EEZ204" s="90"/>
      <c r="EFB204" s="90"/>
      <c r="EFD204" s="90"/>
      <c r="EFF204" s="90"/>
      <c r="EFH204" s="90"/>
      <c r="EFJ204" s="90"/>
      <c r="EFL204" s="90"/>
      <c r="EFN204" s="90"/>
      <c r="EFP204" s="90"/>
      <c r="EFR204" s="90"/>
      <c r="EFT204" s="90"/>
      <c r="EFV204" s="90"/>
      <c r="EFX204" s="90"/>
      <c r="EFZ204" s="90"/>
      <c r="EGB204" s="90"/>
      <c r="EGD204" s="90"/>
      <c r="EGF204" s="90"/>
      <c r="EGH204" s="90"/>
      <c r="EGJ204" s="90"/>
      <c r="EGL204" s="90"/>
      <c r="EGN204" s="90"/>
      <c r="EGP204" s="90"/>
      <c r="EGR204" s="90"/>
      <c r="EGT204" s="90"/>
      <c r="EGV204" s="90"/>
      <c r="EGX204" s="90"/>
      <c r="EGZ204" s="90"/>
      <c r="EHB204" s="90"/>
      <c r="EHD204" s="90"/>
      <c r="EHF204" s="90"/>
      <c r="EHH204" s="90"/>
      <c r="EHJ204" s="90"/>
      <c r="EHL204" s="90"/>
      <c r="EHN204" s="90"/>
      <c r="EHP204" s="90"/>
      <c r="EHR204" s="90"/>
      <c r="EHT204" s="90"/>
      <c r="EHV204" s="90"/>
      <c r="EHX204" s="90"/>
      <c r="EHZ204" s="90"/>
      <c r="EIB204" s="90"/>
      <c r="EID204" s="90"/>
      <c r="EIF204" s="90"/>
      <c r="EIH204" s="90"/>
      <c r="EIJ204" s="90"/>
      <c r="EIL204" s="90"/>
      <c r="EIN204" s="90"/>
      <c r="EIP204" s="90"/>
      <c r="EIR204" s="90"/>
      <c r="EIT204" s="90"/>
      <c r="EIV204" s="90"/>
      <c r="EIX204" s="90"/>
      <c r="EIZ204" s="90"/>
      <c r="EJB204" s="90"/>
      <c r="EJD204" s="90"/>
      <c r="EJF204" s="90"/>
      <c r="EJH204" s="90"/>
      <c r="EJJ204" s="90"/>
      <c r="EJL204" s="90"/>
      <c r="EJN204" s="90"/>
      <c r="EJP204" s="90"/>
      <c r="EJR204" s="90"/>
      <c r="EJT204" s="90"/>
      <c r="EJV204" s="90"/>
      <c r="EJX204" s="90"/>
      <c r="EJZ204" s="90"/>
      <c r="EKB204" s="90"/>
      <c r="EKD204" s="90"/>
      <c r="EKF204" s="90"/>
      <c r="EKH204" s="90"/>
      <c r="EKJ204" s="90"/>
      <c r="EKL204" s="90"/>
      <c r="EKN204" s="90"/>
      <c r="EKP204" s="90"/>
      <c r="EKR204" s="90"/>
      <c r="EKT204" s="90"/>
      <c r="EKV204" s="90"/>
      <c r="EKX204" s="90"/>
      <c r="EKZ204" s="90"/>
      <c r="ELB204" s="90"/>
      <c r="ELD204" s="90"/>
      <c r="ELF204" s="90"/>
      <c r="ELH204" s="90"/>
      <c r="ELJ204" s="90"/>
      <c r="ELL204" s="90"/>
      <c r="ELN204" s="90"/>
      <c r="ELP204" s="90"/>
      <c r="ELR204" s="90"/>
      <c r="ELT204" s="90"/>
      <c r="ELV204" s="90"/>
      <c r="ELX204" s="90"/>
      <c r="ELZ204" s="90"/>
      <c r="EMB204" s="90"/>
      <c r="EMD204" s="90"/>
      <c r="EMF204" s="90"/>
      <c r="EMH204" s="90"/>
      <c r="EMJ204" s="90"/>
      <c r="EML204" s="90"/>
      <c r="EMN204" s="90"/>
      <c r="EMP204" s="90"/>
      <c r="EMR204" s="90"/>
      <c r="EMT204" s="90"/>
      <c r="EMV204" s="90"/>
      <c r="EMX204" s="90"/>
      <c r="EMZ204" s="90"/>
      <c r="ENB204" s="90"/>
      <c r="END204" s="90"/>
      <c r="ENF204" s="90"/>
      <c r="ENH204" s="90"/>
      <c r="ENJ204" s="90"/>
      <c r="ENL204" s="90"/>
      <c r="ENN204" s="90"/>
      <c r="ENP204" s="90"/>
      <c r="ENR204" s="90"/>
      <c r="ENT204" s="90"/>
      <c r="ENV204" s="90"/>
      <c r="ENX204" s="90"/>
      <c r="ENZ204" s="90"/>
      <c r="EOB204" s="90"/>
      <c r="EOD204" s="90"/>
      <c r="EOF204" s="90"/>
      <c r="EOH204" s="90"/>
      <c r="EOJ204" s="90"/>
      <c r="EOL204" s="90"/>
      <c r="EON204" s="90"/>
      <c r="EOP204" s="90"/>
      <c r="EOR204" s="90"/>
      <c r="EOT204" s="90"/>
      <c r="EOV204" s="90"/>
      <c r="EOX204" s="90"/>
      <c r="EOZ204" s="90"/>
      <c r="EPB204" s="90"/>
      <c r="EPD204" s="90"/>
      <c r="EPF204" s="90"/>
      <c r="EPH204" s="90"/>
      <c r="EPJ204" s="90"/>
      <c r="EPL204" s="90"/>
      <c r="EPN204" s="90"/>
      <c r="EPP204" s="90"/>
      <c r="EPR204" s="90"/>
      <c r="EPT204" s="90"/>
      <c r="EPV204" s="90"/>
      <c r="EPX204" s="90"/>
      <c r="EPZ204" s="90"/>
      <c r="EQB204" s="90"/>
      <c r="EQD204" s="90"/>
      <c r="EQF204" s="90"/>
      <c r="EQH204" s="90"/>
      <c r="EQJ204" s="90"/>
      <c r="EQL204" s="90"/>
      <c r="EQN204" s="90"/>
      <c r="EQP204" s="90"/>
      <c r="EQR204" s="90"/>
      <c r="EQT204" s="90"/>
      <c r="EQV204" s="90"/>
      <c r="EQX204" s="90"/>
      <c r="EQZ204" s="90"/>
      <c r="ERB204" s="90"/>
      <c r="ERD204" s="90"/>
      <c r="ERF204" s="90"/>
      <c r="ERH204" s="90"/>
      <c r="ERJ204" s="90"/>
      <c r="ERL204" s="90"/>
      <c r="ERN204" s="90"/>
      <c r="ERP204" s="90"/>
      <c r="ERR204" s="90"/>
      <c r="ERT204" s="90"/>
      <c r="ERV204" s="90"/>
      <c r="ERX204" s="90"/>
      <c r="ERZ204" s="90"/>
      <c r="ESB204" s="90"/>
      <c r="ESD204" s="90"/>
      <c r="ESF204" s="90"/>
      <c r="ESH204" s="90"/>
      <c r="ESJ204" s="90"/>
      <c r="ESL204" s="90"/>
      <c r="ESN204" s="90"/>
      <c r="ESP204" s="90"/>
      <c r="ESR204" s="90"/>
      <c r="EST204" s="90"/>
      <c r="ESV204" s="90"/>
      <c r="ESX204" s="90"/>
      <c r="ESZ204" s="90"/>
      <c r="ETB204" s="90"/>
      <c r="ETD204" s="90"/>
      <c r="ETF204" s="90"/>
      <c r="ETH204" s="90"/>
      <c r="ETJ204" s="90"/>
      <c r="ETL204" s="90"/>
      <c r="ETN204" s="90"/>
      <c r="ETP204" s="90"/>
      <c r="ETR204" s="90"/>
      <c r="ETT204" s="90"/>
      <c r="ETV204" s="90"/>
      <c r="ETX204" s="90"/>
      <c r="ETZ204" s="90"/>
      <c r="EUB204" s="90"/>
      <c r="EUD204" s="90"/>
      <c r="EUF204" s="90"/>
      <c r="EUH204" s="90"/>
      <c r="EUJ204" s="90"/>
      <c r="EUL204" s="90"/>
      <c r="EUN204" s="90"/>
      <c r="EUP204" s="90"/>
      <c r="EUR204" s="90"/>
      <c r="EUT204" s="90"/>
      <c r="EUV204" s="90"/>
      <c r="EUX204" s="90"/>
      <c r="EUZ204" s="90"/>
      <c r="EVB204" s="90"/>
      <c r="EVD204" s="90"/>
      <c r="EVF204" s="90"/>
      <c r="EVH204" s="90"/>
      <c r="EVJ204" s="90"/>
      <c r="EVL204" s="90"/>
      <c r="EVN204" s="90"/>
      <c r="EVP204" s="90"/>
      <c r="EVR204" s="90"/>
      <c r="EVT204" s="90"/>
      <c r="EVV204" s="90"/>
      <c r="EVX204" s="90"/>
      <c r="EVZ204" s="90"/>
      <c r="EWB204" s="90"/>
      <c r="EWD204" s="90"/>
      <c r="EWF204" s="90"/>
      <c r="EWH204" s="90"/>
      <c r="EWJ204" s="90"/>
      <c r="EWL204" s="90"/>
      <c r="EWN204" s="90"/>
      <c r="EWP204" s="90"/>
      <c r="EWR204" s="90"/>
      <c r="EWT204" s="90"/>
      <c r="EWV204" s="90"/>
      <c r="EWX204" s="90"/>
      <c r="EWZ204" s="90"/>
      <c r="EXB204" s="90"/>
      <c r="EXD204" s="90"/>
      <c r="EXF204" s="90"/>
      <c r="EXH204" s="90"/>
      <c r="EXJ204" s="90"/>
      <c r="EXL204" s="90"/>
      <c r="EXN204" s="90"/>
      <c r="EXP204" s="90"/>
      <c r="EXR204" s="90"/>
      <c r="EXT204" s="90"/>
      <c r="EXV204" s="90"/>
      <c r="EXX204" s="90"/>
      <c r="EXZ204" s="90"/>
      <c r="EYB204" s="90"/>
      <c r="EYD204" s="90"/>
      <c r="EYF204" s="90"/>
      <c r="EYH204" s="90"/>
      <c r="EYJ204" s="90"/>
      <c r="EYL204" s="90"/>
      <c r="EYN204" s="90"/>
      <c r="EYP204" s="90"/>
      <c r="EYR204" s="90"/>
      <c r="EYT204" s="90"/>
      <c r="EYV204" s="90"/>
      <c r="EYX204" s="90"/>
      <c r="EYZ204" s="90"/>
      <c r="EZB204" s="90"/>
      <c r="EZD204" s="90"/>
      <c r="EZF204" s="90"/>
      <c r="EZH204" s="90"/>
      <c r="EZJ204" s="90"/>
      <c r="EZL204" s="90"/>
      <c r="EZN204" s="90"/>
      <c r="EZP204" s="90"/>
      <c r="EZR204" s="90"/>
      <c r="EZT204" s="90"/>
      <c r="EZV204" s="90"/>
      <c r="EZX204" s="90"/>
      <c r="EZZ204" s="90"/>
      <c r="FAB204" s="90"/>
      <c r="FAD204" s="90"/>
      <c r="FAF204" s="90"/>
      <c r="FAH204" s="90"/>
      <c r="FAJ204" s="90"/>
      <c r="FAL204" s="90"/>
      <c r="FAN204" s="90"/>
      <c r="FAP204" s="90"/>
      <c r="FAR204" s="90"/>
      <c r="FAT204" s="90"/>
      <c r="FAV204" s="90"/>
      <c r="FAX204" s="90"/>
      <c r="FAZ204" s="90"/>
      <c r="FBB204" s="90"/>
      <c r="FBD204" s="90"/>
      <c r="FBF204" s="90"/>
      <c r="FBH204" s="90"/>
      <c r="FBJ204" s="90"/>
      <c r="FBL204" s="90"/>
      <c r="FBN204" s="90"/>
      <c r="FBP204" s="90"/>
      <c r="FBR204" s="90"/>
      <c r="FBT204" s="90"/>
      <c r="FBV204" s="90"/>
      <c r="FBX204" s="90"/>
      <c r="FBZ204" s="90"/>
      <c r="FCB204" s="90"/>
      <c r="FCD204" s="90"/>
      <c r="FCF204" s="90"/>
      <c r="FCH204" s="90"/>
      <c r="FCJ204" s="90"/>
      <c r="FCL204" s="90"/>
      <c r="FCN204" s="90"/>
      <c r="FCP204" s="90"/>
      <c r="FCR204" s="90"/>
      <c r="FCT204" s="90"/>
      <c r="FCV204" s="90"/>
      <c r="FCX204" s="90"/>
      <c r="FCZ204" s="90"/>
      <c r="FDB204" s="90"/>
      <c r="FDD204" s="90"/>
      <c r="FDF204" s="90"/>
      <c r="FDH204" s="90"/>
      <c r="FDJ204" s="90"/>
      <c r="FDL204" s="90"/>
      <c r="FDN204" s="90"/>
      <c r="FDP204" s="90"/>
      <c r="FDR204" s="90"/>
      <c r="FDT204" s="90"/>
      <c r="FDV204" s="90"/>
      <c r="FDX204" s="90"/>
      <c r="FDZ204" s="90"/>
      <c r="FEB204" s="90"/>
      <c r="FED204" s="90"/>
      <c r="FEF204" s="90"/>
      <c r="FEH204" s="90"/>
      <c r="FEJ204" s="90"/>
      <c r="FEL204" s="90"/>
      <c r="FEN204" s="90"/>
      <c r="FEP204" s="90"/>
      <c r="FER204" s="90"/>
      <c r="FET204" s="90"/>
      <c r="FEV204" s="90"/>
      <c r="FEX204" s="90"/>
      <c r="FEZ204" s="90"/>
      <c r="FFB204" s="90"/>
      <c r="FFD204" s="90"/>
      <c r="FFF204" s="90"/>
      <c r="FFH204" s="90"/>
      <c r="FFJ204" s="90"/>
      <c r="FFL204" s="90"/>
      <c r="FFN204" s="90"/>
      <c r="FFP204" s="90"/>
      <c r="FFR204" s="90"/>
      <c r="FFT204" s="90"/>
      <c r="FFV204" s="90"/>
      <c r="FFX204" s="90"/>
      <c r="FFZ204" s="90"/>
      <c r="FGB204" s="90"/>
      <c r="FGD204" s="90"/>
      <c r="FGF204" s="90"/>
      <c r="FGH204" s="90"/>
      <c r="FGJ204" s="90"/>
      <c r="FGL204" s="90"/>
      <c r="FGN204" s="90"/>
      <c r="FGP204" s="90"/>
      <c r="FGR204" s="90"/>
      <c r="FGT204" s="90"/>
      <c r="FGV204" s="90"/>
      <c r="FGX204" s="90"/>
      <c r="FGZ204" s="90"/>
      <c r="FHB204" s="90"/>
      <c r="FHD204" s="90"/>
      <c r="FHF204" s="90"/>
      <c r="FHH204" s="90"/>
      <c r="FHJ204" s="90"/>
      <c r="FHL204" s="90"/>
      <c r="FHN204" s="90"/>
      <c r="FHP204" s="90"/>
      <c r="FHR204" s="90"/>
      <c r="FHT204" s="90"/>
      <c r="FHV204" s="90"/>
      <c r="FHX204" s="90"/>
      <c r="FHZ204" s="90"/>
      <c r="FIB204" s="90"/>
      <c r="FID204" s="90"/>
      <c r="FIF204" s="90"/>
      <c r="FIH204" s="90"/>
      <c r="FIJ204" s="90"/>
      <c r="FIL204" s="90"/>
      <c r="FIN204" s="90"/>
      <c r="FIP204" s="90"/>
      <c r="FIR204" s="90"/>
      <c r="FIT204" s="90"/>
      <c r="FIV204" s="90"/>
      <c r="FIX204" s="90"/>
      <c r="FIZ204" s="90"/>
      <c r="FJB204" s="90"/>
      <c r="FJD204" s="90"/>
      <c r="FJF204" s="90"/>
      <c r="FJH204" s="90"/>
      <c r="FJJ204" s="90"/>
      <c r="FJL204" s="90"/>
      <c r="FJN204" s="90"/>
      <c r="FJP204" s="90"/>
      <c r="FJR204" s="90"/>
      <c r="FJT204" s="90"/>
      <c r="FJV204" s="90"/>
      <c r="FJX204" s="90"/>
      <c r="FJZ204" s="90"/>
      <c r="FKB204" s="90"/>
      <c r="FKD204" s="90"/>
      <c r="FKF204" s="90"/>
      <c r="FKH204" s="90"/>
      <c r="FKJ204" s="90"/>
      <c r="FKL204" s="90"/>
      <c r="FKN204" s="90"/>
      <c r="FKP204" s="90"/>
      <c r="FKR204" s="90"/>
      <c r="FKT204" s="90"/>
      <c r="FKV204" s="90"/>
      <c r="FKX204" s="90"/>
      <c r="FKZ204" s="90"/>
      <c r="FLB204" s="90"/>
      <c r="FLD204" s="90"/>
      <c r="FLF204" s="90"/>
      <c r="FLH204" s="90"/>
      <c r="FLJ204" s="90"/>
      <c r="FLL204" s="90"/>
      <c r="FLN204" s="90"/>
      <c r="FLP204" s="90"/>
      <c r="FLR204" s="90"/>
      <c r="FLT204" s="90"/>
      <c r="FLV204" s="90"/>
      <c r="FLX204" s="90"/>
      <c r="FLZ204" s="90"/>
      <c r="FMB204" s="90"/>
      <c r="FMD204" s="90"/>
      <c r="FMF204" s="90"/>
      <c r="FMH204" s="90"/>
      <c r="FMJ204" s="90"/>
      <c r="FML204" s="90"/>
      <c r="FMN204" s="90"/>
      <c r="FMP204" s="90"/>
      <c r="FMR204" s="90"/>
      <c r="FMT204" s="90"/>
      <c r="FMV204" s="90"/>
      <c r="FMX204" s="90"/>
      <c r="FMZ204" s="90"/>
      <c r="FNB204" s="90"/>
      <c r="FND204" s="90"/>
      <c r="FNF204" s="90"/>
      <c r="FNH204" s="90"/>
      <c r="FNJ204" s="90"/>
      <c r="FNL204" s="90"/>
      <c r="FNN204" s="90"/>
      <c r="FNP204" s="90"/>
      <c r="FNR204" s="90"/>
      <c r="FNT204" s="90"/>
      <c r="FNV204" s="90"/>
      <c r="FNX204" s="90"/>
      <c r="FNZ204" s="90"/>
      <c r="FOB204" s="90"/>
      <c r="FOD204" s="90"/>
      <c r="FOF204" s="90"/>
      <c r="FOH204" s="90"/>
      <c r="FOJ204" s="90"/>
      <c r="FOL204" s="90"/>
      <c r="FON204" s="90"/>
      <c r="FOP204" s="90"/>
      <c r="FOR204" s="90"/>
      <c r="FOT204" s="90"/>
      <c r="FOV204" s="90"/>
      <c r="FOX204" s="90"/>
      <c r="FOZ204" s="90"/>
      <c r="FPB204" s="90"/>
      <c r="FPD204" s="90"/>
      <c r="FPF204" s="90"/>
      <c r="FPH204" s="90"/>
      <c r="FPJ204" s="90"/>
      <c r="FPL204" s="90"/>
      <c r="FPN204" s="90"/>
      <c r="FPP204" s="90"/>
      <c r="FPR204" s="90"/>
      <c r="FPT204" s="90"/>
      <c r="FPV204" s="90"/>
      <c r="FPX204" s="90"/>
      <c r="FPZ204" s="90"/>
      <c r="FQB204" s="90"/>
      <c r="FQD204" s="90"/>
      <c r="FQF204" s="90"/>
      <c r="FQH204" s="90"/>
      <c r="FQJ204" s="90"/>
      <c r="FQL204" s="90"/>
      <c r="FQN204" s="90"/>
      <c r="FQP204" s="90"/>
      <c r="FQR204" s="90"/>
      <c r="FQT204" s="90"/>
      <c r="FQV204" s="90"/>
      <c r="FQX204" s="90"/>
      <c r="FQZ204" s="90"/>
      <c r="FRB204" s="90"/>
      <c r="FRD204" s="90"/>
      <c r="FRF204" s="90"/>
      <c r="FRH204" s="90"/>
      <c r="FRJ204" s="90"/>
      <c r="FRL204" s="90"/>
      <c r="FRN204" s="90"/>
      <c r="FRP204" s="90"/>
      <c r="FRR204" s="90"/>
      <c r="FRT204" s="90"/>
      <c r="FRV204" s="90"/>
      <c r="FRX204" s="90"/>
      <c r="FRZ204" s="90"/>
      <c r="FSB204" s="90"/>
      <c r="FSD204" s="90"/>
      <c r="FSF204" s="90"/>
      <c r="FSH204" s="90"/>
      <c r="FSJ204" s="90"/>
      <c r="FSL204" s="90"/>
      <c r="FSN204" s="90"/>
      <c r="FSP204" s="90"/>
      <c r="FSR204" s="90"/>
      <c r="FST204" s="90"/>
      <c r="FSV204" s="90"/>
      <c r="FSX204" s="90"/>
      <c r="FSZ204" s="90"/>
      <c r="FTB204" s="90"/>
      <c r="FTD204" s="90"/>
      <c r="FTF204" s="90"/>
      <c r="FTH204" s="90"/>
      <c r="FTJ204" s="90"/>
      <c r="FTL204" s="90"/>
      <c r="FTN204" s="90"/>
      <c r="FTP204" s="90"/>
      <c r="FTR204" s="90"/>
      <c r="FTT204" s="90"/>
      <c r="FTV204" s="90"/>
      <c r="FTX204" s="90"/>
      <c r="FTZ204" s="90"/>
      <c r="FUB204" s="90"/>
      <c r="FUD204" s="90"/>
      <c r="FUF204" s="90"/>
      <c r="FUH204" s="90"/>
      <c r="FUJ204" s="90"/>
      <c r="FUL204" s="90"/>
      <c r="FUN204" s="90"/>
      <c r="FUP204" s="90"/>
      <c r="FUR204" s="90"/>
      <c r="FUT204" s="90"/>
      <c r="FUV204" s="90"/>
      <c r="FUX204" s="90"/>
      <c r="FUZ204" s="90"/>
      <c r="FVB204" s="90"/>
      <c r="FVD204" s="90"/>
      <c r="FVF204" s="90"/>
      <c r="FVH204" s="90"/>
      <c r="FVJ204" s="90"/>
      <c r="FVL204" s="90"/>
      <c r="FVN204" s="90"/>
      <c r="FVP204" s="90"/>
      <c r="FVR204" s="90"/>
      <c r="FVT204" s="90"/>
      <c r="FVV204" s="90"/>
      <c r="FVX204" s="90"/>
      <c r="FVZ204" s="90"/>
      <c r="FWB204" s="90"/>
      <c r="FWD204" s="90"/>
      <c r="FWF204" s="90"/>
      <c r="FWH204" s="90"/>
      <c r="FWJ204" s="90"/>
      <c r="FWL204" s="90"/>
      <c r="FWN204" s="90"/>
      <c r="FWP204" s="90"/>
      <c r="FWR204" s="90"/>
      <c r="FWT204" s="90"/>
      <c r="FWV204" s="90"/>
      <c r="FWX204" s="90"/>
      <c r="FWZ204" s="90"/>
      <c r="FXB204" s="90"/>
      <c r="FXD204" s="90"/>
      <c r="FXF204" s="90"/>
      <c r="FXH204" s="90"/>
      <c r="FXJ204" s="90"/>
      <c r="FXL204" s="90"/>
      <c r="FXN204" s="90"/>
      <c r="FXP204" s="90"/>
      <c r="FXR204" s="90"/>
      <c r="FXT204" s="90"/>
      <c r="FXV204" s="90"/>
      <c r="FXX204" s="90"/>
      <c r="FXZ204" s="90"/>
      <c r="FYB204" s="90"/>
      <c r="FYD204" s="90"/>
      <c r="FYF204" s="90"/>
      <c r="FYH204" s="90"/>
      <c r="FYJ204" s="90"/>
      <c r="FYL204" s="90"/>
      <c r="FYN204" s="90"/>
      <c r="FYP204" s="90"/>
      <c r="FYR204" s="90"/>
      <c r="FYT204" s="90"/>
      <c r="FYV204" s="90"/>
      <c r="FYX204" s="90"/>
      <c r="FYZ204" s="90"/>
      <c r="FZB204" s="90"/>
      <c r="FZD204" s="90"/>
      <c r="FZF204" s="90"/>
      <c r="FZH204" s="90"/>
      <c r="FZJ204" s="90"/>
      <c r="FZL204" s="90"/>
      <c r="FZN204" s="90"/>
      <c r="FZP204" s="90"/>
      <c r="FZR204" s="90"/>
      <c r="FZT204" s="90"/>
      <c r="FZV204" s="90"/>
      <c r="FZX204" s="90"/>
      <c r="FZZ204" s="90"/>
      <c r="GAB204" s="90"/>
      <c r="GAD204" s="90"/>
      <c r="GAF204" s="90"/>
      <c r="GAH204" s="90"/>
      <c r="GAJ204" s="90"/>
      <c r="GAL204" s="90"/>
      <c r="GAN204" s="90"/>
      <c r="GAP204" s="90"/>
      <c r="GAR204" s="90"/>
      <c r="GAT204" s="90"/>
      <c r="GAV204" s="90"/>
      <c r="GAX204" s="90"/>
      <c r="GAZ204" s="90"/>
      <c r="GBB204" s="90"/>
      <c r="GBD204" s="90"/>
      <c r="GBF204" s="90"/>
      <c r="GBH204" s="90"/>
      <c r="GBJ204" s="90"/>
      <c r="GBL204" s="90"/>
      <c r="GBN204" s="90"/>
      <c r="GBP204" s="90"/>
      <c r="GBR204" s="90"/>
      <c r="GBT204" s="90"/>
      <c r="GBV204" s="90"/>
      <c r="GBX204" s="90"/>
      <c r="GBZ204" s="90"/>
      <c r="GCB204" s="90"/>
      <c r="GCD204" s="90"/>
      <c r="GCF204" s="90"/>
      <c r="GCH204" s="90"/>
      <c r="GCJ204" s="90"/>
      <c r="GCL204" s="90"/>
      <c r="GCN204" s="90"/>
      <c r="GCP204" s="90"/>
      <c r="GCR204" s="90"/>
      <c r="GCT204" s="90"/>
      <c r="GCV204" s="90"/>
      <c r="GCX204" s="90"/>
      <c r="GCZ204" s="90"/>
      <c r="GDB204" s="90"/>
      <c r="GDD204" s="90"/>
      <c r="GDF204" s="90"/>
      <c r="GDH204" s="90"/>
      <c r="GDJ204" s="90"/>
      <c r="GDL204" s="90"/>
      <c r="GDN204" s="90"/>
      <c r="GDP204" s="90"/>
      <c r="GDR204" s="90"/>
      <c r="GDT204" s="90"/>
      <c r="GDV204" s="90"/>
      <c r="GDX204" s="90"/>
      <c r="GDZ204" s="90"/>
      <c r="GEB204" s="90"/>
      <c r="GED204" s="90"/>
      <c r="GEF204" s="90"/>
      <c r="GEH204" s="90"/>
      <c r="GEJ204" s="90"/>
      <c r="GEL204" s="90"/>
      <c r="GEN204" s="90"/>
      <c r="GEP204" s="90"/>
      <c r="GER204" s="90"/>
      <c r="GET204" s="90"/>
      <c r="GEV204" s="90"/>
      <c r="GEX204" s="90"/>
      <c r="GEZ204" s="90"/>
      <c r="GFB204" s="90"/>
      <c r="GFD204" s="90"/>
      <c r="GFF204" s="90"/>
      <c r="GFH204" s="90"/>
      <c r="GFJ204" s="90"/>
      <c r="GFL204" s="90"/>
      <c r="GFN204" s="90"/>
      <c r="GFP204" s="90"/>
      <c r="GFR204" s="90"/>
      <c r="GFT204" s="90"/>
      <c r="GFV204" s="90"/>
      <c r="GFX204" s="90"/>
      <c r="GFZ204" s="90"/>
      <c r="GGB204" s="90"/>
      <c r="GGD204" s="90"/>
      <c r="GGF204" s="90"/>
      <c r="GGH204" s="90"/>
      <c r="GGJ204" s="90"/>
      <c r="GGL204" s="90"/>
      <c r="GGN204" s="90"/>
      <c r="GGP204" s="90"/>
      <c r="GGR204" s="90"/>
      <c r="GGT204" s="90"/>
      <c r="GGV204" s="90"/>
      <c r="GGX204" s="90"/>
      <c r="GGZ204" s="90"/>
      <c r="GHB204" s="90"/>
      <c r="GHD204" s="90"/>
      <c r="GHF204" s="90"/>
      <c r="GHH204" s="90"/>
      <c r="GHJ204" s="90"/>
      <c r="GHL204" s="90"/>
      <c r="GHN204" s="90"/>
      <c r="GHP204" s="90"/>
      <c r="GHR204" s="90"/>
      <c r="GHT204" s="90"/>
      <c r="GHV204" s="90"/>
      <c r="GHX204" s="90"/>
      <c r="GHZ204" s="90"/>
      <c r="GIB204" s="90"/>
      <c r="GID204" s="90"/>
      <c r="GIF204" s="90"/>
      <c r="GIH204" s="90"/>
      <c r="GIJ204" s="90"/>
      <c r="GIL204" s="90"/>
      <c r="GIN204" s="90"/>
      <c r="GIP204" s="90"/>
      <c r="GIR204" s="90"/>
      <c r="GIT204" s="90"/>
      <c r="GIV204" s="90"/>
      <c r="GIX204" s="90"/>
      <c r="GIZ204" s="90"/>
      <c r="GJB204" s="90"/>
      <c r="GJD204" s="90"/>
      <c r="GJF204" s="90"/>
      <c r="GJH204" s="90"/>
      <c r="GJJ204" s="90"/>
      <c r="GJL204" s="90"/>
      <c r="GJN204" s="90"/>
      <c r="GJP204" s="90"/>
      <c r="GJR204" s="90"/>
      <c r="GJT204" s="90"/>
      <c r="GJV204" s="90"/>
      <c r="GJX204" s="90"/>
      <c r="GJZ204" s="90"/>
      <c r="GKB204" s="90"/>
      <c r="GKD204" s="90"/>
      <c r="GKF204" s="90"/>
      <c r="GKH204" s="90"/>
      <c r="GKJ204" s="90"/>
      <c r="GKL204" s="90"/>
      <c r="GKN204" s="90"/>
      <c r="GKP204" s="90"/>
      <c r="GKR204" s="90"/>
      <c r="GKT204" s="90"/>
      <c r="GKV204" s="90"/>
      <c r="GKX204" s="90"/>
      <c r="GKZ204" s="90"/>
      <c r="GLB204" s="90"/>
      <c r="GLD204" s="90"/>
      <c r="GLF204" s="90"/>
      <c r="GLH204" s="90"/>
      <c r="GLJ204" s="90"/>
      <c r="GLL204" s="90"/>
      <c r="GLN204" s="90"/>
      <c r="GLP204" s="90"/>
      <c r="GLR204" s="90"/>
      <c r="GLT204" s="90"/>
      <c r="GLV204" s="90"/>
      <c r="GLX204" s="90"/>
      <c r="GLZ204" s="90"/>
      <c r="GMB204" s="90"/>
      <c r="GMD204" s="90"/>
      <c r="GMF204" s="90"/>
      <c r="GMH204" s="90"/>
      <c r="GMJ204" s="90"/>
      <c r="GML204" s="90"/>
      <c r="GMN204" s="90"/>
      <c r="GMP204" s="90"/>
      <c r="GMR204" s="90"/>
      <c r="GMT204" s="90"/>
      <c r="GMV204" s="90"/>
      <c r="GMX204" s="90"/>
      <c r="GMZ204" s="90"/>
      <c r="GNB204" s="90"/>
      <c r="GND204" s="90"/>
      <c r="GNF204" s="90"/>
      <c r="GNH204" s="90"/>
      <c r="GNJ204" s="90"/>
      <c r="GNL204" s="90"/>
      <c r="GNN204" s="90"/>
      <c r="GNP204" s="90"/>
      <c r="GNR204" s="90"/>
      <c r="GNT204" s="90"/>
      <c r="GNV204" s="90"/>
      <c r="GNX204" s="90"/>
      <c r="GNZ204" s="90"/>
      <c r="GOB204" s="90"/>
      <c r="GOD204" s="90"/>
      <c r="GOF204" s="90"/>
      <c r="GOH204" s="90"/>
      <c r="GOJ204" s="90"/>
      <c r="GOL204" s="90"/>
      <c r="GON204" s="90"/>
      <c r="GOP204" s="90"/>
      <c r="GOR204" s="90"/>
      <c r="GOT204" s="90"/>
      <c r="GOV204" s="90"/>
      <c r="GOX204" s="90"/>
      <c r="GOZ204" s="90"/>
      <c r="GPB204" s="90"/>
      <c r="GPD204" s="90"/>
      <c r="GPF204" s="90"/>
      <c r="GPH204" s="90"/>
      <c r="GPJ204" s="90"/>
      <c r="GPL204" s="90"/>
      <c r="GPN204" s="90"/>
      <c r="GPP204" s="90"/>
      <c r="GPR204" s="90"/>
      <c r="GPT204" s="90"/>
      <c r="GPV204" s="90"/>
      <c r="GPX204" s="90"/>
      <c r="GPZ204" s="90"/>
      <c r="GQB204" s="90"/>
      <c r="GQD204" s="90"/>
      <c r="GQF204" s="90"/>
      <c r="GQH204" s="90"/>
      <c r="GQJ204" s="90"/>
      <c r="GQL204" s="90"/>
      <c r="GQN204" s="90"/>
      <c r="GQP204" s="90"/>
      <c r="GQR204" s="90"/>
      <c r="GQT204" s="90"/>
      <c r="GQV204" s="90"/>
      <c r="GQX204" s="90"/>
      <c r="GQZ204" s="90"/>
      <c r="GRB204" s="90"/>
      <c r="GRD204" s="90"/>
      <c r="GRF204" s="90"/>
      <c r="GRH204" s="90"/>
      <c r="GRJ204" s="90"/>
      <c r="GRL204" s="90"/>
      <c r="GRN204" s="90"/>
      <c r="GRP204" s="90"/>
      <c r="GRR204" s="90"/>
      <c r="GRT204" s="90"/>
      <c r="GRV204" s="90"/>
      <c r="GRX204" s="90"/>
      <c r="GRZ204" s="90"/>
      <c r="GSB204" s="90"/>
      <c r="GSD204" s="90"/>
      <c r="GSF204" s="90"/>
      <c r="GSH204" s="90"/>
      <c r="GSJ204" s="90"/>
      <c r="GSL204" s="90"/>
      <c r="GSN204" s="90"/>
      <c r="GSP204" s="90"/>
      <c r="GSR204" s="90"/>
      <c r="GST204" s="90"/>
      <c r="GSV204" s="90"/>
      <c r="GSX204" s="90"/>
      <c r="GSZ204" s="90"/>
      <c r="GTB204" s="90"/>
      <c r="GTD204" s="90"/>
      <c r="GTF204" s="90"/>
      <c r="GTH204" s="90"/>
      <c r="GTJ204" s="90"/>
      <c r="GTL204" s="90"/>
      <c r="GTN204" s="90"/>
      <c r="GTP204" s="90"/>
      <c r="GTR204" s="90"/>
      <c r="GTT204" s="90"/>
      <c r="GTV204" s="90"/>
      <c r="GTX204" s="90"/>
      <c r="GTZ204" s="90"/>
      <c r="GUB204" s="90"/>
      <c r="GUD204" s="90"/>
      <c r="GUF204" s="90"/>
      <c r="GUH204" s="90"/>
      <c r="GUJ204" s="90"/>
      <c r="GUL204" s="90"/>
      <c r="GUN204" s="90"/>
      <c r="GUP204" s="90"/>
      <c r="GUR204" s="90"/>
      <c r="GUT204" s="90"/>
      <c r="GUV204" s="90"/>
      <c r="GUX204" s="90"/>
      <c r="GUZ204" s="90"/>
      <c r="GVB204" s="90"/>
      <c r="GVD204" s="90"/>
      <c r="GVF204" s="90"/>
      <c r="GVH204" s="90"/>
      <c r="GVJ204" s="90"/>
      <c r="GVL204" s="90"/>
      <c r="GVN204" s="90"/>
      <c r="GVP204" s="90"/>
      <c r="GVR204" s="90"/>
      <c r="GVT204" s="90"/>
      <c r="GVV204" s="90"/>
      <c r="GVX204" s="90"/>
      <c r="GVZ204" s="90"/>
      <c r="GWB204" s="90"/>
      <c r="GWD204" s="90"/>
      <c r="GWF204" s="90"/>
      <c r="GWH204" s="90"/>
      <c r="GWJ204" s="90"/>
      <c r="GWL204" s="90"/>
      <c r="GWN204" s="90"/>
      <c r="GWP204" s="90"/>
      <c r="GWR204" s="90"/>
      <c r="GWT204" s="90"/>
      <c r="GWV204" s="90"/>
      <c r="GWX204" s="90"/>
      <c r="GWZ204" s="90"/>
      <c r="GXB204" s="90"/>
      <c r="GXD204" s="90"/>
      <c r="GXF204" s="90"/>
      <c r="GXH204" s="90"/>
      <c r="GXJ204" s="90"/>
      <c r="GXL204" s="90"/>
      <c r="GXN204" s="90"/>
      <c r="GXP204" s="90"/>
      <c r="GXR204" s="90"/>
      <c r="GXT204" s="90"/>
      <c r="GXV204" s="90"/>
      <c r="GXX204" s="90"/>
      <c r="GXZ204" s="90"/>
      <c r="GYB204" s="90"/>
      <c r="GYD204" s="90"/>
      <c r="GYF204" s="90"/>
      <c r="GYH204" s="90"/>
      <c r="GYJ204" s="90"/>
      <c r="GYL204" s="90"/>
      <c r="GYN204" s="90"/>
      <c r="GYP204" s="90"/>
      <c r="GYR204" s="90"/>
      <c r="GYT204" s="90"/>
      <c r="GYV204" s="90"/>
      <c r="GYX204" s="90"/>
      <c r="GYZ204" s="90"/>
      <c r="GZB204" s="90"/>
      <c r="GZD204" s="90"/>
      <c r="GZF204" s="90"/>
      <c r="GZH204" s="90"/>
      <c r="GZJ204" s="90"/>
      <c r="GZL204" s="90"/>
      <c r="GZN204" s="90"/>
      <c r="GZP204" s="90"/>
      <c r="GZR204" s="90"/>
      <c r="GZT204" s="90"/>
      <c r="GZV204" s="90"/>
      <c r="GZX204" s="90"/>
      <c r="GZZ204" s="90"/>
      <c r="HAB204" s="90"/>
      <c r="HAD204" s="90"/>
      <c r="HAF204" s="90"/>
      <c r="HAH204" s="90"/>
      <c r="HAJ204" s="90"/>
      <c r="HAL204" s="90"/>
      <c r="HAN204" s="90"/>
      <c r="HAP204" s="90"/>
      <c r="HAR204" s="90"/>
      <c r="HAT204" s="90"/>
      <c r="HAV204" s="90"/>
      <c r="HAX204" s="90"/>
      <c r="HAZ204" s="90"/>
      <c r="HBB204" s="90"/>
      <c r="HBD204" s="90"/>
      <c r="HBF204" s="90"/>
      <c r="HBH204" s="90"/>
      <c r="HBJ204" s="90"/>
      <c r="HBL204" s="90"/>
      <c r="HBN204" s="90"/>
      <c r="HBP204" s="90"/>
      <c r="HBR204" s="90"/>
      <c r="HBT204" s="90"/>
      <c r="HBV204" s="90"/>
      <c r="HBX204" s="90"/>
      <c r="HBZ204" s="90"/>
      <c r="HCB204" s="90"/>
      <c r="HCD204" s="90"/>
      <c r="HCF204" s="90"/>
      <c r="HCH204" s="90"/>
      <c r="HCJ204" s="90"/>
      <c r="HCL204" s="90"/>
      <c r="HCN204" s="90"/>
      <c r="HCP204" s="90"/>
      <c r="HCR204" s="90"/>
      <c r="HCT204" s="90"/>
      <c r="HCV204" s="90"/>
      <c r="HCX204" s="90"/>
      <c r="HCZ204" s="90"/>
      <c r="HDB204" s="90"/>
      <c r="HDD204" s="90"/>
      <c r="HDF204" s="90"/>
      <c r="HDH204" s="90"/>
      <c r="HDJ204" s="90"/>
      <c r="HDL204" s="90"/>
      <c r="HDN204" s="90"/>
      <c r="HDP204" s="90"/>
      <c r="HDR204" s="90"/>
      <c r="HDT204" s="90"/>
      <c r="HDV204" s="90"/>
      <c r="HDX204" s="90"/>
      <c r="HDZ204" s="90"/>
      <c r="HEB204" s="90"/>
      <c r="HED204" s="90"/>
      <c r="HEF204" s="90"/>
      <c r="HEH204" s="90"/>
      <c r="HEJ204" s="90"/>
      <c r="HEL204" s="90"/>
      <c r="HEN204" s="90"/>
      <c r="HEP204" s="90"/>
      <c r="HER204" s="90"/>
      <c r="HET204" s="90"/>
      <c r="HEV204" s="90"/>
      <c r="HEX204" s="90"/>
      <c r="HEZ204" s="90"/>
      <c r="HFB204" s="90"/>
      <c r="HFD204" s="90"/>
      <c r="HFF204" s="90"/>
      <c r="HFH204" s="90"/>
      <c r="HFJ204" s="90"/>
      <c r="HFL204" s="90"/>
      <c r="HFN204" s="90"/>
      <c r="HFP204" s="90"/>
      <c r="HFR204" s="90"/>
      <c r="HFT204" s="90"/>
      <c r="HFV204" s="90"/>
      <c r="HFX204" s="90"/>
      <c r="HFZ204" s="90"/>
      <c r="HGB204" s="90"/>
      <c r="HGD204" s="90"/>
      <c r="HGF204" s="90"/>
      <c r="HGH204" s="90"/>
      <c r="HGJ204" s="90"/>
      <c r="HGL204" s="90"/>
      <c r="HGN204" s="90"/>
      <c r="HGP204" s="90"/>
      <c r="HGR204" s="90"/>
      <c r="HGT204" s="90"/>
      <c r="HGV204" s="90"/>
      <c r="HGX204" s="90"/>
      <c r="HGZ204" s="90"/>
      <c r="HHB204" s="90"/>
      <c r="HHD204" s="90"/>
      <c r="HHF204" s="90"/>
      <c r="HHH204" s="90"/>
      <c r="HHJ204" s="90"/>
      <c r="HHL204" s="90"/>
      <c r="HHN204" s="90"/>
      <c r="HHP204" s="90"/>
      <c r="HHR204" s="90"/>
      <c r="HHT204" s="90"/>
      <c r="HHV204" s="90"/>
      <c r="HHX204" s="90"/>
      <c r="HHZ204" s="90"/>
      <c r="HIB204" s="90"/>
      <c r="HID204" s="90"/>
      <c r="HIF204" s="90"/>
      <c r="HIH204" s="90"/>
      <c r="HIJ204" s="90"/>
      <c r="HIL204" s="90"/>
      <c r="HIN204" s="90"/>
      <c r="HIP204" s="90"/>
      <c r="HIR204" s="90"/>
      <c r="HIT204" s="90"/>
      <c r="HIV204" s="90"/>
      <c r="HIX204" s="90"/>
      <c r="HIZ204" s="90"/>
      <c r="HJB204" s="90"/>
      <c r="HJD204" s="90"/>
      <c r="HJF204" s="90"/>
      <c r="HJH204" s="90"/>
      <c r="HJJ204" s="90"/>
      <c r="HJL204" s="90"/>
      <c r="HJN204" s="90"/>
      <c r="HJP204" s="90"/>
      <c r="HJR204" s="90"/>
      <c r="HJT204" s="90"/>
      <c r="HJV204" s="90"/>
      <c r="HJX204" s="90"/>
      <c r="HJZ204" s="90"/>
      <c r="HKB204" s="90"/>
      <c r="HKD204" s="90"/>
      <c r="HKF204" s="90"/>
      <c r="HKH204" s="90"/>
      <c r="HKJ204" s="90"/>
      <c r="HKL204" s="90"/>
      <c r="HKN204" s="90"/>
      <c r="HKP204" s="90"/>
      <c r="HKR204" s="90"/>
      <c r="HKT204" s="90"/>
      <c r="HKV204" s="90"/>
      <c r="HKX204" s="90"/>
      <c r="HKZ204" s="90"/>
      <c r="HLB204" s="90"/>
      <c r="HLD204" s="90"/>
      <c r="HLF204" s="90"/>
      <c r="HLH204" s="90"/>
      <c r="HLJ204" s="90"/>
      <c r="HLL204" s="90"/>
      <c r="HLN204" s="90"/>
      <c r="HLP204" s="90"/>
      <c r="HLR204" s="90"/>
      <c r="HLT204" s="90"/>
      <c r="HLV204" s="90"/>
      <c r="HLX204" s="90"/>
      <c r="HLZ204" s="90"/>
      <c r="HMB204" s="90"/>
      <c r="HMD204" s="90"/>
      <c r="HMF204" s="90"/>
      <c r="HMH204" s="90"/>
      <c r="HMJ204" s="90"/>
      <c r="HML204" s="90"/>
      <c r="HMN204" s="90"/>
      <c r="HMP204" s="90"/>
      <c r="HMR204" s="90"/>
      <c r="HMT204" s="90"/>
      <c r="HMV204" s="90"/>
      <c r="HMX204" s="90"/>
      <c r="HMZ204" s="90"/>
      <c r="HNB204" s="90"/>
      <c r="HND204" s="90"/>
      <c r="HNF204" s="90"/>
      <c r="HNH204" s="90"/>
      <c r="HNJ204" s="90"/>
      <c r="HNL204" s="90"/>
      <c r="HNN204" s="90"/>
      <c r="HNP204" s="90"/>
      <c r="HNR204" s="90"/>
      <c r="HNT204" s="90"/>
      <c r="HNV204" s="90"/>
      <c r="HNX204" s="90"/>
      <c r="HNZ204" s="90"/>
      <c r="HOB204" s="90"/>
      <c r="HOD204" s="90"/>
      <c r="HOF204" s="90"/>
      <c r="HOH204" s="90"/>
      <c r="HOJ204" s="90"/>
      <c r="HOL204" s="90"/>
      <c r="HON204" s="90"/>
      <c r="HOP204" s="90"/>
      <c r="HOR204" s="90"/>
      <c r="HOT204" s="90"/>
      <c r="HOV204" s="90"/>
      <c r="HOX204" s="90"/>
      <c r="HOZ204" s="90"/>
      <c r="HPB204" s="90"/>
      <c r="HPD204" s="90"/>
      <c r="HPF204" s="90"/>
      <c r="HPH204" s="90"/>
      <c r="HPJ204" s="90"/>
      <c r="HPL204" s="90"/>
      <c r="HPN204" s="90"/>
      <c r="HPP204" s="90"/>
      <c r="HPR204" s="90"/>
      <c r="HPT204" s="90"/>
      <c r="HPV204" s="90"/>
      <c r="HPX204" s="90"/>
      <c r="HPZ204" s="90"/>
      <c r="HQB204" s="90"/>
      <c r="HQD204" s="90"/>
      <c r="HQF204" s="90"/>
      <c r="HQH204" s="90"/>
      <c r="HQJ204" s="90"/>
      <c r="HQL204" s="90"/>
      <c r="HQN204" s="90"/>
      <c r="HQP204" s="90"/>
      <c r="HQR204" s="90"/>
      <c r="HQT204" s="90"/>
      <c r="HQV204" s="90"/>
      <c r="HQX204" s="90"/>
      <c r="HQZ204" s="90"/>
      <c r="HRB204" s="90"/>
      <c r="HRD204" s="90"/>
      <c r="HRF204" s="90"/>
      <c r="HRH204" s="90"/>
      <c r="HRJ204" s="90"/>
      <c r="HRL204" s="90"/>
      <c r="HRN204" s="90"/>
      <c r="HRP204" s="90"/>
      <c r="HRR204" s="90"/>
      <c r="HRT204" s="90"/>
      <c r="HRV204" s="90"/>
      <c r="HRX204" s="90"/>
      <c r="HRZ204" s="90"/>
      <c r="HSB204" s="90"/>
      <c r="HSD204" s="90"/>
      <c r="HSF204" s="90"/>
      <c r="HSH204" s="90"/>
      <c r="HSJ204" s="90"/>
      <c r="HSL204" s="90"/>
      <c r="HSN204" s="90"/>
      <c r="HSP204" s="90"/>
      <c r="HSR204" s="90"/>
      <c r="HST204" s="90"/>
      <c r="HSV204" s="90"/>
      <c r="HSX204" s="90"/>
      <c r="HSZ204" s="90"/>
      <c r="HTB204" s="90"/>
      <c r="HTD204" s="90"/>
      <c r="HTF204" s="90"/>
      <c r="HTH204" s="90"/>
      <c r="HTJ204" s="90"/>
      <c r="HTL204" s="90"/>
      <c r="HTN204" s="90"/>
      <c r="HTP204" s="90"/>
      <c r="HTR204" s="90"/>
      <c r="HTT204" s="90"/>
      <c r="HTV204" s="90"/>
      <c r="HTX204" s="90"/>
      <c r="HTZ204" s="90"/>
      <c r="HUB204" s="90"/>
      <c r="HUD204" s="90"/>
      <c r="HUF204" s="90"/>
      <c r="HUH204" s="90"/>
      <c r="HUJ204" s="90"/>
      <c r="HUL204" s="90"/>
      <c r="HUN204" s="90"/>
      <c r="HUP204" s="90"/>
      <c r="HUR204" s="90"/>
      <c r="HUT204" s="90"/>
      <c r="HUV204" s="90"/>
      <c r="HUX204" s="90"/>
      <c r="HUZ204" s="90"/>
      <c r="HVB204" s="90"/>
      <c r="HVD204" s="90"/>
      <c r="HVF204" s="90"/>
      <c r="HVH204" s="90"/>
      <c r="HVJ204" s="90"/>
      <c r="HVL204" s="90"/>
      <c r="HVN204" s="90"/>
      <c r="HVP204" s="90"/>
      <c r="HVR204" s="90"/>
      <c r="HVT204" s="90"/>
      <c r="HVV204" s="90"/>
      <c r="HVX204" s="90"/>
      <c r="HVZ204" s="90"/>
      <c r="HWB204" s="90"/>
      <c r="HWD204" s="90"/>
      <c r="HWF204" s="90"/>
      <c r="HWH204" s="90"/>
      <c r="HWJ204" s="90"/>
      <c r="HWL204" s="90"/>
      <c r="HWN204" s="90"/>
      <c r="HWP204" s="90"/>
      <c r="HWR204" s="90"/>
      <c r="HWT204" s="90"/>
      <c r="HWV204" s="90"/>
      <c r="HWX204" s="90"/>
      <c r="HWZ204" s="90"/>
      <c r="HXB204" s="90"/>
      <c r="HXD204" s="90"/>
      <c r="HXF204" s="90"/>
      <c r="HXH204" s="90"/>
      <c r="HXJ204" s="90"/>
      <c r="HXL204" s="90"/>
      <c r="HXN204" s="90"/>
      <c r="HXP204" s="90"/>
      <c r="HXR204" s="90"/>
      <c r="HXT204" s="90"/>
      <c r="HXV204" s="90"/>
      <c r="HXX204" s="90"/>
      <c r="HXZ204" s="90"/>
      <c r="HYB204" s="90"/>
      <c r="HYD204" s="90"/>
      <c r="HYF204" s="90"/>
      <c r="HYH204" s="90"/>
      <c r="HYJ204" s="90"/>
      <c r="HYL204" s="90"/>
      <c r="HYN204" s="90"/>
      <c r="HYP204" s="90"/>
      <c r="HYR204" s="90"/>
      <c r="HYT204" s="90"/>
      <c r="HYV204" s="90"/>
      <c r="HYX204" s="90"/>
      <c r="HYZ204" s="90"/>
      <c r="HZB204" s="90"/>
      <c r="HZD204" s="90"/>
      <c r="HZF204" s="90"/>
      <c r="HZH204" s="90"/>
      <c r="HZJ204" s="90"/>
      <c r="HZL204" s="90"/>
      <c r="HZN204" s="90"/>
      <c r="HZP204" s="90"/>
      <c r="HZR204" s="90"/>
      <c r="HZT204" s="90"/>
      <c r="HZV204" s="90"/>
      <c r="HZX204" s="90"/>
      <c r="HZZ204" s="90"/>
      <c r="IAB204" s="90"/>
      <c r="IAD204" s="90"/>
      <c r="IAF204" s="90"/>
      <c r="IAH204" s="90"/>
      <c r="IAJ204" s="90"/>
      <c r="IAL204" s="90"/>
      <c r="IAN204" s="90"/>
      <c r="IAP204" s="90"/>
      <c r="IAR204" s="90"/>
      <c r="IAT204" s="90"/>
      <c r="IAV204" s="90"/>
      <c r="IAX204" s="90"/>
      <c r="IAZ204" s="90"/>
      <c r="IBB204" s="90"/>
      <c r="IBD204" s="90"/>
      <c r="IBF204" s="90"/>
      <c r="IBH204" s="90"/>
      <c r="IBJ204" s="90"/>
      <c r="IBL204" s="90"/>
      <c r="IBN204" s="90"/>
      <c r="IBP204" s="90"/>
      <c r="IBR204" s="90"/>
      <c r="IBT204" s="90"/>
      <c r="IBV204" s="90"/>
      <c r="IBX204" s="90"/>
      <c r="IBZ204" s="90"/>
      <c r="ICB204" s="90"/>
      <c r="ICD204" s="90"/>
      <c r="ICF204" s="90"/>
      <c r="ICH204" s="90"/>
      <c r="ICJ204" s="90"/>
      <c r="ICL204" s="90"/>
      <c r="ICN204" s="90"/>
      <c r="ICP204" s="90"/>
      <c r="ICR204" s="90"/>
      <c r="ICT204" s="90"/>
      <c r="ICV204" s="90"/>
      <c r="ICX204" s="90"/>
      <c r="ICZ204" s="90"/>
      <c r="IDB204" s="90"/>
      <c r="IDD204" s="90"/>
      <c r="IDF204" s="90"/>
      <c r="IDH204" s="90"/>
      <c r="IDJ204" s="90"/>
      <c r="IDL204" s="90"/>
      <c r="IDN204" s="90"/>
      <c r="IDP204" s="90"/>
      <c r="IDR204" s="90"/>
      <c r="IDT204" s="90"/>
      <c r="IDV204" s="90"/>
      <c r="IDX204" s="90"/>
      <c r="IDZ204" s="90"/>
      <c r="IEB204" s="90"/>
      <c r="IED204" s="90"/>
      <c r="IEF204" s="90"/>
      <c r="IEH204" s="90"/>
      <c r="IEJ204" s="90"/>
      <c r="IEL204" s="90"/>
      <c r="IEN204" s="90"/>
      <c r="IEP204" s="90"/>
      <c r="IER204" s="90"/>
      <c r="IET204" s="90"/>
      <c r="IEV204" s="90"/>
      <c r="IEX204" s="90"/>
      <c r="IEZ204" s="90"/>
      <c r="IFB204" s="90"/>
      <c r="IFD204" s="90"/>
      <c r="IFF204" s="90"/>
      <c r="IFH204" s="90"/>
      <c r="IFJ204" s="90"/>
      <c r="IFL204" s="90"/>
      <c r="IFN204" s="90"/>
      <c r="IFP204" s="90"/>
      <c r="IFR204" s="90"/>
      <c r="IFT204" s="90"/>
      <c r="IFV204" s="90"/>
      <c r="IFX204" s="90"/>
      <c r="IFZ204" s="90"/>
      <c r="IGB204" s="90"/>
      <c r="IGD204" s="90"/>
      <c r="IGF204" s="90"/>
      <c r="IGH204" s="90"/>
      <c r="IGJ204" s="90"/>
      <c r="IGL204" s="90"/>
      <c r="IGN204" s="90"/>
      <c r="IGP204" s="90"/>
      <c r="IGR204" s="90"/>
      <c r="IGT204" s="90"/>
      <c r="IGV204" s="90"/>
      <c r="IGX204" s="90"/>
      <c r="IGZ204" s="90"/>
      <c r="IHB204" s="90"/>
      <c r="IHD204" s="90"/>
      <c r="IHF204" s="90"/>
      <c r="IHH204" s="90"/>
      <c r="IHJ204" s="90"/>
      <c r="IHL204" s="90"/>
      <c r="IHN204" s="90"/>
      <c r="IHP204" s="90"/>
      <c r="IHR204" s="90"/>
      <c r="IHT204" s="90"/>
      <c r="IHV204" s="90"/>
      <c r="IHX204" s="90"/>
      <c r="IHZ204" s="90"/>
      <c r="IIB204" s="90"/>
      <c r="IID204" s="90"/>
      <c r="IIF204" s="90"/>
      <c r="IIH204" s="90"/>
      <c r="IIJ204" s="90"/>
      <c r="IIL204" s="90"/>
      <c r="IIN204" s="90"/>
      <c r="IIP204" s="90"/>
      <c r="IIR204" s="90"/>
      <c r="IIT204" s="90"/>
      <c r="IIV204" s="90"/>
      <c r="IIX204" s="90"/>
      <c r="IIZ204" s="90"/>
      <c r="IJB204" s="90"/>
      <c r="IJD204" s="90"/>
      <c r="IJF204" s="90"/>
      <c r="IJH204" s="90"/>
      <c r="IJJ204" s="90"/>
      <c r="IJL204" s="90"/>
      <c r="IJN204" s="90"/>
      <c r="IJP204" s="90"/>
      <c r="IJR204" s="90"/>
      <c r="IJT204" s="90"/>
      <c r="IJV204" s="90"/>
      <c r="IJX204" s="90"/>
      <c r="IJZ204" s="90"/>
      <c r="IKB204" s="90"/>
      <c r="IKD204" s="90"/>
      <c r="IKF204" s="90"/>
      <c r="IKH204" s="90"/>
      <c r="IKJ204" s="90"/>
      <c r="IKL204" s="90"/>
      <c r="IKN204" s="90"/>
      <c r="IKP204" s="90"/>
      <c r="IKR204" s="90"/>
      <c r="IKT204" s="90"/>
      <c r="IKV204" s="90"/>
      <c r="IKX204" s="90"/>
      <c r="IKZ204" s="90"/>
      <c r="ILB204" s="90"/>
      <c r="ILD204" s="90"/>
      <c r="ILF204" s="90"/>
      <c r="ILH204" s="90"/>
      <c r="ILJ204" s="90"/>
      <c r="ILL204" s="90"/>
      <c r="ILN204" s="90"/>
      <c r="ILP204" s="90"/>
      <c r="ILR204" s="90"/>
      <c r="ILT204" s="90"/>
      <c r="ILV204" s="90"/>
      <c r="ILX204" s="90"/>
      <c r="ILZ204" s="90"/>
      <c r="IMB204" s="90"/>
      <c r="IMD204" s="90"/>
      <c r="IMF204" s="90"/>
      <c r="IMH204" s="90"/>
      <c r="IMJ204" s="90"/>
      <c r="IML204" s="90"/>
      <c r="IMN204" s="90"/>
      <c r="IMP204" s="90"/>
      <c r="IMR204" s="90"/>
      <c r="IMT204" s="90"/>
      <c r="IMV204" s="90"/>
      <c r="IMX204" s="90"/>
      <c r="IMZ204" s="90"/>
      <c r="INB204" s="90"/>
      <c r="IND204" s="90"/>
      <c r="INF204" s="90"/>
      <c r="INH204" s="90"/>
      <c r="INJ204" s="90"/>
      <c r="INL204" s="90"/>
      <c r="INN204" s="90"/>
      <c r="INP204" s="90"/>
      <c r="INR204" s="90"/>
      <c r="INT204" s="90"/>
      <c r="INV204" s="90"/>
      <c r="INX204" s="90"/>
      <c r="INZ204" s="90"/>
      <c r="IOB204" s="90"/>
      <c r="IOD204" s="90"/>
      <c r="IOF204" s="90"/>
      <c r="IOH204" s="90"/>
      <c r="IOJ204" s="90"/>
      <c r="IOL204" s="90"/>
      <c r="ION204" s="90"/>
      <c r="IOP204" s="90"/>
      <c r="IOR204" s="90"/>
      <c r="IOT204" s="90"/>
      <c r="IOV204" s="90"/>
      <c r="IOX204" s="90"/>
      <c r="IOZ204" s="90"/>
      <c r="IPB204" s="90"/>
      <c r="IPD204" s="90"/>
      <c r="IPF204" s="90"/>
      <c r="IPH204" s="90"/>
      <c r="IPJ204" s="90"/>
      <c r="IPL204" s="90"/>
      <c r="IPN204" s="90"/>
      <c r="IPP204" s="90"/>
      <c r="IPR204" s="90"/>
      <c r="IPT204" s="90"/>
      <c r="IPV204" s="90"/>
      <c r="IPX204" s="90"/>
      <c r="IPZ204" s="90"/>
      <c r="IQB204" s="90"/>
      <c r="IQD204" s="90"/>
      <c r="IQF204" s="90"/>
      <c r="IQH204" s="90"/>
      <c r="IQJ204" s="90"/>
      <c r="IQL204" s="90"/>
      <c r="IQN204" s="90"/>
      <c r="IQP204" s="90"/>
      <c r="IQR204" s="90"/>
      <c r="IQT204" s="90"/>
      <c r="IQV204" s="90"/>
      <c r="IQX204" s="90"/>
      <c r="IQZ204" s="90"/>
      <c r="IRB204" s="90"/>
      <c r="IRD204" s="90"/>
      <c r="IRF204" s="90"/>
      <c r="IRH204" s="90"/>
      <c r="IRJ204" s="90"/>
      <c r="IRL204" s="90"/>
      <c r="IRN204" s="90"/>
      <c r="IRP204" s="90"/>
      <c r="IRR204" s="90"/>
      <c r="IRT204" s="90"/>
      <c r="IRV204" s="90"/>
      <c r="IRX204" s="90"/>
      <c r="IRZ204" s="90"/>
      <c r="ISB204" s="90"/>
      <c r="ISD204" s="90"/>
      <c r="ISF204" s="90"/>
      <c r="ISH204" s="90"/>
      <c r="ISJ204" s="90"/>
      <c r="ISL204" s="90"/>
      <c r="ISN204" s="90"/>
      <c r="ISP204" s="90"/>
      <c r="ISR204" s="90"/>
      <c r="IST204" s="90"/>
      <c r="ISV204" s="90"/>
      <c r="ISX204" s="90"/>
      <c r="ISZ204" s="90"/>
      <c r="ITB204" s="90"/>
      <c r="ITD204" s="90"/>
      <c r="ITF204" s="90"/>
      <c r="ITH204" s="90"/>
      <c r="ITJ204" s="90"/>
      <c r="ITL204" s="90"/>
      <c r="ITN204" s="90"/>
      <c r="ITP204" s="90"/>
      <c r="ITR204" s="90"/>
      <c r="ITT204" s="90"/>
      <c r="ITV204" s="90"/>
      <c r="ITX204" s="90"/>
      <c r="ITZ204" s="90"/>
      <c r="IUB204" s="90"/>
      <c r="IUD204" s="90"/>
      <c r="IUF204" s="90"/>
      <c r="IUH204" s="90"/>
      <c r="IUJ204" s="90"/>
      <c r="IUL204" s="90"/>
      <c r="IUN204" s="90"/>
      <c r="IUP204" s="90"/>
      <c r="IUR204" s="90"/>
      <c r="IUT204" s="90"/>
      <c r="IUV204" s="90"/>
      <c r="IUX204" s="90"/>
      <c r="IUZ204" s="90"/>
      <c r="IVB204" s="90"/>
      <c r="IVD204" s="90"/>
      <c r="IVF204" s="90"/>
      <c r="IVH204" s="90"/>
      <c r="IVJ204" s="90"/>
      <c r="IVL204" s="90"/>
      <c r="IVN204" s="90"/>
      <c r="IVP204" s="90"/>
      <c r="IVR204" s="90"/>
      <c r="IVT204" s="90"/>
      <c r="IVV204" s="90"/>
      <c r="IVX204" s="90"/>
      <c r="IVZ204" s="90"/>
      <c r="IWB204" s="90"/>
      <c r="IWD204" s="90"/>
      <c r="IWF204" s="90"/>
      <c r="IWH204" s="90"/>
      <c r="IWJ204" s="90"/>
      <c r="IWL204" s="90"/>
      <c r="IWN204" s="90"/>
      <c r="IWP204" s="90"/>
      <c r="IWR204" s="90"/>
      <c r="IWT204" s="90"/>
      <c r="IWV204" s="90"/>
      <c r="IWX204" s="90"/>
      <c r="IWZ204" s="90"/>
      <c r="IXB204" s="90"/>
      <c r="IXD204" s="90"/>
      <c r="IXF204" s="90"/>
      <c r="IXH204" s="90"/>
      <c r="IXJ204" s="90"/>
      <c r="IXL204" s="90"/>
      <c r="IXN204" s="90"/>
      <c r="IXP204" s="90"/>
      <c r="IXR204" s="90"/>
      <c r="IXT204" s="90"/>
      <c r="IXV204" s="90"/>
      <c r="IXX204" s="90"/>
      <c r="IXZ204" s="90"/>
      <c r="IYB204" s="90"/>
      <c r="IYD204" s="90"/>
      <c r="IYF204" s="90"/>
      <c r="IYH204" s="90"/>
      <c r="IYJ204" s="90"/>
      <c r="IYL204" s="90"/>
      <c r="IYN204" s="90"/>
      <c r="IYP204" s="90"/>
      <c r="IYR204" s="90"/>
      <c r="IYT204" s="90"/>
      <c r="IYV204" s="90"/>
      <c r="IYX204" s="90"/>
      <c r="IYZ204" s="90"/>
      <c r="IZB204" s="90"/>
      <c r="IZD204" s="90"/>
      <c r="IZF204" s="90"/>
      <c r="IZH204" s="90"/>
      <c r="IZJ204" s="90"/>
      <c r="IZL204" s="90"/>
      <c r="IZN204" s="90"/>
      <c r="IZP204" s="90"/>
      <c r="IZR204" s="90"/>
      <c r="IZT204" s="90"/>
      <c r="IZV204" s="90"/>
      <c r="IZX204" s="90"/>
      <c r="IZZ204" s="90"/>
      <c r="JAB204" s="90"/>
      <c r="JAD204" s="90"/>
      <c r="JAF204" s="90"/>
      <c r="JAH204" s="90"/>
      <c r="JAJ204" s="90"/>
      <c r="JAL204" s="90"/>
      <c r="JAN204" s="90"/>
      <c r="JAP204" s="90"/>
      <c r="JAR204" s="90"/>
      <c r="JAT204" s="90"/>
      <c r="JAV204" s="90"/>
      <c r="JAX204" s="90"/>
      <c r="JAZ204" s="90"/>
      <c r="JBB204" s="90"/>
      <c r="JBD204" s="90"/>
      <c r="JBF204" s="90"/>
      <c r="JBH204" s="90"/>
      <c r="JBJ204" s="90"/>
      <c r="JBL204" s="90"/>
      <c r="JBN204" s="90"/>
      <c r="JBP204" s="90"/>
      <c r="JBR204" s="90"/>
      <c r="JBT204" s="90"/>
      <c r="JBV204" s="90"/>
      <c r="JBX204" s="90"/>
      <c r="JBZ204" s="90"/>
      <c r="JCB204" s="90"/>
      <c r="JCD204" s="90"/>
      <c r="JCF204" s="90"/>
      <c r="JCH204" s="90"/>
      <c r="JCJ204" s="90"/>
      <c r="JCL204" s="90"/>
      <c r="JCN204" s="90"/>
      <c r="JCP204" s="90"/>
      <c r="JCR204" s="90"/>
      <c r="JCT204" s="90"/>
      <c r="JCV204" s="90"/>
      <c r="JCX204" s="90"/>
      <c r="JCZ204" s="90"/>
      <c r="JDB204" s="90"/>
      <c r="JDD204" s="90"/>
      <c r="JDF204" s="90"/>
      <c r="JDH204" s="90"/>
      <c r="JDJ204" s="90"/>
      <c r="JDL204" s="90"/>
      <c r="JDN204" s="90"/>
      <c r="JDP204" s="90"/>
      <c r="JDR204" s="90"/>
      <c r="JDT204" s="90"/>
      <c r="JDV204" s="90"/>
      <c r="JDX204" s="90"/>
      <c r="JDZ204" s="90"/>
      <c r="JEB204" s="90"/>
      <c r="JED204" s="90"/>
      <c r="JEF204" s="90"/>
      <c r="JEH204" s="90"/>
      <c r="JEJ204" s="90"/>
      <c r="JEL204" s="90"/>
      <c r="JEN204" s="90"/>
      <c r="JEP204" s="90"/>
      <c r="JER204" s="90"/>
      <c r="JET204" s="90"/>
      <c r="JEV204" s="90"/>
      <c r="JEX204" s="90"/>
      <c r="JEZ204" s="90"/>
      <c r="JFB204" s="90"/>
      <c r="JFD204" s="90"/>
      <c r="JFF204" s="90"/>
      <c r="JFH204" s="90"/>
      <c r="JFJ204" s="90"/>
      <c r="JFL204" s="90"/>
      <c r="JFN204" s="90"/>
      <c r="JFP204" s="90"/>
      <c r="JFR204" s="90"/>
      <c r="JFT204" s="90"/>
      <c r="JFV204" s="90"/>
      <c r="JFX204" s="90"/>
      <c r="JFZ204" s="90"/>
      <c r="JGB204" s="90"/>
      <c r="JGD204" s="90"/>
      <c r="JGF204" s="90"/>
      <c r="JGH204" s="90"/>
      <c r="JGJ204" s="90"/>
      <c r="JGL204" s="90"/>
      <c r="JGN204" s="90"/>
      <c r="JGP204" s="90"/>
      <c r="JGR204" s="90"/>
      <c r="JGT204" s="90"/>
      <c r="JGV204" s="90"/>
      <c r="JGX204" s="90"/>
      <c r="JGZ204" s="90"/>
      <c r="JHB204" s="90"/>
      <c r="JHD204" s="90"/>
      <c r="JHF204" s="90"/>
      <c r="JHH204" s="90"/>
      <c r="JHJ204" s="90"/>
      <c r="JHL204" s="90"/>
      <c r="JHN204" s="90"/>
      <c r="JHP204" s="90"/>
      <c r="JHR204" s="90"/>
      <c r="JHT204" s="90"/>
      <c r="JHV204" s="90"/>
      <c r="JHX204" s="90"/>
      <c r="JHZ204" s="90"/>
      <c r="JIB204" s="90"/>
      <c r="JID204" s="90"/>
      <c r="JIF204" s="90"/>
      <c r="JIH204" s="90"/>
      <c r="JIJ204" s="90"/>
      <c r="JIL204" s="90"/>
      <c r="JIN204" s="90"/>
      <c r="JIP204" s="90"/>
      <c r="JIR204" s="90"/>
      <c r="JIT204" s="90"/>
      <c r="JIV204" s="90"/>
      <c r="JIX204" s="90"/>
      <c r="JIZ204" s="90"/>
      <c r="JJB204" s="90"/>
      <c r="JJD204" s="90"/>
      <c r="JJF204" s="90"/>
      <c r="JJH204" s="90"/>
      <c r="JJJ204" s="90"/>
      <c r="JJL204" s="90"/>
      <c r="JJN204" s="90"/>
      <c r="JJP204" s="90"/>
      <c r="JJR204" s="90"/>
      <c r="JJT204" s="90"/>
      <c r="JJV204" s="90"/>
      <c r="JJX204" s="90"/>
      <c r="JJZ204" s="90"/>
      <c r="JKB204" s="90"/>
      <c r="JKD204" s="90"/>
      <c r="JKF204" s="90"/>
      <c r="JKH204" s="90"/>
      <c r="JKJ204" s="90"/>
      <c r="JKL204" s="90"/>
      <c r="JKN204" s="90"/>
      <c r="JKP204" s="90"/>
      <c r="JKR204" s="90"/>
      <c r="JKT204" s="90"/>
      <c r="JKV204" s="90"/>
      <c r="JKX204" s="90"/>
      <c r="JKZ204" s="90"/>
      <c r="JLB204" s="90"/>
      <c r="JLD204" s="90"/>
      <c r="JLF204" s="90"/>
      <c r="JLH204" s="90"/>
      <c r="JLJ204" s="90"/>
      <c r="JLL204" s="90"/>
      <c r="JLN204" s="90"/>
      <c r="JLP204" s="90"/>
      <c r="JLR204" s="90"/>
      <c r="JLT204" s="90"/>
      <c r="JLV204" s="90"/>
      <c r="JLX204" s="90"/>
      <c r="JLZ204" s="90"/>
      <c r="JMB204" s="90"/>
      <c r="JMD204" s="90"/>
      <c r="JMF204" s="90"/>
      <c r="JMH204" s="90"/>
      <c r="JMJ204" s="90"/>
      <c r="JML204" s="90"/>
      <c r="JMN204" s="90"/>
      <c r="JMP204" s="90"/>
      <c r="JMR204" s="90"/>
      <c r="JMT204" s="90"/>
      <c r="JMV204" s="90"/>
      <c r="JMX204" s="90"/>
      <c r="JMZ204" s="90"/>
      <c r="JNB204" s="90"/>
      <c r="JND204" s="90"/>
      <c r="JNF204" s="90"/>
      <c r="JNH204" s="90"/>
      <c r="JNJ204" s="90"/>
      <c r="JNL204" s="90"/>
      <c r="JNN204" s="90"/>
      <c r="JNP204" s="90"/>
      <c r="JNR204" s="90"/>
      <c r="JNT204" s="90"/>
      <c r="JNV204" s="90"/>
      <c r="JNX204" s="90"/>
      <c r="JNZ204" s="90"/>
      <c r="JOB204" s="90"/>
      <c r="JOD204" s="90"/>
      <c r="JOF204" s="90"/>
      <c r="JOH204" s="90"/>
      <c r="JOJ204" s="90"/>
      <c r="JOL204" s="90"/>
      <c r="JON204" s="90"/>
      <c r="JOP204" s="90"/>
      <c r="JOR204" s="90"/>
      <c r="JOT204" s="90"/>
      <c r="JOV204" s="90"/>
      <c r="JOX204" s="90"/>
      <c r="JOZ204" s="90"/>
      <c r="JPB204" s="90"/>
      <c r="JPD204" s="90"/>
      <c r="JPF204" s="90"/>
      <c r="JPH204" s="90"/>
      <c r="JPJ204" s="90"/>
      <c r="JPL204" s="90"/>
      <c r="JPN204" s="90"/>
      <c r="JPP204" s="90"/>
      <c r="JPR204" s="90"/>
      <c r="JPT204" s="90"/>
      <c r="JPV204" s="90"/>
      <c r="JPX204" s="90"/>
      <c r="JPZ204" s="90"/>
      <c r="JQB204" s="90"/>
      <c r="JQD204" s="90"/>
      <c r="JQF204" s="90"/>
      <c r="JQH204" s="90"/>
      <c r="JQJ204" s="90"/>
      <c r="JQL204" s="90"/>
      <c r="JQN204" s="90"/>
      <c r="JQP204" s="90"/>
      <c r="JQR204" s="90"/>
      <c r="JQT204" s="90"/>
      <c r="JQV204" s="90"/>
      <c r="JQX204" s="90"/>
      <c r="JQZ204" s="90"/>
      <c r="JRB204" s="90"/>
      <c r="JRD204" s="90"/>
      <c r="JRF204" s="90"/>
      <c r="JRH204" s="90"/>
      <c r="JRJ204" s="90"/>
      <c r="JRL204" s="90"/>
      <c r="JRN204" s="90"/>
      <c r="JRP204" s="90"/>
      <c r="JRR204" s="90"/>
      <c r="JRT204" s="90"/>
      <c r="JRV204" s="90"/>
      <c r="JRX204" s="90"/>
      <c r="JRZ204" s="90"/>
      <c r="JSB204" s="90"/>
      <c r="JSD204" s="90"/>
      <c r="JSF204" s="90"/>
      <c r="JSH204" s="90"/>
      <c r="JSJ204" s="90"/>
      <c r="JSL204" s="90"/>
      <c r="JSN204" s="90"/>
      <c r="JSP204" s="90"/>
      <c r="JSR204" s="90"/>
      <c r="JST204" s="90"/>
      <c r="JSV204" s="90"/>
      <c r="JSX204" s="90"/>
      <c r="JSZ204" s="90"/>
      <c r="JTB204" s="90"/>
      <c r="JTD204" s="90"/>
      <c r="JTF204" s="90"/>
      <c r="JTH204" s="90"/>
      <c r="JTJ204" s="90"/>
      <c r="JTL204" s="90"/>
      <c r="JTN204" s="90"/>
      <c r="JTP204" s="90"/>
      <c r="JTR204" s="90"/>
      <c r="JTT204" s="90"/>
      <c r="JTV204" s="90"/>
      <c r="JTX204" s="90"/>
      <c r="JTZ204" s="90"/>
      <c r="JUB204" s="90"/>
      <c r="JUD204" s="90"/>
      <c r="JUF204" s="90"/>
      <c r="JUH204" s="90"/>
      <c r="JUJ204" s="90"/>
      <c r="JUL204" s="90"/>
      <c r="JUN204" s="90"/>
      <c r="JUP204" s="90"/>
      <c r="JUR204" s="90"/>
      <c r="JUT204" s="90"/>
      <c r="JUV204" s="90"/>
      <c r="JUX204" s="90"/>
      <c r="JUZ204" s="90"/>
      <c r="JVB204" s="90"/>
      <c r="JVD204" s="90"/>
      <c r="JVF204" s="90"/>
      <c r="JVH204" s="90"/>
      <c r="JVJ204" s="90"/>
      <c r="JVL204" s="90"/>
      <c r="JVN204" s="90"/>
      <c r="JVP204" s="90"/>
      <c r="JVR204" s="90"/>
      <c r="JVT204" s="90"/>
      <c r="JVV204" s="90"/>
      <c r="JVX204" s="90"/>
      <c r="JVZ204" s="90"/>
      <c r="JWB204" s="90"/>
      <c r="JWD204" s="90"/>
      <c r="JWF204" s="90"/>
      <c r="JWH204" s="90"/>
      <c r="JWJ204" s="90"/>
      <c r="JWL204" s="90"/>
      <c r="JWN204" s="90"/>
      <c r="JWP204" s="90"/>
      <c r="JWR204" s="90"/>
      <c r="JWT204" s="90"/>
      <c r="JWV204" s="90"/>
      <c r="JWX204" s="90"/>
      <c r="JWZ204" s="90"/>
      <c r="JXB204" s="90"/>
      <c r="JXD204" s="90"/>
      <c r="JXF204" s="90"/>
      <c r="JXH204" s="90"/>
      <c r="JXJ204" s="90"/>
      <c r="JXL204" s="90"/>
      <c r="JXN204" s="90"/>
      <c r="JXP204" s="90"/>
      <c r="JXR204" s="90"/>
      <c r="JXT204" s="90"/>
      <c r="JXV204" s="90"/>
      <c r="JXX204" s="90"/>
      <c r="JXZ204" s="90"/>
      <c r="JYB204" s="90"/>
      <c r="JYD204" s="90"/>
      <c r="JYF204" s="90"/>
      <c r="JYH204" s="90"/>
      <c r="JYJ204" s="90"/>
      <c r="JYL204" s="90"/>
      <c r="JYN204" s="90"/>
      <c r="JYP204" s="90"/>
      <c r="JYR204" s="90"/>
      <c r="JYT204" s="90"/>
      <c r="JYV204" s="90"/>
      <c r="JYX204" s="90"/>
      <c r="JYZ204" s="90"/>
      <c r="JZB204" s="90"/>
      <c r="JZD204" s="90"/>
      <c r="JZF204" s="90"/>
      <c r="JZH204" s="90"/>
      <c r="JZJ204" s="90"/>
      <c r="JZL204" s="90"/>
      <c r="JZN204" s="90"/>
      <c r="JZP204" s="90"/>
      <c r="JZR204" s="90"/>
      <c r="JZT204" s="90"/>
      <c r="JZV204" s="90"/>
      <c r="JZX204" s="90"/>
      <c r="JZZ204" s="90"/>
      <c r="KAB204" s="90"/>
      <c r="KAD204" s="90"/>
      <c r="KAF204" s="90"/>
      <c r="KAH204" s="90"/>
      <c r="KAJ204" s="90"/>
      <c r="KAL204" s="90"/>
      <c r="KAN204" s="90"/>
      <c r="KAP204" s="90"/>
      <c r="KAR204" s="90"/>
      <c r="KAT204" s="90"/>
      <c r="KAV204" s="90"/>
      <c r="KAX204" s="90"/>
      <c r="KAZ204" s="90"/>
      <c r="KBB204" s="90"/>
      <c r="KBD204" s="90"/>
      <c r="KBF204" s="90"/>
      <c r="KBH204" s="90"/>
      <c r="KBJ204" s="90"/>
      <c r="KBL204" s="90"/>
      <c r="KBN204" s="90"/>
      <c r="KBP204" s="90"/>
      <c r="KBR204" s="90"/>
      <c r="KBT204" s="90"/>
      <c r="KBV204" s="90"/>
      <c r="KBX204" s="90"/>
      <c r="KBZ204" s="90"/>
      <c r="KCB204" s="90"/>
      <c r="KCD204" s="90"/>
      <c r="KCF204" s="90"/>
      <c r="KCH204" s="90"/>
      <c r="KCJ204" s="90"/>
      <c r="KCL204" s="90"/>
      <c r="KCN204" s="90"/>
      <c r="KCP204" s="90"/>
      <c r="KCR204" s="90"/>
      <c r="KCT204" s="90"/>
      <c r="KCV204" s="90"/>
      <c r="KCX204" s="90"/>
      <c r="KCZ204" s="90"/>
      <c r="KDB204" s="90"/>
      <c r="KDD204" s="90"/>
      <c r="KDF204" s="90"/>
      <c r="KDH204" s="90"/>
      <c r="KDJ204" s="90"/>
      <c r="KDL204" s="90"/>
      <c r="KDN204" s="90"/>
      <c r="KDP204" s="90"/>
      <c r="KDR204" s="90"/>
      <c r="KDT204" s="90"/>
      <c r="KDV204" s="90"/>
      <c r="KDX204" s="90"/>
      <c r="KDZ204" s="90"/>
      <c r="KEB204" s="90"/>
      <c r="KED204" s="90"/>
      <c r="KEF204" s="90"/>
      <c r="KEH204" s="90"/>
      <c r="KEJ204" s="90"/>
      <c r="KEL204" s="90"/>
      <c r="KEN204" s="90"/>
      <c r="KEP204" s="90"/>
      <c r="KER204" s="90"/>
      <c r="KET204" s="90"/>
      <c r="KEV204" s="90"/>
      <c r="KEX204" s="90"/>
      <c r="KEZ204" s="90"/>
      <c r="KFB204" s="90"/>
      <c r="KFD204" s="90"/>
      <c r="KFF204" s="90"/>
      <c r="KFH204" s="90"/>
      <c r="KFJ204" s="90"/>
      <c r="KFL204" s="90"/>
      <c r="KFN204" s="90"/>
      <c r="KFP204" s="90"/>
      <c r="KFR204" s="90"/>
      <c r="KFT204" s="90"/>
      <c r="KFV204" s="90"/>
      <c r="KFX204" s="90"/>
      <c r="KFZ204" s="90"/>
      <c r="KGB204" s="90"/>
      <c r="KGD204" s="90"/>
      <c r="KGF204" s="90"/>
      <c r="KGH204" s="90"/>
      <c r="KGJ204" s="90"/>
      <c r="KGL204" s="90"/>
      <c r="KGN204" s="90"/>
      <c r="KGP204" s="90"/>
      <c r="KGR204" s="90"/>
      <c r="KGT204" s="90"/>
      <c r="KGV204" s="90"/>
      <c r="KGX204" s="90"/>
      <c r="KGZ204" s="90"/>
      <c r="KHB204" s="90"/>
      <c r="KHD204" s="90"/>
      <c r="KHF204" s="90"/>
      <c r="KHH204" s="90"/>
      <c r="KHJ204" s="90"/>
      <c r="KHL204" s="90"/>
      <c r="KHN204" s="90"/>
      <c r="KHP204" s="90"/>
      <c r="KHR204" s="90"/>
      <c r="KHT204" s="90"/>
      <c r="KHV204" s="90"/>
      <c r="KHX204" s="90"/>
      <c r="KHZ204" s="90"/>
      <c r="KIB204" s="90"/>
      <c r="KID204" s="90"/>
      <c r="KIF204" s="90"/>
      <c r="KIH204" s="90"/>
      <c r="KIJ204" s="90"/>
      <c r="KIL204" s="90"/>
      <c r="KIN204" s="90"/>
      <c r="KIP204" s="90"/>
      <c r="KIR204" s="90"/>
      <c r="KIT204" s="90"/>
      <c r="KIV204" s="90"/>
      <c r="KIX204" s="90"/>
      <c r="KIZ204" s="90"/>
      <c r="KJB204" s="90"/>
      <c r="KJD204" s="90"/>
      <c r="KJF204" s="90"/>
      <c r="KJH204" s="90"/>
      <c r="KJJ204" s="90"/>
      <c r="KJL204" s="90"/>
      <c r="KJN204" s="90"/>
      <c r="KJP204" s="90"/>
      <c r="KJR204" s="90"/>
      <c r="KJT204" s="90"/>
      <c r="KJV204" s="90"/>
      <c r="KJX204" s="90"/>
      <c r="KJZ204" s="90"/>
      <c r="KKB204" s="90"/>
      <c r="KKD204" s="90"/>
      <c r="KKF204" s="90"/>
      <c r="KKH204" s="90"/>
      <c r="KKJ204" s="90"/>
      <c r="KKL204" s="90"/>
      <c r="KKN204" s="90"/>
      <c r="KKP204" s="90"/>
      <c r="KKR204" s="90"/>
      <c r="KKT204" s="90"/>
      <c r="KKV204" s="90"/>
      <c r="KKX204" s="90"/>
      <c r="KKZ204" s="90"/>
      <c r="KLB204" s="90"/>
      <c r="KLD204" s="90"/>
      <c r="KLF204" s="90"/>
      <c r="KLH204" s="90"/>
      <c r="KLJ204" s="90"/>
      <c r="KLL204" s="90"/>
      <c r="KLN204" s="90"/>
      <c r="KLP204" s="90"/>
      <c r="KLR204" s="90"/>
      <c r="KLT204" s="90"/>
      <c r="KLV204" s="90"/>
      <c r="KLX204" s="90"/>
      <c r="KLZ204" s="90"/>
      <c r="KMB204" s="90"/>
      <c r="KMD204" s="90"/>
      <c r="KMF204" s="90"/>
      <c r="KMH204" s="90"/>
      <c r="KMJ204" s="90"/>
      <c r="KML204" s="90"/>
      <c r="KMN204" s="90"/>
      <c r="KMP204" s="90"/>
      <c r="KMR204" s="90"/>
      <c r="KMT204" s="90"/>
      <c r="KMV204" s="90"/>
      <c r="KMX204" s="90"/>
      <c r="KMZ204" s="90"/>
      <c r="KNB204" s="90"/>
      <c r="KND204" s="90"/>
      <c r="KNF204" s="90"/>
      <c r="KNH204" s="90"/>
      <c r="KNJ204" s="90"/>
      <c r="KNL204" s="90"/>
      <c r="KNN204" s="90"/>
      <c r="KNP204" s="90"/>
      <c r="KNR204" s="90"/>
      <c r="KNT204" s="90"/>
      <c r="KNV204" s="90"/>
      <c r="KNX204" s="90"/>
      <c r="KNZ204" s="90"/>
      <c r="KOB204" s="90"/>
      <c r="KOD204" s="90"/>
      <c r="KOF204" s="90"/>
      <c r="KOH204" s="90"/>
      <c r="KOJ204" s="90"/>
      <c r="KOL204" s="90"/>
      <c r="KON204" s="90"/>
      <c r="KOP204" s="90"/>
      <c r="KOR204" s="90"/>
      <c r="KOT204" s="90"/>
      <c r="KOV204" s="90"/>
      <c r="KOX204" s="90"/>
      <c r="KOZ204" s="90"/>
      <c r="KPB204" s="90"/>
      <c r="KPD204" s="90"/>
      <c r="KPF204" s="90"/>
      <c r="KPH204" s="90"/>
      <c r="KPJ204" s="90"/>
      <c r="KPL204" s="90"/>
      <c r="KPN204" s="90"/>
      <c r="KPP204" s="90"/>
      <c r="KPR204" s="90"/>
      <c r="KPT204" s="90"/>
      <c r="KPV204" s="90"/>
      <c r="KPX204" s="90"/>
      <c r="KPZ204" s="90"/>
      <c r="KQB204" s="90"/>
      <c r="KQD204" s="90"/>
      <c r="KQF204" s="90"/>
      <c r="KQH204" s="90"/>
      <c r="KQJ204" s="90"/>
      <c r="KQL204" s="90"/>
      <c r="KQN204" s="90"/>
      <c r="KQP204" s="90"/>
      <c r="KQR204" s="90"/>
      <c r="KQT204" s="90"/>
      <c r="KQV204" s="90"/>
      <c r="KQX204" s="90"/>
      <c r="KQZ204" s="90"/>
      <c r="KRB204" s="90"/>
      <c r="KRD204" s="90"/>
      <c r="KRF204" s="90"/>
      <c r="KRH204" s="90"/>
      <c r="KRJ204" s="90"/>
      <c r="KRL204" s="90"/>
      <c r="KRN204" s="90"/>
      <c r="KRP204" s="90"/>
      <c r="KRR204" s="90"/>
      <c r="KRT204" s="90"/>
      <c r="KRV204" s="90"/>
      <c r="KRX204" s="90"/>
      <c r="KRZ204" s="90"/>
      <c r="KSB204" s="90"/>
      <c r="KSD204" s="90"/>
      <c r="KSF204" s="90"/>
      <c r="KSH204" s="90"/>
      <c r="KSJ204" s="90"/>
      <c r="KSL204" s="90"/>
      <c r="KSN204" s="90"/>
      <c r="KSP204" s="90"/>
      <c r="KSR204" s="90"/>
      <c r="KST204" s="90"/>
      <c r="KSV204" s="90"/>
      <c r="KSX204" s="90"/>
      <c r="KSZ204" s="90"/>
      <c r="KTB204" s="90"/>
      <c r="KTD204" s="90"/>
      <c r="KTF204" s="90"/>
      <c r="KTH204" s="90"/>
      <c r="KTJ204" s="90"/>
      <c r="KTL204" s="90"/>
      <c r="KTN204" s="90"/>
      <c r="KTP204" s="90"/>
      <c r="KTR204" s="90"/>
      <c r="KTT204" s="90"/>
      <c r="KTV204" s="90"/>
      <c r="KTX204" s="90"/>
      <c r="KTZ204" s="90"/>
      <c r="KUB204" s="90"/>
      <c r="KUD204" s="90"/>
      <c r="KUF204" s="90"/>
      <c r="KUH204" s="90"/>
      <c r="KUJ204" s="90"/>
      <c r="KUL204" s="90"/>
      <c r="KUN204" s="90"/>
      <c r="KUP204" s="90"/>
      <c r="KUR204" s="90"/>
      <c r="KUT204" s="90"/>
      <c r="KUV204" s="90"/>
      <c r="KUX204" s="90"/>
      <c r="KUZ204" s="90"/>
      <c r="KVB204" s="90"/>
      <c r="KVD204" s="90"/>
      <c r="KVF204" s="90"/>
      <c r="KVH204" s="90"/>
      <c r="KVJ204" s="90"/>
      <c r="KVL204" s="90"/>
      <c r="KVN204" s="90"/>
      <c r="KVP204" s="90"/>
      <c r="KVR204" s="90"/>
      <c r="KVT204" s="90"/>
      <c r="KVV204" s="90"/>
      <c r="KVX204" s="90"/>
      <c r="KVZ204" s="90"/>
      <c r="KWB204" s="90"/>
      <c r="KWD204" s="90"/>
      <c r="KWF204" s="90"/>
      <c r="KWH204" s="90"/>
      <c r="KWJ204" s="90"/>
      <c r="KWL204" s="90"/>
      <c r="KWN204" s="90"/>
      <c r="KWP204" s="90"/>
      <c r="KWR204" s="90"/>
      <c r="KWT204" s="90"/>
      <c r="KWV204" s="90"/>
      <c r="KWX204" s="90"/>
      <c r="KWZ204" s="90"/>
      <c r="KXB204" s="90"/>
      <c r="KXD204" s="90"/>
      <c r="KXF204" s="90"/>
      <c r="KXH204" s="90"/>
      <c r="KXJ204" s="90"/>
      <c r="KXL204" s="90"/>
      <c r="KXN204" s="90"/>
      <c r="KXP204" s="90"/>
      <c r="KXR204" s="90"/>
      <c r="KXT204" s="90"/>
      <c r="KXV204" s="90"/>
      <c r="KXX204" s="90"/>
      <c r="KXZ204" s="90"/>
      <c r="KYB204" s="90"/>
      <c r="KYD204" s="90"/>
      <c r="KYF204" s="90"/>
      <c r="KYH204" s="90"/>
      <c r="KYJ204" s="90"/>
      <c r="KYL204" s="90"/>
      <c r="KYN204" s="90"/>
      <c r="KYP204" s="90"/>
      <c r="KYR204" s="90"/>
      <c r="KYT204" s="90"/>
      <c r="KYV204" s="90"/>
      <c r="KYX204" s="90"/>
      <c r="KYZ204" s="90"/>
      <c r="KZB204" s="90"/>
      <c r="KZD204" s="90"/>
      <c r="KZF204" s="90"/>
      <c r="KZH204" s="90"/>
      <c r="KZJ204" s="90"/>
      <c r="KZL204" s="90"/>
      <c r="KZN204" s="90"/>
      <c r="KZP204" s="90"/>
      <c r="KZR204" s="90"/>
      <c r="KZT204" s="90"/>
      <c r="KZV204" s="90"/>
      <c r="KZX204" s="90"/>
      <c r="KZZ204" s="90"/>
      <c r="LAB204" s="90"/>
      <c r="LAD204" s="90"/>
      <c r="LAF204" s="90"/>
      <c r="LAH204" s="90"/>
      <c r="LAJ204" s="90"/>
      <c r="LAL204" s="90"/>
      <c r="LAN204" s="90"/>
      <c r="LAP204" s="90"/>
      <c r="LAR204" s="90"/>
      <c r="LAT204" s="90"/>
      <c r="LAV204" s="90"/>
      <c r="LAX204" s="90"/>
      <c r="LAZ204" s="90"/>
      <c r="LBB204" s="90"/>
      <c r="LBD204" s="90"/>
      <c r="LBF204" s="90"/>
      <c r="LBH204" s="90"/>
      <c r="LBJ204" s="90"/>
      <c r="LBL204" s="90"/>
      <c r="LBN204" s="90"/>
      <c r="LBP204" s="90"/>
      <c r="LBR204" s="90"/>
      <c r="LBT204" s="90"/>
      <c r="LBV204" s="90"/>
      <c r="LBX204" s="90"/>
      <c r="LBZ204" s="90"/>
      <c r="LCB204" s="90"/>
      <c r="LCD204" s="90"/>
      <c r="LCF204" s="90"/>
      <c r="LCH204" s="90"/>
      <c r="LCJ204" s="90"/>
      <c r="LCL204" s="90"/>
      <c r="LCN204" s="90"/>
      <c r="LCP204" s="90"/>
      <c r="LCR204" s="90"/>
      <c r="LCT204" s="90"/>
      <c r="LCV204" s="90"/>
      <c r="LCX204" s="90"/>
      <c r="LCZ204" s="90"/>
      <c r="LDB204" s="90"/>
      <c r="LDD204" s="90"/>
      <c r="LDF204" s="90"/>
      <c r="LDH204" s="90"/>
      <c r="LDJ204" s="90"/>
      <c r="LDL204" s="90"/>
      <c r="LDN204" s="90"/>
      <c r="LDP204" s="90"/>
      <c r="LDR204" s="90"/>
      <c r="LDT204" s="90"/>
      <c r="LDV204" s="90"/>
      <c r="LDX204" s="90"/>
      <c r="LDZ204" s="90"/>
      <c r="LEB204" s="90"/>
      <c r="LED204" s="90"/>
      <c r="LEF204" s="90"/>
      <c r="LEH204" s="90"/>
      <c r="LEJ204" s="90"/>
      <c r="LEL204" s="90"/>
      <c r="LEN204" s="90"/>
      <c r="LEP204" s="90"/>
      <c r="LER204" s="90"/>
      <c r="LET204" s="90"/>
      <c r="LEV204" s="90"/>
      <c r="LEX204" s="90"/>
      <c r="LEZ204" s="90"/>
      <c r="LFB204" s="90"/>
      <c r="LFD204" s="90"/>
      <c r="LFF204" s="90"/>
      <c r="LFH204" s="90"/>
      <c r="LFJ204" s="90"/>
      <c r="LFL204" s="90"/>
      <c r="LFN204" s="90"/>
      <c r="LFP204" s="90"/>
      <c r="LFR204" s="90"/>
      <c r="LFT204" s="90"/>
      <c r="LFV204" s="90"/>
      <c r="LFX204" s="90"/>
      <c r="LFZ204" s="90"/>
      <c r="LGB204" s="90"/>
      <c r="LGD204" s="90"/>
      <c r="LGF204" s="90"/>
      <c r="LGH204" s="90"/>
      <c r="LGJ204" s="90"/>
      <c r="LGL204" s="90"/>
      <c r="LGN204" s="90"/>
      <c r="LGP204" s="90"/>
      <c r="LGR204" s="90"/>
      <c r="LGT204" s="90"/>
      <c r="LGV204" s="90"/>
      <c r="LGX204" s="90"/>
      <c r="LGZ204" s="90"/>
      <c r="LHB204" s="90"/>
      <c r="LHD204" s="90"/>
      <c r="LHF204" s="90"/>
      <c r="LHH204" s="90"/>
      <c r="LHJ204" s="90"/>
      <c r="LHL204" s="90"/>
      <c r="LHN204" s="90"/>
      <c r="LHP204" s="90"/>
      <c r="LHR204" s="90"/>
      <c r="LHT204" s="90"/>
      <c r="LHV204" s="90"/>
      <c r="LHX204" s="90"/>
      <c r="LHZ204" s="90"/>
      <c r="LIB204" s="90"/>
      <c r="LID204" s="90"/>
      <c r="LIF204" s="90"/>
      <c r="LIH204" s="90"/>
      <c r="LIJ204" s="90"/>
      <c r="LIL204" s="90"/>
      <c r="LIN204" s="90"/>
      <c r="LIP204" s="90"/>
      <c r="LIR204" s="90"/>
      <c r="LIT204" s="90"/>
      <c r="LIV204" s="90"/>
      <c r="LIX204" s="90"/>
      <c r="LIZ204" s="90"/>
      <c r="LJB204" s="90"/>
      <c r="LJD204" s="90"/>
      <c r="LJF204" s="90"/>
      <c r="LJH204" s="90"/>
      <c r="LJJ204" s="90"/>
      <c r="LJL204" s="90"/>
      <c r="LJN204" s="90"/>
      <c r="LJP204" s="90"/>
      <c r="LJR204" s="90"/>
      <c r="LJT204" s="90"/>
      <c r="LJV204" s="90"/>
      <c r="LJX204" s="90"/>
      <c r="LJZ204" s="90"/>
      <c r="LKB204" s="90"/>
      <c r="LKD204" s="90"/>
      <c r="LKF204" s="90"/>
      <c r="LKH204" s="90"/>
      <c r="LKJ204" s="90"/>
      <c r="LKL204" s="90"/>
      <c r="LKN204" s="90"/>
      <c r="LKP204" s="90"/>
      <c r="LKR204" s="90"/>
      <c r="LKT204" s="90"/>
      <c r="LKV204" s="90"/>
      <c r="LKX204" s="90"/>
      <c r="LKZ204" s="90"/>
      <c r="LLB204" s="90"/>
      <c r="LLD204" s="90"/>
      <c r="LLF204" s="90"/>
      <c r="LLH204" s="90"/>
      <c r="LLJ204" s="90"/>
      <c r="LLL204" s="90"/>
      <c r="LLN204" s="90"/>
      <c r="LLP204" s="90"/>
      <c r="LLR204" s="90"/>
      <c r="LLT204" s="90"/>
      <c r="LLV204" s="90"/>
      <c r="LLX204" s="90"/>
      <c r="LLZ204" s="90"/>
      <c r="LMB204" s="90"/>
      <c r="LMD204" s="90"/>
      <c r="LMF204" s="90"/>
      <c r="LMH204" s="90"/>
      <c r="LMJ204" s="90"/>
      <c r="LML204" s="90"/>
      <c r="LMN204" s="90"/>
      <c r="LMP204" s="90"/>
      <c r="LMR204" s="90"/>
      <c r="LMT204" s="90"/>
      <c r="LMV204" s="90"/>
      <c r="LMX204" s="90"/>
      <c r="LMZ204" s="90"/>
      <c r="LNB204" s="90"/>
      <c r="LND204" s="90"/>
      <c r="LNF204" s="90"/>
      <c r="LNH204" s="90"/>
      <c r="LNJ204" s="90"/>
      <c r="LNL204" s="90"/>
      <c r="LNN204" s="90"/>
      <c r="LNP204" s="90"/>
      <c r="LNR204" s="90"/>
      <c r="LNT204" s="90"/>
      <c r="LNV204" s="90"/>
      <c r="LNX204" s="90"/>
      <c r="LNZ204" s="90"/>
      <c r="LOB204" s="90"/>
      <c r="LOD204" s="90"/>
      <c r="LOF204" s="90"/>
      <c r="LOH204" s="90"/>
      <c r="LOJ204" s="90"/>
      <c r="LOL204" s="90"/>
      <c r="LON204" s="90"/>
      <c r="LOP204" s="90"/>
      <c r="LOR204" s="90"/>
      <c r="LOT204" s="90"/>
      <c r="LOV204" s="90"/>
      <c r="LOX204" s="90"/>
      <c r="LOZ204" s="90"/>
      <c r="LPB204" s="90"/>
      <c r="LPD204" s="90"/>
      <c r="LPF204" s="90"/>
      <c r="LPH204" s="90"/>
      <c r="LPJ204" s="90"/>
      <c r="LPL204" s="90"/>
      <c r="LPN204" s="90"/>
      <c r="LPP204" s="90"/>
      <c r="LPR204" s="90"/>
      <c r="LPT204" s="90"/>
      <c r="LPV204" s="90"/>
      <c r="LPX204" s="90"/>
      <c r="LPZ204" s="90"/>
      <c r="LQB204" s="90"/>
      <c r="LQD204" s="90"/>
      <c r="LQF204" s="90"/>
      <c r="LQH204" s="90"/>
      <c r="LQJ204" s="90"/>
      <c r="LQL204" s="90"/>
      <c r="LQN204" s="90"/>
      <c r="LQP204" s="90"/>
      <c r="LQR204" s="90"/>
      <c r="LQT204" s="90"/>
      <c r="LQV204" s="90"/>
      <c r="LQX204" s="90"/>
      <c r="LQZ204" s="90"/>
      <c r="LRB204" s="90"/>
      <c r="LRD204" s="90"/>
      <c r="LRF204" s="90"/>
      <c r="LRH204" s="90"/>
      <c r="LRJ204" s="90"/>
      <c r="LRL204" s="90"/>
      <c r="LRN204" s="90"/>
      <c r="LRP204" s="90"/>
      <c r="LRR204" s="90"/>
      <c r="LRT204" s="90"/>
      <c r="LRV204" s="90"/>
      <c r="LRX204" s="90"/>
      <c r="LRZ204" s="90"/>
      <c r="LSB204" s="90"/>
      <c r="LSD204" s="90"/>
      <c r="LSF204" s="90"/>
      <c r="LSH204" s="90"/>
      <c r="LSJ204" s="90"/>
      <c r="LSL204" s="90"/>
      <c r="LSN204" s="90"/>
      <c r="LSP204" s="90"/>
      <c r="LSR204" s="90"/>
      <c r="LST204" s="90"/>
      <c r="LSV204" s="90"/>
      <c r="LSX204" s="90"/>
      <c r="LSZ204" s="90"/>
      <c r="LTB204" s="90"/>
      <c r="LTD204" s="90"/>
      <c r="LTF204" s="90"/>
      <c r="LTH204" s="90"/>
      <c r="LTJ204" s="90"/>
      <c r="LTL204" s="90"/>
      <c r="LTN204" s="90"/>
      <c r="LTP204" s="90"/>
      <c r="LTR204" s="90"/>
      <c r="LTT204" s="90"/>
      <c r="LTV204" s="90"/>
      <c r="LTX204" s="90"/>
      <c r="LTZ204" s="90"/>
      <c r="LUB204" s="90"/>
      <c r="LUD204" s="90"/>
      <c r="LUF204" s="90"/>
      <c r="LUH204" s="90"/>
      <c r="LUJ204" s="90"/>
      <c r="LUL204" s="90"/>
      <c r="LUN204" s="90"/>
      <c r="LUP204" s="90"/>
      <c r="LUR204" s="90"/>
      <c r="LUT204" s="90"/>
      <c r="LUV204" s="90"/>
      <c r="LUX204" s="90"/>
      <c r="LUZ204" s="90"/>
      <c r="LVB204" s="90"/>
      <c r="LVD204" s="90"/>
      <c r="LVF204" s="90"/>
      <c r="LVH204" s="90"/>
      <c r="LVJ204" s="90"/>
      <c r="LVL204" s="90"/>
      <c r="LVN204" s="90"/>
      <c r="LVP204" s="90"/>
      <c r="LVR204" s="90"/>
      <c r="LVT204" s="90"/>
      <c r="LVV204" s="90"/>
      <c r="LVX204" s="90"/>
      <c r="LVZ204" s="90"/>
      <c r="LWB204" s="90"/>
      <c r="LWD204" s="90"/>
      <c r="LWF204" s="90"/>
      <c r="LWH204" s="90"/>
      <c r="LWJ204" s="90"/>
      <c r="LWL204" s="90"/>
      <c r="LWN204" s="90"/>
      <c r="LWP204" s="90"/>
      <c r="LWR204" s="90"/>
      <c r="LWT204" s="90"/>
      <c r="LWV204" s="90"/>
      <c r="LWX204" s="90"/>
      <c r="LWZ204" s="90"/>
      <c r="LXB204" s="90"/>
      <c r="LXD204" s="90"/>
      <c r="LXF204" s="90"/>
      <c r="LXH204" s="90"/>
      <c r="LXJ204" s="90"/>
      <c r="LXL204" s="90"/>
      <c r="LXN204" s="90"/>
      <c r="LXP204" s="90"/>
      <c r="LXR204" s="90"/>
      <c r="LXT204" s="90"/>
      <c r="LXV204" s="90"/>
      <c r="LXX204" s="90"/>
      <c r="LXZ204" s="90"/>
      <c r="LYB204" s="90"/>
      <c r="LYD204" s="90"/>
      <c r="LYF204" s="90"/>
      <c r="LYH204" s="90"/>
      <c r="LYJ204" s="90"/>
      <c r="LYL204" s="90"/>
      <c r="LYN204" s="90"/>
      <c r="LYP204" s="90"/>
      <c r="LYR204" s="90"/>
      <c r="LYT204" s="90"/>
      <c r="LYV204" s="90"/>
      <c r="LYX204" s="90"/>
      <c r="LYZ204" s="90"/>
      <c r="LZB204" s="90"/>
      <c r="LZD204" s="90"/>
      <c r="LZF204" s="90"/>
      <c r="LZH204" s="90"/>
      <c r="LZJ204" s="90"/>
      <c r="LZL204" s="90"/>
      <c r="LZN204" s="90"/>
      <c r="LZP204" s="90"/>
      <c r="LZR204" s="90"/>
      <c r="LZT204" s="90"/>
      <c r="LZV204" s="90"/>
      <c r="LZX204" s="90"/>
      <c r="LZZ204" s="90"/>
      <c r="MAB204" s="90"/>
      <c r="MAD204" s="90"/>
      <c r="MAF204" s="90"/>
      <c r="MAH204" s="90"/>
      <c r="MAJ204" s="90"/>
      <c r="MAL204" s="90"/>
      <c r="MAN204" s="90"/>
      <c r="MAP204" s="90"/>
      <c r="MAR204" s="90"/>
      <c r="MAT204" s="90"/>
      <c r="MAV204" s="90"/>
      <c r="MAX204" s="90"/>
      <c r="MAZ204" s="90"/>
      <c r="MBB204" s="90"/>
      <c r="MBD204" s="90"/>
      <c r="MBF204" s="90"/>
      <c r="MBH204" s="90"/>
      <c r="MBJ204" s="90"/>
      <c r="MBL204" s="90"/>
      <c r="MBN204" s="90"/>
      <c r="MBP204" s="90"/>
      <c r="MBR204" s="90"/>
      <c r="MBT204" s="90"/>
      <c r="MBV204" s="90"/>
      <c r="MBX204" s="90"/>
      <c r="MBZ204" s="90"/>
      <c r="MCB204" s="90"/>
      <c r="MCD204" s="90"/>
      <c r="MCF204" s="90"/>
      <c r="MCH204" s="90"/>
      <c r="MCJ204" s="90"/>
      <c r="MCL204" s="90"/>
      <c r="MCN204" s="90"/>
      <c r="MCP204" s="90"/>
      <c r="MCR204" s="90"/>
      <c r="MCT204" s="90"/>
      <c r="MCV204" s="90"/>
      <c r="MCX204" s="90"/>
      <c r="MCZ204" s="90"/>
      <c r="MDB204" s="90"/>
      <c r="MDD204" s="90"/>
      <c r="MDF204" s="90"/>
      <c r="MDH204" s="90"/>
      <c r="MDJ204" s="90"/>
      <c r="MDL204" s="90"/>
      <c r="MDN204" s="90"/>
      <c r="MDP204" s="90"/>
      <c r="MDR204" s="90"/>
      <c r="MDT204" s="90"/>
      <c r="MDV204" s="90"/>
      <c r="MDX204" s="90"/>
      <c r="MDZ204" s="90"/>
      <c r="MEB204" s="90"/>
      <c r="MED204" s="90"/>
      <c r="MEF204" s="90"/>
      <c r="MEH204" s="90"/>
      <c r="MEJ204" s="90"/>
      <c r="MEL204" s="90"/>
      <c r="MEN204" s="90"/>
      <c r="MEP204" s="90"/>
      <c r="MER204" s="90"/>
      <c r="MET204" s="90"/>
      <c r="MEV204" s="90"/>
      <c r="MEX204" s="90"/>
      <c r="MEZ204" s="90"/>
      <c r="MFB204" s="90"/>
      <c r="MFD204" s="90"/>
      <c r="MFF204" s="90"/>
      <c r="MFH204" s="90"/>
      <c r="MFJ204" s="90"/>
      <c r="MFL204" s="90"/>
      <c r="MFN204" s="90"/>
      <c r="MFP204" s="90"/>
      <c r="MFR204" s="90"/>
      <c r="MFT204" s="90"/>
      <c r="MFV204" s="90"/>
      <c r="MFX204" s="90"/>
      <c r="MFZ204" s="90"/>
      <c r="MGB204" s="90"/>
      <c r="MGD204" s="90"/>
      <c r="MGF204" s="90"/>
      <c r="MGH204" s="90"/>
      <c r="MGJ204" s="90"/>
      <c r="MGL204" s="90"/>
      <c r="MGN204" s="90"/>
      <c r="MGP204" s="90"/>
      <c r="MGR204" s="90"/>
      <c r="MGT204" s="90"/>
      <c r="MGV204" s="90"/>
      <c r="MGX204" s="90"/>
      <c r="MGZ204" s="90"/>
      <c r="MHB204" s="90"/>
      <c r="MHD204" s="90"/>
      <c r="MHF204" s="90"/>
      <c r="MHH204" s="90"/>
      <c r="MHJ204" s="90"/>
      <c r="MHL204" s="90"/>
      <c r="MHN204" s="90"/>
      <c r="MHP204" s="90"/>
      <c r="MHR204" s="90"/>
      <c r="MHT204" s="90"/>
      <c r="MHV204" s="90"/>
      <c r="MHX204" s="90"/>
      <c r="MHZ204" s="90"/>
      <c r="MIB204" s="90"/>
      <c r="MID204" s="90"/>
      <c r="MIF204" s="90"/>
      <c r="MIH204" s="90"/>
      <c r="MIJ204" s="90"/>
      <c r="MIL204" s="90"/>
      <c r="MIN204" s="90"/>
      <c r="MIP204" s="90"/>
      <c r="MIR204" s="90"/>
      <c r="MIT204" s="90"/>
      <c r="MIV204" s="90"/>
      <c r="MIX204" s="90"/>
      <c r="MIZ204" s="90"/>
      <c r="MJB204" s="90"/>
      <c r="MJD204" s="90"/>
      <c r="MJF204" s="90"/>
      <c r="MJH204" s="90"/>
      <c r="MJJ204" s="90"/>
      <c r="MJL204" s="90"/>
      <c r="MJN204" s="90"/>
      <c r="MJP204" s="90"/>
      <c r="MJR204" s="90"/>
      <c r="MJT204" s="90"/>
      <c r="MJV204" s="90"/>
      <c r="MJX204" s="90"/>
      <c r="MJZ204" s="90"/>
      <c r="MKB204" s="90"/>
      <c r="MKD204" s="90"/>
      <c r="MKF204" s="90"/>
      <c r="MKH204" s="90"/>
      <c r="MKJ204" s="90"/>
      <c r="MKL204" s="90"/>
      <c r="MKN204" s="90"/>
      <c r="MKP204" s="90"/>
      <c r="MKR204" s="90"/>
      <c r="MKT204" s="90"/>
      <c r="MKV204" s="90"/>
      <c r="MKX204" s="90"/>
      <c r="MKZ204" s="90"/>
      <c r="MLB204" s="90"/>
      <c r="MLD204" s="90"/>
      <c r="MLF204" s="90"/>
      <c r="MLH204" s="90"/>
      <c r="MLJ204" s="90"/>
      <c r="MLL204" s="90"/>
      <c r="MLN204" s="90"/>
      <c r="MLP204" s="90"/>
      <c r="MLR204" s="90"/>
      <c r="MLT204" s="90"/>
      <c r="MLV204" s="90"/>
      <c r="MLX204" s="90"/>
      <c r="MLZ204" s="90"/>
      <c r="MMB204" s="90"/>
      <c r="MMD204" s="90"/>
      <c r="MMF204" s="90"/>
      <c r="MMH204" s="90"/>
      <c r="MMJ204" s="90"/>
      <c r="MML204" s="90"/>
      <c r="MMN204" s="90"/>
      <c r="MMP204" s="90"/>
      <c r="MMR204" s="90"/>
      <c r="MMT204" s="90"/>
      <c r="MMV204" s="90"/>
      <c r="MMX204" s="90"/>
      <c r="MMZ204" s="90"/>
      <c r="MNB204" s="90"/>
      <c r="MND204" s="90"/>
      <c r="MNF204" s="90"/>
      <c r="MNH204" s="90"/>
      <c r="MNJ204" s="90"/>
      <c r="MNL204" s="90"/>
      <c r="MNN204" s="90"/>
      <c r="MNP204" s="90"/>
      <c r="MNR204" s="90"/>
      <c r="MNT204" s="90"/>
      <c r="MNV204" s="90"/>
      <c r="MNX204" s="90"/>
      <c r="MNZ204" s="90"/>
      <c r="MOB204" s="90"/>
      <c r="MOD204" s="90"/>
      <c r="MOF204" s="90"/>
      <c r="MOH204" s="90"/>
      <c r="MOJ204" s="90"/>
      <c r="MOL204" s="90"/>
      <c r="MON204" s="90"/>
      <c r="MOP204" s="90"/>
      <c r="MOR204" s="90"/>
      <c r="MOT204" s="90"/>
      <c r="MOV204" s="90"/>
      <c r="MOX204" s="90"/>
      <c r="MOZ204" s="90"/>
      <c r="MPB204" s="90"/>
      <c r="MPD204" s="90"/>
      <c r="MPF204" s="90"/>
      <c r="MPH204" s="90"/>
      <c r="MPJ204" s="90"/>
      <c r="MPL204" s="90"/>
      <c r="MPN204" s="90"/>
      <c r="MPP204" s="90"/>
      <c r="MPR204" s="90"/>
      <c r="MPT204" s="90"/>
      <c r="MPV204" s="90"/>
      <c r="MPX204" s="90"/>
      <c r="MPZ204" s="90"/>
      <c r="MQB204" s="90"/>
      <c r="MQD204" s="90"/>
      <c r="MQF204" s="90"/>
      <c r="MQH204" s="90"/>
      <c r="MQJ204" s="90"/>
      <c r="MQL204" s="90"/>
      <c r="MQN204" s="90"/>
      <c r="MQP204" s="90"/>
      <c r="MQR204" s="90"/>
      <c r="MQT204" s="90"/>
      <c r="MQV204" s="90"/>
      <c r="MQX204" s="90"/>
      <c r="MQZ204" s="90"/>
      <c r="MRB204" s="90"/>
      <c r="MRD204" s="90"/>
      <c r="MRF204" s="90"/>
      <c r="MRH204" s="90"/>
      <c r="MRJ204" s="90"/>
      <c r="MRL204" s="90"/>
      <c r="MRN204" s="90"/>
      <c r="MRP204" s="90"/>
      <c r="MRR204" s="90"/>
      <c r="MRT204" s="90"/>
      <c r="MRV204" s="90"/>
      <c r="MRX204" s="90"/>
      <c r="MRZ204" s="90"/>
      <c r="MSB204" s="90"/>
      <c r="MSD204" s="90"/>
      <c r="MSF204" s="90"/>
      <c r="MSH204" s="90"/>
      <c r="MSJ204" s="90"/>
      <c r="MSL204" s="90"/>
      <c r="MSN204" s="90"/>
      <c r="MSP204" s="90"/>
      <c r="MSR204" s="90"/>
      <c r="MST204" s="90"/>
      <c r="MSV204" s="90"/>
      <c r="MSX204" s="90"/>
      <c r="MSZ204" s="90"/>
      <c r="MTB204" s="90"/>
      <c r="MTD204" s="90"/>
      <c r="MTF204" s="90"/>
      <c r="MTH204" s="90"/>
      <c r="MTJ204" s="90"/>
      <c r="MTL204" s="90"/>
      <c r="MTN204" s="90"/>
      <c r="MTP204" s="90"/>
      <c r="MTR204" s="90"/>
      <c r="MTT204" s="90"/>
      <c r="MTV204" s="90"/>
      <c r="MTX204" s="90"/>
      <c r="MTZ204" s="90"/>
      <c r="MUB204" s="90"/>
      <c r="MUD204" s="90"/>
      <c r="MUF204" s="90"/>
      <c r="MUH204" s="90"/>
      <c r="MUJ204" s="90"/>
      <c r="MUL204" s="90"/>
      <c r="MUN204" s="90"/>
      <c r="MUP204" s="90"/>
      <c r="MUR204" s="90"/>
      <c r="MUT204" s="90"/>
      <c r="MUV204" s="90"/>
      <c r="MUX204" s="90"/>
      <c r="MUZ204" s="90"/>
      <c r="MVB204" s="90"/>
      <c r="MVD204" s="90"/>
      <c r="MVF204" s="90"/>
      <c r="MVH204" s="90"/>
      <c r="MVJ204" s="90"/>
      <c r="MVL204" s="90"/>
      <c r="MVN204" s="90"/>
      <c r="MVP204" s="90"/>
      <c r="MVR204" s="90"/>
      <c r="MVT204" s="90"/>
      <c r="MVV204" s="90"/>
      <c r="MVX204" s="90"/>
      <c r="MVZ204" s="90"/>
      <c r="MWB204" s="90"/>
      <c r="MWD204" s="90"/>
      <c r="MWF204" s="90"/>
      <c r="MWH204" s="90"/>
      <c r="MWJ204" s="90"/>
      <c r="MWL204" s="90"/>
      <c r="MWN204" s="90"/>
      <c r="MWP204" s="90"/>
      <c r="MWR204" s="90"/>
      <c r="MWT204" s="90"/>
      <c r="MWV204" s="90"/>
      <c r="MWX204" s="90"/>
      <c r="MWZ204" s="90"/>
      <c r="MXB204" s="90"/>
      <c r="MXD204" s="90"/>
      <c r="MXF204" s="90"/>
      <c r="MXH204" s="90"/>
      <c r="MXJ204" s="90"/>
      <c r="MXL204" s="90"/>
      <c r="MXN204" s="90"/>
      <c r="MXP204" s="90"/>
      <c r="MXR204" s="90"/>
      <c r="MXT204" s="90"/>
      <c r="MXV204" s="90"/>
      <c r="MXX204" s="90"/>
      <c r="MXZ204" s="90"/>
      <c r="MYB204" s="90"/>
      <c r="MYD204" s="90"/>
      <c r="MYF204" s="90"/>
      <c r="MYH204" s="90"/>
      <c r="MYJ204" s="90"/>
      <c r="MYL204" s="90"/>
      <c r="MYN204" s="90"/>
      <c r="MYP204" s="90"/>
      <c r="MYR204" s="90"/>
      <c r="MYT204" s="90"/>
      <c r="MYV204" s="90"/>
      <c r="MYX204" s="90"/>
      <c r="MYZ204" s="90"/>
      <c r="MZB204" s="90"/>
      <c r="MZD204" s="90"/>
      <c r="MZF204" s="90"/>
      <c r="MZH204" s="90"/>
      <c r="MZJ204" s="90"/>
      <c r="MZL204" s="90"/>
      <c r="MZN204" s="90"/>
      <c r="MZP204" s="90"/>
      <c r="MZR204" s="90"/>
      <c r="MZT204" s="90"/>
      <c r="MZV204" s="90"/>
      <c r="MZX204" s="90"/>
      <c r="MZZ204" s="90"/>
      <c r="NAB204" s="90"/>
      <c r="NAD204" s="90"/>
      <c r="NAF204" s="90"/>
      <c r="NAH204" s="90"/>
      <c r="NAJ204" s="90"/>
      <c r="NAL204" s="90"/>
      <c r="NAN204" s="90"/>
      <c r="NAP204" s="90"/>
      <c r="NAR204" s="90"/>
      <c r="NAT204" s="90"/>
      <c r="NAV204" s="90"/>
      <c r="NAX204" s="90"/>
      <c r="NAZ204" s="90"/>
      <c r="NBB204" s="90"/>
      <c r="NBD204" s="90"/>
      <c r="NBF204" s="90"/>
      <c r="NBH204" s="90"/>
      <c r="NBJ204" s="90"/>
      <c r="NBL204" s="90"/>
      <c r="NBN204" s="90"/>
      <c r="NBP204" s="90"/>
      <c r="NBR204" s="90"/>
      <c r="NBT204" s="90"/>
      <c r="NBV204" s="90"/>
      <c r="NBX204" s="90"/>
      <c r="NBZ204" s="90"/>
      <c r="NCB204" s="90"/>
      <c r="NCD204" s="90"/>
      <c r="NCF204" s="90"/>
      <c r="NCH204" s="90"/>
      <c r="NCJ204" s="90"/>
      <c r="NCL204" s="90"/>
      <c r="NCN204" s="90"/>
      <c r="NCP204" s="90"/>
      <c r="NCR204" s="90"/>
      <c r="NCT204" s="90"/>
      <c r="NCV204" s="90"/>
      <c r="NCX204" s="90"/>
      <c r="NCZ204" s="90"/>
      <c r="NDB204" s="90"/>
      <c r="NDD204" s="90"/>
      <c r="NDF204" s="90"/>
      <c r="NDH204" s="90"/>
      <c r="NDJ204" s="90"/>
      <c r="NDL204" s="90"/>
      <c r="NDN204" s="90"/>
      <c r="NDP204" s="90"/>
      <c r="NDR204" s="90"/>
      <c r="NDT204" s="90"/>
      <c r="NDV204" s="90"/>
      <c r="NDX204" s="90"/>
      <c r="NDZ204" s="90"/>
      <c r="NEB204" s="90"/>
      <c r="NED204" s="90"/>
      <c r="NEF204" s="90"/>
      <c r="NEH204" s="90"/>
      <c r="NEJ204" s="90"/>
      <c r="NEL204" s="90"/>
      <c r="NEN204" s="90"/>
      <c r="NEP204" s="90"/>
      <c r="NER204" s="90"/>
      <c r="NET204" s="90"/>
      <c r="NEV204" s="90"/>
      <c r="NEX204" s="90"/>
      <c r="NEZ204" s="90"/>
      <c r="NFB204" s="90"/>
      <c r="NFD204" s="90"/>
      <c r="NFF204" s="90"/>
      <c r="NFH204" s="90"/>
      <c r="NFJ204" s="90"/>
      <c r="NFL204" s="90"/>
      <c r="NFN204" s="90"/>
      <c r="NFP204" s="90"/>
      <c r="NFR204" s="90"/>
      <c r="NFT204" s="90"/>
      <c r="NFV204" s="90"/>
      <c r="NFX204" s="90"/>
      <c r="NFZ204" s="90"/>
      <c r="NGB204" s="90"/>
      <c r="NGD204" s="90"/>
      <c r="NGF204" s="90"/>
      <c r="NGH204" s="90"/>
      <c r="NGJ204" s="90"/>
      <c r="NGL204" s="90"/>
      <c r="NGN204" s="90"/>
      <c r="NGP204" s="90"/>
      <c r="NGR204" s="90"/>
      <c r="NGT204" s="90"/>
      <c r="NGV204" s="90"/>
      <c r="NGX204" s="90"/>
      <c r="NGZ204" s="90"/>
      <c r="NHB204" s="90"/>
      <c r="NHD204" s="90"/>
      <c r="NHF204" s="90"/>
      <c r="NHH204" s="90"/>
      <c r="NHJ204" s="90"/>
      <c r="NHL204" s="90"/>
      <c r="NHN204" s="90"/>
      <c r="NHP204" s="90"/>
      <c r="NHR204" s="90"/>
      <c r="NHT204" s="90"/>
      <c r="NHV204" s="90"/>
      <c r="NHX204" s="90"/>
      <c r="NHZ204" s="90"/>
      <c r="NIB204" s="90"/>
      <c r="NID204" s="90"/>
      <c r="NIF204" s="90"/>
      <c r="NIH204" s="90"/>
      <c r="NIJ204" s="90"/>
      <c r="NIL204" s="90"/>
      <c r="NIN204" s="90"/>
      <c r="NIP204" s="90"/>
      <c r="NIR204" s="90"/>
      <c r="NIT204" s="90"/>
      <c r="NIV204" s="90"/>
      <c r="NIX204" s="90"/>
      <c r="NIZ204" s="90"/>
      <c r="NJB204" s="90"/>
      <c r="NJD204" s="90"/>
      <c r="NJF204" s="90"/>
      <c r="NJH204" s="90"/>
      <c r="NJJ204" s="90"/>
      <c r="NJL204" s="90"/>
      <c r="NJN204" s="90"/>
      <c r="NJP204" s="90"/>
      <c r="NJR204" s="90"/>
      <c r="NJT204" s="90"/>
      <c r="NJV204" s="90"/>
      <c r="NJX204" s="90"/>
      <c r="NJZ204" s="90"/>
      <c r="NKB204" s="90"/>
      <c r="NKD204" s="90"/>
      <c r="NKF204" s="90"/>
      <c r="NKH204" s="90"/>
      <c r="NKJ204" s="90"/>
      <c r="NKL204" s="90"/>
      <c r="NKN204" s="90"/>
      <c r="NKP204" s="90"/>
      <c r="NKR204" s="90"/>
      <c r="NKT204" s="90"/>
      <c r="NKV204" s="90"/>
      <c r="NKX204" s="90"/>
      <c r="NKZ204" s="90"/>
      <c r="NLB204" s="90"/>
      <c r="NLD204" s="90"/>
      <c r="NLF204" s="90"/>
      <c r="NLH204" s="90"/>
      <c r="NLJ204" s="90"/>
      <c r="NLL204" s="90"/>
      <c r="NLN204" s="90"/>
      <c r="NLP204" s="90"/>
      <c r="NLR204" s="90"/>
      <c r="NLT204" s="90"/>
      <c r="NLV204" s="90"/>
      <c r="NLX204" s="90"/>
      <c r="NLZ204" s="90"/>
      <c r="NMB204" s="90"/>
      <c r="NMD204" s="90"/>
      <c r="NMF204" s="90"/>
      <c r="NMH204" s="90"/>
      <c r="NMJ204" s="90"/>
      <c r="NML204" s="90"/>
      <c r="NMN204" s="90"/>
      <c r="NMP204" s="90"/>
      <c r="NMR204" s="90"/>
      <c r="NMT204" s="90"/>
      <c r="NMV204" s="90"/>
      <c r="NMX204" s="90"/>
      <c r="NMZ204" s="90"/>
      <c r="NNB204" s="90"/>
      <c r="NND204" s="90"/>
      <c r="NNF204" s="90"/>
      <c r="NNH204" s="90"/>
      <c r="NNJ204" s="90"/>
      <c r="NNL204" s="90"/>
      <c r="NNN204" s="90"/>
      <c r="NNP204" s="90"/>
      <c r="NNR204" s="90"/>
      <c r="NNT204" s="90"/>
      <c r="NNV204" s="90"/>
      <c r="NNX204" s="90"/>
      <c r="NNZ204" s="90"/>
      <c r="NOB204" s="90"/>
      <c r="NOD204" s="90"/>
      <c r="NOF204" s="90"/>
      <c r="NOH204" s="90"/>
      <c r="NOJ204" s="90"/>
      <c r="NOL204" s="90"/>
      <c r="NON204" s="90"/>
      <c r="NOP204" s="90"/>
      <c r="NOR204" s="90"/>
      <c r="NOT204" s="90"/>
      <c r="NOV204" s="90"/>
      <c r="NOX204" s="90"/>
      <c r="NOZ204" s="90"/>
      <c r="NPB204" s="90"/>
      <c r="NPD204" s="90"/>
      <c r="NPF204" s="90"/>
      <c r="NPH204" s="90"/>
      <c r="NPJ204" s="90"/>
      <c r="NPL204" s="90"/>
      <c r="NPN204" s="90"/>
      <c r="NPP204" s="90"/>
      <c r="NPR204" s="90"/>
      <c r="NPT204" s="90"/>
      <c r="NPV204" s="90"/>
      <c r="NPX204" s="90"/>
      <c r="NPZ204" s="90"/>
      <c r="NQB204" s="90"/>
      <c r="NQD204" s="90"/>
      <c r="NQF204" s="90"/>
      <c r="NQH204" s="90"/>
      <c r="NQJ204" s="90"/>
      <c r="NQL204" s="90"/>
      <c r="NQN204" s="90"/>
      <c r="NQP204" s="90"/>
      <c r="NQR204" s="90"/>
      <c r="NQT204" s="90"/>
      <c r="NQV204" s="90"/>
      <c r="NQX204" s="90"/>
      <c r="NQZ204" s="90"/>
      <c r="NRB204" s="90"/>
      <c r="NRD204" s="90"/>
      <c r="NRF204" s="90"/>
      <c r="NRH204" s="90"/>
      <c r="NRJ204" s="90"/>
      <c r="NRL204" s="90"/>
      <c r="NRN204" s="90"/>
      <c r="NRP204" s="90"/>
      <c r="NRR204" s="90"/>
      <c r="NRT204" s="90"/>
      <c r="NRV204" s="90"/>
      <c r="NRX204" s="90"/>
      <c r="NRZ204" s="90"/>
      <c r="NSB204" s="90"/>
      <c r="NSD204" s="90"/>
      <c r="NSF204" s="90"/>
      <c r="NSH204" s="90"/>
      <c r="NSJ204" s="90"/>
      <c r="NSL204" s="90"/>
      <c r="NSN204" s="90"/>
      <c r="NSP204" s="90"/>
      <c r="NSR204" s="90"/>
      <c r="NST204" s="90"/>
      <c r="NSV204" s="90"/>
      <c r="NSX204" s="90"/>
      <c r="NSZ204" s="90"/>
      <c r="NTB204" s="90"/>
      <c r="NTD204" s="90"/>
      <c r="NTF204" s="90"/>
      <c r="NTH204" s="90"/>
      <c r="NTJ204" s="90"/>
      <c r="NTL204" s="90"/>
      <c r="NTN204" s="90"/>
      <c r="NTP204" s="90"/>
      <c r="NTR204" s="90"/>
      <c r="NTT204" s="90"/>
      <c r="NTV204" s="90"/>
      <c r="NTX204" s="90"/>
      <c r="NTZ204" s="90"/>
      <c r="NUB204" s="90"/>
      <c r="NUD204" s="90"/>
      <c r="NUF204" s="90"/>
      <c r="NUH204" s="90"/>
      <c r="NUJ204" s="90"/>
      <c r="NUL204" s="90"/>
      <c r="NUN204" s="90"/>
      <c r="NUP204" s="90"/>
      <c r="NUR204" s="90"/>
      <c r="NUT204" s="90"/>
      <c r="NUV204" s="90"/>
      <c r="NUX204" s="90"/>
      <c r="NUZ204" s="90"/>
      <c r="NVB204" s="90"/>
      <c r="NVD204" s="90"/>
      <c r="NVF204" s="90"/>
      <c r="NVH204" s="90"/>
      <c r="NVJ204" s="90"/>
      <c r="NVL204" s="90"/>
      <c r="NVN204" s="90"/>
      <c r="NVP204" s="90"/>
      <c r="NVR204" s="90"/>
      <c r="NVT204" s="90"/>
      <c r="NVV204" s="90"/>
      <c r="NVX204" s="90"/>
      <c r="NVZ204" s="90"/>
      <c r="NWB204" s="90"/>
      <c r="NWD204" s="90"/>
      <c r="NWF204" s="90"/>
      <c r="NWH204" s="90"/>
      <c r="NWJ204" s="90"/>
      <c r="NWL204" s="90"/>
      <c r="NWN204" s="90"/>
      <c r="NWP204" s="90"/>
      <c r="NWR204" s="90"/>
      <c r="NWT204" s="90"/>
      <c r="NWV204" s="90"/>
      <c r="NWX204" s="90"/>
      <c r="NWZ204" s="90"/>
      <c r="NXB204" s="90"/>
      <c r="NXD204" s="90"/>
      <c r="NXF204" s="90"/>
      <c r="NXH204" s="90"/>
      <c r="NXJ204" s="90"/>
      <c r="NXL204" s="90"/>
      <c r="NXN204" s="90"/>
      <c r="NXP204" s="90"/>
      <c r="NXR204" s="90"/>
      <c r="NXT204" s="90"/>
      <c r="NXV204" s="90"/>
      <c r="NXX204" s="90"/>
      <c r="NXZ204" s="90"/>
      <c r="NYB204" s="90"/>
      <c r="NYD204" s="90"/>
      <c r="NYF204" s="90"/>
      <c r="NYH204" s="90"/>
      <c r="NYJ204" s="90"/>
      <c r="NYL204" s="90"/>
      <c r="NYN204" s="90"/>
      <c r="NYP204" s="90"/>
      <c r="NYR204" s="90"/>
      <c r="NYT204" s="90"/>
      <c r="NYV204" s="90"/>
      <c r="NYX204" s="90"/>
      <c r="NYZ204" s="90"/>
      <c r="NZB204" s="90"/>
      <c r="NZD204" s="90"/>
      <c r="NZF204" s="90"/>
      <c r="NZH204" s="90"/>
      <c r="NZJ204" s="90"/>
      <c r="NZL204" s="90"/>
      <c r="NZN204" s="90"/>
      <c r="NZP204" s="90"/>
      <c r="NZR204" s="90"/>
      <c r="NZT204" s="90"/>
      <c r="NZV204" s="90"/>
      <c r="NZX204" s="90"/>
      <c r="NZZ204" s="90"/>
      <c r="OAB204" s="90"/>
      <c r="OAD204" s="90"/>
      <c r="OAF204" s="90"/>
      <c r="OAH204" s="90"/>
      <c r="OAJ204" s="90"/>
      <c r="OAL204" s="90"/>
      <c r="OAN204" s="90"/>
      <c r="OAP204" s="90"/>
      <c r="OAR204" s="90"/>
      <c r="OAT204" s="90"/>
      <c r="OAV204" s="90"/>
      <c r="OAX204" s="90"/>
      <c r="OAZ204" s="90"/>
      <c r="OBB204" s="90"/>
      <c r="OBD204" s="90"/>
      <c r="OBF204" s="90"/>
      <c r="OBH204" s="90"/>
      <c r="OBJ204" s="90"/>
      <c r="OBL204" s="90"/>
      <c r="OBN204" s="90"/>
      <c r="OBP204" s="90"/>
      <c r="OBR204" s="90"/>
      <c r="OBT204" s="90"/>
      <c r="OBV204" s="90"/>
      <c r="OBX204" s="90"/>
      <c r="OBZ204" s="90"/>
      <c r="OCB204" s="90"/>
      <c r="OCD204" s="90"/>
      <c r="OCF204" s="90"/>
      <c r="OCH204" s="90"/>
      <c r="OCJ204" s="90"/>
      <c r="OCL204" s="90"/>
      <c r="OCN204" s="90"/>
      <c r="OCP204" s="90"/>
      <c r="OCR204" s="90"/>
      <c r="OCT204" s="90"/>
      <c r="OCV204" s="90"/>
      <c r="OCX204" s="90"/>
      <c r="OCZ204" s="90"/>
      <c r="ODB204" s="90"/>
      <c r="ODD204" s="90"/>
      <c r="ODF204" s="90"/>
      <c r="ODH204" s="90"/>
      <c r="ODJ204" s="90"/>
      <c r="ODL204" s="90"/>
      <c r="ODN204" s="90"/>
      <c r="ODP204" s="90"/>
      <c r="ODR204" s="90"/>
      <c r="ODT204" s="90"/>
      <c r="ODV204" s="90"/>
      <c r="ODX204" s="90"/>
      <c r="ODZ204" s="90"/>
      <c r="OEB204" s="90"/>
      <c r="OED204" s="90"/>
      <c r="OEF204" s="90"/>
      <c r="OEH204" s="90"/>
      <c r="OEJ204" s="90"/>
      <c r="OEL204" s="90"/>
      <c r="OEN204" s="90"/>
      <c r="OEP204" s="90"/>
      <c r="OER204" s="90"/>
      <c r="OET204" s="90"/>
      <c r="OEV204" s="90"/>
      <c r="OEX204" s="90"/>
      <c r="OEZ204" s="90"/>
      <c r="OFB204" s="90"/>
      <c r="OFD204" s="90"/>
      <c r="OFF204" s="90"/>
      <c r="OFH204" s="90"/>
      <c r="OFJ204" s="90"/>
      <c r="OFL204" s="90"/>
      <c r="OFN204" s="90"/>
      <c r="OFP204" s="90"/>
      <c r="OFR204" s="90"/>
      <c r="OFT204" s="90"/>
      <c r="OFV204" s="90"/>
      <c r="OFX204" s="90"/>
      <c r="OFZ204" s="90"/>
      <c r="OGB204" s="90"/>
      <c r="OGD204" s="90"/>
      <c r="OGF204" s="90"/>
      <c r="OGH204" s="90"/>
      <c r="OGJ204" s="90"/>
      <c r="OGL204" s="90"/>
      <c r="OGN204" s="90"/>
      <c r="OGP204" s="90"/>
      <c r="OGR204" s="90"/>
      <c r="OGT204" s="90"/>
      <c r="OGV204" s="90"/>
      <c r="OGX204" s="90"/>
      <c r="OGZ204" s="90"/>
      <c r="OHB204" s="90"/>
      <c r="OHD204" s="90"/>
      <c r="OHF204" s="90"/>
      <c r="OHH204" s="90"/>
      <c r="OHJ204" s="90"/>
      <c r="OHL204" s="90"/>
      <c r="OHN204" s="90"/>
      <c r="OHP204" s="90"/>
      <c r="OHR204" s="90"/>
      <c r="OHT204" s="90"/>
      <c r="OHV204" s="90"/>
      <c r="OHX204" s="90"/>
      <c r="OHZ204" s="90"/>
      <c r="OIB204" s="90"/>
      <c r="OID204" s="90"/>
      <c r="OIF204" s="90"/>
      <c r="OIH204" s="90"/>
      <c r="OIJ204" s="90"/>
      <c r="OIL204" s="90"/>
      <c r="OIN204" s="90"/>
      <c r="OIP204" s="90"/>
      <c r="OIR204" s="90"/>
      <c r="OIT204" s="90"/>
      <c r="OIV204" s="90"/>
      <c r="OIX204" s="90"/>
      <c r="OIZ204" s="90"/>
      <c r="OJB204" s="90"/>
      <c r="OJD204" s="90"/>
      <c r="OJF204" s="90"/>
      <c r="OJH204" s="90"/>
      <c r="OJJ204" s="90"/>
      <c r="OJL204" s="90"/>
      <c r="OJN204" s="90"/>
      <c r="OJP204" s="90"/>
      <c r="OJR204" s="90"/>
      <c r="OJT204" s="90"/>
      <c r="OJV204" s="90"/>
      <c r="OJX204" s="90"/>
      <c r="OJZ204" s="90"/>
      <c r="OKB204" s="90"/>
      <c r="OKD204" s="90"/>
      <c r="OKF204" s="90"/>
      <c r="OKH204" s="90"/>
      <c r="OKJ204" s="90"/>
      <c r="OKL204" s="90"/>
      <c r="OKN204" s="90"/>
      <c r="OKP204" s="90"/>
      <c r="OKR204" s="90"/>
      <c r="OKT204" s="90"/>
      <c r="OKV204" s="90"/>
      <c r="OKX204" s="90"/>
      <c r="OKZ204" s="90"/>
      <c r="OLB204" s="90"/>
      <c r="OLD204" s="90"/>
      <c r="OLF204" s="90"/>
      <c r="OLH204" s="90"/>
      <c r="OLJ204" s="90"/>
      <c r="OLL204" s="90"/>
      <c r="OLN204" s="90"/>
      <c r="OLP204" s="90"/>
      <c r="OLR204" s="90"/>
      <c r="OLT204" s="90"/>
      <c r="OLV204" s="90"/>
      <c r="OLX204" s="90"/>
      <c r="OLZ204" s="90"/>
      <c r="OMB204" s="90"/>
      <c r="OMD204" s="90"/>
      <c r="OMF204" s="90"/>
      <c r="OMH204" s="90"/>
      <c r="OMJ204" s="90"/>
      <c r="OML204" s="90"/>
      <c r="OMN204" s="90"/>
      <c r="OMP204" s="90"/>
      <c r="OMR204" s="90"/>
      <c r="OMT204" s="90"/>
      <c r="OMV204" s="90"/>
      <c r="OMX204" s="90"/>
      <c r="OMZ204" s="90"/>
      <c r="ONB204" s="90"/>
      <c r="OND204" s="90"/>
      <c r="ONF204" s="90"/>
      <c r="ONH204" s="90"/>
      <c r="ONJ204" s="90"/>
      <c r="ONL204" s="90"/>
      <c r="ONN204" s="90"/>
      <c r="ONP204" s="90"/>
      <c r="ONR204" s="90"/>
      <c r="ONT204" s="90"/>
      <c r="ONV204" s="90"/>
      <c r="ONX204" s="90"/>
      <c r="ONZ204" s="90"/>
      <c r="OOB204" s="90"/>
      <c r="OOD204" s="90"/>
      <c r="OOF204" s="90"/>
      <c r="OOH204" s="90"/>
      <c r="OOJ204" s="90"/>
      <c r="OOL204" s="90"/>
      <c r="OON204" s="90"/>
      <c r="OOP204" s="90"/>
      <c r="OOR204" s="90"/>
      <c r="OOT204" s="90"/>
      <c r="OOV204" s="90"/>
      <c r="OOX204" s="90"/>
      <c r="OOZ204" s="90"/>
      <c r="OPB204" s="90"/>
      <c r="OPD204" s="90"/>
      <c r="OPF204" s="90"/>
      <c r="OPH204" s="90"/>
      <c r="OPJ204" s="90"/>
      <c r="OPL204" s="90"/>
      <c r="OPN204" s="90"/>
      <c r="OPP204" s="90"/>
      <c r="OPR204" s="90"/>
      <c r="OPT204" s="90"/>
      <c r="OPV204" s="90"/>
      <c r="OPX204" s="90"/>
      <c r="OPZ204" s="90"/>
      <c r="OQB204" s="90"/>
      <c r="OQD204" s="90"/>
      <c r="OQF204" s="90"/>
      <c r="OQH204" s="90"/>
      <c r="OQJ204" s="90"/>
      <c r="OQL204" s="90"/>
      <c r="OQN204" s="90"/>
      <c r="OQP204" s="90"/>
      <c r="OQR204" s="90"/>
      <c r="OQT204" s="90"/>
      <c r="OQV204" s="90"/>
      <c r="OQX204" s="90"/>
      <c r="OQZ204" s="90"/>
      <c r="ORB204" s="90"/>
      <c r="ORD204" s="90"/>
      <c r="ORF204" s="90"/>
      <c r="ORH204" s="90"/>
      <c r="ORJ204" s="90"/>
      <c r="ORL204" s="90"/>
      <c r="ORN204" s="90"/>
      <c r="ORP204" s="90"/>
      <c r="ORR204" s="90"/>
      <c r="ORT204" s="90"/>
      <c r="ORV204" s="90"/>
      <c r="ORX204" s="90"/>
      <c r="ORZ204" s="90"/>
      <c r="OSB204" s="90"/>
      <c r="OSD204" s="90"/>
      <c r="OSF204" s="90"/>
      <c r="OSH204" s="90"/>
      <c r="OSJ204" s="90"/>
      <c r="OSL204" s="90"/>
      <c r="OSN204" s="90"/>
      <c r="OSP204" s="90"/>
      <c r="OSR204" s="90"/>
      <c r="OST204" s="90"/>
      <c r="OSV204" s="90"/>
      <c r="OSX204" s="90"/>
      <c r="OSZ204" s="90"/>
      <c r="OTB204" s="90"/>
      <c r="OTD204" s="90"/>
      <c r="OTF204" s="90"/>
      <c r="OTH204" s="90"/>
      <c r="OTJ204" s="90"/>
      <c r="OTL204" s="90"/>
      <c r="OTN204" s="90"/>
      <c r="OTP204" s="90"/>
      <c r="OTR204" s="90"/>
      <c r="OTT204" s="90"/>
      <c r="OTV204" s="90"/>
      <c r="OTX204" s="90"/>
      <c r="OTZ204" s="90"/>
      <c r="OUB204" s="90"/>
      <c r="OUD204" s="90"/>
      <c r="OUF204" s="90"/>
      <c r="OUH204" s="90"/>
      <c r="OUJ204" s="90"/>
      <c r="OUL204" s="90"/>
      <c r="OUN204" s="90"/>
      <c r="OUP204" s="90"/>
      <c r="OUR204" s="90"/>
      <c r="OUT204" s="90"/>
      <c r="OUV204" s="90"/>
      <c r="OUX204" s="90"/>
      <c r="OUZ204" s="90"/>
      <c r="OVB204" s="90"/>
      <c r="OVD204" s="90"/>
      <c r="OVF204" s="90"/>
      <c r="OVH204" s="90"/>
      <c r="OVJ204" s="90"/>
      <c r="OVL204" s="90"/>
      <c r="OVN204" s="90"/>
      <c r="OVP204" s="90"/>
      <c r="OVR204" s="90"/>
      <c r="OVT204" s="90"/>
      <c r="OVV204" s="90"/>
      <c r="OVX204" s="90"/>
      <c r="OVZ204" s="90"/>
      <c r="OWB204" s="90"/>
      <c r="OWD204" s="90"/>
      <c r="OWF204" s="90"/>
      <c r="OWH204" s="90"/>
      <c r="OWJ204" s="90"/>
      <c r="OWL204" s="90"/>
      <c r="OWN204" s="90"/>
      <c r="OWP204" s="90"/>
      <c r="OWR204" s="90"/>
      <c r="OWT204" s="90"/>
      <c r="OWV204" s="90"/>
      <c r="OWX204" s="90"/>
      <c r="OWZ204" s="90"/>
      <c r="OXB204" s="90"/>
      <c r="OXD204" s="90"/>
      <c r="OXF204" s="90"/>
      <c r="OXH204" s="90"/>
      <c r="OXJ204" s="90"/>
      <c r="OXL204" s="90"/>
      <c r="OXN204" s="90"/>
      <c r="OXP204" s="90"/>
      <c r="OXR204" s="90"/>
      <c r="OXT204" s="90"/>
      <c r="OXV204" s="90"/>
      <c r="OXX204" s="90"/>
      <c r="OXZ204" s="90"/>
      <c r="OYB204" s="90"/>
      <c r="OYD204" s="90"/>
      <c r="OYF204" s="90"/>
      <c r="OYH204" s="90"/>
      <c r="OYJ204" s="90"/>
      <c r="OYL204" s="90"/>
      <c r="OYN204" s="90"/>
      <c r="OYP204" s="90"/>
      <c r="OYR204" s="90"/>
      <c r="OYT204" s="90"/>
      <c r="OYV204" s="90"/>
      <c r="OYX204" s="90"/>
      <c r="OYZ204" s="90"/>
      <c r="OZB204" s="90"/>
      <c r="OZD204" s="90"/>
      <c r="OZF204" s="90"/>
      <c r="OZH204" s="90"/>
      <c r="OZJ204" s="90"/>
      <c r="OZL204" s="90"/>
      <c r="OZN204" s="90"/>
      <c r="OZP204" s="90"/>
      <c r="OZR204" s="90"/>
      <c r="OZT204" s="90"/>
      <c r="OZV204" s="90"/>
      <c r="OZX204" s="90"/>
      <c r="OZZ204" s="90"/>
      <c r="PAB204" s="90"/>
      <c r="PAD204" s="90"/>
      <c r="PAF204" s="90"/>
      <c r="PAH204" s="90"/>
      <c r="PAJ204" s="90"/>
      <c r="PAL204" s="90"/>
      <c r="PAN204" s="90"/>
      <c r="PAP204" s="90"/>
      <c r="PAR204" s="90"/>
      <c r="PAT204" s="90"/>
      <c r="PAV204" s="90"/>
      <c r="PAX204" s="90"/>
      <c r="PAZ204" s="90"/>
      <c r="PBB204" s="90"/>
      <c r="PBD204" s="90"/>
      <c r="PBF204" s="90"/>
      <c r="PBH204" s="90"/>
      <c r="PBJ204" s="90"/>
      <c r="PBL204" s="90"/>
      <c r="PBN204" s="90"/>
      <c r="PBP204" s="90"/>
      <c r="PBR204" s="90"/>
      <c r="PBT204" s="90"/>
      <c r="PBV204" s="90"/>
      <c r="PBX204" s="90"/>
      <c r="PBZ204" s="90"/>
      <c r="PCB204" s="90"/>
      <c r="PCD204" s="90"/>
      <c r="PCF204" s="90"/>
      <c r="PCH204" s="90"/>
      <c r="PCJ204" s="90"/>
      <c r="PCL204" s="90"/>
      <c r="PCN204" s="90"/>
      <c r="PCP204" s="90"/>
      <c r="PCR204" s="90"/>
      <c r="PCT204" s="90"/>
      <c r="PCV204" s="90"/>
      <c r="PCX204" s="90"/>
      <c r="PCZ204" s="90"/>
      <c r="PDB204" s="90"/>
      <c r="PDD204" s="90"/>
      <c r="PDF204" s="90"/>
      <c r="PDH204" s="90"/>
      <c r="PDJ204" s="90"/>
      <c r="PDL204" s="90"/>
      <c r="PDN204" s="90"/>
      <c r="PDP204" s="90"/>
      <c r="PDR204" s="90"/>
      <c r="PDT204" s="90"/>
      <c r="PDV204" s="90"/>
      <c r="PDX204" s="90"/>
      <c r="PDZ204" s="90"/>
      <c r="PEB204" s="90"/>
      <c r="PED204" s="90"/>
      <c r="PEF204" s="90"/>
      <c r="PEH204" s="90"/>
      <c r="PEJ204" s="90"/>
      <c r="PEL204" s="90"/>
      <c r="PEN204" s="90"/>
      <c r="PEP204" s="90"/>
      <c r="PER204" s="90"/>
      <c r="PET204" s="90"/>
      <c r="PEV204" s="90"/>
      <c r="PEX204" s="90"/>
      <c r="PEZ204" s="90"/>
      <c r="PFB204" s="90"/>
      <c r="PFD204" s="90"/>
      <c r="PFF204" s="90"/>
      <c r="PFH204" s="90"/>
      <c r="PFJ204" s="90"/>
      <c r="PFL204" s="90"/>
      <c r="PFN204" s="90"/>
      <c r="PFP204" s="90"/>
      <c r="PFR204" s="90"/>
      <c r="PFT204" s="90"/>
      <c r="PFV204" s="90"/>
      <c r="PFX204" s="90"/>
      <c r="PFZ204" s="90"/>
      <c r="PGB204" s="90"/>
      <c r="PGD204" s="90"/>
      <c r="PGF204" s="90"/>
      <c r="PGH204" s="90"/>
      <c r="PGJ204" s="90"/>
      <c r="PGL204" s="90"/>
      <c r="PGN204" s="90"/>
      <c r="PGP204" s="90"/>
      <c r="PGR204" s="90"/>
      <c r="PGT204" s="90"/>
      <c r="PGV204" s="90"/>
      <c r="PGX204" s="90"/>
      <c r="PGZ204" s="90"/>
      <c r="PHB204" s="90"/>
      <c r="PHD204" s="90"/>
      <c r="PHF204" s="90"/>
      <c r="PHH204" s="90"/>
      <c r="PHJ204" s="90"/>
      <c r="PHL204" s="90"/>
      <c r="PHN204" s="90"/>
      <c r="PHP204" s="90"/>
      <c r="PHR204" s="90"/>
      <c r="PHT204" s="90"/>
      <c r="PHV204" s="90"/>
      <c r="PHX204" s="90"/>
      <c r="PHZ204" s="90"/>
      <c r="PIB204" s="90"/>
      <c r="PID204" s="90"/>
      <c r="PIF204" s="90"/>
      <c r="PIH204" s="90"/>
      <c r="PIJ204" s="90"/>
      <c r="PIL204" s="90"/>
      <c r="PIN204" s="90"/>
      <c r="PIP204" s="90"/>
      <c r="PIR204" s="90"/>
      <c r="PIT204" s="90"/>
      <c r="PIV204" s="90"/>
      <c r="PIX204" s="90"/>
      <c r="PIZ204" s="90"/>
      <c r="PJB204" s="90"/>
      <c r="PJD204" s="90"/>
      <c r="PJF204" s="90"/>
      <c r="PJH204" s="90"/>
      <c r="PJJ204" s="90"/>
      <c r="PJL204" s="90"/>
      <c r="PJN204" s="90"/>
      <c r="PJP204" s="90"/>
      <c r="PJR204" s="90"/>
      <c r="PJT204" s="90"/>
      <c r="PJV204" s="90"/>
      <c r="PJX204" s="90"/>
      <c r="PJZ204" s="90"/>
      <c r="PKB204" s="90"/>
      <c r="PKD204" s="90"/>
      <c r="PKF204" s="90"/>
      <c r="PKH204" s="90"/>
      <c r="PKJ204" s="90"/>
      <c r="PKL204" s="90"/>
      <c r="PKN204" s="90"/>
      <c r="PKP204" s="90"/>
      <c r="PKR204" s="90"/>
      <c r="PKT204" s="90"/>
      <c r="PKV204" s="90"/>
      <c r="PKX204" s="90"/>
      <c r="PKZ204" s="90"/>
      <c r="PLB204" s="90"/>
      <c r="PLD204" s="90"/>
      <c r="PLF204" s="90"/>
      <c r="PLH204" s="90"/>
      <c r="PLJ204" s="90"/>
      <c r="PLL204" s="90"/>
      <c r="PLN204" s="90"/>
      <c r="PLP204" s="90"/>
      <c r="PLR204" s="90"/>
      <c r="PLT204" s="90"/>
      <c r="PLV204" s="90"/>
      <c r="PLX204" s="90"/>
      <c r="PLZ204" s="90"/>
      <c r="PMB204" s="90"/>
      <c r="PMD204" s="90"/>
      <c r="PMF204" s="90"/>
      <c r="PMH204" s="90"/>
      <c r="PMJ204" s="90"/>
      <c r="PML204" s="90"/>
      <c r="PMN204" s="90"/>
      <c r="PMP204" s="90"/>
      <c r="PMR204" s="90"/>
      <c r="PMT204" s="90"/>
      <c r="PMV204" s="90"/>
      <c r="PMX204" s="90"/>
      <c r="PMZ204" s="90"/>
      <c r="PNB204" s="90"/>
      <c r="PND204" s="90"/>
      <c r="PNF204" s="90"/>
      <c r="PNH204" s="90"/>
      <c r="PNJ204" s="90"/>
      <c r="PNL204" s="90"/>
      <c r="PNN204" s="90"/>
      <c r="PNP204" s="90"/>
      <c r="PNR204" s="90"/>
      <c r="PNT204" s="90"/>
      <c r="PNV204" s="90"/>
      <c r="PNX204" s="90"/>
      <c r="PNZ204" s="90"/>
      <c r="POB204" s="90"/>
      <c r="POD204" s="90"/>
      <c r="POF204" s="90"/>
      <c r="POH204" s="90"/>
      <c r="POJ204" s="90"/>
      <c r="POL204" s="90"/>
      <c r="PON204" s="90"/>
      <c r="POP204" s="90"/>
      <c r="POR204" s="90"/>
      <c r="POT204" s="90"/>
      <c r="POV204" s="90"/>
      <c r="POX204" s="90"/>
      <c r="POZ204" s="90"/>
      <c r="PPB204" s="90"/>
      <c r="PPD204" s="90"/>
      <c r="PPF204" s="90"/>
      <c r="PPH204" s="90"/>
      <c r="PPJ204" s="90"/>
      <c r="PPL204" s="90"/>
      <c r="PPN204" s="90"/>
      <c r="PPP204" s="90"/>
      <c r="PPR204" s="90"/>
      <c r="PPT204" s="90"/>
      <c r="PPV204" s="90"/>
      <c r="PPX204" s="90"/>
      <c r="PPZ204" s="90"/>
      <c r="PQB204" s="90"/>
      <c r="PQD204" s="90"/>
      <c r="PQF204" s="90"/>
      <c r="PQH204" s="90"/>
      <c r="PQJ204" s="90"/>
      <c r="PQL204" s="90"/>
      <c r="PQN204" s="90"/>
      <c r="PQP204" s="90"/>
      <c r="PQR204" s="90"/>
      <c r="PQT204" s="90"/>
      <c r="PQV204" s="90"/>
      <c r="PQX204" s="90"/>
      <c r="PQZ204" s="90"/>
      <c r="PRB204" s="90"/>
      <c r="PRD204" s="90"/>
      <c r="PRF204" s="90"/>
      <c r="PRH204" s="90"/>
      <c r="PRJ204" s="90"/>
      <c r="PRL204" s="90"/>
      <c r="PRN204" s="90"/>
      <c r="PRP204" s="90"/>
      <c r="PRR204" s="90"/>
      <c r="PRT204" s="90"/>
      <c r="PRV204" s="90"/>
      <c r="PRX204" s="90"/>
      <c r="PRZ204" s="90"/>
      <c r="PSB204" s="90"/>
      <c r="PSD204" s="90"/>
      <c r="PSF204" s="90"/>
      <c r="PSH204" s="90"/>
      <c r="PSJ204" s="90"/>
      <c r="PSL204" s="90"/>
      <c r="PSN204" s="90"/>
      <c r="PSP204" s="90"/>
      <c r="PSR204" s="90"/>
      <c r="PST204" s="90"/>
      <c r="PSV204" s="90"/>
      <c r="PSX204" s="90"/>
      <c r="PSZ204" s="90"/>
      <c r="PTB204" s="90"/>
      <c r="PTD204" s="90"/>
      <c r="PTF204" s="90"/>
      <c r="PTH204" s="90"/>
      <c r="PTJ204" s="90"/>
      <c r="PTL204" s="90"/>
      <c r="PTN204" s="90"/>
      <c r="PTP204" s="90"/>
      <c r="PTR204" s="90"/>
      <c r="PTT204" s="90"/>
      <c r="PTV204" s="90"/>
      <c r="PTX204" s="90"/>
      <c r="PTZ204" s="90"/>
      <c r="PUB204" s="90"/>
      <c r="PUD204" s="90"/>
      <c r="PUF204" s="90"/>
      <c r="PUH204" s="90"/>
      <c r="PUJ204" s="90"/>
      <c r="PUL204" s="90"/>
      <c r="PUN204" s="90"/>
      <c r="PUP204" s="90"/>
      <c r="PUR204" s="90"/>
      <c r="PUT204" s="90"/>
      <c r="PUV204" s="90"/>
      <c r="PUX204" s="90"/>
      <c r="PUZ204" s="90"/>
      <c r="PVB204" s="90"/>
      <c r="PVD204" s="90"/>
      <c r="PVF204" s="90"/>
      <c r="PVH204" s="90"/>
      <c r="PVJ204" s="90"/>
      <c r="PVL204" s="90"/>
      <c r="PVN204" s="90"/>
      <c r="PVP204" s="90"/>
      <c r="PVR204" s="90"/>
      <c r="PVT204" s="90"/>
      <c r="PVV204" s="90"/>
      <c r="PVX204" s="90"/>
      <c r="PVZ204" s="90"/>
      <c r="PWB204" s="90"/>
      <c r="PWD204" s="90"/>
      <c r="PWF204" s="90"/>
      <c r="PWH204" s="90"/>
      <c r="PWJ204" s="90"/>
      <c r="PWL204" s="90"/>
      <c r="PWN204" s="90"/>
      <c r="PWP204" s="90"/>
      <c r="PWR204" s="90"/>
      <c r="PWT204" s="90"/>
      <c r="PWV204" s="90"/>
      <c r="PWX204" s="90"/>
      <c r="PWZ204" s="90"/>
      <c r="PXB204" s="90"/>
      <c r="PXD204" s="90"/>
      <c r="PXF204" s="90"/>
      <c r="PXH204" s="90"/>
      <c r="PXJ204" s="90"/>
      <c r="PXL204" s="90"/>
      <c r="PXN204" s="90"/>
      <c r="PXP204" s="90"/>
      <c r="PXR204" s="90"/>
      <c r="PXT204" s="90"/>
      <c r="PXV204" s="90"/>
      <c r="PXX204" s="90"/>
      <c r="PXZ204" s="90"/>
      <c r="PYB204" s="90"/>
      <c r="PYD204" s="90"/>
      <c r="PYF204" s="90"/>
      <c r="PYH204" s="90"/>
      <c r="PYJ204" s="90"/>
      <c r="PYL204" s="90"/>
      <c r="PYN204" s="90"/>
      <c r="PYP204" s="90"/>
      <c r="PYR204" s="90"/>
      <c r="PYT204" s="90"/>
      <c r="PYV204" s="90"/>
      <c r="PYX204" s="90"/>
      <c r="PYZ204" s="90"/>
      <c r="PZB204" s="90"/>
      <c r="PZD204" s="90"/>
      <c r="PZF204" s="90"/>
      <c r="PZH204" s="90"/>
      <c r="PZJ204" s="90"/>
      <c r="PZL204" s="90"/>
      <c r="PZN204" s="90"/>
      <c r="PZP204" s="90"/>
      <c r="PZR204" s="90"/>
      <c r="PZT204" s="90"/>
      <c r="PZV204" s="90"/>
      <c r="PZX204" s="90"/>
      <c r="PZZ204" s="90"/>
      <c r="QAB204" s="90"/>
      <c r="QAD204" s="90"/>
      <c r="QAF204" s="90"/>
      <c r="QAH204" s="90"/>
      <c r="QAJ204" s="90"/>
      <c r="QAL204" s="90"/>
      <c r="QAN204" s="90"/>
      <c r="QAP204" s="90"/>
      <c r="QAR204" s="90"/>
      <c r="QAT204" s="90"/>
      <c r="QAV204" s="90"/>
      <c r="QAX204" s="90"/>
      <c r="QAZ204" s="90"/>
      <c r="QBB204" s="90"/>
      <c r="QBD204" s="90"/>
      <c r="QBF204" s="90"/>
      <c r="QBH204" s="90"/>
      <c r="QBJ204" s="90"/>
      <c r="QBL204" s="90"/>
      <c r="QBN204" s="90"/>
      <c r="QBP204" s="90"/>
      <c r="QBR204" s="90"/>
      <c r="QBT204" s="90"/>
      <c r="QBV204" s="90"/>
      <c r="QBX204" s="90"/>
      <c r="QBZ204" s="90"/>
      <c r="QCB204" s="90"/>
      <c r="QCD204" s="90"/>
      <c r="QCF204" s="90"/>
      <c r="QCH204" s="90"/>
      <c r="QCJ204" s="90"/>
      <c r="QCL204" s="90"/>
      <c r="QCN204" s="90"/>
      <c r="QCP204" s="90"/>
      <c r="QCR204" s="90"/>
      <c r="QCT204" s="90"/>
      <c r="QCV204" s="90"/>
      <c r="QCX204" s="90"/>
      <c r="QCZ204" s="90"/>
      <c r="QDB204" s="90"/>
      <c r="QDD204" s="90"/>
      <c r="QDF204" s="90"/>
      <c r="QDH204" s="90"/>
      <c r="QDJ204" s="90"/>
      <c r="QDL204" s="90"/>
      <c r="QDN204" s="90"/>
      <c r="QDP204" s="90"/>
      <c r="QDR204" s="90"/>
      <c r="QDT204" s="90"/>
      <c r="QDV204" s="90"/>
      <c r="QDX204" s="90"/>
      <c r="QDZ204" s="90"/>
      <c r="QEB204" s="90"/>
      <c r="QED204" s="90"/>
      <c r="QEF204" s="90"/>
      <c r="QEH204" s="90"/>
      <c r="QEJ204" s="90"/>
      <c r="QEL204" s="90"/>
      <c r="QEN204" s="90"/>
      <c r="QEP204" s="90"/>
      <c r="QER204" s="90"/>
      <c r="QET204" s="90"/>
      <c r="QEV204" s="90"/>
      <c r="QEX204" s="90"/>
      <c r="QEZ204" s="90"/>
      <c r="QFB204" s="90"/>
      <c r="QFD204" s="90"/>
      <c r="QFF204" s="90"/>
      <c r="QFH204" s="90"/>
      <c r="QFJ204" s="90"/>
      <c r="QFL204" s="90"/>
      <c r="QFN204" s="90"/>
      <c r="QFP204" s="90"/>
      <c r="QFR204" s="90"/>
      <c r="QFT204" s="90"/>
      <c r="QFV204" s="90"/>
      <c r="QFX204" s="90"/>
      <c r="QFZ204" s="90"/>
      <c r="QGB204" s="90"/>
      <c r="QGD204" s="90"/>
      <c r="QGF204" s="90"/>
      <c r="QGH204" s="90"/>
      <c r="QGJ204" s="90"/>
      <c r="QGL204" s="90"/>
      <c r="QGN204" s="90"/>
      <c r="QGP204" s="90"/>
      <c r="QGR204" s="90"/>
      <c r="QGT204" s="90"/>
      <c r="QGV204" s="90"/>
      <c r="QGX204" s="90"/>
      <c r="QGZ204" s="90"/>
      <c r="QHB204" s="90"/>
      <c r="QHD204" s="90"/>
      <c r="QHF204" s="90"/>
      <c r="QHH204" s="90"/>
      <c r="QHJ204" s="90"/>
      <c r="QHL204" s="90"/>
      <c r="QHN204" s="90"/>
      <c r="QHP204" s="90"/>
      <c r="QHR204" s="90"/>
      <c r="QHT204" s="90"/>
      <c r="QHV204" s="90"/>
      <c r="QHX204" s="90"/>
      <c r="QHZ204" s="90"/>
      <c r="QIB204" s="90"/>
      <c r="QID204" s="90"/>
      <c r="QIF204" s="90"/>
      <c r="QIH204" s="90"/>
      <c r="QIJ204" s="90"/>
      <c r="QIL204" s="90"/>
      <c r="QIN204" s="90"/>
      <c r="QIP204" s="90"/>
      <c r="QIR204" s="90"/>
      <c r="QIT204" s="90"/>
      <c r="QIV204" s="90"/>
      <c r="QIX204" s="90"/>
      <c r="QIZ204" s="90"/>
      <c r="QJB204" s="90"/>
      <c r="QJD204" s="90"/>
      <c r="QJF204" s="90"/>
      <c r="QJH204" s="90"/>
      <c r="QJJ204" s="90"/>
      <c r="QJL204" s="90"/>
      <c r="QJN204" s="90"/>
      <c r="QJP204" s="90"/>
      <c r="QJR204" s="90"/>
      <c r="QJT204" s="90"/>
      <c r="QJV204" s="90"/>
      <c r="QJX204" s="90"/>
      <c r="QJZ204" s="90"/>
      <c r="QKB204" s="90"/>
      <c r="QKD204" s="90"/>
      <c r="QKF204" s="90"/>
      <c r="QKH204" s="90"/>
      <c r="QKJ204" s="90"/>
      <c r="QKL204" s="90"/>
      <c r="QKN204" s="90"/>
      <c r="QKP204" s="90"/>
      <c r="QKR204" s="90"/>
      <c r="QKT204" s="90"/>
      <c r="QKV204" s="90"/>
      <c r="QKX204" s="90"/>
      <c r="QKZ204" s="90"/>
      <c r="QLB204" s="90"/>
      <c r="QLD204" s="90"/>
      <c r="QLF204" s="90"/>
      <c r="QLH204" s="90"/>
      <c r="QLJ204" s="90"/>
      <c r="QLL204" s="90"/>
      <c r="QLN204" s="90"/>
      <c r="QLP204" s="90"/>
      <c r="QLR204" s="90"/>
      <c r="QLT204" s="90"/>
      <c r="QLV204" s="90"/>
      <c r="QLX204" s="90"/>
      <c r="QLZ204" s="90"/>
      <c r="QMB204" s="90"/>
      <c r="QMD204" s="90"/>
      <c r="QMF204" s="90"/>
      <c r="QMH204" s="90"/>
      <c r="QMJ204" s="90"/>
      <c r="QML204" s="90"/>
      <c r="QMN204" s="90"/>
      <c r="QMP204" s="90"/>
      <c r="QMR204" s="90"/>
      <c r="QMT204" s="90"/>
      <c r="QMV204" s="90"/>
      <c r="QMX204" s="90"/>
      <c r="QMZ204" s="90"/>
      <c r="QNB204" s="90"/>
      <c r="QND204" s="90"/>
      <c r="QNF204" s="90"/>
      <c r="QNH204" s="90"/>
      <c r="QNJ204" s="90"/>
      <c r="QNL204" s="90"/>
      <c r="QNN204" s="90"/>
      <c r="QNP204" s="90"/>
      <c r="QNR204" s="90"/>
      <c r="QNT204" s="90"/>
      <c r="QNV204" s="90"/>
      <c r="QNX204" s="90"/>
      <c r="QNZ204" s="90"/>
      <c r="QOB204" s="90"/>
      <c r="QOD204" s="90"/>
      <c r="QOF204" s="90"/>
      <c r="QOH204" s="90"/>
      <c r="QOJ204" s="90"/>
      <c r="QOL204" s="90"/>
      <c r="QON204" s="90"/>
      <c r="QOP204" s="90"/>
      <c r="QOR204" s="90"/>
      <c r="QOT204" s="90"/>
      <c r="QOV204" s="90"/>
      <c r="QOX204" s="90"/>
      <c r="QOZ204" s="90"/>
      <c r="QPB204" s="90"/>
      <c r="QPD204" s="90"/>
      <c r="QPF204" s="90"/>
      <c r="QPH204" s="90"/>
      <c r="QPJ204" s="90"/>
      <c r="QPL204" s="90"/>
      <c r="QPN204" s="90"/>
      <c r="QPP204" s="90"/>
      <c r="QPR204" s="90"/>
      <c r="QPT204" s="90"/>
      <c r="QPV204" s="90"/>
      <c r="QPX204" s="90"/>
      <c r="QPZ204" s="90"/>
      <c r="QQB204" s="90"/>
      <c r="QQD204" s="90"/>
      <c r="QQF204" s="90"/>
      <c r="QQH204" s="90"/>
      <c r="QQJ204" s="90"/>
      <c r="QQL204" s="90"/>
      <c r="QQN204" s="90"/>
      <c r="QQP204" s="90"/>
      <c r="QQR204" s="90"/>
      <c r="QQT204" s="90"/>
      <c r="QQV204" s="90"/>
      <c r="QQX204" s="90"/>
      <c r="QQZ204" s="90"/>
      <c r="QRB204" s="90"/>
      <c r="QRD204" s="90"/>
      <c r="QRF204" s="90"/>
      <c r="QRH204" s="90"/>
      <c r="QRJ204" s="90"/>
      <c r="QRL204" s="90"/>
      <c r="QRN204" s="90"/>
      <c r="QRP204" s="90"/>
      <c r="QRR204" s="90"/>
      <c r="QRT204" s="90"/>
      <c r="QRV204" s="90"/>
      <c r="QRX204" s="90"/>
      <c r="QRZ204" s="90"/>
      <c r="QSB204" s="90"/>
      <c r="QSD204" s="90"/>
      <c r="QSF204" s="90"/>
      <c r="QSH204" s="90"/>
      <c r="QSJ204" s="90"/>
      <c r="QSL204" s="90"/>
      <c r="QSN204" s="90"/>
      <c r="QSP204" s="90"/>
      <c r="QSR204" s="90"/>
      <c r="QST204" s="90"/>
      <c r="QSV204" s="90"/>
      <c r="QSX204" s="90"/>
      <c r="QSZ204" s="90"/>
      <c r="QTB204" s="90"/>
      <c r="QTD204" s="90"/>
      <c r="QTF204" s="90"/>
      <c r="QTH204" s="90"/>
      <c r="QTJ204" s="90"/>
      <c r="QTL204" s="90"/>
      <c r="QTN204" s="90"/>
      <c r="QTP204" s="90"/>
      <c r="QTR204" s="90"/>
      <c r="QTT204" s="90"/>
      <c r="QTV204" s="90"/>
      <c r="QTX204" s="90"/>
      <c r="QTZ204" s="90"/>
      <c r="QUB204" s="90"/>
      <c r="QUD204" s="90"/>
      <c r="QUF204" s="90"/>
      <c r="QUH204" s="90"/>
      <c r="QUJ204" s="90"/>
      <c r="QUL204" s="90"/>
      <c r="QUN204" s="90"/>
      <c r="QUP204" s="90"/>
      <c r="QUR204" s="90"/>
      <c r="QUT204" s="90"/>
      <c r="QUV204" s="90"/>
      <c r="QUX204" s="90"/>
      <c r="QUZ204" s="90"/>
      <c r="QVB204" s="90"/>
      <c r="QVD204" s="90"/>
      <c r="QVF204" s="90"/>
      <c r="QVH204" s="90"/>
      <c r="QVJ204" s="90"/>
      <c r="QVL204" s="90"/>
      <c r="QVN204" s="90"/>
      <c r="QVP204" s="90"/>
      <c r="QVR204" s="90"/>
      <c r="QVT204" s="90"/>
      <c r="QVV204" s="90"/>
      <c r="QVX204" s="90"/>
      <c r="QVZ204" s="90"/>
      <c r="QWB204" s="90"/>
      <c r="QWD204" s="90"/>
      <c r="QWF204" s="90"/>
      <c r="QWH204" s="90"/>
      <c r="QWJ204" s="90"/>
      <c r="QWL204" s="90"/>
      <c r="QWN204" s="90"/>
      <c r="QWP204" s="90"/>
      <c r="QWR204" s="90"/>
      <c r="QWT204" s="90"/>
      <c r="QWV204" s="90"/>
      <c r="QWX204" s="90"/>
      <c r="QWZ204" s="90"/>
      <c r="QXB204" s="90"/>
      <c r="QXD204" s="90"/>
      <c r="QXF204" s="90"/>
      <c r="QXH204" s="90"/>
      <c r="QXJ204" s="90"/>
      <c r="QXL204" s="90"/>
      <c r="QXN204" s="90"/>
      <c r="QXP204" s="90"/>
      <c r="QXR204" s="90"/>
      <c r="QXT204" s="90"/>
      <c r="QXV204" s="90"/>
      <c r="QXX204" s="90"/>
      <c r="QXZ204" s="90"/>
      <c r="QYB204" s="90"/>
      <c r="QYD204" s="90"/>
      <c r="QYF204" s="90"/>
      <c r="QYH204" s="90"/>
      <c r="QYJ204" s="90"/>
      <c r="QYL204" s="90"/>
      <c r="QYN204" s="90"/>
      <c r="QYP204" s="90"/>
      <c r="QYR204" s="90"/>
      <c r="QYT204" s="90"/>
      <c r="QYV204" s="90"/>
      <c r="QYX204" s="90"/>
      <c r="QYZ204" s="90"/>
      <c r="QZB204" s="90"/>
      <c r="QZD204" s="90"/>
      <c r="QZF204" s="90"/>
      <c r="QZH204" s="90"/>
      <c r="QZJ204" s="90"/>
      <c r="QZL204" s="90"/>
      <c r="QZN204" s="90"/>
      <c r="QZP204" s="90"/>
      <c r="QZR204" s="90"/>
      <c r="QZT204" s="90"/>
      <c r="QZV204" s="90"/>
      <c r="QZX204" s="90"/>
      <c r="QZZ204" s="90"/>
      <c r="RAB204" s="90"/>
      <c r="RAD204" s="90"/>
      <c r="RAF204" s="90"/>
      <c r="RAH204" s="90"/>
      <c r="RAJ204" s="90"/>
      <c r="RAL204" s="90"/>
      <c r="RAN204" s="90"/>
      <c r="RAP204" s="90"/>
      <c r="RAR204" s="90"/>
      <c r="RAT204" s="90"/>
      <c r="RAV204" s="90"/>
      <c r="RAX204" s="90"/>
      <c r="RAZ204" s="90"/>
      <c r="RBB204" s="90"/>
      <c r="RBD204" s="90"/>
      <c r="RBF204" s="90"/>
      <c r="RBH204" s="90"/>
      <c r="RBJ204" s="90"/>
      <c r="RBL204" s="90"/>
      <c r="RBN204" s="90"/>
      <c r="RBP204" s="90"/>
      <c r="RBR204" s="90"/>
      <c r="RBT204" s="90"/>
      <c r="RBV204" s="90"/>
      <c r="RBX204" s="90"/>
      <c r="RBZ204" s="90"/>
      <c r="RCB204" s="90"/>
      <c r="RCD204" s="90"/>
      <c r="RCF204" s="90"/>
      <c r="RCH204" s="90"/>
      <c r="RCJ204" s="90"/>
      <c r="RCL204" s="90"/>
      <c r="RCN204" s="90"/>
      <c r="RCP204" s="90"/>
      <c r="RCR204" s="90"/>
      <c r="RCT204" s="90"/>
      <c r="RCV204" s="90"/>
      <c r="RCX204" s="90"/>
      <c r="RCZ204" s="90"/>
      <c r="RDB204" s="90"/>
      <c r="RDD204" s="90"/>
      <c r="RDF204" s="90"/>
      <c r="RDH204" s="90"/>
      <c r="RDJ204" s="90"/>
      <c r="RDL204" s="90"/>
      <c r="RDN204" s="90"/>
      <c r="RDP204" s="90"/>
      <c r="RDR204" s="90"/>
      <c r="RDT204" s="90"/>
      <c r="RDV204" s="90"/>
      <c r="RDX204" s="90"/>
      <c r="RDZ204" s="90"/>
      <c r="REB204" s="90"/>
      <c r="RED204" s="90"/>
      <c r="REF204" s="90"/>
      <c r="REH204" s="90"/>
      <c r="REJ204" s="90"/>
      <c r="REL204" s="90"/>
      <c r="REN204" s="90"/>
      <c r="REP204" s="90"/>
      <c r="RER204" s="90"/>
      <c r="RET204" s="90"/>
      <c r="REV204" s="90"/>
      <c r="REX204" s="90"/>
      <c r="REZ204" s="90"/>
      <c r="RFB204" s="90"/>
      <c r="RFD204" s="90"/>
      <c r="RFF204" s="90"/>
      <c r="RFH204" s="90"/>
      <c r="RFJ204" s="90"/>
      <c r="RFL204" s="90"/>
      <c r="RFN204" s="90"/>
      <c r="RFP204" s="90"/>
      <c r="RFR204" s="90"/>
      <c r="RFT204" s="90"/>
      <c r="RFV204" s="90"/>
      <c r="RFX204" s="90"/>
      <c r="RFZ204" s="90"/>
      <c r="RGB204" s="90"/>
      <c r="RGD204" s="90"/>
      <c r="RGF204" s="90"/>
      <c r="RGH204" s="90"/>
      <c r="RGJ204" s="90"/>
      <c r="RGL204" s="90"/>
      <c r="RGN204" s="90"/>
      <c r="RGP204" s="90"/>
      <c r="RGR204" s="90"/>
      <c r="RGT204" s="90"/>
      <c r="RGV204" s="90"/>
      <c r="RGX204" s="90"/>
      <c r="RGZ204" s="90"/>
      <c r="RHB204" s="90"/>
      <c r="RHD204" s="90"/>
      <c r="RHF204" s="90"/>
      <c r="RHH204" s="90"/>
      <c r="RHJ204" s="90"/>
      <c r="RHL204" s="90"/>
      <c r="RHN204" s="90"/>
      <c r="RHP204" s="90"/>
      <c r="RHR204" s="90"/>
      <c r="RHT204" s="90"/>
      <c r="RHV204" s="90"/>
      <c r="RHX204" s="90"/>
      <c r="RHZ204" s="90"/>
      <c r="RIB204" s="90"/>
      <c r="RID204" s="90"/>
      <c r="RIF204" s="90"/>
      <c r="RIH204" s="90"/>
      <c r="RIJ204" s="90"/>
      <c r="RIL204" s="90"/>
      <c r="RIN204" s="90"/>
      <c r="RIP204" s="90"/>
      <c r="RIR204" s="90"/>
      <c r="RIT204" s="90"/>
      <c r="RIV204" s="90"/>
      <c r="RIX204" s="90"/>
      <c r="RIZ204" s="90"/>
      <c r="RJB204" s="90"/>
      <c r="RJD204" s="90"/>
      <c r="RJF204" s="90"/>
      <c r="RJH204" s="90"/>
      <c r="RJJ204" s="90"/>
      <c r="RJL204" s="90"/>
      <c r="RJN204" s="90"/>
      <c r="RJP204" s="90"/>
      <c r="RJR204" s="90"/>
      <c r="RJT204" s="90"/>
      <c r="RJV204" s="90"/>
      <c r="RJX204" s="90"/>
      <c r="RJZ204" s="90"/>
      <c r="RKB204" s="90"/>
      <c r="RKD204" s="90"/>
      <c r="RKF204" s="90"/>
      <c r="RKH204" s="90"/>
      <c r="RKJ204" s="90"/>
      <c r="RKL204" s="90"/>
      <c r="RKN204" s="90"/>
      <c r="RKP204" s="90"/>
      <c r="RKR204" s="90"/>
      <c r="RKT204" s="90"/>
      <c r="RKV204" s="90"/>
      <c r="RKX204" s="90"/>
      <c r="RKZ204" s="90"/>
      <c r="RLB204" s="90"/>
      <c r="RLD204" s="90"/>
      <c r="RLF204" s="90"/>
      <c r="RLH204" s="90"/>
      <c r="RLJ204" s="90"/>
      <c r="RLL204" s="90"/>
      <c r="RLN204" s="90"/>
      <c r="RLP204" s="90"/>
      <c r="RLR204" s="90"/>
      <c r="RLT204" s="90"/>
      <c r="RLV204" s="90"/>
      <c r="RLX204" s="90"/>
      <c r="RLZ204" s="90"/>
      <c r="RMB204" s="90"/>
      <c r="RMD204" s="90"/>
      <c r="RMF204" s="90"/>
      <c r="RMH204" s="90"/>
      <c r="RMJ204" s="90"/>
      <c r="RML204" s="90"/>
      <c r="RMN204" s="90"/>
      <c r="RMP204" s="90"/>
      <c r="RMR204" s="90"/>
      <c r="RMT204" s="90"/>
      <c r="RMV204" s="90"/>
      <c r="RMX204" s="90"/>
      <c r="RMZ204" s="90"/>
      <c r="RNB204" s="90"/>
      <c r="RND204" s="90"/>
      <c r="RNF204" s="90"/>
      <c r="RNH204" s="90"/>
      <c r="RNJ204" s="90"/>
      <c r="RNL204" s="90"/>
      <c r="RNN204" s="90"/>
      <c r="RNP204" s="90"/>
      <c r="RNR204" s="90"/>
      <c r="RNT204" s="90"/>
      <c r="RNV204" s="90"/>
      <c r="RNX204" s="90"/>
      <c r="RNZ204" s="90"/>
      <c r="ROB204" s="90"/>
      <c r="ROD204" s="90"/>
      <c r="ROF204" s="90"/>
      <c r="ROH204" s="90"/>
      <c r="ROJ204" s="90"/>
      <c r="ROL204" s="90"/>
      <c r="RON204" s="90"/>
      <c r="ROP204" s="90"/>
      <c r="ROR204" s="90"/>
      <c r="ROT204" s="90"/>
      <c r="ROV204" s="90"/>
      <c r="ROX204" s="90"/>
      <c r="ROZ204" s="90"/>
      <c r="RPB204" s="90"/>
      <c r="RPD204" s="90"/>
      <c r="RPF204" s="90"/>
      <c r="RPH204" s="90"/>
      <c r="RPJ204" s="90"/>
      <c r="RPL204" s="90"/>
      <c r="RPN204" s="90"/>
      <c r="RPP204" s="90"/>
      <c r="RPR204" s="90"/>
      <c r="RPT204" s="90"/>
      <c r="RPV204" s="90"/>
      <c r="RPX204" s="90"/>
      <c r="RPZ204" s="90"/>
      <c r="RQB204" s="90"/>
      <c r="RQD204" s="90"/>
      <c r="RQF204" s="90"/>
      <c r="RQH204" s="90"/>
      <c r="RQJ204" s="90"/>
      <c r="RQL204" s="90"/>
      <c r="RQN204" s="90"/>
      <c r="RQP204" s="90"/>
      <c r="RQR204" s="90"/>
      <c r="RQT204" s="90"/>
      <c r="RQV204" s="90"/>
      <c r="RQX204" s="90"/>
      <c r="RQZ204" s="90"/>
      <c r="RRB204" s="90"/>
      <c r="RRD204" s="90"/>
      <c r="RRF204" s="90"/>
      <c r="RRH204" s="90"/>
      <c r="RRJ204" s="90"/>
      <c r="RRL204" s="90"/>
      <c r="RRN204" s="90"/>
      <c r="RRP204" s="90"/>
      <c r="RRR204" s="90"/>
      <c r="RRT204" s="90"/>
      <c r="RRV204" s="90"/>
      <c r="RRX204" s="90"/>
      <c r="RRZ204" s="90"/>
      <c r="RSB204" s="90"/>
      <c r="RSD204" s="90"/>
      <c r="RSF204" s="90"/>
      <c r="RSH204" s="90"/>
      <c r="RSJ204" s="90"/>
      <c r="RSL204" s="90"/>
      <c r="RSN204" s="90"/>
      <c r="RSP204" s="90"/>
      <c r="RSR204" s="90"/>
      <c r="RST204" s="90"/>
      <c r="RSV204" s="90"/>
      <c r="RSX204" s="90"/>
      <c r="RSZ204" s="90"/>
      <c r="RTB204" s="90"/>
      <c r="RTD204" s="90"/>
      <c r="RTF204" s="90"/>
      <c r="RTH204" s="90"/>
      <c r="RTJ204" s="90"/>
      <c r="RTL204" s="90"/>
      <c r="RTN204" s="90"/>
      <c r="RTP204" s="90"/>
      <c r="RTR204" s="90"/>
      <c r="RTT204" s="90"/>
      <c r="RTV204" s="90"/>
      <c r="RTX204" s="90"/>
      <c r="RTZ204" s="90"/>
      <c r="RUB204" s="90"/>
      <c r="RUD204" s="90"/>
      <c r="RUF204" s="90"/>
      <c r="RUH204" s="90"/>
      <c r="RUJ204" s="90"/>
      <c r="RUL204" s="90"/>
      <c r="RUN204" s="90"/>
      <c r="RUP204" s="90"/>
      <c r="RUR204" s="90"/>
      <c r="RUT204" s="90"/>
      <c r="RUV204" s="90"/>
      <c r="RUX204" s="90"/>
      <c r="RUZ204" s="90"/>
      <c r="RVB204" s="90"/>
      <c r="RVD204" s="90"/>
      <c r="RVF204" s="90"/>
      <c r="RVH204" s="90"/>
      <c r="RVJ204" s="90"/>
      <c r="RVL204" s="90"/>
      <c r="RVN204" s="90"/>
      <c r="RVP204" s="90"/>
      <c r="RVR204" s="90"/>
      <c r="RVT204" s="90"/>
      <c r="RVV204" s="90"/>
      <c r="RVX204" s="90"/>
      <c r="RVZ204" s="90"/>
      <c r="RWB204" s="90"/>
      <c r="RWD204" s="90"/>
      <c r="RWF204" s="90"/>
      <c r="RWH204" s="90"/>
      <c r="RWJ204" s="90"/>
      <c r="RWL204" s="90"/>
      <c r="RWN204" s="90"/>
      <c r="RWP204" s="90"/>
      <c r="RWR204" s="90"/>
      <c r="RWT204" s="90"/>
      <c r="RWV204" s="90"/>
      <c r="RWX204" s="90"/>
      <c r="RWZ204" s="90"/>
      <c r="RXB204" s="90"/>
      <c r="RXD204" s="90"/>
      <c r="RXF204" s="90"/>
      <c r="RXH204" s="90"/>
      <c r="RXJ204" s="90"/>
      <c r="RXL204" s="90"/>
      <c r="RXN204" s="90"/>
      <c r="RXP204" s="90"/>
      <c r="RXR204" s="90"/>
      <c r="RXT204" s="90"/>
      <c r="RXV204" s="90"/>
      <c r="RXX204" s="90"/>
      <c r="RXZ204" s="90"/>
      <c r="RYB204" s="90"/>
      <c r="RYD204" s="90"/>
      <c r="RYF204" s="90"/>
      <c r="RYH204" s="90"/>
      <c r="RYJ204" s="90"/>
      <c r="RYL204" s="90"/>
      <c r="RYN204" s="90"/>
      <c r="RYP204" s="90"/>
      <c r="RYR204" s="90"/>
      <c r="RYT204" s="90"/>
      <c r="RYV204" s="90"/>
      <c r="RYX204" s="90"/>
      <c r="RYZ204" s="90"/>
      <c r="RZB204" s="90"/>
      <c r="RZD204" s="90"/>
      <c r="RZF204" s="90"/>
      <c r="RZH204" s="90"/>
      <c r="RZJ204" s="90"/>
      <c r="RZL204" s="90"/>
      <c r="RZN204" s="90"/>
      <c r="RZP204" s="90"/>
      <c r="RZR204" s="90"/>
      <c r="RZT204" s="90"/>
      <c r="RZV204" s="90"/>
      <c r="RZX204" s="90"/>
      <c r="RZZ204" s="90"/>
      <c r="SAB204" s="90"/>
      <c r="SAD204" s="90"/>
      <c r="SAF204" s="90"/>
      <c r="SAH204" s="90"/>
      <c r="SAJ204" s="90"/>
      <c r="SAL204" s="90"/>
      <c r="SAN204" s="90"/>
      <c r="SAP204" s="90"/>
      <c r="SAR204" s="90"/>
      <c r="SAT204" s="90"/>
      <c r="SAV204" s="90"/>
      <c r="SAX204" s="90"/>
      <c r="SAZ204" s="90"/>
      <c r="SBB204" s="90"/>
      <c r="SBD204" s="90"/>
      <c r="SBF204" s="90"/>
      <c r="SBH204" s="90"/>
      <c r="SBJ204" s="90"/>
      <c r="SBL204" s="90"/>
      <c r="SBN204" s="90"/>
      <c r="SBP204" s="90"/>
      <c r="SBR204" s="90"/>
      <c r="SBT204" s="90"/>
      <c r="SBV204" s="90"/>
      <c r="SBX204" s="90"/>
      <c r="SBZ204" s="90"/>
      <c r="SCB204" s="90"/>
      <c r="SCD204" s="90"/>
      <c r="SCF204" s="90"/>
      <c r="SCH204" s="90"/>
      <c r="SCJ204" s="90"/>
      <c r="SCL204" s="90"/>
      <c r="SCN204" s="90"/>
      <c r="SCP204" s="90"/>
      <c r="SCR204" s="90"/>
      <c r="SCT204" s="90"/>
      <c r="SCV204" s="90"/>
      <c r="SCX204" s="90"/>
      <c r="SCZ204" s="90"/>
      <c r="SDB204" s="90"/>
      <c r="SDD204" s="90"/>
      <c r="SDF204" s="90"/>
      <c r="SDH204" s="90"/>
      <c r="SDJ204" s="90"/>
      <c r="SDL204" s="90"/>
      <c r="SDN204" s="90"/>
      <c r="SDP204" s="90"/>
      <c r="SDR204" s="90"/>
      <c r="SDT204" s="90"/>
      <c r="SDV204" s="90"/>
      <c r="SDX204" s="90"/>
      <c r="SDZ204" s="90"/>
      <c r="SEB204" s="90"/>
      <c r="SED204" s="90"/>
      <c r="SEF204" s="90"/>
      <c r="SEH204" s="90"/>
      <c r="SEJ204" s="90"/>
      <c r="SEL204" s="90"/>
      <c r="SEN204" s="90"/>
      <c r="SEP204" s="90"/>
      <c r="SER204" s="90"/>
      <c r="SET204" s="90"/>
      <c r="SEV204" s="90"/>
      <c r="SEX204" s="90"/>
      <c r="SEZ204" s="90"/>
      <c r="SFB204" s="90"/>
      <c r="SFD204" s="90"/>
      <c r="SFF204" s="90"/>
      <c r="SFH204" s="90"/>
      <c r="SFJ204" s="90"/>
      <c r="SFL204" s="90"/>
      <c r="SFN204" s="90"/>
      <c r="SFP204" s="90"/>
      <c r="SFR204" s="90"/>
      <c r="SFT204" s="90"/>
      <c r="SFV204" s="90"/>
      <c r="SFX204" s="90"/>
      <c r="SFZ204" s="90"/>
      <c r="SGB204" s="90"/>
      <c r="SGD204" s="90"/>
      <c r="SGF204" s="90"/>
      <c r="SGH204" s="90"/>
      <c r="SGJ204" s="90"/>
      <c r="SGL204" s="90"/>
      <c r="SGN204" s="90"/>
      <c r="SGP204" s="90"/>
      <c r="SGR204" s="90"/>
      <c r="SGT204" s="90"/>
      <c r="SGV204" s="90"/>
      <c r="SGX204" s="90"/>
      <c r="SGZ204" s="90"/>
      <c r="SHB204" s="90"/>
      <c r="SHD204" s="90"/>
      <c r="SHF204" s="90"/>
      <c r="SHH204" s="90"/>
      <c r="SHJ204" s="90"/>
      <c r="SHL204" s="90"/>
      <c r="SHN204" s="90"/>
      <c r="SHP204" s="90"/>
      <c r="SHR204" s="90"/>
      <c r="SHT204" s="90"/>
      <c r="SHV204" s="90"/>
      <c r="SHX204" s="90"/>
      <c r="SHZ204" s="90"/>
      <c r="SIB204" s="90"/>
      <c r="SID204" s="90"/>
      <c r="SIF204" s="90"/>
      <c r="SIH204" s="90"/>
      <c r="SIJ204" s="90"/>
      <c r="SIL204" s="90"/>
      <c r="SIN204" s="90"/>
      <c r="SIP204" s="90"/>
      <c r="SIR204" s="90"/>
      <c r="SIT204" s="90"/>
      <c r="SIV204" s="90"/>
      <c r="SIX204" s="90"/>
      <c r="SIZ204" s="90"/>
      <c r="SJB204" s="90"/>
      <c r="SJD204" s="90"/>
      <c r="SJF204" s="90"/>
      <c r="SJH204" s="90"/>
      <c r="SJJ204" s="90"/>
      <c r="SJL204" s="90"/>
      <c r="SJN204" s="90"/>
      <c r="SJP204" s="90"/>
      <c r="SJR204" s="90"/>
      <c r="SJT204" s="90"/>
      <c r="SJV204" s="90"/>
      <c r="SJX204" s="90"/>
      <c r="SJZ204" s="90"/>
      <c r="SKB204" s="90"/>
      <c r="SKD204" s="90"/>
      <c r="SKF204" s="90"/>
      <c r="SKH204" s="90"/>
      <c r="SKJ204" s="90"/>
      <c r="SKL204" s="90"/>
      <c r="SKN204" s="90"/>
      <c r="SKP204" s="90"/>
      <c r="SKR204" s="90"/>
      <c r="SKT204" s="90"/>
      <c r="SKV204" s="90"/>
      <c r="SKX204" s="90"/>
      <c r="SKZ204" s="90"/>
      <c r="SLB204" s="90"/>
      <c r="SLD204" s="90"/>
      <c r="SLF204" s="90"/>
      <c r="SLH204" s="90"/>
      <c r="SLJ204" s="90"/>
      <c r="SLL204" s="90"/>
      <c r="SLN204" s="90"/>
      <c r="SLP204" s="90"/>
      <c r="SLR204" s="90"/>
      <c r="SLT204" s="90"/>
      <c r="SLV204" s="90"/>
      <c r="SLX204" s="90"/>
      <c r="SLZ204" s="90"/>
      <c r="SMB204" s="90"/>
      <c r="SMD204" s="90"/>
      <c r="SMF204" s="90"/>
      <c r="SMH204" s="90"/>
      <c r="SMJ204" s="90"/>
      <c r="SML204" s="90"/>
      <c r="SMN204" s="90"/>
      <c r="SMP204" s="90"/>
      <c r="SMR204" s="90"/>
      <c r="SMT204" s="90"/>
      <c r="SMV204" s="90"/>
      <c r="SMX204" s="90"/>
      <c r="SMZ204" s="90"/>
      <c r="SNB204" s="90"/>
      <c r="SND204" s="90"/>
      <c r="SNF204" s="90"/>
      <c r="SNH204" s="90"/>
      <c r="SNJ204" s="90"/>
      <c r="SNL204" s="90"/>
      <c r="SNN204" s="90"/>
      <c r="SNP204" s="90"/>
      <c r="SNR204" s="90"/>
      <c r="SNT204" s="90"/>
      <c r="SNV204" s="90"/>
      <c r="SNX204" s="90"/>
      <c r="SNZ204" s="90"/>
      <c r="SOB204" s="90"/>
      <c r="SOD204" s="90"/>
      <c r="SOF204" s="90"/>
      <c r="SOH204" s="90"/>
      <c r="SOJ204" s="90"/>
      <c r="SOL204" s="90"/>
      <c r="SON204" s="90"/>
      <c r="SOP204" s="90"/>
      <c r="SOR204" s="90"/>
      <c r="SOT204" s="90"/>
      <c r="SOV204" s="90"/>
      <c r="SOX204" s="90"/>
      <c r="SOZ204" s="90"/>
      <c r="SPB204" s="90"/>
      <c r="SPD204" s="90"/>
      <c r="SPF204" s="90"/>
      <c r="SPH204" s="90"/>
      <c r="SPJ204" s="90"/>
      <c r="SPL204" s="90"/>
      <c r="SPN204" s="90"/>
      <c r="SPP204" s="90"/>
      <c r="SPR204" s="90"/>
      <c r="SPT204" s="90"/>
      <c r="SPV204" s="90"/>
      <c r="SPX204" s="90"/>
      <c r="SPZ204" s="90"/>
      <c r="SQB204" s="90"/>
      <c r="SQD204" s="90"/>
      <c r="SQF204" s="90"/>
      <c r="SQH204" s="90"/>
      <c r="SQJ204" s="90"/>
      <c r="SQL204" s="90"/>
      <c r="SQN204" s="90"/>
      <c r="SQP204" s="90"/>
      <c r="SQR204" s="90"/>
      <c r="SQT204" s="90"/>
      <c r="SQV204" s="90"/>
      <c r="SQX204" s="90"/>
      <c r="SQZ204" s="90"/>
      <c r="SRB204" s="90"/>
      <c r="SRD204" s="90"/>
      <c r="SRF204" s="90"/>
      <c r="SRH204" s="90"/>
      <c r="SRJ204" s="90"/>
      <c r="SRL204" s="90"/>
      <c r="SRN204" s="90"/>
      <c r="SRP204" s="90"/>
      <c r="SRR204" s="90"/>
      <c r="SRT204" s="90"/>
      <c r="SRV204" s="90"/>
      <c r="SRX204" s="90"/>
      <c r="SRZ204" s="90"/>
      <c r="SSB204" s="90"/>
      <c r="SSD204" s="90"/>
      <c r="SSF204" s="90"/>
      <c r="SSH204" s="90"/>
      <c r="SSJ204" s="90"/>
      <c r="SSL204" s="90"/>
      <c r="SSN204" s="90"/>
      <c r="SSP204" s="90"/>
      <c r="SSR204" s="90"/>
      <c r="SST204" s="90"/>
      <c r="SSV204" s="90"/>
      <c r="SSX204" s="90"/>
      <c r="SSZ204" s="90"/>
      <c r="STB204" s="90"/>
      <c r="STD204" s="90"/>
      <c r="STF204" s="90"/>
      <c r="STH204" s="90"/>
      <c r="STJ204" s="90"/>
      <c r="STL204" s="90"/>
      <c r="STN204" s="90"/>
      <c r="STP204" s="90"/>
      <c r="STR204" s="90"/>
      <c r="STT204" s="90"/>
      <c r="STV204" s="90"/>
      <c r="STX204" s="90"/>
      <c r="STZ204" s="90"/>
      <c r="SUB204" s="90"/>
      <c r="SUD204" s="90"/>
      <c r="SUF204" s="90"/>
      <c r="SUH204" s="90"/>
      <c r="SUJ204" s="90"/>
      <c r="SUL204" s="90"/>
      <c r="SUN204" s="90"/>
      <c r="SUP204" s="90"/>
      <c r="SUR204" s="90"/>
      <c r="SUT204" s="90"/>
      <c r="SUV204" s="90"/>
      <c r="SUX204" s="90"/>
      <c r="SUZ204" s="90"/>
      <c r="SVB204" s="90"/>
      <c r="SVD204" s="90"/>
      <c r="SVF204" s="90"/>
      <c r="SVH204" s="90"/>
      <c r="SVJ204" s="90"/>
      <c r="SVL204" s="90"/>
      <c r="SVN204" s="90"/>
      <c r="SVP204" s="90"/>
      <c r="SVR204" s="90"/>
      <c r="SVT204" s="90"/>
      <c r="SVV204" s="90"/>
      <c r="SVX204" s="90"/>
      <c r="SVZ204" s="90"/>
      <c r="SWB204" s="90"/>
      <c r="SWD204" s="90"/>
      <c r="SWF204" s="90"/>
      <c r="SWH204" s="90"/>
      <c r="SWJ204" s="90"/>
      <c r="SWL204" s="90"/>
      <c r="SWN204" s="90"/>
      <c r="SWP204" s="90"/>
      <c r="SWR204" s="90"/>
      <c r="SWT204" s="90"/>
      <c r="SWV204" s="90"/>
      <c r="SWX204" s="90"/>
      <c r="SWZ204" s="90"/>
      <c r="SXB204" s="90"/>
      <c r="SXD204" s="90"/>
      <c r="SXF204" s="90"/>
      <c r="SXH204" s="90"/>
      <c r="SXJ204" s="90"/>
      <c r="SXL204" s="90"/>
      <c r="SXN204" s="90"/>
      <c r="SXP204" s="90"/>
      <c r="SXR204" s="90"/>
      <c r="SXT204" s="90"/>
      <c r="SXV204" s="90"/>
      <c r="SXX204" s="90"/>
      <c r="SXZ204" s="90"/>
      <c r="SYB204" s="90"/>
      <c r="SYD204" s="90"/>
      <c r="SYF204" s="90"/>
      <c r="SYH204" s="90"/>
      <c r="SYJ204" s="90"/>
      <c r="SYL204" s="90"/>
      <c r="SYN204" s="90"/>
      <c r="SYP204" s="90"/>
      <c r="SYR204" s="90"/>
      <c r="SYT204" s="90"/>
      <c r="SYV204" s="90"/>
      <c r="SYX204" s="90"/>
      <c r="SYZ204" s="90"/>
      <c r="SZB204" s="90"/>
      <c r="SZD204" s="90"/>
      <c r="SZF204" s="90"/>
      <c r="SZH204" s="90"/>
      <c r="SZJ204" s="90"/>
      <c r="SZL204" s="90"/>
      <c r="SZN204" s="90"/>
      <c r="SZP204" s="90"/>
      <c r="SZR204" s="90"/>
      <c r="SZT204" s="90"/>
      <c r="SZV204" s="90"/>
      <c r="SZX204" s="90"/>
      <c r="SZZ204" s="90"/>
      <c r="TAB204" s="90"/>
      <c r="TAD204" s="90"/>
      <c r="TAF204" s="90"/>
      <c r="TAH204" s="90"/>
      <c r="TAJ204" s="90"/>
      <c r="TAL204" s="90"/>
      <c r="TAN204" s="90"/>
      <c r="TAP204" s="90"/>
      <c r="TAR204" s="90"/>
      <c r="TAT204" s="90"/>
      <c r="TAV204" s="90"/>
      <c r="TAX204" s="90"/>
      <c r="TAZ204" s="90"/>
      <c r="TBB204" s="90"/>
      <c r="TBD204" s="90"/>
      <c r="TBF204" s="90"/>
      <c r="TBH204" s="90"/>
      <c r="TBJ204" s="90"/>
      <c r="TBL204" s="90"/>
      <c r="TBN204" s="90"/>
      <c r="TBP204" s="90"/>
      <c r="TBR204" s="90"/>
      <c r="TBT204" s="90"/>
      <c r="TBV204" s="90"/>
      <c r="TBX204" s="90"/>
      <c r="TBZ204" s="90"/>
      <c r="TCB204" s="90"/>
      <c r="TCD204" s="90"/>
      <c r="TCF204" s="90"/>
      <c r="TCH204" s="90"/>
      <c r="TCJ204" s="90"/>
      <c r="TCL204" s="90"/>
      <c r="TCN204" s="90"/>
      <c r="TCP204" s="90"/>
      <c r="TCR204" s="90"/>
      <c r="TCT204" s="90"/>
      <c r="TCV204" s="90"/>
      <c r="TCX204" s="90"/>
      <c r="TCZ204" s="90"/>
      <c r="TDB204" s="90"/>
      <c r="TDD204" s="90"/>
      <c r="TDF204" s="90"/>
      <c r="TDH204" s="90"/>
      <c r="TDJ204" s="90"/>
      <c r="TDL204" s="90"/>
      <c r="TDN204" s="90"/>
      <c r="TDP204" s="90"/>
      <c r="TDR204" s="90"/>
      <c r="TDT204" s="90"/>
      <c r="TDV204" s="90"/>
      <c r="TDX204" s="90"/>
      <c r="TDZ204" s="90"/>
      <c r="TEB204" s="90"/>
      <c r="TED204" s="90"/>
      <c r="TEF204" s="90"/>
      <c r="TEH204" s="90"/>
      <c r="TEJ204" s="90"/>
      <c r="TEL204" s="90"/>
      <c r="TEN204" s="90"/>
      <c r="TEP204" s="90"/>
      <c r="TER204" s="90"/>
      <c r="TET204" s="90"/>
      <c r="TEV204" s="90"/>
      <c r="TEX204" s="90"/>
      <c r="TEZ204" s="90"/>
      <c r="TFB204" s="90"/>
      <c r="TFD204" s="90"/>
      <c r="TFF204" s="90"/>
      <c r="TFH204" s="90"/>
      <c r="TFJ204" s="90"/>
      <c r="TFL204" s="90"/>
      <c r="TFN204" s="90"/>
      <c r="TFP204" s="90"/>
      <c r="TFR204" s="90"/>
      <c r="TFT204" s="90"/>
      <c r="TFV204" s="90"/>
      <c r="TFX204" s="90"/>
      <c r="TFZ204" s="90"/>
      <c r="TGB204" s="90"/>
      <c r="TGD204" s="90"/>
      <c r="TGF204" s="90"/>
      <c r="TGH204" s="90"/>
      <c r="TGJ204" s="90"/>
      <c r="TGL204" s="90"/>
      <c r="TGN204" s="90"/>
      <c r="TGP204" s="90"/>
      <c r="TGR204" s="90"/>
      <c r="TGT204" s="90"/>
      <c r="TGV204" s="90"/>
      <c r="TGX204" s="90"/>
      <c r="TGZ204" s="90"/>
      <c r="THB204" s="90"/>
      <c r="THD204" s="90"/>
      <c r="THF204" s="90"/>
      <c r="THH204" s="90"/>
      <c r="THJ204" s="90"/>
      <c r="THL204" s="90"/>
      <c r="THN204" s="90"/>
      <c r="THP204" s="90"/>
      <c r="THR204" s="90"/>
      <c r="THT204" s="90"/>
      <c r="THV204" s="90"/>
      <c r="THX204" s="90"/>
      <c r="THZ204" s="90"/>
      <c r="TIB204" s="90"/>
      <c r="TID204" s="90"/>
      <c r="TIF204" s="90"/>
      <c r="TIH204" s="90"/>
      <c r="TIJ204" s="90"/>
      <c r="TIL204" s="90"/>
      <c r="TIN204" s="90"/>
      <c r="TIP204" s="90"/>
      <c r="TIR204" s="90"/>
      <c r="TIT204" s="90"/>
      <c r="TIV204" s="90"/>
      <c r="TIX204" s="90"/>
      <c r="TIZ204" s="90"/>
      <c r="TJB204" s="90"/>
      <c r="TJD204" s="90"/>
      <c r="TJF204" s="90"/>
      <c r="TJH204" s="90"/>
      <c r="TJJ204" s="90"/>
      <c r="TJL204" s="90"/>
      <c r="TJN204" s="90"/>
      <c r="TJP204" s="90"/>
      <c r="TJR204" s="90"/>
      <c r="TJT204" s="90"/>
      <c r="TJV204" s="90"/>
      <c r="TJX204" s="90"/>
      <c r="TJZ204" s="90"/>
      <c r="TKB204" s="90"/>
      <c r="TKD204" s="90"/>
      <c r="TKF204" s="90"/>
      <c r="TKH204" s="90"/>
      <c r="TKJ204" s="90"/>
      <c r="TKL204" s="90"/>
      <c r="TKN204" s="90"/>
      <c r="TKP204" s="90"/>
      <c r="TKR204" s="90"/>
      <c r="TKT204" s="90"/>
      <c r="TKV204" s="90"/>
      <c r="TKX204" s="90"/>
      <c r="TKZ204" s="90"/>
      <c r="TLB204" s="90"/>
      <c r="TLD204" s="90"/>
      <c r="TLF204" s="90"/>
      <c r="TLH204" s="90"/>
      <c r="TLJ204" s="90"/>
      <c r="TLL204" s="90"/>
      <c r="TLN204" s="90"/>
      <c r="TLP204" s="90"/>
      <c r="TLR204" s="90"/>
      <c r="TLT204" s="90"/>
      <c r="TLV204" s="90"/>
      <c r="TLX204" s="90"/>
      <c r="TLZ204" s="90"/>
      <c r="TMB204" s="90"/>
      <c r="TMD204" s="90"/>
      <c r="TMF204" s="90"/>
      <c r="TMH204" s="90"/>
      <c r="TMJ204" s="90"/>
      <c r="TML204" s="90"/>
      <c r="TMN204" s="90"/>
      <c r="TMP204" s="90"/>
      <c r="TMR204" s="90"/>
      <c r="TMT204" s="90"/>
      <c r="TMV204" s="90"/>
      <c r="TMX204" s="90"/>
      <c r="TMZ204" s="90"/>
      <c r="TNB204" s="90"/>
      <c r="TND204" s="90"/>
      <c r="TNF204" s="90"/>
      <c r="TNH204" s="90"/>
      <c r="TNJ204" s="90"/>
      <c r="TNL204" s="90"/>
      <c r="TNN204" s="90"/>
      <c r="TNP204" s="90"/>
      <c r="TNR204" s="90"/>
      <c r="TNT204" s="90"/>
      <c r="TNV204" s="90"/>
      <c r="TNX204" s="90"/>
      <c r="TNZ204" s="90"/>
      <c r="TOB204" s="90"/>
      <c r="TOD204" s="90"/>
      <c r="TOF204" s="90"/>
      <c r="TOH204" s="90"/>
      <c r="TOJ204" s="90"/>
      <c r="TOL204" s="90"/>
      <c r="TON204" s="90"/>
      <c r="TOP204" s="90"/>
      <c r="TOR204" s="90"/>
      <c r="TOT204" s="90"/>
      <c r="TOV204" s="90"/>
      <c r="TOX204" s="90"/>
      <c r="TOZ204" s="90"/>
      <c r="TPB204" s="90"/>
      <c r="TPD204" s="90"/>
      <c r="TPF204" s="90"/>
      <c r="TPH204" s="90"/>
      <c r="TPJ204" s="90"/>
      <c r="TPL204" s="90"/>
      <c r="TPN204" s="90"/>
      <c r="TPP204" s="90"/>
      <c r="TPR204" s="90"/>
      <c r="TPT204" s="90"/>
      <c r="TPV204" s="90"/>
      <c r="TPX204" s="90"/>
      <c r="TPZ204" s="90"/>
      <c r="TQB204" s="90"/>
      <c r="TQD204" s="90"/>
      <c r="TQF204" s="90"/>
      <c r="TQH204" s="90"/>
      <c r="TQJ204" s="90"/>
      <c r="TQL204" s="90"/>
      <c r="TQN204" s="90"/>
      <c r="TQP204" s="90"/>
      <c r="TQR204" s="90"/>
      <c r="TQT204" s="90"/>
      <c r="TQV204" s="90"/>
      <c r="TQX204" s="90"/>
      <c r="TQZ204" s="90"/>
      <c r="TRB204" s="90"/>
      <c r="TRD204" s="90"/>
      <c r="TRF204" s="90"/>
      <c r="TRH204" s="90"/>
      <c r="TRJ204" s="90"/>
      <c r="TRL204" s="90"/>
      <c r="TRN204" s="90"/>
      <c r="TRP204" s="90"/>
      <c r="TRR204" s="90"/>
      <c r="TRT204" s="90"/>
      <c r="TRV204" s="90"/>
      <c r="TRX204" s="90"/>
      <c r="TRZ204" s="90"/>
      <c r="TSB204" s="90"/>
      <c r="TSD204" s="90"/>
      <c r="TSF204" s="90"/>
      <c r="TSH204" s="90"/>
      <c r="TSJ204" s="90"/>
      <c r="TSL204" s="90"/>
      <c r="TSN204" s="90"/>
      <c r="TSP204" s="90"/>
      <c r="TSR204" s="90"/>
      <c r="TST204" s="90"/>
      <c r="TSV204" s="90"/>
      <c r="TSX204" s="90"/>
      <c r="TSZ204" s="90"/>
      <c r="TTB204" s="90"/>
      <c r="TTD204" s="90"/>
      <c r="TTF204" s="90"/>
      <c r="TTH204" s="90"/>
      <c r="TTJ204" s="90"/>
      <c r="TTL204" s="90"/>
      <c r="TTN204" s="90"/>
      <c r="TTP204" s="90"/>
      <c r="TTR204" s="90"/>
      <c r="TTT204" s="90"/>
      <c r="TTV204" s="90"/>
      <c r="TTX204" s="90"/>
      <c r="TTZ204" s="90"/>
      <c r="TUB204" s="90"/>
      <c r="TUD204" s="90"/>
      <c r="TUF204" s="90"/>
      <c r="TUH204" s="90"/>
      <c r="TUJ204" s="90"/>
      <c r="TUL204" s="90"/>
      <c r="TUN204" s="90"/>
      <c r="TUP204" s="90"/>
      <c r="TUR204" s="90"/>
      <c r="TUT204" s="90"/>
      <c r="TUV204" s="90"/>
      <c r="TUX204" s="90"/>
      <c r="TUZ204" s="90"/>
      <c r="TVB204" s="90"/>
      <c r="TVD204" s="90"/>
      <c r="TVF204" s="90"/>
      <c r="TVH204" s="90"/>
      <c r="TVJ204" s="90"/>
      <c r="TVL204" s="90"/>
      <c r="TVN204" s="90"/>
      <c r="TVP204" s="90"/>
      <c r="TVR204" s="90"/>
      <c r="TVT204" s="90"/>
      <c r="TVV204" s="90"/>
      <c r="TVX204" s="90"/>
      <c r="TVZ204" s="90"/>
      <c r="TWB204" s="90"/>
      <c r="TWD204" s="90"/>
      <c r="TWF204" s="90"/>
      <c r="TWH204" s="90"/>
      <c r="TWJ204" s="90"/>
      <c r="TWL204" s="90"/>
      <c r="TWN204" s="90"/>
      <c r="TWP204" s="90"/>
      <c r="TWR204" s="90"/>
      <c r="TWT204" s="90"/>
      <c r="TWV204" s="90"/>
      <c r="TWX204" s="90"/>
      <c r="TWZ204" s="90"/>
      <c r="TXB204" s="90"/>
      <c r="TXD204" s="90"/>
      <c r="TXF204" s="90"/>
      <c r="TXH204" s="90"/>
      <c r="TXJ204" s="90"/>
      <c r="TXL204" s="90"/>
      <c r="TXN204" s="90"/>
      <c r="TXP204" s="90"/>
      <c r="TXR204" s="90"/>
      <c r="TXT204" s="90"/>
      <c r="TXV204" s="90"/>
      <c r="TXX204" s="90"/>
      <c r="TXZ204" s="90"/>
      <c r="TYB204" s="90"/>
      <c r="TYD204" s="90"/>
      <c r="TYF204" s="90"/>
      <c r="TYH204" s="90"/>
      <c r="TYJ204" s="90"/>
      <c r="TYL204" s="90"/>
      <c r="TYN204" s="90"/>
      <c r="TYP204" s="90"/>
      <c r="TYR204" s="90"/>
      <c r="TYT204" s="90"/>
      <c r="TYV204" s="90"/>
      <c r="TYX204" s="90"/>
      <c r="TYZ204" s="90"/>
      <c r="TZB204" s="90"/>
      <c r="TZD204" s="90"/>
      <c r="TZF204" s="90"/>
      <c r="TZH204" s="90"/>
      <c r="TZJ204" s="90"/>
      <c r="TZL204" s="90"/>
      <c r="TZN204" s="90"/>
      <c r="TZP204" s="90"/>
      <c r="TZR204" s="90"/>
      <c r="TZT204" s="90"/>
      <c r="TZV204" s="90"/>
      <c r="TZX204" s="90"/>
      <c r="TZZ204" s="90"/>
      <c r="UAB204" s="90"/>
      <c r="UAD204" s="90"/>
      <c r="UAF204" s="90"/>
      <c r="UAH204" s="90"/>
      <c r="UAJ204" s="90"/>
      <c r="UAL204" s="90"/>
      <c r="UAN204" s="90"/>
      <c r="UAP204" s="90"/>
      <c r="UAR204" s="90"/>
      <c r="UAT204" s="90"/>
      <c r="UAV204" s="90"/>
      <c r="UAX204" s="90"/>
      <c r="UAZ204" s="90"/>
      <c r="UBB204" s="90"/>
      <c r="UBD204" s="90"/>
      <c r="UBF204" s="90"/>
      <c r="UBH204" s="90"/>
      <c r="UBJ204" s="90"/>
      <c r="UBL204" s="90"/>
      <c r="UBN204" s="90"/>
      <c r="UBP204" s="90"/>
      <c r="UBR204" s="90"/>
      <c r="UBT204" s="90"/>
      <c r="UBV204" s="90"/>
      <c r="UBX204" s="90"/>
      <c r="UBZ204" s="90"/>
      <c r="UCB204" s="90"/>
      <c r="UCD204" s="90"/>
      <c r="UCF204" s="90"/>
      <c r="UCH204" s="90"/>
      <c r="UCJ204" s="90"/>
      <c r="UCL204" s="90"/>
      <c r="UCN204" s="90"/>
      <c r="UCP204" s="90"/>
      <c r="UCR204" s="90"/>
      <c r="UCT204" s="90"/>
      <c r="UCV204" s="90"/>
      <c r="UCX204" s="90"/>
      <c r="UCZ204" s="90"/>
      <c r="UDB204" s="90"/>
      <c r="UDD204" s="90"/>
      <c r="UDF204" s="90"/>
      <c r="UDH204" s="90"/>
      <c r="UDJ204" s="90"/>
      <c r="UDL204" s="90"/>
      <c r="UDN204" s="90"/>
      <c r="UDP204" s="90"/>
      <c r="UDR204" s="90"/>
      <c r="UDT204" s="90"/>
      <c r="UDV204" s="90"/>
      <c r="UDX204" s="90"/>
      <c r="UDZ204" s="90"/>
      <c r="UEB204" s="90"/>
      <c r="UED204" s="90"/>
      <c r="UEF204" s="90"/>
      <c r="UEH204" s="90"/>
      <c r="UEJ204" s="90"/>
      <c r="UEL204" s="90"/>
      <c r="UEN204" s="90"/>
      <c r="UEP204" s="90"/>
      <c r="UER204" s="90"/>
      <c r="UET204" s="90"/>
      <c r="UEV204" s="90"/>
      <c r="UEX204" s="90"/>
      <c r="UEZ204" s="90"/>
      <c r="UFB204" s="90"/>
      <c r="UFD204" s="90"/>
      <c r="UFF204" s="90"/>
      <c r="UFH204" s="90"/>
      <c r="UFJ204" s="90"/>
      <c r="UFL204" s="90"/>
      <c r="UFN204" s="90"/>
      <c r="UFP204" s="90"/>
      <c r="UFR204" s="90"/>
      <c r="UFT204" s="90"/>
      <c r="UFV204" s="90"/>
      <c r="UFX204" s="90"/>
      <c r="UFZ204" s="90"/>
      <c r="UGB204" s="90"/>
      <c r="UGD204" s="90"/>
      <c r="UGF204" s="90"/>
      <c r="UGH204" s="90"/>
      <c r="UGJ204" s="90"/>
      <c r="UGL204" s="90"/>
      <c r="UGN204" s="90"/>
      <c r="UGP204" s="90"/>
      <c r="UGR204" s="90"/>
      <c r="UGT204" s="90"/>
      <c r="UGV204" s="90"/>
      <c r="UGX204" s="90"/>
      <c r="UGZ204" s="90"/>
      <c r="UHB204" s="90"/>
      <c r="UHD204" s="90"/>
      <c r="UHF204" s="90"/>
      <c r="UHH204" s="90"/>
      <c r="UHJ204" s="90"/>
      <c r="UHL204" s="90"/>
      <c r="UHN204" s="90"/>
      <c r="UHP204" s="90"/>
      <c r="UHR204" s="90"/>
      <c r="UHT204" s="90"/>
      <c r="UHV204" s="90"/>
      <c r="UHX204" s="90"/>
      <c r="UHZ204" s="90"/>
      <c r="UIB204" s="90"/>
      <c r="UID204" s="90"/>
      <c r="UIF204" s="90"/>
      <c r="UIH204" s="90"/>
      <c r="UIJ204" s="90"/>
      <c r="UIL204" s="90"/>
      <c r="UIN204" s="90"/>
      <c r="UIP204" s="90"/>
      <c r="UIR204" s="90"/>
      <c r="UIT204" s="90"/>
      <c r="UIV204" s="90"/>
      <c r="UIX204" s="90"/>
      <c r="UIZ204" s="90"/>
      <c r="UJB204" s="90"/>
      <c r="UJD204" s="90"/>
      <c r="UJF204" s="90"/>
      <c r="UJH204" s="90"/>
      <c r="UJJ204" s="90"/>
      <c r="UJL204" s="90"/>
      <c r="UJN204" s="90"/>
      <c r="UJP204" s="90"/>
      <c r="UJR204" s="90"/>
      <c r="UJT204" s="90"/>
      <c r="UJV204" s="90"/>
      <c r="UJX204" s="90"/>
      <c r="UJZ204" s="90"/>
      <c r="UKB204" s="90"/>
      <c r="UKD204" s="90"/>
      <c r="UKF204" s="90"/>
      <c r="UKH204" s="90"/>
      <c r="UKJ204" s="90"/>
      <c r="UKL204" s="90"/>
      <c r="UKN204" s="90"/>
      <c r="UKP204" s="90"/>
      <c r="UKR204" s="90"/>
      <c r="UKT204" s="90"/>
      <c r="UKV204" s="90"/>
      <c r="UKX204" s="90"/>
      <c r="UKZ204" s="90"/>
      <c r="ULB204" s="90"/>
      <c r="ULD204" s="90"/>
      <c r="ULF204" s="90"/>
      <c r="ULH204" s="90"/>
      <c r="ULJ204" s="90"/>
      <c r="ULL204" s="90"/>
      <c r="ULN204" s="90"/>
      <c r="ULP204" s="90"/>
      <c r="ULR204" s="90"/>
      <c r="ULT204" s="90"/>
      <c r="ULV204" s="90"/>
      <c r="ULX204" s="90"/>
      <c r="ULZ204" s="90"/>
      <c r="UMB204" s="90"/>
      <c r="UMD204" s="90"/>
      <c r="UMF204" s="90"/>
      <c r="UMH204" s="90"/>
      <c r="UMJ204" s="90"/>
      <c r="UML204" s="90"/>
      <c r="UMN204" s="90"/>
      <c r="UMP204" s="90"/>
      <c r="UMR204" s="90"/>
      <c r="UMT204" s="90"/>
      <c r="UMV204" s="90"/>
      <c r="UMX204" s="90"/>
      <c r="UMZ204" s="90"/>
      <c r="UNB204" s="90"/>
      <c r="UND204" s="90"/>
      <c r="UNF204" s="90"/>
      <c r="UNH204" s="90"/>
      <c r="UNJ204" s="90"/>
      <c r="UNL204" s="90"/>
      <c r="UNN204" s="90"/>
      <c r="UNP204" s="90"/>
      <c r="UNR204" s="90"/>
      <c r="UNT204" s="90"/>
      <c r="UNV204" s="90"/>
      <c r="UNX204" s="90"/>
      <c r="UNZ204" s="90"/>
      <c r="UOB204" s="90"/>
      <c r="UOD204" s="90"/>
      <c r="UOF204" s="90"/>
      <c r="UOH204" s="90"/>
      <c r="UOJ204" s="90"/>
      <c r="UOL204" s="90"/>
      <c r="UON204" s="90"/>
      <c r="UOP204" s="90"/>
      <c r="UOR204" s="90"/>
      <c r="UOT204" s="90"/>
      <c r="UOV204" s="90"/>
      <c r="UOX204" s="90"/>
      <c r="UOZ204" s="90"/>
      <c r="UPB204" s="90"/>
      <c r="UPD204" s="90"/>
      <c r="UPF204" s="90"/>
      <c r="UPH204" s="90"/>
      <c r="UPJ204" s="90"/>
      <c r="UPL204" s="90"/>
      <c r="UPN204" s="90"/>
      <c r="UPP204" s="90"/>
      <c r="UPR204" s="90"/>
      <c r="UPT204" s="90"/>
      <c r="UPV204" s="90"/>
      <c r="UPX204" s="90"/>
      <c r="UPZ204" s="90"/>
      <c r="UQB204" s="90"/>
      <c r="UQD204" s="90"/>
      <c r="UQF204" s="90"/>
      <c r="UQH204" s="90"/>
      <c r="UQJ204" s="90"/>
      <c r="UQL204" s="90"/>
      <c r="UQN204" s="90"/>
      <c r="UQP204" s="90"/>
      <c r="UQR204" s="90"/>
      <c r="UQT204" s="90"/>
      <c r="UQV204" s="90"/>
      <c r="UQX204" s="90"/>
      <c r="UQZ204" s="90"/>
      <c r="URB204" s="90"/>
      <c r="URD204" s="90"/>
      <c r="URF204" s="90"/>
      <c r="URH204" s="90"/>
      <c r="URJ204" s="90"/>
      <c r="URL204" s="90"/>
      <c r="URN204" s="90"/>
      <c r="URP204" s="90"/>
      <c r="URR204" s="90"/>
      <c r="URT204" s="90"/>
      <c r="URV204" s="90"/>
      <c r="URX204" s="90"/>
      <c r="URZ204" s="90"/>
      <c r="USB204" s="90"/>
      <c r="USD204" s="90"/>
      <c r="USF204" s="90"/>
      <c r="USH204" s="90"/>
      <c r="USJ204" s="90"/>
      <c r="USL204" s="90"/>
      <c r="USN204" s="90"/>
      <c r="USP204" s="90"/>
      <c r="USR204" s="90"/>
      <c r="UST204" s="90"/>
      <c r="USV204" s="90"/>
      <c r="USX204" s="90"/>
      <c r="USZ204" s="90"/>
      <c r="UTB204" s="90"/>
      <c r="UTD204" s="90"/>
      <c r="UTF204" s="90"/>
      <c r="UTH204" s="90"/>
      <c r="UTJ204" s="90"/>
      <c r="UTL204" s="90"/>
      <c r="UTN204" s="90"/>
      <c r="UTP204" s="90"/>
      <c r="UTR204" s="90"/>
      <c r="UTT204" s="90"/>
      <c r="UTV204" s="90"/>
      <c r="UTX204" s="90"/>
      <c r="UTZ204" s="90"/>
      <c r="UUB204" s="90"/>
      <c r="UUD204" s="90"/>
      <c r="UUF204" s="90"/>
      <c r="UUH204" s="90"/>
      <c r="UUJ204" s="90"/>
      <c r="UUL204" s="90"/>
      <c r="UUN204" s="90"/>
      <c r="UUP204" s="90"/>
      <c r="UUR204" s="90"/>
      <c r="UUT204" s="90"/>
      <c r="UUV204" s="90"/>
      <c r="UUX204" s="90"/>
      <c r="UUZ204" s="90"/>
      <c r="UVB204" s="90"/>
      <c r="UVD204" s="90"/>
      <c r="UVF204" s="90"/>
      <c r="UVH204" s="90"/>
      <c r="UVJ204" s="90"/>
      <c r="UVL204" s="90"/>
      <c r="UVN204" s="90"/>
      <c r="UVP204" s="90"/>
      <c r="UVR204" s="90"/>
      <c r="UVT204" s="90"/>
      <c r="UVV204" s="90"/>
      <c r="UVX204" s="90"/>
      <c r="UVZ204" s="90"/>
      <c r="UWB204" s="90"/>
      <c r="UWD204" s="90"/>
      <c r="UWF204" s="90"/>
      <c r="UWH204" s="90"/>
      <c r="UWJ204" s="90"/>
      <c r="UWL204" s="90"/>
      <c r="UWN204" s="90"/>
      <c r="UWP204" s="90"/>
      <c r="UWR204" s="90"/>
      <c r="UWT204" s="90"/>
      <c r="UWV204" s="90"/>
      <c r="UWX204" s="90"/>
      <c r="UWZ204" s="90"/>
      <c r="UXB204" s="90"/>
      <c r="UXD204" s="90"/>
      <c r="UXF204" s="90"/>
      <c r="UXH204" s="90"/>
      <c r="UXJ204" s="90"/>
      <c r="UXL204" s="90"/>
      <c r="UXN204" s="90"/>
      <c r="UXP204" s="90"/>
      <c r="UXR204" s="90"/>
      <c r="UXT204" s="90"/>
      <c r="UXV204" s="90"/>
      <c r="UXX204" s="90"/>
      <c r="UXZ204" s="90"/>
      <c r="UYB204" s="90"/>
      <c r="UYD204" s="90"/>
      <c r="UYF204" s="90"/>
      <c r="UYH204" s="90"/>
      <c r="UYJ204" s="90"/>
      <c r="UYL204" s="90"/>
      <c r="UYN204" s="90"/>
      <c r="UYP204" s="90"/>
      <c r="UYR204" s="90"/>
      <c r="UYT204" s="90"/>
      <c r="UYV204" s="90"/>
      <c r="UYX204" s="90"/>
      <c r="UYZ204" s="90"/>
      <c r="UZB204" s="90"/>
      <c r="UZD204" s="90"/>
      <c r="UZF204" s="90"/>
      <c r="UZH204" s="90"/>
      <c r="UZJ204" s="90"/>
      <c r="UZL204" s="90"/>
      <c r="UZN204" s="90"/>
      <c r="UZP204" s="90"/>
      <c r="UZR204" s="90"/>
      <c r="UZT204" s="90"/>
      <c r="UZV204" s="90"/>
      <c r="UZX204" s="90"/>
      <c r="UZZ204" s="90"/>
      <c r="VAB204" s="90"/>
      <c r="VAD204" s="90"/>
      <c r="VAF204" s="90"/>
      <c r="VAH204" s="90"/>
      <c r="VAJ204" s="90"/>
      <c r="VAL204" s="90"/>
      <c r="VAN204" s="90"/>
      <c r="VAP204" s="90"/>
      <c r="VAR204" s="90"/>
      <c r="VAT204" s="90"/>
      <c r="VAV204" s="90"/>
      <c r="VAX204" s="90"/>
      <c r="VAZ204" s="90"/>
      <c r="VBB204" s="90"/>
      <c r="VBD204" s="90"/>
      <c r="VBF204" s="90"/>
      <c r="VBH204" s="90"/>
      <c r="VBJ204" s="90"/>
      <c r="VBL204" s="90"/>
      <c r="VBN204" s="90"/>
      <c r="VBP204" s="90"/>
      <c r="VBR204" s="90"/>
      <c r="VBT204" s="90"/>
      <c r="VBV204" s="90"/>
      <c r="VBX204" s="90"/>
      <c r="VBZ204" s="90"/>
      <c r="VCB204" s="90"/>
      <c r="VCD204" s="90"/>
      <c r="VCF204" s="90"/>
      <c r="VCH204" s="90"/>
      <c r="VCJ204" s="90"/>
      <c r="VCL204" s="90"/>
      <c r="VCN204" s="90"/>
      <c r="VCP204" s="90"/>
      <c r="VCR204" s="90"/>
      <c r="VCT204" s="90"/>
      <c r="VCV204" s="90"/>
      <c r="VCX204" s="90"/>
      <c r="VCZ204" s="90"/>
      <c r="VDB204" s="90"/>
      <c r="VDD204" s="90"/>
      <c r="VDF204" s="90"/>
      <c r="VDH204" s="90"/>
      <c r="VDJ204" s="90"/>
      <c r="VDL204" s="90"/>
      <c r="VDN204" s="90"/>
      <c r="VDP204" s="90"/>
      <c r="VDR204" s="90"/>
      <c r="VDT204" s="90"/>
      <c r="VDV204" s="90"/>
      <c r="VDX204" s="90"/>
      <c r="VDZ204" s="90"/>
      <c r="VEB204" s="90"/>
      <c r="VED204" s="90"/>
      <c r="VEF204" s="90"/>
      <c r="VEH204" s="90"/>
      <c r="VEJ204" s="90"/>
      <c r="VEL204" s="90"/>
      <c r="VEN204" s="90"/>
      <c r="VEP204" s="90"/>
      <c r="VER204" s="90"/>
      <c r="VET204" s="90"/>
      <c r="VEV204" s="90"/>
      <c r="VEX204" s="90"/>
      <c r="VEZ204" s="90"/>
      <c r="VFB204" s="90"/>
      <c r="VFD204" s="90"/>
      <c r="VFF204" s="90"/>
      <c r="VFH204" s="90"/>
      <c r="VFJ204" s="90"/>
      <c r="VFL204" s="90"/>
      <c r="VFN204" s="90"/>
      <c r="VFP204" s="90"/>
      <c r="VFR204" s="90"/>
      <c r="VFT204" s="90"/>
      <c r="VFV204" s="90"/>
      <c r="VFX204" s="90"/>
      <c r="VFZ204" s="90"/>
      <c r="VGB204" s="90"/>
      <c r="VGD204" s="90"/>
      <c r="VGF204" s="90"/>
      <c r="VGH204" s="90"/>
      <c r="VGJ204" s="90"/>
      <c r="VGL204" s="90"/>
      <c r="VGN204" s="90"/>
      <c r="VGP204" s="90"/>
      <c r="VGR204" s="90"/>
      <c r="VGT204" s="90"/>
      <c r="VGV204" s="90"/>
      <c r="VGX204" s="90"/>
      <c r="VGZ204" s="90"/>
      <c r="VHB204" s="90"/>
      <c r="VHD204" s="90"/>
      <c r="VHF204" s="90"/>
      <c r="VHH204" s="90"/>
      <c r="VHJ204" s="90"/>
      <c r="VHL204" s="90"/>
      <c r="VHN204" s="90"/>
      <c r="VHP204" s="90"/>
      <c r="VHR204" s="90"/>
      <c r="VHT204" s="90"/>
      <c r="VHV204" s="90"/>
      <c r="VHX204" s="90"/>
      <c r="VHZ204" s="90"/>
      <c r="VIB204" s="90"/>
      <c r="VID204" s="90"/>
      <c r="VIF204" s="90"/>
      <c r="VIH204" s="90"/>
      <c r="VIJ204" s="90"/>
      <c r="VIL204" s="90"/>
      <c r="VIN204" s="90"/>
      <c r="VIP204" s="90"/>
      <c r="VIR204" s="90"/>
      <c r="VIT204" s="90"/>
      <c r="VIV204" s="90"/>
      <c r="VIX204" s="90"/>
      <c r="VIZ204" s="90"/>
      <c r="VJB204" s="90"/>
      <c r="VJD204" s="90"/>
      <c r="VJF204" s="90"/>
      <c r="VJH204" s="90"/>
      <c r="VJJ204" s="90"/>
      <c r="VJL204" s="90"/>
      <c r="VJN204" s="90"/>
      <c r="VJP204" s="90"/>
      <c r="VJR204" s="90"/>
      <c r="VJT204" s="90"/>
      <c r="VJV204" s="90"/>
      <c r="VJX204" s="90"/>
      <c r="VJZ204" s="90"/>
      <c r="VKB204" s="90"/>
      <c r="VKD204" s="90"/>
      <c r="VKF204" s="90"/>
      <c r="VKH204" s="90"/>
      <c r="VKJ204" s="90"/>
      <c r="VKL204" s="90"/>
      <c r="VKN204" s="90"/>
      <c r="VKP204" s="90"/>
      <c r="VKR204" s="90"/>
      <c r="VKT204" s="90"/>
      <c r="VKV204" s="90"/>
      <c r="VKX204" s="90"/>
      <c r="VKZ204" s="90"/>
      <c r="VLB204" s="90"/>
      <c r="VLD204" s="90"/>
      <c r="VLF204" s="90"/>
      <c r="VLH204" s="90"/>
      <c r="VLJ204" s="90"/>
      <c r="VLL204" s="90"/>
      <c r="VLN204" s="90"/>
      <c r="VLP204" s="90"/>
      <c r="VLR204" s="90"/>
      <c r="VLT204" s="90"/>
      <c r="VLV204" s="90"/>
      <c r="VLX204" s="90"/>
      <c r="VLZ204" s="90"/>
      <c r="VMB204" s="90"/>
      <c r="VMD204" s="90"/>
      <c r="VMF204" s="90"/>
      <c r="VMH204" s="90"/>
      <c r="VMJ204" s="90"/>
      <c r="VML204" s="90"/>
      <c r="VMN204" s="90"/>
      <c r="VMP204" s="90"/>
      <c r="VMR204" s="90"/>
      <c r="VMT204" s="90"/>
      <c r="VMV204" s="90"/>
      <c r="VMX204" s="90"/>
      <c r="VMZ204" s="90"/>
      <c r="VNB204" s="90"/>
      <c r="VND204" s="90"/>
      <c r="VNF204" s="90"/>
      <c r="VNH204" s="90"/>
      <c r="VNJ204" s="90"/>
      <c r="VNL204" s="90"/>
      <c r="VNN204" s="90"/>
      <c r="VNP204" s="90"/>
      <c r="VNR204" s="90"/>
      <c r="VNT204" s="90"/>
      <c r="VNV204" s="90"/>
      <c r="VNX204" s="90"/>
      <c r="VNZ204" s="90"/>
      <c r="VOB204" s="90"/>
      <c r="VOD204" s="90"/>
      <c r="VOF204" s="90"/>
      <c r="VOH204" s="90"/>
      <c r="VOJ204" s="90"/>
      <c r="VOL204" s="90"/>
      <c r="VON204" s="90"/>
      <c r="VOP204" s="90"/>
      <c r="VOR204" s="90"/>
      <c r="VOT204" s="90"/>
      <c r="VOV204" s="90"/>
      <c r="VOX204" s="90"/>
      <c r="VOZ204" s="90"/>
      <c r="VPB204" s="90"/>
      <c r="VPD204" s="90"/>
      <c r="VPF204" s="90"/>
      <c r="VPH204" s="90"/>
      <c r="VPJ204" s="90"/>
      <c r="VPL204" s="90"/>
      <c r="VPN204" s="90"/>
      <c r="VPP204" s="90"/>
      <c r="VPR204" s="90"/>
      <c r="VPT204" s="90"/>
      <c r="VPV204" s="90"/>
      <c r="VPX204" s="90"/>
      <c r="VPZ204" s="90"/>
      <c r="VQB204" s="90"/>
      <c r="VQD204" s="90"/>
      <c r="VQF204" s="90"/>
      <c r="VQH204" s="90"/>
      <c r="VQJ204" s="90"/>
      <c r="VQL204" s="90"/>
      <c r="VQN204" s="90"/>
      <c r="VQP204" s="90"/>
      <c r="VQR204" s="90"/>
      <c r="VQT204" s="90"/>
      <c r="VQV204" s="90"/>
      <c r="VQX204" s="90"/>
      <c r="VQZ204" s="90"/>
      <c r="VRB204" s="90"/>
      <c r="VRD204" s="90"/>
      <c r="VRF204" s="90"/>
      <c r="VRH204" s="90"/>
      <c r="VRJ204" s="90"/>
      <c r="VRL204" s="90"/>
      <c r="VRN204" s="90"/>
      <c r="VRP204" s="90"/>
      <c r="VRR204" s="90"/>
      <c r="VRT204" s="90"/>
      <c r="VRV204" s="90"/>
      <c r="VRX204" s="90"/>
      <c r="VRZ204" s="90"/>
      <c r="VSB204" s="90"/>
      <c r="VSD204" s="90"/>
      <c r="VSF204" s="90"/>
      <c r="VSH204" s="90"/>
      <c r="VSJ204" s="90"/>
      <c r="VSL204" s="90"/>
      <c r="VSN204" s="90"/>
      <c r="VSP204" s="90"/>
      <c r="VSR204" s="90"/>
      <c r="VST204" s="90"/>
      <c r="VSV204" s="90"/>
      <c r="VSX204" s="90"/>
      <c r="VSZ204" s="90"/>
      <c r="VTB204" s="90"/>
      <c r="VTD204" s="90"/>
      <c r="VTF204" s="90"/>
      <c r="VTH204" s="90"/>
      <c r="VTJ204" s="90"/>
      <c r="VTL204" s="90"/>
      <c r="VTN204" s="90"/>
      <c r="VTP204" s="90"/>
      <c r="VTR204" s="90"/>
      <c r="VTT204" s="90"/>
      <c r="VTV204" s="90"/>
      <c r="VTX204" s="90"/>
      <c r="VTZ204" s="90"/>
      <c r="VUB204" s="90"/>
      <c r="VUD204" s="90"/>
      <c r="VUF204" s="90"/>
      <c r="VUH204" s="90"/>
      <c r="VUJ204" s="90"/>
      <c r="VUL204" s="90"/>
      <c r="VUN204" s="90"/>
      <c r="VUP204" s="90"/>
      <c r="VUR204" s="90"/>
      <c r="VUT204" s="90"/>
      <c r="VUV204" s="90"/>
      <c r="VUX204" s="90"/>
      <c r="VUZ204" s="90"/>
      <c r="VVB204" s="90"/>
      <c r="VVD204" s="90"/>
      <c r="VVF204" s="90"/>
      <c r="VVH204" s="90"/>
      <c r="VVJ204" s="90"/>
      <c r="VVL204" s="90"/>
      <c r="VVN204" s="90"/>
      <c r="VVP204" s="90"/>
      <c r="VVR204" s="90"/>
      <c r="VVT204" s="90"/>
      <c r="VVV204" s="90"/>
      <c r="VVX204" s="90"/>
      <c r="VVZ204" s="90"/>
      <c r="VWB204" s="90"/>
      <c r="VWD204" s="90"/>
      <c r="VWF204" s="90"/>
      <c r="VWH204" s="90"/>
      <c r="VWJ204" s="90"/>
      <c r="VWL204" s="90"/>
      <c r="VWN204" s="90"/>
      <c r="VWP204" s="90"/>
      <c r="VWR204" s="90"/>
      <c r="VWT204" s="90"/>
      <c r="VWV204" s="90"/>
      <c r="VWX204" s="90"/>
      <c r="VWZ204" s="90"/>
      <c r="VXB204" s="90"/>
      <c r="VXD204" s="90"/>
      <c r="VXF204" s="90"/>
      <c r="VXH204" s="90"/>
      <c r="VXJ204" s="90"/>
      <c r="VXL204" s="90"/>
      <c r="VXN204" s="90"/>
      <c r="VXP204" s="90"/>
      <c r="VXR204" s="90"/>
      <c r="VXT204" s="90"/>
      <c r="VXV204" s="90"/>
      <c r="VXX204" s="90"/>
      <c r="VXZ204" s="90"/>
      <c r="VYB204" s="90"/>
      <c r="VYD204" s="90"/>
      <c r="VYF204" s="90"/>
      <c r="VYH204" s="90"/>
      <c r="VYJ204" s="90"/>
      <c r="VYL204" s="90"/>
      <c r="VYN204" s="90"/>
      <c r="VYP204" s="90"/>
      <c r="VYR204" s="90"/>
      <c r="VYT204" s="90"/>
      <c r="VYV204" s="90"/>
      <c r="VYX204" s="90"/>
      <c r="VYZ204" s="90"/>
      <c r="VZB204" s="90"/>
      <c r="VZD204" s="90"/>
      <c r="VZF204" s="90"/>
      <c r="VZH204" s="90"/>
      <c r="VZJ204" s="90"/>
      <c r="VZL204" s="90"/>
      <c r="VZN204" s="90"/>
      <c r="VZP204" s="90"/>
      <c r="VZR204" s="90"/>
      <c r="VZT204" s="90"/>
      <c r="VZV204" s="90"/>
      <c r="VZX204" s="90"/>
      <c r="VZZ204" s="90"/>
      <c r="WAB204" s="90"/>
      <c r="WAD204" s="90"/>
      <c r="WAF204" s="90"/>
      <c r="WAH204" s="90"/>
      <c r="WAJ204" s="90"/>
      <c r="WAL204" s="90"/>
      <c r="WAN204" s="90"/>
      <c r="WAP204" s="90"/>
      <c r="WAR204" s="90"/>
      <c r="WAT204" s="90"/>
      <c r="WAV204" s="90"/>
      <c r="WAX204" s="90"/>
      <c r="WAZ204" s="90"/>
      <c r="WBB204" s="90"/>
      <c r="WBD204" s="90"/>
      <c r="WBF204" s="90"/>
      <c r="WBH204" s="90"/>
      <c r="WBJ204" s="90"/>
      <c r="WBL204" s="90"/>
      <c r="WBN204" s="90"/>
      <c r="WBP204" s="90"/>
      <c r="WBR204" s="90"/>
      <c r="WBT204" s="90"/>
      <c r="WBV204" s="90"/>
      <c r="WBX204" s="90"/>
      <c r="WBZ204" s="90"/>
      <c r="WCB204" s="90"/>
      <c r="WCD204" s="90"/>
      <c r="WCF204" s="90"/>
      <c r="WCH204" s="90"/>
      <c r="WCJ204" s="90"/>
      <c r="WCL204" s="90"/>
      <c r="WCN204" s="90"/>
      <c r="WCP204" s="90"/>
      <c r="WCR204" s="90"/>
      <c r="WCT204" s="90"/>
      <c r="WCV204" s="90"/>
      <c r="WCX204" s="90"/>
      <c r="WCZ204" s="90"/>
      <c r="WDB204" s="90"/>
      <c r="WDD204" s="90"/>
      <c r="WDF204" s="90"/>
      <c r="WDH204" s="90"/>
      <c r="WDJ204" s="90"/>
      <c r="WDL204" s="90"/>
      <c r="WDN204" s="90"/>
      <c r="WDP204" s="90"/>
      <c r="WDR204" s="90"/>
      <c r="WDT204" s="90"/>
      <c r="WDV204" s="90"/>
      <c r="WDX204" s="90"/>
      <c r="WDZ204" s="90"/>
      <c r="WEB204" s="90"/>
      <c r="WED204" s="90"/>
      <c r="WEF204" s="90"/>
      <c r="WEH204" s="90"/>
      <c r="WEJ204" s="90"/>
      <c r="WEL204" s="90"/>
      <c r="WEN204" s="90"/>
      <c r="WEP204" s="90"/>
      <c r="WER204" s="90"/>
      <c r="WET204" s="90"/>
      <c r="WEV204" s="90"/>
      <c r="WEX204" s="90"/>
      <c r="WEZ204" s="90"/>
      <c r="WFB204" s="90"/>
      <c r="WFD204" s="90"/>
      <c r="WFF204" s="90"/>
      <c r="WFH204" s="90"/>
      <c r="WFJ204" s="90"/>
      <c r="WFL204" s="90"/>
      <c r="WFN204" s="90"/>
      <c r="WFP204" s="90"/>
      <c r="WFR204" s="90"/>
      <c r="WFT204" s="90"/>
      <c r="WFV204" s="90"/>
      <c r="WFX204" s="90"/>
      <c r="WFZ204" s="90"/>
      <c r="WGB204" s="90"/>
      <c r="WGD204" s="90"/>
      <c r="WGF204" s="90"/>
      <c r="WGH204" s="90"/>
      <c r="WGJ204" s="90"/>
      <c r="WGL204" s="90"/>
      <c r="WGN204" s="90"/>
      <c r="WGP204" s="90"/>
      <c r="WGR204" s="90"/>
      <c r="WGT204" s="90"/>
      <c r="WGV204" s="90"/>
      <c r="WGX204" s="90"/>
      <c r="WGZ204" s="90"/>
      <c r="WHB204" s="90"/>
      <c r="WHD204" s="90"/>
      <c r="WHF204" s="90"/>
      <c r="WHH204" s="90"/>
      <c r="WHJ204" s="90"/>
      <c r="WHL204" s="90"/>
      <c r="WHN204" s="90"/>
      <c r="WHP204" s="90"/>
      <c r="WHR204" s="90"/>
      <c r="WHT204" s="90"/>
      <c r="WHV204" s="90"/>
      <c r="WHX204" s="90"/>
      <c r="WHZ204" s="90"/>
      <c r="WIB204" s="90"/>
      <c r="WID204" s="90"/>
      <c r="WIF204" s="90"/>
      <c r="WIH204" s="90"/>
      <c r="WIJ204" s="90"/>
      <c r="WIL204" s="90"/>
      <c r="WIN204" s="90"/>
      <c r="WIP204" s="90"/>
      <c r="WIR204" s="90"/>
      <c r="WIT204" s="90"/>
      <c r="WIV204" s="90"/>
      <c r="WIX204" s="90"/>
      <c r="WIZ204" s="90"/>
      <c r="WJB204" s="90"/>
      <c r="WJD204" s="90"/>
      <c r="WJF204" s="90"/>
      <c r="WJH204" s="90"/>
      <c r="WJJ204" s="90"/>
      <c r="WJL204" s="90"/>
      <c r="WJN204" s="90"/>
      <c r="WJP204" s="90"/>
      <c r="WJR204" s="90"/>
      <c r="WJT204" s="90"/>
      <c r="WJV204" s="90"/>
      <c r="WJX204" s="90"/>
      <c r="WJZ204" s="90"/>
      <c r="WKB204" s="90"/>
      <c r="WKD204" s="90"/>
      <c r="WKF204" s="90"/>
      <c r="WKH204" s="90"/>
      <c r="WKJ204" s="90"/>
      <c r="WKL204" s="90"/>
      <c r="WKN204" s="90"/>
      <c r="WKP204" s="90"/>
      <c r="WKR204" s="90"/>
      <c r="WKT204" s="90"/>
      <c r="WKV204" s="90"/>
      <c r="WKX204" s="90"/>
      <c r="WKZ204" s="90"/>
      <c r="WLB204" s="90"/>
      <c r="WLD204" s="90"/>
      <c r="WLF204" s="90"/>
      <c r="WLH204" s="90"/>
      <c r="WLJ204" s="90"/>
      <c r="WLL204" s="90"/>
      <c r="WLN204" s="90"/>
      <c r="WLP204" s="90"/>
      <c r="WLR204" s="90"/>
      <c r="WLT204" s="90"/>
      <c r="WLV204" s="90"/>
      <c r="WLX204" s="90"/>
      <c r="WLZ204" s="90"/>
      <c r="WMB204" s="90"/>
      <c r="WMD204" s="90"/>
      <c r="WMF204" s="90"/>
      <c r="WMH204" s="90"/>
      <c r="WMJ204" s="90"/>
      <c r="WML204" s="90"/>
      <c r="WMN204" s="90"/>
      <c r="WMP204" s="90"/>
      <c r="WMR204" s="90"/>
      <c r="WMT204" s="90"/>
      <c r="WMV204" s="90"/>
      <c r="WMX204" s="90"/>
      <c r="WMZ204" s="90"/>
      <c r="WNB204" s="90"/>
      <c r="WND204" s="90"/>
      <c r="WNF204" s="90"/>
      <c r="WNH204" s="90"/>
      <c r="WNJ204" s="90"/>
      <c r="WNL204" s="90"/>
      <c r="WNN204" s="90"/>
      <c r="WNP204" s="90"/>
      <c r="WNR204" s="90"/>
      <c r="WNT204" s="90"/>
      <c r="WNV204" s="90"/>
      <c r="WNX204" s="90"/>
      <c r="WNZ204" s="90"/>
      <c r="WOB204" s="90"/>
      <c r="WOD204" s="90"/>
      <c r="WOF204" s="90"/>
      <c r="WOH204" s="90"/>
      <c r="WOJ204" s="90"/>
      <c r="WOL204" s="90"/>
      <c r="WON204" s="90"/>
      <c r="WOP204" s="90"/>
      <c r="WOR204" s="90"/>
      <c r="WOT204" s="90"/>
      <c r="WOV204" s="90"/>
      <c r="WOX204" s="90"/>
      <c r="WOZ204" s="90"/>
      <c r="WPB204" s="90"/>
      <c r="WPD204" s="90"/>
      <c r="WPF204" s="90"/>
      <c r="WPH204" s="90"/>
      <c r="WPJ204" s="90"/>
      <c r="WPL204" s="90"/>
      <c r="WPN204" s="90"/>
      <c r="WPP204" s="90"/>
      <c r="WPR204" s="90"/>
      <c r="WPT204" s="90"/>
      <c r="WPV204" s="90"/>
      <c r="WPX204" s="90"/>
      <c r="WPZ204" s="90"/>
      <c r="WQB204" s="90"/>
      <c r="WQD204" s="90"/>
      <c r="WQF204" s="90"/>
      <c r="WQH204" s="90"/>
      <c r="WQJ204" s="90"/>
      <c r="WQL204" s="90"/>
      <c r="WQN204" s="90"/>
      <c r="WQP204" s="90"/>
      <c r="WQR204" s="90"/>
      <c r="WQT204" s="90"/>
      <c r="WQV204" s="90"/>
      <c r="WQX204" s="90"/>
      <c r="WQZ204" s="90"/>
      <c r="WRB204" s="90"/>
      <c r="WRD204" s="90"/>
      <c r="WRF204" s="90"/>
      <c r="WRH204" s="90"/>
      <c r="WRJ204" s="90"/>
      <c r="WRL204" s="90"/>
      <c r="WRN204" s="90"/>
      <c r="WRP204" s="90"/>
      <c r="WRR204" s="90"/>
      <c r="WRT204" s="90"/>
      <c r="WRV204" s="90"/>
      <c r="WRX204" s="90"/>
      <c r="WRZ204" s="90"/>
      <c r="WSB204" s="90"/>
      <c r="WSD204" s="90"/>
      <c r="WSF204" s="90"/>
      <c r="WSH204" s="90"/>
      <c r="WSJ204" s="90"/>
      <c r="WSL204" s="90"/>
      <c r="WSN204" s="90"/>
      <c r="WSP204" s="90"/>
      <c r="WSR204" s="90"/>
      <c r="WST204" s="90"/>
      <c r="WSV204" s="90"/>
      <c r="WSX204" s="90"/>
      <c r="WSZ204" s="90"/>
      <c r="WTB204" s="90"/>
      <c r="WTD204" s="90"/>
      <c r="WTF204" s="90"/>
      <c r="WTH204" s="90"/>
      <c r="WTJ204" s="90"/>
      <c r="WTL204" s="90"/>
      <c r="WTN204" s="90"/>
      <c r="WTP204" s="90"/>
      <c r="WTR204" s="90"/>
      <c r="WTT204" s="90"/>
      <c r="WTV204" s="90"/>
      <c r="WTX204" s="90"/>
      <c r="WTZ204" s="90"/>
      <c r="WUB204" s="90"/>
      <c r="WUD204" s="90"/>
      <c r="WUF204" s="90"/>
      <c r="WUH204" s="90"/>
      <c r="WUJ204" s="90"/>
      <c r="WUL204" s="90"/>
      <c r="WUN204" s="90"/>
      <c r="WUP204" s="90"/>
      <c r="WUR204" s="90"/>
      <c r="WUT204" s="90"/>
      <c r="WUV204" s="90"/>
      <c r="WUX204" s="90"/>
      <c r="WUZ204" s="90"/>
      <c r="WVB204" s="90"/>
      <c r="WVD204" s="90"/>
      <c r="WVF204" s="90"/>
      <c r="WVH204" s="90"/>
      <c r="WVJ204" s="90"/>
      <c r="WVL204" s="90"/>
      <c r="WVN204" s="90"/>
      <c r="WVP204" s="90"/>
      <c r="WVR204" s="90"/>
      <c r="WVT204" s="90"/>
      <c r="WVV204" s="90"/>
      <c r="WVX204" s="90"/>
      <c r="WVZ204" s="90"/>
      <c r="WWB204" s="90"/>
      <c r="WWD204" s="90"/>
      <c r="WWF204" s="90"/>
      <c r="WWH204" s="90"/>
      <c r="WWJ204" s="90"/>
      <c r="WWL204" s="90"/>
      <c r="WWN204" s="90"/>
      <c r="WWP204" s="90"/>
      <c r="WWR204" s="90"/>
      <c r="WWT204" s="90"/>
      <c r="WWV204" s="90"/>
      <c r="WWX204" s="90"/>
      <c r="WWZ204" s="90"/>
      <c r="WXB204" s="90"/>
      <c r="WXD204" s="90"/>
      <c r="WXF204" s="90"/>
      <c r="WXH204" s="90"/>
      <c r="WXJ204" s="90"/>
      <c r="WXL204" s="90"/>
      <c r="WXN204" s="90"/>
      <c r="WXP204" s="90"/>
      <c r="WXR204" s="90"/>
      <c r="WXT204" s="90"/>
      <c r="WXV204" s="90"/>
      <c r="WXX204" s="90"/>
      <c r="WXZ204" s="90"/>
      <c r="WYB204" s="90"/>
      <c r="WYD204" s="90"/>
      <c r="WYF204" s="90"/>
      <c r="WYH204" s="90"/>
      <c r="WYJ204" s="90"/>
      <c r="WYL204" s="90"/>
      <c r="WYN204" s="90"/>
      <c r="WYP204" s="90"/>
      <c r="WYR204" s="90"/>
      <c r="WYT204" s="90"/>
      <c r="WYV204" s="90"/>
      <c r="WYX204" s="90"/>
      <c r="WYZ204" s="90"/>
      <c r="WZB204" s="90"/>
      <c r="WZD204" s="90"/>
      <c r="WZF204" s="90"/>
      <c r="WZH204" s="90"/>
      <c r="WZJ204" s="90"/>
      <c r="WZL204" s="90"/>
      <c r="WZN204" s="90"/>
      <c r="WZP204" s="90"/>
      <c r="WZR204" s="90"/>
      <c r="WZT204" s="90"/>
      <c r="WZV204" s="90"/>
      <c r="WZX204" s="90"/>
      <c r="WZZ204" s="90"/>
      <c r="XAB204" s="90"/>
      <c r="XAD204" s="90"/>
      <c r="XAF204" s="90"/>
      <c r="XAH204" s="90"/>
      <c r="XAJ204" s="90"/>
      <c r="XAL204" s="90"/>
      <c r="XAN204" s="90"/>
      <c r="XAP204" s="90"/>
      <c r="XAR204" s="90"/>
      <c r="XAT204" s="90"/>
      <c r="XAV204" s="90"/>
      <c r="XAX204" s="90"/>
      <c r="XAZ204" s="90"/>
      <c r="XBB204" s="90"/>
      <c r="XBD204" s="90"/>
      <c r="XBF204" s="90"/>
      <c r="XBH204" s="90"/>
      <c r="XBJ204" s="90"/>
      <c r="XBL204" s="90"/>
      <c r="XBN204" s="90"/>
      <c r="XBP204" s="90"/>
      <c r="XBR204" s="90"/>
      <c r="XBT204" s="90"/>
      <c r="XBV204" s="90"/>
      <c r="XBX204" s="90"/>
      <c r="XBZ204" s="90"/>
      <c r="XCB204" s="90"/>
      <c r="XCD204" s="90"/>
      <c r="XCF204" s="90"/>
      <c r="XCH204" s="90"/>
      <c r="XCJ204" s="90"/>
      <c r="XCL204" s="90"/>
      <c r="XCN204" s="90"/>
      <c r="XCP204" s="90"/>
      <c r="XCR204" s="90"/>
      <c r="XCT204" s="90"/>
      <c r="XCV204" s="90"/>
      <c r="XCX204" s="90"/>
      <c r="XCZ204" s="90"/>
      <c r="XDB204" s="90"/>
      <c r="XDD204" s="90"/>
      <c r="XDF204" s="90"/>
      <c r="XDH204" s="90"/>
      <c r="XDJ204" s="90"/>
      <c r="XDL204" s="90"/>
      <c r="XDN204" s="90"/>
      <c r="XDP204" s="90"/>
      <c r="XDR204" s="90"/>
      <c r="XDT204" s="90"/>
      <c r="XDV204" s="90"/>
      <c r="XDX204" s="90"/>
      <c r="XDZ204" s="90"/>
      <c r="XEB204" s="90"/>
      <c r="XED204" s="90"/>
      <c r="XEF204" s="90"/>
      <c r="XEH204" s="90"/>
      <c r="XEJ204" s="90"/>
      <c r="XEL204" s="90"/>
      <c r="XEN204" s="90"/>
      <c r="XEP204" s="90"/>
      <c r="XER204" s="90"/>
      <c r="XET204" s="90"/>
      <c r="XEV204" s="90"/>
      <c r="XEX204" s="90"/>
      <c r="XEZ204" s="90"/>
      <c r="XFB204" s="90"/>
      <c r="XFD204" s="90"/>
    </row>
    <row r="205" spans="1:16384" s="1" customFormat="1" ht="20.149999999999999" customHeight="1">
      <c r="D205" s="124" t="s">
        <v>326</v>
      </c>
      <c r="E205" s="511" t="s">
        <v>958</v>
      </c>
      <c r="F205" s="49"/>
      <c r="G205" s="1" t="s">
        <v>81</v>
      </c>
      <c r="H205" s="677">
        <v>159.49</v>
      </c>
      <c r="J205" s="90"/>
      <c r="L205" s="90"/>
      <c r="N205" s="90"/>
      <c r="P205" s="90"/>
      <c r="R205" s="90"/>
      <c r="T205" s="90"/>
      <c r="V205" s="90"/>
      <c r="X205" s="90"/>
      <c r="Z205" s="90"/>
      <c r="AB205" s="90"/>
      <c r="AD205" s="90"/>
      <c r="AF205" s="90"/>
      <c r="AH205" s="90"/>
      <c r="AJ205" s="90"/>
      <c r="AL205" s="90"/>
      <c r="AN205" s="90"/>
      <c r="AP205" s="90"/>
      <c r="AR205" s="90"/>
      <c r="AT205" s="90"/>
      <c r="AV205" s="90"/>
      <c r="AX205" s="90"/>
      <c r="AZ205" s="90"/>
      <c r="BB205" s="90"/>
      <c r="BD205" s="90"/>
      <c r="BF205" s="90"/>
      <c r="BH205" s="90"/>
      <c r="BJ205" s="90"/>
      <c r="BL205" s="90"/>
      <c r="BN205" s="90"/>
      <c r="BP205" s="90"/>
      <c r="BR205" s="90"/>
      <c r="BT205" s="90"/>
      <c r="BV205" s="90"/>
      <c r="BX205" s="90"/>
      <c r="BZ205" s="90"/>
      <c r="CB205" s="90"/>
      <c r="CD205" s="90"/>
      <c r="CF205" s="90"/>
      <c r="CH205" s="90"/>
      <c r="CJ205" s="90"/>
      <c r="CL205" s="90"/>
      <c r="CN205" s="90"/>
      <c r="CP205" s="90"/>
      <c r="CR205" s="90"/>
      <c r="CT205" s="90"/>
      <c r="CV205" s="90"/>
      <c r="CX205" s="90"/>
      <c r="CZ205" s="90"/>
      <c r="DB205" s="90"/>
      <c r="DD205" s="90"/>
      <c r="DF205" s="90"/>
      <c r="DH205" s="90"/>
      <c r="DJ205" s="90"/>
      <c r="DL205" s="90"/>
      <c r="DN205" s="90"/>
      <c r="DP205" s="90"/>
      <c r="DR205" s="90"/>
      <c r="DT205" s="90"/>
      <c r="DV205" s="90"/>
      <c r="DX205" s="90"/>
      <c r="DZ205" s="90"/>
      <c r="EB205" s="90"/>
      <c r="ED205" s="90"/>
      <c r="EF205" s="90"/>
      <c r="EH205" s="90"/>
      <c r="EJ205" s="90"/>
      <c r="EL205" s="90"/>
      <c r="EN205" s="90"/>
      <c r="EP205" s="90"/>
      <c r="ER205" s="90"/>
      <c r="ET205" s="90"/>
      <c r="EV205" s="90"/>
      <c r="EX205" s="90"/>
      <c r="EZ205" s="90"/>
      <c r="FB205" s="90"/>
      <c r="FD205" s="90"/>
      <c r="FF205" s="90"/>
      <c r="FH205" s="90"/>
      <c r="FJ205" s="90"/>
      <c r="FL205" s="90"/>
      <c r="FN205" s="90"/>
      <c r="FP205" s="90"/>
      <c r="FR205" s="90"/>
      <c r="FT205" s="90"/>
      <c r="FV205" s="90"/>
      <c r="FX205" s="90"/>
      <c r="FZ205" s="90"/>
      <c r="GB205" s="90"/>
      <c r="GD205" s="90"/>
      <c r="GF205" s="90"/>
      <c r="GH205" s="90"/>
      <c r="GJ205" s="90"/>
      <c r="GL205" s="90"/>
      <c r="GN205" s="90"/>
      <c r="GP205" s="90"/>
      <c r="GR205" s="90"/>
      <c r="GT205" s="90"/>
      <c r="GV205" s="90"/>
      <c r="GX205" s="90"/>
      <c r="GZ205" s="90"/>
      <c r="HB205" s="90"/>
      <c r="HD205" s="90"/>
      <c r="HF205" s="90"/>
      <c r="HH205" s="90"/>
      <c r="HJ205" s="90"/>
      <c r="HL205" s="90"/>
      <c r="HN205" s="90"/>
      <c r="HP205" s="90"/>
      <c r="HR205" s="90"/>
      <c r="HT205" s="90"/>
      <c r="HV205" s="90"/>
      <c r="HX205" s="90"/>
      <c r="HZ205" s="90"/>
      <c r="IB205" s="90"/>
      <c r="ID205" s="90"/>
      <c r="IF205" s="90"/>
      <c r="IH205" s="90"/>
      <c r="IJ205" s="90"/>
      <c r="IL205" s="90"/>
      <c r="IN205" s="90"/>
      <c r="IP205" s="90"/>
      <c r="IR205" s="90"/>
      <c r="IT205" s="90"/>
      <c r="IV205" s="90"/>
      <c r="IX205" s="90"/>
      <c r="IZ205" s="90"/>
      <c r="JB205" s="90"/>
      <c r="JD205" s="90"/>
      <c r="JF205" s="90"/>
      <c r="JH205" s="90"/>
      <c r="JJ205" s="90"/>
      <c r="JL205" s="90"/>
      <c r="JN205" s="90"/>
      <c r="JP205" s="90"/>
      <c r="JR205" s="90"/>
      <c r="JT205" s="90"/>
      <c r="JV205" s="90"/>
      <c r="JX205" s="90"/>
      <c r="JZ205" s="90"/>
      <c r="KB205" s="90"/>
      <c r="KD205" s="90"/>
      <c r="KF205" s="90"/>
      <c r="KH205" s="90"/>
      <c r="KJ205" s="90"/>
      <c r="KL205" s="90"/>
      <c r="KN205" s="90"/>
      <c r="KP205" s="90"/>
      <c r="KR205" s="90"/>
      <c r="KT205" s="90"/>
      <c r="KV205" s="90"/>
      <c r="KX205" s="90"/>
      <c r="KZ205" s="90"/>
      <c r="LB205" s="90"/>
      <c r="LD205" s="90"/>
      <c r="LF205" s="90"/>
      <c r="LH205" s="90"/>
      <c r="LJ205" s="90"/>
      <c r="LL205" s="90"/>
      <c r="LN205" s="90"/>
      <c r="LP205" s="90"/>
      <c r="LR205" s="90"/>
      <c r="LT205" s="90"/>
      <c r="LV205" s="90"/>
      <c r="LX205" s="90"/>
      <c r="LZ205" s="90"/>
      <c r="MB205" s="90"/>
      <c r="MD205" s="90"/>
      <c r="MF205" s="90"/>
      <c r="MH205" s="90"/>
      <c r="MJ205" s="90"/>
      <c r="ML205" s="90"/>
      <c r="MN205" s="90"/>
      <c r="MP205" s="90"/>
      <c r="MR205" s="90"/>
      <c r="MT205" s="90"/>
      <c r="MV205" s="90"/>
      <c r="MX205" s="90"/>
      <c r="MZ205" s="90"/>
      <c r="NB205" s="90"/>
      <c r="ND205" s="90"/>
      <c r="NF205" s="90"/>
      <c r="NH205" s="90"/>
      <c r="NJ205" s="90"/>
      <c r="NL205" s="90"/>
      <c r="NN205" s="90"/>
      <c r="NP205" s="90"/>
      <c r="NR205" s="90"/>
      <c r="NT205" s="90"/>
      <c r="NV205" s="90"/>
      <c r="NX205" s="90"/>
      <c r="NZ205" s="90"/>
      <c r="OB205" s="90"/>
      <c r="OD205" s="90"/>
      <c r="OF205" s="90"/>
      <c r="OH205" s="90"/>
      <c r="OJ205" s="90"/>
      <c r="OL205" s="90"/>
      <c r="ON205" s="90"/>
      <c r="OP205" s="90"/>
      <c r="OR205" s="90"/>
      <c r="OT205" s="90"/>
      <c r="OV205" s="90"/>
      <c r="OX205" s="90"/>
      <c r="OZ205" s="90"/>
      <c r="PB205" s="90"/>
      <c r="PD205" s="90"/>
      <c r="PF205" s="90"/>
      <c r="PH205" s="90"/>
      <c r="PJ205" s="90"/>
      <c r="PL205" s="90"/>
      <c r="PN205" s="90"/>
      <c r="PP205" s="90"/>
      <c r="PR205" s="90"/>
      <c r="PT205" s="90"/>
      <c r="PV205" s="90"/>
      <c r="PX205" s="90"/>
      <c r="PZ205" s="90"/>
      <c r="QB205" s="90"/>
      <c r="QD205" s="90"/>
      <c r="QF205" s="90"/>
      <c r="QH205" s="90"/>
      <c r="QJ205" s="90"/>
      <c r="QL205" s="90"/>
      <c r="QN205" s="90"/>
      <c r="QP205" s="90"/>
      <c r="QR205" s="90"/>
      <c r="QT205" s="90"/>
      <c r="QV205" s="90"/>
      <c r="QX205" s="90"/>
      <c r="QZ205" s="90"/>
      <c r="RB205" s="90"/>
      <c r="RD205" s="90"/>
      <c r="RF205" s="90"/>
      <c r="RH205" s="90"/>
      <c r="RJ205" s="90"/>
      <c r="RL205" s="90"/>
      <c r="RN205" s="90"/>
      <c r="RP205" s="90"/>
      <c r="RR205" s="90"/>
      <c r="RT205" s="90"/>
      <c r="RV205" s="90"/>
      <c r="RX205" s="90"/>
      <c r="RZ205" s="90"/>
      <c r="SB205" s="90"/>
      <c r="SD205" s="90"/>
      <c r="SF205" s="90"/>
      <c r="SH205" s="90"/>
      <c r="SJ205" s="90"/>
      <c r="SL205" s="90"/>
      <c r="SN205" s="90"/>
      <c r="SP205" s="90"/>
      <c r="SR205" s="90"/>
      <c r="ST205" s="90"/>
      <c r="SV205" s="90"/>
      <c r="SX205" s="90"/>
      <c r="SZ205" s="90"/>
      <c r="TB205" s="90"/>
      <c r="TD205" s="90"/>
      <c r="TF205" s="90"/>
      <c r="TH205" s="90"/>
      <c r="TJ205" s="90"/>
      <c r="TL205" s="90"/>
      <c r="TN205" s="90"/>
      <c r="TP205" s="90"/>
      <c r="TR205" s="90"/>
      <c r="TT205" s="90"/>
      <c r="TV205" s="90"/>
      <c r="TX205" s="90"/>
      <c r="TZ205" s="90"/>
      <c r="UB205" s="90"/>
      <c r="UD205" s="90"/>
      <c r="UF205" s="90"/>
      <c r="UH205" s="90"/>
      <c r="UJ205" s="90"/>
      <c r="UL205" s="90"/>
      <c r="UN205" s="90"/>
      <c r="UP205" s="90"/>
      <c r="UR205" s="90"/>
      <c r="UT205" s="90"/>
      <c r="UV205" s="90"/>
      <c r="UX205" s="90"/>
      <c r="UZ205" s="90"/>
      <c r="VB205" s="90"/>
      <c r="VD205" s="90"/>
      <c r="VF205" s="90"/>
      <c r="VH205" s="90"/>
      <c r="VJ205" s="90"/>
      <c r="VL205" s="90"/>
      <c r="VN205" s="90"/>
      <c r="VP205" s="90"/>
      <c r="VR205" s="90"/>
      <c r="VT205" s="90"/>
      <c r="VV205" s="90"/>
      <c r="VX205" s="90"/>
      <c r="VZ205" s="90"/>
      <c r="WB205" s="90"/>
      <c r="WD205" s="90"/>
      <c r="WF205" s="90"/>
      <c r="WH205" s="90"/>
      <c r="WJ205" s="90"/>
      <c r="WL205" s="90"/>
      <c r="WN205" s="90"/>
      <c r="WP205" s="90"/>
      <c r="WR205" s="90"/>
      <c r="WT205" s="90"/>
      <c r="WV205" s="90"/>
      <c r="WX205" s="90"/>
      <c r="WZ205" s="90"/>
      <c r="XB205" s="90"/>
      <c r="XD205" s="90"/>
      <c r="XF205" s="90"/>
      <c r="XH205" s="90"/>
      <c r="XJ205" s="90"/>
      <c r="XL205" s="90"/>
      <c r="XN205" s="90"/>
      <c r="XP205" s="90"/>
      <c r="XR205" s="90"/>
      <c r="XT205" s="90"/>
      <c r="XV205" s="90"/>
      <c r="XX205" s="90"/>
      <c r="XZ205" s="90"/>
      <c r="YB205" s="90"/>
      <c r="YD205" s="90"/>
      <c r="YF205" s="90"/>
      <c r="YH205" s="90"/>
      <c r="YJ205" s="90"/>
      <c r="YL205" s="90"/>
      <c r="YN205" s="90"/>
      <c r="YP205" s="90"/>
      <c r="YR205" s="90"/>
      <c r="YT205" s="90"/>
      <c r="YV205" s="90"/>
      <c r="YX205" s="90"/>
      <c r="YZ205" s="90"/>
      <c r="ZB205" s="90"/>
      <c r="ZD205" s="90"/>
      <c r="ZF205" s="90"/>
      <c r="ZH205" s="90"/>
      <c r="ZJ205" s="90"/>
      <c r="ZL205" s="90"/>
      <c r="ZN205" s="90"/>
      <c r="ZP205" s="90"/>
      <c r="ZR205" s="90"/>
      <c r="ZT205" s="90"/>
      <c r="ZV205" s="90"/>
      <c r="ZX205" s="90"/>
      <c r="ZZ205" s="90"/>
      <c r="AAB205" s="90"/>
      <c r="AAD205" s="90"/>
      <c r="AAF205" s="90"/>
      <c r="AAH205" s="90"/>
      <c r="AAJ205" s="90"/>
      <c r="AAL205" s="90"/>
      <c r="AAN205" s="90"/>
      <c r="AAP205" s="90"/>
      <c r="AAR205" s="90"/>
      <c r="AAT205" s="90"/>
      <c r="AAV205" s="90"/>
      <c r="AAX205" s="90"/>
      <c r="AAZ205" s="90"/>
      <c r="ABB205" s="90"/>
      <c r="ABD205" s="90"/>
      <c r="ABF205" s="90"/>
      <c r="ABH205" s="90"/>
      <c r="ABJ205" s="90"/>
      <c r="ABL205" s="90"/>
      <c r="ABN205" s="90"/>
      <c r="ABP205" s="90"/>
      <c r="ABR205" s="90"/>
      <c r="ABT205" s="90"/>
      <c r="ABV205" s="90"/>
      <c r="ABX205" s="90"/>
      <c r="ABZ205" s="90"/>
      <c r="ACB205" s="90"/>
      <c r="ACD205" s="90"/>
      <c r="ACF205" s="90"/>
      <c r="ACH205" s="90"/>
      <c r="ACJ205" s="90"/>
      <c r="ACL205" s="90"/>
      <c r="ACN205" s="90"/>
      <c r="ACP205" s="90"/>
      <c r="ACR205" s="90"/>
      <c r="ACT205" s="90"/>
      <c r="ACV205" s="90"/>
      <c r="ACX205" s="90"/>
      <c r="ACZ205" s="90"/>
      <c r="ADB205" s="90"/>
      <c r="ADD205" s="90"/>
      <c r="ADF205" s="90"/>
      <c r="ADH205" s="90"/>
      <c r="ADJ205" s="90"/>
      <c r="ADL205" s="90"/>
      <c r="ADN205" s="90"/>
      <c r="ADP205" s="90"/>
      <c r="ADR205" s="90"/>
      <c r="ADT205" s="90"/>
      <c r="ADV205" s="90"/>
      <c r="ADX205" s="90"/>
      <c r="ADZ205" s="90"/>
      <c r="AEB205" s="90"/>
      <c r="AED205" s="90"/>
      <c r="AEF205" s="90"/>
      <c r="AEH205" s="90"/>
      <c r="AEJ205" s="90"/>
      <c r="AEL205" s="90"/>
      <c r="AEN205" s="90"/>
      <c r="AEP205" s="90"/>
      <c r="AER205" s="90"/>
      <c r="AET205" s="90"/>
      <c r="AEV205" s="90"/>
      <c r="AEX205" s="90"/>
      <c r="AEZ205" s="90"/>
      <c r="AFB205" s="90"/>
      <c r="AFD205" s="90"/>
      <c r="AFF205" s="90"/>
      <c r="AFH205" s="90"/>
      <c r="AFJ205" s="90"/>
      <c r="AFL205" s="90"/>
      <c r="AFN205" s="90"/>
      <c r="AFP205" s="90"/>
      <c r="AFR205" s="90"/>
      <c r="AFT205" s="90"/>
      <c r="AFV205" s="90"/>
      <c r="AFX205" s="90"/>
      <c r="AFZ205" s="90"/>
      <c r="AGB205" s="90"/>
      <c r="AGD205" s="90"/>
      <c r="AGF205" s="90"/>
      <c r="AGH205" s="90"/>
      <c r="AGJ205" s="90"/>
      <c r="AGL205" s="90"/>
      <c r="AGN205" s="90"/>
      <c r="AGP205" s="90"/>
      <c r="AGR205" s="90"/>
      <c r="AGT205" s="90"/>
      <c r="AGV205" s="90"/>
      <c r="AGX205" s="90"/>
      <c r="AGZ205" s="90"/>
      <c r="AHB205" s="90"/>
      <c r="AHD205" s="90"/>
      <c r="AHF205" s="90"/>
      <c r="AHH205" s="90"/>
      <c r="AHJ205" s="90"/>
      <c r="AHL205" s="90"/>
      <c r="AHN205" s="90"/>
      <c r="AHP205" s="90"/>
      <c r="AHR205" s="90"/>
      <c r="AHT205" s="90"/>
      <c r="AHV205" s="90"/>
      <c r="AHX205" s="90"/>
      <c r="AHZ205" s="90"/>
      <c r="AIB205" s="90"/>
      <c r="AID205" s="90"/>
      <c r="AIF205" s="90"/>
      <c r="AIH205" s="90"/>
      <c r="AIJ205" s="90"/>
      <c r="AIL205" s="90"/>
      <c r="AIN205" s="90"/>
      <c r="AIP205" s="90"/>
      <c r="AIR205" s="90"/>
      <c r="AIT205" s="90"/>
      <c r="AIV205" s="90"/>
      <c r="AIX205" s="90"/>
      <c r="AIZ205" s="90"/>
      <c r="AJB205" s="90"/>
      <c r="AJD205" s="90"/>
      <c r="AJF205" s="90"/>
      <c r="AJH205" s="90"/>
      <c r="AJJ205" s="90"/>
      <c r="AJL205" s="90"/>
      <c r="AJN205" s="90"/>
      <c r="AJP205" s="90"/>
      <c r="AJR205" s="90"/>
      <c r="AJT205" s="90"/>
      <c r="AJV205" s="90"/>
      <c r="AJX205" s="90"/>
      <c r="AJZ205" s="90"/>
      <c r="AKB205" s="90"/>
      <c r="AKD205" s="90"/>
      <c r="AKF205" s="90"/>
      <c r="AKH205" s="90"/>
      <c r="AKJ205" s="90"/>
      <c r="AKL205" s="90"/>
      <c r="AKN205" s="90"/>
      <c r="AKP205" s="90"/>
      <c r="AKR205" s="90"/>
      <c r="AKT205" s="90"/>
      <c r="AKV205" s="90"/>
      <c r="AKX205" s="90"/>
      <c r="AKZ205" s="90"/>
      <c r="ALB205" s="90"/>
      <c r="ALD205" s="90"/>
      <c r="ALF205" s="90"/>
      <c r="ALH205" s="90"/>
      <c r="ALJ205" s="90"/>
      <c r="ALL205" s="90"/>
      <c r="ALN205" s="90"/>
      <c r="ALP205" s="90"/>
      <c r="ALR205" s="90"/>
      <c r="ALT205" s="90"/>
      <c r="ALV205" s="90"/>
      <c r="ALX205" s="90"/>
      <c r="ALZ205" s="90"/>
      <c r="AMB205" s="90"/>
      <c r="AMD205" s="90"/>
      <c r="AMF205" s="90"/>
      <c r="AMH205" s="90"/>
      <c r="AMJ205" s="90"/>
      <c r="AML205" s="90"/>
      <c r="AMN205" s="90"/>
      <c r="AMP205" s="90"/>
      <c r="AMR205" s="90"/>
      <c r="AMT205" s="90"/>
      <c r="AMV205" s="90"/>
      <c r="AMX205" s="90"/>
      <c r="AMZ205" s="90"/>
      <c r="ANB205" s="90"/>
      <c r="AND205" s="90"/>
      <c r="ANF205" s="90"/>
      <c r="ANH205" s="90"/>
      <c r="ANJ205" s="90"/>
      <c r="ANL205" s="90"/>
      <c r="ANN205" s="90"/>
      <c r="ANP205" s="90"/>
      <c r="ANR205" s="90"/>
      <c r="ANT205" s="90"/>
      <c r="ANV205" s="90"/>
      <c r="ANX205" s="90"/>
      <c r="ANZ205" s="90"/>
      <c r="AOB205" s="90"/>
      <c r="AOD205" s="90"/>
      <c r="AOF205" s="90"/>
      <c r="AOH205" s="90"/>
      <c r="AOJ205" s="90"/>
      <c r="AOL205" s="90"/>
      <c r="AON205" s="90"/>
      <c r="AOP205" s="90"/>
      <c r="AOR205" s="90"/>
      <c r="AOT205" s="90"/>
      <c r="AOV205" s="90"/>
      <c r="AOX205" s="90"/>
      <c r="AOZ205" s="90"/>
      <c r="APB205" s="90"/>
      <c r="APD205" s="90"/>
      <c r="APF205" s="90"/>
      <c r="APH205" s="90"/>
      <c r="APJ205" s="90"/>
      <c r="APL205" s="90"/>
      <c r="APN205" s="90"/>
      <c r="APP205" s="90"/>
      <c r="APR205" s="90"/>
      <c r="APT205" s="90"/>
      <c r="APV205" s="90"/>
      <c r="APX205" s="90"/>
      <c r="APZ205" s="90"/>
      <c r="AQB205" s="90"/>
      <c r="AQD205" s="90"/>
      <c r="AQF205" s="90"/>
      <c r="AQH205" s="90"/>
      <c r="AQJ205" s="90"/>
      <c r="AQL205" s="90"/>
      <c r="AQN205" s="90"/>
      <c r="AQP205" s="90"/>
      <c r="AQR205" s="90"/>
      <c r="AQT205" s="90"/>
      <c r="AQV205" s="90"/>
      <c r="AQX205" s="90"/>
      <c r="AQZ205" s="90"/>
      <c r="ARB205" s="90"/>
      <c r="ARD205" s="90"/>
      <c r="ARF205" s="90"/>
      <c r="ARH205" s="90"/>
      <c r="ARJ205" s="90"/>
      <c r="ARL205" s="90"/>
      <c r="ARN205" s="90"/>
      <c r="ARP205" s="90"/>
      <c r="ARR205" s="90"/>
      <c r="ART205" s="90"/>
      <c r="ARV205" s="90"/>
      <c r="ARX205" s="90"/>
      <c r="ARZ205" s="90"/>
      <c r="ASB205" s="90"/>
      <c r="ASD205" s="90"/>
      <c r="ASF205" s="90"/>
      <c r="ASH205" s="90"/>
      <c r="ASJ205" s="90"/>
      <c r="ASL205" s="90"/>
      <c r="ASN205" s="90"/>
      <c r="ASP205" s="90"/>
      <c r="ASR205" s="90"/>
      <c r="AST205" s="90"/>
      <c r="ASV205" s="90"/>
      <c r="ASX205" s="90"/>
      <c r="ASZ205" s="90"/>
      <c r="ATB205" s="90"/>
      <c r="ATD205" s="90"/>
      <c r="ATF205" s="90"/>
      <c r="ATH205" s="90"/>
      <c r="ATJ205" s="90"/>
      <c r="ATL205" s="90"/>
      <c r="ATN205" s="90"/>
      <c r="ATP205" s="90"/>
      <c r="ATR205" s="90"/>
      <c r="ATT205" s="90"/>
      <c r="ATV205" s="90"/>
      <c r="ATX205" s="90"/>
      <c r="ATZ205" s="90"/>
      <c r="AUB205" s="90"/>
      <c r="AUD205" s="90"/>
      <c r="AUF205" s="90"/>
      <c r="AUH205" s="90"/>
      <c r="AUJ205" s="90"/>
      <c r="AUL205" s="90"/>
      <c r="AUN205" s="90"/>
      <c r="AUP205" s="90"/>
      <c r="AUR205" s="90"/>
      <c r="AUT205" s="90"/>
      <c r="AUV205" s="90"/>
      <c r="AUX205" s="90"/>
      <c r="AUZ205" s="90"/>
      <c r="AVB205" s="90"/>
      <c r="AVD205" s="90"/>
      <c r="AVF205" s="90"/>
      <c r="AVH205" s="90"/>
      <c r="AVJ205" s="90"/>
      <c r="AVL205" s="90"/>
      <c r="AVN205" s="90"/>
      <c r="AVP205" s="90"/>
      <c r="AVR205" s="90"/>
      <c r="AVT205" s="90"/>
      <c r="AVV205" s="90"/>
      <c r="AVX205" s="90"/>
      <c r="AVZ205" s="90"/>
      <c r="AWB205" s="90"/>
      <c r="AWD205" s="90"/>
      <c r="AWF205" s="90"/>
      <c r="AWH205" s="90"/>
      <c r="AWJ205" s="90"/>
      <c r="AWL205" s="90"/>
      <c r="AWN205" s="90"/>
      <c r="AWP205" s="90"/>
      <c r="AWR205" s="90"/>
      <c r="AWT205" s="90"/>
      <c r="AWV205" s="90"/>
      <c r="AWX205" s="90"/>
      <c r="AWZ205" s="90"/>
      <c r="AXB205" s="90"/>
      <c r="AXD205" s="90"/>
      <c r="AXF205" s="90"/>
      <c r="AXH205" s="90"/>
      <c r="AXJ205" s="90"/>
      <c r="AXL205" s="90"/>
      <c r="AXN205" s="90"/>
      <c r="AXP205" s="90"/>
      <c r="AXR205" s="90"/>
      <c r="AXT205" s="90"/>
      <c r="AXV205" s="90"/>
      <c r="AXX205" s="90"/>
      <c r="AXZ205" s="90"/>
      <c r="AYB205" s="90"/>
      <c r="AYD205" s="90"/>
      <c r="AYF205" s="90"/>
      <c r="AYH205" s="90"/>
      <c r="AYJ205" s="90"/>
      <c r="AYL205" s="90"/>
      <c r="AYN205" s="90"/>
      <c r="AYP205" s="90"/>
      <c r="AYR205" s="90"/>
      <c r="AYT205" s="90"/>
      <c r="AYV205" s="90"/>
      <c r="AYX205" s="90"/>
      <c r="AYZ205" s="90"/>
      <c r="AZB205" s="90"/>
      <c r="AZD205" s="90"/>
      <c r="AZF205" s="90"/>
      <c r="AZH205" s="90"/>
      <c r="AZJ205" s="90"/>
      <c r="AZL205" s="90"/>
      <c r="AZN205" s="90"/>
      <c r="AZP205" s="90"/>
      <c r="AZR205" s="90"/>
      <c r="AZT205" s="90"/>
      <c r="AZV205" s="90"/>
      <c r="AZX205" s="90"/>
      <c r="AZZ205" s="90"/>
      <c r="BAB205" s="90"/>
      <c r="BAD205" s="90"/>
      <c r="BAF205" s="90"/>
      <c r="BAH205" s="90"/>
      <c r="BAJ205" s="90"/>
      <c r="BAL205" s="90"/>
      <c r="BAN205" s="90"/>
      <c r="BAP205" s="90"/>
      <c r="BAR205" s="90"/>
      <c r="BAT205" s="90"/>
      <c r="BAV205" s="90"/>
      <c r="BAX205" s="90"/>
      <c r="BAZ205" s="90"/>
      <c r="BBB205" s="90"/>
      <c r="BBD205" s="90"/>
      <c r="BBF205" s="90"/>
      <c r="BBH205" s="90"/>
      <c r="BBJ205" s="90"/>
      <c r="BBL205" s="90"/>
      <c r="BBN205" s="90"/>
      <c r="BBP205" s="90"/>
      <c r="BBR205" s="90"/>
      <c r="BBT205" s="90"/>
      <c r="BBV205" s="90"/>
      <c r="BBX205" s="90"/>
      <c r="BBZ205" s="90"/>
      <c r="BCB205" s="90"/>
      <c r="BCD205" s="90"/>
      <c r="BCF205" s="90"/>
      <c r="BCH205" s="90"/>
      <c r="BCJ205" s="90"/>
      <c r="BCL205" s="90"/>
      <c r="BCN205" s="90"/>
      <c r="BCP205" s="90"/>
      <c r="BCR205" s="90"/>
      <c r="BCT205" s="90"/>
      <c r="BCV205" s="90"/>
      <c r="BCX205" s="90"/>
      <c r="BCZ205" s="90"/>
      <c r="BDB205" s="90"/>
      <c r="BDD205" s="90"/>
      <c r="BDF205" s="90"/>
      <c r="BDH205" s="90"/>
      <c r="BDJ205" s="90"/>
      <c r="BDL205" s="90"/>
      <c r="BDN205" s="90"/>
      <c r="BDP205" s="90"/>
      <c r="BDR205" s="90"/>
      <c r="BDT205" s="90"/>
      <c r="BDV205" s="90"/>
      <c r="BDX205" s="90"/>
      <c r="BDZ205" s="90"/>
      <c r="BEB205" s="90"/>
      <c r="BED205" s="90"/>
      <c r="BEF205" s="90"/>
      <c r="BEH205" s="90"/>
      <c r="BEJ205" s="90"/>
      <c r="BEL205" s="90"/>
      <c r="BEN205" s="90"/>
      <c r="BEP205" s="90"/>
      <c r="BER205" s="90"/>
      <c r="BET205" s="90"/>
      <c r="BEV205" s="90"/>
      <c r="BEX205" s="90"/>
      <c r="BEZ205" s="90"/>
      <c r="BFB205" s="90"/>
      <c r="BFD205" s="90"/>
      <c r="BFF205" s="90"/>
      <c r="BFH205" s="90"/>
      <c r="BFJ205" s="90"/>
      <c r="BFL205" s="90"/>
      <c r="BFN205" s="90"/>
      <c r="BFP205" s="90"/>
      <c r="BFR205" s="90"/>
      <c r="BFT205" s="90"/>
      <c r="BFV205" s="90"/>
      <c r="BFX205" s="90"/>
      <c r="BFZ205" s="90"/>
      <c r="BGB205" s="90"/>
      <c r="BGD205" s="90"/>
      <c r="BGF205" s="90"/>
      <c r="BGH205" s="90"/>
      <c r="BGJ205" s="90"/>
      <c r="BGL205" s="90"/>
      <c r="BGN205" s="90"/>
      <c r="BGP205" s="90"/>
      <c r="BGR205" s="90"/>
      <c r="BGT205" s="90"/>
      <c r="BGV205" s="90"/>
      <c r="BGX205" s="90"/>
      <c r="BGZ205" s="90"/>
      <c r="BHB205" s="90"/>
      <c r="BHD205" s="90"/>
      <c r="BHF205" s="90"/>
      <c r="BHH205" s="90"/>
      <c r="BHJ205" s="90"/>
      <c r="BHL205" s="90"/>
      <c r="BHN205" s="90"/>
      <c r="BHP205" s="90"/>
      <c r="BHR205" s="90"/>
      <c r="BHT205" s="90"/>
      <c r="BHV205" s="90"/>
      <c r="BHX205" s="90"/>
      <c r="BHZ205" s="90"/>
      <c r="BIB205" s="90"/>
      <c r="BID205" s="90"/>
      <c r="BIF205" s="90"/>
      <c r="BIH205" s="90"/>
      <c r="BIJ205" s="90"/>
      <c r="BIL205" s="90"/>
      <c r="BIN205" s="90"/>
      <c r="BIP205" s="90"/>
      <c r="BIR205" s="90"/>
      <c r="BIT205" s="90"/>
      <c r="BIV205" s="90"/>
      <c r="BIX205" s="90"/>
      <c r="BIZ205" s="90"/>
      <c r="BJB205" s="90"/>
      <c r="BJD205" s="90"/>
      <c r="BJF205" s="90"/>
      <c r="BJH205" s="90"/>
      <c r="BJJ205" s="90"/>
      <c r="BJL205" s="90"/>
      <c r="BJN205" s="90"/>
      <c r="BJP205" s="90"/>
      <c r="BJR205" s="90"/>
      <c r="BJT205" s="90"/>
      <c r="BJV205" s="90"/>
      <c r="BJX205" s="90"/>
      <c r="BJZ205" s="90"/>
      <c r="BKB205" s="90"/>
      <c r="BKD205" s="90"/>
      <c r="BKF205" s="90"/>
      <c r="BKH205" s="90"/>
      <c r="BKJ205" s="90"/>
      <c r="BKL205" s="90"/>
      <c r="BKN205" s="90"/>
      <c r="BKP205" s="90"/>
      <c r="BKR205" s="90"/>
      <c r="BKT205" s="90"/>
      <c r="BKV205" s="90"/>
      <c r="BKX205" s="90"/>
      <c r="BKZ205" s="90"/>
      <c r="BLB205" s="90"/>
      <c r="BLD205" s="90"/>
      <c r="BLF205" s="90"/>
      <c r="BLH205" s="90"/>
      <c r="BLJ205" s="90"/>
      <c r="BLL205" s="90"/>
      <c r="BLN205" s="90"/>
      <c r="BLP205" s="90"/>
      <c r="BLR205" s="90"/>
      <c r="BLT205" s="90"/>
      <c r="BLV205" s="90"/>
      <c r="BLX205" s="90"/>
      <c r="BLZ205" s="90"/>
      <c r="BMB205" s="90"/>
      <c r="BMD205" s="90"/>
      <c r="BMF205" s="90"/>
      <c r="BMH205" s="90"/>
      <c r="BMJ205" s="90"/>
      <c r="BML205" s="90"/>
      <c r="BMN205" s="90"/>
      <c r="BMP205" s="90"/>
      <c r="BMR205" s="90"/>
      <c r="BMT205" s="90"/>
      <c r="BMV205" s="90"/>
      <c r="BMX205" s="90"/>
      <c r="BMZ205" s="90"/>
      <c r="BNB205" s="90"/>
      <c r="BND205" s="90"/>
      <c r="BNF205" s="90"/>
      <c r="BNH205" s="90"/>
      <c r="BNJ205" s="90"/>
      <c r="BNL205" s="90"/>
      <c r="BNN205" s="90"/>
      <c r="BNP205" s="90"/>
      <c r="BNR205" s="90"/>
      <c r="BNT205" s="90"/>
      <c r="BNV205" s="90"/>
      <c r="BNX205" s="90"/>
      <c r="BNZ205" s="90"/>
      <c r="BOB205" s="90"/>
      <c r="BOD205" s="90"/>
      <c r="BOF205" s="90"/>
      <c r="BOH205" s="90"/>
      <c r="BOJ205" s="90"/>
      <c r="BOL205" s="90"/>
      <c r="BON205" s="90"/>
      <c r="BOP205" s="90"/>
      <c r="BOR205" s="90"/>
      <c r="BOT205" s="90"/>
      <c r="BOV205" s="90"/>
      <c r="BOX205" s="90"/>
      <c r="BOZ205" s="90"/>
      <c r="BPB205" s="90"/>
      <c r="BPD205" s="90"/>
      <c r="BPF205" s="90"/>
      <c r="BPH205" s="90"/>
      <c r="BPJ205" s="90"/>
      <c r="BPL205" s="90"/>
      <c r="BPN205" s="90"/>
      <c r="BPP205" s="90"/>
      <c r="BPR205" s="90"/>
      <c r="BPT205" s="90"/>
      <c r="BPV205" s="90"/>
      <c r="BPX205" s="90"/>
      <c r="BPZ205" s="90"/>
      <c r="BQB205" s="90"/>
      <c r="BQD205" s="90"/>
      <c r="BQF205" s="90"/>
      <c r="BQH205" s="90"/>
      <c r="BQJ205" s="90"/>
      <c r="BQL205" s="90"/>
      <c r="BQN205" s="90"/>
      <c r="BQP205" s="90"/>
      <c r="BQR205" s="90"/>
      <c r="BQT205" s="90"/>
      <c r="BQV205" s="90"/>
      <c r="BQX205" s="90"/>
      <c r="BQZ205" s="90"/>
      <c r="BRB205" s="90"/>
      <c r="BRD205" s="90"/>
      <c r="BRF205" s="90"/>
      <c r="BRH205" s="90"/>
      <c r="BRJ205" s="90"/>
      <c r="BRL205" s="90"/>
      <c r="BRN205" s="90"/>
      <c r="BRP205" s="90"/>
      <c r="BRR205" s="90"/>
      <c r="BRT205" s="90"/>
      <c r="BRV205" s="90"/>
      <c r="BRX205" s="90"/>
      <c r="BRZ205" s="90"/>
      <c r="BSB205" s="90"/>
      <c r="BSD205" s="90"/>
      <c r="BSF205" s="90"/>
      <c r="BSH205" s="90"/>
      <c r="BSJ205" s="90"/>
      <c r="BSL205" s="90"/>
      <c r="BSN205" s="90"/>
      <c r="BSP205" s="90"/>
      <c r="BSR205" s="90"/>
      <c r="BST205" s="90"/>
      <c r="BSV205" s="90"/>
      <c r="BSX205" s="90"/>
      <c r="BSZ205" s="90"/>
      <c r="BTB205" s="90"/>
      <c r="BTD205" s="90"/>
      <c r="BTF205" s="90"/>
      <c r="BTH205" s="90"/>
      <c r="BTJ205" s="90"/>
      <c r="BTL205" s="90"/>
      <c r="BTN205" s="90"/>
      <c r="BTP205" s="90"/>
      <c r="BTR205" s="90"/>
      <c r="BTT205" s="90"/>
      <c r="BTV205" s="90"/>
      <c r="BTX205" s="90"/>
      <c r="BTZ205" s="90"/>
      <c r="BUB205" s="90"/>
      <c r="BUD205" s="90"/>
      <c r="BUF205" s="90"/>
      <c r="BUH205" s="90"/>
      <c r="BUJ205" s="90"/>
      <c r="BUL205" s="90"/>
      <c r="BUN205" s="90"/>
      <c r="BUP205" s="90"/>
      <c r="BUR205" s="90"/>
      <c r="BUT205" s="90"/>
      <c r="BUV205" s="90"/>
      <c r="BUX205" s="90"/>
      <c r="BUZ205" s="90"/>
      <c r="BVB205" s="90"/>
      <c r="BVD205" s="90"/>
      <c r="BVF205" s="90"/>
      <c r="BVH205" s="90"/>
      <c r="BVJ205" s="90"/>
      <c r="BVL205" s="90"/>
      <c r="BVN205" s="90"/>
      <c r="BVP205" s="90"/>
      <c r="BVR205" s="90"/>
      <c r="BVT205" s="90"/>
      <c r="BVV205" s="90"/>
      <c r="BVX205" s="90"/>
      <c r="BVZ205" s="90"/>
      <c r="BWB205" s="90"/>
      <c r="BWD205" s="90"/>
      <c r="BWF205" s="90"/>
      <c r="BWH205" s="90"/>
      <c r="BWJ205" s="90"/>
      <c r="BWL205" s="90"/>
      <c r="BWN205" s="90"/>
      <c r="BWP205" s="90"/>
      <c r="BWR205" s="90"/>
      <c r="BWT205" s="90"/>
      <c r="BWV205" s="90"/>
      <c r="BWX205" s="90"/>
      <c r="BWZ205" s="90"/>
      <c r="BXB205" s="90"/>
      <c r="BXD205" s="90"/>
      <c r="BXF205" s="90"/>
      <c r="BXH205" s="90"/>
      <c r="BXJ205" s="90"/>
      <c r="BXL205" s="90"/>
      <c r="BXN205" s="90"/>
      <c r="BXP205" s="90"/>
      <c r="BXR205" s="90"/>
      <c r="BXT205" s="90"/>
      <c r="BXV205" s="90"/>
      <c r="BXX205" s="90"/>
      <c r="BXZ205" s="90"/>
      <c r="BYB205" s="90"/>
      <c r="BYD205" s="90"/>
      <c r="BYF205" s="90"/>
      <c r="BYH205" s="90"/>
      <c r="BYJ205" s="90"/>
      <c r="BYL205" s="90"/>
      <c r="BYN205" s="90"/>
      <c r="BYP205" s="90"/>
      <c r="BYR205" s="90"/>
      <c r="BYT205" s="90"/>
      <c r="BYV205" s="90"/>
      <c r="BYX205" s="90"/>
      <c r="BYZ205" s="90"/>
      <c r="BZB205" s="90"/>
      <c r="BZD205" s="90"/>
      <c r="BZF205" s="90"/>
      <c r="BZH205" s="90"/>
      <c r="BZJ205" s="90"/>
      <c r="BZL205" s="90"/>
      <c r="BZN205" s="90"/>
      <c r="BZP205" s="90"/>
      <c r="BZR205" s="90"/>
      <c r="BZT205" s="90"/>
      <c r="BZV205" s="90"/>
      <c r="BZX205" s="90"/>
      <c r="BZZ205" s="90"/>
      <c r="CAB205" s="90"/>
      <c r="CAD205" s="90"/>
      <c r="CAF205" s="90"/>
      <c r="CAH205" s="90"/>
      <c r="CAJ205" s="90"/>
      <c r="CAL205" s="90"/>
      <c r="CAN205" s="90"/>
      <c r="CAP205" s="90"/>
      <c r="CAR205" s="90"/>
      <c r="CAT205" s="90"/>
      <c r="CAV205" s="90"/>
      <c r="CAX205" s="90"/>
      <c r="CAZ205" s="90"/>
      <c r="CBB205" s="90"/>
      <c r="CBD205" s="90"/>
      <c r="CBF205" s="90"/>
      <c r="CBH205" s="90"/>
      <c r="CBJ205" s="90"/>
      <c r="CBL205" s="90"/>
      <c r="CBN205" s="90"/>
      <c r="CBP205" s="90"/>
      <c r="CBR205" s="90"/>
      <c r="CBT205" s="90"/>
      <c r="CBV205" s="90"/>
      <c r="CBX205" s="90"/>
      <c r="CBZ205" s="90"/>
      <c r="CCB205" s="90"/>
      <c r="CCD205" s="90"/>
      <c r="CCF205" s="90"/>
      <c r="CCH205" s="90"/>
      <c r="CCJ205" s="90"/>
      <c r="CCL205" s="90"/>
      <c r="CCN205" s="90"/>
      <c r="CCP205" s="90"/>
      <c r="CCR205" s="90"/>
      <c r="CCT205" s="90"/>
      <c r="CCV205" s="90"/>
      <c r="CCX205" s="90"/>
      <c r="CCZ205" s="90"/>
      <c r="CDB205" s="90"/>
      <c r="CDD205" s="90"/>
      <c r="CDF205" s="90"/>
      <c r="CDH205" s="90"/>
      <c r="CDJ205" s="90"/>
      <c r="CDL205" s="90"/>
      <c r="CDN205" s="90"/>
      <c r="CDP205" s="90"/>
      <c r="CDR205" s="90"/>
      <c r="CDT205" s="90"/>
      <c r="CDV205" s="90"/>
      <c r="CDX205" s="90"/>
      <c r="CDZ205" s="90"/>
      <c r="CEB205" s="90"/>
      <c r="CED205" s="90"/>
      <c r="CEF205" s="90"/>
      <c r="CEH205" s="90"/>
      <c r="CEJ205" s="90"/>
      <c r="CEL205" s="90"/>
      <c r="CEN205" s="90"/>
      <c r="CEP205" s="90"/>
      <c r="CER205" s="90"/>
      <c r="CET205" s="90"/>
      <c r="CEV205" s="90"/>
      <c r="CEX205" s="90"/>
      <c r="CEZ205" s="90"/>
      <c r="CFB205" s="90"/>
      <c r="CFD205" s="90"/>
      <c r="CFF205" s="90"/>
      <c r="CFH205" s="90"/>
      <c r="CFJ205" s="90"/>
      <c r="CFL205" s="90"/>
      <c r="CFN205" s="90"/>
      <c r="CFP205" s="90"/>
      <c r="CFR205" s="90"/>
      <c r="CFT205" s="90"/>
      <c r="CFV205" s="90"/>
      <c r="CFX205" s="90"/>
      <c r="CFZ205" s="90"/>
      <c r="CGB205" s="90"/>
      <c r="CGD205" s="90"/>
      <c r="CGF205" s="90"/>
      <c r="CGH205" s="90"/>
      <c r="CGJ205" s="90"/>
      <c r="CGL205" s="90"/>
      <c r="CGN205" s="90"/>
      <c r="CGP205" s="90"/>
      <c r="CGR205" s="90"/>
      <c r="CGT205" s="90"/>
      <c r="CGV205" s="90"/>
      <c r="CGX205" s="90"/>
      <c r="CGZ205" s="90"/>
      <c r="CHB205" s="90"/>
      <c r="CHD205" s="90"/>
      <c r="CHF205" s="90"/>
      <c r="CHH205" s="90"/>
      <c r="CHJ205" s="90"/>
      <c r="CHL205" s="90"/>
      <c r="CHN205" s="90"/>
      <c r="CHP205" s="90"/>
      <c r="CHR205" s="90"/>
      <c r="CHT205" s="90"/>
      <c r="CHV205" s="90"/>
      <c r="CHX205" s="90"/>
      <c r="CHZ205" s="90"/>
      <c r="CIB205" s="90"/>
      <c r="CID205" s="90"/>
      <c r="CIF205" s="90"/>
      <c r="CIH205" s="90"/>
      <c r="CIJ205" s="90"/>
      <c r="CIL205" s="90"/>
      <c r="CIN205" s="90"/>
      <c r="CIP205" s="90"/>
      <c r="CIR205" s="90"/>
      <c r="CIT205" s="90"/>
      <c r="CIV205" s="90"/>
      <c r="CIX205" s="90"/>
      <c r="CIZ205" s="90"/>
      <c r="CJB205" s="90"/>
      <c r="CJD205" s="90"/>
      <c r="CJF205" s="90"/>
      <c r="CJH205" s="90"/>
      <c r="CJJ205" s="90"/>
      <c r="CJL205" s="90"/>
      <c r="CJN205" s="90"/>
      <c r="CJP205" s="90"/>
      <c r="CJR205" s="90"/>
      <c r="CJT205" s="90"/>
      <c r="CJV205" s="90"/>
      <c r="CJX205" s="90"/>
      <c r="CJZ205" s="90"/>
      <c r="CKB205" s="90"/>
      <c r="CKD205" s="90"/>
      <c r="CKF205" s="90"/>
      <c r="CKH205" s="90"/>
      <c r="CKJ205" s="90"/>
      <c r="CKL205" s="90"/>
      <c r="CKN205" s="90"/>
      <c r="CKP205" s="90"/>
      <c r="CKR205" s="90"/>
      <c r="CKT205" s="90"/>
      <c r="CKV205" s="90"/>
      <c r="CKX205" s="90"/>
      <c r="CKZ205" s="90"/>
      <c r="CLB205" s="90"/>
      <c r="CLD205" s="90"/>
      <c r="CLF205" s="90"/>
      <c r="CLH205" s="90"/>
      <c r="CLJ205" s="90"/>
      <c r="CLL205" s="90"/>
      <c r="CLN205" s="90"/>
      <c r="CLP205" s="90"/>
      <c r="CLR205" s="90"/>
      <c r="CLT205" s="90"/>
      <c r="CLV205" s="90"/>
      <c r="CLX205" s="90"/>
      <c r="CLZ205" s="90"/>
      <c r="CMB205" s="90"/>
      <c r="CMD205" s="90"/>
      <c r="CMF205" s="90"/>
      <c r="CMH205" s="90"/>
      <c r="CMJ205" s="90"/>
      <c r="CML205" s="90"/>
      <c r="CMN205" s="90"/>
      <c r="CMP205" s="90"/>
      <c r="CMR205" s="90"/>
      <c r="CMT205" s="90"/>
      <c r="CMV205" s="90"/>
      <c r="CMX205" s="90"/>
      <c r="CMZ205" s="90"/>
      <c r="CNB205" s="90"/>
      <c r="CND205" s="90"/>
      <c r="CNF205" s="90"/>
      <c r="CNH205" s="90"/>
      <c r="CNJ205" s="90"/>
      <c r="CNL205" s="90"/>
      <c r="CNN205" s="90"/>
      <c r="CNP205" s="90"/>
      <c r="CNR205" s="90"/>
      <c r="CNT205" s="90"/>
      <c r="CNV205" s="90"/>
      <c r="CNX205" s="90"/>
      <c r="CNZ205" s="90"/>
      <c r="COB205" s="90"/>
      <c r="COD205" s="90"/>
      <c r="COF205" s="90"/>
      <c r="COH205" s="90"/>
      <c r="COJ205" s="90"/>
      <c r="COL205" s="90"/>
      <c r="CON205" s="90"/>
      <c r="COP205" s="90"/>
      <c r="COR205" s="90"/>
      <c r="COT205" s="90"/>
      <c r="COV205" s="90"/>
      <c r="COX205" s="90"/>
      <c r="COZ205" s="90"/>
      <c r="CPB205" s="90"/>
      <c r="CPD205" s="90"/>
      <c r="CPF205" s="90"/>
      <c r="CPH205" s="90"/>
      <c r="CPJ205" s="90"/>
      <c r="CPL205" s="90"/>
      <c r="CPN205" s="90"/>
      <c r="CPP205" s="90"/>
      <c r="CPR205" s="90"/>
      <c r="CPT205" s="90"/>
      <c r="CPV205" s="90"/>
      <c r="CPX205" s="90"/>
      <c r="CPZ205" s="90"/>
      <c r="CQB205" s="90"/>
      <c r="CQD205" s="90"/>
      <c r="CQF205" s="90"/>
      <c r="CQH205" s="90"/>
      <c r="CQJ205" s="90"/>
      <c r="CQL205" s="90"/>
      <c r="CQN205" s="90"/>
      <c r="CQP205" s="90"/>
      <c r="CQR205" s="90"/>
      <c r="CQT205" s="90"/>
      <c r="CQV205" s="90"/>
      <c r="CQX205" s="90"/>
      <c r="CQZ205" s="90"/>
      <c r="CRB205" s="90"/>
      <c r="CRD205" s="90"/>
      <c r="CRF205" s="90"/>
      <c r="CRH205" s="90"/>
      <c r="CRJ205" s="90"/>
      <c r="CRL205" s="90"/>
      <c r="CRN205" s="90"/>
      <c r="CRP205" s="90"/>
      <c r="CRR205" s="90"/>
      <c r="CRT205" s="90"/>
      <c r="CRV205" s="90"/>
      <c r="CRX205" s="90"/>
      <c r="CRZ205" s="90"/>
      <c r="CSB205" s="90"/>
      <c r="CSD205" s="90"/>
      <c r="CSF205" s="90"/>
      <c r="CSH205" s="90"/>
      <c r="CSJ205" s="90"/>
      <c r="CSL205" s="90"/>
      <c r="CSN205" s="90"/>
      <c r="CSP205" s="90"/>
      <c r="CSR205" s="90"/>
      <c r="CST205" s="90"/>
      <c r="CSV205" s="90"/>
      <c r="CSX205" s="90"/>
      <c r="CSZ205" s="90"/>
      <c r="CTB205" s="90"/>
      <c r="CTD205" s="90"/>
      <c r="CTF205" s="90"/>
      <c r="CTH205" s="90"/>
      <c r="CTJ205" s="90"/>
      <c r="CTL205" s="90"/>
      <c r="CTN205" s="90"/>
      <c r="CTP205" s="90"/>
      <c r="CTR205" s="90"/>
      <c r="CTT205" s="90"/>
      <c r="CTV205" s="90"/>
      <c r="CTX205" s="90"/>
      <c r="CTZ205" s="90"/>
      <c r="CUB205" s="90"/>
      <c r="CUD205" s="90"/>
      <c r="CUF205" s="90"/>
      <c r="CUH205" s="90"/>
      <c r="CUJ205" s="90"/>
      <c r="CUL205" s="90"/>
      <c r="CUN205" s="90"/>
      <c r="CUP205" s="90"/>
      <c r="CUR205" s="90"/>
      <c r="CUT205" s="90"/>
      <c r="CUV205" s="90"/>
      <c r="CUX205" s="90"/>
      <c r="CUZ205" s="90"/>
      <c r="CVB205" s="90"/>
      <c r="CVD205" s="90"/>
      <c r="CVF205" s="90"/>
      <c r="CVH205" s="90"/>
      <c r="CVJ205" s="90"/>
      <c r="CVL205" s="90"/>
      <c r="CVN205" s="90"/>
      <c r="CVP205" s="90"/>
      <c r="CVR205" s="90"/>
      <c r="CVT205" s="90"/>
      <c r="CVV205" s="90"/>
      <c r="CVX205" s="90"/>
      <c r="CVZ205" s="90"/>
      <c r="CWB205" s="90"/>
      <c r="CWD205" s="90"/>
      <c r="CWF205" s="90"/>
      <c r="CWH205" s="90"/>
      <c r="CWJ205" s="90"/>
      <c r="CWL205" s="90"/>
      <c r="CWN205" s="90"/>
      <c r="CWP205" s="90"/>
      <c r="CWR205" s="90"/>
      <c r="CWT205" s="90"/>
      <c r="CWV205" s="90"/>
      <c r="CWX205" s="90"/>
      <c r="CWZ205" s="90"/>
      <c r="CXB205" s="90"/>
      <c r="CXD205" s="90"/>
      <c r="CXF205" s="90"/>
      <c r="CXH205" s="90"/>
      <c r="CXJ205" s="90"/>
      <c r="CXL205" s="90"/>
      <c r="CXN205" s="90"/>
      <c r="CXP205" s="90"/>
      <c r="CXR205" s="90"/>
      <c r="CXT205" s="90"/>
      <c r="CXV205" s="90"/>
      <c r="CXX205" s="90"/>
      <c r="CXZ205" s="90"/>
      <c r="CYB205" s="90"/>
      <c r="CYD205" s="90"/>
      <c r="CYF205" s="90"/>
      <c r="CYH205" s="90"/>
      <c r="CYJ205" s="90"/>
      <c r="CYL205" s="90"/>
      <c r="CYN205" s="90"/>
      <c r="CYP205" s="90"/>
      <c r="CYR205" s="90"/>
      <c r="CYT205" s="90"/>
      <c r="CYV205" s="90"/>
      <c r="CYX205" s="90"/>
      <c r="CYZ205" s="90"/>
      <c r="CZB205" s="90"/>
      <c r="CZD205" s="90"/>
      <c r="CZF205" s="90"/>
      <c r="CZH205" s="90"/>
      <c r="CZJ205" s="90"/>
      <c r="CZL205" s="90"/>
      <c r="CZN205" s="90"/>
      <c r="CZP205" s="90"/>
      <c r="CZR205" s="90"/>
      <c r="CZT205" s="90"/>
      <c r="CZV205" s="90"/>
      <c r="CZX205" s="90"/>
      <c r="CZZ205" s="90"/>
      <c r="DAB205" s="90"/>
      <c r="DAD205" s="90"/>
      <c r="DAF205" s="90"/>
      <c r="DAH205" s="90"/>
      <c r="DAJ205" s="90"/>
      <c r="DAL205" s="90"/>
      <c r="DAN205" s="90"/>
      <c r="DAP205" s="90"/>
      <c r="DAR205" s="90"/>
      <c r="DAT205" s="90"/>
      <c r="DAV205" s="90"/>
      <c r="DAX205" s="90"/>
      <c r="DAZ205" s="90"/>
      <c r="DBB205" s="90"/>
      <c r="DBD205" s="90"/>
      <c r="DBF205" s="90"/>
      <c r="DBH205" s="90"/>
      <c r="DBJ205" s="90"/>
      <c r="DBL205" s="90"/>
      <c r="DBN205" s="90"/>
      <c r="DBP205" s="90"/>
      <c r="DBR205" s="90"/>
      <c r="DBT205" s="90"/>
      <c r="DBV205" s="90"/>
      <c r="DBX205" s="90"/>
      <c r="DBZ205" s="90"/>
      <c r="DCB205" s="90"/>
      <c r="DCD205" s="90"/>
      <c r="DCF205" s="90"/>
      <c r="DCH205" s="90"/>
      <c r="DCJ205" s="90"/>
      <c r="DCL205" s="90"/>
      <c r="DCN205" s="90"/>
      <c r="DCP205" s="90"/>
      <c r="DCR205" s="90"/>
      <c r="DCT205" s="90"/>
      <c r="DCV205" s="90"/>
      <c r="DCX205" s="90"/>
      <c r="DCZ205" s="90"/>
      <c r="DDB205" s="90"/>
      <c r="DDD205" s="90"/>
      <c r="DDF205" s="90"/>
      <c r="DDH205" s="90"/>
      <c r="DDJ205" s="90"/>
      <c r="DDL205" s="90"/>
      <c r="DDN205" s="90"/>
      <c r="DDP205" s="90"/>
      <c r="DDR205" s="90"/>
      <c r="DDT205" s="90"/>
      <c r="DDV205" s="90"/>
      <c r="DDX205" s="90"/>
      <c r="DDZ205" s="90"/>
      <c r="DEB205" s="90"/>
      <c r="DED205" s="90"/>
      <c r="DEF205" s="90"/>
      <c r="DEH205" s="90"/>
      <c r="DEJ205" s="90"/>
      <c r="DEL205" s="90"/>
      <c r="DEN205" s="90"/>
      <c r="DEP205" s="90"/>
      <c r="DER205" s="90"/>
      <c r="DET205" s="90"/>
      <c r="DEV205" s="90"/>
      <c r="DEX205" s="90"/>
      <c r="DEZ205" s="90"/>
      <c r="DFB205" s="90"/>
      <c r="DFD205" s="90"/>
      <c r="DFF205" s="90"/>
      <c r="DFH205" s="90"/>
      <c r="DFJ205" s="90"/>
      <c r="DFL205" s="90"/>
      <c r="DFN205" s="90"/>
      <c r="DFP205" s="90"/>
      <c r="DFR205" s="90"/>
      <c r="DFT205" s="90"/>
      <c r="DFV205" s="90"/>
      <c r="DFX205" s="90"/>
      <c r="DFZ205" s="90"/>
      <c r="DGB205" s="90"/>
      <c r="DGD205" s="90"/>
      <c r="DGF205" s="90"/>
      <c r="DGH205" s="90"/>
      <c r="DGJ205" s="90"/>
      <c r="DGL205" s="90"/>
      <c r="DGN205" s="90"/>
      <c r="DGP205" s="90"/>
      <c r="DGR205" s="90"/>
      <c r="DGT205" s="90"/>
      <c r="DGV205" s="90"/>
      <c r="DGX205" s="90"/>
      <c r="DGZ205" s="90"/>
      <c r="DHB205" s="90"/>
      <c r="DHD205" s="90"/>
      <c r="DHF205" s="90"/>
      <c r="DHH205" s="90"/>
      <c r="DHJ205" s="90"/>
      <c r="DHL205" s="90"/>
      <c r="DHN205" s="90"/>
      <c r="DHP205" s="90"/>
      <c r="DHR205" s="90"/>
      <c r="DHT205" s="90"/>
      <c r="DHV205" s="90"/>
      <c r="DHX205" s="90"/>
      <c r="DHZ205" s="90"/>
      <c r="DIB205" s="90"/>
      <c r="DID205" s="90"/>
      <c r="DIF205" s="90"/>
      <c r="DIH205" s="90"/>
      <c r="DIJ205" s="90"/>
      <c r="DIL205" s="90"/>
      <c r="DIN205" s="90"/>
      <c r="DIP205" s="90"/>
      <c r="DIR205" s="90"/>
      <c r="DIT205" s="90"/>
      <c r="DIV205" s="90"/>
      <c r="DIX205" s="90"/>
      <c r="DIZ205" s="90"/>
      <c r="DJB205" s="90"/>
      <c r="DJD205" s="90"/>
      <c r="DJF205" s="90"/>
      <c r="DJH205" s="90"/>
      <c r="DJJ205" s="90"/>
      <c r="DJL205" s="90"/>
      <c r="DJN205" s="90"/>
      <c r="DJP205" s="90"/>
      <c r="DJR205" s="90"/>
      <c r="DJT205" s="90"/>
      <c r="DJV205" s="90"/>
      <c r="DJX205" s="90"/>
      <c r="DJZ205" s="90"/>
      <c r="DKB205" s="90"/>
      <c r="DKD205" s="90"/>
      <c r="DKF205" s="90"/>
      <c r="DKH205" s="90"/>
      <c r="DKJ205" s="90"/>
      <c r="DKL205" s="90"/>
      <c r="DKN205" s="90"/>
      <c r="DKP205" s="90"/>
      <c r="DKR205" s="90"/>
      <c r="DKT205" s="90"/>
      <c r="DKV205" s="90"/>
      <c r="DKX205" s="90"/>
      <c r="DKZ205" s="90"/>
      <c r="DLB205" s="90"/>
      <c r="DLD205" s="90"/>
      <c r="DLF205" s="90"/>
      <c r="DLH205" s="90"/>
      <c r="DLJ205" s="90"/>
      <c r="DLL205" s="90"/>
      <c r="DLN205" s="90"/>
      <c r="DLP205" s="90"/>
      <c r="DLR205" s="90"/>
      <c r="DLT205" s="90"/>
      <c r="DLV205" s="90"/>
      <c r="DLX205" s="90"/>
      <c r="DLZ205" s="90"/>
      <c r="DMB205" s="90"/>
      <c r="DMD205" s="90"/>
      <c r="DMF205" s="90"/>
      <c r="DMH205" s="90"/>
      <c r="DMJ205" s="90"/>
      <c r="DML205" s="90"/>
      <c r="DMN205" s="90"/>
      <c r="DMP205" s="90"/>
      <c r="DMR205" s="90"/>
      <c r="DMT205" s="90"/>
      <c r="DMV205" s="90"/>
      <c r="DMX205" s="90"/>
      <c r="DMZ205" s="90"/>
      <c r="DNB205" s="90"/>
      <c r="DND205" s="90"/>
      <c r="DNF205" s="90"/>
      <c r="DNH205" s="90"/>
      <c r="DNJ205" s="90"/>
      <c r="DNL205" s="90"/>
      <c r="DNN205" s="90"/>
      <c r="DNP205" s="90"/>
      <c r="DNR205" s="90"/>
      <c r="DNT205" s="90"/>
      <c r="DNV205" s="90"/>
      <c r="DNX205" s="90"/>
      <c r="DNZ205" s="90"/>
      <c r="DOB205" s="90"/>
      <c r="DOD205" s="90"/>
      <c r="DOF205" s="90"/>
      <c r="DOH205" s="90"/>
      <c r="DOJ205" s="90"/>
      <c r="DOL205" s="90"/>
      <c r="DON205" s="90"/>
      <c r="DOP205" s="90"/>
      <c r="DOR205" s="90"/>
      <c r="DOT205" s="90"/>
      <c r="DOV205" s="90"/>
      <c r="DOX205" s="90"/>
      <c r="DOZ205" s="90"/>
      <c r="DPB205" s="90"/>
      <c r="DPD205" s="90"/>
      <c r="DPF205" s="90"/>
      <c r="DPH205" s="90"/>
      <c r="DPJ205" s="90"/>
      <c r="DPL205" s="90"/>
      <c r="DPN205" s="90"/>
      <c r="DPP205" s="90"/>
      <c r="DPR205" s="90"/>
      <c r="DPT205" s="90"/>
      <c r="DPV205" s="90"/>
      <c r="DPX205" s="90"/>
      <c r="DPZ205" s="90"/>
      <c r="DQB205" s="90"/>
      <c r="DQD205" s="90"/>
      <c r="DQF205" s="90"/>
      <c r="DQH205" s="90"/>
      <c r="DQJ205" s="90"/>
      <c r="DQL205" s="90"/>
      <c r="DQN205" s="90"/>
      <c r="DQP205" s="90"/>
      <c r="DQR205" s="90"/>
      <c r="DQT205" s="90"/>
      <c r="DQV205" s="90"/>
      <c r="DQX205" s="90"/>
      <c r="DQZ205" s="90"/>
      <c r="DRB205" s="90"/>
      <c r="DRD205" s="90"/>
      <c r="DRF205" s="90"/>
      <c r="DRH205" s="90"/>
      <c r="DRJ205" s="90"/>
      <c r="DRL205" s="90"/>
      <c r="DRN205" s="90"/>
      <c r="DRP205" s="90"/>
      <c r="DRR205" s="90"/>
      <c r="DRT205" s="90"/>
      <c r="DRV205" s="90"/>
      <c r="DRX205" s="90"/>
      <c r="DRZ205" s="90"/>
      <c r="DSB205" s="90"/>
      <c r="DSD205" s="90"/>
      <c r="DSF205" s="90"/>
      <c r="DSH205" s="90"/>
      <c r="DSJ205" s="90"/>
      <c r="DSL205" s="90"/>
      <c r="DSN205" s="90"/>
      <c r="DSP205" s="90"/>
      <c r="DSR205" s="90"/>
      <c r="DST205" s="90"/>
      <c r="DSV205" s="90"/>
      <c r="DSX205" s="90"/>
      <c r="DSZ205" s="90"/>
      <c r="DTB205" s="90"/>
      <c r="DTD205" s="90"/>
      <c r="DTF205" s="90"/>
      <c r="DTH205" s="90"/>
      <c r="DTJ205" s="90"/>
      <c r="DTL205" s="90"/>
      <c r="DTN205" s="90"/>
      <c r="DTP205" s="90"/>
      <c r="DTR205" s="90"/>
      <c r="DTT205" s="90"/>
      <c r="DTV205" s="90"/>
      <c r="DTX205" s="90"/>
      <c r="DTZ205" s="90"/>
      <c r="DUB205" s="90"/>
      <c r="DUD205" s="90"/>
      <c r="DUF205" s="90"/>
      <c r="DUH205" s="90"/>
      <c r="DUJ205" s="90"/>
      <c r="DUL205" s="90"/>
      <c r="DUN205" s="90"/>
      <c r="DUP205" s="90"/>
      <c r="DUR205" s="90"/>
      <c r="DUT205" s="90"/>
      <c r="DUV205" s="90"/>
      <c r="DUX205" s="90"/>
      <c r="DUZ205" s="90"/>
      <c r="DVB205" s="90"/>
      <c r="DVD205" s="90"/>
      <c r="DVF205" s="90"/>
      <c r="DVH205" s="90"/>
      <c r="DVJ205" s="90"/>
      <c r="DVL205" s="90"/>
      <c r="DVN205" s="90"/>
      <c r="DVP205" s="90"/>
      <c r="DVR205" s="90"/>
      <c r="DVT205" s="90"/>
      <c r="DVV205" s="90"/>
      <c r="DVX205" s="90"/>
      <c r="DVZ205" s="90"/>
      <c r="DWB205" s="90"/>
      <c r="DWD205" s="90"/>
      <c r="DWF205" s="90"/>
      <c r="DWH205" s="90"/>
      <c r="DWJ205" s="90"/>
      <c r="DWL205" s="90"/>
      <c r="DWN205" s="90"/>
      <c r="DWP205" s="90"/>
      <c r="DWR205" s="90"/>
      <c r="DWT205" s="90"/>
      <c r="DWV205" s="90"/>
      <c r="DWX205" s="90"/>
      <c r="DWZ205" s="90"/>
      <c r="DXB205" s="90"/>
      <c r="DXD205" s="90"/>
      <c r="DXF205" s="90"/>
      <c r="DXH205" s="90"/>
      <c r="DXJ205" s="90"/>
      <c r="DXL205" s="90"/>
      <c r="DXN205" s="90"/>
      <c r="DXP205" s="90"/>
      <c r="DXR205" s="90"/>
      <c r="DXT205" s="90"/>
      <c r="DXV205" s="90"/>
      <c r="DXX205" s="90"/>
      <c r="DXZ205" s="90"/>
      <c r="DYB205" s="90"/>
      <c r="DYD205" s="90"/>
      <c r="DYF205" s="90"/>
      <c r="DYH205" s="90"/>
      <c r="DYJ205" s="90"/>
      <c r="DYL205" s="90"/>
      <c r="DYN205" s="90"/>
      <c r="DYP205" s="90"/>
      <c r="DYR205" s="90"/>
      <c r="DYT205" s="90"/>
      <c r="DYV205" s="90"/>
      <c r="DYX205" s="90"/>
      <c r="DYZ205" s="90"/>
      <c r="DZB205" s="90"/>
      <c r="DZD205" s="90"/>
      <c r="DZF205" s="90"/>
      <c r="DZH205" s="90"/>
      <c r="DZJ205" s="90"/>
      <c r="DZL205" s="90"/>
      <c r="DZN205" s="90"/>
      <c r="DZP205" s="90"/>
      <c r="DZR205" s="90"/>
      <c r="DZT205" s="90"/>
      <c r="DZV205" s="90"/>
      <c r="DZX205" s="90"/>
      <c r="DZZ205" s="90"/>
      <c r="EAB205" s="90"/>
      <c r="EAD205" s="90"/>
      <c r="EAF205" s="90"/>
      <c r="EAH205" s="90"/>
      <c r="EAJ205" s="90"/>
      <c r="EAL205" s="90"/>
      <c r="EAN205" s="90"/>
      <c r="EAP205" s="90"/>
      <c r="EAR205" s="90"/>
      <c r="EAT205" s="90"/>
      <c r="EAV205" s="90"/>
      <c r="EAX205" s="90"/>
      <c r="EAZ205" s="90"/>
      <c r="EBB205" s="90"/>
      <c r="EBD205" s="90"/>
      <c r="EBF205" s="90"/>
      <c r="EBH205" s="90"/>
      <c r="EBJ205" s="90"/>
      <c r="EBL205" s="90"/>
      <c r="EBN205" s="90"/>
      <c r="EBP205" s="90"/>
      <c r="EBR205" s="90"/>
      <c r="EBT205" s="90"/>
      <c r="EBV205" s="90"/>
      <c r="EBX205" s="90"/>
      <c r="EBZ205" s="90"/>
      <c r="ECB205" s="90"/>
      <c r="ECD205" s="90"/>
      <c r="ECF205" s="90"/>
      <c r="ECH205" s="90"/>
      <c r="ECJ205" s="90"/>
      <c r="ECL205" s="90"/>
      <c r="ECN205" s="90"/>
      <c r="ECP205" s="90"/>
      <c r="ECR205" s="90"/>
      <c r="ECT205" s="90"/>
      <c r="ECV205" s="90"/>
      <c r="ECX205" s="90"/>
      <c r="ECZ205" s="90"/>
      <c r="EDB205" s="90"/>
      <c r="EDD205" s="90"/>
      <c r="EDF205" s="90"/>
      <c r="EDH205" s="90"/>
      <c r="EDJ205" s="90"/>
      <c r="EDL205" s="90"/>
      <c r="EDN205" s="90"/>
      <c r="EDP205" s="90"/>
      <c r="EDR205" s="90"/>
      <c r="EDT205" s="90"/>
      <c r="EDV205" s="90"/>
      <c r="EDX205" s="90"/>
      <c r="EDZ205" s="90"/>
      <c r="EEB205" s="90"/>
      <c r="EED205" s="90"/>
      <c r="EEF205" s="90"/>
      <c r="EEH205" s="90"/>
      <c r="EEJ205" s="90"/>
      <c r="EEL205" s="90"/>
      <c r="EEN205" s="90"/>
      <c r="EEP205" s="90"/>
      <c r="EER205" s="90"/>
      <c r="EET205" s="90"/>
      <c r="EEV205" s="90"/>
      <c r="EEX205" s="90"/>
      <c r="EEZ205" s="90"/>
      <c r="EFB205" s="90"/>
      <c r="EFD205" s="90"/>
      <c r="EFF205" s="90"/>
      <c r="EFH205" s="90"/>
      <c r="EFJ205" s="90"/>
      <c r="EFL205" s="90"/>
      <c r="EFN205" s="90"/>
      <c r="EFP205" s="90"/>
      <c r="EFR205" s="90"/>
      <c r="EFT205" s="90"/>
      <c r="EFV205" s="90"/>
      <c r="EFX205" s="90"/>
      <c r="EFZ205" s="90"/>
      <c r="EGB205" s="90"/>
      <c r="EGD205" s="90"/>
      <c r="EGF205" s="90"/>
      <c r="EGH205" s="90"/>
      <c r="EGJ205" s="90"/>
      <c r="EGL205" s="90"/>
      <c r="EGN205" s="90"/>
      <c r="EGP205" s="90"/>
      <c r="EGR205" s="90"/>
      <c r="EGT205" s="90"/>
      <c r="EGV205" s="90"/>
      <c r="EGX205" s="90"/>
      <c r="EGZ205" s="90"/>
      <c r="EHB205" s="90"/>
      <c r="EHD205" s="90"/>
      <c r="EHF205" s="90"/>
      <c r="EHH205" s="90"/>
      <c r="EHJ205" s="90"/>
      <c r="EHL205" s="90"/>
      <c r="EHN205" s="90"/>
      <c r="EHP205" s="90"/>
      <c r="EHR205" s="90"/>
      <c r="EHT205" s="90"/>
      <c r="EHV205" s="90"/>
      <c r="EHX205" s="90"/>
      <c r="EHZ205" s="90"/>
      <c r="EIB205" s="90"/>
      <c r="EID205" s="90"/>
      <c r="EIF205" s="90"/>
      <c r="EIH205" s="90"/>
      <c r="EIJ205" s="90"/>
      <c r="EIL205" s="90"/>
      <c r="EIN205" s="90"/>
      <c r="EIP205" s="90"/>
      <c r="EIR205" s="90"/>
      <c r="EIT205" s="90"/>
      <c r="EIV205" s="90"/>
      <c r="EIX205" s="90"/>
      <c r="EIZ205" s="90"/>
      <c r="EJB205" s="90"/>
      <c r="EJD205" s="90"/>
      <c r="EJF205" s="90"/>
      <c r="EJH205" s="90"/>
      <c r="EJJ205" s="90"/>
      <c r="EJL205" s="90"/>
      <c r="EJN205" s="90"/>
      <c r="EJP205" s="90"/>
      <c r="EJR205" s="90"/>
      <c r="EJT205" s="90"/>
      <c r="EJV205" s="90"/>
      <c r="EJX205" s="90"/>
      <c r="EJZ205" s="90"/>
      <c r="EKB205" s="90"/>
      <c r="EKD205" s="90"/>
      <c r="EKF205" s="90"/>
      <c r="EKH205" s="90"/>
      <c r="EKJ205" s="90"/>
      <c r="EKL205" s="90"/>
      <c r="EKN205" s="90"/>
      <c r="EKP205" s="90"/>
      <c r="EKR205" s="90"/>
      <c r="EKT205" s="90"/>
      <c r="EKV205" s="90"/>
      <c r="EKX205" s="90"/>
      <c r="EKZ205" s="90"/>
      <c r="ELB205" s="90"/>
      <c r="ELD205" s="90"/>
      <c r="ELF205" s="90"/>
      <c r="ELH205" s="90"/>
      <c r="ELJ205" s="90"/>
      <c r="ELL205" s="90"/>
      <c r="ELN205" s="90"/>
      <c r="ELP205" s="90"/>
      <c r="ELR205" s="90"/>
      <c r="ELT205" s="90"/>
      <c r="ELV205" s="90"/>
      <c r="ELX205" s="90"/>
      <c r="ELZ205" s="90"/>
      <c r="EMB205" s="90"/>
      <c r="EMD205" s="90"/>
      <c r="EMF205" s="90"/>
      <c r="EMH205" s="90"/>
      <c r="EMJ205" s="90"/>
      <c r="EML205" s="90"/>
      <c r="EMN205" s="90"/>
      <c r="EMP205" s="90"/>
      <c r="EMR205" s="90"/>
      <c r="EMT205" s="90"/>
      <c r="EMV205" s="90"/>
      <c r="EMX205" s="90"/>
      <c r="EMZ205" s="90"/>
      <c r="ENB205" s="90"/>
      <c r="END205" s="90"/>
      <c r="ENF205" s="90"/>
      <c r="ENH205" s="90"/>
      <c r="ENJ205" s="90"/>
      <c r="ENL205" s="90"/>
      <c r="ENN205" s="90"/>
      <c r="ENP205" s="90"/>
      <c r="ENR205" s="90"/>
      <c r="ENT205" s="90"/>
      <c r="ENV205" s="90"/>
      <c r="ENX205" s="90"/>
      <c r="ENZ205" s="90"/>
      <c r="EOB205" s="90"/>
      <c r="EOD205" s="90"/>
      <c r="EOF205" s="90"/>
      <c r="EOH205" s="90"/>
      <c r="EOJ205" s="90"/>
      <c r="EOL205" s="90"/>
      <c r="EON205" s="90"/>
      <c r="EOP205" s="90"/>
      <c r="EOR205" s="90"/>
      <c r="EOT205" s="90"/>
      <c r="EOV205" s="90"/>
      <c r="EOX205" s="90"/>
      <c r="EOZ205" s="90"/>
      <c r="EPB205" s="90"/>
      <c r="EPD205" s="90"/>
      <c r="EPF205" s="90"/>
      <c r="EPH205" s="90"/>
      <c r="EPJ205" s="90"/>
      <c r="EPL205" s="90"/>
      <c r="EPN205" s="90"/>
      <c r="EPP205" s="90"/>
      <c r="EPR205" s="90"/>
      <c r="EPT205" s="90"/>
      <c r="EPV205" s="90"/>
      <c r="EPX205" s="90"/>
      <c r="EPZ205" s="90"/>
      <c r="EQB205" s="90"/>
      <c r="EQD205" s="90"/>
      <c r="EQF205" s="90"/>
      <c r="EQH205" s="90"/>
      <c r="EQJ205" s="90"/>
      <c r="EQL205" s="90"/>
      <c r="EQN205" s="90"/>
      <c r="EQP205" s="90"/>
      <c r="EQR205" s="90"/>
      <c r="EQT205" s="90"/>
      <c r="EQV205" s="90"/>
      <c r="EQX205" s="90"/>
      <c r="EQZ205" s="90"/>
      <c r="ERB205" s="90"/>
      <c r="ERD205" s="90"/>
      <c r="ERF205" s="90"/>
      <c r="ERH205" s="90"/>
      <c r="ERJ205" s="90"/>
      <c r="ERL205" s="90"/>
      <c r="ERN205" s="90"/>
      <c r="ERP205" s="90"/>
      <c r="ERR205" s="90"/>
      <c r="ERT205" s="90"/>
      <c r="ERV205" s="90"/>
      <c r="ERX205" s="90"/>
      <c r="ERZ205" s="90"/>
      <c r="ESB205" s="90"/>
      <c r="ESD205" s="90"/>
      <c r="ESF205" s="90"/>
      <c r="ESH205" s="90"/>
      <c r="ESJ205" s="90"/>
      <c r="ESL205" s="90"/>
      <c r="ESN205" s="90"/>
      <c r="ESP205" s="90"/>
      <c r="ESR205" s="90"/>
      <c r="EST205" s="90"/>
      <c r="ESV205" s="90"/>
      <c r="ESX205" s="90"/>
      <c r="ESZ205" s="90"/>
      <c r="ETB205" s="90"/>
      <c r="ETD205" s="90"/>
      <c r="ETF205" s="90"/>
      <c r="ETH205" s="90"/>
      <c r="ETJ205" s="90"/>
      <c r="ETL205" s="90"/>
      <c r="ETN205" s="90"/>
      <c r="ETP205" s="90"/>
      <c r="ETR205" s="90"/>
      <c r="ETT205" s="90"/>
      <c r="ETV205" s="90"/>
      <c r="ETX205" s="90"/>
      <c r="ETZ205" s="90"/>
      <c r="EUB205" s="90"/>
      <c r="EUD205" s="90"/>
      <c r="EUF205" s="90"/>
      <c r="EUH205" s="90"/>
      <c r="EUJ205" s="90"/>
      <c r="EUL205" s="90"/>
      <c r="EUN205" s="90"/>
      <c r="EUP205" s="90"/>
      <c r="EUR205" s="90"/>
      <c r="EUT205" s="90"/>
      <c r="EUV205" s="90"/>
      <c r="EUX205" s="90"/>
      <c r="EUZ205" s="90"/>
      <c r="EVB205" s="90"/>
      <c r="EVD205" s="90"/>
      <c r="EVF205" s="90"/>
      <c r="EVH205" s="90"/>
      <c r="EVJ205" s="90"/>
      <c r="EVL205" s="90"/>
      <c r="EVN205" s="90"/>
      <c r="EVP205" s="90"/>
      <c r="EVR205" s="90"/>
      <c r="EVT205" s="90"/>
      <c r="EVV205" s="90"/>
      <c r="EVX205" s="90"/>
      <c r="EVZ205" s="90"/>
      <c r="EWB205" s="90"/>
      <c r="EWD205" s="90"/>
      <c r="EWF205" s="90"/>
      <c r="EWH205" s="90"/>
      <c r="EWJ205" s="90"/>
      <c r="EWL205" s="90"/>
      <c r="EWN205" s="90"/>
      <c r="EWP205" s="90"/>
      <c r="EWR205" s="90"/>
      <c r="EWT205" s="90"/>
      <c r="EWV205" s="90"/>
      <c r="EWX205" s="90"/>
      <c r="EWZ205" s="90"/>
      <c r="EXB205" s="90"/>
      <c r="EXD205" s="90"/>
      <c r="EXF205" s="90"/>
      <c r="EXH205" s="90"/>
      <c r="EXJ205" s="90"/>
      <c r="EXL205" s="90"/>
      <c r="EXN205" s="90"/>
      <c r="EXP205" s="90"/>
      <c r="EXR205" s="90"/>
      <c r="EXT205" s="90"/>
      <c r="EXV205" s="90"/>
      <c r="EXX205" s="90"/>
      <c r="EXZ205" s="90"/>
      <c r="EYB205" s="90"/>
      <c r="EYD205" s="90"/>
      <c r="EYF205" s="90"/>
      <c r="EYH205" s="90"/>
      <c r="EYJ205" s="90"/>
      <c r="EYL205" s="90"/>
      <c r="EYN205" s="90"/>
      <c r="EYP205" s="90"/>
      <c r="EYR205" s="90"/>
      <c r="EYT205" s="90"/>
      <c r="EYV205" s="90"/>
      <c r="EYX205" s="90"/>
      <c r="EYZ205" s="90"/>
      <c r="EZB205" s="90"/>
      <c r="EZD205" s="90"/>
      <c r="EZF205" s="90"/>
      <c r="EZH205" s="90"/>
      <c r="EZJ205" s="90"/>
      <c r="EZL205" s="90"/>
      <c r="EZN205" s="90"/>
      <c r="EZP205" s="90"/>
      <c r="EZR205" s="90"/>
      <c r="EZT205" s="90"/>
      <c r="EZV205" s="90"/>
      <c r="EZX205" s="90"/>
      <c r="EZZ205" s="90"/>
      <c r="FAB205" s="90"/>
      <c r="FAD205" s="90"/>
      <c r="FAF205" s="90"/>
      <c r="FAH205" s="90"/>
      <c r="FAJ205" s="90"/>
      <c r="FAL205" s="90"/>
      <c r="FAN205" s="90"/>
      <c r="FAP205" s="90"/>
      <c r="FAR205" s="90"/>
      <c r="FAT205" s="90"/>
      <c r="FAV205" s="90"/>
      <c r="FAX205" s="90"/>
      <c r="FAZ205" s="90"/>
      <c r="FBB205" s="90"/>
      <c r="FBD205" s="90"/>
      <c r="FBF205" s="90"/>
      <c r="FBH205" s="90"/>
      <c r="FBJ205" s="90"/>
      <c r="FBL205" s="90"/>
      <c r="FBN205" s="90"/>
      <c r="FBP205" s="90"/>
      <c r="FBR205" s="90"/>
      <c r="FBT205" s="90"/>
      <c r="FBV205" s="90"/>
      <c r="FBX205" s="90"/>
      <c r="FBZ205" s="90"/>
      <c r="FCB205" s="90"/>
      <c r="FCD205" s="90"/>
      <c r="FCF205" s="90"/>
      <c r="FCH205" s="90"/>
      <c r="FCJ205" s="90"/>
      <c r="FCL205" s="90"/>
      <c r="FCN205" s="90"/>
      <c r="FCP205" s="90"/>
      <c r="FCR205" s="90"/>
      <c r="FCT205" s="90"/>
      <c r="FCV205" s="90"/>
      <c r="FCX205" s="90"/>
      <c r="FCZ205" s="90"/>
      <c r="FDB205" s="90"/>
      <c r="FDD205" s="90"/>
      <c r="FDF205" s="90"/>
      <c r="FDH205" s="90"/>
      <c r="FDJ205" s="90"/>
      <c r="FDL205" s="90"/>
      <c r="FDN205" s="90"/>
      <c r="FDP205" s="90"/>
      <c r="FDR205" s="90"/>
      <c r="FDT205" s="90"/>
      <c r="FDV205" s="90"/>
      <c r="FDX205" s="90"/>
      <c r="FDZ205" s="90"/>
      <c r="FEB205" s="90"/>
      <c r="FED205" s="90"/>
      <c r="FEF205" s="90"/>
      <c r="FEH205" s="90"/>
      <c r="FEJ205" s="90"/>
      <c r="FEL205" s="90"/>
      <c r="FEN205" s="90"/>
      <c r="FEP205" s="90"/>
      <c r="FER205" s="90"/>
      <c r="FET205" s="90"/>
      <c r="FEV205" s="90"/>
      <c r="FEX205" s="90"/>
      <c r="FEZ205" s="90"/>
      <c r="FFB205" s="90"/>
      <c r="FFD205" s="90"/>
      <c r="FFF205" s="90"/>
      <c r="FFH205" s="90"/>
      <c r="FFJ205" s="90"/>
      <c r="FFL205" s="90"/>
      <c r="FFN205" s="90"/>
      <c r="FFP205" s="90"/>
      <c r="FFR205" s="90"/>
      <c r="FFT205" s="90"/>
      <c r="FFV205" s="90"/>
      <c r="FFX205" s="90"/>
      <c r="FFZ205" s="90"/>
      <c r="FGB205" s="90"/>
      <c r="FGD205" s="90"/>
      <c r="FGF205" s="90"/>
      <c r="FGH205" s="90"/>
      <c r="FGJ205" s="90"/>
      <c r="FGL205" s="90"/>
      <c r="FGN205" s="90"/>
      <c r="FGP205" s="90"/>
      <c r="FGR205" s="90"/>
      <c r="FGT205" s="90"/>
      <c r="FGV205" s="90"/>
      <c r="FGX205" s="90"/>
      <c r="FGZ205" s="90"/>
      <c r="FHB205" s="90"/>
      <c r="FHD205" s="90"/>
      <c r="FHF205" s="90"/>
      <c r="FHH205" s="90"/>
      <c r="FHJ205" s="90"/>
      <c r="FHL205" s="90"/>
      <c r="FHN205" s="90"/>
      <c r="FHP205" s="90"/>
      <c r="FHR205" s="90"/>
      <c r="FHT205" s="90"/>
      <c r="FHV205" s="90"/>
      <c r="FHX205" s="90"/>
      <c r="FHZ205" s="90"/>
      <c r="FIB205" s="90"/>
      <c r="FID205" s="90"/>
      <c r="FIF205" s="90"/>
      <c r="FIH205" s="90"/>
      <c r="FIJ205" s="90"/>
      <c r="FIL205" s="90"/>
      <c r="FIN205" s="90"/>
      <c r="FIP205" s="90"/>
      <c r="FIR205" s="90"/>
      <c r="FIT205" s="90"/>
      <c r="FIV205" s="90"/>
      <c r="FIX205" s="90"/>
      <c r="FIZ205" s="90"/>
      <c r="FJB205" s="90"/>
      <c r="FJD205" s="90"/>
      <c r="FJF205" s="90"/>
      <c r="FJH205" s="90"/>
      <c r="FJJ205" s="90"/>
      <c r="FJL205" s="90"/>
      <c r="FJN205" s="90"/>
      <c r="FJP205" s="90"/>
      <c r="FJR205" s="90"/>
      <c r="FJT205" s="90"/>
      <c r="FJV205" s="90"/>
      <c r="FJX205" s="90"/>
      <c r="FJZ205" s="90"/>
      <c r="FKB205" s="90"/>
      <c r="FKD205" s="90"/>
      <c r="FKF205" s="90"/>
      <c r="FKH205" s="90"/>
      <c r="FKJ205" s="90"/>
      <c r="FKL205" s="90"/>
      <c r="FKN205" s="90"/>
      <c r="FKP205" s="90"/>
      <c r="FKR205" s="90"/>
      <c r="FKT205" s="90"/>
      <c r="FKV205" s="90"/>
      <c r="FKX205" s="90"/>
      <c r="FKZ205" s="90"/>
      <c r="FLB205" s="90"/>
      <c r="FLD205" s="90"/>
      <c r="FLF205" s="90"/>
      <c r="FLH205" s="90"/>
      <c r="FLJ205" s="90"/>
      <c r="FLL205" s="90"/>
      <c r="FLN205" s="90"/>
      <c r="FLP205" s="90"/>
      <c r="FLR205" s="90"/>
      <c r="FLT205" s="90"/>
      <c r="FLV205" s="90"/>
      <c r="FLX205" s="90"/>
      <c r="FLZ205" s="90"/>
      <c r="FMB205" s="90"/>
      <c r="FMD205" s="90"/>
      <c r="FMF205" s="90"/>
      <c r="FMH205" s="90"/>
      <c r="FMJ205" s="90"/>
      <c r="FML205" s="90"/>
      <c r="FMN205" s="90"/>
      <c r="FMP205" s="90"/>
      <c r="FMR205" s="90"/>
      <c r="FMT205" s="90"/>
      <c r="FMV205" s="90"/>
      <c r="FMX205" s="90"/>
      <c r="FMZ205" s="90"/>
      <c r="FNB205" s="90"/>
      <c r="FND205" s="90"/>
      <c r="FNF205" s="90"/>
      <c r="FNH205" s="90"/>
      <c r="FNJ205" s="90"/>
      <c r="FNL205" s="90"/>
      <c r="FNN205" s="90"/>
      <c r="FNP205" s="90"/>
      <c r="FNR205" s="90"/>
      <c r="FNT205" s="90"/>
      <c r="FNV205" s="90"/>
      <c r="FNX205" s="90"/>
      <c r="FNZ205" s="90"/>
      <c r="FOB205" s="90"/>
      <c r="FOD205" s="90"/>
      <c r="FOF205" s="90"/>
      <c r="FOH205" s="90"/>
      <c r="FOJ205" s="90"/>
      <c r="FOL205" s="90"/>
      <c r="FON205" s="90"/>
      <c r="FOP205" s="90"/>
      <c r="FOR205" s="90"/>
      <c r="FOT205" s="90"/>
      <c r="FOV205" s="90"/>
      <c r="FOX205" s="90"/>
      <c r="FOZ205" s="90"/>
      <c r="FPB205" s="90"/>
      <c r="FPD205" s="90"/>
      <c r="FPF205" s="90"/>
      <c r="FPH205" s="90"/>
      <c r="FPJ205" s="90"/>
      <c r="FPL205" s="90"/>
      <c r="FPN205" s="90"/>
      <c r="FPP205" s="90"/>
      <c r="FPR205" s="90"/>
      <c r="FPT205" s="90"/>
      <c r="FPV205" s="90"/>
      <c r="FPX205" s="90"/>
      <c r="FPZ205" s="90"/>
      <c r="FQB205" s="90"/>
      <c r="FQD205" s="90"/>
      <c r="FQF205" s="90"/>
      <c r="FQH205" s="90"/>
      <c r="FQJ205" s="90"/>
      <c r="FQL205" s="90"/>
      <c r="FQN205" s="90"/>
      <c r="FQP205" s="90"/>
      <c r="FQR205" s="90"/>
      <c r="FQT205" s="90"/>
      <c r="FQV205" s="90"/>
      <c r="FQX205" s="90"/>
      <c r="FQZ205" s="90"/>
      <c r="FRB205" s="90"/>
      <c r="FRD205" s="90"/>
      <c r="FRF205" s="90"/>
      <c r="FRH205" s="90"/>
      <c r="FRJ205" s="90"/>
      <c r="FRL205" s="90"/>
      <c r="FRN205" s="90"/>
      <c r="FRP205" s="90"/>
      <c r="FRR205" s="90"/>
      <c r="FRT205" s="90"/>
      <c r="FRV205" s="90"/>
      <c r="FRX205" s="90"/>
      <c r="FRZ205" s="90"/>
      <c r="FSB205" s="90"/>
      <c r="FSD205" s="90"/>
      <c r="FSF205" s="90"/>
      <c r="FSH205" s="90"/>
      <c r="FSJ205" s="90"/>
      <c r="FSL205" s="90"/>
      <c r="FSN205" s="90"/>
      <c r="FSP205" s="90"/>
      <c r="FSR205" s="90"/>
      <c r="FST205" s="90"/>
      <c r="FSV205" s="90"/>
      <c r="FSX205" s="90"/>
      <c r="FSZ205" s="90"/>
      <c r="FTB205" s="90"/>
      <c r="FTD205" s="90"/>
      <c r="FTF205" s="90"/>
      <c r="FTH205" s="90"/>
      <c r="FTJ205" s="90"/>
      <c r="FTL205" s="90"/>
      <c r="FTN205" s="90"/>
      <c r="FTP205" s="90"/>
      <c r="FTR205" s="90"/>
      <c r="FTT205" s="90"/>
      <c r="FTV205" s="90"/>
      <c r="FTX205" s="90"/>
      <c r="FTZ205" s="90"/>
      <c r="FUB205" s="90"/>
      <c r="FUD205" s="90"/>
      <c r="FUF205" s="90"/>
      <c r="FUH205" s="90"/>
      <c r="FUJ205" s="90"/>
      <c r="FUL205" s="90"/>
      <c r="FUN205" s="90"/>
      <c r="FUP205" s="90"/>
      <c r="FUR205" s="90"/>
      <c r="FUT205" s="90"/>
      <c r="FUV205" s="90"/>
      <c r="FUX205" s="90"/>
      <c r="FUZ205" s="90"/>
      <c r="FVB205" s="90"/>
      <c r="FVD205" s="90"/>
      <c r="FVF205" s="90"/>
      <c r="FVH205" s="90"/>
      <c r="FVJ205" s="90"/>
      <c r="FVL205" s="90"/>
      <c r="FVN205" s="90"/>
      <c r="FVP205" s="90"/>
      <c r="FVR205" s="90"/>
      <c r="FVT205" s="90"/>
      <c r="FVV205" s="90"/>
      <c r="FVX205" s="90"/>
      <c r="FVZ205" s="90"/>
      <c r="FWB205" s="90"/>
      <c r="FWD205" s="90"/>
      <c r="FWF205" s="90"/>
      <c r="FWH205" s="90"/>
      <c r="FWJ205" s="90"/>
      <c r="FWL205" s="90"/>
      <c r="FWN205" s="90"/>
      <c r="FWP205" s="90"/>
      <c r="FWR205" s="90"/>
      <c r="FWT205" s="90"/>
      <c r="FWV205" s="90"/>
      <c r="FWX205" s="90"/>
      <c r="FWZ205" s="90"/>
      <c r="FXB205" s="90"/>
      <c r="FXD205" s="90"/>
      <c r="FXF205" s="90"/>
      <c r="FXH205" s="90"/>
      <c r="FXJ205" s="90"/>
      <c r="FXL205" s="90"/>
      <c r="FXN205" s="90"/>
      <c r="FXP205" s="90"/>
      <c r="FXR205" s="90"/>
      <c r="FXT205" s="90"/>
      <c r="FXV205" s="90"/>
      <c r="FXX205" s="90"/>
      <c r="FXZ205" s="90"/>
      <c r="FYB205" s="90"/>
      <c r="FYD205" s="90"/>
      <c r="FYF205" s="90"/>
      <c r="FYH205" s="90"/>
      <c r="FYJ205" s="90"/>
      <c r="FYL205" s="90"/>
      <c r="FYN205" s="90"/>
      <c r="FYP205" s="90"/>
      <c r="FYR205" s="90"/>
      <c r="FYT205" s="90"/>
      <c r="FYV205" s="90"/>
      <c r="FYX205" s="90"/>
      <c r="FYZ205" s="90"/>
      <c r="FZB205" s="90"/>
      <c r="FZD205" s="90"/>
      <c r="FZF205" s="90"/>
      <c r="FZH205" s="90"/>
      <c r="FZJ205" s="90"/>
      <c r="FZL205" s="90"/>
      <c r="FZN205" s="90"/>
      <c r="FZP205" s="90"/>
      <c r="FZR205" s="90"/>
      <c r="FZT205" s="90"/>
      <c r="FZV205" s="90"/>
      <c r="FZX205" s="90"/>
      <c r="FZZ205" s="90"/>
      <c r="GAB205" s="90"/>
      <c r="GAD205" s="90"/>
      <c r="GAF205" s="90"/>
      <c r="GAH205" s="90"/>
      <c r="GAJ205" s="90"/>
      <c r="GAL205" s="90"/>
      <c r="GAN205" s="90"/>
      <c r="GAP205" s="90"/>
      <c r="GAR205" s="90"/>
      <c r="GAT205" s="90"/>
      <c r="GAV205" s="90"/>
      <c r="GAX205" s="90"/>
      <c r="GAZ205" s="90"/>
      <c r="GBB205" s="90"/>
      <c r="GBD205" s="90"/>
      <c r="GBF205" s="90"/>
      <c r="GBH205" s="90"/>
      <c r="GBJ205" s="90"/>
      <c r="GBL205" s="90"/>
      <c r="GBN205" s="90"/>
      <c r="GBP205" s="90"/>
      <c r="GBR205" s="90"/>
      <c r="GBT205" s="90"/>
      <c r="GBV205" s="90"/>
      <c r="GBX205" s="90"/>
      <c r="GBZ205" s="90"/>
      <c r="GCB205" s="90"/>
      <c r="GCD205" s="90"/>
      <c r="GCF205" s="90"/>
      <c r="GCH205" s="90"/>
      <c r="GCJ205" s="90"/>
      <c r="GCL205" s="90"/>
      <c r="GCN205" s="90"/>
      <c r="GCP205" s="90"/>
      <c r="GCR205" s="90"/>
      <c r="GCT205" s="90"/>
      <c r="GCV205" s="90"/>
      <c r="GCX205" s="90"/>
      <c r="GCZ205" s="90"/>
      <c r="GDB205" s="90"/>
      <c r="GDD205" s="90"/>
      <c r="GDF205" s="90"/>
      <c r="GDH205" s="90"/>
      <c r="GDJ205" s="90"/>
      <c r="GDL205" s="90"/>
      <c r="GDN205" s="90"/>
      <c r="GDP205" s="90"/>
      <c r="GDR205" s="90"/>
      <c r="GDT205" s="90"/>
      <c r="GDV205" s="90"/>
      <c r="GDX205" s="90"/>
      <c r="GDZ205" s="90"/>
      <c r="GEB205" s="90"/>
      <c r="GED205" s="90"/>
      <c r="GEF205" s="90"/>
      <c r="GEH205" s="90"/>
      <c r="GEJ205" s="90"/>
      <c r="GEL205" s="90"/>
      <c r="GEN205" s="90"/>
      <c r="GEP205" s="90"/>
      <c r="GER205" s="90"/>
      <c r="GET205" s="90"/>
      <c r="GEV205" s="90"/>
      <c r="GEX205" s="90"/>
      <c r="GEZ205" s="90"/>
      <c r="GFB205" s="90"/>
      <c r="GFD205" s="90"/>
      <c r="GFF205" s="90"/>
      <c r="GFH205" s="90"/>
      <c r="GFJ205" s="90"/>
      <c r="GFL205" s="90"/>
      <c r="GFN205" s="90"/>
      <c r="GFP205" s="90"/>
      <c r="GFR205" s="90"/>
      <c r="GFT205" s="90"/>
      <c r="GFV205" s="90"/>
      <c r="GFX205" s="90"/>
      <c r="GFZ205" s="90"/>
      <c r="GGB205" s="90"/>
      <c r="GGD205" s="90"/>
      <c r="GGF205" s="90"/>
      <c r="GGH205" s="90"/>
      <c r="GGJ205" s="90"/>
      <c r="GGL205" s="90"/>
      <c r="GGN205" s="90"/>
      <c r="GGP205" s="90"/>
      <c r="GGR205" s="90"/>
      <c r="GGT205" s="90"/>
      <c r="GGV205" s="90"/>
      <c r="GGX205" s="90"/>
      <c r="GGZ205" s="90"/>
      <c r="GHB205" s="90"/>
      <c r="GHD205" s="90"/>
      <c r="GHF205" s="90"/>
      <c r="GHH205" s="90"/>
      <c r="GHJ205" s="90"/>
      <c r="GHL205" s="90"/>
      <c r="GHN205" s="90"/>
      <c r="GHP205" s="90"/>
      <c r="GHR205" s="90"/>
      <c r="GHT205" s="90"/>
      <c r="GHV205" s="90"/>
      <c r="GHX205" s="90"/>
      <c r="GHZ205" s="90"/>
      <c r="GIB205" s="90"/>
      <c r="GID205" s="90"/>
      <c r="GIF205" s="90"/>
      <c r="GIH205" s="90"/>
      <c r="GIJ205" s="90"/>
      <c r="GIL205" s="90"/>
      <c r="GIN205" s="90"/>
      <c r="GIP205" s="90"/>
      <c r="GIR205" s="90"/>
      <c r="GIT205" s="90"/>
      <c r="GIV205" s="90"/>
      <c r="GIX205" s="90"/>
      <c r="GIZ205" s="90"/>
      <c r="GJB205" s="90"/>
      <c r="GJD205" s="90"/>
      <c r="GJF205" s="90"/>
      <c r="GJH205" s="90"/>
      <c r="GJJ205" s="90"/>
      <c r="GJL205" s="90"/>
      <c r="GJN205" s="90"/>
      <c r="GJP205" s="90"/>
      <c r="GJR205" s="90"/>
      <c r="GJT205" s="90"/>
      <c r="GJV205" s="90"/>
      <c r="GJX205" s="90"/>
      <c r="GJZ205" s="90"/>
      <c r="GKB205" s="90"/>
      <c r="GKD205" s="90"/>
      <c r="GKF205" s="90"/>
      <c r="GKH205" s="90"/>
      <c r="GKJ205" s="90"/>
      <c r="GKL205" s="90"/>
      <c r="GKN205" s="90"/>
      <c r="GKP205" s="90"/>
      <c r="GKR205" s="90"/>
      <c r="GKT205" s="90"/>
      <c r="GKV205" s="90"/>
      <c r="GKX205" s="90"/>
      <c r="GKZ205" s="90"/>
      <c r="GLB205" s="90"/>
      <c r="GLD205" s="90"/>
      <c r="GLF205" s="90"/>
      <c r="GLH205" s="90"/>
      <c r="GLJ205" s="90"/>
      <c r="GLL205" s="90"/>
      <c r="GLN205" s="90"/>
      <c r="GLP205" s="90"/>
      <c r="GLR205" s="90"/>
      <c r="GLT205" s="90"/>
      <c r="GLV205" s="90"/>
      <c r="GLX205" s="90"/>
      <c r="GLZ205" s="90"/>
      <c r="GMB205" s="90"/>
      <c r="GMD205" s="90"/>
      <c r="GMF205" s="90"/>
      <c r="GMH205" s="90"/>
      <c r="GMJ205" s="90"/>
      <c r="GML205" s="90"/>
      <c r="GMN205" s="90"/>
      <c r="GMP205" s="90"/>
      <c r="GMR205" s="90"/>
      <c r="GMT205" s="90"/>
      <c r="GMV205" s="90"/>
      <c r="GMX205" s="90"/>
      <c r="GMZ205" s="90"/>
      <c r="GNB205" s="90"/>
      <c r="GND205" s="90"/>
      <c r="GNF205" s="90"/>
      <c r="GNH205" s="90"/>
      <c r="GNJ205" s="90"/>
      <c r="GNL205" s="90"/>
      <c r="GNN205" s="90"/>
      <c r="GNP205" s="90"/>
      <c r="GNR205" s="90"/>
      <c r="GNT205" s="90"/>
      <c r="GNV205" s="90"/>
      <c r="GNX205" s="90"/>
      <c r="GNZ205" s="90"/>
      <c r="GOB205" s="90"/>
      <c r="GOD205" s="90"/>
      <c r="GOF205" s="90"/>
      <c r="GOH205" s="90"/>
      <c r="GOJ205" s="90"/>
      <c r="GOL205" s="90"/>
      <c r="GON205" s="90"/>
      <c r="GOP205" s="90"/>
      <c r="GOR205" s="90"/>
      <c r="GOT205" s="90"/>
      <c r="GOV205" s="90"/>
      <c r="GOX205" s="90"/>
      <c r="GOZ205" s="90"/>
      <c r="GPB205" s="90"/>
      <c r="GPD205" s="90"/>
      <c r="GPF205" s="90"/>
      <c r="GPH205" s="90"/>
      <c r="GPJ205" s="90"/>
      <c r="GPL205" s="90"/>
      <c r="GPN205" s="90"/>
      <c r="GPP205" s="90"/>
      <c r="GPR205" s="90"/>
      <c r="GPT205" s="90"/>
      <c r="GPV205" s="90"/>
      <c r="GPX205" s="90"/>
      <c r="GPZ205" s="90"/>
      <c r="GQB205" s="90"/>
      <c r="GQD205" s="90"/>
      <c r="GQF205" s="90"/>
      <c r="GQH205" s="90"/>
      <c r="GQJ205" s="90"/>
      <c r="GQL205" s="90"/>
      <c r="GQN205" s="90"/>
      <c r="GQP205" s="90"/>
      <c r="GQR205" s="90"/>
      <c r="GQT205" s="90"/>
      <c r="GQV205" s="90"/>
      <c r="GQX205" s="90"/>
      <c r="GQZ205" s="90"/>
      <c r="GRB205" s="90"/>
      <c r="GRD205" s="90"/>
      <c r="GRF205" s="90"/>
      <c r="GRH205" s="90"/>
      <c r="GRJ205" s="90"/>
      <c r="GRL205" s="90"/>
      <c r="GRN205" s="90"/>
      <c r="GRP205" s="90"/>
      <c r="GRR205" s="90"/>
      <c r="GRT205" s="90"/>
      <c r="GRV205" s="90"/>
      <c r="GRX205" s="90"/>
      <c r="GRZ205" s="90"/>
      <c r="GSB205" s="90"/>
      <c r="GSD205" s="90"/>
      <c r="GSF205" s="90"/>
      <c r="GSH205" s="90"/>
      <c r="GSJ205" s="90"/>
      <c r="GSL205" s="90"/>
      <c r="GSN205" s="90"/>
      <c r="GSP205" s="90"/>
      <c r="GSR205" s="90"/>
      <c r="GST205" s="90"/>
      <c r="GSV205" s="90"/>
      <c r="GSX205" s="90"/>
      <c r="GSZ205" s="90"/>
      <c r="GTB205" s="90"/>
      <c r="GTD205" s="90"/>
      <c r="GTF205" s="90"/>
      <c r="GTH205" s="90"/>
      <c r="GTJ205" s="90"/>
      <c r="GTL205" s="90"/>
      <c r="GTN205" s="90"/>
      <c r="GTP205" s="90"/>
      <c r="GTR205" s="90"/>
      <c r="GTT205" s="90"/>
      <c r="GTV205" s="90"/>
      <c r="GTX205" s="90"/>
      <c r="GTZ205" s="90"/>
      <c r="GUB205" s="90"/>
      <c r="GUD205" s="90"/>
      <c r="GUF205" s="90"/>
      <c r="GUH205" s="90"/>
      <c r="GUJ205" s="90"/>
      <c r="GUL205" s="90"/>
      <c r="GUN205" s="90"/>
      <c r="GUP205" s="90"/>
      <c r="GUR205" s="90"/>
      <c r="GUT205" s="90"/>
      <c r="GUV205" s="90"/>
      <c r="GUX205" s="90"/>
      <c r="GUZ205" s="90"/>
      <c r="GVB205" s="90"/>
      <c r="GVD205" s="90"/>
      <c r="GVF205" s="90"/>
      <c r="GVH205" s="90"/>
      <c r="GVJ205" s="90"/>
      <c r="GVL205" s="90"/>
      <c r="GVN205" s="90"/>
      <c r="GVP205" s="90"/>
      <c r="GVR205" s="90"/>
      <c r="GVT205" s="90"/>
      <c r="GVV205" s="90"/>
      <c r="GVX205" s="90"/>
      <c r="GVZ205" s="90"/>
      <c r="GWB205" s="90"/>
      <c r="GWD205" s="90"/>
      <c r="GWF205" s="90"/>
      <c r="GWH205" s="90"/>
      <c r="GWJ205" s="90"/>
      <c r="GWL205" s="90"/>
      <c r="GWN205" s="90"/>
      <c r="GWP205" s="90"/>
      <c r="GWR205" s="90"/>
      <c r="GWT205" s="90"/>
      <c r="GWV205" s="90"/>
      <c r="GWX205" s="90"/>
      <c r="GWZ205" s="90"/>
      <c r="GXB205" s="90"/>
      <c r="GXD205" s="90"/>
      <c r="GXF205" s="90"/>
      <c r="GXH205" s="90"/>
      <c r="GXJ205" s="90"/>
      <c r="GXL205" s="90"/>
      <c r="GXN205" s="90"/>
      <c r="GXP205" s="90"/>
      <c r="GXR205" s="90"/>
      <c r="GXT205" s="90"/>
      <c r="GXV205" s="90"/>
      <c r="GXX205" s="90"/>
      <c r="GXZ205" s="90"/>
      <c r="GYB205" s="90"/>
      <c r="GYD205" s="90"/>
      <c r="GYF205" s="90"/>
      <c r="GYH205" s="90"/>
      <c r="GYJ205" s="90"/>
      <c r="GYL205" s="90"/>
      <c r="GYN205" s="90"/>
      <c r="GYP205" s="90"/>
      <c r="GYR205" s="90"/>
      <c r="GYT205" s="90"/>
      <c r="GYV205" s="90"/>
      <c r="GYX205" s="90"/>
      <c r="GYZ205" s="90"/>
      <c r="GZB205" s="90"/>
      <c r="GZD205" s="90"/>
      <c r="GZF205" s="90"/>
      <c r="GZH205" s="90"/>
      <c r="GZJ205" s="90"/>
      <c r="GZL205" s="90"/>
      <c r="GZN205" s="90"/>
      <c r="GZP205" s="90"/>
      <c r="GZR205" s="90"/>
      <c r="GZT205" s="90"/>
      <c r="GZV205" s="90"/>
      <c r="GZX205" s="90"/>
      <c r="GZZ205" s="90"/>
      <c r="HAB205" s="90"/>
      <c r="HAD205" s="90"/>
      <c r="HAF205" s="90"/>
      <c r="HAH205" s="90"/>
      <c r="HAJ205" s="90"/>
      <c r="HAL205" s="90"/>
      <c r="HAN205" s="90"/>
      <c r="HAP205" s="90"/>
      <c r="HAR205" s="90"/>
      <c r="HAT205" s="90"/>
      <c r="HAV205" s="90"/>
      <c r="HAX205" s="90"/>
      <c r="HAZ205" s="90"/>
      <c r="HBB205" s="90"/>
      <c r="HBD205" s="90"/>
      <c r="HBF205" s="90"/>
      <c r="HBH205" s="90"/>
      <c r="HBJ205" s="90"/>
      <c r="HBL205" s="90"/>
      <c r="HBN205" s="90"/>
      <c r="HBP205" s="90"/>
      <c r="HBR205" s="90"/>
      <c r="HBT205" s="90"/>
      <c r="HBV205" s="90"/>
      <c r="HBX205" s="90"/>
      <c r="HBZ205" s="90"/>
      <c r="HCB205" s="90"/>
      <c r="HCD205" s="90"/>
      <c r="HCF205" s="90"/>
      <c r="HCH205" s="90"/>
      <c r="HCJ205" s="90"/>
      <c r="HCL205" s="90"/>
      <c r="HCN205" s="90"/>
      <c r="HCP205" s="90"/>
      <c r="HCR205" s="90"/>
      <c r="HCT205" s="90"/>
      <c r="HCV205" s="90"/>
      <c r="HCX205" s="90"/>
      <c r="HCZ205" s="90"/>
      <c r="HDB205" s="90"/>
      <c r="HDD205" s="90"/>
      <c r="HDF205" s="90"/>
      <c r="HDH205" s="90"/>
      <c r="HDJ205" s="90"/>
      <c r="HDL205" s="90"/>
      <c r="HDN205" s="90"/>
      <c r="HDP205" s="90"/>
      <c r="HDR205" s="90"/>
      <c r="HDT205" s="90"/>
      <c r="HDV205" s="90"/>
      <c r="HDX205" s="90"/>
      <c r="HDZ205" s="90"/>
      <c r="HEB205" s="90"/>
      <c r="HED205" s="90"/>
      <c r="HEF205" s="90"/>
      <c r="HEH205" s="90"/>
      <c r="HEJ205" s="90"/>
      <c r="HEL205" s="90"/>
      <c r="HEN205" s="90"/>
      <c r="HEP205" s="90"/>
      <c r="HER205" s="90"/>
      <c r="HET205" s="90"/>
      <c r="HEV205" s="90"/>
      <c r="HEX205" s="90"/>
      <c r="HEZ205" s="90"/>
      <c r="HFB205" s="90"/>
      <c r="HFD205" s="90"/>
      <c r="HFF205" s="90"/>
      <c r="HFH205" s="90"/>
      <c r="HFJ205" s="90"/>
      <c r="HFL205" s="90"/>
      <c r="HFN205" s="90"/>
      <c r="HFP205" s="90"/>
      <c r="HFR205" s="90"/>
      <c r="HFT205" s="90"/>
      <c r="HFV205" s="90"/>
      <c r="HFX205" s="90"/>
      <c r="HFZ205" s="90"/>
      <c r="HGB205" s="90"/>
      <c r="HGD205" s="90"/>
      <c r="HGF205" s="90"/>
      <c r="HGH205" s="90"/>
      <c r="HGJ205" s="90"/>
      <c r="HGL205" s="90"/>
      <c r="HGN205" s="90"/>
      <c r="HGP205" s="90"/>
      <c r="HGR205" s="90"/>
      <c r="HGT205" s="90"/>
      <c r="HGV205" s="90"/>
      <c r="HGX205" s="90"/>
      <c r="HGZ205" s="90"/>
      <c r="HHB205" s="90"/>
      <c r="HHD205" s="90"/>
      <c r="HHF205" s="90"/>
      <c r="HHH205" s="90"/>
      <c r="HHJ205" s="90"/>
      <c r="HHL205" s="90"/>
      <c r="HHN205" s="90"/>
      <c r="HHP205" s="90"/>
      <c r="HHR205" s="90"/>
      <c r="HHT205" s="90"/>
      <c r="HHV205" s="90"/>
      <c r="HHX205" s="90"/>
      <c r="HHZ205" s="90"/>
      <c r="HIB205" s="90"/>
      <c r="HID205" s="90"/>
      <c r="HIF205" s="90"/>
      <c r="HIH205" s="90"/>
      <c r="HIJ205" s="90"/>
      <c r="HIL205" s="90"/>
      <c r="HIN205" s="90"/>
      <c r="HIP205" s="90"/>
      <c r="HIR205" s="90"/>
      <c r="HIT205" s="90"/>
      <c r="HIV205" s="90"/>
      <c r="HIX205" s="90"/>
      <c r="HIZ205" s="90"/>
      <c r="HJB205" s="90"/>
      <c r="HJD205" s="90"/>
      <c r="HJF205" s="90"/>
      <c r="HJH205" s="90"/>
      <c r="HJJ205" s="90"/>
      <c r="HJL205" s="90"/>
      <c r="HJN205" s="90"/>
      <c r="HJP205" s="90"/>
      <c r="HJR205" s="90"/>
      <c r="HJT205" s="90"/>
      <c r="HJV205" s="90"/>
      <c r="HJX205" s="90"/>
      <c r="HJZ205" s="90"/>
      <c r="HKB205" s="90"/>
      <c r="HKD205" s="90"/>
      <c r="HKF205" s="90"/>
      <c r="HKH205" s="90"/>
      <c r="HKJ205" s="90"/>
      <c r="HKL205" s="90"/>
      <c r="HKN205" s="90"/>
      <c r="HKP205" s="90"/>
      <c r="HKR205" s="90"/>
      <c r="HKT205" s="90"/>
      <c r="HKV205" s="90"/>
      <c r="HKX205" s="90"/>
      <c r="HKZ205" s="90"/>
      <c r="HLB205" s="90"/>
      <c r="HLD205" s="90"/>
      <c r="HLF205" s="90"/>
      <c r="HLH205" s="90"/>
      <c r="HLJ205" s="90"/>
      <c r="HLL205" s="90"/>
      <c r="HLN205" s="90"/>
      <c r="HLP205" s="90"/>
      <c r="HLR205" s="90"/>
      <c r="HLT205" s="90"/>
      <c r="HLV205" s="90"/>
      <c r="HLX205" s="90"/>
      <c r="HLZ205" s="90"/>
      <c r="HMB205" s="90"/>
      <c r="HMD205" s="90"/>
      <c r="HMF205" s="90"/>
      <c r="HMH205" s="90"/>
      <c r="HMJ205" s="90"/>
      <c r="HML205" s="90"/>
      <c r="HMN205" s="90"/>
      <c r="HMP205" s="90"/>
      <c r="HMR205" s="90"/>
      <c r="HMT205" s="90"/>
      <c r="HMV205" s="90"/>
      <c r="HMX205" s="90"/>
      <c r="HMZ205" s="90"/>
      <c r="HNB205" s="90"/>
      <c r="HND205" s="90"/>
      <c r="HNF205" s="90"/>
      <c r="HNH205" s="90"/>
      <c r="HNJ205" s="90"/>
      <c r="HNL205" s="90"/>
      <c r="HNN205" s="90"/>
      <c r="HNP205" s="90"/>
      <c r="HNR205" s="90"/>
      <c r="HNT205" s="90"/>
      <c r="HNV205" s="90"/>
      <c r="HNX205" s="90"/>
      <c r="HNZ205" s="90"/>
      <c r="HOB205" s="90"/>
      <c r="HOD205" s="90"/>
      <c r="HOF205" s="90"/>
      <c r="HOH205" s="90"/>
      <c r="HOJ205" s="90"/>
      <c r="HOL205" s="90"/>
      <c r="HON205" s="90"/>
      <c r="HOP205" s="90"/>
      <c r="HOR205" s="90"/>
      <c r="HOT205" s="90"/>
      <c r="HOV205" s="90"/>
      <c r="HOX205" s="90"/>
      <c r="HOZ205" s="90"/>
      <c r="HPB205" s="90"/>
      <c r="HPD205" s="90"/>
      <c r="HPF205" s="90"/>
      <c r="HPH205" s="90"/>
      <c r="HPJ205" s="90"/>
      <c r="HPL205" s="90"/>
      <c r="HPN205" s="90"/>
      <c r="HPP205" s="90"/>
      <c r="HPR205" s="90"/>
      <c r="HPT205" s="90"/>
      <c r="HPV205" s="90"/>
      <c r="HPX205" s="90"/>
      <c r="HPZ205" s="90"/>
      <c r="HQB205" s="90"/>
      <c r="HQD205" s="90"/>
      <c r="HQF205" s="90"/>
      <c r="HQH205" s="90"/>
      <c r="HQJ205" s="90"/>
      <c r="HQL205" s="90"/>
      <c r="HQN205" s="90"/>
      <c r="HQP205" s="90"/>
      <c r="HQR205" s="90"/>
      <c r="HQT205" s="90"/>
      <c r="HQV205" s="90"/>
      <c r="HQX205" s="90"/>
      <c r="HQZ205" s="90"/>
      <c r="HRB205" s="90"/>
      <c r="HRD205" s="90"/>
      <c r="HRF205" s="90"/>
      <c r="HRH205" s="90"/>
      <c r="HRJ205" s="90"/>
      <c r="HRL205" s="90"/>
      <c r="HRN205" s="90"/>
      <c r="HRP205" s="90"/>
      <c r="HRR205" s="90"/>
      <c r="HRT205" s="90"/>
      <c r="HRV205" s="90"/>
      <c r="HRX205" s="90"/>
      <c r="HRZ205" s="90"/>
      <c r="HSB205" s="90"/>
      <c r="HSD205" s="90"/>
      <c r="HSF205" s="90"/>
      <c r="HSH205" s="90"/>
      <c r="HSJ205" s="90"/>
      <c r="HSL205" s="90"/>
      <c r="HSN205" s="90"/>
      <c r="HSP205" s="90"/>
      <c r="HSR205" s="90"/>
      <c r="HST205" s="90"/>
      <c r="HSV205" s="90"/>
      <c r="HSX205" s="90"/>
      <c r="HSZ205" s="90"/>
      <c r="HTB205" s="90"/>
      <c r="HTD205" s="90"/>
      <c r="HTF205" s="90"/>
      <c r="HTH205" s="90"/>
      <c r="HTJ205" s="90"/>
      <c r="HTL205" s="90"/>
      <c r="HTN205" s="90"/>
      <c r="HTP205" s="90"/>
      <c r="HTR205" s="90"/>
      <c r="HTT205" s="90"/>
      <c r="HTV205" s="90"/>
      <c r="HTX205" s="90"/>
      <c r="HTZ205" s="90"/>
      <c r="HUB205" s="90"/>
      <c r="HUD205" s="90"/>
      <c r="HUF205" s="90"/>
      <c r="HUH205" s="90"/>
      <c r="HUJ205" s="90"/>
      <c r="HUL205" s="90"/>
      <c r="HUN205" s="90"/>
      <c r="HUP205" s="90"/>
      <c r="HUR205" s="90"/>
      <c r="HUT205" s="90"/>
      <c r="HUV205" s="90"/>
      <c r="HUX205" s="90"/>
      <c r="HUZ205" s="90"/>
      <c r="HVB205" s="90"/>
      <c r="HVD205" s="90"/>
      <c r="HVF205" s="90"/>
      <c r="HVH205" s="90"/>
      <c r="HVJ205" s="90"/>
      <c r="HVL205" s="90"/>
      <c r="HVN205" s="90"/>
      <c r="HVP205" s="90"/>
      <c r="HVR205" s="90"/>
      <c r="HVT205" s="90"/>
      <c r="HVV205" s="90"/>
      <c r="HVX205" s="90"/>
      <c r="HVZ205" s="90"/>
      <c r="HWB205" s="90"/>
      <c r="HWD205" s="90"/>
      <c r="HWF205" s="90"/>
      <c r="HWH205" s="90"/>
      <c r="HWJ205" s="90"/>
      <c r="HWL205" s="90"/>
      <c r="HWN205" s="90"/>
      <c r="HWP205" s="90"/>
      <c r="HWR205" s="90"/>
      <c r="HWT205" s="90"/>
      <c r="HWV205" s="90"/>
      <c r="HWX205" s="90"/>
      <c r="HWZ205" s="90"/>
      <c r="HXB205" s="90"/>
      <c r="HXD205" s="90"/>
      <c r="HXF205" s="90"/>
      <c r="HXH205" s="90"/>
      <c r="HXJ205" s="90"/>
      <c r="HXL205" s="90"/>
      <c r="HXN205" s="90"/>
      <c r="HXP205" s="90"/>
      <c r="HXR205" s="90"/>
      <c r="HXT205" s="90"/>
      <c r="HXV205" s="90"/>
      <c r="HXX205" s="90"/>
      <c r="HXZ205" s="90"/>
      <c r="HYB205" s="90"/>
      <c r="HYD205" s="90"/>
      <c r="HYF205" s="90"/>
      <c r="HYH205" s="90"/>
      <c r="HYJ205" s="90"/>
      <c r="HYL205" s="90"/>
      <c r="HYN205" s="90"/>
      <c r="HYP205" s="90"/>
      <c r="HYR205" s="90"/>
      <c r="HYT205" s="90"/>
      <c r="HYV205" s="90"/>
      <c r="HYX205" s="90"/>
      <c r="HYZ205" s="90"/>
      <c r="HZB205" s="90"/>
      <c r="HZD205" s="90"/>
      <c r="HZF205" s="90"/>
      <c r="HZH205" s="90"/>
      <c r="HZJ205" s="90"/>
      <c r="HZL205" s="90"/>
      <c r="HZN205" s="90"/>
      <c r="HZP205" s="90"/>
      <c r="HZR205" s="90"/>
      <c r="HZT205" s="90"/>
      <c r="HZV205" s="90"/>
      <c r="HZX205" s="90"/>
      <c r="HZZ205" s="90"/>
      <c r="IAB205" s="90"/>
      <c r="IAD205" s="90"/>
      <c r="IAF205" s="90"/>
      <c r="IAH205" s="90"/>
      <c r="IAJ205" s="90"/>
      <c r="IAL205" s="90"/>
      <c r="IAN205" s="90"/>
      <c r="IAP205" s="90"/>
      <c r="IAR205" s="90"/>
      <c r="IAT205" s="90"/>
      <c r="IAV205" s="90"/>
      <c r="IAX205" s="90"/>
      <c r="IAZ205" s="90"/>
      <c r="IBB205" s="90"/>
      <c r="IBD205" s="90"/>
      <c r="IBF205" s="90"/>
      <c r="IBH205" s="90"/>
      <c r="IBJ205" s="90"/>
      <c r="IBL205" s="90"/>
      <c r="IBN205" s="90"/>
      <c r="IBP205" s="90"/>
      <c r="IBR205" s="90"/>
      <c r="IBT205" s="90"/>
      <c r="IBV205" s="90"/>
      <c r="IBX205" s="90"/>
      <c r="IBZ205" s="90"/>
      <c r="ICB205" s="90"/>
      <c r="ICD205" s="90"/>
      <c r="ICF205" s="90"/>
      <c r="ICH205" s="90"/>
      <c r="ICJ205" s="90"/>
      <c r="ICL205" s="90"/>
      <c r="ICN205" s="90"/>
      <c r="ICP205" s="90"/>
      <c r="ICR205" s="90"/>
      <c r="ICT205" s="90"/>
      <c r="ICV205" s="90"/>
      <c r="ICX205" s="90"/>
      <c r="ICZ205" s="90"/>
      <c r="IDB205" s="90"/>
      <c r="IDD205" s="90"/>
      <c r="IDF205" s="90"/>
      <c r="IDH205" s="90"/>
      <c r="IDJ205" s="90"/>
      <c r="IDL205" s="90"/>
      <c r="IDN205" s="90"/>
      <c r="IDP205" s="90"/>
      <c r="IDR205" s="90"/>
      <c r="IDT205" s="90"/>
      <c r="IDV205" s="90"/>
      <c r="IDX205" s="90"/>
      <c r="IDZ205" s="90"/>
      <c r="IEB205" s="90"/>
      <c r="IED205" s="90"/>
      <c r="IEF205" s="90"/>
      <c r="IEH205" s="90"/>
      <c r="IEJ205" s="90"/>
      <c r="IEL205" s="90"/>
      <c r="IEN205" s="90"/>
      <c r="IEP205" s="90"/>
      <c r="IER205" s="90"/>
      <c r="IET205" s="90"/>
      <c r="IEV205" s="90"/>
      <c r="IEX205" s="90"/>
      <c r="IEZ205" s="90"/>
      <c r="IFB205" s="90"/>
      <c r="IFD205" s="90"/>
      <c r="IFF205" s="90"/>
      <c r="IFH205" s="90"/>
      <c r="IFJ205" s="90"/>
      <c r="IFL205" s="90"/>
      <c r="IFN205" s="90"/>
      <c r="IFP205" s="90"/>
      <c r="IFR205" s="90"/>
      <c r="IFT205" s="90"/>
      <c r="IFV205" s="90"/>
      <c r="IFX205" s="90"/>
      <c r="IFZ205" s="90"/>
      <c r="IGB205" s="90"/>
      <c r="IGD205" s="90"/>
      <c r="IGF205" s="90"/>
      <c r="IGH205" s="90"/>
      <c r="IGJ205" s="90"/>
      <c r="IGL205" s="90"/>
      <c r="IGN205" s="90"/>
      <c r="IGP205" s="90"/>
      <c r="IGR205" s="90"/>
      <c r="IGT205" s="90"/>
      <c r="IGV205" s="90"/>
      <c r="IGX205" s="90"/>
      <c r="IGZ205" s="90"/>
      <c r="IHB205" s="90"/>
      <c r="IHD205" s="90"/>
      <c r="IHF205" s="90"/>
      <c r="IHH205" s="90"/>
      <c r="IHJ205" s="90"/>
      <c r="IHL205" s="90"/>
      <c r="IHN205" s="90"/>
      <c r="IHP205" s="90"/>
      <c r="IHR205" s="90"/>
      <c r="IHT205" s="90"/>
      <c r="IHV205" s="90"/>
      <c r="IHX205" s="90"/>
      <c r="IHZ205" s="90"/>
      <c r="IIB205" s="90"/>
      <c r="IID205" s="90"/>
      <c r="IIF205" s="90"/>
      <c r="IIH205" s="90"/>
      <c r="IIJ205" s="90"/>
      <c r="IIL205" s="90"/>
      <c r="IIN205" s="90"/>
      <c r="IIP205" s="90"/>
      <c r="IIR205" s="90"/>
      <c r="IIT205" s="90"/>
      <c r="IIV205" s="90"/>
      <c r="IIX205" s="90"/>
      <c r="IIZ205" s="90"/>
      <c r="IJB205" s="90"/>
      <c r="IJD205" s="90"/>
      <c r="IJF205" s="90"/>
      <c r="IJH205" s="90"/>
      <c r="IJJ205" s="90"/>
      <c r="IJL205" s="90"/>
      <c r="IJN205" s="90"/>
      <c r="IJP205" s="90"/>
      <c r="IJR205" s="90"/>
      <c r="IJT205" s="90"/>
      <c r="IJV205" s="90"/>
      <c r="IJX205" s="90"/>
      <c r="IJZ205" s="90"/>
      <c r="IKB205" s="90"/>
      <c r="IKD205" s="90"/>
      <c r="IKF205" s="90"/>
      <c r="IKH205" s="90"/>
      <c r="IKJ205" s="90"/>
      <c r="IKL205" s="90"/>
      <c r="IKN205" s="90"/>
      <c r="IKP205" s="90"/>
      <c r="IKR205" s="90"/>
      <c r="IKT205" s="90"/>
      <c r="IKV205" s="90"/>
      <c r="IKX205" s="90"/>
      <c r="IKZ205" s="90"/>
      <c r="ILB205" s="90"/>
      <c r="ILD205" s="90"/>
      <c r="ILF205" s="90"/>
      <c r="ILH205" s="90"/>
      <c r="ILJ205" s="90"/>
      <c r="ILL205" s="90"/>
      <c r="ILN205" s="90"/>
      <c r="ILP205" s="90"/>
      <c r="ILR205" s="90"/>
      <c r="ILT205" s="90"/>
      <c r="ILV205" s="90"/>
      <c r="ILX205" s="90"/>
      <c r="ILZ205" s="90"/>
      <c r="IMB205" s="90"/>
      <c r="IMD205" s="90"/>
      <c r="IMF205" s="90"/>
      <c r="IMH205" s="90"/>
      <c r="IMJ205" s="90"/>
      <c r="IML205" s="90"/>
      <c r="IMN205" s="90"/>
      <c r="IMP205" s="90"/>
      <c r="IMR205" s="90"/>
      <c r="IMT205" s="90"/>
      <c r="IMV205" s="90"/>
      <c r="IMX205" s="90"/>
      <c r="IMZ205" s="90"/>
      <c r="INB205" s="90"/>
      <c r="IND205" s="90"/>
      <c r="INF205" s="90"/>
      <c r="INH205" s="90"/>
      <c r="INJ205" s="90"/>
      <c r="INL205" s="90"/>
      <c r="INN205" s="90"/>
      <c r="INP205" s="90"/>
      <c r="INR205" s="90"/>
      <c r="INT205" s="90"/>
      <c r="INV205" s="90"/>
      <c r="INX205" s="90"/>
      <c r="INZ205" s="90"/>
      <c r="IOB205" s="90"/>
      <c r="IOD205" s="90"/>
      <c r="IOF205" s="90"/>
      <c r="IOH205" s="90"/>
      <c r="IOJ205" s="90"/>
      <c r="IOL205" s="90"/>
      <c r="ION205" s="90"/>
      <c r="IOP205" s="90"/>
      <c r="IOR205" s="90"/>
      <c r="IOT205" s="90"/>
      <c r="IOV205" s="90"/>
      <c r="IOX205" s="90"/>
      <c r="IOZ205" s="90"/>
      <c r="IPB205" s="90"/>
      <c r="IPD205" s="90"/>
      <c r="IPF205" s="90"/>
      <c r="IPH205" s="90"/>
      <c r="IPJ205" s="90"/>
      <c r="IPL205" s="90"/>
      <c r="IPN205" s="90"/>
      <c r="IPP205" s="90"/>
      <c r="IPR205" s="90"/>
      <c r="IPT205" s="90"/>
      <c r="IPV205" s="90"/>
      <c r="IPX205" s="90"/>
      <c r="IPZ205" s="90"/>
      <c r="IQB205" s="90"/>
      <c r="IQD205" s="90"/>
      <c r="IQF205" s="90"/>
      <c r="IQH205" s="90"/>
      <c r="IQJ205" s="90"/>
      <c r="IQL205" s="90"/>
      <c r="IQN205" s="90"/>
      <c r="IQP205" s="90"/>
      <c r="IQR205" s="90"/>
      <c r="IQT205" s="90"/>
      <c r="IQV205" s="90"/>
      <c r="IQX205" s="90"/>
      <c r="IQZ205" s="90"/>
      <c r="IRB205" s="90"/>
      <c r="IRD205" s="90"/>
      <c r="IRF205" s="90"/>
      <c r="IRH205" s="90"/>
      <c r="IRJ205" s="90"/>
      <c r="IRL205" s="90"/>
      <c r="IRN205" s="90"/>
      <c r="IRP205" s="90"/>
      <c r="IRR205" s="90"/>
      <c r="IRT205" s="90"/>
      <c r="IRV205" s="90"/>
      <c r="IRX205" s="90"/>
      <c r="IRZ205" s="90"/>
      <c r="ISB205" s="90"/>
      <c r="ISD205" s="90"/>
      <c r="ISF205" s="90"/>
      <c r="ISH205" s="90"/>
      <c r="ISJ205" s="90"/>
      <c r="ISL205" s="90"/>
      <c r="ISN205" s="90"/>
      <c r="ISP205" s="90"/>
      <c r="ISR205" s="90"/>
      <c r="IST205" s="90"/>
      <c r="ISV205" s="90"/>
      <c r="ISX205" s="90"/>
      <c r="ISZ205" s="90"/>
      <c r="ITB205" s="90"/>
      <c r="ITD205" s="90"/>
      <c r="ITF205" s="90"/>
      <c r="ITH205" s="90"/>
      <c r="ITJ205" s="90"/>
      <c r="ITL205" s="90"/>
      <c r="ITN205" s="90"/>
      <c r="ITP205" s="90"/>
      <c r="ITR205" s="90"/>
      <c r="ITT205" s="90"/>
      <c r="ITV205" s="90"/>
      <c r="ITX205" s="90"/>
      <c r="ITZ205" s="90"/>
      <c r="IUB205" s="90"/>
      <c r="IUD205" s="90"/>
      <c r="IUF205" s="90"/>
      <c r="IUH205" s="90"/>
      <c r="IUJ205" s="90"/>
      <c r="IUL205" s="90"/>
      <c r="IUN205" s="90"/>
      <c r="IUP205" s="90"/>
      <c r="IUR205" s="90"/>
      <c r="IUT205" s="90"/>
      <c r="IUV205" s="90"/>
      <c r="IUX205" s="90"/>
      <c r="IUZ205" s="90"/>
      <c r="IVB205" s="90"/>
      <c r="IVD205" s="90"/>
      <c r="IVF205" s="90"/>
      <c r="IVH205" s="90"/>
      <c r="IVJ205" s="90"/>
      <c r="IVL205" s="90"/>
      <c r="IVN205" s="90"/>
      <c r="IVP205" s="90"/>
      <c r="IVR205" s="90"/>
      <c r="IVT205" s="90"/>
      <c r="IVV205" s="90"/>
      <c r="IVX205" s="90"/>
      <c r="IVZ205" s="90"/>
      <c r="IWB205" s="90"/>
      <c r="IWD205" s="90"/>
      <c r="IWF205" s="90"/>
      <c r="IWH205" s="90"/>
      <c r="IWJ205" s="90"/>
      <c r="IWL205" s="90"/>
      <c r="IWN205" s="90"/>
      <c r="IWP205" s="90"/>
      <c r="IWR205" s="90"/>
      <c r="IWT205" s="90"/>
      <c r="IWV205" s="90"/>
      <c r="IWX205" s="90"/>
      <c r="IWZ205" s="90"/>
      <c r="IXB205" s="90"/>
      <c r="IXD205" s="90"/>
      <c r="IXF205" s="90"/>
      <c r="IXH205" s="90"/>
      <c r="IXJ205" s="90"/>
      <c r="IXL205" s="90"/>
      <c r="IXN205" s="90"/>
      <c r="IXP205" s="90"/>
      <c r="IXR205" s="90"/>
      <c r="IXT205" s="90"/>
      <c r="IXV205" s="90"/>
      <c r="IXX205" s="90"/>
      <c r="IXZ205" s="90"/>
      <c r="IYB205" s="90"/>
      <c r="IYD205" s="90"/>
      <c r="IYF205" s="90"/>
      <c r="IYH205" s="90"/>
      <c r="IYJ205" s="90"/>
      <c r="IYL205" s="90"/>
      <c r="IYN205" s="90"/>
      <c r="IYP205" s="90"/>
      <c r="IYR205" s="90"/>
      <c r="IYT205" s="90"/>
      <c r="IYV205" s="90"/>
      <c r="IYX205" s="90"/>
      <c r="IYZ205" s="90"/>
      <c r="IZB205" s="90"/>
      <c r="IZD205" s="90"/>
      <c r="IZF205" s="90"/>
      <c r="IZH205" s="90"/>
      <c r="IZJ205" s="90"/>
      <c r="IZL205" s="90"/>
      <c r="IZN205" s="90"/>
      <c r="IZP205" s="90"/>
      <c r="IZR205" s="90"/>
      <c r="IZT205" s="90"/>
      <c r="IZV205" s="90"/>
      <c r="IZX205" s="90"/>
      <c r="IZZ205" s="90"/>
      <c r="JAB205" s="90"/>
      <c r="JAD205" s="90"/>
      <c r="JAF205" s="90"/>
      <c r="JAH205" s="90"/>
      <c r="JAJ205" s="90"/>
      <c r="JAL205" s="90"/>
      <c r="JAN205" s="90"/>
      <c r="JAP205" s="90"/>
      <c r="JAR205" s="90"/>
      <c r="JAT205" s="90"/>
      <c r="JAV205" s="90"/>
      <c r="JAX205" s="90"/>
      <c r="JAZ205" s="90"/>
      <c r="JBB205" s="90"/>
      <c r="JBD205" s="90"/>
      <c r="JBF205" s="90"/>
      <c r="JBH205" s="90"/>
      <c r="JBJ205" s="90"/>
      <c r="JBL205" s="90"/>
      <c r="JBN205" s="90"/>
      <c r="JBP205" s="90"/>
      <c r="JBR205" s="90"/>
      <c r="JBT205" s="90"/>
      <c r="JBV205" s="90"/>
      <c r="JBX205" s="90"/>
      <c r="JBZ205" s="90"/>
      <c r="JCB205" s="90"/>
      <c r="JCD205" s="90"/>
      <c r="JCF205" s="90"/>
      <c r="JCH205" s="90"/>
      <c r="JCJ205" s="90"/>
      <c r="JCL205" s="90"/>
      <c r="JCN205" s="90"/>
      <c r="JCP205" s="90"/>
      <c r="JCR205" s="90"/>
      <c r="JCT205" s="90"/>
      <c r="JCV205" s="90"/>
      <c r="JCX205" s="90"/>
      <c r="JCZ205" s="90"/>
      <c r="JDB205" s="90"/>
      <c r="JDD205" s="90"/>
      <c r="JDF205" s="90"/>
      <c r="JDH205" s="90"/>
      <c r="JDJ205" s="90"/>
      <c r="JDL205" s="90"/>
      <c r="JDN205" s="90"/>
      <c r="JDP205" s="90"/>
      <c r="JDR205" s="90"/>
      <c r="JDT205" s="90"/>
      <c r="JDV205" s="90"/>
      <c r="JDX205" s="90"/>
      <c r="JDZ205" s="90"/>
      <c r="JEB205" s="90"/>
      <c r="JED205" s="90"/>
      <c r="JEF205" s="90"/>
      <c r="JEH205" s="90"/>
      <c r="JEJ205" s="90"/>
      <c r="JEL205" s="90"/>
      <c r="JEN205" s="90"/>
      <c r="JEP205" s="90"/>
      <c r="JER205" s="90"/>
      <c r="JET205" s="90"/>
      <c r="JEV205" s="90"/>
      <c r="JEX205" s="90"/>
      <c r="JEZ205" s="90"/>
      <c r="JFB205" s="90"/>
      <c r="JFD205" s="90"/>
      <c r="JFF205" s="90"/>
      <c r="JFH205" s="90"/>
      <c r="JFJ205" s="90"/>
      <c r="JFL205" s="90"/>
      <c r="JFN205" s="90"/>
      <c r="JFP205" s="90"/>
      <c r="JFR205" s="90"/>
      <c r="JFT205" s="90"/>
      <c r="JFV205" s="90"/>
      <c r="JFX205" s="90"/>
      <c r="JFZ205" s="90"/>
      <c r="JGB205" s="90"/>
      <c r="JGD205" s="90"/>
      <c r="JGF205" s="90"/>
      <c r="JGH205" s="90"/>
      <c r="JGJ205" s="90"/>
      <c r="JGL205" s="90"/>
      <c r="JGN205" s="90"/>
      <c r="JGP205" s="90"/>
      <c r="JGR205" s="90"/>
      <c r="JGT205" s="90"/>
      <c r="JGV205" s="90"/>
      <c r="JGX205" s="90"/>
      <c r="JGZ205" s="90"/>
      <c r="JHB205" s="90"/>
      <c r="JHD205" s="90"/>
      <c r="JHF205" s="90"/>
      <c r="JHH205" s="90"/>
      <c r="JHJ205" s="90"/>
      <c r="JHL205" s="90"/>
      <c r="JHN205" s="90"/>
      <c r="JHP205" s="90"/>
      <c r="JHR205" s="90"/>
      <c r="JHT205" s="90"/>
      <c r="JHV205" s="90"/>
      <c r="JHX205" s="90"/>
      <c r="JHZ205" s="90"/>
      <c r="JIB205" s="90"/>
      <c r="JID205" s="90"/>
      <c r="JIF205" s="90"/>
      <c r="JIH205" s="90"/>
      <c r="JIJ205" s="90"/>
      <c r="JIL205" s="90"/>
      <c r="JIN205" s="90"/>
      <c r="JIP205" s="90"/>
      <c r="JIR205" s="90"/>
      <c r="JIT205" s="90"/>
      <c r="JIV205" s="90"/>
      <c r="JIX205" s="90"/>
      <c r="JIZ205" s="90"/>
      <c r="JJB205" s="90"/>
      <c r="JJD205" s="90"/>
      <c r="JJF205" s="90"/>
      <c r="JJH205" s="90"/>
      <c r="JJJ205" s="90"/>
      <c r="JJL205" s="90"/>
      <c r="JJN205" s="90"/>
      <c r="JJP205" s="90"/>
      <c r="JJR205" s="90"/>
      <c r="JJT205" s="90"/>
      <c r="JJV205" s="90"/>
      <c r="JJX205" s="90"/>
      <c r="JJZ205" s="90"/>
      <c r="JKB205" s="90"/>
      <c r="JKD205" s="90"/>
      <c r="JKF205" s="90"/>
      <c r="JKH205" s="90"/>
      <c r="JKJ205" s="90"/>
      <c r="JKL205" s="90"/>
      <c r="JKN205" s="90"/>
      <c r="JKP205" s="90"/>
      <c r="JKR205" s="90"/>
      <c r="JKT205" s="90"/>
      <c r="JKV205" s="90"/>
      <c r="JKX205" s="90"/>
      <c r="JKZ205" s="90"/>
      <c r="JLB205" s="90"/>
      <c r="JLD205" s="90"/>
      <c r="JLF205" s="90"/>
      <c r="JLH205" s="90"/>
      <c r="JLJ205" s="90"/>
      <c r="JLL205" s="90"/>
      <c r="JLN205" s="90"/>
      <c r="JLP205" s="90"/>
      <c r="JLR205" s="90"/>
      <c r="JLT205" s="90"/>
      <c r="JLV205" s="90"/>
      <c r="JLX205" s="90"/>
      <c r="JLZ205" s="90"/>
      <c r="JMB205" s="90"/>
      <c r="JMD205" s="90"/>
      <c r="JMF205" s="90"/>
      <c r="JMH205" s="90"/>
      <c r="JMJ205" s="90"/>
      <c r="JML205" s="90"/>
      <c r="JMN205" s="90"/>
      <c r="JMP205" s="90"/>
      <c r="JMR205" s="90"/>
      <c r="JMT205" s="90"/>
      <c r="JMV205" s="90"/>
      <c r="JMX205" s="90"/>
      <c r="JMZ205" s="90"/>
      <c r="JNB205" s="90"/>
      <c r="JND205" s="90"/>
      <c r="JNF205" s="90"/>
      <c r="JNH205" s="90"/>
      <c r="JNJ205" s="90"/>
      <c r="JNL205" s="90"/>
      <c r="JNN205" s="90"/>
      <c r="JNP205" s="90"/>
      <c r="JNR205" s="90"/>
      <c r="JNT205" s="90"/>
      <c r="JNV205" s="90"/>
      <c r="JNX205" s="90"/>
      <c r="JNZ205" s="90"/>
      <c r="JOB205" s="90"/>
      <c r="JOD205" s="90"/>
      <c r="JOF205" s="90"/>
      <c r="JOH205" s="90"/>
      <c r="JOJ205" s="90"/>
      <c r="JOL205" s="90"/>
      <c r="JON205" s="90"/>
      <c r="JOP205" s="90"/>
      <c r="JOR205" s="90"/>
      <c r="JOT205" s="90"/>
      <c r="JOV205" s="90"/>
      <c r="JOX205" s="90"/>
      <c r="JOZ205" s="90"/>
      <c r="JPB205" s="90"/>
      <c r="JPD205" s="90"/>
      <c r="JPF205" s="90"/>
      <c r="JPH205" s="90"/>
      <c r="JPJ205" s="90"/>
      <c r="JPL205" s="90"/>
      <c r="JPN205" s="90"/>
      <c r="JPP205" s="90"/>
      <c r="JPR205" s="90"/>
      <c r="JPT205" s="90"/>
      <c r="JPV205" s="90"/>
      <c r="JPX205" s="90"/>
      <c r="JPZ205" s="90"/>
      <c r="JQB205" s="90"/>
      <c r="JQD205" s="90"/>
      <c r="JQF205" s="90"/>
      <c r="JQH205" s="90"/>
      <c r="JQJ205" s="90"/>
      <c r="JQL205" s="90"/>
      <c r="JQN205" s="90"/>
      <c r="JQP205" s="90"/>
      <c r="JQR205" s="90"/>
      <c r="JQT205" s="90"/>
      <c r="JQV205" s="90"/>
      <c r="JQX205" s="90"/>
      <c r="JQZ205" s="90"/>
      <c r="JRB205" s="90"/>
      <c r="JRD205" s="90"/>
      <c r="JRF205" s="90"/>
      <c r="JRH205" s="90"/>
      <c r="JRJ205" s="90"/>
      <c r="JRL205" s="90"/>
      <c r="JRN205" s="90"/>
      <c r="JRP205" s="90"/>
      <c r="JRR205" s="90"/>
      <c r="JRT205" s="90"/>
      <c r="JRV205" s="90"/>
      <c r="JRX205" s="90"/>
      <c r="JRZ205" s="90"/>
      <c r="JSB205" s="90"/>
      <c r="JSD205" s="90"/>
      <c r="JSF205" s="90"/>
      <c r="JSH205" s="90"/>
      <c r="JSJ205" s="90"/>
      <c r="JSL205" s="90"/>
      <c r="JSN205" s="90"/>
      <c r="JSP205" s="90"/>
      <c r="JSR205" s="90"/>
      <c r="JST205" s="90"/>
      <c r="JSV205" s="90"/>
      <c r="JSX205" s="90"/>
      <c r="JSZ205" s="90"/>
      <c r="JTB205" s="90"/>
      <c r="JTD205" s="90"/>
      <c r="JTF205" s="90"/>
      <c r="JTH205" s="90"/>
      <c r="JTJ205" s="90"/>
      <c r="JTL205" s="90"/>
      <c r="JTN205" s="90"/>
      <c r="JTP205" s="90"/>
      <c r="JTR205" s="90"/>
      <c r="JTT205" s="90"/>
      <c r="JTV205" s="90"/>
      <c r="JTX205" s="90"/>
      <c r="JTZ205" s="90"/>
      <c r="JUB205" s="90"/>
      <c r="JUD205" s="90"/>
      <c r="JUF205" s="90"/>
      <c r="JUH205" s="90"/>
      <c r="JUJ205" s="90"/>
      <c r="JUL205" s="90"/>
      <c r="JUN205" s="90"/>
      <c r="JUP205" s="90"/>
      <c r="JUR205" s="90"/>
      <c r="JUT205" s="90"/>
      <c r="JUV205" s="90"/>
      <c r="JUX205" s="90"/>
      <c r="JUZ205" s="90"/>
      <c r="JVB205" s="90"/>
      <c r="JVD205" s="90"/>
      <c r="JVF205" s="90"/>
      <c r="JVH205" s="90"/>
      <c r="JVJ205" s="90"/>
      <c r="JVL205" s="90"/>
      <c r="JVN205" s="90"/>
      <c r="JVP205" s="90"/>
      <c r="JVR205" s="90"/>
      <c r="JVT205" s="90"/>
      <c r="JVV205" s="90"/>
      <c r="JVX205" s="90"/>
      <c r="JVZ205" s="90"/>
      <c r="JWB205" s="90"/>
      <c r="JWD205" s="90"/>
      <c r="JWF205" s="90"/>
      <c r="JWH205" s="90"/>
      <c r="JWJ205" s="90"/>
      <c r="JWL205" s="90"/>
      <c r="JWN205" s="90"/>
      <c r="JWP205" s="90"/>
      <c r="JWR205" s="90"/>
      <c r="JWT205" s="90"/>
      <c r="JWV205" s="90"/>
      <c r="JWX205" s="90"/>
      <c r="JWZ205" s="90"/>
      <c r="JXB205" s="90"/>
      <c r="JXD205" s="90"/>
      <c r="JXF205" s="90"/>
      <c r="JXH205" s="90"/>
      <c r="JXJ205" s="90"/>
      <c r="JXL205" s="90"/>
      <c r="JXN205" s="90"/>
      <c r="JXP205" s="90"/>
      <c r="JXR205" s="90"/>
      <c r="JXT205" s="90"/>
      <c r="JXV205" s="90"/>
      <c r="JXX205" s="90"/>
      <c r="JXZ205" s="90"/>
      <c r="JYB205" s="90"/>
      <c r="JYD205" s="90"/>
      <c r="JYF205" s="90"/>
      <c r="JYH205" s="90"/>
      <c r="JYJ205" s="90"/>
      <c r="JYL205" s="90"/>
      <c r="JYN205" s="90"/>
      <c r="JYP205" s="90"/>
      <c r="JYR205" s="90"/>
      <c r="JYT205" s="90"/>
      <c r="JYV205" s="90"/>
      <c r="JYX205" s="90"/>
      <c r="JYZ205" s="90"/>
      <c r="JZB205" s="90"/>
      <c r="JZD205" s="90"/>
      <c r="JZF205" s="90"/>
      <c r="JZH205" s="90"/>
      <c r="JZJ205" s="90"/>
      <c r="JZL205" s="90"/>
      <c r="JZN205" s="90"/>
      <c r="JZP205" s="90"/>
      <c r="JZR205" s="90"/>
      <c r="JZT205" s="90"/>
      <c r="JZV205" s="90"/>
      <c r="JZX205" s="90"/>
      <c r="JZZ205" s="90"/>
      <c r="KAB205" s="90"/>
      <c r="KAD205" s="90"/>
      <c r="KAF205" s="90"/>
      <c r="KAH205" s="90"/>
      <c r="KAJ205" s="90"/>
      <c r="KAL205" s="90"/>
      <c r="KAN205" s="90"/>
      <c r="KAP205" s="90"/>
      <c r="KAR205" s="90"/>
      <c r="KAT205" s="90"/>
      <c r="KAV205" s="90"/>
      <c r="KAX205" s="90"/>
      <c r="KAZ205" s="90"/>
      <c r="KBB205" s="90"/>
      <c r="KBD205" s="90"/>
      <c r="KBF205" s="90"/>
      <c r="KBH205" s="90"/>
      <c r="KBJ205" s="90"/>
      <c r="KBL205" s="90"/>
      <c r="KBN205" s="90"/>
      <c r="KBP205" s="90"/>
      <c r="KBR205" s="90"/>
      <c r="KBT205" s="90"/>
      <c r="KBV205" s="90"/>
      <c r="KBX205" s="90"/>
      <c r="KBZ205" s="90"/>
      <c r="KCB205" s="90"/>
      <c r="KCD205" s="90"/>
      <c r="KCF205" s="90"/>
      <c r="KCH205" s="90"/>
      <c r="KCJ205" s="90"/>
      <c r="KCL205" s="90"/>
      <c r="KCN205" s="90"/>
      <c r="KCP205" s="90"/>
      <c r="KCR205" s="90"/>
      <c r="KCT205" s="90"/>
      <c r="KCV205" s="90"/>
      <c r="KCX205" s="90"/>
      <c r="KCZ205" s="90"/>
      <c r="KDB205" s="90"/>
      <c r="KDD205" s="90"/>
      <c r="KDF205" s="90"/>
      <c r="KDH205" s="90"/>
      <c r="KDJ205" s="90"/>
      <c r="KDL205" s="90"/>
      <c r="KDN205" s="90"/>
      <c r="KDP205" s="90"/>
      <c r="KDR205" s="90"/>
      <c r="KDT205" s="90"/>
      <c r="KDV205" s="90"/>
      <c r="KDX205" s="90"/>
      <c r="KDZ205" s="90"/>
      <c r="KEB205" s="90"/>
      <c r="KED205" s="90"/>
      <c r="KEF205" s="90"/>
      <c r="KEH205" s="90"/>
      <c r="KEJ205" s="90"/>
      <c r="KEL205" s="90"/>
      <c r="KEN205" s="90"/>
      <c r="KEP205" s="90"/>
      <c r="KER205" s="90"/>
      <c r="KET205" s="90"/>
      <c r="KEV205" s="90"/>
      <c r="KEX205" s="90"/>
      <c r="KEZ205" s="90"/>
      <c r="KFB205" s="90"/>
      <c r="KFD205" s="90"/>
      <c r="KFF205" s="90"/>
      <c r="KFH205" s="90"/>
      <c r="KFJ205" s="90"/>
      <c r="KFL205" s="90"/>
      <c r="KFN205" s="90"/>
      <c r="KFP205" s="90"/>
      <c r="KFR205" s="90"/>
      <c r="KFT205" s="90"/>
      <c r="KFV205" s="90"/>
      <c r="KFX205" s="90"/>
      <c r="KFZ205" s="90"/>
      <c r="KGB205" s="90"/>
      <c r="KGD205" s="90"/>
      <c r="KGF205" s="90"/>
      <c r="KGH205" s="90"/>
      <c r="KGJ205" s="90"/>
      <c r="KGL205" s="90"/>
      <c r="KGN205" s="90"/>
      <c r="KGP205" s="90"/>
      <c r="KGR205" s="90"/>
      <c r="KGT205" s="90"/>
      <c r="KGV205" s="90"/>
      <c r="KGX205" s="90"/>
      <c r="KGZ205" s="90"/>
      <c r="KHB205" s="90"/>
      <c r="KHD205" s="90"/>
      <c r="KHF205" s="90"/>
      <c r="KHH205" s="90"/>
      <c r="KHJ205" s="90"/>
      <c r="KHL205" s="90"/>
      <c r="KHN205" s="90"/>
      <c r="KHP205" s="90"/>
      <c r="KHR205" s="90"/>
      <c r="KHT205" s="90"/>
      <c r="KHV205" s="90"/>
      <c r="KHX205" s="90"/>
      <c r="KHZ205" s="90"/>
      <c r="KIB205" s="90"/>
      <c r="KID205" s="90"/>
      <c r="KIF205" s="90"/>
      <c r="KIH205" s="90"/>
      <c r="KIJ205" s="90"/>
      <c r="KIL205" s="90"/>
      <c r="KIN205" s="90"/>
      <c r="KIP205" s="90"/>
      <c r="KIR205" s="90"/>
      <c r="KIT205" s="90"/>
      <c r="KIV205" s="90"/>
      <c r="KIX205" s="90"/>
      <c r="KIZ205" s="90"/>
      <c r="KJB205" s="90"/>
      <c r="KJD205" s="90"/>
      <c r="KJF205" s="90"/>
      <c r="KJH205" s="90"/>
      <c r="KJJ205" s="90"/>
      <c r="KJL205" s="90"/>
      <c r="KJN205" s="90"/>
      <c r="KJP205" s="90"/>
      <c r="KJR205" s="90"/>
      <c r="KJT205" s="90"/>
      <c r="KJV205" s="90"/>
      <c r="KJX205" s="90"/>
      <c r="KJZ205" s="90"/>
      <c r="KKB205" s="90"/>
      <c r="KKD205" s="90"/>
      <c r="KKF205" s="90"/>
      <c r="KKH205" s="90"/>
      <c r="KKJ205" s="90"/>
      <c r="KKL205" s="90"/>
      <c r="KKN205" s="90"/>
      <c r="KKP205" s="90"/>
      <c r="KKR205" s="90"/>
      <c r="KKT205" s="90"/>
      <c r="KKV205" s="90"/>
      <c r="KKX205" s="90"/>
      <c r="KKZ205" s="90"/>
      <c r="KLB205" s="90"/>
      <c r="KLD205" s="90"/>
      <c r="KLF205" s="90"/>
      <c r="KLH205" s="90"/>
      <c r="KLJ205" s="90"/>
      <c r="KLL205" s="90"/>
      <c r="KLN205" s="90"/>
      <c r="KLP205" s="90"/>
      <c r="KLR205" s="90"/>
      <c r="KLT205" s="90"/>
      <c r="KLV205" s="90"/>
      <c r="KLX205" s="90"/>
      <c r="KLZ205" s="90"/>
      <c r="KMB205" s="90"/>
      <c r="KMD205" s="90"/>
      <c r="KMF205" s="90"/>
      <c r="KMH205" s="90"/>
      <c r="KMJ205" s="90"/>
      <c r="KML205" s="90"/>
      <c r="KMN205" s="90"/>
      <c r="KMP205" s="90"/>
      <c r="KMR205" s="90"/>
      <c r="KMT205" s="90"/>
      <c r="KMV205" s="90"/>
      <c r="KMX205" s="90"/>
      <c r="KMZ205" s="90"/>
      <c r="KNB205" s="90"/>
      <c r="KND205" s="90"/>
      <c r="KNF205" s="90"/>
      <c r="KNH205" s="90"/>
      <c r="KNJ205" s="90"/>
      <c r="KNL205" s="90"/>
      <c r="KNN205" s="90"/>
      <c r="KNP205" s="90"/>
      <c r="KNR205" s="90"/>
      <c r="KNT205" s="90"/>
      <c r="KNV205" s="90"/>
      <c r="KNX205" s="90"/>
      <c r="KNZ205" s="90"/>
      <c r="KOB205" s="90"/>
      <c r="KOD205" s="90"/>
      <c r="KOF205" s="90"/>
      <c r="KOH205" s="90"/>
      <c r="KOJ205" s="90"/>
      <c r="KOL205" s="90"/>
      <c r="KON205" s="90"/>
      <c r="KOP205" s="90"/>
      <c r="KOR205" s="90"/>
      <c r="KOT205" s="90"/>
      <c r="KOV205" s="90"/>
      <c r="KOX205" s="90"/>
      <c r="KOZ205" s="90"/>
      <c r="KPB205" s="90"/>
      <c r="KPD205" s="90"/>
      <c r="KPF205" s="90"/>
      <c r="KPH205" s="90"/>
      <c r="KPJ205" s="90"/>
      <c r="KPL205" s="90"/>
      <c r="KPN205" s="90"/>
      <c r="KPP205" s="90"/>
      <c r="KPR205" s="90"/>
      <c r="KPT205" s="90"/>
      <c r="KPV205" s="90"/>
      <c r="KPX205" s="90"/>
      <c r="KPZ205" s="90"/>
      <c r="KQB205" s="90"/>
      <c r="KQD205" s="90"/>
      <c r="KQF205" s="90"/>
      <c r="KQH205" s="90"/>
      <c r="KQJ205" s="90"/>
      <c r="KQL205" s="90"/>
      <c r="KQN205" s="90"/>
      <c r="KQP205" s="90"/>
      <c r="KQR205" s="90"/>
      <c r="KQT205" s="90"/>
      <c r="KQV205" s="90"/>
      <c r="KQX205" s="90"/>
      <c r="KQZ205" s="90"/>
      <c r="KRB205" s="90"/>
      <c r="KRD205" s="90"/>
      <c r="KRF205" s="90"/>
      <c r="KRH205" s="90"/>
      <c r="KRJ205" s="90"/>
      <c r="KRL205" s="90"/>
      <c r="KRN205" s="90"/>
      <c r="KRP205" s="90"/>
      <c r="KRR205" s="90"/>
      <c r="KRT205" s="90"/>
      <c r="KRV205" s="90"/>
      <c r="KRX205" s="90"/>
      <c r="KRZ205" s="90"/>
      <c r="KSB205" s="90"/>
      <c r="KSD205" s="90"/>
      <c r="KSF205" s="90"/>
      <c r="KSH205" s="90"/>
      <c r="KSJ205" s="90"/>
      <c r="KSL205" s="90"/>
      <c r="KSN205" s="90"/>
      <c r="KSP205" s="90"/>
      <c r="KSR205" s="90"/>
      <c r="KST205" s="90"/>
      <c r="KSV205" s="90"/>
      <c r="KSX205" s="90"/>
      <c r="KSZ205" s="90"/>
      <c r="KTB205" s="90"/>
      <c r="KTD205" s="90"/>
      <c r="KTF205" s="90"/>
      <c r="KTH205" s="90"/>
      <c r="KTJ205" s="90"/>
      <c r="KTL205" s="90"/>
      <c r="KTN205" s="90"/>
      <c r="KTP205" s="90"/>
      <c r="KTR205" s="90"/>
      <c r="KTT205" s="90"/>
      <c r="KTV205" s="90"/>
      <c r="KTX205" s="90"/>
      <c r="KTZ205" s="90"/>
      <c r="KUB205" s="90"/>
      <c r="KUD205" s="90"/>
      <c r="KUF205" s="90"/>
      <c r="KUH205" s="90"/>
      <c r="KUJ205" s="90"/>
      <c r="KUL205" s="90"/>
      <c r="KUN205" s="90"/>
      <c r="KUP205" s="90"/>
      <c r="KUR205" s="90"/>
      <c r="KUT205" s="90"/>
      <c r="KUV205" s="90"/>
      <c r="KUX205" s="90"/>
      <c r="KUZ205" s="90"/>
      <c r="KVB205" s="90"/>
      <c r="KVD205" s="90"/>
      <c r="KVF205" s="90"/>
      <c r="KVH205" s="90"/>
      <c r="KVJ205" s="90"/>
      <c r="KVL205" s="90"/>
      <c r="KVN205" s="90"/>
      <c r="KVP205" s="90"/>
      <c r="KVR205" s="90"/>
      <c r="KVT205" s="90"/>
      <c r="KVV205" s="90"/>
      <c r="KVX205" s="90"/>
      <c r="KVZ205" s="90"/>
      <c r="KWB205" s="90"/>
      <c r="KWD205" s="90"/>
      <c r="KWF205" s="90"/>
      <c r="KWH205" s="90"/>
      <c r="KWJ205" s="90"/>
      <c r="KWL205" s="90"/>
      <c r="KWN205" s="90"/>
      <c r="KWP205" s="90"/>
      <c r="KWR205" s="90"/>
      <c r="KWT205" s="90"/>
      <c r="KWV205" s="90"/>
      <c r="KWX205" s="90"/>
      <c r="KWZ205" s="90"/>
      <c r="KXB205" s="90"/>
      <c r="KXD205" s="90"/>
      <c r="KXF205" s="90"/>
      <c r="KXH205" s="90"/>
      <c r="KXJ205" s="90"/>
      <c r="KXL205" s="90"/>
      <c r="KXN205" s="90"/>
      <c r="KXP205" s="90"/>
      <c r="KXR205" s="90"/>
      <c r="KXT205" s="90"/>
      <c r="KXV205" s="90"/>
      <c r="KXX205" s="90"/>
      <c r="KXZ205" s="90"/>
      <c r="KYB205" s="90"/>
      <c r="KYD205" s="90"/>
      <c r="KYF205" s="90"/>
      <c r="KYH205" s="90"/>
      <c r="KYJ205" s="90"/>
      <c r="KYL205" s="90"/>
      <c r="KYN205" s="90"/>
      <c r="KYP205" s="90"/>
      <c r="KYR205" s="90"/>
      <c r="KYT205" s="90"/>
      <c r="KYV205" s="90"/>
      <c r="KYX205" s="90"/>
      <c r="KYZ205" s="90"/>
      <c r="KZB205" s="90"/>
      <c r="KZD205" s="90"/>
      <c r="KZF205" s="90"/>
      <c r="KZH205" s="90"/>
      <c r="KZJ205" s="90"/>
      <c r="KZL205" s="90"/>
      <c r="KZN205" s="90"/>
      <c r="KZP205" s="90"/>
      <c r="KZR205" s="90"/>
      <c r="KZT205" s="90"/>
      <c r="KZV205" s="90"/>
      <c r="KZX205" s="90"/>
      <c r="KZZ205" s="90"/>
      <c r="LAB205" s="90"/>
      <c r="LAD205" s="90"/>
      <c r="LAF205" s="90"/>
      <c r="LAH205" s="90"/>
      <c r="LAJ205" s="90"/>
      <c r="LAL205" s="90"/>
      <c r="LAN205" s="90"/>
      <c r="LAP205" s="90"/>
      <c r="LAR205" s="90"/>
      <c r="LAT205" s="90"/>
      <c r="LAV205" s="90"/>
      <c r="LAX205" s="90"/>
      <c r="LAZ205" s="90"/>
      <c r="LBB205" s="90"/>
      <c r="LBD205" s="90"/>
      <c r="LBF205" s="90"/>
      <c r="LBH205" s="90"/>
      <c r="LBJ205" s="90"/>
      <c r="LBL205" s="90"/>
      <c r="LBN205" s="90"/>
      <c r="LBP205" s="90"/>
      <c r="LBR205" s="90"/>
      <c r="LBT205" s="90"/>
      <c r="LBV205" s="90"/>
      <c r="LBX205" s="90"/>
      <c r="LBZ205" s="90"/>
      <c r="LCB205" s="90"/>
      <c r="LCD205" s="90"/>
      <c r="LCF205" s="90"/>
      <c r="LCH205" s="90"/>
      <c r="LCJ205" s="90"/>
      <c r="LCL205" s="90"/>
      <c r="LCN205" s="90"/>
      <c r="LCP205" s="90"/>
      <c r="LCR205" s="90"/>
      <c r="LCT205" s="90"/>
      <c r="LCV205" s="90"/>
      <c r="LCX205" s="90"/>
      <c r="LCZ205" s="90"/>
      <c r="LDB205" s="90"/>
      <c r="LDD205" s="90"/>
      <c r="LDF205" s="90"/>
      <c r="LDH205" s="90"/>
      <c r="LDJ205" s="90"/>
      <c r="LDL205" s="90"/>
      <c r="LDN205" s="90"/>
      <c r="LDP205" s="90"/>
      <c r="LDR205" s="90"/>
      <c r="LDT205" s="90"/>
      <c r="LDV205" s="90"/>
      <c r="LDX205" s="90"/>
      <c r="LDZ205" s="90"/>
      <c r="LEB205" s="90"/>
      <c r="LED205" s="90"/>
      <c r="LEF205" s="90"/>
      <c r="LEH205" s="90"/>
      <c r="LEJ205" s="90"/>
      <c r="LEL205" s="90"/>
      <c r="LEN205" s="90"/>
      <c r="LEP205" s="90"/>
      <c r="LER205" s="90"/>
      <c r="LET205" s="90"/>
      <c r="LEV205" s="90"/>
      <c r="LEX205" s="90"/>
      <c r="LEZ205" s="90"/>
      <c r="LFB205" s="90"/>
      <c r="LFD205" s="90"/>
      <c r="LFF205" s="90"/>
      <c r="LFH205" s="90"/>
      <c r="LFJ205" s="90"/>
      <c r="LFL205" s="90"/>
      <c r="LFN205" s="90"/>
      <c r="LFP205" s="90"/>
      <c r="LFR205" s="90"/>
      <c r="LFT205" s="90"/>
      <c r="LFV205" s="90"/>
      <c r="LFX205" s="90"/>
      <c r="LFZ205" s="90"/>
      <c r="LGB205" s="90"/>
      <c r="LGD205" s="90"/>
      <c r="LGF205" s="90"/>
      <c r="LGH205" s="90"/>
      <c r="LGJ205" s="90"/>
      <c r="LGL205" s="90"/>
      <c r="LGN205" s="90"/>
      <c r="LGP205" s="90"/>
      <c r="LGR205" s="90"/>
      <c r="LGT205" s="90"/>
      <c r="LGV205" s="90"/>
      <c r="LGX205" s="90"/>
      <c r="LGZ205" s="90"/>
      <c r="LHB205" s="90"/>
      <c r="LHD205" s="90"/>
      <c r="LHF205" s="90"/>
      <c r="LHH205" s="90"/>
      <c r="LHJ205" s="90"/>
      <c r="LHL205" s="90"/>
      <c r="LHN205" s="90"/>
      <c r="LHP205" s="90"/>
      <c r="LHR205" s="90"/>
      <c r="LHT205" s="90"/>
      <c r="LHV205" s="90"/>
      <c r="LHX205" s="90"/>
      <c r="LHZ205" s="90"/>
      <c r="LIB205" s="90"/>
      <c r="LID205" s="90"/>
      <c r="LIF205" s="90"/>
      <c r="LIH205" s="90"/>
      <c r="LIJ205" s="90"/>
      <c r="LIL205" s="90"/>
      <c r="LIN205" s="90"/>
      <c r="LIP205" s="90"/>
      <c r="LIR205" s="90"/>
      <c r="LIT205" s="90"/>
      <c r="LIV205" s="90"/>
      <c r="LIX205" s="90"/>
      <c r="LIZ205" s="90"/>
      <c r="LJB205" s="90"/>
      <c r="LJD205" s="90"/>
      <c r="LJF205" s="90"/>
      <c r="LJH205" s="90"/>
      <c r="LJJ205" s="90"/>
      <c r="LJL205" s="90"/>
      <c r="LJN205" s="90"/>
      <c r="LJP205" s="90"/>
      <c r="LJR205" s="90"/>
      <c r="LJT205" s="90"/>
      <c r="LJV205" s="90"/>
      <c r="LJX205" s="90"/>
      <c r="LJZ205" s="90"/>
      <c r="LKB205" s="90"/>
      <c r="LKD205" s="90"/>
      <c r="LKF205" s="90"/>
      <c r="LKH205" s="90"/>
      <c r="LKJ205" s="90"/>
      <c r="LKL205" s="90"/>
      <c r="LKN205" s="90"/>
      <c r="LKP205" s="90"/>
      <c r="LKR205" s="90"/>
      <c r="LKT205" s="90"/>
      <c r="LKV205" s="90"/>
      <c r="LKX205" s="90"/>
      <c r="LKZ205" s="90"/>
      <c r="LLB205" s="90"/>
      <c r="LLD205" s="90"/>
      <c r="LLF205" s="90"/>
      <c r="LLH205" s="90"/>
      <c r="LLJ205" s="90"/>
      <c r="LLL205" s="90"/>
      <c r="LLN205" s="90"/>
      <c r="LLP205" s="90"/>
      <c r="LLR205" s="90"/>
      <c r="LLT205" s="90"/>
      <c r="LLV205" s="90"/>
      <c r="LLX205" s="90"/>
      <c r="LLZ205" s="90"/>
      <c r="LMB205" s="90"/>
      <c r="LMD205" s="90"/>
      <c r="LMF205" s="90"/>
      <c r="LMH205" s="90"/>
      <c r="LMJ205" s="90"/>
      <c r="LML205" s="90"/>
      <c r="LMN205" s="90"/>
      <c r="LMP205" s="90"/>
      <c r="LMR205" s="90"/>
      <c r="LMT205" s="90"/>
      <c r="LMV205" s="90"/>
      <c r="LMX205" s="90"/>
      <c r="LMZ205" s="90"/>
      <c r="LNB205" s="90"/>
      <c r="LND205" s="90"/>
      <c r="LNF205" s="90"/>
      <c r="LNH205" s="90"/>
      <c r="LNJ205" s="90"/>
      <c r="LNL205" s="90"/>
      <c r="LNN205" s="90"/>
      <c r="LNP205" s="90"/>
      <c r="LNR205" s="90"/>
      <c r="LNT205" s="90"/>
      <c r="LNV205" s="90"/>
      <c r="LNX205" s="90"/>
      <c r="LNZ205" s="90"/>
      <c r="LOB205" s="90"/>
      <c r="LOD205" s="90"/>
      <c r="LOF205" s="90"/>
      <c r="LOH205" s="90"/>
      <c r="LOJ205" s="90"/>
      <c r="LOL205" s="90"/>
      <c r="LON205" s="90"/>
      <c r="LOP205" s="90"/>
      <c r="LOR205" s="90"/>
      <c r="LOT205" s="90"/>
      <c r="LOV205" s="90"/>
      <c r="LOX205" s="90"/>
      <c r="LOZ205" s="90"/>
      <c r="LPB205" s="90"/>
      <c r="LPD205" s="90"/>
      <c r="LPF205" s="90"/>
      <c r="LPH205" s="90"/>
      <c r="LPJ205" s="90"/>
      <c r="LPL205" s="90"/>
      <c r="LPN205" s="90"/>
      <c r="LPP205" s="90"/>
      <c r="LPR205" s="90"/>
      <c r="LPT205" s="90"/>
      <c r="LPV205" s="90"/>
      <c r="LPX205" s="90"/>
      <c r="LPZ205" s="90"/>
      <c r="LQB205" s="90"/>
      <c r="LQD205" s="90"/>
      <c r="LQF205" s="90"/>
      <c r="LQH205" s="90"/>
      <c r="LQJ205" s="90"/>
      <c r="LQL205" s="90"/>
      <c r="LQN205" s="90"/>
      <c r="LQP205" s="90"/>
      <c r="LQR205" s="90"/>
      <c r="LQT205" s="90"/>
      <c r="LQV205" s="90"/>
      <c r="LQX205" s="90"/>
      <c r="LQZ205" s="90"/>
      <c r="LRB205" s="90"/>
      <c r="LRD205" s="90"/>
      <c r="LRF205" s="90"/>
      <c r="LRH205" s="90"/>
      <c r="LRJ205" s="90"/>
      <c r="LRL205" s="90"/>
      <c r="LRN205" s="90"/>
      <c r="LRP205" s="90"/>
      <c r="LRR205" s="90"/>
      <c r="LRT205" s="90"/>
      <c r="LRV205" s="90"/>
      <c r="LRX205" s="90"/>
      <c r="LRZ205" s="90"/>
      <c r="LSB205" s="90"/>
      <c r="LSD205" s="90"/>
      <c r="LSF205" s="90"/>
      <c r="LSH205" s="90"/>
      <c r="LSJ205" s="90"/>
      <c r="LSL205" s="90"/>
      <c r="LSN205" s="90"/>
      <c r="LSP205" s="90"/>
      <c r="LSR205" s="90"/>
      <c r="LST205" s="90"/>
      <c r="LSV205" s="90"/>
      <c r="LSX205" s="90"/>
      <c r="LSZ205" s="90"/>
      <c r="LTB205" s="90"/>
      <c r="LTD205" s="90"/>
      <c r="LTF205" s="90"/>
      <c r="LTH205" s="90"/>
      <c r="LTJ205" s="90"/>
      <c r="LTL205" s="90"/>
      <c r="LTN205" s="90"/>
      <c r="LTP205" s="90"/>
      <c r="LTR205" s="90"/>
      <c r="LTT205" s="90"/>
      <c r="LTV205" s="90"/>
      <c r="LTX205" s="90"/>
      <c r="LTZ205" s="90"/>
      <c r="LUB205" s="90"/>
      <c r="LUD205" s="90"/>
      <c r="LUF205" s="90"/>
      <c r="LUH205" s="90"/>
      <c r="LUJ205" s="90"/>
      <c r="LUL205" s="90"/>
      <c r="LUN205" s="90"/>
      <c r="LUP205" s="90"/>
      <c r="LUR205" s="90"/>
      <c r="LUT205" s="90"/>
      <c r="LUV205" s="90"/>
      <c r="LUX205" s="90"/>
      <c r="LUZ205" s="90"/>
      <c r="LVB205" s="90"/>
      <c r="LVD205" s="90"/>
      <c r="LVF205" s="90"/>
      <c r="LVH205" s="90"/>
      <c r="LVJ205" s="90"/>
      <c r="LVL205" s="90"/>
      <c r="LVN205" s="90"/>
      <c r="LVP205" s="90"/>
      <c r="LVR205" s="90"/>
      <c r="LVT205" s="90"/>
      <c r="LVV205" s="90"/>
      <c r="LVX205" s="90"/>
      <c r="LVZ205" s="90"/>
      <c r="LWB205" s="90"/>
      <c r="LWD205" s="90"/>
      <c r="LWF205" s="90"/>
      <c r="LWH205" s="90"/>
      <c r="LWJ205" s="90"/>
      <c r="LWL205" s="90"/>
      <c r="LWN205" s="90"/>
      <c r="LWP205" s="90"/>
      <c r="LWR205" s="90"/>
      <c r="LWT205" s="90"/>
      <c r="LWV205" s="90"/>
      <c r="LWX205" s="90"/>
      <c r="LWZ205" s="90"/>
      <c r="LXB205" s="90"/>
      <c r="LXD205" s="90"/>
      <c r="LXF205" s="90"/>
      <c r="LXH205" s="90"/>
      <c r="LXJ205" s="90"/>
      <c r="LXL205" s="90"/>
      <c r="LXN205" s="90"/>
      <c r="LXP205" s="90"/>
      <c r="LXR205" s="90"/>
      <c r="LXT205" s="90"/>
      <c r="LXV205" s="90"/>
      <c r="LXX205" s="90"/>
      <c r="LXZ205" s="90"/>
      <c r="LYB205" s="90"/>
      <c r="LYD205" s="90"/>
      <c r="LYF205" s="90"/>
      <c r="LYH205" s="90"/>
      <c r="LYJ205" s="90"/>
      <c r="LYL205" s="90"/>
      <c r="LYN205" s="90"/>
      <c r="LYP205" s="90"/>
      <c r="LYR205" s="90"/>
      <c r="LYT205" s="90"/>
      <c r="LYV205" s="90"/>
      <c r="LYX205" s="90"/>
      <c r="LYZ205" s="90"/>
      <c r="LZB205" s="90"/>
      <c r="LZD205" s="90"/>
      <c r="LZF205" s="90"/>
      <c r="LZH205" s="90"/>
      <c r="LZJ205" s="90"/>
      <c r="LZL205" s="90"/>
      <c r="LZN205" s="90"/>
      <c r="LZP205" s="90"/>
      <c r="LZR205" s="90"/>
      <c r="LZT205" s="90"/>
      <c r="LZV205" s="90"/>
      <c r="LZX205" s="90"/>
      <c r="LZZ205" s="90"/>
      <c r="MAB205" s="90"/>
      <c r="MAD205" s="90"/>
      <c r="MAF205" s="90"/>
      <c r="MAH205" s="90"/>
      <c r="MAJ205" s="90"/>
      <c r="MAL205" s="90"/>
      <c r="MAN205" s="90"/>
      <c r="MAP205" s="90"/>
      <c r="MAR205" s="90"/>
      <c r="MAT205" s="90"/>
      <c r="MAV205" s="90"/>
      <c r="MAX205" s="90"/>
      <c r="MAZ205" s="90"/>
      <c r="MBB205" s="90"/>
      <c r="MBD205" s="90"/>
      <c r="MBF205" s="90"/>
      <c r="MBH205" s="90"/>
      <c r="MBJ205" s="90"/>
      <c r="MBL205" s="90"/>
      <c r="MBN205" s="90"/>
      <c r="MBP205" s="90"/>
      <c r="MBR205" s="90"/>
      <c r="MBT205" s="90"/>
      <c r="MBV205" s="90"/>
      <c r="MBX205" s="90"/>
      <c r="MBZ205" s="90"/>
      <c r="MCB205" s="90"/>
      <c r="MCD205" s="90"/>
      <c r="MCF205" s="90"/>
      <c r="MCH205" s="90"/>
      <c r="MCJ205" s="90"/>
      <c r="MCL205" s="90"/>
      <c r="MCN205" s="90"/>
      <c r="MCP205" s="90"/>
      <c r="MCR205" s="90"/>
      <c r="MCT205" s="90"/>
      <c r="MCV205" s="90"/>
      <c r="MCX205" s="90"/>
      <c r="MCZ205" s="90"/>
      <c r="MDB205" s="90"/>
      <c r="MDD205" s="90"/>
      <c r="MDF205" s="90"/>
      <c r="MDH205" s="90"/>
      <c r="MDJ205" s="90"/>
      <c r="MDL205" s="90"/>
      <c r="MDN205" s="90"/>
      <c r="MDP205" s="90"/>
      <c r="MDR205" s="90"/>
      <c r="MDT205" s="90"/>
      <c r="MDV205" s="90"/>
      <c r="MDX205" s="90"/>
      <c r="MDZ205" s="90"/>
      <c r="MEB205" s="90"/>
      <c r="MED205" s="90"/>
      <c r="MEF205" s="90"/>
      <c r="MEH205" s="90"/>
      <c r="MEJ205" s="90"/>
      <c r="MEL205" s="90"/>
      <c r="MEN205" s="90"/>
      <c r="MEP205" s="90"/>
      <c r="MER205" s="90"/>
      <c r="MET205" s="90"/>
      <c r="MEV205" s="90"/>
      <c r="MEX205" s="90"/>
      <c r="MEZ205" s="90"/>
      <c r="MFB205" s="90"/>
      <c r="MFD205" s="90"/>
      <c r="MFF205" s="90"/>
      <c r="MFH205" s="90"/>
      <c r="MFJ205" s="90"/>
      <c r="MFL205" s="90"/>
      <c r="MFN205" s="90"/>
      <c r="MFP205" s="90"/>
      <c r="MFR205" s="90"/>
      <c r="MFT205" s="90"/>
      <c r="MFV205" s="90"/>
      <c r="MFX205" s="90"/>
      <c r="MFZ205" s="90"/>
      <c r="MGB205" s="90"/>
      <c r="MGD205" s="90"/>
      <c r="MGF205" s="90"/>
      <c r="MGH205" s="90"/>
      <c r="MGJ205" s="90"/>
      <c r="MGL205" s="90"/>
      <c r="MGN205" s="90"/>
      <c r="MGP205" s="90"/>
      <c r="MGR205" s="90"/>
      <c r="MGT205" s="90"/>
      <c r="MGV205" s="90"/>
      <c r="MGX205" s="90"/>
      <c r="MGZ205" s="90"/>
      <c r="MHB205" s="90"/>
      <c r="MHD205" s="90"/>
      <c r="MHF205" s="90"/>
      <c r="MHH205" s="90"/>
      <c r="MHJ205" s="90"/>
      <c r="MHL205" s="90"/>
      <c r="MHN205" s="90"/>
      <c r="MHP205" s="90"/>
      <c r="MHR205" s="90"/>
      <c r="MHT205" s="90"/>
      <c r="MHV205" s="90"/>
      <c r="MHX205" s="90"/>
      <c r="MHZ205" s="90"/>
      <c r="MIB205" s="90"/>
      <c r="MID205" s="90"/>
      <c r="MIF205" s="90"/>
      <c r="MIH205" s="90"/>
      <c r="MIJ205" s="90"/>
      <c r="MIL205" s="90"/>
      <c r="MIN205" s="90"/>
      <c r="MIP205" s="90"/>
      <c r="MIR205" s="90"/>
      <c r="MIT205" s="90"/>
      <c r="MIV205" s="90"/>
      <c r="MIX205" s="90"/>
      <c r="MIZ205" s="90"/>
      <c r="MJB205" s="90"/>
      <c r="MJD205" s="90"/>
      <c r="MJF205" s="90"/>
      <c r="MJH205" s="90"/>
      <c r="MJJ205" s="90"/>
      <c r="MJL205" s="90"/>
      <c r="MJN205" s="90"/>
      <c r="MJP205" s="90"/>
      <c r="MJR205" s="90"/>
      <c r="MJT205" s="90"/>
      <c r="MJV205" s="90"/>
      <c r="MJX205" s="90"/>
      <c r="MJZ205" s="90"/>
      <c r="MKB205" s="90"/>
      <c r="MKD205" s="90"/>
      <c r="MKF205" s="90"/>
      <c r="MKH205" s="90"/>
      <c r="MKJ205" s="90"/>
      <c r="MKL205" s="90"/>
      <c r="MKN205" s="90"/>
      <c r="MKP205" s="90"/>
      <c r="MKR205" s="90"/>
      <c r="MKT205" s="90"/>
      <c r="MKV205" s="90"/>
      <c r="MKX205" s="90"/>
      <c r="MKZ205" s="90"/>
      <c r="MLB205" s="90"/>
      <c r="MLD205" s="90"/>
      <c r="MLF205" s="90"/>
      <c r="MLH205" s="90"/>
      <c r="MLJ205" s="90"/>
      <c r="MLL205" s="90"/>
      <c r="MLN205" s="90"/>
      <c r="MLP205" s="90"/>
      <c r="MLR205" s="90"/>
      <c r="MLT205" s="90"/>
      <c r="MLV205" s="90"/>
      <c r="MLX205" s="90"/>
      <c r="MLZ205" s="90"/>
      <c r="MMB205" s="90"/>
      <c r="MMD205" s="90"/>
      <c r="MMF205" s="90"/>
      <c r="MMH205" s="90"/>
      <c r="MMJ205" s="90"/>
      <c r="MML205" s="90"/>
      <c r="MMN205" s="90"/>
      <c r="MMP205" s="90"/>
      <c r="MMR205" s="90"/>
      <c r="MMT205" s="90"/>
      <c r="MMV205" s="90"/>
      <c r="MMX205" s="90"/>
      <c r="MMZ205" s="90"/>
      <c r="MNB205" s="90"/>
      <c r="MND205" s="90"/>
      <c r="MNF205" s="90"/>
      <c r="MNH205" s="90"/>
      <c r="MNJ205" s="90"/>
      <c r="MNL205" s="90"/>
      <c r="MNN205" s="90"/>
      <c r="MNP205" s="90"/>
      <c r="MNR205" s="90"/>
      <c r="MNT205" s="90"/>
      <c r="MNV205" s="90"/>
      <c r="MNX205" s="90"/>
      <c r="MNZ205" s="90"/>
      <c r="MOB205" s="90"/>
      <c r="MOD205" s="90"/>
      <c r="MOF205" s="90"/>
      <c r="MOH205" s="90"/>
      <c r="MOJ205" s="90"/>
      <c r="MOL205" s="90"/>
      <c r="MON205" s="90"/>
      <c r="MOP205" s="90"/>
      <c r="MOR205" s="90"/>
      <c r="MOT205" s="90"/>
      <c r="MOV205" s="90"/>
      <c r="MOX205" s="90"/>
      <c r="MOZ205" s="90"/>
      <c r="MPB205" s="90"/>
      <c r="MPD205" s="90"/>
      <c r="MPF205" s="90"/>
      <c r="MPH205" s="90"/>
      <c r="MPJ205" s="90"/>
      <c r="MPL205" s="90"/>
      <c r="MPN205" s="90"/>
      <c r="MPP205" s="90"/>
      <c r="MPR205" s="90"/>
      <c r="MPT205" s="90"/>
      <c r="MPV205" s="90"/>
      <c r="MPX205" s="90"/>
      <c r="MPZ205" s="90"/>
      <c r="MQB205" s="90"/>
      <c r="MQD205" s="90"/>
      <c r="MQF205" s="90"/>
      <c r="MQH205" s="90"/>
      <c r="MQJ205" s="90"/>
      <c r="MQL205" s="90"/>
      <c r="MQN205" s="90"/>
      <c r="MQP205" s="90"/>
      <c r="MQR205" s="90"/>
      <c r="MQT205" s="90"/>
      <c r="MQV205" s="90"/>
      <c r="MQX205" s="90"/>
      <c r="MQZ205" s="90"/>
      <c r="MRB205" s="90"/>
      <c r="MRD205" s="90"/>
      <c r="MRF205" s="90"/>
      <c r="MRH205" s="90"/>
      <c r="MRJ205" s="90"/>
      <c r="MRL205" s="90"/>
      <c r="MRN205" s="90"/>
      <c r="MRP205" s="90"/>
      <c r="MRR205" s="90"/>
      <c r="MRT205" s="90"/>
      <c r="MRV205" s="90"/>
      <c r="MRX205" s="90"/>
      <c r="MRZ205" s="90"/>
      <c r="MSB205" s="90"/>
      <c r="MSD205" s="90"/>
      <c r="MSF205" s="90"/>
      <c r="MSH205" s="90"/>
      <c r="MSJ205" s="90"/>
      <c r="MSL205" s="90"/>
      <c r="MSN205" s="90"/>
      <c r="MSP205" s="90"/>
      <c r="MSR205" s="90"/>
      <c r="MST205" s="90"/>
      <c r="MSV205" s="90"/>
      <c r="MSX205" s="90"/>
      <c r="MSZ205" s="90"/>
      <c r="MTB205" s="90"/>
      <c r="MTD205" s="90"/>
      <c r="MTF205" s="90"/>
      <c r="MTH205" s="90"/>
      <c r="MTJ205" s="90"/>
      <c r="MTL205" s="90"/>
      <c r="MTN205" s="90"/>
      <c r="MTP205" s="90"/>
      <c r="MTR205" s="90"/>
      <c r="MTT205" s="90"/>
      <c r="MTV205" s="90"/>
      <c r="MTX205" s="90"/>
      <c r="MTZ205" s="90"/>
      <c r="MUB205" s="90"/>
      <c r="MUD205" s="90"/>
      <c r="MUF205" s="90"/>
      <c r="MUH205" s="90"/>
      <c r="MUJ205" s="90"/>
      <c r="MUL205" s="90"/>
      <c r="MUN205" s="90"/>
      <c r="MUP205" s="90"/>
      <c r="MUR205" s="90"/>
      <c r="MUT205" s="90"/>
      <c r="MUV205" s="90"/>
      <c r="MUX205" s="90"/>
      <c r="MUZ205" s="90"/>
      <c r="MVB205" s="90"/>
      <c r="MVD205" s="90"/>
      <c r="MVF205" s="90"/>
      <c r="MVH205" s="90"/>
      <c r="MVJ205" s="90"/>
      <c r="MVL205" s="90"/>
      <c r="MVN205" s="90"/>
      <c r="MVP205" s="90"/>
      <c r="MVR205" s="90"/>
      <c r="MVT205" s="90"/>
      <c r="MVV205" s="90"/>
      <c r="MVX205" s="90"/>
      <c r="MVZ205" s="90"/>
      <c r="MWB205" s="90"/>
      <c r="MWD205" s="90"/>
      <c r="MWF205" s="90"/>
      <c r="MWH205" s="90"/>
      <c r="MWJ205" s="90"/>
      <c r="MWL205" s="90"/>
      <c r="MWN205" s="90"/>
      <c r="MWP205" s="90"/>
      <c r="MWR205" s="90"/>
      <c r="MWT205" s="90"/>
      <c r="MWV205" s="90"/>
      <c r="MWX205" s="90"/>
      <c r="MWZ205" s="90"/>
      <c r="MXB205" s="90"/>
      <c r="MXD205" s="90"/>
      <c r="MXF205" s="90"/>
      <c r="MXH205" s="90"/>
      <c r="MXJ205" s="90"/>
      <c r="MXL205" s="90"/>
      <c r="MXN205" s="90"/>
      <c r="MXP205" s="90"/>
      <c r="MXR205" s="90"/>
      <c r="MXT205" s="90"/>
      <c r="MXV205" s="90"/>
      <c r="MXX205" s="90"/>
      <c r="MXZ205" s="90"/>
      <c r="MYB205" s="90"/>
      <c r="MYD205" s="90"/>
      <c r="MYF205" s="90"/>
      <c r="MYH205" s="90"/>
      <c r="MYJ205" s="90"/>
      <c r="MYL205" s="90"/>
      <c r="MYN205" s="90"/>
      <c r="MYP205" s="90"/>
      <c r="MYR205" s="90"/>
      <c r="MYT205" s="90"/>
      <c r="MYV205" s="90"/>
      <c r="MYX205" s="90"/>
      <c r="MYZ205" s="90"/>
      <c r="MZB205" s="90"/>
      <c r="MZD205" s="90"/>
      <c r="MZF205" s="90"/>
      <c r="MZH205" s="90"/>
      <c r="MZJ205" s="90"/>
      <c r="MZL205" s="90"/>
      <c r="MZN205" s="90"/>
      <c r="MZP205" s="90"/>
      <c r="MZR205" s="90"/>
      <c r="MZT205" s="90"/>
      <c r="MZV205" s="90"/>
      <c r="MZX205" s="90"/>
      <c r="MZZ205" s="90"/>
      <c r="NAB205" s="90"/>
      <c r="NAD205" s="90"/>
      <c r="NAF205" s="90"/>
      <c r="NAH205" s="90"/>
      <c r="NAJ205" s="90"/>
      <c r="NAL205" s="90"/>
      <c r="NAN205" s="90"/>
      <c r="NAP205" s="90"/>
      <c r="NAR205" s="90"/>
      <c r="NAT205" s="90"/>
      <c r="NAV205" s="90"/>
      <c r="NAX205" s="90"/>
      <c r="NAZ205" s="90"/>
      <c r="NBB205" s="90"/>
      <c r="NBD205" s="90"/>
      <c r="NBF205" s="90"/>
      <c r="NBH205" s="90"/>
      <c r="NBJ205" s="90"/>
      <c r="NBL205" s="90"/>
      <c r="NBN205" s="90"/>
      <c r="NBP205" s="90"/>
      <c r="NBR205" s="90"/>
      <c r="NBT205" s="90"/>
      <c r="NBV205" s="90"/>
      <c r="NBX205" s="90"/>
      <c r="NBZ205" s="90"/>
      <c r="NCB205" s="90"/>
      <c r="NCD205" s="90"/>
      <c r="NCF205" s="90"/>
      <c r="NCH205" s="90"/>
      <c r="NCJ205" s="90"/>
      <c r="NCL205" s="90"/>
      <c r="NCN205" s="90"/>
      <c r="NCP205" s="90"/>
      <c r="NCR205" s="90"/>
      <c r="NCT205" s="90"/>
      <c r="NCV205" s="90"/>
      <c r="NCX205" s="90"/>
      <c r="NCZ205" s="90"/>
      <c r="NDB205" s="90"/>
      <c r="NDD205" s="90"/>
      <c r="NDF205" s="90"/>
      <c r="NDH205" s="90"/>
      <c r="NDJ205" s="90"/>
      <c r="NDL205" s="90"/>
      <c r="NDN205" s="90"/>
      <c r="NDP205" s="90"/>
      <c r="NDR205" s="90"/>
      <c r="NDT205" s="90"/>
      <c r="NDV205" s="90"/>
      <c r="NDX205" s="90"/>
      <c r="NDZ205" s="90"/>
      <c r="NEB205" s="90"/>
      <c r="NED205" s="90"/>
      <c r="NEF205" s="90"/>
      <c r="NEH205" s="90"/>
      <c r="NEJ205" s="90"/>
      <c r="NEL205" s="90"/>
      <c r="NEN205" s="90"/>
      <c r="NEP205" s="90"/>
      <c r="NER205" s="90"/>
      <c r="NET205" s="90"/>
      <c r="NEV205" s="90"/>
      <c r="NEX205" s="90"/>
      <c r="NEZ205" s="90"/>
      <c r="NFB205" s="90"/>
      <c r="NFD205" s="90"/>
      <c r="NFF205" s="90"/>
      <c r="NFH205" s="90"/>
      <c r="NFJ205" s="90"/>
      <c r="NFL205" s="90"/>
      <c r="NFN205" s="90"/>
      <c r="NFP205" s="90"/>
      <c r="NFR205" s="90"/>
      <c r="NFT205" s="90"/>
      <c r="NFV205" s="90"/>
      <c r="NFX205" s="90"/>
      <c r="NFZ205" s="90"/>
      <c r="NGB205" s="90"/>
      <c r="NGD205" s="90"/>
      <c r="NGF205" s="90"/>
      <c r="NGH205" s="90"/>
      <c r="NGJ205" s="90"/>
      <c r="NGL205" s="90"/>
      <c r="NGN205" s="90"/>
      <c r="NGP205" s="90"/>
      <c r="NGR205" s="90"/>
      <c r="NGT205" s="90"/>
      <c r="NGV205" s="90"/>
      <c r="NGX205" s="90"/>
      <c r="NGZ205" s="90"/>
      <c r="NHB205" s="90"/>
      <c r="NHD205" s="90"/>
      <c r="NHF205" s="90"/>
      <c r="NHH205" s="90"/>
      <c r="NHJ205" s="90"/>
      <c r="NHL205" s="90"/>
      <c r="NHN205" s="90"/>
      <c r="NHP205" s="90"/>
      <c r="NHR205" s="90"/>
      <c r="NHT205" s="90"/>
      <c r="NHV205" s="90"/>
      <c r="NHX205" s="90"/>
      <c r="NHZ205" s="90"/>
      <c r="NIB205" s="90"/>
      <c r="NID205" s="90"/>
      <c r="NIF205" s="90"/>
      <c r="NIH205" s="90"/>
      <c r="NIJ205" s="90"/>
      <c r="NIL205" s="90"/>
      <c r="NIN205" s="90"/>
      <c r="NIP205" s="90"/>
      <c r="NIR205" s="90"/>
      <c r="NIT205" s="90"/>
      <c r="NIV205" s="90"/>
      <c r="NIX205" s="90"/>
      <c r="NIZ205" s="90"/>
      <c r="NJB205" s="90"/>
      <c r="NJD205" s="90"/>
      <c r="NJF205" s="90"/>
      <c r="NJH205" s="90"/>
      <c r="NJJ205" s="90"/>
      <c r="NJL205" s="90"/>
      <c r="NJN205" s="90"/>
      <c r="NJP205" s="90"/>
      <c r="NJR205" s="90"/>
      <c r="NJT205" s="90"/>
      <c r="NJV205" s="90"/>
      <c r="NJX205" s="90"/>
      <c r="NJZ205" s="90"/>
      <c r="NKB205" s="90"/>
      <c r="NKD205" s="90"/>
      <c r="NKF205" s="90"/>
      <c r="NKH205" s="90"/>
      <c r="NKJ205" s="90"/>
      <c r="NKL205" s="90"/>
      <c r="NKN205" s="90"/>
      <c r="NKP205" s="90"/>
      <c r="NKR205" s="90"/>
      <c r="NKT205" s="90"/>
      <c r="NKV205" s="90"/>
      <c r="NKX205" s="90"/>
      <c r="NKZ205" s="90"/>
      <c r="NLB205" s="90"/>
      <c r="NLD205" s="90"/>
      <c r="NLF205" s="90"/>
      <c r="NLH205" s="90"/>
      <c r="NLJ205" s="90"/>
      <c r="NLL205" s="90"/>
      <c r="NLN205" s="90"/>
      <c r="NLP205" s="90"/>
      <c r="NLR205" s="90"/>
      <c r="NLT205" s="90"/>
      <c r="NLV205" s="90"/>
      <c r="NLX205" s="90"/>
      <c r="NLZ205" s="90"/>
      <c r="NMB205" s="90"/>
      <c r="NMD205" s="90"/>
      <c r="NMF205" s="90"/>
      <c r="NMH205" s="90"/>
      <c r="NMJ205" s="90"/>
      <c r="NML205" s="90"/>
      <c r="NMN205" s="90"/>
      <c r="NMP205" s="90"/>
      <c r="NMR205" s="90"/>
      <c r="NMT205" s="90"/>
      <c r="NMV205" s="90"/>
      <c r="NMX205" s="90"/>
      <c r="NMZ205" s="90"/>
      <c r="NNB205" s="90"/>
      <c r="NND205" s="90"/>
      <c r="NNF205" s="90"/>
      <c r="NNH205" s="90"/>
      <c r="NNJ205" s="90"/>
      <c r="NNL205" s="90"/>
      <c r="NNN205" s="90"/>
      <c r="NNP205" s="90"/>
      <c r="NNR205" s="90"/>
      <c r="NNT205" s="90"/>
      <c r="NNV205" s="90"/>
      <c r="NNX205" s="90"/>
      <c r="NNZ205" s="90"/>
      <c r="NOB205" s="90"/>
      <c r="NOD205" s="90"/>
      <c r="NOF205" s="90"/>
      <c r="NOH205" s="90"/>
      <c r="NOJ205" s="90"/>
      <c r="NOL205" s="90"/>
      <c r="NON205" s="90"/>
      <c r="NOP205" s="90"/>
      <c r="NOR205" s="90"/>
      <c r="NOT205" s="90"/>
      <c r="NOV205" s="90"/>
      <c r="NOX205" s="90"/>
      <c r="NOZ205" s="90"/>
      <c r="NPB205" s="90"/>
      <c r="NPD205" s="90"/>
      <c r="NPF205" s="90"/>
      <c r="NPH205" s="90"/>
      <c r="NPJ205" s="90"/>
      <c r="NPL205" s="90"/>
      <c r="NPN205" s="90"/>
      <c r="NPP205" s="90"/>
      <c r="NPR205" s="90"/>
      <c r="NPT205" s="90"/>
      <c r="NPV205" s="90"/>
      <c r="NPX205" s="90"/>
      <c r="NPZ205" s="90"/>
      <c r="NQB205" s="90"/>
      <c r="NQD205" s="90"/>
      <c r="NQF205" s="90"/>
      <c r="NQH205" s="90"/>
      <c r="NQJ205" s="90"/>
      <c r="NQL205" s="90"/>
      <c r="NQN205" s="90"/>
      <c r="NQP205" s="90"/>
      <c r="NQR205" s="90"/>
      <c r="NQT205" s="90"/>
      <c r="NQV205" s="90"/>
      <c r="NQX205" s="90"/>
      <c r="NQZ205" s="90"/>
      <c r="NRB205" s="90"/>
      <c r="NRD205" s="90"/>
      <c r="NRF205" s="90"/>
      <c r="NRH205" s="90"/>
      <c r="NRJ205" s="90"/>
      <c r="NRL205" s="90"/>
      <c r="NRN205" s="90"/>
      <c r="NRP205" s="90"/>
      <c r="NRR205" s="90"/>
      <c r="NRT205" s="90"/>
      <c r="NRV205" s="90"/>
      <c r="NRX205" s="90"/>
      <c r="NRZ205" s="90"/>
      <c r="NSB205" s="90"/>
      <c r="NSD205" s="90"/>
      <c r="NSF205" s="90"/>
      <c r="NSH205" s="90"/>
      <c r="NSJ205" s="90"/>
      <c r="NSL205" s="90"/>
      <c r="NSN205" s="90"/>
      <c r="NSP205" s="90"/>
      <c r="NSR205" s="90"/>
      <c r="NST205" s="90"/>
      <c r="NSV205" s="90"/>
      <c r="NSX205" s="90"/>
      <c r="NSZ205" s="90"/>
      <c r="NTB205" s="90"/>
      <c r="NTD205" s="90"/>
      <c r="NTF205" s="90"/>
      <c r="NTH205" s="90"/>
      <c r="NTJ205" s="90"/>
      <c r="NTL205" s="90"/>
      <c r="NTN205" s="90"/>
      <c r="NTP205" s="90"/>
      <c r="NTR205" s="90"/>
      <c r="NTT205" s="90"/>
      <c r="NTV205" s="90"/>
      <c r="NTX205" s="90"/>
      <c r="NTZ205" s="90"/>
      <c r="NUB205" s="90"/>
      <c r="NUD205" s="90"/>
      <c r="NUF205" s="90"/>
      <c r="NUH205" s="90"/>
      <c r="NUJ205" s="90"/>
      <c r="NUL205" s="90"/>
      <c r="NUN205" s="90"/>
      <c r="NUP205" s="90"/>
      <c r="NUR205" s="90"/>
      <c r="NUT205" s="90"/>
      <c r="NUV205" s="90"/>
      <c r="NUX205" s="90"/>
      <c r="NUZ205" s="90"/>
      <c r="NVB205" s="90"/>
      <c r="NVD205" s="90"/>
      <c r="NVF205" s="90"/>
      <c r="NVH205" s="90"/>
      <c r="NVJ205" s="90"/>
      <c r="NVL205" s="90"/>
      <c r="NVN205" s="90"/>
      <c r="NVP205" s="90"/>
      <c r="NVR205" s="90"/>
      <c r="NVT205" s="90"/>
      <c r="NVV205" s="90"/>
      <c r="NVX205" s="90"/>
      <c r="NVZ205" s="90"/>
      <c r="NWB205" s="90"/>
      <c r="NWD205" s="90"/>
      <c r="NWF205" s="90"/>
      <c r="NWH205" s="90"/>
      <c r="NWJ205" s="90"/>
      <c r="NWL205" s="90"/>
      <c r="NWN205" s="90"/>
      <c r="NWP205" s="90"/>
      <c r="NWR205" s="90"/>
      <c r="NWT205" s="90"/>
      <c r="NWV205" s="90"/>
      <c r="NWX205" s="90"/>
      <c r="NWZ205" s="90"/>
      <c r="NXB205" s="90"/>
      <c r="NXD205" s="90"/>
      <c r="NXF205" s="90"/>
      <c r="NXH205" s="90"/>
      <c r="NXJ205" s="90"/>
      <c r="NXL205" s="90"/>
      <c r="NXN205" s="90"/>
      <c r="NXP205" s="90"/>
      <c r="NXR205" s="90"/>
      <c r="NXT205" s="90"/>
      <c r="NXV205" s="90"/>
      <c r="NXX205" s="90"/>
      <c r="NXZ205" s="90"/>
      <c r="NYB205" s="90"/>
      <c r="NYD205" s="90"/>
      <c r="NYF205" s="90"/>
      <c r="NYH205" s="90"/>
      <c r="NYJ205" s="90"/>
      <c r="NYL205" s="90"/>
      <c r="NYN205" s="90"/>
      <c r="NYP205" s="90"/>
      <c r="NYR205" s="90"/>
      <c r="NYT205" s="90"/>
      <c r="NYV205" s="90"/>
      <c r="NYX205" s="90"/>
      <c r="NYZ205" s="90"/>
      <c r="NZB205" s="90"/>
      <c r="NZD205" s="90"/>
      <c r="NZF205" s="90"/>
      <c r="NZH205" s="90"/>
      <c r="NZJ205" s="90"/>
      <c r="NZL205" s="90"/>
      <c r="NZN205" s="90"/>
      <c r="NZP205" s="90"/>
      <c r="NZR205" s="90"/>
      <c r="NZT205" s="90"/>
      <c r="NZV205" s="90"/>
      <c r="NZX205" s="90"/>
      <c r="NZZ205" s="90"/>
      <c r="OAB205" s="90"/>
      <c r="OAD205" s="90"/>
      <c r="OAF205" s="90"/>
      <c r="OAH205" s="90"/>
      <c r="OAJ205" s="90"/>
      <c r="OAL205" s="90"/>
      <c r="OAN205" s="90"/>
      <c r="OAP205" s="90"/>
      <c r="OAR205" s="90"/>
      <c r="OAT205" s="90"/>
      <c r="OAV205" s="90"/>
      <c r="OAX205" s="90"/>
      <c r="OAZ205" s="90"/>
      <c r="OBB205" s="90"/>
      <c r="OBD205" s="90"/>
      <c r="OBF205" s="90"/>
      <c r="OBH205" s="90"/>
      <c r="OBJ205" s="90"/>
      <c r="OBL205" s="90"/>
      <c r="OBN205" s="90"/>
      <c r="OBP205" s="90"/>
      <c r="OBR205" s="90"/>
      <c r="OBT205" s="90"/>
      <c r="OBV205" s="90"/>
      <c r="OBX205" s="90"/>
      <c r="OBZ205" s="90"/>
      <c r="OCB205" s="90"/>
      <c r="OCD205" s="90"/>
      <c r="OCF205" s="90"/>
      <c r="OCH205" s="90"/>
      <c r="OCJ205" s="90"/>
      <c r="OCL205" s="90"/>
      <c r="OCN205" s="90"/>
      <c r="OCP205" s="90"/>
      <c r="OCR205" s="90"/>
      <c r="OCT205" s="90"/>
      <c r="OCV205" s="90"/>
      <c r="OCX205" s="90"/>
      <c r="OCZ205" s="90"/>
      <c r="ODB205" s="90"/>
      <c r="ODD205" s="90"/>
      <c r="ODF205" s="90"/>
      <c r="ODH205" s="90"/>
      <c r="ODJ205" s="90"/>
      <c r="ODL205" s="90"/>
      <c r="ODN205" s="90"/>
      <c r="ODP205" s="90"/>
      <c r="ODR205" s="90"/>
      <c r="ODT205" s="90"/>
      <c r="ODV205" s="90"/>
      <c r="ODX205" s="90"/>
      <c r="ODZ205" s="90"/>
      <c r="OEB205" s="90"/>
      <c r="OED205" s="90"/>
      <c r="OEF205" s="90"/>
      <c r="OEH205" s="90"/>
      <c r="OEJ205" s="90"/>
      <c r="OEL205" s="90"/>
      <c r="OEN205" s="90"/>
      <c r="OEP205" s="90"/>
      <c r="OER205" s="90"/>
      <c r="OET205" s="90"/>
      <c r="OEV205" s="90"/>
      <c r="OEX205" s="90"/>
      <c r="OEZ205" s="90"/>
      <c r="OFB205" s="90"/>
      <c r="OFD205" s="90"/>
      <c r="OFF205" s="90"/>
      <c r="OFH205" s="90"/>
      <c r="OFJ205" s="90"/>
      <c r="OFL205" s="90"/>
      <c r="OFN205" s="90"/>
      <c r="OFP205" s="90"/>
      <c r="OFR205" s="90"/>
      <c r="OFT205" s="90"/>
      <c r="OFV205" s="90"/>
      <c r="OFX205" s="90"/>
      <c r="OFZ205" s="90"/>
      <c r="OGB205" s="90"/>
      <c r="OGD205" s="90"/>
      <c r="OGF205" s="90"/>
      <c r="OGH205" s="90"/>
      <c r="OGJ205" s="90"/>
      <c r="OGL205" s="90"/>
      <c r="OGN205" s="90"/>
      <c r="OGP205" s="90"/>
      <c r="OGR205" s="90"/>
      <c r="OGT205" s="90"/>
      <c r="OGV205" s="90"/>
      <c r="OGX205" s="90"/>
      <c r="OGZ205" s="90"/>
      <c r="OHB205" s="90"/>
      <c r="OHD205" s="90"/>
      <c r="OHF205" s="90"/>
      <c r="OHH205" s="90"/>
      <c r="OHJ205" s="90"/>
      <c r="OHL205" s="90"/>
      <c r="OHN205" s="90"/>
      <c r="OHP205" s="90"/>
      <c r="OHR205" s="90"/>
      <c r="OHT205" s="90"/>
      <c r="OHV205" s="90"/>
      <c r="OHX205" s="90"/>
      <c r="OHZ205" s="90"/>
      <c r="OIB205" s="90"/>
      <c r="OID205" s="90"/>
      <c r="OIF205" s="90"/>
      <c r="OIH205" s="90"/>
      <c r="OIJ205" s="90"/>
      <c r="OIL205" s="90"/>
      <c r="OIN205" s="90"/>
      <c r="OIP205" s="90"/>
      <c r="OIR205" s="90"/>
      <c r="OIT205" s="90"/>
      <c r="OIV205" s="90"/>
      <c r="OIX205" s="90"/>
      <c r="OIZ205" s="90"/>
      <c r="OJB205" s="90"/>
      <c r="OJD205" s="90"/>
      <c r="OJF205" s="90"/>
      <c r="OJH205" s="90"/>
      <c r="OJJ205" s="90"/>
      <c r="OJL205" s="90"/>
      <c r="OJN205" s="90"/>
      <c r="OJP205" s="90"/>
      <c r="OJR205" s="90"/>
      <c r="OJT205" s="90"/>
      <c r="OJV205" s="90"/>
      <c r="OJX205" s="90"/>
      <c r="OJZ205" s="90"/>
      <c r="OKB205" s="90"/>
      <c r="OKD205" s="90"/>
      <c r="OKF205" s="90"/>
      <c r="OKH205" s="90"/>
      <c r="OKJ205" s="90"/>
      <c r="OKL205" s="90"/>
      <c r="OKN205" s="90"/>
      <c r="OKP205" s="90"/>
      <c r="OKR205" s="90"/>
      <c r="OKT205" s="90"/>
      <c r="OKV205" s="90"/>
      <c r="OKX205" s="90"/>
      <c r="OKZ205" s="90"/>
      <c r="OLB205" s="90"/>
      <c r="OLD205" s="90"/>
      <c r="OLF205" s="90"/>
      <c r="OLH205" s="90"/>
      <c r="OLJ205" s="90"/>
      <c r="OLL205" s="90"/>
      <c r="OLN205" s="90"/>
      <c r="OLP205" s="90"/>
      <c r="OLR205" s="90"/>
      <c r="OLT205" s="90"/>
      <c r="OLV205" s="90"/>
      <c r="OLX205" s="90"/>
      <c r="OLZ205" s="90"/>
      <c r="OMB205" s="90"/>
      <c r="OMD205" s="90"/>
      <c r="OMF205" s="90"/>
      <c r="OMH205" s="90"/>
      <c r="OMJ205" s="90"/>
      <c r="OML205" s="90"/>
      <c r="OMN205" s="90"/>
      <c r="OMP205" s="90"/>
      <c r="OMR205" s="90"/>
      <c r="OMT205" s="90"/>
      <c r="OMV205" s="90"/>
      <c r="OMX205" s="90"/>
      <c r="OMZ205" s="90"/>
      <c r="ONB205" s="90"/>
      <c r="OND205" s="90"/>
      <c r="ONF205" s="90"/>
      <c r="ONH205" s="90"/>
      <c r="ONJ205" s="90"/>
      <c r="ONL205" s="90"/>
      <c r="ONN205" s="90"/>
      <c r="ONP205" s="90"/>
      <c r="ONR205" s="90"/>
      <c r="ONT205" s="90"/>
      <c r="ONV205" s="90"/>
      <c r="ONX205" s="90"/>
      <c r="ONZ205" s="90"/>
      <c r="OOB205" s="90"/>
      <c r="OOD205" s="90"/>
      <c r="OOF205" s="90"/>
      <c r="OOH205" s="90"/>
      <c r="OOJ205" s="90"/>
      <c r="OOL205" s="90"/>
      <c r="OON205" s="90"/>
      <c r="OOP205" s="90"/>
      <c r="OOR205" s="90"/>
      <c r="OOT205" s="90"/>
      <c r="OOV205" s="90"/>
      <c r="OOX205" s="90"/>
      <c r="OOZ205" s="90"/>
      <c r="OPB205" s="90"/>
      <c r="OPD205" s="90"/>
      <c r="OPF205" s="90"/>
      <c r="OPH205" s="90"/>
      <c r="OPJ205" s="90"/>
      <c r="OPL205" s="90"/>
      <c r="OPN205" s="90"/>
      <c r="OPP205" s="90"/>
      <c r="OPR205" s="90"/>
      <c r="OPT205" s="90"/>
      <c r="OPV205" s="90"/>
      <c r="OPX205" s="90"/>
      <c r="OPZ205" s="90"/>
      <c r="OQB205" s="90"/>
      <c r="OQD205" s="90"/>
      <c r="OQF205" s="90"/>
      <c r="OQH205" s="90"/>
      <c r="OQJ205" s="90"/>
      <c r="OQL205" s="90"/>
      <c r="OQN205" s="90"/>
      <c r="OQP205" s="90"/>
      <c r="OQR205" s="90"/>
      <c r="OQT205" s="90"/>
      <c r="OQV205" s="90"/>
      <c r="OQX205" s="90"/>
      <c r="OQZ205" s="90"/>
      <c r="ORB205" s="90"/>
      <c r="ORD205" s="90"/>
      <c r="ORF205" s="90"/>
      <c r="ORH205" s="90"/>
      <c r="ORJ205" s="90"/>
      <c r="ORL205" s="90"/>
      <c r="ORN205" s="90"/>
      <c r="ORP205" s="90"/>
      <c r="ORR205" s="90"/>
      <c r="ORT205" s="90"/>
      <c r="ORV205" s="90"/>
      <c r="ORX205" s="90"/>
      <c r="ORZ205" s="90"/>
      <c r="OSB205" s="90"/>
      <c r="OSD205" s="90"/>
      <c r="OSF205" s="90"/>
      <c r="OSH205" s="90"/>
      <c r="OSJ205" s="90"/>
      <c r="OSL205" s="90"/>
      <c r="OSN205" s="90"/>
      <c r="OSP205" s="90"/>
      <c r="OSR205" s="90"/>
      <c r="OST205" s="90"/>
      <c r="OSV205" s="90"/>
      <c r="OSX205" s="90"/>
      <c r="OSZ205" s="90"/>
      <c r="OTB205" s="90"/>
      <c r="OTD205" s="90"/>
      <c r="OTF205" s="90"/>
      <c r="OTH205" s="90"/>
      <c r="OTJ205" s="90"/>
      <c r="OTL205" s="90"/>
      <c r="OTN205" s="90"/>
      <c r="OTP205" s="90"/>
      <c r="OTR205" s="90"/>
      <c r="OTT205" s="90"/>
      <c r="OTV205" s="90"/>
      <c r="OTX205" s="90"/>
      <c r="OTZ205" s="90"/>
      <c r="OUB205" s="90"/>
      <c r="OUD205" s="90"/>
      <c r="OUF205" s="90"/>
      <c r="OUH205" s="90"/>
      <c r="OUJ205" s="90"/>
      <c r="OUL205" s="90"/>
      <c r="OUN205" s="90"/>
      <c r="OUP205" s="90"/>
      <c r="OUR205" s="90"/>
      <c r="OUT205" s="90"/>
      <c r="OUV205" s="90"/>
      <c r="OUX205" s="90"/>
      <c r="OUZ205" s="90"/>
      <c r="OVB205" s="90"/>
      <c r="OVD205" s="90"/>
      <c r="OVF205" s="90"/>
      <c r="OVH205" s="90"/>
      <c r="OVJ205" s="90"/>
      <c r="OVL205" s="90"/>
      <c r="OVN205" s="90"/>
      <c r="OVP205" s="90"/>
      <c r="OVR205" s="90"/>
      <c r="OVT205" s="90"/>
      <c r="OVV205" s="90"/>
      <c r="OVX205" s="90"/>
      <c r="OVZ205" s="90"/>
      <c r="OWB205" s="90"/>
      <c r="OWD205" s="90"/>
      <c r="OWF205" s="90"/>
      <c r="OWH205" s="90"/>
      <c r="OWJ205" s="90"/>
      <c r="OWL205" s="90"/>
      <c r="OWN205" s="90"/>
      <c r="OWP205" s="90"/>
      <c r="OWR205" s="90"/>
      <c r="OWT205" s="90"/>
      <c r="OWV205" s="90"/>
      <c r="OWX205" s="90"/>
      <c r="OWZ205" s="90"/>
      <c r="OXB205" s="90"/>
      <c r="OXD205" s="90"/>
      <c r="OXF205" s="90"/>
      <c r="OXH205" s="90"/>
      <c r="OXJ205" s="90"/>
      <c r="OXL205" s="90"/>
      <c r="OXN205" s="90"/>
      <c r="OXP205" s="90"/>
      <c r="OXR205" s="90"/>
      <c r="OXT205" s="90"/>
      <c r="OXV205" s="90"/>
      <c r="OXX205" s="90"/>
      <c r="OXZ205" s="90"/>
      <c r="OYB205" s="90"/>
      <c r="OYD205" s="90"/>
      <c r="OYF205" s="90"/>
      <c r="OYH205" s="90"/>
      <c r="OYJ205" s="90"/>
      <c r="OYL205" s="90"/>
      <c r="OYN205" s="90"/>
      <c r="OYP205" s="90"/>
      <c r="OYR205" s="90"/>
      <c r="OYT205" s="90"/>
      <c r="OYV205" s="90"/>
      <c r="OYX205" s="90"/>
      <c r="OYZ205" s="90"/>
      <c r="OZB205" s="90"/>
      <c r="OZD205" s="90"/>
      <c r="OZF205" s="90"/>
      <c r="OZH205" s="90"/>
      <c r="OZJ205" s="90"/>
      <c r="OZL205" s="90"/>
      <c r="OZN205" s="90"/>
      <c r="OZP205" s="90"/>
      <c r="OZR205" s="90"/>
      <c r="OZT205" s="90"/>
      <c r="OZV205" s="90"/>
      <c r="OZX205" s="90"/>
      <c r="OZZ205" s="90"/>
      <c r="PAB205" s="90"/>
      <c r="PAD205" s="90"/>
      <c r="PAF205" s="90"/>
      <c r="PAH205" s="90"/>
      <c r="PAJ205" s="90"/>
      <c r="PAL205" s="90"/>
      <c r="PAN205" s="90"/>
      <c r="PAP205" s="90"/>
      <c r="PAR205" s="90"/>
      <c r="PAT205" s="90"/>
      <c r="PAV205" s="90"/>
      <c r="PAX205" s="90"/>
      <c r="PAZ205" s="90"/>
      <c r="PBB205" s="90"/>
      <c r="PBD205" s="90"/>
      <c r="PBF205" s="90"/>
      <c r="PBH205" s="90"/>
      <c r="PBJ205" s="90"/>
      <c r="PBL205" s="90"/>
      <c r="PBN205" s="90"/>
      <c r="PBP205" s="90"/>
      <c r="PBR205" s="90"/>
      <c r="PBT205" s="90"/>
      <c r="PBV205" s="90"/>
      <c r="PBX205" s="90"/>
      <c r="PBZ205" s="90"/>
      <c r="PCB205" s="90"/>
      <c r="PCD205" s="90"/>
      <c r="PCF205" s="90"/>
      <c r="PCH205" s="90"/>
      <c r="PCJ205" s="90"/>
      <c r="PCL205" s="90"/>
      <c r="PCN205" s="90"/>
      <c r="PCP205" s="90"/>
      <c r="PCR205" s="90"/>
      <c r="PCT205" s="90"/>
      <c r="PCV205" s="90"/>
      <c r="PCX205" s="90"/>
      <c r="PCZ205" s="90"/>
      <c r="PDB205" s="90"/>
      <c r="PDD205" s="90"/>
      <c r="PDF205" s="90"/>
      <c r="PDH205" s="90"/>
      <c r="PDJ205" s="90"/>
      <c r="PDL205" s="90"/>
      <c r="PDN205" s="90"/>
      <c r="PDP205" s="90"/>
      <c r="PDR205" s="90"/>
      <c r="PDT205" s="90"/>
      <c r="PDV205" s="90"/>
      <c r="PDX205" s="90"/>
      <c r="PDZ205" s="90"/>
      <c r="PEB205" s="90"/>
      <c r="PED205" s="90"/>
      <c r="PEF205" s="90"/>
      <c r="PEH205" s="90"/>
      <c r="PEJ205" s="90"/>
      <c r="PEL205" s="90"/>
      <c r="PEN205" s="90"/>
      <c r="PEP205" s="90"/>
      <c r="PER205" s="90"/>
      <c r="PET205" s="90"/>
      <c r="PEV205" s="90"/>
      <c r="PEX205" s="90"/>
      <c r="PEZ205" s="90"/>
      <c r="PFB205" s="90"/>
      <c r="PFD205" s="90"/>
      <c r="PFF205" s="90"/>
      <c r="PFH205" s="90"/>
      <c r="PFJ205" s="90"/>
      <c r="PFL205" s="90"/>
      <c r="PFN205" s="90"/>
      <c r="PFP205" s="90"/>
      <c r="PFR205" s="90"/>
      <c r="PFT205" s="90"/>
      <c r="PFV205" s="90"/>
      <c r="PFX205" s="90"/>
      <c r="PFZ205" s="90"/>
      <c r="PGB205" s="90"/>
      <c r="PGD205" s="90"/>
      <c r="PGF205" s="90"/>
      <c r="PGH205" s="90"/>
      <c r="PGJ205" s="90"/>
      <c r="PGL205" s="90"/>
      <c r="PGN205" s="90"/>
      <c r="PGP205" s="90"/>
      <c r="PGR205" s="90"/>
      <c r="PGT205" s="90"/>
      <c r="PGV205" s="90"/>
      <c r="PGX205" s="90"/>
      <c r="PGZ205" s="90"/>
      <c r="PHB205" s="90"/>
      <c r="PHD205" s="90"/>
      <c r="PHF205" s="90"/>
      <c r="PHH205" s="90"/>
      <c r="PHJ205" s="90"/>
      <c r="PHL205" s="90"/>
      <c r="PHN205" s="90"/>
      <c r="PHP205" s="90"/>
      <c r="PHR205" s="90"/>
      <c r="PHT205" s="90"/>
      <c r="PHV205" s="90"/>
      <c r="PHX205" s="90"/>
      <c r="PHZ205" s="90"/>
      <c r="PIB205" s="90"/>
      <c r="PID205" s="90"/>
      <c r="PIF205" s="90"/>
      <c r="PIH205" s="90"/>
      <c r="PIJ205" s="90"/>
      <c r="PIL205" s="90"/>
      <c r="PIN205" s="90"/>
      <c r="PIP205" s="90"/>
      <c r="PIR205" s="90"/>
      <c r="PIT205" s="90"/>
      <c r="PIV205" s="90"/>
      <c r="PIX205" s="90"/>
      <c r="PIZ205" s="90"/>
      <c r="PJB205" s="90"/>
      <c r="PJD205" s="90"/>
      <c r="PJF205" s="90"/>
      <c r="PJH205" s="90"/>
      <c r="PJJ205" s="90"/>
      <c r="PJL205" s="90"/>
      <c r="PJN205" s="90"/>
      <c r="PJP205" s="90"/>
      <c r="PJR205" s="90"/>
      <c r="PJT205" s="90"/>
      <c r="PJV205" s="90"/>
      <c r="PJX205" s="90"/>
      <c r="PJZ205" s="90"/>
      <c r="PKB205" s="90"/>
      <c r="PKD205" s="90"/>
      <c r="PKF205" s="90"/>
      <c r="PKH205" s="90"/>
      <c r="PKJ205" s="90"/>
      <c r="PKL205" s="90"/>
      <c r="PKN205" s="90"/>
      <c r="PKP205" s="90"/>
      <c r="PKR205" s="90"/>
      <c r="PKT205" s="90"/>
      <c r="PKV205" s="90"/>
      <c r="PKX205" s="90"/>
      <c r="PKZ205" s="90"/>
      <c r="PLB205" s="90"/>
      <c r="PLD205" s="90"/>
      <c r="PLF205" s="90"/>
      <c r="PLH205" s="90"/>
      <c r="PLJ205" s="90"/>
      <c r="PLL205" s="90"/>
      <c r="PLN205" s="90"/>
      <c r="PLP205" s="90"/>
      <c r="PLR205" s="90"/>
      <c r="PLT205" s="90"/>
      <c r="PLV205" s="90"/>
      <c r="PLX205" s="90"/>
      <c r="PLZ205" s="90"/>
      <c r="PMB205" s="90"/>
      <c r="PMD205" s="90"/>
      <c r="PMF205" s="90"/>
      <c r="PMH205" s="90"/>
      <c r="PMJ205" s="90"/>
      <c r="PML205" s="90"/>
      <c r="PMN205" s="90"/>
      <c r="PMP205" s="90"/>
      <c r="PMR205" s="90"/>
      <c r="PMT205" s="90"/>
      <c r="PMV205" s="90"/>
      <c r="PMX205" s="90"/>
      <c r="PMZ205" s="90"/>
      <c r="PNB205" s="90"/>
      <c r="PND205" s="90"/>
      <c r="PNF205" s="90"/>
      <c r="PNH205" s="90"/>
      <c r="PNJ205" s="90"/>
      <c r="PNL205" s="90"/>
      <c r="PNN205" s="90"/>
      <c r="PNP205" s="90"/>
      <c r="PNR205" s="90"/>
      <c r="PNT205" s="90"/>
      <c r="PNV205" s="90"/>
      <c r="PNX205" s="90"/>
      <c r="PNZ205" s="90"/>
      <c r="POB205" s="90"/>
      <c r="POD205" s="90"/>
      <c r="POF205" s="90"/>
      <c r="POH205" s="90"/>
      <c r="POJ205" s="90"/>
      <c r="POL205" s="90"/>
      <c r="PON205" s="90"/>
      <c r="POP205" s="90"/>
      <c r="POR205" s="90"/>
      <c r="POT205" s="90"/>
      <c r="POV205" s="90"/>
      <c r="POX205" s="90"/>
      <c r="POZ205" s="90"/>
      <c r="PPB205" s="90"/>
      <c r="PPD205" s="90"/>
      <c r="PPF205" s="90"/>
      <c r="PPH205" s="90"/>
      <c r="PPJ205" s="90"/>
      <c r="PPL205" s="90"/>
      <c r="PPN205" s="90"/>
      <c r="PPP205" s="90"/>
      <c r="PPR205" s="90"/>
      <c r="PPT205" s="90"/>
      <c r="PPV205" s="90"/>
      <c r="PPX205" s="90"/>
      <c r="PPZ205" s="90"/>
      <c r="PQB205" s="90"/>
      <c r="PQD205" s="90"/>
      <c r="PQF205" s="90"/>
      <c r="PQH205" s="90"/>
      <c r="PQJ205" s="90"/>
      <c r="PQL205" s="90"/>
      <c r="PQN205" s="90"/>
      <c r="PQP205" s="90"/>
      <c r="PQR205" s="90"/>
      <c r="PQT205" s="90"/>
      <c r="PQV205" s="90"/>
      <c r="PQX205" s="90"/>
      <c r="PQZ205" s="90"/>
      <c r="PRB205" s="90"/>
      <c r="PRD205" s="90"/>
      <c r="PRF205" s="90"/>
      <c r="PRH205" s="90"/>
      <c r="PRJ205" s="90"/>
      <c r="PRL205" s="90"/>
      <c r="PRN205" s="90"/>
      <c r="PRP205" s="90"/>
      <c r="PRR205" s="90"/>
      <c r="PRT205" s="90"/>
      <c r="PRV205" s="90"/>
      <c r="PRX205" s="90"/>
      <c r="PRZ205" s="90"/>
      <c r="PSB205" s="90"/>
      <c r="PSD205" s="90"/>
      <c r="PSF205" s="90"/>
      <c r="PSH205" s="90"/>
      <c r="PSJ205" s="90"/>
      <c r="PSL205" s="90"/>
      <c r="PSN205" s="90"/>
      <c r="PSP205" s="90"/>
      <c r="PSR205" s="90"/>
      <c r="PST205" s="90"/>
      <c r="PSV205" s="90"/>
      <c r="PSX205" s="90"/>
      <c r="PSZ205" s="90"/>
      <c r="PTB205" s="90"/>
      <c r="PTD205" s="90"/>
      <c r="PTF205" s="90"/>
      <c r="PTH205" s="90"/>
      <c r="PTJ205" s="90"/>
      <c r="PTL205" s="90"/>
      <c r="PTN205" s="90"/>
      <c r="PTP205" s="90"/>
      <c r="PTR205" s="90"/>
      <c r="PTT205" s="90"/>
      <c r="PTV205" s="90"/>
      <c r="PTX205" s="90"/>
      <c r="PTZ205" s="90"/>
      <c r="PUB205" s="90"/>
      <c r="PUD205" s="90"/>
      <c r="PUF205" s="90"/>
      <c r="PUH205" s="90"/>
      <c r="PUJ205" s="90"/>
      <c r="PUL205" s="90"/>
      <c r="PUN205" s="90"/>
      <c r="PUP205" s="90"/>
      <c r="PUR205" s="90"/>
      <c r="PUT205" s="90"/>
      <c r="PUV205" s="90"/>
      <c r="PUX205" s="90"/>
      <c r="PUZ205" s="90"/>
      <c r="PVB205" s="90"/>
      <c r="PVD205" s="90"/>
      <c r="PVF205" s="90"/>
      <c r="PVH205" s="90"/>
      <c r="PVJ205" s="90"/>
      <c r="PVL205" s="90"/>
      <c r="PVN205" s="90"/>
      <c r="PVP205" s="90"/>
      <c r="PVR205" s="90"/>
      <c r="PVT205" s="90"/>
      <c r="PVV205" s="90"/>
      <c r="PVX205" s="90"/>
      <c r="PVZ205" s="90"/>
      <c r="PWB205" s="90"/>
      <c r="PWD205" s="90"/>
      <c r="PWF205" s="90"/>
      <c r="PWH205" s="90"/>
      <c r="PWJ205" s="90"/>
      <c r="PWL205" s="90"/>
      <c r="PWN205" s="90"/>
      <c r="PWP205" s="90"/>
      <c r="PWR205" s="90"/>
      <c r="PWT205" s="90"/>
      <c r="PWV205" s="90"/>
      <c r="PWX205" s="90"/>
      <c r="PWZ205" s="90"/>
      <c r="PXB205" s="90"/>
      <c r="PXD205" s="90"/>
      <c r="PXF205" s="90"/>
      <c r="PXH205" s="90"/>
      <c r="PXJ205" s="90"/>
      <c r="PXL205" s="90"/>
      <c r="PXN205" s="90"/>
      <c r="PXP205" s="90"/>
      <c r="PXR205" s="90"/>
      <c r="PXT205" s="90"/>
      <c r="PXV205" s="90"/>
      <c r="PXX205" s="90"/>
      <c r="PXZ205" s="90"/>
      <c r="PYB205" s="90"/>
      <c r="PYD205" s="90"/>
      <c r="PYF205" s="90"/>
      <c r="PYH205" s="90"/>
      <c r="PYJ205" s="90"/>
      <c r="PYL205" s="90"/>
      <c r="PYN205" s="90"/>
      <c r="PYP205" s="90"/>
      <c r="PYR205" s="90"/>
      <c r="PYT205" s="90"/>
      <c r="PYV205" s="90"/>
      <c r="PYX205" s="90"/>
      <c r="PYZ205" s="90"/>
      <c r="PZB205" s="90"/>
      <c r="PZD205" s="90"/>
      <c r="PZF205" s="90"/>
      <c r="PZH205" s="90"/>
      <c r="PZJ205" s="90"/>
      <c r="PZL205" s="90"/>
      <c r="PZN205" s="90"/>
      <c r="PZP205" s="90"/>
      <c r="PZR205" s="90"/>
      <c r="PZT205" s="90"/>
      <c r="PZV205" s="90"/>
      <c r="PZX205" s="90"/>
      <c r="PZZ205" s="90"/>
      <c r="QAB205" s="90"/>
      <c r="QAD205" s="90"/>
      <c r="QAF205" s="90"/>
      <c r="QAH205" s="90"/>
      <c r="QAJ205" s="90"/>
      <c r="QAL205" s="90"/>
      <c r="QAN205" s="90"/>
      <c r="QAP205" s="90"/>
      <c r="QAR205" s="90"/>
      <c r="QAT205" s="90"/>
      <c r="QAV205" s="90"/>
      <c r="QAX205" s="90"/>
      <c r="QAZ205" s="90"/>
      <c r="QBB205" s="90"/>
      <c r="QBD205" s="90"/>
      <c r="QBF205" s="90"/>
      <c r="QBH205" s="90"/>
      <c r="QBJ205" s="90"/>
      <c r="QBL205" s="90"/>
      <c r="QBN205" s="90"/>
      <c r="QBP205" s="90"/>
      <c r="QBR205" s="90"/>
      <c r="QBT205" s="90"/>
      <c r="QBV205" s="90"/>
      <c r="QBX205" s="90"/>
      <c r="QBZ205" s="90"/>
      <c r="QCB205" s="90"/>
      <c r="QCD205" s="90"/>
      <c r="QCF205" s="90"/>
      <c r="QCH205" s="90"/>
      <c r="QCJ205" s="90"/>
      <c r="QCL205" s="90"/>
      <c r="QCN205" s="90"/>
      <c r="QCP205" s="90"/>
      <c r="QCR205" s="90"/>
      <c r="QCT205" s="90"/>
      <c r="QCV205" s="90"/>
      <c r="QCX205" s="90"/>
      <c r="QCZ205" s="90"/>
      <c r="QDB205" s="90"/>
      <c r="QDD205" s="90"/>
      <c r="QDF205" s="90"/>
      <c r="QDH205" s="90"/>
      <c r="QDJ205" s="90"/>
      <c r="QDL205" s="90"/>
      <c r="QDN205" s="90"/>
      <c r="QDP205" s="90"/>
      <c r="QDR205" s="90"/>
      <c r="QDT205" s="90"/>
      <c r="QDV205" s="90"/>
      <c r="QDX205" s="90"/>
      <c r="QDZ205" s="90"/>
      <c r="QEB205" s="90"/>
      <c r="QED205" s="90"/>
      <c r="QEF205" s="90"/>
      <c r="QEH205" s="90"/>
      <c r="QEJ205" s="90"/>
      <c r="QEL205" s="90"/>
      <c r="QEN205" s="90"/>
      <c r="QEP205" s="90"/>
      <c r="QER205" s="90"/>
      <c r="QET205" s="90"/>
      <c r="QEV205" s="90"/>
      <c r="QEX205" s="90"/>
      <c r="QEZ205" s="90"/>
      <c r="QFB205" s="90"/>
      <c r="QFD205" s="90"/>
      <c r="QFF205" s="90"/>
      <c r="QFH205" s="90"/>
      <c r="QFJ205" s="90"/>
      <c r="QFL205" s="90"/>
      <c r="QFN205" s="90"/>
      <c r="QFP205" s="90"/>
      <c r="QFR205" s="90"/>
      <c r="QFT205" s="90"/>
      <c r="QFV205" s="90"/>
      <c r="QFX205" s="90"/>
      <c r="QFZ205" s="90"/>
      <c r="QGB205" s="90"/>
      <c r="QGD205" s="90"/>
      <c r="QGF205" s="90"/>
      <c r="QGH205" s="90"/>
      <c r="QGJ205" s="90"/>
      <c r="QGL205" s="90"/>
      <c r="QGN205" s="90"/>
      <c r="QGP205" s="90"/>
      <c r="QGR205" s="90"/>
      <c r="QGT205" s="90"/>
      <c r="QGV205" s="90"/>
      <c r="QGX205" s="90"/>
      <c r="QGZ205" s="90"/>
      <c r="QHB205" s="90"/>
      <c r="QHD205" s="90"/>
      <c r="QHF205" s="90"/>
      <c r="QHH205" s="90"/>
      <c r="QHJ205" s="90"/>
      <c r="QHL205" s="90"/>
      <c r="QHN205" s="90"/>
      <c r="QHP205" s="90"/>
      <c r="QHR205" s="90"/>
      <c r="QHT205" s="90"/>
      <c r="QHV205" s="90"/>
      <c r="QHX205" s="90"/>
      <c r="QHZ205" s="90"/>
      <c r="QIB205" s="90"/>
      <c r="QID205" s="90"/>
      <c r="QIF205" s="90"/>
      <c r="QIH205" s="90"/>
      <c r="QIJ205" s="90"/>
      <c r="QIL205" s="90"/>
      <c r="QIN205" s="90"/>
      <c r="QIP205" s="90"/>
      <c r="QIR205" s="90"/>
      <c r="QIT205" s="90"/>
      <c r="QIV205" s="90"/>
      <c r="QIX205" s="90"/>
      <c r="QIZ205" s="90"/>
      <c r="QJB205" s="90"/>
      <c r="QJD205" s="90"/>
      <c r="QJF205" s="90"/>
      <c r="QJH205" s="90"/>
      <c r="QJJ205" s="90"/>
      <c r="QJL205" s="90"/>
      <c r="QJN205" s="90"/>
      <c r="QJP205" s="90"/>
      <c r="QJR205" s="90"/>
      <c r="QJT205" s="90"/>
      <c r="QJV205" s="90"/>
      <c r="QJX205" s="90"/>
      <c r="QJZ205" s="90"/>
      <c r="QKB205" s="90"/>
      <c r="QKD205" s="90"/>
      <c r="QKF205" s="90"/>
      <c r="QKH205" s="90"/>
      <c r="QKJ205" s="90"/>
      <c r="QKL205" s="90"/>
      <c r="QKN205" s="90"/>
      <c r="QKP205" s="90"/>
      <c r="QKR205" s="90"/>
      <c r="QKT205" s="90"/>
      <c r="QKV205" s="90"/>
      <c r="QKX205" s="90"/>
      <c r="QKZ205" s="90"/>
      <c r="QLB205" s="90"/>
      <c r="QLD205" s="90"/>
      <c r="QLF205" s="90"/>
      <c r="QLH205" s="90"/>
      <c r="QLJ205" s="90"/>
      <c r="QLL205" s="90"/>
      <c r="QLN205" s="90"/>
      <c r="QLP205" s="90"/>
      <c r="QLR205" s="90"/>
      <c r="QLT205" s="90"/>
      <c r="QLV205" s="90"/>
      <c r="QLX205" s="90"/>
      <c r="QLZ205" s="90"/>
      <c r="QMB205" s="90"/>
      <c r="QMD205" s="90"/>
      <c r="QMF205" s="90"/>
      <c r="QMH205" s="90"/>
      <c r="QMJ205" s="90"/>
      <c r="QML205" s="90"/>
      <c r="QMN205" s="90"/>
      <c r="QMP205" s="90"/>
      <c r="QMR205" s="90"/>
      <c r="QMT205" s="90"/>
      <c r="QMV205" s="90"/>
      <c r="QMX205" s="90"/>
      <c r="QMZ205" s="90"/>
      <c r="QNB205" s="90"/>
      <c r="QND205" s="90"/>
      <c r="QNF205" s="90"/>
      <c r="QNH205" s="90"/>
      <c r="QNJ205" s="90"/>
      <c r="QNL205" s="90"/>
      <c r="QNN205" s="90"/>
      <c r="QNP205" s="90"/>
      <c r="QNR205" s="90"/>
      <c r="QNT205" s="90"/>
      <c r="QNV205" s="90"/>
      <c r="QNX205" s="90"/>
      <c r="QNZ205" s="90"/>
      <c r="QOB205" s="90"/>
      <c r="QOD205" s="90"/>
      <c r="QOF205" s="90"/>
      <c r="QOH205" s="90"/>
      <c r="QOJ205" s="90"/>
      <c r="QOL205" s="90"/>
      <c r="QON205" s="90"/>
      <c r="QOP205" s="90"/>
      <c r="QOR205" s="90"/>
      <c r="QOT205" s="90"/>
      <c r="QOV205" s="90"/>
      <c r="QOX205" s="90"/>
      <c r="QOZ205" s="90"/>
      <c r="QPB205" s="90"/>
      <c r="QPD205" s="90"/>
      <c r="QPF205" s="90"/>
      <c r="QPH205" s="90"/>
      <c r="QPJ205" s="90"/>
      <c r="QPL205" s="90"/>
      <c r="QPN205" s="90"/>
      <c r="QPP205" s="90"/>
      <c r="QPR205" s="90"/>
      <c r="QPT205" s="90"/>
      <c r="QPV205" s="90"/>
      <c r="QPX205" s="90"/>
      <c r="QPZ205" s="90"/>
      <c r="QQB205" s="90"/>
      <c r="QQD205" s="90"/>
      <c r="QQF205" s="90"/>
      <c r="QQH205" s="90"/>
      <c r="QQJ205" s="90"/>
      <c r="QQL205" s="90"/>
      <c r="QQN205" s="90"/>
      <c r="QQP205" s="90"/>
      <c r="QQR205" s="90"/>
      <c r="QQT205" s="90"/>
      <c r="QQV205" s="90"/>
      <c r="QQX205" s="90"/>
      <c r="QQZ205" s="90"/>
      <c r="QRB205" s="90"/>
      <c r="QRD205" s="90"/>
      <c r="QRF205" s="90"/>
      <c r="QRH205" s="90"/>
      <c r="QRJ205" s="90"/>
      <c r="QRL205" s="90"/>
      <c r="QRN205" s="90"/>
      <c r="QRP205" s="90"/>
      <c r="QRR205" s="90"/>
      <c r="QRT205" s="90"/>
      <c r="QRV205" s="90"/>
      <c r="QRX205" s="90"/>
      <c r="QRZ205" s="90"/>
      <c r="QSB205" s="90"/>
      <c r="QSD205" s="90"/>
      <c r="QSF205" s="90"/>
      <c r="QSH205" s="90"/>
      <c r="QSJ205" s="90"/>
      <c r="QSL205" s="90"/>
      <c r="QSN205" s="90"/>
      <c r="QSP205" s="90"/>
      <c r="QSR205" s="90"/>
      <c r="QST205" s="90"/>
      <c r="QSV205" s="90"/>
      <c r="QSX205" s="90"/>
      <c r="QSZ205" s="90"/>
      <c r="QTB205" s="90"/>
      <c r="QTD205" s="90"/>
      <c r="QTF205" s="90"/>
      <c r="QTH205" s="90"/>
      <c r="QTJ205" s="90"/>
      <c r="QTL205" s="90"/>
      <c r="QTN205" s="90"/>
      <c r="QTP205" s="90"/>
      <c r="QTR205" s="90"/>
      <c r="QTT205" s="90"/>
      <c r="QTV205" s="90"/>
      <c r="QTX205" s="90"/>
      <c r="QTZ205" s="90"/>
      <c r="QUB205" s="90"/>
      <c r="QUD205" s="90"/>
      <c r="QUF205" s="90"/>
      <c r="QUH205" s="90"/>
      <c r="QUJ205" s="90"/>
      <c r="QUL205" s="90"/>
      <c r="QUN205" s="90"/>
      <c r="QUP205" s="90"/>
      <c r="QUR205" s="90"/>
      <c r="QUT205" s="90"/>
      <c r="QUV205" s="90"/>
      <c r="QUX205" s="90"/>
      <c r="QUZ205" s="90"/>
      <c r="QVB205" s="90"/>
      <c r="QVD205" s="90"/>
      <c r="QVF205" s="90"/>
      <c r="QVH205" s="90"/>
      <c r="QVJ205" s="90"/>
      <c r="QVL205" s="90"/>
      <c r="QVN205" s="90"/>
      <c r="QVP205" s="90"/>
      <c r="QVR205" s="90"/>
      <c r="QVT205" s="90"/>
      <c r="QVV205" s="90"/>
      <c r="QVX205" s="90"/>
      <c r="QVZ205" s="90"/>
      <c r="QWB205" s="90"/>
      <c r="QWD205" s="90"/>
      <c r="QWF205" s="90"/>
      <c r="QWH205" s="90"/>
      <c r="QWJ205" s="90"/>
      <c r="QWL205" s="90"/>
      <c r="QWN205" s="90"/>
      <c r="QWP205" s="90"/>
      <c r="QWR205" s="90"/>
      <c r="QWT205" s="90"/>
      <c r="QWV205" s="90"/>
      <c r="QWX205" s="90"/>
      <c r="QWZ205" s="90"/>
      <c r="QXB205" s="90"/>
      <c r="QXD205" s="90"/>
      <c r="QXF205" s="90"/>
      <c r="QXH205" s="90"/>
      <c r="QXJ205" s="90"/>
      <c r="QXL205" s="90"/>
      <c r="QXN205" s="90"/>
      <c r="QXP205" s="90"/>
      <c r="QXR205" s="90"/>
      <c r="QXT205" s="90"/>
      <c r="QXV205" s="90"/>
      <c r="QXX205" s="90"/>
      <c r="QXZ205" s="90"/>
      <c r="QYB205" s="90"/>
      <c r="QYD205" s="90"/>
      <c r="QYF205" s="90"/>
      <c r="QYH205" s="90"/>
      <c r="QYJ205" s="90"/>
      <c r="QYL205" s="90"/>
      <c r="QYN205" s="90"/>
      <c r="QYP205" s="90"/>
      <c r="QYR205" s="90"/>
      <c r="QYT205" s="90"/>
      <c r="QYV205" s="90"/>
      <c r="QYX205" s="90"/>
      <c r="QYZ205" s="90"/>
      <c r="QZB205" s="90"/>
      <c r="QZD205" s="90"/>
      <c r="QZF205" s="90"/>
      <c r="QZH205" s="90"/>
      <c r="QZJ205" s="90"/>
      <c r="QZL205" s="90"/>
      <c r="QZN205" s="90"/>
      <c r="QZP205" s="90"/>
      <c r="QZR205" s="90"/>
      <c r="QZT205" s="90"/>
      <c r="QZV205" s="90"/>
      <c r="QZX205" s="90"/>
      <c r="QZZ205" s="90"/>
      <c r="RAB205" s="90"/>
      <c r="RAD205" s="90"/>
      <c r="RAF205" s="90"/>
      <c r="RAH205" s="90"/>
      <c r="RAJ205" s="90"/>
      <c r="RAL205" s="90"/>
      <c r="RAN205" s="90"/>
      <c r="RAP205" s="90"/>
      <c r="RAR205" s="90"/>
      <c r="RAT205" s="90"/>
      <c r="RAV205" s="90"/>
      <c r="RAX205" s="90"/>
      <c r="RAZ205" s="90"/>
      <c r="RBB205" s="90"/>
      <c r="RBD205" s="90"/>
      <c r="RBF205" s="90"/>
      <c r="RBH205" s="90"/>
      <c r="RBJ205" s="90"/>
      <c r="RBL205" s="90"/>
      <c r="RBN205" s="90"/>
      <c r="RBP205" s="90"/>
      <c r="RBR205" s="90"/>
      <c r="RBT205" s="90"/>
      <c r="RBV205" s="90"/>
      <c r="RBX205" s="90"/>
      <c r="RBZ205" s="90"/>
      <c r="RCB205" s="90"/>
      <c r="RCD205" s="90"/>
      <c r="RCF205" s="90"/>
      <c r="RCH205" s="90"/>
      <c r="RCJ205" s="90"/>
      <c r="RCL205" s="90"/>
      <c r="RCN205" s="90"/>
      <c r="RCP205" s="90"/>
      <c r="RCR205" s="90"/>
      <c r="RCT205" s="90"/>
      <c r="RCV205" s="90"/>
      <c r="RCX205" s="90"/>
      <c r="RCZ205" s="90"/>
      <c r="RDB205" s="90"/>
      <c r="RDD205" s="90"/>
      <c r="RDF205" s="90"/>
      <c r="RDH205" s="90"/>
      <c r="RDJ205" s="90"/>
      <c r="RDL205" s="90"/>
      <c r="RDN205" s="90"/>
      <c r="RDP205" s="90"/>
      <c r="RDR205" s="90"/>
      <c r="RDT205" s="90"/>
      <c r="RDV205" s="90"/>
      <c r="RDX205" s="90"/>
      <c r="RDZ205" s="90"/>
      <c r="REB205" s="90"/>
      <c r="RED205" s="90"/>
      <c r="REF205" s="90"/>
      <c r="REH205" s="90"/>
      <c r="REJ205" s="90"/>
      <c r="REL205" s="90"/>
      <c r="REN205" s="90"/>
      <c r="REP205" s="90"/>
      <c r="RER205" s="90"/>
      <c r="RET205" s="90"/>
      <c r="REV205" s="90"/>
      <c r="REX205" s="90"/>
      <c r="REZ205" s="90"/>
      <c r="RFB205" s="90"/>
      <c r="RFD205" s="90"/>
      <c r="RFF205" s="90"/>
      <c r="RFH205" s="90"/>
      <c r="RFJ205" s="90"/>
      <c r="RFL205" s="90"/>
      <c r="RFN205" s="90"/>
      <c r="RFP205" s="90"/>
      <c r="RFR205" s="90"/>
      <c r="RFT205" s="90"/>
      <c r="RFV205" s="90"/>
      <c r="RFX205" s="90"/>
      <c r="RFZ205" s="90"/>
      <c r="RGB205" s="90"/>
      <c r="RGD205" s="90"/>
      <c r="RGF205" s="90"/>
      <c r="RGH205" s="90"/>
      <c r="RGJ205" s="90"/>
      <c r="RGL205" s="90"/>
      <c r="RGN205" s="90"/>
      <c r="RGP205" s="90"/>
      <c r="RGR205" s="90"/>
      <c r="RGT205" s="90"/>
      <c r="RGV205" s="90"/>
      <c r="RGX205" s="90"/>
      <c r="RGZ205" s="90"/>
      <c r="RHB205" s="90"/>
      <c r="RHD205" s="90"/>
      <c r="RHF205" s="90"/>
      <c r="RHH205" s="90"/>
      <c r="RHJ205" s="90"/>
      <c r="RHL205" s="90"/>
      <c r="RHN205" s="90"/>
      <c r="RHP205" s="90"/>
      <c r="RHR205" s="90"/>
      <c r="RHT205" s="90"/>
      <c r="RHV205" s="90"/>
      <c r="RHX205" s="90"/>
      <c r="RHZ205" s="90"/>
      <c r="RIB205" s="90"/>
      <c r="RID205" s="90"/>
      <c r="RIF205" s="90"/>
      <c r="RIH205" s="90"/>
      <c r="RIJ205" s="90"/>
      <c r="RIL205" s="90"/>
      <c r="RIN205" s="90"/>
      <c r="RIP205" s="90"/>
      <c r="RIR205" s="90"/>
      <c r="RIT205" s="90"/>
      <c r="RIV205" s="90"/>
      <c r="RIX205" s="90"/>
      <c r="RIZ205" s="90"/>
      <c r="RJB205" s="90"/>
      <c r="RJD205" s="90"/>
      <c r="RJF205" s="90"/>
      <c r="RJH205" s="90"/>
      <c r="RJJ205" s="90"/>
      <c r="RJL205" s="90"/>
      <c r="RJN205" s="90"/>
      <c r="RJP205" s="90"/>
      <c r="RJR205" s="90"/>
      <c r="RJT205" s="90"/>
      <c r="RJV205" s="90"/>
      <c r="RJX205" s="90"/>
      <c r="RJZ205" s="90"/>
      <c r="RKB205" s="90"/>
      <c r="RKD205" s="90"/>
      <c r="RKF205" s="90"/>
      <c r="RKH205" s="90"/>
      <c r="RKJ205" s="90"/>
      <c r="RKL205" s="90"/>
      <c r="RKN205" s="90"/>
      <c r="RKP205" s="90"/>
      <c r="RKR205" s="90"/>
      <c r="RKT205" s="90"/>
      <c r="RKV205" s="90"/>
      <c r="RKX205" s="90"/>
      <c r="RKZ205" s="90"/>
      <c r="RLB205" s="90"/>
      <c r="RLD205" s="90"/>
      <c r="RLF205" s="90"/>
      <c r="RLH205" s="90"/>
      <c r="RLJ205" s="90"/>
      <c r="RLL205" s="90"/>
      <c r="RLN205" s="90"/>
      <c r="RLP205" s="90"/>
      <c r="RLR205" s="90"/>
      <c r="RLT205" s="90"/>
      <c r="RLV205" s="90"/>
      <c r="RLX205" s="90"/>
      <c r="RLZ205" s="90"/>
      <c r="RMB205" s="90"/>
      <c r="RMD205" s="90"/>
      <c r="RMF205" s="90"/>
      <c r="RMH205" s="90"/>
      <c r="RMJ205" s="90"/>
      <c r="RML205" s="90"/>
      <c r="RMN205" s="90"/>
      <c r="RMP205" s="90"/>
      <c r="RMR205" s="90"/>
      <c r="RMT205" s="90"/>
      <c r="RMV205" s="90"/>
      <c r="RMX205" s="90"/>
      <c r="RMZ205" s="90"/>
      <c r="RNB205" s="90"/>
      <c r="RND205" s="90"/>
      <c r="RNF205" s="90"/>
      <c r="RNH205" s="90"/>
      <c r="RNJ205" s="90"/>
      <c r="RNL205" s="90"/>
      <c r="RNN205" s="90"/>
      <c r="RNP205" s="90"/>
      <c r="RNR205" s="90"/>
      <c r="RNT205" s="90"/>
      <c r="RNV205" s="90"/>
      <c r="RNX205" s="90"/>
      <c r="RNZ205" s="90"/>
      <c r="ROB205" s="90"/>
      <c r="ROD205" s="90"/>
      <c r="ROF205" s="90"/>
      <c r="ROH205" s="90"/>
      <c r="ROJ205" s="90"/>
      <c r="ROL205" s="90"/>
      <c r="RON205" s="90"/>
      <c r="ROP205" s="90"/>
      <c r="ROR205" s="90"/>
      <c r="ROT205" s="90"/>
      <c r="ROV205" s="90"/>
      <c r="ROX205" s="90"/>
      <c r="ROZ205" s="90"/>
      <c r="RPB205" s="90"/>
      <c r="RPD205" s="90"/>
      <c r="RPF205" s="90"/>
      <c r="RPH205" s="90"/>
      <c r="RPJ205" s="90"/>
      <c r="RPL205" s="90"/>
      <c r="RPN205" s="90"/>
      <c r="RPP205" s="90"/>
      <c r="RPR205" s="90"/>
      <c r="RPT205" s="90"/>
      <c r="RPV205" s="90"/>
      <c r="RPX205" s="90"/>
      <c r="RPZ205" s="90"/>
      <c r="RQB205" s="90"/>
      <c r="RQD205" s="90"/>
      <c r="RQF205" s="90"/>
      <c r="RQH205" s="90"/>
      <c r="RQJ205" s="90"/>
      <c r="RQL205" s="90"/>
      <c r="RQN205" s="90"/>
      <c r="RQP205" s="90"/>
      <c r="RQR205" s="90"/>
      <c r="RQT205" s="90"/>
      <c r="RQV205" s="90"/>
      <c r="RQX205" s="90"/>
      <c r="RQZ205" s="90"/>
      <c r="RRB205" s="90"/>
      <c r="RRD205" s="90"/>
      <c r="RRF205" s="90"/>
      <c r="RRH205" s="90"/>
      <c r="RRJ205" s="90"/>
      <c r="RRL205" s="90"/>
      <c r="RRN205" s="90"/>
      <c r="RRP205" s="90"/>
      <c r="RRR205" s="90"/>
      <c r="RRT205" s="90"/>
      <c r="RRV205" s="90"/>
      <c r="RRX205" s="90"/>
      <c r="RRZ205" s="90"/>
      <c r="RSB205" s="90"/>
      <c r="RSD205" s="90"/>
      <c r="RSF205" s="90"/>
      <c r="RSH205" s="90"/>
      <c r="RSJ205" s="90"/>
      <c r="RSL205" s="90"/>
      <c r="RSN205" s="90"/>
      <c r="RSP205" s="90"/>
      <c r="RSR205" s="90"/>
      <c r="RST205" s="90"/>
      <c r="RSV205" s="90"/>
      <c r="RSX205" s="90"/>
      <c r="RSZ205" s="90"/>
      <c r="RTB205" s="90"/>
      <c r="RTD205" s="90"/>
      <c r="RTF205" s="90"/>
      <c r="RTH205" s="90"/>
      <c r="RTJ205" s="90"/>
      <c r="RTL205" s="90"/>
      <c r="RTN205" s="90"/>
      <c r="RTP205" s="90"/>
      <c r="RTR205" s="90"/>
      <c r="RTT205" s="90"/>
      <c r="RTV205" s="90"/>
      <c r="RTX205" s="90"/>
      <c r="RTZ205" s="90"/>
      <c r="RUB205" s="90"/>
      <c r="RUD205" s="90"/>
      <c r="RUF205" s="90"/>
      <c r="RUH205" s="90"/>
      <c r="RUJ205" s="90"/>
      <c r="RUL205" s="90"/>
      <c r="RUN205" s="90"/>
      <c r="RUP205" s="90"/>
      <c r="RUR205" s="90"/>
      <c r="RUT205" s="90"/>
      <c r="RUV205" s="90"/>
      <c r="RUX205" s="90"/>
      <c r="RUZ205" s="90"/>
      <c r="RVB205" s="90"/>
      <c r="RVD205" s="90"/>
      <c r="RVF205" s="90"/>
      <c r="RVH205" s="90"/>
      <c r="RVJ205" s="90"/>
      <c r="RVL205" s="90"/>
      <c r="RVN205" s="90"/>
      <c r="RVP205" s="90"/>
      <c r="RVR205" s="90"/>
      <c r="RVT205" s="90"/>
      <c r="RVV205" s="90"/>
      <c r="RVX205" s="90"/>
      <c r="RVZ205" s="90"/>
      <c r="RWB205" s="90"/>
      <c r="RWD205" s="90"/>
      <c r="RWF205" s="90"/>
      <c r="RWH205" s="90"/>
      <c r="RWJ205" s="90"/>
      <c r="RWL205" s="90"/>
      <c r="RWN205" s="90"/>
      <c r="RWP205" s="90"/>
      <c r="RWR205" s="90"/>
      <c r="RWT205" s="90"/>
      <c r="RWV205" s="90"/>
      <c r="RWX205" s="90"/>
      <c r="RWZ205" s="90"/>
      <c r="RXB205" s="90"/>
      <c r="RXD205" s="90"/>
      <c r="RXF205" s="90"/>
      <c r="RXH205" s="90"/>
      <c r="RXJ205" s="90"/>
      <c r="RXL205" s="90"/>
      <c r="RXN205" s="90"/>
      <c r="RXP205" s="90"/>
      <c r="RXR205" s="90"/>
      <c r="RXT205" s="90"/>
      <c r="RXV205" s="90"/>
      <c r="RXX205" s="90"/>
      <c r="RXZ205" s="90"/>
      <c r="RYB205" s="90"/>
      <c r="RYD205" s="90"/>
      <c r="RYF205" s="90"/>
      <c r="RYH205" s="90"/>
      <c r="RYJ205" s="90"/>
      <c r="RYL205" s="90"/>
      <c r="RYN205" s="90"/>
      <c r="RYP205" s="90"/>
      <c r="RYR205" s="90"/>
      <c r="RYT205" s="90"/>
      <c r="RYV205" s="90"/>
      <c r="RYX205" s="90"/>
      <c r="RYZ205" s="90"/>
      <c r="RZB205" s="90"/>
      <c r="RZD205" s="90"/>
      <c r="RZF205" s="90"/>
      <c r="RZH205" s="90"/>
      <c r="RZJ205" s="90"/>
      <c r="RZL205" s="90"/>
      <c r="RZN205" s="90"/>
      <c r="RZP205" s="90"/>
      <c r="RZR205" s="90"/>
      <c r="RZT205" s="90"/>
      <c r="RZV205" s="90"/>
      <c r="RZX205" s="90"/>
      <c r="RZZ205" s="90"/>
      <c r="SAB205" s="90"/>
      <c r="SAD205" s="90"/>
      <c r="SAF205" s="90"/>
      <c r="SAH205" s="90"/>
      <c r="SAJ205" s="90"/>
      <c r="SAL205" s="90"/>
      <c r="SAN205" s="90"/>
      <c r="SAP205" s="90"/>
      <c r="SAR205" s="90"/>
      <c r="SAT205" s="90"/>
      <c r="SAV205" s="90"/>
      <c r="SAX205" s="90"/>
      <c r="SAZ205" s="90"/>
      <c r="SBB205" s="90"/>
      <c r="SBD205" s="90"/>
      <c r="SBF205" s="90"/>
      <c r="SBH205" s="90"/>
      <c r="SBJ205" s="90"/>
      <c r="SBL205" s="90"/>
      <c r="SBN205" s="90"/>
      <c r="SBP205" s="90"/>
      <c r="SBR205" s="90"/>
      <c r="SBT205" s="90"/>
      <c r="SBV205" s="90"/>
      <c r="SBX205" s="90"/>
      <c r="SBZ205" s="90"/>
      <c r="SCB205" s="90"/>
      <c r="SCD205" s="90"/>
      <c r="SCF205" s="90"/>
      <c r="SCH205" s="90"/>
      <c r="SCJ205" s="90"/>
      <c r="SCL205" s="90"/>
      <c r="SCN205" s="90"/>
      <c r="SCP205" s="90"/>
      <c r="SCR205" s="90"/>
      <c r="SCT205" s="90"/>
      <c r="SCV205" s="90"/>
      <c r="SCX205" s="90"/>
      <c r="SCZ205" s="90"/>
      <c r="SDB205" s="90"/>
      <c r="SDD205" s="90"/>
      <c r="SDF205" s="90"/>
      <c r="SDH205" s="90"/>
      <c r="SDJ205" s="90"/>
      <c r="SDL205" s="90"/>
      <c r="SDN205" s="90"/>
      <c r="SDP205" s="90"/>
      <c r="SDR205" s="90"/>
      <c r="SDT205" s="90"/>
      <c r="SDV205" s="90"/>
      <c r="SDX205" s="90"/>
      <c r="SDZ205" s="90"/>
      <c r="SEB205" s="90"/>
      <c r="SED205" s="90"/>
      <c r="SEF205" s="90"/>
      <c r="SEH205" s="90"/>
      <c r="SEJ205" s="90"/>
      <c r="SEL205" s="90"/>
      <c r="SEN205" s="90"/>
      <c r="SEP205" s="90"/>
      <c r="SER205" s="90"/>
      <c r="SET205" s="90"/>
      <c r="SEV205" s="90"/>
      <c r="SEX205" s="90"/>
      <c r="SEZ205" s="90"/>
      <c r="SFB205" s="90"/>
      <c r="SFD205" s="90"/>
      <c r="SFF205" s="90"/>
      <c r="SFH205" s="90"/>
      <c r="SFJ205" s="90"/>
      <c r="SFL205" s="90"/>
      <c r="SFN205" s="90"/>
      <c r="SFP205" s="90"/>
      <c r="SFR205" s="90"/>
      <c r="SFT205" s="90"/>
      <c r="SFV205" s="90"/>
      <c r="SFX205" s="90"/>
      <c r="SFZ205" s="90"/>
      <c r="SGB205" s="90"/>
      <c r="SGD205" s="90"/>
      <c r="SGF205" s="90"/>
      <c r="SGH205" s="90"/>
      <c r="SGJ205" s="90"/>
      <c r="SGL205" s="90"/>
      <c r="SGN205" s="90"/>
      <c r="SGP205" s="90"/>
      <c r="SGR205" s="90"/>
      <c r="SGT205" s="90"/>
      <c r="SGV205" s="90"/>
      <c r="SGX205" s="90"/>
      <c r="SGZ205" s="90"/>
      <c r="SHB205" s="90"/>
      <c r="SHD205" s="90"/>
      <c r="SHF205" s="90"/>
      <c r="SHH205" s="90"/>
      <c r="SHJ205" s="90"/>
      <c r="SHL205" s="90"/>
      <c r="SHN205" s="90"/>
      <c r="SHP205" s="90"/>
      <c r="SHR205" s="90"/>
      <c r="SHT205" s="90"/>
      <c r="SHV205" s="90"/>
      <c r="SHX205" s="90"/>
      <c r="SHZ205" s="90"/>
      <c r="SIB205" s="90"/>
      <c r="SID205" s="90"/>
      <c r="SIF205" s="90"/>
      <c r="SIH205" s="90"/>
      <c r="SIJ205" s="90"/>
      <c r="SIL205" s="90"/>
      <c r="SIN205" s="90"/>
      <c r="SIP205" s="90"/>
      <c r="SIR205" s="90"/>
      <c r="SIT205" s="90"/>
      <c r="SIV205" s="90"/>
      <c r="SIX205" s="90"/>
      <c r="SIZ205" s="90"/>
      <c r="SJB205" s="90"/>
      <c r="SJD205" s="90"/>
      <c r="SJF205" s="90"/>
      <c r="SJH205" s="90"/>
      <c r="SJJ205" s="90"/>
      <c r="SJL205" s="90"/>
      <c r="SJN205" s="90"/>
      <c r="SJP205" s="90"/>
      <c r="SJR205" s="90"/>
      <c r="SJT205" s="90"/>
      <c r="SJV205" s="90"/>
      <c r="SJX205" s="90"/>
      <c r="SJZ205" s="90"/>
      <c r="SKB205" s="90"/>
      <c r="SKD205" s="90"/>
      <c r="SKF205" s="90"/>
      <c r="SKH205" s="90"/>
      <c r="SKJ205" s="90"/>
      <c r="SKL205" s="90"/>
      <c r="SKN205" s="90"/>
      <c r="SKP205" s="90"/>
      <c r="SKR205" s="90"/>
      <c r="SKT205" s="90"/>
      <c r="SKV205" s="90"/>
      <c r="SKX205" s="90"/>
      <c r="SKZ205" s="90"/>
      <c r="SLB205" s="90"/>
      <c r="SLD205" s="90"/>
      <c r="SLF205" s="90"/>
      <c r="SLH205" s="90"/>
      <c r="SLJ205" s="90"/>
      <c r="SLL205" s="90"/>
      <c r="SLN205" s="90"/>
      <c r="SLP205" s="90"/>
      <c r="SLR205" s="90"/>
      <c r="SLT205" s="90"/>
      <c r="SLV205" s="90"/>
      <c r="SLX205" s="90"/>
      <c r="SLZ205" s="90"/>
      <c r="SMB205" s="90"/>
      <c r="SMD205" s="90"/>
      <c r="SMF205" s="90"/>
      <c r="SMH205" s="90"/>
      <c r="SMJ205" s="90"/>
      <c r="SML205" s="90"/>
      <c r="SMN205" s="90"/>
      <c r="SMP205" s="90"/>
      <c r="SMR205" s="90"/>
      <c r="SMT205" s="90"/>
      <c r="SMV205" s="90"/>
      <c r="SMX205" s="90"/>
      <c r="SMZ205" s="90"/>
      <c r="SNB205" s="90"/>
      <c r="SND205" s="90"/>
      <c r="SNF205" s="90"/>
      <c r="SNH205" s="90"/>
      <c r="SNJ205" s="90"/>
      <c r="SNL205" s="90"/>
      <c r="SNN205" s="90"/>
      <c r="SNP205" s="90"/>
      <c r="SNR205" s="90"/>
      <c r="SNT205" s="90"/>
      <c r="SNV205" s="90"/>
      <c r="SNX205" s="90"/>
      <c r="SNZ205" s="90"/>
      <c r="SOB205" s="90"/>
      <c r="SOD205" s="90"/>
      <c r="SOF205" s="90"/>
      <c r="SOH205" s="90"/>
      <c r="SOJ205" s="90"/>
      <c r="SOL205" s="90"/>
      <c r="SON205" s="90"/>
      <c r="SOP205" s="90"/>
      <c r="SOR205" s="90"/>
      <c r="SOT205" s="90"/>
      <c r="SOV205" s="90"/>
      <c r="SOX205" s="90"/>
      <c r="SOZ205" s="90"/>
      <c r="SPB205" s="90"/>
      <c r="SPD205" s="90"/>
      <c r="SPF205" s="90"/>
      <c r="SPH205" s="90"/>
      <c r="SPJ205" s="90"/>
      <c r="SPL205" s="90"/>
      <c r="SPN205" s="90"/>
      <c r="SPP205" s="90"/>
      <c r="SPR205" s="90"/>
      <c r="SPT205" s="90"/>
      <c r="SPV205" s="90"/>
      <c r="SPX205" s="90"/>
      <c r="SPZ205" s="90"/>
      <c r="SQB205" s="90"/>
      <c r="SQD205" s="90"/>
      <c r="SQF205" s="90"/>
      <c r="SQH205" s="90"/>
      <c r="SQJ205" s="90"/>
      <c r="SQL205" s="90"/>
      <c r="SQN205" s="90"/>
      <c r="SQP205" s="90"/>
      <c r="SQR205" s="90"/>
      <c r="SQT205" s="90"/>
      <c r="SQV205" s="90"/>
      <c r="SQX205" s="90"/>
      <c r="SQZ205" s="90"/>
      <c r="SRB205" s="90"/>
      <c r="SRD205" s="90"/>
      <c r="SRF205" s="90"/>
      <c r="SRH205" s="90"/>
      <c r="SRJ205" s="90"/>
      <c r="SRL205" s="90"/>
      <c r="SRN205" s="90"/>
      <c r="SRP205" s="90"/>
      <c r="SRR205" s="90"/>
      <c r="SRT205" s="90"/>
      <c r="SRV205" s="90"/>
      <c r="SRX205" s="90"/>
      <c r="SRZ205" s="90"/>
      <c r="SSB205" s="90"/>
      <c r="SSD205" s="90"/>
      <c r="SSF205" s="90"/>
      <c r="SSH205" s="90"/>
      <c r="SSJ205" s="90"/>
      <c r="SSL205" s="90"/>
      <c r="SSN205" s="90"/>
      <c r="SSP205" s="90"/>
      <c r="SSR205" s="90"/>
      <c r="SST205" s="90"/>
      <c r="SSV205" s="90"/>
      <c r="SSX205" s="90"/>
      <c r="SSZ205" s="90"/>
      <c r="STB205" s="90"/>
      <c r="STD205" s="90"/>
      <c r="STF205" s="90"/>
      <c r="STH205" s="90"/>
      <c r="STJ205" s="90"/>
      <c r="STL205" s="90"/>
      <c r="STN205" s="90"/>
      <c r="STP205" s="90"/>
      <c r="STR205" s="90"/>
      <c r="STT205" s="90"/>
      <c r="STV205" s="90"/>
      <c r="STX205" s="90"/>
      <c r="STZ205" s="90"/>
      <c r="SUB205" s="90"/>
      <c r="SUD205" s="90"/>
      <c r="SUF205" s="90"/>
      <c r="SUH205" s="90"/>
      <c r="SUJ205" s="90"/>
      <c r="SUL205" s="90"/>
      <c r="SUN205" s="90"/>
      <c r="SUP205" s="90"/>
      <c r="SUR205" s="90"/>
      <c r="SUT205" s="90"/>
      <c r="SUV205" s="90"/>
      <c r="SUX205" s="90"/>
      <c r="SUZ205" s="90"/>
      <c r="SVB205" s="90"/>
      <c r="SVD205" s="90"/>
      <c r="SVF205" s="90"/>
      <c r="SVH205" s="90"/>
      <c r="SVJ205" s="90"/>
      <c r="SVL205" s="90"/>
      <c r="SVN205" s="90"/>
      <c r="SVP205" s="90"/>
      <c r="SVR205" s="90"/>
      <c r="SVT205" s="90"/>
      <c r="SVV205" s="90"/>
      <c r="SVX205" s="90"/>
      <c r="SVZ205" s="90"/>
      <c r="SWB205" s="90"/>
      <c r="SWD205" s="90"/>
      <c r="SWF205" s="90"/>
      <c r="SWH205" s="90"/>
      <c r="SWJ205" s="90"/>
      <c r="SWL205" s="90"/>
      <c r="SWN205" s="90"/>
      <c r="SWP205" s="90"/>
      <c r="SWR205" s="90"/>
      <c r="SWT205" s="90"/>
      <c r="SWV205" s="90"/>
      <c r="SWX205" s="90"/>
      <c r="SWZ205" s="90"/>
      <c r="SXB205" s="90"/>
      <c r="SXD205" s="90"/>
      <c r="SXF205" s="90"/>
      <c r="SXH205" s="90"/>
      <c r="SXJ205" s="90"/>
      <c r="SXL205" s="90"/>
      <c r="SXN205" s="90"/>
      <c r="SXP205" s="90"/>
      <c r="SXR205" s="90"/>
      <c r="SXT205" s="90"/>
      <c r="SXV205" s="90"/>
      <c r="SXX205" s="90"/>
      <c r="SXZ205" s="90"/>
      <c r="SYB205" s="90"/>
      <c r="SYD205" s="90"/>
      <c r="SYF205" s="90"/>
      <c r="SYH205" s="90"/>
      <c r="SYJ205" s="90"/>
      <c r="SYL205" s="90"/>
      <c r="SYN205" s="90"/>
      <c r="SYP205" s="90"/>
      <c r="SYR205" s="90"/>
      <c r="SYT205" s="90"/>
      <c r="SYV205" s="90"/>
      <c r="SYX205" s="90"/>
      <c r="SYZ205" s="90"/>
      <c r="SZB205" s="90"/>
      <c r="SZD205" s="90"/>
      <c r="SZF205" s="90"/>
      <c r="SZH205" s="90"/>
      <c r="SZJ205" s="90"/>
      <c r="SZL205" s="90"/>
      <c r="SZN205" s="90"/>
      <c r="SZP205" s="90"/>
      <c r="SZR205" s="90"/>
      <c r="SZT205" s="90"/>
      <c r="SZV205" s="90"/>
      <c r="SZX205" s="90"/>
      <c r="SZZ205" s="90"/>
      <c r="TAB205" s="90"/>
      <c r="TAD205" s="90"/>
      <c r="TAF205" s="90"/>
      <c r="TAH205" s="90"/>
      <c r="TAJ205" s="90"/>
      <c r="TAL205" s="90"/>
      <c r="TAN205" s="90"/>
      <c r="TAP205" s="90"/>
      <c r="TAR205" s="90"/>
      <c r="TAT205" s="90"/>
      <c r="TAV205" s="90"/>
      <c r="TAX205" s="90"/>
      <c r="TAZ205" s="90"/>
      <c r="TBB205" s="90"/>
      <c r="TBD205" s="90"/>
      <c r="TBF205" s="90"/>
      <c r="TBH205" s="90"/>
      <c r="TBJ205" s="90"/>
      <c r="TBL205" s="90"/>
      <c r="TBN205" s="90"/>
      <c r="TBP205" s="90"/>
      <c r="TBR205" s="90"/>
      <c r="TBT205" s="90"/>
      <c r="TBV205" s="90"/>
      <c r="TBX205" s="90"/>
      <c r="TBZ205" s="90"/>
      <c r="TCB205" s="90"/>
      <c r="TCD205" s="90"/>
      <c r="TCF205" s="90"/>
      <c r="TCH205" s="90"/>
      <c r="TCJ205" s="90"/>
      <c r="TCL205" s="90"/>
      <c r="TCN205" s="90"/>
      <c r="TCP205" s="90"/>
      <c r="TCR205" s="90"/>
      <c r="TCT205" s="90"/>
      <c r="TCV205" s="90"/>
      <c r="TCX205" s="90"/>
      <c r="TCZ205" s="90"/>
      <c r="TDB205" s="90"/>
      <c r="TDD205" s="90"/>
      <c r="TDF205" s="90"/>
      <c r="TDH205" s="90"/>
      <c r="TDJ205" s="90"/>
      <c r="TDL205" s="90"/>
      <c r="TDN205" s="90"/>
      <c r="TDP205" s="90"/>
      <c r="TDR205" s="90"/>
      <c r="TDT205" s="90"/>
      <c r="TDV205" s="90"/>
      <c r="TDX205" s="90"/>
      <c r="TDZ205" s="90"/>
      <c r="TEB205" s="90"/>
      <c r="TED205" s="90"/>
      <c r="TEF205" s="90"/>
      <c r="TEH205" s="90"/>
      <c r="TEJ205" s="90"/>
      <c r="TEL205" s="90"/>
      <c r="TEN205" s="90"/>
      <c r="TEP205" s="90"/>
      <c r="TER205" s="90"/>
      <c r="TET205" s="90"/>
      <c r="TEV205" s="90"/>
      <c r="TEX205" s="90"/>
      <c r="TEZ205" s="90"/>
      <c r="TFB205" s="90"/>
      <c r="TFD205" s="90"/>
      <c r="TFF205" s="90"/>
      <c r="TFH205" s="90"/>
      <c r="TFJ205" s="90"/>
      <c r="TFL205" s="90"/>
      <c r="TFN205" s="90"/>
      <c r="TFP205" s="90"/>
      <c r="TFR205" s="90"/>
      <c r="TFT205" s="90"/>
      <c r="TFV205" s="90"/>
      <c r="TFX205" s="90"/>
      <c r="TFZ205" s="90"/>
      <c r="TGB205" s="90"/>
      <c r="TGD205" s="90"/>
      <c r="TGF205" s="90"/>
      <c r="TGH205" s="90"/>
      <c r="TGJ205" s="90"/>
      <c r="TGL205" s="90"/>
      <c r="TGN205" s="90"/>
      <c r="TGP205" s="90"/>
      <c r="TGR205" s="90"/>
      <c r="TGT205" s="90"/>
      <c r="TGV205" s="90"/>
      <c r="TGX205" s="90"/>
      <c r="TGZ205" s="90"/>
      <c r="THB205" s="90"/>
      <c r="THD205" s="90"/>
      <c r="THF205" s="90"/>
      <c r="THH205" s="90"/>
      <c r="THJ205" s="90"/>
      <c r="THL205" s="90"/>
      <c r="THN205" s="90"/>
      <c r="THP205" s="90"/>
      <c r="THR205" s="90"/>
      <c r="THT205" s="90"/>
      <c r="THV205" s="90"/>
      <c r="THX205" s="90"/>
      <c r="THZ205" s="90"/>
      <c r="TIB205" s="90"/>
      <c r="TID205" s="90"/>
      <c r="TIF205" s="90"/>
      <c r="TIH205" s="90"/>
      <c r="TIJ205" s="90"/>
      <c r="TIL205" s="90"/>
      <c r="TIN205" s="90"/>
      <c r="TIP205" s="90"/>
      <c r="TIR205" s="90"/>
      <c r="TIT205" s="90"/>
      <c r="TIV205" s="90"/>
      <c r="TIX205" s="90"/>
      <c r="TIZ205" s="90"/>
      <c r="TJB205" s="90"/>
      <c r="TJD205" s="90"/>
      <c r="TJF205" s="90"/>
      <c r="TJH205" s="90"/>
      <c r="TJJ205" s="90"/>
      <c r="TJL205" s="90"/>
      <c r="TJN205" s="90"/>
      <c r="TJP205" s="90"/>
      <c r="TJR205" s="90"/>
      <c r="TJT205" s="90"/>
      <c r="TJV205" s="90"/>
      <c r="TJX205" s="90"/>
      <c r="TJZ205" s="90"/>
      <c r="TKB205" s="90"/>
      <c r="TKD205" s="90"/>
      <c r="TKF205" s="90"/>
      <c r="TKH205" s="90"/>
      <c r="TKJ205" s="90"/>
      <c r="TKL205" s="90"/>
      <c r="TKN205" s="90"/>
      <c r="TKP205" s="90"/>
      <c r="TKR205" s="90"/>
      <c r="TKT205" s="90"/>
      <c r="TKV205" s="90"/>
      <c r="TKX205" s="90"/>
      <c r="TKZ205" s="90"/>
      <c r="TLB205" s="90"/>
      <c r="TLD205" s="90"/>
      <c r="TLF205" s="90"/>
      <c r="TLH205" s="90"/>
      <c r="TLJ205" s="90"/>
      <c r="TLL205" s="90"/>
      <c r="TLN205" s="90"/>
      <c r="TLP205" s="90"/>
      <c r="TLR205" s="90"/>
      <c r="TLT205" s="90"/>
      <c r="TLV205" s="90"/>
      <c r="TLX205" s="90"/>
      <c r="TLZ205" s="90"/>
      <c r="TMB205" s="90"/>
      <c r="TMD205" s="90"/>
      <c r="TMF205" s="90"/>
      <c r="TMH205" s="90"/>
      <c r="TMJ205" s="90"/>
      <c r="TML205" s="90"/>
      <c r="TMN205" s="90"/>
      <c r="TMP205" s="90"/>
      <c r="TMR205" s="90"/>
      <c r="TMT205" s="90"/>
      <c r="TMV205" s="90"/>
      <c r="TMX205" s="90"/>
      <c r="TMZ205" s="90"/>
      <c r="TNB205" s="90"/>
      <c r="TND205" s="90"/>
      <c r="TNF205" s="90"/>
      <c r="TNH205" s="90"/>
      <c r="TNJ205" s="90"/>
      <c r="TNL205" s="90"/>
      <c r="TNN205" s="90"/>
      <c r="TNP205" s="90"/>
      <c r="TNR205" s="90"/>
      <c r="TNT205" s="90"/>
      <c r="TNV205" s="90"/>
      <c r="TNX205" s="90"/>
      <c r="TNZ205" s="90"/>
      <c r="TOB205" s="90"/>
      <c r="TOD205" s="90"/>
      <c r="TOF205" s="90"/>
      <c r="TOH205" s="90"/>
      <c r="TOJ205" s="90"/>
      <c r="TOL205" s="90"/>
      <c r="TON205" s="90"/>
      <c r="TOP205" s="90"/>
      <c r="TOR205" s="90"/>
      <c r="TOT205" s="90"/>
      <c r="TOV205" s="90"/>
      <c r="TOX205" s="90"/>
      <c r="TOZ205" s="90"/>
      <c r="TPB205" s="90"/>
      <c r="TPD205" s="90"/>
      <c r="TPF205" s="90"/>
      <c r="TPH205" s="90"/>
      <c r="TPJ205" s="90"/>
      <c r="TPL205" s="90"/>
      <c r="TPN205" s="90"/>
      <c r="TPP205" s="90"/>
      <c r="TPR205" s="90"/>
      <c r="TPT205" s="90"/>
      <c r="TPV205" s="90"/>
      <c r="TPX205" s="90"/>
      <c r="TPZ205" s="90"/>
      <c r="TQB205" s="90"/>
      <c r="TQD205" s="90"/>
      <c r="TQF205" s="90"/>
      <c r="TQH205" s="90"/>
      <c r="TQJ205" s="90"/>
      <c r="TQL205" s="90"/>
      <c r="TQN205" s="90"/>
      <c r="TQP205" s="90"/>
      <c r="TQR205" s="90"/>
      <c r="TQT205" s="90"/>
      <c r="TQV205" s="90"/>
      <c r="TQX205" s="90"/>
      <c r="TQZ205" s="90"/>
      <c r="TRB205" s="90"/>
      <c r="TRD205" s="90"/>
      <c r="TRF205" s="90"/>
      <c r="TRH205" s="90"/>
      <c r="TRJ205" s="90"/>
      <c r="TRL205" s="90"/>
      <c r="TRN205" s="90"/>
      <c r="TRP205" s="90"/>
      <c r="TRR205" s="90"/>
      <c r="TRT205" s="90"/>
      <c r="TRV205" s="90"/>
      <c r="TRX205" s="90"/>
      <c r="TRZ205" s="90"/>
      <c r="TSB205" s="90"/>
      <c r="TSD205" s="90"/>
      <c r="TSF205" s="90"/>
      <c r="TSH205" s="90"/>
      <c r="TSJ205" s="90"/>
      <c r="TSL205" s="90"/>
      <c r="TSN205" s="90"/>
      <c r="TSP205" s="90"/>
      <c r="TSR205" s="90"/>
      <c r="TST205" s="90"/>
      <c r="TSV205" s="90"/>
      <c r="TSX205" s="90"/>
      <c r="TSZ205" s="90"/>
      <c r="TTB205" s="90"/>
      <c r="TTD205" s="90"/>
      <c r="TTF205" s="90"/>
      <c r="TTH205" s="90"/>
      <c r="TTJ205" s="90"/>
      <c r="TTL205" s="90"/>
      <c r="TTN205" s="90"/>
      <c r="TTP205" s="90"/>
      <c r="TTR205" s="90"/>
      <c r="TTT205" s="90"/>
      <c r="TTV205" s="90"/>
      <c r="TTX205" s="90"/>
      <c r="TTZ205" s="90"/>
      <c r="TUB205" s="90"/>
      <c r="TUD205" s="90"/>
      <c r="TUF205" s="90"/>
      <c r="TUH205" s="90"/>
      <c r="TUJ205" s="90"/>
      <c r="TUL205" s="90"/>
      <c r="TUN205" s="90"/>
      <c r="TUP205" s="90"/>
      <c r="TUR205" s="90"/>
      <c r="TUT205" s="90"/>
      <c r="TUV205" s="90"/>
      <c r="TUX205" s="90"/>
      <c r="TUZ205" s="90"/>
      <c r="TVB205" s="90"/>
      <c r="TVD205" s="90"/>
      <c r="TVF205" s="90"/>
      <c r="TVH205" s="90"/>
      <c r="TVJ205" s="90"/>
      <c r="TVL205" s="90"/>
      <c r="TVN205" s="90"/>
      <c r="TVP205" s="90"/>
      <c r="TVR205" s="90"/>
      <c r="TVT205" s="90"/>
      <c r="TVV205" s="90"/>
      <c r="TVX205" s="90"/>
      <c r="TVZ205" s="90"/>
      <c r="TWB205" s="90"/>
      <c r="TWD205" s="90"/>
      <c r="TWF205" s="90"/>
      <c r="TWH205" s="90"/>
      <c r="TWJ205" s="90"/>
      <c r="TWL205" s="90"/>
      <c r="TWN205" s="90"/>
      <c r="TWP205" s="90"/>
      <c r="TWR205" s="90"/>
      <c r="TWT205" s="90"/>
      <c r="TWV205" s="90"/>
      <c r="TWX205" s="90"/>
      <c r="TWZ205" s="90"/>
      <c r="TXB205" s="90"/>
      <c r="TXD205" s="90"/>
      <c r="TXF205" s="90"/>
      <c r="TXH205" s="90"/>
      <c r="TXJ205" s="90"/>
      <c r="TXL205" s="90"/>
      <c r="TXN205" s="90"/>
      <c r="TXP205" s="90"/>
      <c r="TXR205" s="90"/>
      <c r="TXT205" s="90"/>
      <c r="TXV205" s="90"/>
      <c r="TXX205" s="90"/>
      <c r="TXZ205" s="90"/>
      <c r="TYB205" s="90"/>
      <c r="TYD205" s="90"/>
      <c r="TYF205" s="90"/>
      <c r="TYH205" s="90"/>
      <c r="TYJ205" s="90"/>
      <c r="TYL205" s="90"/>
      <c r="TYN205" s="90"/>
      <c r="TYP205" s="90"/>
      <c r="TYR205" s="90"/>
      <c r="TYT205" s="90"/>
      <c r="TYV205" s="90"/>
      <c r="TYX205" s="90"/>
      <c r="TYZ205" s="90"/>
      <c r="TZB205" s="90"/>
      <c r="TZD205" s="90"/>
      <c r="TZF205" s="90"/>
      <c r="TZH205" s="90"/>
      <c r="TZJ205" s="90"/>
      <c r="TZL205" s="90"/>
      <c r="TZN205" s="90"/>
      <c r="TZP205" s="90"/>
      <c r="TZR205" s="90"/>
      <c r="TZT205" s="90"/>
      <c r="TZV205" s="90"/>
      <c r="TZX205" s="90"/>
      <c r="TZZ205" s="90"/>
      <c r="UAB205" s="90"/>
      <c r="UAD205" s="90"/>
      <c r="UAF205" s="90"/>
      <c r="UAH205" s="90"/>
      <c r="UAJ205" s="90"/>
      <c r="UAL205" s="90"/>
      <c r="UAN205" s="90"/>
      <c r="UAP205" s="90"/>
      <c r="UAR205" s="90"/>
      <c r="UAT205" s="90"/>
      <c r="UAV205" s="90"/>
      <c r="UAX205" s="90"/>
      <c r="UAZ205" s="90"/>
      <c r="UBB205" s="90"/>
      <c r="UBD205" s="90"/>
      <c r="UBF205" s="90"/>
      <c r="UBH205" s="90"/>
      <c r="UBJ205" s="90"/>
      <c r="UBL205" s="90"/>
      <c r="UBN205" s="90"/>
      <c r="UBP205" s="90"/>
      <c r="UBR205" s="90"/>
      <c r="UBT205" s="90"/>
      <c r="UBV205" s="90"/>
      <c r="UBX205" s="90"/>
      <c r="UBZ205" s="90"/>
      <c r="UCB205" s="90"/>
      <c r="UCD205" s="90"/>
      <c r="UCF205" s="90"/>
      <c r="UCH205" s="90"/>
      <c r="UCJ205" s="90"/>
      <c r="UCL205" s="90"/>
      <c r="UCN205" s="90"/>
      <c r="UCP205" s="90"/>
      <c r="UCR205" s="90"/>
      <c r="UCT205" s="90"/>
      <c r="UCV205" s="90"/>
      <c r="UCX205" s="90"/>
      <c r="UCZ205" s="90"/>
      <c r="UDB205" s="90"/>
      <c r="UDD205" s="90"/>
      <c r="UDF205" s="90"/>
      <c r="UDH205" s="90"/>
      <c r="UDJ205" s="90"/>
      <c r="UDL205" s="90"/>
      <c r="UDN205" s="90"/>
      <c r="UDP205" s="90"/>
      <c r="UDR205" s="90"/>
      <c r="UDT205" s="90"/>
      <c r="UDV205" s="90"/>
      <c r="UDX205" s="90"/>
      <c r="UDZ205" s="90"/>
      <c r="UEB205" s="90"/>
      <c r="UED205" s="90"/>
      <c r="UEF205" s="90"/>
      <c r="UEH205" s="90"/>
      <c r="UEJ205" s="90"/>
      <c r="UEL205" s="90"/>
      <c r="UEN205" s="90"/>
      <c r="UEP205" s="90"/>
      <c r="UER205" s="90"/>
      <c r="UET205" s="90"/>
      <c r="UEV205" s="90"/>
      <c r="UEX205" s="90"/>
      <c r="UEZ205" s="90"/>
      <c r="UFB205" s="90"/>
      <c r="UFD205" s="90"/>
      <c r="UFF205" s="90"/>
      <c r="UFH205" s="90"/>
      <c r="UFJ205" s="90"/>
      <c r="UFL205" s="90"/>
      <c r="UFN205" s="90"/>
      <c r="UFP205" s="90"/>
      <c r="UFR205" s="90"/>
      <c r="UFT205" s="90"/>
      <c r="UFV205" s="90"/>
      <c r="UFX205" s="90"/>
      <c r="UFZ205" s="90"/>
      <c r="UGB205" s="90"/>
      <c r="UGD205" s="90"/>
      <c r="UGF205" s="90"/>
      <c r="UGH205" s="90"/>
      <c r="UGJ205" s="90"/>
      <c r="UGL205" s="90"/>
      <c r="UGN205" s="90"/>
      <c r="UGP205" s="90"/>
      <c r="UGR205" s="90"/>
      <c r="UGT205" s="90"/>
      <c r="UGV205" s="90"/>
      <c r="UGX205" s="90"/>
      <c r="UGZ205" s="90"/>
      <c r="UHB205" s="90"/>
      <c r="UHD205" s="90"/>
      <c r="UHF205" s="90"/>
      <c r="UHH205" s="90"/>
      <c r="UHJ205" s="90"/>
      <c r="UHL205" s="90"/>
      <c r="UHN205" s="90"/>
      <c r="UHP205" s="90"/>
      <c r="UHR205" s="90"/>
      <c r="UHT205" s="90"/>
      <c r="UHV205" s="90"/>
      <c r="UHX205" s="90"/>
      <c r="UHZ205" s="90"/>
      <c r="UIB205" s="90"/>
      <c r="UID205" s="90"/>
      <c r="UIF205" s="90"/>
      <c r="UIH205" s="90"/>
      <c r="UIJ205" s="90"/>
      <c r="UIL205" s="90"/>
      <c r="UIN205" s="90"/>
      <c r="UIP205" s="90"/>
      <c r="UIR205" s="90"/>
      <c r="UIT205" s="90"/>
      <c r="UIV205" s="90"/>
      <c r="UIX205" s="90"/>
      <c r="UIZ205" s="90"/>
      <c r="UJB205" s="90"/>
      <c r="UJD205" s="90"/>
      <c r="UJF205" s="90"/>
      <c r="UJH205" s="90"/>
      <c r="UJJ205" s="90"/>
      <c r="UJL205" s="90"/>
      <c r="UJN205" s="90"/>
      <c r="UJP205" s="90"/>
      <c r="UJR205" s="90"/>
      <c r="UJT205" s="90"/>
      <c r="UJV205" s="90"/>
      <c r="UJX205" s="90"/>
      <c r="UJZ205" s="90"/>
      <c r="UKB205" s="90"/>
      <c r="UKD205" s="90"/>
      <c r="UKF205" s="90"/>
      <c r="UKH205" s="90"/>
      <c r="UKJ205" s="90"/>
      <c r="UKL205" s="90"/>
      <c r="UKN205" s="90"/>
      <c r="UKP205" s="90"/>
      <c r="UKR205" s="90"/>
      <c r="UKT205" s="90"/>
      <c r="UKV205" s="90"/>
      <c r="UKX205" s="90"/>
      <c r="UKZ205" s="90"/>
      <c r="ULB205" s="90"/>
      <c r="ULD205" s="90"/>
      <c r="ULF205" s="90"/>
      <c r="ULH205" s="90"/>
      <c r="ULJ205" s="90"/>
      <c r="ULL205" s="90"/>
      <c r="ULN205" s="90"/>
      <c r="ULP205" s="90"/>
      <c r="ULR205" s="90"/>
      <c r="ULT205" s="90"/>
      <c r="ULV205" s="90"/>
      <c r="ULX205" s="90"/>
      <c r="ULZ205" s="90"/>
      <c r="UMB205" s="90"/>
      <c r="UMD205" s="90"/>
      <c r="UMF205" s="90"/>
      <c r="UMH205" s="90"/>
      <c r="UMJ205" s="90"/>
      <c r="UML205" s="90"/>
      <c r="UMN205" s="90"/>
      <c r="UMP205" s="90"/>
      <c r="UMR205" s="90"/>
      <c r="UMT205" s="90"/>
      <c r="UMV205" s="90"/>
      <c r="UMX205" s="90"/>
      <c r="UMZ205" s="90"/>
      <c r="UNB205" s="90"/>
      <c r="UND205" s="90"/>
      <c r="UNF205" s="90"/>
      <c r="UNH205" s="90"/>
      <c r="UNJ205" s="90"/>
      <c r="UNL205" s="90"/>
      <c r="UNN205" s="90"/>
      <c r="UNP205" s="90"/>
      <c r="UNR205" s="90"/>
      <c r="UNT205" s="90"/>
      <c r="UNV205" s="90"/>
      <c r="UNX205" s="90"/>
      <c r="UNZ205" s="90"/>
      <c r="UOB205" s="90"/>
      <c r="UOD205" s="90"/>
      <c r="UOF205" s="90"/>
      <c r="UOH205" s="90"/>
      <c r="UOJ205" s="90"/>
      <c r="UOL205" s="90"/>
      <c r="UON205" s="90"/>
      <c r="UOP205" s="90"/>
      <c r="UOR205" s="90"/>
      <c r="UOT205" s="90"/>
      <c r="UOV205" s="90"/>
      <c r="UOX205" s="90"/>
      <c r="UOZ205" s="90"/>
      <c r="UPB205" s="90"/>
      <c r="UPD205" s="90"/>
      <c r="UPF205" s="90"/>
      <c r="UPH205" s="90"/>
      <c r="UPJ205" s="90"/>
      <c r="UPL205" s="90"/>
      <c r="UPN205" s="90"/>
      <c r="UPP205" s="90"/>
      <c r="UPR205" s="90"/>
      <c r="UPT205" s="90"/>
      <c r="UPV205" s="90"/>
      <c r="UPX205" s="90"/>
      <c r="UPZ205" s="90"/>
      <c r="UQB205" s="90"/>
      <c r="UQD205" s="90"/>
      <c r="UQF205" s="90"/>
      <c r="UQH205" s="90"/>
      <c r="UQJ205" s="90"/>
      <c r="UQL205" s="90"/>
      <c r="UQN205" s="90"/>
      <c r="UQP205" s="90"/>
      <c r="UQR205" s="90"/>
      <c r="UQT205" s="90"/>
      <c r="UQV205" s="90"/>
      <c r="UQX205" s="90"/>
      <c r="UQZ205" s="90"/>
      <c r="URB205" s="90"/>
      <c r="URD205" s="90"/>
      <c r="URF205" s="90"/>
      <c r="URH205" s="90"/>
      <c r="URJ205" s="90"/>
      <c r="URL205" s="90"/>
      <c r="URN205" s="90"/>
      <c r="URP205" s="90"/>
      <c r="URR205" s="90"/>
      <c r="URT205" s="90"/>
      <c r="URV205" s="90"/>
      <c r="URX205" s="90"/>
      <c r="URZ205" s="90"/>
      <c r="USB205" s="90"/>
      <c r="USD205" s="90"/>
      <c r="USF205" s="90"/>
      <c r="USH205" s="90"/>
      <c r="USJ205" s="90"/>
      <c r="USL205" s="90"/>
      <c r="USN205" s="90"/>
      <c r="USP205" s="90"/>
      <c r="USR205" s="90"/>
      <c r="UST205" s="90"/>
      <c r="USV205" s="90"/>
      <c r="USX205" s="90"/>
      <c r="USZ205" s="90"/>
      <c r="UTB205" s="90"/>
      <c r="UTD205" s="90"/>
      <c r="UTF205" s="90"/>
      <c r="UTH205" s="90"/>
      <c r="UTJ205" s="90"/>
      <c r="UTL205" s="90"/>
      <c r="UTN205" s="90"/>
      <c r="UTP205" s="90"/>
      <c r="UTR205" s="90"/>
      <c r="UTT205" s="90"/>
      <c r="UTV205" s="90"/>
      <c r="UTX205" s="90"/>
      <c r="UTZ205" s="90"/>
      <c r="UUB205" s="90"/>
      <c r="UUD205" s="90"/>
      <c r="UUF205" s="90"/>
      <c r="UUH205" s="90"/>
      <c r="UUJ205" s="90"/>
      <c r="UUL205" s="90"/>
      <c r="UUN205" s="90"/>
      <c r="UUP205" s="90"/>
      <c r="UUR205" s="90"/>
      <c r="UUT205" s="90"/>
      <c r="UUV205" s="90"/>
      <c r="UUX205" s="90"/>
      <c r="UUZ205" s="90"/>
      <c r="UVB205" s="90"/>
      <c r="UVD205" s="90"/>
      <c r="UVF205" s="90"/>
      <c r="UVH205" s="90"/>
      <c r="UVJ205" s="90"/>
      <c r="UVL205" s="90"/>
      <c r="UVN205" s="90"/>
      <c r="UVP205" s="90"/>
      <c r="UVR205" s="90"/>
      <c r="UVT205" s="90"/>
      <c r="UVV205" s="90"/>
      <c r="UVX205" s="90"/>
      <c r="UVZ205" s="90"/>
      <c r="UWB205" s="90"/>
      <c r="UWD205" s="90"/>
      <c r="UWF205" s="90"/>
      <c r="UWH205" s="90"/>
      <c r="UWJ205" s="90"/>
      <c r="UWL205" s="90"/>
      <c r="UWN205" s="90"/>
      <c r="UWP205" s="90"/>
      <c r="UWR205" s="90"/>
      <c r="UWT205" s="90"/>
      <c r="UWV205" s="90"/>
      <c r="UWX205" s="90"/>
      <c r="UWZ205" s="90"/>
      <c r="UXB205" s="90"/>
      <c r="UXD205" s="90"/>
      <c r="UXF205" s="90"/>
      <c r="UXH205" s="90"/>
      <c r="UXJ205" s="90"/>
      <c r="UXL205" s="90"/>
      <c r="UXN205" s="90"/>
      <c r="UXP205" s="90"/>
      <c r="UXR205" s="90"/>
      <c r="UXT205" s="90"/>
      <c r="UXV205" s="90"/>
      <c r="UXX205" s="90"/>
      <c r="UXZ205" s="90"/>
      <c r="UYB205" s="90"/>
      <c r="UYD205" s="90"/>
      <c r="UYF205" s="90"/>
      <c r="UYH205" s="90"/>
      <c r="UYJ205" s="90"/>
      <c r="UYL205" s="90"/>
      <c r="UYN205" s="90"/>
      <c r="UYP205" s="90"/>
      <c r="UYR205" s="90"/>
      <c r="UYT205" s="90"/>
      <c r="UYV205" s="90"/>
      <c r="UYX205" s="90"/>
      <c r="UYZ205" s="90"/>
      <c r="UZB205" s="90"/>
      <c r="UZD205" s="90"/>
      <c r="UZF205" s="90"/>
      <c r="UZH205" s="90"/>
      <c r="UZJ205" s="90"/>
      <c r="UZL205" s="90"/>
      <c r="UZN205" s="90"/>
      <c r="UZP205" s="90"/>
      <c r="UZR205" s="90"/>
      <c r="UZT205" s="90"/>
      <c r="UZV205" s="90"/>
      <c r="UZX205" s="90"/>
      <c r="UZZ205" s="90"/>
      <c r="VAB205" s="90"/>
      <c r="VAD205" s="90"/>
      <c r="VAF205" s="90"/>
      <c r="VAH205" s="90"/>
      <c r="VAJ205" s="90"/>
      <c r="VAL205" s="90"/>
      <c r="VAN205" s="90"/>
      <c r="VAP205" s="90"/>
      <c r="VAR205" s="90"/>
      <c r="VAT205" s="90"/>
      <c r="VAV205" s="90"/>
      <c r="VAX205" s="90"/>
      <c r="VAZ205" s="90"/>
      <c r="VBB205" s="90"/>
      <c r="VBD205" s="90"/>
      <c r="VBF205" s="90"/>
      <c r="VBH205" s="90"/>
      <c r="VBJ205" s="90"/>
      <c r="VBL205" s="90"/>
      <c r="VBN205" s="90"/>
      <c r="VBP205" s="90"/>
      <c r="VBR205" s="90"/>
      <c r="VBT205" s="90"/>
      <c r="VBV205" s="90"/>
      <c r="VBX205" s="90"/>
      <c r="VBZ205" s="90"/>
      <c r="VCB205" s="90"/>
      <c r="VCD205" s="90"/>
      <c r="VCF205" s="90"/>
      <c r="VCH205" s="90"/>
      <c r="VCJ205" s="90"/>
      <c r="VCL205" s="90"/>
      <c r="VCN205" s="90"/>
      <c r="VCP205" s="90"/>
      <c r="VCR205" s="90"/>
      <c r="VCT205" s="90"/>
      <c r="VCV205" s="90"/>
      <c r="VCX205" s="90"/>
      <c r="VCZ205" s="90"/>
      <c r="VDB205" s="90"/>
      <c r="VDD205" s="90"/>
      <c r="VDF205" s="90"/>
      <c r="VDH205" s="90"/>
      <c r="VDJ205" s="90"/>
      <c r="VDL205" s="90"/>
      <c r="VDN205" s="90"/>
      <c r="VDP205" s="90"/>
      <c r="VDR205" s="90"/>
      <c r="VDT205" s="90"/>
      <c r="VDV205" s="90"/>
      <c r="VDX205" s="90"/>
      <c r="VDZ205" s="90"/>
      <c r="VEB205" s="90"/>
      <c r="VED205" s="90"/>
      <c r="VEF205" s="90"/>
      <c r="VEH205" s="90"/>
      <c r="VEJ205" s="90"/>
      <c r="VEL205" s="90"/>
      <c r="VEN205" s="90"/>
      <c r="VEP205" s="90"/>
      <c r="VER205" s="90"/>
      <c r="VET205" s="90"/>
      <c r="VEV205" s="90"/>
      <c r="VEX205" s="90"/>
      <c r="VEZ205" s="90"/>
      <c r="VFB205" s="90"/>
      <c r="VFD205" s="90"/>
      <c r="VFF205" s="90"/>
      <c r="VFH205" s="90"/>
      <c r="VFJ205" s="90"/>
      <c r="VFL205" s="90"/>
      <c r="VFN205" s="90"/>
      <c r="VFP205" s="90"/>
      <c r="VFR205" s="90"/>
      <c r="VFT205" s="90"/>
      <c r="VFV205" s="90"/>
      <c r="VFX205" s="90"/>
      <c r="VFZ205" s="90"/>
      <c r="VGB205" s="90"/>
      <c r="VGD205" s="90"/>
      <c r="VGF205" s="90"/>
      <c r="VGH205" s="90"/>
      <c r="VGJ205" s="90"/>
      <c r="VGL205" s="90"/>
      <c r="VGN205" s="90"/>
      <c r="VGP205" s="90"/>
      <c r="VGR205" s="90"/>
      <c r="VGT205" s="90"/>
      <c r="VGV205" s="90"/>
      <c r="VGX205" s="90"/>
      <c r="VGZ205" s="90"/>
      <c r="VHB205" s="90"/>
      <c r="VHD205" s="90"/>
      <c r="VHF205" s="90"/>
      <c r="VHH205" s="90"/>
      <c r="VHJ205" s="90"/>
      <c r="VHL205" s="90"/>
      <c r="VHN205" s="90"/>
      <c r="VHP205" s="90"/>
      <c r="VHR205" s="90"/>
      <c r="VHT205" s="90"/>
      <c r="VHV205" s="90"/>
      <c r="VHX205" s="90"/>
      <c r="VHZ205" s="90"/>
      <c r="VIB205" s="90"/>
      <c r="VID205" s="90"/>
      <c r="VIF205" s="90"/>
      <c r="VIH205" s="90"/>
      <c r="VIJ205" s="90"/>
      <c r="VIL205" s="90"/>
      <c r="VIN205" s="90"/>
      <c r="VIP205" s="90"/>
      <c r="VIR205" s="90"/>
      <c r="VIT205" s="90"/>
      <c r="VIV205" s="90"/>
      <c r="VIX205" s="90"/>
      <c r="VIZ205" s="90"/>
      <c r="VJB205" s="90"/>
      <c r="VJD205" s="90"/>
      <c r="VJF205" s="90"/>
      <c r="VJH205" s="90"/>
      <c r="VJJ205" s="90"/>
      <c r="VJL205" s="90"/>
      <c r="VJN205" s="90"/>
      <c r="VJP205" s="90"/>
      <c r="VJR205" s="90"/>
      <c r="VJT205" s="90"/>
      <c r="VJV205" s="90"/>
      <c r="VJX205" s="90"/>
      <c r="VJZ205" s="90"/>
      <c r="VKB205" s="90"/>
      <c r="VKD205" s="90"/>
      <c r="VKF205" s="90"/>
      <c r="VKH205" s="90"/>
      <c r="VKJ205" s="90"/>
      <c r="VKL205" s="90"/>
      <c r="VKN205" s="90"/>
      <c r="VKP205" s="90"/>
      <c r="VKR205" s="90"/>
      <c r="VKT205" s="90"/>
      <c r="VKV205" s="90"/>
      <c r="VKX205" s="90"/>
      <c r="VKZ205" s="90"/>
      <c r="VLB205" s="90"/>
      <c r="VLD205" s="90"/>
      <c r="VLF205" s="90"/>
      <c r="VLH205" s="90"/>
      <c r="VLJ205" s="90"/>
      <c r="VLL205" s="90"/>
      <c r="VLN205" s="90"/>
      <c r="VLP205" s="90"/>
      <c r="VLR205" s="90"/>
      <c r="VLT205" s="90"/>
      <c r="VLV205" s="90"/>
      <c r="VLX205" s="90"/>
      <c r="VLZ205" s="90"/>
      <c r="VMB205" s="90"/>
      <c r="VMD205" s="90"/>
      <c r="VMF205" s="90"/>
      <c r="VMH205" s="90"/>
      <c r="VMJ205" s="90"/>
      <c r="VML205" s="90"/>
      <c r="VMN205" s="90"/>
      <c r="VMP205" s="90"/>
      <c r="VMR205" s="90"/>
      <c r="VMT205" s="90"/>
      <c r="VMV205" s="90"/>
      <c r="VMX205" s="90"/>
      <c r="VMZ205" s="90"/>
      <c r="VNB205" s="90"/>
      <c r="VND205" s="90"/>
      <c r="VNF205" s="90"/>
      <c r="VNH205" s="90"/>
      <c r="VNJ205" s="90"/>
      <c r="VNL205" s="90"/>
      <c r="VNN205" s="90"/>
      <c r="VNP205" s="90"/>
      <c r="VNR205" s="90"/>
      <c r="VNT205" s="90"/>
      <c r="VNV205" s="90"/>
      <c r="VNX205" s="90"/>
      <c r="VNZ205" s="90"/>
      <c r="VOB205" s="90"/>
      <c r="VOD205" s="90"/>
      <c r="VOF205" s="90"/>
      <c r="VOH205" s="90"/>
      <c r="VOJ205" s="90"/>
      <c r="VOL205" s="90"/>
      <c r="VON205" s="90"/>
      <c r="VOP205" s="90"/>
      <c r="VOR205" s="90"/>
      <c r="VOT205" s="90"/>
      <c r="VOV205" s="90"/>
      <c r="VOX205" s="90"/>
      <c r="VOZ205" s="90"/>
      <c r="VPB205" s="90"/>
      <c r="VPD205" s="90"/>
      <c r="VPF205" s="90"/>
      <c r="VPH205" s="90"/>
      <c r="VPJ205" s="90"/>
      <c r="VPL205" s="90"/>
      <c r="VPN205" s="90"/>
      <c r="VPP205" s="90"/>
      <c r="VPR205" s="90"/>
      <c r="VPT205" s="90"/>
      <c r="VPV205" s="90"/>
      <c r="VPX205" s="90"/>
      <c r="VPZ205" s="90"/>
      <c r="VQB205" s="90"/>
      <c r="VQD205" s="90"/>
      <c r="VQF205" s="90"/>
      <c r="VQH205" s="90"/>
      <c r="VQJ205" s="90"/>
      <c r="VQL205" s="90"/>
      <c r="VQN205" s="90"/>
      <c r="VQP205" s="90"/>
      <c r="VQR205" s="90"/>
      <c r="VQT205" s="90"/>
      <c r="VQV205" s="90"/>
      <c r="VQX205" s="90"/>
      <c r="VQZ205" s="90"/>
      <c r="VRB205" s="90"/>
      <c r="VRD205" s="90"/>
      <c r="VRF205" s="90"/>
      <c r="VRH205" s="90"/>
      <c r="VRJ205" s="90"/>
      <c r="VRL205" s="90"/>
      <c r="VRN205" s="90"/>
      <c r="VRP205" s="90"/>
      <c r="VRR205" s="90"/>
      <c r="VRT205" s="90"/>
      <c r="VRV205" s="90"/>
      <c r="VRX205" s="90"/>
      <c r="VRZ205" s="90"/>
      <c r="VSB205" s="90"/>
      <c r="VSD205" s="90"/>
      <c r="VSF205" s="90"/>
      <c r="VSH205" s="90"/>
      <c r="VSJ205" s="90"/>
      <c r="VSL205" s="90"/>
      <c r="VSN205" s="90"/>
      <c r="VSP205" s="90"/>
      <c r="VSR205" s="90"/>
      <c r="VST205" s="90"/>
      <c r="VSV205" s="90"/>
      <c r="VSX205" s="90"/>
      <c r="VSZ205" s="90"/>
      <c r="VTB205" s="90"/>
      <c r="VTD205" s="90"/>
      <c r="VTF205" s="90"/>
      <c r="VTH205" s="90"/>
      <c r="VTJ205" s="90"/>
      <c r="VTL205" s="90"/>
      <c r="VTN205" s="90"/>
      <c r="VTP205" s="90"/>
      <c r="VTR205" s="90"/>
      <c r="VTT205" s="90"/>
      <c r="VTV205" s="90"/>
      <c r="VTX205" s="90"/>
      <c r="VTZ205" s="90"/>
      <c r="VUB205" s="90"/>
      <c r="VUD205" s="90"/>
      <c r="VUF205" s="90"/>
      <c r="VUH205" s="90"/>
      <c r="VUJ205" s="90"/>
      <c r="VUL205" s="90"/>
      <c r="VUN205" s="90"/>
      <c r="VUP205" s="90"/>
      <c r="VUR205" s="90"/>
      <c r="VUT205" s="90"/>
      <c r="VUV205" s="90"/>
      <c r="VUX205" s="90"/>
      <c r="VUZ205" s="90"/>
      <c r="VVB205" s="90"/>
      <c r="VVD205" s="90"/>
      <c r="VVF205" s="90"/>
      <c r="VVH205" s="90"/>
      <c r="VVJ205" s="90"/>
      <c r="VVL205" s="90"/>
      <c r="VVN205" s="90"/>
      <c r="VVP205" s="90"/>
      <c r="VVR205" s="90"/>
      <c r="VVT205" s="90"/>
      <c r="VVV205" s="90"/>
      <c r="VVX205" s="90"/>
      <c r="VVZ205" s="90"/>
      <c r="VWB205" s="90"/>
      <c r="VWD205" s="90"/>
      <c r="VWF205" s="90"/>
      <c r="VWH205" s="90"/>
      <c r="VWJ205" s="90"/>
      <c r="VWL205" s="90"/>
      <c r="VWN205" s="90"/>
      <c r="VWP205" s="90"/>
      <c r="VWR205" s="90"/>
      <c r="VWT205" s="90"/>
      <c r="VWV205" s="90"/>
      <c r="VWX205" s="90"/>
      <c r="VWZ205" s="90"/>
      <c r="VXB205" s="90"/>
      <c r="VXD205" s="90"/>
      <c r="VXF205" s="90"/>
      <c r="VXH205" s="90"/>
      <c r="VXJ205" s="90"/>
      <c r="VXL205" s="90"/>
      <c r="VXN205" s="90"/>
      <c r="VXP205" s="90"/>
      <c r="VXR205" s="90"/>
      <c r="VXT205" s="90"/>
      <c r="VXV205" s="90"/>
      <c r="VXX205" s="90"/>
      <c r="VXZ205" s="90"/>
      <c r="VYB205" s="90"/>
      <c r="VYD205" s="90"/>
      <c r="VYF205" s="90"/>
      <c r="VYH205" s="90"/>
      <c r="VYJ205" s="90"/>
      <c r="VYL205" s="90"/>
      <c r="VYN205" s="90"/>
      <c r="VYP205" s="90"/>
      <c r="VYR205" s="90"/>
      <c r="VYT205" s="90"/>
      <c r="VYV205" s="90"/>
      <c r="VYX205" s="90"/>
      <c r="VYZ205" s="90"/>
      <c r="VZB205" s="90"/>
      <c r="VZD205" s="90"/>
      <c r="VZF205" s="90"/>
      <c r="VZH205" s="90"/>
      <c r="VZJ205" s="90"/>
      <c r="VZL205" s="90"/>
      <c r="VZN205" s="90"/>
      <c r="VZP205" s="90"/>
      <c r="VZR205" s="90"/>
      <c r="VZT205" s="90"/>
      <c r="VZV205" s="90"/>
      <c r="VZX205" s="90"/>
      <c r="VZZ205" s="90"/>
      <c r="WAB205" s="90"/>
      <c r="WAD205" s="90"/>
      <c r="WAF205" s="90"/>
      <c r="WAH205" s="90"/>
      <c r="WAJ205" s="90"/>
      <c r="WAL205" s="90"/>
      <c r="WAN205" s="90"/>
      <c r="WAP205" s="90"/>
      <c r="WAR205" s="90"/>
      <c r="WAT205" s="90"/>
      <c r="WAV205" s="90"/>
      <c r="WAX205" s="90"/>
      <c r="WAZ205" s="90"/>
      <c r="WBB205" s="90"/>
      <c r="WBD205" s="90"/>
      <c r="WBF205" s="90"/>
      <c r="WBH205" s="90"/>
      <c r="WBJ205" s="90"/>
      <c r="WBL205" s="90"/>
      <c r="WBN205" s="90"/>
      <c r="WBP205" s="90"/>
      <c r="WBR205" s="90"/>
      <c r="WBT205" s="90"/>
      <c r="WBV205" s="90"/>
      <c r="WBX205" s="90"/>
      <c r="WBZ205" s="90"/>
      <c r="WCB205" s="90"/>
      <c r="WCD205" s="90"/>
      <c r="WCF205" s="90"/>
      <c r="WCH205" s="90"/>
      <c r="WCJ205" s="90"/>
      <c r="WCL205" s="90"/>
      <c r="WCN205" s="90"/>
      <c r="WCP205" s="90"/>
      <c r="WCR205" s="90"/>
      <c r="WCT205" s="90"/>
      <c r="WCV205" s="90"/>
      <c r="WCX205" s="90"/>
      <c r="WCZ205" s="90"/>
      <c r="WDB205" s="90"/>
      <c r="WDD205" s="90"/>
      <c r="WDF205" s="90"/>
      <c r="WDH205" s="90"/>
      <c r="WDJ205" s="90"/>
      <c r="WDL205" s="90"/>
      <c r="WDN205" s="90"/>
      <c r="WDP205" s="90"/>
      <c r="WDR205" s="90"/>
      <c r="WDT205" s="90"/>
      <c r="WDV205" s="90"/>
      <c r="WDX205" s="90"/>
      <c r="WDZ205" s="90"/>
      <c r="WEB205" s="90"/>
      <c r="WED205" s="90"/>
      <c r="WEF205" s="90"/>
      <c r="WEH205" s="90"/>
      <c r="WEJ205" s="90"/>
      <c r="WEL205" s="90"/>
      <c r="WEN205" s="90"/>
      <c r="WEP205" s="90"/>
      <c r="WER205" s="90"/>
      <c r="WET205" s="90"/>
      <c r="WEV205" s="90"/>
      <c r="WEX205" s="90"/>
      <c r="WEZ205" s="90"/>
      <c r="WFB205" s="90"/>
      <c r="WFD205" s="90"/>
      <c r="WFF205" s="90"/>
      <c r="WFH205" s="90"/>
      <c r="WFJ205" s="90"/>
      <c r="WFL205" s="90"/>
      <c r="WFN205" s="90"/>
      <c r="WFP205" s="90"/>
      <c r="WFR205" s="90"/>
      <c r="WFT205" s="90"/>
      <c r="WFV205" s="90"/>
      <c r="WFX205" s="90"/>
      <c r="WFZ205" s="90"/>
      <c r="WGB205" s="90"/>
      <c r="WGD205" s="90"/>
      <c r="WGF205" s="90"/>
      <c r="WGH205" s="90"/>
      <c r="WGJ205" s="90"/>
      <c r="WGL205" s="90"/>
      <c r="WGN205" s="90"/>
      <c r="WGP205" s="90"/>
      <c r="WGR205" s="90"/>
      <c r="WGT205" s="90"/>
      <c r="WGV205" s="90"/>
      <c r="WGX205" s="90"/>
      <c r="WGZ205" s="90"/>
      <c r="WHB205" s="90"/>
      <c r="WHD205" s="90"/>
      <c r="WHF205" s="90"/>
      <c r="WHH205" s="90"/>
      <c r="WHJ205" s="90"/>
      <c r="WHL205" s="90"/>
      <c r="WHN205" s="90"/>
      <c r="WHP205" s="90"/>
      <c r="WHR205" s="90"/>
      <c r="WHT205" s="90"/>
      <c r="WHV205" s="90"/>
      <c r="WHX205" s="90"/>
      <c r="WHZ205" s="90"/>
      <c r="WIB205" s="90"/>
      <c r="WID205" s="90"/>
      <c r="WIF205" s="90"/>
      <c r="WIH205" s="90"/>
      <c r="WIJ205" s="90"/>
      <c r="WIL205" s="90"/>
      <c r="WIN205" s="90"/>
      <c r="WIP205" s="90"/>
      <c r="WIR205" s="90"/>
      <c r="WIT205" s="90"/>
      <c r="WIV205" s="90"/>
      <c r="WIX205" s="90"/>
      <c r="WIZ205" s="90"/>
      <c r="WJB205" s="90"/>
      <c r="WJD205" s="90"/>
      <c r="WJF205" s="90"/>
      <c r="WJH205" s="90"/>
      <c r="WJJ205" s="90"/>
      <c r="WJL205" s="90"/>
      <c r="WJN205" s="90"/>
      <c r="WJP205" s="90"/>
      <c r="WJR205" s="90"/>
      <c r="WJT205" s="90"/>
      <c r="WJV205" s="90"/>
      <c r="WJX205" s="90"/>
      <c r="WJZ205" s="90"/>
      <c r="WKB205" s="90"/>
      <c r="WKD205" s="90"/>
      <c r="WKF205" s="90"/>
      <c r="WKH205" s="90"/>
      <c r="WKJ205" s="90"/>
      <c r="WKL205" s="90"/>
      <c r="WKN205" s="90"/>
      <c r="WKP205" s="90"/>
      <c r="WKR205" s="90"/>
      <c r="WKT205" s="90"/>
      <c r="WKV205" s="90"/>
      <c r="WKX205" s="90"/>
      <c r="WKZ205" s="90"/>
      <c r="WLB205" s="90"/>
      <c r="WLD205" s="90"/>
      <c r="WLF205" s="90"/>
      <c r="WLH205" s="90"/>
      <c r="WLJ205" s="90"/>
      <c r="WLL205" s="90"/>
      <c r="WLN205" s="90"/>
      <c r="WLP205" s="90"/>
      <c r="WLR205" s="90"/>
      <c r="WLT205" s="90"/>
      <c r="WLV205" s="90"/>
      <c r="WLX205" s="90"/>
      <c r="WLZ205" s="90"/>
      <c r="WMB205" s="90"/>
      <c r="WMD205" s="90"/>
      <c r="WMF205" s="90"/>
      <c r="WMH205" s="90"/>
      <c r="WMJ205" s="90"/>
      <c r="WML205" s="90"/>
      <c r="WMN205" s="90"/>
      <c r="WMP205" s="90"/>
      <c r="WMR205" s="90"/>
      <c r="WMT205" s="90"/>
      <c r="WMV205" s="90"/>
      <c r="WMX205" s="90"/>
      <c r="WMZ205" s="90"/>
      <c r="WNB205" s="90"/>
      <c r="WND205" s="90"/>
      <c r="WNF205" s="90"/>
      <c r="WNH205" s="90"/>
      <c r="WNJ205" s="90"/>
      <c r="WNL205" s="90"/>
      <c r="WNN205" s="90"/>
      <c r="WNP205" s="90"/>
      <c r="WNR205" s="90"/>
      <c r="WNT205" s="90"/>
      <c r="WNV205" s="90"/>
      <c r="WNX205" s="90"/>
      <c r="WNZ205" s="90"/>
      <c r="WOB205" s="90"/>
      <c r="WOD205" s="90"/>
      <c r="WOF205" s="90"/>
      <c r="WOH205" s="90"/>
      <c r="WOJ205" s="90"/>
      <c r="WOL205" s="90"/>
      <c r="WON205" s="90"/>
      <c r="WOP205" s="90"/>
      <c r="WOR205" s="90"/>
      <c r="WOT205" s="90"/>
      <c r="WOV205" s="90"/>
      <c r="WOX205" s="90"/>
      <c r="WOZ205" s="90"/>
      <c r="WPB205" s="90"/>
      <c r="WPD205" s="90"/>
      <c r="WPF205" s="90"/>
      <c r="WPH205" s="90"/>
      <c r="WPJ205" s="90"/>
      <c r="WPL205" s="90"/>
      <c r="WPN205" s="90"/>
      <c r="WPP205" s="90"/>
      <c r="WPR205" s="90"/>
      <c r="WPT205" s="90"/>
      <c r="WPV205" s="90"/>
      <c r="WPX205" s="90"/>
      <c r="WPZ205" s="90"/>
      <c r="WQB205" s="90"/>
      <c r="WQD205" s="90"/>
      <c r="WQF205" s="90"/>
      <c r="WQH205" s="90"/>
      <c r="WQJ205" s="90"/>
      <c r="WQL205" s="90"/>
      <c r="WQN205" s="90"/>
      <c r="WQP205" s="90"/>
      <c r="WQR205" s="90"/>
      <c r="WQT205" s="90"/>
      <c r="WQV205" s="90"/>
      <c r="WQX205" s="90"/>
      <c r="WQZ205" s="90"/>
      <c r="WRB205" s="90"/>
      <c r="WRD205" s="90"/>
      <c r="WRF205" s="90"/>
      <c r="WRH205" s="90"/>
      <c r="WRJ205" s="90"/>
      <c r="WRL205" s="90"/>
      <c r="WRN205" s="90"/>
      <c r="WRP205" s="90"/>
      <c r="WRR205" s="90"/>
      <c r="WRT205" s="90"/>
      <c r="WRV205" s="90"/>
      <c r="WRX205" s="90"/>
      <c r="WRZ205" s="90"/>
      <c r="WSB205" s="90"/>
      <c r="WSD205" s="90"/>
      <c r="WSF205" s="90"/>
      <c r="WSH205" s="90"/>
      <c r="WSJ205" s="90"/>
      <c r="WSL205" s="90"/>
      <c r="WSN205" s="90"/>
      <c r="WSP205" s="90"/>
      <c r="WSR205" s="90"/>
      <c r="WST205" s="90"/>
      <c r="WSV205" s="90"/>
      <c r="WSX205" s="90"/>
      <c r="WSZ205" s="90"/>
      <c r="WTB205" s="90"/>
      <c r="WTD205" s="90"/>
      <c r="WTF205" s="90"/>
      <c r="WTH205" s="90"/>
      <c r="WTJ205" s="90"/>
      <c r="WTL205" s="90"/>
      <c r="WTN205" s="90"/>
      <c r="WTP205" s="90"/>
      <c r="WTR205" s="90"/>
      <c r="WTT205" s="90"/>
      <c r="WTV205" s="90"/>
      <c r="WTX205" s="90"/>
      <c r="WTZ205" s="90"/>
      <c r="WUB205" s="90"/>
      <c r="WUD205" s="90"/>
      <c r="WUF205" s="90"/>
      <c r="WUH205" s="90"/>
      <c r="WUJ205" s="90"/>
      <c r="WUL205" s="90"/>
      <c r="WUN205" s="90"/>
      <c r="WUP205" s="90"/>
      <c r="WUR205" s="90"/>
      <c r="WUT205" s="90"/>
      <c r="WUV205" s="90"/>
      <c r="WUX205" s="90"/>
      <c r="WUZ205" s="90"/>
      <c r="WVB205" s="90"/>
      <c r="WVD205" s="90"/>
      <c r="WVF205" s="90"/>
      <c r="WVH205" s="90"/>
      <c r="WVJ205" s="90"/>
      <c r="WVL205" s="90"/>
      <c r="WVN205" s="90"/>
      <c r="WVP205" s="90"/>
      <c r="WVR205" s="90"/>
      <c r="WVT205" s="90"/>
      <c r="WVV205" s="90"/>
      <c r="WVX205" s="90"/>
      <c r="WVZ205" s="90"/>
      <c r="WWB205" s="90"/>
      <c r="WWD205" s="90"/>
      <c r="WWF205" s="90"/>
      <c r="WWH205" s="90"/>
      <c r="WWJ205" s="90"/>
      <c r="WWL205" s="90"/>
      <c r="WWN205" s="90"/>
      <c r="WWP205" s="90"/>
      <c r="WWR205" s="90"/>
      <c r="WWT205" s="90"/>
      <c r="WWV205" s="90"/>
      <c r="WWX205" s="90"/>
      <c r="WWZ205" s="90"/>
      <c r="WXB205" s="90"/>
      <c r="WXD205" s="90"/>
      <c r="WXF205" s="90"/>
      <c r="WXH205" s="90"/>
      <c r="WXJ205" s="90"/>
      <c r="WXL205" s="90"/>
      <c r="WXN205" s="90"/>
      <c r="WXP205" s="90"/>
      <c r="WXR205" s="90"/>
      <c r="WXT205" s="90"/>
      <c r="WXV205" s="90"/>
      <c r="WXX205" s="90"/>
      <c r="WXZ205" s="90"/>
      <c r="WYB205" s="90"/>
      <c r="WYD205" s="90"/>
      <c r="WYF205" s="90"/>
      <c r="WYH205" s="90"/>
      <c r="WYJ205" s="90"/>
      <c r="WYL205" s="90"/>
      <c r="WYN205" s="90"/>
      <c r="WYP205" s="90"/>
      <c r="WYR205" s="90"/>
      <c r="WYT205" s="90"/>
      <c r="WYV205" s="90"/>
      <c r="WYX205" s="90"/>
      <c r="WYZ205" s="90"/>
      <c r="WZB205" s="90"/>
      <c r="WZD205" s="90"/>
      <c r="WZF205" s="90"/>
      <c r="WZH205" s="90"/>
      <c r="WZJ205" s="90"/>
      <c r="WZL205" s="90"/>
      <c r="WZN205" s="90"/>
      <c r="WZP205" s="90"/>
      <c r="WZR205" s="90"/>
      <c r="WZT205" s="90"/>
      <c r="WZV205" s="90"/>
      <c r="WZX205" s="90"/>
      <c r="WZZ205" s="90"/>
      <c r="XAB205" s="90"/>
      <c r="XAD205" s="90"/>
      <c r="XAF205" s="90"/>
      <c r="XAH205" s="90"/>
      <c r="XAJ205" s="90"/>
      <c r="XAL205" s="90"/>
      <c r="XAN205" s="90"/>
      <c r="XAP205" s="90"/>
      <c r="XAR205" s="90"/>
      <c r="XAT205" s="90"/>
      <c r="XAV205" s="90"/>
      <c r="XAX205" s="90"/>
      <c r="XAZ205" s="90"/>
      <c r="XBB205" s="90"/>
      <c r="XBD205" s="90"/>
      <c r="XBF205" s="90"/>
      <c r="XBH205" s="90"/>
      <c r="XBJ205" s="90"/>
      <c r="XBL205" s="90"/>
      <c r="XBN205" s="90"/>
      <c r="XBP205" s="90"/>
      <c r="XBR205" s="90"/>
      <c r="XBT205" s="90"/>
      <c r="XBV205" s="90"/>
      <c r="XBX205" s="90"/>
      <c r="XBZ205" s="90"/>
      <c r="XCB205" s="90"/>
      <c r="XCD205" s="90"/>
      <c r="XCF205" s="90"/>
      <c r="XCH205" s="90"/>
      <c r="XCJ205" s="90"/>
      <c r="XCL205" s="90"/>
      <c r="XCN205" s="90"/>
      <c r="XCP205" s="90"/>
      <c r="XCR205" s="90"/>
      <c r="XCT205" s="90"/>
      <c r="XCV205" s="90"/>
      <c r="XCX205" s="90"/>
      <c r="XCZ205" s="90"/>
      <c r="XDB205" s="90"/>
      <c r="XDD205" s="90"/>
      <c r="XDF205" s="90"/>
      <c r="XDH205" s="90"/>
      <c r="XDJ205" s="90"/>
      <c r="XDL205" s="90"/>
      <c r="XDN205" s="90"/>
      <c r="XDP205" s="90"/>
      <c r="XDR205" s="90"/>
      <c r="XDT205" s="90"/>
      <c r="XDV205" s="90"/>
      <c r="XDX205" s="90"/>
      <c r="XDZ205" s="90"/>
      <c r="XEB205" s="90"/>
      <c r="XED205" s="90"/>
      <c r="XEF205" s="90"/>
      <c r="XEH205" s="90"/>
      <c r="XEJ205" s="90"/>
      <c r="XEL205" s="90"/>
      <c r="XEN205" s="90"/>
      <c r="XEP205" s="90"/>
      <c r="XER205" s="90"/>
      <c r="XET205" s="90"/>
      <c r="XEV205" s="90"/>
      <c r="XEX205" s="90"/>
      <c r="XEZ205" s="90"/>
      <c r="XFB205" s="90"/>
      <c r="XFD205" s="90"/>
    </row>
    <row r="206" spans="1:16384" s="1" customFormat="1" ht="20.149999999999999" customHeight="1">
      <c r="D206" s="1" t="s">
        <v>1803</v>
      </c>
      <c r="E206" s="90" t="s">
        <v>1756</v>
      </c>
      <c r="F206" s="495">
        <v>10</v>
      </c>
      <c r="G206" s="1" t="s">
        <v>1714</v>
      </c>
      <c r="H206" s="496"/>
      <c r="J206" s="90"/>
      <c r="L206" s="90"/>
      <c r="N206" s="90"/>
      <c r="P206" s="90"/>
      <c r="R206" s="90"/>
      <c r="T206" s="90"/>
      <c r="V206" s="90"/>
      <c r="X206" s="90"/>
      <c r="Z206" s="90"/>
      <c r="AB206" s="90"/>
      <c r="AD206" s="90"/>
      <c r="AF206" s="90"/>
      <c r="AH206" s="90"/>
      <c r="AJ206" s="90"/>
      <c r="AL206" s="90"/>
      <c r="AN206" s="90"/>
      <c r="AP206" s="90"/>
      <c r="AR206" s="90"/>
      <c r="AT206" s="90"/>
      <c r="AV206" s="90"/>
      <c r="AX206" s="90"/>
      <c r="AZ206" s="90"/>
      <c r="BB206" s="90"/>
      <c r="BD206" s="90"/>
      <c r="BF206" s="90"/>
      <c r="BH206" s="90"/>
      <c r="BJ206" s="90"/>
      <c r="BL206" s="90"/>
      <c r="BN206" s="90"/>
      <c r="BP206" s="90"/>
      <c r="BR206" s="90"/>
      <c r="BT206" s="90"/>
      <c r="BV206" s="90"/>
      <c r="BX206" s="90"/>
      <c r="BZ206" s="90"/>
      <c r="CB206" s="90"/>
      <c r="CD206" s="90"/>
      <c r="CF206" s="90"/>
      <c r="CH206" s="90"/>
      <c r="CJ206" s="90"/>
      <c r="CL206" s="90"/>
      <c r="CN206" s="90"/>
      <c r="CP206" s="90"/>
      <c r="CR206" s="90"/>
      <c r="CT206" s="90"/>
      <c r="CV206" s="90"/>
      <c r="CX206" s="90"/>
      <c r="CZ206" s="90"/>
      <c r="DB206" s="90"/>
      <c r="DD206" s="90"/>
      <c r="DF206" s="90"/>
      <c r="DH206" s="90"/>
      <c r="DJ206" s="90"/>
      <c r="DL206" s="90"/>
      <c r="DN206" s="90"/>
      <c r="DP206" s="90"/>
      <c r="DR206" s="90"/>
      <c r="DT206" s="90"/>
      <c r="DV206" s="90"/>
      <c r="DX206" s="90"/>
      <c r="DZ206" s="90"/>
      <c r="EB206" s="90"/>
      <c r="ED206" s="90"/>
      <c r="EF206" s="90"/>
      <c r="EH206" s="90"/>
      <c r="EJ206" s="90"/>
      <c r="EL206" s="90"/>
      <c r="EN206" s="90"/>
      <c r="EP206" s="90"/>
      <c r="ER206" s="90"/>
      <c r="ET206" s="90"/>
      <c r="EV206" s="90"/>
      <c r="EX206" s="90"/>
      <c r="EZ206" s="90"/>
      <c r="FB206" s="90"/>
      <c r="FD206" s="90"/>
      <c r="FF206" s="90"/>
      <c r="FH206" s="90"/>
      <c r="FJ206" s="90"/>
      <c r="FL206" s="90"/>
      <c r="FN206" s="90"/>
      <c r="FP206" s="90"/>
      <c r="FR206" s="90"/>
      <c r="FT206" s="90"/>
      <c r="FV206" s="90"/>
      <c r="FX206" s="90"/>
      <c r="FZ206" s="90"/>
      <c r="GB206" s="90"/>
      <c r="GD206" s="90"/>
      <c r="GF206" s="90"/>
      <c r="GH206" s="90"/>
      <c r="GJ206" s="90"/>
      <c r="GL206" s="90"/>
      <c r="GN206" s="90"/>
      <c r="GP206" s="90"/>
      <c r="GR206" s="90"/>
      <c r="GT206" s="90"/>
      <c r="GV206" s="90"/>
      <c r="GX206" s="90"/>
      <c r="GZ206" s="90"/>
      <c r="HB206" s="90"/>
      <c r="HD206" s="90"/>
      <c r="HF206" s="90"/>
      <c r="HH206" s="90"/>
      <c r="HJ206" s="90"/>
      <c r="HL206" s="90"/>
      <c r="HN206" s="90"/>
      <c r="HP206" s="90"/>
      <c r="HR206" s="90"/>
      <c r="HT206" s="90"/>
      <c r="HV206" s="90"/>
      <c r="HX206" s="90"/>
      <c r="HZ206" s="90"/>
      <c r="IB206" s="90"/>
      <c r="ID206" s="90"/>
      <c r="IF206" s="90"/>
      <c r="IH206" s="90"/>
      <c r="IJ206" s="90"/>
      <c r="IL206" s="90"/>
      <c r="IN206" s="90"/>
      <c r="IP206" s="90"/>
      <c r="IR206" s="90"/>
      <c r="IT206" s="90"/>
      <c r="IV206" s="90"/>
      <c r="IX206" s="90"/>
      <c r="IZ206" s="90"/>
      <c r="JB206" s="90"/>
      <c r="JD206" s="90"/>
      <c r="JF206" s="90"/>
      <c r="JH206" s="90"/>
      <c r="JJ206" s="90"/>
      <c r="JL206" s="90"/>
      <c r="JN206" s="90"/>
      <c r="JP206" s="90"/>
      <c r="JR206" s="90"/>
      <c r="JT206" s="90"/>
      <c r="JV206" s="90"/>
      <c r="JX206" s="90"/>
      <c r="JZ206" s="90"/>
      <c r="KB206" s="90"/>
      <c r="KD206" s="90"/>
      <c r="KF206" s="90"/>
      <c r="KH206" s="90"/>
      <c r="KJ206" s="90"/>
      <c r="KL206" s="90"/>
      <c r="KN206" s="90"/>
      <c r="KP206" s="90"/>
      <c r="KR206" s="90"/>
      <c r="KT206" s="90"/>
      <c r="KV206" s="90"/>
      <c r="KX206" s="90"/>
      <c r="KZ206" s="90"/>
      <c r="LB206" s="90"/>
      <c r="LD206" s="90"/>
      <c r="LF206" s="90"/>
      <c r="LH206" s="90"/>
      <c r="LJ206" s="90"/>
      <c r="LL206" s="90"/>
      <c r="LN206" s="90"/>
      <c r="LP206" s="90"/>
      <c r="LR206" s="90"/>
      <c r="LT206" s="90"/>
      <c r="LV206" s="90"/>
      <c r="LX206" s="90"/>
      <c r="LZ206" s="90"/>
      <c r="MB206" s="90"/>
      <c r="MD206" s="90"/>
      <c r="MF206" s="90"/>
      <c r="MH206" s="90"/>
      <c r="MJ206" s="90"/>
      <c r="ML206" s="90"/>
      <c r="MN206" s="90"/>
      <c r="MP206" s="90"/>
      <c r="MR206" s="90"/>
      <c r="MT206" s="90"/>
      <c r="MV206" s="90"/>
      <c r="MX206" s="90"/>
      <c r="MZ206" s="90"/>
      <c r="NB206" s="90"/>
      <c r="ND206" s="90"/>
      <c r="NF206" s="90"/>
      <c r="NH206" s="90"/>
      <c r="NJ206" s="90"/>
      <c r="NL206" s="90"/>
      <c r="NN206" s="90"/>
      <c r="NP206" s="90"/>
      <c r="NR206" s="90"/>
      <c r="NT206" s="90"/>
      <c r="NV206" s="90"/>
      <c r="NX206" s="90"/>
      <c r="NZ206" s="90"/>
      <c r="OB206" s="90"/>
      <c r="OD206" s="90"/>
      <c r="OF206" s="90"/>
      <c r="OH206" s="90"/>
      <c r="OJ206" s="90"/>
      <c r="OL206" s="90"/>
      <c r="ON206" s="90"/>
      <c r="OP206" s="90"/>
      <c r="OR206" s="90"/>
      <c r="OT206" s="90"/>
      <c r="OV206" s="90"/>
      <c r="OX206" s="90"/>
      <c r="OZ206" s="90"/>
      <c r="PB206" s="90"/>
      <c r="PD206" s="90"/>
      <c r="PF206" s="90"/>
      <c r="PH206" s="90"/>
      <c r="PJ206" s="90"/>
      <c r="PL206" s="90"/>
      <c r="PN206" s="90"/>
      <c r="PP206" s="90"/>
      <c r="PR206" s="90"/>
      <c r="PT206" s="90"/>
      <c r="PV206" s="90"/>
      <c r="PX206" s="90"/>
      <c r="PZ206" s="90"/>
      <c r="QB206" s="90"/>
      <c r="QD206" s="90"/>
      <c r="QF206" s="90"/>
      <c r="QH206" s="90"/>
      <c r="QJ206" s="90"/>
      <c r="QL206" s="90"/>
      <c r="QN206" s="90"/>
      <c r="QP206" s="90"/>
      <c r="QR206" s="90"/>
      <c r="QT206" s="90"/>
      <c r="QV206" s="90"/>
      <c r="QX206" s="90"/>
      <c r="QZ206" s="90"/>
      <c r="RB206" s="90"/>
      <c r="RD206" s="90"/>
      <c r="RF206" s="90"/>
      <c r="RH206" s="90"/>
      <c r="RJ206" s="90"/>
      <c r="RL206" s="90"/>
      <c r="RN206" s="90"/>
      <c r="RP206" s="90"/>
      <c r="RR206" s="90"/>
      <c r="RT206" s="90"/>
      <c r="RV206" s="90"/>
      <c r="RX206" s="90"/>
      <c r="RZ206" s="90"/>
      <c r="SB206" s="90"/>
      <c r="SD206" s="90"/>
      <c r="SF206" s="90"/>
      <c r="SH206" s="90"/>
      <c r="SJ206" s="90"/>
      <c r="SL206" s="90"/>
      <c r="SN206" s="90"/>
      <c r="SP206" s="90"/>
      <c r="SR206" s="90"/>
      <c r="ST206" s="90"/>
      <c r="SV206" s="90"/>
      <c r="SX206" s="90"/>
      <c r="SZ206" s="90"/>
      <c r="TB206" s="90"/>
      <c r="TD206" s="90"/>
      <c r="TF206" s="90"/>
      <c r="TH206" s="90"/>
      <c r="TJ206" s="90"/>
      <c r="TL206" s="90"/>
      <c r="TN206" s="90"/>
      <c r="TP206" s="90"/>
      <c r="TR206" s="90"/>
      <c r="TT206" s="90"/>
      <c r="TV206" s="90"/>
      <c r="TX206" s="90"/>
      <c r="TZ206" s="90"/>
      <c r="UB206" s="90"/>
      <c r="UD206" s="90"/>
      <c r="UF206" s="90"/>
      <c r="UH206" s="90"/>
      <c r="UJ206" s="90"/>
      <c r="UL206" s="90"/>
      <c r="UN206" s="90"/>
      <c r="UP206" s="90"/>
      <c r="UR206" s="90"/>
      <c r="UT206" s="90"/>
      <c r="UV206" s="90"/>
      <c r="UX206" s="90"/>
      <c r="UZ206" s="90"/>
      <c r="VB206" s="90"/>
      <c r="VD206" s="90"/>
      <c r="VF206" s="90"/>
      <c r="VH206" s="90"/>
      <c r="VJ206" s="90"/>
      <c r="VL206" s="90"/>
      <c r="VN206" s="90"/>
      <c r="VP206" s="90"/>
      <c r="VR206" s="90"/>
      <c r="VT206" s="90"/>
      <c r="VV206" s="90"/>
      <c r="VX206" s="90"/>
      <c r="VZ206" s="90"/>
      <c r="WB206" s="90"/>
      <c r="WD206" s="90"/>
      <c r="WF206" s="90"/>
      <c r="WH206" s="90"/>
      <c r="WJ206" s="90"/>
      <c r="WL206" s="90"/>
      <c r="WN206" s="90"/>
      <c r="WP206" s="90"/>
      <c r="WR206" s="90"/>
      <c r="WT206" s="90"/>
      <c r="WV206" s="90"/>
      <c r="WX206" s="90"/>
      <c r="WZ206" s="90"/>
      <c r="XB206" s="90"/>
      <c r="XD206" s="90"/>
      <c r="XF206" s="90"/>
      <c r="XH206" s="90"/>
      <c r="XJ206" s="90"/>
      <c r="XL206" s="90"/>
      <c r="XN206" s="90"/>
      <c r="XP206" s="90"/>
      <c r="XR206" s="90"/>
      <c r="XT206" s="90"/>
      <c r="XV206" s="90"/>
      <c r="XX206" s="90"/>
      <c r="XZ206" s="90"/>
      <c r="YB206" s="90"/>
      <c r="YD206" s="90"/>
      <c r="YF206" s="90"/>
      <c r="YH206" s="90"/>
      <c r="YJ206" s="90"/>
      <c r="YL206" s="90"/>
      <c r="YN206" s="90"/>
      <c r="YP206" s="90"/>
      <c r="YR206" s="90"/>
      <c r="YT206" s="90"/>
      <c r="YV206" s="90"/>
      <c r="YX206" s="90"/>
      <c r="YZ206" s="90"/>
      <c r="ZB206" s="90"/>
      <c r="ZD206" s="90"/>
      <c r="ZF206" s="90"/>
      <c r="ZH206" s="90"/>
      <c r="ZJ206" s="90"/>
      <c r="ZL206" s="90"/>
      <c r="ZN206" s="90"/>
      <c r="ZP206" s="90"/>
      <c r="ZR206" s="90"/>
      <c r="ZT206" s="90"/>
      <c r="ZV206" s="90"/>
      <c r="ZX206" s="90"/>
      <c r="ZZ206" s="90"/>
      <c r="AAB206" s="90"/>
      <c r="AAD206" s="90"/>
      <c r="AAF206" s="90"/>
      <c r="AAH206" s="90"/>
      <c r="AAJ206" s="90"/>
      <c r="AAL206" s="90"/>
      <c r="AAN206" s="90"/>
      <c r="AAP206" s="90"/>
      <c r="AAR206" s="90"/>
      <c r="AAT206" s="90"/>
      <c r="AAV206" s="90"/>
      <c r="AAX206" s="90"/>
      <c r="AAZ206" s="90"/>
      <c r="ABB206" s="90"/>
      <c r="ABD206" s="90"/>
      <c r="ABF206" s="90"/>
      <c r="ABH206" s="90"/>
      <c r="ABJ206" s="90"/>
      <c r="ABL206" s="90"/>
      <c r="ABN206" s="90"/>
      <c r="ABP206" s="90"/>
      <c r="ABR206" s="90"/>
      <c r="ABT206" s="90"/>
      <c r="ABV206" s="90"/>
      <c r="ABX206" s="90"/>
      <c r="ABZ206" s="90"/>
      <c r="ACB206" s="90"/>
      <c r="ACD206" s="90"/>
      <c r="ACF206" s="90"/>
      <c r="ACH206" s="90"/>
      <c r="ACJ206" s="90"/>
      <c r="ACL206" s="90"/>
      <c r="ACN206" s="90"/>
      <c r="ACP206" s="90"/>
      <c r="ACR206" s="90"/>
      <c r="ACT206" s="90"/>
      <c r="ACV206" s="90"/>
      <c r="ACX206" s="90"/>
      <c r="ACZ206" s="90"/>
      <c r="ADB206" s="90"/>
      <c r="ADD206" s="90"/>
      <c r="ADF206" s="90"/>
      <c r="ADH206" s="90"/>
      <c r="ADJ206" s="90"/>
      <c r="ADL206" s="90"/>
      <c r="ADN206" s="90"/>
      <c r="ADP206" s="90"/>
      <c r="ADR206" s="90"/>
      <c r="ADT206" s="90"/>
      <c r="ADV206" s="90"/>
      <c r="ADX206" s="90"/>
      <c r="ADZ206" s="90"/>
      <c r="AEB206" s="90"/>
      <c r="AED206" s="90"/>
      <c r="AEF206" s="90"/>
      <c r="AEH206" s="90"/>
      <c r="AEJ206" s="90"/>
      <c r="AEL206" s="90"/>
      <c r="AEN206" s="90"/>
      <c r="AEP206" s="90"/>
      <c r="AER206" s="90"/>
      <c r="AET206" s="90"/>
      <c r="AEV206" s="90"/>
      <c r="AEX206" s="90"/>
      <c r="AEZ206" s="90"/>
      <c r="AFB206" s="90"/>
      <c r="AFD206" s="90"/>
      <c r="AFF206" s="90"/>
      <c r="AFH206" s="90"/>
      <c r="AFJ206" s="90"/>
      <c r="AFL206" s="90"/>
      <c r="AFN206" s="90"/>
      <c r="AFP206" s="90"/>
      <c r="AFR206" s="90"/>
      <c r="AFT206" s="90"/>
      <c r="AFV206" s="90"/>
      <c r="AFX206" s="90"/>
      <c r="AFZ206" s="90"/>
      <c r="AGB206" s="90"/>
      <c r="AGD206" s="90"/>
      <c r="AGF206" s="90"/>
      <c r="AGH206" s="90"/>
      <c r="AGJ206" s="90"/>
      <c r="AGL206" s="90"/>
      <c r="AGN206" s="90"/>
      <c r="AGP206" s="90"/>
      <c r="AGR206" s="90"/>
      <c r="AGT206" s="90"/>
      <c r="AGV206" s="90"/>
      <c r="AGX206" s="90"/>
      <c r="AGZ206" s="90"/>
      <c r="AHB206" s="90"/>
      <c r="AHD206" s="90"/>
      <c r="AHF206" s="90"/>
      <c r="AHH206" s="90"/>
      <c r="AHJ206" s="90"/>
      <c r="AHL206" s="90"/>
      <c r="AHN206" s="90"/>
      <c r="AHP206" s="90"/>
      <c r="AHR206" s="90"/>
      <c r="AHT206" s="90"/>
      <c r="AHV206" s="90"/>
      <c r="AHX206" s="90"/>
      <c r="AHZ206" s="90"/>
      <c r="AIB206" s="90"/>
      <c r="AID206" s="90"/>
      <c r="AIF206" s="90"/>
      <c r="AIH206" s="90"/>
      <c r="AIJ206" s="90"/>
      <c r="AIL206" s="90"/>
      <c r="AIN206" s="90"/>
      <c r="AIP206" s="90"/>
      <c r="AIR206" s="90"/>
      <c r="AIT206" s="90"/>
      <c r="AIV206" s="90"/>
      <c r="AIX206" s="90"/>
      <c r="AIZ206" s="90"/>
      <c r="AJB206" s="90"/>
      <c r="AJD206" s="90"/>
      <c r="AJF206" s="90"/>
      <c r="AJH206" s="90"/>
      <c r="AJJ206" s="90"/>
      <c r="AJL206" s="90"/>
      <c r="AJN206" s="90"/>
      <c r="AJP206" s="90"/>
      <c r="AJR206" s="90"/>
      <c r="AJT206" s="90"/>
      <c r="AJV206" s="90"/>
      <c r="AJX206" s="90"/>
      <c r="AJZ206" s="90"/>
      <c r="AKB206" s="90"/>
      <c r="AKD206" s="90"/>
      <c r="AKF206" s="90"/>
      <c r="AKH206" s="90"/>
      <c r="AKJ206" s="90"/>
      <c r="AKL206" s="90"/>
      <c r="AKN206" s="90"/>
      <c r="AKP206" s="90"/>
      <c r="AKR206" s="90"/>
      <c r="AKT206" s="90"/>
      <c r="AKV206" s="90"/>
      <c r="AKX206" s="90"/>
      <c r="AKZ206" s="90"/>
      <c r="ALB206" s="90"/>
      <c r="ALD206" s="90"/>
      <c r="ALF206" s="90"/>
      <c r="ALH206" s="90"/>
      <c r="ALJ206" s="90"/>
      <c r="ALL206" s="90"/>
      <c r="ALN206" s="90"/>
      <c r="ALP206" s="90"/>
      <c r="ALR206" s="90"/>
      <c r="ALT206" s="90"/>
      <c r="ALV206" s="90"/>
      <c r="ALX206" s="90"/>
      <c r="ALZ206" s="90"/>
      <c r="AMB206" s="90"/>
      <c r="AMD206" s="90"/>
      <c r="AMF206" s="90"/>
      <c r="AMH206" s="90"/>
      <c r="AMJ206" s="90"/>
      <c r="AML206" s="90"/>
      <c r="AMN206" s="90"/>
      <c r="AMP206" s="90"/>
      <c r="AMR206" s="90"/>
      <c r="AMT206" s="90"/>
      <c r="AMV206" s="90"/>
      <c r="AMX206" s="90"/>
      <c r="AMZ206" s="90"/>
      <c r="ANB206" s="90"/>
      <c r="AND206" s="90"/>
      <c r="ANF206" s="90"/>
      <c r="ANH206" s="90"/>
      <c r="ANJ206" s="90"/>
      <c r="ANL206" s="90"/>
      <c r="ANN206" s="90"/>
      <c r="ANP206" s="90"/>
      <c r="ANR206" s="90"/>
      <c r="ANT206" s="90"/>
      <c r="ANV206" s="90"/>
      <c r="ANX206" s="90"/>
      <c r="ANZ206" s="90"/>
      <c r="AOB206" s="90"/>
      <c r="AOD206" s="90"/>
      <c r="AOF206" s="90"/>
      <c r="AOH206" s="90"/>
      <c r="AOJ206" s="90"/>
      <c r="AOL206" s="90"/>
      <c r="AON206" s="90"/>
      <c r="AOP206" s="90"/>
      <c r="AOR206" s="90"/>
      <c r="AOT206" s="90"/>
      <c r="AOV206" s="90"/>
      <c r="AOX206" s="90"/>
      <c r="AOZ206" s="90"/>
      <c r="APB206" s="90"/>
      <c r="APD206" s="90"/>
      <c r="APF206" s="90"/>
      <c r="APH206" s="90"/>
      <c r="APJ206" s="90"/>
      <c r="APL206" s="90"/>
      <c r="APN206" s="90"/>
      <c r="APP206" s="90"/>
      <c r="APR206" s="90"/>
      <c r="APT206" s="90"/>
      <c r="APV206" s="90"/>
      <c r="APX206" s="90"/>
      <c r="APZ206" s="90"/>
      <c r="AQB206" s="90"/>
      <c r="AQD206" s="90"/>
      <c r="AQF206" s="90"/>
      <c r="AQH206" s="90"/>
      <c r="AQJ206" s="90"/>
      <c r="AQL206" s="90"/>
      <c r="AQN206" s="90"/>
      <c r="AQP206" s="90"/>
      <c r="AQR206" s="90"/>
      <c r="AQT206" s="90"/>
      <c r="AQV206" s="90"/>
      <c r="AQX206" s="90"/>
      <c r="AQZ206" s="90"/>
      <c r="ARB206" s="90"/>
      <c r="ARD206" s="90"/>
      <c r="ARF206" s="90"/>
      <c r="ARH206" s="90"/>
      <c r="ARJ206" s="90"/>
      <c r="ARL206" s="90"/>
      <c r="ARN206" s="90"/>
      <c r="ARP206" s="90"/>
      <c r="ARR206" s="90"/>
      <c r="ART206" s="90"/>
      <c r="ARV206" s="90"/>
      <c r="ARX206" s="90"/>
      <c r="ARZ206" s="90"/>
      <c r="ASB206" s="90"/>
      <c r="ASD206" s="90"/>
      <c r="ASF206" s="90"/>
      <c r="ASH206" s="90"/>
      <c r="ASJ206" s="90"/>
      <c r="ASL206" s="90"/>
      <c r="ASN206" s="90"/>
      <c r="ASP206" s="90"/>
      <c r="ASR206" s="90"/>
      <c r="AST206" s="90"/>
      <c r="ASV206" s="90"/>
      <c r="ASX206" s="90"/>
      <c r="ASZ206" s="90"/>
      <c r="ATB206" s="90"/>
      <c r="ATD206" s="90"/>
      <c r="ATF206" s="90"/>
      <c r="ATH206" s="90"/>
      <c r="ATJ206" s="90"/>
      <c r="ATL206" s="90"/>
      <c r="ATN206" s="90"/>
      <c r="ATP206" s="90"/>
      <c r="ATR206" s="90"/>
      <c r="ATT206" s="90"/>
      <c r="ATV206" s="90"/>
      <c r="ATX206" s="90"/>
      <c r="ATZ206" s="90"/>
      <c r="AUB206" s="90"/>
      <c r="AUD206" s="90"/>
      <c r="AUF206" s="90"/>
      <c r="AUH206" s="90"/>
      <c r="AUJ206" s="90"/>
      <c r="AUL206" s="90"/>
      <c r="AUN206" s="90"/>
      <c r="AUP206" s="90"/>
      <c r="AUR206" s="90"/>
      <c r="AUT206" s="90"/>
      <c r="AUV206" s="90"/>
      <c r="AUX206" s="90"/>
      <c r="AUZ206" s="90"/>
      <c r="AVB206" s="90"/>
      <c r="AVD206" s="90"/>
      <c r="AVF206" s="90"/>
      <c r="AVH206" s="90"/>
      <c r="AVJ206" s="90"/>
      <c r="AVL206" s="90"/>
      <c r="AVN206" s="90"/>
      <c r="AVP206" s="90"/>
      <c r="AVR206" s="90"/>
      <c r="AVT206" s="90"/>
      <c r="AVV206" s="90"/>
      <c r="AVX206" s="90"/>
      <c r="AVZ206" s="90"/>
      <c r="AWB206" s="90"/>
      <c r="AWD206" s="90"/>
      <c r="AWF206" s="90"/>
      <c r="AWH206" s="90"/>
      <c r="AWJ206" s="90"/>
      <c r="AWL206" s="90"/>
      <c r="AWN206" s="90"/>
      <c r="AWP206" s="90"/>
      <c r="AWR206" s="90"/>
      <c r="AWT206" s="90"/>
      <c r="AWV206" s="90"/>
      <c r="AWX206" s="90"/>
      <c r="AWZ206" s="90"/>
      <c r="AXB206" s="90"/>
      <c r="AXD206" s="90"/>
      <c r="AXF206" s="90"/>
      <c r="AXH206" s="90"/>
      <c r="AXJ206" s="90"/>
      <c r="AXL206" s="90"/>
      <c r="AXN206" s="90"/>
      <c r="AXP206" s="90"/>
      <c r="AXR206" s="90"/>
      <c r="AXT206" s="90"/>
      <c r="AXV206" s="90"/>
      <c r="AXX206" s="90"/>
      <c r="AXZ206" s="90"/>
      <c r="AYB206" s="90"/>
      <c r="AYD206" s="90"/>
      <c r="AYF206" s="90"/>
      <c r="AYH206" s="90"/>
      <c r="AYJ206" s="90"/>
      <c r="AYL206" s="90"/>
      <c r="AYN206" s="90"/>
      <c r="AYP206" s="90"/>
      <c r="AYR206" s="90"/>
      <c r="AYT206" s="90"/>
      <c r="AYV206" s="90"/>
      <c r="AYX206" s="90"/>
      <c r="AYZ206" s="90"/>
      <c r="AZB206" s="90"/>
      <c r="AZD206" s="90"/>
      <c r="AZF206" s="90"/>
      <c r="AZH206" s="90"/>
      <c r="AZJ206" s="90"/>
      <c r="AZL206" s="90"/>
      <c r="AZN206" s="90"/>
      <c r="AZP206" s="90"/>
      <c r="AZR206" s="90"/>
      <c r="AZT206" s="90"/>
      <c r="AZV206" s="90"/>
      <c r="AZX206" s="90"/>
      <c r="AZZ206" s="90"/>
      <c r="BAB206" s="90"/>
      <c r="BAD206" s="90"/>
      <c r="BAF206" s="90"/>
      <c r="BAH206" s="90"/>
      <c r="BAJ206" s="90"/>
      <c r="BAL206" s="90"/>
      <c r="BAN206" s="90"/>
      <c r="BAP206" s="90"/>
      <c r="BAR206" s="90"/>
      <c r="BAT206" s="90"/>
      <c r="BAV206" s="90"/>
      <c r="BAX206" s="90"/>
      <c r="BAZ206" s="90"/>
      <c r="BBB206" s="90"/>
      <c r="BBD206" s="90"/>
      <c r="BBF206" s="90"/>
      <c r="BBH206" s="90"/>
      <c r="BBJ206" s="90"/>
      <c r="BBL206" s="90"/>
      <c r="BBN206" s="90"/>
      <c r="BBP206" s="90"/>
      <c r="BBR206" s="90"/>
      <c r="BBT206" s="90"/>
      <c r="BBV206" s="90"/>
      <c r="BBX206" s="90"/>
      <c r="BBZ206" s="90"/>
      <c r="BCB206" s="90"/>
      <c r="BCD206" s="90"/>
      <c r="BCF206" s="90"/>
      <c r="BCH206" s="90"/>
      <c r="BCJ206" s="90"/>
      <c r="BCL206" s="90"/>
      <c r="BCN206" s="90"/>
      <c r="BCP206" s="90"/>
      <c r="BCR206" s="90"/>
      <c r="BCT206" s="90"/>
      <c r="BCV206" s="90"/>
      <c r="BCX206" s="90"/>
      <c r="BCZ206" s="90"/>
      <c r="BDB206" s="90"/>
      <c r="BDD206" s="90"/>
      <c r="BDF206" s="90"/>
      <c r="BDH206" s="90"/>
      <c r="BDJ206" s="90"/>
      <c r="BDL206" s="90"/>
      <c r="BDN206" s="90"/>
      <c r="BDP206" s="90"/>
      <c r="BDR206" s="90"/>
      <c r="BDT206" s="90"/>
      <c r="BDV206" s="90"/>
      <c r="BDX206" s="90"/>
      <c r="BDZ206" s="90"/>
      <c r="BEB206" s="90"/>
      <c r="BED206" s="90"/>
      <c r="BEF206" s="90"/>
      <c r="BEH206" s="90"/>
      <c r="BEJ206" s="90"/>
      <c r="BEL206" s="90"/>
      <c r="BEN206" s="90"/>
      <c r="BEP206" s="90"/>
      <c r="BER206" s="90"/>
      <c r="BET206" s="90"/>
      <c r="BEV206" s="90"/>
      <c r="BEX206" s="90"/>
      <c r="BEZ206" s="90"/>
      <c r="BFB206" s="90"/>
      <c r="BFD206" s="90"/>
      <c r="BFF206" s="90"/>
      <c r="BFH206" s="90"/>
      <c r="BFJ206" s="90"/>
      <c r="BFL206" s="90"/>
      <c r="BFN206" s="90"/>
      <c r="BFP206" s="90"/>
      <c r="BFR206" s="90"/>
      <c r="BFT206" s="90"/>
      <c r="BFV206" s="90"/>
      <c r="BFX206" s="90"/>
      <c r="BFZ206" s="90"/>
      <c r="BGB206" s="90"/>
      <c r="BGD206" s="90"/>
      <c r="BGF206" s="90"/>
      <c r="BGH206" s="90"/>
      <c r="BGJ206" s="90"/>
      <c r="BGL206" s="90"/>
      <c r="BGN206" s="90"/>
      <c r="BGP206" s="90"/>
      <c r="BGR206" s="90"/>
      <c r="BGT206" s="90"/>
      <c r="BGV206" s="90"/>
      <c r="BGX206" s="90"/>
      <c r="BGZ206" s="90"/>
      <c r="BHB206" s="90"/>
      <c r="BHD206" s="90"/>
      <c r="BHF206" s="90"/>
      <c r="BHH206" s="90"/>
      <c r="BHJ206" s="90"/>
      <c r="BHL206" s="90"/>
      <c r="BHN206" s="90"/>
      <c r="BHP206" s="90"/>
      <c r="BHR206" s="90"/>
      <c r="BHT206" s="90"/>
      <c r="BHV206" s="90"/>
      <c r="BHX206" s="90"/>
      <c r="BHZ206" s="90"/>
      <c r="BIB206" s="90"/>
      <c r="BID206" s="90"/>
      <c r="BIF206" s="90"/>
      <c r="BIH206" s="90"/>
      <c r="BIJ206" s="90"/>
      <c r="BIL206" s="90"/>
      <c r="BIN206" s="90"/>
      <c r="BIP206" s="90"/>
      <c r="BIR206" s="90"/>
      <c r="BIT206" s="90"/>
      <c r="BIV206" s="90"/>
      <c r="BIX206" s="90"/>
      <c r="BIZ206" s="90"/>
      <c r="BJB206" s="90"/>
      <c r="BJD206" s="90"/>
      <c r="BJF206" s="90"/>
      <c r="BJH206" s="90"/>
      <c r="BJJ206" s="90"/>
      <c r="BJL206" s="90"/>
      <c r="BJN206" s="90"/>
      <c r="BJP206" s="90"/>
      <c r="BJR206" s="90"/>
      <c r="BJT206" s="90"/>
      <c r="BJV206" s="90"/>
      <c r="BJX206" s="90"/>
      <c r="BJZ206" s="90"/>
      <c r="BKB206" s="90"/>
      <c r="BKD206" s="90"/>
      <c r="BKF206" s="90"/>
      <c r="BKH206" s="90"/>
      <c r="BKJ206" s="90"/>
      <c r="BKL206" s="90"/>
      <c r="BKN206" s="90"/>
      <c r="BKP206" s="90"/>
      <c r="BKR206" s="90"/>
      <c r="BKT206" s="90"/>
      <c r="BKV206" s="90"/>
      <c r="BKX206" s="90"/>
      <c r="BKZ206" s="90"/>
      <c r="BLB206" s="90"/>
      <c r="BLD206" s="90"/>
      <c r="BLF206" s="90"/>
      <c r="BLH206" s="90"/>
      <c r="BLJ206" s="90"/>
      <c r="BLL206" s="90"/>
      <c r="BLN206" s="90"/>
      <c r="BLP206" s="90"/>
      <c r="BLR206" s="90"/>
      <c r="BLT206" s="90"/>
      <c r="BLV206" s="90"/>
      <c r="BLX206" s="90"/>
      <c r="BLZ206" s="90"/>
      <c r="BMB206" s="90"/>
      <c r="BMD206" s="90"/>
      <c r="BMF206" s="90"/>
      <c r="BMH206" s="90"/>
      <c r="BMJ206" s="90"/>
      <c r="BML206" s="90"/>
      <c r="BMN206" s="90"/>
      <c r="BMP206" s="90"/>
      <c r="BMR206" s="90"/>
      <c r="BMT206" s="90"/>
      <c r="BMV206" s="90"/>
      <c r="BMX206" s="90"/>
      <c r="BMZ206" s="90"/>
      <c r="BNB206" s="90"/>
      <c r="BND206" s="90"/>
      <c r="BNF206" s="90"/>
      <c r="BNH206" s="90"/>
      <c r="BNJ206" s="90"/>
      <c r="BNL206" s="90"/>
      <c r="BNN206" s="90"/>
      <c r="BNP206" s="90"/>
      <c r="BNR206" s="90"/>
      <c r="BNT206" s="90"/>
      <c r="BNV206" s="90"/>
      <c r="BNX206" s="90"/>
      <c r="BNZ206" s="90"/>
      <c r="BOB206" s="90"/>
      <c r="BOD206" s="90"/>
      <c r="BOF206" s="90"/>
      <c r="BOH206" s="90"/>
      <c r="BOJ206" s="90"/>
      <c r="BOL206" s="90"/>
      <c r="BON206" s="90"/>
      <c r="BOP206" s="90"/>
      <c r="BOR206" s="90"/>
      <c r="BOT206" s="90"/>
      <c r="BOV206" s="90"/>
      <c r="BOX206" s="90"/>
      <c r="BOZ206" s="90"/>
      <c r="BPB206" s="90"/>
      <c r="BPD206" s="90"/>
      <c r="BPF206" s="90"/>
      <c r="BPH206" s="90"/>
      <c r="BPJ206" s="90"/>
      <c r="BPL206" s="90"/>
      <c r="BPN206" s="90"/>
      <c r="BPP206" s="90"/>
      <c r="BPR206" s="90"/>
      <c r="BPT206" s="90"/>
      <c r="BPV206" s="90"/>
      <c r="BPX206" s="90"/>
      <c r="BPZ206" s="90"/>
      <c r="BQB206" s="90"/>
      <c r="BQD206" s="90"/>
      <c r="BQF206" s="90"/>
      <c r="BQH206" s="90"/>
      <c r="BQJ206" s="90"/>
      <c r="BQL206" s="90"/>
      <c r="BQN206" s="90"/>
      <c r="BQP206" s="90"/>
      <c r="BQR206" s="90"/>
      <c r="BQT206" s="90"/>
      <c r="BQV206" s="90"/>
      <c r="BQX206" s="90"/>
      <c r="BQZ206" s="90"/>
      <c r="BRB206" s="90"/>
      <c r="BRD206" s="90"/>
      <c r="BRF206" s="90"/>
      <c r="BRH206" s="90"/>
      <c r="BRJ206" s="90"/>
      <c r="BRL206" s="90"/>
      <c r="BRN206" s="90"/>
      <c r="BRP206" s="90"/>
      <c r="BRR206" s="90"/>
      <c r="BRT206" s="90"/>
      <c r="BRV206" s="90"/>
      <c r="BRX206" s="90"/>
      <c r="BRZ206" s="90"/>
      <c r="BSB206" s="90"/>
      <c r="BSD206" s="90"/>
      <c r="BSF206" s="90"/>
      <c r="BSH206" s="90"/>
      <c r="BSJ206" s="90"/>
      <c r="BSL206" s="90"/>
      <c r="BSN206" s="90"/>
      <c r="BSP206" s="90"/>
      <c r="BSR206" s="90"/>
      <c r="BST206" s="90"/>
      <c r="BSV206" s="90"/>
      <c r="BSX206" s="90"/>
      <c r="BSZ206" s="90"/>
      <c r="BTB206" s="90"/>
      <c r="BTD206" s="90"/>
      <c r="BTF206" s="90"/>
      <c r="BTH206" s="90"/>
      <c r="BTJ206" s="90"/>
      <c r="BTL206" s="90"/>
      <c r="BTN206" s="90"/>
      <c r="BTP206" s="90"/>
      <c r="BTR206" s="90"/>
      <c r="BTT206" s="90"/>
      <c r="BTV206" s="90"/>
      <c r="BTX206" s="90"/>
      <c r="BTZ206" s="90"/>
      <c r="BUB206" s="90"/>
      <c r="BUD206" s="90"/>
      <c r="BUF206" s="90"/>
      <c r="BUH206" s="90"/>
      <c r="BUJ206" s="90"/>
      <c r="BUL206" s="90"/>
      <c r="BUN206" s="90"/>
      <c r="BUP206" s="90"/>
      <c r="BUR206" s="90"/>
      <c r="BUT206" s="90"/>
      <c r="BUV206" s="90"/>
      <c r="BUX206" s="90"/>
      <c r="BUZ206" s="90"/>
      <c r="BVB206" s="90"/>
      <c r="BVD206" s="90"/>
      <c r="BVF206" s="90"/>
      <c r="BVH206" s="90"/>
      <c r="BVJ206" s="90"/>
      <c r="BVL206" s="90"/>
      <c r="BVN206" s="90"/>
      <c r="BVP206" s="90"/>
      <c r="BVR206" s="90"/>
      <c r="BVT206" s="90"/>
      <c r="BVV206" s="90"/>
      <c r="BVX206" s="90"/>
      <c r="BVZ206" s="90"/>
      <c r="BWB206" s="90"/>
      <c r="BWD206" s="90"/>
      <c r="BWF206" s="90"/>
      <c r="BWH206" s="90"/>
      <c r="BWJ206" s="90"/>
      <c r="BWL206" s="90"/>
      <c r="BWN206" s="90"/>
      <c r="BWP206" s="90"/>
      <c r="BWR206" s="90"/>
      <c r="BWT206" s="90"/>
      <c r="BWV206" s="90"/>
      <c r="BWX206" s="90"/>
      <c r="BWZ206" s="90"/>
      <c r="BXB206" s="90"/>
      <c r="BXD206" s="90"/>
      <c r="BXF206" s="90"/>
      <c r="BXH206" s="90"/>
      <c r="BXJ206" s="90"/>
      <c r="BXL206" s="90"/>
      <c r="BXN206" s="90"/>
      <c r="BXP206" s="90"/>
      <c r="BXR206" s="90"/>
      <c r="BXT206" s="90"/>
      <c r="BXV206" s="90"/>
      <c r="BXX206" s="90"/>
      <c r="BXZ206" s="90"/>
      <c r="BYB206" s="90"/>
      <c r="BYD206" s="90"/>
      <c r="BYF206" s="90"/>
      <c r="BYH206" s="90"/>
      <c r="BYJ206" s="90"/>
      <c r="BYL206" s="90"/>
      <c r="BYN206" s="90"/>
      <c r="BYP206" s="90"/>
      <c r="BYR206" s="90"/>
      <c r="BYT206" s="90"/>
      <c r="BYV206" s="90"/>
      <c r="BYX206" s="90"/>
      <c r="BYZ206" s="90"/>
      <c r="BZB206" s="90"/>
      <c r="BZD206" s="90"/>
      <c r="BZF206" s="90"/>
      <c r="BZH206" s="90"/>
      <c r="BZJ206" s="90"/>
      <c r="BZL206" s="90"/>
      <c r="BZN206" s="90"/>
      <c r="BZP206" s="90"/>
      <c r="BZR206" s="90"/>
      <c r="BZT206" s="90"/>
      <c r="BZV206" s="90"/>
      <c r="BZX206" s="90"/>
      <c r="BZZ206" s="90"/>
      <c r="CAB206" s="90"/>
      <c r="CAD206" s="90"/>
      <c r="CAF206" s="90"/>
      <c r="CAH206" s="90"/>
      <c r="CAJ206" s="90"/>
      <c r="CAL206" s="90"/>
      <c r="CAN206" s="90"/>
      <c r="CAP206" s="90"/>
      <c r="CAR206" s="90"/>
      <c r="CAT206" s="90"/>
      <c r="CAV206" s="90"/>
      <c r="CAX206" s="90"/>
      <c r="CAZ206" s="90"/>
      <c r="CBB206" s="90"/>
      <c r="CBD206" s="90"/>
      <c r="CBF206" s="90"/>
      <c r="CBH206" s="90"/>
      <c r="CBJ206" s="90"/>
      <c r="CBL206" s="90"/>
      <c r="CBN206" s="90"/>
      <c r="CBP206" s="90"/>
      <c r="CBR206" s="90"/>
      <c r="CBT206" s="90"/>
      <c r="CBV206" s="90"/>
      <c r="CBX206" s="90"/>
      <c r="CBZ206" s="90"/>
      <c r="CCB206" s="90"/>
      <c r="CCD206" s="90"/>
      <c r="CCF206" s="90"/>
      <c r="CCH206" s="90"/>
      <c r="CCJ206" s="90"/>
      <c r="CCL206" s="90"/>
      <c r="CCN206" s="90"/>
      <c r="CCP206" s="90"/>
      <c r="CCR206" s="90"/>
      <c r="CCT206" s="90"/>
      <c r="CCV206" s="90"/>
      <c r="CCX206" s="90"/>
      <c r="CCZ206" s="90"/>
      <c r="CDB206" s="90"/>
      <c r="CDD206" s="90"/>
      <c r="CDF206" s="90"/>
      <c r="CDH206" s="90"/>
      <c r="CDJ206" s="90"/>
      <c r="CDL206" s="90"/>
      <c r="CDN206" s="90"/>
      <c r="CDP206" s="90"/>
      <c r="CDR206" s="90"/>
      <c r="CDT206" s="90"/>
      <c r="CDV206" s="90"/>
      <c r="CDX206" s="90"/>
      <c r="CDZ206" s="90"/>
      <c r="CEB206" s="90"/>
      <c r="CED206" s="90"/>
      <c r="CEF206" s="90"/>
      <c r="CEH206" s="90"/>
      <c r="CEJ206" s="90"/>
      <c r="CEL206" s="90"/>
      <c r="CEN206" s="90"/>
      <c r="CEP206" s="90"/>
      <c r="CER206" s="90"/>
      <c r="CET206" s="90"/>
      <c r="CEV206" s="90"/>
      <c r="CEX206" s="90"/>
      <c r="CEZ206" s="90"/>
      <c r="CFB206" s="90"/>
      <c r="CFD206" s="90"/>
      <c r="CFF206" s="90"/>
      <c r="CFH206" s="90"/>
      <c r="CFJ206" s="90"/>
      <c r="CFL206" s="90"/>
      <c r="CFN206" s="90"/>
      <c r="CFP206" s="90"/>
      <c r="CFR206" s="90"/>
      <c r="CFT206" s="90"/>
      <c r="CFV206" s="90"/>
      <c r="CFX206" s="90"/>
      <c r="CFZ206" s="90"/>
      <c r="CGB206" s="90"/>
      <c r="CGD206" s="90"/>
      <c r="CGF206" s="90"/>
      <c r="CGH206" s="90"/>
      <c r="CGJ206" s="90"/>
      <c r="CGL206" s="90"/>
      <c r="CGN206" s="90"/>
      <c r="CGP206" s="90"/>
      <c r="CGR206" s="90"/>
      <c r="CGT206" s="90"/>
      <c r="CGV206" s="90"/>
      <c r="CGX206" s="90"/>
      <c r="CGZ206" s="90"/>
      <c r="CHB206" s="90"/>
      <c r="CHD206" s="90"/>
      <c r="CHF206" s="90"/>
      <c r="CHH206" s="90"/>
      <c r="CHJ206" s="90"/>
      <c r="CHL206" s="90"/>
      <c r="CHN206" s="90"/>
      <c r="CHP206" s="90"/>
      <c r="CHR206" s="90"/>
      <c r="CHT206" s="90"/>
      <c r="CHV206" s="90"/>
      <c r="CHX206" s="90"/>
      <c r="CHZ206" s="90"/>
      <c r="CIB206" s="90"/>
      <c r="CID206" s="90"/>
      <c r="CIF206" s="90"/>
      <c r="CIH206" s="90"/>
      <c r="CIJ206" s="90"/>
      <c r="CIL206" s="90"/>
      <c r="CIN206" s="90"/>
      <c r="CIP206" s="90"/>
      <c r="CIR206" s="90"/>
      <c r="CIT206" s="90"/>
      <c r="CIV206" s="90"/>
      <c r="CIX206" s="90"/>
      <c r="CIZ206" s="90"/>
      <c r="CJB206" s="90"/>
      <c r="CJD206" s="90"/>
      <c r="CJF206" s="90"/>
      <c r="CJH206" s="90"/>
      <c r="CJJ206" s="90"/>
      <c r="CJL206" s="90"/>
      <c r="CJN206" s="90"/>
      <c r="CJP206" s="90"/>
      <c r="CJR206" s="90"/>
      <c r="CJT206" s="90"/>
      <c r="CJV206" s="90"/>
      <c r="CJX206" s="90"/>
      <c r="CJZ206" s="90"/>
      <c r="CKB206" s="90"/>
      <c r="CKD206" s="90"/>
      <c r="CKF206" s="90"/>
      <c r="CKH206" s="90"/>
      <c r="CKJ206" s="90"/>
      <c r="CKL206" s="90"/>
      <c r="CKN206" s="90"/>
      <c r="CKP206" s="90"/>
      <c r="CKR206" s="90"/>
      <c r="CKT206" s="90"/>
      <c r="CKV206" s="90"/>
      <c r="CKX206" s="90"/>
      <c r="CKZ206" s="90"/>
      <c r="CLB206" s="90"/>
      <c r="CLD206" s="90"/>
      <c r="CLF206" s="90"/>
      <c r="CLH206" s="90"/>
      <c r="CLJ206" s="90"/>
      <c r="CLL206" s="90"/>
      <c r="CLN206" s="90"/>
      <c r="CLP206" s="90"/>
      <c r="CLR206" s="90"/>
      <c r="CLT206" s="90"/>
      <c r="CLV206" s="90"/>
      <c r="CLX206" s="90"/>
      <c r="CLZ206" s="90"/>
      <c r="CMB206" s="90"/>
      <c r="CMD206" s="90"/>
      <c r="CMF206" s="90"/>
      <c r="CMH206" s="90"/>
      <c r="CMJ206" s="90"/>
      <c r="CML206" s="90"/>
      <c r="CMN206" s="90"/>
      <c r="CMP206" s="90"/>
      <c r="CMR206" s="90"/>
      <c r="CMT206" s="90"/>
      <c r="CMV206" s="90"/>
      <c r="CMX206" s="90"/>
      <c r="CMZ206" s="90"/>
      <c r="CNB206" s="90"/>
      <c r="CND206" s="90"/>
      <c r="CNF206" s="90"/>
      <c r="CNH206" s="90"/>
      <c r="CNJ206" s="90"/>
      <c r="CNL206" s="90"/>
      <c r="CNN206" s="90"/>
      <c r="CNP206" s="90"/>
      <c r="CNR206" s="90"/>
      <c r="CNT206" s="90"/>
      <c r="CNV206" s="90"/>
      <c r="CNX206" s="90"/>
      <c r="CNZ206" s="90"/>
      <c r="COB206" s="90"/>
      <c r="COD206" s="90"/>
      <c r="COF206" s="90"/>
      <c r="COH206" s="90"/>
      <c r="COJ206" s="90"/>
      <c r="COL206" s="90"/>
      <c r="CON206" s="90"/>
      <c r="COP206" s="90"/>
      <c r="COR206" s="90"/>
      <c r="COT206" s="90"/>
      <c r="COV206" s="90"/>
      <c r="COX206" s="90"/>
      <c r="COZ206" s="90"/>
      <c r="CPB206" s="90"/>
      <c r="CPD206" s="90"/>
      <c r="CPF206" s="90"/>
      <c r="CPH206" s="90"/>
      <c r="CPJ206" s="90"/>
      <c r="CPL206" s="90"/>
      <c r="CPN206" s="90"/>
      <c r="CPP206" s="90"/>
      <c r="CPR206" s="90"/>
      <c r="CPT206" s="90"/>
      <c r="CPV206" s="90"/>
      <c r="CPX206" s="90"/>
      <c r="CPZ206" s="90"/>
      <c r="CQB206" s="90"/>
      <c r="CQD206" s="90"/>
      <c r="CQF206" s="90"/>
      <c r="CQH206" s="90"/>
      <c r="CQJ206" s="90"/>
      <c r="CQL206" s="90"/>
      <c r="CQN206" s="90"/>
      <c r="CQP206" s="90"/>
      <c r="CQR206" s="90"/>
      <c r="CQT206" s="90"/>
      <c r="CQV206" s="90"/>
      <c r="CQX206" s="90"/>
      <c r="CQZ206" s="90"/>
      <c r="CRB206" s="90"/>
      <c r="CRD206" s="90"/>
      <c r="CRF206" s="90"/>
      <c r="CRH206" s="90"/>
      <c r="CRJ206" s="90"/>
      <c r="CRL206" s="90"/>
      <c r="CRN206" s="90"/>
      <c r="CRP206" s="90"/>
      <c r="CRR206" s="90"/>
      <c r="CRT206" s="90"/>
      <c r="CRV206" s="90"/>
      <c r="CRX206" s="90"/>
      <c r="CRZ206" s="90"/>
      <c r="CSB206" s="90"/>
      <c r="CSD206" s="90"/>
      <c r="CSF206" s="90"/>
      <c r="CSH206" s="90"/>
      <c r="CSJ206" s="90"/>
      <c r="CSL206" s="90"/>
      <c r="CSN206" s="90"/>
      <c r="CSP206" s="90"/>
      <c r="CSR206" s="90"/>
      <c r="CST206" s="90"/>
      <c r="CSV206" s="90"/>
      <c r="CSX206" s="90"/>
      <c r="CSZ206" s="90"/>
      <c r="CTB206" s="90"/>
      <c r="CTD206" s="90"/>
      <c r="CTF206" s="90"/>
      <c r="CTH206" s="90"/>
      <c r="CTJ206" s="90"/>
      <c r="CTL206" s="90"/>
      <c r="CTN206" s="90"/>
      <c r="CTP206" s="90"/>
      <c r="CTR206" s="90"/>
      <c r="CTT206" s="90"/>
      <c r="CTV206" s="90"/>
      <c r="CTX206" s="90"/>
      <c r="CTZ206" s="90"/>
      <c r="CUB206" s="90"/>
      <c r="CUD206" s="90"/>
      <c r="CUF206" s="90"/>
      <c r="CUH206" s="90"/>
      <c r="CUJ206" s="90"/>
      <c r="CUL206" s="90"/>
      <c r="CUN206" s="90"/>
      <c r="CUP206" s="90"/>
      <c r="CUR206" s="90"/>
      <c r="CUT206" s="90"/>
      <c r="CUV206" s="90"/>
      <c r="CUX206" s="90"/>
      <c r="CUZ206" s="90"/>
      <c r="CVB206" s="90"/>
      <c r="CVD206" s="90"/>
      <c r="CVF206" s="90"/>
      <c r="CVH206" s="90"/>
      <c r="CVJ206" s="90"/>
      <c r="CVL206" s="90"/>
      <c r="CVN206" s="90"/>
      <c r="CVP206" s="90"/>
      <c r="CVR206" s="90"/>
      <c r="CVT206" s="90"/>
      <c r="CVV206" s="90"/>
      <c r="CVX206" s="90"/>
      <c r="CVZ206" s="90"/>
      <c r="CWB206" s="90"/>
      <c r="CWD206" s="90"/>
      <c r="CWF206" s="90"/>
      <c r="CWH206" s="90"/>
      <c r="CWJ206" s="90"/>
      <c r="CWL206" s="90"/>
      <c r="CWN206" s="90"/>
      <c r="CWP206" s="90"/>
      <c r="CWR206" s="90"/>
      <c r="CWT206" s="90"/>
      <c r="CWV206" s="90"/>
      <c r="CWX206" s="90"/>
      <c r="CWZ206" s="90"/>
      <c r="CXB206" s="90"/>
      <c r="CXD206" s="90"/>
      <c r="CXF206" s="90"/>
      <c r="CXH206" s="90"/>
      <c r="CXJ206" s="90"/>
      <c r="CXL206" s="90"/>
      <c r="CXN206" s="90"/>
      <c r="CXP206" s="90"/>
      <c r="CXR206" s="90"/>
      <c r="CXT206" s="90"/>
      <c r="CXV206" s="90"/>
      <c r="CXX206" s="90"/>
      <c r="CXZ206" s="90"/>
      <c r="CYB206" s="90"/>
      <c r="CYD206" s="90"/>
      <c r="CYF206" s="90"/>
      <c r="CYH206" s="90"/>
      <c r="CYJ206" s="90"/>
      <c r="CYL206" s="90"/>
      <c r="CYN206" s="90"/>
      <c r="CYP206" s="90"/>
      <c r="CYR206" s="90"/>
      <c r="CYT206" s="90"/>
      <c r="CYV206" s="90"/>
      <c r="CYX206" s="90"/>
      <c r="CYZ206" s="90"/>
      <c r="CZB206" s="90"/>
      <c r="CZD206" s="90"/>
      <c r="CZF206" s="90"/>
      <c r="CZH206" s="90"/>
      <c r="CZJ206" s="90"/>
      <c r="CZL206" s="90"/>
      <c r="CZN206" s="90"/>
      <c r="CZP206" s="90"/>
      <c r="CZR206" s="90"/>
      <c r="CZT206" s="90"/>
      <c r="CZV206" s="90"/>
      <c r="CZX206" s="90"/>
      <c r="CZZ206" s="90"/>
      <c r="DAB206" s="90"/>
      <c r="DAD206" s="90"/>
      <c r="DAF206" s="90"/>
      <c r="DAH206" s="90"/>
      <c r="DAJ206" s="90"/>
      <c r="DAL206" s="90"/>
      <c r="DAN206" s="90"/>
      <c r="DAP206" s="90"/>
      <c r="DAR206" s="90"/>
      <c r="DAT206" s="90"/>
      <c r="DAV206" s="90"/>
      <c r="DAX206" s="90"/>
      <c r="DAZ206" s="90"/>
      <c r="DBB206" s="90"/>
      <c r="DBD206" s="90"/>
      <c r="DBF206" s="90"/>
      <c r="DBH206" s="90"/>
      <c r="DBJ206" s="90"/>
      <c r="DBL206" s="90"/>
      <c r="DBN206" s="90"/>
      <c r="DBP206" s="90"/>
      <c r="DBR206" s="90"/>
      <c r="DBT206" s="90"/>
      <c r="DBV206" s="90"/>
      <c r="DBX206" s="90"/>
      <c r="DBZ206" s="90"/>
      <c r="DCB206" s="90"/>
      <c r="DCD206" s="90"/>
      <c r="DCF206" s="90"/>
      <c r="DCH206" s="90"/>
      <c r="DCJ206" s="90"/>
      <c r="DCL206" s="90"/>
      <c r="DCN206" s="90"/>
      <c r="DCP206" s="90"/>
      <c r="DCR206" s="90"/>
      <c r="DCT206" s="90"/>
      <c r="DCV206" s="90"/>
      <c r="DCX206" s="90"/>
      <c r="DCZ206" s="90"/>
      <c r="DDB206" s="90"/>
      <c r="DDD206" s="90"/>
      <c r="DDF206" s="90"/>
      <c r="DDH206" s="90"/>
      <c r="DDJ206" s="90"/>
      <c r="DDL206" s="90"/>
      <c r="DDN206" s="90"/>
      <c r="DDP206" s="90"/>
      <c r="DDR206" s="90"/>
      <c r="DDT206" s="90"/>
      <c r="DDV206" s="90"/>
      <c r="DDX206" s="90"/>
      <c r="DDZ206" s="90"/>
      <c r="DEB206" s="90"/>
      <c r="DED206" s="90"/>
      <c r="DEF206" s="90"/>
      <c r="DEH206" s="90"/>
      <c r="DEJ206" s="90"/>
      <c r="DEL206" s="90"/>
      <c r="DEN206" s="90"/>
      <c r="DEP206" s="90"/>
      <c r="DER206" s="90"/>
      <c r="DET206" s="90"/>
      <c r="DEV206" s="90"/>
      <c r="DEX206" s="90"/>
      <c r="DEZ206" s="90"/>
      <c r="DFB206" s="90"/>
      <c r="DFD206" s="90"/>
      <c r="DFF206" s="90"/>
      <c r="DFH206" s="90"/>
      <c r="DFJ206" s="90"/>
      <c r="DFL206" s="90"/>
      <c r="DFN206" s="90"/>
      <c r="DFP206" s="90"/>
      <c r="DFR206" s="90"/>
      <c r="DFT206" s="90"/>
      <c r="DFV206" s="90"/>
      <c r="DFX206" s="90"/>
      <c r="DFZ206" s="90"/>
      <c r="DGB206" s="90"/>
      <c r="DGD206" s="90"/>
      <c r="DGF206" s="90"/>
      <c r="DGH206" s="90"/>
      <c r="DGJ206" s="90"/>
      <c r="DGL206" s="90"/>
      <c r="DGN206" s="90"/>
      <c r="DGP206" s="90"/>
      <c r="DGR206" s="90"/>
      <c r="DGT206" s="90"/>
      <c r="DGV206" s="90"/>
      <c r="DGX206" s="90"/>
      <c r="DGZ206" s="90"/>
      <c r="DHB206" s="90"/>
      <c r="DHD206" s="90"/>
      <c r="DHF206" s="90"/>
      <c r="DHH206" s="90"/>
      <c r="DHJ206" s="90"/>
      <c r="DHL206" s="90"/>
      <c r="DHN206" s="90"/>
      <c r="DHP206" s="90"/>
      <c r="DHR206" s="90"/>
      <c r="DHT206" s="90"/>
      <c r="DHV206" s="90"/>
      <c r="DHX206" s="90"/>
      <c r="DHZ206" s="90"/>
      <c r="DIB206" s="90"/>
      <c r="DID206" s="90"/>
      <c r="DIF206" s="90"/>
      <c r="DIH206" s="90"/>
      <c r="DIJ206" s="90"/>
      <c r="DIL206" s="90"/>
      <c r="DIN206" s="90"/>
      <c r="DIP206" s="90"/>
      <c r="DIR206" s="90"/>
      <c r="DIT206" s="90"/>
      <c r="DIV206" s="90"/>
      <c r="DIX206" s="90"/>
      <c r="DIZ206" s="90"/>
      <c r="DJB206" s="90"/>
      <c r="DJD206" s="90"/>
      <c r="DJF206" s="90"/>
      <c r="DJH206" s="90"/>
      <c r="DJJ206" s="90"/>
      <c r="DJL206" s="90"/>
      <c r="DJN206" s="90"/>
      <c r="DJP206" s="90"/>
      <c r="DJR206" s="90"/>
      <c r="DJT206" s="90"/>
      <c r="DJV206" s="90"/>
      <c r="DJX206" s="90"/>
      <c r="DJZ206" s="90"/>
      <c r="DKB206" s="90"/>
      <c r="DKD206" s="90"/>
      <c r="DKF206" s="90"/>
      <c r="DKH206" s="90"/>
      <c r="DKJ206" s="90"/>
      <c r="DKL206" s="90"/>
      <c r="DKN206" s="90"/>
      <c r="DKP206" s="90"/>
      <c r="DKR206" s="90"/>
      <c r="DKT206" s="90"/>
      <c r="DKV206" s="90"/>
      <c r="DKX206" s="90"/>
      <c r="DKZ206" s="90"/>
      <c r="DLB206" s="90"/>
      <c r="DLD206" s="90"/>
      <c r="DLF206" s="90"/>
      <c r="DLH206" s="90"/>
      <c r="DLJ206" s="90"/>
      <c r="DLL206" s="90"/>
      <c r="DLN206" s="90"/>
      <c r="DLP206" s="90"/>
      <c r="DLR206" s="90"/>
      <c r="DLT206" s="90"/>
      <c r="DLV206" s="90"/>
      <c r="DLX206" s="90"/>
      <c r="DLZ206" s="90"/>
      <c r="DMB206" s="90"/>
      <c r="DMD206" s="90"/>
      <c r="DMF206" s="90"/>
      <c r="DMH206" s="90"/>
      <c r="DMJ206" s="90"/>
      <c r="DML206" s="90"/>
      <c r="DMN206" s="90"/>
      <c r="DMP206" s="90"/>
      <c r="DMR206" s="90"/>
      <c r="DMT206" s="90"/>
      <c r="DMV206" s="90"/>
      <c r="DMX206" s="90"/>
      <c r="DMZ206" s="90"/>
      <c r="DNB206" s="90"/>
      <c r="DND206" s="90"/>
      <c r="DNF206" s="90"/>
      <c r="DNH206" s="90"/>
      <c r="DNJ206" s="90"/>
      <c r="DNL206" s="90"/>
      <c r="DNN206" s="90"/>
      <c r="DNP206" s="90"/>
      <c r="DNR206" s="90"/>
      <c r="DNT206" s="90"/>
      <c r="DNV206" s="90"/>
      <c r="DNX206" s="90"/>
      <c r="DNZ206" s="90"/>
      <c r="DOB206" s="90"/>
      <c r="DOD206" s="90"/>
      <c r="DOF206" s="90"/>
      <c r="DOH206" s="90"/>
      <c r="DOJ206" s="90"/>
      <c r="DOL206" s="90"/>
      <c r="DON206" s="90"/>
      <c r="DOP206" s="90"/>
      <c r="DOR206" s="90"/>
      <c r="DOT206" s="90"/>
      <c r="DOV206" s="90"/>
      <c r="DOX206" s="90"/>
      <c r="DOZ206" s="90"/>
      <c r="DPB206" s="90"/>
      <c r="DPD206" s="90"/>
      <c r="DPF206" s="90"/>
      <c r="DPH206" s="90"/>
      <c r="DPJ206" s="90"/>
      <c r="DPL206" s="90"/>
      <c r="DPN206" s="90"/>
      <c r="DPP206" s="90"/>
      <c r="DPR206" s="90"/>
      <c r="DPT206" s="90"/>
      <c r="DPV206" s="90"/>
      <c r="DPX206" s="90"/>
      <c r="DPZ206" s="90"/>
      <c r="DQB206" s="90"/>
      <c r="DQD206" s="90"/>
      <c r="DQF206" s="90"/>
      <c r="DQH206" s="90"/>
      <c r="DQJ206" s="90"/>
      <c r="DQL206" s="90"/>
      <c r="DQN206" s="90"/>
      <c r="DQP206" s="90"/>
      <c r="DQR206" s="90"/>
      <c r="DQT206" s="90"/>
      <c r="DQV206" s="90"/>
      <c r="DQX206" s="90"/>
      <c r="DQZ206" s="90"/>
      <c r="DRB206" s="90"/>
      <c r="DRD206" s="90"/>
      <c r="DRF206" s="90"/>
      <c r="DRH206" s="90"/>
      <c r="DRJ206" s="90"/>
      <c r="DRL206" s="90"/>
      <c r="DRN206" s="90"/>
      <c r="DRP206" s="90"/>
      <c r="DRR206" s="90"/>
      <c r="DRT206" s="90"/>
      <c r="DRV206" s="90"/>
      <c r="DRX206" s="90"/>
      <c r="DRZ206" s="90"/>
      <c r="DSB206" s="90"/>
      <c r="DSD206" s="90"/>
      <c r="DSF206" s="90"/>
      <c r="DSH206" s="90"/>
      <c r="DSJ206" s="90"/>
      <c r="DSL206" s="90"/>
      <c r="DSN206" s="90"/>
      <c r="DSP206" s="90"/>
      <c r="DSR206" s="90"/>
      <c r="DST206" s="90"/>
      <c r="DSV206" s="90"/>
      <c r="DSX206" s="90"/>
      <c r="DSZ206" s="90"/>
      <c r="DTB206" s="90"/>
      <c r="DTD206" s="90"/>
      <c r="DTF206" s="90"/>
      <c r="DTH206" s="90"/>
      <c r="DTJ206" s="90"/>
      <c r="DTL206" s="90"/>
      <c r="DTN206" s="90"/>
      <c r="DTP206" s="90"/>
      <c r="DTR206" s="90"/>
      <c r="DTT206" s="90"/>
      <c r="DTV206" s="90"/>
      <c r="DTX206" s="90"/>
      <c r="DTZ206" s="90"/>
      <c r="DUB206" s="90"/>
      <c r="DUD206" s="90"/>
      <c r="DUF206" s="90"/>
      <c r="DUH206" s="90"/>
      <c r="DUJ206" s="90"/>
      <c r="DUL206" s="90"/>
      <c r="DUN206" s="90"/>
      <c r="DUP206" s="90"/>
      <c r="DUR206" s="90"/>
      <c r="DUT206" s="90"/>
      <c r="DUV206" s="90"/>
      <c r="DUX206" s="90"/>
      <c r="DUZ206" s="90"/>
      <c r="DVB206" s="90"/>
      <c r="DVD206" s="90"/>
      <c r="DVF206" s="90"/>
      <c r="DVH206" s="90"/>
      <c r="DVJ206" s="90"/>
      <c r="DVL206" s="90"/>
      <c r="DVN206" s="90"/>
      <c r="DVP206" s="90"/>
      <c r="DVR206" s="90"/>
      <c r="DVT206" s="90"/>
      <c r="DVV206" s="90"/>
      <c r="DVX206" s="90"/>
      <c r="DVZ206" s="90"/>
      <c r="DWB206" s="90"/>
      <c r="DWD206" s="90"/>
      <c r="DWF206" s="90"/>
      <c r="DWH206" s="90"/>
      <c r="DWJ206" s="90"/>
      <c r="DWL206" s="90"/>
      <c r="DWN206" s="90"/>
      <c r="DWP206" s="90"/>
      <c r="DWR206" s="90"/>
      <c r="DWT206" s="90"/>
      <c r="DWV206" s="90"/>
      <c r="DWX206" s="90"/>
      <c r="DWZ206" s="90"/>
      <c r="DXB206" s="90"/>
      <c r="DXD206" s="90"/>
      <c r="DXF206" s="90"/>
      <c r="DXH206" s="90"/>
      <c r="DXJ206" s="90"/>
      <c r="DXL206" s="90"/>
      <c r="DXN206" s="90"/>
      <c r="DXP206" s="90"/>
      <c r="DXR206" s="90"/>
      <c r="DXT206" s="90"/>
      <c r="DXV206" s="90"/>
      <c r="DXX206" s="90"/>
      <c r="DXZ206" s="90"/>
      <c r="DYB206" s="90"/>
      <c r="DYD206" s="90"/>
      <c r="DYF206" s="90"/>
      <c r="DYH206" s="90"/>
      <c r="DYJ206" s="90"/>
      <c r="DYL206" s="90"/>
      <c r="DYN206" s="90"/>
      <c r="DYP206" s="90"/>
      <c r="DYR206" s="90"/>
      <c r="DYT206" s="90"/>
      <c r="DYV206" s="90"/>
      <c r="DYX206" s="90"/>
      <c r="DYZ206" s="90"/>
      <c r="DZB206" s="90"/>
      <c r="DZD206" s="90"/>
      <c r="DZF206" s="90"/>
      <c r="DZH206" s="90"/>
      <c r="DZJ206" s="90"/>
      <c r="DZL206" s="90"/>
      <c r="DZN206" s="90"/>
      <c r="DZP206" s="90"/>
      <c r="DZR206" s="90"/>
      <c r="DZT206" s="90"/>
      <c r="DZV206" s="90"/>
      <c r="DZX206" s="90"/>
      <c r="DZZ206" s="90"/>
      <c r="EAB206" s="90"/>
      <c r="EAD206" s="90"/>
      <c r="EAF206" s="90"/>
      <c r="EAH206" s="90"/>
      <c r="EAJ206" s="90"/>
      <c r="EAL206" s="90"/>
      <c r="EAN206" s="90"/>
      <c r="EAP206" s="90"/>
      <c r="EAR206" s="90"/>
      <c r="EAT206" s="90"/>
      <c r="EAV206" s="90"/>
      <c r="EAX206" s="90"/>
      <c r="EAZ206" s="90"/>
      <c r="EBB206" s="90"/>
      <c r="EBD206" s="90"/>
      <c r="EBF206" s="90"/>
      <c r="EBH206" s="90"/>
      <c r="EBJ206" s="90"/>
      <c r="EBL206" s="90"/>
      <c r="EBN206" s="90"/>
      <c r="EBP206" s="90"/>
      <c r="EBR206" s="90"/>
      <c r="EBT206" s="90"/>
      <c r="EBV206" s="90"/>
      <c r="EBX206" s="90"/>
      <c r="EBZ206" s="90"/>
      <c r="ECB206" s="90"/>
      <c r="ECD206" s="90"/>
      <c r="ECF206" s="90"/>
      <c r="ECH206" s="90"/>
      <c r="ECJ206" s="90"/>
      <c r="ECL206" s="90"/>
      <c r="ECN206" s="90"/>
      <c r="ECP206" s="90"/>
      <c r="ECR206" s="90"/>
      <c r="ECT206" s="90"/>
      <c r="ECV206" s="90"/>
      <c r="ECX206" s="90"/>
      <c r="ECZ206" s="90"/>
      <c r="EDB206" s="90"/>
      <c r="EDD206" s="90"/>
      <c r="EDF206" s="90"/>
      <c r="EDH206" s="90"/>
      <c r="EDJ206" s="90"/>
      <c r="EDL206" s="90"/>
      <c r="EDN206" s="90"/>
      <c r="EDP206" s="90"/>
      <c r="EDR206" s="90"/>
      <c r="EDT206" s="90"/>
      <c r="EDV206" s="90"/>
      <c r="EDX206" s="90"/>
      <c r="EDZ206" s="90"/>
      <c r="EEB206" s="90"/>
      <c r="EED206" s="90"/>
      <c r="EEF206" s="90"/>
      <c r="EEH206" s="90"/>
      <c r="EEJ206" s="90"/>
      <c r="EEL206" s="90"/>
      <c r="EEN206" s="90"/>
      <c r="EEP206" s="90"/>
      <c r="EER206" s="90"/>
      <c r="EET206" s="90"/>
      <c r="EEV206" s="90"/>
      <c r="EEX206" s="90"/>
      <c r="EEZ206" s="90"/>
      <c r="EFB206" s="90"/>
      <c r="EFD206" s="90"/>
      <c r="EFF206" s="90"/>
      <c r="EFH206" s="90"/>
      <c r="EFJ206" s="90"/>
      <c r="EFL206" s="90"/>
      <c r="EFN206" s="90"/>
      <c r="EFP206" s="90"/>
      <c r="EFR206" s="90"/>
      <c r="EFT206" s="90"/>
      <c r="EFV206" s="90"/>
      <c r="EFX206" s="90"/>
      <c r="EFZ206" s="90"/>
      <c r="EGB206" s="90"/>
      <c r="EGD206" s="90"/>
      <c r="EGF206" s="90"/>
      <c r="EGH206" s="90"/>
      <c r="EGJ206" s="90"/>
      <c r="EGL206" s="90"/>
      <c r="EGN206" s="90"/>
      <c r="EGP206" s="90"/>
      <c r="EGR206" s="90"/>
      <c r="EGT206" s="90"/>
      <c r="EGV206" s="90"/>
      <c r="EGX206" s="90"/>
      <c r="EGZ206" s="90"/>
      <c r="EHB206" s="90"/>
      <c r="EHD206" s="90"/>
      <c r="EHF206" s="90"/>
      <c r="EHH206" s="90"/>
      <c r="EHJ206" s="90"/>
      <c r="EHL206" s="90"/>
      <c r="EHN206" s="90"/>
      <c r="EHP206" s="90"/>
      <c r="EHR206" s="90"/>
      <c r="EHT206" s="90"/>
      <c r="EHV206" s="90"/>
      <c r="EHX206" s="90"/>
      <c r="EHZ206" s="90"/>
      <c r="EIB206" s="90"/>
      <c r="EID206" s="90"/>
      <c r="EIF206" s="90"/>
      <c r="EIH206" s="90"/>
      <c r="EIJ206" s="90"/>
      <c r="EIL206" s="90"/>
      <c r="EIN206" s="90"/>
      <c r="EIP206" s="90"/>
      <c r="EIR206" s="90"/>
      <c r="EIT206" s="90"/>
      <c r="EIV206" s="90"/>
      <c r="EIX206" s="90"/>
      <c r="EIZ206" s="90"/>
      <c r="EJB206" s="90"/>
      <c r="EJD206" s="90"/>
      <c r="EJF206" s="90"/>
      <c r="EJH206" s="90"/>
      <c r="EJJ206" s="90"/>
      <c r="EJL206" s="90"/>
      <c r="EJN206" s="90"/>
      <c r="EJP206" s="90"/>
      <c r="EJR206" s="90"/>
      <c r="EJT206" s="90"/>
      <c r="EJV206" s="90"/>
      <c r="EJX206" s="90"/>
      <c r="EJZ206" s="90"/>
      <c r="EKB206" s="90"/>
      <c r="EKD206" s="90"/>
      <c r="EKF206" s="90"/>
      <c r="EKH206" s="90"/>
      <c r="EKJ206" s="90"/>
      <c r="EKL206" s="90"/>
      <c r="EKN206" s="90"/>
      <c r="EKP206" s="90"/>
      <c r="EKR206" s="90"/>
      <c r="EKT206" s="90"/>
      <c r="EKV206" s="90"/>
      <c r="EKX206" s="90"/>
      <c r="EKZ206" s="90"/>
      <c r="ELB206" s="90"/>
      <c r="ELD206" s="90"/>
      <c r="ELF206" s="90"/>
      <c r="ELH206" s="90"/>
      <c r="ELJ206" s="90"/>
      <c r="ELL206" s="90"/>
      <c r="ELN206" s="90"/>
      <c r="ELP206" s="90"/>
      <c r="ELR206" s="90"/>
      <c r="ELT206" s="90"/>
      <c r="ELV206" s="90"/>
      <c r="ELX206" s="90"/>
      <c r="ELZ206" s="90"/>
      <c r="EMB206" s="90"/>
      <c r="EMD206" s="90"/>
      <c r="EMF206" s="90"/>
      <c r="EMH206" s="90"/>
      <c r="EMJ206" s="90"/>
      <c r="EML206" s="90"/>
      <c r="EMN206" s="90"/>
      <c r="EMP206" s="90"/>
      <c r="EMR206" s="90"/>
      <c r="EMT206" s="90"/>
      <c r="EMV206" s="90"/>
      <c r="EMX206" s="90"/>
      <c r="EMZ206" s="90"/>
      <c r="ENB206" s="90"/>
      <c r="END206" s="90"/>
      <c r="ENF206" s="90"/>
      <c r="ENH206" s="90"/>
      <c r="ENJ206" s="90"/>
      <c r="ENL206" s="90"/>
      <c r="ENN206" s="90"/>
      <c r="ENP206" s="90"/>
      <c r="ENR206" s="90"/>
      <c r="ENT206" s="90"/>
      <c r="ENV206" s="90"/>
      <c r="ENX206" s="90"/>
      <c r="ENZ206" s="90"/>
      <c r="EOB206" s="90"/>
      <c r="EOD206" s="90"/>
      <c r="EOF206" s="90"/>
      <c r="EOH206" s="90"/>
      <c r="EOJ206" s="90"/>
      <c r="EOL206" s="90"/>
      <c r="EON206" s="90"/>
      <c r="EOP206" s="90"/>
      <c r="EOR206" s="90"/>
      <c r="EOT206" s="90"/>
      <c r="EOV206" s="90"/>
      <c r="EOX206" s="90"/>
      <c r="EOZ206" s="90"/>
      <c r="EPB206" s="90"/>
      <c r="EPD206" s="90"/>
      <c r="EPF206" s="90"/>
      <c r="EPH206" s="90"/>
      <c r="EPJ206" s="90"/>
      <c r="EPL206" s="90"/>
      <c r="EPN206" s="90"/>
      <c r="EPP206" s="90"/>
      <c r="EPR206" s="90"/>
      <c r="EPT206" s="90"/>
      <c r="EPV206" s="90"/>
      <c r="EPX206" s="90"/>
      <c r="EPZ206" s="90"/>
      <c r="EQB206" s="90"/>
      <c r="EQD206" s="90"/>
      <c r="EQF206" s="90"/>
      <c r="EQH206" s="90"/>
      <c r="EQJ206" s="90"/>
      <c r="EQL206" s="90"/>
      <c r="EQN206" s="90"/>
      <c r="EQP206" s="90"/>
      <c r="EQR206" s="90"/>
      <c r="EQT206" s="90"/>
      <c r="EQV206" s="90"/>
      <c r="EQX206" s="90"/>
      <c r="EQZ206" s="90"/>
      <c r="ERB206" s="90"/>
      <c r="ERD206" s="90"/>
      <c r="ERF206" s="90"/>
      <c r="ERH206" s="90"/>
      <c r="ERJ206" s="90"/>
      <c r="ERL206" s="90"/>
      <c r="ERN206" s="90"/>
      <c r="ERP206" s="90"/>
      <c r="ERR206" s="90"/>
      <c r="ERT206" s="90"/>
      <c r="ERV206" s="90"/>
      <c r="ERX206" s="90"/>
      <c r="ERZ206" s="90"/>
      <c r="ESB206" s="90"/>
      <c r="ESD206" s="90"/>
      <c r="ESF206" s="90"/>
      <c r="ESH206" s="90"/>
      <c r="ESJ206" s="90"/>
      <c r="ESL206" s="90"/>
      <c r="ESN206" s="90"/>
      <c r="ESP206" s="90"/>
      <c r="ESR206" s="90"/>
      <c r="EST206" s="90"/>
      <c r="ESV206" s="90"/>
      <c r="ESX206" s="90"/>
      <c r="ESZ206" s="90"/>
      <c r="ETB206" s="90"/>
      <c r="ETD206" s="90"/>
      <c r="ETF206" s="90"/>
      <c r="ETH206" s="90"/>
      <c r="ETJ206" s="90"/>
      <c r="ETL206" s="90"/>
      <c r="ETN206" s="90"/>
      <c r="ETP206" s="90"/>
      <c r="ETR206" s="90"/>
      <c r="ETT206" s="90"/>
      <c r="ETV206" s="90"/>
      <c r="ETX206" s="90"/>
      <c r="ETZ206" s="90"/>
      <c r="EUB206" s="90"/>
      <c r="EUD206" s="90"/>
      <c r="EUF206" s="90"/>
      <c r="EUH206" s="90"/>
      <c r="EUJ206" s="90"/>
      <c r="EUL206" s="90"/>
      <c r="EUN206" s="90"/>
      <c r="EUP206" s="90"/>
      <c r="EUR206" s="90"/>
      <c r="EUT206" s="90"/>
      <c r="EUV206" s="90"/>
      <c r="EUX206" s="90"/>
      <c r="EUZ206" s="90"/>
      <c r="EVB206" s="90"/>
      <c r="EVD206" s="90"/>
      <c r="EVF206" s="90"/>
      <c r="EVH206" s="90"/>
      <c r="EVJ206" s="90"/>
      <c r="EVL206" s="90"/>
      <c r="EVN206" s="90"/>
      <c r="EVP206" s="90"/>
      <c r="EVR206" s="90"/>
      <c r="EVT206" s="90"/>
      <c r="EVV206" s="90"/>
      <c r="EVX206" s="90"/>
      <c r="EVZ206" s="90"/>
      <c r="EWB206" s="90"/>
      <c r="EWD206" s="90"/>
      <c r="EWF206" s="90"/>
      <c r="EWH206" s="90"/>
      <c r="EWJ206" s="90"/>
      <c r="EWL206" s="90"/>
      <c r="EWN206" s="90"/>
      <c r="EWP206" s="90"/>
      <c r="EWR206" s="90"/>
      <c r="EWT206" s="90"/>
      <c r="EWV206" s="90"/>
      <c r="EWX206" s="90"/>
      <c r="EWZ206" s="90"/>
      <c r="EXB206" s="90"/>
      <c r="EXD206" s="90"/>
      <c r="EXF206" s="90"/>
      <c r="EXH206" s="90"/>
      <c r="EXJ206" s="90"/>
      <c r="EXL206" s="90"/>
      <c r="EXN206" s="90"/>
      <c r="EXP206" s="90"/>
      <c r="EXR206" s="90"/>
      <c r="EXT206" s="90"/>
      <c r="EXV206" s="90"/>
      <c r="EXX206" s="90"/>
      <c r="EXZ206" s="90"/>
      <c r="EYB206" s="90"/>
      <c r="EYD206" s="90"/>
      <c r="EYF206" s="90"/>
      <c r="EYH206" s="90"/>
      <c r="EYJ206" s="90"/>
      <c r="EYL206" s="90"/>
      <c r="EYN206" s="90"/>
      <c r="EYP206" s="90"/>
      <c r="EYR206" s="90"/>
      <c r="EYT206" s="90"/>
      <c r="EYV206" s="90"/>
      <c r="EYX206" s="90"/>
      <c r="EYZ206" s="90"/>
      <c r="EZB206" s="90"/>
      <c r="EZD206" s="90"/>
      <c r="EZF206" s="90"/>
      <c r="EZH206" s="90"/>
      <c r="EZJ206" s="90"/>
      <c r="EZL206" s="90"/>
      <c r="EZN206" s="90"/>
      <c r="EZP206" s="90"/>
      <c r="EZR206" s="90"/>
      <c r="EZT206" s="90"/>
      <c r="EZV206" s="90"/>
      <c r="EZX206" s="90"/>
      <c r="EZZ206" s="90"/>
      <c r="FAB206" s="90"/>
      <c r="FAD206" s="90"/>
      <c r="FAF206" s="90"/>
      <c r="FAH206" s="90"/>
      <c r="FAJ206" s="90"/>
      <c r="FAL206" s="90"/>
      <c r="FAN206" s="90"/>
      <c r="FAP206" s="90"/>
      <c r="FAR206" s="90"/>
      <c r="FAT206" s="90"/>
      <c r="FAV206" s="90"/>
      <c r="FAX206" s="90"/>
      <c r="FAZ206" s="90"/>
      <c r="FBB206" s="90"/>
      <c r="FBD206" s="90"/>
      <c r="FBF206" s="90"/>
      <c r="FBH206" s="90"/>
      <c r="FBJ206" s="90"/>
      <c r="FBL206" s="90"/>
      <c r="FBN206" s="90"/>
      <c r="FBP206" s="90"/>
      <c r="FBR206" s="90"/>
      <c r="FBT206" s="90"/>
      <c r="FBV206" s="90"/>
      <c r="FBX206" s="90"/>
      <c r="FBZ206" s="90"/>
      <c r="FCB206" s="90"/>
      <c r="FCD206" s="90"/>
      <c r="FCF206" s="90"/>
      <c r="FCH206" s="90"/>
      <c r="FCJ206" s="90"/>
      <c r="FCL206" s="90"/>
      <c r="FCN206" s="90"/>
      <c r="FCP206" s="90"/>
      <c r="FCR206" s="90"/>
      <c r="FCT206" s="90"/>
      <c r="FCV206" s="90"/>
      <c r="FCX206" s="90"/>
      <c r="FCZ206" s="90"/>
      <c r="FDB206" s="90"/>
      <c r="FDD206" s="90"/>
      <c r="FDF206" s="90"/>
      <c r="FDH206" s="90"/>
      <c r="FDJ206" s="90"/>
      <c r="FDL206" s="90"/>
      <c r="FDN206" s="90"/>
      <c r="FDP206" s="90"/>
      <c r="FDR206" s="90"/>
      <c r="FDT206" s="90"/>
      <c r="FDV206" s="90"/>
      <c r="FDX206" s="90"/>
      <c r="FDZ206" s="90"/>
      <c r="FEB206" s="90"/>
      <c r="FED206" s="90"/>
      <c r="FEF206" s="90"/>
      <c r="FEH206" s="90"/>
      <c r="FEJ206" s="90"/>
      <c r="FEL206" s="90"/>
      <c r="FEN206" s="90"/>
      <c r="FEP206" s="90"/>
      <c r="FER206" s="90"/>
      <c r="FET206" s="90"/>
      <c r="FEV206" s="90"/>
      <c r="FEX206" s="90"/>
      <c r="FEZ206" s="90"/>
      <c r="FFB206" s="90"/>
      <c r="FFD206" s="90"/>
      <c r="FFF206" s="90"/>
      <c r="FFH206" s="90"/>
      <c r="FFJ206" s="90"/>
      <c r="FFL206" s="90"/>
      <c r="FFN206" s="90"/>
      <c r="FFP206" s="90"/>
      <c r="FFR206" s="90"/>
      <c r="FFT206" s="90"/>
      <c r="FFV206" s="90"/>
      <c r="FFX206" s="90"/>
      <c r="FFZ206" s="90"/>
      <c r="FGB206" s="90"/>
      <c r="FGD206" s="90"/>
      <c r="FGF206" s="90"/>
      <c r="FGH206" s="90"/>
      <c r="FGJ206" s="90"/>
      <c r="FGL206" s="90"/>
      <c r="FGN206" s="90"/>
      <c r="FGP206" s="90"/>
      <c r="FGR206" s="90"/>
      <c r="FGT206" s="90"/>
      <c r="FGV206" s="90"/>
      <c r="FGX206" s="90"/>
      <c r="FGZ206" s="90"/>
      <c r="FHB206" s="90"/>
      <c r="FHD206" s="90"/>
      <c r="FHF206" s="90"/>
      <c r="FHH206" s="90"/>
      <c r="FHJ206" s="90"/>
      <c r="FHL206" s="90"/>
      <c r="FHN206" s="90"/>
      <c r="FHP206" s="90"/>
      <c r="FHR206" s="90"/>
      <c r="FHT206" s="90"/>
      <c r="FHV206" s="90"/>
      <c r="FHX206" s="90"/>
      <c r="FHZ206" s="90"/>
      <c r="FIB206" s="90"/>
      <c r="FID206" s="90"/>
      <c r="FIF206" s="90"/>
      <c r="FIH206" s="90"/>
      <c r="FIJ206" s="90"/>
      <c r="FIL206" s="90"/>
      <c r="FIN206" s="90"/>
      <c r="FIP206" s="90"/>
      <c r="FIR206" s="90"/>
      <c r="FIT206" s="90"/>
      <c r="FIV206" s="90"/>
      <c r="FIX206" s="90"/>
      <c r="FIZ206" s="90"/>
      <c r="FJB206" s="90"/>
      <c r="FJD206" s="90"/>
      <c r="FJF206" s="90"/>
      <c r="FJH206" s="90"/>
      <c r="FJJ206" s="90"/>
      <c r="FJL206" s="90"/>
      <c r="FJN206" s="90"/>
      <c r="FJP206" s="90"/>
      <c r="FJR206" s="90"/>
      <c r="FJT206" s="90"/>
      <c r="FJV206" s="90"/>
      <c r="FJX206" s="90"/>
      <c r="FJZ206" s="90"/>
      <c r="FKB206" s="90"/>
      <c r="FKD206" s="90"/>
      <c r="FKF206" s="90"/>
      <c r="FKH206" s="90"/>
      <c r="FKJ206" s="90"/>
      <c r="FKL206" s="90"/>
      <c r="FKN206" s="90"/>
      <c r="FKP206" s="90"/>
      <c r="FKR206" s="90"/>
      <c r="FKT206" s="90"/>
      <c r="FKV206" s="90"/>
      <c r="FKX206" s="90"/>
      <c r="FKZ206" s="90"/>
      <c r="FLB206" s="90"/>
      <c r="FLD206" s="90"/>
      <c r="FLF206" s="90"/>
      <c r="FLH206" s="90"/>
      <c r="FLJ206" s="90"/>
      <c r="FLL206" s="90"/>
      <c r="FLN206" s="90"/>
      <c r="FLP206" s="90"/>
      <c r="FLR206" s="90"/>
      <c r="FLT206" s="90"/>
      <c r="FLV206" s="90"/>
      <c r="FLX206" s="90"/>
      <c r="FLZ206" s="90"/>
      <c r="FMB206" s="90"/>
      <c r="FMD206" s="90"/>
      <c r="FMF206" s="90"/>
      <c r="FMH206" s="90"/>
      <c r="FMJ206" s="90"/>
      <c r="FML206" s="90"/>
      <c r="FMN206" s="90"/>
      <c r="FMP206" s="90"/>
      <c r="FMR206" s="90"/>
      <c r="FMT206" s="90"/>
      <c r="FMV206" s="90"/>
      <c r="FMX206" s="90"/>
      <c r="FMZ206" s="90"/>
      <c r="FNB206" s="90"/>
      <c r="FND206" s="90"/>
      <c r="FNF206" s="90"/>
      <c r="FNH206" s="90"/>
      <c r="FNJ206" s="90"/>
      <c r="FNL206" s="90"/>
      <c r="FNN206" s="90"/>
      <c r="FNP206" s="90"/>
      <c r="FNR206" s="90"/>
      <c r="FNT206" s="90"/>
      <c r="FNV206" s="90"/>
      <c r="FNX206" s="90"/>
      <c r="FNZ206" s="90"/>
      <c r="FOB206" s="90"/>
      <c r="FOD206" s="90"/>
      <c r="FOF206" s="90"/>
      <c r="FOH206" s="90"/>
      <c r="FOJ206" s="90"/>
      <c r="FOL206" s="90"/>
      <c r="FON206" s="90"/>
      <c r="FOP206" s="90"/>
      <c r="FOR206" s="90"/>
      <c r="FOT206" s="90"/>
      <c r="FOV206" s="90"/>
      <c r="FOX206" s="90"/>
      <c r="FOZ206" s="90"/>
      <c r="FPB206" s="90"/>
      <c r="FPD206" s="90"/>
      <c r="FPF206" s="90"/>
      <c r="FPH206" s="90"/>
      <c r="FPJ206" s="90"/>
      <c r="FPL206" s="90"/>
      <c r="FPN206" s="90"/>
      <c r="FPP206" s="90"/>
      <c r="FPR206" s="90"/>
      <c r="FPT206" s="90"/>
      <c r="FPV206" s="90"/>
      <c r="FPX206" s="90"/>
      <c r="FPZ206" s="90"/>
      <c r="FQB206" s="90"/>
      <c r="FQD206" s="90"/>
      <c r="FQF206" s="90"/>
      <c r="FQH206" s="90"/>
      <c r="FQJ206" s="90"/>
      <c r="FQL206" s="90"/>
      <c r="FQN206" s="90"/>
      <c r="FQP206" s="90"/>
      <c r="FQR206" s="90"/>
      <c r="FQT206" s="90"/>
      <c r="FQV206" s="90"/>
      <c r="FQX206" s="90"/>
      <c r="FQZ206" s="90"/>
      <c r="FRB206" s="90"/>
      <c r="FRD206" s="90"/>
      <c r="FRF206" s="90"/>
      <c r="FRH206" s="90"/>
      <c r="FRJ206" s="90"/>
      <c r="FRL206" s="90"/>
      <c r="FRN206" s="90"/>
      <c r="FRP206" s="90"/>
      <c r="FRR206" s="90"/>
      <c r="FRT206" s="90"/>
      <c r="FRV206" s="90"/>
      <c r="FRX206" s="90"/>
      <c r="FRZ206" s="90"/>
      <c r="FSB206" s="90"/>
      <c r="FSD206" s="90"/>
      <c r="FSF206" s="90"/>
      <c r="FSH206" s="90"/>
      <c r="FSJ206" s="90"/>
      <c r="FSL206" s="90"/>
      <c r="FSN206" s="90"/>
      <c r="FSP206" s="90"/>
      <c r="FSR206" s="90"/>
      <c r="FST206" s="90"/>
      <c r="FSV206" s="90"/>
      <c r="FSX206" s="90"/>
      <c r="FSZ206" s="90"/>
      <c r="FTB206" s="90"/>
      <c r="FTD206" s="90"/>
      <c r="FTF206" s="90"/>
      <c r="FTH206" s="90"/>
      <c r="FTJ206" s="90"/>
      <c r="FTL206" s="90"/>
      <c r="FTN206" s="90"/>
      <c r="FTP206" s="90"/>
      <c r="FTR206" s="90"/>
      <c r="FTT206" s="90"/>
      <c r="FTV206" s="90"/>
      <c r="FTX206" s="90"/>
      <c r="FTZ206" s="90"/>
      <c r="FUB206" s="90"/>
      <c r="FUD206" s="90"/>
      <c r="FUF206" s="90"/>
      <c r="FUH206" s="90"/>
      <c r="FUJ206" s="90"/>
      <c r="FUL206" s="90"/>
      <c r="FUN206" s="90"/>
      <c r="FUP206" s="90"/>
      <c r="FUR206" s="90"/>
      <c r="FUT206" s="90"/>
      <c r="FUV206" s="90"/>
      <c r="FUX206" s="90"/>
      <c r="FUZ206" s="90"/>
      <c r="FVB206" s="90"/>
      <c r="FVD206" s="90"/>
      <c r="FVF206" s="90"/>
      <c r="FVH206" s="90"/>
      <c r="FVJ206" s="90"/>
      <c r="FVL206" s="90"/>
      <c r="FVN206" s="90"/>
      <c r="FVP206" s="90"/>
      <c r="FVR206" s="90"/>
      <c r="FVT206" s="90"/>
      <c r="FVV206" s="90"/>
      <c r="FVX206" s="90"/>
      <c r="FVZ206" s="90"/>
      <c r="FWB206" s="90"/>
      <c r="FWD206" s="90"/>
      <c r="FWF206" s="90"/>
      <c r="FWH206" s="90"/>
      <c r="FWJ206" s="90"/>
      <c r="FWL206" s="90"/>
      <c r="FWN206" s="90"/>
      <c r="FWP206" s="90"/>
      <c r="FWR206" s="90"/>
      <c r="FWT206" s="90"/>
      <c r="FWV206" s="90"/>
      <c r="FWX206" s="90"/>
      <c r="FWZ206" s="90"/>
      <c r="FXB206" s="90"/>
      <c r="FXD206" s="90"/>
      <c r="FXF206" s="90"/>
      <c r="FXH206" s="90"/>
      <c r="FXJ206" s="90"/>
      <c r="FXL206" s="90"/>
      <c r="FXN206" s="90"/>
      <c r="FXP206" s="90"/>
      <c r="FXR206" s="90"/>
      <c r="FXT206" s="90"/>
      <c r="FXV206" s="90"/>
      <c r="FXX206" s="90"/>
      <c r="FXZ206" s="90"/>
      <c r="FYB206" s="90"/>
      <c r="FYD206" s="90"/>
      <c r="FYF206" s="90"/>
      <c r="FYH206" s="90"/>
      <c r="FYJ206" s="90"/>
      <c r="FYL206" s="90"/>
      <c r="FYN206" s="90"/>
      <c r="FYP206" s="90"/>
      <c r="FYR206" s="90"/>
      <c r="FYT206" s="90"/>
      <c r="FYV206" s="90"/>
      <c r="FYX206" s="90"/>
      <c r="FYZ206" s="90"/>
      <c r="FZB206" s="90"/>
      <c r="FZD206" s="90"/>
      <c r="FZF206" s="90"/>
      <c r="FZH206" s="90"/>
      <c r="FZJ206" s="90"/>
      <c r="FZL206" s="90"/>
      <c r="FZN206" s="90"/>
      <c r="FZP206" s="90"/>
      <c r="FZR206" s="90"/>
      <c r="FZT206" s="90"/>
      <c r="FZV206" s="90"/>
      <c r="FZX206" s="90"/>
      <c r="FZZ206" s="90"/>
      <c r="GAB206" s="90"/>
      <c r="GAD206" s="90"/>
      <c r="GAF206" s="90"/>
      <c r="GAH206" s="90"/>
      <c r="GAJ206" s="90"/>
      <c r="GAL206" s="90"/>
      <c r="GAN206" s="90"/>
      <c r="GAP206" s="90"/>
      <c r="GAR206" s="90"/>
      <c r="GAT206" s="90"/>
      <c r="GAV206" s="90"/>
      <c r="GAX206" s="90"/>
      <c r="GAZ206" s="90"/>
      <c r="GBB206" s="90"/>
      <c r="GBD206" s="90"/>
      <c r="GBF206" s="90"/>
      <c r="GBH206" s="90"/>
      <c r="GBJ206" s="90"/>
      <c r="GBL206" s="90"/>
      <c r="GBN206" s="90"/>
      <c r="GBP206" s="90"/>
      <c r="GBR206" s="90"/>
      <c r="GBT206" s="90"/>
      <c r="GBV206" s="90"/>
      <c r="GBX206" s="90"/>
      <c r="GBZ206" s="90"/>
      <c r="GCB206" s="90"/>
      <c r="GCD206" s="90"/>
      <c r="GCF206" s="90"/>
      <c r="GCH206" s="90"/>
      <c r="GCJ206" s="90"/>
      <c r="GCL206" s="90"/>
      <c r="GCN206" s="90"/>
      <c r="GCP206" s="90"/>
      <c r="GCR206" s="90"/>
      <c r="GCT206" s="90"/>
      <c r="GCV206" s="90"/>
      <c r="GCX206" s="90"/>
      <c r="GCZ206" s="90"/>
      <c r="GDB206" s="90"/>
      <c r="GDD206" s="90"/>
      <c r="GDF206" s="90"/>
      <c r="GDH206" s="90"/>
      <c r="GDJ206" s="90"/>
      <c r="GDL206" s="90"/>
      <c r="GDN206" s="90"/>
      <c r="GDP206" s="90"/>
      <c r="GDR206" s="90"/>
      <c r="GDT206" s="90"/>
      <c r="GDV206" s="90"/>
      <c r="GDX206" s="90"/>
      <c r="GDZ206" s="90"/>
      <c r="GEB206" s="90"/>
      <c r="GED206" s="90"/>
      <c r="GEF206" s="90"/>
      <c r="GEH206" s="90"/>
      <c r="GEJ206" s="90"/>
      <c r="GEL206" s="90"/>
      <c r="GEN206" s="90"/>
      <c r="GEP206" s="90"/>
      <c r="GER206" s="90"/>
      <c r="GET206" s="90"/>
      <c r="GEV206" s="90"/>
      <c r="GEX206" s="90"/>
      <c r="GEZ206" s="90"/>
      <c r="GFB206" s="90"/>
      <c r="GFD206" s="90"/>
      <c r="GFF206" s="90"/>
      <c r="GFH206" s="90"/>
      <c r="GFJ206" s="90"/>
      <c r="GFL206" s="90"/>
      <c r="GFN206" s="90"/>
      <c r="GFP206" s="90"/>
      <c r="GFR206" s="90"/>
      <c r="GFT206" s="90"/>
      <c r="GFV206" s="90"/>
      <c r="GFX206" s="90"/>
      <c r="GFZ206" s="90"/>
      <c r="GGB206" s="90"/>
      <c r="GGD206" s="90"/>
      <c r="GGF206" s="90"/>
      <c r="GGH206" s="90"/>
      <c r="GGJ206" s="90"/>
      <c r="GGL206" s="90"/>
      <c r="GGN206" s="90"/>
      <c r="GGP206" s="90"/>
      <c r="GGR206" s="90"/>
      <c r="GGT206" s="90"/>
      <c r="GGV206" s="90"/>
      <c r="GGX206" s="90"/>
      <c r="GGZ206" s="90"/>
      <c r="GHB206" s="90"/>
      <c r="GHD206" s="90"/>
      <c r="GHF206" s="90"/>
      <c r="GHH206" s="90"/>
      <c r="GHJ206" s="90"/>
      <c r="GHL206" s="90"/>
      <c r="GHN206" s="90"/>
      <c r="GHP206" s="90"/>
      <c r="GHR206" s="90"/>
      <c r="GHT206" s="90"/>
      <c r="GHV206" s="90"/>
      <c r="GHX206" s="90"/>
      <c r="GHZ206" s="90"/>
      <c r="GIB206" s="90"/>
      <c r="GID206" s="90"/>
      <c r="GIF206" s="90"/>
      <c r="GIH206" s="90"/>
      <c r="GIJ206" s="90"/>
      <c r="GIL206" s="90"/>
      <c r="GIN206" s="90"/>
      <c r="GIP206" s="90"/>
      <c r="GIR206" s="90"/>
      <c r="GIT206" s="90"/>
      <c r="GIV206" s="90"/>
      <c r="GIX206" s="90"/>
      <c r="GIZ206" s="90"/>
      <c r="GJB206" s="90"/>
      <c r="GJD206" s="90"/>
      <c r="GJF206" s="90"/>
      <c r="GJH206" s="90"/>
      <c r="GJJ206" s="90"/>
      <c r="GJL206" s="90"/>
      <c r="GJN206" s="90"/>
      <c r="GJP206" s="90"/>
      <c r="GJR206" s="90"/>
      <c r="GJT206" s="90"/>
      <c r="GJV206" s="90"/>
      <c r="GJX206" s="90"/>
      <c r="GJZ206" s="90"/>
      <c r="GKB206" s="90"/>
      <c r="GKD206" s="90"/>
      <c r="GKF206" s="90"/>
      <c r="GKH206" s="90"/>
      <c r="GKJ206" s="90"/>
      <c r="GKL206" s="90"/>
      <c r="GKN206" s="90"/>
      <c r="GKP206" s="90"/>
      <c r="GKR206" s="90"/>
      <c r="GKT206" s="90"/>
      <c r="GKV206" s="90"/>
      <c r="GKX206" s="90"/>
      <c r="GKZ206" s="90"/>
      <c r="GLB206" s="90"/>
      <c r="GLD206" s="90"/>
      <c r="GLF206" s="90"/>
      <c r="GLH206" s="90"/>
      <c r="GLJ206" s="90"/>
      <c r="GLL206" s="90"/>
      <c r="GLN206" s="90"/>
      <c r="GLP206" s="90"/>
      <c r="GLR206" s="90"/>
      <c r="GLT206" s="90"/>
      <c r="GLV206" s="90"/>
      <c r="GLX206" s="90"/>
      <c r="GLZ206" s="90"/>
      <c r="GMB206" s="90"/>
      <c r="GMD206" s="90"/>
      <c r="GMF206" s="90"/>
      <c r="GMH206" s="90"/>
      <c r="GMJ206" s="90"/>
      <c r="GML206" s="90"/>
      <c r="GMN206" s="90"/>
      <c r="GMP206" s="90"/>
      <c r="GMR206" s="90"/>
      <c r="GMT206" s="90"/>
      <c r="GMV206" s="90"/>
      <c r="GMX206" s="90"/>
      <c r="GMZ206" s="90"/>
      <c r="GNB206" s="90"/>
      <c r="GND206" s="90"/>
      <c r="GNF206" s="90"/>
      <c r="GNH206" s="90"/>
      <c r="GNJ206" s="90"/>
      <c r="GNL206" s="90"/>
      <c r="GNN206" s="90"/>
      <c r="GNP206" s="90"/>
      <c r="GNR206" s="90"/>
      <c r="GNT206" s="90"/>
      <c r="GNV206" s="90"/>
      <c r="GNX206" s="90"/>
      <c r="GNZ206" s="90"/>
      <c r="GOB206" s="90"/>
      <c r="GOD206" s="90"/>
      <c r="GOF206" s="90"/>
      <c r="GOH206" s="90"/>
      <c r="GOJ206" s="90"/>
      <c r="GOL206" s="90"/>
      <c r="GON206" s="90"/>
      <c r="GOP206" s="90"/>
      <c r="GOR206" s="90"/>
      <c r="GOT206" s="90"/>
      <c r="GOV206" s="90"/>
      <c r="GOX206" s="90"/>
      <c r="GOZ206" s="90"/>
      <c r="GPB206" s="90"/>
      <c r="GPD206" s="90"/>
      <c r="GPF206" s="90"/>
      <c r="GPH206" s="90"/>
      <c r="GPJ206" s="90"/>
      <c r="GPL206" s="90"/>
      <c r="GPN206" s="90"/>
      <c r="GPP206" s="90"/>
      <c r="GPR206" s="90"/>
      <c r="GPT206" s="90"/>
      <c r="GPV206" s="90"/>
      <c r="GPX206" s="90"/>
      <c r="GPZ206" s="90"/>
      <c r="GQB206" s="90"/>
      <c r="GQD206" s="90"/>
      <c r="GQF206" s="90"/>
      <c r="GQH206" s="90"/>
      <c r="GQJ206" s="90"/>
      <c r="GQL206" s="90"/>
      <c r="GQN206" s="90"/>
      <c r="GQP206" s="90"/>
      <c r="GQR206" s="90"/>
      <c r="GQT206" s="90"/>
      <c r="GQV206" s="90"/>
      <c r="GQX206" s="90"/>
      <c r="GQZ206" s="90"/>
      <c r="GRB206" s="90"/>
      <c r="GRD206" s="90"/>
      <c r="GRF206" s="90"/>
      <c r="GRH206" s="90"/>
      <c r="GRJ206" s="90"/>
      <c r="GRL206" s="90"/>
      <c r="GRN206" s="90"/>
      <c r="GRP206" s="90"/>
      <c r="GRR206" s="90"/>
      <c r="GRT206" s="90"/>
      <c r="GRV206" s="90"/>
      <c r="GRX206" s="90"/>
      <c r="GRZ206" s="90"/>
      <c r="GSB206" s="90"/>
      <c r="GSD206" s="90"/>
      <c r="GSF206" s="90"/>
      <c r="GSH206" s="90"/>
      <c r="GSJ206" s="90"/>
      <c r="GSL206" s="90"/>
      <c r="GSN206" s="90"/>
      <c r="GSP206" s="90"/>
      <c r="GSR206" s="90"/>
      <c r="GST206" s="90"/>
      <c r="GSV206" s="90"/>
      <c r="GSX206" s="90"/>
      <c r="GSZ206" s="90"/>
      <c r="GTB206" s="90"/>
      <c r="GTD206" s="90"/>
      <c r="GTF206" s="90"/>
      <c r="GTH206" s="90"/>
      <c r="GTJ206" s="90"/>
      <c r="GTL206" s="90"/>
      <c r="GTN206" s="90"/>
      <c r="GTP206" s="90"/>
      <c r="GTR206" s="90"/>
      <c r="GTT206" s="90"/>
      <c r="GTV206" s="90"/>
      <c r="GTX206" s="90"/>
      <c r="GTZ206" s="90"/>
      <c r="GUB206" s="90"/>
      <c r="GUD206" s="90"/>
      <c r="GUF206" s="90"/>
      <c r="GUH206" s="90"/>
      <c r="GUJ206" s="90"/>
      <c r="GUL206" s="90"/>
      <c r="GUN206" s="90"/>
      <c r="GUP206" s="90"/>
      <c r="GUR206" s="90"/>
      <c r="GUT206" s="90"/>
      <c r="GUV206" s="90"/>
      <c r="GUX206" s="90"/>
      <c r="GUZ206" s="90"/>
      <c r="GVB206" s="90"/>
      <c r="GVD206" s="90"/>
      <c r="GVF206" s="90"/>
      <c r="GVH206" s="90"/>
      <c r="GVJ206" s="90"/>
      <c r="GVL206" s="90"/>
      <c r="GVN206" s="90"/>
      <c r="GVP206" s="90"/>
      <c r="GVR206" s="90"/>
      <c r="GVT206" s="90"/>
      <c r="GVV206" s="90"/>
      <c r="GVX206" s="90"/>
      <c r="GVZ206" s="90"/>
      <c r="GWB206" s="90"/>
      <c r="GWD206" s="90"/>
      <c r="GWF206" s="90"/>
      <c r="GWH206" s="90"/>
      <c r="GWJ206" s="90"/>
      <c r="GWL206" s="90"/>
      <c r="GWN206" s="90"/>
      <c r="GWP206" s="90"/>
      <c r="GWR206" s="90"/>
      <c r="GWT206" s="90"/>
      <c r="GWV206" s="90"/>
      <c r="GWX206" s="90"/>
      <c r="GWZ206" s="90"/>
      <c r="GXB206" s="90"/>
      <c r="GXD206" s="90"/>
      <c r="GXF206" s="90"/>
      <c r="GXH206" s="90"/>
      <c r="GXJ206" s="90"/>
      <c r="GXL206" s="90"/>
      <c r="GXN206" s="90"/>
      <c r="GXP206" s="90"/>
      <c r="GXR206" s="90"/>
      <c r="GXT206" s="90"/>
      <c r="GXV206" s="90"/>
      <c r="GXX206" s="90"/>
      <c r="GXZ206" s="90"/>
      <c r="GYB206" s="90"/>
      <c r="GYD206" s="90"/>
      <c r="GYF206" s="90"/>
      <c r="GYH206" s="90"/>
      <c r="GYJ206" s="90"/>
      <c r="GYL206" s="90"/>
      <c r="GYN206" s="90"/>
      <c r="GYP206" s="90"/>
      <c r="GYR206" s="90"/>
      <c r="GYT206" s="90"/>
      <c r="GYV206" s="90"/>
      <c r="GYX206" s="90"/>
      <c r="GYZ206" s="90"/>
      <c r="GZB206" s="90"/>
      <c r="GZD206" s="90"/>
      <c r="GZF206" s="90"/>
      <c r="GZH206" s="90"/>
      <c r="GZJ206" s="90"/>
      <c r="GZL206" s="90"/>
      <c r="GZN206" s="90"/>
      <c r="GZP206" s="90"/>
      <c r="GZR206" s="90"/>
      <c r="GZT206" s="90"/>
      <c r="GZV206" s="90"/>
      <c r="GZX206" s="90"/>
      <c r="GZZ206" s="90"/>
      <c r="HAB206" s="90"/>
      <c r="HAD206" s="90"/>
      <c r="HAF206" s="90"/>
      <c r="HAH206" s="90"/>
      <c r="HAJ206" s="90"/>
      <c r="HAL206" s="90"/>
      <c r="HAN206" s="90"/>
      <c r="HAP206" s="90"/>
      <c r="HAR206" s="90"/>
      <c r="HAT206" s="90"/>
      <c r="HAV206" s="90"/>
      <c r="HAX206" s="90"/>
      <c r="HAZ206" s="90"/>
      <c r="HBB206" s="90"/>
      <c r="HBD206" s="90"/>
      <c r="HBF206" s="90"/>
      <c r="HBH206" s="90"/>
      <c r="HBJ206" s="90"/>
      <c r="HBL206" s="90"/>
      <c r="HBN206" s="90"/>
      <c r="HBP206" s="90"/>
      <c r="HBR206" s="90"/>
      <c r="HBT206" s="90"/>
      <c r="HBV206" s="90"/>
      <c r="HBX206" s="90"/>
      <c r="HBZ206" s="90"/>
      <c r="HCB206" s="90"/>
      <c r="HCD206" s="90"/>
      <c r="HCF206" s="90"/>
      <c r="HCH206" s="90"/>
      <c r="HCJ206" s="90"/>
      <c r="HCL206" s="90"/>
      <c r="HCN206" s="90"/>
      <c r="HCP206" s="90"/>
      <c r="HCR206" s="90"/>
      <c r="HCT206" s="90"/>
      <c r="HCV206" s="90"/>
      <c r="HCX206" s="90"/>
      <c r="HCZ206" s="90"/>
      <c r="HDB206" s="90"/>
      <c r="HDD206" s="90"/>
      <c r="HDF206" s="90"/>
      <c r="HDH206" s="90"/>
      <c r="HDJ206" s="90"/>
      <c r="HDL206" s="90"/>
      <c r="HDN206" s="90"/>
      <c r="HDP206" s="90"/>
      <c r="HDR206" s="90"/>
      <c r="HDT206" s="90"/>
      <c r="HDV206" s="90"/>
      <c r="HDX206" s="90"/>
      <c r="HDZ206" s="90"/>
      <c r="HEB206" s="90"/>
      <c r="HED206" s="90"/>
      <c r="HEF206" s="90"/>
      <c r="HEH206" s="90"/>
      <c r="HEJ206" s="90"/>
      <c r="HEL206" s="90"/>
      <c r="HEN206" s="90"/>
      <c r="HEP206" s="90"/>
      <c r="HER206" s="90"/>
      <c r="HET206" s="90"/>
      <c r="HEV206" s="90"/>
      <c r="HEX206" s="90"/>
      <c r="HEZ206" s="90"/>
      <c r="HFB206" s="90"/>
      <c r="HFD206" s="90"/>
      <c r="HFF206" s="90"/>
      <c r="HFH206" s="90"/>
      <c r="HFJ206" s="90"/>
      <c r="HFL206" s="90"/>
      <c r="HFN206" s="90"/>
      <c r="HFP206" s="90"/>
      <c r="HFR206" s="90"/>
      <c r="HFT206" s="90"/>
      <c r="HFV206" s="90"/>
      <c r="HFX206" s="90"/>
      <c r="HFZ206" s="90"/>
      <c r="HGB206" s="90"/>
      <c r="HGD206" s="90"/>
      <c r="HGF206" s="90"/>
      <c r="HGH206" s="90"/>
      <c r="HGJ206" s="90"/>
      <c r="HGL206" s="90"/>
      <c r="HGN206" s="90"/>
      <c r="HGP206" s="90"/>
      <c r="HGR206" s="90"/>
      <c r="HGT206" s="90"/>
      <c r="HGV206" s="90"/>
      <c r="HGX206" s="90"/>
      <c r="HGZ206" s="90"/>
      <c r="HHB206" s="90"/>
      <c r="HHD206" s="90"/>
      <c r="HHF206" s="90"/>
      <c r="HHH206" s="90"/>
      <c r="HHJ206" s="90"/>
      <c r="HHL206" s="90"/>
      <c r="HHN206" s="90"/>
      <c r="HHP206" s="90"/>
      <c r="HHR206" s="90"/>
      <c r="HHT206" s="90"/>
      <c r="HHV206" s="90"/>
      <c r="HHX206" s="90"/>
      <c r="HHZ206" s="90"/>
      <c r="HIB206" s="90"/>
      <c r="HID206" s="90"/>
      <c r="HIF206" s="90"/>
      <c r="HIH206" s="90"/>
      <c r="HIJ206" s="90"/>
      <c r="HIL206" s="90"/>
      <c r="HIN206" s="90"/>
      <c r="HIP206" s="90"/>
      <c r="HIR206" s="90"/>
      <c r="HIT206" s="90"/>
      <c r="HIV206" s="90"/>
      <c r="HIX206" s="90"/>
      <c r="HIZ206" s="90"/>
      <c r="HJB206" s="90"/>
      <c r="HJD206" s="90"/>
      <c r="HJF206" s="90"/>
      <c r="HJH206" s="90"/>
      <c r="HJJ206" s="90"/>
      <c r="HJL206" s="90"/>
      <c r="HJN206" s="90"/>
      <c r="HJP206" s="90"/>
      <c r="HJR206" s="90"/>
      <c r="HJT206" s="90"/>
      <c r="HJV206" s="90"/>
      <c r="HJX206" s="90"/>
      <c r="HJZ206" s="90"/>
      <c r="HKB206" s="90"/>
      <c r="HKD206" s="90"/>
      <c r="HKF206" s="90"/>
      <c r="HKH206" s="90"/>
      <c r="HKJ206" s="90"/>
      <c r="HKL206" s="90"/>
      <c r="HKN206" s="90"/>
      <c r="HKP206" s="90"/>
      <c r="HKR206" s="90"/>
      <c r="HKT206" s="90"/>
      <c r="HKV206" s="90"/>
      <c r="HKX206" s="90"/>
      <c r="HKZ206" s="90"/>
      <c r="HLB206" s="90"/>
      <c r="HLD206" s="90"/>
      <c r="HLF206" s="90"/>
      <c r="HLH206" s="90"/>
      <c r="HLJ206" s="90"/>
      <c r="HLL206" s="90"/>
      <c r="HLN206" s="90"/>
      <c r="HLP206" s="90"/>
      <c r="HLR206" s="90"/>
      <c r="HLT206" s="90"/>
      <c r="HLV206" s="90"/>
      <c r="HLX206" s="90"/>
      <c r="HLZ206" s="90"/>
      <c r="HMB206" s="90"/>
      <c r="HMD206" s="90"/>
      <c r="HMF206" s="90"/>
      <c r="HMH206" s="90"/>
      <c r="HMJ206" s="90"/>
      <c r="HML206" s="90"/>
      <c r="HMN206" s="90"/>
      <c r="HMP206" s="90"/>
      <c r="HMR206" s="90"/>
      <c r="HMT206" s="90"/>
      <c r="HMV206" s="90"/>
      <c r="HMX206" s="90"/>
      <c r="HMZ206" s="90"/>
      <c r="HNB206" s="90"/>
      <c r="HND206" s="90"/>
      <c r="HNF206" s="90"/>
      <c r="HNH206" s="90"/>
      <c r="HNJ206" s="90"/>
      <c r="HNL206" s="90"/>
      <c r="HNN206" s="90"/>
      <c r="HNP206" s="90"/>
      <c r="HNR206" s="90"/>
      <c r="HNT206" s="90"/>
      <c r="HNV206" s="90"/>
      <c r="HNX206" s="90"/>
      <c r="HNZ206" s="90"/>
      <c r="HOB206" s="90"/>
      <c r="HOD206" s="90"/>
      <c r="HOF206" s="90"/>
      <c r="HOH206" s="90"/>
      <c r="HOJ206" s="90"/>
      <c r="HOL206" s="90"/>
      <c r="HON206" s="90"/>
      <c r="HOP206" s="90"/>
      <c r="HOR206" s="90"/>
      <c r="HOT206" s="90"/>
      <c r="HOV206" s="90"/>
      <c r="HOX206" s="90"/>
      <c r="HOZ206" s="90"/>
      <c r="HPB206" s="90"/>
      <c r="HPD206" s="90"/>
      <c r="HPF206" s="90"/>
      <c r="HPH206" s="90"/>
      <c r="HPJ206" s="90"/>
      <c r="HPL206" s="90"/>
      <c r="HPN206" s="90"/>
      <c r="HPP206" s="90"/>
      <c r="HPR206" s="90"/>
      <c r="HPT206" s="90"/>
      <c r="HPV206" s="90"/>
      <c r="HPX206" s="90"/>
      <c r="HPZ206" s="90"/>
      <c r="HQB206" s="90"/>
      <c r="HQD206" s="90"/>
      <c r="HQF206" s="90"/>
      <c r="HQH206" s="90"/>
      <c r="HQJ206" s="90"/>
      <c r="HQL206" s="90"/>
      <c r="HQN206" s="90"/>
      <c r="HQP206" s="90"/>
      <c r="HQR206" s="90"/>
      <c r="HQT206" s="90"/>
      <c r="HQV206" s="90"/>
      <c r="HQX206" s="90"/>
      <c r="HQZ206" s="90"/>
      <c r="HRB206" s="90"/>
      <c r="HRD206" s="90"/>
      <c r="HRF206" s="90"/>
      <c r="HRH206" s="90"/>
      <c r="HRJ206" s="90"/>
      <c r="HRL206" s="90"/>
      <c r="HRN206" s="90"/>
      <c r="HRP206" s="90"/>
      <c r="HRR206" s="90"/>
      <c r="HRT206" s="90"/>
      <c r="HRV206" s="90"/>
      <c r="HRX206" s="90"/>
      <c r="HRZ206" s="90"/>
      <c r="HSB206" s="90"/>
      <c r="HSD206" s="90"/>
      <c r="HSF206" s="90"/>
      <c r="HSH206" s="90"/>
      <c r="HSJ206" s="90"/>
      <c r="HSL206" s="90"/>
      <c r="HSN206" s="90"/>
      <c r="HSP206" s="90"/>
      <c r="HSR206" s="90"/>
      <c r="HST206" s="90"/>
      <c r="HSV206" s="90"/>
      <c r="HSX206" s="90"/>
      <c r="HSZ206" s="90"/>
      <c r="HTB206" s="90"/>
      <c r="HTD206" s="90"/>
      <c r="HTF206" s="90"/>
      <c r="HTH206" s="90"/>
      <c r="HTJ206" s="90"/>
      <c r="HTL206" s="90"/>
      <c r="HTN206" s="90"/>
      <c r="HTP206" s="90"/>
      <c r="HTR206" s="90"/>
      <c r="HTT206" s="90"/>
      <c r="HTV206" s="90"/>
      <c r="HTX206" s="90"/>
      <c r="HTZ206" s="90"/>
      <c r="HUB206" s="90"/>
      <c r="HUD206" s="90"/>
      <c r="HUF206" s="90"/>
      <c r="HUH206" s="90"/>
      <c r="HUJ206" s="90"/>
      <c r="HUL206" s="90"/>
      <c r="HUN206" s="90"/>
      <c r="HUP206" s="90"/>
      <c r="HUR206" s="90"/>
      <c r="HUT206" s="90"/>
      <c r="HUV206" s="90"/>
      <c r="HUX206" s="90"/>
      <c r="HUZ206" s="90"/>
      <c r="HVB206" s="90"/>
      <c r="HVD206" s="90"/>
      <c r="HVF206" s="90"/>
      <c r="HVH206" s="90"/>
      <c r="HVJ206" s="90"/>
      <c r="HVL206" s="90"/>
      <c r="HVN206" s="90"/>
      <c r="HVP206" s="90"/>
      <c r="HVR206" s="90"/>
      <c r="HVT206" s="90"/>
      <c r="HVV206" s="90"/>
      <c r="HVX206" s="90"/>
      <c r="HVZ206" s="90"/>
      <c r="HWB206" s="90"/>
      <c r="HWD206" s="90"/>
      <c r="HWF206" s="90"/>
      <c r="HWH206" s="90"/>
      <c r="HWJ206" s="90"/>
      <c r="HWL206" s="90"/>
      <c r="HWN206" s="90"/>
      <c r="HWP206" s="90"/>
      <c r="HWR206" s="90"/>
      <c r="HWT206" s="90"/>
      <c r="HWV206" s="90"/>
      <c r="HWX206" s="90"/>
      <c r="HWZ206" s="90"/>
      <c r="HXB206" s="90"/>
      <c r="HXD206" s="90"/>
      <c r="HXF206" s="90"/>
      <c r="HXH206" s="90"/>
      <c r="HXJ206" s="90"/>
      <c r="HXL206" s="90"/>
      <c r="HXN206" s="90"/>
      <c r="HXP206" s="90"/>
      <c r="HXR206" s="90"/>
      <c r="HXT206" s="90"/>
      <c r="HXV206" s="90"/>
      <c r="HXX206" s="90"/>
      <c r="HXZ206" s="90"/>
      <c r="HYB206" s="90"/>
      <c r="HYD206" s="90"/>
      <c r="HYF206" s="90"/>
      <c r="HYH206" s="90"/>
      <c r="HYJ206" s="90"/>
      <c r="HYL206" s="90"/>
      <c r="HYN206" s="90"/>
      <c r="HYP206" s="90"/>
      <c r="HYR206" s="90"/>
      <c r="HYT206" s="90"/>
      <c r="HYV206" s="90"/>
      <c r="HYX206" s="90"/>
      <c r="HYZ206" s="90"/>
      <c r="HZB206" s="90"/>
      <c r="HZD206" s="90"/>
      <c r="HZF206" s="90"/>
      <c r="HZH206" s="90"/>
      <c r="HZJ206" s="90"/>
      <c r="HZL206" s="90"/>
      <c r="HZN206" s="90"/>
      <c r="HZP206" s="90"/>
      <c r="HZR206" s="90"/>
      <c r="HZT206" s="90"/>
      <c r="HZV206" s="90"/>
      <c r="HZX206" s="90"/>
      <c r="HZZ206" s="90"/>
      <c r="IAB206" s="90"/>
      <c r="IAD206" s="90"/>
      <c r="IAF206" s="90"/>
      <c r="IAH206" s="90"/>
      <c r="IAJ206" s="90"/>
      <c r="IAL206" s="90"/>
      <c r="IAN206" s="90"/>
      <c r="IAP206" s="90"/>
      <c r="IAR206" s="90"/>
      <c r="IAT206" s="90"/>
      <c r="IAV206" s="90"/>
      <c r="IAX206" s="90"/>
      <c r="IAZ206" s="90"/>
      <c r="IBB206" s="90"/>
      <c r="IBD206" s="90"/>
      <c r="IBF206" s="90"/>
      <c r="IBH206" s="90"/>
      <c r="IBJ206" s="90"/>
      <c r="IBL206" s="90"/>
      <c r="IBN206" s="90"/>
      <c r="IBP206" s="90"/>
      <c r="IBR206" s="90"/>
      <c r="IBT206" s="90"/>
      <c r="IBV206" s="90"/>
      <c r="IBX206" s="90"/>
      <c r="IBZ206" s="90"/>
      <c r="ICB206" s="90"/>
      <c r="ICD206" s="90"/>
      <c r="ICF206" s="90"/>
      <c r="ICH206" s="90"/>
      <c r="ICJ206" s="90"/>
      <c r="ICL206" s="90"/>
      <c r="ICN206" s="90"/>
      <c r="ICP206" s="90"/>
      <c r="ICR206" s="90"/>
      <c r="ICT206" s="90"/>
      <c r="ICV206" s="90"/>
      <c r="ICX206" s="90"/>
      <c r="ICZ206" s="90"/>
      <c r="IDB206" s="90"/>
      <c r="IDD206" s="90"/>
      <c r="IDF206" s="90"/>
      <c r="IDH206" s="90"/>
      <c r="IDJ206" s="90"/>
      <c r="IDL206" s="90"/>
      <c r="IDN206" s="90"/>
      <c r="IDP206" s="90"/>
      <c r="IDR206" s="90"/>
      <c r="IDT206" s="90"/>
      <c r="IDV206" s="90"/>
      <c r="IDX206" s="90"/>
      <c r="IDZ206" s="90"/>
      <c r="IEB206" s="90"/>
      <c r="IED206" s="90"/>
      <c r="IEF206" s="90"/>
      <c r="IEH206" s="90"/>
      <c r="IEJ206" s="90"/>
      <c r="IEL206" s="90"/>
      <c r="IEN206" s="90"/>
      <c r="IEP206" s="90"/>
      <c r="IER206" s="90"/>
      <c r="IET206" s="90"/>
      <c r="IEV206" s="90"/>
      <c r="IEX206" s="90"/>
      <c r="IEZ206" s="90"/>
      <c r="IFB206" s="90"/>
      <c r="IFD206" s="90"/>
      <c r="IFF206" s="90"/>
      <c r="IFH206" s="90"/>
      <c r="IFJ206" s="90"/>
      <c r="IFL206" s="90"/>
      <c r="IFN206" s="90"/>
      <c r="IFP206" s="90"/>
      <c r="IFR206" s="90"/>
      <c r="IFT206" s="90"/>
      <c r="IFV206" s="90"/>
      <c r="IFX206" s="90"/>
      <c r="IFZ206" s="90"/>
      <c r="IGB206" s="90"/>
      <c r="IGD206" s="90"/>
      <c r="IGF206" s="90"/>
      <c r="IGH206" s="90"/>
      <c r="IGJ206" s="90"/>
      <c r="IGL206" s="90"/>
      <c r="IGN206" s="90"/>
      <c r="IGP206" s="90"/>
      <c r="IGR206" s="90"/>
      <c r="IGT206" s="90"/>
      <c r="IGV206" s="90"/>
      <c r="IGX206" s="90"/>
      <c r="IGZ206" s="90"/>
      <c r="IHB206" s="90"/>
      <c r="IHD206" s="90"/>
      <c r="IHF206" s="90"/>
      <c r="IHH206" s="90"/>
      <c r="IHJ206" s="90"/>
      <c r="IHL206" s="90"/>
      <c r="IHN206" s="90"/>
      <c r="IHP206" s="90"/>
      <c r="IHR206" s="90"/>
      <c r="IHT206" s="90"/>
      <c r="IHV206" s="90"/>
      <c r="IHX206" s="90"/>
      <c r="IHZ206" s="90"/>
      <c r="IIB206" s="90"/>
      <c r="IID206" s="90"/>
      <c r="IIF206" s="90"/>
      <c r="IIH206" s="90"/>
      <c r="IIJ206" s="90"/>
      <c r="IIL206" s="90"/>
      <c r="IIN206" s="90"/>
      <c r="IIP206" s="90"/>
      <c r="IIR206" s="90"/>
      <c r="IIT206" s="90"/>
      <c r="IIV206" s="90"/>
      <c r="IIX206" s="90"/>
      <c r="IIZ206" s="90"/>
      <c r="IJB206" s="90"/>
      <c r="IJD206" s="90"/>
      <c r="IJF206" s="90"/>
      <c r="IJH206" s="90"/>
      <c r="IJJ206" s="90"/>
      <c r="IJL206" s="90"/>
      <c r="IJN206" s="90"/>
      <c r="IJP206" s="90"/>
      <c r="IJR206" s="90"/>
      <c r="IJT206" s="90"/>
      <c r="IJV206" s="90"/>
      <c r="IJX206" s="90"/>
      <c r="IJZ206" s="90"/>
      <c r="IKB206" s="90"/>
      <c r="IKD206" s="90"/>
      <c r="IKF206" s="90"/>
      <c r="IKH206" s="90"/>
      <c r="IKJ206" s="90"/>
      <c r="IKL206" s="90"/>
      <c r="IKN206" s="90"/>
      <c r="IKP206" s="90"/>
      <c r="IKR206" s="90"/>
      <c r="IKT206" s="90"/>
      <c r="IKV206" s="90"/>
      <c r="IKX206" s="90"/>
      <c r="IKZ206" s="90"/>
      <c r="ILB206" s="90"/>
      <c r="ILD206" s="90"/>
      <c r="ILF206" s="90"/>
      <c r="ILH206" s="90"/>
      <c r="ILJ206" s="90"/>
      <c r="ILL206" s="90"/>
      <c r="ILN206" s="90"/>
      <c r="ILP206" s="90"/>
      <c r="ILR206" s="90"/>
      <c r="ILT206" s="90"/>
      <c r="ILV206" s="90"/>
      <c r="ILX206" s="90"/>
      <c r="ILZ206" s="90"/>
      <c r="IMB206" s="90"/>
      <c r="IMD206" s="90"/>
      <c r="IMF206" s="90"/>
      <c r="IMH206" s="90"/>
      <c r="IMJ206" s="90"/>
      <c r="IML206" s="90"/>
      <c r="IMN206" s="90"/>
      <c r="IMP206" s="90"/>
      <c r="IMR206" s="90"/>
      <c r="IMT206" s="90"/>
      <c r="IMV206" s="90"/>
      <c r="IMX206" s="90"/>
      <c r="IMZ206" s="90"/>
      <c r="INB206" s="90"/>
      <c r="IND206" s="90"/>
      <c r="INF206" s="90"/>
      <c r="INH206" s="90"/>
      <c r="INJ206" s="90"/>
      <c r="INL206" s="90"/>
      <c r="INN206" s="90"/>
      <c r="INP206" s="90"/>
      <c r="INR206" s="90"/>
      <c r="INT206" s="90"/>
      <c r="INV206" s="90"/>
      <c r="INX206" s="90"/>
      <c r="INZ206" s="90"/>
      <c r="IOB206" s="90"/>
      <c r="IOD206" s="90"/>
      <c r="IOF206" s="90"/>
      <c r="IOH206" s="90"/>
      <c r="IOJ206" s="90"/>
      <c r="IOL206" s="90"/>
      <c r="ION206" s="90"/>
      <c r="IOP206" s="90"/>
      <c r="IOR206" s="90"/>
      <c r="IOT206" s="90"/>
      <c r="IOV206" s="90"/>
      <c r="IOX206" s="90"/>
      <c r="IOZ206" s="90"/>
      <c r="IPB206" s="90"/>
      <c r="IPD206" s="90"/>
      <c r="IPF206" s="90"/>
      <c r="IPH206" s="90"/>
      <c r="IPJ206" s="90"/>
      <c r="IPL206" s="90"/>
      <c r="IPN206" s="90"/>
      <c r="IPP206" s="90"/>
      <c r="IPR206" s="90"/>
      <c r="IPT206" s="90"/>
      <c r="IPV206" s="90"/>
      <c r="IPX206" s="90"/>
      <c r="IPZ206" s="90"/>
      <c r="IQB206" s="90"/>
      <c r="IQD206" s="90"/>
      <c r="IQF206" s="90"/>
      <c r="IQH206" s="90"/>
      <c r="IQJ206" s="90"/>
      <c r="IQL206" s="90"/>
      <c r="IQN206" s="90"/>
      <c r="IQP206" s="90"/>
      <c r="IQR206" s="90"/>
      <c r="IQT206" s="90"/>
      <c r="IQV206" s="90"/>
      <c r="IQX206" s="90"/>
      <c r="IQZ206" s="90"/>
      <c r="IRB206" s="90"/>
      <c r="IRD206" s="90"/>
      <c r="IRF206" s="90"/>
      <c r="IRH206" s="90"/>
      <c r="IRJ206" s="90"/>
      <c r="IRL206" s="90"/>
      <c r="IRN206" s="90"/>
      <c r="IRP206" s="90"/>
      <c r="IRR206" s="90"/>
      <c r="IRT206" s="90"/>
      <c r="IRV206" s="90"/>
      <c r="IRX206" s="90"/>
      <c r="IRZ206" s="90"/>
      <c r="ISB206" s="90"/>
      <c r="ISD206" s="90"/>
      <c r="ISF206" s="90"/>
      <c r="ISH206" s="90"/>
      <c r="ISJ206" s="90"/>
      <c r="ISL206" s="90"/>
      <c r="ISN206" s="90"/>
      <c r="ISP206" s="90"/>
      <c r="ISR206" s="90"/>
      <c r="IST206" s="90"/>
      <c r="ISV206" s="90"/>
      <c r="ISX206" s="90"/>
      <c r="ISZ206" s="90"/>
      <c r="ITB206" s="90"/>
      <c r="ITD206" s="90"/>
      <c r="ITF206" s="90"/>
      <c r="ITH206" s="90"/>
      <c r="ITJ206" s="90"/>
      <c r="ITL206" s="90"/>
      <c r="ITN206" s="90"/>
      <c r="ITP206" s="90"/>
      <c r="ITR206" s="90"/>
      <c r="ITT206" s="90"/>
      <c r="ITV206" s="90"/>
      <c r="ITX206" s="90"/>
      <c r="ITZ206" s="90"/>
      <c r="IUB206" s="90"/>
      <c r="IUD206" s="90"/>
      <c r="IUF206" s="90"/>
      <c r="IUH206" s="90"/>
      <c r="IUJ206" s="90"/>
      <c r="IUL206" s="90"/>
      <c r="IUN206" s="90"/>
      <c r="IUP206" s="90"/>
      <c r="IUR206" s="90"/>
      <c r="IUT206" s="90"/>
      <c r="IUV206" s="90"/>
      <c r="IUX206" s="90"/>
      <c r="IUZ206" s="90"/>
      <c r="IVB206" s="90"/>
      <c r="IVD206" s="90"/>
      <c r="IVF206" s="90"/>
      <c r="IVH206" s="90"/>
      <c r="IVJ206" s="90"/>
      <c r="IVL206" s="90"/>
      <c r="IVN206" s="90"/>
      <c r="IVP206" s="90"/>
      <c r="IVR206" s="90"/>
      <c r="IVT206" s="90"/>
      <c r="IVV206" s="90"/>
      <c r="IVX206" s="90"/>
      <c r="IVZ206" s="90"/>
      <c r="IWB206" s="90"/>
      <c r="IWD206" s="90"/>
      <c r="IWF206" s="90"/>
      <c r="IWH206" s="90"/>
      <c r="IWJ206" s="90"/>
      <c r="IWL206" s="90"/>
      <c r="IWN206" s="90"/>
      <c r="IWP206" s="90"/>
      <c r="IWR206" s="90"/>
      <c r="IWT206" s="90"/>
      <c r="IWV206" s="90"/>
      <c r="IWX206" s="90"/>
      <c r="IWZ206" s="90"/>
      <c r="IXB206" s="90"/>
      <c r="IXD206" s="90"/>
      <c r="IXF206" s="90"/>
      <c r="IXH206" s="90"/>
      <c r="IXJ206" s="90"/>
      <c r="IXL206" s="90"/>
      <c r="IXN206" s="90"/>
      <c r="IXP206" s="90"/>
      <c r="IXR206" s="90"/>
      <c r="IXT206" s="90"/>
      <c r="IXV206" s="90"/>
      <c r="IXX206" s="90"/>
      <c r="IXZ206" s="90"/>
      <c r="IYB206" s="90"/>
      <c r="IYD206" s="90"/>
      <c r="IYF206" s="90"/>
      <c r="IYH206" s="90"/>
      <c r="IYJ206" s="90"/>
      <c r="IYL206" s="90"/>
      <c r="IYN206" s="90"/>
      <c r="IYP206" s="90"/>
      <c r="IYR206" s="90"/>
      <c r="IYT206" s="90"/>
      <c r="IYV206" s="90"/>
      <c r="IYX206" s="90"/>
      <c r="IYZ206" s="90"/>
      <c r="IZB206" s="90"/>
      <c r="IZD206" s="90"/>
      <c r="IZF206" s="90"/>
      <c r="IZH206" s="90"/>
      <c r="IZJ206" s="90"/>
      <c r="IZL206" s="90"/>
      <c r="IZN206" s="90"/>
      <c r="IZP206" s="90"/>
      <c r="IZR206" s="90"/>
      <c r="IZT206" s="90"/>
      <c r="IZV206" s="90"/>
      <c r="IZX206" s="90"/>
      <c r="IZZ206" s="90"/>
      <c r="JAB206" s="90"/>
      <c r="JAD206" s="90"/>
      <c r="JAF206" s="90"/>
      <c r="JAH206" s="90"/>
      <c r="JAJ206" s="90"/>
      <c r="JAL206" s="90"/>
      <c r="JAN206" s="90"/>
      <c r="JAP206" s="90"/>
      <c r="JAR206" s="90"/>
      <c r="JAT206" s="90"/>
      <c r="JAV206" s="90"/>
      <c r="JAX206" s="90"/>
      <c r="JAZ206" s="90"/>
      <c r="JBB206" s="90"/>
      <c r="JBD206" s="90"/>
      <c r="JBF206" s="90"/>
      <c r="JBH206" s="90"/>
      <c r="JBJ206" s="90"/>
      <c r="JBL206" s="90"/>
      <c r="JBN206" s="90"/>
      <c r="JBP206" s="90"/>
      <c r="JBR206" s="90"/>
      <c r="JBT206" s="90"/>
      <c r="JBV206" s="90"/>
      <c r="JBX206" s="90"/>
      <c r="JBZ206" s="90"/>
      <c r="JCB206" s="90"/>
      <c r="JCD206" s="90"/>
      <c r="JCF206" s="90"/>
      <c r="JCH206" s="90"/>
      <c r="JCJ206" s="90"/>
      <c r="JCL206" s="90"/>
      <c r="JCN206" s="90"/>
      <c r="JCP206" s="90"/>
      <c r="JCR206" s="90"/>
      <c r="JCT206" s="90"/>
      <c r="JCV206" s="90"/>
      <c r="JCX206" s="90"/>
      <c r="JCZ206" s="90"/>
      <c r="JDB206" s="90"/>
      <c r="JDD206" s="90"/>
      <c r="JDF206" s="90"/>
      <c r="JDH206" s="90"/>
      <c r="JDJ206" s="90"/>
      <c r="JDL206" s="90"/>
      <c r="JDN206" s="90"/>
      <c r="JDP206" s="90"/>
      <c r="JDR206" s="90"/>
      <c r="JDT206" s="90"/>
      <c r="JDV206" s="90"/>
      <c r="JDX206" s="90"/>
      <c r="JDZ206" s="90"/>
      <c r="JEB206" s="90"/>
      <c r="JED206" s="90"/>
      <c r="JEF206" s="90"/>
      <c r="JEH206" s="90"/>
      <c r="JEJ206" s="90"/>
      <c r="JEL206" s="90"/>
      <c r="JEN206" s="90"/>
      <c r="JEP206" s="90"/>
      <c r="JER206" s="90"/>
      <c r="JET206" s="90"/>
      <c r="JEV206" s="90"/>
      <c r="JEX206" s="90"/>
      <c r="JEZ206" s="90"/>
      <c r="JFB206" s="90"/>
      <c r="JFD206" s="90"/>
      <c r="JFF206" s="90"/>
      <c r="JFH206" s="90"/>
      <c r="JFJ206" s="90"/>
      <c r="JFL206" s="90"/>
      <c r="JFN206" s="90"/>
      <c r="JFP206" s="90"/>
      <c r="JFR206" s="90"/>
      <c r="JFT206" s="90"/>
      <c r="JFV206" s="90"/>
      <c r="JFX206" s="90"/>
      <c r="JFZ206" s="90"/>
      <c r="JGB206" s="90"/>
      <c r="JGD206" s="90"/>
      <c r="JGF206" s="90"/>
      <c r="JGH206" s="90"/>
      <c r="JGJ206" s="90"/>
      <c r="JGL206" s="90"/>
      <c r="JGN206" s="90"/>
      <c r="JGP206" s="90"/>
      <c r="JGR206" s="90"/>
      <c r="JGT206" s="90"/>
      <c r="JGV206" s="90"/>
      <c r="JGX206" s="90"/>
      <c r="JGZ206" s="90"/>
      <c r="JHB206" s="90"/>
      <c r="JHD206" s="90"/>
      <c r="JHF206" s="90"/>
      <c r="JHH206" s="90"/>
      <c r="JHJ206" s="90"/>
      <c r="JHL206" s="90"/>
      <c r="JHN206" s="90"/>
      <c r="JHP206" s="90"/>
      <c r="JHR206" s="90"/>
      <c r="JHT206" s="90"/>
      <c r="JHV206" s="90"/>
      <c r="JHX206" s="90"/>
      <c r="JHZ206" s="90"/>
      <c r="JIB206" s="90"/>
      <c r="JID206" s="90"/>
      <c r="JIF206" s="90"/>
      <c r="JIH206" s="90"/>
      <c r="JIJ206" s="90"/>
      <c r="JIL206" s="90"/>
      <c r="JIN206" s="90"/>
      <c r="JIP206" s="90"/>
      <c r="JIR206" s="90"/>
      <c r="JIT206" s="90"/>
      <c r="JIV206" s="90"/>
      <c r="JIX206" s="90"/>
      <c r="JIZ206" s="90"/>
      <c r="JJB206" s="90"/>
      <c r="JJD206" s="90"/>
      <c r="JJF206" s="90"/>
      <c r="JJH206" s="90"/>
      <c r="JJJ206" s="90"/>
      <c r="JJL206" s="90"/>
      <c r="JJN206" s="90"/>
      <c r="JJP206" s="90"/>
      <c r="JJR206" s="90"/>
      <c r="JJT206" s="90"/>
      <c r="JJV206" s="90"/>
      <c r="JJX206" s="90"/>
      <c r="JJZ206" s="90"/>
      <c r="JKB206" s="90"/>
      <c r="JKD206" s="90"/>
      <c r="JKF206" s="90"/>
      <c r="JKH206" s="90"/>
      <c r="JKJ206" s="90"/>
      <c r="JKL206" s="90"/>
      <c r="JKN206" s="90"/>
      <c r="JKP206" s="90"/>
      <c r="JKR206" s="90"/>
      <c r="JKT206" s="90"/>
      <c r="JKV206" s="90"/>
      <c r="JKX206" s="90"/>
      <c r="JKZ206" s="90"/>
      <c r="JLB206" s="90"/>
      <c r="JLD206" s="90"/>
      <c r="JLF206" s="90"/>
      <c r="JLH206" s="90"/>
      <c r="JLJ206" s="90"/>
      <c r="JLL206" s="90"/>
      <c r="JLN206" s="90"/>
      <c r="JLP206" s="90"/>
      <c r="JLR206" s="90"/>
      <c r="JLT206" s="90"/>
      <c r="JLV206" s="90"/>
      <c r="JLX206" s="90"/>
      <c r="JLZ206" s="90"/>
      <c r="JMB206" s="90"/>
      <c r="JMD206" s="90"/>
      <c r="JMF206" s="90"/>
      <c r="JMH206" s="90"/>
      <c r="JMJ206" s="90"/>
      <c r="JML206" s="90"/>
      <c r="JMN206" s="90"/>
      <c r="JMP206" s="90"/>
      <c r="JMR206" s="90"/>
      <c r="JMT206" s="90"/>
      <c r="JMV206" s="90"/>
      <c r="JMX206" s="90"/>
      <c r="JMZ206" s="90"/>
      <c r="JNB206" s="90"/>
      <c r="JND206" s="90"/>
      <c r="JNF206" s="90"/>
      <c r="JNH206" s="90"/>
      <c r="JNJ206" s="90"/>
      <c r="JNL206" s="90"/>
      <c r="JNN206" s="90"/>
      <c r="JNP206" s="90"/>
      <c r="JNR206" s="90"/>
      <c r="JNT206" s="90"/>
      <c r="JNV206" s="90"/>
      <c r="JNX206" s="90"/>
      <c r="JNZ206" s="90"/>
      <c r="JOB206" s="90"/>
      <c r="JOD206" s="90"/>
      <c r="JOF206" s="90"/>
      <c r="JOH206" s="90"/>
      <c r="JOJ206" s="90"/>
      <c r="JOL206" s="90"/>
      <c r="JON206" s="90"/>
      <c r="JOP206" s="90"/>
      <c r="JOR206" s="90"/>
      <c r="JOT206" s="90"/>
      <c r="JOV206" s="90"/>
      <c r="JOX206" s="90"/>
      <c r="JOZ206" s="90"/>
      <c r="JPB206" s="90"/>
      <c r="JPD206" s="90"/>
      <c r="JPF206" s="90"/>
      <c r="JPH206" s="90"/>
      <c r="JPJ206" s="90"/>
      <c r="JPL206" s="90"/>
      <c r="JPN206" s="90"/>
      <c r="JPP206" s="90"/>
      <c r="JPR206" s="90"/>
      <c r="JPT206" s="90"/>
      <c r="JPV206" s="90"/>
      <c r="JPX206" s="90"/>
      <c r="JPZ206" s="90"/>
      <c r="JQB206" s="90"/>
      <c r="JQD206" s="90"/>
      <c r="JQF206" s="90"/>
      <c r="JQH206" s="90"/>
      <c r="JQJ206" s="90"/>
      <c r="JQL206" s="90"/>
      <c r="JQN206" s="90"/>
      <c r="JQP206" s="90"/>
      <c r="JQR206" s="90"/>
      <c r="JQT206" s="90"/>
      <c r="JQV206" s="90"/>
      <c r="JQX206" s="90"/>
      <c r="JQZ206" s="90"/>
      <c r="JRB206" s="90"/>
      <c r="JRD206" s="90"/>
      <c r="JRF206" s="90"/>
      <c r="JRH206" s="90"/>
      <c r="JRJ206" s="90"/>
      <c r="JRL206" s="90"/>
      <c r="JRN206" s="90"/>
      <c r="JRP206" s="90"/>
      <c r="JRR206" s="90"/>
      <c r="JRT206" s="90"/>
      <c r="JRV206" s="90"/>
      <c r="JRX206" s="90"/>
      <c r="JRZ206" s="90"/>
      <c r="JSB206" s="90"/>
      <c r="JSD206" s="90"/>
      <c r="JSF206" s="90"/>
      <c r="JSH206" s="90"/>
      <c r="JSJ206" s="90"/>
      <c r="JSL206" s="90"/>
      <c r="JSN206" s="90"/>
      <c r="JSP206" s="90"/>
      <c r="JSR206" s="90"/>
      <c r="JST206" s="90"/>
      <c r="JSV206" s="90"/>
      <c r="JSX206" s="90"/>
      <c r="JSZ206" s="90"/>
      <c r="JTB206" s="90"/>
      <c r="JTD206" s="90"/>
      <c r="JTF206" s="90"/>
      <c r="JTH206" s="90"/>
      <c r="JTJ206" s="90"/>
      <c r="JTL206" s="90"/>
      <c r="JTN206" s="90"/>
      <c r="JTP206" s="90"/>
      <c r="JTR206" s="90"/>
      <c r="JTT206" s="90"/>
      <c r="JTV206" s="90"/>
      <c r="JTX206" s="90"/>
      <c r="JTZ206" s="90"/>
      <c r="JUB206" s="90"/>
      <c r="JUD206" s="90"/>
      <c r="JUF206" s="90"/>
      <c r="JUH206" s="90"/>
      <c r="JUJ206" s="90"/>
      <c r="JUL206" s="90"/>
      <c r="JUN206" s="90"/>
      <c r="JUP206" s="90"/>
      <c r="JUR206" s="90"/>
      <c r="JUT206" s="90"/>
      <c r="JUV206" s="90"/>
      <c r="JUX206" s="90"/>
      <c r="JUZ206" s="90"/>
      <c r="JVB206" s="90"/>
      <c r="JVD206" s="90"/>
      <c r="JVF206" s="90"/>
      <c r="JVH206" s="90"/>
      <c r="JVJ206" s="90"/>
      <c r="JVL206" s="90"/>
      <c r="JVN206" s="90"/>
      <c r="JVP206" s="90"/>
      <c r="JVR206" s="90"/>
      <c r="JVT206" s="90"/>
      <c r="JVV206" s="90"/>
      <c r="JVX206" s="90"/>
      <c r="JVZ206" s="90"/>
      <c r="JWB206" s="90"/>
      <c r="JWD206" s="90"/>
      <c r="JWF206" s="90"/>
      <c r="JWH206" s="90"/>
      <c r="JWJ206" s="90"/>
      <c r="JWL206" s="90"/>
      <c r="JWN206" s="90"/>
      <c r="JWP206" s="90"/>
      <c r="JWR206" s="90"/>
      <c r="JWT206" s="90"/>
      <c r="JWV206" s="90"/>
      <c r="JWX206" s="90"/>
      <c r="JWZ206" s="90"/>
      <c r="JXB206" s="90"/>
      <c r="JXD206" s="90"/>
      <c r="JXF206" s="90"/>
      <c r="JXH206" s="90"/>
      <c r="JXJ206" s="90"/>
      <c r="JXL206" s="90"/>
      <c r="JXN206" s="90"/>
      <c r="JXP206" s="90"/>
      <c r="JXR206" s="90"/>
      <c r="JXT206" s="90"/>
      <c r="JXV206" s="90"/>
      <c r="JXX206" s="90"/>
      <c r="JXZ206" s="90"/>
      <c r="JYB206" s="90"/>
      <c r="JYD206" s="90"/>
      <c r="JYF206" s="90"/>
      <c r="JYH206" s="90"/>
      <c r="JYJ206" s="90"/>
      <c r="JYL206" s="90"/>
      <c r="JYN206" s="90"/>
      <c r="JYP206" s="90"/>
      <c r="JYR206" s="90"/>
      <c r="JYT206" s="90"/>
      <c r="JYV206" s="90"/>
      <c r="JYX206" s="90"/>
      <c r="JYZ206" s="90"/>
      <c r="JZB206" s="90"/>
      <c r="JZD206" s="90"/>
      <c r="JZF206" s="90"/>
      <c r="JZH206" s="90"/>
      <c r="JZJ206" s="90"/>
      <c r="JZL206" s="90"/>
      <c r="JZN206" s="90"/>
      <c r="JZP206" s="90"/>
      <c r="JZR206" s="90"/>
      <c r="JZT206" s="90"/>
      <c r="JZV206" s="90"/>
      <c r="JZX206" s="90"/>
      <c r="JZZ206" s="90"/>
      <c r="KAB206" s="90"/>
      <c r="KAD206" s="90"/>
      <c r="KAF206" s="90"/>
      <c r="KAH206" s="90"/>
      <c r="KAJ206" s="90"/>
      <c r="KAL206" s="90"/>
      <c r="KAN206" s="90"/>
      <c r="KAP206" s="90"/>
      <c r="KAR206" s="90"/>
      <c r="KAT206" s="90"/>
      <c r="KAV206" s="90"/>
      <c r="KAX206" s="90"/>
      <c r="KAZ206" s="90"/>
      <c r="KBB206" s="90"/>
      <c r="KBD206" s="90"/>
      <c r="KBF206" s="90"/>
      <c r="KBH206" s="90"/>
      <c r="KBJ206" s="90"/>
      <c r="KBL206" s="90"/>
      <c r="KBN206" s="90"/>
      <c r="KBP206" s="90"/>
      <c r="KBR206" s="90"/>
      <c r="KBT206" s="90"/>
      <c r="KBV206" s="90"/>
      <c r="KBX206" s="90"/>
      <c r="KBZ206" s="90"/>
      <c r="KCB206" s="90"/>
      <c r="KCD206" s="90"/>
      <c r="KCF206" s="90"/>
      <c r="KCH206" s="90"/>
      <c r="KCJ206" s="90"/>
      <c r="KCL206" s="90"/>
      <c r="KCN206" s="90"/>
      <c r="KCP206" s="90"/>
      <c r="KCR206" s="90"/>
      <c r="KCT206" s="90"/>
      <c r="KCV206" s="90"/>
      <c r="KCX206" s="90"/>
      <c r="KCZ206" s="90"/>
      <c r="KDB206" s="90"/>
      <c r="KDD206" s="90"/>
      <c r="KDF206" s="90"/>
      <c r="KDH206" s="90"/>
      <c r="KDJ206" s="90"/>
      <c r="KDL206" s="90"/>
      <c r="KDN206" s="90"/>
      <c r="KDP206" s="90"/>
      <c r="KDR206" s="90"/>
      <c r="KDT206" s="90"/>
      <c r="KDV206" s="90"/>
      <c r="KDX206" s="90"/>
      <c r="KDZ206" s="90"/>
      <c r="KEB206" s="90"/>
      <c r="KED206" s="90"/>
      <c r="KEF206" s="90"/>
      <c r="KEH206" s="90"/>
      <c r="KEJ206" s="90"/>
      <c r="KEL206" s="90"/>
      <c r="KEN206" s="90"/>
      <c r="KEP206" s="90"/>
      <c r="KER206" s="90"/>
      <c r="KET206" s="90"/>
      <c r="KEV206" s="90"/>
      <c r="KEX206" s="90"/>
      <c r="KEZ206" s="90"/>
      <c r="KFB206" s="90"/>
      <c r="KFD206" s="90"/>
      <c r="KFF206" s="90"/>
      <c r="KFH206" s="90"/>
      <c r="KFJ206" s="90"/>
      <c r="KFL206" s="90"/>
      <c r="KFN206" s="90"/>
      <c r="KFP206" s="90"/>
      <c r="KFR206" s="90"/>
      <c r="KFT206" s="90"/>
      <c r="KFV206" s="90"/>
      <c r="KFX206" s="90"/>
      <c r="KFZ206" s="90"/>
      <c r="KGB206" s="90"/>
      <c r="KGD206" s="90"/>
      <c r="KGF206" s="90"/>
      <c r="KGH206" s="90"/>
      <c r="KGJ206" s="90"/>
      <c r="KGL206" s="90"/>
      <c r="KGN206" s="90"/>
      <c r="KGP206" s="90"/>
      <c r="KGR206" s="90"/>
      <c r="KGT206" s="90"/>
      <c r="KGV206" s="90"/>
      <c r="KGX206" s="90"/>
      <c r="KGZ206" s="90"/>
      <c r="KHB206" s="90"/>
      <c r="KHD206" s="90"/>
      <c r="KHF206" s="90"/>
      <c r="KHH206" s="90"/>
      <c r="KHJ206" s="90"/>
      <c r="KHL206" s="90"/>
      <c r="KHN206" s="90"/>
      <c r="KHP206" s="90"/>
      <c r="KHR206" s="90"/>
      <c r="KHT206" s="90"/>
      <c r="KHV206" s="90"/>
      <c r="KHX206" s="90"/>
      <c r="KHZ206" s="90"/>
      <c r="KIB206" s="90"/>
      <c r="KID206" s="90"/>
      <c r="KIF206" s="90"/>
      <c r="KIH206" s="90"/>
      <c r="KIJ206" s="90"/>
      <c r="KIL206" s="90"/>
      <c r="KIN206" s="90"/>
      <c r="KIP206" s="90"/>
      <c r="KIR206" s="90"/>
      <c r="KIT206" s="90"/>
      <c r="KIV206" s="90"/>
      <c r="KIX206" s="90"/>
      <c r="KIZ206" s="90"/>
      <c r="KJB206" s="90"/>
      <c r="KJD206" s="90"/>
      <c r="KJF206" s="90"/>
      <c r="KJH206" s="90"/>
      <c r="KJJ206" s="90"/>
      <c r="KJL206" s="90"/>
      <c r="KJN206" s="90"/>
      <c r="KJP206" s="90"/>
      <c r="KJR206" s="90"/>
      <c r="KJT206" s="90"/>
      <c r="KJV206" s="90"/>
      <c r="KJX206" s="90"/>
      <c r="KJZ206" s="90"/>
      <c r="KKB206" s="90"/>
      <c r="KKD206" s="90"/>
      <c r="KKF206" s="90"/>
      <c r="KKH206" s="90"/>
      <c r="KKJ206" s="90"/>
      <c r="KKL206" s="90"/>
      <c r="KKN206" s="90"/>
      <c r="KKP206" s="90"/>
      <c r="KKR206" s="90"/>
      <c r="KKT206" s="90"/>
      <c r="KKV206" s="90"/>
      <c r="KKX206" s="90"/>
      <c r="KKZ206" s="90"/>
      <c r="KLB206" s="90"/>
      <c r="KLD206" s="90"/>
      <c r="KLF206" s="90"/>
      <c r="KLH206" s="90"/>
      <c r="KLJ206" s="90"/>
      <c r="KLL206" s="90"/>
      <c r="KLN206" s="90"/>
      <c r="KLP206" s="90"/>
      <c r="KLR206" s="90"/>
      <c r="KLT206" s="90"/>
      <c r="KLV206" s="90"/>
      <c r="KLX206" s="90"/>
      <c r="KLZ206" s="90"/>
      <c r="KMB206" s="90"/>
      <c r="KMD206" s="90"/>
      <c r="KMF206" s="90"/>
      <c r="KMH206" s="90"/>
      <c r="KMJ206" s="90"/>
      <c r="KML206" s="90"/>
      <c r="KMN206" s="90"/>
      <c r="KMP206" s="90"/>
      <c r="KMR206" s="90"/>
      <c r="KMT206" s="90"/>
      <c r="KMV206" s="90"/>
      <c r="KMX206" s="90"/>
      <c r="KMZ206" s="90"/>
      <c r="KNB206" s="90"/>
      <c r="KND206" s="90"/>
      <c r="KNF206" s="90"/>
      <c r="KNH206" s="90"/>
      <c r="KNJ206" s="90"/>
      <c r="KNL206" s="90"/>
      <c r="KNN206" s="90"/>
      <c r="KNP206" s="90"/>
      <c r="KNR206" s="90"/>
      <c r="KNT206" s="90"/>
      <c r="KNV206" s="90"/>
      <c r="KNX206" s="90"/>
      <c r="KNZ206" s="90"/>
      <c r="KOB206" s="90"/>
      <c r="KOD206" s="90"/>
      <c r="KOF206" s="90"/>
      <c r="KOH206" s="90"/>
      <c r="KOJ206" s="90"/>
      <c r="KOL206" s="90"/>
      <c r="KON206" s="90"/>
      <c r="KOP206" s="90"/>
      <c r="KOR206" s="90"/>
      <c r="KOT206" s="90"/>
      <c r="KOV206" s="90"/>
      <c r="KOX206" s="90"/>
      <c r="KOZ206" s="90"/>
      <c r="KPB206" s="90"/>
      <c r="KPD206" s="90"/>
      <c r="KPF206" s="90"/>
      <c r="KPH206" s="90"/>
      <c r="KPJ206" s="90"/>
      <c r="KPL206" s="90"/>
      <c r="KPN206" s="90"/>
      <c r="KPP206" s="90"/>
      <c r="KPR206" s="90"/>
      <c r="KPT206" s="90"/>
      <c r="KPV206" s="90"/>
      <c r="KPX206" s="90"/>
      <c r="KPZ206" s="90"/>
      <c r="KQB206" s="90"/>
      <c r="KQD206" s="90"/>
      <c r="KQF206" s="90"/>
      <c r="KQH206" s="90"/>
      <c r="KQJ206" s="90"/>
      <c r="KQL206" s="90"/>
      <c r="KQN206" s="90"/>
      <c r="KQP206" s="90"/>
      <c r="KQR206" s="90"/>
      <c r="KQT206" s="90"/>
      <c r="KQV206" s="90"/>
      <c r="KQX206" s="90"/>
      <c r="KQZ206" s="90"/>
      <c r="KRB206" s="90"/>
      <c r="KRD206" s="90"/>
      <c r="KRF206" s="90"/>
      <c r="KRH206" s="90"/>
      <c r="KRJ206" s="90"/>
      <c r="KRL206" s="90"/>
      <c r="KRN206" s="90"/>
      <c r="KRP206" s="90"/>
      <c r="KRR206" s="90"/>
      <c r="KRT206" s="90"/>
      <c r="KRV206" s="90"/>
      <c r="KRX206" s="90"/>
      <c r="KRZ206" s="90"/>
      <c r="KSB206" s="90"/>
      <c r="KSD206" s="90"/>
      <c r="KSF206" s="90"/>
      <c r="KSH206" s="90"/>
      <c r="KSJ206" s="90"/>
      <c r="KSL206" s="90"/>
      <c r="KSN206" s="90"/>
      <c r="KSP206" s="90"/>
      <c r="KSR206" s="90"/>
      <c r="KST206" s="90"/>
      <c r="KSV206" s="90"/>
      <c r="KSX206" s="90"/>
      <c r="KSZ206" s="90"/>
      <c r="KTB206" s="90"/>
      <c r="KTD206" s="90"/>
      <c r="KTF206" s="90"/>
      <c r="KTH206" s="90"/>
      <c r="KTJ206" s="90"/>
      <c r="KTL206" s="90"/>
      <c r="KTN206" s="90"/>
      <c r="KTP206" s="90"/>
      <c r="KTR206" s="90"/>
      <c r="KTT206" s="90"/>
      <c r="KTV206" s="90"/>
      <c r="KTX206" s="90"/>
      <c r="KTZ206" s="90"/>
      <c r="KUB206" s="90"/>
      <c r="KUD206" s="90"/>
      <c r="KUF206" s="90"/>
      <c r="KUH206" s="90"/>
      <c r="KUJ206" s="90"/>
      <c r="KUL206" s="90"/>
      <c r="KUN206" s="90"/>
      <c r="KUP206" s="90"/>
      <c r="KUR206" s="90"/>
      <c r="KUT206" s="90"/>
      <c r="KUV206" s="90"/>
      <c r="KUX206" s="90"/>
      <c r="KUZ206" s="90"/>
      <c r="KVB206" s="90"/>
      <c r="KVD206" s="90"/>
      <c r="KVF206" s="90"/>
      <c r="KVH206" s="90"/>
      <c r="KVJ206" s="90"/>
      <c r="KVL206" s="90"/>
      <c r="KVN206" s="90"/>
      <c r="KVP206" s="90"/>
      <c r="KVR206" s="90"/>
      <c r="KVT206" s="90"/>
      <c r="KVV206" s="90"/>
      <c r="KVX206" s="90"/>
      <c r="KVZ206" s="90"/>
      <c r="KWB206" s="90"/>
      <c r="KWD206" s="90"/>
      <c r="KWF206" s="90"/>
      <c r="KWH206" s="90"/>
      <c r="KWJ206" s="90"/>
      <c r="KWL206" s="90"/>
      <c r="KWN206" s="90"/>
      <c r="KWP206" s="90"/>
      <c r="KWR206" s="90"/>
      <c r="KWT206" s="90"/>
      <c r="KWV206" s="90"/>
      <c r="KWX206" s="90"/>
      <c r="KWZ206" s="90"/>
      <c r="KXB206" s="90"/>
      <c r="KXD206" s="90"/>
      <c r="KXF206" s="90"/>
      <c r="KXH206" s="90"/>
      <c r="KXJ206" s="90"/>
      <c r="KXL206" s="90"/>
      <c r="KXN206" s="90"/>
      <c r="KXP206" s="90"/>
      <c r="KXR206" s="90"/>
      <c r="KXT206" s="90"/>
      <c r="KXV206" s="90"/>
      <c r="KXX206" s="90"/>
      <c r="KXZ206" s="90"/>
      <c r="KYB206" s="90"/>
      <c r="KYD206" s="90"/>
      <c r="KYF206" s="90"/>
      <c r="KYH206" s="90"/>
      <c r="KYJ206" s="90"/>
      <c r="KYL206" s="90"/>
      <c r="KYN206" s="90"/>
      <c r="KYP206" s="90"/>
      <c r="KYR206" s="90"/>
      <c r="KYT206" s="90"/>
      <c r="KYV206" s="90"/>
      <c r="KYX206" s="90"/>
      <c r="KYZ206" s="90"/>
      <c r="KZB206" s="90"/>
      <c r="KZD206" s="90"/>
      <c r="KZF206" s="90"/>
      <c r="KZH206" s="90"/>
      <c r="KZJ206" s="90"/>
      <c r="KZL206" s="90"/>
      <c r="KZN206" s="90"/>
      <c r="KZP206" s="90"/>
      <c r="KZR206" s="90"/>
      <c r="KZT206" s="90"/>
      <c r="KZV206" s="90"/>
      <c r="KZX206" s="90"/>
      <c r="KZZ206" s="90"/>
      <c r="LAB206" s="90"/>
      <c r="LAD206" s="90"/>
      <c r="LAF206" s="90"/>
      <c r="LAH206" s="90"/>
      <c r="LAJ206" s="90"/>
      <c r="LAL206" s="90"/>
      <c r="LAN206" s="90"/>
      <c r="LAP206" s="90"/>
      <c r="LAR206" s="90"/>
      <c r="LAT206" s="90"/>
      <c r="LAV206" s="90"/>
      <c r="LAX206" s="90"/>
      <c r="LAZ206" s="90"/>
      <c r="LBB206" s="90"/>
      <c r="LBD206" s="90"/>
      <c r="LBF206" s="90"/>
      <c r="LBH206" s="90"/>
      <c r="LBJ206" s="90"/>
      <c r="LBL206" s="90"/>
      <c r="LBN206" s="90"/>
      <c r="LBP206" s="90"/>
      <c r="LBR206" s="90"/>
      <c r="LBT206" s="90"/>
      <c r="LBV206" s="90"/>
      <c r="LBX206" s="90"/>
      <c r="LBZ206" s="90"/>
      <c r="LCB206" s="90"/>
      <c r="LCD206" s="90"/>
      <c r="LCF206" s="90"/>
      <c r="LCH206" s="90"/>
      <c r="LCJ206" s="90"/>
      <c r="LCL206" s="90"/>
      <c r="LCN206" s="90"/>
      <c r="LCP206" s="90"/>
      <c r="LCR206" s="90"/>
      <c r="LCT206" s="90"/>
      <c r="LCV206" s="90"/>
      <c r="LCX206" s="90"/>
      <c r="LCZ206" s="90"/>
      <c r="LDB206" s="90"/>
      <c r="LDD206" s="90"/>
      <c r="LDF206" s="90"/>
      <c r="LDH206" s="90"/>
      <c r="LDJ206" s="90"/>
      <c r="LDL206" s="90"/>
      <c r="LDN206" s="90"/>
      <c r="LDP206" s="90"/>
      <c r="LDR206" s="90"/>
      <c r="LDT206" s="90"/>
      <c r="LDV206" s="90"/>
      <c r="LDX206" s="90"/>
      <c r="LDZ206" s="90"/>
      <c r="LEB206" s="90"/>
      <c r="LED206" s="90"/>
      <c r="LEF206" s="90"/>
      <c r="LEH206" s="90"/>
      <c r="LEJ206" s="90"/>
      <c r="LEL206" s="90"/>
      <c r="LEN206" s="90"/>
      <c r="LEP206" s="90"/>
      <c r="LER206" s="90"/>
      <c r="LET206" s="90"/>
      <c r="LEV206" s="90"/>
      <c r="LEX206" s="90"/>
      <c r="LEZ206" s="90"/>
      <c r="LFB206" s="90"/>
      <c r="LFD206" s="90"/>
      <c r="LFF206" s="90"/>
      <c r="LFH206" s="90"/>
      <c r="LFJ206" s="90"/>
      <c r="LFL206" s="90"/>
      <c r="LFN206" s="90"/>
      <c r="LFP206" s="90"/>
      <c r="LFR206" s="90"/>
      <c r="LFT206" s="90"/>
      <c r="LFV206" s="90"/>
      <c r="LFX206" s="90"/>
      <c r="LFZ206" s="90"/>
      <c r="LGB206" s="90"/>
      <c r="LGD206" s="90"/>
      <c r="LGF206" s="90"/>
      <c r="LGH206" s="90"/>
      <c r="LGJ206" s="90"/>
      <c r="LGL206" s="90"/>
      <c r="LGN206" s="90"/>
      <c r="LGP206" s="90"/>
      <c r="LGR206" s="90"/>
      <c r="LGT206" s="90"/>
      <c r="LGV206" s="90"/>
      <c r="LGX206" s="90"/>
      <c r="LGZ206" s="90"/>
      <c r="LHB206" s="90"/>
      <c r="LHD206" s="90"/>
      <c r="LHF206" s="90"/>
      <c r="LHH206" s="90"/>
      <c r="LHJ206" s="90"/>
      <c r="LHL206" s="90"/>
      <c r="LHN206" s="90"/>
      <c r="LHP206" s="90"/>
      <c r="LHR206" s="90"/>
      <c r="LHT206" s="90"/>
      <c r="LHV206" s="90"/>
      <c r="LHX206" s="90"/>
      <c r="LHZ206" s="90"/>
      <c r="LIB206" s="90"/>
      <c r="LID206" s="90"/>
      <c r="LIF206" s="90"/>
      <c r="LIH206" s="90"/>
      <c r="LIJ206" s="90"/>
      <c r="LIL206" s="90"/>
      <c r="LIN206" s="90"/>
      <c r="LIP206" s="90"/>
      <c r="LIR206" s="90"/>
      <c r="LIT206" s="90"/>
      <c r="LIV206" s="90"/>
      <c r="LIX206" s="90"/>
      <c r="LIZ206" s="90"/>
      <c r="LJB206" s="90"/>
      <c r="LJD206" s="90"/>
      <c r="LJF206" s="90"/>
      <c r="LJH206" s="90"/>
      <c r="LJJ206" s="90"/>
      <c r="LJL206" s="90"/>
      <c r="LJN206" s="90"/>
      <c r="LJP206" s="90"/>
      <c r="LJR206" s="90"/>
      <c r="LJT206" s="90"/>
      <c r="LJV206" s="90"/>
      <c r="LJX206" s="90"/>
      <c r="LJZ206" s="90"/>
      <c r="LKB206" s="90"/>
      <c r="LKD206" s="90"/>
      <c r="LKF206" s="90"/>
      <c r="LKH206" s="90"/>
      <c r="LKJ206" s="90"/>
      <c r="LKL206" s="90"/>
      <c r="LKN206" s="90"/>
      <c r="LKP206" s="90"/>
      <c r="LKR206" s="90"/>
      <c r="LKT206" s="90"/>
      <c r="LKV206" s="90"/>
      <c r="LKX206" s="90"/>
      <c r="LKZ206" s="90"/>
      <c r="LLB206" s="90"/>
      <c r="LLD206" s="90"/>
      <c r="LLF206" s="90"/>
      <c r="LLH206" s="90"/>
      <c r="LLJ206" s="90"/>
      <c r="LLL206" s="90"/>
      <c r="LLN206" s="90"/>
      <c r="LLP206" s="90"/>
      <c r="LLR206" s="90"/>
      <c r="LLT206" s="90"/>
      <c r="LLV206" s="90"/>
      <c r="LLX206" s="90"/>
      <c r="LLZ206" s="90"/>
      <c r="LMB206" s="90"/>
      <c r="LMD206" s="90"/>
      <c r="LMF206" s="90"/>
      <c r="LMH206" s="90"/>
      <c r="LMJ206" s="90"/>
      <c r="LML206" s="90"/>
      <c r="LMN206" s="90"/>
      <c r="LMP206" s="90"/>
      <c r="LMR206" s="90"/>
      <c r="LMT206" s="90"/>
      <c r="LMV206" s="90"/>
      <c r="LMX206" s="90"/>
      <c r="LMZ206" s="90"/>
      <c r="LNB206" s="90"/>
      <c r="LND206" s="90"/>
      <c r="LNF206" s="90"/>
      <c r="LNH206" s="90"/>
      <c r="LNJ206" s="90"/>
      <c r="LNL206" s="90"/>
      <c r="LNN206" s="90"/>
      <c r="LNP206" s="90"/>
      <c r="LNR206" s="90"/>
      <c r="LNT206" s="90"/>
      <c r="LNV206" s="90"/>
      <c r="LNX206" s="90"/>
      <c r="LNZ206" s="90"/>
      <c r="LOB206" s="90"/>
      <c r="LOD206" s="90"/>
      <c r="LOF206" s="90"/>
      <c r="LOH206" s="90"/>
      <c r="LOJ206" s="90"/>
      <c r="LOL206" s="90"/>
      <c r="LON206" s="90"/>
      <c r="LOP206" s="90"/>
      <c r="LOR206" s="90"/>
      <c r="LOT206" s="90"/>
      <c r="LOV206" s="90"/>
      <c r="LOX206" s="90"/>
      <c r="LOZ206" s="90"/>
      <c r="LPB206" s="90"/>
      <c r="LPD206" s="90"/>
      <c r="LPF206" s="90"/>
      <c r="LPH206" s="90"/>
      <c r="LPJ206" s="90"/>
      <c r="LPL206" s="90"/>
      <c r="LPN206" s="90"/>
      <c r="LPP206" s="90"/>
      <c r="LPR206" s="90"/>
      <c r="LPT206" s="90"/>
      <c r="LPV206" s="90"/>
      <c r="LPX206" s="90"/>
      <c r="LPZ206" s="90"/>
      <c r="LQB206" s="90"/>
      <c r="LQD206" s="90"/>
      <c r="LQF206" s="90"/>
      <c r="LQH206" s="90"/>
      <c r="LQJ206" s="90"/>
      <c r="LQL206" s="90"/>
      <c r="LQN206" s="90"/>
      <c r="LQP206" s="90"/>
      <c r="LQR206" s="90"/>
      <c r="LQT206" s="90"/>
      <c r="LQV206" s="90"/>
      <c r="LQX206" s="90"/>
      <c r="LQZ206" s="90"/>
      <c r="LRB206" s="90"/>
      <c r="LRD206" s="90"/>
      <c r="LRF206" s="90"/>
      <c r="LRH206" s="90"/>
      <c r="LRJ206" s="90"/>
      <c r="LRL206" s="90"/>
      <c r="LRN206" s="90"/>
      <c r="LRP206" s="90"/>
      <c r="LRR206" s="90"/>
      <c r="LRT206" s="90"/>
      <c r="LRV206" s="90"/>
      <c r="LRX206" s="90"/>
      <c r="LRZ206" s="90"/>
      <c r="LSB206" s="90"/>
      <c r="LSD206" s="90"/>
      <c r="LSF206" s="90"/>
      <c r="LSH206" s="90"/>
      <c r="LSJ206" s="90"/>
      <c r="LSL206" s="90"/>
      <c r="LSN206" s="90"/>
      <c r="LSP206" s="90"/>
      <c r="LSR206" s="90"/>
      <c r="LST206" s="90"/>
      <c r="LSV206" s="90"/>
      <c r="LSX206" s="90"/>
      <c r="LSZ206" s="90"/>
      <c r="LTB206" s="90"/>
      <c r="LTD206" s="90"/>
      <c r="LTF206" s="90"/>
      <c r="LTH206" s="90"/>
      <c r="LTJ206" s="90"/>
      <c r="LTL206" s="90"/>
      <c r="LTN206" s="90"/>
      <c r="LTP206" s="90"/>
      <c r="LTR206" s="90"/>
      <c r="LTT206" s="90"/>
      <c r="LTV206" s="90"/>
      <c r="LTX206" s="90"/>
      <c r="LTZ206" s="90"/>
      <c r="LUB206" s="90"/>
      <c r="LUD206" s="90"/>
      <c r="LUF206" s="90"/>
      <c r="LUH206" s="90"/>
      <c r="LUJ206" s="90"/>
      <c r="LUL206" s="90"/>
      <c r="LUN206" s="90"/>
      <c r="LUP206" s="90"/>
      <c r="LUR206" s="90"/>
      <c r="LUT206" s="90"/>
      <c r="LUV206" s="90"/>
      <c r="LUX206" s="90"/>
      <c r="LUZ206" s="90"/>
      <c r="LVB206" s="90"/>
      <c r="LVD206" s="90"/>
      <c r="LVF206" s="90"/>
      <c r="LVH206" s="90"/>
      <c r="LVJ206" s="90"/>
      <c r="LVL206" s="90"/>
      <c r="LVN206" s="90"/>
      <c r="LVP206" s="90"/>
      <c r="LVR206" s="90"/>
      <c r="LVT206" s="90"/>
      <c r="LVV206" s="90"/>
      <c r="LVX206" s="90"/>
      <c r="LVZ206" s="90"/>
      <c r="LWB206" s="90"/>
      <c r="LWD206" s="90"/>
      <c r="LWF206" s="90"/>
      <c r="LWH206" s="90"/>
      <c r="LWJ206" s="90"/>
      <c r="LWL206" s="90"/>
      <c r="LWN206" s="90"/>
      <c r="LWP206" s="90"/>
      <c r="LWR206" s="90"/>
      <c r="LWT206" s="90"/>
      <c r="LWV206" s="90"/>
      <c r="LWX206" s="90"/>
      <c r="LWZ206" s="90"/>
      <c r="LXB206" s="90"/>
      <c r="LXD206" s="90"/>
      <c r="LXF206" s="90"/>
      <c r="LXH206" s="90"/>
      <c r="LXJ206" s="90"/>
      <c r="LXL206" s="90"/>
      <c r="LXN206" s="90"/>
      <c r="LXP206" s="90"/>
      <c r="LXR206" s="90"/>
      <c r="LXT206" s="90"/>
      <c r="LXV206" s="90"/>
      <c r="LXX206" s="90"/>
      <c r="LXZ206" s="90"/>
      <c r="LYB206" s="90"/>
      <c r="LYD206" s="90"/>
      <c r="LYF206" s="90"/>
      <c r="LYH206" s="90"/>
      <c r="LYJ206" s="90"/>
      <c r="LYL206" s="90"/>
      <c r="LYN206" s="90"/>
      <c r="LYP206" s="90"/>
      <c r="LYR206" s="90"/>
      <c r="LYT206" s="90"/>
      <c r="LYV206" s="90"/>
      <c r="LYX206" s="90"/>
      <c r="LYZ206" s="90"/>
      <c r="LZB206" s="90"/>
      <c r="LZD206" s="90"/>
      <c r="LZF206" s="90"/>
      <c r="LZH206" s="90"/>
      <c r="LZJ206" s="90"/>
      <c r="LZL206" s="90"/>
      <c r="LZN206" s="90"/>
      <c r="LZP206" s="90"/>
      <c r="LZR206" s="90"/>
      <c r="LZT206" s="90"/>
      <c r="LZV206" s="90"/>
      <c r="LZX206" s="90"/>
      <c r="LZZ206" s="90"/>
      <c r="MAB206" s="90"/>
      <c r="MAD206" s="90"/>
      <c r="MAF206" s="90"/>
      <c r="MAH206" s="90"/>
      <c r="MAJ206" s="90"/>
      <c r="MAL206" s="90"/>
      <c r="MAN206" s="90"/>
      <c r="MAP206" s="90"/>
      <c r="MAR206" s="90"/>
      <c r="MAT206" s="90"/>
      <c r="MAV206" s="90"/>
      <c r="MAX206" s="90"/>
      <c r="MAZ206" s="90"/>
      <c r="MBB206" s="90"/>
      <c r="MBD206" s="90"/>
      <c r="MBF206" s="90"/>
      <c r="MBH206" s="90"/>
      <c r="MBJ206" s="90"/>
      <c r="MBL206" s="90"/>
      <c r="MBN206" s="90"/>
      <c r="MBP206" s="90"/>
      <c r="MBR206" s="90"/>
      <c r="MBT206" s="90"/>
      <c r="MBV206" s="90"/>
      <c r="MBX206" s="90"/>
      <c r="MBZ206" s="90"/>
      <c r="MCB206" s="90"/>
      <c r="MCD206" s="90"/>
      <c r="MCF206" s="90"/>
      <c r="MCH206" s="90"/>
      <c r="MCJ206" s="90"/>
      <c r="MCL206" s="90"/>
      <c r="MCN206" s="90"/>
      <c r="MCP206" s="90"/>
      <c r="MCR206" s="90"/>
      <c r="MCT206" s="90"/>
      <c r="MCV206" s="90"/>
      <c r="MCX206" s="90"/>
      <c r="MCZ206" s="90"/>
      <c r="MDB206" s="90"/>
      <c r="MDD206" s="90"/>
      <c r="MDF206" s="90"/>
      <c r="MDH206" s="90"/>
      <c r="MDJ206" s="90"/>
      <c r="MDL206" s="90"/>
      <c r="MDN206" s="90"/>
      <c r="MDP206" s="90"/>
      <c r="MDR206" s="90"/>
      <c r="MDT206" s="90"/>
      <c r="MDV206" s="90"/>
      <c r="MDX206" s="90"/>
      <c r="MDZ206" s="90"/>
      <c r="MEB206" s="90"/>
      <c r="MED206" s="90"/>
      <c r="MEF206" s="90"/>
      <c r="MEH206" s="90"/>
      <c r="MEJ206" s="90"/>
      <c r="MEL206" s="90"/>
      <c r="MEN206" s="90"/>
      <c r="MEP206" s="90"/>
      <c r="MER206" s="90"/>
      <c r="MET206" s="90"/>
      <c r="MEV206" s="90"/>
      <c r="MEX206" s="90"/>
      <c r="MEZ206" s="90"/>
      <c r="MFB206" s="90"/>
      <c r="MFD206" s="90"/>
      <c r="MFF206" s="90"/>
      <c r="MFH206" s="90"/>
      <c r="MFJ206" s="90"/>
      <c r="MFL206" s="90"/>
      <c r="MFN206" s="90"/>
      <c r="MFP206" s="90"/>
      <c r="MFR206" s="90"/>
      <c r="MFT206" s="90"/>
      <c r="MFV206" s="90"/>
      <c r="MFX206" s="90"/>
      <c r="MFZ206" s="90"/>
      <c r="MGB206" s="90"/>
      <c r="MGD206" s="90"/>
      <c r="MGF206" s="90"/>
      <c r="MGH206" s="90"/>
      <c r="MGJ206" s="90"/>
      <c r="MGL206" s="90"/>
      <c r="MGN206" s="90"/>
      <c r="MGP206" s="90"/>
      <c r="MGR206" s="90"/>
      <c r="MGT206" s="90"/>
      <c r="MGV206" s="90"/>
      <c r="MGX206" s="90"/>
      <c r="MGZ206" s="90"/>
      <c r="MHB206" s="90"/>
      <c r="MHD206" s="90"/>
      <c r="MHF206" s="90"/>
      <c r="MHH206" s="90"/>
      <c r="MHJ206" s="90"/>
      <c r="MHL206" s="90"/>
      <c r="MHN206" s="90"/>
      <c r="MHP206" s="90"/>
      <c r="MHR206" s="90"/>
      <c r="MHT206" s="90"/>
      <c r="MHV206" s="90"/>
      <c r="MHX206" s="90"/>
      <c r="MHZ206" s="90"/>
      <c r="MIB206" s="90"/>
      <c r="MID206" s="90"/>
      <c r="MIF206" s="90"/>
      <c r="MIH206" s="90"/>
      <c r="MIJ206" s="90"/>
      <c r="MIL206" s="90"/>
      <c r="MIN206" s="90"/>
      <c r="MIP206" s="90"/>
      <c r="MIR206" s="90"/>
      <c r="MIT206" s="90"/>
      <c r="MIV206" s="90"/>
      <c r="MIX206" s="90"/>
      <c r="MIZ206" s="90"/>
      <c r="MJB206" s="90"/>
      <c r="MJD206" s="90"/>
      <c r="MJF206" s="90"/>
      <c r="MJH206" s="90"/>
      <c r="MJJ206" s="90"/>
      <c r="MJL206" s="90"/>
      <c r="MJN206" s="90"/>
      <c r="MJP206" s="90"/>
      <c r="MJR206" s="90"/>
      <c r="MJT206" s="90"/>
      <c r="MJV206" s="90"/>
      <c r="MJX206" s="90"/>
      <c r="MJZ206" s="90"/>
      <c r="MKB206" s="90"/>
      <c r="MKD206" s="90"/>
      <c r="MKF206" s="90"/>
      <c r="MKH206" s="90"/>
      <c r="MKJ206" s="90"/>
      <c r="MKL206" s="90"/>
      <c r="MKN206" s="90"/>
      <c r="MKP206" s="90"/>
      <c r="MKR206" s="90"/>
      <c r="MKT206" s="90"/>
      <c r="MKV206" s="90"/>
      <c r="MKX206" s="90"/>
      <c r="MKZ206" s="90"/>
      <c r="MLB206" s="90"/>
      <c r="MLD206" s="90"/>
      <c r="MLF206" s="90"/>
      <c r="MLH206" s="90"/>
      <c r="MLJ206" s="90"/>
      <c r="MLL206" s="90"/>
      <c r="MLN206" s="90"/>
      <c r="MLP206" s="90"/>
      <c r="MLR206" s="90"/>
      <c r="MLT206" s="90"/>
      <c r="MLV206" s="90"/>
      <c r="MLX206" s="90"/>
      <c r="MLZ206" s="90"/>
      <c r="MMB206" s="90"/>
      <c r="MMD206" s="90"/>
      <c r="MMF206" s="90"/>
      <c r="MMH206" s="90"/>
      <c r="MMJ206" s="90"/>
      <c r="MML206" s="90"/>
      <c r="MMN206" s="90"/>
      <c r="MMP206" s="90"/>
      <c r="MMR206" s="90"/>
      <c r="MMT206" s="90"/>
      <c r="MMV206" s="90"/>
      <c r="MMX206" s="90"/>
      <c r="MMZ206" s="90"/>
      <c r="MNB206" s="90"/>
      <c r="MND206" s="90"/>
      <c r="MNF206" s="90"/>
      <c r="MNH206" s="90"/>
      <c r="MNJ206" s="90"/>
      <c r="MNL206" s="90"/>
      <c r="MNN206" s="90"/>
      <c r="MNP206" s="90"/>
      <c r="MNR206" s="90"/>
      <c r="MNT206" s="90"/>
      <c r="MNV206" s="90"/>
      <c r="MNX206" s="90"/>
      <c r="MNZ206" s="90"/>
      <c r="MOB206" s="90"/>
      <c r="MOD206" s="90"/>
      <c r="MOF206" s="90"/>
      <c r="MOH206" s="90"/>
      <c r="MOJ206" s="90"/>
      <c r="MOL206" s="90"/>
      <c r="MON206" s="90"/>
      <c r="MOP206" s="90"/>
      <c r="MOR206" s="90"/>
      <c r="MOT206" s="90"/>
      <c r="MOV206" s="90"/>
      <c r="MOX206" s="90"/>
      <c r="MOZ206" s="90"/>
      <c r="MPB206" s="90"/>
      <c r="MPD206" s="90"/>
      <c r="MPF206" s="90"/>
      <c r="MPH206" s="90"/>
      <c r="MPJ206" s="90"/>
      <c r="MPL206" s="90"/>
      <c r="MPN206" s="90"/>
      <c r="MPP206" s="90"/>
      <c r="MPR206" s="90"/>
      <c r="MPT206" s="90"/>
      <c r="MPV206" s="90"/>
      <c r="MPX206" s="90"/>
      <c r="MPZ206" s="90"/>
      <c r="MQB206" s="90"/>
      <c r="MQD206" s="90"/>
      <c r="MQF206" s="90"/>
      <c r="MQH206" s="90"/>
      <c r="MQJ206" s="90"/>
      <c r="MQL206" s="90"/>
      <c r="MQN206" s="90"/>
      <c r="MQP206" s="90"/>
      <c r="MQR206" s="90"/>
      <c r="MQT206" s="90"/>
      <c r="MQV206" s="90"/>
      <c r="MQX206" s="90"/>
      <c r="MQZ206" s="90"/>
      <c r="MRB206" s="90"/>
      <c r="MRD206" s="90"/>
      <c r="MRF206" s="90"/>
      <c r="MRH206" s="90"/>
      <c r="MRJ206" s="90"/>
      <c r="MRL206" s="90"/>
      <c r="MRN206" s="90"/>
      <c r="MRP206" s="90"/>
      <c r="MRR206" s="90"/>
      <c r="MRT206" s="90"/>
      <c r="MRV206" s="90"/>
      <c r="MRX206" s="90"/>
      <c r="MRZ206" s="90"/>
      <c r="MSB206" s="90"/>
      <c r="MSD206" s="90"/>
      <c r="MSF206" s="90"/>
      <c r="MSH206" s="90"/>
      <c r="MSJ206" s="90"/>
      <c r="MSL206" s="90"/>
      <c r="MSN206" s="90"/>
      <c r="MSP206" s="90"/>
      <c r="MSR206" s="90"/>
      <c r="MST206" s="90"/>
      <c r="MSV206" s="90"/>
      <c r="MSX206" s="90"/>
      <c r="MSZ206" s="90"/>
      <c r="MTB206" s="90"/>
      <c r="MTD206" s="90"/>
      <c r="MTF206" s="90"/>
      <c r="MTH206" s="90"/>
      <c r="MTJ206" s="90"/>
      <c r="MTL206" s="90"/>
      <c r="MTN206" s="90"/>
      <c r="MTP206" s="90"/>
      <c r="MTR206" s="90"/>
      <c r="MTT206" s="90"/>
      <c r="MTV206" s="90"/>
      <c r="MTX206" s="90"/>
      <c r="MTZ206" s="90"/>
      <c r="MUB206" s="90"/>
      <c r="MUD206" s="90"/>
      <c r="MUF206" s="90"/>
      <c r="MUH206" s="90"/>
      <c r="MUJ206" s="90"/>
      <c r="MUL206" s="90"/>
      <c r="MUN206" s="90"/>
      <c r="MUP206" s="90"/>
      <c r="MUR206" s="90"/>
      <c r="MUT206" s="90"/>
      <c r="MUV206" s="90"/>
      <c r="MUX206" s="90"/>
      <c r="MUZ206" s="90"/>
      <c r="MVB206" s="90"/>
      <c r="MVD206" s="90"/>
      <c r="MVF206" s="90"/>
      <c r="MVH206" s="90"/>
      <c r="MVJ206" s="90"/>
      <c r="MVL206" s="90"/>
      <c r="MVN206" s="90"/>
      <c r="MVP206" s="90"/>
      <c r="MVR206" s="90"/>
      <c r="MVT206" s="90"/>
      <c r="MVV206" s="90"/>
      <c r="MVX206" s="90"/>
      <c r="MVZ206" s="90"/>
      <c r="MWB206" s="90"/>
      <c r="MWD206" s="90"/>
      <c r="MWF206" s="90"/>
      <c r="MWH206" s="90"/>
      <c r="MWJ206" s="90"/>
      <c r="MWL206" s="90"/>
      <c r="MWN206" s="90"/>
      <c r="MWP206" s="90"/>
      <c r="MWR206" s="90"/>
      <c r="MWT206" s="90"/>
      <c r="MWV206" s="90"/>
      <c r="MWX206" s="90"/>
      <c r="MWZ206" s="90"/>
      <c r="MXB206" s="90"/>
      <c r="MXD206" s="90"/>
      <c r="MXF206" s="90"/>
      <c r="MXH206" s="90"/>
      <c r="MXJ206" s="90"/>
      <c r="MXL206" s="90"/>
      <c r="MXN206" s="90"/>
      <c r="MXP206" s="90"/>
      <c r="MXR206" s="90"/>
      <c r="MXT206" s="90"/>
      <c r="MXV206" s="90"/>
      <c r="MXX206" s="90"/>
      <c r="MXZ206" s="90"/>
      <c r="MYB206" s="90"/>
      <c r="MYD206" s="90"/>
      <c r="MYF206" s="90"/>
      <c r="MYH206" s="90"/>
      <c r="MYJ206" s="90"/>
      <c r="MYL206" s="90"/>
      <c r="MYN206" s="90"/>
      <c r="MYP206" s="90"/>
      <c r="MYR206" s="90"/>
      <c r="MYT206" s="90"/>
      <c r="MYV206" s="90"/>
      <c r="MYX206" s="90"/>
      <c r="MYZ206" s="90"/>
      <c r="MZB206" s="90"/>
      <c r="MZD206" s="90"/>
      <c r="MZF206" s="90"/>
      <c r="MZH206" s="90"/>
      <c r="MZJ206" s="90"/>
      <c r="MZL206" s="90"/>
      <c r="MZN206" s="90"/>
      <c r="MZP206" s="90"/>
      <c r="MZR206" s="90"/>
      <c r="MZT206" s="90"/>
      <c r="MZV206" s="90"/>
      <c r="MZX206" s="90"/>
      <c r="MZZ206" s="90"/>
      <c r="NAB206" s="90"/>
      <c r="NAD206" s="90"/>
      <c r="NAF206" s="90"/>
      <c r="NAH206" s="90"/>
      <c r="NAJ206" s="90"/>
      <c r="NAL206" s="90"/>
      <c r="NAN206" s="90"/>
      <c r="NAP206" s="90"/>
      <c r="NAR206" s="90"/>
      <c r="NAT206" s="90"/>
      <c r="NAV206" s="90"/>
      <c r="NAX206" s="90"/>
      <c r="NAZ206" s="90"/>
      <c r="NBB206" s="90"/>
      <c r="NBD206" s="90"/>
      <c r="NBF206" s="90"/>
      <c r="NBH206" s="90"/>
      <c r="NBJ206" s="90"/>
      <c r="NBL206" s="90"/>
      <c r="NBN206" s="90"/>
      <c r="NBP206" s="90"/>
      <c r="NBR206" s="90"/>
      <c r="NBT206" s="90"/>
      <c r="NBV206" s="90"/>
      <c r="NBX206" s="90"/>
      <c r="NBZ206" s="90"/>
      <c r="NCB206" s="90"/>
      <c r="NCD206" s="90"/>
      <c r="NCF206" s="90"/>
      <c r="NCH206" s="90"/>
      <c r="NCJ206" s="90"/>
      <c r="NCL206" s="90"/>
      <c r="NCN206" s="90"/>
      <c r="NCP206" s="90"/>
      <c r="NCR206" s="90"/>
      <c r="NCT206" s="90"/>
      <c r="NCV206" s="90"/>
      <c r="NCX206" s="90"/>
      <c r="NCZ206" s="90"/>
      <c r="NDB206" s="90"/>
      <c r="NDD206" s="90"/>
      <c r="NDF206" s="90"/>
      <c r="NDH206" s="90"/>
      <c r="NDJ206" s="90"/>
      <c r="NDL206" s="90"/>
      <c r="NDN206" s="90"/>
      <c r="NDP206" s="90"/>
      <c r="NDR206" s="90"/>
      <c r="NDT206" s="90"/>
      <c r="NDV206" s="90"/>
      <c r="NDX206" s="90"/>
      <c r="NDZ206" s="90"/>
      <c r="NEB206" s="90"/>
      <c r="NED206" s="90"/>
      <c r="NEF206" s="90"/>
      <c r="NEH206" s="90"/>
      <c r="NEJ206" s="90"/>
      <c r="NEL206" s="90"/>
      <c r="NEN206" s="90"/>
      <c r="NEP206" s="90"/>
      <c r="NER206" s="90"/>
      <c r="NET206" s="90"/>
      <c r="NEV206" s="90"/>
      <c r="NEX206" s="90"/>
      <c r="NEZ206" s="90"/>
      <c r="NFB206" s="90"/>
      <c r="NFD206" s="90"/>
      <c r="NFF206" s="90"/>
      <c r="NFH206" s="90"/>
      <c r="NFJ206" s="90"/>
      <c r="NFL206" s="90"/>
      <c r="NFN206" s="90"/>
      <c r="NFP206" s="90"/>
      <c r="NFR206" s="90"/>
      <c r="NFT206" s="90"/>
      <c r="NFV206" s="90"/>
      <c r="NFX206" s="90"/>
      <c r="NFZ206" s="90"/>
      <c r="NGB206" s="90"/>
      <c r="NGD206" s="90"/>
      <c r="NGF206" s="90"/>
      <c r="NGH206" s="90"/>
      <c r="NGJ206" s="90"/>
      <c r="NGL206" s="90"/>
      <c r="NGN206" s="90"/>
      <c r="NGP206" s="90"/>
      <c r="NGR206" s="90"/>
      <c r="NGT206" s="90"/>
      <c r="NGV206" s="90"/>
      <c r="NGX206" s="90"/>
      <c r="NGZ206" s="90"/>
      <c r="NHB206" s="90"/>
      <c r="NHD206" s="90"/>
      <c r="NHF206" s="90"/>
      <c r="NHH206" s="90"/>
      <c r="NHJ206" s="90"/>
      <c r="NHL206" s="90"/>
      <c r="NHN206" s="90"/>
      <c r="NHP206" s="90"/>
      <c r="NHR206" s="90"/>
      <c r="NHT206" s="90"/>
      <c r="NHV206" s="90"/>
      <c r="NHX206" s="90"/>
      <c r="NHZ206" s="90"/>
      <c r="NIB206" s="90"/>
      <c r="NID206" s="90"/>
      <c r="NIF206" s="90"/>
      <c r="NIH206" s="90"/>
      <c r="NIJ206" s="90"/>
      <c r="NIL206" s="90"/>
      <c r="NIN206" s="90"/>
      <c r="NIP206" s="90"/>
      <c r="NIR206" s="90"/>
      <c r="NIT206" s="90"/>
      <c r="NIV206" s="90"/>
      <c r="NIX206" s="90"/>
      <c r="NIZ206" s="90"/>
      <c r="NJB206" s="90"/>
      <c r="NJD206" s="90"/>
      <c r="NJF206" s="90"/>
      <c r="NJH206" s="90"/>
      <c r="NJJ206" s="90"/>
      <c r="NJL206" s="90"/>
      <c r="NJN206" s="90"/>
      <c r="NJP206" s="90"/>
      <c r="NJR206" s="90"/>
      <c r="NJT206" s="90"/>
      <c r="NJV206" s="90"/>
      <c r="NJX206" s="90"/>
      <c r="NJZ206" s="90"/>
      <c r="NKB206" s="90"/>
      <c r="NKD206" s="90"/>
      <c r="NKF206" s="90"/>
      <c r="NKH206" s="90"/>
      <c r="NKJ206" s="90"/>
      <c r="NKL206" s="90"/>
      <c r="NKN206" s="90"/>
      <c r="NKP206" s="90"/>
      <c r="NKR206" s="90"/>
      <c r="NKT206" s="90"/>
      <c r="NKV206" s="90"/>
      <c r="NKX206" s="90"/>
      <c r="NKZ206" s="90"/>
      <c r="NLB206" s="90"/>
      <c r="NLD206" s="90"/>
      <c r="NLF206" s="90"/>
      <c r="NLH206" s="90"/>
      <c r="NLJ206" s="90"/>
      <c r="NLL206" s="90"/>
      <c r="NLN206" s="90"/>
      <c r="NLP206" s="90"/>
      <c r="NLR206" s="90"/>
      <c r="NLT206" s="90"/>
      <c r="NLV206" s="90"/>
      <c r="NLX206" s="90"/>
      <c r="NLZ206" s="90"/>
      <c r="NMB206" s="90"/>
      <c r="NMD206" s="90"/>
      <c r="NMF206" s="90"/>
      <c r="NMH206" s="90"/>
      <c r="NMJ206" s="90"/>
      <c r="NML206" s="90"/>
      <c r="NMN206" s="90"/>
      <c r="NMP206" s="90"/>
      <c r="NMR206" s="90"/>
      <c r="NMT206" s="90"/>
      <c r="NMV206" s="90"/>
      <c r="NMX206" s="90"/>
      <c r="NMZ206" s="90"/>
      <c r="NNB206" s="90"/>
      <c r="NND206" s="90"/>
      <c r="NNF206" s="90"/>
      <c r="NNH206" s="90"/>
      <c r="NNJ206" s="90"/>
      <c r="NNL206" s="90"/>
      <c r="NNN206" s="90"/>
      <c r="NNP206" s="90"/>
      <c r="NNR206" s="90"/>
      <c r="NNT206" s="90"/>
      <c r="NNV206" s="90"/>
      <c r="NNX206" s="90"/>
      <c r="NNZ206" s="90"/>
      <c r="NOB206" s="90"/>
      <c r="NOD206" s="90"/>
      <c r="NOF206" s="90"/>
      <c r="NOH206" s="90"/>
      <c r="NOJ206" s="90"/>
      <c r="NOL206" s="90"/>
      <c r="NON206" s="90"/>
      <c r="NOP206" s="90"/>
      <c r="NOR206" s="90"/>
      <c r="NOT206" s="90"/>
      <c r="NOV206" s="90"/>
      <c r="NOX206" s="90"/>
      <c r="NOZ206" s="90"/>
      <c r="NPB206" s="90"/>
      <c r="NPD206" s="90"/>
      <c r="NPF206" s="90"/>
      <c r="NPH206" s="90"/>
      <c r="NPJ206" s="90"/>
      <c r="NPL206" s="90"/>
      <c r="NPN206" s="90"/>
      <c r="NPP206" s="90"/>
      <c r="NPR206" s="90"/>
      <c r="NPT206" s="90"/>
      <c r="NPV206" s="90"/>
      <c r="NPX206" s="90"/>
      <c r="NPZ206" s="90"/>
      <c r="NQB206" s="90"/>
      <c r="NQD206" s="90"/>
      <c r="NQF206" s="90"/>
      <c r="NQH206" s="90"/>
      <c r="NQJ206" s="90"/>
      <c r="NQL206" s="90"/>
      <c r="NQN206" s="90"/>
      <c r="NQP206" s="90"/>
      <c r="NQR206" s="90"/>
      <c r="NQT206" s="90"/>
      <c r="NQV206" s="90"/>
      <c r="NQX206" s="90"/>
      <c r="NQZ206" s="90"/>
      <c r="NRB206" s="90"/>
      <c r="NRD206" s="90"/>
      <c r="NRF206" s="90"/>
      <c r="NRH206" s="90"/>
      <c r="NRJ206" s="90"/>
      <c r="NRL206" s="90"/>
      <c r="NRN206" s="90"/>
      <c r="NRP206" s="90"/>
      <c r="NRR206" s="90"/>
      <c r="NRT206" s="90"/>
      <c r="NRV206" s="90"/>
      <c r="NRX206" s="90"/>
      <c r="NRZ206" s="90"/>
      <c r="NSB206" s="90"/>
      <c r="NSD206" s="90"/>
      <c r="NSF206" s="90"/>
      <c r="NSH206" s="90"/>
      <c r="NSJ206" s="90"/>
      <c r="NSL206" s="90"/>
      <c r="NSN206" s="90"/>
      <c r="NSP206" s="90"/>
      <c r="NSR206" s="90"/>
      <c r="NST206" s="90"/>
      <c r="NSV206" s="90"/>
      <c r="NSX206" s="90"/>
      <c r="NSZ206" s="90"/>
      <c r="NTB206" s="90"/>
      <c r="NTD206" s="90"/>
      <c r="NTF206" s="90"/>
      <c r="NTH206" s="90"/>
      <c r="NTJ206" s="90"/>
      <c r="NTL206" s="90"/>
      <c r="NTN206" s="90"/>
      <c r="NTP206" s="90"/>
      <c r="NTR206" s="90"/>
      <c r="NTT206" s="90"/>
      <c r="NTV206" s="90"/>
      <c r="NTX206" s="90"/>
      <c r="NTZ206" s="90"/>
      <c r="NUB206" s="90"/>
      <c r="NUD206" s="90"/>
      <c r="NUF206" s="90"/>
      <c r="NUH206" s="90"/>
      <c r="NUJ206" s="90"/>
      <c r="NUL206" s="90"/>
      <c r="NUN206" s="90"/>
      <c r="NUP206" s="90"/>
      <c r="NUR206" s="90"/>
      <c r="NUT206" s="90"/>
      <c r="NUV206" s="90"/>
      <c r="NUX206" s="90"/>
      <c r="NUZ206" s="90"/>
      <c r="NVB206" s="90"/>
      <c r="NVD206" s="90"/>
      <c r="NVF206" s="90"/>
      <c r="NVH206" s="90"/>
      <c r="NVJ206" s="90"/>
      <c r="NVL206" s="90"/>
      <c r="NVN206" s="90"/>
      <c r="NVP206" s="90"/>
      <c r="NVR206" s="90"/>
      <c r="NVT206" s="90"/>
      <c r="NVV206" s="90"/>
      <c r="NVX206" s="90"/>
      <c r="NVZ206" s="90"/>
      <c r="NWB206" s="90"/>
      <c r="NWD206" s="90"/>
      <c r="NWF206" s="90"/>
      <c r="NWH206" s="90"/>
      <c r="NWJ206" s="90"/>
      <c r="NWL206" s="90"/>
      <c r="NWN206" s="90"/>
      <c r="NWP206" s="90"/>
      <c r="NWR206" s="90"/>
      <c r="NWT206" s="90"/>
      <c r="NWV206" s="90"/>
      <c r="NWX206" s="90"/>
      <c r="NWZ206" s="90"/>
      <c r="NXB206" s="90"/>
      <c r="NXD206" s="90"/>
      <c r="NXF206" s="90"/>
      <c r="NXH206" s="90"/>
      <c r="NXJ206" s="90"/>
      <c r="NXL206" s="90"/>
      <c r="NXN206" s="90"/>
      <c r="NXP206" s="90"/>
      <c r="NXR206" s="90"/>
      <c r="NXT206" s="90"/>
      <c r="NXV206" s="90"/>
      <c r="NXX206" s="90"/>
      <c r="NXZ206" s="90"/>
      <c r="NYB206" s="90"/>
      <c r="NYD206" s="90"/>
      <c r="NYF206" s="90"/>
      <c r="NYH206" s="90"/>
      <c r="NYJ206" s="90"/>
      <c r="NYL206" s="90"/>
      <c r="NYN206" s="90"/>
      <c r="NYP206" s="90"/>
      <c r="NYR206" s="90"/>
      <c r="NYT206" s="90"/>
      <c r="NYV206" s="90"/>
      <c r="NYX206" s="90"/>
      <c r="NYZ206" s="90"/>
      <c r="NZB206" s="90"/>
      <c r="NZD206" s="90"/>
      <c r="NZF206" s="90"/>
      <c r="NZH206" s="90"/>
      <c r="NZJ206" s="90"/>
      <c r="NZL206" s="90"/>
      <c r="NZN206" s="90"/>
      <c r="NZP206" s="90"/>
      <c r="NZR206" s="90"/>
      <c r="NZT206" s="90"/>
      <c r="NZV206" s="90"/>
      <c r="NZX206" s="90"/>
      <c r="NZZ206" s="90"/>
      <c r="OAB206" s="90"/>
      <c r="OAD206" s="90"/>
      <c r="OAF206" s="90"/>
      <c r="OAH206" s="90"/>
      <c r="OAJ206" s="90"/>
      <c r="OAL206" s="90"/>
      <c r="OAN206" s="90"/>
      <c r="OAP206" s="90"/>
      <c r="OAR206" s="90"/>
      <c r="OAT206" s="90"/>
      <c r="OAV206" s="90"/>
      <c r="OAX206" s="90"/>
      <c r="OAZ206" s="90"/>
      <c r="OBB206" s="90"/>
      <c r="OBD206" s="90"/>
      <c r="OBF206" s="90"/>
      <c r="OBH206" s="90"/>
      <c r="OBJ206" s="90"/>
      <c r="OBL206" s="90"/>
      <c r="OBN206" s="90"/>
      <c r="OBP206" s="90"/>
      <c r="OBR206" s="90"/>
      <c r="OBT206" s="90"/>
      <c r="OBV206" s="90"/>
      <c r="OBX206" s="90"/>
      <c r="OBZ206" s="90"/>
      <c r="OCB206" s="90"/>
      <c r="OCD206" s="90"/>
      <c r="OCF206" s="90"/>
      <c r="OCH206" s="90"/>
      <c r="OCJ206" s="90"/>
      <c r="OCL206" s="90"/>
      <c r="OCN206" s="90"/>
      <c r="OCP206" s="90"/>
      <c r="OCR206" s="90"/>
      <c r="OCT206" s="90"/>
      <c r="OCV206" s="90"/>
      <c r="OCX206" s="90"/>
      <c r="OCZ206" s="90"/>
      <c r="ODB206" s="90"/>
      <c r="ODD206" s="90"/>
      <c r="ODF206" s="90"/>
      <c r="ODH206" s="90"/>
      <c r="ODJ206" s="90"/>
      <c r="ODL206" s="90"/>
      <c r="ODN206" s="90"/>
      <c r="ODP206" s="90"/>
      <c r="ODR206" s="90"/>
      <c r="ODT206" s="90"/>
      <c r="ODV206" s="90"/>
      <c r="ODX206" s="90"/>
      <c r="ODZ206" s="90"/>
      <c r="OEB206" s="90"/>
      <c r="OED206" s="90"/>
      <c r="OEF206" s="90"/>
      <c r="OEH206" s="90"/>
      <c r="OEJ206" s="90"/>
      <c r="OEL206" s="90"/>
      <c r="OEN206" s="90"/>
      <c r="OEP206" s="90"/>
      <c r="OER206" s="90"/>
      <c r="OET206" s="90"/>
      <c r="OEV206" s="90"/>
      <c r="OEX206" s="90"/>
      <c r="OEZ206" s="90"/>
      <c r="OFB206" s="90"/>
      <c r="OFD206" s="90"/>
      <c r="OFF206" s="90"/>
      <c r="OFH206" s="90"/>
      <c r="OFJ206" s="90"/>
      <c r="OFL206" s="90"/>
      <c r="OFN206" s="90"/>
      <c r="OFP206" s="90"/>
      <c r="OFR206" s="90"/>
      <c r="OFT206" s="90"/>
      <c r="OFV206" s="90"/>
      <c r="OFX206" s="90"/>
      <c r="OFZ206" s="90"/>
      <c r="OGB206" s="90"/>
      <c r="OGD206" s="90"/>
      <c r="OGF206" s="90"/>
      <c r="OGH206" s="90"/>
      <c r="OGJ206" s="90"/>
      <c r="OGL206" s="90"/>
      <c r="OGN206" s="90"/>
      <c r="OGP206" s="90"/>
      <c r="OGR206" s="90"/>
      <c r="OGT206" s="90"/>
      <c r="OGV206" s="90"/>
      <c r="OGX206" s="90"/>
      <c r="OGZ206" s="90"/>
      <c r="OHB206" s="90"/>
      <c r="OHD206" s="90"/>
      <c r="OHF206" s="90"/>
      <c r="OHH206" s="90"/>
      <c r="OHJ206" s="90"/>
      <c r="OHL206" s="90"/>
      <c r="OHN206" s="90"/>
      <c r="OHP206" s="90"/>
      <c r="OHR206" s="90"/>
      <c r="OHT206" s="90"/>
      <c r="OHV206" s="90"/>
      <c r="OHX206" s="90"/>
      <c r="OHZ206" s="90"/>
      <c r="OIB206" s="90"/>
      <c r="OID206" s="90"/>
      <c r="OIF206" s="90"/>
      <c r="OIH206" s="90"/>
      <c r="OIJ206" s="90"/>
      <c r="OIL206" s="90"/>
      <c r="OIN206" s="90"/>
      <c r="OIP206" s="90"/>
      <c r="OIR206" s="90"/>
      <c r="OIT206" s="90"/>
      <c r="OIV206" s="90"/>
      <c r="OIX206" s="90"/>
      <c r="OIZ206" s="90"/>
      <c r="OJB206" s="90"/>
      <c r="OJD206" s="90"/>
      <c r="OJF206" s="90"/>
      <c r="OJH206" s="90"/>
      <c r="OJJ206" s="90"/>
      <c r="OJL206" s="90"/>
      <c r="OJN206" s="90"/>
      <c r="OJP206" s="90"/>
      <c r="OJR206" s="90"/>
      <c r="OJT206" s="90"/>
      <c r="OJV206" s="90"/>
      <c r="OJX206" s="90"/>
      <c r="OJZ206" s="90"/>
      <c r="OKB206" s="90"/>
      <c r="OKD206" s="90"/>
      <c r="OKF206" s="90"/>
      <c r="OKH206" s="90"/>
      <c r="OKJ206" s="90"/>
      <c r="OKL206" s="90"/>
      <c r="OKN206" s="90"/>
      <c r="OKP206" s="90"/>
      <c r="OKR206" s="90"/>
      <c r="OKT206" s="90"/>
      <c r="OKV206" s="90"/>
      <c r="OKX206" s="90"/>
      <c r="OKZ206" s="90"/>
      <c r="OLB206" s="90"/>
      <c r="OLD206" s="90"/>
      <c r="OLF206" s="90"/>
      <c r="OLH206" s="90"/>
      <c r="OLJ206" s="90"/>
      <c r="OLL206" s="90"/>
      <c r="OLN206" s="90"/>
      <c r="OLP206" s="90"/>
      <c r="OLR206" s="90"/>
      <c r="OLT206" s="90"/>
      <c r="OLV206" s="90"/>
      <c r="OLX206" s="90"/>
      <c r="OLZ206" s="90"/>
      <c r="OMB206" s="90"/>
      <c r="OMD206" s="90"/>
      <c r="OMF206" s="90"/>
      <c r="OMH206" s="90"/>
      <c r="OMJ206" s="90"/>
      <c r="OML206" s="90"/>
      <c r="OMN206" s="90"/>
      <c r="OMP206" s="90"/>
      <c r="OMR206" s="90"/>
      <c r="OMT206" s="90"/>
      <c r="OMV206" s="90"/>
      <c r="OMX206" s="90"/>
      <c r="OMZ206" s="90"/>
      <c r="ONB206" s="90"/>
      <c r="OND206" s="90"/>
      <c r="ONF206" s="90"/>
      <c r="ONH206" s="90"/>
      <c r="ONJ206" s="90"/>
      <c r="ONL206" s="90"/>
      <c r="ONN206" s="90"/>
      <c r="ONP206" s="90"/>
      <c r="ONR206" s="90"/>
      <c r="ONT206" s="90"/>
      <c r="ONV206" s="90"/>
      <c r="ONX206" s="90"/>
      <c r="ONZ206" s="90"/>
      <c r="OOB206" s="90"/>
      <c r="OOD206" s="90"/>
      <c r="OOF206" s="90"/>
      <c r="OOH206" s="90"/>
      <c r="OOJ206" s="90"/>
      <c r="OOL206" s="90"/>
      <c r="OON206" s="90"/>
      <c r="OOP206" s="90"/>
      <c r="OOR206" s="90"/>
      <c r="OOT206" s="90"/>
      <c r="OOV206" s="90"/>
      <c r="OOX206" s="90"/>
      <c r="OOZ206" s="90"/>
      <c r="OPB206" s="90"/>
      <c r="OPD206" s="90"/>
      <c r="OPF206" s="90"/>
      <c r="OPH206" s="90"/>
      <c r="OPJ206" s="90"/>
      <c r="OPL206" s="90"/>
      <c r="OPN206" s="90"/>
      <c r="OPP206" s="90"/>
      <c r="OPR206" s="90"/>
      <c r="OPT206" s="90"/>
      <c r="OPV206" s="90"/>
      <c r="OPX206" s="90"/>
      <c r="OPZ206" s="90"/>
      <c r="OQB206" s="90"/>
      <c r="OQD206" s="90"/>
      <c r="OQF206" s="90"/>
      <c r="OQH206" s="90"/>
      <c r="OQJ206" s="90"/>
      <c r="OQL206" s="90"/>
      <c r="OQN206" s="90"/>
      <c r="OQP206" s="90"/>
      <c r="OQR206" s="90"/>
      <c r="OQT206" s="90"/>
      <c r="OQV206" s="90"/>
      <c r="OQX206" s="90"/>
      <c r="OQZ206" s="90"/>
      <c r="ORB206" s="90"/>
      <c r="ORD206" s="90"/>
      <c r="ORF206" s="90"/>
      <c r="ORH206" s="90"/>
      <c r="ORJ206" s="90"/>
      <c r="ORL206" s="90"/>
      <c r="ORN206" s="90"/>
      <c r="ORP206" s="90"/>
      <c r="ORR206" s="90"/>
      <c r="ORT206" s="90"/>
      <c r="ORV206" s="90"/>
      <c r="ORX206" s="90"/>
      <c r="ORZ206" s="90"/>
      <c r="OSB206" s="90"/>
      <c r="OSD206" s="90"/>
      <c r="OSF206" s="90"/>
      <c r="OSH206" s="90"/>
      <c r="OSJ206" s="90"/>
      <c r="OSL206" s="90"/>
      <c r="OSN206" s="90"/>
      <c r="OSP206" s="90"/>
      <c r="OSR206" s="90"/>
      <c r="OST206" s="90"/>
      <c r="OSV206" s="90"/>
      <c r="OSX206" s="90"/>
      <c r="OSZ206" s="90"/>
      <c r="OTB206" s="90"/>
      <c r="OTD206" s="90"/>
      <c r="OTF206" s="90"/>
      <c r="OTH206" s="90"/>
      <c r="OTJ206" s="90"/>
      <c r="OTL206" s="90"/>
      <c r="OTN206" s="90"/>
      <c r="OTP206" s="90"/>
      <c r="OTR206" s="90"/>
      <c r="OTT206" s="90"/>
      <c r="OTV206" s="90"/>
      <c r="OTX206" s="90"/>
      <c r="OTZ206" s="90"/>
      <c r="OUB206" s="90"/>
      <c r="OUD206" s="90"/>
      <c r="OUF206" s="90"/>
      <c r="OUH206" s="90"/>
      <c r="OUJ206" s="90"/>
      <c r="OUL206" s="90"/>
      <c r="OUN206" s="90"/>
      <c r="OUP206" s="90"/>
      <c r="OUR206" s="90"/>
      <c r="OUT206" s="90"/>
      <c r="OUV206" s="90"/>
      <c r="OUX206" s="90"/>
      <c r="OUZ206" s="90"/>
      <c r="OVB206" s="90"/>
      <c r="OVD206" s="90"/>
      <c r="OVF206" s="90"/>
      <c r="OVH206" s="90"/>
      <c r="OVJ206" s="90"/>
      <c r="OVL206" s="90"/>
      <c r="OVN206" s="90"/>
      <c r="OVP206" s="90"/>
      <c r="OVR206" s="90"/>
      <c r="OVT206" s="90"/>
      <c r="OVV206" s="90"/>
      <c r="OVX206" s="90"/>
      <c r="OVZ206" s="90"/>
      <c r="OWB206" s="90"/>
      <c r="OWD206" s="90"/>
      <c r="OWF206" s="90"/>
      <c r="OWH206" s="90"/>
      <c r="OWJ206" s="90"/>
      <c r="OWL206" s="90"/>
      <c r="OWN206" s="90"/>
      <c r="OWP206" s="90"/>
      <c r="OWR206" s="90"/>
      <c r="OWT206" s="90"/>
      <c r="OWV206" s="90"/>
      <c r="OWX206" s="90"/>
      <c r="OWZ206" s="90"/>
      <c r="OXB206" s="90"/>
      <c r="OXD206" s="90"/>
      <c r="OXF206" s="90"/>
      <c r="OXH206" s="90"/>
      <c r="OXJ206" s="90"/>
      <c r="OXL206" s="90"/>
      <c r="OXN206" s="90"/>
      <c r="OXP206" s="90"/>
      <c r="OXR206" s="90"/>
      <c r="OXT206" s="90"/>
      <c r="OXV206" s="90"/>
      <c r="OXX206" s="90"/>
      <c r="OXZ206" s="90"/>
      <c r="OYB206" s="90"/>
      <c r="OYD206" s="90"/>
      <c r="OYF206" s="90"/>
      <c r="OYH206" s="90"/>
      <c r="OYJ206" s="90"/>
      <c r="OYL206" s="90"/>
      <c r="OYN206" s="90"/>
      <c r="OYP206" s="90"/>
      <c r="OYR206" s="90"/>
      <c r="OYT206" s="90"/>
      <c r="OYV206" s="90"/>
      <c r="OYX206" s="90"/>
      <c r="OYZ206" s="90"/>
      <c r="OZB206" s="90"/>
      <c r="OZD206" s="90"/>
      <c r="OZF206" s="90"/>
      <c r="OZH206" s="90"/>
      <c r="OZJ206" s="90"/>
      <c r="OZL206" s="90"/>
      <c r="OZN206" s="90"/>
      <c r="OZP206" s="90"/>
      <c r="OZR206" s="90"/>
      <c r="OZT206" s="90"/>
      <c r="OZV206" s="90"/>
      <c r="OZX206" s="90"/>
      <c r="OZZ206" s="90"/>
      <c r="PAB206" s="90"/>
      <c r="PAD206" s="90"/>
      <c r="PAF206" s="90"/>
      <c r="PAH206" s="90"/>
      <c r="PAJ206" s="90"/>
      <c r="PAL206" s="90"/>
      <c r="PAN206" s="90"/>
      <c r="PAP206" s="90"/>
      <c r="PAR206" s="90"/>
      <c r="PAT206" s="90"/>
      <c r="PAV206" s="90"/>
      <c r="PAX206" s="90"/>
      <c r="PAZ206" s="90"/>
      <c r="PBB206" s="90"/>
      <c r="PBD206" s="90"/>
      <c r="PBF206" s="90"/>
      <c r="PBH206" s="90"/>
      <c r="PBJ206" s="90"/>
      <c r="PBL206" s="90"/>
      <c r="PBN206" s="90"/>
      <c r="PBP206" s="90"/>
      <c r="PBR206" s="90"/>
      <c r="PBT206" s="90"/>
      <c r="PBV206" s="90"/>
      <c r="PBX206" s="90"/>
      <c r="PBZ206" s="90"/>
      <c r="PCB206" s="90"/>
      <c r="PCD206" s="90"/>
      <c r="PCF206" s="90"/>
      <c r="PCH206" s="90"/>
      <c r="PCJ206" s="90"/>
      <c r="PCL206" s="90"/>
      <c r="PCN206" s="90"/>
      <c r="PCP206" s="90"/>
      <c r="PCR206" s="90"/>
      <c r="PCT206" s="90"/>
      <c r="PCV206" s="90"/>
      <c r="PCX206" s="90"/>
      <c r="PCZ206" s="90"/>
      <c r="PDB206" s="90"/>
      <c r="PDD206" s="90"/>
      <c r="PDF206" s="90"/>
      <c r="PDH206" s="90"/>
      <c r="PDJ206" s="90"/>
      <c r="PDL206" s="90"/>
      <c r="PDN206" s="90"/>
      <c r="PDP206" s="90"/>
      <c r="PDR206" s="90"/>
      <c r="PDT206" s="90"/>
      <c r="PDV206" s="90"/>
      <c r="PDX206" s="90"/>
      <c r="PDZ206" s="90"/>
      <c r="PEB206" s="90"/>
      <c r="PED206" s="90"/>
      <c r="PEF206" s="90"/>
      <c r="PEH206" s="90"/>
      <c r="PEJ206" s="90"/>
      <c r="PEL206" s="90"/>
      <c r="PEN206" s="90"/>
      <c r="PEP206" s="90"/>
      <c r="PER206" s="90"/>
      <c r="PET206" s="90"/>
      <c r="PEV206" s="90"/>
      <c r="PEX206" s="90"/>
      <c r="PEZ206" s="90"/>
      <c r="PFB206" s="90"/>
      <c r="PFD206" s="90"/>
      <c r="PFF206" s="90"/>
      <c r="PFH206" s="90"/>
      <c r="PFJ206" s="90"/>
      <c r="PFL206" s="90"/>
      <c r="PFN206" s="90"/>
      <c r="PFP206" s="90"/>
      <c r="PFR206" s="90"/>
      <c r="PFT206" s="90"/>
      <c r="PFV206" s="90"/>
      <c r="PFX206" s="90"/>
      <c r="PFZ206" s="90"/>
      <c r="PGB206" s="90"/>
      <c r="PGD206" s="90"/>
      <c r="PGF206" s="90"/>
      <c r="PGH206" s="90"/>
      <c r="PGJ206" s="90"/>
      <c r="PGL206" s="90"/>
      <c r="PGN206" s="90"/>
      <c r="PGP206" s="90"/>
      <c r="PGR206" s="90"/>
      <c r="PGT206" s="90"/>
      <c r="PGV206" s="90"/>
      <c r="PGX206" s="90"/>
      <c r="PGZ206" s="90"/>
      <c r="PHB206" s="90"/>
      <c r="PHD206" s="90"/>
      <c r="PHF206" s="90"/>
      <c r="PHH206" s="90"/>
      <c r="PHJ206" s="90"/>
      <c r="PHL206" s="90"/>
      <c r="PHN206" s="90"/>
      <c r="PHP206" s="90"/>
      <c r="PHR206" s="90"/>
      <c r="PHT206" s="90"/>
      <c r="PHV206" s="90"/>
      <c r="PHX206" s="90"/>
      <c r="PHZ206" s="90"/>
      <c r="PIB206" s="90"/>
      <c r="PID206" s="90"/>
      <c r="PIF206" s="90"/>
      <c r="PIH206" s="90"/>
      <c r="PIJ206" s="90"/>
      <c r="PIL206" s="90"/>
      <c r="PIN206" s="90"/>
      <c r="PIP206" s="90"/>
      <c r="PIR206" s="90"/>
      <c r="PIT206" s="90"/>
      <c r="PIV206" s="90"/>
      <c r="PIX206" s="90"/>
      <c r="PIZ206" s="90"/>
      <c r="PJB206" s="90"/>
      <c r="PJD206" s="90"/>
      <c r="PJF206" s="90"/>
      <c r="PJH206" s="90"/>
      <c r="PJJ206" s="90"/>
      <c r="PJL206" s="90"/>
      <c r="PJN206" s="90"/>
      <c r="PJP206" s="90"/>
      <c r="PJR206" s="90"/>
      <c r="PJT206" s="90"/>
      <c r="PJV206" s="90"/>
      <c r="PJX206" s="90"/>
      <c r="PJZ206" s="90"/>
      <c r="PKB206" s="90"/>
      <c r="PKD206" s="90"/>
      <c r="PKF206" s="90"/>
      <c r="PKH206" s="90"/>
      <c r="PKJ206" s="90"/>
      <c r="PKL206" s="90"/>
      <c r="PKN206" s="90"/>
      <c r="PKP206" s="90"/>
      <c r="PKR206" s="90"/>
      <c r="PKT206" s="90"/>
      <c r="PKV206" s="90"/>
      <c r="PKX206" s="90"/>
      <c r="PKZ206" s="90"/>
      <c r="PLB206" s="90"/>
      <c r="PLD206" s="90"/>
      <c r="PLF206" s="90"/>
      <c r="PLH206" s="90"/>
      <c r="PLJ206" s="90"/>
      <c r="PLL206" s="90"/>
      <c r="PLN206" s="90"/>
      <c r="PLP206" s="90"/>
      <c r="PLR206" s="90"/>
      <c r="PLT206" s="90"/>
      <c r="PLV206" s="90"/>
      <c r="PLX206" s="90"/>
      <c r="PLZ206" s="90"/>
      <c r="PMB206" s="90"/>
      <c r="PMD206" s="90"/>
      <c r="PMF206" s="90"/>
      <c r="PMH206" s="90"/>
      <c r="PMJ206" s="90"/>
      <c r="PML206" s="90"/>
      <c r="PMN206" s="90"/>
      <c r="PMP206" s="90"/>
      <c r="PMR206" s="90"/>
      <c r="PMT206" s="90"/>
      <c r="PMV206" s="90"/>
      <c r="PMX206" s="90"/>
      <c r="PMZ206" s="90"/>
      <c r="PNB206" s="90"/>
      <c r="PND206" s="90"/>
      <c r="PNF206" s="90"/>
      <c r="PNH206" s="90"/>
      <c r="PNJ206" s="90"/>
      <c r="PNL206" s="90"/>
      <c r="PNN206" s="90"/>
      <c r="PNP206" s="90"/>
      <c r="PNR206" s="90"/>
      <c r="PNT206" s="90"/>
      <c r="PNV206" s="90"/>
      <c r="PNX206" s="90"/>
      <c r="PNZ206" s="90"/>
      <c r="POB206" s="90"/>
      <c r="POD206" s="90"/>
      <c r="POF206" s="90"/>
      <c r="POH206" s="90"/>
      <c r="POJ206" s="90"/>
      <c r="POL206" s="90"/>
      <c r="PON206" s="90"/>
      <c r="POP206" s="90"/>
      <c r="POR206" s="90"/>
      <c r="POT206" s="90"/>
      <c r="POV206" s="90"/>
      <c r="POX206" s="90"/>
      <c r="POZ206" s="90"/>
      <c r="PPB206" s="90"/>
      <c r="PPD206" s="90"/>
      <c r="PPF206" s="90"/>
      <c r="PPH206" s="90"/>
      <c r="PPJ206" s="90"/>
      <c r="PPL206" s="90"/>
      <c r="PPN206" s="90"/>
      <c r="PPP206" s="90"/>
      <c r="PPR206" s="90"/>
      <c r="PPT206" s="90"/>
      <c r="PPV206" s="90"/>
      <c r="PPX206" s="90"/>
      <c r="PPZ206" s="90"/>
      <c r="PQB206" s="90"/>
      <c r="PQD206" s="90"/>
      <c r="PQF206" s="90"/>
      <c r="PQH206" s="90"/>
      <c r="PQJ206" s="90"/>
      <c r="PQL206" s="90"/>
      <c r="PQN206" s="90"/>
      <c r="PQP206" s="90"/>
      <c r="PQR206" s="90"/>
      <c r="PQT206" s="90"/>
      <c r="PQV206" s="90"/>
      <c r="PQX206" s="90"/>
      <c r="PQZ206" s="90"/>
      <c r="PRB206" s="90"/>
      <c r="PRD206" s="90"/>
      <c r="PRF206" s="90"/>
      <c r="PRH206" s="90"/>
      <c r="PRJ206" s="90"/>
      <c r="PRL206" s="90"/>
      <c r="PRN206" s="90"/>
      <c r="PRP206" s="90"/>
      <c r="PRR206" s="90"/>
      <c r="PRT206" s="90"/>
      <c r="PRV206" s="90"/>
      <c r="PRX206" s="90"/>
      <c r="PRZ206" s="90"/>
      <c r="PSB206" s="90"/>
      <c r="PSD206" s="90"/>
      <c r="PSF206" s="90"/>
      <c r="PSH206" s="90"/>
      <c r="PSJ206" s="90"/>
      <c r="PSL206" s="90"/>
      <c r="PSN206" s="90"/>
      <c r="PSP206" s="90"/>
      <c r="PSR206" s="90"/>
      <c r="PST206" s="90"/>
      <c r="PSV206" s="90"/>
      <c r="PSX206" s="90"/>
      <c r="PSZ206" s="90"/>
      <c r="PTB206" s="90"/>
      <c r="PTD206" s="90"/>
      <c r="PTF206" s="90"/>
      <c r="PTH206" s="90"/>
      <c r="PTJ206" s="90"/>
      <c r="PTL206" s="90"/>
      <c r="PTN206" s="90"/>
      <c r="PTP206" s="90"/>
      <c r="PTR206" s="90"/>
      <c r="PTT206" s="90"/>
      <c r="PTV206" s="90"/>
      <c r="PTX206" s="90"/>
      <c r="PTZ206" s="90"/>
      <c r="PUB206" s="90"/>
      <c r="PUD206" s="90"/>
      <c r="PUF206" s="90"/>
      <c r="PUH206" s="90"/>
      <c r="PUJ206" s="90"/>
      <c r="PUL206" s="90"/>
      <c r="PUN206" s="90"/>
      <c r="PUP206" s="90"/>
      <c r="PUR206" s="90"/>
      <c r="PUT206" s="90"/>
      <c r="PUV206" s="90"/>
      <c r="PUX206" s="90"/>
      <c r="PUZ206" s="90"/>
      <c r="PVB206" s="90"/>
      <c r="PVD206" s="90"/>
      <c r="PVF206" s="90"/>
      <c r="PVH206" s="90"/>
      <c r="PVJ206" s="90"/>
      <c r="PVL206" s="90"/>
      <c r="PVN206" s="90"/>
      <c r="PVP206" s="90"/>
      <c r="PVR206" s="90"/>
      <c r="PVT206" s="90"/>
      <c r="PVV206" s="90"/>
      <c r="PVX206" s="90"/>
      <c r="PVZ206" s="90"/>
      <c r="PWB206" s="90"/>
      <c r="PWD206" s="90"/>
      <c r="PWF206" s="90"/>
      <c r="PWH206" s="90"/>
      <c r="PWJ206" s="90"/>
      <c r="PWL206" s="90"/>
      <c r="PWN206" s="90"/>
      <c r="PWP206" s="90"/>
      <c r="PWR206" s="90"/>
      <c r="PWT206" s="90"/>
      <c r="PWV206" s="90"/>
      <c r="PWX206" s="90"/>
      <c r="PWZ206" s="90"/>
      <c r="PXB206" s="90"/>
      <c r="PXD206" s="90"/>
      <c r="PXF206" s="90"/>
      <c r="PXH206" s="90"/>
      <c r="PXJ206" s="90"/>
      <c r="PXL206" s="90"/>
      <c r="PXN206" s="90"/>
      <c r="PXP206" s="90"/>
      <c r="PXR206" s="90"/>
      <c r="PXT206" s="90"/>
      <c r="PXV206" s="90"/>
      <c r="PXX206" s="90"/>
      <c r="PXZ206" s="90"/>
      <c r="PYB206" s="90"/>
      <c r="PYD206" s="90"/>
      <c r="PYF206" s="90"/>
      <c r="PYH206" s="90"/>
      <c r="PYJ206" s="90"/>
      <c r="PYL206" s="90"/>
      <c r="PYN206" s="90"/>
      <c r="PYP206" s="90"/>
      <c r="PYR206" s="90"/>
      <c r="PYT206" s="90"/>
      <c r="PYV206" s="90"/>
      <c r="PYX206" s="90"/>
      <c r="PYZ206" s="90"/>
      <c r="PZB206" s="90"/>
      <c r="PZD206" s="90"/>
      <c r="PZF206" s="90"/>
      <c r="PZH206" s="90"/>
      <c r="PZJ206" s="90"/>
      <c r="PZL206" s="90"/>
      <c r="PZN206" s="90"/>
      <c r="PZP206" s="90"/>
      <c r="PZR206" s="90"/>
      <c r="PZT206" s="90"/>
      <c r="PZV206" s="90"/>
      <c r="PZX206" s="90"/>
      <c r="PZZ206" s="90"/>
      <c r="QAB206" s="90"/>
      <c r="QAD206" s="90"/>
      <c r="QAF206" s="90"/>
      <c r="QAH206" s="90"/>
      <c r="QAJ206" s="90"/>
      <c r="QAL206" s="90"/>
      <c r="QAN206" s="90"/>
      <c r="QAP206" s="90"/>
      <c r="QAR206" s="90"/>
      <c r="QAT206" s="90"/>
      <c r="QAV206" s="90"/>
      <c r="QAX206" s="90"/>
      <c r="QAZ206" s="90"/>
      <c r="QBB206" s="90"/>
      <c r="QBD206" s="90"/>
      <c r="QBF206" s="90"/>
      <c r="QBH206" s="90"/>
      <c r="QBJ206" s="90"/>
      <c r="QBL206" s="90"/>
      <c r="QBN206" s="90"/>
      <c r="QBP206" s="90"/>
      <c r="QBR206" s="90"/>
      <c r="QBT206" s="90"/>
      <c r="QBV206" s="90"/>
      <c r="QBX206" s="90"/>
      <c r="QBZ206" s="90"/>
      <c r="QCB206" s="90"/>
      <c r="QCD206" s="90"/>
      <c r="QCF206" s="90"/>
      <c r="QCH206" s="90"/>
      <c r="QCJ206" s="90"/>
      <c r="QCL206" s="90"/>
      <c r="QCN206" s="90"/>
      <c r="QCP206" s="90"/>
      <c r="QCR206" s="90"/>
      <c r="QCT206" s="90"/>
      <c r="QCV206" s="90"/>
      <c r="QCX206" s="90"/>
      <c r="QCZ206" s="90"/>
      <c r="QDB206" s="90"/>
      <c r="QDD206" s="90"/>
      <c r="QDF206" s="90"/>
      <c r="QDH206" s="90"/>
      <c r="QDJ206" s="90"/>
      <c r="QDL206" s="90"/>
      <c r="QDN206" s="90"/>
      <c r="QDP206" s="90"/>
      <c r="QDR206" s="90"/>
      <c r="QDT206" s="90"/>
      <c r="QDV206" s="90"/>
      <c r="QDX206" s="90"/>
      <c r="QDZ206" s="90"/>
      <c r="QEB206" s="90"/>
      <c r="QED206" s="90"/>
      <c r="QEF206" s="90"/>
      <c r="QEH206" s="90"/>
      <c r="QEJ206" s="90"/>
      <c r="QEL206" s="90"/>
      <c r="QEN206" s="90"/>
      <c r="QEP206" s="90"/>
      <c r="QER206" s="90"/>
      <c r="QET206" s="90"/>
      <c r="QEV206" s="90"/>
      <c r="QEX206" s="90"/>
      <c r="QEZ206" s="90"/>
      <c r="QFB206" s="90"/>
      <c r="QFD206" s="90"/>
      <c r="QFF206" s="90"/>
      <c r="QFH206" s="90"/>
      <c r="QFJ206" s="90"/>
      <c r="QFL206" s="90"/>
      <c r="QFN206" s="90"/>
      <c r="QFP206" s="90"/>
      <c r="QFR206" s="90"/>
      <c r="QFT206" s="90"/>
      <c r="QFV206" s="90"/>
      <c r="QFX206" s="90"/>
      <c r="QFZ206" s="90"/>
      <c r="QGB206" s="90"/>
      <c r="QGD206" s="90"/>
      <c r="QGF206" s="90"/>
      <c r="QGH206" s="90"/>
      <c r="QGJ206" s="90"/>
      <c r="QGL206" s="90"/>
      <c r="QGN206" s="90"/>
      <c r="QGP206" s="90"/>
      <c r="QGR206" s="90"/>
      <c r="QGT206" s="90"/>
      <c r="QGV206" s="90"/>
      <c r="QGX206" s="90"/>
      <c r="QGZ206" s="90"/>
      <c r="QHB206" s="90"/>
      <c r="QHD206" s="90"/>
      <c r="QHF206" s="90"/>
      <c r="QHH206" s="90"/>
      <c r="QHJ206" s="90"/>
      <c r="QHL206" s="90"/>
      <c r="QHN206" s="90"/>
      <c r="QHP206" s="90"/>
      <c r="QHR206" s="90"/>
      <c r="QHT206" s="90"/>
      <c r="QHV206" s="90"/>
      <c r="QHX206" s="90"/>
      <c r="QHZ206" s="90"/>
      <c r="QIB206" s="90"/>
      <c r="QID206" s="90"/>
      <c r="QIF206" s="90"/>
      <c r="QIH206" s="90"/>
      <c r="QIJ206" s="90"/>
      <c r="QIL206" s="90"/>
      <c r="QIN206" s="90"/>
      <c r="QIP206" s="90"/>
      <c r="QIR206" s="90"/>
      <c r="QIT206" s="90"/>
      <c r="QIV206" s="90"/>
      <c r="QIX206" s="90"/>
      <c r="QIZ206" s="90"/>
      <c r="QJB206" s="90"/>
      <c r="QJD206" s="90"/>
      <c r="QJF206" s="90"/>
      <c r="QJH206" s="90"/>
      <c r="QJJ206" s="90"/>
      <c r="QJL206" s="90"/>
      <c r="QJN206" s="90"/>
      <c r="QJP206" s="90"/>
      <c r="QJR206" s="90"/>
      <c r="QJT206" s="90"/>
      <c r="QJV206" s="90"/>
      <c r="QJX206" s="90"/>
      <c r="QJZ206" s="90"/>
      <c r="QKB206" s="90"/>
      <c r="QKD206" s="90"/>
      <c r="QKF206" s="90"/>
      <c r="QKH206" s="90"/>
      <c r="QKJ206" s="90"/>
      <c r="QKL206" s="90"/>
      <c r="QKN206" s="90"/>
      <c r="QKP206" s="90"/>
      <c r="QKR206" s="90"/>
      <c r="QKT206" s="90"/>
      <c r="QKV206" s="90"/>
      <c r="QKX206" s="90"/>
      <c r="QKZ206" s="90"/>
      <c r="QLB206" s="90"/>
      <c r="QLD206" s="90"/>
      <c r="QLF206" s="90"/>
      <c r="QLH206" s="90"/>
      <c r="QLJ206" s="90"/>
      <c r="QLL206" s="90"/>
      <c r="QLN206" s="90"/>
      <c r="QLP206" s="90"/>
      <c r="QLR206" s="90"/>
      <c r="QLT206" s="90"/>
      <c r="QLV206" s="90"/>
      <c r="QLX206" s="90"/>
      <c r="QLZ206" s="90"/>
      <c r="QMB206" s="90"/>
      <c r="QMD206" s="90"/>
      <c r="QMF206" s="90"/>
      <c r="QMH206" s="90"/>
      <c r="QMJ206" s="90"/>
      <c r="QML206" s="90"/>
      <c r="QMN206" s="90"/>
      <c r="QMP206" s="90"/>
      <c r="QMR206" s="90"/>
      <c r="QMT206" s="90"/>
      <c r="QMV206" s="90"/>
      <c r="QMX206" s="90"/>
      <c r="QMZ206" s="90"/>
      <c r="QNB206" s="90"/>
      <c r="QND206" s="90"/>
      <c r="QNF206" s="90"/>
      <c r="QNH206" s="90"/>
      <c r="QNJ206" s="90"/>
      <c r="QNL206" s="90"/>
      <c r="QNN206" s="90"/>
      <c r="QNP206" s="90"/>
      <c r="QNR206" s="90"/>
      <c r="QNT206" s="90"/>
      <c r="QNV206" s="90"/>
      <c r="QNX206" s="90"/>
      <c r="QNZ206" s="90"/>
      <c r="QOB206" s="90"/>
      <c r="QOD206" s="90"/>
      <c r="QOF206" s="90"/>
      <c r="QOH206" s="90"/>
      <c r="QOJ206" s="90"/>
      <c r="QOL206" s="90"/>
      <c r="QON206" s="90"/>
      <c r="QOP206" s="90"/>
      <c r="QOR206" s="90"/>
      <c r="QOT206" s="90"/>
      <c r="QOV206" s="90"/>
      <c r="QOX206" s="90"/>
      <c r="QOZ206" s="90"/>
      <c r="QPB206" s="90"/>
      <c r="QPD206" s="90"/>
      <c r="QPF206" s="90"/>
      <c r="QPH206" s="90"/>
      <c r="QPJ206" s="90"/>
      <c r="QPL206" s="90"/>
      <c r="QPN206" s="90"/>
      <c r="QPP206" s="90"/>
      <c r="QPR206" s="90"/>
      <c r="QPT206" s="90"/>
      <c r="QPV206" s="90"/>
      <c r="QPX206" s="90"/>
      <c r="QPZ206" s="90"/>
      <c r="QQB206" s="90"/>
      <c r="QQD206" s="90"/>
      <c r="QQF206" s="90"/>
      <c r="QQH206" s="90"/>
      <c r="QQJ206" s="90"/>
      <c r="QQL206" s="90"/>
      <c r="QQN206" s="90"/>
      <c r="QQP206" s="90"/>
      <c r="QQR206" s="90"/>
      <c r="QQT206" s="90"/>
      <c r="QQV206" s="90"/>
      <c r="QQX206" s="90"/>
      <c r="QQZ206" s="90"/>
      <c r="QRB206" s="90"/>
      <c r="QRD206" s="90"/>
      <c r="QRF206" s="90"/>
      <c r="QRH206" s="90"/>
      <c r="QRJ206" s="90"/>
      <c r="QRL206" s="90"/>
      <c r="QRN206" s="90"/>
      <c r="QRP206" s="90"/>
      <c r="QRR206" s="90"/>
      <c r="QRT206" s="90"/>
      <c r="QRV206" s="90"/>
      <c r="QRX206" s="90"/>
      <c r="QRZ206" s="90"/>
      <c r="QSB206" s="90"/>
      <c r="QSD206" s="90"/>
      <c r="QSF206" s="90"/>
      <c r="QSH206" s="90"/>
      <c r="QSJ206" s="90"/>
      <c r="QSL206" s="90"/>
      <c r="QSN206" s="90"/>
      <c r="QSP206" s="90"/>
      <c r="QSR206" s="90"/>
      <c r="QST206" s="90"/>
      <c r="QSV206" s="90"/>
      <c r="QSX206" s="90"/>
      <c r="QSZ206" s="90"/>
      <c r="QTB206" s="90"/>
      <c r="QTD206" s="90"/>
      <c r="QTF206" s="90"/>
      <c r="QTH206" s="90"/>
      <c r="QTJ206" s="90"/>
      <c r="QTL206" s="90"/>
      <c r="QTN206" s="90"/>
      <c r="QTP206" s="90"/>
      <c r="QTR206" s="90"/>
      <c r="QTT206" s="90"/>
      <c r="QTV206" s="90"/>
      <c r="QTX206" s="90"/>
      <c r="QTZ206" s="90"/>
      <c r="QUB206" s="90"/>
      <c r="QUD206" s="90"/>
      <c r="QUF206" s="90"/>
      <c r="QUH206" s="90"/>
      <c r="QUJ206" s="90"/>
      <c r="QUL206" s="90"/>
      <c r="QUN206" s="90"/>
      <c r="QUP206" s="90"/>
      <c r="QUR206" s="90"/>
      <c r="QUT206" s="90"/>
      <c r="QUV206" s="90"/>
      <c r="QUX206" s="90"/>
      <c r="QUZ206" s="90"/>
      <c r="QVB206" s="90"/>
      <c r="QVD206" s="90"/>
      <c r="QVF206" s="90"/>
      <c r="QVH206" s="90"/>
      <c r="QVJ206" s="90"/>
      <c r="QVL206" s="90"/>
      <c r="QVN206" s="90"/>
      <c r="QVP206" s="90"/>
      <c r="QVR206" s="90"/>
      <c r="QVT206" s="90"/>
      <c r="QVV206" s="90"/>
      <c r="QVX206" s="90"/>
      <c r="QVZ206" s="90"/>
      <c r="QWB206" s="90"/>
      <c r="QWD206" s="90"/>
      <c r="QWF206" s="90"/>
      <c r="QWH206" s="90"/>
      <c r="QWJ206" s="90"/>
      <c r="QWL206" s="90"/>
      <c r="QWN206" s="90"/>
      <c r="QWP206" s="90"/>
      <c r="QWR206" s="90"/>
      <c r="QWT206" s="90"/>
      <c r="QWV206" s="90"/>
      <c r="QWX206" s="90"/>
      <c r="QWZ206" s="90"/>
      <c r="QXB206" s="90"/>
      <c r="QXD206" s="90"/>
      <c r="QXF206" s="90"/>
      <c r="QXH206" s="90"/>
      <c r="QXJ206" s="90"/>
      <c r="QXL206" s="90"/>
      <c r="QXN206" s="90"/>
      <c r="QXP206" s="90"/>
      <c r="QXR206" s="90"/>
      <c r="QXT206" s="90"/>
      <c r="QXV206" s="90"/>
      <c r="QXX206" s="90"/>
      <c r="QXZ206" s="90"/>
      <c r="QYB206" s="90"/>
      <c r="QYD206" s="90"/>
      <c r="QYF206" s="90"/>
      <c r="QYH206" s="90"/>
      <c r="QYJ206" s="90"/>
      <c r="QYL206" s="90"/>
      <c r="QYN206" s="90"/>
      <c r="QYP206" s="90"/>
      <c r="QYR206" s="90"/>
      <c r="QYT206" s="90"/>
      <c r="QYV206" s="90"/>
      <c r="QYX206" s="90"/>
      <c r="QYZ206" s="90"/>
      <c r="QZB206" s="90"/>
      <c r="QZD206" s="90"/>
      <c r="QZF206" s="90"/>
      <c r="QZH206" s="90"/>
      <c r="QZJ206" s="90"/>
      <c r="QZL206" s="90"/>
      <c r="QZN206" s="90"/>
      <c r="QZP206" s="90"/>
      <c r="QZR206" s="90"/>
      <c r="QZT206" s="90"/>
      <c r="QZV206" s="90"/>
      <c r="QZX206" s="90"/>
      <c r="QZZ206" s="90"/>
      <c r="RAB206" s="90"/>
      <c r="RAD206" s="90"/>
      <c r="RAF206" s="90"/>
      <c r="RAH206" s="90"/>
      <c r="RAJ206" s="90"/>
      <c r="RAL206" s="90"/>
      <c r="RAN206" s="90"/>
      <c r="RAP206" s="90"/>
      <c r="RAR206" s="90"/>
      <c r="RAT206" s="90"/>
      <c r="RAV206" s="90"/>
      <c r="RAX206" s="90"/>
      <c r="RAZ206" s="90"/>
      <c r="RBB206" s="90"/>
      <c r="RBD206" s="90"/>
      <c r="RBF206" s="90"/>
      <c r="RBH206" s="90"/>
      <c r="RBJ206" s="90"/>
      <c r="RBL206" s="90"/>
      <c r="RBN206" s="90"/>
      <c r="RBP206" s="90"/>
      <c r="RBR206" s="90"/>
      <c r="RBT206" s="90"/>
      <c r="RBV206" s="90"/>
      <c r="RBX206" s="90"/>
      <c r="RBZ206" s="90"/>
      <c r="RCB206" s="90"/>
      <c r="RCD206" s="90"/>
      <c r="RCF206" s="90"/>
      <c r="RCH206" s="90"/>
      <c r="RCJ206" s="90"/>
      <c r="RCL206" s="90"/>
      <c r="RCN206" s="90"/>
      <c r="RCP206" s="90"/>
      <c r="RCR206" s="90"/>
      <c r="RCT206" s="90"/>
      <c r="RCV206" s="90"/>
      <c r="RCX206" s="90"/>
      <c r="RCZ206" s="90"/>
      <c r="RDB206" s="90"/>
      <c r="RDD206" s="90"/>
      <c r="RDF206" s="90"/>
      <c r="RDH206" s="90"/>
      <c r="RDJ206" s="90"/>
      <c r="RDL206" s="90"/>
      <c r="RDN206" s="90"/>
      <c r="RDP206" s="90"/>
      <c r="RDR206" s="90"/>
      <c r="RDT206" s="90"/>
      <c r="RDV206" s="90"/>
      <c r="RDX206" s="90"/>
      <c r="RDZ206" s="90"/>
      <c r="REB206" s="90"/>
      <c r="RED206" s="90"/>
      <c r="REF206" s="90"/>
      <c r="REH206" s="90"/>
      <c r="REJ206" s="90"/>
      <c r="REL206" s="90"/>
      <c r="REN206" s="90"/>
      <c r="REP206" s="90"/>
      <c r="RER206" s="90"/>
      <c r="RET206" s="90"/>
      <c r="REV206" s="90"/>
      <c r="REX206" s="90"/>
      <c r="REZ206" s="90"/>
      <c r="RFB206" s="90"/>
      <c r="RFD206" s="90"/>
      <c r="RFF206" s="90"/>
      <c r="RFH206" s="90"/>
      <c r="RFJ206" s="90"/>
      <c r="RFL206" s="90"/>
      <c r="RFN206" s="90"/>
      <c r="RFP206" s="90"/>
      <c r="RFR206" s="90"/>
      <c r="RFT206" s="90"/>
      <c r="RFV206" s="90"/>
      <c r="RFX206" s="90"/>
      <c r="RFZ206" s="90"/>
      <c r="RGB206" s="90"/>
      <c r="RGD206" s="90"/>
      <c r="RGF206" s="90"/>
      <c r="RGH206" s="90"/>
      <c r="RGJ206" s="90"/>
      <c r="RGL206" s="90"/>
      <c r="RGN206" s="90"/>
      <c r="RGP206" s="90"/>
      <c r="RGR206" s="90"/>
      <c r="RGT206" s="90"/>
      <c r="RGV206" s="90"/>
      <c r="RGX206" s="90"/>
      <c r="RGZ206" s="90"/>
      <c r="RHB206" s="90"/>
      <c r="RHD206" s="90"/>
      <c r="RHF206" s="90"/>
      <c r="RHH206" s="90"/>
      <c r="RHJ206" s="90"/>
      <c r="RHL206" s="90"/>
      <c r="RHN206" s="90"/>
      <c r="RHP206" s="90"/>
      <c r="RHR206" s="90"/>
      <c r="RHT206" s="90"/>
      <c r="RHV206" s="90"/>
      <c r="RHX206" s="90"/>
      <c r="RHZ206" s="90"/>
      <c r="RIB206" s="90"/>
      <c r="RID206" s="90"/>
      <c r="RIF206" s="90"/>
      <c r="RIH206" s="90"/>
      <c r="RIJ206" s="90"/>
      <c r="RIL206" s="90"/>
      <c r="RIN206" s="90"/>
      <c r="RIP206" s="90"/>
      <c r="RIR206" s="90"/>
      <c r="RIT206" s="90"/>
      <c r="RIV206" s="90"/>
      <c r="RIX206" s="90"/>
      <c r="RIZ206" s="90"/>
      <c r="RJB206" s="90"/>
      <c r="RJD206" s="90"/>
      <c r="RJF206" s="90"/>
      <c r="RJH206" s="90"/>
      <c r="RJJ206" s="90"/>
      <c r="RJL206" s="90"/>
      <c r="RJN206" s="90"/>
      <c r="RJP206" s="90"/>
      <c r="RJR206" s="90"/>
      <c r="RJT206" s="90"/>
      <c r="RJV206" s="90"/>
      <c r="RJX206" s="90"/>
      <c r="RJZ206" s="90"/>
      <c r="RKB206" s="90"/>
      <c r="RKD206" s="90"/>
      <c r="RKF206" s="90"/>
      <c r="RKH206" s="90"/>
      <c r="RKJ206" s="90"/>
      <c r="RKL206" s="90"/>
      <c r="RKN206" s="90"/>
      <c r="RKP206" s="90"/>
      <c r="RKR206" s="90"/>
      <c r="RKT206" s="90"/>
      <c r="RKV206" s="90"/>
      <c r="RKX206" s="90"/>
      <c r="RKZ206" s="90"/>
      <c r="RLB206" s="90"/>
      <c r="RLD206" s="90"/>
      <c r="RLF206" s="90"/>
      <c r="RLH206" s="90"/>
      <c r="RLJ206" s="90"/>
      <c r="RLL206" s="90"/>
      <c r="RLN206" s="90"/>
      <c r="RLP206" s="90"/>
      <c r="RLR206" s="90"/>
      <c r="RLT206" s="90"/>
      <c r="RLV206" s="90"/>
      <c r="RLX206" s="90"/>
      <c r="RLZ206" s="90"/>
      <c r="RMB206" s="90"/>
      <c r="RMD206" s="90"/>
      <c r="RMF206" s="90"/>
      <c r="RMH206" s="90"/>
      <c r="RMJ206" s="90"/>
      <c r="RML206" s="90"/>
      <c r="RMN206" s="90"/>
      <c r="RMP206" s="90"/>
      <c r="RMR206" s="90"/>
      <c r="RMT206" s="90"/>
      <c r="RMV206" s="90"/>
      <c r="RMX206" s="90"/>
      <c r="RMZ206" s="90"/>
      <c r="RNB206" s="90"/>
      <c r="RND206" s="90"/>
      <c r="RNF206" s="90"/>
      <c r="RNH206" s="90"/>
      <c r="RNJ206" s="90"/>
      <c r="RNL206" s="90"/>
      <c r="RNN206" s="90"/>
      <c r="RNP206" s="90"/>
      <c r="RNR206" s="90"/>
      <c r="RNT206" s="90"/>
      <c r="RNV206" s="90"/>
      <c r="RNX206" s="90"/>
      <c r="RNZ206" s="90"/>
      <c r="ROB206" s="90"/>
      <c r="ROD206" s="90"/>
      <c r="ROF206" s="90"/>
      <c r="ROH206" s="90"/>
      <c r="ROJ206" s="90"/>
      <c r="ROL206" s="90"/>
      <c r="RON206" s="90"/>
      <c r="ROP206" s="90"/>
      <c r="ROR206" s="90"/>
      <c r="ROT206" s="90"/>
      <c r="ROV206" s="90"/>
      <c r="ROX206" s="90"/>
      <c r="ROZ206" s="90"/>
      <c r="RPB206" s="90"/>
      <c r="RPD206" s="90"/>
      <c r="RPF206" s="90"/>
      <c r="RPH206" s="90"/>
      <c r="RPJ206" s="90"/>
      <c r="RPL206" s="90"/>
      <c r="RPN206" s="90"/>
      <c r="RPP206" s="90"/>
      <c r="RPR206" s="90"/>
      <c r="RPT206" s="90"/>
      <c r="RPV206" s="90"/>
      <c r="RPX206" s="90"/>
      <c r="RPZ206" s="90"/>
      <c r="RQB206" s="90"/>
      <c r="RQD206" s="90"/>
      <c r="RQF206" s="90"/>
      <c r="RQH206" s="90"/>
      <c r="RQJ206" s="90"/>
      <c r="RQL206" s="90"/>
      <c r="RQN206" s="90"/>
      <c r="RQP206" s="90"/>
      <c r="RQR206" s="90"/>
      <c r="RQT206" s="90"/>
      <c r="RQV206" s="90"/>
      <c r="RQX206" s="90"/>
      <c r="RQZ206" s="90"/>
      <c r="RRB206" s="90"/>
      <c r="RRD206" s="90"/>
      <c r="RRF206" s="90"/>
      <c r="RRH206" s="90"/>
      <c r="RRJ206" s="90"/>
      <c r="RRL206" s="90"/>
      <c r="RRN206" s="90"/>
      <c r="RRP206" s="90"/>
      <c r="RRR206" s="90"/>
      <c r="RRT206" s="90"/>
      <c r="RRV206" s="90"/>
      <c r="RRX206" s="90"/>
      <c r="RRZ206" s="90"/>
      <c r="RSB206" s="90"/>
      <c r="RSD206" s="90"/>
      <c r="RSF206" s="90"/>
      <c r="RSH206" s="90"/>
      <c r="RSJ206" s="90"/>
      <c r="RSL206" s="90"/>
      <c r="RSN206" s="90"/>
      <c r="RSP206" s="90"/>
      <c r="RSR206" s="90"/>
      <c r="RST206" s="90"/>
      <c r="RSV206" s="90"/>
      <c r="RSX206" s="90"/>
      <c r="RSZ206" s="90"/>
      <c r="RTB206" s="90"/>
      <c r="RTD206" s="90"/>
      <c r="RTF206" s="90"/>
      <c r="RTH206" s="90"/>
      <c r="RTJ206" s="90"/>
      <c r="RTL206" s="90"/>
      <c r="RTN206" s="90"/>
      <c r="RTP206" s="90"/>
      <c r="RTR206" s="90"/>
      <c r="RTT206" s="90"/>
      <c r="RTV206" s="90"/>
      <c r="RTX206" s="90"/>
      <c r="RTZ206" s="90"/>
      <c r="RUB206" s="90"/>
      <c r="RUD206" s="90"/>
      <c r="RUF206" s="90"/>
      <c r="RUH206" s="90"/>
      <c r="RUJ206" s="90"/>
      <c r="RUL206" s="90"/>
      <c r="RUN206" s="90"/>
      <c r="RUP206" s="90"/>
      <c r="RUR206" s="90"/>
      <c r="RUT206" s="90"/>
      <c r="RUV206" s="90"/>
      <c r="RUX206" s="90"/>
      <c r="RUZ206" s="90"/>
      <c r="RVB206" s="90"/>
      <c r="RVD206" s="90"/>
      <c r="RVF206" s="90"/>
      <c r="RVH206" s="90"/>
      <c r="RVJ206" s="90"/>
      <c r="RVL206" s="90"/>
      <c r="RVN206" s="90"/>
      <c r="RVP206" s="90"/>
      <c r="RVR206" s="90"/>
      <c r="RVT206" s="90"/>
      <c r="RVV206" s="90"/>
      <c r="RVX206" s="90"/>
      <c r="RVZ206" s="90"/>
      <c r="RWB206" s="90"/>
      <c r="RWD206" s="90"/>
      <c r="RWF206" s="90"/>
      <c r="RWH206" s="90"/>
      <c r="RWJ206" s="90"/>
      <c r="RWL206" s="90"/>
      <c r="RWN206" s="90"/>
      <c r="RWP206" s="90"/>
      <c r="RWR206" s="90"/>
      <c r="RWT206" s="90"/>
      <c r="RWV206" s="90"/>
      <c r="RWX206" s="90"/>
      <c r="RWZ206" s="90"/>
      <c r="RXB206" s="90"/>
      <c r="RXD206" s="90"/>
      <c r="RXF206" s="90"/>
      <c r="RXH206" s="90"/>
      <c r="RXJ206" s="90"/>
      <c r="RXL206" s="90"/>
      <c r="RXN206" s="90"/>
      <c r="RXP206" s="90"/>
      <c r="RXR206" s="90"/>
      <c r="RXT206" s="90"/>
      <c r="RXV206" s="90"/>
      <c r="RXX206" s="90"/>
      <c r="RXZ206" s="90"/>
      <c r="RYB206" s="90"/>
      <c r="RYD206" s="90"/>
      <c r="RYF206" s="90"/>
      <c r="RYH206" s="90"/>
      <c r="RYJ206" s="90"/>
      <c r="RYL206" s="90"/>
      <c r="RYN206" s="90"/>
      <c r="RYP206" s="90"/>
      <c r="RYR206" s="90"/>
      <c r="RYT206" s="90"/>
      <c r="RYV206" s="90"/>
      <c r="RYX206" s="90"/>
      <c r="RYZ206" s="90"/>
      <c r="RZB206" s="90"/>
      <c r="RZD206" s="90"/>
      <c r="RZF206" s="90"/>
      <c r="RZH206" s="90"/>
      <c r="RZJ206" s="90"/>
      <c r="RZL206" s="90"/>
      <c r="RZN206" s="90"/>
      <c r="RZP206" s="90"/>
      <c r="RZR206" s="90"/>
      <c r="RZT206" s="90"/>
      <c r="RZV206" s="90"/>
      <c r="RZX206" s="90"/>
      <c r="RZZ206" s="90"/>
      <c r="SAB206" s="90"/>
      <c r="SAD206" s="90"/>
      <c r="SAF206" s="90"/>
      <c r="SAH206" s="90"/>
      <c r="SAJ206" s="90"/>
      <c r="SAL206" s="90"/>
      <c r="SAN206" s="90"/>
      <c r="SAP206" s="90"/>
      <c r="SAR206" s="90"/>
      <c r="SAT206" s="90"/>
      <c r="SAV206" s="90"/>
      <c r="SAX206" s="90"/>
      <c r="SAZ206" s="90"/>
      <c r="SBB206" s="90"/>
      <c r="SBD206" s="90"/>
      <c r="SBF206" s="90"/>
      <c r="SBH206" s="90"/>
      <c r="SBJ206" s="90"/>
      <c r="SBL206" s="90"/>
      <c r="SBN206" s="90"/>
      <c r="SBP206" s="90"/>
      <c r="SBR206" s="90"/>
      <c r="SBT206" s="90"/>
      <c r="SBV206" s="90"/>
      <c r="SBX206" s="90"/>
      <c r="SBZ206" s="90"/>
      <c r="SCB206" s="90"/>
      <c r="SCD206" s="90"/>
      <c r="SCF206" s="90"/>
      <c r="SCH206" s="90"/>
      <c r="SCJ206" s="90"/>
      <c r="SCL206" s="90"/>
      <c r="SCN206" s="90"/>
      <c r="SCP206" s="90"/>
      <c r="SCR206" s="90"/>
      <c r="SCT206" s="90"/>
      <c r="SCV206" s="90"/>
      <c r="SCX206" s="90"/>
      <c r="SCZ206" s="90"/>
      <c r="SDB206" s="90"/>
      <c r="SDD206" s="90"/>
      <c r="SDF206" s="90"/>
      <c r="SDH206" s="90"/>
      <c r="SDJ206" s="90"/>
      <c r="SDL206" s="90"/>
      <c r="SDN206" s="90"/>
      <c r="SDP206" s="90"/>
      <c r="SDR206" s="90"/>
      <c r="SDT206" s="90"/>
      <c r="SDV206" s="90"/>
      <c r="SDX206" s="90"/>
      <c r="SDZ206" s="90"/>
      <c r="SEB206" s="90"/>
      <c r="SED206" s="90"/>
      <c r="SEF206" s="90"/>
      <c r="SEH206" s="90"/>
      <c r="SEJ206" s="90"/>
      <c r="SEL206" s="90"/>
      <c r="SEN206" s="90"/>
      <c r="SEP206" s="90"/>
      <c r="SER206" s="90"/>
      <c r="SET206" s="90"/>
      <c r="SEV206" s="90"/>
      <c r="SEX206" s="90"/>
      <c r="SEZ206" s="90"/>
      <c r="SFB206" s="90"/>
      <c r="SFD206" s="90"/>
      <c r="SFF206" s="90"/>
      <c r="SFH206" s="90"/>
      <c r="SFJ206" s="90"/>
      <c r="SFL206" s="90"/>
      <c r="SFN206" s="90"/>
      <c r="SFP206" s="90"/>
      <c r="SFR206" s="90"/>
      <c r="SFT206" s="90"/>
      <c r="SFV206" s="90"/>
      <c r="SFX206" s="90"/>
      <c r="SFZ206" s="90"/>
      <c r="SGB206" s="90"/>
      <c r="SGD206" s="90"/>
      <c r="SGF206" s="90"/>
      <c r="SGH206" s="90"/>
      <c r="SGJ206" s="90"/>
      <c r="SGL206" s="90"/>
      <c r="SGN206" s="90"/>
      <c r="SGP206" s="90"/>
      <c r="SGR206" s="90"/>
      <c r="SGT206" s="90"/>
      <c r="SGV206" s="90"/>
      <c r="SGX206" s="90"/>
      <c r="SGZ206" s="90"/>
      <c r="SHB206" s="90"/>
      <c r="SHD206" s="90"/>
      <c r="SHF206" s="90"/>
      <c r="SHH206" s="90"/>
      <c r="SHJ206" s="90"/>
      <c r="SHL206" s="90"/>
      <c r="SHN206" s="90"/>
      <c r="SHP206" s="90"/>
      <c r="SHR206" s="90"/>
      <c r="SHT206" s="90"/>
      <c r="SHV206" s="90"/>
      <c r="SHX206" s="90"/>
      <c r="SHZ206" s="90"/>
      <c r="SIB206" s="90"/>
      <c r="SID206" s="90"/>
      <c r="SIF206" s="90"/>
      <c r="SIH206" s="90"/>
      <c r="SIJ206" s="90"/>
      <c r="SIL206" s="90"/>
      <c r="SIN206" s="90"/>
      <c r="SIP206" s="90"/>
      <c r="SIR206" s="90"/>
      <c r="SIT206" s="90"/>
      <c r="SIV206" s="90"/>
      <c r="SIX206" s="90"/>
      <c r="SIZ206" s="90"/>
      <c r="SJB206" s="90"/>
      <c r="SJD206" s="90"/>
      <c r="SJF206" s="90"/>
      <c r="SJH206" s="90"/>
      <c r="SJJ206" s="90"/>
      <c r="SJL206" s="90"/>
      <c r="SJN206" s="90"/>
      <c r="SJP206" s="90"/>
      <c r="SJR206" s="90"/>
      <c r="SJT206" s="90"/>
      <c r="SJV206" s="90"/>
      <c r="SJX206" s="90"/>
      <c r="SJZ206" s="90"/>
      <c r="SKB206" s="90"/>
      <c r="SKD206" s="90"/>
      <c r="SKF206" s="90"/>
      <c r="SKH206" s="90"/>
      <c r="SKJ206" s="90"/>
      <c r="SKL206" s="90"/>
      <c r="SKN206" s="90"/>
      <c r="SKP206" s="90"/>
      <c r="SKR206" s="90"/>
      <c r="SKT206" s="90"/>
      <c r="SKV206" s="90"/>
      <c r="SKX206" s="90"/>
      <c r="SKZ206" s="90"/>
      <c r="SLB206" s="90"/>
      <c r="SLD206" s="90"/>
      <c r="SLF206" s="90"/>
      <c r="SLH206" s="90"/>
      <c r="SLJ206" s="90"/>
      <c r="SLL206" s="90"/>
      <c r="SLN206" s="90"/>
      <c r="SLP206" s="90"/>
      <c r="SLR206" s="90"/>
      <c r="SLT206" s="90"/>
      <c r="SLV206" s="90"/>
      <c r="SLX206" s="90"/>
      <c r="SLZ206" s="90"/>
      <c r="SMB206" s="90"/>
      <c r="SMD206" s="90"/>
      <c r="SMF206" s="90"/>
      <c r="SMH206" s="90"/>
      <c r="SMJ206" s="90"/>
      <c r="SML206" s="90"/>
      <c r="SMN206" s="90"/>
      <c r="SMP206" s="90"/>
      <c r="SMR206" s="90"/>
      <c r="SMT206" s="90"/>
      <c r="SMV206" s="90"/>
      <c r="SMX206" s="90"/>
      <c r="SMZ206" s="90"/>
      <c r="SNB206" s="90"/>
      <c r="SND206" s="90"/>
      <c r="SNF206" s="90"/>
      <c r="SNH206" s="90"/>
      <c r="SNJ206" s="90"/>
      <c r="SNL206" s="90"/>
      <c r="SNN206" s="90"/>
      <c r="SNP206" s="90"/>
      <c r="SNR206" s="90"/>
      <c r="SNT206" s="90"/>
      <c r="SNV206" s="90"/>
      <c r="SNX206" s="90"/>
      <c r="SNZ206" s="90"/>
      <c r="SOB206" s="90"/>
      <c r="SOD206" s="90"/>
      <c r="SOF206" s="90"/>
      <c r="SOH206" s="90"/>
      <c r="SOJ206" s="90"/>
      <c r="SOL206" s="90"/>
      <c r="SON206" s="90"/>
      <c r="SOP206" s="90"/>
      <c r="SOR206" s="90"/>
      <c r="SOT206" s="90"/>
      <c r="SOV206" s="90"/>
      <c r="SOX206" s="90"/>
      <c r="SOZ206" s="90"/>
      <c r="SPB206" s="90"/>
      <c r="SPD206" s="90"/>
      <c r="SPF206" s="90"/>
      <c r="SPH206" s="90"/>
      <c r="SPJ206" s="90"/>
      <c r="SPL206" s="90"/>
      <c r="SPN206" s="90"/>
      <c r="SPP206" s="90"/>
      <c r="SPR206" s="90"/>
      <c r="SPT206" s="90"/>
      <c r="SPV206" s="90"/>
      <c r="SPX206" s="90"/>
      <c r="SPZ206" s="90"/>
      <c r="SQB206" s="90"/>
      <c r="SQD206" s="90"/>
      <c r="SQF206" s="90"/>
      <c r="SQH206" s="90"/>
      <c r="SQJ206" s="90"/>
      <c r="SQL206" s="90"/>
      <c r="SQN206" s="90"/>
      <c r="SQP206" s="90"/>
      <c r="SQR206" s="90"/>
      <c r="SQT206" s="90"/>
      <c r="SQV206" s="90"/>
      <c r="SQX206" s="90"/>
      <c r="SQZ206" s="90"/>
      <c r="SRB206" s="90"/>
      <c r="SRD206" s="90"/>
      <c r="SRF206" s="90"/>
      <c r="SRH206" s="90"/>
      <c r="SRJ206" s="90"/>
      <c r="SRL206" s="90"/>
      <c r="SRN206" s="90"/>
      <c r="SRP206" s="90"/>
      <c r="SRR206" s="90"/>
      <c r="SRT206" s="90"/>
      <c r="SRV206" s="90"/>
      <c r="SRX206" s="90"/>
      <c r="SRZ206" s="90"/>
      <c r="SSB206" s="90"/>
      <c r="SSD206" s="90"/>
      <c r="SSF206" s="90"/>
      <c r="SSH206" s="90"/>
      <c r="SSJ206" s="90"/>
      <c r="SSL206" s="90"/>
      <c r="SSN206" s="90"/>
      <c r="SSP206" s="90"/>
      <c r="SSR206" s="90"/>
      <c r="SST206" s="90"/>
      <c r="SSV206" s="90"/>
      <c r="SSX206" s="90"/>
      <c r="SSZ206" s="90"/>
      <c r="STB206" s="90"/>
      <c r="STD206" s="90"/>
      <c r="STF206" s="90"/>
      <c r="STH206" s="90"/>
      <c r="STJ206" s="90"/>
      <c r="STL206" s="90"/>
      <c r="STN206" s="90"/>
      <c r="STP206" s="90"/>
      <c r="STR206" s="90"/>
      <c r="STT206" s="90"/>
      <c r="STV206" s="90"/>
      <c r="STX206" s="90"/>
      <c r="STZ206" s="90"/>
      <c r="SUB206" s="90"/>
      <c r="SUD206" s="90"/>
      <c r="SUF206" s="90"/>
      <c r="SUH206" s="90"/>
      <c r="SUJ206" s="90"/>
      <c r="SUL206" s="90"/>
      <c r="SUN206" s="90"/>
      <c r="SUP206" s="90"/>
      <c r="SUR206" s="90"/>
      <c r="SUT206" s="90"/>
      <c r="SUV206" s="90"/>
      <c r="SUX206" s="90"/>
      <c r="SUZ206" s="90"/>
      <c r="SVB206" s="90"/>
      <c r="SVD206" s="90"/>
      <c r="SVF206" s="90"/>
      <c r="SVH206" s="90"/>
      <c r="SVJ206" s="90"/>
      <c r="SVL206" s="90"/>
      <c r="SVN206" s="90"/>
      <c r="SVP206" s="90"/>
      <c r="SVR206" s="90"/>
      <c r="SVT206" s="90"/>
      <c r="SVV206" s="90"/>
      <c r="SVX206" s="90"/>
      <c r="SVZ206" s="90"/>
      <c r="SWB206" s="90"/>
      <c r="SWD206" s="90"/>
      <c r="SWF206" s="90"/>
      <c r="SWH206" s="90"/>
      <c r="SWJ206" s="90"/>
      <c r="SWL206" s="90"/>
      <c r="SWN206" s="90"/>
      <c r="SWP206" s="90"/>
      <c r="SWR206" s="90"/>
      <c r="SWT206" s="90"/>
      <c r="SWV206" s="90"/>
      <c r="SWX206" s="90"/>
      <c r="SWZ206" s="90"/>
      <c r="SXB206" s="90"/>
      <c r="SXD206" s="90"/>
      <c r="SXF206" s="90"/>
      <c r="SXH206" s="90"/>
      <c r="SXJ206" s="90"/>
      <c r="SXL206" s="90"/>
      <c r="SXN206" s="90"/>
      <c r="SXP206" s="90"/>
      <c r="SXR206" s="90"/>
      <c r="SXT206" s="90"/>
      <c r="SXV206" s="90"/>
      <c r="SXX206" s="90"/>
      <c r="SXZ206" s="90"/>
      <c r="SYB206" s="90"/>
      <c r="SYD206" s="90"/>
      <c r="SYF206" s="90"/>
      <c r="SYH206" s="90"/>
      <c r="SYJ206" s="90"/>
      <c r="SYL206" s="90"/>
      <c r="SYN206" s="90"/>
      <c r="SYP206" s="90"/>
      <c r="SYR206" s="90"/>
      <c r="SYT206" s="90"/>
      <c r="SYV206" s="90"/>
      <c r="SYX206" s="90"/>
      <c r="SYZ206" s="90"/>
      <c r="SZB206" s="90"/>
      <c r="SZD206" s="90"/>
      <c r="SZF206" s="90"/>
      <c r="SZH206" s="90"/>
      <c r="SZJ206" s="90"/>
      <c r="SZL206" s="90"/>
      <c r="SZN206" s="90"/>
      <c r="SZP206" s="90"/>
      <c r="SZR206" s="90"/>
      <c r="SZT206" s="90"/>
      <c r="SZV206" s="90"/>
      <c r="SZX206" s="90"/>
      <c r="SZZ206" s="90"/>
      <c r="TAB206" s="90"/>
      <c r="TAD206" s="90"/>
      <c r="TAF206" s="90"/>
      <c r="TAH206" s="90"/>
      <c r="TAJ206" s="90"/>
      <c r="TAL206" s="90"/>
      <c r="TAN206" s="90"/>
      <c r="TAP206" s="90"/>
      <c r="TAR206" s="90"/>
      <c r="TAT206" s="90"/>
      <c r="TAV206" s="90"/>
      <c r="TAX206" s="90"/>
      <c r="TAZ206" s="90"/>
      <c r="TBB206" s="90"/>
      <c r="TBD206" s="90"/>
      <c r="TBF206" s="90"/>
      <c r="TBH206" s="90"/>
      <c r="TBJ206" s="90"/>
      <c r="TBL206" s="90"/>
      <c r="TBN206" s="90"/>
      <c r="TBP206" s="90"/>
      <c r="TBR206" s="90"/>
      <c r="TBT206" s="90"/>
      <c r="TBV206" s="90"/>
      <c r="TBX206" s="90"/>
      <c r="TBZ206" s="90"/>
      <c r="TCB206" s="90"/>
      <c r="TCD206" s="90"/>
      <c r="TCF206" s="90"/>
      <c r="TCH206" s="90"/>
      <c r="TCJ206" s="90"/>
      <c r="TCL206" s="90"/>
      <c r="TCN206" s="90"/>
      <c r="TCP206" s="90"/>
      <c r="TCR206" s="90"/>
      <c r="TCT206" s="90"/>
      <c r="TCV206" s="90"/>
      <c r="TCX206" s="90"/>
      <c r="TCZ206" s="90"/>
      <c r="TDB206" s="90"/>
      <c r="TDD206" s="90"/>
      <c r="TDF206" s="90"/>
      <c r="TDH206" s="90"/>
      <c r="TDJ206" s="90"/>
      <c r="TDL206" s="90"/>
      <c r="TDN206" s="90"/>
      <c r="TDP206" s="90"/>
      <c r="TDR206" s="90"/>
      <c r="TDT206" s="90"/>
      <c r="TDV206" s="90"/>
      <c r="TDX206" s="90"/>
      <c r="TDZ206" s="90"/>
      <c r="TEB206" s="90"/>
      <c r="TED206" s="90"/>
      <c r="TEF206" s="90"/>
      <c r="TEH206" s="90"/>
      <c r="TEJ206" s="90"/>
      <c r="TEL206" s="90"/>
      <c r="TEN206" s="90"/>
      <c r="TEP206" s="90"/>
      <c r="TER206" s="90"/>
      <c r="TET206" s="90"/>
      <c r="TEV206" s="90"/>
      <c r="TEX206" s="90"/>
      <c r="TEZ206" s="90"/>
      <c r="TFB206" s="90"/>
      <c r="TFD206" s="90"/>
      <c r="TFF206" s="90"/>
      <c r="TFH206" s="90"/>
      <c r="TFJ206" s="90"/>
      <c r="TFL206" s="90"/>
      <c r="TFN206" s="90"/>
      <c r="TFP206" s="90"/>
      <c r="TFR206" s="90"/>
      <c r="TFT206" s="90"/>
      <c r="TFV206" s="90"/>
      <c r="TFX206" s="90"/>
      <c r="TFZ206" s="90"/>
      <c r="TGB206" s="90"/>
      <c r="TGD206" s="90"/>
      <c r="TGF206" s="90"/>
      <c r="TGH206" s="90"/>
      <c r="TGJ206" s="90"/>
      <c r="TGL206" s="90"/>
      <c r="TGN206" s="90"/>
      <c r="TGP206" s="90"/>
      <c r="TGR206" s="90"/>
      <c r="TGT206" s="90"/>
      <c r="TGV206" s="90"/>
      <c r="TGX206" s="90"/>
      <c r="TGZ206" s="90"/>
      <c r="THB206" s="90"/>
      <c r="THD206" s="90"/>
      <c r="THF206" s="90"/>
      <c r="THH206" s="90"/>
      <c r="THJ206" s="90"/>
      <c r="THL206" s="90"/>
      <c r="THN206" s="90"/>
      <c r="THP206" s="90"/>
      <c r="THR206" s="90"/>
      <c r="THT206" s="90"/>
      <c r="THV206" s="90"/>
      <c r="THX206" s="90"/>
      <c r="THZ206" s="90"/>
      <c r="TIB206" s="90"/>
      <c r="TID206" s="90"/>
      <c r="TIF206" s="90"/>
      <c r="TIH206" s="90"/>
      <c r="TIJ206" s="90"/>
      <c r="TIL206" s="90"/>
      <c r="TIN206" s="90"/>
      <c r="TIP206" s="90"/>
      <c r="TIR206" s="90"/>
      <c r="TIT206" s="90"/>
      <c r="TIV206" s="90"/>
      <c r="TIX206" s="90"/>
      <c r="TIZ206" s="90"/>
      <c r="TJB206" s="90"/>
      <c r="TJD206" s="90"/>
      <c r="TJF206" s="90"/>
      <c r="TJH206" s="90"/>
      <c r="TJJ206" s="90"/>
      <c r="TJL206" s="90"/>
      <c r="TJN206" s="90"/>
      <c r="TJP206" s="90"/>
      <c r="TJR206" s="90"/>
      <c r="TJT206" s="90"/>
      <c r="TJV206" s="90"/>
      <c r="TJX206" s="90"/>
      <c r="TJZ206" s="90"/>
      <c r="TKB206" s="90"/>
      <c r="TKD206" s="90"/>
      <c r="TKF206" s="90"/>
      <c r="TKH206" s="90"/>
      <c r="TKJ206" s="90"/>
      <c r="TKL206" s="90"/>
      <c r="TKN206" s="90"/>
      <c r="TKP206" s="90"/>
      <c r="TKR206" s="90"/>
      <c r="TKT206" s="90"/>
      <c r="TKV206" s="90"/>
      <c r="TKX206" s="90"/>
      <c r="TKZ206" s="90"/>
      <c r="TLB206" s="90"/>
      <c r="TLD206" s="90"/>
      <c r="TLF206" s="90"/>
      <c r="TLH206" s="90"/>
      <c r="TLJ206" s="90"/>
      <c r="TLL206" s="90"/>
      <c r="TLN206" s="90"/>
      <c r="TLP206" s="90"/>
      <c r="TLR206" s="90"/>
      <c r="TLT206" s="90"/>
      <c r="TLV206" s="90"/>
      <c r="TLX206" s="90"/>
      <c r="TLZ206" s="90"/>
      <c r="TMB206" s="90"/>
      <c r="TMD206" s="90"/>
      <c r="TMF206" s="90"/>
      <c r="TMH206" s="90"/>
      <c r="TMJ206" s="90"/>
      <c r="TML206" s="90"/>
      <c r="TMN206" s="90"/>
      <c r="TMP206" s="90"/>
      <c r="TMR206" s="90"/>
      <c r="TMT206" s="90"/>
      <c r="TMV206" s="90"/>
      <c r="TMX206" s="90"/>
      <c r="TMZ206" s="90"/>
      <c r="TNB206" s="90"/>
      <c r="TND206" s="90"/>
      <c r="TNF206" s="90"/>
      <c r="TNH206" s="90"/>
      <c r="TNJ206" s="90"/>
      <c r="TNL206" s="90"/>
      <c r="TNN206" s="90"/>
      <c r="TNP206" s="90"/>
      <c r="TNR206" s="90"/>
      <c r="TNT206" s="90"/>
      <c r="TNV206" s="90"/>
      <c r="TNX206" s="90"/>
      <c r="TNZ206" s="90"/>
      <c r="TOB206" s="90"/>
      <c r="TOD206" s="90"/>
      <c r="TOF206" s="90"/>
      <c r="TOH206" s="90"/>
      <c r="TOJ206" s="90"/>
      <c r="TOL206" s="90"/>
      <c r="TON206" s="90"/>
      <c r="TOP206" s="90"/>
      <c r="TOR206" s="90"/>
      <c r="TOT206" s="90"/>
      <c r="TOV206" s="90"/>
      <c r="TOX206" s="90"/>
      <c r="TOZ206" s="90"/>
      <c r="TPB206" s="90"/>
      <c r="TPD206" s="90"/>
      <c r="TPF206" s="90"/>
      <c r="TPH206" s="90"/>
      <c r="TPJ206" s="90"/>
      <c r="TPL206" s="90"/>
      <c r="TPN206" s="90"/>
      <c r="TPP206" s="90"/>
      <c r="TPR206" s="90"/>
      <c r="TPT206" s="90"/>
      <c r="TPV206" s="90"/>
      <c r="TPX206" s="90"/>
      <c r="TPZ206" s="90"/>
      <c r="TQB206" s="90"/>
      <c r="TQD206" s="90"/>
      <c r="TQF206" s="90"/>
      <c r="TQH206" s="90"/>
      <c r="TQJ206" s="90"/>
      <c r="TQL206" s="90"/>
      <c r="TQN206" s="90"/>
      <c r="TQP206" s="90"/>
      <c r="TQR206" s="90"/>
      <c r="TQT206" s="90"/>
      <c r="TQV206" s="90"/>
      <c r="TQX206" s="90"/>
      <c r="TQZ206" s="90"/>
      <c r="TRB206" s="90"/>
      <c r="TRD206" s="90"/>
      <c r="TRF206" s="90"/>
      <c r="TRH206" s="90"/>
      <c r="TRJ206" s="90"/>
      <c r="TRL206" s="90"/>
      <c r="TRN206" s="90"/>
      <c r="TRP206" s="90"/>
      <c r="TRR206" s="90"/>
      <c r="TRT206" s="90"/>
      <c r="TRV206" s="90"/>
      <c r="TRX206" s="90"/>
      <c r="TRZ206" s="90"/>
      <c r="TSB206" s="90"/>
      <c r="TSD206" s="90"/>
      <c r="TSF206" s="90"/>
      <c r="TSH206" s="90"/>
      <c r="TSJ206" s="90"/>
      <c r="TSL206" s="90"/>
      <c r="TSN206" s="90"/>
      <c r="TSP206" s="90"/>
      <c r="TSR206" s="90"/>
      <c r="TST206" s="90"/>
      <c r="TSV206" s="90"/>
      <c r="TSX206" s="90"/>
      <c r="TSZ206" s="90"/>
      <c r="TTB206" s="90"/>
      <c r="TTD206" s="90"/>
      <c r="TTF206" s="90"/>
      <c r="TTH206" s="90"/>
      <c r="TTJ206" s="90"/>
      <c r="TTL206" s="90"/>
      <c r="TTN206" s="90"/>
      <c r="TTP206" s="90"/>
      <c r="TTR206" s="90"/>
      <c r="TTT206" s="90"/>
      <c r="TTV206" s="90"/>
      <c r="TTX206" s="90"/>
      <c r="TTZ206" s="90"/>
      <c r="TUB206" s="90"/>
      <c r="TUD206" s="90"/>
      <c r="TUF206" s="90"/>
      <c r="TUH206" s="90"/>
      <c r="TUJ206" s="90"/>
      <c r="TUL206" s="90"/>
      <c r="TUN206" s="90"/>
      <c r="TUP206" s="90"/>
      <c r="TUR206" s="90"/>
      <c r="TUT206" s="90"/>
      <c r="TUV206" s="90"/>
      <c r="TUX206" s="90"/>
      <c r="TUZ206" s="90"/>
      <c r="TVB206" s="90"/>
      <c r="TVD206" s="90"/>
      <c r="TVF206" s="90"/>
      <c r="TVH206" s="90"/>
      <c r="TVJ206" s="90"/>
      <c r="TVL206" s="90"/>
      <c r="TVN206" s="90"/>
      <c r="TVP206" s="90"/>
      <c r="TVR206" s="90"/>
      <c r="TVT206" s="90"/>
      <c r="TVV206" s="90"/>
      <c r="TVX206" s="90"/>
      <c r="TVZ206" s="90"/>
      <c r="TWB206" s="90"/>
      <c r="TWD206" s="90"/>
      <c r="TWF206" s="90"/>
      <c r="TWH206" s="90"/>
      <c r="TWJ206" s="90"/>
      <c r="TWL206" s="90"/>
      <c r="TWN206" s="90"/>
      <c r="TWP206" s="90"/>
      <c r="TWR206" s="90"/>
      <c r="TWT206" s="90"/>
      <c r="TWV206" s="90"/>
      <c r="TWX206" s="90"/>
      <c r="TWZ206" s="90"/>
      <c r="TXB206" s="90"/>
      <c r="TXD206" s="90"/>
      <c r="TXF206" s="90"/>
      <c r="TXH206" s="90"/>
      <c r="TXJ206" s="90"/>
      <c r="TXL206" s="90"/>
      <c r="TXN206" s="90"/>
      <c r="TXP206" s="90"/>
      <c r="TXR206" s="90"/>
      <c r="TXT206" s="90"/>
      <c r="TXV206" s="90"/>
      <c r="TXX206" s="90"/>
      <c r="TXZ206" s="90"/>
      <c r="TYB206" s="90"/>
      <c r="TYD206" s="90"/>
      <c r="TYF206" s="90"/>
      <c r="TYH206" s="90"/>
      <c r="TYJ206" s="90"/>
      <c r="TYL206" s="90"/>
      <c r="TYN206" s="90"/>
      <c r="TYP206" s="90"/>
      <c r="TYR206" s="90"/>
      <c r="TYT206" s="90"/>
      <c r="TYV206" s="90"/>
      <c r="TYX206" s="90"/>
      <c r="TYZ206" s="90"/>
      <c r="TZB206" s="90"/>
      <c r="TZD206" s="90"/>
      <c r="TZF206" s="90"/>
      <c r="TZH206" s="90"/>
      <c r="TZJ206" s="90"/>
      <c r="TZL206" s="90"/>
      <c r="TZN206" s="90"/>
      <c r="TZP206" s="90"/>
      <c r="TZR206" s="90"/>
      <c r="TZT206" s="90"/>
      <c r="TZV206" s="90"/>
      <c r="TZX206" s="90"/>
      <c r="TZZ206" s="90"/>
      <c r="UAB206" s="90"/>
      <c r="UAD206" s="90"/>
      <c r="UAF206" s="90"/>
      <c r="UAH206" s="90"/>
      <c r="UAJ206" s="90"/>
      <c r="UAL206" s="90"/>
      <c r="UAN206" s="90"/>
      <c r="UAP206" s="90"/>
      <c r="UAR206" s="90"/>
      <c r="UAT206" s="90"/>
      <c r="UAV206" s="90"/>
      <c r="UAX206" s="90"/>
      <c r="UAZ206" s="90"/>
      <c r="UBB206" s="90"/>
      <c r="UBD206" s="90"/>
      <c r="UBF206" s="90"/>
      <c r="UBH206" s="90"/>
      <c r="UBJ206" s="90"/>
      <c r="UBL206" s="90"/>
      <c r="UBN206" s="90"/>
      <c r="UBP206" s="90"/>
      <c r="UBR206" s="90"/>
      <c r="UBT206" s="90"/>
      <c r="UBV206" s="90"/>
      <c r="UBX206" s="90"/>
      <c r="UBZ206" s="90"/>
      <c r="UCB206" s="90"/>
      <c r="UCD206" s="90"/>
      <c r="UCF206" s="90"/>
      <c r="UCH206" s="90"/>
      <c r="UCJ206" s="90"/>
      <c r="UCL206" s="90"/>
      <c r="UCN206" s="90"/>
      <c r="UCP206" s="90"/>
      <c r="UCR206" s="90"/>
      <c r="UCT206" s="90"/>
      <c r="UCV206" s="90"/>
      <c r="UCX206" s="90"/>
      <c r="UCZ206" s="90"/>
      <c r="UDB206" s="90"/>
      <c r="UDD206" s="90"/>
      <c r="UDF206" s="90"/>
      <c r="UDH206" s="90"/>
      <c r="UDJ206" s="90"/>
      <c r="UDL206" s="90"/>
      <c r="UDN206" s="90"/>
      <c r="UDP206" s="90"/>
      <c r="UDR206" s="90"/>
      <c r="UDT206" s="90"/>
      <c r="UDV206" s="90"/>
      <c r="UDX206" s="90"/>
      <c r="UDZ206" s="90"/>
      <c r="UEB206" s="90"/>
      <c r="UED206" s="90"/>
      <c r="UEF206" s="90"/>
      <c r="UEH206" s="90"/>
      <c r="UEJ206" s="90"/>
      <c r="UEL206" s="90"/>
      <c r="UEN206" s="90"/>
      <c r="UEP206" s="90"/>
      <c r="UER206" s="90"/>
      <c r="UET206" s="90"/>
      <c r="UEV206" s="90"/>
      <c r="UEX206" s="90"/>
      <c r="UEZ206" s="90"/>
      <c r="UFB206" s="90"/>
      <c r="UFD206" s="90"/>
      <c r="UFF206" s="90"/>
      <c r="UFH206" s="90"/>
      <c r="UFJ206" s="90"/>
      <c r="UFL206" s="90"/>
      <c r="UFN206" s="90"/>
      <c r="UFP206" s="90"/>
      <c r="UFR206" s="90"/>
      <c r="UFT206" s="90"/>
      <c r="UFV206" s="90"/>
      <c r="UFX206" s="90"/>
      <c r="UFZ206" s="90"/>
      <c r="UGB206" s="90"/>
      <c r="UGD206" s="90"/>
      <c r="UGF206" s="90"/>
      <c r="UGH206" s="90"/>
      <c r="UGJ206" s="90"/>
      <c r="UGL206" s="90"/>
      <c r="UGN206" s="90"/>
      <c r="UGP206" s="90"/>
      <c r="UGR206" s="90"/>
      <c r="UGT206" s="90"/>
      <c r="UGV206" s="90"/>
      <c r="UGX206" s="90"/>
      <c r="UGZ206" s="90"/>
      <c r="UHB206" s="90"/>
      <c r="UHD206" s="90"/>
      <c r="UHF206" s="90"/>
      <c r="UHH206" s="90"/>
      <c r="UHJ206" s="90"/>
      <c r="UHL206" s="90"/>
      <c r="UHN206" s="90"/>
      <c r="UHP206" s="90"/>
      <c r="UHR206" s="90"/>
      <c r="UHT206" s="90"/>
      <c r="UHV206" s="90"/>
      <c r="UHX206" s="90"/>
      <c r="UHZ206" s="90"/>
      <c r="UIB206" s="90"/>
      <c r="UID206" s="90"/>
      <c r="UIF206" s="90"/>
      <c r="UIH206" s="90"/>
      <c r="UIJ206" s="90"/>
      <c r="UIL206" s="90"/>
      <c r="UIN206" s="90"/>
      <c r="UIP206" s="90"/>
      <c r="UIR206" s="90"/>
      <c r="UIT206" s="90"/>
      <c r="UIV206" s="90"/>
      <c r="UIX206" s="90"/>
      <c r="UIZ206" s="90"/>
      <c r="UJB206" s="90"/>
      <c r="UJD206" s="90"/>
      <c r="UJF206" s="90"/>
      <c r="UJH206" s="90"/>
      <c r="UJJ206" s="90"/>
      <c r="UJL206" s="90"/>
      <c r="UJN206" s="90"/>
      <c r="UJP206" s="90"/>
      <c r="UJR206" s="90"/>
      <c r="UJT206" s="90"/>
      <c r="UJV206" s="90"/>
      <c r="UJX206" s="90"/>
      <c r="UJZ206" s="90"/>
      <c r="UKB206" s="90"/>
      <c r="UKD206" s="90"/>
      <c r="UKF206" s="90"/>
      <c r="UKH206" s="90"/>
      <c r="UKJ206" s="90"/>
      <c r="UKL206" s="90"/>
      <c r="UKN206" s="90"/>
      <c r="UKP206" s="90"/>
      <c r="UKR206" s="90"/>
      <c r="UKT206" s="90"/>
      <c r="UKV206" s="90"/>
      <c r="UKX206" s="90"/>
      <c r="UKZ206" s="90"/>
      <c r="ULB206" s="90"/>
      <c r="ULD206" s="90"/>
      <c r="ULF206" s="90"/>
      <c r="ULH206" s="90"/>
      <c r="ULJ206" s="90"/>
      <c r="ULL206" s="90"/>
      <c r="ULN206" s="90"/>
      <c r="ULP206" s="90"/>
      <c r="ULR206" s="90"/>
      <c r="ULT206" s="90"/>
      <c r="ULV206" s="90"/>
      <c r="ULX206" s="90"/>
      <c r="ULZ206" s="90"/>
      <c r="UMB206" s="90"/>
      <c r="UMD206" s="90"/>
      <c r="UMF206" s="90"/>
      <c r="UMH206" s="90"/>
      <c r="UMJ206" s="90"/>
      <c r="UML206" s="90"/>
      <c r="UMN206" s="90"/>
      <c r="UMP206" s="90"/>
      <c r="UMR206" s="90"/>
      <c r="UMT206" s="90"/>
      <c r="UMV206" s="90"/>
      <c r="UMX206" s="90"/>
      <c r="UMZ206" s="90"/>
      <c r="UNB206" s="90"/>
      <c r="UND206" s="90"/>
      <c r="UNF206" s="90"/>
      <c r="UNH206" s="90"/>
      <c r="UNJ206" s="90"/>
      <c r="UNL206" s="90"/>
      <c r="UNN206" s="90"/>
      <c r="UNP206" s="90"/>
      <c r="UNR206" s="90"/>
      <c r="UNT206" s="90"/>
      <c r="UNV206" s="90"/>
      <c r="UNX206" s="90"/>
      <c r="UNZ206" s="90"/>
      <c r="UOB206" s="90"/>
      <c r="UOD206" s="90"/>
      <c r="UOF206" s="90"/>
      <c r="UOH206" s="90"/>
      <c r="UOJ206" s="90"/>
      <c r="UOL206" s="90"/>
      <c r="UON206" s="90"/>
      <c r="UOP206" s="90"/>
      <c r="UOR206" s="90"/>
      <c r="UOT206" s="90"/>
      <c r="UOV206" s="90"/>
      <c r="UOX206" s="90"/>
      <c r="UOZ206" s="90"/>
      <c r="UPB206" s="90"/>
      <c r="UPD206" s="90"/>
      <c r="UPF206" s="90"/>
      <c r="UPH206" s="90"/>
      <c r="UPJ206" s="90"/>
      <c r="UPL206" s="90"/>
      <c r="UPN206" s="90"/>
      <c r="UPP206" s="90"/>
      <c r="UPR206" s="90"/>
      <c r="UPT206" s="90"/>
      <c r="UPV206" s="90"/>
      <c r="UPX206" s="90"/>
      <c r="UPZ206" s="90"/>
      <c r="UQB206" s="90"/>
      <c r="UQD206" s="90"/>
      <c r="UQF206" s="90"/>
      <c r="UQH206" s="90"/>
      <c r="UQJ206" s="90"/>
      <c r="UQL206" s="90"/>
      <c r="UQN206" s="90"/>
      <c r="UQP206" s="90"/>
      <c r="UQR206" s="90"/>
      <c r="UQT206" s="90"/>
      <c r="UQV206" s="90"/>
      <c r="UQX206" s="90"/>
      <c r="UQZ206" s="90"/>
      <c r="URB206" s="90"/>
      <c r="URD206" s="90"/>
      <c r="URF206" s="90"/>
      <c r="URH206" s="90"/>
      <c r="URJ206" s="90"/>
      <c r="URL206" s="90"/>
      <c r="URN206" s="90"/>
      <c r="URP206" s="90"/>
      <c r="URR206" s="90"/>
      <c r="URT206" s="90"/>
      <c r="URV206" s="90"/>
      <c r="URX206" s="90"/>
      <c r="URZ206" s="90"/>
      <c r="USB206" s="90"/>
      <c r="USD206" s="90"/>
      <c r="USF206" s="90"/>
      <c r="USH206" s="90"/>
      <c r="USJ206" s="90"/>
      <c r="USL206" s="90"/>
      <c r="USN206" s="90"/>
      <c r="USP206" s="90"/>
      <c r="USR206" s="90"/>
      <c r="UST206" s="90"/>
      <c r="USV206" s="90"/>
      <c r="USX206" s="90"/>
      <c r="USZ206" s="90"/>
      <c r="UTB206" s="90"/>
      <c r="UTD206" s="90"/>
      <c r="UTF206" s="90"/>
      <c r="UTH206" s="90"/>
      <c r="UTJ206" s="90"/>
      <c r="UTL206" s="90"/>
      <c r="UTN206" s="90"/>
      <c r="UTP206" s="90"/>
      <c r="UTR206" s="90"/>
      <c r="UTT206" s="90"/>
      <c r="UTV206" s="90"/>
      <c r="UTX206" s="90"/>
      <c r="UTZ206" s="90"/>
      <c r="UUB206" s="90"/>
      <c r="UUD206" s="90"/>
      <c r="UUF206" s="90"/>
      <c r="UUH206" s="90"/>
      <c r="UUJ206" s="90"/>
      <c r="UUL206" s="90"/>
      <c r="UUN206" s="90"/>
      <c r="UUP206" s="90"/>
      <c r="UUR206" s="90"/>
      <c r="UUT206" s="90"/>
      <c r="UUV206" s="90"/>
      <c r="UUX206" s="90"/>
      <c r="UUZ206" s="90"/>
      <c r="UVB206" s="90"/>
      <c r="UVD206" s="90"/>
      <c r="UVF206" s="90"/>
      <c r="UVH206" s="90"/>
      <c r="UVJ206" s="90"/>
      <c r="UVL206" s="90"/>
      <c r="UVN206" s="90"/>
      <c r="UVP206" s="90"/>
      <c r="UVR206" s="90"/>
      <c r="UVT206" s="90"/>
      <c r="UVV206" s="90"/>
      <c r="UVX206" s="90"/>
      <c r="UVZ206" s="90"/>
      <c r="UWB206" s="90"/>
      <c r="UWD206" s="90"/>
      <c r="UWF206" s="90"/>
      <c r="UWH206" s="90"/>
      <c r="UWJ206" s="90"/>
      <c r="UWL206" s="90"/>
      <c r="UWN206" s="90"/>
      <c r="UWP206" s="90"/>
      <c r="UWR206" s="90"/>
      <c r="UWT206" s="90"/>
      <c r="UWV206" s="90"/>
      <c r="UWX206" s="90"/>
      <c r="UWZ206" s="90"/>
      <c r="UXB206" s="90"/>
      <c r="UXD206" s="90"/>
      <c r="UXF206" s="90"/>
      <c r="UXH206" s="90"/>
      <c r="UXJ206" s="90"/>
      <c r="UXL206" s="90"/>
      <c r="UXN206" s="90"/>
      <c r="UXP206" s="90"/>
      <c r="UXR206" s="90"/>
      <c r="UXT206" s="90"/>
      <c r="UXV206" s="90"/>
      <c r="UXX206" s="90"/>
      <c r="UXZ206" s="90"/>
      <c r="UYB206" s="90"/>
      <c r="UYD206" s="90"/>
      <c r="UYF206" s="90"/>
      <c r="UYH206" s="90"/>
      <c r="UYJ206" s="90"/>
      <c r="UYL206" s="90"/>
      <c r="UYN206" s="90"/>
      <c r="UYP206" s="90"/>
      <c r="UYR206" s="90"/>
      <c r="UYT206" s="90"/>
      <c r="UYV206" s="90"/>
      <c r="UYX206" s="90"/>
      <c r="UYZ206" s="90"/>
      <c r="UZB206" s="90"/>
      <c r="UZD206" s="90"/>
      <c r="UZF206" s="90"/>
      <c r="UZH206" s="90"/>
      <c r="UZJ206" s="90"/>
      <c r="UZL206" s="90"/>
      <c r="UZN206" s="90"/>
      <c r="UZP206" s="90"/>
      <c r="UZR206" s="90"/>
      <c r="UZT206" s="90"/>
      <c r="UZV206" s="90"/>
      <c r="UZX206" s="90"/>
      <c r="UZZ206" s="90"/>
      <c r="VAB206" s="90"/>
      <c r="VAD206" s="90"/>
      <c r="VAF206" s="90"/>
      <c r="VAH206" s="90"/>
      <c r="VAJ206" s="90"/>
      <c r="VAL206" s="90"/>
      <c r="VAN206" s="90"/>
      <c r="VAP206" s="90"/>
      <c r="VAR206" s="90"/>
      <c r="VAT206" s="90"/>
      <c r="VAV206" s="90"/>
      <c r="VAX206" s="90"/>
      <c r="VAZ206" s="90"/>
      <c r="VBB206" s="90"/>
      <c r="VBD206" s="90"/>
      <c r="VBF206" s="90"/>
      <c r="VBH206" s="90"/>
      <c r="VBJ206" s="90"/>
      <c r="VBL206" s="90"/>
      <c r="VBN206" s="90"/>
      <c r="VBP206" s="90"/>
      <c r="VBR206" s="90"/>
      <c r="VBT206" s="90"/>
      <c r="VBV206" s="90"/>
      <c r="VBX206" s="90"/>
      <c r="VBZ206" s="90"/>
      <c r="VCB206" s="90"/>
      <c r="VCD206" s="90"/>
      <c r="VCF206" s="90"/>
      <c r="VCH206" s="90"/>
      <c r="VCJ206" s="90"/>
      <c r="VCL206" s="90"/>
      <c r="VCN206" s="90"/>
      <c r="VCP206" s="90"/>
      <c r="VCR206" s="90"/>
      <c r="VCT206" s="90"/>
      <c r="VCV206" s="90"/>
      <c r="VCX206" s="90"/>
      <c r="VCZ206" s="90"/>
      <c r="VDB206" s="90"/>
      <c r="VDD206" s="90"/>
      <c r="VDF206" s="90"/>
      <c r="VDH206" s="90"/>
      <c r="VDJ206" s="90"/>
      <c r="VDL206" s="90"/>
      <c r="VDN206" s="90"/>
      <c r="VDP206" s="90"/>
      <c r="VDR206" s="90"/>
      <c r="VDT206" s="90"/>
      <c r="VDV206" s="90"/>
      <c r="VDX206" s="90"/>
      <c r="VDZ206" s="90"/>
      <c r="VEB206" s="90"/>
      <c r="VED206" s="90"/>
      <c r="VEF206" s="90"/>
      <c r="VEH206" s="90"/>
      <c r="VEJ206" s="90"/>
      <c r="VEL206" s="90"/>
      <c r="VEN206" s="90"/>
      <c r="VEP206" s="90"/>
      <c r="VER206" s="90"/>
      <c r="VET206" s="90"/>
      <c r="VEV206" s="90"/>
      <c r="VEX206" s="90"/>
      <c r="VEZ206" s="90"/>
      <c r="VFB206" s="90"/>
      <c r="VFD206" s="90"/>
      <c r="VFF206" s="90"/>
      <c r="VFH206" s="90"/>
      <c r="VFJ206" s="90"/>
      <c r="VFL206" s="90"/>
      <c r="VFN206" s="90"/>
      <c r="VFP206" s="90"/>
      <c r="VFR206" s="90"/>
      <c r="VFT206" s="90"/>
      <c r="VFV206" s="90"/>
      <c r="VFX206" s="90"/>
      <c r="VFZ206" s="90"/>
      <c r="VGB206" s="90"/>
      <c r="VGD206" s="90"/>
      <c r="VGF206" s="90"/>
      <c r="VGH206" s="90"/>
      <c r="VGJ206" s="90"/>
      <c r="VGL206" s="90"/>
      <c r="VGN206" s="90"/>
      <c r="VGP206" s="90"/>
      <c r="VGR206" s="90"/>
      <c r="VGT206" s="90"/>
      <c r="VGV206" s="90"/>
      <c r="VGX206" s="90"/>
      <c r="VGZ206" s="90"/>
      <c r="VHB206" s="90"/>
      <c r="VHD206" s="90"/>
      <c r="VHF206" s="90"/>
      <c r="VHH206" s="90"/>
      <c r="VHJ206" s="90"/>
      <c r="VHL206" s="90"/>
      <c r="VHN206" s="90"/>
      <c r="VHP206" s="90"/>
      <c r="VHR206" s="90"/>
      <c r="VHT206" s="90"/>
      <c r="VHV206" s="90"/>
      <c r="VHX206" s="90"/>
      <c r="VHZ206" s="90"/>
      <c r="VIB206" s="90"/>
      <c r="VID206" s="90"/>
      <c r="VIF206" s="90"/>
      <c r="VIH206" s="90"/>
      <c r="VIJ206" s="90"/>
      <c r="VIL206" s="90"/>
      <c r="VIN206" s="90"/>
      <c r="VIP206" s="90"/>
      <c r="VIR206" s="90"/>
      <c r="VIT206" s="90"/>
      <c r="VIV206" s="90"/>
      <c r="VIX206" s="90"/>
      <c r="VIZ206" s="90"/>
      <c r="VJB206" s="90"/>
      <c r="VJD206" s="90"/>
      <c r="VJF206" s="90"/>
      <c r="VJH206" s="90"/>
      <c r="VJJ206" s="90"/>
      <c r="VJL206" s="90"/>
      <c r="VJN206" s="90"/>
      <c r="VJP206" s="90"/>
      <c r="VJR206" s="90"/>
      <c r="VJT206" s="90"/>
      <c r="VJV206" s="90"/>
      <c r="VJX206" s="90"/>
      <c r="VJZ206" s="90"/>
      <c r="VKB206" s="90"/>
      <c r="VKD206" s="90"/>
      <c r="VKF206" s="90"/>
      <c r="VKH206" s="90"/>
      <c r="VKJ206" s="90"/>
      <c r="VKL206" s="90"/>
      <c r="VKN206" s="90"/>
      <c r="VKP206" s="90"/>
      <c r="VKR206" s="90"/>
      <c r="VKT206" s="90"/>
      <c r="VKV206" s="90"/>
      <c r="VKX206" s="90"/>
      <c r="VKZ206" s="90"/>
      <c r="VLB206" s="90"/>
      <c r="VLD206" s="90"/>
      <c r="VLF206" s="90"/>
      <c r="VLH206" s="90"/>
      <c r="VLJ206" s="90"/>
      <c r="VLL206" s="90"/>
      <c r="VLN206" s="90"/>
      <c r="VLP206" s="90"/>
      <c r="VLR206" s="90"/>
      <c r="VLT206" s="90"/>
      <c r="VLV206" s="90"/>
      <c r="VLX206" s="90"/>
      <c r="VLZ206" s="90"/>
      <c r="VMB206" s="90"/>
      <c r="VMD206" s="90"/>
      <c r="VMF206" s="90"/>
      <c r="VMH206" s="90"/>
      <c r="VMJ206" s="90"/>
      <c r="VML206" s="90"/>
      <c r="VMN206" s="90"/>
      <c r="VMP206" s="90"/>
      <c r="VMR206" s="90"/>
      <c r="VMT206" s="90"/>
      <c r="VMV206" s="90"/>
      <c r="VMX206" s="90"/>
      <c r="VMZ206" s="90"/>
      <c r="VNB206" s="90"/>
      <c r="VND206" s="90"/>
      <c r="VNF206" s="90"/>
      <c r="VNH206" s="90"/>
      <c r="VNJ206" s="90"/>
      <c r="VNL206" s="90"/>
      <c r="VNN206" s="90"/>
      <c r="VNP206" s="90"/>
      <c r="VNR206" s="90"/>
      <c r="VNT206" s="90"/>
      <c r="VNV206" s="90"/>
      <c r="VNX206" s="90"/>
      <c r="VNZ206" s="90"/>
      <c r="VOB206" s="90"/>
      <c r="VOD206" s="90"/>
      <c r="VOF206" s="90"/>
      <c r="VOH206" s="90"/>
      <c r="VOJ206" s="90"/>
      <c r="VOL206" s="90"/>
      <c r="VON206" s="90"/>
      <c r="VOP206" s="90"/>
      <c r="VOR206" s="90"/>
      <c r="VOT206" s="90"/>
      <c r="VOV206" s="90"/>
      <c r="VOX206" s="90"/>
      <c r="VOZ206" s="90"/>
      <c r="VPB206" s="90"/>
      <c r="VPD206" s="90"/>
      <c r="VPF206" s="90"/>
      <c r="VPH206" s="90"/>
      <c r="VPJ206" s="90"/>
      <c r="VPL206" s="90"/>
      <c r="VPN206" s="90"/>
      <c r="VPP206" s="90"/>
      <c r="VPR206" s="90"/>
      <c r="VPT206" s="90"/>
      <c r="VPV206" s="90"/>
      <c r="VPX206" s="90"/>
      <c r="VPZ206" s="90"/>
      <c r="VQB206" s="90"/>
      <c r="VQD206" s="90"/>
      <c r="VQF206" s="90"/>
      <c r="VQH206" s="90"/>
      <c r="VQJ206" s="90"/>
      <c r="VQL206" s="90"/>
      <c r="VQN206" s="90"/>
      <c r="VQP206" s="90"/>
      <c r="VQR206" s="90"/>
      <c r="VQT206" s="90"/>
      <c r="VQV206" s="90"/>
      <c r="VQX206" s="90"/>
      <c r="VQZ206" s="90"/>
      <c r="VRB206" s="90"/>
      <c r="VRD206" s="90"/>
      <c r="VRF206" s="90"/>
      <c r="VRH206" s="90"/>
      <c r="VRJ206" s="90"/>
      <c r="VRL206" s="90"/>
      <c r="VRN206" s="90"/>
      <c r="VRP206" s="90"/>
      <c r="VRR206" s="90"/>
      <c r="VRT206" s="90"/>
      <c r="VRV206" s="90"/>
      <c r="VRX206" s="90"/>
      <c r="VRZ206" s="90"/>
      <c r="VSB206" s="90"/>
      <c r="VSD206" s="90"/>
      <c r="VSF206" s="90"/>
      <c r="VSH206" s="90"/>
      <c r="VSJ206" s="90"/>
      <c r="VSL206" s="90"/>
      <c r="VSN206" s="90"/>
      <c r="VSP206" s="90"/>
      <c r="VSR206" s="90"/>
      <c r="VST206" s="90"/>
      <c r="VSV206" s="90"/>
      <c r="VSX206" s="90"/>
      <c r="VSZ206" s="90"/>
      <c r="VTB206" s="90"/>
      <c r="VTD206" s="90"/>
      <c r="VTF206" s="90"/>
      <c r="VTH206" s="90"/>
      <c r="VTJ206" s="90"/>
      <c r="VTL206" s="90"/>
      <c r="VTN206" s="90"/>
      <c r="VTP206" s="90"/>
      <c r="VTR206" s="90"/>
      <c r="VTT206" s="90"/>
      <c r="VTV206" s="90"/>
      <c r="VTX206" s="90"/>
      <c r="VTZ206" s="90"/>
      <c r="VUB206" s="90"/>
      <c r="VUD206" s="90"/>
      <c r="VUF206" s="90"/>
      <c r="VUH206" s="90"/>
      <c r="VUJ206" s="90"/>
      <c r="VUL206" s="90"/>
      <c r="VUN206" s="90"/>
      <c r="VUP206" s="90"/>
      <c r="VUR206" s="90"/>
      <c r="VUT206" s="90"/>
      <c r="VUV206" s="90"/>
      <c r="VUX206" s="90"/>
      <c r="VUZ206" s="90"/>
      <c r="VVB206" s="90"/>
      <c r="VVD206" s="90"/>
      <c r="VVF206" s="90"/>
      <c r="VVH206" s="90"/>
      <c r="VVJ206" s="90"/>
      <c r="VVL206" s="90"/>
      <c r="VVN206" s="90"/>
      <c r="VVP206" s="90"/>
      <c r="VVR206" s="90"/>
      <c r="VVT206" s="90"/>
      <c r="VVV206" s="90"/>
      <c r="VVX206" s="90"/>
      <c r="VVZ206" s="90"/>
      <c r="VWB206" s="90"/>
      <c r="VWD206" s="90"/>
      <c r="VWF206" s="90"/>
      <c r="VWH206" s="90"/>
      <c r="VWJ206" s="90"/>
      <c r="VWL206" s="90"/>
      <c r="VWN206" s="90"/>
      <c r="VWP206" s="90"/>
      <c r="VWR206" s="90"/>
      <c r="VWT206" s="90"/>
      <c r="VWV206" s="90"/>
      <c r="VWX206" s="90"/>
      <c r="VWZ206" s="90"/>
      <c r="VXB206" s="90"/>
      <c r="VXD206" s="90"/>
      <c r="VXF206" s="90"/>
      <c r="VXH206" s="90"/>
      <c r="VXJ206" s="90"/>
      <c r="VXL206" s="90"/>
      <c r="VXN206" s="90"/>
      <c r="VXP206" s="90"/>
      <c r="VXR206" s="90"/>
      <c r="VXT206" s="90"/>
      <c r="VXV206" s="90"/>
      <c r="VXX206" s="90"/>
      <c r="VXZ206" s="90"/>
      <c r="VYB206" s="90"/>
      <c r="VYD206" s="90"/>
      <c r="VYF206" s="90"/>
      <c r="VYH206" s="90"/>
      <c r="VYJ206" s="90"/>
      <c r="VYL206" s="90"/>
      <c r="VYN206" s="90"/>
      <c r="VYP206" s="90"/>
      <c r="VYR206" s="90"/>
      <c r="VYT206" s="90"/>
      <c r="VYV206" s="90"/>
      <c r="VYX206" s="90"/>
      <c r="VYZ206" s="90"/>
      <c r="VZB206" s="90"/>
      <c r="VZD206" s="90"/>
      <c r="VZF206" s="90"/>
      <c r="VZH206" s="90"/>
      <c r="VZJ206" s="90"/>
      <c r="VZL206" s="90"/>
      <c r="VZN206" s="90"/>
      <c r="VZP206" s="90"/>
      <c r="VZR206" s="90"/>
      <c r="VZT206" s="90"/>
      <c r="VZV206" s="90"/>
      <c r="VZX206" s="90"/>
      <c r="VZZ206" s="90"/>
      <c r="WAB206" s="90"/>
      <c r="WAD206" s="90"/>
      <c r="WAF206" s="90"/>
      <c r="WAH206" s="90"/>
      <c r="WAJ206" s="90"/>
      <c r="WAL206" s="90"/>
      <c r="WAN206" s="90"/>
      <c r="WAP206" s="90"/>
      <c r="WAR206" s="90"/>
      <c r="WAT206" s="90"/>
      <c r="WAV206" s="90"/>
      <c r="WAX206" s="90"/>
      <c r="WAZ206" s="90"/>
      <c r="WBB206" s="90"/>
      <c r="WBD206" s="90"/>
      <c r="WBF206" s="90"/>
      <c r="WBH206" s="90"/>
      <c r="WBJ206" s="90"/>
      <c r="WBL206" s="90"/>
      <c r="WBN206" s="90"/>
      <c r="WBP206" s="90"/>
      <c r="WBR206" s="90"/>
      <c r="WBT206" s="90"/>
      <c r="WBV206" s="90"/>
      <c r="WBX206" s="90"/>
      <c r="WBZ206" s="90"/>
      <c r="WCB206" s="90"/>
      <c r="WCD206" s="90"/>
      <c r="WCF206" s="90"/>
      <c r="WCH206" s="90"/>
      <c r="WCJ206" s="90"/>
      <c r="WCL206" s="90"/>
      <c r="WCN206" s="90"/>
      <c r="WCP206" s="90"/>
      <c r="WCR206" s="90"/>
      <c r="WCT206" s="90"/>
      <c r="WCV206" s="90"/>
      <c r="WCX206" s="90"/>
      <c r="WCZ206" s="90"/>
      <c r="WDB206" s="90"/>
      <c r="WDD206" s="90"/>
      <c r="WDF206" s="90"/>
      <c r="WDH206" s="90"/>
      <c r="WDJ206" s="90"/>
      <c r="WDL206" s="90"/>
      <c r="WDN206" s="90"/>
      <c r="WDP206" s="90"/>
      <c r="WDR206" s="90"/>
      <c r="WDT206" s="90"/>
      <c r="WDV206" s="90"/>
      <c r="WDX206" s="90"/>
      <c r="WDZ206" s="90"/>
      <c r="WEB206" s="90"/>
      <c r="WED206" s="90"/>
      <c r="WEF206" s="90"/>
      <c r="WEH206" s="90"/>
      <c r="WEJ206" s="90"/>
      <c r="WEL206" s="90"/>
      <c r="WEN206" s="90"/>
      <c r="WEP206" s="90"/>
      <c r="WER206" s="90"/>
      <c r="WET206" s="90"/>
      <c r="WEV206" s="90"/>
      <c r="WEX206" s="90"/>
      <c r="WEZ206" s="90"/>
      <c r="WFB206" s="90"/>
      <c r="WFD206" s="90"/>
      <c r="WFF206" s="90"/>
      <c r="WFH206" s="90"/>
      <c r="WFJ206" s="90"/>
      <c r="WFL206" s="90"/>
      <c r="WFN206" s="90"/>
      <c r="WFP206" s="90"/>
      <c r="WFR206" s="90"/>
      <c r="WFT206" s="90"/>
      <c r="WFV206" s="90"/>
      <c r="WFX206" s="90"/>
      <c r="WFZ206" s="90"/>
      <c r="WGB206" s="90"/>
      <c r="WGD206" s="90"/>
      <c r="WGF206" s="90"/>
      <c r="WGH206" s="90"/>
      <c r="WGJ206" s="90"/>
      <c r="WGL206" s="90"/>
      <c r="WGN206" s="90"/>
      <c r="WGP206" s="90"/>
      <c r="WGR206" s="90"/>
      <c r="WGT206" s="90"/>
      <c r="WGV206" s="90"/>
      <c r="WGX206" s="90"/>
      <c r="WGZ206" s="90"/>
      <c r="WHB206" s="90"/>
      <c r="WHD206" s="90"/>
      <c r="WHF206" s="90"/>
      <c r="WHH206" s="90"/>
      <c r="WHJ206" s="90"/>
      <c r="WHL206" s="90"/>
      <c r="WHN206" s="90"/>
      <c r="WHP206" s="90"/>
      <c r="WHR206" s="90"/>
      <c r="WHT206" s="90"/>
      <c r="WHV206" s="90"/>
      <c r="WHX206" s="90"/>
      <c r="WHZ206" s="90"/>
      <c r="WIB206" s="90"/>
      <c r="WID206" s="90"/>
      <c r="WIF206" s="90"/>
      <c r="WIH206" s="90"/>
      <c r="WIJ206" s="90"/>
      <c r="WIL206" s="90"/>
      <c r="WIN206" s="90"/>
      <c r="WIP206" s="90"/>
      <c r="WIR206" s="90"/>
      <c r="WIT206" s="90"/>
      <c r="WIV206" s="90"/>
      <c r="WIX206" s="90"/>
      <c r="WIZ206" s="90"/>
      <c r="WJB206" s="90"/>
      <c r="WJD206" s="90"/>
      <c r="WJF206" s="90"/>
      <c r="WJH206" s="90"/>
      <c r="WJJ206" s="90"/>
      <c r="WJL206" s="90"/>
      <c r="WJN206" s="90"/>
      <c r="WJP206" s="90"/>
      <c r="WJR206" s="90"/>
      <c r="WJT206" s="90"/>
      <c r="WJV206" s="90"/>
      <c r="WJX206" s="90"/>
      <c r="WJZ206" s="90"/>
      <c r="WKB206" s="90"/>
      <c r="WKD206" s="90"/>
      <c r="WKF206" s="90"/>
      <c r="WKH206" s="90"/>
      <c r="WKJ206" s="90"/>
      <c r="WKL206" s="90"/>
      <c r="WKN206" s="90"/>
      <c r="WKP206" s="90"/>
      <c r="WKR206" s="90"/>
      <c r="WKT206" s="90"/>
      <c r="WKV206" s="90"/>
      <c r="WKX206" s="90"/>
      <c r="WKZ206" s="90"/>
      <c r="WLB206" s="90"/>
      <c r="WLD206" s="90"/>
      <c r="WLF206" s="90"/>
      <c r="WLH206" s="90"/>
      <c r="WLJ206" s="90"/>
      <c r="WLL206" s="90"/>
      <c r="WLN206" s="90"/>
      <c r="WLP206" s="90"/>
      <c r="WLR206" s="90"/>
      <c r="WLT206" s="90"/>
      <c r="WLV206" s="90"/>
      <c r="WLX206" s="90"/>
      <c r="WLZ206" s="90"/>
      <c r="WMB206" s="90"/>
      <c r="WMD206" s="90"/>
      <c r="WMF206" s="90"/>
      <c r="WMH206" s="90"/>
      <c r="WMJ206" s="90"/>
      <c r="WML206" s="90"/>
      <c r="WMN206" s="90"/>
      <c r="WMP206" s="90"/>
      <c r="WMR206" s="90"/>
      <c r="WMT206" s="90"/>
      <c r="WMV206" s="90"/>
      <c r="WMX206" s="90"/>
      <c r="WMZ206" s="90"/>
      <c r="WNB206" s="90"/>
      <c r="WND206" s="90"/>
      <c r="WNF206" s="90"/>
      <c r="WNH206" s="90"/>
      <c r="WNJ206" s="90"/>
      <c r="WNL206" s="90"/>
      <c r="WNN206" s="90"/>
      <c r="WNP206" s="90"/>
      <c r="WNR206" s="90"/>
      <c r="WNT206" s="90"/>
      <c r="WNV206" s="90"/>
      <c r="WNX206" s="90"/>
      <c r="WNZ206" s="90"/>
      <c r="WOB206" s="90"/>
      <c r="WOD206" s="90"/>
      <c r="WOF206" s="90"/>
      <c r="WOH206" s="90"/>
      <c r="WOJ206" s="90"/>
      <c r="WOL206" s="90"/>
      <c r="WON206" s="90"/>
      <c r="WOP206" s="90"/>
      <c r="WOR206" s="90"/>
      <c r="WOT206" s="90"/>
      <c r="WOV206" s="90"/>
      <c r="WOX206" s="90"/>
      <c r="WOZ206" s="90"/>
      <c r="WPB206" s="90"/>
      <c r="WPD206" s="90"/>
      <c r="WPF206" s="90"/>
      <c r="WPH206" s="90"/>
      <c r="WPJ206" s="90"/>
      <c r="WPL206" s="90"/>
      <c r="WPN206" s="90"/>
      <c r="WPP206" s="90"/>
      <c r="WPR206" s="90"/>
      <c r="WPT206" s="90"/>
      <c r="WPV206" s="90"/>
      <c r="WPX206" s="90"/>
      <c r="WPZ206" s="90"/>
      <c r="WQB206" s="90"/>
      <c r="WQD206" s="90"/>
      <c r="WQF206" s="90"/>
      <c r="WQH206" s="90"/>
      <c r="WQJ206" s="90"/>
      <c r="WQL206" s="90"/>
      <c r="WQN206" s="90"/>
      <c r="WQP206" s="90"/>
      <c r="WQR206" s="90"/>
      <c r="WQT206" s="90"/>
      <c r="WQV206" s="90"/>
      <c r="WQX206" s="90"/>
      <c r="WQZ206" s="90"/>
      <c r="WRB206" s="90"/>
      <c r="WRD206" s="90"/>
      <c r="WRF206" s="90"/>
      <c r="WRH206" s="90"/>
      <c r="WRJ206" s="90"/>
      <c r="WRL206" s="90"/>
      <c r="WRN206" s="90"/>
      <c r="WRP206" s="90"/>
      <c r="WRR206" s="90"/>
      <c r="WRT206" s="90"/>
      <c r="WRV206" s="90"/>
      <c r="WRX206" s="90"/>
      <c r="WRZ206" s="90"/>
      <c r="WSB206" s="90"/>
      <c r="WSD206" s="90"/>
      <c r="WSF206" s="90"/>
      <c r="WSH206" s="90"/>
      <c r="WSJ206" s="90"/>
      <c r="WSL206" s="90"/>
      <c r="WSN206" s="90"/>
      <c r="WSP206" s="90"/>
      <c r="WSR206" s="90"/>
      <c r="WST206" s="90"/>
      <c r="WSV206" s="90"/>
      <c r="WSX206" s="90"/>
      <c r="WSZ206" s="90"/>
      <c r="WTB206" s="90"/>
      <c r="WTD206" s="90"/>
      <c r="WTF206" s="90"/>
      <c r="WTH206" s="90"/>
      <c r="WTJ206" s="90"/>
      <c r="WTL206" s="90"/>
      <c r="WTN206" s="90"/>
      <c r="WTP206" s="90"/>
      <c r="WTR206" s="90"/>
      <c r="WTT206" s="90"/>
      <c r="WTV206" s="90"/>
      <c r="WTX206" s="90"/>
      <c r="WTZ206" s="90"/>
      <c r="WUB206" s="90"/>
      <c r="WUD206" s="90"/>
      <c r="WUF206" s="90"/>
      <c r="WUH206" s="90"/>
      <c r="WUJ206" s="90"/>
      <c r="WUL206" s="90"/>
      <c r="WUN206" s="90"/>
      <c r="WUP206" s="90"/>
      <c r="WUR206" s="90"/>
      <c r="WUT206" s="90"/>
      <c r="WUV206" s="90"/>
      <c r="WUX206" s="90"/>
      <c r="WUZ206" s="90"/>
      <c r="WVB206" s="90"/>
      <c r="WVD206" s="90"/>
      <c r="WVF206" s="90"/>
      <c r="WVH206" s="90"/>
      <c r="WVJ206" s="90"/>
      <c r="WVL206" s="90"/>
      <c r="WVN206" s="90"/>
      <c r="WVP206" s="90"/>
      <c r="WVR206" s="90"/>
      <c r="WVT206" s="90"/>
      <c r="WVV206" s="90"/>
      <c r="WVX206" s="90"/>
      <c r="WVZ206" s="90"/>
      <c r="WWB206" s="90"/>
      <c r="WWD206" s="90"/>
      <c r="WWF206" s="90"/>
      <c r="WWH206" s="90"/>
      <c r="WWJ206" s="90"/>
      <c r="WWL206" s="90"/>
      <c r="WWN206" s="90"/>
      <c r="WWP206" s="90"/>
      <c r="WWR206" s="90"/>
      <c r="WWT206" s="90"/>
      <c r="WWV206" s="90"/>
      <c r="WWX206" s="90"/>
      <c r="WWZ206" s="90"/>
      <c r="WXB206" s="90"/>
      <c r="WXD206" s="90"/>
      <c r="WXF206" s="90"/>
      <c r="WXH206" s="90"/>
      <c r="WXJ206" s="90"/>
      <c r="WXL206" s="90"/>
      <c r="WXN206" s="90"/>
      <c r="WXP206" s="90"/>
      <c r="WXR206" s="90"/>
      <c r="WXT206" s="90"/>
      <c r="WXV206" s="90"/>
      <c r="WXX206" s="90"/>
      <c r="WXZ206" s="90"/>
      <c r="WYB206" s="90"/>
      <c r="WYD206" s="90"/>
      <c r="WYF206" s="90"/>
      <c r="WYH206" s="90"/>
      <c r="WYJ206" s="90"/>
      <c r="WYL206" s="90"/>
      <c r="WYN206" s="90"/>
      <c r="WYP206" s="90"/>
      <c r="WYR206" s="90"/>
      <c r="WYT206" s="90"/>
      <c r="WYV206" s="90"/>
      <c r="WYX206" s="90"/>
      <c r="WYZ206" s="90"/>
      <c r="WZB206" s="90"/>
      <c r="WZD206" s="90"/>
      <c r="WZF206" s="90"/>
      <c r="WZH206" s="90"/>
      <c r="WZJ206" s="90"/>
      <c r="WZL206" s="90"/>
      <c r="WZN206" s="90"/>
      <c r="WZP206" s="90"/>
      <c r="WZR206" s="90"/>
      <c r="WZT206" s="90"/>
      <c r="WZV206" s="90"/>
      <c r="WZX206" s="90"/>
      <c r="WZZ206" s="90"/>
      <c r="XAB206" s="90"/>
      <c r="XAD206" s="90"/>
      <c r="XAF206" s="90"/>
      <c r="XAH206" s="90"/>
      <c r="XAJ206" s="90"/>
      <c r="XAL206" s="90"/>
      <c r="XAN206" s="90"/>
      <c r="XAP206" s="90"/>
      <c r="XAR206" s="90"/>
      <c r="XAT206" s="90"/>
      <c r="XAV206" s="90"/>
      <c r="XAX206" s="90"/>
      <c r="XAZ206" s="90"/>
      <c r="XBB206" s="90"/>
      <c r="XBD206" s="90"/>
      <c r="XBF206" s="90"/>
      <c r="XBH206" s="90"/>
      <c r="XBJ206" s="90"/>
      <c r="XBL206" s="90"/>
      <c r="XBN206" s="90"/>
      <c r="XBP206" s="90"/>
      <c r="XBR206" s="90"/>
      <c r="XBT206" s="90"/>
      <c r="XBV206" s="90"/>
      <c r="XBX206" s="90"/>
      <c r="XBZ206" s="90"/>
      <c r="XCB206" s="90"/>
      <c r="XCD206" s="90"/>
      <c r="XCF206" s="90"/>
      <c r="XCH206" s="90"/>
      <c r="XCJ206" s="90"/>
      <c r="XCL206" s="90"/>
      <c r="XCN206" s="90"/>
      <c r="XCP206" s="90"/>
      <c r="XCR206" s="90"/>
      <c r="XCT206" s="90"/>
      <c r="XCV206" s="90"/>
      <c r="XCX206" s="90"/>
      <c r="XCZ206" s="90"/>
      <c r="XDB206" s="90"/>
      <c r="XDD206" s="90"/>
      <c r="XDF206" s="90"/>
      <c r="XDH206" s="90"/>
      <c r="XDJ206" s="90"/>
      <c r="XDL206" s="90"/>
      <c r="XDN206" s="90"/>
      <c r="XDP206" s="90"/>
      <c r="XDR206" s="90"/>
      <c r="XDT206" s="90"/>
      <c r="XDV206" s="90"/>
      <c r="XDX206" s="90"/>
      <c r="XDZ206" s="90"/>
      <c r="XEB206" s="90"/>
      <c r="XED206" s="90"/>
      <c r="XEF206" s="90"/>
      <c r="XEH206" s="90"/>
      <c r="XEJ206" s="90"/>
      <c r="XEL206" s="90"/>
      <c r="XEN206" s="90"/>
      <c r="XEP206" s="90"/>
      <c r="XER206" s="90"/>
      <c r="XET206" s="90"/>
      <c r="XEV206" s="90"/>
      <c r="XEX206" s="90"/>
      <c r="XEZ206" s="90"/>
      <c r="XFB206" s="90"/>
      <c r="XFD206" s="90"/>
    </row>
    <row r="207" spans="1:16384" s="1" customFormat="1" ht="20.149999999999999" customHeight="1">
      <c r="D207" s="124">
        <v>30</v>
      </c>
      <c r="E207" s="124" t="s">
        <v>1804</v>
      </c>
      <c r="F207" s="90"/>
      <c r="G207" s="1" t="s">
        <v>1714</v>
      </c>
      <c r="H207" s="496">
        <v>10</v>
      </c>
      <c r="J207" s="90"/>
      <c r="L207" s="90"/>
      <c r="N207" s="90"/>
      <c r="P207" s="90"/>
      <c r="R207" s="90"/>
      <c r="T207" s="90"/>
      <c r="V207" s="90"/>
      <c r="X207" s="90"/>
      <c r="Z207" s="90"/>
      <c r="AB207" s="90"/>
      <c r="AD207" s="90"/>
      <c r="AF207" s="90"/>
      <c r="AH207" s="90"/>
      <c r="AJ207" s="90"/>
      <c r="AL207" s="90"/>
      <c r="AN207" s="90"/>
      <c r="AP207" s="90"/>
      <c r="AR207" s="90"/>
      <c r="AT207" s="90"/>
      <c r="AV207" s="90"/>
      <c r="AX207" s="90"/>
      <c r="AZ207" s="90"/>
      <c r="BB207" s="90"/>
      <c r="BD207" s="90"/>
      <c r="BF207" s="90"/>
      <c r="BH207" s="90"/>
      <c r="BJ207" s="90"/>
      <c r="BL207" s="90"/>
      <c r="BN207" s="90"/>
      <c r="BP207" s="90"/>
      <c r="BR207" s="90"/>
      <c r="BT207" s="90"/>
      <c r="BV207" s="90"/>
      <c r="BX207" s="90"/>
      <c r="BZ207" s="90"/>
      <c r="CB207" s="90"/>
      <c r="CD207" s="90"/>
      <c r="CF207" s="90"/>
      <c r="CH207" s="90"/>
      <c r="CJ207" s="90"/>
      <c r="CL207" s="90"/>
      <c r="CN207" s="90"/>
      <c r="CP207" s="90"/>
      <c r="CR207" s="90"/>
      <c r="CT207" s="90"/>
      <c r="CV207" s="90"/>
      <c r="CX207" s="90"/>
      <c r="CZ207" s="90"/>
      <c r="DB207" s="90"/>
      <c r="DD207" s="90"/>
      <c r="DF207" s="90"/>
      <c r="DH207" s="90"/>
      <c r="DJ207" s="90"/>
      <c r="DL207" s="90"/>
      <c r="DN207" s="90"/>
      <c r="DP207" s="90"/>
      <c r="DR207" s="90"/>
      <c r="DT207" s="90"/>
      <c r="DV207" s="90"/>
      <c r="DX207" s="90"/>
      <c r="DZ207" s="90"/>
      <c r="EB207" s="90"/>
      <c r="ED207" s="90"/>
      <c r="EF207" s="90"/>
      <c r="EH207" s="90"/>
      <c r="EJ207" s="90"/>
      <c r="EL207" s="90"/>
      <c r="EN207" s="90"/>
      <c r="EP207" s="90"/>
      <c r="ER207" s="90"/>
      <c r="ET207" s="90"/>
      <c r="EV207" s="90"/>
      <c r="EX207" s="90"/>
      <c r="EZ207" s="90"/>
      <c r="FB207" s="90"/>
      <c r="FD207" s="90"/>
      <c r="FF207" s="90"/>
      <c r="FH207" s="90"/>
      <c r="FJ207" s="90"/>
      <c r="FL207" s="90"/>
      <c r="FN207" s="90"/>
      <c r="FP207" s="90"/>
      <c r="FR207" s="90"/>
      <c r="FT207" s="90"/>
      <c r="FV207" s="90"/>
      <c r="FX207" s="90"/>
      <c r="FZ207" s="90"/>
      <c r="GB207" s="90"/>
      <c r="GD207" s="90"/>
      <c r="GF207" s="90"/>
      <c r="GH207" s="90"/>
      <c r="GJ207" s="90"/>
      <c r="GL207" s="90"/>
      <c r="GN207" s="90"/>
      <c r="GP207" s="90"/>
      <c r="GR207" s="90"/>
      <c r="GT207" s="90"/>
      <c r="GV207" s="90"/>
      <c r="GX207" s="90"/>
      <c r="GZ207" s="90"/>
      <c r="HB207" s="90"/>
      <c r="HD207" s="90"/>
      <c r="HF207" s="90"/>
      <c r="HH207" s="90"/>
      <c r="HJ207" s="90"/>
      <c r="HL207" s="90"/>
      <c r="HN207" s="90"/>
      <c r="HP207" s="90"/>
      <c r="HR207" s="90"/>
      <c r="HT207" s="90"/>
      <c r="HV207" s="90"/>
      <c r="HX207" s="90"/>
      <c r="HZ207" s="90"/>
      <c r="IB207" s="90"/>
      <c r="ID207" s="90"/>
      <c r="IF207" s="90"/>
      <c r="IH207" s="90"/>
      <c r="IJ207" s="90"/>
      <c r="IL207" s="90"/>
      <c r="IN207" s="90"/>
      <c r="IP207" s="90"/>
      <c r="IR207" s="90"/>
      <c r="IT207" s="90"/>
      <c r="IV207" s="90"/>
      <c r="IX207" s="90"/>
      <c r="IZ207" s="90"/>
      <c r="JB207" s="90"/>
      <c r="JD207" s="90"/>
      <c r="JF207" s="90"/>
      <c r="JH207" s="90"/>
      <c r="JJ207" s="90"/>
      <c r="JL207" s="90"/>
      <c r="JN207" s="90"/>
      <c r="JP207" s="90"/>
      <c r="JR207" s="90"/>
      <c r="JT207" s="90"/>
      <c r="JV207" s="90"/>
      <c r="JX207" s="90"/>
      <c r="JZ207" s="90"/>
      <c r="KB207" s="90"/>
      <c r="KD207" s="90"/>
      <c r="KF207" s="90"/>
      <c r="KH207" s="90"/>
      <c r="KJ207" s="90"/>
      <c r="KL207" s="90"/>
      <c r="KN207" s="90"/>
      <c r="KP207" s="90"/>
      <c r="KR207" s="90"/>
      <c r="KT207" s="90"/>
      <c r="KV207" s="90"/>
      <c r="KX207" s="90"/>
      <c r="KZ207" s="90"/>
      <c r="LB207" s="90"/>
      <c r="LD207" s="90"/>
      <c r="LF207" s="90"/>
      <c r="LH207" s="90"/>
      <c r="LJ207" s="90"/>
      <c r="LL207" s="90"/>
      <c r="LN207" s="90"/>
      <c r="LP207" s="90"/>
      <c r="LR207" s="90"/>
      <c r="LT207" s="90"/>
      <c r="LV207" s="90"/>
      <c r="LX207" s="90"/>
      <c r="LZ207" s="90"/>
      <c r="MB207" s="90"/>
      <c r="MD207" s="90"/>
      <c r="MF207" s="90"/>
      <c r="MH207" s="90"/>
      <c r="MJ207" s="90"/>
      <c r="ML207" s="90"/>
      <c r="MN207" s="90"/>
      <c r="MP207" s="90"/>
      <c r="MR207" s="90"/>
      <c r="MT207" s="90"/>
      <c r="MV207" s="90"/>
      <c r="MX207" s="90"/>
      <c r="MZ207" s="90"/>
      <c r="NB207" s="90"/>
      <c r="ND207" s="90"/>
      <c r="NF207" s="90"/>
      <c r="NH207" s="90"/>
      <c r="NJ207" s="90"/>
      <c r="NL207" s="90"/>
      <c r="NN207" s="90"/>
      <c r="NP207" s="90"/>
      <c r="NR207" s="90"/>
      <c r="NT207" s="90"/>
      <c r="NV207" s="90"/>
      <c r="NX207" s="90"/>
      <c r="NZ207" s="90"/>
      <c r="OB207" s="90"/>
      <c r="OD207" s="90"/>
      <c r="OF207" s="90"/>
      <c r="OH207" s="90"/>
      <c r="OJ207" s="90"/>
      <c r="OL207" s="90"/>
      <c r="ON207" s="90"/>
      <c r="OP207" s="90"/>
      <c r="OR207" s="90"/>
      <c r="OT207" s="90"/>
      <c r="OV207" s="90"/>
      <c r="OX207" s="90"/>
      <c r="OZ207" s="90"/>
      <c r="PB207" s="90"/>
      <c r="PD207" s="90"/>
      <c r="PF207" s="90"/>
      <c r="PH207" s="90"/>
      <c r="PJ207" s="90"/>
      <c r="PL207" s="90"/>
      <c r="PN207" s="90"/>
      <c r="PP207" s="90"/>
      <c r="PR207" s="90"/>
      <c r="PT207" s="90"/>
      <c r="PV207" s="90"/>
      <c r="PX207" s="90"/>
      <c r="PZ207" s="90"/>
      <c r="QB207" s="90"/>
      <c r="QD207" s="90"/>
      <c r="QF207" s="90"/>
      <c r="QH207" s="90"/>
      <c r="QJ207" s="90"/>
      <c r="QL207" s="90"/>
      <c r="QN207" s="90"/>
      <c r="QP207" s="90"/>
      <c r="QR207" s="90"/>
      <c r="QT207" s="90"/>
      <c r="QV207" s="90"/>
      <c r="QX207" s="90"/>
      <c r="QZ207" s="90"/>
      <c r="RB207" s="90"/>
      <c r="RD207" s="90"/>
      <c r="RF207" s="90"/>
      <c r="RH207" s="90"/>
      <c r="RJ207" s="90"/>
      <c r="RL207" s="90"/>
      <c r="RN207" s="90"/>
      <c r="RP207" s="90"/>
      <c r="RR207" s="90"/>
      <c r="RT207" s="90"/>
      <c r="RV207" s="90"/>
      <c r="RX207" s="90"/>
      <c r="RZ207" s="90"/>
      <c r="SB207" s="90"/>
      <c r="SD207" s="90"/>
      <c r="SF207" s="90"/>
      <c r="SH207" s="90"/>
      <c r="SJ207" s="90"/>
      <c r="SL207" s="90"/>
      <c r="SN207" s="90"/>
      <c r="SP207" s="90"/>
      <c r="SR207" s="90"/>
      <c r="ST207" s="90"/>
      <c r="SV207" s="90"/>
      <c r="SX207" s="90"/>
      <c r="SZ207" s="90"/>
      <c r="TB207" s="90"/>
      <c r="TD207" s="90"/>
      <c r="TF207" s="90"/>
      <c r="TH207" s="90"/>
      <c r="TJ207" s="90"/>
      <c r="TL207" s="90"/>
      <c r="TN207" s="90"/>
      <c r="TP207" s="90"/>
      <c r="TR207" s="90"/>
      <c r="TT207" s="90"/>
      <c r="TV207" s="90"/>
      <c r="TX207" s="90"/>
      <c r="TZ207" s="90"/>
      <c r="UB207" s="90"/>
      <c r="UD207" s="90"/>
      <c r="UF207" s="90"/>
      <c r="UH207" s="90"/>
      <c r="UJ207" s="90"/>
      <c r="UL207" s="90"/>
      <c r="UN207" s="90"/>
      <c r="UP207" s="90"/>
      <c r="UR207" s="90"/>
      <c r="UT207" s="90"/>
      <c r="UV207" s="90"/>
      <c r="UX207" s="90"/>
      <c r="UZ207" s="90"/>
      <c r="VB207" s="90"/>
      <c r="VD207" s="90"/>
      <c r="VF207" s="90"/>
      <c r="VH207" s="90"/>
      <c r="VJ207" s="90"/>
      <c r="VL207" s="90"/>
      <c r="VN207" s="90"/>
      <c r="VP207" s="90"/>
      <c r="VR207" s="90"/>
      <c r="VT207" s="90"/>
      <c r="VV207" s="90"/>
      <c r="VX207" s="90"/>
      <c r="VZ207" s="90"/>
      <c r="WB207" s="90"/>
      <c r="WD207" s="90"/>
      <c r="WF207" s="90"/>
      <c r="WH207" s="90"/>
      <c r="WJ207" s="90"/>
      <c r="WL207" s="90"/>
      <c r="WN207" s="90"/>
      <c r="WP207" s="90"/>
      <c r="WR207" s="90"/>
      <c r="WT207" s="90"/>
      <c r="WV207" s="90"/>
      <c r="WX207" s="90"/>
      <c r="WZ207" s="90"/>
      <c r="XB207" s="90"/>
      <c r="XD207" s="90"/>
      <c r="XF207" s="90"/>
      <c r="XH207" s="90"/>
      <c r="XJ207" s="90"/>
      <c r="XL207" s="90"/>
      <c r="XN207" s="90"/>
      <c r="XP207" s="90"/>
      <c r="XR207" s="90"/>
      <c r="XT207" s="90"/>
      <c r="XV207" s="90"/>
      <c r="XX207" s="90"/>
      <c r="XZ207" s="90"/>
      <c r="YB207" s="90"/>
      <c r="YD207" s="90"/>
      <c r="YF207" s="90"/>
      <c r="YH207" s="90"/>
      <c r="YJ207" s="90"/>
      <c r="YL207" s="90"/>
      <c r="YN207" s="90"/>
      <c r="YP207" s="90"/>
      <c r="YR207" s="90"/>
      <c r="YT207" s="90"/>
      <c r="YV207" s="90"/>
      <c r="YX207" s="90"/>
      <c r="YZ207" s="90"/>
      <c r="ZB207" s="90"/>
      <c r="ZD207" s="90"/>
      <c r="ZF207" s="90"/>
      <c r="ZH207" s="90"/>
      <c r="ZJ207" s="90"/>
      <c r="ZL207" s="90"/>
      <c r="ZN207" s="90"/>
      <c r="ZP207" s="90"/>
      <c r="ZR207" s="90"/>
      <c r="ZT207" s="90"/>
      <c r="ZV207" s="90"/>
      <c r="ZX207" s="90"/>
      <c r="ZZ207" s="90"/>
      <c r="AAB207" s="90"/>
      <c r="AAD207" s="90"/>
      <c r="AAF207" s="90"/>
      <c r="AAH207" s="90"/>
      <c r="AAJ207" s="90"/>
      <c r="AAL207" s="90"/>
      <c r="AAN207" s="90"/>
      <c r="AAP207" s="90"/>
      <c r="AAR207" s="90"/>
      <c r="AAT207" s="90"/>
      <c r="AAV207" s="90"/>
      <c r="AAX207" s="90"/>
      <c r="AAZ207" s="90"/>
      <c r="ABB207" s="90"/>
      <c r="ABD207" s="90"/>
      <c r="ABF207" s="90"/>
      <c r="ABH207" s="90"/>
      <c r="ABJ207" s="90"/>
      <c r="ABL207" s="90"/>
      <c r="ABN207" s="90"/>
      <c r="ABP207" s="90"/>
      <c r="ABR207" s="90"/>
      <c r="ABT207" s="90"/>
      <c r="ABV207" s="90"/>
      <c r="ABX207" s="90"/>
      <c r="ABZ207" s="90"/>
      <c r="ACB207" s="90"/>
      <c r="ACD207" s="90"/>
      <c r="ACF207" s="90"/>
      <c r="ACH207" s="90"/>
      <c r="ACJ207" s="90"/>
      <c r="ACL207" s="90"/>
      <c r="ACN207" s="90"/>
      <c r="ACP207" s="90"/>
      <c r="ACR207" s="90"/>
      <c r="ACT207" s="90"/>
      <c r="ACV207" s="90"/>
      <c r="ACX207" s="90"/>
      <c r="ACZ207" s="90"/>
      <c r="ADB207" s="90"/>
      <c r="ADD207" s="90"/>
      <c r="ADF207" s="90"/>
      <c r="ADH207" s="90"/>
      <c r="ADJ207" s="90"/>
      <c r="ADL207" s="90"/>
      <c r="ADN207" s="90"/>
      <c r="ADP207" s="90"/>
      <c r="ADR207" s="90"/>
      <c r="ADT207" s="90"/>
      <c r="ADV207" s="90"/>
      <c r="ADX207" s="90"/>
      <c r="ADZ207" s="90"/>
      <c r="AEB207" s="90"/>
      <c r="AED207" s="90"/>
      <c r="AEF207" s="90"/>
      <c r="AEH207" s="90"/>
      <c r="AEJ207" s="90"/>
      <c r="AEL207" s="90"/>
      <c r="AEN207" s="90"/>
      <c r="AEP207" s="90"/>
      <c r="AER207" s="90"/>
      <c r="AET207" s="90"/>
      <c r="AEV207" s="90"/>
      <c r="AEX207" s="90"/>
      <c r="AEZ207" s="90"/>
      <c r="AFB207" s="90"/>
      <c r="AFD207" s="90"/>
      <c r="AFF207" s="90"/>
      <c r="AFH207" s="90"/>
      <c r="AFJ207" s="90"/>
      <c r="AFL207" s="90"/>
      <c r="AFN207" s="90"/>
      <c r="AFP207" s="90"/>
      <c r="AFR207" s="90"/>
      <c r="AFT207" s="90"/>
      <c r="AFV207" s="90"/>
      <c r="AFX207" s="90"/>
      <c r="AFZ207" s="90"/>
      <c r="AGB207" s="90"/>
      <c r="AGD207" s="90"/>
      <c r="AGF207" s="90"/>
      <c r="AGH207" s="90"/>
      <c r="AGJ207" s="90"/>
      <c r="AGL207" s="90"/>
      <c r="AGN207" s="90"/>
      <c r="AGP207" s="90"/>
      <c r="AGR207" s="90"/>
      <c r="AGT207" s="90"/>
      <c r="AGV207" s="90"/>
      <c r="AGX207" s="90"/>
      <c r="AGZ207" s="90"/>
      <c r="AHB207" s="90"/>
      <c r="AHD207" s="90"/>
      <c r="AHF207" s="90"/>
      <c r="AHH207" s="90"/>
      <c r="AHJ207" s="90"/>
      <c r="AHL207" s="90"/>
      <c r="AHN207" s="90"/>
      <c r="AHP207" s="90"/>
      <c r="AHR207" s="90"/>
      <c r="AHT207" s="90"/>
      <c r="AHV207" s="90"/>
      <c r="AHX207" s="90"/>
      <c r="AHZ207" s="90"/>
      <c r="AIB207" s="90"/>
      <c r="AID207" s="90"/>
      <c r="AIF207" s="90"/>
      <c r="AIH207" s="90"/>
      <c r="AIJ207" s="90"/>
      <c r="AIL207" s="90"/>
      <c r="AIN207" s="90"/>
      <c r="AIP207" s="90"/>
      <c r="AIR207" s="90"/>
      <c r="AIT207" s="90"/>
      <c r="AIV207" s="90"/>
      <c r="AIX207" s="90"/>
      <c r="AIZ207" s="90"/>
      <c r="AJB207" s="90"/>
      <c r="AJD207" s="90"/>
      <c r="AJF207" s="90"/>
      <c r="AJH207" s="90"/>
      <c r="AJJ207" s="90"/>
      <c r="AJL207" s="90"/>
      <c r="AJN207" s="90"/>
      <c r="AJP207" s="90"/>
      <c r="AJR207" s="90"/>
      <c r="AJT207" s="90"/>
      <c r="AJV207" s="90"/>
      <c r="AJX207" s="90"/>
      <c r="AJZ207" s="90"/>
      <c r="AKB207" s="90"/>
      <c r="AKD207" s="90"/>
      <c r="AKF207" s="90"/>
      <c r="AKH207" s="90"/>
      <c r="AKJ207" s="90"/>
      <c r="AKL207" s="90"/>
      <c r="AKN207" s="90"/>
      <c r="AKP207" s="90"/>
      <c r="AKR207" s="90"/>
      <c r="AKT207" s="90"/>
      <c r="AKV207" s="90"/>
      <c r="AKX207" s="90"/>
      <c r="AKZ207" s="90"/>
      <c r="ALB207" s="90"/>
      <c r="ALD207" s="90"/>
      <c r="ALF207" s="90"/>
      <c r="ALH207" s="90"/>
      <c r="ALJ207" s="90"/>
      <c r="ALL207" s="90"/>
      <c r="ALN207" s="90"/>
      <c r="ALP207" s="90"/>
      <c r="ALR207" s="90"/>
      <c r="ALT207" s="90"/>
      <c r="ALV207" s="90"/>
      <c r="ALX207" s="90"/>
      <c r="ALZ207" s="90"/>
      <c r="AMB207" s="90"/>
      <c r="AMD207" s="90"/>
      <c r="AMF207" s="90"/>
      <c r="AMH207" s="90"/>
      <c r="AMJ207" s="90"/>
      <c r="AML207" s="90"/>
      <c r="AMN207" s="90"/>
      <c r="AMP207" s="90"/>
      <c r="AMR207" s="90"/>
      <c r="AMT207" s="90"/>
      <c r="AMV207" s="90"/>
      <c r="AMX207" s="90"/>
      <c r="AMZ207" s="90"/>
      <c r="ANB207" s="90"/>
      <c r="AND207" s="90"/>
      <c r="ANF207" s="90"/>
      <c r="ANH207" s="90"/>
      <c r="ANJ207" s="90"/>
      <c r="ANL207" s="90"/>
      <c r="ANN207" s="90"/>
      <c r="ANP207" s="90"/>
      <c r="ANR207" s="90"/>
      <c r="ANT207" s="90"/>
      <c r="ANV207" s="90"/>
      <c r="ANX207" s="90"/>
      <c r="ANZ207" s="90"/>
      <c r="AOB207" s="90"/>
      <c r="AOD207" s="90"/>
      <c r="AOF207" s="90"/>
      <c r="AOH207" s="90"/>
      <c r="AOJ207" s="90"/>
      <c r="AOL207" s="90"/>
      <c r="AON207" s="90"/>
      <c r="AOP207" s="90"/>
      <c r="AOR207" s="90"/>
      <c r="AOT207" s="90"/>
      <c r="AOV207" s="90"/>
      <c r="AOX207" s="90"/>
      <c r="AOZ207" s="90"/>
      <c r="APB207" s="90"/>
      <c r="APD207" s="90"/>
      <c r="APF207" s="90"/>
      <c r="APH207" s="90"/>
      <c r="APJ207" s="90"/>
      <c r="APL207" s="90"/>
      <c r="APN207" s="90"/>
      <c r="APP207" s="90"/>
      <c r="APR207" s="90"/>
      <c r="APT207" s="90"/>
      <c r="APV207" s="90"/>
      <c r="APX207" s="90"/>
      <c r="APZ207" s="90"/>
      <c r="AQB207" s="90"/>
      <c r="AQD207" s="90"/>
      <c r="AQF207" s="90"/>
      <c r="AQH207" s="90"/>
      <c r="AQJ207" s="90"/>
      <c r="AQL207" s="90"/>
      <c r="AQN207" s="90"/>
      <c r="AQP207" s="90"/>
      <c r="AQR207" s="90"/>
      <c r="AQT207" s="90"/>
      <c r="AQV207" s="90"/>
      <c r="AQX207" s="90"/>
      <c r="AQZ207" s="90"/>
      <c r="ARB207" s="90"/>
      <c r="ARD207" s="90"/>
      <c r="ARF207" s="90"/>
      <c r="ARH207" s="90"/>
      <c r="ARJ207" s="90"/>
      <c r="ARL207" s="90"/>
      <c r="ARN207" s="90"/>
      <c r="ARP207" s="90"/>
      <c r="ARR207" s="90"/>
      <c r="ART207" s="90"/>
      <c r="ARV207" s="90"/>
      <c r="ARX207" s="90"/>
      <c r="ARZ207" s="90"/>
      <c r="ASB207" s="90"/>
      <c r="ASD207" s="90"/>
      <c r="ASF207" s="90"/>
      <c r="ASH207" s="90"/>
      <c r="ASJ207" s="90"/>
      <c r="ASL207" s="90"/>
      <c r="ASN207" s="90"/>
      <c r="ASP207" s="90"/>
      <c r="ASR207" s="90"/>
      <c r="AST207" s="90"/>
      <c r="ASV207" s="90"/>
      <c r="ASX207" s="90"/>
      <c r="ASZ207" s="90"/>
      <c r="ATB207" s="90"/>
      <c r="ATD207" s="90"/>
      <c r="ATF207" s="90"/>
      <c r="ATH207" s="90"/>
      <c r="ATJ207" s="90"/>
      <c r="ATL207" s="90"/>
      <c r="ATN207" s="90"/>
      <c r="ATP207" s="90"/>
      <c r="ATR207" s="90"/>
      <c r="ATT207" s="90"/>
      <c r="ATV207" s="90"/>
      <c r="ATX207" s="90"/>
      <c r="ATZ207" s="90"/>
      <c r="AUB207" s="90"/>
      <c r="AUD207" s="90"/>
      <c r="AUF207" s="90"/>
      <c r="AUH207" s="90"/>
      <c r="AUJ207" s="90"/>
      <c r="AUL207" s="90"/>
      <c r="AUN207" s="90"/>
      <c r="AUP207" s="90"/>
      <c r="AUR207" s="90"/>
      <c r="AUT207" s="90"/>
      <c r="AUV207" s="90"/>
      <c r="AUX207" s="90"/>
      <c r="AUZ207" s="90"/>
      <c r="AVB207" s="90"/>
      <c r="AVD207" s="90"/>
      <c r="AVF207" s="90"/>
      <c r="AVH207" s="90"/>
      <c r="AVJ207" s="90"/>
      <c r="AVL207" s="90"/>
      <c r="AVN207" s="90"/>
      <c r="AVP207" s="90"/>
      <c r="AVR207" s="90"/>
      <c r="AVT207" s="90"/>
      <c r="AVV207" s="90"/>
      <c r="AVX207" s="90"/>
      <c r="AVZ207" s="90"/>
      <c r="AWB207" s="90"/>
      <c r="AWD207" s="90"/>
      <c r="AWF207" s="90"/>
      <c r="AWH207" s="90"/>
      <c r="AWJ207" s="90"/>
      <c r="AWL207" s="90"/>
      <c r="AWN207" s="90"/>
      <c r="AWP207" s="90"/>
      <c r="AWR207" s="90"/>
      <c r="AWT207" s="90"/>
      <c r="AWV207" s="90"/>
      <c r="AWX207" s="90"/>
      <c r="AWZ207" s="90"/>
      <c r="AXB207" s="90"/>
      <c r="AXD207" s="90"/>
      <c r="AXF207" s="90"/>
      <c r="AXH207" s="90"/>
      <c r="AXJ207" s="90"/>
      <c r="AXL207" s="90"/>
      <c r="AXN207" s="90"/>
      <c r="AXP207" s="90"/>
      <c r="AXR207" s="90"/>
      <c r="AXT207" s="90"/>
      <c r="AXV207" s="90"/>
      <c r="AXX207" s="90"/>
      <c r="AXZ207" s="90"/>
      <c r="AYB207" s="90"/>
      <c r="AYD207" s="90"/>
      <c r="AYF207" s="90"/>
      <c r="AYH207" s="90"/>
      <c r="AYJ207" s="90"/>
      <c r="AYL207" s="90"/>
      <c r="AYN207" s="90"/>
      <c r="AYP207" s="90"/>
      <c r="AYR207" s="90"/>
      <c r="AYT207" s="90"/>
      <c r="AYV207" s="90"/>
      <c r="AYX207" s="90"/>
      <c r="AYZ207" s="90"/>
      <c r="AZB207" s="90"/>
      <c r="AZD207" s="90"/>
      <c r="AZF207" s="90"/>
      <c r="AZH207" s="90"/>
      <c r="AZJ207" s="90"/>
      <c r="AZL207" s="90"/>
      <c r="AZN207" s="90"/>
      <c r="AZP207" s="90"/>
      <c r="AZR207" s="90"/>
      <c r="AZT207" s="90"/>
      <c r="AZV207" s="90"/>
      <c r="AZX207" s="90"/>
      <c r="AZZ207" s="90"/>
      <c r="BAB207" s="90"/>
      <c r="BAD207" s="90"/>
      <c r="BAF207" s="90"/>
      <c r="BAH207" s="90"/>
      <c r="BAJ207" s="90"/>
      <c r="BAL207" s="90"/>
      <c r="BAN207" s="90"/>
      <c r="BAP207" s="90"/>
      <c r="BAR207" s="90"/>
      <c r="BAT207" s="90"/>
      <c r="BAV207" s="90"/>
      <c r="BAX207" s="90"/>
      <c r="BAZ207" s="90"/>
      <c r="BBB207" s="90"/>
      <c r="BBD207" s="90"/>
      <c r="BBF207" s="90"/>
      <c r="BBH207" s="90"/>
      <c r="BBJ207" s="90"/>
      <c r="BBL207" s="90"/>
      <c r="BBN207" s="90"/>
      <c r="BBP207" s="90"/>
      <c r="BBR207" s="90"/>
      <c r="BBT207" s="90"/>
      <c r="BBV207" s="90"/>
      <c r="BBX207" s="90"/>
      <c r="BBZ207" s="90"/>
      <c r="BCB207" s="90"/>
      <c r="BCD207" s="90"/>
      <c r="BCF207" s="90"/>
      <c r="BCH207" s="90"/>
      <c r="BCJ207" s="90"/>
      <c r="BCL207" s="90"/>
      <c r="BCN207" s="90"/>
      <c r="BCP207" s="90"/>
      <c r="BCR207" s="90"/>
      <c r="BCT207" s="90"/>
      <c r="BCV207" s="90"/>
      <c r="BCX207" s="90"/>
      <c r="BCZ207" s="90"/>
      <c r="BDB207" s="90"/>
      <c r="BDD207" s="90"/>
      <c r="BDF207" s="90"/>
      <c r="BDH207" s="90"/>
      <c r="BDJ207" s="90"/>
      <c r="BDL207" s="90"/>
      <c r="BDN207" s="90"/>
      <c r="BDP207" s="90"/>
      <c r="BDR207" s="90"/>
      <c r="BDT207" s="90"/>
      <c r="BDV207" s="90"/>
      <c r="BDX207" s="90"/>
      <c r="BDZ207" s="90"/>
      <c r="BEB207" s="90"/>
      <c r="BED207" s="90"/>
      <c r="BEF207" s="90"/>
      <c r="BEH207" s="90"/>
      <c r="BEJ207" s="90"/>
      <c r="BEL207" s="90"/>
      <c r="BEN207" s="90"/>
      <c r="BEP207" s="90"/>
      <c r="BER207" s="90"/>
      <c r="BET207" s="90"/>
      <c r="BEV207" s="90"/>
      <c r="BEX207" s="90"/>
      <c r="BEZ207" s="90"/>
      <c r="BFB207" s="90"/>
      <c r="BFD207" s="90"/>
      <c r="BFF207" s="90"/>
      <c r="BFH207" s="90"/>
      <c r="BFJ207" s="90"/>
      <c r="BFL207" s="90"/>
      <c r="BFN207" s="90"/>
      <c r="BFP207" s="90"/>
      <c r="BFR207" s="90"/>
      <c r="BFT207" s="90"/>
      <c r="BFV207" s="90"/>
      <c r="BFX207" s="90"/>
      <c r="BFZ207" s="90"/>
      <c r="BGB207" s="90"/>
      <c r="BGD207" s="90"/>
      <c r="BGF207" s="90"/>
      <c r="BGH207" s="90"/>
      <c r="BGJ207" s="90"/>
      <c r="BGL207" s="90"/>
      <c r="BGN207" s="90"/>
      <c r="BGP207" s="90"/>
      <c r="BGR207" s="90"/>
      <c r="BGT207" s="90"/>
      <c r="BGV207" s="90"/>
      <c r="BGX207" s="90"/>
      <c r="BGZ207" s="90"/>
      <c r="BHB207" s="90"/>
      <c r="BHD207" s="90"/>
      <c r="BHF207" s="90"/>
      <c r="BHH207" s="90"/>
      <c r="BHJ207" s="90"/>
      <c r="BHL207" s="90"/>
      <c r="BHN207" s="90"/>
      <c r="BHP207" s="90"/>
      <c r="BHR207" s="90"/>
      <c r="BHT207" s="90"/>
      <c r="BHV207" s="90"/>
      <c r="BHX207" s="90"/>
      <c r="BHZ207" s="90"/>
      <c r="BIB207" s="90"/>
      <c r="BID207" s="90"/>
      <c r="BIF207" s="90"/>
      <c r="BIH207" s="90"/>
      <c r="BIJ207" s="90"/>
      <c r="BIL207" s="90"/>
      <c r="BIN207" s="90"/>
      <c r="BIP207" s="90"/>
      <c r="BIR207" s="90"/>
      <c r="BIT207" s="90"/>
      <c r="BIV207" s="90"/>
      <c r="BIX207" s="90"/>
      <c r="BIZ207" s="90"/>
      <c r="BJB207" s="90"/>
      <c r="BJD207" s="90"/>
      <c r="BJF207" s="90"/>
      <c r="BJH207" s="90"/>
      <c r="BJJ207" s="90"/>
      <c r="BJL207" s="90"/>
      <c r="BJN207" s="90"/>
      <c r="BJP207" s="90"/>
      <c r="BJR207" s="90"/>
      <c r="BJT207" s="90"/>
      <c r="BJV207" s="90"/>
      <c r="BJX207" s="90"/>
      <c r="BJZ207" s="90"/>
      <c r="BKB207" s="90"/>
      <c r="BKD207" s="90"/>
      <c r="BKF207" s="90"/>
      <c r="BKH207" s="90"/>
      <c r="BKJ207" s="90"/>
      <c r="BKL207" s="90"/>
      <c r="BKN207" s="90"/>
      <c r="BKP207" s="90"/>
      <c r="BKR207" s="90"/>
      <c r="BKT207" s="90"/>
      <c r="BKV207" s="90"/>
      <c r="BKX207" s="90"/>
      <c r="BKZ207" s="90"/>
      <c r="BLB207" s="90"/>
      <c r="BLD207" s="90"/>
      <c r="BLF207" s="90"/>
      <c r="BLH207" s="90"/>
      <c r="BLJ207" s="90"/>
      <c r="BLL207" s="90"/>
      <c r="BLN207" s="90"/>
      <c r="BLP207" s="90"/>
      <c r="BLR207" s="90"/>
      <c r="BLT207" s="90"/>
      <c r="BLV207" s="90"/>
      <c r="BLX207" s="90"/>
      <c r="BLZ207" s="90"/>
      <c r="BMB207" s="90"/>
      <c r="BMD207" s="90"/>
      <c r="BMF207" s="90"/>
      <c r="BMH207" s="90"/>
      <c r="BMJ207" s="90"/>
      <c r="BML207" s="90"/>
      <c r="BMN207" s="90"/>
      <c r="BMP207" s="90"/>
      <c r="BMR207" s="90"/>
      <c r="BMT207" s="90"/>
      <c r="BMV207" s="90"/>
      <c r="BMX207" s="90"/>
      <c r="BMZ207" s="90"/>
      <c r="BNB207" s="90"/>
      <c r="BND207" s="90"/>
      <c r="BNF207" s="90"/>
      <c r="BNH207" s="90"/>
      <c r="BNJ207" s="90"/>
      <c r="BNL207" s="90"/>
      <c r="BNN207" s="90"/>
      <c r="BNP207" s="90"/>
      <c r="BNR207" s="90"/>
      <c r="BNT207" s="90"/>
      <c r="BNV207" s="90"/>
      <c r="BNX207" s="90"/>
      <c r="BNZ207" s="90"/>
      <c r="BOB207" s="90"/>
      <c r="BOD207" s="90"/>
      <c r="BOF207" s="90"/>
      <c r="BOH207" s="90"/>
      <c r="BOJ207" s="90"/>
      <c r="BOL207" s="90"/>
      <c r="BON207" s="90"/>
      <c r="BOP207" s="90"/>
      <c r="BOR207" s="90"/>
      <c r="BOT207" s="90"/>
      <c r="BOV207" s="90"/>
      <c r="BOX207" s="90"/>
      <c r="BOZ207" s="90"/>
      <c r="BPB207" s="90"/>
      <c r="BPD207" s="90"/>
      <c r="BPF207" s="90"/>
      <c r="BPH207" s="90"/>
      <c r="BPJ207" s="90"/>
      <c r="BPL207" s="90"/>
      <c r="BPN207" s="90"/>
      <c r="BPP207" s="90"/>
      <c r="BPR207" s="90"/>
      <c r="BPT207" s="90"/>
      <c r="BPV207" s="90"/>
      <c r="BPX207" s="90"/>
      <c r="BPZ207" s="90"/>
      <c r="BQB207" s="90"/>
      <c r="BQD207" s="90"/>
      <c r="BQF207" s="90"/>
      <c r="BQH207" s="90"/>
      <c r="BQJ207" s="90"/>
      <c r="BQL207" s="90"/>
      <c r="BQN207" s="90"/>
      <c r="BQP207" s="90"/>
      <c r="BQR207" s="90"/>
      <c r="BQT207" s="90"/>
      <c r="BQV207" s="90"/>
      <c r="BQX207" s="90"/>
      <c r="BQZ207" s="90"/>
      <c r="BRB207" s="90"/>
      <c r="BRD207" s="90"/>
      <c r="BRF207" s="90"/>
      <c r="BRH207" s="90"/>
      <c r="BRJ207" s="90"/>
      <c r="BRL207" s="90"/>
      <c r="BRN207" s="90"/>
      <c r="BRP207" s="90"/>
      <c r="BRR207" s="90"/>
      <c r="BRT207" s="90"/>
      <c r="BRV207" s="90"/>
      <c r="BRX207" s="90"/>
      <c r="BRZ207" s="90"/>
      <c r="BSB207" s="90"/>
      <c r="BSD207" s="90"/>
      <c r="BSF207" s="90"/>
      <c r="BSH207" s="90"/>
      <c r="BSJ207" s="90"/>
      <c r="BSL207" s="90"/>
      <c r="BSN207" s="90"/>
      <c r="BSP207" s="90"/>
      <c r="BSR207" s="90"/>
      <c r="BST207" s="90"/>
      <c r="BSV207" s="90"/>
      <c r="BSX207" s="90"/>
      <c r="BSZ207" s="90"/>
      <c r="BTB207" s="90"/>
      <c r="BTD207" s="90"/>
      <c r="BTF207" s="90"/>
      <c r="BTH207" s="90"/>
      <c r="BTJ207" s="90"/>
      <c r="BTL207" s="90"/>
      <c r="BTN207" s="90"/>
      <c r="BTP207" s="90"/>
      <c r="BTR207" s="90"/>
      <c r="BTT207" s="90"/>
      <c r="BTV207" s="90"/>
      <c r="BTX207" s="90"/>
      <c r="BTZ207" s="90"/>
      <c r="BUB207" s="90"/>
      <c r="BUD207" s="90"/>
      <c r="BUF207" s="90"/>
      <c r="BUH207" s="90"/>
      <c r="BUJ207" s="90"/>
      <c r="BUL207" s="90"/>
      <c r="BUN207" s="90"/>
      <c r="BUP207" s="90"/>
      <c r="BUR207" s="90"/>
      <c r="BUT207" s="90"/>
      <c r="BUV207" s="90"/>
      <c r="BUX207" s="90"/>
      <c r="BUZ207" s="90"/>
      <c r="BVB207" s="90"/>
      <c r="BVD207" s="90"/>
      <c r="BVF207" s="90"/>
      <c r="BVH207" s="90"/>
      <c r="BVJ207" s="90"/>
      <c r="BVL207" s="90"/>
      <c r="BVN207" s="90"/>
      <c r="BVP207" s="90"/>
      <c r="BVR207" s="90"/>
      <c r="BVT207" s="90"/>
      <c r="BVV207" s="90"/>
      <c r="BVX207" s="90"/>
      <c r="BVZ207" s="90"/>
      <c r="BWB207" s="90"/>
      <c r="BWD207" s="90"/>
      <c r="BWF207" s="90"/>
      <c r="BWH207" s="90"/>
      <c r="BWJ207" s="90"/>
      <c r="BWL207" s="90"/>
      <c r="BWN207" s="90"/>
      <c r="BWP207" s="90"/>
      <c r="BWR207" s="90"/>
      <c r="BWT207" s="90"/>
      <c r="BWV207" s="90"/>
      <c r="BWX207" s="90"/>
      <c r="BWZ207" s="90"/>
      <c r="BXB207" s="90"/>
      <c r="BXD207" s="90"/>
      <c r="BXF207" s="90"/>
      <c r="BXH207" s="90"/>
      <c r="BXJ207" s="90"/>
      <c r="BXL207" s="90"/>
      <c r="BXN207" s="90"/>
      <c r="BXP207" s="90"/>
      <c r="BXR207" s="90"/>
      <c r="BXT207" s="90"/>
      <c r="BXV207" s="90"/>
      <c r="BXX207" s="90"/>
      <c r="BXZ207" s="90"/>
      <c r="BYB207" s="90"/>
      <c r="BYD207" s="90"/>
      <c r="BYF207" s="90"/>
      <c r="BYH207" s="90"/>
      <c r="BYJ207" s="90"/>
      <c r="BYL207" s="90"/>
      <c r="BYN207" s="90"/>
      <c r="BYP207" s="90"/>
      <c r="BYR207" s="90"/>
      <c r="BYT207" s="90"/>
      <c r="BYV207" s="90"/>
      <c r="BYX207" s="90"/>
      <c r="BYZ207" s="90"/>
      <c r="BZB207" s="90"/>
      <c r="BZD207" s="90"/>
      <c r="BZF207" s="90"/>
      <c r="BZH207" s="90"/>
      <c r="BZJ207" s="90"/>
      <c r="BZL207" s="90"/>
      <c r="BZN207" s="90"/>
      <c r="BZP207" s="90"/>
      <c r="BZR207" s="90"/>
      <c r="BZT207" s="90"/>
      <c r="BZV207" s="90"/>
      <c r="BZX207" s="90"/>
      <c r="BZZ207" s="90"/>
      <c r="CAB207" s="90"/>
      <c r="CAD207" s="90"/>
      <c r="CAF207" s="90"/>
      <c r="CAH207" s="90"/>
      <c r="CAJ207" s="90"/>
      <c r="CAL207" s="90"/>
      <c r="CAN207" s="90"/>
      <c r="CAP207" s="90"/>
      <c r="CAR207" s="90"/>
      <c r="CAT207" s="90"/>
      <c r="CAV207" s="90"/>
      <c r="CAX207" s="90"/>
      <c r="CAZ207" s="90"/>
      <c r="CBB207" s="90"/>
      <c r="CBD207" s="90"/>
      <c r="CBF207" s="90"/>
      <c r="CBH207" s="90"/>
      <c r="CBJ207" s="90"/>
      <c r="CBL207" s="90"/>
      <c r="CBN207" s="90"/>
      <c r="CBP207" s="90"/>
      <c r="CBR207" s="90"/>
      <c r="CBT207" s="90"/>
      <c r="CBV207" s="90"/>
      <c r="CBX207" s="90"/>
      <c r="CBZ207" s="90"/>
      <c r="CCB207" s="90"/>
      <c r="CCD207" s="90"/>
      <c r="CCF207" s="90"/>
      <c r="CCH207" s="90"/>
      <c r="CCJ207" s="90"/>
      <c r="CCL207" s="90"/>
      <c r="CCN207" s="90"/>
      <c r="CCP207" s="90"/>
      <c r="CCR207" s="90"/>
      <c r="CCT207" s="90"/>
      <c r="CCV207" s="90"/>
      <c r="CCX207" s="90"/>
      <c r="CCZ207" s="90"/>
      <c r="CDB207" s="90"/>
      <c r="CDD207" s="90"/>
      <c r="CDF207" s="90"/>
      <c r="CDH207" s="90"/>
      <c r="CDJ207" s="90"/>
      <c r="CDL207" s="90"/>
      <c r="CDN207" s="90"/>
      <c r="CDP207" s="90"/>
      <c r="CDR207" s="90"/>
      <c r="CDT207" s="90"/>
      <c r="CDV207" s="90"/>
      <c r="CDX207" s="90"/>
      <c r="CDZ207" s="90"/>
      <c r="CEB207" s="90"/>
      <c r="CED207" s="90"/>
      <c r="CEF207" s="90"/>
      <c r="CEH207" s="90"/>
      <c r="CEJ207" s="90"/>
      <c r="CEL207" s="90"/>
      <c r="CEN207" s="90"/>
      <c r="CEP207" s="90"/>
      <c r="CER207" s="90"/>
      <c r="CET207" s="90"/>
      <c r="CEV207" s="90"/>
      <c r="CEX207" s="90"/>
      <c r="CEZ207" s="90"/>
      <c r="CFB207" s="90"/>
      <c r="CFD207" s="90"/>
      <c r="CFF207" s="90"/>
      <c r="CFH207" s="90"/>
      <c r="CFJ207" s="90"/>
      <c r="CFL207" s="90"/>
      <c r="CFN207" s="90"/>
      <c r="CFP207" s="90"/>
      <c r="CFR207" s="90"/>
      <c r="CFT207" s="90"/>
      <c r="CFV207" s="90"/>
      <c r="CFX207" s="90"/>
      <c r="CFZ207" s="90"/>
      <c r="CGB207" s="90"/>
      <c r="CGD207" s="90"/>
      <c r="CGF207" s="90"/>
      <c r="CGH207" s="90"/>
      <c r="CGJ207" s="90"/>
      <c r="CGL207" s="90"/>
      <c r="CGN207" s="90"/>
      <c r="CGP207" s="90"/>
      <c r="CGR207" s="90"/>
      <c r="CGT207" s="90"/>
      <c r="CGV207" s="90"/>
      <c r="CGX207" s="90"/>
      <c r="CGZ207" s="90"/>
      <c r="CHB207" s="90"/>
      <c r="CHD207" s="90"/>
      <c r="CHF207" s="90"/>
      <c r="CHH207" s="90"/>
      <c r="CHJ207" s="90"/>
      <c r="CHL207" s="90"/>
      <c r="CHN207" s="90"/>
      <c r="CHP207" s="90"/>
      <c r="CHR207" s="90"/>
      <c r="CHT207" s="90"/>
      <c r="CHV207" s="90"/>
      <c r="CHX207" s="90"/>
      <c r="CHZ207" s="90"/>
      <c r="CIB207" s="90"/>
      <c r="CID207" s="90"/>
      <c r="CIF207" s="90"/>
      <c r="CIH207" s="90"/>
      <c r="CIJ207" s="90"/>
      <c r="CIL207" s="90"/>
      <c r="CIN207" s="90"/>
      <c r="CIP207" s="90"/>
      <c r="CIR207" s="90"/>
      <c r="CIT207" s="90"/>
      <c r="CIV207" s="90"/>
      <c r="CIX207" s="90"/>
      <c r="CIZ207" s="90"/>
      <c r="CJB207" s="90"/>
      <c r="CJD207" s="90"/>
      <c r="CJF207" s="90"/>
      <c r="CJH207" s="90"/>
      <c r="CJJ207" s="90"/>
      <c r="CJL207" s="90"/>
      <c r="CJN207" s="90"/>
      <c r="CJP207" s="90"/>
      <c r="CJR207" s="90"/>
      <c r="CJT207" s="90"/>
      <c r="CJV207" s="90"/>
      <c r="CJX207" s="90"/>
      <c r="CJZ207" s="90"/>
      <c r="CKB207" s="90"/>
      <c r="CKD207" s="90"/>
      <c r="CKF207" s="90"/>
      <c r="CKH207" s="90"/>
      <c r="CKJ207" s="90"/>
      <c r="CKL207" s="90"/>
      <c r="CKN207" s="90"/>
      <c r="CKP207" s="90"/>
      <c r="CKR207" s="90"/>
      <c r="CKT207" s="90"/>
      <c r="CKV207" s="90"/>
      <c r="CKX207" s="90"/>
      <c r="CKZ207" s="90"/>
      <c r="CLB207" s="90"/>
      <c r="CLD207" s="90"/>
      <c r="CLF207" s="90"/>
      <c r="CLH207" s="90"/>
      <c r="CLJ207" s="90"/>
      <c r="CLL207" s="90"/>
      <c r="CLN207" s="90"/>
      <c r="CLP207" s="90"/>
      <c r="CLR207" s="90"/>
      <c r="CLT207" s="90"/>
      <c r="CLV207" s="90"/>
      <c r="CLX207" s="90"/>
      <c r="CLZ207" s="90"/>
      <c r="CMB207" s="90"/>
      <c r="CMD207" s="90"/>
      <c r="CMF207" s="90"/>
      <c r="CMH207" s="90"/>
      <c r="CMJ207" s="90"/>
      <c r="CML207" s="90"/>
      <c r="CMN207" s="90"/>
      <c r="CMP207" s="90"/>
      <c r="CMR207" s="90"/>
      <c r="CMT207" s="90"/>
      <c r="CMV207" s="90"/>
      <c r="CMX207" s="90"/>
      <c r="CMZ207" s="90"/>
      <c r="CNB207" s="90"/>
      <c r="CND207" s="90"/>
      <c r="CNF207" s="90"/>
      <c r="CNH207" s="90"/>
      <c r="CNJ207" s="90"/>
      <c r="CNL207" s="90"/>
      <c r="CNN207" s="90"/>
      <c r="CNP207" s="90"/>
      <c r="CNR207" s="90"/>
      <c r="CNT207" s="90"/>
      <c r="CNV207" s="90"/>
      <c r="CNX207" s="90"/>
      <c r="CNZ207" s="90"/>
      <c r="COB207" s="90"/>
      <c r="COD207" s="90"/>
      <c r="COF207" s="90"/>
      <c r="COH207" s="90"/>
      <c r="COJ207" s="90"/>
      <c r="COL207" s="90"/>
      <c r="CON207" s="90"/>
      <c r="COP207" s="90"/>
      <c r="COR207" s="90"/>
      <c r="COT207" s="90"/>
      <c r="COV207" s="90"/>
      <c r="COX207" s="90"/>
      <c r="COZ207" s="90"/>
      <c r="CPB207" s="90"/>
      <c r="CPD207" s="90"/>
      <c r="CPF207" s="90"/>
      <c r="CPH207" s="90"/>
      <c r="CPJ207" s="90"/>
      <c r="CPL207" s="90"/>
      <c r="CPN207" s="90"/>
      <c r="CPP207" s="90"/>
      <c r="CPR207" s="90"/>
      <c r="CPT207" s="90"/>
      <c r="CPV207" s="90"/>
      <c r="CPX207" s="90"/>
      <c r="CPZ207" s="90"/>
      <c r="CQB207" s="90"/>
      <c r="CQD207" s="90"/>
      <c r="CQF207" s="90"/>
      <c r="CQH207" s="90"/>
      <c r="CQJ207" s="90"/>
      <c r="CQL207" s="90"/>
      <c r="CQN207" s="90"/>
      <c r="CQP207" s="90"/>
      <c r="CQR207" s="90"/>
      <c r="CQT207" s="90"/>
      <c r="CQV207" s="90"/>
      <c r="CQX207" s="90"/>
      <c r="CQZ207" s="90"/>
      <c r="CRB207" s="90"/>
      <c r="CRD207" s="90"/>
      <c r="CRF207" s="90"/>
      <c r="CRH207" s="90"/>
      <c r="CRJ207" s="90"/>
      <c r="CRL207" s="90"/>
      <c r="CRN207" s="90"/>
      <c r="CRP207" s="90"/>
      <c r="CRR207" s="90"/>
      <c r="CRT207" s="90"/>
      <c r="CRV207" s="90"/>
      <c r="CRX207" s="90"/>
      <c r="CRZ207" s="90"/>
      <c r="CSB207" s="90"/>
      <c r="CSD207" s="90"/>
      <c r="CSF207" s="90"/>
      <c r="CSH207" s="90"/>
      <c r="CSJ207" s="90"/>
      <c r="CSL207" s="90"/>
      <c r="CSN207" s="90"/>
      <c r="CSP207" s="90"/>
      <c r="CSR207" s="90"/>
      <c r="CST207" s="90"/>
      <c r="CSV207" s="90"/>
      <c r="CSX207" s="90"/>
      <c r="CSZ207" s="90"/>
      <c r="CTB207" s="90"/>
      <c r="CTD207" s="90"/>
      <c r="CTF207" s="90"/>
      <c r="CTH207" s="90"/>
      <c r="CTJ207" s="90"/>
      <c r="CTL207" s="90"/>
      <c r="CTN207" s="90"/>
      <c r="CTP207" s="90"/>
      <c r="CTR207" s="90"/>
      <c r="CTT207" s="90"/>
      <c r="CTV207" s="90"/>
      <c r="CTX207" s="90"/>
      <c r="CTZ207" s="90"/>
      <c r="CUB207" s="90"/>
      <c r="CUD207" s="90"/>
      <c r="CUF207" s="90"/>
      <c r="CUH207" s="90"/>
      <c r="CUJ207" s="90"/>
      <c r="CUL207" s="90"/>
      <c r="CUN207" s="90"/>
      <c r="CUP207" s="90"/>
      <c r="CUR207" s="90"/>
      <c r="CUT207" s="90"/>
      <c r="CUV207" s="90"/>
      <c r="CUX207" s="90"/>
      <c r="CUZ207" s="90"/>
      <c r="CVB207" s="90"/>
      <c r="CVD207" s="90"/>
      <c r="CVF207" s="90"/>
      <c r="CVH207" s="90"/>
      <c r="CVJ207" s="90"/>
      <c r="CVL207" s="90"/>
      <c r="CVN207" s="90"/>
      <c r="CVP207" s="90"/>
      <c r="CVR207" s="90"/>
      <c r="CVT207" s="90"/>
      <c r="CVV207" s="90"/>
      <c r="CVX207" s="90"/>
      <c r="CVZ207" s="90"/>
      <c r="CWB207" s="90"/>
      <c r="CWD207" s="90"/>
      <c r="CWF207" s="90"/>
      <c r="CWH207" s="90"/>
      <c r="CWJ207" s="90"/>
      <c r="CWL207" s="90"/>
      <c r="CWN207" s="90"/>
      <c r="CWP207" s="90"/>
      <c r="CWR207" s="90"/>
      <c r="CWT207" s="90"/>
      <c r="CWV207" s="90"/>
      <c r="CWX207" s="90"/>
      <c r="CWZ207" s="90"/>
      <c r="CXB207" s="90"/>
      <c r="CXD207" s="90"/>
      <c r="CXF207" s="90"/>
      <c r="CXH207" s="90"/>
      <c r="CXJ207" s="90"/>
      <c r="CXL207" s="90"/>
      <c r="CXN207" s="90"/>
      <c r="CXP207" s="90"/>
      <c r="CXR207" s="90"/>
      <c r="CXT207" s="90"/>
      <c r="CXV207" s="90"/>
      <c r="CXX207" s="90"/>
      <c r="CXZ207" s="90"/>
      <c r="CYB207" s="90"/>
      <c r="CYD207" s="90"/>
      <c r="CYF207" s="90"/>
      <c r="CYH207" s="90"/>
      <c r="CYJ207" s="90"/>
      <c r="CYL207" s="90"/>
      <c r="CYN207" s="90"/>
      <c r="CYP207" s="90"/>
      <c r="CYR207" s="90"/>
      <c r="CYT207" s="90"/>
      <c r="CYV207" s="90"/>
      <c r="CYX207" s="90"/>
      <c r="CYZ207" s="90"/>
      <c r="CZB207" s="90"/>
      <c r="CZD207" s="90"/>
      <c r="CZF207" s="90"/>
      <c r="CZH207" s="90"/>
      <c r="CZJ207" s="90"/>
      <c r="CZL207" s="90"/>
      <c r="CZN207" s="90"/>
      <c r="CZP207" s="90"/>
      <c r="CZR207" s="90"/>
      <c r="CZT207" s="90"/>
      <c r="CZV207" s="90"/>
      <c r="CZX207" s="90"/>
      <c r="CZZ207" s="90"/>
      <c r="DAB207" s="90"/>
      <c r="DAD207" s="90"/>
      <c r="DAF207" s="90"/>
      <c r="DAH207" s="90"/>
      <c r="DAJ207" s="90"/>
      <c r="DAL207" s="90"/>
      <c r="DAN207" s="90"/>
      <c r="DAP207" s="90"/>
      <c r="DAR207" s="90"/>
      <c r="DAT207" s="90"/>
      <c r="DAV207" s="90"/>
      <c r="DAX207" s="90"/>
      <c r="DAZ207" s="90"/>
      <c r="DBB207" s="90"/>
      <c r="DBD207" s="90"/>
      <c r="DBF207" s="90"/>
      <c r="DBH207" s="90"/>
      <c r="DBJ207" s="90"/>
      <c r="DBL207" s="90"/>
      <c r="DBN207" s="90"/>
      <c r="DBP207" s="90"/>
      <c r="DBR207" s="90"/>
      <c r="DBT207" s="90"/>
      <c r="DBV207" s="90"/>
      <c r="DBX207" s="90"/>
      <c r="DBZ207" s="90"/>
      <c r="DCB207" s="90"/>
      <c r="DCD207" s="90"/>
      <c r="DCF207" s="90"/>
      <c r="DCH207" s="90"/>
      <c r="DCJ207" s="90"/>
      <c r="DCL207" s="90"/>
      <c r="DCN207" s="90"/>
      <c r="DCP207" s="90"/>
      <c r="DCR207" s="90"/>
      <c r="DCT207" s="90"/>
      <c r="DCV207" s="90"/>
      <c r="DCX207" s="90"/>
      <c r="DCZ207" s="90"/>
      <c r="DDB207" s="90"/>
      <c r="DDD207" s="90"/>
      <c r="DDF207" s="90"/>
      <c r="DDH207" s="90"/>
      <c r="DDJ207" s="90"/>
      <c r="DDL207" s="90"/>
      <c r="DDN207" s="90"/>
      <c r="DDP207" s="90"/>
      <c r="DDR207" s="90"/>
      <c r="DDT207" s="90"/>
      <c r="DDV207" s="90"/>
      <c r="DDX207" s="90"/>
      <c r="DDZ207" s="90"/>
      <c r="DEB207" s="90"/>
      <c r="DED207" s="90"/>
      <c r="DEF207" s="90"/>
      <c r="DEH207" s="90"/>
      <c r="DEJ207" s="90"/>
      <c r="DEL207" s="90"/>
      <c r="DEN207" s="90"/>
      <c r="DEP207" s="90"/>
      <c r="DER207" s="90"/>
      <c r="DET207" s="90"/>
      <c r="DEV207" s="90"/>
      <c r="DEX207" s="90"/>
      <c r="DEZ207" s="90"/>
      <c r="DFB207" s="90"/>
      <c r="DFD207" s="90"/>
      <c r="DFF207" s="90"/>
      <c r="DFH207" s="90"/>
      <c r="DFJ207" s="90"/>
      <c r="DFL207" s="90"/>
      <c r="DFN207" s="90"/>
      <c r="DFP207" s="90"/>
      <c r="DFR207" s="90"/>
      <c r="DFT207" s="90"/>
      <c r="DFV207" s="90"/>
      <c r="DFX207" s="90"/>
      <c r="DFZ207" s="90"/>
      <c r="DGB207" s="90"/>
      <c r="DGD207" s="90"/>
      <c r="DGF207" s="90"/>
      <c r="DGH207" s="90"/>
      <c r="DGJ207" s="90"/>
      <c r="DGL207" s="90"/>
      <c r="DGN207" s="90"/>
      <c r="DGP207" s="90"/>
      <c r="DGR207" s="90"/>
      <c r="DGT207" s="90"/>
      <c r="DGV207" s="90"/>
      <c r="DGX207" s="90"/>
      <c r="DGZ207" s="90"/>
      <c r="DHB207" s="90"/>
      <c r="DHD207" s="90"/>
      <c r="DHF207" s="90"/>
      <c r="DHH207" s="90"/>
      <c r="DHJ207" s="90"/>
      <c r="DHL207" s="90"/>
      <c r="DHN207" s="90"/>
      <c r="DHP207" s="90"/>
      <c r="DHR207" s="90"/>
      <c r="DHT207" s="90"/>
      <c r="DHV207" s="90"/>
      <c r="DHX207" s="90"/>
      <c r="DHZ207" s="90"/>
      <c r="DIB207" s="90"/>
      <c r="DID207" s="90"/>
      <c r="DIF207" s="90"/>
      <c r="DIH207" s="90"/>
      <c r="DIJ207" s="90"/>
      <c r="DIL207" s="90"/>
      <c r="DIN207" s="90"/>
      <c r="DIP207" s="90"/>
      <c r="DIR207" s="90"/>
      <c r="DIT207" s="90"/>
      <c r="DIV207" s="90"/>
      <c r="DIX207" s="90"/>
      <c r="DIZ207" s="90"/>
      <c r="DJB207" s="90"/>
      <c r="DJD207" s="90"/>
      <c r="DJF207" s="90"/>
      <c r="DJH207" s="90"/>
      <c r="DJJ207" s="90"/>
      <c r="DJL207" s="90"/>
      <c r="DJN207" s="90"/>
      <c r="DJP207" s="90"/>
      <c r="DJR207" s="90"/>
      <c r="DJT207" s="90"/>
      <c r="DJV207" s="90"/>
      <c r="DJX207" s="90"/>
      <c r="DJZ207" s="90"/>
      <c r="DKB207" s="90"/>
      <c r="DKD207" s="90"/>
      <c r="DKF207" s="90"/>
      <c r="DKH207" s="90"/>
      <c r="DKJ207" s="90"/>
      <c r="DKL207" s="90"/>
      <c r="DKN207" s="90"/>
      <c r="DKP207" s="90"/>
      <c r="DKR207" s="90"/>
      <c r="DKT207" s="90"/>
      <c r="DKV207" s="90"/>
      <c r="DKX207" s="90"/>
      <c r="DKZ207" s="90"/>
      <c r="DLB207" s="90"/>
      <c r="DLD207" s="90"/>
      <c r="DLF207" s="90"/>
      <c r="DLH207" s="90"/>
      <c r="DLJ207" s="90"/>
      <c r="DLL207" s="90"/>
      <c r="DLN207" s="90"/>
      <c r="DLP207" s="90"/>
      <c r="DLR207" s="90"/>
      <c r="DLT207" s="90"/>
      <c r="DLV207" s="90"/>
      <c r="DLX207" s="90"/>
      <c r="DLZ207" s="90"/>
      <c r="DMB207" s="90"/>
      <c r="DMD207" s="90"/>
      <c r="DMF207" s="90"/>
      <c r="DMH207" s="90"/>
      <c r="DMJ207" s="90"/>
      <c r="DML207" s="90"/>
      <c r="DMN207" s="90"/>
      <c r="DMP207" s="90"/>
      <c r="DMR207" s="90"/>
      <c r="DMT207" s="90"/>
      <c r="DMV207" s="90"/>
      <c r="DMX207" s="90"/>
      <c r="DMZ207" s="90"/>
      <c r="DNB207" s="90"/>
      <c r="DND207" s="90"/>
      <c r="DNF207" s="90"/>
      <c r="DNH207" s="90"/>
      <c r="DNJ207" s="90"/>
      <c r="DNL207" s="90"/>
      <c r="DNN207" s="90"/>
      <c r="DNP207" s="90"/>
      <c r="DNR207" s="90"/>
      <c r="DNT207" s="90"/>
      <c r="DNV207" s="90"/>
      <c r="DNX207" s="90"/>
      <c r="DNZ207" s="90"/>
      <c r="DOB207" s="90"/>
      <c r="DOD207" s="90"/>
      <c r="DOF207" s="90"/>
      <c r="DOH207" s="90"/>
      <c r="DOJ207" s="90"/>
      <c r="DOL207" s="90"/>
      <c r="DON207" s="90"/>
      <c r="DOP207" s="90"/>
      <c r="DOR207" s="90"/>
      <c r="DOT207" s="90"/>
      <c r="DOV207" s="90"/>
      <c r="DOX207" s="90"/>
      <c r="DOZ207" s="90"/>
      <c r="DPB207" s="90"/>
      <c r="DPD207" s="90"/>
      <c r="DPF207" s="90"/>
      <c r="DPH207" s="90"/>
      <c r="DPJ207" s="90"/>
      <c r="DPL207" s="90"/>
      <c r="DPN207" s="90"/>
      <c r="DPP207" s="90"/>
      <c r="DPR207" s="90"/>
      <c r="DPT207" s="90"/>
      <c r="DPV207" s="90"/>
      <c r="DPX207" s="90"/>
      <c r="DPZ207" s="90"/>
      <c r="DQB207" s="90"/>
      <c r="DQD207" s="90"/>
      <c r="DQF207" s="90"/>
      <c r="DQH207" s="90"/>
      <c r="DQJ207" s="90"/>
      <c r="DQL207" s="90"/>
      <c r="DQN207" s="90"/>
      <c r="DQP207" s="90"/>
      <c r="DQR207" s="90"/>
      <c r="DQT207" s="90"/>
      <c r="DQV207" s="90"/>
      <c r="DQX207" s="90"/>
      <c r="DQZ207" s="90"/>
      <c r="DRB207" s="90"/>
      <c r="DRD207" s="90"/>
      <c r="DRF207" s="90"/>
      <c r="DRH207" s="90"/>
      <c r="DRJ207" s="90"/>
      <c r="DRL207" s="90"/>
      <c r="DRN207" s="90"/>
      <c r="DRP207" s="90"/>
      <c r="DRR207" s="90"/>
      <c r="DRT207" s="90"/>
      <c r="DRV207" s="90"/>
      <c r="DRX207" s="90"/>
      <c r="DRZ207" s="90"/>
      <c r="DSB207" s="90"/>
      <c r="DSD207" s="90"/>
      <c r="DSF207" s="90"/>
      <c r="DSH207" s="90"/>
      <c r="DSJ207" s="90"/>
      <c r="DSL207" s="90"/>
      <c r="DSN207" s="90"/>
      <c r="DSP207" s="90"/>
      <c r="DSR207" s="90"/>
      <c r="DST207" s="90"/>
      <c r="DSV207" s="90"/>
      <c r="DSX207" s="90"/>
      <c r="DSZ207" s="90"/>
      <c r="DTB207" s="90"/>
      <c r="DTD207" s="90"/>
      <c r="DTF207" s="90"/>
      <c r="DTH207" s="90"/>
      <c r="DTJ207" s="90"/>
      <c r="DTL207" s="90"/>
      <c r="DTN207" s="90"/>
      <c r="DTP207" s="90"/>
      <c r="DTR207" s="90"/>
      <c r="DTT207" s="90"/>
      <c r="DTV207" s="90"/>
      <c r="DTX207" s="90"/>
      <c r="DTZ207" s="90"/>
      <c r="DUB207" s="90"/>
      <c r="DUD207" s="90"/>
      <c r="DUF207" s="90"/>
      <c r="DUH207" s="90"/>
      <c r="DUJ207" s="90"/>
      <c r="DUL207" s="90"/>
      <c r="DUN207" s="90"/>
      <c r="DUP207" s="90"/>
      <c r="DUR207" s="90"/>
      <c r="DUT207" s="90"/>
      <c r="DUV207" s="90"/>
      <c r="DUX207" s="90"/>
      <c r="DUZ207" s="90"/>
      <c r="DVB207" s="90"/>
      <c r="DVD207" s="90"/>
      <c r="DVF207" s="90"/>
      <c r="DVH207" s="90"/>
      <c r="DVJ207" s="90"/>
      <c r="DVL207" s="90"/>
      <c r="DVN207" s="90"/>
      <c r="DVP207" s="90"/>
      <c r="DVR207" s="90"/>
      <c r="DVT207" s="90"/>
      <c r="DVV207" s="90"/>
      <c r="DVX207" s="90"/>
      <c r="DVZ207" s="90"/>
      <c r="DWB207" s="90"/>
      <c r="DWD207" s="90"/>
      <c r="DWF207" s="90"/>
      <c r="DWH207" s="90"/>
      <c r="DWJ207" s="90"/>
      <c r="DWL207" s="90"/>
      <c r="DWN207" s="90"/>
      <c r="DWP207" s="90"/>
      <c r="DWR207" s="90"/>
      <c r="DWT207" s="90"/>
      <c r="DWV207" s="90"/>
      <c r="DWX207" s="90"/>
      <c r="DWZ207" s="90"/>
      <c r="DXB207" s="90"/>
      <c r="DXD207" s="90"/>
      <c r="DXF207" s="90"/>
      <c r="DXH207" s="90"/>
      <c r="DXJ207" s="90"/>
      <c r="DXL207" s="90"/>
      <c r="DXN207" s="90"/>
      <c r="DXP207" s="90"/>
      <c r="DXR207" s="90"/>
      <c r="DXT207" s="90"/>
      <c r="DXV207" s="90"/>
      <c r="DXX207" s="90"/>
      <c r="DXZ207" s="90"/>
      <c r="DYB207" s="90"/>
      <c r="DYD207" s="90"/>
      <c r="DYF207" s="90"/>
      <c r="DYH207" s="90"/>
      <c r="DYJ207" s="90"/>
      <c r="DYL207" s="90"/>
      <c r="DYN207" s="90"/>
      <c r="DYP207" s="90"/>
      <c r="DYR207" s="90"/>
      <c r="DYT207" s="90"/>
      <c r="DYV207" s="90"/>
      <c r="DYX207" s="90"/>
      <c r="DYZ207" s="90"/>
      <c r="DZB207" s="90"/>
      <c r="DZD207" s="90"/>
      <c r="DZF207" s="90"/>
      <c r="DZH207" s="90"/>
      <c r="DZJ207" s="90"/>
      <c r="DZL207" s="90"/>
      <c r="DZN207" s="90"/>
      <c r="DZP207" s="90"/>
      <c r="DZR207" s="90"/>
      <c r="DZT207" s="90"/>
      <c r="DZV207" s="90"/>
      <c r="DZX207" s="90"/>
      <c r="DZZ207" s="90"/>
      <c r="EAB207" s="90"/>
      <c r="EAD207" s="90"/>
      <c r="EAF207" s="90"/>
      <c r="EAH207" s="90"/>
      <c r="EAJ207" s="90"/>
      <c r="EAL207" s="90"/>
      <c r="EAN207" s="90"/>
      <c r="EAP207" s="90"/>
      <c r="EAR207" s="90"/>
      <c r="EAT207" s="90"/>
      <c r="EAV207" s="90"/>
      <c r="EAX207" s="90"/>
      <c r="EAZ207" s="90"/>
      <c r="EBB207" s="90"/>
      <c r="EBD207" s="90"/>
      <c r="EBF207" s="90"/>
      <c r="EBH207" s="90"/>
      <c r="EBJ207" s="90"/>
      <c r="EBL207" s="90"/>
      <c r="EBN207" s="90"/>
      <c r="EBP207" s="90"/>
      <c r="EBR207" s="90"/>
      <c r="EBT207" s="90"/>
      <c r="EBV207" s="90"/>
      <c r="EBX207" s="90"/>
      <c r="EBZ207" s="90"/>
      <c r="ECB207" s="90"/>
      <c r="ECD207" s="90"/>
      <c r="ECF207" s="90"/>
      <c r="ECH207" s="90"/>
      <c r="ECJ207" s="90"/>
      <c r="ECL207" s="90"/>
      <c r="ECN207" s="90"/>
      <c r="ECP207" s="90"/>
      <c r="ECR207" s="90"/>
      <c r="ECT207" s="90"/>
      <c r="ECV207" s="90"/>
      <c r="ECX207" s="90"/>
      <c r="ECZ207" s="90"/>
      <c r="EDB207" s="90"/>
      <c r="EDD207" s="90"/>
      <c r="EDF207" s="90"/>
      <c r="EDH207" s="90"/>
      <c r="EDJ207" s="90"/>
      <c r="EDL207" s="90"/>
      <c r="EDN207" s="90"/>
      <c r="EDP207" s="90"/>
      <c r="EDR207" s="90"/>
      <c r="EDT207" s="90"/>
      <c r="EDV207" s="90"/>
      <c r="EDX207" s="90"/>
      <c r="EDZ207" s="90"/>
      <c r="EEB207" s="90"/>
      <c r="EED207" s="90"/>
      <c r="EEF207" s="90"/>
      <c r="EEH207" s="90"/>
      <c r="EEJ207" s="90"/>
      <c r="EEL207" s="90"/>
      <c r="EEN207" s="90"/>
      <c r="EEP207" s="90"/>
      <c r="EER207" s="90"/>
      <c r="EET207" s="90"/>
      <c r="EEV207" s="90"/>
      <c r="EEX207" s="90"/>
      <c r="EEZ207" s="90"/>
      <c r="EFB207" s="90"/>
      <c r="EFD207" s="90"/>
      <c r="EFF207" s="90"/>
      <c r="EFH207" s="90"/>
      <c r="EFJ207" s="90"/>
      <c r="EFL207" s="90"/>
      <c r="EFN207" s="90"/>
      <c r="EFP207" s="90"/>
      <c r="EFR207" s="90"/>
      <c r="EFT207" s="90"/>
      <c r="EFV207" s="90"/>
      <c r="EFX207" s="90"/>
      <c r="EFZ207" s="90"/>
      <c r="EGB207" s="90"/>
      <c r="EGD207" s="90"/>
      <c r="EGF207" s="90"/>
      <c r="EGH207" s="90"/>
      <c r="EGJ207" s="90"/>
      <c r="EGL207" s="90"/>
      <c r="EGN207" s="90"/>
      <c r="EGP207" s="90"/>
      <c r="EGR207" s="90"/>
      <c r="EGT207" s="90"/>
      <c r="EGV207" s="90"/>
      <c r="EGX207" s="90"/>
      <c r="EGZ207" s="90"/>
      <c r="EHB207" s="90"/>
      <c r="EHD207" s="90"/>
      <c r="EHF207" s="90"/>
      <c r="EHH207" s="90"/>
      <c r="EHJ207" s="90"/>
      <c r="EHL207" s="90"/>
      <c r="EHN207" s="90"/>
      <c r="EHP207" s="90"/>
      <c r="EHR207" s="90"/>
      <c r="EHT207" s="90"/>
      <c r="EHV207" s="90"/>
      <c r="EHX207" s="90"/>
      <c r="EHZ207" s="90"/>
      <c r="EIB207" s="90"/>
      <c r="EID207" s="90"/>
      <c r="EIF207" s="90"/>
      <c r="EIH207" s="90"/>
      <c r="EIJ207" s="90"/>
      <c r="EIL207" s="90"/>
      <c r="EIN207" s="90"/>
      <c r="EIP207" s="90"/>
      <c r="EIR207" s="90"/>
      <c r="EIT207" s="90"/>
      <c r="EIV207" s="90"/>
      <c r="EIX207" s="90"/>
      <c r="EIZ207" s="90"/>
      <c r="EJB207" s="90"/>
      <c r="EJD207" s="90"/>
      <c r="EJF207" s="90"/>
      <c r="EJH207" s="90"/>
      <c r="EJJ207" s="90"/>
      <c r="EJL207" s="90"/>
      <c r="EJN207" s="90"/>
      <c r="EJP207" s="90"/>
      <c r="EJR207" s="90"/>
      <c r="EJT207" s="90"/>
      <c r="EJV207" s="90"/>
      <c r="EJX207" s="90"/>
      <c r="EJZ207" s="90"/>
      <c r="EKB207" s="90"/>
      <c r="EKD207" s="90"/>
      <c r="EKF207" s="90"/>
      <c r="EKH207" s="90"/>
      <c r="EKJ207" s="90"/>
      <c r="EKL207" s="90"/>
      <c r="EKN207" s="90"/>
      <c r="EKP207" s="90"/>
      <c r="EKR207" s="90"/>
      <c r="EKT207" s="90"/>
      <c r="EKV207" s="90"/>
      <c r="EKX207" s="90"/>
      <c r="EKZ207" s="90"/>
      <c r="ELB207" s="90"/>
      <c r="ELD207" s="90"/>
      <c r="ELF207" s="90"/>
      <c r="ELH207" s="90"/>
      <c r="ELJ207" s="90"/>
      <c r="ELL207" s="90"/>
      <c r="ELN207" s="90"/>
      <c r="ELP207" s="90"/>
      <c r="ELR207" s="90"/>
      <c r="ELT207" s="90"/>
      <c r="ELV207" s="90"/>
      <c r="ELX207" s="90"/>
      <c r="ELZ207" s="90"/>
      <c r="EMB207" s="90"/>
      <c r="EMD207" s="90"/>
      <c r="EMF207" s="90"/>
      <c r="EMH207" s="90"/>
      <c r="EMJ207" s="90"/>
      <c r="EML207" s="90"/>
      <c r="EMN207" s="90"/>
      <c r="EMP207" s="90"/>
      <c r="EMR207" s="90"/>
      <c r="EMT207" s="90"/>
      <c r="EMV207" s="90"/>
      <c r="EMX207" s="90"/>
      <c r="EMZ207" s="90"/>
      <c r="ENB207" s="90"/>
      <c r="END207" s="90"/>
      <c r="ENF207" s="90"/>
      <c r="ENH207" s="90"/>
      <c r="ENJ207" s="90"/>
      <c r="ENL207" s="90"/>
      <c r="ENN207" s="90"/>
      <c r="ENP207" s="90"/>
      <c r="ENR207" s="90"/>
      <c r="ENT207" s="90"/>
      <c r="ENV207" s="90"/>
      <c r="ENX207" s="90"/>
      <c r="ENZ207" s="90"/>
      <c r="EOB207" s="90"/>
      <c r="EOD207" s="90"/>
      <c r="EOF207" s="90"/>
      <c r="EOH207" s="90"/>
      <c r="EOJ207" s="90"/>
      <c r="EOL207" s="90"/>
      <c r="EON207" s="90"/>
      <c r="EOP207" s="90"/>
      <c r="EOR207" s="90"/>
      <c r="EOT207" s="90"/>
      <c r="EOV207" s="90"/>
      <c r="EOX207" s="90"/>
      <c r="EOZ207" s="90"/>
      <c r="EPB207" s="90"/>
      <c r="EPD207" s="90"/>
      <c r="EPF207" s="90"/>
      <c r="EPH207" s="90"/>
      <c r="EPJ207" s="90"/>
      <c r="EPL207" s="90"/>
      <c r="EPN207" s="90"/>
      <c r="EPP207" s="90"/>
      <c r="EPR207" s="90"/>
      <c r="EPT207" s="90"/>
      <c r="EPV207" s="90"/>
      <c r="EPX207" s="90"/>
      <c r="EPZ207" s="90"/>
      <c r="EQB207" s="90"/>
      <c r="EQD207" s="90"/>
      <c r="EQF207" s="90"/>
      <c r="EQH207" s="90"/>
      <c r="EQJ207" s="90"/>
      <c r="EQL207" s="90"/>
      <c r="EQN207" s="90"/>
      <c r="EQP207" s="90"/>
      <c r="EQR207" s="90"/>
      <c r="EQT207" s="90"/>
      <c r="EQV207" s="90"/>
      <c r="EQX207" s="90"/>
      <c r="EQZ207" s="90"/>
      <c r="ERB207" s="90"/>
      <c r="ERD207" s="90"/>
      <c r="ERF207" s="90"/>
      <c r="ERH207" s="90"/>
      <c r="ERJ207" s="90"/>
      <c r="ERL207" s="90"/>
      <c r="ERN207" s="90"/>
      <c r="ERP207" s="90"/>
      <c r="ERR207" s="90"/>
      <c r="ERT207" s="90"/>
      <c r="ERV207" s="90"/>
      <c r="ERX207" s="90"/>
      <c r="ERZ207" s="90"/>
      <c r="ESB207" s="90"/>
      <c r="ESD207" s="90"/>
      <c r="ESF207" s="90"/>
      <c r="ESH207" s="90"/>
      <c r="ESJ207" s="90"/>
      <c r="ESL207" s="90"/>
      <c r="ESN207" s="90"/>
      <c r="ESP207" s="90"/>
      <c r="ESR207" s="90"/>
      <c r="EST207" s="90"/>
      <c r="ESV207" s="90"/>
      <c r="ESX207" s="90"/>
      <c r="ESZ207" s="90"/>
      <c r="ETB207" s="90"/>
      <c r="ETD207" s="90"/>
      <c r="ETF207" s="90"/>
      <c r="ETH207" s="90"/>
      <c r="ETJ207" s="90"/>
      <c r="ETL207" s="90"/>
      <c r="ETN207" s="90"/>
      <c r="ETP207" s="90"/>
      <c r="ETR207" s="90"/>
      <c r="ETT207" s="90"/>
      <c r="ETV207" s="90"/>
      <c r="ETX207" s="90"/>
      <c r="ETZ207" s="90"/>
      <c r="EUB207" s="90"/>
      <c r="EUD207" s="90"/>
      <c r="EUF207" s="90"/>
      <c r="EUH207" s="90"/>
      <c r="EUJ207" s="90"/>
      <c r="EUL207" s="90"/>
      <c r="EUN207" s="90"/>
      <c r="EUP207" s="90"/>
      <c r="EUR207" s="90"/>
      <c r="EUT207" s="90"/>
      <c r="EUV207" s="90"/>
      <c r="EUX207" s="90"/>
      <c r="EUZ207" s="90"/>
      <c r="EVB207" s="90"/>
      <c r="EVD207" s="90"/>
      <c r="EVF207" s="90"/>
      <c r="EVH207" s="90"/>
      <c r="EVJ207" s="90"/>
      <c r="EVL207" s="90"/>
      <c r="EVN207" s="90"/>
      <c r="EVP207" s="90"/>
      <c r="EVR207" s="90"/>
      <c r="EVT207" s="90"/>
      <c r="EVV207" s="90"/>
      <c r="EVX207" s="90"/>
      <c r="EVZ207" s="90"/>
      <c r="EWB207" s="90"/>
      <c r="EWD207" s="90"/>
      <c r="EWF207" s="90"/>
      <c r="EWH207" s="90"/>
      <c r="EWJ207" s="90"/>
      <c r="EWL207" s="90"/>
      <c r="EWN207" s="90"/>
      <c r="EWP207" s="90"/>
      <c r="EWR207" s="90"/>
      <c r="EWT207" s="90"/>
      <c r="EWV207" s="90"/>
      <c r="EWX207" s="90"/>
      <c r="EWZ207" s="90"/>
      <c r="EXB207" s="90"/>
      <c r="EXD207" s="90"/>
      <c r="EXF207" s="90"/>
      <c r="EXH207" s="90"/>
      <c r="EXJ207" s="90"/>
      <c r="EXL207" s="90"/>
      <c r="EXN207" s="90"/>
      <c r="EXP207" s="90"/>
      <c r="EXR207" s="90"/>
      <c r="EXT207" s="90"/>
      <c r="EXV207" s="90"/>
      <c r="EXX207" s="90"/>
      <c r="EXZ207" s="90"/>
      <c r="EYB207" s="90"/>
      <c r="EYD207" s="90"/>
      <c r="EYF207" s="90"/>
      <c r="EYH207" s="90"/>
      <c r="EYJ207" s="90"/>
      <c r="EYL207" s="90"/>
      <c r="EYN207" s="90"/>
      <c r="EYP207" s="90"/>
      <c r="EYR207" s="90"/>
      <c r="EYT207" s="90"/>
      <c r="EYV207" s="90"/>
      <c r="EYX207" s="90"/>
      <c r="EYZ207" s="90"/>
      <c r="EZB207" s="90"/>
      <c r="EZD207" s="90"/>
      <c r="EZF207" s="90"/>
      <c r="EZH207" s="90"/>
      <c r="EZJ207" s="90"/>
      <c r="EZL207" s="90"/>
      <c r="EZN207" s="90"/>
      <c r="EZP207" s="90"/>
      <c r="EZR207" s="90"/>
      <c r="EZT207" s="90"/>
      <c r="EZV207" s="90"/>
      <c r="EZX207" s="90"/>
      <c r="EZZ207" s="90"/>
      <c r="FAB207" s="90"/>
      <c r="FAD207" s="90"/>
      <c r="FAF207" s="90"/>
      <c r="FAH207" s="90"/>
      <c r="FAJ207" s="90"/>
      <c r="FAL207" s="90"/>
      <c r="FAN207" s="90"/>
      <c r="FAP207" s="90"/>
      <c r="FAR207" s="90"/>
      <c r="FAT207" s="90"/>
      <c r="FAV207" s="90"/>
      <c r="FAX207" s="90"/>
      <c r="FAZ207" s="90"/>
      <c r="FBB207" s="90"/>
      <c r="FBD207" s="90"/>
      <c r="FBF207" s="90"/>
      <c r="FBH207" s="90"/>
      <c r="FBJ207" s="90"/>
      <c r="FBL207" s="90"/>
      <c r="FBN207" s="90"/>
      <c r="FBP207" s="90"/>
      <c r="FBR207" s="90"/>
      <c r="FBT207" s="90"/>
      <c r="FBV207" s="90"/>
      <c r="FBX207" s="90"/>
      <c r="FBZ207" s="90"/>
      <c r="FCB207" s="90"/>
      <c r="FCD207" s="90"/>
      <c r="FCF207" s="90"/>
      <c r="FCH207" s="90"/>
      <c r="FCJ207" s="90"/>
      <c r="FCL207" s="90"/>
      <c r="FCN207" s="90"/>
      <c r="FCP207" s="90"/>
      <c r="FCR207" s="90"/>
      <c r="FCT207" s="90"/>
      <c r="FCV207" s="90"/>
      <c r="FCX207" s="90"/>
      <c r="FCZ207" s="90"/>
      <c r="FDB207" s="90"/>
      <c r="FDD207" s="90"/>
      <c r="FDF207" s="90"/>
      <c r="FDH207" s="90"/>
      <c r="FDJ207" s="90"/>
      <c r="FDL207" s="90"/>
      <c r="FDN207" s="90"/>
      <c r="FDP207" s="90"/>
      <c r="FDR207" s="90"/>
      <c r="FDT207" s="90"/>
      <c r="FDV207" s="90"/>
      <c r="FDX207" s="90"/>
      <c r="FDZ207" s="90"/>
      <c r="FEB207" s="90"/>
      <c r="FED207" s="90"/>
      <c r="FEF207" s="90"/>
      <c r="FEH207" s="90"/>
      <c r="FEJ207" s="90"/>
      <c r="FEL207" s="90"/>
      <c r="FEN207" s="90"/>
      <c r="FEP207" s="90"/>
      <c r="FER207" s="90"/>
      <c r="FET207" s="90"/>
      <c r="FEV207" s="90"/>
      <c r="FEX207" s="90"/>
      <c r="FEZ207" s="90"/>
      <c r="FFB207" s="90"/>
      <c r="FFD207" s="90"/>
      <c r="FFF207" s="90"/>
      <c r="FFH207" s="90"/>
      <c r="FFJ207" s="90"/>
      <c r="FFL207" s="90"/>
      <c r="FFN207" s="90"/>
      <c r="FFP207" s="90"/>
      <c r="FFR207" s="90"/>
      <c r="FFT207" s="90"/>
      <c r="FFV207" s="90"/>
      <c r="FFX207" s="90"/>
      <c r="FFZ207" s="90"/>
      <c r="FGB207" s="90"/>
      <c r="FGD207" s="90"/>
      <c r="FGF207" s="90"/>
      <c r="FGH207" s="90"/>
      <c r="FGJ207" s="90"/>
      <c r="FGL207" s="90"/>
      <c r="FGN207" s="90"/>
      <c r="FGP207" s="90"/>
      <c r="FGR207" s="90"/>
      <c r="FGT207" s="90"/>
      <c r="FGV207" s="90"/>
      <c r="FGX207" s="90"/>
      <c r="FGZ207" s="90"/>
      <c r="FHB207" s="90"/>
      <c r="FHD207" s="90"/>
      <c r="FHF207" s="90"/>
      <c r="FHH207" s="90"/>
      <c r="FHJ207" s="90"/>
      <c r="FHL207" s="90"/>
      <c r="FHN207" s="90"/>
      <c r="FHP207" s="90"/>
      <c r="FHR207" s="90"/>
      <c r="FHT207" s="90"/>
      <c r="FHV207" s="90"/>
      <c r="FHX207" s="90"/>
      <c r="FHZ207" s="90"/>
      <c r="FIB207" s="90"/>
      <c r="FID207" s="90"/>
      <c r="FIF207" s="90"/>
      <c r="FIH207" s="90"/>
      <c r="FIJ207" s="90"/>
      <c r="FIL207" s="90"/>
      <c r="FIN207" s="90"/>
      <c r="FIP207" s="90"/>
      <c r="FIR207" s="90"/>
      <c r="FIT207" s="90"/>
      <c r="FIV207" s="90"/>
      <c r="FIX207" s="90"/>
      <c r="FIZ207" s="90"/>
      <c r="FJB207" s="90"/>
      <c r="FJD207" s="90"/>
      <c r="FJF207" s="90"/>
      <c r="FJH207" s="90"/>
      <c r="FJJ207" s="90"/>
      <c r="FJL207" s="90"/>
      <c r="FJN207" s="90"/>
      <c r="FJP207" s="90"/>
      <c r="FJR207" s="90"/>
      <c r="FJT207" s="90"/>
      <c r="FJV207" s="90"/>
      <c r="FJX207" s="90"/>
      <c r="FJZ207" s="90"/>
      <c r="FKB207" s="90"/>
      <c r="FKD207" s="90"/>
      <c r="FKF207" s="90"/>
      <c r="FKH207" s="90"/>
      <c r="FKJ207" s="90"/>
      <c r="FKL207" s="90"/>
      <c r="FKN207" s="90"/>
      <c r="FKP207" s="90"/>
      <c r="FKR207" s="90"/>
      <c r="FKT207" s="90"/>
      <c r="FKV207" s="90"/>
      <c r="FKX207" s="90"/>
      <c r="FKZ207" s="90"/>
      <c r="FLB207" s="90"/>
      <c r="FLD207" s="90"/>
      <c r="FLF207" s="90"/>
      <c r="FLH207" s="90"/>
      <c r="FLJ207" s="90"/>
      <c r="FLL207" s="90"/>
      <c r="FLN207" s="90"/>
      <c r="FLP207" s="90"/>
      <c r="FLR207" s="90"/>
      <c r="FLT207" s="90"/>
      <c r="FLV207" s="90"/>
      <c r="FLX207" s="90"/>
      <c r="FLZ207" s="90"/>
      <c r="FMB207" s="90"/>
      <c r="FMD207" s="90"/>
      <c r="FMF207" s="90"/>
      <c r="FMH207" s="90"/>
      <c r="FMJ207" s="90"/>
      <c r="FML207" s="90"/>
      <c r="FMN207" s="90"/>
      <c r="FMP207" s="90"/>
      <c r="FMR207" s="90"/>
      <c r="FMT207" s="90"/>
      <c r="FMV207" s="90"/>
      <c r="FMX207" s="90"/>
      <c r="FMZ207" s="90"/>
      <c r="FNB207" s="90"/>
      <c r="FND207" s="90"/>
      <c r="FNF207" s="90"/>
      <c r="FNH207" s="90"/>
      <c r="FNJ207" s="90"/>
      <c r="FNL207" s="90"/>
      <c r="FNN207" s="90"/>
      <c r="FNP207" s="90"/>
      <c r="FNR207" s="90"/>
      <c r="FNT207" s="90"/>
      <c r="FNV207" s="90"/>
      <c r="FNX207" s="90"/>
      <c r="FNZ207" s="90"/>
      <c r="FOB207" s="90"/>
      <c r="FOD207" s="90"/>
      <c r="FOF207" s="90"/>
      <c r="FOH207" s="90"/>
      <c r="FOJ207" s="90"/>
      <c r="FOL207" s="90"/>
      <c r="FON207" s="90"/>
      <c r="FOP207" s="90"/>
      <c r="FOR207" s="90"/>
      <c r="FOT207" s="90"/>
      <c r="FOV207" s="90"/>
      <c r="FOX207" s="90"/>
      <c r="FOZ207" s="90"/>
      <c r="FPB207" s="90"/>
      <c r="FPD207" s="90"/>
      <c r="FPF207" s="90"/>
      <c r="FPH207" s="90"/>
      <c r="FPJ207" s="90"/>
      <c r="FPL207" s="90"/>
      <c r="FPN207" s="90"/>
      <c r="FPP207" s="90"/>
      <c r="FPR207" s="90"/>
      <c r="FPT207" s="90"/>
      <c r="FPV207" s="90"/>
      <c r="FPX207" s="90"/>
      <c r="FPZ207" s="90"/>
      <c r="FQB207" s="90"/>
      <c r="FQD207" s="90"/>
      <c r="FQF207" s="90"/>
      <c r="FQH207" s="90"/>
      <c r="FQJ207" s="90"/>
      <c r="FQL207" s="90"/>
      <c r="FQN207" s="90"/>
      <c r="FQP207" s="90"/>
      <c r="FQR207" s="90"/>
      <c r="FQT207" s="90"/>
      <c r="FQV207" s="90"/>
      <c r="FQX207" s="90"/>
      <c r="FQZ207" s="90"/>
      <c r="FRB207" s="90"/>
      <c r="FRD207" s="90"/>
      <c r="FRF207" s="90"/>
      <c r="FRH207" s="90"/>
      <c r="FRJ207" s="90"/>
      <c r="FRL207" s="90"/>
      <c r="FRN207" s="90"/>
      <c r="FRP207" s="90"/>
      <c r="FRR207" s="90"/>
      <c r="FRT207" s="90"/>
      <c r="FRV207" s="90"/>
      <c r="FRX207" s="90"/>
      <c r="FRZ207" s="90"/>
      <c r="FSB207" s="90"/>
      <c r="FSD207" s="90"/>
      <c r="FSF207" s="90"/>
      <c r="FSH207" s="90"/>
      <c r="FSJ207" s="90"/>
      <c r="FSL207" s="90"/>
      <c r="FSN207" s="90"/>
      <c r="FSP207" s="90"/>
      <c r="FSR207" s="90"/>
      <c r="FST207" s="90"/>
      <c r="FSV207" s="90"/>
      <c r="FSX207" s="90"/>
      <c r="FSZ207" s="90"/>
      <c r="FTB207" s="90"/>
      <c r="FTD207" s="90"/>
      <c r="FTF207" s="90"/>
      <c r="FTH207" s="90"/>
      <c r="FTJ207" s="90"/>
      <c r="FTL207" s="90"/>
      <c r="FTN207" s="90"/>
      <c r="FTP207" s="90"/>
      <c r="FTR207" s="90"/>
      <c r="FTT207" s="90"/>
      <c r="FTV207" s="90"/>
      <c r="FTX207" s="90"/>
      <c r="FTZ207" s="90"/>
      <c r="FUB207" s="90"/>
      <c r="FUD207" s="90"/>
      <c r="FUF207" s="90"/>
      <c r="FUH207" s="90"/>
      <c r="FUJ207" s="90"/>
      <c r="FUL207" s="90"/>
      <c r="FUN207" s="90"/>
      <c r="FUP207" s="90"/>
      <c r="FUR207" s="90"/>
      <c r="FUT207" s="90"/>
      <c r="FUV207" s="90"/>
      <c r="FUX207" s="90"/>
      <c r="FUZ207" s="90"/>
      <c r="FVB207" s="90"/>
      <c r="FVD207" s="90"/>
      <c r="FVF207" s="90"/>
      <c r="FVH207" s="90"/>
      <c r="FVJ207" s="90"/>
      <c r="FVL207" s="90"/>
      <c r="FVN207" s="90"/>
      <c r="FVP207" s="90"/>
      <c r="FVR207" s="90"/>
      <c r="FVT207" s="90"/>
      <c r="FVV207" s="90"/>
      <c r="FVX207" s="90"/>
      <c r="FVZ207" s="90"/>
      <c r="FWB207" s="90"/>
      <c r="FWD207" s="90"/>
      <c r="FWF207" s="90"/>
      <c r="FWH207" s="90"/>
      <c r="FWJ207" s="90"/>
      <c r="FWL207" s="90"/>
      <c r="FWN207" s="90"/>
      <c r="FWP207" s="90"/>
      <c r="FWR207" s="90"/>
      <c r="FWT207" s="90"/>
      <c r="FWV207" s="90"/>
      <c r="FWX207" s="90"/>
      <c r="FWZ207" s="90"/>
      <c r="FXB207" s="90"/>
      <c r="FXD207" s="90"/>
      <c r="FXF207" s="90"/>
      <c r="FXH207" s="90"/>
      <c r="FXJ207" s="90"/>
      <c r="FXL207" s="90"/>
      <c r="FXN207" s="90"/>
      <c r="FXP207" s="90"/>
      <c r="FXR207" s="90"/>
      <c r="FXT207" s="90"/>
      <c r="FXV207" s="90"/>
      <c r="FXX207" s="90"/>
      <c r="FXZ207" s="90"/>
      <c r="FYB207" s="90"/>
      <c r="FYD207" s="90"/>
      <c r="FYF207" s="90"/>
      <c r="FYH207" s="90"/>
      <c r="FYJ207" s="90"/>
      <c r="FYL207" s="90"/>
      <c r="FYN207" s="90"/>
      <c r="FYP207" s="90"/>
      <c r="FYR207" s="90"/>
      <c r="FYT207" s="90"/>
      <c r="FYV207" s="90"/>
      <c r="FYX207" s="90"/>
      <c r="FYZ207" s="90"/>
      <c r="FZB207" s="90"/>
      <c r="FZD207" s="90"/>
      <c r="FZF207" s="90"/>
      <c r="FZH207" s="90"/>
      <c r="FZJ207" s="90"/>
      <c r="FZL207" s="90"/>
      <c r="FZN207" s="90"/>
      <c r="FZP207" s="90"/>
      <c r="FZR207" s="90"/>
      <c r="FZT207" s="90"/>
      <c r="FZV207" s="90"/>
      <c r="FZX207" s="90"/>
      <c r="FZZ207" s="90"/>
      <c r="GAB207" s="90"/>
      <c r="GAD207" s="90"/>
      <c r="GAF207" s="90"/>
      <c r="GAH207" s="90"/>
      <c r="GAJ207" s="90"/>
      <c r="GAL207" s="90"/>
      <c r="GAN207" s="90"/>
      <c r="GAP207" s="90"/>
      <c r="GAR207" s="90"/>
      <c r="GAT207" s="90"/>
      <c r="GAV207" s="90"/>
      <c r="GAX207" s="90"/>
      <c r="GAZ207" s="90"/>
      <c r="GBB207" s="90"/>
      <c r="GBD207" s="90"/>
      <c r="GBF207" s="90"/>
      <c r="GBH207" s="90"/>
      <c r="GBJ207" s="90"/>
      <c r="GBL207" s="90"/>
      <c r="GBN207" s="90"/>
      <c r="GBP207" s="90"/>
      <c r="GBR207" s="90"/>
      <c r="GBT207" s="90"/>
      <c r="GBV207" s="90"/>
      <c r="GBX207" s="90"/>
      <c r="GBZ207" s="90"/>
      <c r="GCB207" s="90"/>
      <c r="GCD207" s="90"/>
      <c r="GCF207" s="90"/>
      <c r="GCH207" s="90"/>
      <c r="GCJ207" s="90"/>
      <c r="GCL207" s="90"/>
      <c r="GCN207" s="90"/>
      <c r="GCP207" s="90"/>
      <c r="GCR207" s="90"/>
      <c r="GCT207" s="90"/>
      <c r="GCV207" s="90"/>
      <c r="GCX207" s="90"/>
      <c r="GCZ207" s="90"/>
      <c r="GDB207" s="90"/>
      <c r="GDD207" s="90"/>
      <c r="GDF207" s="90"/>
      <c r="GDH207" s="90"/>
      <c r="GDJ207" s="90"/>
      <c r="GDL207" s="90"/>
      <c r="GDN207" s="90"/>
      <c r="GDP207" s="90"/>
      <c r="GDR207" s="90"/>
      <c r="GDT207" s="90"/>
      <c r="GDV207" s="90"/>
      <c r="GDX207" s="90"/>
      <c r="GDZ207" s="90"/>
      <c r="GEB207" s="90"/>
      <c r="GED207" s="90"/>
      <c r="GEF207" s="90"/>
      <c r="GEH207" s="90"/>
      <c r="GEJ207" s="90"/>
      <c r="GEL207" s="90"/>
      <c r="GEN207" s="90"/>
      <c r="GEP207" s="90"/>
      <c r="GER207" s="90"/>
      <c r="GET207" s="90"/>
      <c r="GEV207" s="90"/>
      <c r="GEX207" s="90"/>
      <c r="GEZ207" s="90"/>
      <c r="GFB207" s="90"/>
      <c r="GFD207" s="90"/>
      <c r="GFF207" s="90"/>
      <c r="GFH207" s="90"/>
      <c r="GFJ207" s="90"/>
      <c r="GFL207" s="90"/>
      <c r="GFN207" s="90"/>
      <c r="GFP207" s="90"/>
      <c r="GFR207" s="90"/>
      <c r="GFT207" s="90"/>
      <c r="GFV207" s="90"/>
      <c r="GFX207" s="90"/>
      <c r="GFZ207" s="90"/>
      <c r="GGB207" s="90"/>
      <c r="GGD207" s="90"/>
      <c r="GGF207" s="90"/>
      <c r="GGH207" s="90"/>
      <c r="GGJ207" s="90"/>
      <c r="GGL207" s="90"/>
      <c r="GGN207" s="90"/>
      <c r="GGP207" s="90"/>
      <c r="GGR207" s="90"/>
      <c r="GGT207" s="90"/>
      <c r="GGV207" s="90"/>
      <c r="GGX207" s="90"/>
      <c r="GGZ207" s="90"/>
      <c r="GHB207" s="90"/>
      <c r="GHD207" s="90"/>
      <c r="GHF207" s="90"/>
      <c r="GHH207" s="90"/>
      <c r="GHJ207" s="90"/>
      <c r="GHL207" s="90"/>
      <c r="GHN207" s="90"/>
      <c r="GHP207" s="90"/>
      <c r="GHR207" s="90"/>
      <c r="GHT207" s="90"/>
      <c r="GHV207" s="90"/>
      <c r="GHX207" s="90"/>
      <c r="GHZ207" s="90"/>
      <c r="GIB207" s="90"/>
      <c r="GID207" s="90"/>
      <c r="GIF207" s="90"/>
      <c r="GIH207" s="90"/>
      <c r="GIJ207" s="90"/>
      <c r="GIL207" s="90"/>
      <c r="GIN207" s="90"/>
      <c r="GIP207" s="90"/>
      <c r="GIR207" s="90"/>
      <c r="GIT207" s="90"/>
      <c r="GIV207" s="90"/>
      <c r="GIX207" s="90"/>
      <c r="GIZ207" s="90"/>
      <c r="GJB207" s="90"/>
      <c r="GJD207" s="90"/>
      <c r="GJF207" s="90"/>
      <c r="GJH207" s="90"/>
      <c r="GJJ207" s="90"/>
      <c r="GJL207" s="90"/>
      <c r="GJN207" s="90"/>
      <c r="GJP207" s="90"/>
      <c r="GJR207" s="90"/>
      <c r="GJT207" s="90"/>
      <c r="GJV207" s="90"/>
      <c r="GJX207" s="90"/>
      <c r="GJZ207" s="90"/>
      <c r="GKB207" s="90"/>
      <c r="GKD207" s="90"/>
      <c r="GKF207" s="90"/>
      <c r="GKH207" s="90"/>
      <c r="GKJ207" s="90"/>
      <c r="GKL207" s="90"/>
      <c r="GKN207" s="90"/>
      <c r="GKP207" s="90"/>
      <c r="GKR207" s="90"/>
      <c r="GKT207" s="90"/>
      <c r="GKV207" s="90"/>
      <c r="GKX207" s="90"/>
      <c r="GKZ207" s="90"/>
      <c r="GLB207" s="90"/>
      <c r="GLD207" s="90"/>
      <c r="GLF207" s="90"/>
      <c r="GLH207" s="90"/>
      <c r="GLJ207" s="90"/>
      <c r="GLL207" s="90"/>
      <c r="GLN207" s="90"/>
      <c r="GLP207" s="90"/>
      <c r="GLR207" s="90"/>
      <c r="GLT207" s="90"/>
      <c r="GLV207" s="90"/>
      <c r="GLX207" s="90"/>
      <c r="GLZ207" s="90"/>
      <c r="GMB207" s="90"/>
      <c r="GMD207" s="90"/>
      <c r="GMF207" s="90"/>
      <c r="GMH207" s="90"/>
      <c r="GMJ207" s="90"/>
      <c r="GML207" s="90"/>
      <c r="GMN207" s="90"/>
      <c r="GMP207" s="90"/>
      <c r="GMR207" s="90"/>
      <c r="GMT207" s="90"/>
      <c r="GMV207" s="90"/>
      <c r="GMX207" s="90"/>
      <c r="GMZ207" s="90"/>
      <c r="GNB207" s="90"/>
      <c r="GND207" s="90"/>
      <c r="GNF207" s="90"/>
      <c r="GNH207" s="90"/>
      <c r="GNJ207" s="90"/>
      <c r="GNL207" s="90"/>
      <c r="GNN207" s="90"/>
      <c r="GNP207" s="90"/>
      <c r="GNR207" s="90"/>
      <c r="GNT207" s="90"/>
      <c r="GNV207" s="90"/>
      <c r="GNX207" s="90"/>
      <c r="GNZ207" s="90"/>
      <c r="GOB207" s="90"/>
      <c r="GOD207" s="90"/>
      <c r="GOF207" s="90"/>
      <c r="GOH207" s="90"/>
      <c r="GOJ207" s="90"/>
      <c r="GOL207" s="90"/>
      <c r="GON207" s="90"/>
      <c r="GOP207" s="90"/>
      <c r="GOR207" s="90"/>
      <c r="GOT207" s="90"/>
      <c r="GOV207" s="90"/>
      <c r="GOX207" s="90"/>
      <c r="GOZ207" s="90"/>
      <c r="GPB207" s="90"/>
      <c r="GPD207" s="90"/>
      <c r="GPF207" s="90"/>
      <c r="GPH207" s="90"/>
      <c r="GPJ207" s="90"/>
      <c r="GPL207" s="90"/>
      <c r="GPN207" s="90"/>
      <c r="GPP207" s="90"/>
      <c r="GPR207" s="90"/>
      <c r="GPT207" s="90"/>
      <c r="GPV207" s="90"/>
      <c r="GPX207" s="90"/>
      <c r="GPZ207" s="90"/>
      <c r="GQB207" s="90"/>
      <c r="GQD207" s="90"/>
      <c r="GQF207" s="90"/>
      <c r="GQH207" s="90"/>
      <c r="GQJ207" s="90"/>
      <c r="GQL207" s="90"/>
      <c r="GQN207" s="90"/>
      <c r="GQP207" s="90"/>
      <c r="GQR207" s="90"/>
      <c r="GQT207" s="90"/>
      <c r="GQV207" s="90"/>
      <c r="GQX207" s="90"/>
      <c r="GQZ207" s="90"/>
      <c r="GRB207" s="90"/>
      <c r="GRD207" s="90"/>
      <c r="GRF207" s="90"/>
      <c r="GRH207" s="90"/>
      <c r="GRJ207" s="90"/>
      <c r="GRL207" s="90"/>
      <c r="GRN207" s="90"/>
      <c r="GRP207" s="90"/>
      <c r="GRR207" s="90"/>
      <c r="GRT207" s="90"/>
      <c r="GRV207" s="90"/>
      <c r="GRX207" s="90"/>
      <c r="GRZ207" s="90"/>
      <c r="GSB207" s="90"/>
      <c r="GSD207" s="90"/>
      <c r="GSF207" s="90"/>
      <c r="GSH207" s="90"/>
      <c r="GSJ207" s="90"/>
      <c r="GSL207" s="90"/>
      <c r="GSN207" s="90"/>
      <c r="GSP207" s="90"/>
      <c r="GSR207" s="90"/>
      <c r="GST207" s="90"/>
      <c r="GSV207" s="90"/>
      <c r="GSX207" s="90"/>
      <c r="GSZ207" s="90"/>
      <c r="GTB207" s="90"/>
      <c r="GTD207" s="90"/>
      <c r="GTF207" s="90"/>
      <c r="GTH207" s="90"/>
      <c r="GTJ207" s="90"/>
      <c r="GTL207" s="90"/>
      <c r="GTN207" s="90"/>
      <c r="GTP207" s="90"/>
      <c r="GTR207" s="90"/>
      <c r="GTT207" s="90"/>
      <c r="GTV207" s="90"/>
      <c r="GTX207" s="90"/>
      <c r="GTZ207" s="90"/>
      <c r="GUB207" s="90"/>
      <c r="GUD207" s="90"/>
      <c r="GUF207" s="90"/>
      <c r="GUH207" s="90"/>
      <c r="GUJ207" s="90"/>
      <c r="GUL207" s="90"/>
      <c r="GUN207" s="90"/>
      <c r="GUP207" s="90"/>
      <c r="GUR207" s="90"/>
      <c r="GUT207" s="90"/>
      <c r="GUV207" s="90"/>
      <c r="GUX207" s="90"/>
      <c r="GUZ207" s="90"/>
      <c r="GVB207" s="90"/>
      <c r="GVD207" s="90"/>
      <c r="GVF207" s="90"/>
      <c r="GVH207" s="90"/>
      <c r="GVJ207" s="90"/>
      <c r="GVL207" s="90"/>
      <c r="GVN207" s="90"/>
      <c r="GVP207" s="90"/>
      <c r="GVR207" s="90"/>
      <c r="GVT207" s="90"/>
      <c r="GVV207" s="90"/>
      <c r="GVX207" s="90"/>
      <c r="GVZ207" s="90"/>
      <c r="GWB207" s="90"/>
      <c r="GWD207" s="90"/>
      <c r="GWF207" s="90"/>
      <c r="GWH207" s="90"/>
      <c r="GWJ207" s="90"/>
      <c r="GWL207" s="90"/>
      <c r="GWN207" s="90"/>
      <c r="GWP207" s="90"/>
      <c r="GWR207" s="90"/>
      <c r="GWT207" s="90"/>
      <c r="GWV207" s="90"/>
      <c r="GWX207" s="90"/>
      <c r="GWZ207" s="90"/>
      <c r="GXB207" s="90"/>
      <c r="GXD207" s="90"/>
      <c r="GXF207" s="90"/>
      <c r="GXH207" s="90"/>
      <c r="GXJ207" s="90"/>
      <c r="GXL207" s="90"/>
      <c r="GXN207" s="90"/>
      <c r="GXP207" s="90"/>
      <c r="GXR207" s="90"/>
      <c r="GXT207" s="90"/>
      <c r="GXV207" s="90"/>
      <c r="GXX207" s="90"/>
      <c r="GXZ207" s="90"/>
      <c r="GYB207" s="90"/>
      <c r="GYD207" s="90"/>
      <c r="GYF207" s="90"/>
      <c r="GYH207" s="90"/>
      <c r="GYJ207" s="90"/>
      <c r="GYL207" s="90"/>
      <c r="GYN207" s="90"/>
      <c r="GYP207" s="90"/>
      <c r="GYR207" s="90"/>
      <c r="GYT207" s="90"/>
      <c r="GYV207" s="90"/>
      <c r="GYX207" s="90"/>
      <c r="GYZ207" s="90"/>
      <c r="GZB207" s="90"/>
      <c r="GZD207" s="90"/>
      <c r="GZF207" s="90"/>
      <c r="GZH207" s="90"/>
      <c r="GZJ207" s="90"/>
      <c r="GZL207" s="90"/>
      <c r="GZN207" s="90"/>
      <c r="GZP207" s="90"/>
      <c r="GZR207" s="90"/>
      <c r="GZT207" s="90"/>
      <c r="GZV207" s="90"/>
      <c r="GZX207" s="90"/>
      <c r="GZZ207" s="90"/>
      <c r="HAB207" s="90"/>
      <c r="HAD207" s="90"/>
      <c r="HAF207" s="90"/>
      <c r="HAH207" s="90"/>
      <c r="HAJ207" s="90"/>
      <c r="HAL207" s="90"/>
      <c r="HAN207" s="90"/>
      <c r="HAP207" s="90"/>
      <c r="HAR207" s="90"/>
      <c r="HAT207" s="90"/>
      <c r="HAV207" s="90"/>
      <c r="HAX207" s="90"/>
      <c r="HAZ207" s="90"/>
      <c r="HBB207" s="90"/>
      <c r="HBD207" s="90"/>
      <c r="HBF207" s="90"/>
      <c r="HBH207" s="90"/>
      <c r="HBJ207" s="90"/>
      <c r="HBL207" s="90"/>
      <c r="HBN207" s="90"/>
      <c r="HBP207" s="90"/>
      <c r="HBR207" s="90"/>
      <c r="HBT207" s="90"/>
      <c r="HBV207" s="90"/>
      <c r="HBX207" s="90"/>
      <c r="HBZ207" s="90"/>
      <c r="HCB207" s="90"/>
      <c r="HCD207" s="90"/>
      <c r="HCF207" s="90"/>
      <c r="HCH207" s="90"/>
      <c r="HCJ207" s="90"/>
      <c r="HCL207" s="90"/>
      <c r="HCN207" s="90"/>
      <c r="HCP207" s="90"/>
      <c r="HCR207" s="90"/>
      <c r="HCT207" s="90"/>
      <c r="HCV207" s="90"/>
      <c r="HCX207" s="90"/>
      <c r="HCZ207" s="90"/>
      <c r="HDB207" s="90"/>
      <c r="HDD207" s="90"/>
      <c r="HDF207" s="90"/>
      <c r="HDH207" s="90"/>
      <c r="HDJ207" s="90"/>
      <c r="HDL207" s="90"/>
      <c r="HDN207" s="90"/>
      <c r="HDP207" s="90"/>
      <c r="HDR207" s="90"/>
      <c r="HDT207" s="90"/>
      <c r="HDV207" s="90"/>
      <c r="HDX207" s="90"/>
      <c r="HDZ207" s="90"/>
      <c r="HEB207" s="90"/>
      <c r="HED207" s="90"/>
      <c r="HEF207" s="90"/>
      <c r="HEH207" s="90"/>
      <c r="HEJ207" s="90"/>
      <c r="HEL207" s="90"/>
      <c r="HEN207" s="90"/>
      <c r="HEP207" s="90"/>
      <c r="HER207" s="90"/>
      <c r="HET207" s="90"/>
      <c r="HEV207" s="90"/>
      <c r="HEX207" s="90"/>
      <c r="HEZ207" s="90"/>
      <c r="HFB207" s="90"/>
      <c r="HFD207" s="90"/>
      <c r="HFF207" s="90"/>
      <c r="HFH207" s="90"/>
      <c r="HFJ207" s="90"/>
      <c r="HFL207" s="90"/>
      <c r="HFN207" s="90"/>
      <c r="HFP207" s="90"/>
      <c r="HFR207" s="90"/>
      <c r="HFT207" s="90"/>
      <c r="HFV207" s="90"/>
      <c r="HFX207" s="90"/>
      <c r="HFZ207" s="90"/>
      <c r="HGB207" s="90"/>
      <c r="HGD207" s="90"/>
      <c r="HGF207" s="90"/>
      <c r="HGH207" s="90"/>
      <c r="HGJ207" s="90"/>
      <c r="HGL207" s="90"/>
      <c r="HGN207" s="90"/>
      <c r="HGP207" s="90"/>
      <c r="HGR207" s="90"/>
      <c r="HGT207" s="90"/>
      <c r="HGV207" s="90"/>
      <c r="HGX207" s="90"/>
      <c r="HGZ207" s="90"/>
      <c r="HHB207" s="90"/>
      <c r="HHD207" s="90"/>
      <c r="HHF207" s="90"/>
      <c r="HHH207" s="90"/>
      <c r="HHJ207" s="90"/>
      <c r="HHL207" s="90"/>
      <c r="HHN207" s="90"/>
      <c r="HHP207" s="90"/>
      <c r="HHR207" s="90"/>
      <c r="HHT207" s="90"/>
      <c r="HHV207" s="90"/>
      <c r="HHX207" s="90"/>
      <c r="HHZ207" s="90"/>
      <c r="HIB207" s="90"/>
      <c r="HID207" s="90"/>
      <c r="HIF207" s="90"/>
      <c r="HIH207" s="90"/>
      <c r="HIJ207" s="90"/>
      <c r="HIL207" s="90"/>
      <c r="HIN207" s="90"/>
      <c r="HIP207" s="90"/>
      <c r="HIR207" s="90"/>
      <c r="HIT207" s="90"/>
      <c r="HIV207" s="90"/>
      <c r="HIX207" s="90"/>
      <c r="HIZ207" s="90"/>
      <c r="HJB207" s="90"/>
      <c r="HJD207" s="90"/>
      <c r="HJF207" s="90"/>
      <c r="HJH207" s="90"/>
      <c r="HJJ207" s="90"/>
      <c r="HJL207" s="90"/>
      <c r="HJN207" s="90"/>
      <c r="HJP207" s="90"/>
      <c r="HJR207" s="90"/>
      <c r="HJT207" s="90"/>
      <c r="HJV207" s="90"/>
      <c r="HJX207" s="90"/>
      <c r="HJZ207" s="90"/>
      <c r="HKB207" s="90"/>
      <c r="HKD207" s="90"/>
      <c r="HKF207" s="90"/>
      <c r="HKH207" s="90"/>
      <c r="HKJ207" s="90"/>
      <c r="HKL207" s="90"/>
      <c r="HKN207" s="90"/>
      <c r="HKP207" s="90"/>
      <c r="HKR207" s="90"/>
      <c r="HKT207" s="90"/>
      <c r="HKV207" s="90"/>
      <c r="HKX207" s="90"/>
      <c r="HKZ207" s="90"/>
      <c r="HLB207" s="90"/>
      <c r="HLD207" s="90"/>
      <c r="HLF207" s="90"/>
      <c r="HLH207" s="90"/>
      <c r="HLJ207" s="90"/>
      <c r="HLL207" s="90"/>
      <c r="HLN207" s="90"/>
      <c r="HLP207" s="90"/>
      <c r="HLR207" s="90"/>
      <c r="HLT207" s="90"/>
      <c r="HLV207" s="90"/>
      <c r="HLX207" s="90"/>
      <c r="HLZ207" s="90"/>
      <c r="HMB207" s="90"/>
      <c r="HMD207" s="90"/>
      <c r="HMF207" s="90"/>
      <c r="HMH207" s="90"/>
      <c r="HMJ207" s="90"/>
      <c r="HML207" s="90"/>
      <c r="HMN207" s="90"/>
      <c r="HMP207" s="90"/>
      <c r="HMR207" s="90"/>
      <c r="HMT207" s="90"/>
      <c r="HMV207" s="90"/>
      <c r="HMX207" s="90"/>
      <c r="HMZ207" s="90"/>
      <c r="HNB207" s="90"/>
      <c r="HND207" s="90"/>
      <c r="HNF207" s="90"/>
      <c r="HNH207" s="90"/>
      <c r="HNJ207" s="90"/>
      <c r="HNL207" s="90"/>
      <c r="HNN207" s="90"/>
      <c r="HNP207" s="90"/>
      <c r="HNR207" s="90"/>
      <c r="HNT207" s="90"/>
      <c r="HNV207" s="90"/>
      <c r="HNX207" s="90"/>
      <c r="HNZ207" s="90"/>
      <c r="HOB207" s="90"/>
      <c r="HOD207" s="90"/>
      <c r="HOF207" s="90"/>
      <c r="HOH207" s="90"/>
      <c r="HOJ207" s="90"/>
      <c r="HOL207" s="90"/>
      <c r="HON207" s="90"/>
      <c r="HOP207" s="90"/>
      <c r="HOR207" s="90"/>
      <c r="HOT207" s="90"/>
      <c r="HOV207" s="90"/>
      <c r="HOX207" s="90"/>
      <c r="HOZ207" s="90"/>
      <c r="HPB207" s="90"/>
      <c r="HPD207" s="90"/>
      <c r="HPF207" s="90"/>
      <c r="HPH207" s="90"/>
      <c r="HPJ207" s="90"/>
      <c r="HPL207" s="90"/>
      <c r="HPN207" s="90"/>
      <c r="HPP207" s="90"/>
      <c r="HPR207" s="90"/>
      <c r="HPT207" s="90"/>
      <c r="HPV207" s="90"/>
      <c r="HPX207" s="90"/>
      <c r="HPZ207" s="90"/>
      <c r="HQB207" s="90"/>
      <c r="HQD207" s="90"/>
      <c r="HQF207" s="90"/>
      <c r="HQH207" s="90"/>
      <c r="HQJ207" s="90"/>
      <c r="HQL207" s="90"/>
      <c r="HQN207" s="90"/>
      <c r="HQP207" s="90"/>
      <c r="HQR207" s="90"/>
      <c r="HQT207" s="90"/>
      <c r="HQV207" s="90"/>
      <c r="HQX207" s="90"/>
      <c r="HQZ207" s="90"/>
      <c r="HRB207" s="90"/>
      <c r="HRD207" s="90"/>
      <c r="HRF207" s="90"/>
      <c r="HRH207" s="90"/>
      <c r="HRJ207" s="90"/>
      <c r="HRL207" s="90"/>
      <c r="HRN207" s="90"/>
      <c r="HRP207" s="90"/>
      <c r="HRR207" s="90"/>
      <c r="HRT207" s="90"/>
      <c r="HRV207" s="90"/>
      <c r="HRX207" s="90"/>
      <c r="HRZ207" s="90"/>
      <c r="HSB207" s="90"/>
      <c r="HSD207" s="90"/>
      <c r="HSF207" s="90"/>
      <c r="HSH207" s="90"/>
      <c r="HSJ207" s="90"/>
      <c r="HSL207" s="90"/>
      <c r="HSN207" s="90"/>
      <c r="HSP207" s="90"/>
      <c r="HSR207" s="90"/>
      <c r="HST207" s="90"/>
      <c r="HSV207" s="90"/>
      <c r="HSX207" s="90"/>
      <c r="HSZ207" s="90"/>
      <c r="HTB207" s="90"/>
      <c r="HTD207" s="90"/>
      <c r="HTF207" s="90"/>
      <c r="HTH207" s="90"/>
      <c r="HTJ207" s="90"/>
      <c r="HTL207" s="90"/>
      <c r="HTN207" s="90"/>
      <c r="HTP207" s="90"/>
      <c r="HTR207" s="90"/>
      <c r="HTT207" s="90"/>
      <c r="HTV207" s="90"/>
      <c r="HTX207" s="90"/>
      <c r="HTZ207" s="90"/>
      <c r="HUB207" s="90"/>
      <c r="HUD207" s="90"/>
      <c r="HUF207" s="90"/>
      <c r="HUH207" s="90"/>
      <c r="HUJ207" s="90"/>
      <c r="HUL207" s="90"/>
      <c r="HUN207" s="90"/>
      <c r="HUP207" s="90"/>
      <c r="HUR207" s="90"/>
      <c r="HUT207" s="90"/>
      <c r="HUV207" s="90"/>
      <c r="HUX207" s="90"/>
      <c r="HUZ207" s="90"/>
      <c r="HVB207" s="90"/>
      <c r="HVD207" s="90"/>
      <c r="HVF207" s="90"/>
      <c r="HVH207" s="90"/>
      <c r="HVJ207" s="90"/>
      <c r="HVL207" s="90"/>
      <c r="HVN207" s="90"/>
      <c r="HVP207" s="90"/>
      <c r="HVR207" s="90"/>
      <c r="HVT207" s="90"/>
      <c r="HVV207" s="90"/>
      <c r="HVX207" s="90"/>
      <c r="HVZ207" s="90"/>
      <c r="HWB207" s="90"/>
      <c r="HWD207" s="90"/>
      <c r="HWF207" s="90"/>
      <c r="HWH207" s="90"/>
      <c r="HWJ207" s="90"/>
      <c r="HWL207" s="90"/>
      <c r="HWN207" s="90"/>
      <c r="HWP207" s="90"/>
      <c r="HWR207" s="90"/>
      <c r="HWT207" s="90"/>
      <c r="HWV207" s="90"/>
      <c r="HWX207" s="90"/>
      <c r="HWZ207" s="90"/>
      <c r="HXB207" s="90"/>
      <c r="HXD207" s="90"/>
      <c r="HXF207" s="90"/>
      <c r="HXH207" s="90"/>
      <c r="HXJ207" s="90"/>
      <c r="HXL207" s="90"/>
      <c r="HXN207" s="90"/>
      <c r="HXP207" s="90"/>
      <c r="HXR207" s="90"/>
      <c r="HXT207" s="90"/>
      <c r="HXV207" s="90"/>
      <c r="HXX207" s="90"/>
      <c r="HXZ207" s="90"/>
      <c r="HYB207" s="90"/>
      <c r="HYD207" s="90"/>
      <c r="HYF207" s="90"/>
      <c r="HYH207" s="90"/>
      <c r="HYJ207" s="90"/>
      <c r="HYL207" s="90"/>
      <c r="HYN207" s="90"/>
      <c r="HYP207" s="90"/>
      <c r="HYR207" s="90"/>
      <c r="HYT207" s="90"/>
      <c r="HYV207" s="90"/>
      <c r="HYX207" s="90"/>
      <c r="HYZ207" s="90"/>
      <c r="HZB207" s="90"/>
      <c r="HZD207" s="90"/>
      <c r="HZF207" s="90"/>
      <c r="HZH207" s="90"/>
      <c r="HZJ207" s="90"/>
      <c r="HZL207" s="90"/>
      <c r="HZN207" s="90"/>
      <c r="HZP207" s="90"/>
      <c r="HZR207" s="90"/>
      <c r="HZT207" s="90"/>
      <c r="HZV207" s="90"/>
      <c r="HZX207" s="90"/>
      <c r="HZZ207" s="90"/>
      <c r="IAB207" s="90"/>
      <c r="IAD207" s="90"/>
      <c r="IAF207" s="90"/>
      <c r="IAH207" s="90"/>
      <c r="IAJ207" s="90"/>
      <c r="IAL207" s="90"/>
      <c r="IAN207" s="90"/>
      <c r="IAP207" s="90"/>
      <c r="IAR207" s="90"/>
      <c r="IAT207" s="90"/>
      <c r="IAV207" s="90"/>
      <c r="IAX207" s="90"/>
      <c r="IAZ207" s="90"/>
      <c r="IBB207" s="90"/>
      <c r="IBD207" s="90"/>
      <c r="IBF207" s="90"/>
      <c r="IBH207" s="90"/>
      <c r="IBJ207" s="90"/>
      <c r="IBL207" s="90"/>
      <c r="IBN207" s="90"/>
      <c r="IBP207" s="90"/>
      <c r="IBR207" s="90"/>
      <c r="IBT207" s="90"/>
      <c r="IBV207" s="90"/>
      <c r="IBX207" s="90"/>
      <c r="IBZ207" s="90"/>
      <c r="ICB207" s="90"/>
      <c r="ICD207" s="90"/>
      <c r="ICF207" s="90"/>
      <c r="ICH207" s="90"/>
      <c r="ICJ207" s="90"/>
      <c r="ICL207" s="90"/>
      <c r="ICN207" s="90"/>
      <c r="ICP207" s="90"/>
      <c r="ICR207" s="90"/>
      <c r="ICT207" s="90"/>
      <c r="ICV207" s="90"/>
      <c r="ICX207" s="90"/>
      <c r="ICZ207" s="90"/>
      <c r="IDB207" s="90"/>
      <c r="IDD207" s="90"/>
      <c r="IDF207" s="90"/>
      <c r="IDH207" s="90"/>
      <c r="IDJ207" s="90"/>
      <c r="IDL207" s="90"/>
      <c r="IDN207" s="90"/>
      <c r="IDP207" s="90"/>
      <c r="IDR207" s="90"/>
      <c r="IDT207" s="90"/>
      <c r="IDV207" s="90"/>
      <c r="IDX207" s="90"/>
      <c r="IDZ207" s="90"/>
      <c r="IEB207" s="90"/>
      <c r="IED207" s="90"/>
      <c r="IEF207" s="90"/>
      <c r="IEH207" s="90"/>
      <c r="IEJ207" s="90"/>
      <c r="IEL207" s="90"/>
      <c r="IEN207" s="90"/>
      <c r="IEP207" s="90"/>
      <c r="IER207" s="90"/>
      <c r="IET207" s="90"/>
      <c r="IEV207" s="90"/>
      <c r="IEX207" s="90"/>
      <c r="IEZ207" s="90"/>
      <c r="IFB207" s="90"/>
      <c r="IFD207" s="90"/>
      <c r="IFF207" s="90"/>
      <c r="IFH207" s="90"/>
      <c r="IFJ207" s="90"/>
      <c r="IFL207" s="90"/>
      <c r="IFN207" s="90"/>
      <c r="IFP207" s="90"/>
      <c r="IFR207" s="90"/>
      <c r="IFT207" s="90"/>
      <c r="IFV207" s="90"/>
      <c r="IFX207" s="90"/>
      <c r="IFZ207" s="90"/>
      <c r="IGB207" s="90"/>
      <c r="IGD207" s="90"/>
      <c r="IGF207" s="90"/>
      <c r="IGH207" s="90"/>
      <c r="IGJ207" s="90"/>
      <c r="IGL207" s="90"/>
      <c r="IGN207" s="90"/>
      <c r="IGP207" s="90"/>
      <c r="IGR207" s="90"/>
      <c r="IGT207" s="90"/>
      <c r="IGV207" s="90"/>
      <c r="IGX207" s="90"/>
      <c r="IGZ207" s="90"/>
      <c r="IHB207" s="90"/>
      <c r="IHD207" s="90"/>
      <c r="IHF207" s="90"/>
      <c r="IHH207" s="90"/>
      <c r="IHJ207" s="90"/>
      <c r="IHL207" s="90"/>
      <c r="IHN207" s="90"/>
      <c r="IHP207" s="90"/>
      <c r="IHR207" s="90"/>
      <c r="IHT207" s="90"/>
      <c r="IHV207" s="90"/>
      <c r="IHX207" s="90"/>
      <c r="IHZ207" s="90"/>
      <c r="IIB207" s="90"/>
      <c r="IID207" s="90"/>
      <c r="IIF207" s="90"/>
      <c r="IIH207" s="90"/>
      <c r="IIJ207" s="90"/>
      <c r="IIL207" s="90"/>
      <c r="IIN207" s="90"/>
      <c r="IIP207" s="90"/>
      <c r="IIR207" s="90"/>
      <c r="IIT207" s="90"/>
      <c r="IIV207" s="90"/>
      <c r="IIX207" s="90"/>
      <c r="IIZ207" s="90"/>
      <c r="IJB207" s="90"/>
      <c r="IJD207" s="90"/>
      <c r="IJF207" s="90"/>
      <c r="IJH207" s="90"/>
      <c r="IJJ207" s="90"/>
      <c r="IJL207" s="90"/>
      <c r="IJN207" s="90"/>
      <c r="IJP207" s="90"/>
      <c r="IJR207" s="90"/>
      <c r="IJT207" s="90"/>
      <c r="IJV207" s="90"/>
      <c r="IJX207" s="90"/>
      <c r="IJZ207" s="90"/>
      <c r="IKB207" s="90"/>
      <c r="IKD207" s="90"/>
      <c r="IKF207" s="90"/>
      <c r="IKH207" s="90"/>
      <c r="IKJ207" s="90"/>
      <c r="IKL207" s="90"/>
      <c r="IKN207" s="90"/>
      <c r="IKP207" s="90"/>
      <c r="IKR207" s="90"/>
      <c r="IKT207" s="90"/>
      <c r="IKV207" s="90"/>
      <c r="IKX207" s="90"/>
      <c r="IKZ207" s="90"/>
      <c r="ILB207" s="90"/>
      <c r="ILD207" s="90"/>
      <c r="ILF207" s="90"/>
      <c r="ILH207" s="90"/>
      <c r="ILJ207" s="90"/>
      <c r="ILL207" s="90"/>
      <c r="ILN207" s="90"/>
      <c r="ILP207" s="90"/>
      <c r="ILR207" s="90"/>
      <c r="ILT207" s="90"/>
      <c r="ILV207" s="90"/>
      <c r="ILX207" s="90"/>
      <c r="ILZ207" s="90"/>
      <c r="IMB207" s="90"/>
      <c r="IMD207" s="90"/>
      <c r="IMF207" s="90"/>
      <c r="IMH207" s="90"/>
      <c r="IMJ207" s="90"/>
      <c r="IML207" s="90"/>
      <c r="IMN207" s="90"/>
      <c r="IMP207" s="90"/>
      <c r="IMR207" s="90"/>
      <c r="IMT207" s="90"/>
      <c r="IMV207" s="90"/>
      <c r="IMX207" s="90"/>
      <c r="IMZ207" s="90"/>
      <c r="INB207" s="90"/>
      <c r="IND207" s="90"/>
      <c r="INF207" s="90"/>
      <c r="INH207" s="90"/>
      <c r="INJ207" s="90"/>
      <c r="INL207" s="90"/>
      <c r="INN207" s="90"/>
      <c r="INP207" s="90"/>
      <c r="INR207" s="90"/>
      <c r="INT207" s="90"/>
      <c r="INV207" s="90"/>
      <c r="INX207" s="90"/>
      <c r="INZ207" s="90"/>
      <c r="IOB207" s="90"/>
      <c r="IOD207" s="90"/>
      <c r="IOF207" s="90"/>
      <c r="IOH207" s="90"/>
      <c r="IOJ207" s="90"/>
      <c r="IOL207" s="90"/>
      <c r="ION207" s="90"/>
      <c r="IOP207" s="90"/>
      <c r="IOR207" s="90"/>
      <c r="IOT207" s="90"/>
      <c r="IOV207" s="90"/>
      <c r="IOX207" s="90"/>
      <c r="IOZ207" s="90"/>
      <c r="IPB207" s="90"/>
      <c r="IPD207" s="90"/>
      <c r="IPF207" s="90"/>
      <c r="IPH207" s="90"/>
      <c r="IPJ207" s="90"/>
      <c r="IPL207" s="90"/>
      <c r="IPN207" s="90"/>
      <c r="IPP207" s="90"/>
      <c r="IPR207" s="90"/>
      <c r="IPT207" s="90"/>
      <c r="IPV207" s="90"/>
      <c r="IPX207" s="90"/>
      <c r="IPZ207" s="90"/>
      <c r="IQB207" s="90"/>
      <c r="IQD207" s="90"/>
      <c r="IQF207" s="90"/>
      <c r="IQH207" s="90"/>
      <c r="IQJ207" s="90"/>
      <c r="IQL207" s="90"/>
      <c r="IQN207" s="90"/>
      <c r="IQP207" s="90"/>
      <c r="IQR207" s="90"/>
      <c r="IQT207" s="90"/>
      <c r="IQV207" s="90"/>
      <c r="IQX207" s="90"/>
      <c r="IQZ207" s="90"/>
      <c r="IRB207" s="90"/>
      <c r="IRD207" s="90"/>
      <c r="IRF207" s="90"/>
      <c r="IRH207" s="90"/>
      <c r="IRJ207" s="90"/>
      <c r="IRL207" s="90"/>
      <c r="IRN207" s="90"/>
      <c r="IRP207" s="90"/>
      <c r="IRR207" s="90"/>
      <c r="IRT207" s="90"/>
      <c r="IRV207" s="90"/>
      <c r="IRX207" s="90"/>
      <c r="IRZ207" s="90"/>
      <c r="ISB207" s="90"/>
      <c r="ISD207" s="90"/>
      <c r="ISF207" s="90"/>
      <c r="ISH207" s="90"/>
      <c r="ISJ207" s="90"/>
      <c r="ISL207" s="90"/>
      <c r="ISN207" s="90"/>
      <c r="ISP207" s="90"/>
      <c r="ISR207" s="90"/>
      <c r="IST207" s="90"/>
      <c r="ISV207" s="90"/>
      <c r="ISX207" s="90"/>
      <c r="ISZ207" s="90"/>
      <c r="ITB207" s="90"/>
      <c r="ITD207" s="90"/>
      <c r="ITF207" s="90"/>
      <c r="ITH207" s="90"/>
      <c r="ITJ207" s="90"/>
      <c r="ITL207" s="90"/>
      <c r="ITN207" s="90"/>
      <c r="ITP207" s="90"/>
      <c r="ITR207" s="90"/>
      <c r="ITT207" s="90"/>
      <c r="ITV207" s="90"/>
      <c r="ITX207" s="90"/>
      <c r="ITZ207" s="90"/>
      <c r="IUB207" s="90"/>
      <c r="IUD207" s="90"/>
      <c r="IUF207" s="90"/>
      <c r="IUH207" s="90"/>
      <c r="IUJ207" s="90"/>
      <c r="IUL207" s="90"/>
      <c r="IUN207" s="90"/>
      <c r="IUP207" s="90"/>
      <c r="IUR207" s="90"/>
      <c r="IUT207" s="90"/>
      <c r="IUV207" s="90"/>
      <c r="IUX207" s="90"/>
      <c r="IUZ207" s="90"/>
      <c r="IVB207" s="90"/>
      <c r="IVD207" s="90"/>
      <c r="IVF207" s="90"/>
      <c r="IVH207" s="90"/>
      <c r="IVJ207" s="90"/>
      <c r="IVL207" s="90"/>
      <c r="IVN207" s="90"/>
      <c r="IVP207" s="90"/>
      <c r="IVR207" s="90"/>
      <c r="IVT207" s="90"/>
      <c r="IVV207" s="90"/>
      <c r="IVX207" s="90"/>
      <c r="IVZ207" s="90"/>
      <c r="IWB207" s="90"/>
      <c r="IWD207" s="90"/>
      <c r="IWF207" s="90"/>
      <c r="IWH207" s="90"/>
      <c r="IWJ207" s="90"/>
      <c r="IWL207" s="90"/>
      <c r="IWN207" s="90"/>
      <c r="IWP207" s="90"/>
      <c r="IWR207" s="90"/>
      <c r="IWT207" s="90"/>
      <c r="IWV207" s="90"/>
      <c r="IWX207" s="90"/>
      <c r="IWZ207" s="90"/>
      <c r="IXB207" s="90"/>
      <c r="IXD207" s="90"/>
      <c r="IXF207" s="90"/>
      <c r="IXH207" s="90"/>
      <c r="IXJ207" s="90"/>
      <c r="IXL207" s="90"/>
      <c r="IXN207" s="90"/>
      <c r="IXP207" s="90"/>
      <c r="IXR207" s="90"/>
      <c r="IXT207" s="90"/>
      <c r="IXV207" s="90"/>
      <c r="IXX207" s="90"/>
      <c r="IXZ207" s="90"/>
      <c r="IYB207" s="90"/>
      <c r="IYD207" s="90"/>
      <c r="IYF207" s="90"/>
      <c r="IYH207" s="90"/>
      <c r="IYJ207" s="90"/>
      <c r="IYL207" s="90"/>
      <c r="IYN207" s="90"/>
      <c r="IYP207" s="90"/>
      <c r="IYR207" s="90"/>
      <c r="IYT207" s="90"/>
      <c r="IYV207" s="90"/>
      <c r="IYX207" s="90"/>
      <c r="IYZ207" s="90"/>
      <c r="IZB207" s="90"/>
      <c r="IZD207" s="90"/>
      <c r="IZF207" s="90"/>
      <c r="IZH207" s="90"/>
      <c r="IZJ207" s="90"/>
      <c r="IZL207" s="90"/>
      <c r="IZN207" s="90"/>
      <c r="IZP207" s="90"/>
      <c r="IZR207" s="90"/>
      <c r="IZT207" s="90"/>
      <c r="IZV207" s="90"/>
      <c r="IZX207" s="90"/>
      <c r="IZZ207" s="90"/>
      <c r="JAB207" s="90"/>
      <c r="JAD207" s="90"/>
      <c r="JAF207" s="90"/>
      <c r="JAH207" s="90"/>
      <c r="JAJ207" s="90"/>
      <c r="JAL207" s="90"/>
      <c r="JAN207" s="90"/>
      <c r="JAP207" s="90"/>
      <c r="JAR207" s="90"/>
      <c r="JAT207" s="90"/>
      <c r="JAV207" s="90"/>
      <c r="JAX207" s="90"/>
      <c r="JAZ207" s="90"/>
      <c r="JBB207" s="90"/>
      <c r="JBD207" s="90"/>
      <c r="JBF207" s="90"/>
      <c r="JBH207" s="90"/>
      <c r="JBJ207" s="90"/>
      <c r="JBL207" s="90"/>
      <c r="JBN207" s="90"/>
      <c r="JBP207" s="90"/>
      <c r="JBR207" s="90"/>
      <c r="JBT207" s="90"/>
      <c r="JBV207" s="90"/>
      <c r="JBX207" s="90"/>
      <c r="JBZ207" s="90"/>
      <c r="JCB207" s="90"/>
      <c r="JCD207" s="90"/>
      <c r="JCF207" s="90"/>
      <c r="JCH207" s="90"/>
      <c r="JCJ207" s="90"/>
      <c r="JCL207" s="90"/>
      <c r="JCN207" s="90"/>
      <c r="JCP207" s="90"/>
      <c r="JCR207" s="90"/>
      <c r="JCT207" s="90"/>
      <c r="JCV207" s="90"/>
      <c r="JCX207" s="90"/>
      <c r="JCZ207" s="90"/>
      <c r="JDB207" s="90"/>
      <c r="JDD207" s="90"/>
      <c r="JDF207" s="90"/>
      <c r="JDH207" s="90"/>
      <c r="JDJ207" s="90"/>
      <c r="JDL207" s="90"/>
      <c r="JDN207" s="90"/>
      <c r="JDP207" s="90"/>
      <c r="JDR207" s="90"/>
      <c r="JDT207" s="90"/>
      <c r="JDV207" s="90"/>
      <c r="JDX207" s="90"/>
      <c r="JDZ207" s="90"/>
      <c r="JEB207" s="90"/>
      <c r="JED207" s="90"/>
      <c r="JEF207" s="90"/>
      <c r="JEH207" s="90"/>
      <c r="JEJ207" s="90"/>
      <c r="JEL207" s="90"/>
      <c r="JEN207" s="90"/>
      <c r="JEP207" s="90"/>
      <c r="JER207" s="90"/>
      <c r="JET207" s="90"/>
      <c r="JEV207" s="90"/>
      <c r="JEX207" s="90"/>
      <c r="JEZ207" s="90"/>
      <c r="JFB207" s="90"/>
      <c r="JFD207" s="90"/>
      <c r="JFF207" s="90"/>
      <c r="JFH207" s="90"/>
      <c r="JFJ207" s="90"/>
      <c r="JFL207" s="90"/>
      <c r="JFN207" s="90"/>
      <c r="JFP207" s="90"/>
      <c r="JFR207" s="90"/>
      <c r="JFT207" s="90"/>
      <c r="JFV207" s="90"/>
      <c r="JFX207" s="90"/>
      <c r="JFZ207" s="90"/>
      <c r="JGB207" s="90"/>
      <c r="JGD207" s="90"/>
      <c r="JGF207" s="90"/>
      <c r="JGH207" s="90"/>
      <c r="JGJ207" s="90"/>
      <c r="JGL207" s="90"/>
      <c r="JGN207" s="90"/>
      <c r="JGP207" s="90"/>
      <c r="JGR207" s="90"/>
      <c r="JGT207" s="90"/>
      <c r="JGV207" s="90"/>
      <c r="JGX207" s="90"/>
      <c r="JGZ207" s="90"/>
      <c r="JHB207" s="90"/>
      <c r="JHD207" s="90"/>
      <c r="JHF207" s="90"/>
      <c r="JHH207" s="90"/>
      <c r="JHJ207" s="90"/>
      <c r="JHL207" s="90"/>
      <c r="JHN207" s="90"/>
      <c r="JHP207" s="90"/>
      <c r="JHR207" s="90"/>
      <c r="JHT207" s="90"/>
      <c r="JHV207" s="90"/>
      <c r="JHX207" s="90"/>
      <c r="JHZ207" s="90"/>
      <c r="JIB207" s="90"/>
      <c r="JID207" s="90"/>
      <c r="JIF207" s="90"/>
      <c r="JIH207" s="90"/>
      <c r="JIJ207" s="90"/>
      <c r="JIL207" s="90"/>
      <c r="JIN207" s="90"/>
      <c r="JIP207" s="90"/>
      <c r="JIR207" s="90"/>
      <c r="JIT207" s="90"/>
      <c r="JIV207" s="90"/>
      <c r="JIX207" s="90"/>
      <c r="JIZ207" s="90"/>
      <c r="JJB207" s="90"/>
      <c r="JJD207" s="90"/>
      <c r="JJF207" s="90"/>
      <c r="JJH207" s="90"/>
      <c r="JJJ207" s="90"/>
      <c r="JJL207" s="90"/>
      <c r="JJN207" s="90"/>
      <c r="JJP207" s="90"/>
      <c r="JJR207" s="90"/>
      <c r="JJT207" s="90"/>
      <c r="JJV207" s="90"/>
      <c r="JJX207" s="90"/>
      <c r="JJZ207" s="90"/>
      <c r="JKB207" s="90"/>
      <c r="JKD207" s="90"/>
      <c r="JKF207" s="90"/>
      <c r="JKH207" s="90"/>
      <c r="JKJ207" s="90"/>
      <c r="JKL207" s="90"/>
      <c r="JKN207" s="90"/>
      <c r="JKP207" s="90"/>
      <c r="JKR207" s="90"/>
      <c r="JKT207" s="90"/>
      <c r="JKV207" s="90"/>
      <c r="JKX207" s="90"/>
      <c r="JKZ207" s="90"/>
      <c r="JLB207" s="90"/>
      <c r="JLD207" s="90"/>
      <c r="JLF207" s="90"/>
      <c r="JLH207" s="90"/>
      <c r="JLJ207" s="90"/>
      <c r="JLL207" s="90"/>
      <c r="JLN207" s="90"/>
      <c r="JLP207" s="90"/>
      <c r="JLR207" s="90"/>
      <c r="JLT207" s="90"/>
      <c r="JLV207" s="90"/>
      <c r="JLX207" s="90"/>
      <c r="JLZ207" s="90"/>
      <c r="JMB207" s="90"/>
      <c r="JMD207" s="90"/>
      <c r="JMF207" s="90"/>
      <c r="JMH207" s="90"/>
      <c r="JMJ207" s="90"/>
      <c r="JML207" s="90"/>
      <c r="JMN207" s="90"/>
      <c r="JMP207" s="90"/>
      <c r="JMR207" s="90"/>
      <c r="JMT207" s="90"/>
      <c r="JMV207" s="90"/>
      <c r="JMX207" s="90"/>
      <c r="JMZ207" s="90"/>
      <c r="JNB207" s="90"/>
      <c r="JND207" s="90"/>
      <c r="JNF207" s="90"/>
      <c r="JNH207" s="90"/>
      <c r="JNJ207" s="90"/>
      <c r="JNL207" s="90"/>
      <c r="JNN207" s="90"/>
      <c r="JNP207" s="90"/>
      <c r="JNR207" s="90"/>
      <c r="JNT207" s="90"/>
      <c r="JNV207" s="90"/>
      <c r="JNX207" s="90"/>
      <c r="JNZ207" s="90"/>
      <c r="JOB207" s="90"/>
      <c r="JOD207" s="90"/>
      <c r="JOF207" s="90"/>
      <c r="JOH207" s="90"/>
      <c r="JOJ207" s="90"/>
      <c r="JOL207" s="90"/>
      <c r="JON207" s="90"/>
      <c r="JOP207" s="90"/>
      <c r="JOR207" s="90"/>
      <c r="JOT207" s="90"/>
      <c r="JOV207" s="90"/>
      <c r="JOX207" s="90"/>
      <c r="JOZ207" s="90"/>
      <c r="JPB207" s="90"/>
      <c r="JPD207" s="90"/>
      <c r="JPF207" s="90"/>
      <c r="JPH207" s="90"/>
      <c r="JPJ207" s="90"/>
      <c r="JPL207" s="90"/>
      <c r="JPN207" s="90"/>
      <c r="JPP207" s="90"/>
      <c r="JPR207" s="90"/>
      <c r="JPT207" s="90"/>
      <c r="JPV207" s="90"/>
      <c r="JPX207" s="90"/>
      <c r="JPZ207" s="90"/>
      <c r="JQB207" s="90"/>
      <c r="JQD207" s="90"/>
      <c r="JQF207" s="90"/>
      <c r="JQH207" s="90"/>
      <c r="JQJ207" s="90"/>
      <c r="JQL207" s="90"/>
      <c r="JQN207" s="90"/>
      <c r="JQP207" s="90"/>
      <c r="JQR207" s="90"/>
      <c r="JQT207" s="90"/>
      <c r="JQV207" s="90"/>
      <c r="JQX207" s="90"/>
      <c r="JQZ207" s="90"/>
      <c r="JRB207" s="90"/>
      <c r="JRD207" s="90"/>
      <c r="JRF207" s="90"/>
      <c r="JRH207" s="90"/>
      <c r="JRJ207" s="90"/>
      <c r="JRL207" s="90"/>
      <c r="JRN207" s="90"/>
      <c r="JRP207" s="90"/>
      <c r="JRR207" s="90"/>
      <c r="JRT207" s="90"/>
      <c r="JRV207" s="90"/>
      <c r="JRX207" s="90"/>
      <c r="JRZ207" s="90"/>
      <c r="JSB207" s="90"/>
      <c r="JSD207" s="90"/>
      <c r="JSF207" s="90"/>
      <c r="JSH207" s="90"/>
      <c r="JSJ207" s="90"/>
      <c r="JSL207" s="90"/>
      <c r="JSN207" s="90"/>
      <c r="JSP207" s="90"/>
      <c r="JSR207" s="90"/>
      <c r="JST207" s="90"/>
      <c r="JSV207" s="90"/>
      <c r="JSX207" s="90"/>
      <c r="JSZ207" s="90"/>
      <c r="JTB207" s="90"/>
      <c r="JTD207" s="90"/>
      <c r="JTF207" s="90"/>
      <c r="JTH207" s="90"/>
      <c r="JTJ207" s="90"/>
      <c r="JTL207" s="90"/>
      <c r="JTN207" s="90"/>
      <c r="JTP207" s="90"/>
      <c r="JTR207" s="90"/>
      <c r="JTT207" s="90"/>
      <c r="JTV207" s="90"/>
      <c r="JTX207" s="90"/>
      <c r="JTZ207" s="90"/>
      <c r="JUB207" s="90"/>
      <c r="JUD207" s="90"/>
      <c r="JUF207" s="90"/>
      <c r="JUH207" s="90"/>
      <c r="JUJ207" s="90"/>
      <c r="JUL207" s="90"/>
      <c r="JUN207" s="90"/>
      <c r="JUP207" s="90"/>
      <c r="JUR207" s="90"/>
      <c r="JUT207" s="90"/>
      <c r="JUV207" s="90"/>
      <c r="JUX207" s="90"/>
      <c r="JUZ207" s="90"/>
      <c r="JVB207" s="90"/>
      <c r="JVD207" s="90"/>
      <c r="JVF207" s="90"/>
      <c r="JVH207" s="90"/>
      <c r="JVJ207" s="90"/>
      <c r="JVL207" s="90"/>
      <c r="JVN207" s="90"/>
      <c r="JVP207" s="90"/>
      <c r="JVR207" s="90"/>
      <c r="JVT207" s="90"/>
      <c r="JVV207" s="90"/>
      <c r="JVX207" s="90"/>
      <c r="JVZ207" s="90"/>
      <c r="JWB207" s="90"/>
      <c r="JWD207" s="90"/>
      <c r="JWF207" s="90"/>
      <c r="JWH207" s="90"/>
      <c r="JWJ207" s="90"/>
      <c r="JWL207" s="90"/>
      <c r="JWN207" s="90"/>
      <c r="JWP207" s="90"/>
      <c r="JWR207" s="90"/>
      <c r="JWT207" s="90"/>
      <c r="JWV207" s="90"/>
      <c r="JWX207" s="90"/>
      <c r="JWZ207" s="90"/>
      <c r="JXB207" s="90"/>
      <c r="JXD207" s="90"/>
      <c r="JXF207" s="90"/>
      <c r="JXH207" s="90"/>
      <c r="JXJ207" s="90"/>
      <c r="JXL207" s="90"/>
      <c r="JXN207" s="90"/>
      <c r="JXP207" s="90"/>
      <c r="JXR207" s="90"/>
      <c r="JXT207" s="90"/>
      <c r="JXV207" s="90"/>
      <c r="JXX207" s="90"/>
      <c r="JXZ207" s="90"/>
      <c r="JYB207" s="90"/>
      <c r="JYD207" s="90"/>
      <c r="JYF207" s="90"/>
      <c r="JYH207" s="90"/>
      <c r="JYJ207" s="90"/>
      <c r="JYL207" s="90"/>
      <c r="JYN207" s="90"/>
      <c r="JYP207" s="90"/>
      <c r="JYR207" s="90"/>
      <c r="JYT207" s="90"/>
      <c r="JYV207" s="90"/>
      <c r="JYX207" s="90"/>
      <c r="JYZ207" s="90"/>
      <c r="JZB207" s="90"/>
      <c r="JZD207" s="90"/>
      <c r="JZF207" s="90"/>
      <c r="JZH207" s="90"/>
      <c r="JZJ207" s="90"/>
      <c r="JZL207" s="90"/>
      <c r="JZN207" s="90"/>
      <c r="JZP207" s="90"/>
      <c r="JZR207" s="90"/>
      <c r="JZT207" s="90"/>
      <c r="JZV207" s="90"/>
      <c r="JZX207" s="90"/>
      <c r="JZZ207" s="90"/>
      <c r="KAB207" s="90"/>
      <c r="KAD207" s="90"/>
      <c r="KAF207" s="90"/>
      <c r="KAH207" s="90"/>
      <c r="KAJ207" s="90"/>
      <c r="KAL207" s="90"/>
      <c r="KAN207" s="90"/>
      <c r="KAP207" s="90"/>
      <c r="KAR207" s="90"/>
      <c r="KAT207" s="90"/>
      <c r="KAV207" s="90"/>
      <c r="KAX207" s="90"/>
      <c r="KAZ207" s="90"/>
      <c r="KBB207" s="90"/>
      <c r="KBD207" s="90"/>
      <c r="KBF207" s="90"/>
      <c r="KBH207" s="90"/>
      <c r="KBJ207" s="90"/>
      <c r="KBL207" s="90"/>
      <c r="KBN207" s="90"/>
      <c r="KBP207" s="90"/>
      <c r="KBR207" s="90"/>
      <c r="KBT207" s="90"/>
      <c r="KBV207" s="90"/>
      <c r="KBX207" s="90"/>
      <c r="KBZ207" s="90"/>
      <c r="KCB207" s="90"/>
      <c r="KCD207" s="90"/>
      <c r="KCF207" s="90"/>
      <c r="KCH207" s="90"/>
      <c r="KCJ207" s="90"/>
      <c r="KCL207" s="90"/>
      <c r="KCN207" s="90"/>
      <c r="KCP207" s="90"/>
      <c r="KCR207" s="90"/>
      <c r="KCT207" s="90"/>
      <c r="KCV207" s="90"/>
      <c r="KCX207" s="90"/>
      <c r="KCZ207" s="90"/>
      <c r="KDB207" s="90"/>
      <c r="KDD207" s="90"/>
      <c r="KDF207" s="90"/>
      <c r="KDH207" s="90"/>
      <c r="KDJ207" s="90"/>
      <c r="KDL207" s="90"/>
      <c r="KDN207" s="90"/>
      <c r="KDP207" s="90"/>
      <c r="KDR207" s="90"/>
      <c r="KDT207" s="90"/>
      <c r="KDV207" s="90"/>
      <c r="KDX207" s="90"/>
      <c r="KDZ207" s="90"/>
      <c r="KEB207" s="90"/>
      <c r="KED207" s="90"/>
      <c r="KEF207" s="90"/>
      <c r="KEH207" s="90"/>
      <c r="KEJ207" s="90"/>
      <c r="KEL207" s="90"/>
      <c r="KEN207" s="90"/>
      <c r="KEP207" s="90"/>
      <c r="KER207" s="90"/>
      <c r="KET207" s="90"/>
      <c r="KEV207" s="90"/>
      <c r="KEX207" s="90"/>
      <c r="KEZ207" s="90"/>
      <c r="KFB207" s="90"/>
      <c r="KFD207" s="90"/>
      <c r="KFF207" s="90"/>
      <c r="KFH207" s="90"/>
      <c r="KFJ207" s="90"/>
      <c r="KFL207" s="90"/>
      <c r="KFN207" s="90"/>
      <c r="KFP207" s="90"/>
      <c r="KFR207" s="90"/>
      <c r="KFT207" s="90"/>
      <c r="KFV207" s="90"/>
      <c r="KFX207" s="90"/>
      <c r="KFZ207" s="90"/>
      <c r="KGB207" s="90"/>
      <c r="KGD207" s="90"/>
      <c r="KGF207" s="90"/>
      <c r="KGH207" s="90"/>
      <c r="KGJ207" s="90"/>
      <c r="KGL207" s="90"/>
      <c r="KGN207" s="90"/>
      <c r="KGP207" s="90"/>
      <c r="KGR207" s="90"/>
      <c r="KGT207" s="90"/>
      <c r="KGV207" s="90"/>
      <c r="KGX207" s="90"/>
      <c r="KGZ207" s="90"/>
      <c r="KHB207" s="90"/>
      <c r="KHD207" s="90"/>
      <c r="KHF207" s="90"/>
      <c r="KHH207" s="90"/>
      <c r="KHJ207" s="90"/>
      <c r="KHL207" s="90"/>
      <c r="KHN207" s="90"/>
      <c r="KHP207" s="90"/>
      <c r="KHR207" s="90"/>
      <c r="KHT207" s="90"/>
      <c r="KHV207" s="90"/>
      <c r="KHX207" s="90"/>
      <c r="KHZ207" s="90"/>
      <c r="KIB207" s="90"/>
      <c r="KID207" s="90"/>
      <c r="KIF207" s="90"/>
      <c r="KIH207" s="90"/>
      <c r="KIJ207" s="90"/>
      <c r="KIL207" s="90"/>
      <c r="KIN207" s="90"/>
      <c r="KIP207" s="90"/>
      <c r="KIR207" s="90"/>
      <c r="KIT207" s="90"/>
      <c r="KIV207" s="90"/>
      <c r="KIX207" s="90"/>
      <c r="KIZ207" s="90"/>
      <c r="KJB207" s="90"/>
      <c r="KJD207" s="90"/>
      <c r="KJF207" s="90"/>
      <c r="KJH207" s="90"/>
      <c r="KJJ207" s="90"/>
      <c r="KJL207" s="90"/>
      <c r="KJN207" s="90"/>
      <c r="KJP207" s="90"/>
      <c r="KJR207" s="90"/>
      <c r="KJT207" s="90"/>
      <c r="KJV207" s="90"/>
      <c r="KJX207" s="90"/>
      <c r="KJZ207" s="90"/>
      <c r="KKB207" s="90"/>
      <c r="KKD207" s="90"/>
      <c r="KKF207" s="90"/>
      <c r="KKH207" s="90"/>
      <c r="KKJ207" s="90"/>
      <c r="KKL207" s="90"/>
      <c r="KKN207" s="90"/>
      <c r="KKP207" s="90"/>
      <c r="KKR207" s="90"/>
      <c r="KKT207" s="90"/>
      <c r="KKV207" s="90"/>
      <c r="KKX207" s="90"/>
      <c r="KKZ207" s="90"/>
      <c r="KLB207" s="90"/>
      <c r="KLD207" s="90"/>
      <c r="KLF207" s="90"/>
      <c r="KLH207" s="90"/>
      <c r="KLJ207" s="90"/>
      <c r="KLL207" s="90"/>
      <c r="KLN207" s="90"/>
      <c r="KLP207" s="90"/>
      <c r="KLR207" s="90"/>
      <c r="KLT207" s="90"/>
      <c r="KLV207" s="90"/>
      <c r="KLX207" s="90"/>
      <c r="KLZ207" s="90"/>
      <c r="KMB207" s="90"/>
      <c r="KMD207" s="90"/>
      <c r="KMF207" s="90"/>
      <c r="KMH207" s="90"/>
      <c r="KMJ207" s="90"/>
      <c r="KML207" s="90"/>
      <c r="KMN207" s="90"/>
      <c r="KMP207" s="90"/>
      <c r="KMR207" s="90"/>
      <c r="KMT207" s="90"/>
      <c r="KMV207" s="90"/>
      <c r="KMX207" s="90"/>
      <c r="KMZ207" s="90"/>
      <c r="KNB207" s="90"/>
      <c r="KND207" s="90"/>
      <c r="KNF207" s="90"/>
      <c r="KNH207" s="90"/>
      <c r="KNJ207" s="90"/>
      <c r="KNL207" s="90"/>
      <c r="KNN207" s="90"/>
      <c r="KNP207" s="90"/>
      <c r="KNR207" s="90"/>
      <c r="KNT207" s="90"/>
      <c r="KNV207" s="90"/>
      <c r="KNX207" s="90"/>
      <c r="KNZ207" s="90"/>
      <c r="KOB207" s="90"/>
      <c r="KOD207" s="90"/>
      <c r="KOF207" s="90"/>
      <c r="KOH207" s="90"/>
      <c r="KOJ207" s="90"/>
      <c r="KOL207" s="90"/>
      <c r="KON207" s="90"/>
      <c r="KOP207" s="90"/>
      <c r="KOR207" s="90"/>
      <c r="KOT207" s="90"/>
      <c r="KOV207" s="90"/>
      <c r="KOX207" s="90"/>
      <c r="KOZ207" s="90"/>
      <c r="KPB207" s="90"/>
      <c r="KPD207" s="90"/>
      <c r="KPF207" s="90"/>
      <c r="KPH207" s="90"/>
      <c r="KPJ207" s="90"/>
      <c r="KPL207" s="90"/>
      <c r="KPN207" s="90"/>
      <c r="KPP207" s="90"/>
      <c r="KPR207" s="90"/>
      <c r="KPT207" s="90"/>
      <c r="KPV207" s="90"/>
      <c r="KPX207" s="90"/>
      <c r="KPZ207" s="90"/>
      <c r="KQB207" s="90"/>
      <c r="KQD207" s="90"/>
      <c r="KQF207" s="90"/>
      <c r="KQH207" s="90"/>
      <c r="KQJ207" s="90"/>
      <c r="KQL207" s="90"/>
      <c r="KQN207" s="90"/>
      <c r="KQP207" s="90"/>
      <c r="KQR207" s="90"/>
      <c r="KQT207" s="90"/>
      <c r="KQV207" s="90"/>
      <c r="KQX207" s="90"/>
      <c r="KQZ207" s="90"/>
      <c r="KRB207" s="90"/>
      <c r="KRD207" s="90"/>
      <c r="KRF207" s="90"/>
      <c r="KRH207" s="90"/>
      <c r="KRJ207" s="90"/>
      <c r="KRL207" s="90"/>
      <c r="KRN207" s="90"/>
      <c r="KRP207" s="90"/>
      <c r="KRR207" s="90"/>
      <c r="KRT207" s="90"/>
      <c r="KRV207" s="90"/>
      <c r="KRX207" s="90"/>
      <c r="KRZ207" s="90"/>
      <c r="KSB207" s="90"/>
      <c r="KSD207" s="90"/>
      <c r="KSF207" s="90"/>
      <c r="KSH207" s="90"/>
      <c r="KSJ207" s="90"/>
      <c r="KSL207" s="90"/>
      <c r="KSN207" s="90"/>
      <c r="KSP207" s="90"/>
      <c r="KSR207" s="90"/>
      <c r="KST207" s="90"/>
      <c r="KSV207" s="90"/>
      <c r="KSX207" s="90"/>
      <c r="KSZ207" s="90"/>
      <c r="KTB207" s="90"/>
      <c r="KTD207" s="90"/>
      <c r="KTF207" s="90"/>
      <c r="KTH207" s="90"/>
      <c r="KTJ207" s="90"/>
      <c r="KTL207" s="90"/>
      <c r="KTN207" s="90"/>
      <c r="KTP207" s="90"/>
      <c r="KTR207" s="90"/>
      <c r="KTT207" s="90"/>
      <c r="KTV207" s="90"/>
      <c r="KTX207" s="90"/>
      <c r="KTZ207" s="90"/>
      <c r="KUB207" s="90"/>
      <c r="KUD207" s="90"/>
      <c r="KUF207" s="90"/>
      <c r="KUH207" s="90"/>
      <c r="KUJ207" s="90"/>
      <c r="KUL207" s="90"/>
      <c r="KUN207" s="90"/>
      <c r="KUP207" s="90"/>
      <c r="KUR207" s="90"/>
      <c r="KUT207" s="90"/>
      <c r="KUV207" s="90"/>
      <c r="KUX207" s="90"/>
      <c r="KUZ207" s="90"/>
      <c r="KVB207" s="90"/>
      <c r="KVD207" s="90"/>
      <c r="KVF207" s="90"/>
      <c r="KVH207" s="90"/>
      <c r="KVJ207" s="90"/>
      <c r="KVL207" s="90"/>
      <c r="KVN207" s="90"/>
      <c r="KVP207" s="90"/>
      <c r="KVR207" s="90"/>
      <c r="KVT207" s="90"/>
      <c r="KVV207" s="90"/>
      <c r="KVX207" s="90"/>
      <c r="KVZ207" s="90"/>
      <c r="KWB207" s="90"/>
      <c r="KWD207" s="90"/>
      <c r="KWF207" s="90"/>
      <c r="KWH207" s="90"/>
      <c r="KWJ207" s="90"/>
      <c r="KWL207" s="90"/>
      <c r="KWN207" s="90"/>
      <c r="KWP207" s="90"/>
      <c r="KWR207" s="90"/>
      <c r="KWT207" s="90"/>
      <c r="KWV207" s="90"/>
      <c r="KWX207" s="90"/>
      <c r="KWZ207" s="90"/>
      <c r="KXB207" s="90"/>
      <c r="KXD207" s="90"/>
      <c r="KXF207" s="90"/>
      <c r="KXH207" s="90"/>
      <c r="KXJ207" s="90"/>
      <c r="KXL207" s="90"/>
      <c r="KXN207" s="90"/>
      <c r="KXP207" s="90"/>
      <c r="KXR207" s="90"/>
      <c r="KXT207" s="90"/>
      <c r="KXV207" s="90"/>
      <c r="KXX207" s="90"/>
      <c r="KXZ207" s="90"/>
      <c r="KYB207" s="90"/>
      <c r="KYD207" s="90"/>
      <c r="KYF207" s="90"/>
      <c r="KYH207" s="90"/>
      <c r="KYJ207" s="90"/>
      <c r="KYL207" s="90"/>
      <c r="KYN207" s="90"/>
      <c r="KYP207" s="90"/>
      <c r="KYR207" s="90"/>
      <c r="KYT207" s="90"/>
      <c r="KYV207" s="90"/>
      <c r="KYX207" s="90"/>
      <c r="KYZ207" s="90"/>
      <c r="KZB207" s="90"/>
      <c r="KZD207" s="90"/>
      <c r="KZF207" s="90"/>
      <c r="KZH207" s="90"/>
      <c r="KZJ207" s="90"/>
      <c r="KZL207" s="90"/>
      <c r="KZN207" s="90"/>
      <c r="KZP207" s="90"/>
      <c r="KZR207" s="90"/>
      <c r="KZT207" s="90"/>
      <c r="KZV207" s="90"/>
      <c r="KZX207" s="90"/>
      <c r="KZZ207" s="90"/>
      <c r="LAB207" s="90"/>
      <c r="LAD207" s="90"/>
      <c r="LAF207" s="90"/>
      <c r="LAH207" s="90"/>
      <c r="LAJ207" s="90"/>
      <c r="LAL207" s="90"/>
      <c r="LAN207" s="90"/>
      <c r="LAP207" s="90"/>
      <c r="LAR207" s="90"/>
      <c r="LAT207" s="90"/>
      <c r="LAV207" s="90"/>
      <c r="LAX207" s="90"/>
      <c r="LAZ207" s="90"/>
      <c r="LBB207" s="90"/>
      <c r="LBD207" s="90"/>
      <c r="LBF207" s="90"/>
      <c r="LBH207" s="90"/>
      <c r="LBJ207" s="90"/>
      <c r="LBL207" s="90"/>
      <c r="LBN207" s="90"/>
      <c r="LBP207" s="90"/>
      <c r="LBR207" s="90"/>
      <c r="LBT207" s="90"/>
      <c r="LBV207" s="90"/>
      <c r="LBX207" s="90"/>
      <c r="LBZ207" s="90"/>
      <c r="LCB207" s="90"/>
      <c r="LCD207" s="90"/>
      <c r="LCF207" s="90"/>
      <c r="LCH207" s="90"/>
      <c r="LCJ207" s="90"/>
      <c r="LCL207" s="90"/>
      <c r="LCN207" s="90"/>
      <c r="LCP207" s="90"/>
      <c r="LCR207" s="90"/>
      <c r="LCT207" s="90"/>
      <c r="LCV207" s="90"/>
      <c r="LCX207" s="90"/>
      <c r="LCZ207" s="90"/>
      <c r="LDB207" s="90"/>
      <c r="LDD207" s="90"/>
      <c r="LDF207" s="90"/>
      <c r="LDH207" s="90"/>
      <c r="LDJ207" s="90"/>
      <c r="LDL207" s="90"/>
      <c r="LDN207" s="90"/>
      <c r="LDP207" s="90"/>
      <c r="LDR207" s="90"/>
      <c r="LDT207" s="90"/>
      <c r="LDV207" s="90"/>
      <c r="LDX207" s="90"/>
      <c r="LDZ207" s="90"/>
      <c r="LEB207" s="90"/>
      <c r="LED207" s="90"/>
      <c r="LEF207" s="90"/>
      <c r="LEH207" s="90"/>
      <c r="LEJ207" s="90"/>
      <c r="LEL207" s="90"/>
      <c r="LEN207" s="90"/>
      <c r="LEP207" s="90"/>
      <c r="LER207" s="90"/>
      <c r="LET207" s="90"/>
      <c r="LEV207" s="90"/>
      <c r="LEX207" s="90"/>
      <c r="LEZ207" s="90"/>
      <c r="LFB207" s="90"/>
      <c r="LFD207" s="90"/>
      <c r="LFF207" s="90"/>
      <c r="LFH207" s="90"/>
      <c r="LFJ207" s="90"/>
      <c r="LFL207" s="90"/>
      <c r="LFN207" s="90"/>
      <c r="LFP207" s="90"/>
      <c r="LFR207" s="90"/>
      <c r="LFT207" s="90"/>
      <c r="LFV207" s="90"/>
      <c r="LFX207" s="90"/>
      <c r="LFZ207" s="90"/>
      <c r="LGB207" s="90"/>
      <c r="LGD207" s="90"/>
      <c r="LGF207" s="90"/>
      <c r="LGH207" s="90"/>
      <c r="LGJ207" s="90"/>
      <c r="LGL207" s="90"/>
      <c r="LGN207" s="90"/>
      <c r="LGP207" s="90"/>
      <c r="LGR207" s="90"/>
      <c r="LGT207" s="90"/>
      <c r="LGV207" s="90"/>
      <c r="LGX207" s="90"/>
      <c r="LGZ207" s="90"/>
      <c r="LHB207" s="90"/>
      <c r="LHD207" s="90"/>
      <c r="LHF207" s="90"/>
      <c r="LHH207" s="90"/>
      <c r="LHJ207" s="90"/>
      <c r="LHL207" s="90"/>
      <c r="LHN207" s="90"/>
      <c r="LHP207" s="90"/>
      <c r="LHR207" s="90"/>
      <c r="LHT207" s="90"/>
      <c r="LHV207" s="90"/>
      <c r="LHX207" s="90"/>
      <c r="LHZ207" s="90"/>
      <c r="LIB207" s="90"/>
      <c r="LID207" s="90"/>
      <c r="LIF207" s="90"/>
      <c r="LIH207" s="90"/>
      <c r="LIJ207" s="90"/>
      <c r="LIL207" s="90"/>
      <c r="LIN207" s="90"/>
      <c r="LIP207" s="90"/>
      <c r="LIR207" s="90"/>
      <c r="LIT207" s="90"/>
      <c r="LIV207" s="90"/>
      <c r="LIX207" s="90"/>
      <c r="LIZ207" s="90"/>
      <c r="LJB207" s="90"/>
      <c r="LJD207" s="90"/>
      <c r="LJF207" s="90"/>
      <c r="LJH207" s="90"/>
      <c r="LJJ207" s="90"/>
      <c r="LJL207" s="90"/>
      <c r="LJN207" s="90"/>
      <c r="LJP207" s="90"/>
      <c r="LJR207" s="90"/>
      <c r="LJT207" s="90"/>
      <c r="LJV207" s="90"/>
      <c r="LJX207" s="90"/>
      <c r="LJZ207" s="90"/>
      <c r="LKB207" s="90"/>
      <c r="LKD207" s="90"/>
      <c r="LKF207" s="90"/>
      <c r="LKH207" s="90"/>
      <c r="LKJ207" s="90"/>
      <c r="LKL207" s="90"/>
      <c r="LKN207" s="90"/>
      <c r="LKP207" s="90"/>
      <c r="LKR207" s="90"/>
      <c r="LKT207" s="90"/>
      <c r="LKV207" s="90"/>
      <c r="LKX207" s="90"/>
      <c r="LKZ207" s="90"/>
      <c r="LLB207" s="90"/>
      <c r="LLD207" s="90"/>
      <c r="LLF207" s="90"/>
      <c r="LLH207" s="90"/>
      <c r="LLJ207" s="90"/>
      <c r="LLL207" s="90"/>
      <c r="LLN207" s="90"/>
      <c r="LLP207" s="90"/>
      <c r="LLR207" s="90"/>
      <c r="LLT207" s="90"/>
      <c r="LLV207" s="90"/>
      <c r="LLX207" s="90"/>
      <c r="LLZ207" s="90"/>
      <c r="LMB207" s="90"/>
      <c r="LMD207" s="90"/>
      <c r="LMF207" s="90"/>
      <c r="LMH207" s="90"/>
      <c r="LMJ207" s="90"/>
      <c r="LML207" s="90"/>
      <c r="LMN207" s="90"/>
      <c r="LMP207" s="90"/>
      <c r="LMR207" s="90"/>
      <c r="LMT207" s="90"/>
      <c r="LMV207" s="90"/>
      <c r="LMX207" s="90"/>
      <c r="LMZ207" s="90"/>
      <c r="LNB207" s="90"/>
      <c r="LND207" s="90"/>
      <c r="LNF207" s="90"/>
      <c r="LNH207" s="90"/>
      <c r="LNJ207" s="90"/>
      <c r="LNL207" s="90"/>
      <c r="LNN207" s="90"/>
      <c r="LNP207" s="90"/>
      <c r="LNR207" s="90"/>
      <c r="LNT207" s="90"/>
      <c r="LNV207" s="90"/>
      <c r="LNX207" s="90"/>
      <c r="LNZ207" s="90"/>
      <c r="LOB207" s="90"/>
      <c r="LOD207" s="90"/>
      <c r="LOF207" s="90"/>
      <c r="LOH207" s="90"/>
      <c r="LOJ207" s="90"/>
      <c r="LOL207" s="90"/>
      <c r="LON207" s="90"/>
      <c r="LOP207" s="90"/>
      <c r="LOR207" s="90"/>
      <c r="LOT207" s="90"/>
      <c r="LOV207" s="90"/>
      <c r="LOX207" s="90"/>
      <c r="LOZ207" s="90"/>
      <c r="LPB207" s="90"/>
      <c r="LPD207" s="90"/>
      <c r="LPF207" s="90"/>
      <c r="LPH207" s="90"/>
      <c r="LPJ207" s="90"/>
      <c r="LPL207" s="90"/>
      <c r="LPN207" s="90"/>
      <c r="LPP207" s="90"/>
      <c r="LPR207" s="90"/>
      <c r="LPT207" s="90"/>
      <c r="LPV207" s="90"/>
      <c r="LPX207" s="90"/>
      <c r="LPZ207" s="90"/>
      <c r="LQB207" s="90"/>
      <c r="LQD207" s="90"/>
      <c r="LQF207" s="90"/>
      <c r="LQH207" s="90"/>
      <c r="LQJ207" s="90"/>
      <c r="LQL207" s="90"/>
      <c r="LQN207" s="90"/>
      <c r="LQP207" s="90"/>
      <c r="LQR207" s="90"/>
      <c r="LQT207" s="90"/>
      <c r="LQV207" s="90"/>
      <c r="LQX207" s="90"/>
      <c r="LQZ207" s="90"/>
      <c r="LRB207" s="90"/>
      <c r="LRD207" s="90"/>
      <c r="LRF207" s="90"/>
      <c r="LRH207" s="90"/>
      <c r="LRJ207" s="90"/>
      <c r="LRL207" s="90"/>
      <c r="LRN207" s="90"/>
      <c r="LRP207" s="90"/>
      <c r="LRR207" s="90"/>
      <c r="LRT207" s="90"/>
      <c r="LRV207" s="90"/>
      <c r="LRX207" s="90"/>
      <c r="LRZ207" s="90"/>
      <c r="LSB207" s="90"/>
      <c r="LSD207" s="90"/>
      <c r="LSF207" s="90"/>
      <c r="LSH207" s="90"/>
      <c r="LSJ207" s="90"/>
      <c r="LSL207" s="90"/>
      <c r="LSN207" s="90"/>
      <c r="LSP207" s="90"/>
      <c r="LSR207" s="90"/>
      <c r="LST207" s="90"/>
      <c r="LSV207" s="90"/>
      <c r="LSX207" s="90"/>
      <c r="LSZ207" s="90"/>
      <c r="LTB207" s="90"/>
      <c r="LTD207" s="90"/>
      <c r="LTF207" s="90"/>
      <c r="LTH207" s="90"/>
      <c r="LTJ207" s="90"/>
      <c r="LTL207" s="90"/>
      <c r="LTN207" s="90"/>
      <c r="LTP207" s="90"/>
      <c r="LTR207" s="90"/>
      <c r="LTT207" s="90"/>
      <c r="LTV207" s="90"/>
      <c r="LTX207" s="90"/>
      <c r="LTZ207" s="90"/>
      <c r="LUB207" s="90"/>
      <c r="LUD207" s="90"/>
      <c r="LUF207" s="90"/>
      <c r="LUH207" s="90"/>
      <c r="LUJ207" s="90"/>
      <c r="LUL207" s="90"/>
      <c r="LUN207" s="90"/>
      <c r="LUP207" s="90"/>
      <c r="LUR207" s="90"/>
      <c r="LUT207" s="90"/>
      <c r="LUV207" s="90"/>
      <c r="LUX207" s="90"/>
      <c r="LUZ207" s="90"/>
      <c r="LVB207" s="90"/>
      <c r="LVD207" s="90"/>
      <c r="LVF207" s="90"/>
      <c r="LVH207" s="90"/>
      <c r="LVJ207" s="90"/>
      <c r="LVL207" s="90"/>
      <c r="LVN207" s="90"/>
      <c r="LVP207" s="90"/>
      <c r="LVR207" s="90"/>
      <c r="LVT207" s="90"/>
      <c r="LVV207" s="90"/>
      <c r="LVX207" s="90"/>
      <c r="LVZ207" s="90"/>
      <c r="LWB207" s="90"/>
      <c r="LWD207" s="90"/>
      <c r="LWF207" s="90"/>
      <c r="LWH207" s="90"/>
      <c r="LWJ207" s="90"/>
      <c r="LWL207" s="90"/>
      <c r="LWN207" s="90"/>
      <c r="LWP207" s="90"/>
      <c r="LWR207" s="90"/>
      <c r="LWT207" s="90"/>
      <c r="LWV207" s="90"/>
      <c r="LWX207" s="90"/>
      <c r="LWZ207" s="90"/>
      <c r="LXB207" s="90"/>
      <c r="LXD207" s="90"/>
      <c r="LXF207" s="90"/>
      <c r="LXH207" s="90"/>
      <c r="LXJ207" s="90"/>
      <c r="LXL207" s="90"/>
      <c r="LXN207" s="90"/>
      <c r="LXP207" s="90"/>
      <c r="LXR207" s="90"/>
      <c r="LXT207" s="90"/>
      <c r="LXV207" s="90"/>
      <c r="LXX207" s="90"/>
      <c r="LXZ207" s="90"/>
      <c r="LYB207" s="90"/>
      <c r="LYD207" s="90"/>
      <c r="LYF207" s="90"/>
      <c r="LYH207" s="90"/>
      <c r="LYJ207" s="90"/>
      <c r="LYL207" s="90"/>
      <c r="LYN207" s="90"/>
      <c r="LYP207" s="90"/>
      <c r="LYR207" s="90"/>
      <c r="LYT207" s="90"/>
      <c r="LYV207" s="90"/>
      <c r="LYX207" s="90"/>
      <c r="LYZ207" s="90"/>
      <c r="LZB207" s="90"/>
      <c r="LZD207" s="90"/>
      <c r="LZF207" s="90"/>
      <c r="LZH207" s="90"/>
      <c r="LZJ207" s="90"/>
      <c r="LZL207" s="90"/>
      <c r="LZN207" s="90"/>
      <c r="LZP207" s="90"/>
      <c r="LZR207" s="90"/>
      <c r="LZT207" s="90"/>
      <c r="LZV207" s="90"/>
      <c r="LZX207" s="90"/>
      <c r="LZZ207" s="90"/>
      <c r="MAB207" s="90"/>
      <c r="MAD207" s="90"/>
      <c r="MAF207" s="90"/>
      <c r="MAH207" s="90"/>
      <c r="MAJ207" s="90"/>
      <c r="MAL207" s="90"/>
      <c r="MAN207" s="90"/>
      <c r="MAP207" s="90"/>
      <c r="MAR207" s="90"/>
      <c r="MAT207" s="90"/>
      <c r="MAV207" s="90"/>
      <c r="MAX207" s="90"/>
      <c r="MAZ207" s="90"/>
      <c r="MBB207" s="90"/>
      <c r="MBD207" s="90"/>
      <c r="MBF207" s="90"/>
      <c r="MBH207" s="90"/>
      <c r="MBJ207" s="90"/>
      <c r="MBL207" s="90"/>
      <c r="MBN207" s="90"/>
      <c r="MBP207" s="90"/>
      <c r="MBR207" s="90"/>
      <c r="MBT207" s="90"/>
      <c r="MBV207" s="90"/>
      <c r="MBX207" s="90"/>
      <c r="MBZ207" s="90"/>
      <c r="MCB207" s="90"/>
      <c r="MCD207" s="90"/>
      <c r="MCF207" s="90"/>
      <c r="MCH207" s="90"/>
      <c r="MCJ207" s="90"/>
      <c r="MCL207" s="90"/>
      <c r="MCN207" s="90"/>
      <c r="MCP207" s="90"/>
      <c r="MCR207" s="90"/>
      <c r="MCT207" s="90"/>
      <c r="MCV207" s="90"/>
      <c r="MCX207" s="90"/>
      <c r="MCZ207" s="90"/>
      <c r="MDB207" s="90"/>
      <c r="MDD207" s="90"/>
      <c r="MDF207" s="90"/>
      <c r="MDH207" s="90"/>
      <c r="MDJ207" s="90"/>
      <c r="MDL207" s="90"/>
      <c r="MDN207" s="90"/>
      <c r="MDP207" s="90"/>
      <c r="MDR207" s="90"/>
      <c r="MDT207" s="90"/>
      <c r="MDV207" s="90"/>
      <c r="MDX207" s="90"/>
      <c r="MDZ207" s="90"/>
      <c r="MEB207" s="90"/>
      <c r="MED207" s="90"/>
      <c r="MEF207" s="90"/>
      <c r="MEH207" s="90"/>
      <c r="MEJ207" s="90"/>
      <c r="MEL207" s="90"/>
      <c r="MEN207" s="90"/>
      <c r="MEP207" s="90"/>
      <c r="MER207" s="90"/>
      <c r="MET207" s="90"/>
      <c r="MEV207" s="90"/>
      <c r="MEX207" s="90"/>
      <c r="MEZ207" s="90"/>
      <c r="MFB207" s="90"/>
      <c r="MFD207" s="90"/>
      <c r="MFF207" s="90"/>
      <c r="MFH207" s="90"/>
      <c r="MFJ207" s="90"/>
      <c r="MFL207" s="90"/>
      <c r="MFN207" s="90"/>
      <c r="MFP207" s="90"/>
      <c r="MFR207" s="90"/>
      <c r="MFT207" s="90"/>
      <c r="MFV207" s="90"/>
      <c r="MFX207" s="90"/>
      <c r="MFZ207" s="90"/>
      <c r="MGB207" s="90"/>
      <c r="MGD207" s="90"/>
      <c r="MGF207" s="90"/>
      <c r="MGH207" s="90"/>
      <c r="MGJ207" s="90"/>
      <c r="MGL207" s="90"/>
      <c r="MGN207" s="90"/>
      <c r="MGP207" s="90"/>
      <c r="MGR207" s="90"/>
      <c r="MGT207" s="90"/>
      <c r="MGV207" s="90"/>
      <c r="MGX207" s="90"/>
      <c r="MGZ207" s="90"/>
      <c r="MHB207" s="90"/>
      <c r="MHD207" s="90"/>
      <c r="MHF207" s="90"/>
      <c r="MHH207" s="90"/>
      <c r="MHJ207" s="90"/>
      <c r="MHL207" s="90"/>
      <c r="MHN207" s="90"/>
      <c r="MHP207" s="90"/>
      <c r="MHR207" s="90"/>
      <c r="MHT207" s="90"/>
      <c r="MHV207" s="90"/>
      <c r="MHX207" s="90"/>
      <c r="MHZ207" s="90"/>
      <c r="MIB207" s="90"/>
      <c r="MID207" s="90"/>
      <c r="MIF207" s="90"/>
      <c r="MIH207" s="90"/>
      <c r="MIJ207" s="90"/>
      <c r="MIL207" s="90"/>
      <c r="MIN207" s="90"/>
      <c r="MIP207" s="90"/>
      <c r="MIR207" s="90"/>
      <c r="MIT207" s="90"/>
      <c r="MIV207" s="90"/>
      <c r="MIX207" s="90"/>
      <c r="MIZ207" s="90"/>
      <c r="MJB207" s="90"/>
      <c r="MJD207" s="90"/>
      <c r="MJF207" s="90"/>
      <c r="MJH207" s="90"/>
      <c r="MJJ207" s="90"/>
      <c r="MJL207" s="90"/>
      <c r="MJN207" s="90"/>
      <c r="MJP207" s="90"/>
      <c r="MJR207" s="90"/>
      <c r="MJT207" s="90"/>
      <c r="MJV207" s="90"/>
      <c r="MJX207" s="90"/>
      <c r="MJZ207" s="90"/>
      <c r="MKB207" s="90"/>
      <c r="MKD207" s="90"/>
      <c r="MKF207" s="90"/>
      <c r="MKH207" s="90"/>
      <c r="MKJ207" s="90"/>
      <c r="MKL207" s="90"/>
      <c r="MKN207" s="90"/>
      <c r="MKP207" s="90"/>
      <c r="MKR207" s="90"/>
      <c r="MKT207" s="90"/>
      <c r="MKV207" s="90"/>
      <c r="MKX207" s="90"/>
      <c r="MKZ207" s="90"/>
      <c r="MLB207" s="90"/>
      <c r="MLD207" s="90"/>
      <c r="MLF207" s="90"/>
      <c r="MLH207" s="90"/>
      <c r="MLJ207" s="90"/>
      <c r="MLL207" s="90"/>
      <c r="MLN207" s="90"/>
      <c r="MLP207" s="90"/>
      <c r="MLR207" s="90"/>
      <c r="MLT207" s="90"/>
      <c r="MLV207" s="90"/>
      <c r="MLX207" s="90"/>
      <c r="MLZ207" s="90"/>
      <c r="MMB207" s="90"/>
      <c r="MMD207" s="90"/>
      <c r="MMF207" s="90"/>
      <c r="MMH207" s="90"/>
      <c r="MMJ207" s="90"/>
      <c r="MML207" s="90"/>
      <c r="MMN207" s="90"/>
      <c r="MMP207" s="90"/>
      <c r="MMR207" s="90"/>
      <c r="MMT207" s="90"/>
      <c r="MMV207" s="90"/>
      <c r="MMX207" s="90"/>
      <c r="MMZ207" s="90"/>
      <c r="MNB207" s="90"/>
      <c r="MND207" s="90"/>
      <c r="MNF207" s="90"/>
      <c r="MNH207" s="90"/>
      <c r="MNJ207" s="90"/>
      <c r="MNL207" s="90"/>
      <c r="MNN207" s="90"/>
      <c r="MNP207" s="90"/>
      <c r="MNR207" s="90"/>
      <c r="MNT207" s="90"/>
      <c r="MNV207" s="90"/>
      <c r="MNX207" s="90"/>
      <c r="MNZ207" s="90"/>
      <c r="MOB207" s="90"/>
      <c r="MOD207" s="90"/>
      <c r="MOF207" s="90"/>
      <c r="MOH207" s="90"/>
      <c r="MOJ207" s="90"/>
      <c r="MOL207" s="90"/>
      <c r="MON207" s="90"/>
      <c r="MOP207" s="90"/>
      <c r="MOR207" s="90"/>
      <c r="MOT207" s="90"/>
      <c r="MOV207" s="90"/>
      <c r="MOX207" s="90"/>
      <c r="MOZ207" s="90"/>
      <c r="MPB207" s="90"/>
      <c r="MPD207" s="90"/>
      <c r="MPF207" s="90"/>
      <c r="MPH207" s="90"/>
      <c r="MPJ207" s="90"/>
      <c r="MPL207" s="90"/>
      <c r="MPN207" s="90"/>
      <c r="MPP207" s="90"/>
      <c r="MPR207" s="90"/>
      <c r="MPT207" s="90"/>
      <c r="MPV207" s="90"/>
      <c r="MPX207" s="90"/>
      <c r="MPZ207" s="90"/>
      <c r="MQB207" s="90"/>
      <c r="MQD207" s="90"/>
      <c r="MQF207" s="90"/>
      <c r="MQH207" s="90"/>
      <c r="MQJ207" s="90"/>
      <c r="MQL207" s="90"/>
      <c r="MQN207" s="90"/>
      <c r="MQP207" s="90"/>
      <c r="MQR207" s="90"/>
      <c r="MQT207" s="90"/>
      <c r="MQV207" s="90"/>
      <c r="MQX207" s="90"/>
      <c r="MQZ207" s="90"/>
      <c r="MRB207" s="90"/>
      <c r="MRD207" s="90"/>
      <c r="MRF207" s="90"/>
      <c r="MRH207" s="90"/>
      <c r="MRJ207" s="90"/>
      <c r="MRL207" s="90"/>
      <c r="MRN207" s="90"/>
      <c r="MRP207" s="90"/>
      <c r="MRR207" s="90"/>
      <c r="MRT207" s="90"/>
      <c r="MRV207" s="90"/>
      <c r="MRX207" s="90"/>
      <c r="MRZ207" s="90"/>
      <c r="MSB207" s="90"/>
      <c r="MSD207" s="90"/>
      <c r="MSF207" s="90"/>
      <c r="MSH207" s="90"/>
      <c r="MSJ207" s="90"/>
      <c r="MSL207" s="90"/>
      <c r="MSN207" s="90"/>
      <c r="MSP207" s="90"/>
      <c r="MSR207" s="90"/>
      <c r="MST207" s="90"/>
      <c r="MSV207" s="90"/>
      <c r="MSX207" s="90"/>
      <c r="MSZ207" s="90"/>
      <c r="MTB207" s="90"/>
      <c r="MTD207" s="90"/>
      <c r="MTF207" s="90"/>
      <c r="MTH207" s="90"/>
      <c r="MTJ207" s="90"/>
      <c r="MTL207" s="90"/>
      <c r="MTN207" s="90"/>
      <c r="MTP207" s="90"/>
      <c r="MTR207" s="90"/>
      <c r="MTT207" s="90"/>
      <c r="MTV207" s="90"/>
      <c r="MTX207" s="90"/>
      <c r="MTZ207" s="90"/>
      <c r="MUB207" s="90"/>
      <c r="MUD207" s="90"/>
      <c r="MUF207" s="90"/>
      <c r="MUH207" s="90"/>
      <c r="MUJ207" s="90"/>
      <c r="MUL207" s="90"/>
      <c r="MUN207" s="90"/>
      <c r="MUP207" s="90"/>
      <c r="MUR207" s="90"/>
      <c r="MUT207" s="90"/>
      <c r="MUV207" s="90"/>
      <c r="MUX207" s="90"/>
      <c r="MUZ207" s="90"/>
      <c r="MVB207" s="90"/>
      <c r="MVD207" s="90"/>
      <c r="MVF207" s="90"/>
      <c r="MVH207" s="90"/>
      <c r="MVJ207" s="90"/>
      <c r="MVL207" s="90"/>
      <c r="MVN207" s="90"/>
      <c r="MVP207" s="90"/>
      <c r="MVR207" s="90"/>
      <c r="MVT207" s="90"/>
      <c r="MVV207" s="90"/>
      <c r="MVX207" s="90"/>
      <c r="MVZ207" s="90"/>
      <c r="MWB207" s="90"/>
      <c r="MWD207" s="90"/>
      <c r="MWF207" s="90"/>
      <c r="MWH207" s="90"/>
      <c r="MWJ207" s="90"/>
      <c r="MWL207" s="90"/>
      <c r="MWN207" s="90"/>
      <c r="MWP207" s="90"/>
      <c r="MWR207" s="90"/>
      <c r="MWT207" s="90"/>
      <c r="MWV207" s="90"/>
      <c r="MWX207" s="90"/>
      <c r="MWZ207" s="90"/>
      <c r="MXB207" s="90"/>
      <c r="MXD207" s="90"/>
      <c r="MXF207" s="90"/>
      <c r="MXH207" s="90"/>
      <c r="MXJ207" s="90"/>
      <c r="MXL207" s="90"/>
      <c r="MXN207" s="90"/>
      <c r="MXP207" s="90"/>
      <c r="MXR207" s="90"/>
      <c r="MXT207" s="90"/>
      <c r="MXV207" s="90"/>
      <c r="MXX207" s="90"/>
      <c r="MXZ207" s="90"/>
      <c r="MYB207" s="90"/>
      <c r="MYD207" s="90"/>
      <c r="MYF207" s="90"/>
      <c r="MYH207" s="90"/>
      <c r="MYJ207" s="90"/>
      <c r="MYL207" s="90"/>
      <c r="MYN207" s="90"/>
      <c r="MYP207" s="90"/>
      <c r="MYR207" s="90"/>
      <c r="MYT207" s="90"/>
      <c r="MYV207" s="90"/>
      <c r="MYX207" s="90"/>
      <c r="MYZ207" s="90"/>
      <c r="MZB207" s="90"/>
      <c r="MZD207" s="90"/>
      <c r="MZF207" s="90"/>
      <c r="MZH207" s="90"/>
      <c r="MZJ207" s="90"/>
      <c r="MZL207" s="90"/>
      <c r="MZN207" s="90"/>
      <c r="MZP207" s="90"/>
      <c r="MZR207" s="90"/>
      <c r="MZT207" s="90"/>
      <c r="MZV207" s="90"/>
      <c r="MZX207" s="90"/>
      <c r="MZZ207" s="90"/>
      <c r="NAB207" s="90"/>
      <c r="NAD207" s="90"/>
      <c r="NAF207" s="90"/>
      <c r="NAH207" s="90"/>
      <c r="NAJ207" s="90"/>
      <c r="NAL207" s="90"/>
      <c r="NAN207" s="90"/>
      <c r="NAP207" s="90"/>
      <c r="NAR207" s="90"/>
      <c r="NAT207" s="90"/>
      <c r="NAV207" s="90"/>
      <c r="NAX207" s="90"/>
      <c r="NAZ207" s="90"/>
      <c r="NBB207" s="90"/>
      <c r="NBD207" s="90"/>
      <c r="NBF207" s="90"/>
      <c r="NBH207" s="90"/>
      <c r="NBJ207" s="90"/>
      <c r="NBL207" s="90"/>
      <c r="NBN207" s="90"/>
      <c r="NBP207" s="90"/>
      <c r="NBR207" s="90"/>
      <c r="NBT207" s="90"/>
      <c r="NBV207" s="90"/>
      <c r="NBX207" s="90"/>
      <c r="NBZ207" s="90"/>
      <c r="NCB207" s="90"/>
      <c r="NCD207" s="90"/>
      <c r="NCF207" s="90"/>
      <c r="NCH207" s="90"/>
      <c r="NCJ207" s="90"/>
      <c r="NCL207" s="90"/>
      <c r="NCN207" s="90"/>
      <c r="NCP207" s="90"/>
      <c r="NCR207" s="90"/>
      <c r="NCT207" s="90"/>
      <c r="NCV207" s="90"/>
      <c r="NCX207" s="90"/>
      <c r="NCZ207" s="90"/>
      <c r="NDB207" s="90"/>
      <c r="NDD207" s="90"/>
      <c r="NDF207" s="90"/>
      <c r="NDH207" s="90"/>
      <c r="NDJ207" s="90"/>
      <c r="NDL207" s="90"/>
      <c r="NDN207" s="90"/>
      <c r="NDP207" s="90"/>
      <c r="NDR207" s="90"/>
      <c r="NDT207" s="90"/>
      <c r="NDV207" s="90"/>
      <c r="NDX207" s="90"/>
      <c r="NDZ207" s="90"/>
      <c r="NEB207" s="90"/>
      <c r="NED207" s="90"/>
      <c r="NEF207" s="90"/>
      <c r="NEH207" s="90"/>
      <c r="NEJ207" s="90"/>
      <c r="NEL207" s="90"/>
      <c r="NEN207" s="90"/>
      <c r="NEP207" s="90"/>
      <c r="NER207" s="90"/>
      <c r="NET207" s="90"/>
      <c r="NEV207" s="90"/>
      <c r="NEX207" s="90"/>
      <c r="NEZ207" s="90"/>
      <c r="NFB207" s="90"/>
      <c r="NFD207" s="90"/>
      <c r="NFF207" s="90"/>
      <c r="NFH207" s="90"/>
      <c r="NFJ207" s="90"/>
      <c r="NFL207" s="90"/>
      <c r="NFN207" s="90"/>
      <c r="NFP207" s="90"/>
      <c r="NFR207" s="90"/>
      <c r="NFT207" s="90"/>
      <c r="NFV207" s="90"/>
      <c r="NFX207" s="90"/>
      <c r="NFZ207" s="90"/>
      <c r="NGB207" s="90"/>
      <c r="NGD207" s="90"/>
      <c r="NGF207" s="90"/>
      <c r="NGH207" s="90"/>
      <c r="NGJ207" s="90"/>
      <c r="NGL207" s="90"/>
      <c r="NGN207" s="90"/>
      <c r="NGP207" s="90"/>
      <c r="NGR207" s="90"/>
      <c r="NGT207" s="90"/>
      <c r="NGV207" s="90"/>
      <c r="NGX207" s="90"/>
      <c r="NGZ207" s="90"/>
      <c r="NHB207" s="90"/>
      <c r="NHD207" s="90"/>
      <c r="NHF207" s="90"/>
      <c r="NHH207" s="90"/>
      <c r="NHJ207" s="90"/>
      <c r="NHL207" s="90"/>
      <c r="NHN207" s="90"/>
      <c r="NHP207" s="90"/>
      <c r="NHR207" s="90"/>
      <c r="NHT207" s="90"/>
      <c r="NHV207" s="90"/>
      <c r="NHX207" s="90"/>
      <c r="NHZ207" s="90"/>
      <c r="NIB207" s="90"/>
      <c r="NID207" s="90"/>
      <c r="NIF207" s="90"/>
      <c r="NIH207" s="90"/>
      <c r="NIJ207" s="90"/>
      <c r="NIL207" s="90"/>
      <c r="NIN207" s="90"/>
      <c r="NIP207" s="90"/>
      <c r="NIR207" s="90"/>
      <c r="NIT207" s="90"/>
      <c r="NIV207" s="90"/>
      <c r="NIX207" s="90"/>
      <c r="NIZ207" s="90"/>
      <c r="NJB207" s="90"/>
      <c r="NJD207" s="90"/>
      <c r="NJF207" s="90"/>
      <c r="NJH207" s="90"/>
      <c r="NJJ207" s="90"/>
      <c r="NJL207" s="90"/>
      <c r="NJN207" s="90"/>
      <c r="NJP207" s="90"/>
      <c r="NJR207" s="90"/>
      <c r="NJT207" s="90"/>
      <c r="NJV207" s="90"/>
      <c r="NJX207" s="90"/>
      <c r="NJZ207" s="90"/>
      <c r="NKB207" s="90"/>
      <c r="NKD207" s="90"/>
      <c r="NKF207" s="90"/>
      <c r="NKH207" s="90"/>
      <c r="NKJ207" s="90"/>
      <c r="NKL207" s="90"/>
      <c r="NKN207" s="90"/>
      <c r="NKP207" s="90"/>
      <c r="NKR207" s="90"/>
      <c r="NKT207" s="90"/>
      <c r="NKV207" s="90"/>
      <c r="NKX207" s="90"/>
      <c r="NKZ207" s="90"/>
      <c r="NLB207" s="90"/>
      <c r="NLD207" s="90"/>
      <c r="NLF207" s="90"/>
      <c r="NLH207" s="90"/>
      <c r="NLJ207" s="90"/>
      <c r="NLL207" s="90"/>
      <c r="NLN207" s="90"/>
      <c r="NLP207" s="90"/>
      <c r="NLR207" s="90"/>
      <c r="NLT207" s="90"/>
      <c r="NLV207" s="90"/>
      <c r="NLX207" s="90"/>
      <c r="NLZ207" s="90"/>
      <c r="NMB207" s="90"/>
      <c r="NMD207" s="90"/>
      <c r="NMF207" s="90"/>
      <c r="NMH207" s="90"/>
      <c r="NMJ207" s="90"/>
      <c r="NML207" s="90"/>
      <c r="NMN207" s="90"/>
      <c r="NMP207" s="90"/>
      <c r="NMR207" s="90"/>
      <c r="NMT207" s="90"/>
      <c r="NMV207" s="90"/>
      <c r="NMX207" s="90"/>
      <c r="NMZ207" s="90"/>
      <c r="NNB207" s="90"/>
      <c r="NND207" s="90"/>
      <c r="NNF207" s="90"/>
      <c r="NNH207" s="90"/>
      <c r="NNJ207" s="90"/>
      <c r="NNL207" s="90"/>
      <c r="NNN207" s="90"/>
      <c r="NNP207" s="90"/>
      <c r="NNR207" s="90"/>
      <c r="NNT207" s="90"/>
      <c r="NNV207" s="90"/>
      <c r="NNX207" s="90"/>
      <c r="NNZ207" s="90"/>
      <c r="NOB207" s="90"/>
      <c r="NOD207" s="90"/>
      <c r="NOF207" s="90"/>
      <c r="NOH207" s="90"/>
      <c r="NOJ207" s="90"/>
      <c r="NOL207" s="90"/>
      <c r="NON207" s="90"/>
      <c r="NOP207" s="90"/>
      <c r="NOR207" s="90"/>
      <c r="NOT207" s="90"/>
      <c r="NOV207" s="90"/>
      <c r="NOX207" s="90"/>
      <c r="NOZ207" s="90"/>
      <c r="NPB207" s="90"/>
      <c r="NPD207" s="90"/>
      <c r="NPF207" s="90"/>
      <c r="NPH207" s="90"/>
      <c r="NPJ207" s="90"/>
      <c r="NPL207" s="90"/>
      <c r="NPN207" s="90"/>
      <c r="NPP207" s="90"/>
      <c r="NPR207" s="90"/>
      <c r="NPT207" s="90"/>
      <c r="NPV207" s="90"/>
      <c r="NPX207" s="90"/>
      <c r="NPZ207" s="90"/>
      <c r="NQB207" s="90"/>
      <c r="NQD207" s="90"/>
      <c r="NQF207" s="90"/>
      <c r="NQH207" s="90"/>
      <c r="NQJ207" s="90"/>
      <c r="NQL207" s="90"/>
      <c r="NQN207" s="90"/>
      <c r="NQP207" s="90"/>
      <c r="NQR207" s="90"/>
      <c r="NQT207" s="90"/>
      <c r="NQV207" s="90"/>
      <c r="NQX207" s="90"/>
      <c r="NQZ207" s="90"/>
      <c r="NRB207" s="90"/>
      <c r="NRD207" s="90"/>
      <c r="NRF207" s="90"/>
      <c r="NRH207" s="90"/>
      <c r="NRJ207" s="90"/>
      <c r="NRL207" s="90"/>
      <c r="NRN207" s="90"/>
      <c r="NRP207" s="90"/>
      <c r="NRR207" s="90"/>
      <c r="NRT207" s="90"/>
      <c r="NRV207" s="90"/>
      <c r="NRX207" s="90"/>
      <c r="NRZ207" s="90"/>
      <c r="NSB207" s="90"/>
      <c r="NSD207" s="90"/>
      <c r="NSF207" s="90"/>
      <c r="NSH207" s="90"/>
      <c r="NSJ207" s="90"/>
      <c r="NSL207" s="90"/>
      <c r="NSN207" s="90"/>
      <c r="NSP207" s="90"/>
      <c r="NSR207" s="90"/>
      <c r="NST207" s="90"/>
      <c r="NSV207" s="90"/>
      <c r="NSX207" s="90"/>
      <c r="NSZ207" s="90"/>
      <c r="NTB207" s="90"/>
      <c r="NTD207" s="90"/>
      <c r="NTF207" s="90"/>
      <c r="NTH207" s="90"/>
      <c r="NTJ207" s="90"/>
      <c r="NTL207" s="90"/>
      <c r="NTN207" s="90"/>
      <c r="NTP207" s="90"/>
      <c r="NTR207" s="90"/>
      <c r="NTT207" s="90"/>
      <c r="NTV207" s="90"/>
      <c r="NTX207" s="90"/>
      <c r="NTZ207" s="90"/>
      <c r="NUB207" s="90"/>
      <c r="NUD207" s="90"/>
      <c r="NUF207" s="90"/>
      <c r="NUH207" s="90"/>
      <c r="NUJ207" s="90"/>
      <c r="NUL207" s="90"/>
      <c r="NUN207" s="90"/>
      <c r="NUP207" s="90"/>
      <c r="NUR207" s="90"/>
      <c r="NUT207" s="90"/>
      <c r="NUV207" s="90"/>
      <c r="NUX207" s="90"/>
      <c r="NUZ207" s="90"/>
      <c r="NVB207" s="90"/>
      <c r="NVD207" s="90"/>
      <c r="NVF207" s="90"/>
      <c r="NVH207" s="90"/>
      <c r="NVJ207" s="90"/>
      <c r="NVL207" s="90"/>
      <c r="NVN207" s="90"/>
      <c r="NVP207" s="90"/>
      <c r="NVR207" s="90"/>
      <c r="NVT207" s="90"/>
      <c r="NVV207" s="90"/>
      <c r="NVX207" s="90"/>
      <c r="NVZ207" s="90"/>
      <c r="NWB207" s="90"/>
      <c r="NWD207" s="90"/>
      <c r="NWF207" s="90"/>
      <c r="NWH207" s="90"/>
      <c r="NWJ207" s="90"/>
      <c r="NWL207" s="90"/>
      <c r="NWN207" s="90"/>
      <c r="NWP207" s="90"/>
      <c r="NWR207" s="90"/>
      <c r="NWT207" s="90"/>
      <c r="NWV207" s="90"/>
      <c r="NWX207" s="90"/>
      <c r="NWZ207" s="90"/>
      <c r="NXB207" s="90"/>
      <c r="NXD207" s="90"/>
      <c r="NXF207" s="90"/>
      <c r="NXH207" s="90"/>
      <c r="NXJ207" s="90"/>
      <c r="NXL207" s="90"/>
      <c r="NXN207" s="90"/>
      <c r="NXP207" s="90"/>
      <c r="NXR207" s="90"/>
      <c r="NXT207" s="90"/>
      <c r="NXV207" s="90"/>
      <c r="NXX207" s="90"/>
      <c r="NXZ207" s="90"/>
      <c r="NYB207" s="90"/>
      <c r="NYD207" s="90"/>
      <c r="NYF207" s="90"/>
      <c r="NYH207" s="90"/>
      <c r="NYJ207" s="90"/>
      <c r="NYL207" s="90"/>
      <c r="NYN207" s="90"/>
      <c r="NYP207" s="90"/>
      <c r="NYR207" s="90"/>
      <c r="NYT207" s="90"/>
      <c r="NYV207" s="90"/>
      <c r="NYX207" s="90"/>
      <c r="NYZ207" s="90"/>
      <c r="NZB207" s="90"/>
      <c r="NZD207" s="90"/>
      <c r="NZF207" s="90"/>
      <c r="NZH207" s="90"/>
      <c r="NZJ207" s="90"/>
      <c r="NZL207" s="90"/>
      <c r="NZN207" s="90"/>
      <c r="NZP207" s="90"/>
      <c r="NZR207" s="90"/>
      <c r="NZT207" s="90"/>
      <c r="NZV207" s="90"/>
      <c r="NZX207" s="90"/>
      <c r="NZZ207" s="90"/>
      <c r="OAB207" s="90"/>
      <c r="OAD207" s="90"/>
      <c r="OAF207" s="90"/>
      <c r="OAH207" s="90"/>
      <c r="OAJ207" s="90"/>
      <c r="OAL207" s="90"/>
      <c r="OAN207" s="90"/>
      <c r="OAP207" s="90"/>
      <c r="OAR207" s="90"/>
      <c r="OAT207" s="90"/>
      <c r="OAV207" s="90"/>
      <c r="OAX207" s="90"/>
      <c r="OAZ207" s="90"/>
      <c r="OBB207" s="90"/>
      <c r="OBD207" s="90"/>
      <c r="OBF207" s="90"/>
      <c r="OBH207" s="90"/>
      <c r="OBJ207" s="90"/>
      <c r="OBL207" s="90"/>
      <c r="OBN207" s="90"/>
      <c r="OBP207" s="90"/>
      <c r="OBR207" s="90"/>
      <c r="OBT207" s="90"/>
      <c r="OBV207" s="90"/>
      <c r="OBX207" s="90"/>
      <c r="OBZ207" s="90"/>
      <c r="OCB207" s="90"/>
      <c r="OCD207" s="90"/>
      <c r="OCF207" s="90"/>
      <c r="OCH207" s="90"/>
      <c r="OCJ207" s="90"/>
      <c r="OCL207" s="90"/>
      <c r="OCN207" s="90"/>
      <c r="OCP207" s="90"/>
      <c r="OCR207" s="90"/>
      <c r="OCT207" s="90"/>
      <c r="OCV207" s="90"/>
      <c r="OCX207" s="90"/>
      <c r="OCZ207" s="90"/>
      <c r="ODB207" s="90"/>
      <c r="ODD207" s="90"/>
      <c r="ODF207" s="90"/>
      <c r="ODH207" s="90"/>
      <c r="ODJ207" s="90"/>
      <c r="ODL207" s="90"/>
      <c r="ODN207" s="90"/>
      <c r="ODP207" s="90"/>
      <c r="ODR207" s="90"/>
      <c r="ODT207" s="90"/>
      <c r="ODV207" s="90"/>
      <c r="ODX207" s="90"/>
      <c r="ODZ207" s="90"/>
      <c r="OEB207" s="90"/>
      <c r="OED207" s="90"/>
      <c r="OEF207" s="90"/>
      <c r="OEH207" s="90"/>
      <c r="OEJ207" s="90"/>
      <c r="OEL207" s="90"/>
      <c r="OEN207" s="90"/>
      <c r="OEP207" s="90"/>
      <c r="OER207" s="90"/>
      <c r="OET207" s="90"/>
      <c r="OEV207" s="90"/>
      <c r="OEX207" s="90"/>
      <c r="OEZ207" s="90"/>
      <c r="OFB207" s="90"/>
      <c r="OFD207" s="90"/>
      <c r="OFF207" s="90"/>
      <c r="OFH207" s="90"/>
      <c r="OFJ207" s="90"/>
      <c r="OFL207" s="90"/>
      <c r="OFN207" s="90"/>
      <c r="OFP207" s="90"/>
      <c r="OFR207" s="90"/>
      <c r="OFT207" s="90"/>
      <c r="OFV207" s="90"/>
      <c r="OFX207" s="90"/>
      <c r="OFZ207" s="90"/>
      <c r="OGB207" s="90"/>
      <c r="OGD207" s="90"/>
      <c r="OGF207" s="90"/>
      <c r="OGH207" s="90"/>
      <c r="OGJ207" s="90"/>
      <c r="OGL207" s="90"/>
      <c r="OGN207" s="90"/>
      <c r="OGP207" s="90"/>
      <c r="OGR207" s="90"/>
      <c r="OGT207" s="90"/>
      <c r="OGV207" s="90"/>
      <c r="OGX207" s="90"/>
      <c r="OGZ207" s="90"/>
      <c r="OHB207" s="90"/>
      <c r="OHD207" s="90"/>
      <c r="OHF207" s="90"/>
      <c r="OHH207" s="90"/>
      <c r="OHJ207" s="90"/>
      <c r="OHL207" s="90"/>
      <c r="OHN207" s="90"/>
      <c r="OHP207" s="90"/>
      <c r="OHR207" s="90"/>
      <c r="OHT207" s="90"/>
      <c r="OHV207" s="90"/>
      <c r="OHX207" s="90"/>
      <c r="OHZ207" s="90"/>
      <c r="OIB207" s="90"/>
      <c r="OID207" s="90"/>
      <c r="OIF207" s="90"/>
      <c r="OIH207" s="90"/>
      <c r="OIJ207" s="90"/>
      <c r="OIL207" s="90"/>
      <c r="OIN207" s="90"/>
      <c r="OIP207" s="90"/>
      <c r="OIR207" s="90"/>
      <c r="OIT207" s="90"/>
      <c r="OIV207" s="90"/>
      <c r="OIX207" s="90"/>
      <c r="OIZ207" s="90"/>
      <c r="OJB207" s="90"/>
      <c r="OJD207" s="90"/>
      <c r="OJF207" s="90"/>
      <c r="OJH207" s="90"/>
      <c r="OJJ207" s="90"/>
      <c r="OJL207" s="90"/>
      <c r="OJN207" s="90"/>
      <c r="OJP207" s="90"/>
      <c r="OJR207" s="90"/>
      <c r="OJT207" s="90"/>
      <c r="OJV207" s="90"/>
      <c r="OJX207" s="90"/>
      <c r="OJZ207" s="90"/>
      <c r="OKB207" s="90"/>
      <c r="OKD207" s="90"/>
      <c r="OKF207" s="90"/>
      <c r="OKH207" s="90"/>
      <c r="OKJ207" s="90"/>
      <c r="OKL207" s="90"/>
      <c r="OKN207" s="90"/>
      <c r="OKP207" s="90"/>
      <c r="OKR207" s="90"/>
      <c r="OKT207" s="90"/>
      <c r="OKV207" s="90"/>
      <c r="OKX207" s="90"/>
      <c r="OKZ207" s="90"/>
      <c r="OLB207" s="90"/>
      <c r="OLD207" s="90"/>
      <c r="OLF207" s="90"/>
      <c r="OLH207" s="90"/>
      <c r="OLJ207" s="90"/>
      <c r="OLL207" s="90"/>
      <c r="OLN207" s="90"/>
      <c r="OLP207" s="90"/>
      <c r="OLR207" s="90"/>
      <c r="OLT207" s="90"/>
      <c r="OLV207" s="90"/>
      <c r="OLX207" s="90"/>
      <c r="OLZ207" s="90"/>
      <c r="OMB207" s="90"/>
      <c r="OMD207" s="90"/>
      <c r="OMF207" s="90"/>
      <c r="OMH207" s="90"/>
      <c r="OMJ207" s="90"/>
      <c r="OML207" s="90"/>
      <c r="OMN207" s="90"/>
      <c r="OMP207" s="90"/>
      <c r="OMR207" s="90"/>
      <c r="OMT207" s="90"/>
      <c r="OMV207" s="90"/>
      <c r="OMX207" s="90"/>
      <c r="OMZ207" s="90"/>
      <c r="ONB207" s="90"/>
      <c r="OND207" s="90"/>
      <c r="ONF207" s="90"/>
      <c r="ONH207" s="90"/>
      <c r="ONJ207" s="90"/>
      <c r="ONL207" s="90"/>
      <c r="ONN207" s="90"/>
      <c r="ONP207" s="90"/>
      <c r="ONR207" s="90"/>
      <c r="ONT207" s="90"/>
      <c r="ONV207" s="90"/>
      <c r="ONX207" s="90"/>
      <c r="ONZ207" s="90"/>
      <c r="OOB207" s="90"/>
      <c r="OOD207" s="90"/>
      <c r="OOF207" s="90"/>
      <c r="OOH207" s="90"/>
      <c r="OOJ207" s="90"/>
      <c r="OOL207" s="90"/>
      <c r="OON207" s="90"/>
      <c r="OOP207" s="90"/>
      <c r="OOR207" s="90"/>
      <c r="OOT207" s="90"/>
      <c r="OOV207" s="90"/>
      <c r="OOX207" s="90"/>
      <c r="OOZ207" s="90"/>
      <c r="OPB207" s="90"/>
      <c r="OPD207" s="90"/>
      <c r="OPF207" s="90"/>
      <c r="OPH207" s="90"/>
      <c r="OPJ207" s="90"/>
      <c r="OPL207" s="90"/>
      <c r="OPN207" s="90"/>
      <c r="OPP207" s="90"/>
      <c r="OPR207" s="90"/>
      <c r="OPT207" s="90"/>
      <c r="OPV207" s="90"/>
      <c r="OPX207" s="90"/>
      <c r="OPZ207" s="90"/>
      <c r="OQB207" s="90"/>
      <c r="OQD207" s="90"/>
      <c r="OQF207" s="90"/>
      <c r="OQH207" s="90"/>
      <c r="OQJ207" s="90"/>
      <c r="OQL207" s="90"/>
      <c r="OQN207" s="90"/>
      <c r="OQP207" s="90"/>
      <c r="OQR207" s="90"/>
      <c r="OQT207" s="90"/>
      <c r="OQV207" s="90"/>
      <c r="OQX207" s="90"/>
      <c r="OQZ207" s="90"/>
      <c r="ORB207" s="90"/>
      <c r="ORD207" s="90"/>
      <c r="ORF207" s="90"/>
      <c r="ORH207" s="90"/>
      <c r="ORJ207" s="90"/>
      <c r="ORL207" s="90"/>
      <c r="ORN207" s="90"/>
      <c r="ORP207" s="90"/>
      <c r="ORR207" s="90"/>
      <c r="ORT207" s="90"/>
      <c r="ORV207" s="90"/>
      <c r="ORX207" s="90"/>
      <c r="ORZ207" s="90"/>
      <c r="OSB207" s="90"/>
      <c r="OSD207" s="90"/>
      <c r="OSF207" s="90"/>
      <c r="OSH207" s="90"/>
      <c r="OSJ207" s="90"/>
      <c r="OSL207" s="90"/>
      <c r="OSN207" s="90"/>
      <c r="OSP207" s="90"/>
      <c r="OSR207" s="90"/>
      <c r="OST207" s="90"/>
      <c r="OSV207" s="90"/>
      <c r="OSX207" s="90"/>
      <c r="OSZ207" s="90"/>
      <c r="OTB207" s="90"/>
      <c r="OTD207" s="90"/>
      <c r="OTF207" s="90"/>
      <c r="OTH207" s="90"/>
      <c r="OTJ207" s="90"/>
      <c r="OTL207" s="90"/>
      <c r="OTN207" s="90"/>
      <c r="OTP207" s="90"/>
      <c r="OTR207" s="90"/>
      <c r="OTT207" s="90"/>
      <c r="OTV207" s="90"/>
      <c r="OTX207" s="90"/>
      <c r="OTZ207" s="90"/>
      <c r="OUB207" s="90"/>
      <c r="OUD207" s="90"/>
      <c r="OUF207" s="90"/>
      <c r="OUH207" s="90"/>
      <c r="OUJ207" s="90"/>
      <c r="OUL207" s="90"/>
      <c r="OUN207" s="90"/>
      <c r="OUP207" s="90"/>
      <c r="OUR207" s="90"/>
      <c r="OUT207" s="90"/>
      <c r="OUV207" s="90"/>
      <c r="OUX207" s="90"/>
      <c r="OUZ207" s="90"/>
      <c r="OVB207" s="90"/>
      <c r="OVD207" s="90"/>
      <c r="OVF207" s="90"/>
      <c r="OVH207" s="90"/>
      <c r="OVJ207" s="90"/>
      <c r="OVL207" s="90"/>
      <c r="OVN207" s="90"/>
      <c r="OVP207" s="90"/>
      <c r="OVR207" s="90"/>
      <c r="OVT207" s="90"/>
      <c r="OVV207" s="90"/>
      <c r="OVX207" s="90"/>
      <c r="OVZ207" s="90"/>
      <c r="OWB207" s="90"/>
      <c r="OWD207" s="90"/>
      <c r="OWF207" s="90"/>
      <c r="OWH207" s="90"/>
      <c r="OWJ207" s="90"/>
      <c r="OWL207" s="90"/>
      <c r="OWN207" s="90"/>
      <c r="OWP207" s="90"/>
      <c r="OWR207" s="90"/>
      <c r="OWT207" s="90"/>
      <c r="OWV207" s="90"/>
      <c r="OWX207" s="90"/>
      <c r="OWZ207" s="90"/>
      <c r="OXB207" s="90"/>
      <c r="OXD207" s="90"/>
      <c r="OXF207" s="90"/>
      <c r="OXH207" s="90"/>
      <c r="OXJ207" s="90"/>
      <c r="OXL207" s="90"/>
      <c r="OXN207" s="90"/>
      <c r="OXP207" s="90"/>
      <c r="OXR207" s="90"/>
      <c r="OXT207" s="90"/>
      <c r="OXV207" s="90"/>
      <c r="OXX207" s="90"/>
      <c r="OXZ207" s="90"/>
      <c r="OYB207" s="90"/>
      <c r="OYD207" s="90"/>
      <c r="OYF207" s="90"/>
      <c r="OYH207" s="90"/>
      <c r="OYJ207" s="90"/>
      <c r="OYL207" s="90"/>
      <c r="OYN207" s="90"/>
      <c r="OYP207" s="90"/>
      <c r="OYR207" s="90"/>
      <c r="OYT207" s="90"/>
      <c r="OYV207" s="90"/>
      <c r="OYX207" s="90"/>
      <c r="OYZ207" s="90"/>
      <c r="OZB207" s="90"/>
      <c r="OZD207" s="90"/>
      <c r="OZF207" s="90"/>
      <c r="OZH207" s="90"/>
      <c r="OZJ207" s="90"/>
      <c r="OZL207" s="90"/>
      <c r="OZN207" s="90"/>
      <c r="OZP207" s="90"/>
      <c r="OZR207" s="90"/>
      <c r="OZT207" s="90"/>
      <c r="OZV207" s="90"/>
      <c r="OZX207" s="90"/>
      <c r="OZZ207" s="90"/>
      <c r="PAB207" s="90"/>
      <c r="PAD207" s="90"/>
      <c r="PAF207" s="90"/>
      <c r="PAH207" s="90"/>
      <c r="PAJ207" s="90"/>
      <c r="PAL207" s="90"/>
      <c r="PAN207" s="90"/>
      <c r="PAP207" s="90"/>
      <c r="PAR207" s="90"/>
      <c r="PAT207" s="90"/>
      <c r="PAV207" s="90"/>
      <c r="PAX207" s="90"/>
      <c r="PAZ207" s="90"/>
      <c r="PBB207" s="90"/>
      <c r="PBD207" s="90"/>
      <c r="PBF207" s="90"/>
      <c r="PBH207" s="90"/>
      <c r="PBJ207" s="90"/>
      <c r="PBL207" s="90"/>
      <c r="PBN207" s="90"/>
      <c r="PBP207" s="90"/>
      <c r="PBR207" s="90"/>
      <c r="PBT207" s="90"/>
      <c r="PBV207" s="90"/>
      <c r="PBX207" s="90"/>
      <c r="PBZ207" s="90"/>
      <c r="PCB207" s="90"/>
      <c r="PCD207" s="90"/>
      <c r="PCF207" s="90"/>
      <c r="PCH207" s="90"/>
      <c r="PCJ207" s="90"/>
      <c r="PCL207" s="90"/>
      <c r="PCN207" s="90"/>
      <c r="PCP207" s="90"/>
      <c r="PCR207" s="90"/>
      <c r="PCT207" s="90"/>
      <c r="PCV207" s="90"/>
      <c r="PCX207" s="90"/>
      <c r="PCZ207" s="90"/>
      <c r="PDB207" s="90"/>
      <c r="PDD207" s="90"/>
      <c r="PDF207" s="90"/>
      <c r="PDH207" s="90"/>
      <c r="PDJ207" s="90"/>
      <c r="PDL207" s="90"/>
      <c r="PDN207" s="90"/>
      <c r="PDP207" s="90"/>
      <c r="PDR207" s="90"/>
      <c r="PDT207" s="90"/>
      <c r="PDV207" s="90"/>
      <c r="PDX207" s="90"/>
      <c r="PDZ207" s="90"/>
      <c r="PEB207" s="90"/>
      <c r="PED207" s="90"/>
      <c r="PEF207" s="90"/>
      <c r="PEH207" s="90"/>
      <c r="PEJ207" s="90"/>
      <c r="PEL207" s="90"/>
      <c r="PEN207" s="90"/>
      <c r="PEP207" s="90"/>
      <c r="PER207" s="90"/>
      <c r="PET207" s="90"/>
      <c r="PEV207" s="90"/>
      <c r="PEX207" s="90"/>
      <c r="PEZ207" s="90"/>
      <c r="PFB207" s="90"/>
      <c r="PFD207" s="90"/>
      <c r="PFF207" s="90"/>
      <c r="PFH207" s="90"/>
      <c r="PFJ207" s="90"/>
      <c r="PFL207" s="90"/>
      <c r="PFN207" s="90"/>
      <c r="PFP207" s="90"/>
      <c r="PFR207" s="90"/>
      <c r="PFT207" s="90"/>
      <c r="PFV207" s="90"/>
      <c r="PFX207" s="90"/>
      <c r="PFZ207" s="90"/>
      <c r="PGB207" s="90"/>
      <c r="PGD207" s="90"/>
      <c r="PGF207" s="90"/>
      <c r="PGH207" s="90"/>
      <c r="PGJ207" s="90"/>
      <c r="PGL207" s="90"/>
      <c r="PGN207" s="90"/>
      <c r="PGP207" s="90"/>
      <c r="PGR207" s="90"/>
      <c r="PGT207" s="90"/>
      <c r="PGV207" s="90"/>
      <c r="PGX207" s="90"/>
      <c r="PGZ207" s="90"/>
      <c r="PHB207" s="90"/>
      <c r="PHD207" s="90"/>
      <c r="PHF207" s="90"/>
      <c r="PHH207" s="90"/>
      <c r="PHJ207" s="90"/>
      <c r="PHL207" s="90"/>
      <c r="PHN207" s="90"/>
      <c r="PHP207" s="90"/>
      <c r="PHR207" s="90"/>
      <c r="PHT207" s="90"/>
      <c r="PHV207" s="90"/>
      <c r="PHX207" s="90"/>
      <c r="PHZ207" s="90"/>
      <c r="PIB207" s="90"/>
      <c r="PID207" s="90"/>
      <c r="PIF207" s="90"/>
      <c r="PIH207" s="90"/>
      <c r="PIJ207" s="90"/>
      <c r="PIL207" s="90"/>
      <c r="PIN207" s="90"/>
      <c r="PIP207" s="90"/>
      <c r="PIR207" s="90"/>
      <c r="PIT207" s="90"/>
      <c r="PIV207" s="90"/>
      <c r="PIX207" s="90"/>
      <c r="PIZ207" s="90"/>
      <c r="PJB207" s="90"/>
      <c r="PJD207" s="90"/>
      <c r="PJF207" s="90"/>
      <c r="PJH207" s="90"/>
      <c r="PJJ207" s="90"/>
      <c r="PJL207" s="90"/>
      <c r="PJN207" s="90"/>
      <c r="PJP207" s="90"/>
      <c r="PJR207" s="90"/>
      <c r="PJT207" s="90"/>
      <c r="PJV207" s="90"/>
      <c r="PJX207" s="90"/>
      <c r="PJZ207" s="90"/>
      <c r="PKB207" s="90"/>
      <c r="PKD207" s="90"/>
      <c r="PKF207" s="90"/>
      <c r="PKH207" s="90"/>
      <c r="PKJ207" s="90"/>
      <c r="PKL207" s="90"/>
      <c r="PKN207" s="90"/>
      <c r="PKP207" s="90"/>
      <c r="PKR207" s="90"/>
      <c r="PKT207" s="90"/>
      <c r="PKV207" s="90"/>
      <c r="PKX207" s="90"/>
      <c r="PKZ207" s="90"/>
      <c r="PLB207" s="90"/>
      <c r="PLD207" s="90"/>
      <c r="PLF207" s="90"/>
      <c r="PLH207" s="90"/>
      <c r="PLJ207" s="90"/>
      <c r="PLL207" s="90"/>
      <c r="PLN207" s="90"/>
      <c r="PLP207" s="90"/>
      <c r="PLR207" s="90"/>
      <c r="PLT207" s="90"/>
      <c r="PLV207" s="90"/>
      <c r="PLX207" s="90"/>
      <c r="PLZ207" s="90"/>
      <c r="PMB207" s="90"/>
      <c r="PMD207" s="90"/>
      <c r="PMF207" s="90"/>
      <c r="PMH207" s="90"/>
      <c r="PMJ207" s="90"/>
      <c r="PML207" s="90"/>
      <c r="PMN207" s="90"/>
      <c r="PMP207" s="90"/>
      <c r="PMR207" s="90"/>
      <c r="PMT207" s="90"/>
      <c r="PMV207" s="90"/>
      <c r="PMX207" s="90"/>
      <c r="PMZ207" s="90"/>
      <c r="PNB207" s="90"/>
      <c r="PND207" s="90"/>
      <c r="PNF207" s="90"/>
      <c r="PNH207" s="90"/>
      <c r="PNJ207" s="90"/>
      <c r="PNL207" s="90"/>
      <c r="PNN207" s="90"/>
      <c r="PNP207" s="90"/>
      <c r="PNR207" s="90"/>
      <c r="PNT207" s="90"/>
      <c r="PNV207" s="90"/>
      <c r="PNX207" s="90"/>
      <c r="PNZ207" s="90"/>
      <c r="POB207" s="90"/>
      <c r="POD207" s="90"/>
      <c r="POF207" s="90"/>
      <c r="POH207" s="90"/>
      <c r="POJ207" s="90"/>
      <c r="POL207" s="90"/>
      <c r="PON207" s="90"/>
      <c r="POP207" s="90"/>
      <c r="POR207" s="90"/>
      <c r="POT207" s="90"/>
      <c r="POV207" s="90"/>
      <c r="POX207" s="90"/>
      <c r="POZ207" s="90"/>
      <c r="PPB207" s="90"/>
      <c r="PPD207" s="90"/>
      <c r="PPF207" s="90"/>
      <c r="PPH207" s="90"/>
      <c r="PPJ207" s="90"/>
      <c r="PPL207" s="90"/>
      <c r="PPN207" s="90"/>
      <c r="PPP207" s="90"/>
      <c r="PPR207" s="90"/>
      <c r="PPT207" s="90"/>
      <c r="PPV207" s="90"/>
      <c r="PPX207" s="90"/>
      <c r="PPZ207" s="90"/>
      <c r="PQB207" s="90"/>
      <c r="PQD207" s="90"/>
      <c r="PQF207" s="90"/>
      <c r="PQH207" s="90"/>
      <c r="PQJ207" s="90"/>
      <c r="PQL207" s="90"/>
      <c r="PQN207" s="90"/>
      <c r="PQP207" s="90"/>
      <c r="PQR207" s="90"/>
      <c r="PQT207" s="90"/>
      <c r="PQV207" s="90"/>
      <c r="PQX207" s="90"/>
      <c r="PQZ207" s="90"/>
      <c r="PRB207" s="90"/>
      <c r="PRD207" s="90"/>
      <c r="PRF207" s="90"/>
      <c r="PRH207" s="90"/>
      <c r="PRJ207" s="90"/>
      <c r="PRL207" s="90"/>
      <c r="PRN207" s="90"/>
      <c r="PRP207" s="90"/>
      <c r="PRR207" s="90"/>
      <c r="PRT207" s="90"/>
      <c r="PRV207" s="90"/>
      <c r="PRX207" s="90"/>
      <c r="PRZ207" s="90"/>
      <c r="PSB207" s="90"/>
      <c r="PSD207" s="90"/>
      <c r="PSF207" s="90"/>
      <c r="PSH207" s="90"/>
      <c r="PSJ207" s="90"/>
      <c r="PSL207" s="90"/>
      <c r="PSN207" s="90"/>
      <c r="PSP207" s="90"/>
      <c r="PSR207" s="90"/>
      <c r="PST207" s="90"/>
      <c r="PSV207" s="90"/>
      <c r="PSX207" s="90"/>
      <c r="PSZ207" s="90"/>
      <c r="PTB207" s="90"/>
      <c r="PTD207" s="90"/>
      <c r="PTF207" s="90"/>
      <c r="PTH207" s="90"/>
      <c r="PTJ207" s="90"/>
      <c r="PTL207" s="90"/>
      <c r="PTN207" s="90"/>
      <c r="PTP207" s="90"/>
      <c r="PTR207" s="90"/>
      <c r="PTT207" s="90"/>
      <c r="PTV207" s="90"/>
      <c r="PTX207" s="90"/>
      <c r="PTZ207" s="90"/>
      <c r="PUB207" s="90"/>
      <c r="PUD207" s="90"/>
      <c r="PUF207" s="90"/>
      <c r="PUH207" s="90"/>
      <c r="PUJ207" s="90"/>
      <c r="PUL207" s="90"/>
      <c r="PUN207" s="90"/>
      <c r="PUP207" s="90"/>
      <c r="PUR207" s="90"/>
      <c r="PUT207" s="90"/>
      <c r="PUV207" s="90"/>
      <c r="PUX207" s="90"/>
      <c r="PUZ207" s="90"/>
      <c r="PVB207" s="90"/>
      <c r="PVD207" s="90"/>
      <c r="PVF207" s="90"/>
      <c r="PVH207" s="90"/>
      <c r="PVJ207" s="90"/>
      <c r="PVL207" s="90"/>
      <c r="PVN207" s="90"/>
      <c r="PVP207" s="90"/>
      <c r="PVR207" s="90"/>
      <c r="PVT207" s="90"/>
      <c r="PVV207" s="90"/>
      <c r="PVX207" s="90"/>
      <c r="PVZ207" s="90"/>
      <c r="PWB207" s="90"/>
      <c r="PWD207" s="90"/>
      <c r="PWF207" s="90"/>
      <c r="PWH207" s="90"/>
      <c r="PWJ207" s="90"/>
      <c r="PWL207" s="90"/>
      <c r="PWN207" s="90"/>
      <c r="PWP207" s="90"/>
      <c r="PWR207" s="90"/>
      <c r="PWT207" s="90"/>
      <c r="PWV207" s="90"/>
      <c r="PWX207" s="90"/>
      <c r="PWZ207" s="90"/>
      <c r="PXB207" s="90"/>
      <c r="PXD207" s="90"/>
      <c r="PXF207" s="90"/>
      <c r="PXH207" s="90"/>
      <c r="PXJ207" s="90"/>
      <c r="PXL207" s="90"/>
      <c r="PXN207" s="90"/>
      <c r="PXP207" s="90"/>
      <c r="PXR207" s="90"/>
      <c r="PXT207" s="90"/>
      <c r="PXV207" s="90"/>
      <c r="PXX207" s="90"/>
      <c r="PXZ207" s="90"/>
      <c r="PYB207" s="90"/>
      <c r="PYD207" s="90"/>
      <c r="PYF207" s="90"/>
      <c r="PYH207" s="90"/>
      <c r="PYJ207" s="90"/>
      <c r="PYL207" s="90"/>
      <c r="PYN207" s="90"/>
      <c r="PYP207" s="90"/>
      <c r="PYR207" s="90"/>
      <c r="PYT207" s="90"/>
      <c r="PYV207" s="90"/>
      <c r="PYX207" s="90"/>
      <c r="PYZ207" s="90"/>
      <c r="PZB207" s="90"/>
      <c r="PZD207" s="90"/>
      <c r="PZF207" s="90"/>
      <c r="PZH207" s="90"/>
      <c r="PZJ207" s="90"/>
      <c r="PZL207" s="90"/>
      <c r="PZN207" s="90"/>
      <c r="PZP207" s="90"/>
      <c r="PZR207" s="90"/>
      <c r="PZT207" s="90"/>
      <c r="PZV207" s="90"/>
      <c r="PZX207" s="90"/>
      <c r="PZZ207" s="90"/>
      <c r="QAB207" s="90"/>
      <c r="QAD207" s="90"/>
      <c r="QAF207" s="90"/>
      <c r="QAH207" s="90"/>
      <c r="QAJ207" s="90"/>
      <c r="QAL207" s="90"/>
      <c r="QAN207" s="90"/>
      <c r="QAP207" s="90"/>
      <c r="QAR207" s="90"/>
      <c r="QAT207" s="90"/>
      <c r="QAV207" s="90"/>
      <c r="QAX207" s="90"/>
      <c r="QAZ207" s="90"/>
      <c r="QBB207" s="90"/>
      <c r="QBD207" s="90"/>
      <c r="QBF207" s="90"/>
      <c r="QBH207" s="90"/>
      <c r="QBJ207" s="90"/>
      <c r="QBL207" s="90"/>
      <c r="QBN207" s="90"/>
      <c r="QBP207" s="90"/>
      <c r="QBR207" s="90"/>
      <c r="QBT207" s="90"/>
      <c r="QBV207" s="90"/>
      <c r="QBX207" s="90"/>
      <c r="QBZ207" s="90"/>
      <c r="QCB207" s="90"/>
      <c r="QCD207" s="90"/>
      <c r="QCF207" s="90"/>
      <c r="QCH207" s="90"/>
      <c r="QCJ207" s="90"/>
      <c r="QCL207" s="90"/>
      <c r="QCN207" s="90"/>
      <c r="QCP207" s="90"/>
      <c r="QCR207" s="90"/>
      <c r="QCT207" s="90"/>
      <c r="QCV207" s="90"/>
      <c r="QCX207" s="90"/>
      <c r="QCZ207" s="90"/>
      <c r="QDB207" s="90"/>
      <c r="QDD207" s="90"/>
      <c r="QDF207" s="90"/>
      <c r="QDH207" s="90"/>
      <c r="QDJ207" s="90"/>
      <c r="QDL207" s="90"/>
      <c r="QDN207" s="90"/>
      <c r="QDP207" s="90"/>
      <c r="QDR207" s="90"/>
      <c r="QDT207" s="90"/>
      <c r="QDV207" s="90"/>
      <c r="QDX207" s="90"/>
      <c r="QDZ207" s="90"/>
      <c r="QEB207" s="90"/>
      <c r="QED207" s="90"/>
      <c r="QEF207" s="90"/>
      <c r="QEH207" s="90"/>
      <c r="QEJ207" s="90"/>
      <c r="QEL207" s="90"/>
      <c r="QEN207" s="90"/>
      <c r="QEP207" s="90"/>
      <c r="QER207" s="90"/>
      <c r="QET207" s="90"/>
      <c r="QEV207" s="90"/>
      <c r="QEX207" s="90"/>
      <c r="QEZ207" s="90"/>
      <c r="QFB207" s="90"/>
      <c r="QFD207" s="90"/>
      <c r="QFF207" s="90"/>
      <c r="QFH207" s="90"/>
      <c r="QFJ207" s="90"/>
      <c r="QFL207" s="90"/>
      <c r="QFN207" s="90"/>
      <c r="QFP207" s="90"/>
      <c r="QFR207" s="90"/>
      <c r="QFT207" s="90"/>
      <c r="QFV207" s="90"/>
      <c r="QFX207" s="90"/>
      <c r="QFZ207" s="90"/>
      <c r="QGB207" s="90"/>
      <c r="QGD207" s="90"/>
      <c r="QGF207" s="90"/>
      <c r="QGH207" s="90"/>
      <c r="QGJ207" s="90"/>
      <c r="QGL207" s="90"/>
      <c r="QGN207" s="90"/>
      <c r="QGP207" s="90"/>
      <c r="QGR207" s="90"/>
      <c r="QGT207" s="90"/>
      <c r="QGV207" s="90"/>
      <c r="QGX207" s="90"/>
      <c r="QGZ207" s="90"/>
      <c r="QHB207" s="90"/>
      <c r="QHD207" s="90"/>
      <c r="QHF207" s="90"/>
      <c r="QHH207" s="90"/>
      <c r="QHJ207" s="90"/>
      <c r="QHL207" s="90"/>
      <c r="QHN207" s="90"/>
      <c r="QHP207" s="90"/>
      <c r="QHR207" s="90"/>
      <c r="QHT207" s="90"/>
      <c r="QHV207" s="90"/>
      <c r="QHX207" s="90"/>
      <c r="QHZ207" s="90"/>
      <c r="QIB207" s="90"/>
      <c r="QID207" s="90"/>
      <c r="QIF207" s="90"/>
      <c r="QIH207" s="90"/>
      <c r="QIJ207" s="90"/>
      <c r="QIL207" s="90"/>
      <c r="QIN207" s="90"/>
      <c r="QIP207" s="90"/>
      <c r="QIR207" s="90"/>
      <c r="QIT207" s="90"/>
      <c r="QIV207" s="90"/>
      <c r="QIX207" s="90"/>
      <c r="QIZ207" s="90"/>
      <c r="QJB207" s="90"/>
      <c r="QJD207" s="90"/>
      <c r="QJF207" s="90"/>
      <c r="QJH207" s="90"/>
      <c r="QJJ207" s="90"/>
      <c r="QJL207" s="90"/>
      <c r="QJN207" s="90"/>
      <c r="QJP207" s="90"/>
      <c r="QJR207" s="90"/>
      <c r="QJT207" s="90"/>
      <c r="QJV207" s="90"/>
      <c r="QJX207" s="90"/>
      <c r="QJZ207" s="90"/>
      <c r="QKB207" s="90"/>
      <c r="QKD207" s="90"/>
      <c r="QKF207" s="90"/>
      <c r="QKH207" s="90"/>
      <c r="QKJ207" s="90"/>
      <c r="QKL207" s="90"/>
      <c r="QKN207" s="90"/>
      <c r="QKP207" s="90"/>
      <c r="QKR207" s="90"/>
      <c r="QKT207" s="90"/>
      <c r="QKV207" s="90"/>
      <c r="QKX207" s="90"/>
      <c r="QKZ207" s="90"/>
      <c r="QLB207" s="90"/>
      <c r="QLD207" s="90"/>
      <c r="QLF207" s="90"/>
      <c r="QLH207" s="90"/>
      <c r="QLJ207" s="90"/>
      <c r="QLL207" s="90"/>
      <c r="QLN207" s="90"/>
      <c r="QLP207" s="90"/>
      <c r="QLR207" s="90"/>
      <c r="QLT207" s="90"/>
      <c r="QLV207" s="90"/>
      <c r="QLX207" s="90"/>
      <c r="QLZ207" s="90"/>
      <c r="QMB207" s="90"/>
      <c r="QMD207" s="90"/>
      <c r="QMF207" s="90"/>
      <c r="QMH207" s="90"/>
      <c r="QMJ207" s="90"/>
      <c r="QML207" s="90"/>
      <c r="QMN207" s="90"/>
      <c r="QMP207" s="90"/>
      <c r="QMR207" s="90"/>
      <c r="QMT207" s="90"/>
      <c r="QMV207" s="90"/>
      <c r="QMX207" s="90"/>
      <c r="QMZ207" s="90"/>
      <c r="QNB207" s="90"/>
      <c r="QND207" s="90"/>
      <c r="QNF207" s="90"/>
      <c r="QNH207" s="90"/>
      <c r="QNJ207" s="90"/>
      <c r="QNL207" s="90"/>
      <c r="QNN207" s="90"/>
      <c r="QNP207" s="90"/>
      <c r="QNR207" s="90"/>
      <c r="QNT207" s="90"/>
      <c r="QNV207" s="90"/>
      <c r="QNX207" s="90"/>
      <c r="QNZ207" s="90"/>
      <c r="QOB207" s="90"/>
      <c r="QOD207" s="90"/>
      <c r="QOF207" s="90"/>
      <c r="QOH207" s="90"/>
      <c r="QOJ207" s="90"/>
      <c r="QOL207" s="90"/>
      <c r="QON207" s="90"/>
      <c r="QOP207" s="90"/>
      <c r="QOR207" s="90"/>
      <c r="QOT207" s="90"/>
      <c r="QOV207" s="90"/>
      <c r="QOX207" s="90"/>
      <c r="QOZ207" s="90"/>
      <c r="QPB207" s="90"/>
      <c r="QPD207" s="90"/>
      <c r="QPF207" s="90"/>
      <c r="QPH207" s="90"/>
      <c r="QPJ207" s="90"/>
      <c r="QPL207" s="90"/>
      <c r="QPN207" s="90"/>
      <c r="QPP207" s="90"/>
      <c r="QPR207" s="90"/>
      <c r="QPT207" s="90"/>
      <c r="QPV207" s="90"/>
      <c r="QPX207" s="90"/>
      <c r="QPZ207" s="90"/>
      <c r="QQB207" s="90"/>
      <c r="QQD207" s="90"/>
      <c r="QQF207" s="90"/>
      <c r="QQH207" s="90"/>
      <c r="QQJ207" s="90"/>
      <c r="QQL207" s="90"/>
      <c r="QQN207" s="90"/>
      <c r="QQP207" s="90"/>
      <c r="QQR207" s="90"/>
      <c r="QQT207" s="90"/>
      <c r="QQV207" s="90"/>
      <c r="QQX207" s="90"/>
      <c r="QQZ207" s="90"/>
      <c r="QRB207" s="90"/>
      <c r="QRD207" s="90"/>
      <c r="QRF207" s="90"/>
      <c r="QRH207" s="90"/>
      <c r="QRJ207" s="90"/>
      <c r="QRL207" s="90"/>
      <c r="QRN207" s="90"/>
      <c r="QRP207" s="90"/>
      <c r="QRR207" s="90"/>
      <c r="QRT207" s="90"/>
      <c r="QRV207" s="90"/>
      <c r="QRX207" s="90"/>
      <c r="QRZ207" s="90"/>
      <c r="QSB207" s="90"/>
      <c r="QSD207" s="90"/>
      <c r="QSF207" s="90"/>
      <c r="QSH207" s="90"/>
      <c r="QSJ207" s="90"/>
      <c r="QSL207" s="90"/>
      <c r="QSN207" s="90"/>
      <c r="QSP207" s="90"/>
      <c r="QSR207" s="90"/>
      <c r="QST207" s="90"/>
      <c r="QSV207" s="90"/>
      <c r="QSX207" s="90"/>
      <c r="QSZ207" s="90"/>
      <c r="QTB207" s="90"/>
      <c r="QTD207" s="90"/>
      <c r="QTF207" s="90"/>
      <c r="QTH207" s="90"/>
      <c r="QTJ207" s="90"/>
      <c r="QTL207" s="90"/>
      <c r="QTN207" s="90"/>
      <c r="QTP207" s="90"/>
      <c r="QTR207" s="90"/>
      <c r="QTT207" s="90"/>
      <c r="QTV207" s="90"/>
      <c r="QTX207" s="90"/>
      <c r="QTZ207" s="90"/>
      <c r="QUB207" s="90"/>
      <c r="QUD207" s="90"/>
      <c r="QUF207" s="90"/>
      <c r="QUH207" s="90"/>
      <c r="QUJ207" s="90"/>
      <c r="QUL207" s="90"/>
      <c r="QUN207" s="90"/>
      <c r="QUP207" s="90"/>
      <c r="QUR207" s="90"/>
      <c r="QUT207" s="90"/>
      <c r="QUV207" s="90"/>
      <c r="QUX207" s="90"/>
      <c r="QUZ207" s="90"/>
      <c r="QVB207" s="90"/>
      <c r="QVD207" s="90"/>
      <c r="QVF207" s="90"/>
      <c r="QVH207" s="90"/>
      <c r="QVJ207" s="90"/>
      <c r="QVL207" s="90"/>
      <c r="QVN207" s="90"/>
      <c r="QVP207" s="90"/>
      <c r="QVR207" s="90"/>
      <c r="QVT207" s="90"/>
      <c r="QVV207" s="90"/>
      <c r="QVX207" s="90"/>
      <c r="QVZ207" s="90"/>
      <c r="QWB207" s="90"/>
      <c r="QWD207" s="90"/>
      <c r="QWF207" s="90"/>
      <c r="QWH207" s="90"/>
      <c r="QWJ207" s="90"/>
      <c r="QWL207" s="90"/>
      <c r="QWN207" s="90"/>
      <c r="QWP207" s="90"/>
      <c r="QWR207" s="90"/>
      <c r="QWT207" s="90"/>
      <c r="QWV207" s="90"/>
      <c r="QWX207" s="90"/>
      <c r="QWZ207" s="90"/>
      <c r="QXB207" s="90"/>
      <c r="QXD207" s="90"/>
      <c r="QXF207" s="90"/>
      <c r="QXH207" s="90"/>
      <c r="QXJ207" s="90"/>
      <c r="QXL207" s="90"/>
      <c r="QXN207" s="90"/>
      <c r="QXP207" s="90"/>
      <c r="QXR207" s="90"/>
      <c r="QXT207" s="90"/>
      <c r="QXV207" s="90"/>
      <c r="QXX207" s="90"/>
      <c r="QXZ207" s="90"/>
      <c r="QYB207" s="90"/>
      <c r="QYD207" s="90"/>
      <c r="QYF207" s="90"/>
      <c r="QYH207" s="90"/>
      <c r="QYJ207" s="90"/>
      <c r="QYL207" s="90"/>
      <c r="QYN207" s="90"/>
      <c r="QYP207" s="90"/>
      <c r="QYR207" s="90"/>
      <c r="QYT207" s="90"/>
      <c r="QYV207" s="90"/>
      <c r="QYX207" s="90"/>
      <c r="QYZ207" s="90"/>
      <c r="QZB207" s="90"/>
      <c r="QZD207" s="90"/>
      <c r="QZF207" s="90"/>
      <c r="QZH207" s="90"/>
      <c r="QZJ207" s="90"/>
      <c r="QZL207" s="90"/>
      <c r="QZN207" s="90"/>
      <c r="QZP207" s="90"/>
      <c r="QZR207" s="90"/>
      <c r="QZT207" s="90"/>
      <c r="QZV207" s="90"/>
      <c r="QZX207" s="90"/>
      <c r="QZZ207" s="90"/>
      <c r="RAB207" s="90"/>
      <c r="RAD207" s="90"/>
      <c r="RAF207" s="90"/>
      <c r="RAH207" s="90"/>
      <c r="RAJ207" s="90"/>
      <c r="RAL207" s="90"/>
      <c r="RAN207" s="90"/>
      <c r="RAP207" s="90"/>
      <c r="RAR207" s="90"/>
      <c r="RAT207" s="90"/>
      <c r="RAV207" s="90"/>
      <c r="RAX207" s="90"/>
      <c r="RAZ207" s="90"/>
      <c r="RBB207" s="90"/>
      <c r="RBD207" s="90"/>
      <c r="RBF207" s="90"/>
      <c r="RBH207" s="90"/>
      <c r="RBJ207" s="90"/>
      <c r="RBL207" s="90"/>
      <c r="RBN207" s="90"/>
      <c r="RBP207" s="90"/>
      <c r="RBR207" s="90"/>
      <c r="RBT207" s="90"/>
      <c r="RBV207" s="90"/>
      <c r="RBX207" s="90"/>
      <c r="RBZ207" s="90"/>
      <c r="RCB207" s="90"/>
      <c r="RCD207" s="90"/>
      <c r="RCF207" s="90"/>
      <c r="RCH207" s="90"/>
      <c r="RCJ207" s="90"/>
      <c r="RCL207" s="90"/>
      <c r="RCN207" s="90"/>
      <c r="RCP207" s="90"/>
      <c r="RCR207" s="90"/>
      <c r="RCT207" s="90"/>
      <c r="RCV207" s="90"/>
      <c r="RCX207" s="90"/>
      <c r="RCZ207" s="90"/>
      <c r="RDB207" s="90"/>
      <c r="RDD207" s="90"/>
      <c r="RDF207" s="90"/>
      <c r="RDH207" s="90"/>
      <c r="RDJ207" s="90"/>
      <c r="RDL207" s="90"/>
      <c r="RDN207" s="90"/>
      <c r="RDP207" s="90"/>
      <c r="RDR207" s="90"/>
      <c r="RDT207" s="90"/>
      <c r="RDV207" s="90"/>
      <c r="RDX207" s="90"/>
      <c r="RDZ207" s="90"/>
      <c r="REB207" s="90"/>
      <c r="RED207" s="90"/>
      <c r="REF207" s="90"/>
      <c r="REH207" s="90"/>
      <c r="REJ207" s="90"/>
      <c r="REL207" s="90"/>
      <c r="REN207" s="90"/>
      <c r="REP207" s="90"/>
      <c r="RER207" s="90"/>
      <c r="RET207" s="90"/>
      <c r="REV207" s="90"/>
      <c r="REX207" s="90"/>
      <c r="REZ207" s="90"/>
      <c r="RFB207" s="90"/>
      <c r="RFD207" s="90"/>
      <c r="RFF207" s="90"/>
      <c r="RFH207" s="90"/>
      <c r="RFJ207" s="90"/>
      <c r="RFL207" s="90"/>
      <c r="RFN207" s="90"/>
      <c r="RFP207" s="90"/>
      <c r="RFR207" s="90"/>
      <c r="RFT207" s="90"/>
      <c r="RFV207" s="90"/>
      <c r="RFX207" s="90"/>
      <c r="RFZ207" s="90"/>
      <c r="RGB207" s="90"/>
      <c r="RGD207" s="90"/>
      <c r="RGF207" s="90"/>
      <c r="RGH207" s="90"/>
      <c r="RGJ207" s="90"/>
      <c r="RGL207" s="90"/>
      <c r="RGN207" s="90"/>
      <c r="RGP207" s="90"/>
      <c r="RGR207" s="90"/>
      <c r="RGT207" s="90"/>
      <c r="RGV207" s="90"/>
      <c r="RGX207" s="90"/>
      <c r="RGZ207" s="90"/>
      <c r="RHB207" s="90"/>
      <c r="RHD207" s="90"/>
      <c r="RHF207" s="90"/>
      <c r="RHH207" s="90"/>
      <c r="RHJ207" s="90"/>
      <c r="RHL207" s="90"/>
      <c r="RHN207" s="90"/>
      <c r="RHP207" s="90"/>
      <c r="RHR207" s="90"/>
      <c r="RHT207" s="90"/>
      <c r="RHV207" s="90"/>
      <c r="RHX207" s="90"/>
      <c r="RHZ207" s="90"/>
      <c r="RIB207" s="90"/>
      <c r="RID207" s="90"/>
      <c r="RIF207" s="90"/>
      <c r="RIH207" s="90"/>
      <c r="RIJ207" s="90"/>
      <c r="RIL207" s="90"/>
      <c r="RIN207" s="90"/>
      <c r="RIP207" s="90"/>
      <c r="RIR207" s="90"/>
      <c r="RIT207" s="90"/>
      <c r="RIV207" s="90"/>
      <c r="RIX207" s="90"/>
      <c r="RIZ207" s="90"/>
      <c r="RJB207" s="90"/>
      <c r="RJD207" s="90"/>
      <c r="RJF207" s="90"/>
      <c r="RJH207" s="90"/>
      <c r="RJJ207" s="90"/>
      <c r="RJL207" s="90"/>
      <c r="RJN207" s="90"/>
      <c r="RJP207" s="90"/>
      <c r="RJR207" s="90"/>
      <c r="RJT207" s="90"/>
      <c r="RJV207" s="90"/>
      <c r="RJX207" s="90"/>
      <c r="RJZ207" s="90"/>
      <c r="RKB207" s="90"/>
      <c r="RKD207" s="90"/>
      <c r="RKF207" s="90"/>
      <c r="RKH207" s="90"/>
      <c r="RKJ207" s="90"/>
      <c r="RKL207" s="90"/>
      <c r="RKN207" s="90"/>
      <c r="RKP207" s="90"/>
      <c r="RKR207" s="90"/>
      <c r="RKT207" s="90"/>
      <c r="RKV207" s="90"/>
      <c r="RKX207" s="90"/>
      <c r="RKZ207" s="90"/>
      <c r="RLB207" s="90"/>
      <c r="RLD207" s="90"/>
      <c r="RLF207" s="90"/>
      <c r="RLH207" s="90"/>
      <c r="RLJ207" s="90"/>
      <c r="RLL207" s="90"/>
      <c r="RLN207" s="90"/>
      <c r="RLP207" s="90"/>
      <c r="RLR207" s="90"/>
      <c r="RLT207" s="90"/>
      <c r="RLV207" s="90"/>
      <c r="RLX207" s="90"/>
      <c r="RLZ207" s="90"/>
      <c r="RMB207" s="90"/>
      <c r="RMD207" s="90"/>
      <c r="RMF207" s="90"/>
      <c r="RMH207" s="90"/>
      <c r="RMJ207" s="90"/>
      <c r="RML207" s="90"/>
      <c r="RMN207" s="90"/>
      <c r="RMP207" s="90"/>
      <c r="RMR207" s="90"/>
      <c r="RMT207" s="90"/>
      <c r="RMV207" s="90"/>
      <c r="RMX207" s="90"/>
      <c r="RMZ207" s="90"/>
      <c r="RNB207" s="90"/>
      <c r="RND207" s="90"/>
      <c r="RNF207" s="90"/>
      <c r="RNH207" s="90"/>
      <c r="RNJ207" s="90"/>
      <c r="RNL207" s="90"/>
      <c r="RNN207" s="90"/>
      <c r="RNP207" s="90"/>
      <c r="RNR207" s="90"/>
      <c r="RNT207" s="90"/>
      <c r="RNV207" s="90"/>
      <c r="RNX207" s="90"/>
      <c r="RNZ207" s="90"/>
      <c r="ROB207" s="90"/>
      <c r="ROD207" s="90"/>
      <c r="ROF207" s="90"/>
      <c r="ROH207" s="90"/>
      <c r="ROJ207" s="90"/>
      <c r="ROL207" s="90"/>
      <c r="RON207" s="90"/>
      <c r="ROP207" s="90"/>
      <c r="ROR207" s="90"/>
      <c r="ROT207" s="90"/>
      <c r="ROV207" s="90"/>
      <c r="ROX207" s="90"/>
      <c r="ROZ207" s="90"/>
      <c r="RPB207" s="90"/>
      <c r="RPD207" s="90"/>
      <c r="RPF207" s="90"/>
      <c r="RPH207" s="90"/>
      <c r="RPJ207" s="90"/>
      <c r="RPL207" s="90"/>
      <c r="RPN207" s="90"/>
      <c r="RPP207" s="90"/>
      <c r="RPR207" s="90"/>
      <c r="RPT207" s="90"/>
      <c r="RPV207" s="90"/>
      <c r="RPX207" s="90"/>
      <c r="RPZ207" s="90"/>
      <c r="RQB207" s="90"/>
      <c r="RQD207" s="90"/>
      <c r="RQF207" s="90"/>
      <c r="RQH207" s="90"/>
      <c r="RQJ207" s="90"/>
      <c r="RQL207" s="90"/>
      <c r="RQN207" s="90"/>
      <c r="RQP207" s="90"/>
      <c r="RQR207" s="90"/>
      <c r="RQT207" s="90"/>
      <c r="RQV207" s="90"/>
      <c r="RQX207" s="90"/>
      <c r="RQZ207" s="90"/>
      <c r="RRB207" s="90"/>
      <c r="RRD207" s="90"/>
      <c r="RRF207" s="90"/>
      <c r="RRH207" s="90"/>
      <c r="RRJ207" s="90"/>
      <c r="RRL207" s="90"/>
      <c r="RRN207" s="90"/>
      <c r="RRP207" s="90"/>
      <c r="RRR207" s="90"/>
      <c r="RRT207" s="90"/>
      <c r="RRV207" s="90"/>
      <c r="RRX207" s="90"/>
      <c r="RRZ207" s="90"/>
      <c r="RSB207" s="90"/>
      <c r="RSD207" s="90"/>
      <c r="RSF207" s="90"/>
      <c r="RSH207" s="90"/>
      <c r="RSJ207" s="90"/>
      <c r="RSL207" s="90"/>
      <c r="RSN207" s="90"/>
      <c r="RSP207" s="90"/>
      <c r="RSR207" s="90"/>
      <c r="RST207" s="90"/>
      <c r="RSV207" s="90"/>
      <c r="RSX207" s="90"/>
      <c r="RSZ207" s="90"/>
      <c r="RTB207" s="90"/>
      <c r="RTD207" s="90"/>
      <c r="RTF207" s="90"/>
      <c r="RTH207" s="90"/>
      <c r="RTJ207" s="90"/>
      <c r="RTL207" s="90"/>
      <c r="RTN207" s="90"/>
      <c r="RTP207" s="90"/>
      <c r="RTR207" s="90"/>
      <c r="RTT207" s="90"/>
      <c r="RTV207" s="90"/>
      <c r="RTX207" s="90"/>
      <c r="RTZ207" s="90"/>
      <c r="RUB207" s="90"/>
      <c r="RUD207" s="90"/>
      <c r="RUF207" s="90"/>
      <c r="RUH207" s="90"/>
      <c r="RUJ207" s="90"/>
      <c r="RUL207" s="90"/>
      <c r="RUN207" s="90"/>
      <c r="RUP207" s="90"/>
      <c r="RUR207" s="90"/>
      <c r="RUT207" s="90"/>
      <c r="RUV207" s="90"/>
      <c r="RUX207" s="90"/>
      <c r="RUZ207" s="90"/>
      <c r="RVB207" s="90"/>
      <c r="RVD207" s="90"/>
      <c r="RVF207" s="90"/>
      <c r="RVH207" s="90"/>
      <c r="RVJ207" s="90"/>
      <c r="RVL207" s="90"/>
      <c r="RVN207" s="90"/>
      <c r="RVP207" s="90"/>
      <c r="RVR207" s="90"/>
      <c r="RVT207" s="90"/>
      <c r="RVV207" s="90"/>
      <c r="RVX207" s="90"/>
      <c r="RVZ207" s="90"/>
      <c r="RWB207" s="90"/>
      <c r="RWD207" s="90"/>
      <c r="RWF207" s="90"/>
      <c r="RWH207" s="90"/>
      <c r="RWJ207" s="90"/>
      <c r="RWL207" s="90"/>
      <c r="RWN207" s="90"/>
      <c r="RWP207" s="90"/>
      <c r="RWR207" s="90"/>
      <c r="RWT207" s="90"/>
      <c r="RWV207" s="90"/>
      <c r="RWX207" s="90"/>
      <c r="RWZ207" s="90"/>
      <c r="RXB207" s="90"/>
      <c r="RXD207" s="90"/>
      <c r="RXF207" s="90"/>
      <c r="RXH207" s="90"/>
      <c r="RXJ207" s="90"/>
      <c r="RXL207" s="90"/>
      <c r="RXN207" s="90"/>
      <c r="RXP207" s="90"/>
      <c r="RXR207" s="90"/>
      <c r="RXT207" s="90"/>
      <c r="RXV207" s="90"/>
      <c r="RXX207" s="90"/>
      <c r="RXZ207" s="90"/>
      <c r="RYB207" s="90"/>
      <c r="RYD207" s="90"/>
      <c r="RYF207" s="90"/>
      <c r="RYH207" s="90"/>
      <c r="RYJ207" s="90"/>
      <c r="RYL207" s="90"/>
      <c r="RYN207" s="90"/>
      <c r="RYP207" s="90"/>
      <c r="RYR207" s="90"/>
      <c r="RYT207" s="90"/>
      <c r="RYV207" s="90"/>
      <c r="RYX207" s="90"/>
      <c r="RYZ207" s="90"/>
      <c r="RZB207" s="90"/>
      <c r="RZD207" s="90"/>
      <c r="RZF207" s="90"/>
      <c r="RZH207" s="90"/>
      <c r="RZJ207" s="90"/>
      <c r="RZL207" s="90"/>
      <c r="RZN207" s="90"/>
      <c r="RZP207" s="90"/>
      <c r="RZR207" s="90"/>
      <c r="RZT207" s="90"/>
      <c r="RZV207" s="90"/>
      <c r="RZX207" s="90"/>
      <c r="RZZ207" s="90"/>
      <c r="SAB207" s="90"/>
      <c r="SAD207" s="90"/>
      <c r="SAF207" s="90"/>
      <c r="SAH207" s="90"/>
      <c r="SAJ207" s="90"/>
      <c r="SAL207" s="90"/>
      <c r="SAN207" s="90"/>
      <c r="SAP207" s="90"/>
      <c r="SAR207" s="90"/>
      <c r="SAT207" s="90"/>
      <c r="SAV207" s="90"/>
      <c r="SAX207" s="90"/>
      <c r="SAZ207" s="90"/>
      <c r="SBB207" s="90"/>
      <c r="SBD207" s="90"/>
      <c r="SBF207" s="90"/>
      <c r="SBH207" s="90"/>
      <c r="SBJ207" s="90"/>
      <c r="SBL207" s="90"/>
      <c r="SBN207" s="90"/>
      <c r="SBP207" s="90"/>
      <c r="SBR207" s="90"/>
      <c r="SBT207" s="90"/>
      <c r="SBV207" s="90"/>
      <c r="SBX207" s="90"/>
      <c r="SBZ207" s="90"/>
      <c r="SCB207" s="90"/>
      <c r="SCD207" s="90"/>
      <c r="SCF207" s="90"/>
      <c r="SCH207" s="90"/>
      <c r="SCJ207" s="90"/>
      <c r="SCL207" s="90"/>
      <c r="SCN207" s="90"/>
      <c r="SCP207" s="90"/>
      <c r="SCR207" s="90"/>
      <c r="SCT207" s="90"/>
      <c r="SCV207" s="90"/>
      <c r="SCX207" s="90"/>
      <c r="SCZ207" s="90"/>
      <c r="SDB207" s="90"/>
      <c r="SDD207" s="90"/>
      <c r="SDF207" s="90"/>
      <c r="SDH207" s="90"/>
      <c r="SDJ207" s="90"/>
      <c r="SDL207" s="90"/>
      <c r="SDN207" s="90"/>
      <c r="SDP207" s="90"/>
      <c r="SDR207" s="90"/>
      <c r="SDT207" s="90"/>
      <c r="SDV207" s="90"/>
      <c r="SDX207" s="90"/>
      <c r="SDZ207" s="90"/>
      <c r="SEB207" s="90"/>
      <c r="SED207" s="90"/>
      <c r="SEF207" s="90"/>
      <c r="SEH207" s="90"/>
      <c r="SEJ207" s="90"/>
      <c r="SEL207" s="90"/>
      <c r="SEN207" s="90"/>
      <c r="SEP207" s="90"/>
      <c r="SER207" s="90"/>
      <c r="SET207" s="90"/>
      <c r="SEV207" s="90"/>
      <c r="SEX207" s="90"/>
      <c r="SEZ207" s="90"/>
      <c r="SFB207" s="90"/>
      <c r="SFD207" s="90"/>
      <c r="SFF207" s="90"/>
      <c r="SFH207" s="90"/>
      <c r="SFJ207" s="90"/>
      <c r="SFL207" s="90"/>
      <c r="SFN207" s="90"/>
      <c r="SFP207" s="90"/>
      <c r="SFR207" s="90"/>
      <c r="SFT207" s="90"/>
      <c r="SFV207" s="90"/>
      <c r="SFX207" s="90"/>
      <c r="SFZ207" s="90"/>
      <c r="SGB207" s="90"/>
      <c r="SGD207" s="90"/>
      <c r="SGF207" s="90"/>
      <c r="SGH207" s="90"/>
      <c r="SGJ207" s="90"/>
      <c r="SGL207" s="90"/>
      <c r="SGN207" s="90"/>
      <c r="SGP207" s="90"/>
      <c r="SGR207" s="90"/>
      <c r="SGT207" s="90"/>
      <c r="SGV207" s="90"/>
      <c r="SGX207" s="90"/>
      <c r="SGZ207" s="90"/>
      <c r="SHB207" s="90"/>
      <c r="SHD207" s="90"/>
      <c r="SHF207" s="90"/>
      <c r="SHH207" s="90"/>
      <c r="SHJ207" s="90"/>
      <c r="SHL207" s="90"/>
      <c r="SHN207" s="90"/>
      <c r="SHP207" s="90"/>
      <c r="SHR207" s="90"/>
      <c r="SHT207" s="90"/>
      <c r="SHV207" s="90"/>
      <c r="SHX207" s="90"/>
      <c r="SHZ207" s="90"/>
      <c r="SIB207" s="90"/>
      <c r="SID207" s="90"/>
      <c r="SIF207" s="90"/>
      <c r="SIH207" s="90"/>
      <c r="SIJ207" s="90"/>
      <c r="SIL207" s="90"/>
      <c r="SIN207" s="90"/>
      <c r="SIP207" s="90"/>
      <c r="SIR207" s="90"/>
      <c r="SIT207" s="90"/>
      <c r="SIV207" s="90"/>
      <c r="SIX207" s="90"/>
      <c r="SIZ207" s="90"/>
      <c r="SJB207" s="90"/>
      <c r="SJD207" s="90"/>
      <c r="SJF207" s="90"/>
      <c r="SJH207" s="90"/>
      <c r="SJJ207" s="90"/>
      <c r="SJL207" s="90"/>
      <c r="SJN207" s="90"/>
      <c r="SJP207" s="90"/>
      <c r="SJR207" s="90"/>
      <c r="SJT207" s="90"/>
      <c r="SJV207" s="90"/>
      <c r="SJX207" s="90"/>
      <c r="SJZ207" s="90"/>
      <c r="SKB207" s="90"/>
      <c r="SKD207" s="90"/>
      <c r="SKF207" s="90"/>
      <c r="SKH207" s="90"/>
      <c r="SKJ207" s="90"/>
      <c r="SKL207" s="90"/>
      <c r="SKN207" s="90"/>
      <c r="SKP207" s="90"/>
      <c r="SKR207" s="90"/>
      <c r="SKT207" s="90"/>
      <c r="SKV207" s="90"/>
      <c r="SKX207" s="90"/>
      <c r="SKZ207" s="90"/>
      <c r="SLB207" s="90"/>
      <c r="SLD207" s="90"/>
      <c r="SLF207" s="90"/>
      <c r="SLH207" s="90"/>
      <c r="SLJ207" s="90"/>
      <c r="SLL207" s="90"/>
      <c r="SLN207" s="90"/>
      <c r="SLP207" s="90"/>
      <c r="SLR207" s="90"/>
      <c r="SLT207" s="90"/>
      <c r="SLV207" s="90"/>
      <c r="SLX207" s="90"/>
      <c r="SLZ207" s="90"/>
      <c r="SMB207" s="90"/>
      <c r="SMD207" s="90"/>
      <c r="SMF207" s="90"/>
      <c r="SMH207" s="90"/>
      <c r="SMJ207" s="90"/>
      <c r="SML207" s="90"/>
      <c r="SMN207" s="90"/>
      <c r="SMP207" s="90"/>
      <c r="SMR207" s="90"/>
      <c r="SMT207" s="90"/>
      <c r="SMV207" s="90"/>
      <c r="SMX207" s="90"/>
      <c r="SMZ207" s="90"/>
      <c r="SNB207" s="90"/>
      <c r="SND207" s="90"/>
      <c r="SNF207" s="90"/>
      <c r="SNH207" s="90"/>
      <c r="SNJ207" s="90"/>
      <c r="SNL207" s="90"/>
      <c r="SNN207" s="90"/>
      <c r="SNP207" s="90"/>
      <c r="SNR207" s="90"/>
      <c r="SNT207" s="90"/>
      <c r="SNV207" s="90"/>
      <c r="SNX207" s="90"/>
      <c r="SNZ207" s="90"/>
      <c r="SOB207" s="90"/>
      <c r="SOD207" s="90"/>
      <c r="SOF207" s="90"/>
      <c r="SOH207" s="90"/>
      <c r="SOJ207" s="90"/>
      <c r="SOL207" s="90"/>
      <c r="SON207" s="90"/>
      <c r="SOP207" s="90"/>
      <c r="SOR207" s="90"/>
      <c r="SOT207" s="90"/>
      <c r="SOV207" s="90"/>
      <c r="SOX207" s="90"/>
      <c r="SOZ207" s="90"/>
      <c r="SPB207" s="90"/>
      <c r="SPD207" s="90"/>
      <c r="SPF207" s="90"/>
      <c r="SPH207" s="90"/>
      <c r="SPJ207" s="90"/>
      <c r="SPL207" s="90"/>
      <c r="SPN207" s="90"/>
      <c r="SPP207" s="90"/>
      <c r="SPR207" s="90"/>
      <c r="SPT207" s="90"/>
      <c r="SPV207" s="90"/>
      <c r="SPX207" s="90"/>
      <c r="SPZ207" s="90"/>
      <c r="SQB207" s="90"/>
      <c r="SQD207" s="90"/>
      <c r="SQF207" s="90"/>
      <c r="SQH207" s="90"/>
      <c r="SQJ207" s="90"/>
      <c r="SQL207" s="90"/>
      <c r="SQN207" s="90"/>
      <c r="SQP207" s="90"/>
      <c r="SQR207" s="90"/>
      <c r="SQT207" s="90"/>
      <c r="SQV207" s="90"/>
      <c r="SQX207" s="90"/>
      <c r="SQZ207" s="90"/>
      <c r="SRB207" s="90"/>
      <c r="SRD207" s="90"/>
      <c r="SRF207" s="90"/>
      <c r="SRH207" s="90"/>
      <c r="SRJ207" s="90"/>
      <c r="SRL207" s="90"/>
      <c r="SRN207" s="90"/>
      <c r="SRP207" s="90"/>
      <c r="SRR207" s="90"/>
      <c r="SRT207" s="90"/>
      <c r="SRV207" s="90"/>
      <c r="SRX207" s="90"/>
      <c r="SRZ207" s="90"/>
      <c r="SSB207" s="90"/>
      <c r="SSD207" s="90"/>
      <c r="SSF207" s="90"/>
      <c r="SSH207" s="90"/>
      <c r="SSJ207" s="90"/>
      <c r="SSL207" s="90"/>
      <c r="SSN207" s="90"/>
      <c r="SSP207" s="90"/>
      <c r="SSR207" s="90"/>
      <c r="SST207" s="90"/>
      <c r="SSV207" s="90"/>
      <c r="SSX207" s="90"/>
      <c r="SSZ207" s="90"/>
      <c r="STB207" s="90"/>
      <c r="STD207" s="90"/>
      <c r="STF207" s="90"/>
      <c r="STH207" s="90"/>
      <c r="STJ207" s="90"/>
      <c r="STL207" s="90"/>
      <c r="STN207" s="90"/>
      <c r="STP207" s="90"/>
      <c r="STR207" s="90"/>
      <c r="STT207" s="90"/>
      <c r="STV207" s="90"/>
      <c r="STX207" s="90"/>
      <c r="STZ207" s="90"/>
      <c r="SUB207" s="90"/>
      <c r="SUD207" s="90"/>
      <c r="SUF207" s="90"/>
      <c r="SUH207" s="90"/>
      <c r="SUJ207" s="90"/>
      <c r="SUL207" s="90"/>
      <c r="SUN207" s="90"/>
      <c r="SUP207" s="90"/>
      <c r="SUR207" s="90"/>
      <c r="SUT207" s="90"/>
      <c r="SUV207" s="90"/>
      <c r="SUX207" s="90"/>
      <c r="SUZ207" s="90"/>
      <c r="SVB207" s="90"/>
      <c r="SVD207" s="90"/>
      <c r="SVF207" s="90"/>
      <c r="SVH207" s="90"/>
      <c r="SVJ207" s="90"/>
      <c r="SVL207" s="90"/>
      <c r="SVN207" s="90"/>
      <c r="SVP207" s="90"/>
      <c r="SVR207" s="90"/>
      <c r="SVT207" s="90"/>
      <c r="SVV207" s="90"/>
      <c r="SVX207" s="90"/>
      <c r="SVZ207" s="90"/>
      <c r="SWB207" s="90"/>
      <c r="SWD207" s="90"/>
      <c r="SWF207" s="90"/>
      <c r="SWH207" s="90"/>
      <c r="SWJ207" s="90"/>
      <c r="SWL207" s="90"/>
      <c r="SWN207" s="90"/>
      <c r="SWP207" s="90"/>
      <c r="SWR207" s="90"/>
      <c r="SWT207" s="90"/>
      <c r="SWV207" s="90"/>
      <c r="SWX207" s="90"/>
      <c r="SWZ207" s="90"/>
      <c r="SXB207" s="90"/>
      <c r="SXD207" s="90"/>
      <c r="SXF207" s="90"/>
      <c r="SXH207" s="90"/>
      <c r="SXJ207" s="90"/>
      <c r="SXL207" s="90"/>
      <c r="SXN207" s="90"/>
      <c r="SXP207" s="90"/>
      <c r="SXR207" s="90"/>
      <c r="SXT207" s="90"/>
      <c r="SXV207" s="90"/>
      <c r="SXX207" s="90"/>
      <c r="SXZ207" s="90"/>
      <c r="SYB207" s="90"/>
      <c r="SYD207" s="90"/>
      <c r="SYF207" s="90"/>
      <c r="SYH207" s="90"/>
      <c r="SYJ207" s="90"/>
      <c r="SYL207" s="90"/>
      <c r="SYN207" s="90"/>
      <c r="SYP207" s="90"/>
      <c r="SYR207" s="90"/>
      <c r="SYT207" s="90"/>
      <c r="SYV207" s="90"/>
      <c r="SYX207" s="90"/>
      <c r="SYZ207" s="90"/>
      <c r="SZB207" s="90"/>
      <c r="SZD207" s="90"/>
      <c r="SZF207" s="90"/>
      <c r="SZH207" s="90"/>
      <c r="SZJ207" s="90"/>
      <c r="SZL207" s="90"/>
      <c r="SZN207" s="90"/>
      <c r="SZP207" s="90"/>
      <c r="SZR207" s="90"/>
      <c r="SZT207" s="90"/>
      <c r="SZV207" s="90"/>
      <c r="SZX207" s="90"/>
      <c r="SZZ207" s="90"/>
      <c r="TAB207" s="90"/>
      <c r="TAD207" s="90"/>
      <c r="TAF207" s="90"/>
      <c r="TAH207" s="90"/>
      <c r="TAJ207" s="90"/>
      <c r="TAL207" s="90"/>
      <c r="TAN207" s="90"/>
      <c r="TAP207" s="90"/>
      <c r="TAR207" s="90"/>
      <c r="TAT207" s="90"/>
      <c r="TAV207" s="90"/>
      <c r="TAX207" s="90"/>
      <c r="TAZ207" s="90"/>
      <c r="TBB207" s="90"/>
      <c r="TBD207" s="90"/>
      <c r="TBF207" s="90"/>
      <c r="TBH207" s="90"/>
      <c r="TBJ207" s="90"/>
      <c r="TBL207" s="90"/>
      <c r="TBN207" s="90"/>
      <c r="TBP207" s="90"/>
      <c r="TBR207" s="90"/>
      <c r="TBT207" s="90"/>
      <c r="TBV207" s="90"/>
      <c r="TBX207" s="90"/>
      <c r="TBZ207" s="90"/>
      <c r="TCB207" s="90"/>
      <c r="TCD207" s="90"/>
      <c r="TCF207" s="90"/>
      <c r="TCH207" s="90"/>
      <c r="TCJ207" s="90"/>
      <c r="TCL207" s="90"/>
      <c r="TCN207" s="90"/>
      <c r="TCP207" s="90"/>
      <c r="TCR207" s="90"/>
      <c r="TCT207" s="90"/>
      <c r="TCV207" s="90"/>
      <c r="TCX207" s="90"/>
      <c r="TCZ207" s="90"/>
      <c r="TDB207" s="90"/>
      <c r="TDD207" s="90"/>
      <c r="TDF207" s="90"/>
      <c r="TDH207" s="90"/>
      <c r="TDJ207" s="90"/>
      <c r="TDL207" s="90"/>
      <c r="TDN207" s="90"/>
      <c r="TDP207" s="90"/>
      <c r="TDR207" s="90"/>
      <c r="TDT207" s="90"/>
      <c r="TDV207" s="90"/>
      <c r="TDX207" s="90"/>
      <c r="TDZ207" s="90"/>
      <c r="TEB207" s="90"/>
      <c r="TED207" s="90"/>
      <c r="TEF207" s="90"/>
      <c r="TEH207" s="90"/>
      <c r="TEJ207" s="90"/>
      <c r="TEL207" s="90"/>
      <c r="TEN207" s="90"/>
      <c r="TEP207" s="90"/>
      <c r="TER207" s="90"/>
      <c r="TET207" s="90"/>
      <c r="TEV207" s="90"/>
      <c r="TEX207" s="90"/>
      <c r="TEZ207" s="90"/>
      <c r="TFB207" s="90"/>
      <c r="TFD207" s="90"/>
      <c r="TFF207" s="90"/>
      <c r="TFH207" s="90"/>
      <c r="TFJ207" s="90"/>
      <c r="TFL207" s="90"/>
      <c r="TFN207" s="90"/>
      <c r="TFP207" s="90"/>
      <c r="TFR207" s="90"/>
      <c r="TFT207" s="90"/>
      <c r="TFV207" s="90"/>
      <c r="TFX207" s="90"/>
      <c r="TFZ207" s="90"/>
      <c r="TGB207" s="90"/>
      <c r="TGD207" s="90"/>
      <c r="TGF207" s="90"/>
      <c r="TGH207" s="90"/>
      <c r="TGJ207" s="90"/>
      <c r="TGL207" s="90"/>
      <c r="TGN207" s="90"/>
      <c r="TGP207" s="90"/>
      <c r="TGR207" s="90"/>
      <c r="TGT207" s="90"/>
      <c r="TGV207" s="90"/>
      <c r="TGX207" s="90"/>
      <c r="TGZ207" s="90"/>
      <c r="THB207" s="90"/>
      <c r="THD207" s="90"/>
      <c r="THF207" s="90"/>
      <c r="THH207" s="90"/>
      <c r="THJ207" s="90"/>
      <c r="THL207" s="90"/>
      <c r="THN207" s="90"/>
      <c r="THP207" s="90"/>
      <c r="THR207" s="90"/>
      <c r="THT207" s="90"/>
      <c r="THV207" s="90"/>
      <c r="THX207" s="90"/>
      <c r="THZ207" s="90"/>
      <c r="TIB207" s="90"/>
      <c r="TID207" s="90"/>
      <c r="TIF207" s="90"/>
      <c r="TIH207" s="90"/>
      <c r="TIJ207" s="90"/>
      <c r="TIL207" s="90"/>
      <c r="TIN207" s="90"/>
      <c r="TIP207" s="90"/>
      <c r="TIR207" s="90"/>
      <c r="TIT207" s="90"/>
      <c r="TIV207" s="90"/>
      <c r="TIX207" s="90"/>
      <c r="TIZ207" s="90"/>
      <c r="TJB207" s="90"/>
      <c r="TJD207" s="90"/>
      <c r="TJF207" s="90"/>
      <c r="TJH207" s="90"/>
      <c r="TJJ207" s="90"/>
      <c r="TJL207" s="90"/>
      <c r="TJN207" s="90"/>
      <c r="TJP207" s="90"/>
      <c r="TJR207" s="90"/>
      <c r="TJT207" s="90"/>
      <c r="TJV207" s="90"/>
      <c r="TJX207" s="90"/>
      <c r="TJZ207" s="90"/>
      <c r="TKB207" s="90"/>
      <c r="TKD207" s="90"/>
      <c r="TKF207" s="90"/>
      <c r="TKH207" s="90"/>
      <c r="TKJ207" s="90"/>
      <c r="TKL207" s="90"/>
      <c r="TKN207" s="90"/>
      <c r="TKP207" s="90"/>
      <c r="TKR207" s="90"/>
      <c r="TKT207" s="90"/>
      <c r="TKV207" s="90"/>
      <c r="TKX207" s="90"/>
      <c r="TKZ207" s="90"/>
      <c r="TLB207" s="90"/>
      <c r="TLD207" s="90"/>
      <c r="TLF207" s="90"/>
      <c r="TLH207" s="90"/>
      <c r="TLJ207" s="90"/>
      <c r="TLL207" s="90"/>
      <c r="TLN207" s="90"/>
      <c r="TLP207" s="90"/>
      <c r="TLR207" s="90"/>
      <c r="TLT207" s="90"/>
      <c r="TLV207" s="90"/>
      <c r="TLX207" s="90"/>
      <c r="TLZ207" s="90"/>
      <c r="TMB207" s="90"/>
      <c r="TMD207" s="90"/>
      <c r="TMF207" s="90"/>
      <c r="TMH207" s="90"/>
      <c r="TMJ207" s="90"/>
      <c r="TML207" s="90"/>
      <c r="TMN207" s="90"/>
      <c r="TMP207" s="90"/>
      <c r="TMR207" s="90"/>
      <c r="TMT207" s="90"/>
      <c r="TMV207" s="90"/>
      <c r="TMX207" s="90"/>
      <c r="TMZ207" s="90"/>
      <c r="TNB207" s="90"/>
      <c r="TND207" s="90"/>
      <c r="TNF207" s="90"/>
      <c r="TNH207" s="90"/>
      <c r="TNJ207" s="90"/>
      <c r="TNL207" s="90"/>
      <c r="TNN207" s="90"/>
      <c r="TNP207" s="90"/>
      <c r="TNR207" s="90"/>
      <c r="TNT207" s="90"/>
      <c r="TNV207" s="90"/>
      <c r="TNX207" s="90"/>
      <c r="TNZ207" s="90"/>
      <c r="TOB207" s="90"/>
      <c r="TOD207" s="90"/>
      <c r="TOF207" s="90"/>
      <c r="TOH207" s="90"/>
      <c r="TOJ207" s="90"/>
      <c r="TOL207" s="90"/>
      <c r="TON207" s="90"/>
      <c r="TOP207" s="90"/>
      <c r="TOR207" s="90"/>
      <c r="TOT207" s="90"/>
      <c r="TOV207" s="90"/>
      <c r="TOX207" s="90"/>
      <c r="TOZ207" s="90"/>
      <c r="TPB207" s="90"/>
      <c r="TPD207" s="90"/>
      <c r="TPF207" s="90"/>
      <c r="TPH207" s="90"/>
      <c r="TPJ207" s="90"/>
      <c r="TPL207" s="90"/>
      <c r="TPN207" s="90"/>
      <c r="TPP207" s="90"/>
      <c r="TPR207" s="90"/>
      <c r="TPT207" s="90"/>
      <c r="TPV207" s="90"/>
      <c r="TPX207" s="90"/>
      <c r="TPZ207" s="90"/>
      <c r="TQB207" s="90"/>
      <c r="TQD207" s="90"/>
      <c r="TQF207" s="90"/>
      <c r="TQH207" s="90"/>
      <c r="TQJ207" s="90"/>
      <c r="TQL207" s="90"/>
      <c r="TQN207" s="90"/>
      <c r="TQP207" s="90"/>
      <c r="TQR207" s="90"/>
      <c r="TQT207" s="90"/>
      <c r="TQV207" s="90"/>
      <c r="TQX207" s="90"/>
      <c r="TQZ207" s="90"/>
      <c r="TRB207" s="90"/>
      <c r="TRD207" s="90"/>
      <c r="TRF207" s="90"/>
      <c r="TRH207" s="90"/>
      <c r="TRJ207" s="90"/>
      <c r="TRL207" s="90"/>
      <c r="TRN207" s="90"/>
      <c r="TRP207" s="90"/>
      <c r="TRR207" s="90"/>
      <c r="TRT207" s="90"/>
      <c r="TRV207" s="90"/>
      <c r="TRX207" s="90"/>
      <c r="TRZ207" s="90"/>
      <c r="TSB207" s="90"/>
      <c r="TSD207" s="90"/>
      <c r="TSF207" s="90"/>
      <c r="TSH207" s="90"/>
      <c r="TSJ207" s="90"/>
      <c r="TSL207" s="90"/>
      <c r="TSN207" s="90"/>
      <c r="TSP207" s="90"/>
      <c r="TSR207" s="90"/>
      <c r="TST207" s="90"/>
      <c r="TSV207" s="90"/>
      <c r="TSX207" s="90"/>
      <c r="TSZ207" s="90"/>
      <c r="TTB207" s="90"/>
      <c r="TTD207" s="90"/>
      <c r="TTF207" s="90"/>
      <c r="TTH207" s="90"/>
      <c r="TTJ207" s="90"/>
      <c r="TTL207" s="90"/>
      <c r="TTN207" s="90"/>
      <c r="TTP207" s="90"/>
      <c r="TTR207" s="90"/>
      <c r="TTT207" s="90"/>
      <c r="TTV207" s="90"/>
      <c r="TTX207" s="90"/>
      <c r="TTZ207" s="90"/>
      <c r="TUB207" s="90"/>
      <c r="TUD207" s="90"/>
      <c r="TUF207" s="90"/>
      <c r="TUH207" s="90"/>
      <c r="TUJ207" s="90"/>
      <c r="TUL207" s="90"/>
      <c r="TUN207" s="90"/>
      <c r="TUP207" s="90"/>
      <c r="TUR207" s="90"/>
      <c r="TUT207" s="90"/>
      <c r="TUV207" s="90"/>
      <c r="TUX207" s="90"/>
      <c r="TUZ207" s="90"/>
      <c r="TVB207" s="90"/>
      <c r="TVD207" s="90"/>
      <c r="TVF207" s="90"/>
      <c r="TVH207" s="90"/>
      <c r="TVJ207" s="90"/>
      <c r="TVL207" s="90"/>
      <c r="TVN207" s="90"/>
      <c r="TVP207" s="90"/>
      <c r="TVR207" s="90"/>
      <c r="TVT207" s="90"/>
      <c r="TVV207" s="90"/>
      <c r="TVX207" s="90"/>
      <c r="TVZ207" s="90"/>
      <c r="TWB207" s="90"/>
      <c r="TWD207" s="90"/>
      <c r="TWF207" s="90"/>
      <c r="TWH207" s="90"/>
      <c r="TWJ207" s="90"/>
      <c r="TWL207" s="90"/>
      <c r="TWN207" s="90"/>
      <c r="TWP207" s="90"/>
      <c r="TWR207" s="90"/>
      <c r="TWT207" s="90"/>
      <c r="TWV207" s="90"/>
      <c r="TWX207" s="90"/>
      <c r="TWZ207" s="90"/>
      <c r="TXB207" s="90"/>
      <c r="TXD207" s="90"/>
      <c r="TXF207" s="90"/>
      <c r="TXH207" s="90"/>
      <c r="TXJ207" s="90"/>
      <c r="TXL207" s="90"/>
      <c r="TXN207" s="90"/>
      <c r="TXP207" s="90"/>
      <c r="TXR207" s="90"/>
      <c r="TXT207" s="90"/>
      <c r="TXV207" s="90"/>
      <c r="TXX207" s="90"/>
      <c r="TXZ207" s="90"/>
      <c r="TYB207" s="90"/>
      <c r="TYD207" s="90"/>
      <c r="TYF207" s="90"/>
      <c r="TYH207" s="90"/>
      <c r="TYJ207" s="90"/>
      <c r="TYL207" s="90"/>
      <c r="TYN207" s="90"/>
      <c r="TYP207" s="90"/>
      <c r="TYR207" s="90"/>
      <c r="TYT207" s="90"/>
      <c r="TYV207" s="90"/>
      <c r="TYX207" s="90"/>
      <c r="TYZ207" s="90"/>
      <c r="TZB207" s="90"/>
      <c r="TZD207" s="90"/>
      <c r="TZF207" s="90"/>
      <c r="TZH207" s="90"/>
      <c r="TZJ207" s="90"/>
      <c r="TZL207" s="90"/>
      <c r="TZN207" s="90"/>
      <c r="TZP207" s="90"/>
      <c r="TZR207" s="90"/>
      <c r="TZT207" s="90"/>
      <c r="TZV207" s="90"/>
      <c r="TZX207" s="90"/>
      <c r="TZZ207" s="90"/>
      <c r="UAB207" s="90"/>
      <c r="UAD207" s="90"/>
      <c r="UAF207" s="90"/>
      <c r="UAH207" s="90"/>
      <c r="UAJ207" s="90"/>
      <c r="UAL207" s="90"/>
      <c r="UAN207" s="90"/>
      <c r="UAP207" s="90"/>
      <c r="UAR207" s="90"/>
      <c r="UAT207" s="90"/>
      <c r="UAV207" s="90"/>
      <c r="UAX207" s="90"/>
      <c r="UAZ207" s="90"/>
      <c r="UBB207" s="90"/>
      <c r="UBD207" s="90"/>
      <c r="UBF207" s="90"/>
      <c r="UBH207" s="90"/>
      <c r="UBJ207" s="90"/>
      <c r="UBL207" s="90"/>
      <c r="UBN207" s="90"/>
      <c r="UBP207" s="90"/>
      <c r="UBR207" s="90"/>
      <c r="UBT207" s="90"/>
      <c r="UBV207" s="90"/>
      <c r="UBX207" s="90"/>
      <c r="UBZ207" s="90"/>
      <c r="UCB207" s="90"/>
      <c r="UCD207" s="90"/>
      <c r="UCF207" s="90"/>
      <c r="UCH207" s="90"/>
      <c r="UCJ207" s="90"/>
      <c r="UCL207" s="90"/>
      <c r="UCN207" s="90"/>
      <c r="UCP207" s="90"/>
      <c r="UCR207" s="90"/>
      <c r="UCT207" s="90"/>
      <c r="UCV207" s="90"/>
      <c r="UCX207" s="90"/>
      <c r="UCZ207" s="90"/>
      <c r="UDB207" s="90"/>
      <c r="UDD207" s="90"/>
      <c r="UDF207" s="90"/>
      <c r="UDH207" s="90"/>
      <c r="UDJ207" s="90"/>
      <c r="UDL207" s="90"/>
      <c r="UDN207" s="90"/>
      <c r="UDP207" s="90"/>
      <c r="UDR207" s="90"/>
      <c r="UDT207" s="90"/>
      <c r="UDV207" s="90"/>
      <c r="UDX207" s="90"/>
      <c r="UDZ207" s="90"/>
      <c r="UEB207" s="90"/>
      <c r="UED207" s="90"/>
      <c r="UEF207" s="90"/>
      <c r="UEH207" s="90"/>
      <c r="UEJ207" s="90"/>
      <c r="UEL207" s="90"/>
      <c r="UEN207" s="90"/>
      <c r="UEP207" s="90"/>
      <c r="UER207" s="90"/>
      <c r="UET207" s="90"/>
      <c r="UEV207" s="90"/>
      <c r="UEX207" s="90"/>
      <c r="UEZ207" s="90"/>
      <c r="UFB207" s="90"/>
      <c r="UFD207" s="90"/>
      <c r="UFF207" s="90"/>
      <c r="UFH207" s="90"/>
      <c r="UFJ207" s="90"/>
      <c r="UFL207" s="90"/>
      <c r="UFN207" s="90"/>
      <c r="UFP207" s="90"/>
      <c r="UFR207" s="90"/>
      <c r="UFT207" s="90"/>
      <c r="UFV207" s="90"/>
      <c r="UFX207" s="90"/>
      <c r="UFZ207" s="90"/>
      <c r="UGB207" s="90"/>
      <c r="UGD207" s="90"/>
      <c r="UGF207" s="90"/>
      <c r="UGH207" s="90"/>
      <c r="UGJ207" s="90"/>
      <c r="UGL207" s="90"/>
      <c r="UGN207" s="90"/>
      <c r="UGP207" s="90"/>
      <c r="UGR207" s="90"/>
      <c r="UGT207" s="90"/>
      <c r="UGV207" s="90"/>
      <c r="UGX207" s="90"/>
      <c r="UGZ207" s="90"/>
      <c r="UHB207" s="90"/>
      <c r="UHD207" s="90"/>
      <c r="UHF207" s="90"/>
      <c r="UHH207" s="90"/>
      <c r="UHJ207" s="90"/>
      <c r="UHL207" s="90"/>
      <c r="UHN207" s="90"/>
      <c r="UHP207" s="90"/>
      <c r="UHR207" s="90"/>
      <c r="UHT207" s="90"/>
      <c r="UHV207" s="90"/>
      <c r="UHX207" s="90"/>
      <c r="UHZ207" s="90"/>
      <c r="UIB207" s="90"/>
      <c r="UID207" s="90"/>
      <c r="UIF207" s="90"/>
      <c r="UIH207" s="90"/>
      <c r="UIJ207" s="90"/>
      <c r="UIL207" s="90"/>
      <c r="UIN207" s="90"/>
      <c r="UIP207" s="90"/>
      <c r="UIR207" s="90"/>
      <c r="UIT207" s="90"/>
      <c r="UIV207" s="90"/>
      <c r="UIX207" s="90"/>
      <c r="UIZ207" s="90"/>
      <c r="UJB207" s="90"/>
      <c r="UJD207" s="90"/>
      <c r="UJF207" s="90"/>
      <c r="UJH207" s="90"/>
      <c r="UJJ207" s="90"/>
      <c r="UJL207" s="90"/>
      <c r="UJN207" s="90"/>
      <c r="UJP207" s="90"/>
      <c r="UJR207" s="90"/>
      <c r="UJT207" s="90"/>
      <c r="UJV207" s="90"/>
      <c r="UJX207" s="90"/>
      <c r="UJZ207" s="90"/>
      <c r="UKB207" s="90"/>
      <c r="UKD207" s="90"/>
      <c r="UKF207" s="90"/>
      <c r="UKH207" s="90"/>
      <c r="UKJ207" s="90"/>
      <c r="UKL207" s="90"/>
      <c r="UKN207" s="90"/>
      <c r="UKP207" s="90"/>
      <c r="UKR207" s="90"/>
      <c r="UKT207" s="90"/>
      <c r="UKV207" s="90"/>
      <c r="UKX207" s="90"/>
      <c r="UKZ207" s="90"/>
      <c r="ULB207" s="90"/>
      <c r="ULD207" s="90"/>
      <c r="ULF207" s="90"/>
      <c r="ULH207" s="90"/>
      <c r="ULJ207" s="90"/>
      <c r="ULL207" s="90"/>
      <c r="ULN207" s="90"/>
      <c r="ULP207" s="90"/>
      <c r="ULR207" s="90"/>
      <c r="ULT207" s="90"/>
      <c r="ULV207" s="90"/>
      <c r="ULX207" s="90"/>
      <c r="ULZ207" s="90"/>
      <c r="UMB207" s="90"/>
      <c r="UMD207" s="90"/>
      <c r="UMF207" s="90"/>
      <c r="UMH207" s="90"/>
      <c r="UMJ207" s="90"/>
      <c r="UML207" s="90"/>
      <c r="UMN207" s="90"/>
      <c r="UMP207" s="90"/>
      <c r="UMR207" s="90"/>
      <c r="UMT207" s="90"/>
      <c r="UMV207" s="90"/>
      <c r="UMX207" s="90"/>
      <c r="UMZ207" s="90"/>
      <c r="UNB207" s="90"/>
      <c r="UND207" s="90"/>
      <c r="UNF207" s="90"/>
      <c r="UNH207" s="90"/>
      <c r="UNJ207" s="90"/>
      <c r="UNL207" s="90"/>
      <c r="UNN207" s="90"/>
      <c r="UNP207" s="90"/>
      <c r="UNR207" s="90"/>
      <c r="UNT207" s="90"/>
      <c r="UNV207" s="90"/>
      <c r="UNX207" s="90"/>
      <c r="UNZ207" s="90"/>
      <c r="UOB207" s="90"/>
      <c r="UOD207" s="90"/>
      <c r="UOF207" s="90"/>
      <c r="UOH207" s="90"/>
      <c r="UOJ207" s="90"/>
      <c r="UOL207" s="90"/>
      <c r="UON207" s="90"/>
      <c r="UOP207" s="90"/>
      <c r="UOR207" s="90"/>
      <c r="UOT207" s="90"/>
      <c r="UOV207" s="90"/>
      <c r="UOX207" s="90"/>
      <c r="UOZ207" s="90"/>
      <c r="UPB207" s="90"/>
      <c r="UPD207" s="90"/>
      <c r="UPF207" s="90"/>
      <c r="UPH207" s="90"/>
      <c r="UPJ207" s="90"/>
      <c r="UPL207" s="90"/>
      <c r="UPN207" s="90"/>
      <c r="UPP207" s="90"/>
      <c r="UPR207" s="90"/>
      <c r="UPT207" s="90"/>
      <c r="UPV207" s="90"/>
      <c r="UPX207" s="90"/>
      <c r="UPZ207" s="90"/>
      <c r="UQB207" s="90"/>
      <c r="UQD207" s="90"/>
      <c r="UQF207" s="90"/>
      <c r="UQH207" s="90"/>
      <c r="UQJ207" s="90"/>
      <c r="UQL207" s="90"/>
      <c r="UQN207" s="90"/>
      <c r="UQP207" s="90"/>
      <c r="UQR207" s="90"/>
      <c r="UQT207" s="90"/>
      <c r="UQV207" s="90"/>
      <c r="UQX207" s="90"/>
      <c r="UQZ207" s="90"/>
      <c r="URB207" s="90"/>
      <c r="URD207" s="90"/>
      <c r="URF207" s="90"/>
      <c r="URH207" s="90"/>
      <c r="URJ207" s="90"/>
      <c r="URL207" s="90"/>
      <c r="URN207" s="90"/>
      <c r="URP207" s="90"/>
      <c r="URR207" s="90"/>
      <c r="URT207" s="90"/>
      <c r="URV207" s="90"/>
      <c r="URX207" s="90"/>
      <c r="URZ207" s="90"/>
      <c r="USB207" s="90"/>
      <c r="USD207" s="90"/>
      <c r="USF207" s="90"/>
      <c r="USH207" s="90"/>
      <c r="USJ207" s="90"/>
      <c r="USL207" s="90"/>
      <c r="USN207" s="90"/>
      <c r="USP207" s="90"/>
      <c r="USR207" s="90"/>
      <c r="UST207" s="90"/>
      <c r="USV207" s="90"/>
      <c r="USX207" s="90"/>
      <c r="USZ207" s="90"/>
      <c r="UTB207" s="90"/>
      <c r="UTD207" s="90"/>
      <c r="UTF207" s="90"/>
      <c r="UTH207" s="90"/>
      <c r="UTJ207" s="90"/>
      <c r="UTL207" s="90"/>
      <c r="UTN207" s="90"/>
      <c r="UTP207" s="90"/>
      <c r="UTR207" s="90"/>
      <c r="UTT207" s="90"/>
      <c r="UTV207" s="90"/>
      <c r="UTX207" s="90"/>
      <c r="UTZ207" s="90"/>
      <c r="UUB207" s="90"/>
      <c r="UUD207" s="90"/>
      <c r="UUF207" s="90"/>
      <c r="UUH207" s="90"/>
      <c r="UUJ207" s="90"/>
      <c r="UUL207" s="90"/>
      <c r="UUN207" s="90"/>
      <c r="UUP207" s="90"/>
      <c r="UUR207" s="90"/>
      <c r="UUT207" s="90"/>
      <c r="UUV207" s="90"/>
      <c r="UUX207" s="90"/>
      <c r="UUZ207" s="90"/>
      <c r="UVB207" s="90"/>
      <c r="UVD207" s="90"/>
      <c r="UVF207" s="90"/>
      <c r="UVH207" s="90"/>
      <c r="UVJ207" s="90"/>
      <c r="UVL207" s="90"/>
      <c r="UVN207" s="90"/>
      <c r="UVP207" s="90"/>
      <c r="UVR207" s="90"/>
      <c r="UVT207" s="90"/>
      <c r="UVV207" s="90"/>
      <c r="UVX207" s="90"/>
      <c r="UVZ207" s="90"/>
      <c r="UWB207" s="90"/>
      <c r="UWD207" s="90"/>
      <c r="UWF207" s="90"/>
      <c r="UWH207" s="90"/>
      <c r="UWJ207" s="90"/>
      <c r="UWL207" s="90"/>
      <c r="UWN207" s="90"/>
      <c r="UWP207" s="90"/>
      <c r="UWR207" s="90"/>
      <c r="UWT207" s="90"/>
      <c r="UWV207" s="90"/>
      <c r="UWX207" s="90"/>
      <c r="UWZ207" s="90"/>
      <c r="UXB207" s="90"/>
      <c r="UXD207" s="90"/>
      <c r="UXF207" s="90"/>
      <c r="UXH207" s="90"/>
      <c r="UXJ207" s="90"/>
      <c r="UXL207" s="90"/>
      <c r="UXN207" s="90"/>
      <c r="UXP207" s="90"/>
      <c r="UXR207" s="90"/>
      <c r="UXT207" s="90"/>
      <c r="UXV207" s="90"/>
      <c r="UXX207" s="90"/>
      <c r="UXZ207" s="90"/>
      <c r="UYB207" s="90"/>
      <c r="UYD207" s="90"/>
      <c r="UYF207" s="90"/>
      <c r="UYH207" s="90"/>
      <c r="UYJ207" s="90"/>
      <c r="UYL207" s="90"/>
      <c r="UYN207" s="90"/>
      <c r="UYP207" s="90"/>
      <c r="UYR207" s="90"/>
      <c r="UYT207" s="90"/>
      <c r="UYV207" s="90"/>
      <c r="UYX207" s="90"/>
      <c r="UYZ207" s="90"/>
      <c r="UZB207" s="90"/>
      <c r="UZD207" s="90"/>
      <c r="UZF207" s="90"/>
      <c r="UZH207" s="90"/>
      <c r="UZJ207" s="90"/>
      <c r="UZL207" s="90"/>
      <c r="UZN207" s="90"/>
      <c r="UZP207" s="90"/>
      <c r="UZR207" s="90"/>
      <c r="UZT207" s="90"/>
      <c r="UZV207" s="90"/>
      <c r="UZX207" s="90"/>
      <c r="UZZ207" s="90"/>
      <c r="VAB207" s="90"/>
      <c r="VAD207" s="90"/>
      <c r="VAF207" s="90"/>
      <c r="VAH207" s="90"/>
      <c r="VAJ207" s="90"/>
      <c r="VAL207" s="90"/>
      <c r="VAN207" s="90"/>
      <c r="VAP207" s="90"/>
      <c r="VAR207" s="90"/>
      <c r="VAT207" s="90"/>
      <c r="VAV207" s="90"/>
      <c r="VAX207" s="90"/>
      <c r="VAZ207" s="90"/>
      <c r="VBB207" s="90"/>
      <c r="VBD207" s="90"/>
      <c r="VBF207" s="90"/>
      <c r="VBH207" s="90"/>
      <c r="VBJ207" s="90"/>
      <c r="VBL207" s="90"/>
      <c r="VBN207" s="90"/>
      <c r="VBP207" s="90"/>
      <c r="VBR207" s="90"/>
      <c r="VBT207" s="90"/>
      <c r="VBV207" s="90"/>
      <c r="VBX207" s="90"/>
      <c r="VBZ207" s="90"/>
      <c r="VCB207" s="90"/>
      <c r="VCD207" s="90"/>
      <c r="VCF207" s="90"/>
      <c r="VCH207" s="90"/>
      <c r="VCJ207" s="90"/>
      <c r="VCL207" s="90"/>
      <c r="VCN207" s="90"/>
      <c r="VCP207" s="90"/>
      <c r="VCR207" s="90"/>
      <c r="VCT207" s="90"/>
      <c r="VCV207" s="90"/>
      <c r="VCX207" s="90"/>
      <c r="VCZ207" s="90"/>
      <c r="VDB207" s="90"/>
      <c r="VDD207" s="90"/>
      <c r="VDF207" s="90"/>
      <c r="VDH207" s="90"/>
      <c r="VDJ207" s="90"/>
      <c r="VDL207" s="90"/>
      <c r="VDN207" s="90"/>
      <c r="VDP207" s="90"/>
      <c r="VDR207" s="90"/>
      <c r="VDT207" s="90"/>
      <c r="VDV207" s="90"/>
      <c r="VDX207" s="90"/>
      <c r="VDZ207" s="90"/>
      <c r="VEB207" s="90"/>
      <c r="VED207" s="90"/>
      <c r="VEF207" s="90"/>
      <c r="VEH207" s="90"/>
      <c r="VEJ207" s="90"/>
      <c r="VEL207" s="90"/>
      <c r="VEN207" s="90"/>
      <c r="VEP207" s="90"/>
      <c r="VER207" s="90"/>
      <c r="VET207" s="90"/>
      <c r="VEV207" s="90"/>
      <c r="VEX207" s="90"/>
      <c r="VEZ207" s="90"/>
      <c r="VFB207" s="90"/>
      <c r="VFD207" s="90"/>
      <c r="VFF207" s="90"/>
      <c r="VFH207" s="90"/>
      <c r="VFJ207" s="90"/>
      <c r="VFL207" s="90"/>
      <c r="VFN207" s="90"/>
      <c r="VFP207" s="90"/>
      <c r="VFR207" s="90"/>
      <c r="VFT207" s="90"/>
      <c r="VFV207" s="90"/>
      <c r="VFX207" s="90"/>
      <c r="VFZ207" s="90"/>
      <c r="VGB207" s="90"/>
      <c r="VGD207" s="90"/>
      <c r="VGF207" s="90"/>
      <c r="VGH207" s="90"/>
      <c r="VGJ207" s="90"/>
      <c r="VGL207" s="90"/>
      <c r="VGN207" s="90"/>
      <c r="VGP207" s="90"/>
      <c r="VGR207" s="90"/>
      <c r="VGT207" s="90"/>
      <c r="VGV207" s="90"/>
      <c r="VGX207" s="90"/>
      <c r="VGZ207" s="90"/>
      <c r="VHB207" s="90"/>
      <c r="VHD207" s="90"/>
      <c r="VHF207" s="90"/>
      <c r="VHH207" s="90"/>
      <c r="VHJ207" s="90"/>
      <c r="VHL207" s="90"/>
      <c r="VHN207" s="90"/>
      <c r="VHP207" s="90"/>
      <c r="VHR207" s="90"/>
      <c r="VHT207" s="90"/>
      <c r="VHV207" s="90"/>
      <c r="VHX207" s="90"/>
      <c r="VHZ207" s="90"/>
      <c r="VIB207" s="90"/>
      <c r="VID207" s="90"/>
      <c r="VIF207" s="90"/>
      <c r="VIH207" s="90"/>
      <c r="VIJ207" s="90"/>
      <c r="VIL207" s="90"/>
      <c r="VIN207" s="90"/>
      <c r="VIP207" s="90"/>
      <c r="VIR207" s="90"/>
      <c r="VIT207" s="90"/>
      <c r="VIV207" s="90"/>
      <c r="VIX207" s="90"/>
      <c r="VIZ207" s="90"/>
      <c r="VJB207" s="90"/>
      <c r="VJD207" s="90"/>
      <c r="VJF207" s="90"/>
      <c r="VJH207" s="90"/>
      <c r="VJJ207" s="90"/>
      <c r="VJL207" s="90"/>
      <c r="VJN207" s="90"/>
      <c r="VJP207" s="90"/>
      <c r="VJR207" s="90"/>
      <c r="VJT207" s="90"/>
      <c r="VJV207" s="90"/>
      <c r="VJX207" s="90"/>
      <c r="VJZ207" s="90"/>
      <c r="VKB207" s="90"/>
      <c r="VKD207" s="90"/>
      <c r="VKF207" s="90"/>
      <c r="VKH207" s="90"/>
      <c r="VKJ207" s="90"/>
      <c r="VKL207" s="90"/>
      <c r="VKN207" s="90"/>
      <c r="VKP207" s="90"/>
      <c r="VKR207" s="90"/>
      <c r="VKT207" s="90"/>
      <c r="VKV207" s="90"/>
      <c r="VKX207" s="90"/>
      <c r="VKZ207" s="90"/>
      <c r="VLB207" s="90"/>
      <c r="VLD207" s="90"/>
      <c r="VLF207" s="90"/>
      <c r="VLH207" s="90"/>
      <c r="VLJ207" s="90"/>
      <c r="VLL207" s="90"/>
      <c r="VLN207" s="90"/>
      <c r="VLP207" s="90"/>
      <c r="VLR207" s="90"/>
      <c r="VLT207" s="90"/>
      <c r="VLV207" s="90"/>
      <c r="VLX207" s="90"/>
      <c r="VLZ207" s="90"/>
      <c r="VMB207" s="90"/>
      <c r="VMD207" s="90"/>
      <c r="VMF207" s="90"/>
      <c r="VMH207" s="90"/>
      <c r="VMJ207" s="90"/>
      <c r="VML207" s="90"/>
      <c r="VMN207" s="90"/>
      <c r="VMP207" s="90"/>
      <c r="VMR207" s="90"/>
      <c r="VMT207" s="90"/>
      <c r="VMV207" s="90"/>
      <c r="VMX207" s="90"/>
      <c r="VMZ207" s="90"/>
      <c r="VNB207" s="90"/>
      <c r="VND207" s="90"/>
      <c r="VNF207" s="90"/>
      <c r="VNH207" s="90"/>
      <c r="VNJ207" s="90"/>
      <c r="VNL207" s="90"/>
      <c r="VNN207" s="90"/>
      <c r="VNP207" s="90"/>
      <c r="VNR207" s="90"/>
      <c r="VNT207" s="90"/>
      <c r="VNV207" s="90"/>
      <c r="VNX207" s="90"/>
      <c r="VNZ207" s="90"/>
      <c r="VOB207" s="90"/>
      <c r="VOD207" s="90"/>
      <c r="VOF207" s="90"/>
      <c r="VOH207" s="90"/>
      <c r="VOJ207" s="90"/>
      <c r="VOL207" s="90"/>
      <c r="VON207" s="90"/>
      <c r="VOP207" s="90"/>
      <c r="VOR207" s="90"/>
      <c r="VOT207" s="90"/>
      <c r="VOV207" s="90"/>
      <c r="VOX207" s="90"/>
      <c r="VOZ207" s="90"/>
      <c r="VPB207" s="90"/>
      <c r="VPD207" s="90"/>
      <c r="VPF207" s="90"/>
      <c r="VPH207" s="90"/>
      <c r="VPJ207" s="90"/>
      <c r="VPL207" s="90"/>
      <c r="VPN207" s="90"/>
      <c r="VPP207" s="90"/>
      <c r="VPR207" s="90"/>
      <c r="VPT207" s="90"/>
      <c r="VPV207" s="90"/>
      <c r="VPX207" s="90"/>
      <c r="VPZ207" s="90"/>
      <c r="VQB207" s="90"/>
      <c r="VQD207" s="90"/>
      <c r="VQF207" s="90"/>
      <c r="VQH207" s="90"/>
      <c r="VQJ207" s="90"/>
      <c r="VQL207" s="90"/>
      <c r="VQN207" s="90"/>
      <c r="VQP207" s="90"/>
      <c r="VQR207" s="90"/>
      <c r="VQT207" s="90"/>
      <c r="VQV207" s="90"/>
      <c r="VQX207" s="90"/>
      <c r="VQZ207" s="90"/>
      <c r="VRB207" s="90"/>
      <c r="VRD207" s="90"/>
      <c r="VRF207" s="90"/>
      <c r="VRH207" s="90"/>
      <c r="VRJ207" s="90"/>
      <c r="VRL207" s="90"/>
      <c r="VRN207" s="90"/>
      <c r="VRP207" s="90"/>
      <c r="VRR207" s="90"/>
      <c r="VRT207" s="90"/>
      <c r="VRV207" s="90"/>
      <c r="VRX207" s="90"/>
      <c r="VRZ207" s="90"/>
      <c r="VSB207" s="90"/>
      <c r="VSD207" s="90"/>
      <c r="VSF207" s="90"/>
      <c r="VSH207" s="90"/>
      <c r="VSJ207" s="90"/>
      <c r="VSL207" s="90"/>
      <c r="VSN207" s="90"/>
      <c r="VSP207" s="90"/>
      <c r="VSR207" s="90"/>
      <c r="VST207" s="90"/>
      <c r="VSV207" s="90"/>
      <c r="VSX207" s="90"/>
      <c r="VSZ207" s="90"/>
      <c r="VTB207" s="90"/>
      <c r="VTD207" s="90"/>
      <c r="VTF207" s="90"/>
      <c r="VTH207" s="90"/>
      <c r="VTJ207" s="90"/>
      <c r="VTL207" s="90"/>
      <c r="VTN207" s="90"/>
      <c r="VTP207" s="90"/>
      <c r="VTR207" s="90"/>
      <c r="VTT207" s="90"/>
      <c r="VTV207" s="90"/>
      <c r="VTX207" s="90"/>
      <c r="VTZ207" s="90"/>
      <c r="VUB207" s="90"/>
      <c r="VUD207" s="90"/>
      <c r="VUF207" s="90"/>
      <c r="VUH207" s="90"/>
      <c r="VUJ207" s="90"/>
      <c r="VUL207" s="90"/>
      <c r="VUN207" s="90"/>
      <c r="VUP207" s="90"/>
      <c r="VUR207" s="90"/>
      <c r="VUT207" s="90"/>
      <c r="VUV207" s="90"/>
      <c r="VUX207" s="90"/>
      <c r="VUZ207" s="90"/>
      <c r="VVB207" s="90"/>
      <c r="VVD207" s="90"/>
      <c r="VVF207" s="90"/>
      <c r="VVH207" s="90"/>
      <c r="VVJ207" s="90"/>
      <c r="VVL207" s="90"/>
      <c r="VVN207" s="90"/>
      <c r="VVP207" s="90"/>
      <c r="VVR207" s="90"/>
      <c r="VVT207" s="90"/>
      <c r="VVV207" s="90"/>
      <c r="VVX207" s="90"/>
      <c r="VVZ207" s="90"/>
      <c r="VWB207" s="90"/>
      <c r="VWD207" s="90"/>
      <c r="VWF207" s="90"/>
      <c r="VWH207" s="90"/>
      <c r="VWJ207" s="90"/>
      <c r="VWL207" s="90"/>
      <c r="VWN207" s="90"/>
      <c r="VWP207" s="90"/>
      <c r="VWR207" s="90"/>
      <c r="VWT207" s="90"/>
      <c r="VWV207" s="90"/>
      <c r="VWX207" s="90"/>
      <c r="VWZ207" s="90"/>
      <c r="VXB207" s="90"/>
      <c r="VXD207" s="90"/>
      <c r="VXF207" s="90"/>
      <c r="VXH207" s="90"/>
      <c r="VXJ207" s="90"/>
      <c r="VXL207" s="90"/>
      <c r="VXN207" s="90"/>
      <c r="VXP207" s="90"/>
      <c r="VXR207" s="90"/>
      <c r="VXT207" s="90"/>
      <c r="VXV207" s="90"/>
      <c r="VXX207" s="90"/>
      <c r="VXZ207" s="90"/>
      <c r="VYB207" s="90"/>
      <c r="VYD207" s="90"/>
      <c r="VYF207" s="90"/>
      <c r="VYH207" s="90"/>
      <c r="VYJ207" s="90"/>
      <c r="VYL207" s="90"/>
      <c r="VYN207" s="90"/>
      <c r="VYP207" s="90"/>
      <c r="VYR207" s="90"/>
      <c r="VYT207" s="90"/>
      <c r="VYV207" s="90"/>
      <c r="VYX207" s="90"/>
      <c r="VYZ207" s="90"/>
      <c r="VZB207" s="90"/>
      <c r="VZD207" s="90"/>
      <c r="VZF207" s="90"/>
      <c r="VZH207" s="90"/>
      <c r="VZJ207" s="90"/>
      <c r="VZL207" s="90"/>
      <c r="VZN207" s="90"/>
      <c r="VZP207" s="90"/>
      <c r="VZR207" s="90"/>
      <c r="VZT207" s="90"/>
      <c r="VZV207" s="90"/>
      <c r="VZX207" s="90"/>
      <c r="VZZ207" s="90"/>
      <c r="WAB207" s="90"/>
      <c r="WAD207" s="90"/>
      <c r="WAF207" s="90"/>
      <c r="WAH207" s="90"/>
      <c r="WAJ207" s="90"/>
      <c r="WAL207" s="90"/>
      <c r="WAN207" s="90"/>
      <c r="WAP207" s="90"/>
      <c r="WAR207" s="90"/>
      <c r="WAT207" s="90"/>
      <c r="WAV207" s="90"/>
      <c r="WAX207" s="90"/>
      <c r="WAZ207" s="90"/>
      <c r="WBB207" s="90"/>
      <c r="WBD207" s="90"/>
      <c r="WBF207" s="90"/>
      <c r="WBH207" s="90"/>
      <c r="WBJ207" s="90"/>
      <c r="WBL207" s="90"/>
      <c r="WBN207" s="90"/>
      <c r="WBP207" s="90"/>
      <c r="WBR207" s="90"/>
      <c r="WBT207" s="90"/>
      <c r="WBV207" s="90"/>
      <c r="WBX207" s="90"/>
      <c r="WBZ207" s="90"/>
      <c r="WCB207" s="90"/>
      <c r="WCD207" s="90"/>
      <c r="WCF207" s="90"/>
      <c r="WCH207" s="90"/>
      <c r="WCJ207" s="90"/>
      <c r="WCL207" s="90"/>
      <c r="WCN207" s="90"/>
      <c r="WCP207" s="90"/>
      <c r="WCR207" s="90"/>
      <c r="WCT207" s="90"/>
      <c r="WCV207" s="90"/>
      <c r="WCX207" s="90"/>
      <c r="WCZ207" s="90"/>
      <c r="WDB207" s="90"/>
      <c r="WDD207" s="90"/>
      <c r="WDF207" s="90"/>
      <c r="WDH207" s="90"/>
      <c r="WDJ207" s="90"/>
      <c r="WDL207" s="90"/>
      <c r="WDN207" s="90"/>
      <c r="WDP207" s="90"/>
      <c r="WDR207" s="90"/>
      <c r="WDT207" s="90"/>
      <c r="WDV207" s="90"/>
      <c r="WDX207" s="90"/>
      <c r="WDZ207" s="90"/>
      <c r="WEB207" s="90"/>
      <c r="WED207" s="90"/>
      <c r="WEF207" s="90"/>
      <c r="WEH207" s="90"/>
      <c r="WEJ207" s="90"/>
      <c r="WEL207" s="90"/>
      <c r="WEN207" s="90"/>
      <c r="WEP207" s="90"/>
      <c r="WER207" s="90"/>
      <c r="WET207" s="90"/>
      <c r="WEV207" s="90"/>
      <c r="WEX207" s="90"/>
      <c r="WEZ207" s="90"/>
      <c r="WFB207" s="90"/>
      <c r="WFD207" s="90"/>
      <c r="WFF207" s="90"/>
      <c r="WFH207" s="90"/>
      <c r="WFJ207" s="90"/>
      <c r="WFL207" s="90"/>
      <c r="WFN207" s="90"/>
      <c r="WFP207" s="90"/>
      <c r="WFR207" s="90"/>
      <c r="WFT207" s="90"/>
      <c r="WFV207" s="90"/>
      <c r="WFX207" s="90"/>
      <c r="WFZ207" s="90"/>
      <c r="WGB207" s="90"/>
      <c r="WGD207" s="90"/>
      <c r="WGF207" s="90"/>
      <c r="WGH207" s="90"/>
      <c r="WGJ207" s="90"/>
      <c r="WGL207" s="90"/>
      <c r="WGN207" s="90"/>
      <c r="WGP207" s="90"/>
      <c r="WGR207" s="90"/>
      <c r="WGT207" s="90"/>
      <c r="WGV207" s="90"/>
      <c r="WGX207" s="90"/>
      <c r="WGZ207" s="90"/>
      <c r="WHB207" s="90"/>
      <c r="WHD207" s="90"/>
      <c r="WHF207" s="90"/>
      <c r="WHH207" s="90"/>
      <c r="WHJ207" s="90"/>
      <c r="WHL207" s="90"/>
      <c r="WHN207" s="90"/>
      <c r="WHP207" s="90"/>
      <c r="WHR207" s="90"/>
      <c r="WHT207" s="90"/>
      <c r="WHV207" s="90"/>
      <c r="WHX207" s="90"/>
      <c r="WHZ207" s="90"/>
      <c r="WIB207" s="90"/>
      <c r="WID207" s="90"/>
      <c r="WIF207" s="90"/>
      <c r="WIH207" s="90"/>
      <c r="WIJ207" s="90"/>
      <c r="WIL207" s="90"/>
      <c r="WIN207" s="90"/>
      <c r="WIP207" s="90"/>
      <c r="WIR207" s="90"/>
      <c r="WIT207" s="90"/>
      <c r="WIV207" s="90"/>
      <c r="WIX207" s="90"/>
      <c r="WIZ207" s="90"/>
      <c r="WJB207" s="90"/>
      <c r="WJD207" s="90"/>
      <c r="WJF207" s="90"/>
      <c r="WJH207" s="90"/>
      <c r="WJJ207" s="90"/>
      <c r="WJL207" s="90"/>
      <c r="WJN207" s="90"/>
      <c r="WJP207" s="90"/>
      <c r="WJR207" s="90"/>
      <c r="WJT207" s="90"/>
      <c r="WJV207" s="90"/>
      <c r="WJX207" s="90"/>
      <c r="WJZ207" s="90"/>
      <c r="WKB207" s="90"/>
      <c r="WKD207" s="90"/>
      <c r="WKF207" s="90"/>
      <c r="WKH207" s="90"/>
      <c r="WKJ207" s="90"/>
      <c r="WKL207" s="90"/>
      <c r="WKN207" s="90"/>
      <c r="WKP207" s="90"/>
      <c r="WKR207" s="90"/>
      <c r="WKT207" s="90"/>
      <c r="WKV207" s="90"/>
      <c r="WKX207" s="90"/>
      <c r="WKZ207" s="90"/>
      <c r="WLB207" s="90"/>
      <c r="WLD207" s="90"/>
      <c r="WLF207" s="90"/>
      <c r="WLH207" s="90"/>
      <c r="WLJ207" s="90"/>
      <c r="WLL207" s="90"/>
      <c r="WLN207" s="90"/>
      <c r="WLP207" s="90"/>
      <c r="WLR207" s="90"/>
      <c r="WLT207" s="90"/>
      <c r="WLV207" s="90"/>
      <c r="WLX207" s="90"/>
      <c r="WLZ207" s="90"/>
      <c r="WMB207" s="90"/>
      <c r="WMD207" s="90"/>
      <c r="WMF207" s="90"/>
      <c r="WMH207" s="90"/>
      <c r="WMJ207" s="90"/>
      <c r="WML207" s="90"/>
      <c r="WMN207" s="90"/>
      <c r="WMP207" s="90"/>
      <c r="WMR207" s="90"/>
      <c r="WMT207" s="90"/>
      <c r="WMV207" s="90"/>
      <c r="WMX207" s="90"/>
      <c r="WMZ207" s="90"/>
      <c r="WNB207" s="90"/>
      <c r="WND207" s="90"/>
      <c r="WNF207" s="90"/>
      <c r="WNH207" s="90"/>
      <c r="WNJ207" s="90"/>
      <c r="WNL207" s="90"/>
      <c r="WNN207" s="90"/>
      <c r="WNP207" s="90"/>
      <c r="WNR207" s="90"/>
      <c r="WNT207" s="90"/>
      <c r="WNV207" s="90"/>
      <c r="WNX207" s="90"/>
      <c r="WNZ207" s="90"/>
      <c r="WOB207" s="90"/>
      <c r="WOD207" s="90"/>
      <c r="WOF207" s="90"/>
      <c r="WOH207" s="90"/>
      <c r="WOJ207" s="90"/>
      <c r="WOL207" s="90"/>
      <c r="WON207" s="90"/>
      <c r="WOP207" s="90"/>
      <c r="WOR207" s="90"/>
      <c r="WOT207" s="90"/>
      <c r="WOV207" s="90"/>
      <c r="WOX207" s="90"/>
      <c r="WOZ207" s="90"/>
      <c r="WPB207" s="90"/>
      <c r="WPD207" s="90"/>
      <c r="WPF207" s="90"/>
      <c r="WPH207" s="90"/>
      <c r="WPJ207" s="90"/>
      <c r="WPL207" s="90"/>
      <c r="WPN207" s="90"/>
      <c r="WPP207" s="90"/>
      <c r="WPR207" s="90"/>
      <c r="WPT207" s="90"/>
      <c r="WPV207" s="90"/>
      <c r="WPX207" s="90"/>
      <c r="WPZ207" s="90"/>
      <c r="WQB207" s="90"/>
      <c r="WQD207" s="90"/>
      <c r="WQF207" s="90"/>
      <c r="WQH207" s="90"/>
      <c r="WQJ207" s="90"/>
      <c r="WQL207" s="90"/>
      <c r="WQN207" s="90"/>
      <c r="WQP207" s="90"/>
      <c r="WQR207" s="90"/>
      <c r="WQT207" s="90"/>
      <c r="WQV207" s="90"/>
      <c r="WQX207" s="90"/>
      <c r="WQZ207" s="90"/>
      <c r="WRB207" s="90"/>
      <c r="WRD207" s="90"/>
      <c r="WRF207" s="90"/>
      <c r="WRH207" s="90"/>
      <c r="WRJ207" s="90"/>
      <c r="WRL207" s="90"/>
      <c r="WRN207" s="90"/>
      <c r="WRP207" s="90"/>
      <c r="WRR207" s="90"/>
      <c r="WRT207" s="90"/>
      <c r="WRV207" s="90"/>
      <c r="WRX207" s="90"/>
      <c r="WRZ207" s="90"/>
      <c r="WSB207" s="90"/>
      <c r="WSD207" s="90"/>
      <c r="WSF207" s="90"/>
      <c r="WSH207" s="90"/>
      <c r="WSJ207" s="90"/>
      <c r="WSL207" s="90"/>
      <c r="WSN207" s="90"/>
      <c r="WSP207" s="90"/>
      <c r="WSR207" s="90"/>
      <c r="WST207" s="90"/>
      <c r="WSV207" s="90"/>
      <c r="WSX207" s="90"/>
      <c r="WSZ207" s="90"/>
      <c r="WTB207" s="90"/>
      <c r="WTD207" s="90"/>
      <c r="WTF207" s="90"/>
      <c r="WTH207" s="90"/>
      <c r="WTJ207" s="90"/>
      <c r="WTL207" s="90"/>
      <c r="WTN207" s="90"/>
      <c r="WTP207" s="90"/>
      <c r="WTR207" s="90"/>
      <c r="WTT207" s="90"/>
      <c r="WTV207" s="90"/>
      <c r="WTX207" s="90"/>
      <c r="WTZ207" s="90"/>
      <c r="WUB207" s="90"/>
      <c r="WUD207" s="90"/>
      <c r="WUF207" s="90"/>
      <c r="WUH207" s="90"/>
      <c r="WUJ207" s="90"/>
      <c r="WUL207" s="90"/>
      <c r="WUN207" s="90"/>
      <c r="WUP207" s="90"/>
      <c r="WUR207" s="90"/>
      <c r="WUT207" s="90"/>
      <c r="WUV207" s="90"/>
      <c r="WUX207" s="90"/>
      <c r="WUZ207" s="90"/>
      <c r="WVB207" s="90"/>
      <c r="WVD207" s="90"/>
      <c r="WVF207" s="90"/>
      <c r="WVH207" s="90"/>
      <c r="WVJ207" s="90"/>
      <c r="WVL207" s="90"/>
      <c r="WVN207" s="90"/>
      <c r="WVP207" s="90"/>
      <c r="WVR207" s="90"/>
      <c r="WVT207" s="90"/>
      <c r="WVV207" s="90"/>
      <c r="WVX207" s="90"/>
      <c r="WVZ207" s="90"/>
      <c r="WWB207" s="90"/>
      <c r="WWD207" s="90"/>
      <c r="WWF207" s="90"/>
      <c r="WWH207" s="90"/>
      <c r="WWJ207" s="90"/>
      <c r="WWL207" s="90"/>
      <c r="WWN207" s="90"/>
      <c r="WWP207" s="90"/>
      <c r="WWR207" s="90"/>
      <c r="WWT207" s="90"/>
      <c r="WWV207" s="90"/>
      <c r="WWX207" s="90"/>
      <c r="WWZ207" s="90"/>
      <c r="WXB207" s="90"/>
      <c r="WXD207" s="90"/>
      <c r="WXF207" s="90"/>
      <c r="WXH207" s="90"/>
      <c r="WXJ207" s="90"/>
      <c r="WXL207" s="90"/>
      <c r="WXN207" s="90"/>
      <c r="WXP207" s="90"/>
      <c r="WXR207" s="90"/>
      <c r="WXT207" s="90"/>
      <c r="WXV207" s="90"/>
      <c r="WXX207" s="90"/>
      <c r="WXZ207" s="90"/>
      <c r="WYB207" s="90"/>
      <c r="WYD207" s="90"/>
      <c r="WYF207" s="90"/>
      <c r="WYH207" s="90"/>
      <c r="WYJ207" s="90"/>
      <c r="WYL207" s="90"/>
      <c r="WYN207" s="90"/>
      <c r="WYP207" s="90"/>
      <c r="WYR207" s="90"/>
      <c r="WYT207" s="90"/>
      <c r="WYV207" s="90"/>
      <c r="WYX207" s="90"/>
      <c r="WYZ207" s="90"/>
      <c r="WZB207" s="90"/>
      <c r="WZD207" s="90"/>
      <c r="WZF207" s="90"/>
      <c r="WZH207" s="90"/>
      <c r="WZJ207" s="90"/>
      <c r="WZL207" s="90"/>
      <c r="WZN207" s="90"/>
      <c r="WZP207" s="90"/>
      <c r="WZR207" s="90"/>
      <c r="WZT207" s="90"/>
      <c r="WZV207" s="90"/>
      <c r="WZX207" s="90"/>
      <c r="WZZ207" s="90"/>
      <c r="XAB207" s="90"/>
      <c r="XAD207" s="90"/>
      <c r="XAF207" s="90"/>
      <c r="XAH207" s="90"/>
      <c r="XAJ207" s="90"/>
      <c r="XAL207" s="90"/>
      <c r="XAN207" s="90"/>
      <c r="XAP207" s="90"/>
      <c r="XAR207" s="90"/>
      <c r="XAT207" s="90"/>
      <c r="XAV207" s="90"/>
      <c r="XAX207" s="90"/>
      <c r="XAZ207" s="90"/>
      <c r="XBB207" s="90"/>
      <c r="XBD207" s="90"/>
      <c r="XBF207" s="90"/>
      <c r="XBH207" s="90"/>
      <c r="XBJ207" s="90"/>
      <c r="XBL207" s="90"/>
      <c r="XBN207" s="90"/>
      <c r="XBP207" s="90"/>
      <c r="XBR207" s="90"/>
      <c r="XBT207" s="90"/>
      <c r="XBV207" s="90"/>
      <c r="XBX207" s="90"/>
      <c r="XBZ207" s="90"/>
      <c r="XCB207" s="90"/>
      <c r="XCD207" s="90"/>
      <c r="XCF207" s="90"/>
      <c r="XCH207" s="90"/>
      <c r="XCJ207" s="90"/>
      <c r="XCL207" s="90"/>
      <c r="XCN207" s="90"/>
      <c r="XCP207" s="90"/>
      <c r="XCR207" s="90"/>
      <c r="XCT207" s="90"/>
      <c r="XCV207" s="90"/>
      <c r="XCX207" s="90"/>
      <c r="XCZ207" s="90"/>
      <c r="XDB207" s="90"/>
      <c r="XDD207" s="90"/>
      <c r="XDF207" s="90"/>
      <c r="XDH207" s="90"/>
      <c r="XDJ207" s="90"/>
      <c r="XDL207" s="90"/>
      <c r="XDN207" s="90"/>
      <c r="XDP207" s="90"/>
      <c r="XDR207" s="90"/>
      <c r="XDT207" s="90"/>
      <c r="XDV207" s="90"/>
      <c r="XDX207" s="90"/>
      <c r="XDZ207" s="90"/>
      <c r="XEB207" s="90"/>
      <c r="XED207" s="90"/>
      <c r="XEF207" s="90"/>
      <c r="XEH207" s="90"/>
      <c r="XEJ207" s="90"/>
      <c r="XEL207" s="90"/>
      <c r="XEN207" s="90"/>
      <c r="XEP207" s="90"/>
      <c r="XER207" s="90"/>
      <c r="XET207" s="90"/>
      <c r="XEV207" s="90"/>
      <c r="XEX207" s="90"/>
      <c r="XEZ207" s="90"/>
      <c r="XFB207" s="90"/>
      <c r="XFD207" s="90"/>
    </row>
    <row r="208" spans="1:16384" s="1" customFormat="1" ht="20.149999999999999" customHeight="1">
      <c r="D208" s="124" t="s">
        <v>536</v>
      </c>
      <c r="E208" s="461" t="s">
        <v>1805</v>
      </c>
      <c r="F208" s="90"/>
      <c r="G208" s="1" t="s">
        <v>1751</v>
      </c>
      <c r="H208" s="496">
        <v>34.65</v>
      </c>
      <c r="J208" s="90"/>
      <c r="L208" s="90"/>
      <c r="N208" s="90"/>
      <c r="P208" s="90"/>
      <c r="R208" s="90"/>
      <c r="T208" s="90"/>
      <c r="V208" s="90"/>
      <c r="X208" s="90"/>
      <c r="Z208" s="90"/>
      <c r="AB208" s="90"/>
      <c r="AD208" s="90"/>
      <c r="AF208" s="90"/>
      <c r="AH208" s="90"/>
      <c r="AJ208" s="90"/>
      <c r="AL208" s="90"/>
      <c r="AN208" s="90"/>
      <c r="AP208" s="90"/>
      <c r="AR208" s="90"/>
      <c r="AT208" s="90"/>
      <c r="AV208" s="90"/>
      <c r="AX208" s="90"/>
      <c r="AZ208" s="90"/>
      <c r="BB208" s="90"/>
      <c r="BD208" s="90"/>
      <c r="BF208" s="90"/>
      <c r="BH208" s="90"/>
      <c r="BJ208" s="90"/>
      <c r="BL208" s="90"/>
      <c r="BN208" s="90"/>
      <c r="BP208" s="90"/>
      <c r="BR208" s="90"/>
      <c r="BT208" s="90"/>
      <c r="BV208" s="90"/>
      <c r="BX208" s="90"/>
      <c r="BZ208" s="90"/>
      <c r="CB208" s="90"/>
      <c r="CD208" s="90"/>
      <c r="CF208" s="90"/>
      <c r="CH208" s="90"/>
      <c r="CJ208" s="90"/>
      <c r="CL208" s="90"/>
      <c r="CN208" s="90"/>
      <c r="CP208" s="90"/>
      <c r="CR208" s="90"/>
      <c r="CT208" s="90"/>
      <c r="CV208" s="90"/>
      <c r="CX208" s="90"/>
      <c r="CZ208" s="90"/>
      <c r="DB208" s="90"/>
      <c r="DD208" s="90"/>
      <c r="DF208" s="90"/>
      <c r="DH208" s="90"/>
      <c r="DJ208" s="90"/>
      <c r="DL208" s="90"/>
      <c r="DN208" s="90"/>
      <c r="DP208" s="90"/>
      <c r="DR208" s="90"/>
      <c r="DT208" s="90"/>
      <c r="DV208" s="90"/>
      <c r="DX208" s="90"/>
      <c r="DZ208" s="90"/>
      <c r="EB208" s="90"/>
      <c r="ED208" s="90"/>
      <c r="EF208" s="90"/>
      <c r="EH208" s="90"/>
      <c r="EJ208" s="90"/>
      <c r="EL208" s="90"/>
      <c r="EN208" s="90"/>
      <c r="EP208" s="90"/>
      <c r="ER208" s="90"/>
      <c r="ET208" s="90"/>
      <c r="EV208" s="90"/>
      <c r="EX208" s="90"/>
      <c r="EZ208" s="90"/>
      <c r="FB208" s="90"/>
      <c r="FD208" s="90"/>
      <c r="FF208" s="90"/>
      <c r="FH208" s="90"/>
      <c r="FJ208" s="90"/>
      <c r="FL208" s="90"/>
      <c r="FN208" s="90"/>
      <c r="FP208" s="90"/>
      <c r="FR208" s="90"/>
      <c r="FT208" s="90"/>
      <c r="FV208" s="90"/>
      <c r="FX208" s="90"/>
      <c r="FZ208" s="90"/>
      <c r="GB208" s="90"/>
      <c r="GD208" s="90"/>
      <c r="GF208" s="90"/>
      <c r="GH208" s="90"/>
      <c r="GJ208" s="90"/>
      <c r="GL208" s="90"/>
      <c r="GN208" s="90"/>
      <c r="GP208" s="90"/>
      <c r="GR208" s="90"/>
      <c r="GT208" s="90"/>
      <c r="GV208" s="90"/>
      <c r="GX208" s="90"/>
      <c r="GZ208" s="90"/>
      <c r="HB208" s="90"/>
      <c r="HD208" s="90"/>
      <c r="HF208" s="90"/>
      <c r="HH208" s="90"/>
      <c r="HJ208" s="90"/>
      <c r="HL208" s="90"/>
      <c r="HN208" s="90"/>
      <c r="HP208" s="90"/>
      <c r="HR208" s="90"/>
      <c r="HT208" s="90"/>
      <c r="HV208" s="90"/>
      <c r="HX208" s="90"/>
      <c r="HZ208" s="90"/>
      <c r="IB208" s="90"/>
      <c r="ID208" s="90"/>
      <c r="IF208" s="90"/>
      <c r="IH208" s="90"/>
      <c r="IJ208" s="90"/>
      <c r="IL208" s="90"/>
      <c r="IN208" s="90"/>
      <c r="IP208" s="90"/>
      <c r="IR208" s="90"/>
      <c r="IT208" s="90"/>
      <c r="IV208" s="90"/>
      <c r="IX208" s="90"/>
      <c r="IZ208" s="90"/>
      <c r="JB208" s="90"/>
      <c r="JD208" s="90"/>
      <c r="JF208" s="90"/>
      <c r="JH208" s="90"/>
      <c r="JJ208" s="90"/>
      <c r="JL208" s="90"/>
      <c r="JN208" s="90"/>
      <c r="JP208" s="90"/>
      <c r="JR208" s="90"/>
      <c r="JT208" s="90"/>
      <c r="JV208" s="90"/>
      <c r="JX208" s="90"/>
      <c r="JZ208" s="90"/>
      <c r="KB208" s="90"/>
      <c r="KD208" s="90"/>
      <c r="KF208" s="90"/>
      <c r="KH208" s="90"/>
      <c r="KJ208" s="90"/>
      <c r="KL208" s="90"/>
      <c r="KN208" s="90"/>
      <c r="KP208" s="90"/>
      <c r="KR208" s="90"/>
      <c r="KT208" s="90"/>
      <c r="KV208" s="90"/>
      <c r="KX208" s="90"/>
      <c r="KZ208" s="90"/>
      <c r="LB208" s="90"/>
      <c r="LD208" s="90"/>
      <c r="LF208" s="90"/>
      <c r="LH208" s="90"/>
      <c r="LJ208" s="90"/>
      <c r="LL208" s="90"/>
      <c r="LN208" s="90"/>
      <c r="LP208" s="90"/>
      <c r="LR208" s="90"/>
      <c r="LT208" s="90"/>
      <c r="LV208" s="90"/>
      <c r="LX208" s="90"/>
      <c r="LZ208" s="90"/>
      <c r="MB208" s="90"/>
      <c r="MD208" s="90"/>
      <c r="MF208" s="90"/>
      <c r="MH208" s="90"/>
      <c r="MJ208" s="90"/>
      <c r="ML208" s="90"/>
      <c r="MN208" s="90"/>
      <c r="MP208" s="90"/>
      <c r="MR208" s="90"/>
      <c r="MT208" s="90"/>
      <c r="MV208" s="90"/>
      <c r="MX208" s="90"/>
      <c r="MZ208" s="90"/>
      <c r="NB208" s="90"/>
      <c r="ND208" s="90"/>
      <c r="NF208" s="90"/>
      <c r="NH208" s="90"/>
      <c r="NJ208" s="90"/>
      <c r="NL208" s="90"/>
      <c r="NN208" s="90"/>
      <c r="NP208" s="90"/>
      <c r="NR208" s="90"/>
      <c r="NT208" s="90"/>
      <c r="NV208" s="90"/>
      <c r="NX208" s="90"/>
      <c r="NZ208" s="90"/>
      <c r="OB208" s="90"/>
      <c r="OD208" s="90"/>
      <c r="OF208" s="90"/>
      <c r="OH208" s="90"/>
      <c r="OJ208" s="90"/>
      <c r="OL208" s="90"/>
      <c r="ON208" s="90"/>
      <c r="OP208" s="90"/>
      <c r="OR208" s="90"/>
      <c r="OT208" s="90"/>
      <c r="OV208" s="90"/>
      <c r="OX208" s="90"/>
      <c r="OZ208" s="90"/>
      <c r="PB208" s="90"/>
      <c r="PD208" s="90"/>
      <c r="PF208" s="90"/>
      <c r="PH208" s="90"/>
      <c r="PJ208" s="90"/>
      <c r="PL208" s="90"/>
      <c r="PN208" s="90"/>
      <c r="PP208" s="90"/>
      <c r="PR208" s="90"/>
      <c r="PT208" s="90"/>
      <c r="PV208" s="90"/>
      <c r="PX208" s="90"/>
      <c r="PZ208" s="90"/>
      <c r="QB208" s="90"/>
      <c r="QD208" s="90"/>
      <c r="QF208" s="90"/>
      <c r="QH208" s="90"/>
      <c r="QJ208" s="90"/>
      <c r="QL208" s="90"/>
      <c r="QN208" s="90"/>
      <c r="QP208" s="90"/>
      <c r="QR208" s="90"/>
      <c r="QT208" s="90"/>
      <c r="QV208" s="90"/>
      <c r="QX208" s="90"/>
      <c r="QZ208" s="90"/>
      <c r="RB208" s="90"/>
      <c r="RD208" s="90"/>
      <c r="RF208" s="90"/>
      <c r="RH208" s="90"/>
      <c r="RJ208" s="90"/>
      <c r="RL208" s="90"/>
      <c r="RN208" s="90"/>
      <c r="RP208" s="90"/>
      <c r="RR208" s="90"/>
      <c r="RT208" s="90"/>
      <c r="RV208" s="90"/>
      <c r="RX208" s="90"/>
      <c r="RZ208" s="90"/>
      <c r="SB208" s="90"/>
      <c r="SD208" s="90"/>
      <c r="SF208" s="90"/>
      <c r="SH208" s="90"/>
      <c r="SJ208" s="90"/>
      <c r="SL208" s="90"/>
      <c r="SN208" s="90"/>
      <c r="SP208" s="90"/>
      <c r="SR208" s="90"/>
      <c r="ST208" s="90"/>
      <c r="SV208" s="90"/>
      <c r="SX208" s="90"/>
      <c r="SZ208" s="90"/>
      <c r="TB208" s="90"/>
      <c r="TD208" s="90"/>
      <c r="TF208" s="90"/>
      <c r="TH208" s="90"/>
      <c r="TJ208" s="90"/>
      <c r="TL208" s="90"/>
      <c r="TN208" s="90"/>
      <c r="TP208" s="90"/>
      <c r="TR208" s="90"/>
      <c r="TT208" s="90"/>
      <c r="TV208" s="90"/>
      <c r="TX208" s="90"/>
      <c r="TZ208" s="90"/>
      <c r="UB208" s="90"/>
      <c r="UD208" s="90"/>
      <c r="UF208" s="90"/>
      <c r="UH208" s="90"/>
      <c r="UJ208" s="90"/>
      <c r="UL208" s="90"/>
      <c r="UN208" s="90"/>
      <c r="UP208" s="90"/>
      <c r="UR208" s="90"/>
      <c r="UT208" s="90"/>
      <c r="UV208" s="90"/>
      <c r="UX208" s="90"/>
      <c r="UZ208" s="90"/>
      <c r="VB208" s="90"/>
      <c r="VD208" s="90"/>
      <c r="VF208" s="90"/>
      <c r="VH208" s="90"/>
      <c r="VJ208" s="90"/>
      <c r="VL208" s="90"/>
      <c r="VN208" s="90"/>
      <c r="VP208" s="90"/>
      <c r="VR208" s="90"/>
      <c r="VT208" s="90"/>
      <c r="VV208" s="90"/>
      <c r="VX208" s="90"/>
      <c r="VZ208" s="90"/>
      <c r="WB208" s="90"/>
      <c r="WD208" s="90"/>
      <c r="WF208" s="90"/>
      <c r="WH208" s="90"/>
      <c r="WJ208" s="90"/>
      <c r="WL208" s="90"/>
      <c r="WN208" s="90"/>
      <c r="WP208" s="90"/>
      <c r="WR208" s="90"/>
      <c r="WT208" s="90"/>
      <c r="WV208" s="90"/>
      <c r="WX208" s="90"/>
      <c r="WZ208" s="90"/>
      <c r="XB208" s="90"/>
      <c r="XD208" s="90"/>
      <c r="XF208" s="90"/>
      <c r="XH208" s="90"/>
      <c r="XJ208" s="90"/>
      <c r="XL208" s="90"/>
      <c r="XN208" s="90"/>
      <c r="XP208" s="90"/>
      <c r="XR208" s="90"/>
      <c r="XT208" s="90"/>
      <c r="XV208" s="90"/>
      <c r="XX208" s="90"/>
      <c r="XZ208" s="90"/>
      <c r="YB208" s="90"/>
      <c r="YD208" s="90"/>
      <c r="YF208" s="90"/>
      <c r="YH208" s="90"/>
      <c r="YJ208" s="90"/>
      <c r="YL208" s="90"/>
      <c r="YN208" s="90"/>
      <c r="YP208" s="90"/>
      <c r="YR208" s="90"/>
      <c r="YT208" s="90"/>
      <c r="YV208" s="90"/>
      <c r="YX208" s="90"/>
      <c r="YZ208" s="90"/>
      <c r="ZB208" s="90"/>
      <c r="ZD208" s="90"/>
      <c r="ZF208" s="90"/>
      <c r="ZH208" s="90"/>
      <c r="ZJ208" s="90"/>
      <c r="ZL208" s="90"/>
      <c r="ZN208" s="90"/>
      <c r="ZP208" s="90"/>
      <c r="ZR208" s="90"/>
      <c r="ZT208" s="90"/>
      <c r="ZV208" s="90"/>
      <c r="ZX208" s="90"/>
      <c r="ZZ208" s="90"/>
      <c r="AAB208" s="90"/>
      <c r="AAD208" s="90"/>
      <c r="AAF208" s="90"/>
      <c r="AAH208" s="90"/>
      <c r="AAJ208" s="90"/>
      <c r="AAL208" s="90"/>
      <c r="AAN208" s="90"/>
      <c r="AAP208" s="90"/>
      <c r="AAR208" s="90"/>
      <c r="AAT208" s="90"/>
      <c r="AAV208" s="90"/>
      <c r="AAX208" s="90"/>
      <c r="AAZ208" s="90"/>
      <c r="ABB208" s="90"/>
      <c r="ABD208" s="90"/>
      <c r="ABF208" s="90"/>
      <c r="ABH208" s="90"/>
      <c r="ABJ208" s="90"/>
      <c r="ABL208" s="90"/>
      <c r="ABN208" s="90"/>
      <c r="ABP208" s="90"/>
      <c r="ABR208" s="90"/>
      <c r="ABT208" s="90"/>
      <c r="ABV208" s="90"/>
      <c r="ABX208" s="90"/>
      <c r="ABZ208" s="90"/>
      <c r="ACB208" s="90"/>
      <c r="ACD208" s="90"/>
      <c r="ACF208" s="90"/>
      <c r="ACH208" s="90"/>
      <c r="ACJ208" s="90"/>
      <c r="ACL208" s="90"/>
      <c r="ACN208" s="90"/>
      <c r="ACP208" s="90"/>
      <c r="ACR208" s="90"/>
      <c r="ACT208" s="90"/>
      <c r="ACV208" s="90"/>
      <c r="ACX208" s="90"/>
      <c r="ACZ208" s="90"/>
      <c r="ADB208" s="90"/>
      <c r="ADD208" s="90"/>
      <c r="ADF208" s="90"/>
      <c r="ADH208" s="90"/>
      <c r="ADJ208" s="90"/>
      <c r="ADL208" s="90"/>
      <c r="ADN208" s="90"/>
      <c r="ADP208" s="90"/>
      <c r="ADR208" s="90"/>
      <c r="ADT208" s="90"/>
      <c r="ADV208" s="90"/>
      <c r="ADX208" s="90"/>
      <c r="ADZ208" s="90"/>
      <c r="AEB208" s="90"/>
      <c r="AED208" s="90"/>
      <c r="AEF208" s="90"/>
      <c r="AEH208" s="90"/>
      <c r="AEJ208" s="90"/>
      <c r="AEL208" s="90"/>
      <c r="AEN208" s="90"/>
      <c r="AEP208" s="90"/>
      <c r="AER208" s="90"/>
      <c r="AET208" s="90"/>
      <c r="AEV208" s="90"/>
      <c r="AEX208" s="90"/>
      <c r="AEZ208" s="90"/>
      <c r="AFB208" s="90"/>
      <c r="AFD208" s="90"/>
      <c r="AFF208" s="90"/>
      <c r="AFH208" s="90"/>
      <c r="AFJ208" s="90"/>
      <c r="AFL208" s="90"/>
      <c r="AFN208" s="90"/>
      <c r="AFP208" s="90"/>
      <c r="AFR208" s="90"/>
      <c r="AFT208" s="90"/>
      <c r="AFV208" s="90"/>
      <c r="AFX208" s="90"/>
      <c r="AFZ208" s="90"/>
      <c r="AGB208" s="90"/>
      <c r="AGD208" s="90"/>
      <c r="AGF208" s="90"/>
      <c r="AGH208" s="90"/>
      <c r="AGJ208" s="90"/>
      <c r="AGL208" s="90"/>
      <c r="AGN208" s="90"/>
      <c r="AGP208" s="90"/>
      <c r="AGR208" s="90"/>
      <c r="AGT208" s="90"/>
      <c r="AGV208" s="90"/>
      <c r="AGX208" s="90"/>
      <c r="AGZ208" s="90"/>
      <c r="AHB208" s="90"/>
      <c r="AHD208" s="90"/>
      <c r="AHF208" s="90"/>
      <c r="AHH208" s="90"/>
      <c r="AHJ208" s="90"/>
      <c r="AHL208" s="90"/>
      <c r="AHN208" s="90"/>
      <c r="AHP208" s="90"/>
      <c r="AHR208" s="90"/>
      <c r="AHT208" s="90"/>
      <c r="AHV208" s="90"/>
      <c r="AHX208" s="90"/>
      <c r="AHZ208" s="90"/>
      <c r="AIB208" s="90"/>
      <c r="AID208" s="90"/>
      <c r="AIF208" s="90"/>
      <c r="AIH208" s="90"/>
      <c r="AIJ208" s="90"/>
      <c r="AIL208" s="90"/>
      <c r="AIN208" s="90"/>
      <c r="AIP208" s="90"/>
      <c r="AIR208" s="90"/>
      <c r="AIT208" s="90"/>
      <c r="AIV208" s="90"/>
      <c r="AIX208" s="90"/>
      <c r="AIZ208" s="90"/>
      <c r="AJB208" s="90"/>
      <c r="AJD208" s="90"/>
      <c r="AJF208" s="90"/>
      <c r="AJH208" s="90"/>
      <c r="AJJ208" s="90"/>
      <c r="AJL208" s="90"/>
      <c r="AJN208" s="90"/>
      <c r="AJP208" s="90"/>
      <c r="AJR208" s="90"/>
      <c r="AJT208" s="90"/>
      <c r="AJV208" s="90"/>
      <c r="AJX208" s="90"/>
      <c r="AJZ208" s="90"/>
      <c r="AKB208" s="90"/>
      <c r="AKD208" s="90"/>
      <c r="AKF208" s="90"/>
      <c r="AKH208" s="90"/>
      <c r="AKJ208" s="90"/>
      <c r="AKL208" s="90"/>
      <c r="AKN208" s="90"/>
      <c r="AKP208" s="90"/>
      <c r="AKR208" s="90"/>
      <c r="AKT208" s="90"/>
      <c r="AKV208" s="90"/>
      <c r="AKX208" s="90"/>
      <c r="AKZ208" s="90"/>
      <c r="ALB208" s="90"/>
      <c r="ALD208" s="90"/>
      <c r="ALF208" s="90"/>
      <c r="ALH208" s="90"/>
      <c r="ALJ208" s="90"/>
      <c r="ALL208" s="90"/>
      <c r="ALN208" s="90"/>
      <c r="ALP208" s="90"/>
      <c r="ALR208" s="90"/>
      <c r="ALT208" s="90"/>
      <c r="ALV208" s="90"/>
      <c r="ALX208" s="90"/>
      <c r="ALZ208" s="90"/>
      <c r="AMB208" s="90"/>
      <c r="AMD208" s="90"/>
      <c r="AMF208" s="90"/>
      <c r="AMH208" s="90"/>
      <c r="AMJ208" s="90"/>
      <c r="AML208" s="90"/>
      <c r="AMN208" s="90"/>
      <c r="AMP208" s="90"/>
      <c r="AMR208" s="90"/>
      <c r="AMT208" s="90"/>
      <c r="AMV208" s="90"/>
      <c r="AMX208" s="90"/>
      <c r="AMZ208" s="90"/>
      <c r="ANB208" s="90"/>
      <c r="AND208" s="90"/>
      <c r="ANF208" s="90"/>
      <c r="ANH208" s="90"/>
      <c r="ANJ208" s="90"/>
      <c r="ANL208" s="90"/>
      <c r="ANN208" s="90"/>
      <c r="ANP208" s="90"/>
      <c r="ANR208" s="90"/>
      <c r="ANT208" s="90"/>
      <c r="ANV208" s="90"/>
      <c r="ANX208" s="90"/>
      <c r="ANZ208" s="90"/>
      <c r="AOB208" s="90"/>
      <c r="AOD208" s="90"/>
      <c r="AOF208" s="90"/>
      <c r="AOH208" s="90"/>
      <c r="AOJ208" s="90"/>
      <c r="AOL208" s="90"/>
      <c r="AON208" s="90"/>
      <c r="AOP208" s="90"/>
      <c r="AOR208" s="90"/>
      <c r="AOT208" s="90"/>
      <c r="AOV208" s="90"/>
      <c r="AOX208" s="90"/>
      <c r="AOZ208" s="90"/>
      <c r="APB208" s="90"/>
      <c r="APD208" s="90"/>
      <c r="APF208" s="90"/>
      <c r="APH208" s="90"/>
      <c r="APJ208" s="90"/>
      <c r="APL208" s="90"/>
      <c r="APN208" s="90"/>
      <c r="APP208" s="90"/>
      <c r="APR208" s="90"/>
      <c r="APT208" s="90"/>
      <c r="APV208" s="90"/>
      <c r="APX208" s="90"/>
      <c r="APZ208" s="90"/>
      <c r="AQB208" s="90"/>
      <c r="AQD208" s="90"/>
      <c r="AQF208" s="90"/>
      <c r="AQH208" s="90"/>
      <c r="AQJ208" s="90"/>
      <c r="AQL208" s="90"/>
      <c r="AQN208" s="90"/>
      <c r="AQP208" s="90"/>
      <c r="AQR208" s="90"/>
      <c r="AQT208" s="90"/>
      <c r="AQV208" s="90"/>
      <c r="AQX208" s="90"/>
      <c r="AQZ208" s="90"/>
      <c r="ARB208" s="90"/>
      <c r="ARD208" s="90"/>
      <c r="ARF208" s="90"/>
      <c r="ARH208" s="90"/>
      <c r="ARJ208" s="90"/>
      <c r="ARL208" s="90"/>
      <c r="ARN208" s="90"/>
      <c r="ARP208" s="90"/>
      <c r="ARR208" s="90"/>
      <c r="ART208" s="90"/>
      <c r="ARV208" s="90"/>
      <c r="ARX208" s="90"/>
      <c r="ARZ208" s="90"/>
      <c r="ASB208" s="90"/>
      <c r="ASD208" s="90"/>
      <c r="ASF208" s="90"/>
      <c r="ASH208" s="90"/>
      <c r="ASJ208" s="90"/>
      <c r="ASL208" s="90"/>
      <c r="ASN208" s="90"/>
      <c r="ASP208" s="90"/>
      <c r="ASR208" s="90"/>
      <c r="AST208" s="90"/>
      <c r="ASV208" s="90"/>
      <c r="ASX208" s="90"/>
      <c r="ASZ208" s="90"/>
      <c r="ATB208" s="90"/>
      <c r="ATD208" s="90"/>
      <c r="ATF208" s="90"/>
      <c r="ATH208" s="90"/>
      <c r="ATJ208" s="90"/>
      <c r="ATL208" s="90"/>
      <c r="ATN208" s="90"/>
      <c r="ATP208" s="90"/>
      <c r="ATR208" s="90"/>
      <c r="ATT208" s="90"/>
      <c r="ATV208" s="90"/>
      <c r="ATX208" s="90"/>
      <c r="ATZ208" s="90"/>
      <c r="AUB208" s="90"/>
      <c r="AUD208" s="90"/>
      <c r="AUF208" s="90"/>
      <c r="AUH208" s="90"/>
      <c r="AUJ208" s="90"/>
      <c r="AUL208" s="90"/>
      <c r="AUN208" s="90"/>
      <c r="AUP208" s="90"/>
      <c r="AUR208" s="90"/>
      <c r="AUT208" s="90"/>
      <c r="AUV208" s="90"/>
      <c r="AUX208" s="90"/>
      <c r="AUZ208" s="90"/>
      <c r="AVB208" s="90"/>
      <c r="AVD208" s="90"/>
      <c r="AVF208" s="90"/>
      <c r="AVH208" s="90"/>
      <c r="AVJ208" s="90"/>
      <c r="AVL208" s="90"/>
      <c r="AVN208" s="90"/>
      <c r="AVP208" s="90"/>
      <c r="AVR208" s="90"/>
      <c r="AVT208" s="90"/>
      <c r="AVV208" s="90"/>
      <c r="AVX208" s="90"/>
      <c r="AVZ208" s="90"/>
      <c r="AWB208" s="90"/>
      <c r="AWD208" s="90"/>
      <c r="AWF208" s="90"/>
      <c r="AWH208" s="90"/>
      <c r="AWJ208" s="90"/>
      <c r="AWL208" s="90"/>
      <c r="AWN208" s="90"/>
      <c r="AWP208" s="90"/>
      <c r="AWR208" s="90"/>
      <c r="AWT208" s="90"/>
      <c r="AWV208" s="90"/>
      <c r="AWX208" s="90"/>
      <c r="AWZ208" s="90"/>
      <c r="AXB208" s="90"/>
      <c r="AXD208" s="90"/>
      <c r="AXF208" s="90"/>
      <c r="AXH208" s="90"/>
      <c r="AXJ208" s="90"/>
      <c r="AXL208" s="90"/>
      <c r="AXN208" s="90"/>
      <c r="AXP208" s="90"/>
      <c r="AXR208" s="90"/>
      <c r="AXT208" s="90"/>
      <c r="AXV208" s="90"/>
      <c r="AXX208" s="90"/>
      <c r="AXZ208" s="90"/>
      <c r="AYB208" s="90"/>
      <c r="AYD208" s="90"/>
      <c r="AYF208" s="90"/>
      <c r="AYH208" s="90"/>
      <c r="AYJ208" s="90"/>
      <c r="AYL208" s="90"/>
      <c r="AYN208" s="90"/>
      <c r="AYP208" s="90"/>
      <c r="AYR208" s="90"/>
      <c r="AYT208" s="90"/>
      <c r="AYV208" s="90"/>
      <c r="AYX208" s="90"/>
      <c r="AYZ208" s="90"/>
      <c r="AZB208" s="90"/>
      <c r="AZD208" s="90"/>
      <c r="AZF208" s="90"/>
      <c r="AZH208" s="90"/>
      <c r="AZJ208" s="90"/>
      <c r="AZL208" s="90"/>
      <c r="AZN208" s="90"/>
      <c r="AZP208" s="90"/>
      <c r="AZR208" s="90"/>
      <c r="AZT208" s="90"/>
      <c r="AZV208" s="90"/>
      <c r="AZX208" s="90"/>
      <c r="AZZ208" s="90"/>
      <c r="BAB208" s="90"/>
      <c r="BAD208" s="90"/>
      <c r="BAF208" s="90"/>
      <c r="BAH208" s="90"/>
      <c r="BAJ208" s="90"/>
      <c r="BAL208" s="90"/>
      <c r="BAN208" s="90"/>
      <c r="BAP208" s="90"/>
      <c r="BAR208" s="90"/>
      <c r="BAT208" s="90"/>
      <c r="BAV208" s="90"/>
      <c r="BAX208" s="90"/>
      <c r="BAZ208" s="90"/>
      <c r="BBB208" s="90"/>
      <c r="BBD208" s="90"/>
      <c r="BBF208" s="90"/>
      <c r="BBH208" s="90"/>
      <c r="BBJ208" s="90"/>
      <c r="BBL208" s="90"/>
      <c r="BBN208" s="90"/>
      <c r="BBP208" s="90"/>
      <c r="BBR208" s="90"/>
      <c r="BBT208" s="90"/>
      <c r="BBV208" s="90"/>
      <c r="BBX208" s="90"/>
      <c r="BBZ208" s="90"/>
      <c r="BCB208" s="90"/>
      <c r="BCD208" s="90"/>
      <c r="BCF208" s="90"/>
      <c r="BCH208" s="90"/>
      <c r="BCJ208" s="90"/>
      <c r="BCL208" s="90"/>
      <c r="BCN208" s="90"/>
      <c r="BCP208" s="90"/>
      <c r="BCR208" s="90"/>
      <c r="BCT208" s="90"/>
      <c r="BCV208" s="90"/>
      <c r="BCX208" s="90"/>
      <c r="BCZ208" s="90"/>
      <c r="BDB208" s="90"/>
      <c r="BDD208" s="90"/>
      <c r="BDF208" s="90"/>
      <c r="BDH208" s="90"/>
      <c r="BDJ208" s="90"/>
      <c r="BDL208" s="90"/>
      <c r="BDN208" s="90"/>
      <c r="BDP208" s="90"/>
      <c r="BDR208" s="90"/>
      <c r="BDT208" s="90"/>
      <c r="BDV208" s="90"/>
      <c r="BDX208" s="90"/>
      <c r="BDZ208" s="90"/>
      <c r="BEB208" s="90"/>
      <c r="BED208" s="90"/>
      <c r="BEF208" s="90"/>
      <c r="BEH208" s="90"/>
      <c r="BEJ208" s="90"/>
      <c r="BEL208" s="90"/>
      <c r="BEN208" s="90"/>
      <c r="BEP208" s="90"/>
      <c r="BER208" s="90"/>
      <c r="BET208" s="90"/>
      <c r="BEV208" s="90"/>
      <c r="BEX208" s="90"/>
      <c r="BEZ208" s="90"/>
      <c r="BFB208" s="90"/>
      <c r="BFD208" s="90"/>
      <c r="BFF208" s="90"/>
      <c r="BFH208" s="90"/>
      <c r="BFJ208" s="90"/>
      <c r="BFL208" s="90"/>
      <c r="BFN208" s="90"/>
      <c r="BFP208" s="90"/>
      <c r="BFR208" s="90"/>
      <c r="BFT208" s="90"/>
      <c r="BFV208" s="90"/>
      <c r="BFX208" s="90"/>
      <c r="BFZ208" s="90"/>
      <c r="BGB208" s="90"/>
      <c r="BGD208" s="90"/>
      <c r="BGF208" s="90"/>
      <c r="BGH208" s="90"/>
      <c r="BGJ208" s="90"/>
      <c r="BGL208" s="90"/>
      <c r="BGN208" s="90"/>
      <c r="BGP208" s="90"/>
      <c r="BGR208" s="90"/>
      <c r="BGT208" s="90"/>
      <c r="BGV208" s="90"/>
      <c r="BGX208" s="90"/>
      <c r="BGZ208" s="90"/>
      <c r="BHB208" s="90"/>
      <c r="BHD208" s="90"/>
      <c r="BHF208" s="90"/>
      <c r="BHH208" s="90"/>
      <c r="BHJ208" s="90"/>
      <c r="BHL208" s="90"/>
      <c r="BHN208" s="90"/>
      <c r="BHP208" s="90"/>
      <c r="BHR208" s="90"/>
      <c r="BHT208" s="90"/>
      <c r="BHV208" s="90"/>
      <c r="BHX208" s="90"/>
      <c r="BHZ208" s="90"/>
      <c r="BIB208" s="90"/>
      <c r="BID208" s="90"/>
      <c r="BIF208" s="90"/>
      <c r="BIH208" s="90"/>
      <c r="BIJ208" s="90"/>
      <c r="BIL208" s="90"/>
      <c r="BIN208" s="90"/>
      <c r="BIP208" s="90"/>
      <c r="BIR208" s="90"/>
      <c r="BIT208" s="90"/>
      <c r="BIV208" s="90"/>
      <c r="BIX208" s="90"/>
      <c r="BIZ208" s="90"/>
      <c r="BJB208" s="90"/>
      <c r="BJD208" s="90"/>
      <c r="BJF208" s="90"/>
      <c r="BJH208" s="90"/>
      <c r="BJJ208" s="90"/>
      <c r="BJL208" s="90"/>
      <c r="BJN208" s="90"/>
      <c r="BJP208" s="90"/>
      <c r="BJR208" s="90"/>
      <c r="BJT208" s="90"/>
      <c r="BJV208" s="90"/>
      <c r="BJX208" s="90"/>
      <c r="BJZ208" s="90"/>
      <c r="BKB208" s="90"/>
      <c r="BKD208" s="90"/>
      <c r="BKF208" s="90"/>
      <c r="BKH208" s="90"/>
      <c r="BKJ208" s="90"/>
      <c r="BKL208" s="90"/>
      <c r="BKN208" s="90"/>
      <c r="BKP208" s="90"/>
      <c r="BKR208" s="90"/>
      <c r="BKT208" s="90"/>
      <c r="BKV208" s="90"/>
      <c r="BKX208" s="90"/>
      <c r="BKZ208" s="90"/>
      <c r="BLB208" s="90"/>
      <c r="BLD208" s="90"/>
      <c r="BLF208" s="90"/>
      <c r="BLH208" s="90"/>
      <c r="BLJ208" s="90"/>
      <c r="BLL208" s="90"/>
      <c r="BLN208" s="90"/>
      <c r="BLP208" s="90"/>
      <c r="BLR208" s="90"/>
      <c r="BLT208" s="90"/>
      <c r="BLV208" s="90"/>
      <c r="BLX208" s="90"/>
      <c r="BLZ208" s="90"/>
      <c r="BMB208" s="90"/>
      <c r="BMD208" s="90"/>
      <c r="BMF208" s="90"/>
      <c r="BMH208" s="90"/>
      <c r="BMJ208" s="90"/>
      <c r="BML208" s="90"/>
      <c r="BMN208" s="90"/>
      <c r="BMP208" s="90"/>
      <c r="BMR208" s="90"/>
      <c r="BMT208" s="90"/>
      <c r="BMV208" s="90"/>
      <c r="BMX208" s="90"/>
      <c r="BMZ208" s="90"/>
      <c r="BNB208" s="90"/>
      <c r="BND208" s="90"/>
      <c r="BNF208" s="90"/>
      <c r="BNH208" s="90"/>
      <c r="BNJ208" s="90"/>
      <c r="BNL208" s="90"/>
      <c r="BNN208" s="90"/>
      <c r="BNP208" s="90"/>
      <c r="BNR208" s="90"/>
      <c r="BNT208" s="90"/>
      <c r="BNV208" s="90"/>
      <c r="BNX208" s="90"/>
      <c r="BNZ208" s="90"/>
      <c r="BOB208" s="90"/>
      <c r="BOD208" s="90"/>
      <c r="BOF208" s="90"/>
      <c r="BOH208" s="90"/>
      <c r="BOJ208" s="90"/>
      <c r="BOL208" s="90"/>
      <c r="BON208" s="90"/>
      <c r="BOP208" s="90"/>
      <c r="BOR208" s="90"/>
      <c r="BOT208" s="90"/>
      <c r="BOV208" s="90"/>
      <c r="BOX208" s="90"/>
      <c r="BOZ208" s="90"/>
      <c r="BPB208" s="90"/>
      <c r="BPD208" s="90"/>
      <c r="BPF208" s="90"/>
      <c r="BPH208" s="90"/>
      <c r="BPJ208" s="90"/>
      <c r="BPL208" s="90"/>
      <c r="BPN208" s="90"/>
      <c r="BPP208" s="90"/>
      <c r="BPR208" s="90"/>
      <c r="BPT208" s="90"/>
      <c r="BPV208" s="90"/>
      <c r="BPX208" s="90"/>
      <c r="BPZ208" s="90"/>
      <c r="BQB208" s="90"/>
      <c r="BQD208" s="90"/>
      <c r="BQF208" s="90"/>
      <c r="BQH208" s="90"/>
      <c r="BQJ208" s="90"/>
      <c r="BQL208" s="90"/>
      <c r="BQN208" s="90"/>
      <c r="BQP208" s="90"/>
      <c r="BQR208" s="90"/>
      <c r="BQT208" s="90"/>
      <c r="BQV208" s="90"/>
      <c r="BQX208" s="90"/>
      <c r="BQZ208" s="90"/>
      <c r="BRB208" s="90"/>
      <c r="BRD208" s="90"/>
      <c r="BRF208" s="90"/>
      <c r="BRH208" s="90"/>
      <c r="BRJ208" s="90"/>
      <c r="BRL208" s="90"/>
      <c r="BRN208" s="90"/>
      <c r="BRP208" s="90"/>
      <c r="BRR208" s="90"/>
      <c r="BRT208" s="90"/>
      <c r="BRV208" s="90"/>
      <c r="BRX208" s="90"/>
      <c r="BRZ208" s="90"/>
      <c r="BSB208" s="90"/>
      <c r="BSD208" s="90"/>
      <c r="BSF208" s="90"/>
      <c r="BSH208" s="90"/>
      <c r="BSJ208" s="90"/>
      <c r="BSL208" s="90"/>
      <c r="BSN208" s="90"/>
      <c r="BSP208" s="90"/>
      <c r="BSR208" s="90"/>
      <c r="BST208" s="90"/>
      <c r="BSV208" s="90"/>
      <c r="BSX208" s="90"/>
      <c r="BSZ208" s="90"/>
      <c r="BTB208" s="90"/>
      <c r="BTD208" s="90"/>
      <c r="BTF208" s="90"/>
      <c r="BTH208" s="90"/>
      <c r="BTJ208" s="90"/>
      <c r="BTL208" s="90"/>
      <c r="BTN208" s="90"/>
      <c r="BTP208" s="90"/>
      <c r="BTR208" s="90"/>
      <c r="BTT208" s="90"/>
      <c r="BTV208" s="90"/>
      <c r="BTX208" s="90"/>
      <c r="BTZ208" s="90"/>
      <c r="BUB208" s="90"/>
      <c r="BUD208" s="90"/>
      <c r="BUF208" s="90"/>
      <c r="BUH208" s="90"/>
      <c r="BUJ208" s="90"/>
      <c r="BUL208" s="90"/>
      <c r="BUN208" s="90"/>
      <c r="BUP208" s="90"/>
      <c r="BUR208" s="90"/>
      <c r="BUT208" s="90"/>
      <c r="BUV208" s="90"/>
      <c r="BUX208" s="90"/>
      <c r="BUZ208" s="90"/>
      <c r="BVB208" s="90"/>
      <c r="BVD208" s="90"/>
      <c r="BVF208" s="90"/>
      <c r="BVH208" s="90"/>
      <c r="BVJ208" s="90"/>
      <c r="BVL208" s="90"/>
      <c r="BVN208" s="90"/>
      <c r="BVP208" s="90"/>
      <c r="BVR208" s="90"/>
      <c r="BVT208" s="90"/>
      <c r="BVV208" s="90"/>
      <c r="BVX208" s="90"/>
      <c r="BVZ208" s="90"/>
      <c r="BWB208" s="90"/>
      <c r="BWD208" s="90"/>
      <c r="BWF208" s="90"/>
      <c r="BWH208" s="90"/>
      <c r="BWJ208" s="90"/>
      <c r="BWL208" s="90"/>
      <c r="BWN208" s="90"/>
      <c r="BWP208" s="90"/>
      <c r="BWR208" s="90"/>
      <c r="BWT208" s="90"/>
      <c r="BWV208" s="90"/>
      <c r="BWX208" s="90"/>
      <c r="BWZ208" s="90"/>
      <c r="BXB208" s="90"/>
      <c r="BXD208" s="90"/>
      <c r="BXF208" s="90"/>
      <c r="BXH208" s="90"/>
      <c r="BXJ208" s="90"/>
      <c r="BXL208" s="90"/>
      <c r="BXN208" s="90"/>
      <c r="BXP208" s="90"/>
      <c r="BXR208" s="90"/>
      <c r="BXT208" s="90"/>
      <c r="BXV208" s="90"/>
      <c r="BXX208" s="90"/>
      <c r="BXZ208" s="90"/>
      <c r="BYB208" s="90"/>
      <c r="BYD208" s="90"/>
      <c r="BYF208" s="90"/>
      <c r="BYH208" s="90"/>
      <c r="BYJ208" s="90"/>
      <c r="BYL208" s="90"/>
      <c r="BYN208" s="90"/>
      <c r="BYP208" s="90"/>
      <c r="BYR208" s="90"/>
      <c r="BYT208" s="90"/>
      <c r="BYV208" s="90"/>
      <c r="BYX208" s="90"/>
      <c r="BYZ208" s="90"/>
      <c r="BZB208" s="90"/>
      <c r="BZD208" s="90"/>
      <c r="BZF208" s="90"/>
      <c r="BZH208" s="90"/>
      <c r="BZJ208" s="90"/>
      <c r="BZL208" s="90"/>
      <c r="BZN208" s="90"/>
      <c r="BZP208" s="90"/>
      <c r="BZR208" s="90"/>
      <c r="BZT208" s="90"/>
      <c r="BZV208" s="90"/>
      <c r="BZX208" s="90"/>
      <c r="BZZ208" s="90"/>
      <c r="CAB208" s="90"/>
      <c r="CAD208" s="90"/>
      <c r="CAF208" s="90"/>
      <c r="CAH208" s="90"/>
      <c r="CAJ208" s="90"/>
      <c r="CAL208" s="90"/>
      <c r="CAN208" s="90"/>
      <c r="CAP208" s="90"/>
      <c r="CAR208" s="90"/>
      <c r="CAT208" s="90"/>
      <c r="CAV208" s="90"/>
      <c r="CAX208" s="90"/>
      <c r="CAZ208" s="90"/>
      <c r="CBB208" s="90"/>
      <c r="CBD208" s="90"/>
      <c r="CBF208" s="90"/>
      <c r="CBH208" s="90"/>
      <c r="CBJ208" s="90"/>
      <c r="CBL208" s="90"/>
      <c r="CBN208" s="90"/>
      <c r="CBP208" s="90"/>
      <c r="CBR208" s="90"/>
      <c r="CBT208" s="90"/>
      <c r="CBV208" s="90"/>
      <c r="CBX208" s="90"/>
      <c r="CBZ208" s="90"/>
      <c r="CCB208" s="90"/>
      <c r="CCD208" s="90"/>
      <c r="CCF208" s="90"/>
      <c r="CCH208" s="90"/>
      <c r="CCJ208" s="90"/>
      <c r="CCL208" s="90"/>
      <c r="CCN208" s="90"/>
      <c r="CCP208" s="90"/>
      <c r="CCR208" s="90"/>
      <c r="CCT208" s="90"/>
      <c r="CCV208" s="90"/>
      <c r="CCX208" s="90"/>
      <c r="CCZ208" s="90"/>
      <c r="CDB208" s="90"/>
      <c r="CDD208" s="90"/>
      <c r="CDF208" s="90"/>
      <c r="CDH208" s="90"/>
      <c r="CDJ208" s="90"/>
      <c r="CDL208" s="90"/>
      <c r="CDN208" s="90"/>
      <c r="CDP208" s="90"/>
      <c r="CDR208" s="90"/>
      <c r="CDT208" s="90"/>
      <c r="CDV208" s="90"/>
      <c r="CDX208" s="90"/>
      <c r="CDZ208" s="90"/>
      <c r="CEB208" s="90"/>
      <c r="CED208" s="90"/>
      <c r="CEF208" s="90"/>
      <c r="CEH208" s="90"/>
      <c r="CEJ208" s="90"/>
      <c r="CEL208" s="90"/>
      <c r="CEN208" s="90"/>
      <c r="CEP208" s="90"/>
      <c r="CER208" s="90"/>
      <c r="CET208" s="90"/>
      <c r="CEV208" s="90"/>
      <c r="CEX208" s="90"/>
      <c r="CEZ208" s="90"/>
      <c r="CFB208" s="90"/>
      <c r="CFD208" s="90"/>
      <c r="CFF208" s="90"/>
      <c r="CFH208" s="90"/>
      <c r="CFJ208" s="90"/>
      <c r="CFL208" s="90"/>
      <c r="CFN208" s="90"/>
      <c r="CFP208" s="90"/>
      <c r="CFR208" s="90"/>
      <c r="CFT208" s="90"/>
      <c r="CFV208" s="90"/>
      <c r="CFX208" s="90"/>
      <c r="CFZ208" s="90"/>
      <c r="CGB208" s="90"/>
      <c r="CGD208" s="90"/>
      <c r="CGF208" s="90"/>
      <c r="CGH208" s="90"/>
      <c r="CGJ208" s="90"/>
      <c r="CGL208" s="90"/>
      <c r="CGN208" s="90"/>
      <c r="CGP208" s="90"/>
      <c r="CGR208" s="90"/>
      <c r="CGT208" s="90"/>
      <c r="CGV208" s="90"/>
      <c r="CGX208" s="90"/>
      <c r="CGZ208" s="90"/>
      <c r="CHB208" s="90"/>
      <c r="CHD208" s="90"/>
      <c r="CHF208" s="90"/>
      <c r="CHH208" s="90"/>
      <c r="CHJ208" s="90"/>
      <c r="CHL208" s="90"/>
      <c r="CHN208" s="90"/>
      <c r="CHP208" s="90"/>
      <c r="CHR208" s="90"/>
      <c r="CHT208" s="90"/>
      <c r="CHV208" s="90"/>
      <c r="CHX208" s="90"/>
      <c r="CHZ208" s="90"/>
      <c r="CIB208" s="90"/>
      <c r="CID208" s="90"/>
      <c r="CIF208" s="90"/>
      <c r="CIH208" s="90"/>
      <c r="CIJ208" s="90"/>
      <c r="CIL208" s="90"/>
      <c r="CIN208" s="90"/>
      <c r="CIP208" s="90"/>
      <c r="CIR208" s="90"/>
      <c r="CIT208" s="90"/>
      <c r="CIV208" s="90"/>
      <c r="CIX208" s="90"/>
      <c r="CIZ208" s="90"/>
      <c r="CJB208" s="90"/>
      <c r="CJD208" s="90"/>
      <c r="CJF208" s="90"/>
      <c r="CJH208" s="90"/>
      <c r="CJJ208" s="90"/>
      <c r="CJL208" s="90"/>
      <c r="CJN208" s="90"/>
      <c r="CJP208" s="90"/>
      <c r="CJR208" s="90"/>
      <c r="CJT208" s="90"/>
      <c r="CJV208" s="90"/>
      <c r="CJX208" s="90"/>
      <c r="CJZ208" s="90"/>
      <c r="CKB208" s="90"/>
      <c r="CKD208" s="90"/>
      <c r="CKF208" s="90"/>
      <c r="CKH208" s="90"/>
      <c r="CKJ208" s="90"/>
      <c r="CKL208" s="90"/>
      <c r="CKN208" s="90"/>
      <c r="CKP208" s="90"/>
      <c r="CKR208" s="90"/>
      <c r="CKT208" s="90"/>
      <c r="CKV208" s="90"/>
      <c r="CKX208" s="90"/>
      <c r="CKZ208" s="90"/>
      <c r="CLB208" s="90"/>
      <c r="CLD208" s="90"/>
      <c r="CLF208" s="90"/>
      <c r="CLH208" s="90"/>
      <c r="CLJ208" s="90"/>
      <c r="CLL208" s="90"/>
      <c r="CLN208" s="90"/>
      <c r="CLP208" s="90"/>
      <c r="CLR208" s="90"/>
      <c r="CLT208" s="90"/>
      <c r="CLV208" s="90"/>
      <c r="CLX208" s="90"/>
      <c r="CLZ208" s="90"/>
      <c r="CMB208" s="90"/>
      <c r="CMD208" s="90"/>
      <c r="CMF208" s="90"/>
      <c r="CMH208" s="90"/>
      <c r="CMJ208" s="90"/>
      <c r="CML208" s="90"/>
      <c r="CMN208" s="90"/>
      <c r="CMP208" s="90"/>
      <c r="CMR208" s="90"/>
      <c r="CMT208" s="90"/>
      <c r="CMV208" s="90"/>
      <c r="CMX208" s="90"/>
      <c r="CMZ208" s="90"/>
      <c r="CNB208" s="90"/>
      <c r="CND208" s="90"/>
      <c r="CNF208" s="90"/>
      <c r="CNH208" s="90"/>
      <c r="CNJ208" s="90"/>
      <c r="CNL208" s="90"/>
      <c r="CNN208" s="90"/>
      <c r="CNP208" s="90"/>
      <c r="CNR208" s="90"/>
      <c r="CNT208" s="90"/>
      <c r="CNV208" s="90"/>
      <c r="CNX208" s="90"/>
      <c r="CNZ208" s="90"/>
      <c r="COB208" s="90"/>
      <c r="COD208" s="90"/>
      <c r="COF208" s="90"/>
      <c r="COH208" s="90"/>
      <c r="COJ208" s="90"/>
      <c r="COL208" s="90"/>
      <c r="CON208" s="90"/>
      <c r="COP208" s="90"/>
      <c r="COR208" s="90"/>
      <c r="COT208" s="90"/>
      <c r="COV208" s="90"/>
      <c r="COX208" s="90"/>
      <c r="COZ208" s="90"/>
      <c r="CPB208" s="90"/>
      <c r="CPD208" s="90"/>
      <c r="CPF208" s="90"/>
      <c r="CPH208" s="90"/>
      <c r="CPJ208" s="90"/>
      <c r="CPL208" s="90"/>
      <c r="CPN208" s="90"/>
      <c r="CPP208" s="90"/>
      <c r="CPR208" s="90"/>
      <c r="CPT208" s="90"/>
      <c r="CPV208" s="90"/>
      <c r="CPX208" s="90"/>
      <c r="CPZ208" s="90"/>
      <c r="CQB208" s="90"/>
      <c r="CQD208" s="90"/>
      <c r="CQF208" s="90"/>
      <c r="CQH208" s="90"/>
      <c r="CQJ208" s="90"/>
      <c r="CQL208" s="90"/>
      <c r="CQN208" s="90"/>
      <c r="CQP208" s="90"/>
      <c r="CQR208" s="90"/>
      <c r="CQT208" s="90"/>
      <c r="CQV208" s="90"/>
      <c r="CQX208" s="90"/>
      <c r="CQZ208" s="90"/>
      <c r="CRB208" s="90"/>
      <c r="CRD208" s="90"/>
      <c r="CRF208" s="90"/>
      <c r="CRH208" s="90"/>
      <c r="CRJ208" s="90"/>
      <c r="CRL208" s="90"/>
      <c r="CRN208" s="90"/>
      <c r="CRP208" s="90"/>
      <c r="CRR208" s="90"/>
      <c r="CRT208" s="90"/>
      <c r="CRV208" s="90"/>
      <c r="CRX208" s="90"/>
      <c r="CRZ208" s="90"/>
      <c r="CSB208" s="90"/>
      <c r="CSD208" s="90"/>
      <c r="CSF208" s="90"/>
      <c r="CSH208" s="90"/>
      <c r="CSJ208" s="90"/>
      <c r="CSL208" s="90"/>
      <c r="CSN208" s="90"/>
      <c r="CSP208" s="90"/>
      <c r="CSR208" s="90"/>
      <c r="CST208" s="90"/>
      <c r="CSV208" s="90"/>
      <c r="CSX208" s="90"/>
      <c r="CSZ208" s="90"/>
      <c r="CTB208" s="90"/>
      <c r="CTD208" s="90"/>
      <c r="CTF208" s="90"/>
      <c r="CTH208" s="90"/>
      <c r="CTJ208" s="90"/>
      <c r="CTL208" s="90"/>
      <c r="CTN208" s="90"/>
      <c r="CTP208" s="90"/>
      <c r="CTR208" s="90"/>
      <c r="CTT208" s="90"/>
      <c r="CTV208" s="90"/>
      <c r="CTX208" s="90"/>
      <c r="CTZ208" s="90"/>
      <c r="CUB208" s="90"/>
      <c r="CUD208" s="90"/>
      <c r="CUF208" s="90"/>
      <c r="CUH208" s="90"/>
      <c r="CUJ208" s="90"/>
      <c r="CUL208" s="90"/>
      <c r="CUN208" s="90"/>
      <c r="CUP208" s="90"/>
      <c r="CUR208" s="90"/>
      <c r="CUT208" s="90"/>
      <c r="CUV208" s="90"/>
      <c r="CUX208" s="90"/>
      <c r="CUZ208" s="90"/>
      <c r="CVB208" s="90"/>
      <c r="CVD208" s="90"/>
      <c r="CVF208" s="90"/>
      <c r="CVH208" s="90"/>
      <c r="CVJ208" s="90"/>
      <c r="CVL208" s="90"/>
      <c r="CVN208" s="90"/>
      <c r="CVP208" s="90"/>
      <c r="CVR208" s="90"/>
      <c r="CVT208" s="90"/>
      <c r="CVV208" s="90"/>
      <c r="CVX208" s="90"/>
      <c r="CVZ208" s="90"/>
      <c r="CWB208" s="90"/>
      <c r="CWD208" s="90"/>
      <c r="CWF208" s="90"/>
      <c r="CWH208" s="90"/>
      <c r="CWJ208" s="90"/>
      <c r="CWL208" s="90"/>
      <c r="CWN208" s="90"/>
      <c r="CWP208" s="90"/>
      <c r="CWR208" s="90"/>
      <c r="CWT208" s="90"/>
      <c r="CWV208" s="90"/>
      <c r="CWX208" s="90"/>
      <c r="CWZ208" s="90"/>
      <c r="CXB208" s="90"/>
      <c r="CXD208" s="90"/>
      <c r="CXF208" s="90"/>
      <c r="CXH208" s="90"/>
      <c r="CXJ208" s="90"/>
      <c r="CXL208" s="90"/>
      <c r="CXN208" s="90"/>
      <c r="CXP208" s="90"/>
      <c r="CXR208" s="90"/>
      <c r="CXT208" s="90"/>
      <c r="CXV208" s="90"/>
      <c r="CXX208" s="90"/>
      <c r="CXZ208" s="90"/>
      <c r="CYB208" s="90"/>
      <c r="CYD208" s="90"/>
      <c r="CYF208" s="90"/>
      <c r="CYH208" s="90"/>
      <c r="CYJ208" s="90"/>
      <c r="CYL208" s="90"/>
      <c r="CYN208" s="90"/>
      <c r="CYP208" s="90"/>
      <c r="CYR208" s="90"/>
      <c r="CYT208" s="90"/>
      <c r="CYV208" s="90"/>
      <c r="CYX208" s="90"/>
      <c r="CYZ208" s="90"/>
      <c r="CZB208" s="90"/>
      <c r="CZD208" s="90"/>
      <c r="CZF208" s="90"/>
      <c r="CZH208" s="90"/>
      <c r="CZJ208" s="90"/>
      <c r="CZL208" s="90"/>
      <c r="CZN208" s="90"/>
      <c r="CZP208" s="90"/>
      <c r="CZR208" s="90"/>
      <c r="CZT208" s="90"/>
      <c r="CZV208" s="90"/>
      <c r="CZX208" s="90"/>
      <c r="CZZ208" s="90"/>
      <c r="DAB208" s="90"/>
      <c r="DAD208" s="90"/>
      <c r="DAF208" s="90"/>
      <c r="DAH208" s="90"/>
      <c r="DAJ208" s="90"/>
      <c r="DAL208" s="90"/>
      <c r="DAN208" s="90"/>
      <c r="DAP208" s="90"/>
      <c r="DAR208" s="90"/>
      <c r="DAT208" s="90"/>
      <c r="DAV208" s="90"/>
      <c r="DAX208" s="90"/>
      <c r="DAZ208" s="90"/>
      <c r="DBB208" s="90"/>
      <c r="DBD208" s="90"/>
      <c r="DBF208" s="90"/>
      <c r="DBH208" s="90"/>
      <c r="DBJ208" s="90"/>
      <c r="DBL208" s="90"/>
      <c r="DBN208" s="90"/>
      <c r="DBP208" s="90"/>
      <c r="DBR208" s="90"/>
      <c r="DBT208" s="90"/>
      <c r="DBV208" s="90"/>
      <c r="DBX208" s="90"/>
      <c r="DBZ208" s="90"/>
      <c r="DCB208" s="90"/>
      <c r="DCD208" s="90"/>
      <c r="DCF208" s="90"/>
      <c r="DCH208" s="90"/>
      <c r="DCJ208" s="90"/>
      <c r="DCL208" s="90"/>
      <c r="DCN208" s="90"/>
      <c r="DCP208" s="90"/>
      <c r="DCR208" s="90"/>
      <c r="DCT208" s="90"/>
      <c r="DCV208" s="90"/>
      <c r="DCX208" s="90"/>
      <c r="DCZ208" s="90"/>
      <c r="DDB208" s="90"/>
      <c r="DDD208" s="90"/>
      <c r="DDF208" s="90"/>
      <c r="DDH208" s="90"/>
      <c r="DDJ208" s="90"/>
      <c r="DDL208" s="90"/>
      <c r="DDN208" s="90"/>
      <c r="DDP208" s="90"/>
      <c r="DDR208" s="90"/>
      <c r="DDT208" s="90"/>
      <c r="DDV208" s="90"/>
      <c r="DDX208" s="90"/>
      <c r="DDZ208" s="90"/>
      <c r="DEB208" s="90"/>
      <c r="DED208" s="90"/>
      <c r="DEF208" s="90"/>
      <c r="DEH208" s="90"/>
      <c r="DEJ208" s="90"/>
      <c r="DEL208" s="90"/>
      <c r="DEN208" s="90"/>
      <c r="DEP208" s="90"/>
      <c r="DER208" s="90"/>
      <c r="DET208" s="90"/>
      <c r="DEV208" s="90"/>
      <c r="DEX208" s="90"/>
      <c r="DEZ208" s="90"/>
      <c r="DFB208" s="90"/>
      <c r="DFD208" s="90"/>
      <c r="DFF208" s="90"/>
      <c r="DFH208" s="90"/>
      <c r="DFJ208" s="90"/>
      <c r="DFL208" s="90"/>
      <c r="DFN208" s="90"/>
      <c r="DFP208" s="90"/>
      <c r="DFR208" s="90"/>
      <c r="DFT208" s="90"/>
      <c r="DFV208" s="90"/>
      <c r="DFX208" s="90"/>
      <c r="DFZ208" s="90"/>
      <c r="DGB208" s="90"/>
      <c r="DGD208" s="90"/>
      <c r="DGF208" s="90"/>
      <c r="DGH208" s="90"/>
      <c r="DGJ208" s="90"/>
      <c r="DGL208" s="90"/>
      <c r="DGN208" s="90"/>
      <c r="DGP208" s="90"/>
      <c r="DGR208" s="90"/>
      <c r="DGT208" s="90"/>
      <c r="DGV208" s="90"/>
      <c r="DGX208" s="90"/>
      <c r="DGZ208" s="90"/>
      <c r="DHB208" s="90"/>
      <c r="DHD208" s="90"/>
      <c r="DHF208" s="90"/>
      <c r="DHH208" s="90"/>
      <c r="DHJ208" s="90"/>
      <c r="DHL208" s="90"/>
      <c r="DHN208" s="90"/>
      <c r="DHP208" s="90"/>
      <c r="DHR208" s="90"/>
      <c r="DHT208" s="90"/>
      <c r="DHV208" s="90"/>
      <c r="DHX208" s="90"/>
      <c r="DHZ208" s="90"/>
      <c r="DIB208" s="90"/>
      <c r="DID208" s="90"/>
      <c r="DIF208" s="90"/>
      <c r="DIH208" s="90"/>
      <c r="DIJ208" s="90"/>
      <c r="DIL208" s="90"/>
      <c r="DIN208" s="90"/>
      <c r="DIP208" s="90"/>
      <c r="DIR208" s="90"/>
      <c r="DIT208" s="90"/>
      <c r="DIV208" s="90"/>
      <c r="DIX208" s="90"/>
      <c r="DIZ208" s="90"/>
      <c r="DJB208" s="90"/>
      <c r="DJD208" s="90"/>
      <c r="DJF208" s="90"/>
      <c r="DJH208" s="90"/>
      <c r="DJJ208" s="90"/>
      <c r="DJL208" s="90"/>
      <c r="DJN208" s="90"/>
      <c r="DJP208" s="90"/>
      <c r="DJR208" s="90"/>
      <c r="DJT208" s="90"/>
      <c r="DJV208" s="90"/>
      <c r="DJX208" s="90"/>
      <c r="DJZ208" s="90"/>
      <c r="DKB208" s="90"/>
      <c r="DKD208" s="90"/>
      <c r="DKF208" s="90"/>
      <c r="DKH208" s="90"/>
      <c r="DKJ208" s="90"/>
      <c r="DKL208" s="90"/>
      <c r="DKN208" s="90"/>
      <c r="DKP208" s="90"/>
      <c r="DKR208" s="90"/>
      <c r="DKT208" s="90"/>
      <c r="DKV208" s="90"/>
      <c r="DKX208" s="90"/>
      <c r="DKZ208" s="90"/>
      <c r="DLB208" s="90"/>
      <c r="DLD208" s="90"/>
      <c r="DLF208" s="90"/>
      <c r="DLH208" s="90"/>
      <c r="DLJ208" s="90"/>
      <c r="DLL208" s="90"/>
      <c r="DLN208" s="90"/>
      <c r="DLP208" s="90"/>
      <c r="DLR208" s="90"/>
      <c r="DLT208" s="90"/>
      <c r="DLV208" s="90"/>
      <c r="DLX208" s="90"/>
      <c r="DLZ208" s="90"/>
      <c r="DMB208" s="90"/>
      <c r="DMD208" s="90"/>
      <c r="DMF208" s="90"/>
      <c r="DMH208" s="90"/>
      <c r="DMJ208" s="90"/>
      <c r="DML208" s="90"/>
      <c r="DMN208" s="90"/>
      <c r="DMP208" s="90"/>
      <c r="DMR208" s="90"/>
      <c r="DMT208" s="90"/>
      <c r="DMV208" s="90"/>
      <c r="DMX208" s="90"/>
      <c r="DMZ208" s="90"/>
      <c r="DNB208" s="90"/>
      <c r="DND208" s="90"/>
      <c r="DNF208" s="90"/>
      <c r="DNH208" s="90"/>
      <c r="DNJ208" s="90"/>
      <c r="DNL208" s="90"/>
      <c r="DNN208" s="90"/>
      <c r="DNP208" s="90"/>
      <c r="DNR208" s="90"/>
      <c r="DNT208" s="90"/>
      <c r="DNV208" s="90"/>
      <c r="DNX208" s="90"/>
      <c r="DNZ208" s="90"/>
      <c r="DOB208" s="90"/>
      <c r="DOD208" s="90"/>
      <c r="DOF208" s="90"/>
      <c r="DOH208" s="90"/>
      <c r="DOJ208" s="90"/>
      <c r="DOL208" s="90"/>
      <c r="DON208" s="90"/>
      <c r="DOP208" s="90"/>
      <c r="DOR208" s="90"/>
      <c r="DOT208" s="90"/>
      <c r="DOV208" s="90"/>
      <c r="DOX208" s="90"/>
      <c r="DOZ208" s="90"/>
      <c r="DPB208" s="90"/>
      <c r="DPD208" s="90"/>
      <c r="DPF208" s="90"/>
      <c r="DPH208" s="90"/>
      <c r="DPJ208" s="90"/>
      <c r="DPL208" s="90"/>
      <c r="DPN208" s="90"/>
      <c r="DPP208" s="90"/>
      <c r="DPR208" s="90"/>
      <c r="DPT208" s="90"/>
      <c r="DPV208" s="90"/>
      <c r="DPX208" s="90"/>
      <c r="DPZ208" s="90"/>
      <c r="DQB208" s="90"/>
      <c r="DQD208" s="90"/>
      <c r="DQF208" s="90"/>
      <c r="DQH208" s="90"/>
      <c r="DQJ208" s="90"/>
      <c r="DQL208" s="90"/>
      <c r="DQN208" s="90"/>
      <c r="DQP208" s="90"/>
      <c r="DQR208" s="90"/>
      <c r="DQT208" s="90"/>
      <c r="DQV208" s="90"/>
      <c r="DQX208" s="90"/>
      <c r="DQZ208" s="90"/>
      <c r="DRB208" s="90"/>
      <c r="DRD208" s="90"/>
      <c r="DRF208" s="90"/>
      <c r="DRH208" s="90"/>
      <c r="DRJ208" s="90"/>
      <c r="DRL208" s="90"/>
      <c r="DRN208" s="90"/>
      <c r="DRP208" s="90"/>
      <c r="DRR208" s="90"/>
      <c r="DRT208" s="90"/>
      <c r="DRV208" s="90"/>
      <c r="DRX208" s="90"/>
      <c r="DRZ208" s="90"/>
      <c r="DSB208" s="90"/>
      <c r="DSD208" s="90"/>
      <c r="DSF208" s="90"/>
      <c r="DSH208" s="90"/>
      <c r="DSJ208" s="90"/>
      <c r="DSL208" s="90"/>
      <c r="DSN208" s="90"/>
      <c r="DSP208" s="90"/>
      <c r="DSR208" s="90"/>
      <c r="DST208" s="90"/>
      <c r="DSV208" s="90"/>
      <c r="DSX208" s="90"/>
      <c r="DSZ208" s="90"/>
      <c r="DTB208" s="90"/>
      <c r="DTD208" s="90"/>
      <c r="DTF208" s="90"/>
      <c r="DTH208" s="90"/>
      <c r="DTJ208" s="90"/>
      <c r="DTL208" s="90"/>
      <c r="DTN208" s="90"/>
      <c r="DTP208" s="90"/>
      <c r="DTR208" s="90"/>
      <c r="DTT208" s="90"/>
      <c r="DTV208" s="90"/>
      <c r="DTX208" s="90"/>
      <c r="DTZ208" s="90"/>
      <c r="DUB208" s="90"/>
      <c r="DUD208" s="90"/>
      <c r="DUF208" s="90"/>
      <c r="DUH208" s="90"/>
      <c r="DUJ208" s="90"/>
      <c r="DUL208" s="90"/>
      <c r="DUN208" s="90"/>
      <c r="DUP208" s="90"/>
      <c r="DUR208" s="90"/>
      <c r="DUT208" s="90"/>
      <c r="DUV208" s="90"/>
      <c r="DUX208" s="90"/>
      <c r="DUZ208" s="90"/>
      <c r="DVB208" s="90"/>
      <c r="DVD208" s="90"/>
      <c r="DVF208" s="90"/>
      <c r="DVH208" s="90"/>
      <c r="DVJ208" s="90"/>
      <c r="DVL208" s="90"/>
      <c r="DVN208" s="90"/>
      <c r="DVP208" s="90"/>
      <c r="DVR208" s="90"/>
      <c r="DVT208" s="90"/>
      <c r="DVV208" s="90"/>
      <c r="DVX208" s="90"/>
      <c r="DVZ208" s="90"/>
      <c r="DWB208" s="90"/>
      <c r="DWD208" s="90"/>
      <c r="DWF208" s="90"/>
      <c r="DWH208" s="90"/>
      <c r="DWJ208" s="90"/>
      <c r="DWL208" s="90"/>
      <c r="DWN208" s="90"/>
      <c r="DWP208" s="90"/>
      <c r="DWR208" s="90"/>
      <c r="DWT208" s="90"/>
      <c r="DWV208" s="90"/>
      <c r="DWX208" s="90"/>
      <c r="DWZ208" s="90"/>
      <c r="DXB208" s="90"/>
      <c r="DXD208" s="90"/>
      <c r="DXF208" s="90"/>
      <c r="DXH208" s="90"/>
      <c r="DXJ208" s="90"/>
      <c r="DXL208" s="90"/>
      <c r="DXN208" s="90"/>
      <c r="DXP208" s="90"/>
      <c r="DXR208" s="90"/>
      <c r="DXT208" s="90"/>
      <c r="DXV208" s="90"/>
      <c r="DXX208" s="90"/>
      <c r="DXZ208" s="90"/>
      <c r="DYB208" s="90"/>
      <c r="DYD208" s="90"/>
      <c r="DYF208" s="90"/>
      <c r="DYH208" s="90"/>
      <c r="DYJ208" s="90"/>
      <c r="DYL208" s="90"/>
      <c r="DYN208" s="90"/>
      <c r="DYP208" s="90"/>
      <c r="DYR208" s="90"/>
      <c r="DYT208" s="90"/>
      <c r="DYV208" s="90"/>
      <c r="DYX208" s="90"/>
      <c r="DYZ208" s="90"/>
      <c r="DZB208" s="90"/>
      <c r="DZD208" s="90"/>
      <c r="DZF208" s="90"/>
      <c r="DZH208" s="90"/>
      <c r="DZJ208" s="90"/>
      <c r="DZL208" s="90"/>
      <c r="DZN208" s="90"/>
      <c r="DZP208" s="90"/>
      <c r="DZR208" s="90"/>
      <c r="DZT208" s="90"/>
      <c r="DZV208" s="90"/>
      <c r="DZX208" s="90"/>
      <c r="DZZ208" s="90"/>
      <c r="EAB208" s="90"/>
      <c r="EAD208" s="90"/>
      <c r="EAF208" s="90"/>
      <c r="EAH208" s="90"/>
      <c r="EAJ208" s="90"/>
      <c r="EAL208" s="90"/>
      <c r="EAN208" s="90"/>
      <c r="EAP208" s="90"/>
      <c r="EAR208" s="90"/>
      <c r="EAT208" s="90"/>
      <c r="EAV208" s="90"/>
      <c r="EAX208" s="90"/>
      <c r="EAZ208" s="90"/>
      <c r="EBB208" s="90"/>
      <c r="EBD208" s="90"/>
      <c r="EBF208" s="90"/>
      <c r="EBH208" s="90"/>
      <c r="EBJ208" s="90"/>
      <c r="EBL208" s="90"/>
      <c r="EBN208" s="90"/>
      <c r="EBP208" s="90"/>
      <c r="EBR208" s="90"/>
      <c r="EBT208" s="90"/>
      <c r="EBV208" s="90"/>
      <c r="EBX208" s="90"/>
      <c r="EBZ208" s="90"/>
      <c r="ECB208" s="90"/>
      <c r="ECD208" s="90"/>
      <c r="ECF208" s="90"/>
      <c r="ECH208" s="90"/>
      <c r="ECJ208" s="90"/>
      <c r="ECL208" s="90"/>
      <c r="ECN208" s="90"/>
      <c r="ECP208" s="90"/>
      <c r="ECR208" s="90"/>
      <c r="ECT208" s="90"/>
      <c r="ECV208" s="90"/>
      <c r="ECX208" s="90"/>
      <c r="ECZ208" s="90"/>
      <c r="EDB208" s="90"/>
      <c r="EDD208" s="90"/>
      <c r="EDF208" s="90"/>
      <c r="EDH208" s="90"/>
      <c r="EDJ208" s="90"/>
      <c r="EDL208" s="90"/>
      <c r="EDN208" s="90"/>
      <c r="EDP208" s="90"/>
      <c r="EDR208" s="90"/>
      <c r="EDT208" s="90"/>
      <c r="EDV208" s="90"/>
      <c r="EDX208" s="90"/>
      <c r="EDZ208" s="90"/>
      <c r="EEB208" s="90"/>
      <c r="EED208" s="90"/>
      <c r="EEF208" s="90"/>
      <c r="EEH208" s="90"/>
      <c r="EEJ208" s="90"/>
      <c r="EEL208" s="90"/>
      <c r="EEN208" s="90"/>
      <c r="EEP208" s="90"/>
      <c r="EER208" s="90"/>
      <c r="EET208" s="90"/>
      <c r="EEV208" s="90"/>
      <c r="EEX208" s="90"/>
      <c r="EEZ208" s="90"/>
      <c r="EFB208" s="90"/>
      <c r="EFD208" s="90"/>
      <c r="EFF208" s="90"/>
      <c r="EFH208" s="90"/>
      <c r="EFJ208" s="90"/>
      <c r="EFL208" s="90"/>
      <c r="EFN208" s="90"/>
      <c r="EFP208" s="90"/>
      <c r="EFR208" s="90"/>
      <c r="EFT208" s="90"/>
      <c r="EFV208" s="90"/>
      <c r="EFX208" s="90"/>
      <c r="EFZ208" s="90"/>
      <c r="EGB208" s="90"/>
      <c r="EGD208" s="90"/>
      <c r="EGF208" s="90"/>
      <c r="EGH208" s="90"/>
      <c r="EGJ208" s="90"/>
      <c r="EGL208" s="90"/>
      <c r="EGN208" s="90"/>
      <c r="EGP208" s="90"/>
      <c r="EGR208" s="90"/>
      <c r="EGT208" s="90"/>
      <c r="EGV208" s="90"/>
      <c r="EGX208" s="90"/>
      <c r="EGZ208" s="90"/>
      <c r="EHB208" s="90"/>
      <c r="EHD208" s="90"/>
      <c r="EHF208" s="90"/>
      <c r="EHH208" s="90"/>
      <c r="EHJ208" s="90"/>
      <c r="EHL208" s="90"/>
      <c r="EHN208" s="90"/>
      <c r="EHP208" s="90"/>
      <c r="EHR208" s="90"/>
      <c r="EHT208" s="90"/>
      <c r="EHV208" s="90"/>
      <c r="EHX208" s="90"/>
      <c r="EHZ208" s="90"/>
      <c r="EIB208" s="90"/>
      <c r="EID208" s="90"/>
      <c r="EIF208" s="90"/>
      <c r="EIH208" s="90"/>
      <c r="EIJ208" s="90"/>
      <c r="EIL208" s="90"/>
      <c r="EIN208" s="90"/>
      <c r="EIP208" s="90"/>
      <c r="EIR208" s="90"/>
      <c r="EIT208" s="90"/>
      <c r="EIV208" s="90"/>
      <c r="EIX208" s="90"/>
      <c r="EIZ208" s="90"/>
      <c r="EJB208" s="90"/>
      <c r="EJD208" s="90"/>
      <c r="EJF208" s="90"/>
      <c r="EJH208" s="90"/>
      <c r="EJJ208" s="90"/>
      <c r="EJL208" s="90"/>
      <c r="EJN208" s="90"/>
      <c r="EJP208" s="90"/>
      <c r="EJR208" s="90"/>
      <c r="EJT208" s="90"/>
      <c r="EJV208" s="90"/>
      <c r="EJX208" s="90"/>
      <c r="EJZ208" s="90"/>
      <c r="EKB208" s="90"/>
      <c r="EKD208" s="90"/>
      <c r="EKF208" s="90"/>
      <c r="EKH208" s="90"/>
      <c r="EKJ208" s="90"/>
      <c r="EKL208" s="90"/>
      <c r="EKN208" s="90"/>
      <c r="EKP208" s="90"/>
      <c r="EKR208" s="90"/>
      <c r="EKT208" s="90"/>
      <c r="EKV208" s="90"/>
      <c r="EKX208" s="90"/>
      <c r="EKZ208" s="90"/>
      <c r="ELB208" s="90"/>
      <c r="ELD208" s="90"/>
      <c r="ELF208" s="90"/>
      <c r="ELH208" s="90"/>
      <c r="ELJ208" s="90"/>
      <c r="ELL208" s="90"/>
      <c r="ELN208" s="90"/>
      <c r="ELP208" s="90"/>
      <c r="ELR208" s="90"/>
      <c r="ELT208" s="90"/>
      <c r="ELV208" s="90"/>
      <c r="ELX208" s="90"/>
      <c r="ELZ208" s="90"/>
      <c r="EMB208" s="90"/>
      <c r="EMD208" s="90"/>
      <c r="EMF208" s="90"/>
      <c r="EMH208" s="90"/>
      <c r="EMJ208" s="90"/>
      <c r="EML208" s="90"/>
      <c r="EMN208" s="90"/>
      <c r="EMP208" s="90"/>
      <c r="EMR208" s="90"/>
      <c r="EMT208" s="90"/>
      <c r="EMV208" s="90"/>
      <c r="EMX208" s="90"/>
      <c r="EMZ208" s="90"/>
      <c r="ENB208" s="90"/>
      <c r="END208" s="90"/>
      <c r="ENF208" s="90"/>
      <c r="ENH208" s="90"/>
      <c r="ENJ208" s="90"/>
      <c r="ENL208" s="90"/>
      <c r="ENN208" s="90"/>
      <c r="ENP208" s="90"/>
      <c r="ENR208" s="90"/>
      <c r="ENT208" s="90"/>
      <c r="ENV208" s="90"/>
      <c r="ENX208" s="90"/>
      <c r="ENZ208" s="90"/>
      <c r="EOB208" s="90"/>
      <c r="EOD208" s="90"/>
      <c r="EOF208" s="90"/>
      <c r="EOH208" s="90"/>
      <c r="EOJ208" s="90"/>
      <c r="EOL208" s="90"/>
      <c r="EON208" s="90"/>
      <c r="EOP208" s="90"/>
      <c r="EOR208" s="90"/>
      <c r="EOT208" s="90"/>
      <c r="EOV208" s="90"/>
      <c r="EOX208" s="90"/>
      <c r="EOZ208" s="90"/>
      <c r="EPB208" s="90"/>
      <c r="EPD208" s="90"/>
      <c r="EPF208" s="90"/>
      <c r="EPH208" s="90"/>
      <c r="EPJ208" s="90"/>
      <c r="EPL208" s="90"/>
      <c r="EPN208" s="90"/>
      <c r="EPP208" s="90"/>
      <c r="EPR208" s="90"/>
      <c r="EPT208" s="90"/>
      <c r="EPV208" s="90"/>
      <c r="EPX208" s="90"/>
      <c r="EPZ208" s="90"/>
      <c r="EQB208" s="90"/>
      <c r="EQD208" s="90"/>
      <c r="EQF208" s="90"/>
      <c r="EQH208" s="90"/>
      <c r="EQJ208" s="90"/>
      <c r="EQL208" s="90"/>
      <c r="EQN208" s="90"/>
      <c r="EQP208" s="90"/>
      <c r="EQR208" s="90"/>
      <c r="EQT208" s="90"/>
      <c r="EQV208" s="90"/>
      <c r="EQX208" s="90"/>
      <c r="EQZ208" s="90"/>
      <c r="ERB208" s="90"/>
      <c r="ERD208" s="90"/>
      <c r="ERF208" s="90"/>
      <c r="ERH208" s="90"/>
      <c r="ERJ208" s="90"/>
      <c r="ERL208" s="90"/>
      <c r="ERN208" s="90"/>
      <c r="ERP208" s="90"/>
      <c r="ERR208" s="90"/>
      <c r="ERT208" s="90"/>
      <c r="ERV208" s="90"/>
      <c r="ERX208" s="90"/>
      <c r="ERZ208" s="90"/>
      <c r="ESB208" s="90"/>
      <c r="ESD208" s="90"/>
      <c r="ESF208" s="90"/>
      <c r="ESH208" s="90"/>
      <c r="ESJ208" s="90"/>
      <c r="ESL208" s="90"/>
      <c r="ESN208" s="90"/>
      <c r="ESP208" s="90"/>
      <c r="ESR208" s="90"/>
      <c r="EST208" s="90"/>
      <c r="ESV208" s="90"/>
      <c r="ESX208" s="90"/>
      <c r="ESZ208" s="90"/>
      <c r="ETB208" s="90"/>
      <c r="ETD208" s="90"/>
      <c r="ETF208" s="90"/>
      <c r="ETH208" s="90"/>
      <c r="ETJ208" s="90"/>
      <c r="ETL208" s="90"/>
      <c r="ETN208" s="90"/>
      <c r="ETP208" s="90"/>
      <c r="ETR208" s="90"/>
      <c r="ETT208" s="90"/>
      <c r="ETV208" s="90"/>
      <c r="ETX208" s="90"/>
      <c r="ETZ208" s="90"/>
      <c r="EUB208" s="90"/>
      <c r="EUD208" s="90"/>
      <c r="EUF208" s="90"/>
      <c r="EUH208" s="90"/>
      <c r="EUJ208" s="90"/>
      <c r="EUL208" s="90"/>
      <c r="EUN208" s="90"/>
      <c r="EUP208" s="90"/>
      <c r="EUR208" s="90"/>
      <c r="EUT208" s="90"/>
      <c r="EUV208" s="90"/>
      <c r="EUX208" s="90"/>
      <c r="EUZ208" s="90"/>
      <c r="EVB208" s="90"/>
      <c r="EVD208" s="90"/>
      <c r="EVF208" s="90"/>
      <c r="EVH208" s="90"/>
      <c r="EVJ208" s="90"/>
      <c r="EVL208" s="90"/>
      <c r="EVN208" s="90"/>
      <c r="EVP208" s="90"/>
      <c r="EVR208" s="90"/>
      <c r="EVT208" s="90"/>
      <c r="EVV208" s="90"/>
      <c r="EVX208" s="90"/>
      <c r="EVZ208" s="90"/>
      <c r="EWB208" s="90"/>
      <c r="EWD208" s="90"/>
      <c r="EWF208" s="90"/>
      <c r="EWH208" s="90"/>
      <c r="EWJ208" s="90"/>
      <c r="EWL208" s="90"/>
      <c r="EWN208" s="90"/>
      <c r="EWP208" s="90"/>
      <c r="EWR208" s="90"/>
      <c r="EWT208" s="90"/>
      <c r="EWV208" s="90"/>
      <c r="EWX208" s="90"/>
      <c r="EWZ208" s="90"/>
      <c r="EXB208" s="90"/>
      <c r="EXD208" s="90"/>
      <c r="EXF208" s="90"/>
      <c r="EXH208" s="90"/>
      <c r="EXJ208" s="90"/>
      <c r="EXL208" s="90"/>
      <c r="EXN208" s="90"/>
      <c r="EXP208" s="90"/>
      <c r="EXR208" s="90"/>
      <c r="EXT208" s="90"/>
      <c r="EXV208" s="90"/>
      <c r="EXX208" s="90"/>
      <c r="EXZ208" s="90"/>
      <c r="EYB208" s="90"/>
      <c r="EYD208" s="90"/>
      <c r="EYF208" s="90"/>
      <c r="EYH208" s="90"/>
      <c r="EYJ208" s="90"/>
      <c r="EYL208" s="90"/>
      <c r="EYN208" s="90"/>
      <c r="EYP208" s="90"/>
      <c r="EYR208" s="90"/>
      <c r="EYT208" s="90"/>
      <c r="EYV208" s="90"/>
      <c r="EYX208" s="90"/>
      <c r="EYZ208" s="90"/>
      <c r="EZB208" s="90"/>
      <c r="EZD208" s="90"/>
      <c r="EZF208" s="90"/>
      <c r="EZH208" s="90"/>
      <c r="EZJ208" s="90"/>
      <c r="EZL208" s="90"/>
      <c r="EZN208" s="90"/>
      <c r="EZP208" s="90"/>
      <c r="EZR208" s="90"/>
      <c r="EZT208" s="90"/>
      <c r="EZV208" s="90"/>
      <c r="EZX208" s="90"/>
      <c r="EZZ208" s="90"/>
      <c r="FAB208" s="90"/>
      <c r="FAD208" s="90"/>
      <c r="FAF208" s="90"/>
      <c r="FAH208" s="90"/>
      <c r="FAJ208" s="90"/>
      <c r="FAL208" s="90"/>
      <c r="FAN208" s="90"/>
      <c r="FAP208" s="90"/>
      <c r="FAR208" s="90"/>
      <c r="FAT208" s="90"/>
      <c r="FAV208" s="90"/>
      <c r="FAX208" s="90"/>
      <c r="FAZ208" s="90"/>
      <c r="FBB208" s="90"/>
      <c r="FBD208" s="90"/>
      <c r="FBF208" s="90"/>
      <c r="FBH208" s="90"/>
      <c r="FBJ208" s="90"/>
      <c r="FBL208" s="90"/>
      <c r="FBN208" s="90"/>
      <c r="FBP208" s="90"/>
      <c r="FBR208" s="90"/>
      <c r="FBT208" s="90"/>
      <c r="FBV208" s="90"/>
      <c r="FBX208" s="90"/>
      <c r="FBZ208" s="90"/>
      <c r="FCB208" s="90"/>
      <c r="FCD208" s="90"/>
      <c r="FCF208" s="90"/>
      <c r="FCH208" s="90"/>
      <c r="FCJ208" s="90"/>
      <c r="FCL208" s="90"/>
      <c r="FCN208" s="90"/>
      <c r="FCP208" s="90"/>
      <c r="FCR208" s="90"/>
      <c r="FCT208" s="90"/>
      <c r="FCV208" s="90"/>
      <c r="FCX208" s="90"/>
      <c r="FCZ208" s="90"/>
      <c r="FDB208" s="90"/>
      <c r="FDD208" s="90"/>
      <c r="FDF208" s="90"/>
      <c r="FDH208" s="90"/>
      <c r="FDJ208" s="90"/>
      <c r="FDL208" s="90"/>
      <c r="FDN208" s="90"/>
      <c r="FDP208" s="90"/>
      <c r="FDR208" s="90"/>
      <c r="FDT208" s="90"/>
      <c r="FDV208" s="90"/>
      <c r="FDX208" s="90"/>
      <c r="FDZ208" s="90"/>
      <c r="FEB208" s="90"/>
      <c r="FED208" s="90"/>
      <c r="FEF208" s="90"/>
      <c r="FEH208" s="90"/>
      <c r="FEJ208" s="90"/>
      <c r="FEL208" s="90"/>
      <c r="FEN208" s="90"/>
      <c r="FEP208" s="90"/>
      <c r="FER208" s="90"/>
      <c r="FET208" s="90"/>
      <c r="FEV208" s="90"/>
      <c r="FEX208" s="90"/>
      <c r="FEZ208" s="90"/>
      <c r="FFB208" s="90"/>
      <c r="FFD208" s="90"/>
      <c r="FFF208" s="90"/>
      <c r="FFH208" s="90"/>
      <c r="FFJ208" s="90"/>
      <c r="FFL208" s="90"/>
      <c r="FFN208" s="90"/>
      <c r="FFP208" s="90"/>
      <c r="FFR208" s="90"/>
      <c r="FFT208" s="90"/>
      <c r="FFV208" s="90"/>
      <c r="FFX208" s="90"/>
      <c r="FFZ208" s="90"/>
      <c r="FGB208" s="90"/>
      <c r="FGD208" s="90"/>
      <c r="FGF208" s="90"/>
      <c r="FGH208" s="90"/>
      <c r="FGJ208" s="90"/>
      <c r="FGL208" s="90"/>
      <c r="FGN208" s="90"/>
      <c r="FGP208" s="90"/>
      <c r="FGR208" s="90"/>
      <c r="FGT208" s="90"/>
      <c r="FGV208" s="90"/>
      <c r="FGX208" s="90"/>
      <c r="FGZ208" s="90"/>
      <c r="FHB208" s="90"/>
      <c r="FHD208" s="90"/>
      <c r="FHF208" s="90"/>
      <c r="FHH208" s="90"/>
      <c r="FHJ208" s="90"/>
      <c r="FHL208" s="90"/>
      <c r="FHN208" s="90"/>
      <c r="FHP208" s="90"/>
      <c r="FHR208" s="90"/>
      <c r="FHT208" s="90"/>
      <c r="FHV208" s="90"/>
      <c r="FHX208" s="90"/>
      <c r="FHZ208" s="90"/>
      <c r="FIB208" s="90"/>
      <c r="FID208" s="90"/>
      <c r="FIF208" s="90"/>
      <c r="FIH208" s="90"/>
      <c r="FIJ208" s="90"/>
      <c r="FIL208" s="90"/>
      <c r="FIN208" s="90"/>
      <c r="FIP208" s="90"/>
      <c r="FIR208" s="90"/>
      <c r="FIT208" s="90"/>
      <c r="FIV208" s="90"/>
      <c r="FIX208" s="90"/>
      <c r="FIZ208" s="90"/>
      <c r="FJB208" s="90"/>
      <c r="FJD208" s="90"/>
      <c r="FJF208" s="90"/>
      <c r="FJH208" s="90"/>
      <c r="FJJ208" s="90"/>
      <c r="FJL208" s="90"/>
      <c r="FJN208" s="90"/>
      <c r="FJP208" s="90"/>
      <c r="FJR208" s="90"/>
      <c r="FJT208" s="90"/>
      <c r="FJV208" s="90"/>
      <c r="FJX208" s="90"/>
      <c r="FJZ208" s="90"/>
      <c r="FKB208" s="90"/>
      <c r="FKD208" s="90"/>
      <c r="FKF208" s="90"/>
      <c r="FKH208" s="90"/>
      <c r="FKJ208" s="90"/>
      <c r="FKL208" s="90"/>
      <c r="FKN208" s="90"/>
      <c r="FKP208" s="90"/>
      <c r="FKR208" s="90"/>
      <c r="FKT208" s="90"/>
      <c r="FKV208" s="90"/>
      <c r="FKX208" s="90"/>
      <c r="FKZ208" s="90"/>
      <c r="FLB208" s="90"/>
      <c r="FLD208" s="90"/>
      <c r="FLF208" s="90"/>
      <c r="FLH208" s="90"/>
      <c r="FLJ208" s="90"/>
      <c r="FLL208" s="90"/>
      <c r="FLN208" s="90"/>
      <c r="FLP208" s="90"/>
      <c r="FLR208" s="90"/>
      <c r="FLT208" s="90"/>
      <c r="FLV208" s="90"/>
      <c r="FLX208" s="90"/>
      <c r="FLZ208" s="90"/>
      <c r="FMB208" s="90"/>
      <c r="FMD208" s="90"/>
      <c r="FMF208" s="90"/>
      <c r="FMH208" s="90"/>
      <c r="FMJ208" s="90"/>
      <c r="FML208" s="90"/>
      <c r="FMN208" s="90"/>
      <c r="FMP208" s="90"/>
      <c r="FMR208" s="90"/>
      <c r="FMT208" s="90"/>
      <c r="FMV208" s="90"/>
      <c r="FMX208" s="90"/>
      <c r="FMZ208" s="90"/>
      <c r="FNB208" s="90"/>
      <c r="FND208" s="90"/>
      <c r="FNF208" s="90"/>
      <c r="FNH208" s="90"/>
      <c r="FNJ208" s="90"/>
      <c r="FNL208" s="90"/>
      <c r="FNN208" s="90"/>
      <c r="FNP208" s="90"/>
      <c r="FNR208" s="90"/>
      <c r="FNT208" s="90"/>
      <c r="FNV208" s="90"/>
      <c r="FNX208" s="90"/>
      <c r="FNZ208" s="90"/>
      <c r="FOB208" s="90"/>
      <c r="FOD208" s="90"/>
      <c r="FOF208" s="90"/>
      <c r="FOH208" s="90"/>
      <c r="FOJ208" s="90"/>
      <c r="FOL208" s="90"/>
      <c r="FON208" s="90"/>
      <c r="FOP208" s="90"/>
      <c r="FOR208" s="90"/>
      <c r="FOT208" s="90"/>
      <c r="FOV208" s="90"/>
      <c r="FOX208" s="90"/>
      <c r="FOZ208" s="90"/>
      <c r="FPB208" s="90"/>
      <c r="FPD208" s="90"/>
      <c r="FPF208" s="90"/>
      <c r="FPH208" s="90"/>
      <c r="FPJ208" s="90"/>
      <c r="FPL208" s="90"/>
      <c r="FPN208" s="90"/>
      <c r="FPP208" s="90"/>
      <c r="FPR208" s="90"/>
      <c r="FPT208" s="90"/>
      <c r="FPV208" s="90"/>
      <c r="FPX208" s="90"/>
      <c r="FPZ208" s="90"/>
      <c r="FQB208" s="90"/>
      <c r="FQD208" s="90"/>
      <c r="FQF208" s="90"/>
      <c r="FQH208" s="90"/>
      <c r="FQJ208" s="90"/>
      <c r="FQL208" s="90"/>
      <c r="FQN208" s="90"/>
      <c r="FQP208" s="90"/>
      <c r="FQR208" s="90"/>
      <c r="FQT208" s="90"/>
      <c r="FQV208" s="90"/>
      <c r="FQX208" s="90"/>
      <c r="FQZ208" s="90"/>
      <c r="FRB208" s="90"/>
      <c r="FRD208" s="90"/>
      <c r="FRF208" s="90"/>
      <c r="FRH208" s="90"/>
      <c r="FRJ208" s="90"/>
      <c r="FRL208" s="90"/>
      <c r="FRN208" s="90"/>
      <c r="FRP208" s="90"/>
      <c r="FRR208" s="90"/>
      <c r="FRT208" s="90"/>
      <c r="FRV208" s="90"/>
      <c r="FRX208" s="90"/>
      <c r="FRZ208" s="90"/>
      <c r="FSB208" s="90"/>
      <c r="FSD208" s="90"/>
      <c r="FSF208" s="90"/>
      <c r="FSH208" s="90"/>
      <c r="FSJ208" s="90"/>
      <c r="FSL208" s="90"/>
      <c r="FSN208" s="90"/>
      <c r="FSP208" s="90"/>
      <c r="FSR208" s="90"/>
      <c r="FST208" s="90"/>
      <c r="FSV208" s="90"/>
      <c r="FSX208" s="90"/>
      <c r="FSZ208" s="90"/>
      <c r="FTB208" s="90"/>
      <c r="FTD208" s="90"/>
      <c r="FTF208" s="90"/>
      <c r="FTH208" s="90"/>
      <c r="FTJ208" s="90"/>
      <c r="FTL208" s="90"/>
      <c r="FTN208" s="90"/>
      <c r="FTP208" s="90"/>
      <c r="FTR208" s="90"/>
      <c r="FTT208" s="90"/>
      <c r="FTV208" s="90"/>
      <c r="FTX208" s="90"/>
      <c r="FTZ208" s="90"/>
      <c r="FUB208" s="90"/>
      <c r="FUD208" s="90"/>
      <c r="FUF208" s="90"/>
      <c r="FUH208" s="90"/>
      <c r="FUJ208" s="90"/>
      <c r="FUL208" s="90"/>
      <c r="FUN208" s="90"/>
      <c r="FUP208" s="90"/>
      <c r="FUR208" s="90"/>
      <c r="FUT208" s="90"/>
      <c r="FUV208" s="90"/>
      <c r="FUX208" s="90"/>
      <c r="FUZ208" s="90"/>
      <c r="FVB208" s="90"/>
      <c r="FVD208" s="90"/>
      <c r="FVF208" s="90"/>
      <c r="FVH208" s="90"/>
      <c r="FVJ208" s="90"/>
      <c r="FVL208" s="90"/>
      <c r="FVN208" s="90"/>
      <c r="FVP208" s="90"/>
      <c r="FVR208" s="90"/>
      <c r="FVT208" s="90"/>
      <c r="FVV208" s="90"/>
      <c r="FVX208" s="90"/>
      <c r="FVZ208" s="90"/>
      <c r="FWB208" s="90"/>
      <c r="FWD208" s="90"/>
      <c r="FWF208" s="90"/>
      <c r="FWH208" s="90"/>
      <c r="FWJ208" s="90"/>
      <c r="FWL208" s="90"/>
      <c r="FWN208" s="90"/>
      <c r="FWP208" s="90"/>
      <c r="FWR208" s="90"/>
      <c r="FWT208" s="90"/>
      <c r="FWV208" s="90"/>
      <c r="FWX208" s="90"/>
      <c r="FWZ208" s="90"/>
      <c r="FXB208" s="90"/>
      <c r="FXD208" s="90"/>
      <c r="FXF208" s="90"/>
      <c r="FXH208" s="90"/>
      <c r="FXJ208" s="90"/>
      <c r="FXL208" s="90"/>
      <c r="FXN208" s="90"/>
      <c r="FXP208" s="90"/>
      <c r="FXR208" s="90"/>
      <c r="FXT208" s="90"/>
      <c r="FXV208" s="90"/>
      <c r="FXX208" s="90"/>
      <c r="FXZ208" s="90"/>
      <c r="FYB208" s="90"/>
      <c r="FYD208" s="90"/>
      <c r="FYF208" s="90"/>
      <c r="FYH208" s="90"/>
      <c r="FYJ208" s="90"/>
      <c r="FYL208" s="90"/>
      <c r="FYN208" s="90"/>
      <c r="FYP208" s="90"/>
      <c r="FYR208" s="90"/>
      <c r="FYT208" s="90"/>
      <c r="FYV208" s="90"/>
      <c r="FYX208" s="90"/>
      <c r="FYZ208" s="90"/>
      <c r="FZB208" s="90"/>
      <c r="FZD208" s="90"/>
      <c r="FZF208" s="90"/>
      <c r="FZH208" s="90"/>
      <c r="FZJ208" s="90"/>
      <c r="FZL208" s="90"/>
      <c r="FZN208" s="90"/>
      <c r="FZP208" s="90"/>
      <c r="FZR208" s="90"/>
      <c r="FZT208" s="90"/>
      <c r="FZV208" s="90"/>
      <c r="FZX208" s="90"/>
      <c r="FZZ208" s="90"/>
      <c r="GAB208" s="90"/>
      <c r="GAD208" s="90"/>
      <c r="GAF208" s="90"/>
      <c r="GAH208" s="90"/>
      <c r="GAJ208" s="90"/>
      <c r="GAL208" s="90"/>
      <c r="GAN208" s="90"/>
      <c r="GAP208" s="90"/>
      <c r="GAR208" s="90"/>
      <c r="GAT208" s="90"/>
      <c r="GAV208" s="90"/>
      <c r="GAX208" s="90"/>
      <c r="GAZ208" s="90"/>
      <c r="GBB208" s="90"/>
      <c r="GBD208" s="90"/>
      <c r="GBF208" s="90"/>
      <c r="GBH208" s="90"/>
      <c r="GBJ208" s="90"/>
      <c r="GBL208" s="90"/>
      <c r="GBN208" s="90"/>
      <c r="GBP208" s="90"/>
      <c r="GBR208" s="90"/>
      <c r="GBT208" s="90"/>
      <c r="GBV208" s="90"/>
      <c r="GBX208" s="90"/>
      <c r="GBZ208" s="90"/>
      <c r="GCB208" s="90"/>
      <c r="GCD208" s="90"/>
      <c r="GCF208" s="90"/>
      <c r="GCH208" s="90"/>
      <c r="GCJ208" s="90"/>
      <c r="GCL208" s="90"/>
      <c r="GCN208" s="90"/>
      <c r="GCP208" s="90"/>
      <c r="GCR208" s="90"/>
      <c r="GCT208" s="90"/>
      <c r="GCV208" s="90"/>
      <c r="GCX208" s="90"/>
      <c r="GCZ208" s="90"/>
      <c r="GDB208" s="90"/>
      <c r="GDD208" s="90"/>
      <c r="GDF208" s="90"/>
      <c r="GDH208" s="90"/>
      <c r="GDJ208" s="90"/>
      <c r="GDL208" s="90"/>
      <c r="GDN208" s="90"/>
      <c r="GDP208" s="90"/>
      <c r="GDR208" s="90"/>
      <c r="GDT208" s="90"/>
      <c r="GDV208" s="90"/>
      <c r="GDX208" s="90"/>
      <c r="GDZ208" s="90"/>
      <c r="GEB208" s="90"/>
      <c r="GED208" s="90"/>
      <c r="GEF208" s="90"/>
      <c r="GEH208" s="90"/>
      <c r="GEJ208" s="90"/>
      <c r="GEL208" s="90"/>
      <c r="GEN208" s="90"/>
      <c r="GEP208" s="90"/>
      <c r="GER208" s="90"/>
      <c r="GET208" s="90"/>
      <c r="GEV208" s="90"/>
      <c r="GEX208" s="90"/>
      <c r="GEZ208" s="90"/>
      <c r="GFB208" s="90"/>
      <c r="GFD208" s="90"/>
      <c r="GFF208" s="90"/>
      <c r="GFH208" s="90"/>
      <c r="GFJ208" s="90"/>
      <c r="GFL208" s="90"/>
      <c r="GFN208" s="90"/>
      <c r="GFP208" s="90"/>
      <c r="GFR208" s="90"/>
      <c r="GFT208" s="90"/>
      <c r="GFV208" s="90"/>
      <c r="GFX208" s="90"/>
      <c r="GFZ208" s="90"/>
      <c r="GGB208" s="90"/>
      <c r="GGD208" s="90"/>
      <c r="GGF208" s="90"/>
      <c r="GGH208" s="90"/>
      <c r="GGJ208" s="90"/>
      <c r="GGL208" s="90"/>
      <c r="GGN208" s="90"/>
      <c r="GGP208" s="90"/>
      <c r="GGR208" s="90"/>
      <c r="GGT208" s="90"/>
      <c r="GGV208" s="90"/>
      <c r="GGX208" s="90"/>
      <c r="GGZ208" s="90"/>
      <c r="GHB208" s="90"/>
      <c r="GHD208" s="90"/>
      <c r="GHF208" s="90"/>
      <c r="GHH208" s="90"/>
      <c r="GHJ208" s="90"/>
      <c r="GHL208" s="90"/>
      <c r="GHN208" s="90"/>
      <c r="GHP208" s="90"/>
      <c r="GHR208" s="90"/>
      <c r="GHT208" s="90"/>
      <c r="GHV208" s="90"/>
      <c r="GHX208" s="90"/>
      <c r="GHZ208" s="90"/>
      <c r="GIB208" s="90"/>
      <c r="GID208" s="90"/>
      <c r="GIF208" s="90"/>
      <c r="GIH208" s="90"/>
      <c r="GIJ208" s="90"/>
      <c r="GIL208" s="90"/>
      <c r="GIN208" s="90"/>
      <c r="GIP208" s="90"/>
      <c r="GIR208" s="90"/>
      <c r="GIT208" s="90"/>
      <c r="GIV208" s="90"/>
      <c r="GIX208" s="90"/>
      <c r="GIZ208" s="90"/>
      <c r="GJB208" s="90"/>
      <c r="GJD208" s="90"/>
      <c r="GJF208" s="90"/>
      <c r="GJH208" s="90"/>
      <c r="GJJ208" s="90"/>
      <c r="GJL208" s="90"/>
      <c r="GJN208" s="90"/>
      <c r="GJP208" s="90"/>
      <c r="GJR208" s="90"/>
      <c r="GJT208" s="90"/>
      <c r="GJV208" s="90"/>
      <c r="GJX208" s="90"/>
      <c r="GJZ208" s="90"/>
      <c r="GKB208" s="90"/>
      <c r="GKD208" s="90"/>
      <c r="GKF208" s="90"/>
      <c r="GKH208" s="90"/>
      <c r="GKJ208" s="90"/>
      <c r="GKL208" s="90"/>
      <c r="GKN208" s="90"/>
      <c r="GKP208" s="90"/>
      <c r="GKR208" s="90"/>
      <c r="GKT208" s="90"/>
      <c r="GKV208" s="90"/>
      <c r="GKX208" s="90"/>
      <c r="GKZ208" s="90"/>
      <c r="GLB208" s="90"/>
      <c r="GLD208" s="90"/>
      <c r="GLF208" s="90"/>
      <c r="GLH208" s="90"/>
      <c r="GLJ208" s="90"/>
      <c r="GLL208" s="90"/>
      <c r="GLN208" s="90"/>
      <c r="GLP208" s="90"/>
      <c r="GLR208" s="90"/>
      <c r="GLT208" s="90"/>
      <c r="GLV208" s="90"/>
      <c r="GLX208" s="90"/>
      <c r="GLZ208" s="90"/>
      <c r="GMB208" s="90"/>
      <c r="GMD208" s="90"/>
      <c r="GMF208" s="90"/>
      <c r="GMH208" s="90"/>
      <c r="GMJ208" s="90"/>
      <c r="GML208" s="90"/>
      <c r="GMN208" s="90"/>
      <c r="GMP208" s="90"/>
      <c r="GMR208" s="90"/>
      <c r="GMT208" s="90"/>
      <c r="GMV208" s="90"/>
      <c r="GMX208" s="90"/>
      <c r="GMZ208" s="90"/>
      <c r="GNB208" s="90"/>
      <c r="GND208" s="90"/>
      <c r="GNF208" s="90"/>
      <c r="GNH208" s="90"/>
      <c r="GNJ208" s="90"/>
      <c r="GNL208" s="90"/>
      <c r="GNN208" s="90"/>
      <c r="GNP208" s="90"/>
      <c r="GNR208" s="90"/>
      <c r="GNT208" s="90"/>
      <c r="GNV208" s="90"/>
      <c r="GNX208" s="90"/>
      <c r="GNZ208" s="90"/>
      <c r="GOB208" s="90"/>
      <c r="GOD208" s="90"/>
      <c r="GOF208" s="90"/>
      <c r="GOH208" s="90"/>
      <c r="GOJ208" s="90"/>
      <c r="GOL208" s="90"/>
      <c r="GON208" s="90"/>
      <c r="GOP208" s="90"/>
      <c r="GOR208" s="90"/>
      <c r="GOT208" s="90"/>
      <c r="GOV208" s="90"/>
      <c r="GOX208" s="90"/>
      <c r="GOZ208" s="90"/>
      <c r="GPB208" s="90"/>
      <c r="GPD208" s="90"/>
      <c r="GPF208" s="90"/>
      <c r="GPH208" s="90"/>
      <c r="GPJ208" s="90"/>
      <c r="GPL208" s="90"/>
      <c r="GPN208" s="90"/>
      <c r="GPP208" s="90"/>
      <c r="GPR208" s="90"/>
      <c r="GPT208" s="90"/>
      <c r="GPV208" s="90"/>
      <c r="GPX208" s="90"/>
      <c r="GPZ208" s="90"/>
      <c r="GQB208" s="90"/>
      <c r="GQD208" s="90"/>
      <c r="GQF208" s="90"/>
      <c r="GQH208" s="90"/>
      <c r="GQJ208" s="90"/>
      <c r="GQL208" s="90"/>
      <c r="GQN208" s="90"/>
      <c r="GQP208" s="90"/>
      <c r="GQR208" s="90"/>
      <c r="GQT208" s="90"/>
      <c r="GQV208" s="90"/>
      <c r="GQX208" s="90"/>
      <c r="GQZ208" s="90"/>
      <c r="GRB208" s="90"/>
      <c r="GRD208" s="90"/>
      <c r="GRF208" s="90"/>
      <c r="GRH208" s="90"/>
      <c r="GRJ208" s="90"/>
      <c r="GRL208" s="90"/>
      <c r="GRN208" s="90"/>
      <c r="GRP208" s="90"/>
      <c r="GRR208" s="90"/>
      <c r="GRT208" s="90"/>
      <c r="GRV208" s="90"/>
      <c r="GRX208" s="90"/>
      <c r="GRZ208" s="90"/>
      <c r="GSB208" s="90"/>
      <c r="GSD208" s="90"/>
      <c r="GSF208" s="90"/>
      <c r="GSH208" s="90"/>
      <c r="GSJ208" s="90"/>
      <c r="GSL208" s="90"/>
      <c r="GSN208" s="90"/>
      <c r="GSP208" s="90"/>
      <c r="GSR208" s="90"/>
      <c r="GST208" s="90"/>
      <c r="GSV208" s="90"/>
      <c r="GSX208" s="90"/>
      <c r="GSZ208" s="90"/>
      <c r="GTB208" s="90"/>
      <c r="GTD208" s="90"/>
      <c r="GTF208" s="90"/>
      <c r="GTH208" s="90"/>
      <c r="GTJ208" s="90"/>
      <c r="GTL208" s="90"/>
      <c r="GTN208" s="90"/>
      <c r="GTP208" s="90"/>
      <c r="GTR208" s="90"/>
      <c r="GTT208" s="90"/>
      <c r="GTV208" s="90"/>
      <c r="GTX208" s="90"/>
      <c r="GTZ208" s="90"/>
      <c r="GUB208" s="90"/>
      <c r="GUD208" s="90"/>
      <c r="GUF208" s="90"/>
      <c r="GUH208" s="90"/>
      <c r="GUJ208" s="90"/>
      <c r="GUL208" s="90"/>
      <c r="GUN208" s="90"/>
      <c r="GUP208" s="90"/>
      <c r="GUR208" s="90"/>
      <c r="GUT208" s="90"/>
      <c r="GUV208" s="90"/>
      <c r="GUX208" s="90"/>
      <c r="GUZ208" s="90"/>
      <c r="GVB208" s="90"/>
      <c r="GVD208" s="90"/>
      <c r="GVF208" s="90"/>
      <c r="GVH208" s="90"/>
      <c r="GVJ208" s="90"/>
      <c r="GVL208" s="90"/>
      <c r="GVN208" s="90"/>
      <c r="GVP208" s="90"/>
      <c r="GVR208" s="90"/>
      <c r="GVT208" s="90"/>
      <c r="GVV208" s="90"/>
      <c r="GVX208" s="90"/>
      <c r="GVZ208" s="90"/>
      <c r="GWB208" s="90"/>
      <c r="GWD208" s="90"/>
      <c r="GWF208" s="90"/>
      <c r="GWH208" s="90"/>
      <c r="GWJ208" s="90"/>
      <c r="GWL208" s="90"/>
      <c r="GWN208" s="90"/>
      <c r="GWP208" s="90"/>
      <c r="GWR208" s="90"/>
      <c r="GWT208" s="90"/>
      <c r="GWV208" s="90"/>
      <c r="GWX208" s="90"/>
      <c r="GWZ208" s="90"/>
      <c r="GXB208" s="90"/>
      <c r="GXD208" s="90"/>
      <c r="GXF208" s="90"/>
      <c r="GXH208" s="90"/>
      <c r="GXJ208" s="90"/>
      <c r="GXL208" s="90"/>
      <c r="GXN208" s="90"/>
      <c r="GXP208" s="90"/>
      <c r="GXR208" s="90"/>
      <c r="GXT208" s="90"/>
      <c r="GXV208" s="90"/>
      <c r="GXX208" s="90"/>
      <c r="GXZ208" s="90"/>
      <c r="GYB208" s="90"/>
      <c r="GYD208" s="90"/>
      <c r="GYF208" s="90"/>
      <c r="GYH208" s="90"/>
      <c r="GYJ208" s="90"/>
      <c r="GYL208" s="90"/>
      <c r="GYN208" s="90"/>
      <c r="GYP208" s="90"/>
      <c r="GYR208" s="90"/>
      <c r="GYT208" s="90"/>
      <c r="GYV208" s="90"/>
      <c r="GYX208" s="90"/>
      <c r="GYZ208" s="90"/>
      <c r="GZB208" s="90"/>
      <c r="GZD208" s="90"/>
      <c r="GZF208" s="90"/>
      <c r="GZH208" s="90"/>
      <c r="GZJ208" s="90"/>
      <c r="GZL208" s="90"/>
      <c r="GZN208" s="90"/>
      <c r="GZP208" s="90"/>
      <c r="GZR208" s="90"/>
      <c r="GZT208" s="90"/>
      <c r="GZV208" s="90"/>
      <c r="GZX208" s="90"/>
      <c r="GZZ208" s="90"/>
      <c r="HAB208" s="90"/>
      <c r="HAD208" s="90"/>
      <c r="HAF208" s="90"/>
      <c r="HAH208" s="90"/>
      <c r="HAJ208" s="90"/>
      <c r="HAL208" s="90"/>
      <c r="HAN208" s="90"/>
      <c r="HAP208" s="90"/>
      <c r="HAR208" s="90"/>
      <c r="HAT208" s="90"/>
      <c r="HAV208" s="90"/>
      <c r="HAX208" s="90"/>
      <c r="HAZ208" s="90"/>
      <c r="HBB208" s="90"/>
      <c r="HBD208" s="90"/>
      <c r="HBF208" s="90"/>
      <c r="HBH208" s="90"/>
      <c r="HBJ208" s="90"/>
      <c r="HBL208" s="90"/>
      <c r="HBN208" s="90"/>
      <c r="HBP208" s="90"/>
      <c r="HBR208" s="90"/>
      <c r="HBT208" s="90"/>
      <c r="HBV208" s="90"/>
      <c r="HBX208" s="90"/>
      <c r="HBZ208" s="90"/>
      <c r="HCB208" s="90"/>
      <c r="HCD208" s="90"/>
      <c r="HCF208" s="90"/>
      <c r="HCH208" s="90"/>
      <c r="HCJ208" s="90"/>
      <c r="HCL208" s="90"/>
      <c r="HCN208" s="90"/>
      <c r="HCP208" s="90"/>
      <c r="HCR208" s="90"/>
      <c r="HCT208" s="90"/>
      <c r="HCV208" s="90"/>
      <c r="HCX208" s="90"/>
      <c r="HCZ208" s="90"/>
      <c r="HDB208" s="90"/>
      <c r="HDD208" s="90"/>
      <c r="HDF208" s="90"/>
      <c r="HDH208" s="90"/>
      <c r="HDJ208" s="90"/>
      <c r="HDL208" s="90"/>
      <c r="HDN208" s="90"/>
      <c r="HDP208" s="90"/>
      <c r="HDR208" s="90"/>
      <c r="HDT208" s="90"/>
      <c r="HDV208" s="90"/>
      <c r="HDX208" s="90"/>
      <c r="HDZ208" s="90"/>
      <c r="HEB208" s="90"/>
      <c r="HED208" s="90"/>
      <c r="HEF208" s="90"/>
      <c r="HEH208" s="90"/>
      <c r="HEJ208" s="90"/>
      <c r="HEL208" s="90"/>
      <c r="HEN208" s="90"/>
      <c r="HEP208" s="90"/>
      <c r="HER208" s="90"/>
      <c r="HET208" s="90"/>
      <c r="HEV208" s="90"/>
      <c r="HEX208" s="90"/>
      <c r="HEZ208" s="90"/>
      <c r="HFB208" s="90"/>
      <c r="HFD208" s="90"/>
      <c r="HFF208" s="90"/>
      <c r="HFH208" s="90"/>
      <c r="HFJ208" s="90"/>
      <c r="HFL208" s="90"/>
      <c r="HFN208" s="90"/>
      <c r="HFP208" s="90"/>
      <c r="HFR208" s="90"/>
      <c r="HFT208" s="90"/>
      <c r="HFV208" s="90"/>
      <c r="HFX208" s="90"/>
      <c r="HFZ208" s="90"/>
      <c r="HGB208" s="90"/>
      <c r="HGD208" s="90"/>
      <c r="HGF208" s="90"/>
      <c r="HGH208" s="90"/>
      <c r="HGJ208" s="90"/>
      <c r="HGL208" s="90"/>
      <c r="HGN208" s="90"/>
      <c r="HGP208" s="90"/>
      <c r="HGR208" s="90"/>
      <c r="HGT208" s="90"/>
      <c r="HGV208" s="90"/>
      <c r="HGX208" s="90"/>
      <c r="HGZ208" s="90"/>
      <c r="HHB208" s="90"/>
      <c r="HHD208" s="90"/>
      <c r="HHF208" s="90"/>
      <c r="HHH208" s="90"/>
      <c r="HHJ208" s="90"/>
      <c r="HHL208" s="90"/>
      <c r="HHN208" s="90"/>
      <c r="HHP208" s="90"/>
      <c r="HHR208" s="90"/>
      <c r="HHT208" s="90"/>
      <c r="HHV208" s="90"/>
      <c r="HHX208" s="90"/>
      <c r="HHZ208" s="90"/>
      <c r="HIB208" s="90"/>
      <c r="HID208" s="90"/>
      <c r="HIF208" s="90"/>
      <c r="HIH208" s="90"/>
      <c r="HIJ208" s="90"/>
      <c r="HIL208" s="90"/>
      <c r="HIN208" s="90"/>
      <c r="HIP208" s="90"/>
      <c r="HIR208" s="90"/>
      <c r="HIT208" s="90"/>
      <c r="HIV208" s="90"/>
      <c r="HIX208" s="90"/>
      <c r="HIZ208" s="90"/>
      <c r="HJB208" s="90"/>
      <c r="HJD208" s="90"/>
      <c r="HJF208" s="90"/>
      <c r="HJH208" s="90"/>
      <c r="HJJ208" s="90"/>
      <c r="HJL208" s="90"/>
      <c r="HJN208" s="90"/>
      <c r="HJP208" s="90"/>
      <c r="HJR208" s="90"/>
      <c r="HJT208" s="90"/>
      <c r="HJV208" s="90"/>
      <c r="HJX208" s="90"/>
      <c r="HJZ208" s="90"/>
      <c r="HKB208" s="90"/>
      <c r="HKD208" s="90"/>
      <c r="HKF208" s="90"/>
      <c r="HKH208" s="90"/>
      <c r="HKJ208" s="90"/>
      <c r="HKL208" s="90"/>
      <c r="HKN208" s="90"/>
      <c r="HKP208" s="90"/>
      <c r="HKR208" s="90"/>
      <c r="HKT208" s="90"/>
      <c r="HKV208" s="90"/>
      <c r="HKX208" s="90"/>
      <c r="HKZ208" s="90"/>
      <c r="HLB208" s="90"/>
      <c r="HLD208" s="90"/>
      <c r="HLF208" s="90"/>
      <c r="HLH208" s="90"/>
      <c r="HLJ208" s="90"/>
      <c r="HLL208" s="90"/>
      <c r="HLN208" s="90"/>
      <c r="HLP208" s="90"/>
      <c r="HLR208" s="90"/>
      <c r="HLT208" s="90"/>
      <c r="HLV208" s="90"/>
      <c r="HLX208" s="90"/>
      <c r="HLZ208" s="90"/>
      <c r="HMB208" s="90"/>
      <c r="HMD208" s="90"/>
      <c r="HMF208" s="90"/>
      <c r="HMH208" s="90"/>
      <c r="HMJ208" s="90"/>
      <c r="HML208" s="90"/>
      <c r="HMN208" s="90"/>
      <c r="HMP208" s="90"/>
      <c r="HMR208" s="90"/>
      <c r="HMT208" s="90"/>
      <c r="HMV208" s="90"/>
      <c r="HMX208" s="90"/>
      <c r="HMZ208" s="90"/>
      <c r="HNB208" s="90"/>
      <c r="HND208" s="90"/>
      <c r="HNF208" s="90"/>
      <c r="HNH208" s="90"/>
      <c r="HNJ208" s="90"/>
      <c r="HNL208" s="90"/>
      <c r="HNN208" s="90"/>
      <c r="HNP208" s="90"/>
      <c r="HNR208" s="90"/>
      <c r="HNT208" s="90"/>
      <c r="HNV208" s="90"/>
      <c r="HNX208" s="90"/>
      <c r="HNZ208" s="90"/>
      <c r="HOB208" s="90"/>
      <c r="HOD208" s="90"/>
      <c r="HOF208" s="90"/>
      <c r="HOH208" s="90"/>
      <c r="HOJ208" s="90"/>
      <c r="HOL208" s="90"/>
      <c r="HON208" s="90"/>
      <c r="HOP208" s="90"/>
      <c r="HOR208" s="90"/>
      <c r="HOT208" s="90"/>
      <c r="HOV208" s="90"/>
      <c r="HOX208" s="90"/>
      <c r="HOZ208" s="90"/>
      <c r="HPB208" s="90"/>
      <c r="HPD208" s="90"/>
      <c r="HPF208" s="90"/>
      <c r="HPH208" s="90"/>
      <c r="HPJ208" s="90"/>
      <c r="HPL208" s="90"/>
      <c r="HPN208" s="90"/>
      <c r="HPP208" s="90"/>
      <c r="HPR208" s="90"/>
      <c r="HPT208" s="90"/>
      <c r="HPV208" s="90"/>
      <c r="HPX208" s="90"/>
      <c r="HPZ208" s="90"/>
      <c r="HQB208" s="90"/>
      <c r="HQD208" s="90"/>
      <c r="HQF208" s="90"/>
      <c r="HQH208" s="90"/>
      <c r="HQJ208" s="90"/>
      <c r="HQL208" s="90"/>
      <c r="HQN208" s="90"/>
      <c r="HQP208" s="90"/>
      <c r="HQR208" s="90"/>
      <c r="HQT208" s="90"/>
      <c r="HQV208" s="90"/>
      <c r="HQX208" s="90"/>
      <c r="HQZ208" s="90"/>
      <c r="HRB208" s="90"/>
      <c r="HRD208" s="90"/>
      <c r="HRF208" s="90"/>
      <c r="HRH208" s="90"/>
      <c r="HRJ208" s="90"/>
      <c r="HRL208" s="90"/>
      <c r="HRN208" s="90"/>
      <c r="HRP208" s="90"/>
      <c r="HRR208" s="90"/>
      <c r="HRT208" s="90"/>
      <c r="HRV208" s="90"/>
      <c r="HRX208" s="90"/>
      <c r="HRZ208" s="90"/>
      <c r="HSB208" s="90"/>
      <c r="HSD208" s="90"/>
      <c r="HSF208" s="90"/>
      <c r="HSH208" s="90"/>
      <c r="HSJ208" s="90"/>
      <c r="HSL208" s="90"/>
      <c r="HSN208" s="90"/>
      <c r="HSP208" s="90"/>
      <c r="HSR208" s="90"/>
      <c r="HST208" s="90"/>
      <c r="HSV208" s="90"/>
      <c r="HSX208" s="90"/>
      <c r="HSZ208" s="90"/>
      <c r="HTB208" s="90"/>
      <c r="HTD208" s="90"/>
      <c r="HTF208" s="90"/>
      <c r="HTH208" s="90"/>
      <c r="HTJ208" s="90"/>
      <c r="HTL208" s="90"/>
      <c r="HTN208" s="90"/>
      <c r="HTP208" s="90"/>
      <c r="HTR208" s="90"/>
      <c r="HTT208" s="90"/>
      <c r="HTV208" s="90"/>
      <c r="HTX208" s="90"/>
      <c r="HTZ208" s="90"/>
      <c r="HUB208" s="90"/>
      <c r="HUD208" s="90"/>
      <c r="HUF208" s="90"/>
      <c r="HUH208" s="90"/>
      <c r="HUJ208" s="90"/>
      <c r="HUL208" s="90"/>
      <c r="HUN208" s="90"/>
      <c r="HUP208" s="90"/>
      <c r="HUR208" s="90"/>
      <c r="HUT208" s="90"/>
      <c r="HUV208" s="90"/>
      <c r="HUX208" s="90"/>
      <c r="HUZ208" s="90"/>
      <c r="HVB208" s="90"/>
      <c r="HVD208" s="90"/>
      <c r="HVF208" s="90"/>
      <c r="HVH208" s="90"/>
      <c r="HVJ208" s="90"/>
      <c r="HVL208" s="90"/>
      <c r="HVN208" s="90"/>
      <c r="HVP208" s="90"/>
      <c r="HVR208" s="90"/>
      <c r="HVT208" s="90"/>
      <c r="HVV208" s="90"/>
      <c r="HVX208" s="90"/>
      <c r="HVZ208" s="90"/>
      <c r="HWB208" s="90"/>
      <c r="HWD208" s="90"/>
      <c r="HWF208" s="90"/>
      <c r="HWH208" s="90"/>
      <c r="HWJ208" s="90"/>
      <c r="HWL208" s="90"/>
      <c r="HWN208" s="90"/>
      <c r="HWP208" s="90"/>
      <c r="HWR208" s="90"/>
      <c r="HWT208" s="90"/>
      <c r="HWV208" s="90"/>
      <c r="HWX208" s="90"/>
      <c r="HWZ208" s="90"/>
      <c r="HXB208" s="90"/>
      <c r="HXD208" s="90"/>
      <c r="HXF208" s="90"/>
      <c r="HXH208" s="90"/>
      <c r="HXJ208" s="90"/>
      <c r="HXL208" s="90"/>
      <c r="HXN208" s="90"/>
      <c r="HXP208" s="90"/>
      <c r="HXR208" s="90"/>
      <c r="HXT208" s="90"/>
      <c r="HXV208" s="90"/>
      <c r="HXX208" s="90"/>
      <c r="HXZ208" s="90"/>
      <c r="HYB208" s="90"/>
      <c r="HYD208" s="90"/>
      <c r="HYF208" s="90"/>
      <c r="HYH208" s="90"/>
      <c r="HYJ208" s="90"/>
      <c r="HYL208" s="90"/>
      <c r="HYN208" s="90"/>
      <c r="HYP208" s="90"/>
      <c r="HYR208" s="90"/>
      <c r="HYT208" s="90"/>
      <c r="HYV208" s="90"/>
      <c r="HYX208" s="90"/>
      <c r="HYZ208" s="90"/>
      <c r="HZB208" s="90"/>
      <c r="HZD208" s="90"/>
      <c r="HZF208" s="90"/>
      <c r="HZH208" s="90"/>
      <c r="HZJ208" s="90"/>
      <c r="HZL208" s="90"/>
      <c r="HZN208" s="90"/>
      <c r="HZP208" s="90"/>
      <c r="HZR208" s="90"/>
      <c r="HZT208" s="90"/>
      <c r="HZV208" s="90"/>
      <c r="HZX208" s="90"/>
      <c r="HZZ208" s="90"/>
      <c r="IAB208" s="90"/>
      <c r="IAD208" s="90"/>
      <c r="IAF208" s="90"/>
      <c r="IAH208" s="90"/>
      <c r="IAJ208" s="90"/>
      <c r="IAL208" s="90"/>
      <c r="IAN208" s="90"/>
      <c r="IAP208" s="90"/>
      <c r="IAR208" s="90"/>
      <c r="IAT208" s="90"/>
      <c r="IAV208" s="90"/>
      <c r="IAX208" s="90"/>
      <c r="IAZ208" s="90"/>
      <c r="IBB208" s="90"/>
      <c r="IBD208" s="90"/>
      <c r="IBF208" s="90"/>
      <c r="IBH208" s="90"/>
      <c r="IBJ208" s="90"/>
      <c r="IBL208" s="90"/>
      <c r="IBN208" s="90"/>
      <c r="IBP208" s="90"/>
      <c r="IBR208" s="90"/>
      <c r="IBT208" s="90"/>
      <c r="IBV208" s="90"/>
      <c r="IBX208" s="90"/>
      <c r="IBZ208" s="90"/>
      <c r="ICB208" s="90"/>
      <c r="ICD208" s="90"/>
      <c r="ICF208" s="90"/>
      <c r="ICH208" s="90"/>
      <c r="ICJ208" s="90"/>
      <c r="ICL208" s="90"/>
      <c r="ICN208" s="90"/>
      <c r="ICP208" s="90"/>
      <c r="ICR208" s="90"/>
      <c r="ICT208" s="90"/>
      <c r="ICV208" s="90"/>
      <c r="ICX208" s="90"/>
      <c r="ICZ208" s="90"/>
      <c r="IDB208" s="90"/>
      <c r="IDD208" s="90"/>
      <c r="IDF208" s="90"/>
      <c r="IDH208" s="90"/>
      <c r="IDJ208" s="90"/>
      <c r="IDL208" s="90"/>
      <c r="IDN208" s="90"/>
      <c r="IDP208" s="90"/>
      <c r="IDR208" s="90"/>
      <c r="IDT208" s="90"/>
      <c r="IDV208" s="90"/>
      <c r="IDX208" s="90"/>
      <c r="IDZ208" s="90"/>
      <c r="IEB208" s="90"/>
      <c r="IED208" s="90"/>
      <c r="IEF208" s="90"/>
      <c r="IEH208" s="90"/>
      <c r="IEJ208" s="90"/>
      <c r="IEL208" s="90"/>
      <c r="IEN208" s="90"/>
      <c r="IEP208" s="90"/>
      <c r="IER208" s="90"/>
      <c r="IET208" s="90"/>
      <c r="IEV208" s="90"/>
      <c r="IEX208" s="90"/>
      <c r="IEZ208" s="90"/>
      <c r="IFB208" s="90"/>
      <c r="IFD208" s="90"/>
      <c r="IFF208" s="90"/>
      <c r="IFH208" s="90"/>
      <c r="IFJ208" s="90"/>
      <c r="IFL208" s="90"/>
      <c r="IFN208" s="90"/>
      <c r="IFP208" s="90"/>
      <c r="IFR208" s="90"/>
      <c r="IFT208" s="90"/>
      <c r="IFV208" s="90"/>
      <c r="IFX208" s="90"/>
      <c r="IFZ208" s="90"/>
      <c r="IGB208" s="90"/>
      <c r="IGD208" s="90"/>
      <c r="IGF208" s="90"/>
      <c r="IGH208" s="90"/>
      <c r="IGJ208" s="90"/>
      <c r="IGL208" s="90"/>
      <c r="IGN208" s="90"/>
      <c r="IGP208" s="90"/>
      <c r="IGR208" s="90"/>
      <c r="IGT208" s="90"/>
      <c r="IGV208" s="90"/>
      <c r="IGX208" s="90"/>
      <c r="IGZ208" s="90"/>
      <c r="IHB208" s="90"/>
      <c r="IHD208" s="90"/>
      <c r="IHF208" s="90"/>
      <c r="IHH208" s="90"/>
      <c r="IHJ208" s="90"/>
      <c r="IHL208" s="90"/>
      <c r="IHN208" s="90"/>
      <c r="IHP208" s="90"/>
      <c r="IHR208" s="90"/>
      <c r="IHT208" s="90"/>
      <c r="IHV208" s="90"/>
      <c r="IHX208" s="90"/>
      <c r="IHZ208" s="90"/>
      <c r="IIB208" s="90"/>
      <c r="IID208" s="90"/>
      <c r="IIF208" s="90"/>
      <c r="IIH208" s="90"/>
      <c r="IIJ208" s="90"/>
      <c r="IIL208" s="90"/>
      <c r="IIN208" s="90"/>
      <c r="IIP208" s="90"/>
      <c r="IIR208" s="90"/>
      <c r="IIT208" s="90"/>
      <c r="IIV208" s="90"/>
      <c r="IIX208" s="90"/>
      <c r="IIZ208" s="90"/>
      <c r="IJB208" s="90"/>
      <c r="IJD208" s="90"/>
      <c r="IJF208" s="90"/>
      <c r="IJH208" s="90"/>
      <c r="IJJ208" s="90"/>
      <c r="IJL208" s="90"/>
      <c r="IJN208" s="90"/>
      <c r="IJP208" s="90"/>
      <c r="IJR208" s="90"/>
      <c r="IJT208" s="90"/>
      <c r="IJV208" s="90"/>
      <c r="IJX208" s="90"/>
      <c r="IJZ208" s="90"/>
      <c r="IKB208" s="90"/>
      <c r="IKD208" s="90"/>
      <c r="IKF208" s="90"/>
      <c r="IKH208" s="90"/>
      <c r="IKJ208" s="90"/>
      <c r="IKL208" s="90"/>
      <c r="IKN208" s="90"/>
      <c r="IKP208" s="90"/>
      <c r="IKR208" s="90"/>
      <c r="IKT208" s="90"/>
      <c r="IKV208" s="90"/>
      <c r="IKX208" s="90"/>
      <c r="IKZ208" s="90"/>
      <c r="ILB208" s="90"/>
      <c r="ILD208" s="90"/>
      <c r="ILF208" s="90"/>
      <c r="ILH208" s="90"/>
      <c r="ILJ208" s="90"/>
      <c r="ILL208" s="90"/>
      <c r="ILN208" s="90"/>
      <c r="ILP208" s="90"/>
      <c r="ILR208" s="90"/>
      <c r="ILT208" s="90"/>
      <c r="ILV208" s="90"/>
      <c r="ILX208" s="90"/>
      <c r="ILZ208" s="90"/>
      <c r="IMB208" s="90"/>
      <c r="IMD208" s="90"/>
      <c r="IMF208" s="90"/>
      <c r="IMH208" s="90"/>
      <c r="IMJ208" s="90"/>
      <c r="IML208" s="90"/>
      <c r="IMN208" s="90"/>
      <c r="IMP208" s="90"/>
      <c r="IMR208" s="90"/>
      <c r="IMT208" s="90"/>
      <c r="IMV208" s="90"/>
      <c r="IMX208" s="90"/>
      <c r="IMZ208" s="90"/>
      <c r="INB208" s="90"/>
      <c r="IND208" s="90"/>
      <c r="INF208" s="90"/>
      <c r="INH208" s="90"/>
      <c r="INJ208" s="90"/>
      <c r="INL208" s="90"/>
      <c r="INN208" s="90"/>
      <c r="INP208" s="90"/>
      <c r="INR208" s="90"/>
      <c r="INT208" s="90"/>
      <c r="INV208" s="90"/>
      <c r="INX208" s="90"/>
      <c r="INZ208" s="90"/>
      <c r="IOB208" s="90"/>
      <c r="IOD208" s="90"/>
      <c r="IOF208" s="90"/>
      <c r="IOH208" s="90"/>
      <c r="IOJ208" s="90"/>
      <c r="IOL208" s="90"/>
      <c r="ION208" s="90"/>
      <c r="IOP208" s="90"/>
      <c r="IOR208" s="90"/>
      <c r="IOT208" s="90"/>
      <c r="IOV208" s="90"/>
      <c r="IOX208" s="90"/>
      <c r="IOZ208" s="90"/>
      <c r="IPB208" s="90"/>
      <c r="IPD208" s="90"/>
      <c r="IPF208" s="90"/>
      <c r="IPH208" s="90"/>
      <c r="IPJ208" s="90"/>
      <c r="IPL208" s="90"/>
      <c r="IPN208" s="90"/>
      <c r="IPP208" s="90"/>
      <c r="IPR208" s="90"/>
      <c r="IPT208" s="90"/>
      <c r="IPV208" s="90"/>
      <c r="IPX208" s="90"/>
      <c r="IPZ208" s="90"/>
      <c r="IQB208" s="90"/>
      <c r="IQD208" s="90"/>
      <c r="IQF208" s="90"/>
      <c r="IQH208" s="90"/>
      <c r="IQJ208" s="90"/>
      <c r="IQL208" s="90"/>
      <c r="IQN208" s="90"/>
      <c r="IQP208" s="90"/>
      <c r="IQR208" s="90"/>
      <c r="IQT208" s="90"/>
      <c r="IQV208" s="90"/>
      <c r="IQX208" s="90"/>
      <c r="IQZ208" s="90"/>
      <c r="IRB208" s="90"/>
      <c r="IRD208" s="90"/>
      <c r="IRF208" s="90"/>
      <c r="IRH208" s="90"/>
      <c r="IRJ208" s="90"/>
      <c r="IRL208" s="90"/>
      <c r="IRN208" s="90"/>
      <c r="IRP208" s="90"/>
      <c r="IRR208" s="90"/>
      <c r="IRT208" s="90"/>
      <c r="IRV208" s="90"/>
      <c r="IRX208" s="90"/>
      <c r="IRZ208" s="90"/>
      <c r="ISB208" s="90"/>
      <c r="ISD208" s="90"/>
      <c r="ISF208" s="90"/>
      <c r="ISH208" s="90"/>
      <c r="ISJ208" s="90"/>
      <c r="ISL208" s="90"/>
      <c r="ISN208" s="90"/>
      <c r="ISP208" s="90"/>
      <c r="ISR208" s="90"/>
      <c r="IST208" s="90"/>
      <c r="ISV208" s="90"/>
      <c r="ISX208" s="90"/>
      <c r="ISZ208" s="90"/>
      <c r="ITB208" s="90"/>
      <c r="ITD208" s="90"/>
      <c r="ITF208" s="90"/>
      <c r="ITH208" s="90"/>
      <c r="ITJ208" s="90"/>
      <c r="ITL208" s="90"/>
      <c r="ITN208" s="90"/>
      <c r="ITP208" s="90"/>
      <c r="ITR208" s="90"/>
      <c r="ITT208" s="90"/>
      <c r="ITV208" s="90"/>
      <c r="ITX208" s="90"/>
      <c r="ITZ208" s="90"/>
      <c r="IUB208" s="90"/>
      <c r="IUD208" s="90"/>
      <c r="IUF208" s="90"/>
      <c r="IUH208" s="90"/>
      <c r="IUJ208" s="90"/>
      <c r="IUL208" s="90"/>
      <c r="IUN208" s="90"/>
      <c r="IUP208" s="90"/>
      <c r="IUR208" s="90"/>
      <c r="IUT208" s="90"/>
      <c r="IUV208" s="90"/>
      <c r="IUX208" s="90"/>
      <c r="IUZ208" s="90"/>
      <c r="IVB208" s="90"/>
      <c r="IVD208" s="90"/>
      <c r="IVF208" s="90"/>
      <c r="IVH208" s="90"/>
      <c r="IVJ208" s="90"/>
      <c r="IVL208" s="90"/>
      <c r="IVN208" s="90"/>
      <c r="IVP208" s="90"/>
      <c r="IVR208" s="90"/>
      <c r="IVT208" s="90"/>
      <c r="IVV208" s="90"/>
      <c r="IVX208" s="90"/>
      <c r="IVZ208" s="90"/>
      <c r="IWB208" s="90"/>
      <c r="IWD208" s="90"/>
      <c r="IWF208" s="90"/>
      <c r="IWH208" s="90"/>
      <c r="IWJ208" s="90"/>
      <c r="IWL208" s="90"/>
      <c r="IWN208" s="90"/>
      <c r="IWP208" s="90"/>
      <c r="IWR208" s="90"/>
      <c r="IWT208" s="90"/>
      <c r="IWV208" s="90"/>
      <c r="IWX208" s="90"/>
      <c r="IWZ208" s="90"/>
      <c r="IXB208" s="90"/>
      <c r="IXD208" s="90"/>
      <c r="IXF208" s="90"/>
      <c r="IXH208" s="90"/>
      <c r="IXJ208" s="90"/>
      <c r="IXL208" s="90"/>
      <c r="IXN208" s="90"/>
      <c r="IXP208" s="90"/>
      <c r="IXR208" s="90"/>
      <c r="IXT208" s="90"/>
      <c r="IXV208" s="90"/>
      <c r="IXX208" s="90"/>
      <c r="IXZ208" s="90"/>
      <c r="IYB208" s="90"/>
      <c r="IYD208" s="90"/>
      <c r="IYF208" s="90"/>
      <c r="IYH208" s="90"/>
      <c r="IYJ208" s="90"/>
      <c r="IYL208" s="90"/>
      <c r="IYN208" s="90"/>
      <c r="IYP208" s="90"/>
      <c r="IYR208" s="90"/>
      <c r="IYT208" s="90"/>
      <c r="IYV208" s="90"/>
      <c r="IYX208" s="90"/>
      <c r="IYZ208" s="90"/>
      <c r="IZB208" s="90"/>
      <c r="IZD208" s="90"/>
      <c r="IZF208" s="90"/>
      <c r="IZH208" s="90"/>
      <c r="IZJ208" s="90"/>
      <c r="IZL208" s="90"/>
      <c r="IZN208" s="90"/>
      <c r="IZP208" s="90"/>
      <c r="IZR208" s="90"/>
      <c r="IZT208" s="90"/>
      <c r="IZV208" s="90"/>
      <c r="IZX208" s="90"/>
      <c r="IZZ208" s="90"/>
      <c r="JAB208" s="90"/>
      <c r="JAD208" s="90"/>
      <c r="JAF208" s="90"/>
      <c r="JAH208" s="90"/>
      <c r="JAJ208" s="90"/>
      <c r="JAL208" s="90"/>
      <c r="JAN208" s="90"/>
      <c r="JAP208" s="90"/>
      <c r="JAR208" s="90"/>
      <c r="JAT208" s="90"/>
      <c r="JAV208" s="90"/>
      <c r="JAX208" s="90"/>
      <c r="JAZ208" s="90"/>
      <c r="JBB208" s="90"/>
      <c r="JBD208" s="90"/>
      <c r="JBF208" s="90"/>
      <c r="JBH208" s="90"/>
      <c r="JBJ208" s="90"/>
      <c r="JBL208" s="90"/>
      <c r="JBN208" s="90"/>
      <c r="JBP208" s="90"/>
      <c r="JBR208" s="90"/>
      <c r="JBT208" s="90"/>
      <c r="JBV208" s="90"/>
      <c r="JBX208" s="90"/>
      <c r="JBZ208" s="90"/>
      <c r="JCB208" s="90"/>
      <c r="JCD208" s="90"/>
      <c r="JCF208" s="90"/>
      <c r="JCH208" s="90"/>
      <c r="JCJ208" s="90"/>
      <c r="JCL208" s="90"/>
      <c r="JCN208" s="90"/>
      <c r="JCP208" s="90"/>
      <c r="JCR208" s="90"/>
      <c r="JCT208" s="90"/>
      <c r="JCV208" s="90"/>
      <c r="JCX208" s="90"/>
      <c r="JCZ208" s="90"/>
      <c r="JDB208" s="90"/>
      <c r="JDD208" s="90"/>
      <c r="JDF208" s="90"/>
      <c r="JDH208" s="90"/>
      <c r="JDJ208" s="90"/>
      <c r="JDL208" s="90"/>
      <c r="JDN208" s="90"/>
      <c r="JDP208" s="90"/>
      <c r="JDR208" s="90"/>
      <c r="JDT208" s="90"/>
      <c r="JDV208" s="90"/>
      <c r="JDX208" s="90"/>
      <c r="JDZ208" s="90"/>
      <c r="JEB208" s="90"/>
      <c r="JED208" s="90"/>
      <c r="JEF208" s="90"/>
      <c r="JEH208" s="90"/>
      <c r="JEJ208" s="90"/>
      <c r="JEL208" s="90"/>
      <c r="JEN208" s="90"/>
      <c r="JEP208" s="90"/>
      <c r="JER208" s="90"/>
      <c r="JET208" s="90"/>
      <c r="JEV208" s="90"/>
      <c r="JEX208" s="90"/>
      <c r="JEZ208" s="90"/>
      <c r="JFB208" s="90"/>
      <c r="JFD208" s="90"/>
      <c r="JFF208" s="90"/>
      <c r="JFH208" s="90"/>
      <c r="JFJ208" s="90"/>
      <c r="JFL208" s="90"/>
      <c r="JFN208" s="90"/>
      <c r="JFP208" s="90"/>
      <c r="JFR208" s="90"/>
      <c r="JFT208" s="90"/>
      <c r="JFV208" s="90"/>
      <c r="JFX208" s="90"/>
      <c r="JFZ208" s="90"/>
      <c r="JGB208" s="90"/>
      <c r="JGD208" s="90"/>
      <c r="JGF208" s="90"/>
      <c r="JGH208" s="90"/>
      <c r="JGJ208" s="90"/>
      <c r="JGL208" s="90"/>
      <c r="JGN208" s="90"/>
      <c r="JGP208" s="90"/>
      <c r="JGR208" s="90"/>
      <c r="JGT208" s="90"/>
      <c r="JGV208" s="90"/>
      <c r="JGX208" s="90"/>
      <c r="JGZ208" s="90"/>
      <c r="JHB208" s="90"/>
      <c r="JHD208" s="90"/>
      <c r="JHF208" s="90"/>
      <c r="JHH208" s="90"/>
      <c r="JHJ208" s="90"/>
      <c r="JHL208" s="90"/>
      <c r="JHN208" s="90"/>
      <c r="JHP208" s="90"/>
      <c r="JHR208" s="90"/>
      <c r="JHT208" s="90"/>
      <c r="JHV208" s="90"/>
      <c r="JHX208" s="90"/>
      <c r="JHZ208" s="90"/>
      <c r="JIB208" s="90"/>
      <c r="JID208" s="90"/>
      <c r="JIF208" s="90"/>
      <c r="JIH208" s="90"/>
      <c r="JIJ208" s="90"/>
      <c r="JIL208" s="90"/>
      <c r="JIN208" s="90"/>
      <c r="JIP208" s="90"/>
      <c r="JIR208" s="90"/>
      <c r="JIT208" s="90"/>
      <c r="JIV208" s="90"/>
      <c r="JIX208" s="90"/>
      <c r="JIZ208" s="90"/>
      <c r="JJB208" s="90"/>
      <c r="JJD208" s="90"/>
      <c r="JJF208" s="90"/>
      <c r="JJH208" s="90"/>
      <c r="JJJ208" s="90"/>
      <c r="JJL208" s="90"/>
      <c r="JJN208" s="90"/>
      <c r="JJP208" s="90"/>
      <c r="JJR208" s="90"/>
      <c r="JJT208" s="90"/>
      <c r="JJV208" s="90"/>
      <c r="JJX208" s="90"/>
      <c r="JJZ208" s="90"/>
      <c r="JKB208" s="90"/>
      <c r="JKD208" s="90"/>
      <c r="JKF208" s="90"/>
      <c r="JKH208" s="90"/>
      <c r="JKJ208" s="90"/>
      <c r="JKL208" s="90"/>
      <c r="JKN208" s="90"/>
      <c r="JKP208" s="90"/>
      <c r="JKR208" s="90"/>
      <c r="JKT208" s="90"/>
      <c r="JKV208" s="90"/>
      <c r="JKX208" s="90"/>
      <c r="JKZ208" s="90"/>
      <c r="JLB208" s="90"/>
      <c r="JLD208" s="90"/>
      <c r="JLF208" s="90"/>
      <c r="JLH208" s="90"/>
      <c r="JLJ208" s="90"/>
      <c r="JLL208" s="90"/>
      <c r="JLN208" s="90"/>
      <c r="JLP208" s="90"/>
      <c r="JLR208" s="90"/>
      <c r="JLT208" s="90"/>
      <c r="JLV208" s="90"/>
      <c r="JLX208" s="90"/>
      <c r="JLZ208" s="90"/>
      <c r="JMB208" s="90"/>
      <c r="JMD208" s="90"/>
      <c r="JMF208" s="90"/>
      <c r="JMH208" s="90"/>
      <c r="JMJ208" s="90"/>
      <c r="JML208" s="90"/>
      <c r="JMN208" s="90"/>
      <c r="JMP208" s="90"/>
      <c r="JMR208" s="90"/>
      <c r="JMT208" s="90"/>
      <c r="JMV208" s="90"/>
      <c r="JMX208" s="90"/>
      <c r="JMZ208" s="90"/>
      <c r="JNB208" s="90"/>
      <c r="JND208" s="90"/>
      <c r="JNF208" s="90"/>
      <c r="JNH208" s="90"/>
      <c r="JNJ208" s="90"/>
      <c r="JNL208" s="90"/>
      <c r="JNN208" s="90"/>
      <c r="JNP208" s="90"/>
      <c r="JNR208" s="90"/>
      <c r="JNT208" s="90"/>
      <c r="JNV208" s="90"/>
      <c r="JNX208" s="90"/>
      <c r="JNZ208" s="90"/>
      <c r="JOB208" s="90"/>
      <c r="JOD208" s="90"/>
      <c r="JOF208" s="90"/>
      <c r="JOH208" s="90"/>
      <c r="JOJ208" s="90"/>
      <c r="JOL208" s="90"/>
      <c r="JON208" s="90"/>
      <c r="JOP208" s="90"/>
      <c r="JOR208" s="90"/>
      <c r="JOT208" s="90"/>
      <c r="JOV208" s="90"/>
      <c r="JOX208" s="90"/>
      <c r="JOZ208" s="90"/>
      <c r="JPB208" s="90"/>
      <c r="JPD208" s="90"/>
      <c r="JPF208" s="90"/>
      <c r="JPH208" s="90"/>
      <c r="JPJ208" s="90"/>
      <c r="JPL208" s="90"/>
      <c r="JPN208" s="90"/>
      <c r="JPP208" s="90"/>
      <c r="JPR208" s="90"/>
      <c r="JPT208" s="90"/>
      <c r="JPV208" s="90"/>
      <c r="JPX208" s="90"/>
      <c r="JPZ208" s="90"/>
      <c r="JQB208" s="90"/>
      <c r="JQD208" s="90"/>
      <c r="JQF208" s="90"/>
      <c r="JQH208" s="90"/>
      <c r="JQJ208" s="90"/>
      <c r="JQL208" s="90"/>
      <c r="JQN208" s="90"/>
      <c r="JQP208" s="90"/>
      <c r="JQR208" s="90"/>
      <c r="JQT208" s="90"/>
      <c r="JQV208" s="90"/>
      <c r="JQX208" s="90"/>
      <c r="JQZ208" s="90"/>
      <c r="JRB208" s="90"/>
      <c r="JRD208" s="90"/>
      <c r="JRF208" s="90"/>
      <c r="JRH208" s="90"/>
      <c r="JRJ208" s="90"/>
      <c r="JRL208" s="90"/>
      <c r="JRN208" s="90"/>
      <c r="JRP208" s="90"/>
      <c r="JRR208" s="90"/>
      <c r="JRT208" s="90"/>
      <c r="JRV208" s="90"/>
      <c r="JRX208" s="90"/>
      <c r="JRZ208" s="90"/>
      <c r="JSB208" s="90"/>
      <c r="JSD208" s="90"/>
      <c r="JSF208" s="90"/>
      <c r="JSH208" s="90"/>
      <c r="JSJ208" s="90"/>
      <c r="JSL208" s="90"/>
      <c r="JSN208" s="90"/>
      <c r="JSP208" s="90"/>
      <c r="JSR208" s="90"/>
      <c r="JST208" s="90"/>
      <c r="JSV208" s="90"/>
      <c r="JSX208" s="90"/>
      <c r="JSZ208" s="90"/>
      <c r="JTB208" s="90"/>
      <c r="JTD208" s="90"/>
      <c r="JTF208" s="90"/>
      <c r="JTH208" s="90"/>
      <c r="JTJ208" s="90"/>
      <c r="JTL208" s="90"/>
      <c r="JTN208" s="90"/>
      <c r="JTP208" s="90"/>
      <c r="JTR208" s="90"/>
      <c r="JTT208" s="90"/>
      <c r="JTV208" s="90"/>
      <c r="JTX208" s="90"/>
      <c r="JTZ208" s="90"/>
      <c r="JUB208" s="90"/>
      <c r="JUD208" s="90"/>
      <c r="JUF208" s="90"/>
      <c r="JUH208" s="90"/>
      <c r="JUJ208" s="90"/>
      <c r="JUL208" s="90"/>
      <c r="JUN208" s="90"/>
      <c r="JUP208" s="90"/>
      <c r="JUR208" s="90"/>
      <c r="JUT208" s="90"/>
      <c r="JUV208" s="90"/>
      <c r="JUX208" s="90"/>
      <c r="JUZ208" s="90"/>
      <c r="JVB208" s="90"/>
      <c r="JVD208" s="90"/>
      <c r="JVF208" s="90"/>
      <c r="JVH208" s="90"/>
      <c r="JVJ208" s="90"/>
      <c r="JVL208" s="90"/>
      <c r="JVN208" s="90"/>
      <c r="JVP208" s="90"/>
      <c r="JVR208" s="90"/>
      <c r="JVT208" s="90"/>
      <c r="JVV208" s="90"/>
      <c r="JVX208" s="90"/>
      <c r="JVZ208" s="90"/>
      <c r="JWB208" s="90"/>
      <c r="JWD208" s="90"/>
      <c r="JWF208" s="90"/>
      <c r="JWH208" s="90"/>
      <c r="JWJ208" s="90"/>
      <c r="JWL208" s="90"/>
      <c r="JWN208" s="90"/>
      <c r="JWP208" s="90"/>
      <c r="JWR208" s="90"/>
      <c r="JWT208" s="90"/>
      <c r="JWV208" s="90"/>
      <c r="JWX208" s="90"/>
      <c r="JWZ208" s="90"/>
      <c r="JXB208" s="90"/>
      <c r="JXD208" s="90"/>
      <c r="JXF208" s="90"/>
      <c r="JXH208" s="90"/>
      <c r="JXJ208" s="90"/>
      <c r="JXL208" s="90"/>
      <c r="JXN208" s="90"/>
      <c r="JXP208" s="90"/>
      <c r="JXR208" s="90"/>
      <c r="JXT208" s="90"/>
      <c r="JXV208" s="90"/>
      <c r="JXX208" s="90"/>
      <c r="JXZ208" s="90"/>
      <c r="JYB208" s="90"/>
      <c r="JYD208" s="90"/>
      <c r="JYF208" s="90"/>
      <c r="JYH208" s="90"/>
      <c r="JYJ208" s="90"/>
      <c r="JYL208" s="90"/>
      <c r="JYN208" s="90"/>
      <c r="JYP208" s="90"/>
      <c r="JYR208" s="90"/>
      <c r="JYT208" s="90"/>
      <c r="JYV208" s="90"/>
      <c r="JYX208" s="90"/>
      <c r="JYZ208" s="90"/>
      <c r="JZB208" s="90"/>
      <c r="JZD208" s="90"/>
      <c r="JZF208" s="90"/>
      <c r="JZH208" s="90"/>
      <c r="JZJ208" s="90"/>
      <c r="JZL208" s="90"/>
      <c r="JZN208" s="90"/>
      <c r="JZP208" s="90"/>
      <c r="JZR208" s="90"/>
      <c r="JZT208" s="90"/>
      <c r="JZV208" s="90"/>
      <c r="JZX208" s="90"/>
      <c r="JZZ208" s="90"/>
      <c r="KAB208" s="90"/>
      <c r="KAD208" s="90"/>
      <c r="KAF208" s="90"/>
      <c r="KAH208" s="90"/>
      <c r="KAJ208" s="90"/>
      <c r="KAL208" s="90"/>
      <c r="KAN208" s="90"/>
      <c r="KAP208" s="90"/>
      <c r="KAR208" s="90"/>
      <c r="KAT208" s="90"/>
      <c r="KAV208" s="90"/>
      <c r="KAX208" s="90"/>
      <c r="KAZ208" s="90"/>
      <c r="KBB208" s="90"/>
      <c r="KBD208" s="90"/>
      <c r="KBF208" s="90"/>
      <c r="KBH208" s="90"/>
      <c r="KBJ208" s="90"/>
      <c r="KBL208" s="90"/>
      <c r="KBN208" s="90"/>
      <c r="KBP208" s="90"/>
      <c r="KBR208" s="90"/>
      <c r="KBT208" s="90"/>
      <c r="KBV208" s="90"/>
      <c r="KBX208" s="90"/>
      <c r="KBZ208" s="90"/>
      <c r="KCB208" s="90"/>
      <c r="KCD208" s="90"/>
      <c r="KCF208" s="90"/>
      <c r="KCH208" s="90"/>
      <c r="KCJ208" s="90"/>
      <c r="KCL208" s="90"/>
      <c r="KCN208" s="90"/>
      <c r="KCP208" s="90"/>
      <c r="KCR208" s="90"/>
      <c r="KCT208" s="90"/>
      <c r="KCV208" s="90"/>
      <c r="KCX208" s="90"/>
      <c r="KCZ208" s="90"/>
      <c r="KDB208" s="90"/>
      <c r="KDD208" s="90"/>
      <c r="KDF208" s="90"/>
      <c r="KDH208" s="90"/>
      <c r="KDJ208" s="90"/>
      <c r="KDL208" s="90"/>
      <c r="KDN208" s="90"/>
      <c r="KDP208" s="90"/>
      <c r="KDR208" s="90"/>
      <c r="KDT208" s="90"/>
      <c r="KDV208" s="90"/>
      <c r="KDX208" s="90"/>
      <c r="KDZ208" s="90"/>
      <c r="KEB208" s="90"/>
      <c r="KED208" s="90"/>
      <c r="KEF208" s="90"/>
      <c r="KEH208" s="90"/>
      <c r="KEJ208" s="90"/>
      <c r="KEL208" s="90"/>
      <c r="KEN208" s="90"/>
      <c r="KEP208" s="90"/>
      <c r="KER208" s="90"/>
      <c r="KET208" s="90"/>
      <c r="KEV208" s="90"/>
      <c r="KEX208" s="90"/>
      <c r="KEZ208" s="90"/>
      <c r="KFB208" s="90"/>
      <c r="KFD208" s="90"/>
      <c r="KFF208" s="90"/>
      <c r="KFH208" s="90"/>
      <c r="KFJ208" s="90"/>
      <c r="KFL208" s="90"/>
      <c r="KFN208" s="90"/>
      <c r="KFP208" s="90"/>
      <c r="KFR208" s="90"/>
      <c r="KFT208" s="90"/>
      <c r="KFV208" s="90"/>
      <c r="KFX208" s="90"/>
      <c r="KFZ208" s="90"/>
      <c r="KGB208" s="90"/>
      <c r="KGD208" s="90"/>
      <c r="KGF208" s="90"/>
      <c r="KGH208" s="90"/>
      <c r="KGJ208" s="90"/>
      <c r="KGL208" s="90"/>
      <c r="KGN208" s="90"/>
      <c r="KGP208" s="90"/>
      <c r="KGR208" s="90"/>
      <c r="KGT208" s="90"/>
      <c r="KGV208" s="90"/>
      <c r="KGX208" s="90"/>
      <c r="KGZ208" s="90"/>
      <c r="KHB208" s="90"/>
      <c r="KHD208" s="90"/>
      <c r="KHF208" s="90"/>
      <c r="KHH208" s="90"/>
      <c r="KHJ208" s="90"/>
      <c r="KHL208" s="90"/>
      <c r="KHN208" s="90"/>
      <c r="KHP208" s="90"/>
      <c r="KHR208" s="90"/>
      <c r="KHT208" s="90"/>
      <c r="KHV208" s="90"/>
      <c r="KHX208" s="90"/>
      <c r="KHZ208" s="90"/>
      <c r="KIB208" s="90"/>
      <c r="KID208" s="90"/>
      <c r="KIF208" s="90"/>
      <c r="KIH208" s="90"/>
      <c r="KIJ208" s="90"/>
      <c r="KIL208" s="90"/>
      <c r="KIN208" s="90"/>
      <c r="KIP208" s="90"/>
      <c r="KIR208" s="90"/>
      <c r="KIT208" s="90"/>
      <c r="KIV208" s="90"/>
      <c r="KIX208" s="90"/>
      <c r="KIZ208" s="90"/>
      <c r="KJB208" s="90"/>
      <c r="KJD208" s="90"/>
      <c r="KJF208" s="90"/>
      <c r="KJH208" s="90"/>
      <c r="KJJ208" s="90"/>
      <c r="KJL208" s="90"/>
      <c r="KJN208" s="90"/>
      <c r="KJP208" s="90"/>
      <c r="KJR208" s="90"/>
      <c r="KJT208" s="90"/>
      <c r="KJV208" s="90"/>
      <c r="KJX208" s="90"/>
      <c r="KJZ208" s="90"/>
      <c r="KKB208" s="90"/>
      <c r="KKD208" s="90"/>
      <c r="KKF208" s="90"/>
      <c r="KKH208" s="90"/>
      <c r="KKJ208" s="90"/>
      <c r="KKL208" s="90"/>
      <c r="KKN208" s="90"/>
      <c r="KKP208" s="90"/>
      <c r="KKR208" s="90"/>
      <c r="KKT208" s="90"/>
      <c r="KKV208" s="90"/>
      <c r="KKX208" s="90"/>
      <c r="KKZ208" s="90"/>
      <c r="KLB208" s="90"/>
      <c r="KLD208" s="90"/>
      <c r="KLF208" s="90"/>
      <c r="KLH208" s="90"/>
      <c r="KLJ208" s="90"/>
      <c r="KLL208" s="90"/>
      <c r="KLN208" s="90"/>
      <c r="KLP208" s="90"/>
      <c r="KLR208" s="90"/>
      <c r="KLT208" s="90"/>
      <c r="KLV208" s="90"/>
      <c r="KLX208" s="90"/>
      <c r="KLZ208" s="90"/>
      <c r="KMB208" s="90"/>
      <c r="KMD208" s="90"/>
      <c r="KMF208" s="90"/>
      <c r="KMH208" s="90"/>
      <c r="KMJ208" s="90"/>
      <c r="KML208" s="90"/>
      <c r="KMN208" s="90"/>
      <c r="KMP208" s="90"/>
      <c r="KMR208" s="90"/>
      <c r="KMT208" s="90"/>
      <c r="KMV208" s="90"/>
      <c r="KMX208" s="90"/>
      <c r="KMZ208" s="90"/>
      <c r="KNB208" s="90"/>
      <c r="KND208" s="90"/>
      <c r="KNF208" s="90"/>
      <c r="KNH208" s="90"/>
      <c r="KNJ208" s="90"/>
      <c r="KNL208" s="90"/>
      <c r="KNN208" s="90"/>
      <c r="KNP208" s="90"/>
      <c r="KNR208" s="90"/>
      <c r="KNT208" s="90"/>
      <c r="KNV208" s="90"/>
      <c r="KNX208" s="90"/>
      <c r="KNZ208" s="90"/>
      <c r="KOB208" s="90"/>
      <c r="KOD208" s="90"/>
      <c r="KOF208" s="90"/>
      <c r="KOH208" s="90"/>
      <c r="KOJ208" s="90"/>
      <c r="KOL208" s="90"/>
      <c r="KON208" s="90"/>
      <c r="KOP208" s="90"/>
      <c r="KOR208" s="90"/>
      <c r="KOT208" s="90"/>
      <c r="KOV208" s="90"/>
      <c r="KOX208" s="90"/>
      <c r="KOZ208" s="90"/>
      <c r="KPB208" s="90"/>
      <c r="KPD208" s="90"/>
      <c r="KPF208" s="90"/>
      <c r="KPH208" s="90"/>
      <c r="KPJ208" s="90"/>
      <c r="KPL208" s="90"/>
      <c r="KPN208" s="90"/>
      <c r="KPP208" s="90"/>
      <c r="KPR208" s="90"/>
      <c r="KPT208" s="90"/>
      <c r="KPV208" s="90"/>
      <c r="KPX208" s="90"/>
      <c r="KPZ208" s="90"/>
      <c r="KQB208" s="90"/>
      <c r="KQD208" s="90"/>
      <c r="KQF208" s="90"/>
      <c r="KQH208" s="90"/>
      <c r="KQJ208" s="90"/>
      <c r="KQL208" s="90"/>
      <c r="KQN208" s="90"/>
      <c r="KQP208" s="90"/>
      <c r="KQR208" s="90"/>
      <c r="KQT208" s="90"/>
      <c r="KQV208" s="90"/>
      <c r="KQX208" s="90"/>
      <c r="KQZ208" s="90"/>
      <c r="KRB208" s="90"/>
      <c r="KRD208" s="90"/>
      <c r="KRF208" s="90"/>
      <c r="KRH208" s="90"/>
      <c r="KRJ208" s="90"/>
      <c r="KRL208" s="90"/>
      <c r="KRN208" s="90"/>
      <c r="KRP208" s="90"/>
      <c r="KRR208" s="90"/>
      <c r="KRT208" s="90"/>
      <c r="KRV208" s="90"/>
      <c r="KRX208" s="90"/>
      <c r="KRZ208" s="90"/>
      <c r="KSB208" s="90"/>
      <c r="KSD208" s="90"/>
      <c r="KSF208" s="90"/>
      <c r="KSH208" s="90"/>
      <c r="KSJ208" s="90"/>
      <c r="KSL208" s="90"/>
      <c r="KSN208" s="90"/>
      <c r="KSP208" s="90"/>
      <c r="KSR208" s="90"/>
      <c r="KST208" s="90"/>
      <c r="KSV208" s="90"/>
      <c r="KSX208" s="90"/>
      <c r="KSZ208" s="90"/>
      <c r="KTB208" s="90"/>
      <c r="KTD208" s="90"/>
      <c r="KTF208" s="90"/>
      <c r="KTH208" s="90"/>
      <c r="KTJ208" s="90"/>
      <c r="KTL208" s="90"/>
      <c r="KTN208" s="90"/>
      <c r="KTP208" s="90"/>
      <c r="KTR208" s="90"/>
      <c r="KTT208" s="90"/>
      <c r="KTV208" s="90"/>
      <c r="KTX208" s="90"/>
      <c r="KTZ208" s="90"/>
      <c r="KUB208" s="90"/>
      <c r="KUD208" s="90"/>
      <c r="KUF208" s="90"/>
      <c r="KUH208" s="90"/>
      <c r="KUJ208" s="90"/>
      <c r="KUL208" s="90"/>
      <c r="KUN208" s="90"/>
      <c r="KUP208" s="90"/>
      <c r="KUR208" s="90"/>
      <c r="KUT208" s="90"/>
      <c r="KUV208" s="90"/>
      <c r="KUX208" s="90"/>
      <c r="KUZ208" s="90"/>
      <c r="KVB208" s="90"/>
      <c r="KVD208" s="90"/>
      <c r="KVF208" s="90"/>
      <c r="KVH208" s="90"/>
      <c r="KVJ208" s="90"/>
      <c r="KVL208" s="90"/>
      <c r="KVN208" s="90"/>
      <c r="KVP208" s="90"/>
      <c r="KVR208" s="90"/>
      <c r="KVT208" s="90"/>
      <c r="KVV208" s="90"/>
      <c r="KVX208" s="90"/>
      <c r="KVZ208" s="90"/>
      <c r="KWB208" s="90"/>
      <c r="KWD208" s="90"/>
      <c r="KWF208" s="90"/>
      <c r="KWH208" s="90"/>
      <c r="KWJ208" s="90"/>
      <c r="KWL208" s="90"/>
      <c r="KWN208" s="90"/>
      <c r="KWP208" s="90"/>
      <c r="KWR208" s="90"/>
      <c r="KWT208" s="90"/>
      <c r="KWV208" s="90"/>
      <c r="KWX208" s="90"/>
      <c r="KWZ208" s="90"/>
      <c r="KXB208" s="90"/>
      <c r="KXD208" s="90"/>
      <c r="KXF208" s="90"/>
      <c r="KXH208" s="90"/>
      <c r="KXJ208" s="90"/>
      <c r="KXL208" s="90"/>
      <c r="KXN208" s="90"/>
      <c r="KXP208" s="90"/>
      <c r="KXR208" s="90"/>
      <c r="KXT208" s="90"/>
      <c r="KXV208" s="90"/>
      <c r="KXX208" s="90"/>
      <c r="KXZ208" s="90"/>
      <c r="KYB208" s="90"/>
      <c r="KYD208" s="90"/>
      <c r="KYF208" s="90"/>
      <c r="KYH208" s="90"/>
      <c r="KYJ208" s="90"/>
      <c r="KYL208" s="90"/>
      <c r="KYN208" s="90"/>
      <c r="KYP208" s="90"/>
      <c r="KYR208" s="90"/>
      <c r="KYT208" s="90"/>
      <c r="KYV208" s="90"/>
      <c r="KYX208" s="90"/>
      <c r="KYZ208" s="90"/>
      <c r="KZB208" s="90"/>
      <c r="KZD208" s="90"/>
      <c r="KZF208" s="90"/>
      <c r="KZH208" s="90"/>
      <c r="KZJ208" s="90"/>
      <c r="KZL208" s="90"/>
      <c r="KZN208" s="90"/>
      <c r="KZP208" s="90"/>
      <c r="KZR208" s="90"/>
      <c r="KZT208" s="90"/>
      <c r="KZV208" s="90"/>
      <c r="KZX208" s="90"/>
      <c r="KZZ208" s="90"/>
      <c r="LAB208" s="90"/>
      <c r="LAD208" s="90"/>
      <c r="LAF208" s="90"/>
      <c r="LAH208" s="90"/>
      <c r="LAJ208" s="90"/>
      <c r="LAL208" s="90"/>
      <c r="LAN208" s="90"/>
      <c r="LAP208" s="90"/>
      <c r="LAR208" s="90"/>
      <c r="LAT208" s="90"/>
      <c r="LAV208" s="90"/>
      <c r="LAX208" s="90"/>
      <c r="LAZ208" s="90"/>
      <c r="LBB208" s="90"/>
      <c r="LBD208" s="90"/>
      <c r="LBF208" s="90"/>
      <c r="LBH208" s="90"/>
      <c r="LBJ208" s="90"/>
      <c r="LBL208" s="90"/>
      <c r="LBN208" s="90"/>
      <c r="LBP208" s="90"/>
      <c r="LBR208" s="90"/>
      <c r="LBT208" s="90"/>
      <c r="LBV208" s="90"/>
      <c r="LBX208" s="90"/>
      <c r="LBZ208" s="90"/>
      <c r="LCB208" s="90"/>
      <c r="LCD208" s="90"/>
      <c r="LCF208" s="90"/>
      <c r="LCH208" s="90"/>
      <c r="LCJ208" s="90"/>
      <c r="LCL208" s="90"/>
      <c r="LCN208" s="90"/>
      <c r="LCP208" s="90"/>
      <c r="LCR208" s="90"/>
      <c r="LCT208" s="90"/>
      <c r="LCV208" s="90"/>
      <c r="LCX208" s="90"/>
      <c r="LCZ208" s="90"/>
      <c r="LDB208" s="90"/>
      <c r="LDD208" s="90"/>
      <c r="LDF208" s="90"/>
      <c r="LDH208" s="90"/>
      <c r="LDJ208" s="90"/>
      <c r="LDL208" s="90"/>
      <c r="LDN208" s="90"/>
      <c r="LDP208" s="90"/>
      <c r="LDR208" s="90"/>
      <c r="LDT208" s="90"/>
      <c r="LDV208" s="90"/>
      <c r="LDX208" s="90"/>
      <c r="LDZ208" s="90"/>
      <c r="LEB208" s="90"/>
      <c r="LED208" s="90"/>
      <c r="LEF208" s="90"/>
      <c r="LEH208" s="90"/>
      <c r="LEJ208" s="90"/>
      <c r="LEL208" s="90"/>
      <c r="LEN208" s="90"/>
      <c r="LEP208" s="90"/>
      <c r="LER208" s="90"/>
      <c r="LET208" s="90"/>
      <c r="LEV208" s="90"/>
      <c r="LEX208" s="90"/>
      <c r="LEZ208" s="90"/>
      <c r="LFB208" s="90"/>
      <c r="LFD208" s="90"/>
      <c r="LFF208" s="90"/>
      <c r="LFH208" s="90"/>
      <c r="LFJ208" s="90"/>
      <c r="LFL208" s="90"/>
      <c r="LFN208" s="90"/>
      <c r="LFP208" s="90"/>
      <c r="LFR208" s="90"/>
      <c r="LFT208" s="90"/>
      <c r="LFV208" s="90"/>
      <c r="LFX208" s="90"/>
      <c r="LFZ208" s="90"/>
      <c r="LGB208" s="90"/>
      <c r="LGD208" s="90"/>
      <c r="LGF208" s="90"/>
      <c r="LGH208" s="90"/>
      <c r="LGJ208" s="90"/>
      <c r="LGL208" s="90"/>
      <c r="LGN208" s="90"/>
      <c r="LGP208" s="90"/>
      <c r="LGR208" s="90"/>
      <c r="LGT208" s="90"/>
      <c r="LGV208" s="90"/>
      <c r="LGX208" s="90"/>
      <c r="LGZ208" s="90"/>
      <c r="LHB208" s="90"/>
      <c r="LHD208" s="90"/>
      <c r="LHF208" s="90"/>
      <c r="LHH208" s="90"/>
      <c r="LHJ208" s="90"/>
      <c r="LHL208" s="90"/>
      <c r="LHN208" s="90"/>
      <c r="LHP208" s="90"/>
      <c r="LHR208" s="90"/>
      <c r="LHT208" s="90"/>
      <c r="LHV208" s="90"/>
      <c r="LHX208" s="90"/>
      <c r="LHZ208" s="90"/>
      <c r="LIB208" s="90"/>
      <c r="LID208" s="90"/>
      <c r="LIF208" s="90"/>
      <c r="LIH208" s="90"/>
      <c r="LIJ208" s="90"/>
      <c r="LIL208" s="90"/>
      <c r="LIN208" s="90"/>
      <c r="LIP208" s="90"/>
      <c r="LIR208" s="90"/>
      <c r="LIT208" s="90"/>
      <c r="LIV208" s="90"/>
      <c r="LIX208" s="90"/>
      <c r="LIZ208" s="90"/>
      <c r="LJB208" s="90"/>
      <c r="LJD208" s="90"/>
      <c r="LJF208" s="90"/>
      <c r="LJH208" s="90"/>
      <c r="LJJ208" s="90"/>
      <c r="LJL208" s="90"/>
      <c r="LJN208" s="90"/>
      <c r="LJP208" s="90"/>
      <c r="LJR208" s="90"/>
      <c r="LJT208" s="90"/>
      <c r="LJV208" s="90"/>
      <c r="LJX208" s="90"/>
      <c r="LJZ208" s="90"/>
      <c r="LKB208" s="90"/>
      <c r="LKD208" s="90"/>
      <c r="LKF208" s="90"/>
      <c r="LKH208" s="90"/>
      <c r="LKJ208" s="90"/>
      <c r="LKL208" s="90"/>
      <c r="LKN208" s="90"/>
      <c r="LKP208" s="90"/>
      <c r="LKR208" s="90"/>
      <c r="LKT208" s="90"/>
      <c r="LKV208" s="90"/>
      <c r="LKX208" s="90"/>
      <c r="LKZ208" s="90"/>
      <c r="LLB208" s="90"/>
      <c r="LLD208" s="90"/>
      <c r="LLF208" s="90"/>
      <c r="LLH208" s="90"/>
      <c r="LLJ208" s="90"/>
      <c r="LLL208" s="90"/>
      <c r="LLN208" s="90"/>
      <c r="LLP208" s="90"/>
      <c r="LLR208" s="90"/>
      <c r="LLT208" s="90"/>
      <c r="LLV208" s="90"/>
      <c r="LLX208" s="90"/>
      <c r="LLZ208" s="90"/>
      <c r="LMB208" s="90"/>
      <c r="LMD208" s="90"/>
      <c r="LMF208" s="90"/>
      <c r="LMH208" s="90"/>
      <c r="LMJ208" s="90"/>
      <c r="LML208" s="90"/>
      <c r="LMN208" s="90"/>
      <c r="LMP208" s="90"/>
      <c r="LMR208" s="90"/>
      <c r="LMT208" s="90"/>
      <c r="LMV208" s="90"/>
      <c r="LMX208" s="90"/>
      <c r="LMZ208" s="90"/>
      <c r="LNB208" s="90"/>
      <c r="LND208" s="90"/>
      <c r="LNF208" s="90"/>
      <c r="LNH208" s="90"/>
      <c r="LNJ208" s="90"/>
      <c r="LNL208" s="90"/>
      <c r="LNN208" s="90"/>
      <c r="LNP208" s="90"/>
      <c r="LNR208" s="90"/>
      <c r="LNT208" s="90"/>
      <c r="LNV208" s="90"/>
      <c r="LNX208" s="90"/>
      <c r="LNZ208" s="90"/>
      <c r="LOB208" s="90"/>
      <c r="LOD208" s="90"/>
      <c r="LOF208" s="90"/>
      <c r="LOH208" s="90"/>
      <c r="LOJ208" s="90"/>
      <c r="LOL208" s="90"/>
      <c r="LON208" s="90"/>
      <c r="LOP208" s="90"/>
      <c r="LOR208" s="90"/>
      <c r="LOT208" s="90"/>
      <c r="LOV208" s="90"/>
      <c r="LOX208" s="90"/>
      <c r="LOZ208" s="90"/>
      <c r="LPB208" s="90"/>
      <c r="LPD208" s="90"/>
      <c r="LPF208" s="90"/>
      <c r="LPH208" s="90"/>
      <c r="LPJ208" s="90"/>
      <c r="LPL208" s="90"/>
      <c r="LPN208" s="90"/>
      <c r="LPP208" s="90"/>
      <c r="LPR208" s="90"/>
      <c r="LPT208" s="90"/>
      <c r="LPV208" s="90"/>
      <c r="LPX208" s="90"/>
      <c r="LPZ208" s="90"/>
      <c r="LQB208" s="90"/>
      <c r="LQD208" s="90"/>
      <c r="LQF208" s="90"/>
      <c r="LQH208" s="90"/>
      <c r="LQJ208" s="90"/>
      <c r="LQL208" s="90"/>
      <c r="LQN208" s="90"/>
      <c r="LQP208" s="90"/>
      <c r="LQR208" s="90"/>
      <c r="LQT208" s="90"/>
      <c r="LQV208" s="90"/>
      <c r="LQX208" s="90"/>
      <c r="LQZ208" s="90"/>
      <c r="LRB208" s="90"/>
      <c r="LRD208" s="90"/>
      <c r="LRF208" s="90"/>
      <c r="LRH208" s="90"/>
      <c r="LRJ208" s="90"/>
      <c r="LRL208" s="90"/>
      <c r="LRN208" s="90"/>
      <c r="LRP208" s="90"/>
      <c r="LRR208" s="90"/>
      <c r="LRT208" s="90"/>
      <c r="LRV208" s="90"/>
      <c r="LRX208" s="90"/>
      <c r="LRZ208" s="90"/>
      <c r="LSB208" s="90"/>
      <c r="LSD208" s="90"/>
      <c r="LSF208" s="90"/>
      <c r="LSH208" s="90"/>
      <c r="LSJ208" s="90"/>
      <c r="LSL208" s="90"/>
      <c r="LSN208" s="90"/>
      <c r="LSP208" s="90"/>
      <c r="LSR208" s="90"/>
      <c r="LST208" s="90"/>
      <c r="LSV208" s="90"/>
      <c r="LSX208" s="90"/>
      <c r="LSZ208" s="90"/>
      <c r="LTB208" s="90"/>
      <c r="LTD208" s="90"/>
      <c r="LTF208" s="90"/>
      <c r="LTH208" s="90"/>
      <c r="LTJ208" s="90"/>
      <c r="LTL208" s="90"/>
      <c r="LTN208" s="90"/>
      <c r="LTP208" s="90"/>
      <c r="LTR208" s="90"/>
      <c r="LTT208" s="90"/>
      <c r="LTV208" s="90"/>
      <c r="LTX208" s="90"/>
      <c r="LTZ208" s="90"/>
      <c r="LUB208" s="90"/>
      <c r="LUD208" s="90"/>
      <c r="LUF208" s="90"/>
      <c r="LUH208" s="90"/>
      <c r="LUJ208" s="90"/>
      <c r="LUL208" s="90"/>
      <c r="LUN208" s="90"/>
      <c r="LUP208" s="90"/>
      <c r="LUR208" s="90"/>
      <c r="LUT208" s="90"/>
      <c r="LUV208" s="90"/>
      <c r="LUX208" s="90"/>
      <c r="LUZ208" s="90"/>
      <c r="LVB208" s="90"/>
      <c r="LVD208" s="90"/>
      <c r="LVF208" s="90"/>
      <c r="LVH208" s="90"/>
      <c r="LVJ208" s="90"/>
      <c r="LVL208" s="90"/>
      <c r="LVN208" s="90"/>
      <c r="LVP208" s="90"/>
      <c r="LVR208" s="90"/>
      <c r="LVT208" s="90"/>
      <c r="LVV208" s="90"/>
      <c r="LVX208" s="90"/>
      <c r="LVZ208" s="90"/>
      <c r="LWB208" s="90"/>
      <c r="LWD208" s="90"/>
      <c r="LWF208" s="90"/>
      <c r="LWH208" s="90"/>
      <c r="LWJ208" s="90"/>
      <c r="LWL208" s="90"/>
      <c r="LWN208" s="90"/>
      <c r="LWP208" s="90"/>
      <c r="LWR208" s="90"/>
      <c r="LWT208" s="90"/>
      <c r="LWV208" s="90"/>
      <c r="LWX208" s="90"/>
      <c r="LWZ208" s="90"/>
      <c r="LXB208" s="90"/>
      <c r="LXD208" s="90"/>
      <c r="LXF208" s="90"/>
      <c r="LXH208" s="90"/>
      <c r="LXJ208" s="90"/>
      <c r="LXL208" s="90"/>
      <c r="LXN208" s="90"/>
      <c r="LXP208" s="90"/>
      <c r="LXR208" s="90"/>
      <c r="LXT208" s="90"/>
      <c r="LXV208" s="90"/>
      <c r="LXX208" s="90"/>
      <c r="LXZ208" s="90"/>
      <c r="LYB208" s="90"/>
      <c r="LYD208" s="90"/>
      <c r="LYF208" s="90"/>
      <c r="LYH208" s="90"/>
      <c r="LYJ208" s="90"/>
      <c r="LYL208" s="90"/>
      <c r="LYN208" s="90"/>
      <c r="LYP208" s="90"/>
      <c r="LYR208" s="90"/>
      <c r="LYT208" s="90"/>
      <c r="LYV208" s="90"/>
      <c r="LYX208" s="90"/>
      <c r="LYZ208" s="90"/>
      <c r="LZB208" s="90"/>
      <c r="LZD208" s="90"/>
      <c r="LZF208" s="90"/>
      <c r="LZH208" s="90"/>
      <c r="LZJ208" s="90"/>
      <c r="LZL208" s="90"/>
      <c r="LZN208" s="90"/>
      <c r="LZP208" s="90"/>
      <c r="LZR208" s="90"/>
      <c r="LZT208" s="90"/>
      <c r="LZV208" s="90"/>
      <c r="LZX208" s="90"/>
      <c r="LZZ208" s="90"/>
      <c r="MAB208" s="90"/>
      <c r="MAD208" s="90"/>
      <c r="MAF208" s="90"/>
      <c r="MAH208" s="90"/>
      <c r="MAJ208" s="90"/>
      <c r="MAL208" s="90"/>
      <c r="MAN208" s="90"/>
      <c r="MAP208" s="90"/>
      <c r="MAR208" s="90"/>
      <c r="MAT208" s="90"/>
      <c r="MAV208" s="90"/>
      <c r="MAX208" s="90"/>
      <c r="MAZ208" s="90"/>
      <c r="MBB208" s="90"/>
      <c r="MBD208" s="90"/>
      <c r="MBF208" s="90"/>
      <c r="MBH208" s="90"/>
      <c r="MBJ208" s="90"/>
      <c r="MBL208" s="90"/>
      <c r="MBN208" s="90"/>
      <c r="MBP208" s="90"/>
      <c r="MBR208" s="90"/>
      <c r="MBT208" s="90"/>
      <c r="MBV208" s="90"/>
      <c r="MBX208" s="90"/>
      <c r="MBZ208" s="90"/>
      <c r="MCB208" s="90"/>
      <c r="MCD208" s="90"/>
      <c r="MCF208" s="90"/>
      <c r="MCH208" s="90"/>
      <c r="MCJ208" s="90"/>
      <c r="MCL208" s="90"/>
      <c r="MCN208" s="90"/>
      <c r="MCP208" s="90"/>
      <c r="MCR208" s="90"/>
      <c r="MCT208" s="90"/>
      <c r="MCV208" s="90"/>
      <c r="MCX208" s="90"/>
      <c r="MCZ208" s="90"/>
      <c r="MDB208" s="90"/>
      <c r="MDD208" s="90"/>
      <c r="MDF208" s="90"/>
      <c r="MDH208" s="90"/>
      <c r="MDJ208" s="90"/>
      <c r="MDL208" s="90"/>
      <c r="MDN208" s="90"/>
      <c r="MDP208" s="90"/>
      <c r="MDR208" s="90"/>
      <c r="MDT208" s="90"/>
      <c r="MDV208" s="90"/>
      <c r="MDX208" s="90"/>
      <c r="MDZ208" s="90"/>
      <c r="MEB208" s="90"/>
      <c r="MED208" s="90"/>
      <c r="MEF208" s="90"/>
      <c r="MEH208" s="90"/>
      <c r="MEJ208" s="90"/>
      <c r="MEL208" s="90"/>
      <c r="MEN208" s="90"/>
      <c r="MEP208" s="90"/>
      <c r="MER208" s="90"/>
      <c r="MET208" s="90"/>
      <c r="MEV208" s="90"/>
      <c r="MEX208" s="90"/>
      <c r="MEZ208" s="90"/>
      <c r="MFB208" s="90"/>
      <c r="MFD208" s="90"/>
      <c r="MFF208" s="90"/>
      <c r="MFH208" s="90"/>
      <c r="MFJ208" s="90"/>
      <c r="MFL208" s="90"/>
      <c r="MFN208" s="90"/>
      <c r="MFP208" s="90"/>
      <c r="MFR208" s="90"/>
      <c r="MFT208" s="90"/>
      <c r="MFV208" s="90"/>
      <c r="MFX208" s="90"/>
      <c r="MFZ208" s="90"/>
      <c r="MGB208" s="90"/>
      <c r="MGD208" s="90"/>
      <c r="MGF208" s="90"/>
      <c r="MGH208" s="90"/>
      <c r="MGJ208" s="90"/>
      <c r="MGL208" s="90"/>
      <c r="MGN208" s="90"/>
      <c r="MGP208" s="90"/>
      <c r="MGR208" s="90"/>
      <c r="MGT208" s="90"/>
      <c r="MGV208" s="90"/>
      <c r="MGX208" s="90"/>
      <c r="MGZ208" s="90"/>
      <c r="MHB208" s="90"/>
      <c r="MHD208" s="90"/>
      <c r="MHF208" s="90"/>
      <c r="MHH208" s="90"/>
      <c r="MHJ208" s="90"/>
      <c r="MHL208" s="90"/>
      <c r="MHN208" s="90"/>
      <c r="MHP208" s="90"/>
      <c r="MHR208" s="90"/>
      <c r="MHT208" s="90"/>
      <c r="MHV208" s="90"/>
      <c r="MHX208" s="90"/>
      <c r="MHZ208" s="90"/>
      <c r="MIB208" s="90"/>
      <c r="MID208" s="90"/>
      <c r="MIF208" s="90"/>
      <c r="MIH208" s="90"/>
      <c r="MIJ208" s="90"/>
      <c r="MIL208" s="90"/>
      <c r="MIN208" s="90"/>
      <c r="MIP208" s="90"/>
      <c r="MIR208" s="90"/>
      <c r="MIT208" s="90"/>
      <c r="MIV208" s="90"/>
      <c r="MIX208" s="90"/>
      <c r="MIZ208" s="90"/>
      <c r="MJB208" s="90"/>
      <c r="MJD208" s="90"/>
      <c r="MJF208" s="90"/>
      <c r="MJH208" s="90"/>
      <c r="MJJ208" s="90"/>
      <c r="MJL208" s="90"/>
      <c r="MJN208" s="90"/>
      <c r="MJP208" s="90"/>
      <c r="MJR208" s="90"/>
      <c r="MJT208" s="90"/>
      <c r="MJV208" s="90"/>
      <c r="MJX208" s="90"/>
      <c r="MJZ208" s="90"/>
      <c r="MKB208" s="90"/>
      <c r="MKD208" s="90"/>
      <c r="MKF208" s="90"/>
      <c r="MKH208" s="90"/>
      <c r="MKJ208" s="90"/>
      <c r="MKL208" s="90"/>
      <c r="MKN208" s="90"/>
      <c r="MKP208" s="90"/>
      <c r="MKR208" s="90"/>
      <c r="MKT208" s="90"/>
      <c r="MKV208" s="90"/>
      <c r="MKX208" s="90"/>
      <c r="MKZ208" s="90"/>
      <c r="MLB208" s="90"/>
      <c r="MLD208" s="90"/>
      <c r="MLF208" s="90"/>
      <c r="MLH208" s="90"/>
      <c r="MLJ208" s="90"/>
      <c r="MLL208" s="90"/>
      <c r="MLN208" s="90"/>
      <c r="MLP208" s="90"/>
      <c r="MLR208" s="90"/>
      <c r="MLT208" s="90"/>
      <c r="MLV208" s="90"/>
      <c r="MLX208" s="90"/>
      <c r="MLZ208" s="90"/>
      <c r="MMB208" s="90"/>
      <c r="MMD208" s="90"/>
      <c r="MMF208" s="90"/>
      <c r="MMH208" s="90"/>
      <c r="MMJ208" s="90"/>
      <c r="MML208" s="90"/>
      <c r="MMN208" s="90"/>
      <c r="MMP208" s="90"/>
      <c r="MMR208" s="90"/>
      <c r="MMT208" s="90"/>
      <c r="MMV208" s="90"/>
      <c r="MMX208" s="90"/>
      <c r="MMZ208" s="90"/>
      <c r="MNB208" s="90"/>
      <c r="MND208" s="90"/>
      <c r="MNF208" s="90"/>
      <c r="MNH208" s="90"/>
      <c r="MNJ208" s="90"/>
      <c r="MNL208" s="90"/>
      <c r="MNN208" s="90"/>
      <c r="MNP208" s="90"/>
      <c r="MNR208" s="90"/>
      <c r="MNT208" s="90"/>
      <c r="MNV208" s="90"/>
      <c r="MNX208" s="90"/>
      <c r="MNZ208" s="90"/>
      <c r="MOB208" s="90"/>
      <c r="MOD208" s="90"/>
      <c r="MOF208" s="90"/>
      <c r="MOH208" s="90"/>
      <c r="MOJ208" s="90"/>
      <c r="MOL208" s="90"/>
      <c r="MON208" s="90"/>
      <c r="MOP208" s="90"/>
      <c r="MOR208" s="90"/>
      <c r="MOT208" s="90"/>
      <c r="MOV208" s="90"/>
      <c r="MOX208" s="90"/>
      <c r="MOZ208" s="90"/>
      <c r="MPB208" s="90"/>
      <c r="MPD208" s="90"/>
      <c r="MPF208" s="90"/>
      <c r="MPH208" s="90"/>
      <c r="MPJ208" s="90"/>
      <c r="MPL208" s="90"/>
      <c r="MPN208" s="90"/>
      <c r="MPP208" s="90"/>
      <c r="MPR208" s="90"/>
      <c r="MPT208" s="90"/>
      <c r="MPV208" s="90"/>
      <c r="MPX208" s="90"/>
      <c r="MPZ208" s="90"/>
      <c r="MQB208" s="90"/>
      <c r="MQD208" s="90"/>
      <c r="MQF208" s="90"/>
      <c r="MQH208" s="90"/>
      <c r="MQJ208" s="90"/>
      <c r="MQL208" s="90"/>
      <c r="MQN208" s="90"/>
      <c r="MQP208" s="90"/>
      <c r="MQR208" s="90"/>
      <c r="MQT208" s="90"/>
      <c r="MQV208" s="90"/>
      <c r="MQX208" s="90"/>
      <c r="MQZ208" s="90"/>
      <c r="MRB208" s="90"/>
      <c r="MRD208" s="90"/>
      <c r="MRF208" s="90"/>
      <c r="MRH208" s="90"/>
      <c r="MRJ208" s="90"/>
      <c r="MRL208" s="90"/>
      <c r="MRN208" s="90"/>
      <c r="MRP208" s="90"/>
      <c r="MRR208" s="90"/>
      <c r="MRT208" s="90"/>
      <c r="MRV208" s="90"/>
      <c r="MRX208" s="90"/>
      <c r="MRZ208" s="90"/>
      <c r="MSB208" s="90"/>
      <c r="MSD208" s="90"/>
      <c r="MSF208" s="90"/>
      <c r="MSH208" s="90"/>
      <c r="MSJ208" s="90"/>
      <c r="MSL208" s="90"/>
      <c r="MSN208" s="90"/>
      <c r="MSP208" s="90"/>
      <c r="MSR208" s="90"/>
      <c r="MST208" s="90"/>
      <c r="MSV208" s="90"/>
      <c r="MSX208" s="90"/>
      <c r="MSZ208" s="90"/>
      <c r="MTB208" s="90"/>
      <c r="MTD208" s="90"/>
      <c r="MTF208" s="90"/>
      <c r="MTH208" s="90"/>
      <c r="MTJ208" s="90"/>
      <c r="MTL208" s="90"/>
      <c r="MTN208" s="90"/>
      <c r="MTP208" s="90"/>
      <c r="MTR208" s="90"/>
      <c r="MTT208" s="90"/>
      <c r="MTV208" s="90"/>
      <c r="MTX208" s="90"/>
      <c r="MTZ208" s="90"/>
      <c r="MUB208" s="90"/>
      <c r="MUD208" s="90"/>
      <c r="MUF208" s="90"/>
      <c r="MUH208" s="90"/>
      <c r="MUJ208" s="90"/>
      <c r="MUL208" s="90"/>
      <c r="MUN208" s="90"/>
      <c r="MUP208" s="90"/>
      <c r="MUR208" s="90"/>
      <c r="MUT208" s="90"/>
      <c r="MUV208" s="90"/>
      <c r="MUX208" s="90"/>
      <c r="MUZ208" s="90"/>
      <c r="MVB208" s="90"/>
      <c r="MVD208" s="90"/>
      <c r="MVF208" s="90"/>
      <c r="MVH208" s="90"/>
      <c r="MVJ208" s="90"/>
      <c r="MVL208" s="90"/>
      <c r="MVN208" s="90"/>
      <c r="MVP208" s="90"/>
      <c r="MVR208" s="90"/>
      <c r="MVT208" s="90"/>
      <c r="MVV208" s="90"/>
      <c r="MVX208" s="90"/>
      <c r="MVZ208" s="90"/>
      <c r="MWB208" s="90"/>
      <c r="MWD208" s="90"/>
      <c r="MWF208" s="90"/>
      <c r="MWH208" s="90"/>
      <c r="MWJ208" s="90"/>
      <c r="MWL208" s="90"/>
      <c r="MWN208" s="90"/>
      <c r="MWP208" s="90"/>
      <c r="MWR208" s="90"/>
      <c r="MWT208" s="90"/>
      <c r="MWV208" s="90"/>
      <c r="MWX208" s="90"/>
      <c r="MWZ208" s="90"/>
      <c r="MXB208" s="90"/>
      <c r="MXD208" s="90"/>
      <c r="MXF208" s="90"/>
      <c r="MXH208" s="90"/>
      <c r="MXJ208" s="90"/>
      <c r="MXL208" s="90"/>
      <c r="MXN208" s="90"/>
      <c r="MXP208" s="90"/>
      <c r="MXR208" s="90"/>
      <c r="MXT208" s="90"/>
      <c r="MXV208" s="90"/>
      <c r="MXX208" s="90"/>
      <c r="MXZ208" s="90"/>
      <c r="MYB208" s="90"/>
      <c r="MYD208" s="90"/>
      <c r="MYF208" s="90"/>
      <c r="MYH208" s="90"/>
      <c r="MYJ208" s="90"/>
      <c r="MYL208" s="90"/>
      <c r="MYN208" s="90"/>
      <c r="MYP208" s="90"/>
      <c r="MYR208" s="90"/>
      <c r="MYT208" s="90"/>
      <c r="MYV208" s="90"/>
      <c r="MYX208" s="90"/>
      <c r="MYZ208" s="90"/>
      <c r="MZB208" s="90"/>
      <c r="MZD208" s="90"/>
      <c r="MZF208" s="90"/>
      <c r="MZH208" s="90"/>
      <c r="MZJ208" s="90"/>
      <c r="MZL208" s="90"/>
      <c r="MZN208" s="90"/>
      <c r="MZP208" s="90"/>
      <c r="MZR208" s="90"/>
      <c r="MZT208" s="90"/>
      <c r="MZV208" s="90"/>
      <c r="MZX208" s="90"/>
      <c r="MZZ208" s="90"/>
      <c r="NAB208" s="90"/>
      <c r="NAD208" s="90"/>
      <c r="NAF208" s="90"/>
      <c r="NAH208" s="90"/>
      <c r="NAJ208" s="90"/>
      <c r="NAL208" s="90"/>
      <c r="NAN208" s="90"/>
      <c r="NAP208" s="90"/>
      <c r="NAR208" s="90"/>
      <c r="NAT208" s="90"/>
      <c r="NAV208" s="90"/>
      <c r="NAX208" s="90"/>
      <c r="NAZ208" s="90"/>
      <c r="NBB208" s="90"/>
      <c r="NBD208" s="90"/>
      <c r="NBF208" s="90"/>
      <c r="NBH208" s="90"/>
      <c r="NBJ208" s="90"/>
      <c r="NBL208" s="90"/>
      <c r="NBN208" s="90"/>
      <c r="NBP208" s="90"/>
      <c r="NBR208" s="90"/>
      <c r="NBT208" s="90"/>
      <c r="NBV208" s="90"/>
      <c r="NBX208" s="90"/>
      <c r="NBZ208" s="90"/>
      <c r="NCB208" s="90"/>
      <c r="NCD208" s="90"/>
      <c r="NCF208" s="90"/>
      <c r="NCH208" s="90"/>
      <c r="NCJ208" s="90"/>
      <c r="NCL208" s="90"/>
      <c r="NCN208" s="90"/>
      <c r="NCP208" s="90"/>
      <c r="NCR208" s="90"/>
      <c r="NCT208" s="90"/>
      <c r="NCV208" s="90"/>
      <c r="NCX208" s="90"/>
      <c r="NCZ208" s="90"/>
      <c r="NDB208" s="90"/>
      <c r="NDD208" s="90"/>
      <c r="NDF208" s="90"/>
      <c r="NDH208" s="90"/>
      <c r="NDJ208" s="90"/>
      <c r="NDL208" s="90"/>
      <c r="NDN208" s="90"/>
      <c r="NDP208" s="90"/>
      <c r="NDR208" s="90"/>
      <c r="NDT208" s="90"/>
      <c r="NDV208" s="90"/>
      <c r="NDX208" s="90"/>
      <c r="NDZ208" s="90"/>
      <c r="NEB208" s="90"/>
      <c r="NED208" s="90"/>
      <c r="NEF208" s="90"/>
      <c r="NEH208" s="90"/>
      <c r="NEJ208" s="90"/>
      <c r="NEL208" s="90"/>
      <c r="NEN208" s="90"/>
      <c r="NEP208" s="90"/>
      <c r="NER208" s="90"/>
      <c r="NET208" s="90"/>
      <c r="NEV208" s="90"/>
      <c r="NEX208" s="90"/>
      <c r="NEZ208" s="90"/>
      <c r="NFB208" s="90"/>
      <c r="NFD208" s="90"/>
      <c r="NFF208" s="90"/>
      <c r="NFH208" s="90"/>
      <c r="NFJ208" s="90"/>
      <c r="NFL208" s="90"/>
      <c r="NFN208" s="90"/>
      <c r="NFP208" s="90"/>
      <c r="NFR208" s="90"/>
      <c r="NFT208" s="90"/>
      <c r="NFV208" s="90"/>
      <c r="NFX208" s="90"/>
      <c r="NFZ208" s="90"/>
      <c r="NGB208" s="90"/>
      <c r="NGD208" s="90"/>
      <c r="NGF208" s="90"/>
      <c r="NGH208" s="90"/>
      <c r="NGJ208" s="90"/>
      <c r="NGL208" s="90"/>
      <c r="NGN208" s="90"/>
      <c r="NGP208" s="90"/>
      <c r="NGR208" s="90"/>
      <c r="NGT208" s="90"/>
      <c r="NGV208" s="90"/>
      <c r="NGX208" s="90"/>
      <c r="NGZ208" s="90"/>
      <c r="NHB208" s="90"/>
      <c r="NHD208" s="90"/>
      <c r="NHF208" s="90"/>
      <c r="NHH208" s="90"/>
      <c r="NHJ208" s="90"/>
      <c r="NHL208" s="90"/>
      <c r="NHN208" s="90"/>
      <c r="NHP208" s="90"/>
      <c r="NHR208" s="90"/>
      <c r="NHT208" s="90"/>
      <c r="NHV208" s="90"/>
      <c r="NHX208" s="90"/>
      <c r="NHZ208" s="90"/>
      <c r="NIB208" s="90"/>
      <c r="NID208" s="90"/>
      <c r="NIF208" s="90"/>
      <c r="NIH208" s="90"/>
      <c r="NIJ208" s="90"/>
      <c r="NIL208" s="90"/>
      <c r="NIN208" s="90"/>
      <c r="NIP208" s="90"/>
      <c r="NIR208" s="90"/>
      <c r="NIT208" s="90"/>
      <c r="NIV208" s="90"/>
      <c r="NIX208" s="90"/>
      <c r="NIZ208" s="90"/>
      <c r="NJB208" s="90"/>
      <c r="NJD208" s="90"/>
      <c r="NJF208" s="90"/>
      <c r="NJH208" s="90"/>
      <c r="NJJ208" s="90"/>
      <c r="NJL208" s="90"/>
      <c r="NJN208" s="90"/>
      <c r="NJP208" s="90"/>
      <c r="NJR208" s="90"/>
      <c r="NJT208" s="90"/>
      <c r="NJV208" s="90"/>
      <c r="NJX208" s="90"/>
      <c r="NJZ208" s="90"/>
      <c r="NKB208" s="90"/>
      <c r="NKD208" s="90"/>
      <c r="NKF208" s="90"/>
      <c r="NKH208" s="90"/>
      <c r="NKJ208" s="90"/>
      <c r="NKL208" s="90"/>
      <c r="NKN208" s="90"/>
      <c r="NKP208" s="90"/>
      <c r="NKR208" s="90"/>
      <c r="NKT208" s="90"/>
      <c r="NKV208" s="90"/>
      <c r="NKX208" s="90"/>
      <c r="NKZ208" s="90"/>
      <c r="NLB208" s="90"/>
      <c r="NLD208" s="90"/>
      <c r="NLF208" s="90"/>
      <c r="NLH208" s="90"/>
      <c r="NLJ208" s="90"/>
      <c r="NLL208" s="90"/>
      <c r="NLN208" s="90"/>
      <c r="NLP208" s="90"/>
      <c r="NLR208" s="90"/>
      <c r="NLT208" s="90"/>
      <c r="NLV208" s="90"/>
      <c r="NLX208" s="90"/>
      <c r="NLZ208" s="90"/>
      <c r="NMB208" s="90"/>
      <c r="NMD208" s="90"/>
      <c r="NMF208" s="90"/>
      <c r="NMH208" s="90"/>
      <c r="NMJ208" s="90"/>
      <c r="NML208" s="90"/>
      <c r="NMN208" s="90"/>
      <c r="NMP208" s="90"/>
      <c r="NMR208" s="90"/>
      <c r="NMT208" s="90"/>
      <c r="NMV208" s="90"/>
      <c r="NMX208" s="90"/>
      <c r="NMZ208" s="90"/>
      <c r="NNB208" s="90"/>
      <c r="NND208" s="90"/>
      <c r="NNF208" s="90"/>
      <c r="NNH208" s="90"/>
      <c r="NNJ208" s="90"/>
      <c r="NNL208" s="90"/>
      <c r="NNN208" s="90"/>
      <c r="NNP208" s="90"/>
      <c r="NNR208" s="90"/>
      <c r="NNT208" s="90"/>
      <c r="NNV208" s="90"/>
      <c r="NNX208" s="90"/>
      <c r="NNZ208" s="90"/>
      <c r="NOB208" s="90"/>
      <c r="NOD208" s="90"/>
      <c r="NOF208" s="90"/>
      <c r="NOH208" s="90"/>
      <c r="NOJ208" s="90"/>
      <c r="NOL208" s="90"/>
      <c r="NON208" s="90"/>
      <c r="NOP208" s="90"/>
      <c r="NOR208" s="90"/>
      <c r="NOT208" s="90"/>
      <c r="NOV208" s="90"/>
      <c r="NOX208" s="90"/>
      <c r="NOZ208" s="90"/>
      <c r="NPB208" s="90"/>
      <c r="NPD208" s="90"/>
      <c r="NPF208" s="90"/>
      <c r="NPH208" s="90"/>
      <c r="NPJ208" s="90"/>
      <c r="NPL208" s="90"/>
      <c r="NPN208" s="90"/>
      <c r="NPP208" s="90"/>
      <c r="NPR208" s="90"/>
      <c r="NPT208" s="90"/>
      <c r="NPV208" s="90"/>
      <c r="NPX208" s="90"/>
      <c r="NPZ208" s="90"/>
      <c r="NQB208" s="90"/>
      <c r="NQD208" s="90"/>
      <c r="NQF208" s="90"/>
      <c r="NQH208" s="90"/>
      <c r="NQJ208" s="90"/>
      <c r="NQL208" s="90"/>
      <c r="NQN208" s="90"/>
      <c r="NQP208" s="90"/>
      <c r="NQR208" s="90"/>
      <c r="NQT208" s="90"/>
      <c r="NQV208" s="90"/>
      <c r="NQX208" s="90"/>
      <c r="NQZ208" s="90"/>
      <c r="NRB208" s="90"/>
      <c r="NRD208" s="90"/>
      <c r="NRF208" s="90"/>
      <c r="NRH208" s="90"/>
      <c r="NRJ208" s="90"/>
      <c r="NRL208" s="90"/>
      <c r="NRN208" s="90"/>
      <c r="NRP208" s="90"/>
      <c r="NRR208" s="90"/>
      <c r="NRT208" s="90"/>
      <c r="NRV208" s="90"/>
      <c r="NRX208" s="90"/>
      <c r="NRZ208" s="90"/>
      <c r="NSB208" s="90"/>
      <c r="NSD208" s="90"/>
      <c r="NSF208" s="90"/>
      <c r="NSH208" s="90"/>
      <c r="NSJ208" s="90"/>
      <c r="NSL208" s="90"/>
      <c r="NSN208" s="90"/>
      <c r="NSP208" s="90"/>
      <c r="NSR208" s="90"/>
      <c r="NST208" s="90"/>
      <c r="NSV208" s="90"/>
      <c r="NSX208" s="90"/>
      <c r="NSZ208" s="90"/>
      <c r="NTB208" s="90"/>
      <c r="NTD208" s="90"/>
      <c r="NTF208" s="90"/>
      <c r="NTH208" s="90"/>
      <c r="NTJ208" s="90"/>
      <c r="NTL208" s="90"/>
      <c r="NTN208" s="90"/>
      <c r="NTP208" s="90"/>
      <c r="NTR208" s="90"/>
      <c r="NTT208" s="90"/>
      <c r="NTV208" s="90"/>
      <c r="NTX208" s="90"/>
      <c r="NTZ208" s="90"/>
      <c r="NUB208" s="90"/>
      <c r="NUD208" s="90"/>
      <c r="NUF208" s="90"/>
      <c r="NUH208" s="90"/>
      <c r="NUJ208" s="90"/>
      <c r="NUL208" s="90"/>
      <c r="NUN208" s="90"/>
      <c r="NUP208" s="90"/>
      <c r="NUR208" s="90"/>
      <c r="NUT208" s="90"/>
      <c r="NUV208" s="90"/>
      <c r="NUX208" s="90"/>
      <c r="NUZ208" s="90"/>
      <c r="NVB208" s="90"/>
      <c r="NVD208" s="90"/>
      <c r="NVF208" s="90"/>
      <c r="NVH208" s="90"/>
      <c r="NVJ208" s="90"/>
      <c r="NVL208" s="90"/>
      <c r="NVN208" s="90"/>
      <c r="NVP208" s="90"/>
      <c r="NVR208" s="90"/>
      <c r="NVT208" s="90"/>
      <c r="NVV208" s="90"/>
      <c r="NVX208" s="90"/>
      <c r="NVZ208" s="90"/>
      <c r="NWB208" s="90"/>
      <c r="NWD208" s="90"/>
      <c r="NWF208" s="90"/>
      <c r="NWH208" s="90"/>
      <c r="NWJ208" s="90"/>
      <c r="NWL208" s="90"/>
      <c r="NWN208" s="90"/>
      <c r="NWP208" s="90"/>
      <c r="NWR208" s="90"/>
      <c r="NWT208" s="90"/>
      <c r="NWV208" s="90"/>
      <c r="NWX208" s="90"/>
      <c r="NWZ208" s="90"/>
      <c r="NXB208" s="90"/>
      <c r="NXD208" s="90"/>
      <c r="NXF208" s="90"/>
      <c r="NXH208" s="90"/>
      <c r="NXJ208" s="90"/>
      <c r="NXL208" s="90"/>
      <c r="NXN208" s="90"/>
      <c r="NXP208" s="90"/>
      <c r="NXR208" s="90"/>
      <c r="NXT208" s="90"/>
      <c r="NXV208" s="90"/>
      <c r="NXX208" s="90"/>
      <c r="NXZ208" s="90"/>
      <c r="NYB208" s="90"/>
      <c r="NYD208" s="90"/>
      <c r="NYF208" s="90"/>
      <c r="NYH208" s="90"/>
      <c r="NYJ208" s="90"/>
      <c r="NYL208" s="90"/>
      <c r="NYN208" s="90"/>
      <c r="NYP208" s="90"/>
      <c r="NYR208" s="90"/>
      <c r="NYT208" s="90"/>
      <c r="NYV208" s="90"/>
      <c r="NYX208" s="90"/>
      <c r="NYZ208" s="90"/>
      <c r="NZB208" s="90"/>
      <c r="NZD208" s="90"/>
      <c r="NZF208" s="90"/>
      <c r="NZH208" s="90"/>
      <c r="NZJ208" s="90"/>
      <c r="NZL208" s="90"/>
      <c r="NZN208" s="90"/>
      <c r="NZP208" s="90"/>
      <c r="NZR208" s="90"/>
      <c r="NZT208" s="90"/>
      <c r="NZV208" s="90"/>
      <c r="NZX208" s="90"/>
      <c r="NZZ208" s="90"/>
      <c r="OAB208" s="90"/>
      <c r="OAD208" s="90"/>
      <c r="OAF208" s="90"/>
      <c r="OAH208" s="90"/>
      <c r="OAJ208" s="90"/>
      <c r="OAL208" s="90"/>
      <c r="OAN208" s="90"/>
      <c r="OAP208" s="90"/>
      <c r="OAR208" s="90"/>
      <c r="OAT208" s="90"/>
      <c r="OAV208" s="90"/>
      <c r="OAX208" s="90"/>
      <c r="OAZ208" s="90"/>
      <c r="OBB208" s="90"/>
      <c r="OBD208" s="90"/>
      <c r="OBF208" s="90"/>
      <c r="OBH208" s="90"/>
      <c r="OBJ208" s="90"/>
      <c r="OBL208" s="90"/>
      <c r="OBN208" s="90"/>
      <c r="OBP208" s="90"/>
      <c r="OBR208" s="90"/>
      <c r="OBT208" s="90"/>
      <c r="OBV208" s="90"/>
      <c r="OBX208" s="90"/>
      <c r="OBZ208" s="90"/>
      <c r="OCB208" s="90"/>
      <c r="OCD208" s="90"/>
      <c r="OCF208" s="90"/>
      <c r="OCH208" s="90"/>
      <c r="OCJ208" s="90"/>
      <c r="OCL208" s="90"/>
      <c r="OCN208" s="90"/>
      <c r="OCP208" s="90"/>
      <c r="OCR208" s="90"/>
      <c r="OCT208" s="90"/>
      <c r="OCV208" s="90"/>
      <c r="OCX208" s="90"/>
      <c r="OCZ208" s="90"/>
      <c r="ODB208" s="90"/>
      <c r="ODD208" s="90"/>
      <c r="ODF208" s="90"/>
      <c r="ODH208" s="90"/>
      <c r="ODJ208" s="90"/>
      <c r="ODL208" s="90"/>
      <c r="ODN208" s="90"/>
      <c r="ODP208" s="90"/>
      <c r="ODR208" s="90"/>
      <c r="ODT208" s="90"/>
      <c r="ODV208" s="90"/>
      <c r="ODX208" s="90"/>
      <c r="ODZ208" s="90"/>
      <c r="OEB208" s="90"/>
      <c r="OED208" s="90"/>
      <c r="OEF208" s="90"/>
      <c r="OEH208" s="90"/>
      <c r="OEJ208" s="90"/>
      <c r="OEL208" s="90"/>
      <c r="OEN208" s="90"/>
      <c r="OEP208" s="90"/>
      <c r="OER208" s="90"/>
      <c r="OET208" s="90"/>
      <c r="OEV208" s="90"/>
      <c r="OEX208" s="90"/>
      <c r="OEZ208" s="90"/>
      <c r="OFB208" s="90"/>
      <c r="OFD208" s="90"/>
      <c r="OFF208" s="90"/>
      <c r="OFH208" s="90"/>
      <c r="OFJ208" s="90"/>
      <c r="OFL208" s="90"/>
      <c r="OFN208" s="90"/>
      <c r="OFP208" s="90"/>
      <c r="OFR208" s="90"/>
      <c r="OFT208" s="90"/>
      <c r="OFV208" s="90"/>
      <c r="OFX208" s="90"/>
      <c r="OFZ208" s="90"/>
      <c r="OGB208" s="90"/>
      <c r="OGD208" s="90"/>
      <c r="OGF208" s="90"/>
      <c r="OGH208" s="90"/>
      <c r="OGJ208" s="90"/>
      <c r="OGL208" s="90"/>
      <c r="OGN208" s="90"/>
      <c r="OGP208" s="90"/>
      <c r="OGR208" s="90"/>
      <c r="OGT208" s="90"/>
      <c r="OGV208" s="90"/>
      <c r="OGX208" s="90"/>
      <c r="OGZ208" s="90"/>
      <c r="OHB208" s="90"/>
      <c r="OHD208" s="90"/>
      <c r="OHF208" s="90"/>
      <c r="OHH208" s="90"/>
      <c r="OHJ208" s="90"/>
      <c r="OHL208" s="90"/>
      <c r="OHN208" s="90"/>
      <c r="OHP208" s="90"/>
      <c r="OHR208" s="90"/>
      <c r="OHT208" s="90"/>
      <c r="OHV208" s="90"/>
      <c r="OHX208" s="90"/>
      <c r="OHZ208" s="90"/>
      <c r="OIB208" s="90"/>
      <c r="OID208" s="90"/>
      <c r="OIF208" s="90"/>
      <c r="OIH208" s="90"/>
      <c r="OIJ208" s="90"/>
      <c r="OIL208" s="90"/>
      <c r="OIN208" s="90"/>
      <c r="OIP208" s="90"/>
      <c r="OIR208" s="90"/>
      <c r="OIT208" s="90"/>
      <c r="OIV208" s="90"/>
      <c r="OIX208" s="90"/>
      <c r="OIZ208" s="90"/>
      <c r="OJB208" s="90"/>
      <c r="OJD208" s="90"/>
      <c r="OJF208" s="90"/>
      <c r="OJH208" s="90"/>
      <c r="OJJ208" s="90"/>
      <c r="OJL208" s="90"/>
      <c r="OJN208" s="90"/>
      <c r="OJP208" s="90"/>
      <c r="OJR208" s="90"/>
      <c r="OJT208" s="90"/>
      <c r="OJV208" s="90"/>
      <c r="OJX208" s="90"/>
      <c r="OJZ208" s="90"/>
      <c r="OKB208" s="90"/>
      <c r="OKD208" s="90"/>
      <c r="OKF208" s="90"/>
      <c r="OKH208" s="90"/>
      <c r="OKJ208" s="90"/>
      <c r="OKL208" s="90"/>
      <c r="OKN208" s="90"/>
      <c r="OKP208" s="90"/>
      <c r="OKR208" s="90"/>
      <c r="OKT208" s="90"/>
      <c r="OKV208" s="90"/>
      <c r="OKX208" s="90"/>
      <c r="OKZ208" s="90"/>
      <c r="OLB208" s="90"/>
      <c r="OLD208" s="90"/>
      <c r="OLF208" s="90"/>
      <c r="OLH208" s="90"/>
      <c r="OLJ208" s="90"/>
      <c r="OLL208" s="90"/>
      <c r="OLN208" s="90"/>
      <c r="OLP208" s="90"/>
      <c r="OLR208" s="90"/>
      <c r="OLT208" s="90"/>
      <c r="OLV208" s="90"/>
      <c r="OLX208" s="90"/>
      <c r="OLZ208" s="90"/>
      <c r="OMB208" s="90"/>
      <c r="OMD208" s="90"/>
      <c r="OMF208" s="90"/>
      <c r="OMH208" s="90"/>
      <c r="OMJ208" s="90"/>
      <c r="OML208" s="90"/>
      <c r="OMN208" s="90"/>
      <c r="OMP208" s="90"/>
      <c r="OMR208" s="90"/>
      <c r="OMT208" s="90"/>
      <c r="OMV208" s="90"/>
      <c r="OMX208" s="90"/>
      <c r="OMZ208" s="90"/>
      <c r="ONB208" s="90"/>
      <c r="OND208" s="90"/>
      <c r="ONF208" s="90"/>
      <c r="ONH208" s="90"/>
      <c r="ONJ208" s="90"/>
      <c r="ONL208" s="90"/>
      <c r="ONN208" s="90"/>
      <c r="ONP208" s="90"/>
      <c r="ONR208" s="90"/>
      <c r="ONT208" s="90"/>
      <c r="ONV208" s="90"/>
      <c r="ONX208" s="90"/>
      <c r="ONZ208" s="90"/>
      <c r="OOB208" s="90"/>
      <c r="OOD208" s="90"/>
      <c r="OOF208" s="90"/>
      <c r="OOH208" s="90"/>
      <c r="OOJ208" s="90"/>
      <c r="OOL208" s="90"/>
      <c r="OON208" s="90"/>
      <c r="OOP208" s="90"/>
      <c r="OOR208" s="90"/>
      <c r="OOT208" s="90"/>
      <c r="OOV208" s="90"/>
      <c r="OOX208" s="90"/>
      <c r="OOZ208" s="90"/>
      <c r="OPB208" s="90"/>
      <c r="OPD208" s="90"/>
      <c r="OPF208" s="90"/>
      <c r="OPH208" s="90"/>
      <c r="OPJ208" s="90"/>
      <c r="OPL208" s="90"/>
      <c r="OPN208" s="90"/>
      <c r="OPP208" s="90"/>
      <c r="OPR208" s="90"/>
      <c r="OPT208" s="90"/>
      <c r="OPV208" s="90"/>
      <c r="OPX208" s="90"/>
      <c r="OPZ208" s="90"/>
      <c r="OQB208" s="90"/>
      <c r="OQD208" s="90"/>
      <c r="OQF208" s="90"/>
      <c r="OQH208" s="90"/>
      <c r="OQJ208" s="90"/>
      <c r="OQL208" s="90"/>
      <c r="OQN208" s="90"/>
      <c r="OQP208" s="90"/>
      <c r="OQR208" s="90"/>
      <c r="OQT208" s="90"/>
      <c r="OQV208" s="90"/>
      <c r="OQX208" s="90"/>
      <c r="OQZ208" s="90"/>
      <c r="ORB208" s="90"/>
      <c r="ORD208" s="90"/>
      <c r="ORF208" s="90"/>
      <c r="ORH208" s="90"/>
      <c r="ORJ208" s="90"/>
      <c r="ORL208" s="90"/>
      <c r="ORN208" s="90"/>
      <c r="ORP208" s="90"/>
      <c r="ORR208" s="90"/>
      <c r="ORT208" s="90"/>
      <c r="ORV208" s="90"/>
      <c r="ORX208" s="90"/>
      <c r="ORZ208" s="90"/>
      <c r="OSB208" s="90"/>
      <c r="OSD208" s="90"/>
      <c r="OSF208" s="90"/>
      <c r="OSH208" s="90"/>
      <c r="OSJ208" s="90"/>
      <c r="OSL208" s="90"/>
      <c r="OSN208" s="90"/>
      <c r="OSP208" s="90"/>
      <c r="OSR208" s="90"/>
      <c r="OST208" s="90"/>
      <c r="OSV208" s="90"/>
      <c r="OSX208" s="90"/>
      <c r="OSZ208" s="90"/>
      <c r="OTB208" s="90"/>
      <c r="OTD208" s="90"/>
      <c r="OTF208" s="90"/>
      <c r="OTH208" s="90"/>
      <c r="OTJ208" s="90"/>
      <c r="OTL208" s="90"/>
      <c r="OTN208" s="90"/>
      <c r="OTP208" s="90"/>
      <c r="OTR208" s="90"/>
      <c r="OTT208" s="90"/>
      <c r="OTV208" s="90"/>
      <c r="OTX208" s="90"/>
      <c r="OTZ208" s="90"/>
      <c r="OUB208" s="90"/>
      <c r="OUD208" s="90"/>
      <c r="OUF208" s="90"/>
      <c r="OUH208" s="90"/>
      <c r="OUJ208" s="90"/>
      <c r="OUL208" s="90"/>
      <c r="OUN208" s="90"/>
      <c r="OUP208" s="90"/>
      <c r="OUR208" s="90"/>
      <c r="OUT208" s="90"/>
      <c r="OUV208" s="90"/>
      <c r="OUX208" s="90"/>
      <c r="OUZ208" s="90"/>
      <c r="OVB208" s="90"/>
      <c r="OVD208" s="90"/>
      <c r="OVF208" s="90"/>
      <c r="OVH208" s="90"/>
      <c r="OVJ208" s="90"/>
      <c r="OVL208" s="90"/>
      <c r="OVN208" s="90"/>
      <c r="OVP208" s="90"/>
      <c r="OVR208" s="90"/>
      <c r="OVT208" s="90"/>
      <c r="OVV208" s="90"/>
      <c r="OVX208" s="90"/>
      <c r="OVZ208" s="90"/>
      <c r="OWB208" s="90"/>
      <c r="OWD208" s="90"/>
      <c r="OWF208" s="90"/>
      <c r="OWH208" s="90"/>
      <c r="OWJ208" s="90"/>
      <c r="OWL208" s="90"/>
      <c r="OWN208" s="90"/>
      <c r="OWP208" s="90"/>
      <c r="OWR208" s="90"/>
      <c r="OWT208" s="90"/>
      <c r="OWV208" s="90"/>
      <c r="OWX208" s="90"/>
      <c r="OWZ208" s="90"/>
      <c r="OXB208" s="90"/>
      <c r="OXD208" s="90"/>
      <c r="OXF208" s="90"/>
      <c r="OXH208" s="90"/>
      <c r="OXJ208" s="90"/>
      <c r="OXL208" s="90"/>
      <c r="OXN208" s="90"/>
      <c r="OXP208" s="90"/>
      <c r="OXR208" s="90"/>
      <c r="OXT208" s="90"/>
      <c r="OXV208" s="90"/>
      <c r="OXX208" s="90"/>
      <c r="OXZ208" s="90"/>
      <c r="OYB208" s="90"/>
      <c r="OYD208" s="90"/>
      <c r="OYF208" s="90"/>
      <c r="OYH208" s="90"/>
      <c r="OYJ208" s="90"/>
      <c r="OYL208" s="90"/>
      <c r="OYN208" s="90"/>
      <c r="OYP208" s="90"/>
      <c r="OYR208" s="90"/>
      <c r="OYT208" s="90"/>
      <c r="OYV208" s="90"/>
      <c r="OYX208" s="90"/>
      <c r="OYZ208" s="90"/>
      <c r="OZB208" s="90"/>
      <c r="OZD208" s="90"/>
      <c r="OZF208" s="90"/>
      <c r="OZH208" s="90"/>
      <c r="OZJ208" s="90"/>
      <c r="OZL208" s="90"/>
      <c r="OZN208" s="90"/>
      <c r="OZP208" s="90"/>
      <c r="OZR208" s="90"/>
      <c r="OZT208" s="90"/>
      <c r="OZV208" s="90"/>
      <c r="OZX208" s="90"/>
      <c r="OZZ208" s="90"/>
      <c r="PAB208" s="90"/>
      <c r="PAD208" s="90"/>
      <c r="PAF208" s="90"/>
      <c r="PAH208" s="90"/>
      <c r="PAJ208" s="90"/>
      <c r="PAL208" s="90"/>
      <c r="PAN208" s="90"/>
      <c r="PAP208" s="90"/>
      <c r="PAR208" s="90"/>
      <c r="PAT208" s="90"/>
      <c r="PAV208" s="90"/>
      <c r="PAX208" s="90"/>
      <c r="PAZ208" s="90"/>
      <c r="PBB208" s="90"/>
      <c r="PBD208" s="90"/>
      <c r="PBF208" s="90"/>
      <c r="PBH208" s="90"/>
      <c r="PBJ208" s="90"/>
      <c r="PBL208" s="90"/>
      <c r="PBN208" s="90"/>
      <c r="PBP208" s="90"/>
      <c r="PBR208" s="90"/>
      <c r="PBT208" s="90"/>
      <c r="PBV208" s="90"/>
      <c r="PBX208" s="90"/>
      <c r="PBZ208" s="90"/>
      <c r="PCB208" s="90"/>
      <c r="PCD208" s="90"/>
      <c r="PCF208" s="90"/>
      <c r="PCH208" s="90"/>
      <c r="PCJ208" s="90"/>
      <c r="PCL208" s="90"/>
      <c r="PCN208" s="90"/>
      <c r="PCP208" s="90"/>
      <c r="PCR208" s="90"/>
      <c r="PCT208" s="90"/>
      <c r="PCV208" s="90"/>
      <c r="PCX208" s="90"/>
      <c r="PCZ208" s="90"/>
      <c r="PDB208" s="90"/>
      <c r="PDD208" s="90"/>
      <c r="PDF208" s="90"/>
      <c r="PDH208" s="90"/>
      <c r="PDJ208" s="90"/>
      <c r="PDL208" s="90"/>
      <c r="PDN208" s="90"/>
      <c r="PDP208" s="90"/>
      <c r="PDR208" s="90"/>
      <c r="PDT208" s="90"/>
      <c r="PDV208" s="90"/>
      <c r="PDX208" s="90"/>
      <c r="PDZ208" s="90"/>
      <c r="PEB208" s="90"/>
      <c r="PED208" s="90"/>
      <c r="PEF208" s="90"/>
      <c r="PEH208" s="90"/>
      <c r="PEJ208" s="90"/>
      <c r="PEL208" s="90"/>
      <c r="PEN208" s="90"/>
      <c r="PEP208" s="90"/>
      <c r="PER208" s="90"/>
      <c r="PET208" s="90"/>
      <c r="PEV208" s="90"/>
      <c r="PEX208" s="90"/>
      <c r="PEZ208" s="90"/>
      <c r="PFB208" s="90"/>
      <c r="PFD208" s="90"/>
      <c r="PFF208" s="90"/>
      <c r="PFH208" s="90"/>
      <c r="PFJ208" s="90"/>
      <c r="PFL208" s="90"/>
      <c r="PFN208" s="90"/>
      <c r="PFP208" s="90"/>
      <c r="PFR208" s="90"/>
      <c r="PFT208" s="90"/>
      <c r="PFV208" s="90"/>
      <c r="PFX208" s="90"/>
      <c r="PFZ208" s="90"/>
      <c r="PGB208" s="90"/>
      <c r="PGD208" s="90"/>
      <c r="PGF208" s="90"/>
      <c r="PGH208" s="90"/>
      <c r="PGJ208" s="90"/>
      <c r="PGL208" s="90"/>
      <c r="PGN208" s="90"/>
      <c r="PGP208" s="90"/>
      <c r="PGR208" s="90"/>
      <c r="PGT208" s="90"/>
      <c r="PGV208" s="90"/>
      <c r="PGX208" s="90"/>
      <c r="PGZ208" s="90"/>
      <c r="PHB208" s="90"/>
      <c r="PHD208" s="90"/>
      <c r="PHF208" s="90"/>
      <c r="PHH208" s="90"/>
      <c r="PHJ208" s="90"/>
      <c r="PHL208" s="90"/>
      <c r="PHN208" s="90"/>
      <c r="PHP208" s="90"/>
      <c r="PHR208" s="90"/>
      <c r="PHT208" s="90"/>
      <c r="PHV208" s="90"/>
      <c r="PHX208" s="90"/>
      <c r="PHZ208" s="90"/>
      <c r="PIB208" s="90"/>
      <c r="PID208" s="90"/>
      <c r="PIF208" s="90"/>
      <c r="PIH208" s="90"/>
      <c r="PIJ208" s="90"/>
      <c r="PIL208" s="90"/>
      <c r="PIN208" s="90"/>
      <c r="PIP208" s="90"/>
      <c r="PIR208" s="90"/>
      <c r="PIT208" s="90"/>
      <c r="PIV208" s="90"/>
      <c r="PIX208" s="90"/>
      <c r="PIZ208" s="90"/>
      <c r="PJB208" s="90"/>
      <c r="PJD208" s="90"/>
      <c r="PJF208" s="90"/>
      <c r="PJH208" s="90"/>
      <c r="PJJ208" s="90"/>
      <c r="PJL208" s="90"/>
      <c r="PJN208" s="90"/>
      <c r="PJP208" s="90"/>
      <c r="PJR208" s="90"/>
      <c r="PJT208" s="90"/>
      <c r="PJV208" s="90"/>
      <c r="PJX208" s="90"/>
      <c r="PJZ208" s="90"/>
      <c r="PKB208" s="90"/>
      <c r="PKD208" s="90"/>
      <c r="PKF208" s="90"/>
      <c r="PKH208" s="90"/>
      <c r="PKJ208" s="90"/>
      <c r="PKL208" s="90"/>
      <c r="PKN208" s="90"/>
      <c r="PKP208" s="90"/>
      <c r="PKR208" s="90"/>
      <c r="PKT208" s="90"/>
      <c r="PKV208" s="90"/>
      <c r="PKX208" s="90"/>
      <c r="PKZ208" s="90"/>
      <c r="PLB208" s="90"/>
      <c r="PLD208" s="90"/>
      <c r="PLF208" s="90"/>
      <c r="PLH208" s="90"/>
      <c r="PLJ208" s="90"/>
      <c r="PLL208" s="90"/>
      <c r="PLN208" s="90"/>
      <c r="PLP208" s="90"/>
      <c r="PLR208" s="90"/>
      <c r="PLT208" s="90"/>
      <c r="PLV208" s="90"/>
      <c r="PLX208" s="90"/>
      <c r="PLZ208" s="90"/>
      <c r="PMB208" s="90"/>
      <c r="PMD208" s="90"/>
      <c r="PMF208" s="90"/>
      <c r="PMH208" s="90"/>
      <c r="PMJ208" s="90"/>
      <c r="PML208" s="90"/>
      <c r="PMN208" s="90"/>
      <c r="PMP208" s="90"/>
      <c r="PMR208" s="90"/>
      <c r="PMT208" s="90"/>
      <c r="PMV208" s="90"/>
      <c r="PMX208" s="90"/>
      <c r="PMZ208" s="90"/>
      <c r="PNB208" s="90"/>
      <c r="PND208" s="90"/>
      <c r="PNF208" s="90"/>
      <c r="PNH208" s="90"/>
      <c r="PNJ208" s="90"/>
      <c r="PNL208" s="90"/>
      <c r="PNN208" s="90"/>
      <c r="PNP208" s="90"/>
      <c r="PNR208" s="90"/>
      <c r="PNT208" s="90"/>
      <c r="PNV208" s="90"/>
      <c r="PNX208" s="90"/>
      <c r="PNZ208" s="90"/>
      <c r="POB208" s="90"/>
      <c r="POD208" s="90"/>
      <c r="POF208" s="90"/>
      <c r="POH208" s="90"/>
      <c r="POJ208" s="90"/>
      <c r="POL208" s="90"/>
      <c r="PON208" s="90"/>
      <c r="POP208" s="90"/>
      <c r="POR208" s="90"/>
      <c r="POT208" s="90"/>
      <c r="POV208" s="90"/>
      <c r="POX208" s="90"/>
      <c r="POZ208" s="90"/>
      <c r="PPB208" s="90"/>
      <c r="PPD208" s="90"/>
      <c r="PPF208" s="90"/>
      <c r="PPH208" s="90"/>
      <c r="PPJ208" s="90"/>
      <c r="PPL208" s="90"/>
      <c r="PPN208" s="90"/>
      <c r="PPP208" s="90"/>
      <c r="PPR208" s="90"/>
      <c r="PPT208" s="90"/>
      <c r="PPV208" s="90"/>
      <c r="PPX208" s="90"/>
      <c r="PPZ208" s="90"/>
      <c r="PQB208" s="90"/>
      <c r="PQD208" s="90"/>
      <c r="PQF208" s="90"/>
      <c r="PQH208" s="90"/>
      <c r="PQJ208" s="90"/>
      <c r="PQL208" s="90"/>
      <c r="PQN208" s="90"/>
      <c r="PQP208" s="90"/>
      <c r="PQR208" s="90"/>
      <c r="PQT208" s="90"/>
      <c r="PQV208" s="90"/>
      <c r="PQX208" s="90"/>
      <c r="PQZ208" s="90"/>
      <c r="PRB208" s="90"/>
      <c r="PRD208" s="90"/>
      <c r="PRF208" s="90"/>
      <c r="PRH208" s="90"/>
      <c r="PRJ208" s="90"/>
      <c r="PRL208" s="90"/>
      <c r="PRN208" s="90"/>
      <c r="PRP208" s="90"/>
      <c r="PRR208" s="90"/>
      <c r="PRT208" s="90"/>
      <c r="PRV208" s="90"/>
      <c r="PRX208" s="90"/>
      <c r="PRZ208" s="90"/>
      <c r="PSB208" s="90"/>
      <c r="PSD208" s="90"/>
      <c r="PSF208" s="90"/>
      <c r="PSH208" s="90"/>
      <c r="PSJ208" s="90"/>
      <c r="PSL208" s="90"/>
      <c r="PSN208" s="90"/>
      <c r="PSP208" s="90"/>
      <c r="PSR208" s="90"/>
      <c r="PST208" s="90"/>
      <c r="PSV208" s="90"/>
      <c r="PSX208" s="90"/>
      <c r="PSZ208" s="90"/>
      <c r="PTB208" s="90"/>
      <c r="PTD208" s="90"/>
      <c r="PTF208" s="90"/>
      <c r="PTH208" s="90"/>
      <c r="PTJ208" s="90"/>
      <c r="PTL208" s="90"/>
      <c r="PTN208" s="90"/>
      <c r="PTP208" s="90"/>
      <c r="PTR208" s="90"/>
      <c r="PTT208" s="90"/>
      <c r="PTV208" s="90"/>
      <c r="PTX208" s="90"/>
      <c r="PTZ208" s="90"/>
      <c r="PUB208" s="90"/>
      <c r="PUD208" s="90"/>
      <c r="PUF208" s="90"/>
      <c r="PUH208" s="90"/>
      <c r="PUJ208" s="90"/>
      <c r="PUL208" s="90"/>
      <c r="PUN208" s="90"/>
      <c r="PUP208" s="90"/>
      <c r="PUR208" s="90"/>
      <c r="PUT208" s="90"/>
      <c r="PUV208" s="90"/>
      <c r="PUX208" s="90"/>
      <c r="PUZ208" s="90"/>
      <c r="PVB208" s="90"/>
      <c r="PVD208" s="90"/>
      <c r="PVF208" s="90"/>
      <c r="PVH208" s="90"/>
      <c r="PVJ208" s="90"/>
      <c r="PVL208" s="90"/>
      <c r="PVN208" s="90"/>
      <c r="PVP208" s="90"/>
      <c r="PVR208" s="90"/>
      <c r="PVT208" s="90"/>
      <c r="PVV208" s="90"/>
      <c r="PVX208" s="90"/>
      <c r="PVZ208" s="90"/>
      <c r="PWB208" s="90"/>
      <c r="PWD208" s="90"/>
      <c r="PWF208" s="90"/>
      <c r="PWH208" s="90"/>
      <c r="PWJ208" s="90"/>
      <c r="PWL208" s="90"/>
      <c r="PWN208" s="90"/>
      <c r="PWP208" s="90"/>
      <c r="PWR208" s="90"/>
      <c r="PWT208" s="90"/>
      <c r="PWV208" s="90"/>
      <c r="PWX208" s="90"/>
      <c r="PWZ208" s="90"/>
      <c r="PXB208" s="90"/>
      <c r="PXD208" s="90"/>
      <c r="PXF208" s="90"/>
      <c r="PXH208" s="90"/>
      <c r="PXJ208" s="90"/>
      <c r="PXL208" s="90"/>
      <c r="PXN208" s="90"/>
      <c r="PXP208" s="90"/>
      <c r="PXR208" s="90"/>
      <c r="PXT208" s="90"/>
      <c r="PXV208" s="90"/>
      <c r="PXX208" s="90"/>
      <c r="PXZ208" s="90"/>
      <c r="PYB208" s="90"/>
      <c r="PYD208" s="90"/>
      <c r="PYF208" s="90"/>
      <c r="PYH208" s="90"/>
      <c r="PYJ208" s="90"/>
      <c r="PYL208" s="90"/>
      <c r="PYN208" s="90"/>
      <c r="PYP208" s="90"/>
      <c r="PYR208" s="90"/>
      <c r="PYT208" s="90"/>
      <c r="PYV208" s="90"/>
      <c r="PYX208" s="90"/>
      <c r="PYZ208" s="90"/>
      <c r="PZB208" s="90"/>
      <c r="PZD208" s="90"/>
      <c r="PZF208" s="90"/>
      <c r="PZH208" s="90"/>
      <c r="PZJ208" s="90"/>
      <c r="PZL208" s="90"/>
      <c r="PZN208" s="90"/>
      <c r="PZP208" s="90"/>
      <c r="PZR208" s="90"/>
      <c r="PZT208" s="90"/>
      <c r="PZV208" s="90"/>
      <c r="PZX208" s="90"/>
      <c r="PZZ208" s="90"/>
      <c r="QAB208" s="90"/>
      <c r="QAD208" s="90"/>
      <c r="QAF208" s="90"/>
      <c r="QAH208" s="90"/>
      <c r="QAJ208" s="90"/>
      <c r="QAL208" s="90"/>
      <c r="QAN208" s="90"/>
      <c r="QAP208" s="90"/>
      <c r="QAR208" s="90"/>
      <c r="QAT208" s="90"/>
      <c r="QAV208" s="90"/>
      <c r="QAX208" s="90"/>
      <c r="QAZ208" s="90"/>
      <c r="QBB208" s="90"/>
      <c r="QBD208" s="90"/>
      <c r="QBF208" s="90"/>
      <c r="QBH208" s="90"/>
      <c r="QBJ208" s="90"/>
      <c r="QBL208" s="90"/>
      <c r="QBN208" s="90"/>
      <c r="QBP208" s="90"/>
      <c r="QBR208" s="90"/>
      <c r="QBT208" s="90"/>
      <c r="QBV208" s="90"/>
      <c r="QBX208" s="90"/>
      <c r="QBZ208" s="90"/>
      <c r="QCB208" s="90"/>
      <c r="QCD208" s="90"/>
      <c r="QCF208" s="90"/>
      <c r="QCH208" s="90"/>
      <c r="QCJ208" s="90"/>
      <c r="QCL208" s="90"/>
      <c r="QCN208" s="90"/>
      <c r="QCP208" s="90"/>
      <c r="QCR208" s="90"/>
      <c r="QCT208" s="90"/>
      <c r="QCV208" s="90"/>
      <c r="QCX208" s="90"/>
      <c r="QCZ208" s="90"/>
      <c r="QDB208" s="90"/>
      <c r="QDD208" s="90"/>
      <c r="QDF208" s="90"/>
      <c r="QDH208" s="90"/>
      <c r="QDJ208" s="90"/>
      <c r="QDL208" s="90"/>
      <c r="QDN208" s="90"/>
      <c r="QDP208" s="90"/>
      <c r="QDR208" s="90"/>
      <c r="QDT208" s="90"/>
      <c r="QDV208" s="90"/>
      <c r="QDX208" s="90"/>
      <c r="QDZ208" s="90"/>
      <c r="QEB208" s="90"/>
      <c r="QED208" s="90"/>
      <c r="QEF208" s="90"/>
      <c r="QEH208" s="90"/>
      <c r="QEJ208" s="90"/>
      <c r="QEL208" s="90"/>
      <c r="QEN208" s="90"/>
      <c r="QEP208" s="90"/>
      <c r="QER208" s="90"/>
      <c r="QET208" s="90"/>
      <c r="QEV208" s="90"/>
      <c r="QEX208" s="90"/>
      <c r="QEZ208" s="90"/>
      <c r="QFB208" s="90"/>
      <c r="QFD208" s="90"/>
      <c r="QFF208" s="90"/>
      <c r="QFH208" s="90"/>
      <c r="QFJ208" s="90"/>
      <c r="QFL208" s="90"/>
      <c r="QFN208" s="90"/>
      <c r="QFP208" s="90"/>
      <c r="QFR208" s="90"/>
      <c r="QFT208" s="90"/>
      <c r="QFV208" s="90"/>
      <c r="QFX208" s="90"/>
      <c r="QFZ208" s="90"/>
      <c r="QGB208" s="90"/>
      <c r="QGD208" s="90"/>
      <c r="QGF208" s="90"/>
      <c r="QGH208" s="90"/>
      <c r="QGJ208" s="90"/>
      <c r="QGL208" s="90"/>
      <c r="QGN208" s="90"/>
      <c r="QGP208" s="90"/>
      <c r="QGR208" s="90"/>
      <c r="QGT208" s="90"/>
      <c r="QGV208" s="90"/>
      <c r="QGX208" s="90"/>
      <c r="QGZ208" s="90"/>
      <c r="QHB208" s="90"/>
      <c r="QHD208" s="90"/>
      <c r="QHF208" s="90"/>
      <c r="QHH208" s="90"/>
      <c r="QHJ208" s="90"/>
      <c r="QHL208" s="90"/>
      <c r="QHN208" s="90"/>
      <c r="QHP208" s="90"/>
      <c r="QHR208" s="90"/>
      <c r="QHT208" s="90"/>
      <c r="QHV208" s="90"/>
      <c r="QHX208" s="90"/>
      <c r="QHZ208" s="90"/>
      <c r="QIB208" s="90"/>
      <c r="QID208" s="90"/>
      <c r="QIF208" s="90"/>
      <c r="QIH208" s="90"/>
      <c r="QIJ208" s="90"/>
      <c r="QIL208" s="90"/>
      <c r="QIN208" s="90"/>
      <c r="QIP208" s="90"/>
      <c r="QIR208" s="90"/>
      <c r="QIT208" s="90"/>
      <c r="QIV208" s="90"/>
      <c r="QIX208" s="90"/>
      <c r="QIZ208" s="90"/>
      <c r="QJB208" s="90"/>
      <c r="QJD208" s="90"/>
      <c r="QJF208" s="90"/>
      <c r="QJH208" s="90"/>
      <c r="QJJ208" s="90"/>
      <c r="QJL208" s="90"/>
      <c r="QJN208" s="90"/>
      <c r="QJP208" s="90"/>
      <c r="QJR208" s="90"/>
      <c r="QJT208" s="90"/>
      <c r="QJV208" s="90"/>
      <c r="QJX208" s="90"/>
      <c r="QJZ208" s="90"/>
      <c r="QKB208" s="90"/>
      <c r="QKD208" s="90"/>
      <c r="QKF208" s="90"/>
      <c r="QKH208" s="90"/>
      <c r="QKJ208" s="90"/>
      <c r="QKL208" s="90"/>
      <c r="QKN208" s="90"/>
      <c r="QKP208" s="90"/>
      <c r="QKR208" s="90"/>
      <c r="QKT208" s="90"/>
      <c r="QKV208" s="90"/>
      <c r="QKX208" s="90"/>
      <c r="QKZ208" s="90"/>
      <c r="QLB208" s="90"/>
      <c r="QLD208" s="90"/>
      <c r="QLF208" s="90"/>
      <c r="QLH208" s="90"/>
      <c r="QLJ208" s="90"/>
      <c r="QLL208" s="90"/>
      <c r="QLN208" s="90"/>
      <c r="QLP208" s="90"/>
      <c r="QLR208" s="90"/>
      <c r="QLT208" s="90"/>
      <c r="QLV208" s="90"/>
      <c r="QLX208" s="90"/>
      <c r="QLZ208" s="90"/>
      <c r="QMB208" s="90"/>
      <c r="QMD208" s="90"/>
      <c r="QMF208" s="90"/>
      <c r="QMH208" s="90"/>
      <c r="QMJ208" s="90"/>
      <c r="QML208" s="90"/>
      <c r="QMN208" s="90"/>
      <c r="QMP208" s="90"/>
      <c r="QMR208" s="90"/>
      <c r="QMT208" s="90"/>
      <c r="QMV208" s="90"/>
      <c r="QMX208" s="90"/>
      <c r="QMZ208" s="90"/>
      <c r="QNB208" s="90"/>
      <c r="QND208" s="90"/>
      <c r="QNF208" s="90"/>
      <c r="QNH208" s="90"/>
      <c r="QNJ208" s="90"/>
      <c r="QNL208" s="90"/>
      <c r="QNN208" s="90"/>
      <c r="QNP208" s="90"/>
      <c r="QNR208" s="90"/>
      <c r="QNT208" s="90"/>
      <c r="QNV208" s="90"/>
      <c r="QNX208" s="90"/>
      <c r="QNZ208" s="90"/>
      <c r="QOB208" s="90"/>
      <c r="QOD208" s="90"/>
      <c r="QOF208" s="90"/>
      <c r="QOH208" s="90"/>
      <c r="QOJ208" s="90"/>
      <c r="QOL208" s="90"/>
      <c r="QON208" s="90"/>
      <c r="QOP208" s="90"/>
      <c r="QOR208" s="90"/>
      <c r="QOT208" s="90"/>
      <c r="QOV208" s="90"/>
      <c r="QOX208" s="90"/>
      <c r="QOZ208" s="90"/>
      <c r="QPB208" s="90"/>
      <c r="QPD208" s="90"/>
      <c r="QPF208" s="90"/>
      <c r="QPH208" s="90"/>
      <c r="QPJ208" s="90"/>
      <c r="QPL208" s="90"/>
      <c r="QPN208" s="90"/>
      <c r="QPP208" s="90"/>
      <c r="QPR208" s="90"/>
      <c r="QPT208" s="90"/>
      <c r="QPV208" s="90"/>
      <c r="QPX208" s="90"/>
      <c r="QPZ208" s="90"/>
      <c r="QQB208" s="90"/>
      <c r="QQD208" s="90"/>
      <c r="QQF208" s="90"/>
      <c r="QQH208" s="90"/>
      <c r="QQJ208" s="90"/>
      <c r="QQL208" s="90"/>
      <c r="QQN208" s="90"/>
      <c r="QQP208" s="90"/>
      <c r="QQR208" s="90"/>
      <c r="QQT208" s="90"/>
      <c r="QQV208" s="90"/>
      <c r="QQX208" s="90"/>
      <c r="QQZ208" s="90"/>
      <c r="QRB208" s="90"/>
      <c r="QRD208" s="90"/>
      <c r="QRF208" s="90"/>
      <c r="QRH208" s="90"/>
      <c r="QRJ208" s="90"/>
      <c r="QRL208" s="90"/>
      <c r="QRN208" s="90"/>
      <c r="QRP208" s="90"/>
      <c r="QRR208" s="90"/>
      <c r="QRT208" s="90"/>
      <c r="QRV208" s="90"/>
      <c r="QRX208" s="90"/>
      <c r="QRZ208" s="90"/>
      <c r="QSB208" s="90"/>
      <c r="QSD208" s="90"/>
      <c r="QSF208" s="90"/>
      <c r="QSH208" s="90"/>
      <c r="QSJ208" s="90"/>
      <c r="QSL208" s="90"/>
      <c r="QSN208" s="90"/>
      <c r="QSP208" s="90"/>
      <c r="QSR208" s="90"/>
      <c r="QST208" s="90"/>
      <c r="QSV208" s="90"/>
      <c r="QSX208" s="90"/>
      <c r="QSZ208" s="90"/>
      <c r="QTB208" s="90"/>
      <c r="QTD208" s="90"/>
      <c r="QTF208" s="90"/>
      <c r="QTH208" s="90"/>
      <c r="QTJ208" s="90"/>
      <c r="QTL208" s="90"/>
      <c r="QTN208" s="90"/>
      <c r="QTP208" s="90"/>
      <c r="QTR208" s="90"/>
      <c r="QTT208" s="90"/>
      <c r="QTV208" s="90"/>
      <c r="QTX208" s="90"/>
      <c r="QTZ208" s="90"/>
      <c r="QUB208" s="90"/>
      <c r="QUD208" s="90"/>
      <c r="QUF208" s="90"/>
      <c r="QUH208" s="90"/>
      <c r="QUJ208" s="90"/>
      <c r="QUL208" s="90"/>
      <c r="QUN208" s="90"/>
      <c r="QUP208" s="90"/>
      <c r="QUR208" s="90"/>
      <c r="QUT208" s="90"/>
      <c r="QUV208" s="90"/>
      <c r="QUX208" s="90"/>
      <c r="QUZ208" s="90"/>
      <c r="QVB208" s="90"/>
      <c r="QVD208" s="90"/>
      <c r="QVF208" s="90"/>
      <c r="QVH208" s="90"/>
      <c r="QVJ208" s="90"/>
      <c r="QVL208" s="90"/>
      <c r="QVN208" s="90"/>
      <c r="QVP208" s="90"/>
      <c r="QVR208" s="90"/>
      <c r="QVT208" s="90"/>
      <c r="QVV208" s="90"/>
      <c r="QVX208" s="90"/>
      <c r="QVZ208" s="90"/>
      <c r="QWB208" s="90"/>
      <c r="QWD208" s="90"/>
      <c r="QWF208" s="90"/>
      <c r="QWH208" s="90"/>
      <c r="QWJ208" s="90"/>
      <c r="QWL208" s="90"/>
      <c r="QWN208" s="90"/>
      <c r="QWP208" s="90"/>
      <c r="QWR208" s="90"/>
      <c r="QWT208" s="90"/>
      <c r="QWV208" s="90"/>
      <c r="QWX208" s="90"/>
      <c r="QWZ208" s="90"/>
      <c r="QXB208" s="90"/>
      <c r="QXD208" s="90"/>
      <c r="QXF208" s="90"/>
      <c r="QXH208" s="90"/>
      <c r="QXJ208" s="90"/>
      <c r="QXL208" s="90"/>
      <c r="QXN208" s="90"/>
      <c r="QXP208" s="90"/>
      <c r="QXR208" s="90"/>
      <c r="QXT208" s="90"/>
      <c r="QXV208" s="90"/>
      <c r="QXX208" s="90"/>
      <c r="QXZ208" s="90"/>
      <c r="QYB208" s="90"/>
      <c r="QYD208" s="90"/>
      <c r="QYF208" s="90"/>
      <c r="QYH208" s="90"/>
      <c r="QYJ208" s="90"/>
      <c r="QYL208" s="90"/>
      <c r="QYN208" s="90"/>
      <c r="QYP208" s="90"/>
      <c r="QYR208" s="90"/>
      <c r="QYT208" s="90"/>
      <c r="QYV208" s="90"/>
      <c r="QYX208" s="90"/>
      <c r="QYZ208" s="90"/>
      <c r="QZB208" s="90"/>
      <c r="QZD208" s="90"/>
      <c r="QZF208" s="90"/>
      <c r="QZH208" s="90"/>
      <c r="QZJ208" s="90"/>
      <c r="QZL208" s="90"/>
      <c r="QZN208" s="90"/>
      <c r="QZP208" s="90"/>
      <c r="QZR208" s="90"/>
      <c r="QZT208" s="90"/>
      <c r="QZV208" s="90"/>
      <c r="QZX208" s="90"/>
      <c r="QZZ208" s="90"/>
      <c r="RAB208" s="90"/>
      <c r="RAD208" s="90"/>
      <c r="RAF208" s="90"/>
      <c r="RAH208" s="90"/>
      <c r="RAJ208" s="90"/>
      <c r="RAL208" s="90"/>
      <c r="RAN208" s="90"/>
      <c r="RAP208" s="90"/>
      <c r="RAR208" s="90"/>
      <c r="RAT208" s="90"/>
      <c r="RAV208" s="90"/>
      <c r="RAX208" s="90"/>
      <c r="RAZ208" s="90"/>
      <c r="RBB208" s="90"/>
      <c r="RBD208" s="90"/>
      <c r="RBF208" s="90"/>
      <c r="RBH208" s="90"/>
      <c r="RBJ208" s="90"/>
      <c r="RBL208" s="90"/>
      <c r="RBN208" s="90"/>
      <c r="RBP208" s="90"/>
      <c r="RBR208" s="90"/>
      <c r="RBT208" s="90"/>
      <c r="RBV208" s="90"/>
      <c r="RBX208" s="90"/>
      <c r="RBZ208" s="90"/>
      <c r="RCB208" s="90"/>
      <c r="RCD208" s="90"/>
      <c r="RCF208" s="90"/>
      <c r="RCH208" s="90"/>
      <c r="RCJ208" s="90"/>
      <c r="RCL208" s="90"/>
      <c r="RCN208" s="90"/>
      <c r="RCP208" s="90"/>
      <c r="RCR208" s="90"/>
      <c r="RCT208" s="90"/>
      <c r="RCV208" s="90"/>
      <c r="RCX208" s="90"/>
      <c r="RCZ208" s="90"/>
      <c r="RDB208" s="90"/>
      <c r="RDD208" s="90"/>
      <c r="RDF208" s="90"/>
      <c r="RDH208" s="90"/>
      <c r="RDJ208" s="90"/>
      <c r="RDL208" s="90"/>
      <c r="RDN208" s="90"/>
      <c r="RDP208" s="90"/>
      <c r="RDR208" s="90"/>
      <c r="RDT208" s="90"/>
      <c r="RDV208" s="90"/>
      <c r="RDX208" s="90"/>
      <c r="RDZ208" s="90"/>
      <c r="REB208" s="90"/>
      <c r="RED208" s="90"/>
      <c r="REF208" s="90"/>
      <c r="REH208" s="90"/>
      <c r="REJ208" s="90"/>
      <c r="REL208" s="90"/>
      <c r="REN208" s="90"/>
      <c r="REP208" s="90"/>
      <c r="RER208" s="90"/>
      <c r="RET208" s="90"/>
      <c r="REV208" s="90"/>
      <c r="REX208" s="90"/>
      <c r="REZ208" s="90"/>
      <c r="RFB208" s="90"/>
      <c r="RFD208" s="90"/>
      <c r="RFF208" s="90"/>
      <c r="RFH208" s="90"/>
      <c r="RFJ208" s="90"/>
      <c r="RFL208" s="90"/>
      <c r="RFN208" s="90"/>
      <c r="RFP208" s="90"/>
      <c r="RFR208" s="90"/>
      <c r="RFT208" s="90"/>
      <c r="RFV208" s="90"/>
      <c r="RFX208" s="90"/>
      <c r="RFZ208" s="90"/>
      <c r="RGB208" s="90"/>
      <c r="RGD208" s="90"/>
      <c r="RGF208" s="90"/>
      <c r="RGH208" s="90"/>
      <c r="RGJ208" s="90"/>
      <c r="RGL208" s="90"/>
      <c r="RGN208" s="90"/>
      <c r="RGP208" s="90"/>
      <c r="RGR208" s="90"/>
      <c r="RGT208" s="90"/>
      <c r="RGV208" s="90"/>
      <c r="RGX208" s="90"/>
      <c r="RGZ208" s="90"/>
      <c r="RHB208" s="90"/>
      <c r="RHD208" s="90"/>
      <c r="RHF208" s="90"/>
      <c r="RHH208" s="90"/>
      <c r="RHJ208" s="90"/>
      <c r="RHL208" s="90"/>
      <c r="RHN208" s="90"/>
      <c r="RHP208" s="90"/>
      <c r="RHR208" s="90"/>
      <c r="RHT208" s="90"/>
      <c r="RHV208" s="90"/>
      <c r="RHX208" s="90"/>
      <c r="RHZ208" s="90"/>
      <c r="RIB208" s="90"/>
      <c r="RID208" s="90"/>
      <c r="RIF208" s="90"/>
      <c r="RIH208" s="90"/>
      <c r="RIJ208" s="90"/>
      <c r="RIL208" s="90"/>
      <c r="RIN208" s="90"/>
      <c r="RIP208" s="90"/>
      <c r="RIR208" s="90"/>
      <c r="RIT208" s="90"/>
      <c r="RIV208" s="90"/>
      <c r="RIX208" s="90"/>
      <c r="RIZ208" s="90"/>
      <c r="RJB208" s="90"/>
      <c r="RJD208" s="90"/>
      <c r="RJF208" s="90"/>
      <c r="RJH208" s="90"/>
      <c r="RJJ208" s="90"/>
      <c r="RJL208" s="90"/>
      <c r="RJN208" s="90"/>
      <c r="RJP208" s="90"/>
      <c r="RJR208" s="90"/>
      <c r="RJT208" s="90"/>
      <c r="RJV208" s="90"/>
      <c r="RJX208" s="90"/>
      <c r="RJZ208" s="90"/>
      <c r="RKB208" s="90"/>
      <c r="RKD208" s="90"/>
      <c r="RKF208" s="90"/>
      <c r="RKH208" s="90"/>
      <c r="RKJ208" s="90"/>
      <c r="RKL208" s="90"/>
      <c r="RKN208" s="90"/>
      <c r="RKP208" s="90"/>
      <c r="RKR208" s="90"/>
      <c r="RKT208" s="90"/>
      <c r="RKV208" s="90"/>
      <c r="RKX208" s="90"/>
      <c r="RKZ208" s="90"/>
      <c r="RLB208" s="90"/>
      <c r="RLD208" s="90"/>
      <c r="RLF208" s="90"/>
      <c r="RLH208" s="90"/>
      <c r="RLJ208" s="90"/>
      <c r="RLL208" s="90"/>
      <c r="RLN208" s="90"/>
      <c r="RLP208" s="90"/>
      <c r="RLR208" s="90"/>
      <c r="RLT208" s="90"/>
      <c r="RLV208" s="90"/>
      <c r="RLX208" s="90"/>
      <c r="RLZ208" s="90"/>
      <c r="RMB208" s="90"/>
      <c r="RMD208" s="90"/>
      <c r="RMF208" s="90"/>
      <c r="RMH208" s="90"/>
      <c r="RMJ208" s="90"/>
      <c r="RML208" s="90"/>
      <c r="RMN208" s="90"/>
      <c r="RMP208" s="90"/>
      <c r="RMR208" s="90"/>
      <c r="RMT208" s="90"/>
      <c r="RMV208" s="90"/>
      <c r="RMX208" s="90"/>
      <c r="RMZ208" s="90"/>
      <c r="RNB208" s="90"/>
      <c r="RND208" s="90"/>
      <c r="RNF208" s="90"/>
      <c r="RNH208" s="90"/>
      <c r="RNJ208" s="90"/>
      <c r="RNL208" s="90"/>
      <c r="RNN208" s="90"/>
      <c r="RNP208" s="90"/>
      <c r="RNR208" s="90"/>
      <c r="RNT208" s="90"/>
      <c r="RNV208" s="90"/>
      <c r="RNX208" s="90"/>
      <c r="RNZ208" s="90"/>
      <c r="ROB208" s="90"/>
      <c r="ROD208" s="90"/>
      <c r="ROF208" s="90"/>
      <c r="ROH208" s="90"/>
      <c r="ROJ208" s="90"/>
      <c r="ROL208" s="90"/>
      <c r="RON208" s="90"/>
      <c r="ROP208" s="90"/>
      <c r="ROR208" s="90"/>
      <c r="ROT208" s="90"/>
      <c r="ROV208" s="90"/>
      <c r="ROX208" s="90"/>
      <c r="ROZ208" s="90"/>
      <c r="RPB208" s="90"/>
      <c r="RPD208" s="90"/>
      <c r="RPF208" s="90"/>
      <c r="RPH208" s="90"/>
      <c r="RPJ208" s="90"/>
      <c r="RPL208" s="90"/>
      <c r="RPN208" s="90"/>
      <c r="RPP208" s="90"/>
      <c r="RPR208" s="90"/>
      <c r="RPT208" s="90"/>
      <c r="RPV208" s="90"/>
      <c r="RPX208" s="90"/>
      <c r="RPZ208" s="90"/>
      <c r="RQB208" s="90"/>
      <c r="RQD208" s="90"/>
      <c r="RQF208" s="90"/>
      <c r="RQH208" s="90"/>
      <c r="RQJ208" s="90"/>
      <c r="RQL208" s="90"/>
      <c r="RQN208" s="90"/>
      <c r="RQP208" s="90"/>
      <c r="RQR208" s="90"/>
      <c r="RQT208" s="90"/>
      <c r="RQV208" s="90"/>
      <c r="RQX208" s="90"/>
      <c r="RQZ208" s="90"/>
      <c r="RRB208" s="90"/>
      <c r="RRD208" s="90"/>
      <c r="RRF208" s="90"/>
      <c r="RRH208" s="90"/>
      <c r="RRJ208" s="90"/>
      <c r="RRL208" s="90"/>
      <c r="RRN208" s="90"/>
      <c r="RRP208" s="90"/>
      <c r="RRR208" s="90"/>
      <c r="RRT208" s="90"/>
      <c r="RRV208" s="90"/>
      <c r="RRX208" s="90"/>
      <c r="RRZ208" s="90"/>
      <c r="RSB208" s="90"/>
      <c r="RSD208" s="90"/>
      <c r="RSF208" s="90"/>
      <c r="RSH208" s="90"/>
      <c r="RSJ208" s="90"/>
      <c r="RSL208" s="90"/>
      <c r="RSN208" s="90"/>
      <c r="RSP208" s="90"/>
      <c r="RSR208" s="90"/>
      <c r="RST208" s="90"/>
      <c r="RSV208" s="90"/>
      <c r="RSX208" s="90"/>
      <c r="RSZ208" s="90"/>
      <c r="RTB208" s="90"/>
      <c r="RTD208" s="90"/>
      <c r="RTF208" s="90"/>
      <c r="RTH208" s="90"/>
      <c r="RTJ208" s="90"/>
      <c r="RTL208" s="90"/>
      <c r="RTN208" s="90"/>
      <c r="RTP208" s="90"/>
      <c r="RTR208" s="90"/>
      <c r="RTT208" s="90"/>
      <c r="RTV208" s="90"/>
      <c r="RTX208" s="90"/>
      <c r="RTZ208" s="90"/>
      <c r="RUB208" s="90"/>
      <c r="RUD208" s="90"/>
      <c r="RUF208" s="90"/>
      <c r="RUH208" s="90"/>
      <c r="RUJ208" s="90"/>
      <c r="RUL208" s="90"/>
      <c r="RUN208" s="90"/>
      <c r="RUP208" s="90"/>
      <c r="RUR208" s="90"/>
      <c r="RUT208" s="90"/>
      <c r="RUV208" s="90"/>
      <c r="RUX208" s="90"/>
      <c r="RUZ208" s="90"/>
      <c r="RVB208" s="90"/>
      <c r="RVD208" s="90"/>
      <c r="RVF208" s="90"/>
      <c r="RVH208" s="90"/>
      <c r="RVJ208" s="90"/>
      <c r="RVL208" s="90"/>
      <c r="RVN208" s="90"/>
      <c r="RVP208" s="90"/>
      <c r="RVR208" s="90"/>
      <c r="RVT208" s="90"/>
      <c r="RVV208" s="90"/>
      <c r="RVX208" s="90"/>
      <c r="RVZ208" s="90"/>
      <c r="RWB208" s="90"/>
      <c r="RWD208" s="90"/>
      <c r="RWF208" s="90"/>
      <c r="RWH208" s="90"/>
      <c r="RWJ208" s="90"/>
      <c r="RWL208" s="90"/>
      <c r="RWN208" s="90"/>
      <c r="RWP208" s="90"/>
      <c r="RWR208" s="90"/>
      <c r="RWT208" s="90"/>
      <c r="RWV208" s="90"/>
      <c r="RWX208" s="90"/>
      <c r="RWZ208" s="90"/>
      <c r="RXB208" s="90"/>
      <c r="RXD208" s="90"/>
      <c r="RXF208" s="90"/>
      <c r="RXH208" s="90"/>
      <c r="RXJ208" s="90"/>
      <c r="RXL208" s="90"/>
      <c r="RXN208" s="90"/>
      <c r="RXP208" s="90"/>
      <c r="RXR208" s="90"/>
      <c r="RXT208" s="90"/>
      <c r="RXV208" s="90"/>
      <c r="RXX208" s="90"/>
      <c r="RXZ208" s="90"/>
      <c r="RYB208" s="90"/>
      <c r="RYD208" s="90"/>
      <c r="RYF208" s="90"/>
      <c r="RYH208" s="90"/>
      <c r="RYJ208" s="90"/>
      <c r="RYL208" s="90"/>
      <c r="RYN208" s="90"/>
      <c r="RYP208" s="90"/>
      <c r="RYR208" s="90"/>
      <c r="RYT208" s="90"/>
      <c r="RYV208" s="90"/>
      <c r="RYX208" s="90"/>
      <c r="RYZ208" s="90"/>
      <c r="RZB208" s="90"/>
      <c r="RZD208" s="90"/>
      <c r="RZF208" s="90"/>
      <c r="RZH208" s="90"/>
      <c r="RZJ208" s="90"/>
      <c r="RZL208" s="90"/>
      <c r="RZN208" s="90"/>
      <c r="RZP208" s="90"/>
      <c r="RZR208" s="90"/>
      <c r="RZT208" s="90"/>
      <c r="RZV208" s="90"/>
      <c r="RZX208" s="90"/>
      <c r="RZZ208" s="90"/>
      <c r="SAB208" s="90"/>
      <c r="SAD208" s="90"/>
      <c r="SAF208" s="90"/>
      <c r="SAH208" s="90"/>
      <c r="SAJ208" s="90"/>
      <c r="SAL208" s="90"/>
      <c r="SAN208" s="90"/>
      <c r="SAP208" s="90"/>
      <c r="SAR208" s="90"/>
      <c r="SAT208" s="90"/>
      <c r="SAV208" s="90"/>
      <c r="SAX208" s="90"/>
      <c r="SAZ208" s="90"/>
      <c r="SBB208" s="90"/>
      <c r="SBD208" s="90"/>
      <c r="SBF208" s="90"/>
      <c r="SBH208" s="90"/>
      <c r="SBJ208" s="90"/>
      <c r="SBL208" s="90"/>
      <c r="SBN208" s="90"/>
      <c r="SBP208" s="90"/>
      <c r="SBR208" s="90"/>
      <c r="SBT208" s="90"/>
      <c r="SBV208" s="90"/>
      <c r="SBX208" s="90"/>
      <c r="SBZ208" s="90"/>
      <c r="SCB208" s="90"/>
      <c r="SCD208" s="90"/>
      <c r="SCF208" s="90"/>
      <c r="SCH208" s="90"/>
      <c r="SCJ208" s="90"/>
      <c r="SCL208" s="90"/>
      <c r="SCN208" s="90"/>
      <c r="SCP208" s="90"/>
      <c r="SCR208" s="90"/>
      <c r="SCT208" s="90"/>
      <c r="SCV208" s="90"/>
      <c r="SCX208" s="90"/>
      <c r="SCZ208" s="90"/>
      <c r="SDB208" s="90"/>
      <c r="SDD208" s="90"/>
      <c r="SDF208" s="90"/>
      <c r="SDH208" s="90"/>
      <c r="SDJ208" s="90"/>
      <c r="SDL208" s="90"/>
      <c r="SDN208" s="90"/>
      <c r="SDP208" s="90"/>
      <c r="SDR208" s="90"/>
      <c r="SDT208" s="90"/>
      <c r="SDV208" s="90"/>
      <c r="SDX208" s="90"/>
      <c r="SDZ208" s="90"/>
      <c r="SEB208" s="90"/>
      <c r="SED208" s="90"/>
      <c r="SEF208" s="90"/>
      <c r="SEH208" s="90"/>
      <c r="SEJ208" s="90"/>
      <c r="SEL208" s="90"/>
      <c r="SEN208" s="90"/>
      <c r="SEP208" s="90"/>
      <c r="SER208" s="90"/>
      <c r="SET208" s="90"/>
      <c r="SEV208" s="90"/>
      <c r="SEX208" s="90"/>
      <c r="SEZ208" s="90"/>
      <c r="SFB208" s="90"/>
      <c r="SFD208" s="90"/>
      <c r="SFF208" s="90"/>
      <c r="SFH208" s="90"/>
      <c r="SFJ208" s="90"/>
      <c r="SFL208" s="90"/>
      <c r="SFN208" s="90"/>
      <c r="SFP208" s="90"/>
      <c r="SFR208" s="90"/>
      <c r="SFT208" s="90"/>
      <c r="SFV208" s="90"/>
      <c r="SFX208" s="90"/>
      <c r="SFZ208" s="90"/>
      <c r="SGB208" s="90"/>
      <c r="SGD208" s="90"/>
      <c r="SGF208" s="90"/>
      <c r="SGH208" s="90"/>
      <c r="SGJ208" s="90"/>
      <c r="SGL208" s="90"/>
      <c r="SGN208" s="90"/>
      <c r="SGP208" s="90"/>
      <c r="SGR208" s="90"/>
      <c r="SGT208" s="90"/>
      <c r="SGV208" s="90"/>
      <c r="SGX208" s="90"/>
      <c r="SGZ208" s="90"/>
      <c r="SHB208" s="90"/>
      <c r="SHD208" s="90"/>
      <c r="SHF208" s="90"/>
      <c r="SHH208" s="90"/>
      <c r="SHJ208" s="90"/>
      <c r="SHL208" s="90"/>
      <c r="SHN208" s="90"/>
      <c r="SHP208" s="90"/>
      <c r="SHR208" s="90"/>
      <c r="SHT208" s="90"/>
      <c r="SHV208" s="90"/>
      <c r="SHX208" s="90"/>
      <c r="SHZ208" s="90"/>
      <c r="SIB208" s="90"/>
      <c r="SID208" s="90"/>
      <c r="SIF208" s="90"/>
      <c r="SIH208" s="90"/>
      <c r="SIJ208" s="90"/>
      <c r="SIL208" s="90"/>
      <c r="SIN208" s="90"/>
      <c r="SIP208" s="90"/>
      <c r="SIR208" s="90"/>
      <c r="SIT208" s="90"/>
      <c r="SIV208" s="90"/>
      <c r="SIX208" s="90"/>
      <c r="SIZ208" s="90"/>
      <c r="SJB208" s="90"/>
      <c r="SJD208" s="90"/>
      <c r="SJF208" s="90"/>
      <c r="SJH208" s="90"/>
      <c r="SJJ208" s="90"/>
      <c r="SJL208" s="90"/>
      <c r="SJN208" s="90"/>
      <c r="SJP208" s="90"/>
      <c r="SJR208" s="90"/>
      <c r="SJT208" s="90"/>
      <c r="SJV208" s="90"/>
      <c r="SJX208" s="90"/>
      <c r="SJZ208" s="90"/>
      <c r="SKB208" s="90"/>
      <c r="SKD208" s="90"/>
      <c r="SKF208" s="90"/>
      <c r="SKH208" s="90"/>
      <c r="SKJ208" s="90"/>
      <c r="SKL208" s="90"/>
      <c r="SKN208" s="90"/>
      <c r="SKP208" s="90"/>
      <c r="SKR208" s="90"/>
      <c r="SKT208" s="90"/>
      <c r="SKV208" s="90"/>
      <c r="SKX208" s="90"/>
      <c r="SKZ208" s="90"/>
      <c r="SLB208" s="90"/>
      <c r="SLD208" s="90"/>
      <c r="SLF208" s="90"/>
      <c r="SLH208" s="90"/>
      <c r="SLJ208" s="90"/>
      <c r="SLL208" s="90"/>
      <c r="SLN208" s="90"/>
      <c r="SLP208" s="90"/>
      <c r="SLR208" s="90"/>
      <c r="SLT208" s="90"/>
      <c r="SLV208" s="90"/>
      <c r="SLX208" s="90"/>
      <c r="SLZ208" s="90"/>
      <c r="SMB208" s="90"/>
      <c r="SMD208" s="90"/>
      <c r="SMF208" s="90"/>
      <c r="SMH208" s="90"/>
      <c r="SMJ208" s="90"/>
      <c r="SML208" s="90"/>
      <c r="SMN208" s="90"/>
      <c r="SMP208" s="90"/>
      <c r="SMR208" s="90"/>
      <c r="SMT208" s="90"/>
      <c r="SMV208" s="90"/>
      <c r="SMX208" s="90"/>
      <c r="SMZ208" s="90"/>
      <c r="SNB208" s="90"/>
      <c r="SND208" s="90"/>
      <c r="SNF208" s="90"/>
      <c r="SNH208" s="90"/>
      <c r="SNJ208" s="90"/>
      <c r="SNL208" s="90"/>
      <c r="SNN208" s="90"/>
      <c r="SNP208" s="90"/>
      <c r="SNR208" s="90"/>
      <c r="SNT208" s="90"/>
      <c r="SNV208" s="90"/>
      <c r="SNX208" s="90"/>
      <c r="SNZ208" s="90"/>
      <c r="SOB208" s="90"/>
      <c r="SOD208" s="90"/>
      <c r="SOF208" s="90"/>
      <c r="SOH208" s="90"/>
      <c r="SOJ208" s="90"/>
      <c r="SOL208" s="90"/>
      <c r="SON208" s="90"/>
      <c r="SOP208" s="90"/>
      <c r="SOR208" s="90"/>
      <c r="SOT208" s="90"/>
      <c r="SOV208" s="90"/>
      <c r="SOX208" s="90"/>
      <c r="SOZ208" s="90"/>
      <c r="SPB208" s="90"/>
      <c r="SPD208" s="90"/>
      <c r="SPF208" s="90"/>
      <c r="SPH208" s="90"/>
      <c r="SPJ208" s="90"/>
      <c r="SPL208" s="90"/>
      <c r="SPN208" s="90"/>
      <c r="SPP208" s="90"/>
      <c r="SPR208" s="90"/>
      <c r="SPT208" s="90"/>
      <c r="SPV208" s="90"/>
      <c r="SPX208" s="90"/>
      <c r="SPZ208" s="90"/>
      <c r="SQB208" s="90"/>
      <c r="SQD208" s="90"/>
      <c r="SQF208" s="90"/>
      <c r="SQH208" s="90"/>
      <c r="SQJ208" s="90"/>
      <c r="SQL208" s="90"/>
      <c r="SQN208" s="90"/>
      <c r="SQP208" s="90"/>
      <c r="SQR208" s="90"/>
      <c r="SQT208" s="90"/>
      <c r="SQV208" s="90"/>
      <c r="SQX208" s="90"/>
      <c r="SQZ208" s="90"/>
      <c r="SRB208" s="90"/>
      <c r="SRD208" s="90"/>
      <c r="SRF208" s="90"/>
      <c r="SRH208" s="90"/>
      <c r="SRJ208" s="90"/>
      <c r="SRL208" s="90"/>
      <c r="SRN208" s="90"/>
      <c r="SRP208" s="90"/>
      <c r="SRR208" s="90"/>
      <c r="SRT208" s="90"/>
      <c r="SRV208" s="90"/>
      <c r="SRX208" s="90"/>
      <c r="SRZ208" s="90"/>
      <c r="SSB208" s="90"/>
      <c r="SSD208" s="90"/>
      <c r="SSF208" s="90"/>
      <c r="SSH208" s="90"/>
      <c r="SSJ208" s="90"/>
      <c r="SSL208" s="90"/>
      <c r="SSN208" s="90"/>
      <c r="SSP208" s="90"/>
      <c r="SSR208" s="90"/>
      <c r="SST208" s="90"/>
      <c r="SSV208" s="90"/>
      <c r="SSX208" s="90"/>
      <c r="SSZ208" s="90"/>
      <c r="STB208" s="90"/>
      <c r="STD208" s="90"/>
      <c r="STF208" s="90"/>
      <c r="STH208" s="90"/>
      <c r="STJ208" s="90"/>
      <c r="STL208" s="90"/>
      <c r="STN208" s="90"/>
      <c r="STP208" s="90"/>
      <c r="STR208" s="90"/>
      <c r="STT208" s="90"/>
      <c r="STV208" s="90"/>
      <c r="STX208" s="90"/>
      <c r="STZ208" s="90"/>
      <c r="SUB208" s="90"/>
      <c r="SUD208" s="90"/>
      <c r="SUF208" s="90"/>
      <c r="SUH208" s="90"/>
      <c r="SUJ208" s="90"/>
      <c r="SUL208" s="90"/>
      <c r="SUN208" s="90"/>
      <c r="SUP208" s="90"/>
      <c r="SUR208" s="90"/>
      <c r="SUT208" s="90"/>
      <c r="SUV208" s="90"/>
      <c r="SUX208" s="90"/>
      <c r="SUZ208" s="90"/>
      <c r="SVB208" s="90"/>
      <c r="SVD208" s="90"/>
      <c r="SVF208" s="90"/>
      <c r="SVH208" s="90"/>
      <c r="SVJ208" s="90"/>
      <c r="SVL208" s="90"/>
      <c r="SVN208" s="90"/>
      <c r="SVP208" s="90"/>
      <c r="SVR208" s="90"/>
      <c r="SVT208" s="90"/>
      <c r="SVV208" s="90"/>
      <c r="SVX208" s="90"/>
      <c r="SVZ208" s="90"/>
      <c r="SWB208" s="90"/>
      <c r="SWD208" s="90"/>
      <c r="SWF208" s="90"/>
      <c r="SWH208" s="90"/>
      <c r="SWJ208" s="90"/>
      <c r="SWL208" s="90"/>
      <c r="SWN208" s="90"/>
      <c r="SWP208" s="90"/>
      <c r="SWR208" s="90"/>
      <c r="SWT208" s="90"/>
      <c r="SWV208" s="90"/>
      <c r="SWX208" s="90"/>
      <c r="SWZ208" s="90"/>
      <c r="SXB208" s="90"/>
      <c r="SXD208" s="90"/>
      <c r="SXF208" s="90"/>
      <c r="SXH208" s="90"/>
      <c r="SXJ208" s="90"/>
      <c r="SXL208" s="90"/>
      <c r="SXN208" s="90"/>
      <c r="SXP208" s="90"/>
      <c r="SXR208" s="90"/>
      <c r="SXT208" s="90"/>
      <c r="SXV208" s="90"/>
      <c r="SXX208" s="90"/>
      <c r="SXZ208" s="90"/>
      <c r="SYB208" s="90"/>
      <c r="SYD208" s="90"/>
      <c r="SYF208" s="90"/>
      <c r="SYH208" s="90"/>
      <c r="SYJ208" s="90"/>
      <c r="SYL208" s="90"/>
      <c r="SYN208" s="90"/>
      <c r="SYP208" s="90"/>
      <c r="SYR208" s="90"/>
      <c r="SYT208" s="90"/>
      <c r="SYV208" s="90"/>
      <c r="SYX208" s="90"/>
      <c r="SYZ208" s="90"/>
      <c r="SZB208" s="90"/>
      <c r="SZD208" s="90"/>
      <c r="SZF208" s="90"/>
      <c r="SZH208" s="90"/>
      <c r="SZJ208" s="90"/>
      <c r="SZL208" s="90"/>
      <c r="SZN208" s="90"/>
      <c r="SZP208" s="90"/>
      <c r="SZR208" s="90"/>
      <c r="SZT208" s="90"/>
      <c r="SZV208" s="90"/>
      <c r="SZX208" s="90"/>
      <c r="SZZ208" s="90"/>
      <c r="TAB208" s="90"/>
      <c r="TAD208" s="90"/>
      <c r="TAF208" s="90"/>
      <c r="TAH208" s="90"/>
      <c r="TAJ208" s="90"/>
      <c r="TAL208" s="90"/>
      <c r="TAN208" s="90"/>
      <c r="TAP208" s="90"/>
      <c r="TAR208" s="90"/>
      <c r="TAT208" s="90"/>
      <c r="TAV208" s="90"/>
      <c r="TAX208" s="90"/>
      <c r="TAZ208" s="90"/>
      <c r="TBB208" s="90"/>
      <c r="TBD208" s="90"/>
      <c r="TBF208" s="90"/>
      <c r="TBH208" s="90"/>
      <c r="TBJ208" s="90"/>
      <c r="TBL208" s="90"/>
      <c r="TBN208" s="90"/>
      <c r="TBP208" s="90"/>
      <c r="TBR208" s="90"/>
      <c r="TBT208" s="90"/>
      <c r="TBV208" s="90"/>
      <c r="TBX208" s="90"/>
      <c r="TBZ208" s="90"/>
      <c r="TCB208" s="90"/>
      <c r="TCD208" s="90"/>
      <c r="TCF208" s="90"/>
      <c r="TCH208" s="90"/>
      <c r="TCJ208" s="90"/>
      <c r="TCL208" s="90"/>
      <c r="TCN208" s="90"/>
      <c r="TCP208" s="90"/>
      <c r="TCR208" s="90"/>
      <c r="TCT208" s="90"/>
      <c r="TCV208" s="90"/>
      <c r="TCX208" s="90"/>
      <c r="TCZ208" s="90"/>
      <c r="TDB208" s="90"/>
      <c r="TDD208" s="90"/>
      <c r="TDF208" s="90"/>
      <c r="TDH208" s="90"/>
      <c r="TDJ208" s="90"/>
      <c r="TDL208" s="90"/>
      <c r="TDN208" s="90"/>
      <c r="TDP208" s="90"/>
      <c r="TDR208" s="90"/>
      <c r="TDT208" s="90"/>
      <c r="TDV208" s="90"/>
      <c r="TDX208" s="90"/>
      <c r="TDZ208" s="90"/>
      <c r="TEB208" s="90"/>
      <c r="TED208" s="90"/>
      <c r="TEF208" s="90"/>
      <c r="TEH208" s="90"/>
      <c r="TEJ208" s="90"/>
      <c r="TEL208" s="90"/>
      <c r="TEN208" s="90"/>
      <c r="TEP208" s="90"/>
      <c r="TER208" s="90"/>
      <c r="TET208" s="90"/>
      <c r="TEV208" s="90"/>
      <c r="TEX208" s="90"/>
      <c r="TEZ208" s="90"/>
      <c r="TFB208" s="90"/>
      <c r="TFD208" s="90"/>
      <c r="TFF208" s="90"/>
      <c r="TFH208" s="90"/>
      <c r="TFJ208" s="90"/>
      <c r="TFL208" s="90"/>
      <c r="TFN208" s="90"/>
      <c r="TFP208" s="90"/>
      <c r="TFR208" s="90"/>
      <c r="TFT208" s="90"/>
      <c r="TFV208" s="90"/>
      <c r="TFX208" s="90"/>
      <c r="TFZ208" s="90"/>
      <c r="TGB208" s="90"/>
      <c r="TGD208" s="90"/>
      <c r="TGF208" s="90"/>
      <c r="TGH208" s="90"/>
      <c r="TGJ208" s="90"/>
      <c r="TGL208" s="90"/>
      <c r="TGN208" s="90"/>
      <c r="TGP208" s="90"/>
      <c r="TGR208" s="90"/>
      <c r="TGT208" s="90"/>
      <c r="TGV208" s="90"/>
      <c r="TGX208" s="90"/>
      <c r="TGZ208" s="90"/>
      <c r="THB208" s="90"/>
      <c r="THD208" s="90"/>
      <c r="THF208" s="90"/>
      <c r="THH208" s="90"/>
      <c r="THJ208" s="90"/>
      <c r="THL208" s="90"/>
      <c r="THN208" s="90"/>
      <c r="THP208" s="90"/>
      <c r="THR208" s="90"/>
      <c r="THT208" s="90"/>
      <c r="THV208" s="90"/>
      <c r="THX208" s="90"/>
      <c r="THZ208" s="90"/>
      <c r="TIB208" s="90"/>
      <c r="TID208" s="90"/>
      <c r="TIF208" s="90"/>
      <c r="TIH208" s="90"/>
      <c r="TIJ208" s="90"/>
      <c r="TIL208" s="90"/>
      <c r="TIN208" s="90"/>
      <c r="TIP208" s="90"/>
      <c r="TIR208" s="90"/>
      <c r="TIT208" s="90"/>
      <c r="TIV208" s="90"/>
      <c r="TIX208" s="90"/>
      <c r="TIZ208" s="90"/>
      <c r="TJB208" s="90"/>
      <c r="TJD208" s="90"/>
      <c r="TJF208" s="90"/>
      <c r="TJH208" s="90"/>
      <c r="TJJ208" s="90"/>
      <c r="TJL208" s="90"/>
      <c r="TJN208" s="90"/>
      <c r="TJP208" s="90"/>
      <c r="TJR208" s="90"/>
      <c r="TJT208" s="90"/>
      <c r="TJV208" s="90"/>
      <c r="TJX208" s="90"/>
      <c r="TJZ208" s="90"/>
      <c r="TKB208" s="90"/>
      <c r="TKD208" s="90"/>
      <c r="TKF208" s="90"/>
      <c r="TKH208" s="90"/>
      <c r="TKJ208" s="90"/>
      <c r="TKL208" s="90"/>
      <c r="TKN208" s="90"/>
      <c r="TKP208" s="90"/>
      <c r="TKR208" s="90"/>
      <c r="TKT208" s="90"/>
      <c r="TKV208" s="90"/>
      <c r="TKX208" s="90"/>
      <c r="TKZ208" s="90"/>
      <c r="TLB208" s="90"/>
      <c r="TLD208" s="90"/>
      <c r="TLF208" s="90"/>
      <c r="TLH208" s="90"/>
      <c r="TLJ208" s="90"/>
      <c r="TLL208" s="90"/>
      <c r="TLN208" s="90"/>
      <c r="TLP208" s="90"/>
      <c r="TLR208" s="90"/>
      <c r="TLT208" s="90"/>
      <c r="TLV208" s="90"/>
      <c r="TLX208" s="90"/>
      <c r="TLZ208" s="90"/>
      <c r="TMB208" s="90"/>
      <c r="TMD208" s="90"/>
      <c r="TMF208" s="90"/>
      <c r="TMH208" s="90"/>
      <c r="TMJ208" s="90"/>
      <c r="TML208" s="90"/>
      <c r="TMN208" s="90"/>
      <c r="TMP208" s="90"/>
      <c r="TMR208" s="90"/>
      <c r="TMT208" s="90"/>
      <c r="TMV208" s="90"/>
      <c r="TMX208" s="90"/>
      <c r="TMZ208" s="90"/>
      <c r="TNB208" s="90"/>
      <c r="TND208" s="90"/>
      <c r="TNF208" s="90"/>
      <c r="TNH208" s="90"/>
      <c r="TNJ208" s="90"/>
      <c r="TNL208" s="90"/>
      <c r="TNN208" s="90"/>
      <c r="TNP208" s="90"/>
      <c r="TNR208" s="90"/>
      <c r="TNT208" s="90"/>
      <c r="TNV208" s="90"/>
      <c r="TNX208" s="90"/>
      <c r="TNZ208" s="90"/>
      <c r="TOB208" s="90"/>
      <c r="TOD208" s="90"/>
      <c r="TOF208" s="90"/>
      <c r="TOH208" s="90"/>
      <c r="TOJ208" s="90"/>
      <c r="TOL208" s="90"/>
      <c r="TON208" s="90"/>
      <c r="TOP208" s="90"/>
      <c r="TOR208" s="90"/>
      <c r="TOT208" s="90"/>
      <c r="TOV208" s="90"/>
      <c r="TOX208" s="90"/>
      <c r="TOZ208" s="90"/>
      <c r="TPB208" s="90"/>
      <c r="TPD208" s="90"/>
      <c r="TPF208" s="90"/>
      <c r="TPH208" s="90"/>
      <c r="TPJ208" s="90"/>
      <c r="TPL208" s="90"/>
      <c r="TPN208" s="90"/>
      <c r="TPP208" s="90"/>
      <c r="TPR208" s="90"/>
      <c r="TPT208" s="90"/>
      <c r="TPV208" s="90"/>
      <c r="TPX208" s="90"/>
      <c r="TPZ208" s="90"/>
      <c r="TQB208" s="90"/>
      <c r="TQD208" s="90"/>
      <c r="TQF208" s="90"/>
      <c r="TQH208" s="90"/>
      <c r="TQJ208" s="90"/>
      <c r="TQL208" s="90"/>
      <c r="TQN208" s="90"/>
      <c r="TQP208" s="90"/>
      <c r="TQR208" s="90"/>
      <c r="TQT208" s="90"/>
      <c r="TQV208" s="90"/>
      <c r="TQX208" s="90"/>
      <c r="TQZ208" s="90"/>
      <c r="TRB208" s="90"/>
      <c r="TRD208" s="90"/>
      <c r="TRF208" s="90"/>
      <c r="TRH208" s="90"/>
      <c r="TRJ208" s="90"/>
      <c r="TRL208" s="90"/>
      <c r="TRN208" s="90"/>
      <c r="TRP208" s="90"/>
      <c r="TRR208" s="90"/>
      <c r="TRT208" s="90"/>
      <c r="TRV208" s="90"/>
      <c r="TRX208" s="90"/>
      <c r="TRZ208" s="90"/>
      <c r="TSB208" s="90"/>
      <c r="TSD208" s="90"/>
      <c r="TSF208" s="90"/>
      <c r="TSH208" s="90"/>
      <c r="TSJ208" s="90"/>
      <c r="TSL208" s="90"/>
      <c r="TSN208" s="90"/>
      <c r="TSP208" s="90"/>
      <c r="TSR208" s="90"/>
      <c r="TST208" s="90"/>
      <c r="TSV208" s="90"/>
      <c r="TSX208" s="90"/>
      <c r="TSZ208" s="90"/>
      <c r="TTB208" s="90"/>
      <c r="TTD208" s="90"/>
      <c r="TTF208" s="90"/>
      <c r="TTH208" s="90"/>
      <c r="TTJ208" s="90"/>
      <c r="TTL208" s="90"/>
      <c r="TTN208" s="90"/>
      <c r="TTP208" s="90"/>
      <c r="TTR208" s="90"/>
      <c r="TTT208" s="90"/>
      <c r="TTV208" s="90"/>
      <c r="TTX208" s="90"/>
      <c r="TTZ208" s="90"/>
      <c r="TUB208" s="90"/>
      <c r="TUD208" s="90"/>
      <c r="TUF208" s="90"/>
      <c r="TUH208" s="90"/>
      <c r="TUJ208" s="90"/>
      <c r="TUL208" s="90"/>
      <c r="TUN208" s="90"/>
      <c r="TUP208" s="90"/>
      <c r="TUR208" s="90"/>
      <c r="TUT208" s="90"/>
      <c r="TUV208" s="90"/>
      <c r="TUX208" s="90"/>
      <c r="TUZ208" s="90"/>
      <c r="TVB208" s="90"/>
      <c r="TVD208" s="90"/>
      <c r="TVF208" s="90"/>
      <c r="TVH208" s="90"/>
      <c r="TVJ208" s="90"/>
      <c r="TVL208" s="90"/>
      <c r="TVN208" s="90"/>
      <c r="TVP208" s="90"/>
      <c r="TVR208" s="90"/>
      <c r="TVT208" s="90"/>
      <c r="TVV208" s="90"/>
      <c r="TVX208" s="90"/>
      <c r="TVZ208" s="90"/>
      <c r="TWB208" s="90"/>
      <c r="TWD208" s="90"/>
      <c r="TWF208" s="90"/>
      <c r="TWH208" s="90"/>
      <c r="TWJ208" s="90"/>
      <c r="TWL208" s="90"/>
      <c r="TWN208" s="90"/>
      <c r="TWP208" s="90"/>
      <c r="TWR208" s="90"/>
      <c r="TWT208" s="90"/>
      <c r="TWV208" s="90"/>
      <c r="TWX208" s="90"/>
      <c r="TWZ208" s="90"/>
      <c r="TXB208" s="90"/>
      <c r="TXD208" s="90"/>
      <c r="TXF208" s="90"/>
      <c r="TXH208" s="90"/>
      <c r="TXJ208" s="90"/>
      <c r="TXL208" s="90"/>
      <c r="TXN208" s="90"/>
      <c r="TXP208" s="90"/>
      <c r="TXR208" s="90"/>
      <c r="TXT208" s="90"/>
      <c r="TXV208" s="90"/>
      <c r="TXX208" s="90"/>
      <c r="TXZ208" s="90"/>
      <c r="TYB208" s="90"/>
      <c r="TYD208" s="90"/>
      <c r="TYF208" s="90"/>
      <c r="TYH208" s="90"/>
      <c r="TYJ208" s="90"/>
      <c r="TYL208" s="90"/>
      <c r="TYN208" s="90"/>
      <c r="TYP208" s="90"/>
      <c r="TYR208" s="90"/>
      <c r="TYT208" s="90"/>
      <c r="TYV208" s="90"/>
      <c r="TYX208" s="90"/>
      <c r="TYZ208" s="90"/>
      <c r="TZB208" s="90"/>
      <c r="TZD208" s="90"/>
      <c r="TZF208" s="90"/>
      <c r="TZH208" s="90"/>
      <c r="TZJ208" s="90"/>
      <c r="TZL208" s="90"/>
      <c r="TZN208" s="90"/>
      <c r="TZP208" s="90"/>
      <c r="TZR208" s="90"/>
      <c r="TZT208" s="90"/>
      <c r="TZV208" s="90"/>
      <c r="TZX208" s="90"/>
      <c r="TZZ208" s="90"/>
      <c r="UAB208" s="90"/>
      <c r="UAD208" s="90"/>
      <c r="UAF208" s="90"/>
      <c r="UAH208" s="90"/>
      <c r="UAJ208" s="90"/>
      <c r="UAL208" s="90"/>
      <c r="UAN208" s="90"/>
      <c r="UAP208" s="90"/>
      <c r="UAR208" s="90"/>
      <c r="UAT208" s="90"/>
      <c r="UAV208" s="90"/>
      <c r="UAX208" s="90"/>
      <c r="UAZ208" s="90"/>
      <c r="UBB208" s="90"/>
      <c r="UBD208" s="90"/>
      <c r="UBF208" s="90"/>
      <c r="UBH208" s="90"/>
      <c r="UBJ208" s="90"/>
      <c r="UBL208" s="90"/>
      <c r="UBN208" s="90"/>
      <c r="UBP208" s="90"/>
      <c r="UBR208" s="90"/>
      <c r="UBT208" s="90"/>
      <c r="UBV208" s="90"/>
      <c r="UBX208" s="90"/>
      <c r="UBZ208" s="90"/>
      <c r="UCB208" s="90"/>
      <c r="UCD208" s="90"/>
      <c r="UCF208" s="90"/>
      <c r="UCH208" s="90"/>
      <c r="UCJ208" s="90"/>
      <c r="UCL208" s="90"/>
      <c r="UCN208" s="90"/>
      <c r="UCP208" s="90"/>
      <c r="UCR208" s="90"/>
      <c r="UCT208" s="90"/>
      <c r="UCV208" s="90"/>
      <c r="UCX208" s="90"/>
      <c r="UCZ208" s="90"/>
      <c r="UDB208" s="90"/>
      <c r="UDD208" s="90"/>
      <c r="UDF208" s="90"/>
      <c r="UDH208" s="90"/>
      <c r="UDJ208" s="90"/>
      <c r="UDL208" s="90"/>
      <c r="UDN208" s="90"/>
      <c r="UDP208" s="90"/>
      <c r="UDR208" s="90"/>
      <c r="UDT208" s="90"/>
      <c r="UDV208" s="90"/>
      <c r="UDX208" s="90"/>
      <c r="UDZ208" s="90"/>
      <c r="UEB208" s="90"/>
      <c r="UED208" s="90"/>
      <c r="UEF208" s="90"/>
      <c r="UEH208" s="90"/>
      <c r="UEJ208" s="90"/>
      <c r="UEL208" s="90"/>
      <c r="UEN208" s="90"/>
      <c r="UEP208" s="90"/>
      <c r="UER208" s="90"/>
      <c r="UET208" s="90"/>
      <c r="UEV208" s="90"/>
      <c r="UEX208" s="90"/>
      <c r="UEZ208" s="90"/>
      <c r="UFB208" s="90"/>
      <c r="UFD208" s="90"/>
      <c r="UFF208" s="90"/>
      <c r="UFH208" s="90"/>
      <c r="UFJ208" s="90"/>
      <c r="UFL208" s="90"/>
      <c r="UFN208" s="90"/>
      <c r="UFP208" s="90"/>
      <c r="UFR208" s="90"/>
      <c r="UFT208" s="90"/>
      <c r="UFV208" s="90"/>
      <c r="UFX208" s="90"/>
      <c r="UFZ208" s="90"/>
      <c r="UGB208" s="90"/>
      <c r="UGD208" s="90"/>
      <c r="UGF208" s="90"/>
      <c r="UGH208" s="90"/>
      <c r="UGJ208" s="90"/>
      <c r="UGL208" s="90"/>
      <c r="UGN208" s="90"/>
      <c r="UGP208" s="90"/>
      <c r="UGR208" s="90"/>
      <c r="UGT208" s="90"/>
      <c r="UGV208" s="90"/>
      <c r="UGX208" s="90"/>
      <c r="UGZ208" s="90"/>
      <c r="UHB208" s="90"/>
      <c r="UHD208" s="90"/>
      <c r="UHF208" s="90"/>
      <c r="UHH208" s="90"/>
      <c r="UHJ208" s="90"/>
      <c r="UHL208" s="90"/>
      <c r="UHN208" s="90"/>
      <c r="UHP208" s="90"/>
      <c r="UHR208" s="90"/>
      <c r="UHT208" s="90"/>
      <c r="UHV208" s="90"/>
      <c r="UHX208" s="90"/>
      <c r="UHZ208" s="90"/>
      <c r="UIB208" s="90"/>
      <c r="UID208" s="90"/>
      <c r="UIF208" s="90"/>
      <c r="UIH208" s="90"/>
      <c r="UIJ208" s="90"/>
      <c r="UIL208" s="90"/>
      <c r="UIN208" s="90"/>
      <c r="UIP208" s="90"/>
      <c r="UIR208" s="90"/>
      <c r="UIT208" s="90"/>
      <c r="UIV208" s="90"/>
      <c r="UIX208" s="90"/>
      <c r="UIZ208" s="90"/>
      <c r="UJB208" s="90"/>
      <c r="UJD208" s="90"/>
      <c r="UJF208" s="90"/>
      <c r="UJH208" s="90"/>
      <c r="UJJ208" s="90"/>
      <c r="UJL208" s="90"/>
      <c r="UJN208" s="90"/>
      <c r="UJP208" s="90"/>
      <c r="UJR208" s="90"/>
      <c r="UJT208" s="90"/>
      <c r="UJV208" s="90"/>
      <c r="UJX208" s="90"/>
      <c r="UJZ208" s="90"/>
      <c r="UKB208" s="90"/>
      <c r="UKD208" s="90"/>
      <c r="UKF208" s="90"/>
      <c r="UKH208" s="90"/>
      <c r="UKJ208" s="90"/>
      <c r="UKL208" s="90"/>
      <c r="UKN208" s="90"/>
      <c r="UKP208" s="90"/>
      <c r="UKR208" s="90"/>
      <c r="UKT208" s="90"/>
      <c r="UKV208" s="90"/>
      <c r="UKX208" s="90"/>
      <c r="UKZ208" s="90"/>
      <c r="ULB208" s="90"/>
      <c r="ULD208" s="90"/>
      <c r="ULF208" s="90"/>
      <c r="ULH208" s="90"/>
      <c r="ULJ208" s="90"/>
      <c r="ULL208" s="90"/>
      <c r="ULN208" s="90"/>
      <c r="ULP208" s="90"/>
      <c r="ULR208" s="90"/>
      <c r="ULT208" s="90"/>
      <c r="ULV208" s="90"/>
      <c r="ULX208" s="90"/>
      <c r="ULZ208" s="90"/>
      <c r="UMB208" s="90"/>
      <c r="UMD208" s="90"/>
      <c r="UMF208" s="90"/>
      <c r="UMH208" s="90"/>
      <c r="UMJ208" s="90"/>
      <c r="UML208" s="90"/>
      <c r="UMN208" s="90"/>
      <c r="UMP208" s="90"/>
      <c r="UMR208" s="90"/>
      <c r="UMT208" s="90"/>
      <c r="UMV208" s="90"/>
      <c r="UMX208" s="90"/>
      <c r="UMZ208" s="90"/>
      <c r="UNB208" s="90"/>
      <c r="UND208" s="90"/>
      <c r="UNF208" s="90"/>
      <c r="UNH208" s="90"/>
      <c r="UNJ208" s="90"/>
      <c r="UNL208" s="90"/>
      <c r="UNN208" s="90"/>
      <c r="UNP208" s="90"/>
      <c r="UNR208" s="90"/>
      <c r="UNT208" s="90"/>
      <c r="UNV208" s="90"/>
      <c r="UNX208" s="90"/>
      <c r="UNZ208" s="90"/>
      <c r="UOB208" s="90"/>
      <c r="UOD208" s="90"/>
      <c r="UOF208" s="90"/>
      <c r="UOH208" s="90"/>
      <c r="UOJ208" s="90"/>
      <c r="UOL208" s="90"/>
      <c r="UON208" s="90"/>
      <c r="UOP208" s="90"/>
      <c r="UOR208" s="90"/>
      <c r="UOT208" s="90"/>
      <c r="UOV208" s="90"/>
      <c r="UOX208" s="90"/>
      <c r="UOZ208" s="90"/>
      <c r="UPB208" s="90"/>
      <c r="UPD208" s="90"/>
      <c r="UPF208" s="90"/>
      <c r="UPH208" s="90"/>
      <c r="UPJ208" s="90"/>
      <c r="UPL208" s="90"/>
      <c r="UPN208" s="90"/>
      <c r="UPP208" s="90"/>
      <c r="UPR208" s="90"/>
      <c r="UPT208" s="90"/>
      <c r="UPV208" s="90"/>
      <c r="UPX208" s="90"/>
      <c r="UPZ208" s="90"/>
      <c r="UQB208" s="90"/>
      <c r="UQD208" s="90"/>
      <c r="UQF208" s="90"/>
      <c r="UQH208" s="90"/>
      <c r="UQJ208" s="90"/>
      <c r="UQL208" s="90"/>
      <c r="UQN208" s="90"/>
      <c r="UQP208" s="90"/>
      <c r="UQR208" s="90"/>
      <c r="UQT208" s="90"/>
      <c r="UQV208" s="90"/>
      <c r="UQX208" s="90"/>
      <c r="UQZ208" s="90"/>
      <c r="URB208" s="90"/>
      <c r="URD208" s="90"/>
      <c r="URF208" s="90"/>
      <c r="URH208" s="90"/>
      <c r="URJ208" s="90"/>
      <c r="URL208" s="90"/>
      <c r="URN208" s="90"/>
      <c r="URP208" s="90"/>
      <c r="URR208" s="90"/>
      <c r="URT208" s="90"/>
      <c r="URV208" s="90"/>
      <c r="URX208" s="90"/>
      <c r="URZ208" s="90"/>
      <c r="USB208" s="90"/>
      <c r="USD208" s="90"/>
      <c r="USF208" s="90"/>
      <c r="USH208" s="90"/>
      <c r="USJ208" s="90"/>
      <c r="USL208" s="90"/>
      <c r="USN208" s="90"/>
      <c r="USP208" s="90"/>
      <c r="USR208" s="90"/>
      <c r="UST208" s="90"/>
      <c r="USV208" s="90"/>
      <c r="USX208" s="90"/>
      <c r="USZ208" s="90"/>
      <c r="UTB208" s="90"/>
      <c r="UTD208" s="90"/>
      <c r="UTF208" s="90"/>
      <c r="UTH208" s="90"/>
      <c r="UTJ208" s="90"/>
      <c r="UTL208" s="90"/>
      <c r="UTN208" s="90"/>
      <c r="UTP208" s="90"/>
      <c r="UTR208" s="90"/>
      <c r="UTT208" s="90"/>
      <c r="UTV208" s="90"/>
      <c r="UTX208" s="90"/>
      <c r="UTZ208" s="90"/>
      <c r="UUB208" s="90"/>
      <c r="UUD208" s="90"/>
      <c r="UUF208" s="90"/>
      <c r="UUH208" s="90"/>
      <c r="UUJ208" s="90"/>
      <c r="UUL208" s="90"/>
      <c r="UUN208" s="90"/>
      <c r="UUP208" s="90"/>
      <c r="UUR208" s="90"/>
      <c r="UUT208" s="90"/>
      <c r="UUV208" s="90"/>
      <c r="UUX208" s="90"/>
      <c r="UUZ208" s="90"/>
      <c r="UVB208" s="90"/>
      <c r="UVD208" s="90"/>
      <c r="UVF208" s="90"/>
      <c r="UVH208" s="90"/>
      <c r="UVJ208" s="90"/>
      <c r="UVL208" s="90"/>
      <c r="UVN208" s="90"/>
      <c r="UVP208" s="90"/>
      <c r="UVR208" s="90"/>
      <c r="UVT208" s="90"/>
      <c r="UVV208" s="90"/>
      <c r="UVX208" s="90"/>
      <c r="UVZ208" s="90"/>
      <c r="UWB208" s="90"/>
      <c r="UWD208" s="90"/>
      <c r="UWF208" s="90"/>
      <c r="UWH208" s="90"/>
      <c r="UWJ208" s="90"/>
      <c r="UWL208" s="90"/>
      <c r="UWN208" s="90"/>
      <c r="UWP208" s="90"/>
      <c r="UWR208" s="90"/>
      <c r="UWT208" s="90"/>
      <c r="UWV208" s="90"/>
      <c r="UWX208" s="90"/>
      <c r="UWZ208" s="90"/>
      <c r="UXB208" s="90"/>
      <c r="UXD208" s="90"/>
      <c r="UXF208" s="90"/>
      <c r="UXH208" s="90"/>
      <c r="UXJ208" s="90"/>
      <c r="UXL208" s="90"/>
      <c r="UXN208" s="90"/>
      <c r="UXP208" s="90"/>
      <c r="UXR208" s="90"/>
      <c r="UXT208" s="90"/>
      <c r="UXV208" s="90"/>
      <c r="UXX208" s="90"/>
      <c r="UXZ208" s="90"/>
      <c r="UYB208" s="90"/>
      <c r="UYD208" s="90"/>
      <c r="UYF208" s="90"/>
      <c r="UYH208" s="90"/>
      <c r="UYJ208" s="90"/>
      <c r="UYL208" s="90"/>
      <c r="UYN208" s="90"/>
      <c r="UYP208" s="90"/>
      <c r="UYR208" s="90"/>
      <c r="UYT208" s="90"/>
      <c r="UYV208" s="90"/>
      <c r="UYX208" s="90"/>
      <c r="UYZ208" s="90"/>
      <c r="UZB208" s="90"/>
      <c r="UZD208" s="90"/>
      <c r="UZF208" s="90"/>
      <c r="UZH208" s="90"/>
      <c r="UZJ208" s="90"/>
      <c r="UZL208" s="90"/>
      <c r="UZN208" s="90"/>
      <c r="UZP208" s="90"/>
      <c r="UZR208" s="90"/>
      <c r="UZT208" s="90"/>
      <c r="UZV208" s="90"/>
      <c r="UZX208" s="90"/>
      <c r="UZZ208" s="90"/>
      <c r="VAB208" s="90"/>
      <c r="VAD208" s="90"/>
      <c r="VAF208" s="90"/>
      <c r="VAH208" s="90"/>
      <c r="VAJ208" s="90"/>
      <c r="VAL208" s="90"/>
      <c r="VAN208" s="90"/>
      <c r="VAP208" s="90"/>
      <c r="VAR208" s="90"/>
      <c r="VAT208" s="90"/>
      <c r="VAV208" s="90"/>
      <c r="VAX208" s="90"/>
      <c r="VAZ208" s="90"/>
      <c r="VBB208" s="90"/>
      <c r="VBD208" s="90"/>
      <c r="VBF208" s="90"/>
      <c r="VBH208" s="90"/>
      <c r="VBJ208" s="90"/>
      <c r="VBL208" s="90"/>
      <c r="VBN208" s="90"/>
      <c r="VBP208" s="90"/>
      <c r="VBR208" s="90"/>
      <c r="VBT208" s="90"/>
      <c r="VBV208" s="90"/>
      <c r="VBX208" s="90"/>
      <c r="VBZ208" s="90"/>
      <c r="VCB208" s="90"/>
      <c r="VCD208" s="90"/>
      <c r="VCF208" s="90"/>
      <c r="VCH208" s="90"/>
      <c r="VCJ208" s="90"/>
      <c r="VCL208" s="90"/>
      <c r="VCN208" s="90"/>
      <c r="VCP208" s="90"/>
      <c r="VCR208" s="90"/>
      <c r="VCT208" s="90"/>
      <c r="VCV208" s="90"/>
      <c r="VCX208" s="90"/>
      <c r="VCZ208" s="90"/>
      <c r="VDB208" s="90"/>
      <c r="VDD208" s="90"/>
      <c r="VDF208" s="90"/>
      <c r="VDH208" s="90"/>
      <c r="VDJ208" s="90"/>
      <c r="VDL208" s="90"/>
      <c r="VDN208" s="90"/>
      <c r="VDP208" s="90"/>
      <c r="VDR208" s="90"/>
      <c r="VDT208" s="90"/>
      <c r="VDV208" s="90"/>
      <c r="VDX208" s="90"/>
      <c r="VDZ208" s="90"/>
      <c r="VEB208" s="90"/>
      <c r="VED208" s="90"/>
      <c r="VEF208" s="90"/>
      <c r="VEH208" s="90"/>
      <c r="VEJ208" s="90"/>
      <c r="VEL208" s="90"/>
      <c r="VEN208" s="90"/>
      <c r="VEP208" s="90"/>
      <c r="VER208" s="90"/>
      <c r="VET208" s="90"/>
      <c r="VEV208" s="90"/>
      <c r="VEX208" s="90"/>
      <c r="VEZ208" s="90"/>
      <c r="VFB208" s="90"/>
      <c r="VFD208" s="90"/>
      <c r="VFF208" s="90"/>
      <c r="VFH208" s="90"/>
      <c r="VFJ208" s="90"/>
      <c r="VFL208" s="90"/>
      <c r="VFN208" s="90"/>
      <c r="VFP208" s="90"/>
      <c r="VFR208" s="90"/>
      <c r="VFT208" s="90"/>
      <c r="VFV208" s="90"/>
      <c r="VFX208" s="90"/>
      <c r="VFZ208" s="90"/>
      <c r="VGB208" s="90"/>
      <c r="VGD208" s="90"/>
      <c r="VGF208" s="90"/>
      <c r="VGH208" s="90"/>
      <c r="VGJ208" s="90"/>
      <c r="VGL208" s="90"/>
      <c r="VGN208" s="90"/>
      <c r="VGP208" s="90"/>
      <c r="VGR208" s="90"/>
      <c r="VGT208" s="90"/>
      <c r="VGV208" s="90"/>
      <c r="VGX208" s="90"/>
      <c r="VGZ208" s="90"/>
      <c r="VHB208" s="90"/>
      <c r="VHD208" s="90"/>
      <c r="VHF208" s="90"/>
      <c r="VHH208" s="90"/>
      <c r="VHJ208" s="90"/>
      <c r="VHL208" s="90"/>
      <c r="VHN208" s="90"/>
      <c r="VHP208" s="90"/>
      <c r="VHR208" s="90"/>
      <c r="VHT208" s="90"/>
      <c r="VHV208" s="90"/>
      <c r="VHX208" s="90"/>
      <c r="VHZ208" s="90"/>
      <c r="VIB208" s="90"/>
      <c r="VID208" s="90"/>
      <c r="VIF208" s="90"/>
      <c r="VIH208" s="90"/>
      <c r="VIJ208" s="90"/>
      <c r="VIL208" s="90"/>
      <c r="VIN208" s="90"/>
      <c r="VIP208" s="90"/>
      <c r="VIR208" s="90"/>
      <c r="VIT208" s="90"/>
      <c r="VIV208" s="90"/>
      <c r="VIX208" s="90"/>
      <c r="VIZ208" s="90"/>
      <c r="VJB208" s="90"/>
      <c r="VJD208" s="90"/>
      <c r="VJF208" s="90"/>
      <c r="VJH208" s="90"/>
      <c r="VJJ208" s="90"/>
      <c r="VJL208" s="90"/>
      <c r="VJN208" s="90"/>
      <c r="VJP208" s="90"/>
      <c r="VJR208" s="90"/>
      <c r="VJT208" s="90"/>
      <c r="VJV208" s="90"/>
      <c r="VJX208" s="90"/>
      <c r="VJZ208" s="90"/>
      <c r="VKB208" s="90"/>
      <c r="VKD208" s="90"/>
      <c r="VKF208" s="90"/>
      <c r="VKH208" s="90"/>
      <c r="VKJ208" s="90"/>
      <c r="VKL208" s="90"/>
      <c r="VKN208" s="90"/>
      <c r="VKP208" s="90"/>
      <c r="VKR208" s="90"/>
      <c r="VKT208" s="90"/>
      <c r="VKV208" s="90"/>
      <c r="VKX208" s="90"/>
      <c r="VKZ208" s="90"/>
      <c r="VLB208" s="90"/>
      <c r="VLD208" s="90"/>
      <c r="VLF208" s="90"/>
      <c r="VLH208" s="90"/>
      <c r="VLJ208" s="90"/>
      <c r="VLL208" s="90"/>
      <c r="VLN208" s="90"/>
      <c r="VLP208" s="90"/>
      <c r="VLR208" s="90"/>
      <c r="VLT208" s="90"/>
      <c r="VLV208" s="90"/>
      <c r="VLX208" s="90"/>
      <c r="VLZ208" s="90"/>
      <c r="VMB208" s="90"/>
      <c r="VMD208" s="90"/>
      <c r="VMF208" s="90"/>
      <c r="VMH208" s="90"/>
      <c r="VMJ208" s="90"/>
      <c r="VML208" s="90"/>
      <c r="VMN208" s="90"/>
      <c r="VMP208" s="90"/>
      <c r="VMR208" s="90"/>
      <c r="VMT208" s="90"/>
      <c r="VMV208" s="90"/>
      <c r="VMX208" s="90"/>
      <c r="VMZ208" s="90"/>
      <c r="VNB208" s="90"/>
      <c r="VND208" s="90"/>
      <c r="VNF208" s="90"/>
      <c r="VNH208" s="90"/>
      <c r="VNJ208" s="90"/>
      <c r="VNL208" s="90"/>
      <c r="VNN208" s="90"/>
      <c r="VNP208" s="90"/>
      <c r="VNR208" s="90"/>
      <c r="VNT208" s="90"/>
      <c r="VNV208" s="90"/>
      <c r="VNX208" s="90"/>
      <c r="VNZ208" s="90"/>
      <c r="VOB208" s="90"/>
      <c r="VOD208" s="90"/>
      <c r="VOF208" s="90"/>
      <c r="VOH208" s="90"/>
      <c r="VOJ208" s="90"/>
      <c r="VOL208" s="90"/>
      <c r="VON208" s="90"/>
      <c r="VOP208" s="90"/>
      <c r="VOR208" s="90"/>
      <c r="VOT208" s="90"/>
      <c r="VOV208" s="90"/>
      <c r="VOX208" s="90"/>
      <c r="VOZ208" s="90"/>
      <c r="VPB208" s="90"/>
      <c r="VPD208" s="90"/>
      <c r="VPF208" s="90"/>
      <c r="VPH208" s="90"/>
      <c r="VPJ208" s="90"/>
      <c r="VPL208" s="90"/>
      <c r="VPN208" s="90"/>
      <c r="VPP208" s="90"/>
      <c r="VPR208" s="90"/>
      <c r="VPT208" s="90"/>
      <c r="VPV208" s="90"/>
      <c r="VPX208" s="90"/>
      <c r="VPZ208" s="90"/>
      <c r="VQB208" s="90"/>
      <c r="VQD208" s="90"/>
      <c r="VQF208" s="90"/>
      <c r="VQH208" s="90"/>
      <c r="VQJ208" s="90"/>
      <c r="VQL208" s="90"/>
      <c r="VQN208" s="90"/>
      <c r="VQP208" s="90"/>
      <c r="VQR208" s="90"/>
      <c r="VQT208" s="90"/>
      <c r="VQV208" s="90"/>
      <c r="VQX208" s="90"/>
      <c r="VQZ208" s="90"/>
      <c r="VRB208" s="90"/>
      <c r="VRD208" s="90"/>
      <c r="VRF208" s="90"/>
      <c r="VRH208" s="90"/>
      <c r="VRJ208" s="90"/>
      <c r="VRL208" s="90"/>
      <c r="VRN208" s="90"/>
      <c r="VRP208" s="90"/>
      <c r="VRR208" s="90"/>
      <c r="VRT208" s="90"/>
      <c r="VRV208" s="90"/>
      <c r="VRX208" s="90"/>
      <c r="VRZ208" s="90"/>
      <c r="VSB208" s="90"/>
      <c r="VSD208" s="90"/>
      <c r="VSF208" s="90"/>
      <c r="VSH208" s="90"/>
      <c r="VSJ208" s="90"/>
      <c r="VSL208" s="90"/>
      <c r="VSN208" s="90"/>
      <c r="VSP208" s="90"/>
      <c r="VSR208" s="90"/>
      <c r="VST208" s="90"/>
      <c r="VSV208" s="90"/>
      <c r="VSX208" s="90"/>
      <c r="VSZ208" s="90"/>
      <c r="VTB208" s="90"/>
      <c r="VTD208" s="90"/>
      <c r="VTF208" s="90"/>
      <c r="VTH208" s="90"/>
      <c r="VTJ208" s="90"/>
      <c r="VTL208" s="90"/>
      <c r="VTN208" s="90"/>
      <c r="VTP208" s="90"/>
      <c r="VTR208" s="90"/>
      <c r="VTT208" s="90"/>
      <c r="VTV208" s="90"/>
      <c r="VTX208" s="90"/>
      <c r="VTZ208" s="90"/>
      <c r="VUB208" s="90"/>
      <c r="VUD208" s="90"/>
      <c r="VUF208" s="90"/>
      <c r="VUH208" s="90"/>
      <c r="VUJ208" s="90"/>
      <c r="VUL208" s="90"/>
      <c r="VUN208" s="90"/>
      <c r="VUP208" s="90"/>
      <c r="VUR208" s="90"/>
      <c r="VUT208" s="90"/>
      <c r="VUV208" s="90"/>
      <c r="VUX208" s="90"/>
      <c r="VUZ208" s="90"/>
      <c r="VVB208" s="90"/>
      <c r="VVD208" s="90"/>
      <c r="VVF208" s="90"/>
      <c r="VVH208" s="90"/>
      <c r="VVJ208" s="90"/>
      <c r="VVL208" s="90"/>
      <c r="VVN208" s="90"/>
      <c r="VVP208" s="90"/>
      <c r="VVR208" s="90"/>
      <c r="VVT208" s="90"/>
      <c r="VVV208" s="90"/>
      <c r="VVX208" s="90"/>
      <c r="VVZ208" s="90"/>
      <c r="VWB208" s="90"/>
      <c r="VWD208" s="90"/>
      <c r="VWF208" s="90"/>
      <c r="VWH208" s="90"/>
      <c r="VWJ208" s="90"/>
      <c r="VWL208" s="90"/>
      <c r="VWN208" s="90"/>
      <c r="VWP208" s="90"/>
      <c r="VWR208" s="90"/>
      <c r="VWT208" s="90"/>
      <c r="VWV208" s="90"/>
      <c r="VWX208" s="90"/>
      <c r="VWZ208" s="90"/>
      <c r="VXB208" s="90"/>
      <c r="VXD208" s="90"/>
      <c r="VXF208" s="90"/>
      <c r="VXH208" s="90"/>
      <c r="VXJ208" s="90"/>
      <c r="VXL208" s="90"/>
      <c r="VXN208" s="90"/>
      <c r="VXP208" s="90"/>
      <c r="VXR208" s="90"/>
      <c r="VXT208" s="90"/>
      <c r="VXV208" s="90"/>
      <c r="VXX208" s="90"/>
      <c r="VXZ208" s="90"/>
      <c r="VYB208" s="90"/>
      <c r="VYD208" s="90"/>
      <c r="VYF208" s="90"/>
      <c r="VYH208" s="90"/>
      <c r="VYJ208" s="90"/>
      <c r="VYL208" s="90"/>
      <c r="VYN208" s="90"/>
      <c r="VYP208" s="90"/>
      <c r="VYR208" s="90"/>
      <c r="VYT208" s="90"/>
      <c r="VYV208" s="90"/>
      <c r="VYX208" s="90"/>
      <c r="VYZ208" s="90"/>
      <c r="VZB208" s="90"/>
      <c r="VZD208" s="90"/>
      <c r="VZF208" s="90"/>
      <c r="VZH208" s="90"/>
      <c r="VZJ208" s="90"/>
      <c r="VZL208" s="90"/>
      <c r="VZN208" s="90"/>
      <c r="VZP208" s="90"/>
      <c r="VZR208" s="90"/>
      <c r="VZT208" s="90"/>
      <c r="VZV208" s="90"/>
      <c r="VZX208" s="90"/>
      <c r="VZZ208" s="90"/>
      <c r="WAB208" s="90"/>
      <c r="WAD208" s="90"/>
      <c r="WAF208" s="90"/>
      <c r="WAH208" s="90"/>
      <c r="WAJ208" s="90"/>
      <c r="WAL208" s="90"/>
      <c r="WAN208" s="90"/>
      <c r="WAP208" s="90"/>
      <c r="WAR208" s="90"/>
      <c r="WAT208" s="90"/>
      <c r="WAV208" s="90"/>
      <c r="WAX208" s="90"/>
      <c r="WAZ208" s="90"/>
      <c r="WBB208" s="90"/>
      <c r="WBD208" s="90"/>
      <c r="WBF208" s="90"/>
      <c r="WBH208" s="90"/>
      <c r="WBJ208" s="90"/>
      <c r="WBL208" s="90"/>
      <c r="WBN208" s="90"/>
      <c r="WBP208" s="90"/>
      <c r="WBR208" s="90"/>
      <c r="WBT208" s="90"/>
      <c r="WBV208" s="90"/>
      <c r="WBX208" s="90"/>
      <c r="WBZ208" s="90"/>
      <c r="WCB208" s="90"/>
      <c r="WCD208" s="90"/>
      <c r="WCF208" s="90"/>
      <c r="WCH208" s="90"/>
      <c r="WCJ208" s="90"/>
      <c r="WCL208" s="90"/>
      <c r="WCN208" s="90"/>
      <c r="WCP208" s="90"/>
      <c r="WCR208" s="90"/>
      <c r="WCT208" s="90"/>
      <c r="WCV208" s="90"/>
      <c r="WCX208" s="90"/>
      <c r="WCZ208" s="90"/>
      <c r="WDB208" s="90"/>
      <c r="WDD208" s="90"/>
      <c r="WDF208" s="90"/>
      <c r="WDH208" s="90"/>
      <c r="WDJ208" s="90"/>
      <c r="WDL208" s="90"/>
      <c r="WDN208" s="90"/>
      <c r="WDP208" s="90"/>
      <c r="WDR208" s="90"/>
      <c r="WDT208" s="90"/>
      <c r="WDV208" s="90"/>
      <c r="WDX208" s="90"/>
      <c r="WDZ208" s="90"/>
      <c r="WEB208" s="90"/>
      <c r="WED208" s="90"/>
      <c r="WEF208" s="90"/>
      <c r="WEH208" s="90"/>
      <c r="WEJ208" s="90"/>
      <c r="WEL208" s="90"/>
      <c r="WEN208" s="90"/>
      <c r="WEP208" s="90"/>
      <c r="WER208" s="90"/>
      <c r="WET208" s="90"/>
      <c r="WEV208" s="90"/>
      <c r="WEX208" s="90"/>
      <c r="WEZ208" s="90"/>
      <c r="WFB208" s="90"/>
      <c r="WFD208" s="90"/>
      <c r="WFF208" s="90"/>
      <c r="WFH208" s="90"/>
      <c r="WFJ208" s="90"/>
      <c r="WFL208" s="90"/>
      <c r="WFN208" s="90"/>
      <c r="WFP208" s="90"/>
      <c r="WFR208" s="90"/>
      <c r="WFT208" s="90"/>
      <c r="WFV208" s="90"/>
      <c r="WFX208" s="90"/>
      <c r="WFZ208" s="90"/>
      <c r="WGB208" s="90"/>
      <c r="WGD208" s="90"/>
      <c r="WGF208" s="90"/>
      <c r="WGH208" s="90"/>
      <c r="WGJ208" s="90"/>
      <c r="WGL208" s="90"/>
      <c r="WGN208" s="90"/>
      <c r="WGP208" s="90"/>
      <c r="WGR208" s="90"/>
      <c r="WGT208" s="90"/>
      <c r="WGV208" s="90"/>
      <c r="WGX208" s="90"/>
      <c r="WGZ208" s="90"/>
      <c r="WHB208" s="90"/>
      <c r="WHD208" s="90"/>
      <c r="WHF208" s="90"/>
      <c r="WHH208" s="90"/>
      <c r="WHJ208" s="90"/>
      <c r="WHL208" s="90"/>
      <c r="WHN208" s="90"/>
      <c r="WHP208" s="90"/>
      <c r="WHR208" s="90"/>
      <c r="WHT208" s="90"/>
      <c r="WHV208" s="90"/>
      <c r="WHX208" s="90"/>
      <c r="WHZ208" s="90"/>
      <c r="WIB208" s="90"/>
      <c r="WID208" s="90"/>
      <c r="WIF208" s="90"/>
      <c r="WIH208" s="90"/>
      <c r="WIJ208" s="90"/>
      <c r="WIL208" s="90"/>
      <c r="WIN208" s="90"/>
      <c r="WIP208" s="90"/>
      <c r="WIR208" s="90"/>
      <c r="WIT208" s="90"/>
      <c r="WIV208" s="90"/>
      <c r="WIX208" s="90"/>
      <c r="WIZ208" s="90"/>
      <c r="WJB208" s="90"/>
      <c r="WJD208" s="90"/>
      <c r="WJF208" s="90"/>
      <c r="WJH208" s="90"/>
      <c r="WJJ208" s="90"/>
      <c r="WJL208" s="90"/>
      <c r="WJN208" s="90"/>
      <c r="WJP208" s="90"/>
      <c r="WJR208" s="90"/>
      <c r="WJT208" s="90"/>
      <c r="WJV208" s="90"/>
      <c r="WJX208" s="90"/>
      <c r="WJZ208" s="90"/>
      <c r="WKB208" s="90"/>
      <c r="WKD208" s="90"/>
      <c r="WKF208" s="90"/>
      <c r="WKH208" s="90"/>
      <c r="WKJ208" s="90"/>
      <c r="WKL208" s="90"/>
      <c r="WKN208" s="90"/>
      <c r="WKP208" s="90"/>
      <c r="WKR208" s="90"/>
      <c r="WKT208" s="90"/>
      <c r="WKV208" s="90"/>
      <c r="WKX208" s="90"/>
      <c r="WKZ208" s="90"/>
      <c r="WLB208" s="90"/>
      <c r="WLD208" s="90"/>
      <c r="WLF208" s="90"/>
      <c r="WLH208" s="90"/>
      <c r="WLJ208" s="90"/>
      <c r="WLL208" s="90"/>
      <c r="WLN208" s="90"/>
      <c r="WLP208" s="90"/>
      <c r="WLR208" s="90"/>
      <c r="WLT208" s="90"/>
      <c r="WLV208" s="90"/>
      <c r="WLX208" s="90"/>
      <c r="WLZ208" s="90"/>
      <c r="WMB208" s="90"/>
      <c r="WMD208" s="90"/>
      <c r="WMF208" s="90"/>
      <c r="WMH208" s="90"/>
      <c r="WMJ208" s="90"/>
      <c r="WML208" s="90"/>
      <c r="WMN208" s="90"/>
      <c r="WMP208" s="90"/>
      <c r="WMR208" s="90"/>
      <c r="WMT208" s="90"/>
      <c r="WMV208" s="90"/>
      <c r="WMX208" s="90"/>
      <c r="WMZ208" s="90"/>
      <c r="WNB208" s="90"/>
      <c r="WND208" s="90"/>
      <c r="WNF208" s="90"/>
      <c r="WNH208" s="90"/>
      <c r="WNJ208" s="90"/>
      <c r="WNL208" s="90"/>
      <c r="WNN208" s="90"/>
      <c r="WNP208" s="90"/>
      <c r="WNR208" s="90"/>
      <c r="WNT208" s="90"/>
      <c r="WNV208" s="90"/>
      <c r="WNX208" s="90"/>
      <c r="WNZ208" s="90"/>
      <c r="WOB208" s="90"/>
      <c r="WOD208" s="90"/>
      <c r="WOF208" s="90"/>
      <c r="WOH208" s="90"/>
      <c r="WOJ208" s="90"/>
      <c r="WOL208" s="90"/>
      <c r="WON208" s="90"/>
      <c r="WOP208" s="90"/>
      <c r="WOR208" s="90"/>
      <c r="WOT208" s="90"/>
      <c r="WOV208" s="90"/>
      <c r="WOX208" s="90"/>
      <c r="WOZ208" s="90"/>
      <c r="WPB208" s="90"/>
      <c r="WPD208" s="90"/>
      <c r="WPF208" s="90"/>
      <c r="WPH208" s="90"/>
      <c r="WPJ208" s="90"/>
      <c r="WPL208" s="90"/>
      <c r="WPN208" s="90"/>
      <c r="WPP208" s="90"/>
      <c r="WPR208" s="90"/>
      <c r="WPT208" s="90"/>
      <c r="WPV208" s="90"/>
      <c r="WPX208" s="90"/>
      <c r="WPZ208" s="90"/>
      <c r="WQB208" s="90"/>
      <c r="WQD208" s="90"/>
      <c r="WQF208" s="90"/>
      <c r="WQH208" s="90"/>
      <c r="WQJ208" s="90"/>
      <c r="WQL208" s="90"/>
      <c r="WQN208" s="90"/>
      <c r="WQP208" s="90"/>
      <c r="WQR208" s="90"/>
      <c r="WQT208" s="90"/>
      <c r="WQV208" s="90"/>
      <c r="WQX208" s="90"/>
      <c r="WQZ208" s="90"/>
      <c r="WRB208" s="90"/>
      <c r="WRD208" s="90"/>
      <c r="WRF208" s="90"/>
      <c r="WRH208" s="90"/>
      <c r="WRJ208" s="90"/>
      <c r="WRL208" s="90"/>
      <c r="WRN208" s="90"/>
      <c r="WRP208" s="90"/>
      <c r="WRR208" s="90"/>
      <c r="WRT208" s="90"/>
      <c r="WRV208" s="90"/>
      <c r="WRX208" s="90"/>
      <c r="WRZ208" s="90"/>
      <c r="WSB208" s="90"/>
      <c r="WSD208" s="90"/>
      <c r="WSF208" s="90"/>
      <c r="WSH208" s="90"/>
      <c r="WSJ208" s="90"/>
      <c r="WSL208" s="90"/>
      <c r="WSN208" s="90"/>
      <c r="WSP208" s="90"/>
      <c r="WSR208" s="90"/>
      <c r="WST208" s="90"/>
      <c r="WSV208" s="90"/>
      <c r="WSX208" s="90"/>
      <c r="WSZ208" s="90"/>
      <c r="WTB208" s="90"/>
      <c r="WTD208" s="90"/>
      <c r="WTF208" s="90"/>
      <c r="WTH208" s="90"/>
      <c r="WTJ208" s="90"/>
      <c r="WTL208" s="90"/>
      <c r="WTN208" s="90"/>
      <c r="WTP208" s="90"/>
      <c r="WTR208" s="90"/>
      <c r="WTT208" s="90"/>
      <c r="WTV208" s="90"/>
      <c r="WTX208" s="90"/>
      <c r="WTZ208" s="90"/>
      <c r="WUB208" s="90"/>
      <c r="WUD208" s="90"/>
      <c r="WUF208" s="90"/>
      <c r="WUH208" s="90"/>
      <c r="WUJ208" s="90"/>
      <c r="WUL208" s="90"/>
      <c r="WUN208" s="90"/>
      <c r="WUP208" s="90"/>
      <c r="WUR208" s="90"/>
      <c r="WUT208" s="90"/>
      <c r="WUV208" s="90"/>
      <c r="WUX208" s="90"/>
      <c r="WUZ208" s="90"/>
      <c r="WVB208" s="90"/>
      <c r="WVD208" s="90"/>
      <c r="WVF208" s="90"/>
      <c r="WVH208" s="90"/>
      <c r="WVJ208" s="90"/>
      <c r="WVL208" s="90"/>
      <c r="WVN208" s="90"/>
      <c r="WVP208" s="90"/>
      <c r="WVR208" s="90"/>
      <c r="WVT208" s="90"/>
      <c r="WVV208" s="90"/>
      <c r="WVX208" s="90"/>
      <c r="WVZ208" s="90"/>
      <c r="WWB208" s="90"/>
      <c r="WWD208" s="90"/>
      <c r="WWF208" s="90"/>
      <c r="WWH208" s="90"/>
      <c r="WWJ208" s="90"/>
      <c r="WWL208" s="90"/>
      <c r="WWN208" s="90"/>
      <c r="WWP208" s="90"/>
      <c r="WWR208" s="90"/>
      <c r="WWT208" s="90"/>
      <c r="WWV208" s="90"/>
      <c r="WWX208" s="90"/>
      <c r="WWZ208" s="90"/>
      <c r="WXB208" s="90"/>
      <c r="WXD208" s="90"/>
      <c r="WXF208" s="90"/>
      <c r="WXH208" s="90"/>
      <c r="WXJ208" s="90"/>
      <c r="WXL208" s="90"/>
      <c r="WXN208" s="90"/>
      <c r="WXP208" s="90"/>
      <c r="WXR208" s="90"/>
      <c r="WXT208" s="90"/>
      <c r="WXV208" s="90"/>
      <c r="WXX208" s="90"/>
      <c r="WXZ208" s="90"/>
      <c r="WYB208" s="90"/>
      <c r="WYD208" s="90"/>
      <c r="WYF208" s="90"/>
      <c r="WYH208" s="90"/>
      <c r="WYJ208" s="90"/>
      <c r="WYL208" s="90"/>
      <c r="WYN208" s="90"/>
      <c r="WYP208" s="90"/>
      <c r="WYR208" s="90"/>
      <c r="WYT208" s="90"/>
      <c r="WYV208" s="90"/>
      <c r="WYX208" s="90"/>
      <c r="WYZ208" s="90"/>
      <c r="WZB208" s="90"/>
      <c r="WZD208" s="90"/>
      <c r="WZF208" s="90"/>
      <c r="WZH208" s="90"/>
      <c r="WZJ208" s="90"/>
      <c r="WZL208" s="90"/>
      <c r="WZN208" s="90"/>
      <c r="WZP208" s="90"/>
      <c r="WZR208" s="90"/>
      <c r="WZT208" s="90"/>
      <c r="WZV208" s="90"/>
      <c r="WZX208" s="90"/>
      <c r="WZZ208" s="90"/>
      <c r="XAB208" s="90"/>
      <c r="XAD208" s="90"/>
      <c r="XAF208" s="90"/>
      <c r="XAH208" s="90"/>
      <c r="XAJ208" s="90"/>
      <c r="XAL208" s="90"/>
      <c r="XAN208" s="90"/>
      <c r="XAP208" s="90"/>
      <c r="XAR208" s="90"/>
      <c r="XAT208" s="90"/>
      <c r="XAV208" s="90"/>
      <c r="XAX208" s="90"/>
      <c r="XAZ208" s="90"/>
      <c r="XBB208" s="90"/>
      <c r="XBD208" s="90"/>
      <c r="XBF208" s="90"/>
      <c r="XBH208" s="90"/>
      <c r="XBJ208" s="90"/>
      <c r="XBL208" s="90"/>
      <c r="XBN208" s="90"/>
      <c r="XBP208" s="90"/>
      <c r="XBR208" s="90"/>
      <c r="XBT208" s="90"/>
      <c r="XBV208" s="90"/>
      <c r="XBX208" s="90"/>
      <c r="XBZ208" s="90"/>
      <c r="XCB208" s="90"/>
      <c r="XCD208" s="90"/>
      <c r="XCF208" s="90"/>
      <c r="XCH208" s="90"/>
      <c r="XCJ208" s="90"/>
      <c r="XCL208" s="90"/>
      <c r="XCN208" s="90"/>
      <c r="XCP208" s="90"/>
      <c r="XCR208" s="90"/>
      <c r="XCT208" s="90"/>
      <c r="XCV208" s="90"/>
      <c r="XCX208" s="90"/>
      <c r="XCZ208" s="90"/>
      <c r="XDB208" s="90"/>
      <c r="XDD208" s="90"/>
      <c r="XDF208" s="90"/>
      <c r="XDH208" s="90"/>
      <c r="XDJ208" s="90"/>
      <c r="XDL208" s="90"/>
      <c r="XDN208" s="90"/>
      <c r="XDP208" s="90"/>
      <c r="XDR208" s="90"/>
      <c r="XDT208" s="90"/>
      <c r="XDV208" s="90"/>
      <c r="XDX208" s="90"/>
      <c r="XDZ208" s="90"/>
      <c r="XEB208" s="90"/>
      <c r="XED208" s="90"/>
      <c r="XEF208" s="90"/>
      <c r="XEH208" s="90"/>
      <c r="XEJ208" s="90"/>
      <c r="XEL208" s="90"/>
      <c r="XEN208" s="90"/>
      <c r="XEP208" s="90"/>
      <c r="XER208" s="90"/>
      <c r="XET208" s="90"/>
      <c r="XEV208" s="90"/>
      <c r="XEX208" s="90"/>
      <c r="XEZ208" s="90"/>
      <c r="XFB208" s="90"/>
      <c r="XFD208" s="90"/>
    </row>
    <row r="209" spans="1:16384" s="1" customFormat="1" ht="20.149999999999999" customHeight="1">
      <c r="D209" s="1" t="s">
        <v>714</v>
      </c>
      <c r="E209" s="90" t="s">
        <v>1806</v>
      </c>
      <c r="F209" s="90"/>
      <c r="G209" s="1" t="s">
        <v>1751</v>
      </c>
      <c r="H209" s="496">
        <v>35.24</v>
      </c>
      <c r="J209" s="90"/>
      <c r="L209" s="90"/>
      <c r="N209" s="90"/>
      <c r="P209" s="90"/>
      <c r="R209" s="90"/>
      <c r="T209" s="90"/>
      <c r="V209" s="90"/>
      <c r="X209" s="90"/>
      <c r="Z209" s="90"/>
      <c r="AB209" s="90"/>
      <c r="AD209" s="90"/>
      <c r="AF209" s="90"/>
      <c r="AH209" s="90"/>
      <c r="AJ209" s="90"/>
      <c r="AL209" s="90"/>
      <c r="AN209" s="90"/>
      <c r="AP209" s="90"/>
      <c r="AR209" s="90"/>
      <c r="AT209" s="90"/>
      <c r="AV209" s="90"/>
      <c r="AX209" s="90"/>
      <c r="AZ209" s="90"/>
      <c r="BB209" s="90"/>
      <c r="BD209" s="90"/>
      <c r="BF209" s="90"/>
      <c r="BH209" s="90"/>
      <c r="BJ209" s="90"/>
      <c r="BL209" s="90"/>
      <c r="BN209" s="90"/>
      <c r="BP209" s="90"/>
      <c r="BR209" s="90"/>
      <c r="BT209" s="90"/>
      <c r="BV209" s="90"/>
      <c r="BX209" s="90"/>
      <c r="BZ209" s="90"/>
      <c r="CB209" s="90"/>
      <c r="CD209" s="90"/>
      <c r="CF209" s="90"/>
      <c r="CH209" s="90"/>
      <c r="CJ209" s="90"/>
      <c r="CL209" s="90"/>
      <c r="CN209" s="90"/>
      <c r="CP209" s="90"/>
      <c r="CR209" s="90"/>
      <c r="CT209" s="90"/>
      <c r="CV209" s="90"/>
      <c r="CX209" s="90"/>
      <c r="CZ209" s="90"/>
      <c r="DB209" s="90"/>
      <c r="DD209" s="90"/>
      <c r="DF209" s="90"/>
      <c r="DH209" s="90"/>
      <c r="DJ209" s="90"/>
      <c r="DL209" s="90"/>
      <c r="DN209" s="90"/>
      <c r="DP209" s="90"/>
      <c r="DR209" s="90"/>
      <c r="DT209" s="90"/>
      <c r="DV209" s="90"/>
      <c r="DX209" s="90"/>
      <c r="DZ209" s="90"/>
      <c r="EB209" s="90"/>
      <c r="ED209" s="90"/>
      <c r="EF209" s="90"/>
      <c r="EH209" s="90"/>
      <c r="EJ209" s="90"/>
      <c r="EL209" s="90"/>
      <c r="EN209" s="90"/>
      <c r="EP209" s="90"/>
      <c r="ER209" s="90"/>
      <c r="ET209" s="90"/>
      <c r="EV209" s="90"/>
      <c r="EX209" s="90"/>
      <c r="EZ209" s="90"/>
      <c r="FB209" s="90"/>
      <c r="FD209" s="90"/>
      <c r="FF209" s="90"/>
      <c r="FH209" s="90"/>
      <c r="FJ209" s="90"/>
      <c r="FL209" s="90"/>
      <c r="FN209" s="90"/>
      <c r="FP209" s="90"/>
      <c r="FR209" s="90"/>
      <c r="FT209" s="90"/>
      <c r="FV209" s="90"/>
      <c r="FX209" s="90"/>
      <c r="FZ209" s="90"/>
      <c r="GB209" s="90"/>
      <c r="GD209" s="90"/>
      <c r="GF209" s="90"/>
      <c r="GH209" s="90"/>
      <c r="GJ209" s="90"/>
      <c r="GL209" s="90"/>
      <c r="GN209" s="90"/>
      <c r="GP209" s="90"/>
      <c r="GR209" s="90"/>
      <c r="GT209" s="90"/>
      <c r="GV209" s="90"/>
      <c r="GX209" s="90"/>
      <c r="GZ209" s="90"/>
      <c r="HB209" s="90"/>
      <c r="HD209" s="90"/>
      <c r="HF209" s="90"/>
      <c r="HH209" s="90"/>
      <c r="HJ209" s="90"/>
      <c r="HL209" s="90"/>
      <c r="HN209" s="90"/>
      <c r="HP209" s="90"/>
      <c r="HR209" s="90"/>
      <c r="HT209" s="90"/>
      <c r="HV209" s="90"/>
      <c r="HX209" s="90"/>
      <c r="HZ209" s="90"/>
      <c r="IB209" s="90"/>
      <c r="ID209" s="90"/>
      <c r="IF209" s="90"/>
      <c r="IH209" s="90"/>
      <c r="IJ209" s="90"/>
      <c r="IL209" s="90"/>
      <c r="IN209" s="90"/>
      <c r="IP209" s="90"/>
      <c r="IR209" s="90"/>
      <c r="IT209" s="90"/>
      <c r="IV209" s="90"/>
      <c r="IX209" s="90"/>
      <c r="IZ209" s="90"/>
      <c r="JB209" s="90"/>
      <c r="JD209" s="90"/>
      <c r="JF209" s="90"/>
      <c r="JH209" s="90"/>
      <c r="JJ209" s="90"/>
      <c r="JL209" s="90"/>
      <c r="JN209" s="90"/>
      <c r="JP209" s="90"/>
      <c r="JR209" s="90"/>
      <c r="JT209" s="90"/>
      <c r="JV209" s="90"/>
      <c r="JX209" s="90"/>
      <c r="JZ209" s="90"/>
      <c r="KB209" s="90"/>
      <c r="KD209" s="90"/>
      <c r="KF209" s="90"/>
      <c r="KH209" s="90"/>
      <c r="KJ209" s="90"/>
      <c r="KL209" s="90"/>
      <c r="KN209" s="90"/>
      <c r="KP209" s="90"/>
      <c r="KR209" s="90"/>
      <c r="KT209" s="90"/>
      <c r="KV209" s="90"/>
      <c r="KX209" s="90"/>
      <c r="KZ209" s="90"/>
      <c r="LB209" s="90"/>
      <c r="LD209" s="90"/>
      <c r="LF209" s="90"/>
      <c r="LH209" s="90"/>
      <c r="LJ209" s="90"/>
      <c r="LL209" s="90"/>
      <c r="LN209" s="90"/>
      <c r="LP209" s="90"/>
      <c r="LR209" s="90"/>
      <c r="LT209" s="90"/>
      <c r="LV209" s="90"/>
      <c r="LX209" s="90"/>
      <c r="LZ209" s="90"/>
      <c r="MB209" s="90"/>
      <c r="MD209" s="90"/>
      <c r="MF209" s="90"/>
      <c r="MH209" s="90"/>
      <c r="MJ209" s="90"/>
      <c r="ML209" s="90"/>
      <c r="MN209" s="90"/>
      <c r="MP209" s="90"/>
      <c r="MR209" s="90"/>
      <c r="MT209" s="90"/>
      <c r="MV209" s="90"/>
      <c r="MX209" s="90"/>
      <c r="MZ209" s="90"/>
      <c r="NB209" s="90"/>
      <c r="ND209" s="90"/>
      <c r="NF209" s="90"/>
      <c r="NH209" s="90"/>
      <c r="NJ209" s="90"/>
      <c r="NL209" s="90"/>
      <c r="NN209" s="90"/>
      <c r="NP209" s="90"/>
      <c r="NR209" s="90"/>
      <c r="NT209" s="90"/>
      <c r="NV209" s="90"/>
      <c r="NX209" s="90"/>
      <c r="NZ209" s="90"/>
      <c r="OB209" s="90"/>
      <c r="OD209" s="90"/>
      <c r="OF209" s="90"/>
      <c r="OH209" s="90"/>
      <c r="OJ209" s="90"/>
      <c r="OL209" s="90"/>
      <c r="ON209" s="90"/>
      <c r="OP209" s="90"/>
      <c r="OR209" s="90"/>
      <c r="OT209" s="90"/>
      <c r="OV209" s="90"/>
      <c r="OX209" s="90"/>
      <c r="OZ209" s="90"/>
      <c r="PB209" s="90"/>
      <c r="PD209" s="90"/>
      <c r="PF209" s="90"/>
      <c r="PH209" s="90"/>
      <c r="PJ209" s="90"/>
      <c r="PL209" s="90"/>
      <c r="PN209" s="90"/>
      <c r="PP209" s="90"/>
      <c r="PR209" s="90"/>
      <c r="PT209" s="90"/>
      <c r="PV209" s="90"/>
      <c r="PX209" s="90"/>
      <c r="PZ209" s="90"/>
      <c r="QB209" s="90"/>
      <c r="QD209" s="90"/>
      <c r="QF209" s="90"/>
      <c r="QH209" s="90"/>
      <c r="QJ209" s="90"/>
      <c r="QL209" s="90"/>
      <c r="QN209" s="90"/>
      <c r="QP209" s="90"/>
      <c r="QR209" s="90"/>
      <c r="QT209" s="90"/>
      <c r="QV209" s="90"/>
      <c r="QX209" s="90"/>
      <c r="QZ209" s="90"/>
      <c r="RB209" s="90"/>
      <c r="RD209" s="90"/>
      <c r="RF209" s="90"/>
      <c r="RH209" s="90"/>
      <c r="RJ209" s="90"/>
      <c r="RL209" s="90"/>
      <c r="RN209" s="90"/>
      <c r="RP209" s="90"/>
      <c r="RR209" s="90"/>
      <c r="RT209" s="90"/>
      <c r="RV209" s="90"/>
      <c r="RX209" s="90"/>
      <c r="RZ209" s="90"/>
      <c r="SB209" s="90"/>
      <c r="SD209" s="90"/>
      <c r="SF209" s="90"/>
      <c r="SH209" s="90"/>
      <c r="SJ209" s="90"/>
      <c r="SL209" s="90"/>
      <c r="SN209" s="90"/>
      <c r="SP209" s="90"/>
      <c r="SR209" s="90"/>
      <c r="ST209" s="90"/>
      <c r="SV209" s="90"/>
      <c r="SX209" s="90"/>
      <c r="SZ209" s="90"/>
      <c r="TB209" s="90"/>
      <c r="TD209" s="90"/>
      <c r="TF209" s="90"/>
      <c r="TH209" s="90"/>
      <c r="TJ209" s="90"/>
      <c r="TL209" s="90"/>
      <c r="TN209" s="90"/>
      <c r="TP209" s="90"/>
      <c r="TR209" s="90"/>
      <c r="TT209" s="90"/>
      <c r="TV209" s="90"/>
      <c r="TX209" s="90"/>
      <c r="TZ209" s="90"/>
      <c r="UB209" s="90"/>
      <c r="UD209" s="90"/>
      <c r="UF209" s="90"/>
      <c r="UH209" s="90"/>
      <c r="UJ209" s="90"/>
      <c r="UL209" s="90"/>
      <c r="UN209" s="90"/>
      <c r="UP209" s="90"/>
      <c r="UR209" s="90"/>
      <c r="UT209" s="90"/>
      <c r="UV209" s="90"/>
      <c r="UX209" s="90"/>
      <c r="UZ209" s="90"/>
      <c r="VB209" s="90"/>
      <c r="VD209" s="90"/>
      <c r="VF209" s="90"/>
      <c r="VH209" s="90"/>
      <c r="VJ209" s="90"/>
      <c r="VL209" s="90"/>
      <c r="VN209" s="90"/>
      <c r="VP209" s="90"/>
      <c r="VR209" s="90"/>
      <c r="VT209" s="90"/>
      <c r="VV209" s="90"/>
      <c r="VX209" s="90"/>
      <c r="VZ209" s="90"/>
      <c r="WB209" s="90"/>
      <c r="WD209" s="90"/>
      <c r="WF209" s="90"/>
      <c r="WH209" s="90"/>
      <c r="WJ209" s="90"/>
      <c r="WL209" s="90"/>
      <c r="WN209" s="90"/>
      <c r="WP209" s="90"/>
      <c r="WR209" s="90"/>
      <c r="WT209" s="90"/>
      <c r="WV209" s="90"/>
      <c r="WX209" s="90"/>
      <c r="WZ209" s="90"/>
      <c r="XB209" s="90"/>
      <c r="XD209" s="90"/>
      <c r="XF209" s="90"/>
      <c r="XH209" s="90"/>
      <c r="XJ209" s="90"/>
      <c r="XL209" s="90"/>
      <c r="XN209" s="90"/>
      <c r="XP209" s="90"/>
      <c r="XR209" s="90"/>
      <c r="XT209" s="90"/>
      <c r="XV209" s="90"/>
      <c r="XX209" s="90"/>
      <c r="XZ209" s="90"/>
      <c r="YB209" s="90"/>
      <c r="YD209" s="90"/>
      <c r="YF209" s="90"/>
      <c r="YH209" s="90"/>
      <c r="YJ209" s="90"/>
      <c r="YL209" s="90"/>
      <c r="YN209" s="90"/>
      <c r="YP209" s="90"/>
      <c r="YR209" s="90"/>
      <c r="YT209" s="90"/>
      <c r="YV209" s="90"/>
      <c r="YX209" s="90"/>
      <c r="YZ209" s="90"/>
      <c r="ZB209" s="90"/>
      <c r="ZD209" s="90"/>
      <c r="ZF209" s="90"/>
      <c r="ZH209" s="90"/>
      <c r="ZJ209" s="90"/>
      <c r="ZL209" s="90"/>
      <c r="ZN209" s="90"/>
      <c r="ZP209" s="90"/>
      <c r="ZR209" s="90"/>
      <c r="ZT209" s="90"/>
      <c r="ZV209" s="90"/>
      <c r="ZX209" s="90"/>
      <c r="ZZ209" s="90"/>
      <c r="AAB209" s="90"/>
      <c r="AAD209" s="90"/>
      <c r="AAF209" s="90"/>
      <c r="AAH209" s="90"/>
      <c r="AAJ209" s="90"/>
      <c r="AAL209" s="90"/>
      <c r="AAN209" s="90"/>
      <c r="AAP209" s="90"/>
      <c r="AAR209" s="90"/>
      <c r="AAT209" s="90"/>
      <c r="AAV209" s="90"/>
      <c r="AAX209" s="90"/>
      <c r="AAZ209" s="90"/>
      <c r="ABB209" s="90"/>
      <c r="ABD209" s="90"/>
      <c r="ABF209" s="90"/>
      <c r="ABH209" s="90"/>
      <c r="ABJ209" s="90"/>
      <c r="ABL209" s="90"/>
      <c r="ABN209" s="90"/>
      <c r="ABP209" s="90"/>
      <c r="ABR209" s="90"/>
      <c r="ABT209" s="90"/>
      <c r="ABV209" s="90"/>
      <c r="ABX209" s="90"/>
      <c r="ABZ209" s="90"/>
      <c r="ACB209" s="90"/>
      <c r="ACD209" s="90"/>
      <c r="ACF209" s="90"/>
      <c r="ACH209" s="90"/>
      <c r="ACJ209" s="90"/>
      <c r="ACL209" s="90"/>
      <c r="ACN209" s="90"/>
      <c r="ACP209" s="90"/>
      <c r="ACR209" s="90"/>
      <c r="ACT209" s="90"/>
      <c r="ACV209" s="90"/>
      <c r="ACX209" s="90"/>
      <c r="ACZ209" s="90"/>
      <c r="ADB209" s="90"/>
      <c r="ADD209" s="90"/>
      <c r="ADF209" s="90"/>
      <c r="ADH209" s="90"/>
      <c r="ADJ209" s="90"/>
      <c r="ADL209" s="90"/>
      <c r="ADN209" s="90"/>
      <c r="ADP209" s="90"/>
      <c r="ADR209" s="90"/>
      <c r="ADT209" s="90"/>
      <c r="ADV209" s="90"/>
      <c r="ADX209" s="90"/>
      <c r="ADZ209" s="90"/>
      <c r="AEB209" s="90"/>
      <c r="AED209" s="90"/>
      <c r="AEF209" s="90"/>
      <c r="AEH209" s="90"/>
      <c r="AEJ209" s="90"/>
      <c r="AEL209" s="90"/>
      <c r="AEN209" s="90"/>
      <c r="AEP209" s="90"/>
      <c r="AER209" s="90"/>
      <c r="AET209" s="90"/>
      <c r="AEV209" s="90"/>
      <c r="AEX209" s="90"/>
      <c r="AEZ209" s="90"/>
      <c r="AFB209" s="90"/>
      <c r="AFD209" s="90"/>
      <c r="AFF209" s="90"/>
      <c r="AFH209" s="90"/>
      <c r="AFJ209" s="90"/>
      <c r="AFL209" s="90"/>
      <c r="AFN209" s="90"/>
      <c r="AFP209" s="90"/>
      <c r="AFR209" s="90"/>
      <c r="AFT209" s="90"/>
      <c r="AFV209" s="90"/>
      <c r="AFX209" s="90"/>
      <c r="AFZ209" s="90"/>
      <c r="AGB209" s="90"/>
      <c r="AGD209" s="90"/>
      <c r="AGF209" s="90"/>
      <c r="AGH209" s="90"/>
      <c r="AGJ209" s="90"/>
      <c r="AGL209" s="90"/>
      <c r="AGN209" s="90"/>
      <c r="AGP209" s="90"/>
      <c r="AGR209" s="90"/>
      <c r="AGT209" s="90"/>
      <c r="AGV209" s="90"/>
      <c r="AGX209" s="90"/>
      <c r="AGZ209" s="90"/>
      <c r="AHB209" s="90"/>
      <c r="AHD209" s="90"/>
      <c r="AHF209" s="90"/>
      <c r="AHH209" s="90"/>
      <c r="AHJ209" s="90"/>
      <c r="AHL209" s="90"/>
      <c r="AHN209" s="90"/>
      <c r="AHP209" s="90"/>
      <c r="AHR209" s="90"/>
      <c r="AHT209" s="90"/>
      <c r="AHV209" s="90"/>
      <c r="AHX209" s="90"/>
      <c r="AHZ209" s="90"/>
      <c r="AIB209" s="90"/>
      <c r="AID209" s="90"/>
      <c r="AIF209" s="90"/>
      <c r="AIH209" s="90"/>
      <c r="AIJ209" s="90"/>
      <c r="AIL209" s="90"/>
      <c r="AIN209" s="90"/>
      <c r="AIP209" s="90"/>
      <c r="AIR209" s="90"/>
      <c r="AIT209" s="90"/>
      <c r="AIV209" s="90"/>
      <c r="AIX209" s="90"/>
      <c r="AIZ209" s="90"/>
      <c r="AJB209" s="90"/>
      <c r="AJD209" s="90"/>
      <c r="AJF209" s="90"/>
      <c r="AJH209" s="90"/>
      <c r="AJJ209" s="90"/>
      <c r="AJL209" s="90"/>
      <c r="AJN209" s="90"/>
      <c r="AJP209" s="90"/>
      <c r="AJR209" s="90"/>
      <c r="AJT209" s="90"/>
      <c r="AJV209" s="90"/>
      <c r="AJX209" s="90"/>
      <c r="AJZ209" s="90"/>
      <c r="AKB209" s="90"/>
      <c r="AKD209" s="90"/>
      <c r="AKF209" s="90"/>
      <c r="AKH209" s="90"/>
      <c r="AKJ209" s="90"/>
      <c r="AKL209" s="90"/>
      <c r="AKN209" s="90"/>
      <c r="AKP209" s="90"/>
      <c r="AKR209" s="90"/>
      <c r="AKT209" s="90"/>
      <c r="AKV209" s="90"/>
      <c r="AKX209" s="90"/>
      <c r="AKZ209" s="90"/>
      <c r="ALB209" s="90"/>
      <c r="ALD209" s="90"/>
      <c r="ALF209" s="90"/>
      <c r="ALH209" s="90"/>
      <c r="ALJ209" s="90"/>
      <c r="ALL209" s="90"/>
      <c r="ALN209" s="90"/>
      <c r="ALP209" s="90"/>
      <c r="ALR209" s="90"/>
      <c r="ALT209" s="90"/>
      <c r="ALV209" s="90"/>
      <c r="ALX209" s="90"/>
      <c r="ALZ209" s="90"/>
      <c r="AMB209" s="90"/>
      <c r="AMD209" s="90"/>
      <c r="AMF209" s="90"/>
      <c r="AMH209" s="90"/>
      <c r="AMJ209" s="90"/>
      <c r="AML209" s="90"/>
      <c r="AMN209" s="90"/>
      <c r="AMP209" s="90"/>
      <c r="AMR209" s="90"/>
      <c r="AMT209" s="90"/>
      <c r="AMV209" s="90"/>
      <c r="AMX209" s="90"/>
      <c r="AMZ209" s="90"/>
      <c r="ANB209" s="90"/>
      <c r="AND209" s="90"/>
      <c r="ANF209" s="90"/>
      <c r="ANH209" s="90"/>
      <c r="ANJ209" s="90"/>
      <c r="ANL209" s="90"/>
      <c r="ANN209" s="90"/>
      <c r="ANP209" s="90"/>
      <c r="ANR209" s="90"/>
      <c r="ANT209" s="90"/>
      <c r="ANV209" s="90"/>
      <c r="ANX209" s="90"/>
      <c r="ANZ209" s="90"/>
      <c r="AOB209" s="90"/>
      <c r="AOD209" s="90"/>
      <c r="AOF209" s="90"/>
      <c r="AOH209" s="90"/>
      <c r="AOJ209" s="90"/>
      <c r="AOL209" s="90"/>
      <c r="AON209" s="90"/>
      <c r="AOP209" s="90"/>
      <c r="AOR209" s="90"/>
      <c r="AOT209" s="90"/>
      <c r="AOV209" s="90"/>
      <c r="AOX209" s="90"/>
      <c r="AOZ209" s="90"/>
      <c r="APB209" s="90"/>
      <c r="APD209" s="90"/>
      <c r="APF209" s="90"/>
      <c r="APH209" s="90"/>
      <c r="APJ209" s="90"/>
      <c r="APL209" s="90"/>
      <c r="APN209" s="90"/>
      <c r="APP209" s="90"/>
      <c r="APR209" s="90"/>
      <c r="APT209" s="90"/>
      <c r="APV209" s="90"/>
      <c r="APX209" s="90"/>
      <c r="APZ209" s="90"/>
      <c r="AQB209" s="90"/>
      <c r="AQD209" s="90"/>
      <c r="AQF209" s="90"/>
      <c r="AQH209" s="90"/>
      <c r="AQJ209" s="90"/>
      <c r="AQL209" s="90"/>
      <c r="AQN209" s="90"/>
      <c r="AQP209" s="90"/>
      <c r="AQR209" s="90"/>
      <c r="AQT209" s="90"/>
      <c r="AQV209" s="90"/>
      <c r="AQX209" s="90"/>
      <c r="AQZ209" s="90"/>
      <c r="ARB209" s="90"/>
      <c r="ARD209" s="90"/>
      <c r="ARF209" s="90"/>
      <c r="ARH209" s="90"/>
      <c r="ARJ209" s="90"/>
      <c r="ARL209" s="90"/>
      <c r="ARN209" s="90"/>
      <c r="ARP209" s="90"/>
      <c r="ARR209" s="90"/>
      <c r="ART209" s="90"/>
      <c r="ARV209" s="90"/>
      <c r="ARX209" s="90"/>
      <c r="ARZ209" s="90"/>
      <c r="ASB209" s="90"/>
      <c r="ASD209" s="90"/>
      <c r="ASF209" s="90"/>
      <c r="ASH209" s="90"/>
      <c r="ASJ209" s="90"/>
      <c r="ASL209" s="90"/>
      <c r="ASN209" s="90"/>
      <c r="ASP209" s="90"/>
      <c r="ASR209" s="90"/>
      <c r="AST209" s="90"/>
      <c r="ASV209" s="90"/>
      <c r="ASX209" s="90"/>
      <c r="ASZ209" s="90"/>
      <c r="ATB209" s="90"/>
      <c r="ATD209" s="90"/>
      <c r="ATF209" s="90"/>
      <c r="ATH209" s="90"/>
      <c r="ATJ209" s="90"/>
      <c r="ATL209" s="90"/>
      <c r="ATN209" s="90"/>
      <c r="ATP209" s="90"/>
      <c r="ATR209" s="90"/>
      <c r="ATT209" s="90"/>
      <c r="ATV209" s="90"/>
      <c r="ATX209" s="90"/>
      <c r="ATZ209" s="90"/>
      <c r="AUB209" s="90"/>
      <c r="AUD209" s="90"/>
      <c r="AUF209" s="90"/>
      <c r="AUH209" s="90"/>
      <c r="AUJ209" s="90"/>
      <c r="AUL209" s="90"/>
      <c r="AUN209" s="90"/>
      <c r="AUP209" s="90"/>
      <c r="AUR209" s="90"/>
      <c r="AUT209" s="90"/>
      <c r="AUV209" s="90"/>
      <c r="AUX209" s="90"/>
      <c r="AUZ209" s="90"/>
      <c r="AVB209" s="90"/>
      <c r="AVD209" s="90"/>
      <c r="AVF209" s="90"/>
      <c r="AVH209" s="90"/>
      <c r="AVJ209" s="90"/>
      <c r="AVL209" s="90"/>
      <c r="AVN209" s="90"/>
      <c r="AVP209" s="90"/>
      <c r="AVR209" s="90"/>
      <c r="AVT209" s="90"/>
      <c r="AVV209" s="90"/>
      <c r="AVX209" s="90"/>
      <c r="AVZ209" s="90"/>
      <c r="AWB209" s="90"/>
      <c r="AWD209" s="90"/>
      <c r="AWF209" s="90"/>
      <c r="AWH209" s="90"/>
      <c r="AWJ209" s="90"/>
      <c r="AWL209" s="90"/>
      <c r="AWN209" s="90"/>
      <c r="AWP209" s="90"/>
      <c r="AWR209" s="90"/>
      <c r="AWT209" s="90"/>
      <c r="AWV209" s="90"/>
      <c r="AWX209" s="90"/>
      <c r="AWZ209" s="90"/>
      <c r="AXB209" s="90"/>
      <c r="AXD209" s="90"/>
      <c r="AXF209" s="90"/>
      <c r="AXH209" s="90"/>
      <c r="AXJ209" s="90"/>
      <c r="AXL209" s="90"/>
      <c r="AXN209" s="90"/>
      <c r="AXP209" s="90"/>
      <c r="AXR209" s="90"/>
      <c r="AXT209" s="90"/>
      <c r="AXV209" s="90"/>
      <c r="AXX209" s="90"/>
      <c r="AXZ209" s="90"/>
      <c r="AYB209" s="90"/>
      <c r="AYD209" s="90"/>
      <c r="AYF209" s="90"/>
      <c r="AYH209" s="90"/>
      <c r="AYJ209" s="90"/>
      <c r="AYL209" s="90"/>
      <c r="AYN209" s="90"/>
      <c r="AYP209" s="90"/>
      <c r="AYR209" s="90"/>
      <c r="AYT209" s="90"/>
      <c r="AYV209" s="90"/>
      <c r="AYX209" s="90"/>
      <c r="AYZ209" s="90"/>
      <c r="AZB209" s="90"/>
      <c r="AZD209" s="90"/>
      <c r="AZF209" s="90"/>
      <c r="AZH209" s="90"/>
      <c r="AZJ209" s="90"/>
      <c r="AZL209" s="90"/>
      <c r="AZN209" s="90"/>
      <c r="AZP209" s="90"/>
      <c r="AZR209" s="90"/>
      <c r="AZT209" s="90"/>
      <c r="AZV209" s="90"/>
      <c r="AZX209" s="90"/>
      <c r="AZZ209" s="90"/>
      <c r="BAB209" s="90"/>
      <c r="BAD209" s="90"/>
      <c r="BAF209" s="90"/>
      <c r="BAH209" s="90"/>
      <c r="BAJ209" s="90"/>
      <c r="BAL209" s="90"/>
      <c r="BAN209" s="90"/>
      <c r="BAP209" s="90"/>
      <c r="BAR209" s="90"/>
      <c r="BAT209" s="90"/>
      <c r="BAV209" s="90"/>
      <c r="BAX209" s="90"/>
      <c r="BAZ209" s="90"/>
      <c r="BBB209" s="90"/>
      <c r="BBD209" s="90"/>
      <c r="BBF209" s="90"/>
      <c r="BBH209" s="90"/>
      <c r="BBJ209" s="90"/>
      <c r="BBL209" s="90"/>
      <c r="BBN209" s="90"/>
      <c r="BBP209" s="90"/>
      <c r="BBR209" s="90"/>
      <c r="BBT209" s="90"/>
      <c r="BBV209" s="90"/>
      <c r="BBX209" s="90"/>
      <c r="BBZ209" s="90"/>
      <c r="BCB209" s="90"/>
      <c r="BCD209" s="90"/>
      <c r="BCF209" s="90"/>
      <c r="BCH209" s="90"/>
      <c r="BCJ209" s="90"/>
      <c r="BCL209" s="90"/>
      <c r="BCN209" s="90"/>
      <c r="BCP209" s="90"/>
      <c r="BCR209" s="90"/>
      <c r="BCT209" s="90"/>
      <c r="BCV209" s="90"/>
      <c r="BCX209" s="90"/>
      <c r="BCZ209" s="90"/>
      <c r="BDB209" s="90"/>
      <c r="BDD209" s="90"/>
      <c r="BDF209" s="90"/>
      <c r="BDH209" s="90"/>
      <c r="BDJ209" s="90"/>
      <c r="BDL209" s="90"/>
      <c r="BDN209" s="90"/>
      <c r="BDP209" s="90"/>
      <c r="BDR209" s="90"/>
      <c r="BDT209" s="90"/>
      <c r="BDV209" s="90"/>
      <c r="BDX209" s="90"/>
      <c r="BDZ209" s="90"/>
      <c r="BEB209" s="90"/>
      <c r="BED209" s="90"/>
      <c r="BEF209" s="90"/>
      <c r="BEH209" s="90"/>
      <c r="BEJ209" s="90"/>
      <c r="BEL209" s="90"/>
      <c r="BEN209" s="90"/>
      <c r="BEP209" s="90"/>
      <c r="BER209" s="90"/>
      <c r="BET209" s="90"/>
      <c r="BEV209" s="90"/>
      <c r="BEX209" s="90"/>
      <c r="BEZ209" s="90"/>
      <c r="BFB209" s="90"/>
      <c r="BFD209" s="90"/>
      <c r="BFF209" s="90"/>
      <c r="BFH209" s="90"/>
      <c r="BFJ209" s="90"/>
      <c r="BFL209" s="90"/>
      <c r="BFN209" s="90"/>
      <c r="BFP209" s="90"/>
      <c r="BFR209" s="90"/>
      <c r="BFT209" s="90"/>
      <c r="BFV209" s="90"/>
      <c r="BFX209" s="90"/>
      <c r="BFZ209" s="90"/>
      <c r="BGB209" s="90"/>
      <c r="BGD209" s="90"/>
      <c r="BGF209" s="90"/>
      <c r="BGH209" s="90"/>
      <c r="BGJ209" s="90"/>
      <c r="BGL209" s="90"/>
      <c r="BGN209" s="90"/>
      <c r="BGP209" s="90"/>
      <c r="BGR209" s="90"/>
      <c r="BGT209" s="90"/>
      <c r="BGV209" s="90"/>
      <c r="BGX209" s="90"/>
      <c r="BGZ209" s="90"/>
      <c r="BHB209" s="90"/>
      <c r="BHD209" s="90"/>
      <c r="BHF209" s="90"/>
      <c r="BHH209" s="90"/>
      <c r="BHJ209" s="90"/>
      <c r="BHL209" s="90"/>
      <c r="BHN209" s="90"/>
      <c r="BHP209" s="90"/>
      <c r="BHR209" s="90"/>
      <c r="BHT209" s="90"/>
      <c r="BHV209" s="90"/>
      <c r="BHX209" s="90"/>
      <c r="BHZ209" s="90"/>
      <c r="BIB209" s="90"/>
      <c r="BID209" s="90"/>
      <c r="BIF209" s="90"/>
      <c r="BIH209" s="90"/>
      <c r="BIJ209" s="90"/>
      <c r="BIL209" s="90"/>
      <c r="BIN209" s="90"/>
      <c r="BIP209" s="90"/>
      <c r="BIR209" s="90"/>
      <c r="BIT209" s="90"/>
      <c r="BIV209" s="90"/>
      <c r="BIX209" s="90"/>
      <c r="BIZ209" s="90"/>
      <c r="BJB209" s="90"/>
      <c r="BJD209" s="90"/>
      <c r="BJF209" s="90"/>
      <c r="BJH209" s="90"/>
      <c r="BJJ209" s="90"/>
      <c r="BJL209" s="90"/>
      <c r="BJN209" s="90"/>
      <c r="BJP209" s="90"/>
      <c r="BJR209" s="90"/>
      <c r="BJT209" s="90"/>
      <c r="BJV209" s="90"/>
      <c r="BJX209" s="90"/>
      <c r="BJZ209" s="90"/>
      <c r="BKB209" s="90"/>
      <c r="BKD209" s="90"/>
      <c r="BKF209" s="90"/>
      <c r="BKH209" s="90"/>
      <c r="BKJ209" s="90"/>
      <c r="BKL209" s="90"/>
      <c r="BKN209" s="90"/>
      <c r="BKP209" s="90"/>
      <c r="BKR209" s="90"/>
      <c r="BKT209" s="90"/>
      <c r="BKV209" s="90"/>
      <c r="BKX209" s="90"/>
      <c r="BKZ209" s="90"/>
      <c r="BLB209" s="90"/>
      <c r="BLD209" s="90"/>
      <c r="BLF209" s="90"/>
      <c r="BLH209" s="90"/>
      <c r="BLJ209" s="90"/>
      <c r="BLL209" s="90"/>
      <c r="BLN209" s="90"/>
      <c r="BLP209" s="90"/>
      <c r="BLR209" s="90"/>
      <c r="BLT209" s="90"/>
      <c r="BLV209" s="90"/>
      <c r="BLX209" s="90"/>
      <c r="BLZ209" s="90"/>
      <c r="BMB209" s="90"/>
      <c r="BMD209" s="90"/>
      <c r="BMF209" s="90"/>
      <c r="BMH209" s="90"/>
      <c r="BMJ209" s="90"/>
      <c r="BML209" s="90"/>
      <c r="BMN209" s="90"/>
      <c r="BMP209" s="90"/>
      <c r="BMR209" s="90"/>
      <c r="BMT209" s="90"/>
      <c r="BMV209" s="90"/>
      <c r="BMX209" s="90"/>
      <c r="BMZ209" s="90"/>
      <c r="BNB209" s="90"/>
      <c r="BND209" s="90"/>
      <c r="BNF209" s="90"/>
      <c r="BNH209" s="90"/>
      <c r="BNJ209" s="90"/>
      <c r="BNL209" s="90"/>
      <c r="BNN209" s="90"/>
      <c r="BNP209" s="90"/>
      <c r="BNR209" s="90"/>
      <c r="BNT209" s="90"/>
      <c r="BNV209" s="90"/>
      <c r="BNX209" s="90"/>
      <c r="BNZ209" s="90"/>
      <c r="BOB209" s="90"/>
      <c r="BOD209" s="90"/>
      <c r="BOF209" s="90"/>
      <c r="BOH209" s="90"/>
      <c r="BOJ209" s="90"/>
      <c r="BOL209" s="90"/>
      <c r="BON209" s="90"/>
      <c r="BOP209" s="90"/>
      <c r="BOR209" s="90"/>
      <c r="BOT209" s="90"/>
      <c r="BOV209" s="90"/>
      <c r="BOX209" s="90"/>
      <c r="BOZ209" s="90"/>
      <c r="BPB209" s="90"/>
      <c r="BPD209" s="90"/>
      <c r="BPF209" s="90"/>
      <c r="BPH209" s="90"/>
      <c r="BPJ209" s="90"/>
      <c r="BPL209" s="90"/>
      <c r="BPN209" s="90"/>
      <c r="BPP209" s="90"/>
      <c r="BPR209" s="90"/>
      <c r="BPT209" s="90"/>
      <c r="BPV209" s="90"/>
      <c r="BPX209" s="90"/>
      <c r="BPZ209" s="90"/>
      <c r="BQB209" s="90"/>
      <c r="BQD209" s="90"/>
      <c r="BQF209" s="90"/>
      <c r="BQH209" s="90"/>
      <c r="BQJ209" s="90"/>
      <c r="BQL209" s="90"/>
      <c r="BQN209" s="90"/>
      <c r="BQP209" s="90"/>
      <c r="BQR209" s="90"/>
      <c r="BQT209" s="90"/>
      <c r="BQV209" s="90"/>
      <c r="BQX209" s="90"/>
      <c r="BQZ209" s="90"/>
      <c r="BRB209" s="90"/>
      <c r="BRD209" s="90"/>
      <c r="BRF209" s="90"/>
      <c r="BRH209" s="90"/>
      <c r="BRJ209" s="90"/>
      <c r="BRL209" s="90"/>
      <c r="BRN209" s="90"/>
      <c r="BRP209" s="90"/>
      <c r="BRR209" s="90"/>
      <c r="BRT209" s="90"/>
      <c r="BRV209" s="90"/>
      <c r="BRX209" s="90"/>
      <c r="BRZ209" s="90"/>
      <c r="BSB209" s="90"/>
      <c r="BSD209" s="90"/>
      <c r="BSF209" s="90"/>
      <c r="BSH209" s="90"/>
      <c r="BSJ209" s="90"/>
      <c r="BSL209" s="90"/>
      <c r="BSN209" s="90"/>
      <c r="BSP209" s="90"/>
      <c r="BSR209" s="90"/>
      <c r="BST209" s="90"/>
      <c r="BSV209" s="90"/>
      <c r="BSX209" s="90"/>
      <c r="BSZ209" s="90"/>
      <c r="BTB209" s="90"/>
      <c r="BTD209" s="90"/>
      <c r="BTF209" s="90"/>
      <c r="BTH209" s="90"/>
      <c r="BTJ209" s="90"/>
      <c r="BTL209" s="90"/>
      <c r="BTN209" s="90"/>
      <c r="BTP209" s="90"/>
      <c r="BTR209" s="90"/>
      <c r="BTT209" s="90"/>
      <c r="BTV209" s="90"/>
      <c r="BTX209" s="90"/>
      <c r="BTZ209" s="90"/>
      <c r="BUB209" s="90"/>
      <c r="BUD209" s="90"/>
      <c r="BUF209" s="90"/>
      <c r="BUH209" s="90"/>
      <c r="BUJ209" s="90"/>
      <c r="BUL209" s="90"/>
      <c r="BUN209" s="90"/>
      <c r="BUP209" s="90"/>
      <c r="BUR209" s="90"/>
      <c r="BUT209" s="90"/>
      <c r="BUV209" s="90"/>
      <c r="BUX209" s="90"/>
      <c r="BUZ209" s="90"/>
      <c r="BVB209" s="90"/>
      <c r="BVD209" s="90"/>
      <c r="BVF209" s="90"/>
      <c r="BVH209" s="90"/>
      <c r="BVJ209" s="90"/>
      <c r="BVL209" s="90"/>
      <c r="BVN209" s="90"/>
      <c r="BVP209" s="90"/>
      <c r="BVR209" s="90"/>
      <c r="BVT209" s="90"/>
      <c r="BVV209" s="90"/>
      <c r="BVX209" s="90"/>
      <c r="BVZ209" s="90"/>
      <c r="BWB209" s="90"/>
      <c r="BWD209" s="90"/>
      <c r="BWF209" s="90"/>
      <c r="BWH209" s="90"/>
      <c r="BWJ209" s="90"/>
      <c r="BWL209" s="90"/>
      <c r="BWN209" s="90"/>
      <c r="BWP209" s="90"/>
      <c r="BWR209" s="90"/>
      <c r="BWT209" s="90"/>
      <c r="BWV209" s="90"/>
      <c r="BWX209" s="90"/>
      <c r="BWZ209" s="90"/>
      <c r="BXB209" s="90"/>
      <c r="BXD209" s="90"/>
      <c r="BXF209" s="90"/>
      <c r="BXH209" s="90"/>
      <c r="BXJ209" s="90"/>
      <c r="BXL209" s="90"/>
      <c r="BXN209" s="90"/>
      <c r="BXP209" s="90"/>
      <c r="BXR209" s="90"/>
      <c r="BXT209" s="90"/>
      <c r="BXV209" s="90"/>
      <c r="BXX209" s="90"/>
      <c r="BXZ209" s="90"/>
      <c r="BYB209" s="90"/>
      <c r="BYD209" s="90"/>
      <c r="BYF209" s="90"/>
      <c r="BYH209" s="90"/>
      <c r="BYJ209" s="90"/>
      <c r="BYL209" s="90"/>
      <c r="BYN209" s="90"/>
      <c r="BYP209" s="90"/>
      <c r="BYR209" s="90"/>
      <c r="BYT209" s="90"/>
      <c r="BYV209" s="90"/>
      <c r="BYX209" s="90"/>
      <c r="BYZ209" s="90"/>
      <c r="BZB209" s="90"/>
      <c r="BZD209" s="90"/>
      <c r="BZF209" s="90"/>
      <c r="BZH209" s="90"/>
      <c r="BZJ209" s="90"/>
      <c r="BZL209" s="90"/>
      <c r="BZN209" s="90"/>
      <c r="BZP209" s="90"/>
      <c r="BZR209" s="90"/>
      <c r="BZT209" s="90"/>
      <c r="BZV209" s="90"/>
      <c r="BZX209" s="90"/>
      <c r="BZZ209" s="90"/>
      <c r="CAB209" s="90"/>
      <c r="CAD209" s="90"/>
      <c r="CAF209" s="90"/>
      <c r="CAH209" s="90"/>
      <c r="CAJ209" s="90"/>
      <c r="CAL209" s="90"/>
      <c r="CAN209" s="90"/>
      <c r="CAP209" s="90"/>
      <c r="CAR209" s="90"/>
      <c r="CAT209" s="90"/>
      <c r="CAV209" s="90"/>
      <c r="CAX209" s="90"/>
      <c r="CAZ209" s="90"/>
      <c r="CBB209" s="90"/>
      <c r="CBD209" s="90"/>
      <c r="CBF209" s="90"/>
      <c r="CBH209" s="90"/>
      <c r="CBJ209" s="90"/>
      <c r="CBL209" s="90"/>
      <c r="CBN209" s="90"/>
      <c r="CBP209" s="90"/>
      <c r="CBR209" s="90"/>
      <c r="CBT209" s="90"/>
      <c r="CBV209" s="90"/>
      <c r="CBX209" s="90"/>
      <c r="CBZ209" s="90"/>
      <c r="CCB209" s="90"/>
      <c r="CCD209" s="90"/>
      <c r="CCF209" s="90"/>
      <c r="CCH209" s="90"/>
      <c r="CCJ209" s="90"/>
      <c r="CCL209" s="90"/>
      <c r="CCN209" s="90"/>
      <c r="CCP209" s="90"/>
      <c r="CCR209" s="90"/>
      <c r="CCT209" s="90"/>
      <c r="CCV209" s="90"/>
      <c r="CCX209" s="90"/>
      <c r="CCZ209" s="90"/>
      <c r="CDB209" s="90"/>
      <c r="CDD209" s="90"/>
      <c r="CDF209" s="90"/>
      <c r="CDH209" s="90"/>
      <c r="CDJ209" s="90"/>
      <c r="CDL209" s="90"/>
      <c r="CDN209" s="90"/>
      <c r="CDP209" s="90"/>
      <c r="CDR209" s="90"/>
      <c r="CDT209" s="90"/>
      <c r="CDV209" s="90"/>
      <c r="CDX209" s="90"/>
      <c r="CDZ209" s="90"/>
      <c r="CEB209" s="90"/>
      <c r="CED209" s="90"/>
      <c r="CEF209" s="90"/>
      <c r="CEH209" s="90"/>
      <c r="CEJ209" s="90"/>
      <c r="CEL209" s="90"/>
      <c r="CEN209" s="90"/>
      <c r="CEP209" s="90"/>
      <c r="CER209" s="90"/>
      <c r="CET209" s="90"/>
      <c r="CEV209" s="90"/>
      <c r="CEX209" s="90"/>
      <c r="CEZ209" s="90"/>
      <c r="CFB209" s="90"/>
      <c r="CFD209" s="90"/>
      <c r="CFF209" s="90"/>
      <c r="CFH209" s="90"/>
      <c r="CFJ209" s="90"/>
      <c r="CFL209" s="90"/>
      <c r="CFN209" s="90"/>
      <c r="CFP209" s="90"/>
      <c r="CFR209" s="90"/>
      <c r="CFT209" s="90"/>
      <c r="CFV209" s="90"/>
      <c r="CFX209" s="90"/>
      <c r="CFZ209" s="90"/>
      <c r="CGB209" s="90"/>
      <c r="CGD209" s="90"/>
      <c r="CGF209" s="90"/>
      <c r="CGH209" s="90"/>
      <c r="CGJ209" s="90"/>
      <c r="CGL209" s="90"/>
      <c r="CGN209" s="90"/>
      <c r="CGP209" s="90"/>
      <c r="CGR209" s="90"/>
      <c r="CGT209" s="90"/>
      <c r="CGV209" s="90"/>
      <c r="CGX209" s="90"/>
      <c r="CGZ209" s="90"/>
      <c r="CHB209" s="90"/>
      <c r="CHD209" s="90"/>
      <c r="CHF209" s="90"/>
      <c r="CHH209" s="90"/>
      <c r="CHJ209" s="90"/>
      <c r="CHL209" s="90"/>
      <c r="CHN209" s="90"/>
      <c r="CHP209" s="90"/>
      <c r="CHR209" s="90"/>
      <c r="CHT209" s="90"/>
      <c r="CHV209" s="90"/>
      <c r="CHX209" s="90"/>
      <c r="CHZ209" s="90"/>
      <c r="CIB209" s="90"/>
      <c r="CID209" s="90"/>
      <c r="CIF209" s="90"/>
      <c r="CIH209" s="90"/>
      <c r="CIJ209" s="90"/>
      <c r="CIL209" s="90"/>
      <c r="CIN209" s="90"/>
      <c r="CIP209" s="90"/>
      <c r="CIR209" s="90"/>
      <c r="CIT209" s="90"/>
      <c r="CIV209" s="90"/>
      <c r="CIX209" s="90"/>
      <c r="CIZ209" s="90"/>
      <c r="CJB209" s="90"/>
      <c r="CJD209" s="90"/>
      <c r="CJF209" s="90"/>
      <c r="CJH209" s="90"/>
      <c r="CJJ209" s="90"/>
      <c r="CJL209" s="90"/>
      <c r="CJN209" s="90"/>
      <c r="CJP209" s="90"/>
      <c r="CJR209" s="90"/>
      <c r="CJT209" s="90"/>
      <c r="CJV209" s="90"/>
      <c r="CJX209" s="90"/>
      <c r="CJZ209" s="90"/>
      <c r="CKB209" s="90"/>
      <c r="CKD209" s="90"/>
      <c r="CKF209" s="90"/>
      <c r="CKH209" s="90"/>
      <c r="CKJ209" s="90"/>
      <c r="CKL209" s="90"/>
      <c r="CKN209" s="90"/>
      <c r="CKP209" s="90"/>
      <c r="CKR209" s="90"/>
      <c r="CKT209" s="90"/>
      <c r="CKV209" s="90"/>
      <c r="CKX209" s="90"/>
      <c r="CKZ209" s="90"/>
      <c r="CLB209" s="90"/>
      <c r="CLD209" s="90"/>
      <c r="CLF209" s="90"/>
      <c r="CLH209" s="90"/>
      <c r="CLJ209" s="90"/>
      <c r="CLL209" s="90"/>
      <c r="CLN209" s="90"/>
      <c r="CLP209" s="90"/>
      <c r="CLR209" s="90"/>
      <c r="CLT209" s="90"/>
      <c r="CLV209" s="90"/>
      <c r="CLX209" s="90"/>
      <c r="CLZ209" s="90"/>
      <c r="CMB209" s="90"/>
      <c r="CMD209" s="90"/>
      <c r="CMF209" s="90"/>
      <c r="CMH209" s="90"/>
      <c r="CMJ209" s="90"/>
      <c r="CML209" s="90"/>
      <c r="CMN209" s="90"/>
      <c r="CMP209" s="90"/>
      <c r="CMR209" s="90"/>
      <c r="CMT209" s="90"/>
      <c r="CMV209" s="90"/>
      <c r="CMX209" s="90"/>
      <c r="CMZ209" s="90"/>
      <c r="CNB209" s="90"/>
      <c r="CND209" s="90"/>
      <c r="CNF209" s="90"/>
      <c r="CNH209" s="90"/>
      <c r="CNJ209" s="90"/>
      <c r="CNL209" s="90"/>
      <c r="CNN209" s="90"/>
      <c r="CNP209" s="90"/>
      <c r="CNR209" s="90"/>
      <c r="CNT209" s="90"/>
      <c r="CNV209" s="90"/>
      <c r="CNX209" s="90"/>
      <c r="CNZ209" s="90"/>
      <c r="COB209" s="90"/>
      <c r="COD209" s="90"/>
      <c r="COF209" s="90"/>
      <c r="COH209" s="90"/>
      <c r="COJ209" s="90"/>
      <c r="COL209" s="90"/>
      <c r="CON209" s="90"/>
      <c r="COP209" s="90"/>
      <c r="COR209" s="90"/>
      <c r="COT209" s="90"/>
      <c r="COV209" s="90"/>
      <c r="COX209" s="90"/>
      <c r="COZ209" s="90"/>
      <c r="CPB209" s="90"/>
      <c r="CPD209" s="90"/>
      <c r="CPF209" s="90"/>
      <c r="CPH209" s="90"/>
      <c r="CPJ209" s="90"/>
      <c r="CPL209" s="90"/>
      <c r="CPN209" s="90"/>
      <c r="CPP209" s="90"/>
      <c r="CPR209" s="90"/>
      <c r="CPT209" s="90"/>
      <c r="CPV209" s="90"/>
      <c r="CPX209" s="90"/>
      <c r="CPZ209" s="90"/>
      <c r="CQB209" s="90"/>
      <c r="CQD209" s="90"/>
      <c r="CQF209" s="90"/>
      <c r="CQH209" s="90"/>
      <c r="CQJ209" s="90"/>
      <c r="CQL209" s="90"/>
      <c r="CQN209" s="90"/>
      <c r="CQP209" s="90"/>
      <c r="CQR209" s="90"/>
      <c r="CQT209" s="90"/>
      <c r="CQV209" s="90"/>
      <c r="CQX209" s="90"/>
      <c r="CQZ209" s="90"/>
      <c r="CRB209" s="90"/>
      <c r="CRD209" s="90"/>
      <c r="CRF209" s="90"/>
      <c r="CRH209" s="90"/>
      <c r="CRJ209" s="90"/>
      <c r="CRL209" s="90"/>
      <c r="CRN209" s="90"/>
      <c r="CRP209" s="90"/>
      <c r="CRR209" s="90"/>
      <c r="CRT209" s="90"/>
      <c r="CRV209" s="90"/>
      <c r="CRX209" s="90"/>
      <c r="CRZ209" s="90"/>
      <c r="CSB209" s="90"/>
      <c r="CSD209" s="90"/>
      <c r="CSF209" s="90"/>
      <c r="CSH209" s="90"/>
      <c r="CSJ209" s="90"/>
      <c r="CSL209" s="90"/>
      <c r="CSN209" s="90"/>
      <c r="CSP209" s="90"/>
      <c r="CSR209" s="90"/>
      <c r="CST209" s="90"/>
      <c r="CSV209" s="90"/>
      <c r="CSX209" s="90"/>
      <c r="CSZ209" s="90"/>
      <c r="CTB209" s="90"/>
      <c r="CTD209" s="90"/>
      <c r="CTF209" s="90"/>
      <c r="CTH209" s="90"/>
      <c r="CTJ209" s="90"/>
      <c r="CTL209" s="90"/>
      <c r="CTN209" s="90"/>
      <c r="CTP209" s="90"/>
      <c r="CTR209" s="90"/>
      <c r="CTT209" s="90"/>
      <c r="CTV209" s="90"/>
      <c r="CTX209" s="90"/>
      <c r="CTZ209" s="90"/>
      <c r="CUB209" s="90"/>
      <c r="CUD209" s="90"/>
      <c r="CUF209" s="90"/>
      <c r="CUH209" s="90"/>
      <c r="CUJ209" s="90"/>
      <c r="CUL209" s="90"/>
      <c r="CUN209" s="90"/>
      <c r="CUP209" s="90"/>
      <c r="CUR209" s="90"/>
      <c r="CUT209" s="90"/>
      <c r="CUV209" s="90"/>
      <c r="CUX209" s="90"/>
      <c r="CUZ209" s="90"/>
      <c r="CVB209" s="90"/>
      <c r="CVD209" s="90"/>
      <c r="CVF209" s="90"/>
      <c r="CVH209" s="90"/>
      <c r="CVJ209" s="90"/>
      <c r="CVL209" s="90"/>
      <c r="CVN209" s="90"/>
      <c r="CVP209" s="90"/>
      <c r="CVR209" s="90"/>
      <c r="CVT209" s="90"/>
      <c r="CVV209" s="90"/>
      <c r="CVX209" s="90"/>
      <c r="CVZ209" s="90"/>
      <c r="CWB209" s="90"/>
      <c r="CWD209" s="90"/>
      <c r="CWF209" s="90"/>
      <c r="CWH209" s="90"/>
      <c r="CWJ209" s="90"/>
      <c r="CWL209" s="90"/>
      <c r="CWN209" s="90"/>
      <c r="CWP209" s="90"/>
      <c r="CWR209" s="90"/>
      <c r="CWT209" s="90"/>
      <c r="CWV209" s="90"/>
      <c r="CWX209" s="90"/>
      <c r="CWZ209" s="90"/>
      <c r="CXB209" s="90"/>
      <c r="CXD209" s="90"/>
      <c r="CXF209" s="90"/>
      <c r="CXH209" s="90"/>
      <c r="CXJ209" s="90"/>
      <c r="CXL209" s="90"/>
      <c r="CXN209" s="90"/>
      <c r="CXP209" s="90"/>
      <c r="CXR209" s="90"/>
      <c r="CXT209" s="90"/>
      <c r="CXV209" s="90"/>
      <c r="CXX209" s="90"/>
      <c r="CXZ209" s="90"/>
      <c r="CYB209" s="90"/>
      <c r="CYD209" s="90"/>
      <c r="CYF209" s="90"/>
      <c r="CYH209" s="90"/>
      <c r="CYJ209" s="90"/>
      <c r="CYL209" s="90"/>
      <c r="CYN209" s="90"/>
      <c r="CYP209" s="90"/>
      <c r="CYR209" s="90"/>
      <c r="CYT209" s="90"/>
      <c r="CYV209" s="90"/>
      <c r="CYX209" s="90"/>
      <c r="CYZ209" s="90"/>
      <c r="CZB209" s="90"/>
      <c r="CZD209" s="90"/>
      <c r="CZF209" s="90"/>
      <c r="CZH209" s="90"/>
      <c r="CZJ209" s="90"/>
      <c r="CZL209" s="90"/>
      <c r="CZN209" s="90"/>
      <c r="CZP209" s="90"/>
      <c r="CZR209" s="90"/>
      <c r="CZT209" s="90"/>
      <c r="CZV209" s="90"/>
      <c r="CZX209" s="90"/>
      <c r="CZZ209" s="90"/>
      <c r="DAB209" s="90"/>
      <c r="DAD209" s="90"/>
      <c r="DAF209" s="90"/>
      <c r="DAH209" s="90"/>
      <c r="DAJ209" s="90"/>
      <c r="DAL209" s="90"/>
      <c r="DAN209" s="90"/>
      <c r="DAP209" s="90"/>
      <c r="DAR209" s="90"/>
      <c r="DAT209" s="90"/>
      <c r="DAV209" s="90"/>
      <c r="DAX209" s="90"/>
      <c r="DAZ209" s="90"/>
      <c r="DBB209" s="90"/>
      <c r="DBD209" s="90"/>
      <c r="DBF209" s="90"/>
      <c r="DBH209" s="90"/>
      <c r="DBJ209" s="90"/>
      <c r="DBL209" s="90"/>
      <c r="DBN209" s="90"/>
      <c r="DBP209" s="90"/>
      <c r="DBR209" s="90"/>
      <c r="DBT209" s="90"/>
      <c r="DBV209" s="90"/>
      <c r="DBX209" s="90"/>
      <c r="DBZ209" s="90"/>
      <c r="DCB209" s="90"/>
      <c r="DCD209" s="90"/>
      <c r="DCF209" s="90"/>
      <c r="DCH209" s="90"/>
      <c r="DCJ209" s="90"/>
      <c r="DCL209" s="90"/>
      <c r="DCN209" s="90"/>
      <c r="DCP209" s="90"/>
      <c r="DCR209" s="90"/>
      <c r="DCT209" s="90"/>
      <c r="DCV209" s="90"/>
      <c r="DCX209" s="90"/>
      <c r="DCZ209" s="90"/>
      <c r="DDB209" s="90"/>
      <c r="DDD209" s="90"/>
      <c r="DDF209" s="90"/>
      <c r="DDH209" s="90"/>
      <c r="DDJ209" s="90"/>
      <c r="DDL209" s="90"/>
      <c r="DDN209" s="90"/>
      <c r="DDP209" s="90"/>
      <c r="DDR209" s="90"/>
      <c r="DDT209" s="90"/>
      <c r="DDV209" s="90"/>
      <c r="DDX209" s="90"/>
      <c r="DDZ209" s="90"/>
      <c r="DEB209" s="90"/>
      <c r="DED209" s="90"/>
      <c r="DEF209" s="90"/>
      <c r="DEH209" s="90"/>
      <c r="DEJ209" s="90"/>
      <c r="DEL209" s="90"/>
      <c r="DEN209" s="90"/>
      <c r="DEP209" s="90"/>
      <c r="DER209" s="90"/>
      <c r="DET209" s="90"/>
      <c r="DEV209" s="90"/>
      <c r="DEX209" s="90"/>
      <c r="DEZ209" s="90"/>
      <c r="DFB209" s="90"/>
      <c r="DFD209" s="90"/>
      <c r="DFF209" s="90"/>
      <c r="DFH209" s="90"/>
      <c r="DFJ209" s="90"/>
      <c r="DFL209" s="90"/>
      <c r="DFN209" s="90"/>
      <c r="DFP209" s="90"/>
      <c r="DFR209" s="90"/>
      <c r="DFT209" s="90"/>
      <c r="DFV209" s="90"/>
      <c r="DFX209" s="90"/>
      <c r="DFZ209" s="90"/>
      <c r="DGB209" s="90"/>
      <c r="DGD209" s="90"/>
      <c r="DGF209" s="90"/>
      <c r="DGH209" s="90"/>
      <c r="DGJ209" s="90"/>
      <c r="DGL209" s="90"/>
      <c r="DGN209" s="90"/>
      <c r="DGP209" s="90"/>
      <c r="DGR209" s="90"/>
      <c r="DGT209" s="90"/>
      <c r="DGV209" s="90"/>
      <c r="DGX209" s="90"/>
      <c r="DGZ209" s="90"/>
      <c r="DHB209" s="90"/>
      <c r="DHD209" s="90"/>
      <c r="DHF209" s="90"/>
      <c r="DHH209" s="90"/>
      <c r="DHJ209" s="90"/>
      <c r="DHL209" s="90"/>
      <c r="DHN209" s="90"/>
      <c r="DHP209" s="90"/>
      <c r="DHR209" s="90"/>
      <c r="DHT209" s="90"/>
      <c r="DHV209" s="90"/>
      <c r="DHX209" s="90"/>
      <c r="DHZ209" s="90"/>
      <c r="DIB209" s="90"/>
      <c r="DID209" s="90"/>
      <c r="DIF209" s="90"/>
      <c r="DIH209" s="90"/>
      <c r="DIJ209" s="90"/>
      <c r="DIL209" s="90"/>
      <c r="DIN209" s="90"/>
      <c r="DIP209" s="90"/>
      <c r="DIR209" s="90"/>
      <c r="DIT209" s="90"/>
      <c r="DIV209" s="90"/>
      <c r="DIX209" s="90"/>
      <c r="DIZ209" s="90"/>
      <c r="DJB209" s="90"/>
      <c r="DJD209" s="90"/>
      <c r="DJF209" s="90"/>
      <c r="DJH209" s="90"/>
      <c r="DJJ209" s="90"/>
      <c r="DJL209" s="90"/>
      <c r="DJN209" s="90"/>
      <c r="DJP209" s="90"/>
      <c r="DJR209" s="90"/>
      <c r="DJT209" s="90"/>
      <c r="DJV209" s="90"/>
      <c r="DJX209" s="90"/>
      <c r="DJZ209" s="90"/>
      <c r="DKB209" s="90"/>
      <c r="DKD209" s="90"/>
      <c r="DKF209" s="90"/>
      <c r="DKH209" s="90"/>
      <c r="DKJ209" s="90"/>
      <c r="DKL209" s="90"/>
      <c r="DKN209" s="90"/>
      <c r="DKP209" s="90"/>
      <c r="DKR209" s="90"/>
      <c r="DKT209" s="90"/>
      <c r="DKV209" s="90"/>
      <c r="DKX209" s="90"/>
      <c r="DKZ209" s="90"/>
      <c r="DLB209" s="90"/>
      <c r="DLD209" s="90"/>
      <c r="DLF209" s="90"/>
      <c r="DLH209" s="90"/>
      <c r="DLJ209" s="90"/>
      <c r="DLL209" s="90"/>
      <c r="DLN209" s="90"/>
      <c r="DLP209" s="90"/>
      <c r="DLR209" s="90"/>
      <c r="DLT209" s="90"/>
      <c r="DLV209" s="90"/>
      <c r="DLX209" s="90"/>
      <c r="DLZ209" s="90"/>
      <c r="DMB209" s="90"/>
      <c r="DMD209" s="90"/>
      <c r="DMF209" s="90"/>
      <c r="DMH209" s="90"/>
      <c r="DMJ209" s="90"/>
      <c r="DML209" s="90"/>
      <c r="DMN209" s="90"/>
      <c r="DMP209" s="90"/>
      <c r="DMR209" s="90"/>
      <c r="DMT209" s="90"/>
      <c r="DMV209" s="90"/>
      <c r="DMX209" s="90"/>
      <c r="DMZ209" s="90"/>
      <c r="DNB209" s="90"/>
      <c r="DND209" s="90"/>
      <c r="DNF209" s="90"/>
      <c r="DNH209" s="90"/>
      <c r="DNJ209" s="90"/>
      <c r="DNL209" s="90"/>
      <c r="DNN209" s="90"/>
      <c r="DNP209" s="90"/>
      <c r="DNR209" s="90"/>
      <c r="DNT209" s="90"/>
      <c r="DNV209" s="90"/>
      <c r="DNX209" s="90"/>
      <c r="DNZ209" s="90"/>
      <c r="DOB209" s="90"/>
      <c r="DOD209" s="90"/>
      <c r="DOF209" s="90"/>
      <c r="DOH209" s="90"/>
      <c r="DOJ209" s="90"/>
      <c r="DOL209" s="90"/>
      <c r="DON209" s="90"/>
      <c r="DOP209" s="90"/>
      <c r="DOR209" s="90"/>
      <c r="DOT209" s="90"/>
      <c r="DOV209" s="90"/>
      <c r="DOX209" s="90"/>
      <c r="DOZ209" s="90"/>
      <c r="DPB209" s="90"/>
      <c r="DPD209" s="90"/>
      <c r="DPF209" s="90"/>
      <c r="DPH209" s="90"/>
      <c r="DPJ209" s="90"/>
      <c r="DPL209" s="90"/>
      <c r="DPN209" s="90"/>
      <c r="DPP209" s="90"/>
      <c r="DPR209" s="90"/>
      <c r="DPT209" s="90"/>
      <c r="DPV209" s="90"/>
      <c r="DPX209" s="90"/>
      <c r="DPZ209" s="90"/>
      <c r="DQB209" s="90"/>
      <c r="DQD209" s="90"/>
      <c r="DQF209" s="90"/>
      <c r="DQH209" s="90"/>
      <c r="DQJ209" s="90"/>
      <c r="DQL209" s="90"/>
      <c r="DQN209" s="90"/>
      <c r="DQP209" s="90"/>
      <c r="DQR209" s="90"/>
      <c r="DQT209" s="90"/>
      <c r="DQV209" s="90"/>
      <c r="DQX209" s="90"/>
      <c r="DQZ209" s="90"/>
      <c r="DRB209" s="90"/>
      <c r="DRD209" s="90"/>
      <c r="DRF209" s="90"/>
      <c r="DRH209" s="90"/>
      <c r="DRJ209" s="90"/>
      <c r="DRL209" s="90"/>
      <c r="DRN209" s="90"/>
      <c r="DRP209" s="90"/>
      <c r="DRR209" s="90"/>
      <c r="DRT209" s="90"/>
      <c r="DRV209" s="90"/>
      <c r="DRX209" s="90"/>
      <c r="DRZ209" s="90"/>
      <c r="DSB209" s="90"/>
      <c r="DSD209" s="90"/>
      <c r="DSF209" s="90"/>
      <c r="DSH209" s="90"/>
      <c r="DSJ209" s="90"/>
      <c r="DSL209" s="90"/>
      <c r="DSN209" s="90"/>
      <c r="DSP209" s="90"/>
      <c r="DSR209" s="90"/>
      <c r="DST209" s="90"/>
      <c r="DSV209" s="90"/>
      <c r="DSX209" s="90"/>
      <c r="DSZ209" s="90"/>
      <c r="DTB209" s="90"/>
      <c r="DTD209" s="90"/>
      <c r="DTF209" s="90"/>
      <c r="DTH209" s="90"/>
      <c r="DTJ209" s="90"/>
      <c r="DTL209" s="90"/>
      <c r="DTN209" s="90"/>
      <c r="DTP209" s="90"/>
      <c r="DTR209" s="90"/>
      <c r="DTT209" s="90"/>
      <c r="DTV209" s="90"/>
      <c r="DTX209" s="90"/>
      <c r="DTZ209" s="90"/>
      <c r="DUB209" s="90"/>
      <c r="DUD209" s="90"/>
      <c r="DUF209" s="90"/>
      <c r="DUH209" s="90"/>
      <c r="DUJ209" s="90"/>
      <c r="DUL209" s="90"/>
      <c r="DUN209" s="90"/>
      <c r="DUP209" s="90"/>
      <c r="DUR209" s="90"/>
      <c r="DUT209" s="90"/>
      <c r="DUV209" s="90"/>
      <c r="DUX209" s="90"/>
      <c r="DUZ209" s="90"/>
      <c r="DVB209" s="90"/>
      <c r="DVD209" s="90"/>
      <c r="DVF209" s="90"/>
      <c r="DVH209" s="90"/>
      <c r="DVJ209" s="90"/>
      <c r="DVL209" s="90"/>
      <c r="DVN209" s="90"/>
      <c r="DVP209" s="90"/>
      <c r="DVR209" s="90"/>
      <c r="DVT209" s="90"/>
      <c r="DVV209" s="90"/>
      <c r="DVX209" s="90"/>
      <c r="DVZ209" s="90"/>
      <c r="DWB209" s="90"/>
      <c r="DWD209" s="90"/>
      <c r="DWF209" s="90"/>
      <c r="DWH209" s="90"/>
      <c r="DWJ209" s="90"/>
      <c r="DWL209" s="90"/>
      <c r="DWN209" s="90"/>
      <c r="DWP209" s="90"/>
      <c r="DWR209" s="90"/>
      <c r="DWT209" s="90"/>
      <c r="DWV209" s="90"/>
      <c r="DWX209" s="90"/>
      <c r="DWZ209" s="90"/>
      <c r="DXB209" s="90"/>
      <c r="DXD209" s="90"/>
      <c r="DXF209" s="90"/>
      <c r="DXH209" s="90"/>
      <c r="DXJ209" s="90"/>
      <c r="DXL209" s="90"/>
      <c r="DXN209" s="90"/>
      <c r="DXP209" s="90"/>
      <c r="DXR209" s="90"/>
      <c r="DXT209" s="90"/>
      <c r="DXV209" s="90"/>
      <c r="DXX209" s="90"/>
      <c r="DXZ209" s="90"/>
      <c r="DYB209" s="90"/>
      <c r="DYD209" s="90"/>
      <c r="DYF209" s="90"/>
      <c r="DYH209" s="90"/>
      <c r="DYJ209" s="90"/>
      <c r="DYL209" s="90"/>
      <c r="DYN209" s="90"/>
      <c r="DYP209" s="90"/>
      <c r="DYR209" s="90"/>
      <c r="DYT209" s="90"/>
      <c r="DYV209" s="90"/>
      <c r="DYX209" s="90"/>
      <c r="DYZ209" s="90"/>
      <c r="DZB209" s="90"/>
      <c r="DZD209" s="90"/>
      <c r="DZF209" s="90"/>
      <c r="DZH209" s="90"/>
      <c r="DZJ209" s="90"/>
      <c r="DZL209" s="90"/>
      <c r="DZN209" s="90"/>
      <c r="DZP209" s="90"/>
      <c r="DZR209" s="90"/>
      <c r="DZT209" s="90"/>
      <c r="DZV209" s="90"/>
      <c r="DZX209" s="90"/>
      <c r="DZZ209" s="90"/>
      <c r="EAB209" s="90"/>
      <c r="EAD209" s="90"/>
      <c r="EAF209" s="90"/>
      <c r="EAH209" s="90"/>
      <c r="EAJ209" s="90"/>
      <c r="EAL209" s="90"/>
      <c r="EAN209" s="90"/>
      <c r="EAP209" s="90"/>
      <c r="EAR209" s="90"/>
      <c r="EAT209" s="90"/>
      <c r="EAV209" s="90"/>
      <c r="EAX209" s="90"/>
      <c r="EAZ209" s="90"/>
      <c r="EBB209" s="90"/>
      <c r="EBD209" s="90"/>
      <c r="EBF209" s="90"/>
      <c r="EBH209" s="90"/>
      <c r="EBJ209" s="90"/>
      <c r="EBL209" s="90"/>
      <c r="EBN209" s="90"/>
      <c r="EBP209" s="90"/>
      <c r="EBR209" s="90"/>
      <c r="EBT209" s="90"/>
      <c r="EBV209" s="90"/>
      <c r="EBX209" s="90"/>
      <c r="EBZ209" s="90"/>
      <c r="ECB209" s="90"/>
      <c r="ECD209" s="90"/>
      <c r="ECF209" s="90"/>
      <c r="ECH209" s="90"/>
      <c r="ECJ209" s="90"/>
      <c r="ECL209" s="90"/>
      <c r="ECN209" s="90"/>
      <c r="ECP209" s="90"/>
      <c r="ECR209" s="90"/>
      <c r="ECT209" s="90"/>
      <c r="ECV209" s="90"/>
      <c r="ECX209" s="90"/>
      <c r="ECZ209" s="90"/>
      <c r="EDB209" s="90"/>
      <c r="EDD209" s="90"/>
      <c r="EDF209" s="90"/>
      <c r="EDH209" s="90"/>
      <c r="EDJ209" s="90"/>
      <c r="EDL209" s="90"/>
      <c r="EDN209" s="90"/>
      <c r="EDP209" s="90"/>
      <c r="EDR209" s="90"/>
      <c r="EDT209" s="90"/>
      <c r="EDV209" s="90"/>
      <c r="EDX209" s="90"/>
      <c r="EDZ209" s="90"/>
      <c r="EEB209" s="90"/>
      <c r="EED209" s="90"/>
      <c r="EEF209" s="90"/>
      <c r="EEH209" s="90"/>
      <c r="EEJ209" s="90"/>
      <c r="EEL209" s="90"/>
      <c r="EEN209" s="90"/>
      <c r="EEP209" s="90"/>
      <c r="EER209" s="90"/>
      <c r="EET209" s="90"/>
      <c r="EEV209" s="90"/>
      <c r="EEX209" s="90"/>
      <c r="EEZ209" s="90"/>
      <c r="EFB209" s="90"/>
      <c r="EFD209" s="90"/>
      <c r="EFF209" s="90"/>
      <c r="EFH209" s="90"/>
      <c r="EFJ209" s="90"/>
      <c r="EFL209" s="90"/>
      <c r="EFN209" s="90"/>
      <c r="EFP209" s="90"/>
      <c r="EFR209" s="90"/>
      <c r="EFT209" s="90"/>
      <c r="EFV209" s="90"/>
      <c r="EFX209" s="90"/>
      <c r="EFZ209" s="90"/>
      <c r="EGB209" s="90"/>
      <c r="EGD209" s="90"/>
      <c r="EGF209" s="90"/>
      <c r="EGH209" s="90"/>
      <c r="EGJ209" s="90"/>
      <c r="EGL209" s="90"/>
      <c r="EGN209" s="90"/>
      <c r="EGP209" s="90"/>
      <c r="EGR209" s="90"/>
      <c r="EGT209" s="90"/>
      <c r="EGV209" s="90"/>
      <c r="EGX209" s="90"/>
      <c r="EGZ209" s="90"/>
      <c r="EHB209" s="90"/>
      <c r="EHD209" s="90"/>
      <c r="EHF209" s="90"/>
      <c r="EHH209" s="90"/>
      <c r="EHJ209" s="90"/>
      <c r="EHL209" s="90"/>
      <c r="EHN209" s="90"/>
      <c r="EHP209" s="90"/>
      <c r="EHR209" s="90"/>
      <c r="EHT209" s="90"/>
      <c r="EHV209" s="90"/>
      <c r="EHX209" s="90"/>
      <c r="EHZ209" s="90"/>
      <c r="EIB209" s="90"/>
      <c r="EID209" s="90"/>
      <c r="EIF209" s="90"/>
      <c r="EIH209" s="90"/>
      <c r="EIJ209" s="90"/>
      <c r="EIL209" s="90"/>
      <c r="EIN209" s="90"/>
      <c r="EIP209" s="90"/>
      <c r="EIR209" s="90"/>
      <c r="EIT209" s="90"/>
      <c r="EIV209" s="90"/>
      <c r="EIX209" s="90"/>
      <c r="EIZ209" s="90"/>
      <c r="EJB209" s="90"/>
      <c r="EJD209" s="90"/>
      <c r="EJF209" s="90"/>
      <c r="EJH209" s="90"/>
      <c r="EJJ209" s="90"/>
      <c r="EJL209" s="90"/>
      <c r="EJN209" s="90"/>
      <c r="EJP209" s="90"/>
      <c r="EJR209" s="90"/>
      <c r="EJT209" s="90"/>
      <c r="EJV209" s="90"/>
      <c r="EJX209" s="90"/>
      <c r="EJZ209" s="90"/>
      <c r="EKB209" s="90"/>
      <c r="EKD209" s="90"/>
      <c r="EKF209" s="90"/>
      <c r="EKH209" s="90"/>
      <c r="EKJ209" s="90"/>
      <c r="EKL209" s="90"/>
      <c r="EKN209" s="90"/>
      <c r="EKP209" s="90"/>
      <c r="EKR209" s="90"/>
      <c r="EKT209" s="90"/>
      <c r="EKV209" s="90"/>
      <c r="EKX209" s="90"/>
      <c r="EKZ209" s="90"/>
      <c r="ELB209" s="90"/>
      <c r="ELD209" s="90"/>
      <c r="ELF209" s="90"/>
      <c r="ELH209" s="90"/>
      <c r="ELJ209" s="90"/>
      <c r="ELL209" s="90"/>
      <c r="ELN209" s="90"/>
      <c r="ELP209" s="90"/>
      <c r="ELR209" s="90"/>
      <c r="ELT209" s="90"/>
      <c r="ELV209" s="90"/>
      <c r="ELX209" s="90"/>
      <c r="ELZ209" s="90"/>
      <c r="EMB209" s="90"/>
      <c r="EMD209" s="90"/>
      <c r="EMF209" s="90"/>
      <c r="EMH209" s="90"/>
      <c r="EMJ209" s="90"/>
      <c r="EML209" s="90"/>
      <c r="EMN209" s="90"/>
      <c r="EMP209" s="90"/>
      <c r="EMR209" s="90"/>
      <c r="EMT209" s="90"/>
      <c r="EMV209" s="90"/>
      <c r="EMX209" s="90"/>
      <c r="EMZ209" s="90"/>
      <c r="ENB209" s="90"/>
      <c r="END209" s="90"/>
      <c r="ENF209" s="90"/>
      <c r="ENH209" s="90"/>
      <c r="ENJ209" s="90"/>
      <c r="ENL209" s="90"/>
      <c r="ENN209" s="90"/>
      <c r="ENP209" s="90"/>
      <c r="ENR209" s="90"/>
      <c r="ENT209" s="90"/>
      <c r="ENV209" s="90"/>
      <c r="ENX209" s="90"/>
      <c r="ENZ209" s="90"/>
      <c r="EOB209" s="90"/>
      <c r="EOD209" s="90"/>
      <c r="EOF209" s="90"/>
      <c r="EOH209" s="90"/>
      <c r="EOJ209" s="90"/>
      <c r="EOL209" s="90"/>
      <c r="EON209" s="90"/>
      <c r="EOP209" s="90"/>
      <c r="EOR209" s="90"/>
      <c r="EOT209" s="90"/>
      <c r="EOV209" s="90"/>
      <c r="EOX209" s="90"/>
      <c r="EOZ209" s="90"/>
      <c r="EPB209" s="90"/>
      <c r="EPD209" s="90"/>
      <c r="EPF209" s="90"/>
      <c r="EPH209" s="90"/>
      <c r="EPJ209" s="90"/>
      <c r="EPL209" s="90"/>
      <c r="EPN209" s="90"/>
      <c r="EPP209" s="90"/>
      <c r="EPR209" s="90"/>
      <c r="EPT209" s="90"/>
      <c r="EPV209" s="90"/>
      <c r="EPX209" s="90"/>
      <c r="EPZ209" s="90"/>
      <c r="EQB209" s="90"/>
      <c r="EQD209" s="90"/>
      <c r="EQF209" s="90"/>
      <c r="EQH209" s="90"/>
      <c r="EQJ209" s="90"/>
      <c r="EQL209" s="90"/>
      <c r="EQN209" s="90"/>
      <c r="EQP209" s="90"/>
      <c r="EQR209" s="90"/>
      <c r="EQT209" s="90"/>
      <c r="EQV209" s="90"/>
      <c r="EQX209" s="90"/>
      <c r="EQZ209" s="90"/>
      <c r="ERB209" s="90"/>
      <c r="ERD209" s="90"/>
      <c r="ERF209" s="90"/>
      <c r="ERH209" s="90"/>
      <c r="ERJ209" s="90"/>
      <c r="ERL209" s="90"/>
      <c r="ERN209" s="90"/>
      <c r="ERP209" s="90"/>
      <c r="ERR209" s="90"/>
      <c r="ERT209" s="90"/>
      <c r="ERV209" s="90"/>
      <c r="ERX209" s="90"/>
      <c r="ERZ209" s="90"/>
      <c r="ESB209" s="90"/>
      <c r="ESD209" s="90"/>
      <c r="ESF209" s="90"/>
      <c r="ESH209" s="90"/>
      <c r="ESJ209" s="90"/>
      <c r="ESL209" s="90"/>
      <c r="ESN209" s="90"/>
      <c r="ESP209" s="90"/>
      <c r="ESR209" s="90"/>
      <c r="EST209" s="90"/>
      <c r="ESV209" s="90"/>
      <c r="ESX209" s="90"/>
      <c r="ESZ209" s="90"/>
      <c r="ETB209" s="90"/>
      <c r="ETD209" s="90"/>
      <c r="ETF209" s="90"/>
      <c r="ETH209" s="90"/>
      <c r="ETJ209" s="90"/>
      <c r="ETL209" s="90"/>
      <c r="ETN209" s="90"/>
      <c r="ETP209" s="90"/>
      <c r="ETR209" s="90"/>
      <c r="ETT209" s="90"/>
      <c r="ETV209" s="90"/>
      <c r="ETX209" s="90"/>
      <c r="ETZ209" s="90"/>
      <c r="EUB209" s="90"/>
      <c r="EUD209" s="90"/>
      <c r="EUF209" s="90"/>
      <c r="EUH209" s="90"/>
      <c r="EUJ209" s="90"/>
      <c r="EUL209" s="90"/>
      <c r="EUN209" s="90"/>
      <c r="EUP209" s="90"/>
      <c r="EUR209" s="90"/>
      <c r="EUT209" s="90"/>
      <c r="EUV209" s="90"/>
      <c r="EUX209" s="90"/>
      <c r="EUZ209" s="90"/>
      <c r="EVB209" s="90"/>
      <c r="EVD209" s="90"/>
      <c r="EVF209" s="90"/>
      <c r="EVH209" s="90"/>
      <c r="EVJ209" s="90"/>
      <c r="EVL209" s="90"/>
      <c r="EVN209" s="90"/>
      <c r="EVP209" s="90"/>
      <c r="EVR209" s="90"/>
      <c r="EVT209" s="90"/>
      <c r="EVV209" s="90"/>
      <c r="EVX209" s="90"/>
      <c r="EVZ209" s="90"/>
      <c r="EWB209" s="90"/>
      <c r="EWD209" s="90"/>
      <c r="EWF209" s="90"/>
      <c r="EWH209" s="90"/>
      <c r="EWJ209" s="90"/>
      <c r="EWL209" s="90"/>
      <c r="EWN209" s="90"/>
      <c r="EWP209" s="90"/>
      <c r="EWR209" s="90"/>
      <c r="EWT209" s="90"/>
      <c r="EWV209" s="90"/>
      <c r="EWX209" s="90"/>
      <c r="EWZ209" s="90"/>
      <c r="EXB209" s="90"/>
      <c r="EXD209" s="90"/>
      <c r="EXF209" s="90"/>
      <c r="EXH209" s="90"/>
      <c r="EXJ209" s="90"/>
      <c r="EXL209" s="90"/>
      <c r="EXN209" s="90"/>
      <c r="EXP209" s="90"/>
      <c r="EXR209" s="90"/>
      <c r="EXT209" s="90"/>
      <c r="EXV209" s="90"/>
      <c r="EXX209" s="90"/>
      <c r="EXZ209" s="90"/>
      <c r="EYB209" s="90"/>
      <c r="EYD209" s="90"/>
      <c r="EYF209" s="90"/>
      <c r="EYH209" s="90"/>
      <c r="EYJ209" s="90"/>
      <c r="EYL209" s="90"/>
      <c r="EYN209" s="90"/>
      <c r="EYP209" s="90"/>
      <c r="EYR209" s="90"/>
      <c r="EYT209" s="90"/>
      <c r="EYV209" s="90"/>
      <c r="EYX209" s="90"/>
      <c r="EYZ209" s="90"/>
      <c r="EZB209" s="90"/>
      <c r="EZD209" s="90"/>
      <c r="EZF209" s="90"/>
      <c r="EZH209" s="90"/>
      <c r="EZJ209" s="90"/>
      <c r="EZL209" s="90"/>
      <c r="EZN209" s="90"/>
      <c r="EZP209" s="90"/>
      <c r="EZR209" s="90"/>
      <c r="EZT209" s="90"/>
      <c r="EZV209" s="90"/>
      <c r="EZX209" s="90"/>
      <c r="EZZ209" s="90"/>
      <c r="FAB209" s="90"/>
      <c r="FAD209" s="90"/>
      <c r="FAF209" s="90"/>
      <c r="FAH209" s="90"/>
      <c r="FAJ209" s="90"/>
      <c r="FAL209" s="90"/>
      <c r="FAN209" s="90"/>
      <c r="FAP209" s="90"/>
      <c r="FAR209" s="90"/>
      <c r="FAT209" s="90"/>
      <c r="FAV209" s="90"/>
      <c r="FAX209" s="90"/>
      <c r="FAZ209" s="90"/>
      <c r="FBB209" s="90"/>
      <c r="FBD209" s="90"/>
      <c r="FBF209" s="90"/>
      <c r="FBH209" s="90"/>
      <c r="FBJ209" s="90"/>
      <c r="FBL209" s="90"/>
      <c r="FBN209" s="90"/>
      <c r="FBP209" s="90"/>
      <c r="FBR209" s="90"/>
      <c r="FBT209" s="90"/>
      <c r="FBV209" s="90"/>
      <c r="FBX209" s="90"/>
      <c r="FBZ209" s="90"/>
      <c r="FCB209" s="90"/>
      <c r="FCD209" s="90"/>
      <c r="FCF209" s="90"/>
      <c r="FCH209" s="90"/>
      <c r="FCJ209" s="90"/>
      <c r="FCL209" s="90"/>
      <c r="FCN209" s="90"/>
      <c r="FCP209" s="90"/>
      <c r="FCR209" s="90"/>
      <c r="FCT209" s="90"/>
      <c r="FCV209" s="90"/>
      <c r="FCX209" s="90"/>
      <c r="FCZ209" s="90"/>
      <c r="FDB209" s="90"/>
      <c r="FDD209" s="90"/>
      <c r="FDF209" s="90"/>
      <c r="FDH209" s="90"/>
      <c r="FDJ209" s="90"/>
      <c r="FDL209" s="90"/>
      <c r="FDN209" s="90"/>
      <c r="FDP209" s="90"/>
      <c r="FDR209" s="90"/>
      <c r="FDT209" s="90"/>
      <c r="FDV209" s="90"/>
      <c r="FDX209" s="90"/>
      <c r="FDZ209" s="90"/>
      <c r="FEB209" s="90"/>
      <c r="FED209" s="90"/>
      <c r="FEF209" s="90"/>
      <c r="FEH209" s="90"/>
      <c r="FEJ209" s="90"/>
      <c r="FEL209" s="90"/>
      <c r="FEN209" s="90"/>
      <c r="FEP209" s="90"/>
      <c r="FER209" s="90"/>
      <c r="FET209" s="90"/>
      <c r="FEV209" s="90"/>
      <c r="FEX209" s="90"/>
      <c r="FEZ209" s="90"/>
      <c r="FFB209" s="90"/>
      <c r="FFD209" s="90"/>
      <c r="FFF209" s="90"/>
      <c r="FFH209" s="90"/>
      <c r="FFJ209" s="90"/>
      <c r="FFL209" s="90"/>
      <c r="FFN209" s="90"/>
      <c r="FFP209" s="90"/>
      <c r="FFR209" s="90"/>
      <c r="FFT209" s="90"/>
      <c r="FFV209" s="90"/>
      <c r="FFX209" s="90"/>
      <c r="FFZ209" s="90"/>
      <c r="FGB209" s="90"/>
      <c r="FGD209" s="90"/>
      <c r="FGF209" s="90"/>
      <c r="FGH209" s="90"/>
      <c r="FGJ209" s="90"/>
      <c r="FGL209" s="90"/>
      <c r="FGN209" s="90"/>
      <c r="FGP209" s="90"/>
      <c r="FGR209" s="90"/>
      <c r="FGT209" s="90"/>
      <c r="FGV209" s="90"/>
      <c r="FGX209" s="90"/>
      <c r="FGZ209" s="90"/>
      <c r="FHB209" s="90"/>
      <c r="FHD209" s="90"/>
      <c r="FHF209" s="90"/>
      <c r="FHH209" s="90"/>
      <c r="FHJ209" s="90"/>
      <c r="FHL209" s="90"/>
      <c r="FHN209" s="90"/>
      <c r="FHP209" s="90"/>
      <c r="FHR209" s="90"/>
      <c r="FHT209" s="90"/>
      <c r="FHV209" s="90"/>
      <c r="FHX209" s="90"/>
      <c r="FHZ209" s="90"/>
      <c r="FIB209" s="90"/>
      <c r="FID209" s="90"/>
      <c r="FIF209" s="90"/>
      <c r="FIH209" s="90"/>
      <c r="FIJ209" s="90"/>
      <c r="FIL209" s="90"/>
      <c r="FIN209" s="90"/>
      <c r="FIP209" s="90"/>
      <c r="FIR209" s="90"/>
      <c r="FIT209" s="90"/>
      <c r="FIV209" s="90"/>
      <c r="FIX209" s="90"/>
      <c r="FIZ209" s="90"/>
      <c r="FJB209" s="90"/>
      <c r="FJD209" s="90"/>
      <c r="FJF209" s="90"/>
      <c r="FJH209" s="90"/>
      <c r="FJJ209" s="90"/>
      <c r="FJL209" s="90"/>
      <c r="FJN209" s="90"/>
      <c r="FJP209" s="90"/>
      <c r="FJR209" s="90"/>
      <c r="FJT209" s="90"/>
      <c r="FJV209" s="90"/>
      <c r="FJX209" s="90"/>
      <c r="FJZ209" s="90"/>
      <c r="FKB209" s="90"/>
      <c r="FKD209" s="90"/>
      <c r="FKF209" s="90"/>
      <c r="FKH209" s="90"/>
      <c r="FKJ209" s="90"/>
      <c r="FKL209" s="90"/>
      <c r="FKN209" s="90"/>
      <c r="FKP209" s="90"/>
      <c r="FKR209" s="90"/>
      <c r="FKT209" s="90"/>
      <c r="FKV209" s="90"/>
      <c r="FKX209" s="90"/>
      <c r="FKZ209" s="90"/>
      <c r="FLB209" s="90"/>
      <c r="FLD209" s="90"/>
      <c r="FLF209" s="90"/>
      <c r="FLH209" s="90"/>
      <c r="FLJ209" s="90"/>
      <c r="FLL209" s="90"/>
      <c r="FLN209" s="90"/>
      <c r="FLP209" s="90"/>
      <c r="FLR209" s="90"/>
      <c r="FLT209" s="90"/>
      <c r="FLV209" s="90"/>
      <c r="FLX209" s="90"/>
      <c r="FLZ209" s="90"/>
      <c r="FMB209" s="90"/>
      <c r="FMD209" s="90"/>
      <c r="FMF209" s="90"/>
      <c r="FMH209" s="90"/>
      <c r="FMJ209" s="90"/>
      <c r="FML209" s="90"/>
      <c r="FMN209" s="90"/>
      <c r="FMP209" s="90"/>
      <c r="FMR209" s="90"/>
      <c r="FMT209" s="90"/>
      <c r="FMV209" s="90"/>
      <c r="FMX209" s="90"/>
      <c r="FMZ209" s="90"/>
      <c r="FNB209" s="90"/>
      <c r="FND209" s="90"/>
      <c r="FNF209" s="90"/>
      <c r="FNH209" s="90"/>
      <c r="FNJ209" s="90"/>
      <c r="FNL209" s="90"/>
      <c r="FNN209" s="90"/>
      <c r="FNP209" s="90"/>
      <c r="FNR209" s="90"/>
      <c r="FNT209" s="90"/>
      <c r="FNV209" s="90"/>
      <c r="FNX209" s="90"/>
      <c r="FNZ209" s="90"/>
      <c r="FOB209" s="90"/>
      <c r="FOD209" s="90"/>
      <c r="FOF209" s="90"/>
      <c r="FOH209" s="90"/>
      <c r="FOJ209" s="90"/>
      <c r="FOL209" s="90"/>
      <c r="FON209" s="90"/>
      <c r="FOP209" s="90"/>
      <c r="FOR209" s="90"/>
      <c r="FOT209" s="90"/>
      <c r="FOV209" s="90"/>
      <c r="FOX209" s="90"/>
      <c r="FOZ209" s="90"/>
      <c r="FPB209" s="90"/>
      <c r="FPD209" s="90"/>
      <c r="FPF209" s="90"/>
      <c r="FPH209" s="90"/>
      <c r="FPJ209" s="90"/>
      <c r="FPL209" s="90"/>
      <c r="FPN209" s="90"/>
      <c r="FPP209" s="90"/>
      <c r="FPR209" s="90"/>
      <c r="FPT209" s="90"/>
      <c r="FPV209" s="90"/>
      <c r="FPX209" s="90"/>
      <c r="FPZ209" s="90"/>
      <c r="FQB209" s="90"/>
      <c r="FQD209" s="90"/>
      <c r="FQF209" s="90"/>
      <c r="FQH209" s="90"/>
      <c r="FQJ209" s="90"/>
      <c r="FQL209" s="90"/>
      <c r="FQN209" s="90"/>
      <c r="FQP209" s="90"/>
      <c r="FQR209" s="90"/>
      <c r="FQT209" s="90"/>
      <c r="FQV209" s="90"/>
      <c r="FQX209" s="90"/>
      <c r="FQZ209" s="90"/>
      <c r="FRB209" s="90"/>
      <c r="FRD209" s="90"/>
      <c r="FRF209" s="90"/>
      <c r="FRH209" s="90"/>
      <c r="FRJ209" s="90"/>
      <c r="FRL209" s="90"/>
      <c r="FRN209" s="90"/>
      <c r="FRP209" s="90"/>
      <c r="FRR209" s="90"/>
      <c r="FRT209" s="90"/>
      <c r="FRV209" s="90"/>
      <c r="FRX209" s="90"/>
      <c r="FRZ209" s="90"/>
      <c r="FSB209" s="90"/>
      <c r="FSD209" s="90"/>
      <c r="FSF209" s="90"/>
      <c r="FSH209" s="90"/>
      <c r="FSJ209" s="90"/>
      <c r="FSL209" s="90"/>
      <c r="FSN209" s="90"/>
      <c r="FSP209" s="90"/>
      <c r="FSR209" s="90"/>
      <c r="FST209" s="90"/>
      <c r="FSV209" s="90"/>
      <c r="FSX209" s="90"/>
      <c r="FSZ209" s="90"/>
      <c r="FTB209" s="90"/>
      <c r="FTD209" s="90"/>
      <c r="FTF209" s="90"/>
      <c r="FTH209" s="90"/>
      <c r="FTJ209" s="90"/>
      <c r="FTL209" s="90"/>
      <c r="FTN209" s="90"/>
      <c r="FTP209" s="90"/>
      <c r="FTR209" s="90"/>
      <c r="FTT209" s="90"/>
      <c r="FTV209" s="90"/>
      <c r="FTX209" s="90"/>
      <c r="FTZ209" s="90"/>
      <c r="FUB209" s="90"/>
      <c r="FUD209" s="90"/>
      <c r="FUF209" s="90"/>
      <c r="FUH209" s="90"/>
      <c r="FUJ209" s="90"/>
      <c r="FUL209" s="90"/>
      <c r="FUN209" s="90"/>
      <c r="FUP209" s="90"/>
      <c r="FUR209" s="90"/>
      <c r="FUT209" s="90"/>
      <c r="FUV209" s="90"/>
      <c r="FUX209" s="90"/>
      <c r="FUZ209" s="90"/>
      <c r="FVB209" s="90"/>
      <c r="FVD209" s="90"/>
      <c r="FVF209" s="90"/>
      <c r="FVH209" s="90"/>
      <c r="FVJ209" s="90"/>
      <c r="FVL209" s="90"/>
      <c r="FVN209" s="90"/>
      <c r="FVP209" s="90"/>
      <c r="FVR209" s="90"/>
      <c r="FVT209" s="90"/>
      <c r="FVV209" s="90"/>
      <c r="FVX209" s="90"/>
      <c r="FVZ209" s="90"/>
      <c r="FWB209" s="90"/>
      <c r="FWD209" s="90"/>
      <c r="FWF209" s="90"/>
      <c r="FWH209" s="90"/>
      <c r="FWJ209" s="90"/>
      <c r="FWL209" s="90"/>
      <c r="FWN209" s="90"/>
      <c r="FWP209" s="90"/>
      <c r="FWR209" s="90"/>
      <c r="FWT209" s="90"/>
      <c r="FWV209" s="90"/>
      <c r="FWX209" s="90"/>
      <c r="FWZ209" s="90"/>
      <c r="FXB209" s="90"/>
      <c r="FXD209" s="90"/>
      <c r="FXF209" s="90"/>
      <c r="FXH209" s="90"/>
      <c r="FXJ209" s="90"/>
      <c r="FXL209" s="90"/>
      <c r="FXN209" s="90"/>
      <c r="FXP209" s="90"/>
      <c r="FXR209" s="90"/>
      <c r="FXT209" s="90"/>
      <c r="FXV209" s="90"/>
      <c r="FXX209" s="90"/>
      <c r="FXZ209" s="90"/>
      <c r="FYB209" s="90"/>
      <c r="FYD209" s="90"/>
      <c r="FYF209" s="90"/>
      <c r="FYH209" s="90"/>
      <c r="FYJ209" s="90"/>
      <c r="FYL209" s="90"/>
      <c r="FYN209" s="90"/>
      <c r="FYP209" s="90"/>
      <c r="FYR209" s="90"/>
      <c r="FYT209" s="90"/>
      <c r="FYV209" s="90"/>
      <c r="FYX209" s="90"/>
      <c r="FYZ209" s="90"/>
      <c r="FZB209" s="90"/>
      <c r="FZD209" s="90"/>
      <c r="FZF209" s="90"/>
      <c r="FZH209" s="90"/>
      <c r="FZJ209" s="90"/>
      <c r="FZL209" s="90"/>
      <c r="FZN209" s="90"/>
      <c r="FZP209" s="90"/>
      <c r="FZR209" s="90"/>
      <c r="FZT209" s="90"/>
      <c r="FZV209" s="90"/>
      <c r="FZX209" s="90"/>
      <c r="FZZ209" s="90"/>
      <c r="GAB209" s="90"/>
      <c r="GAD209" s="90"/>
      <c r="GAF209" s="90"/>
      <c r="GAH209" s="90"/>
      <c r="GAJ209" s="90"/>
      <c r="GAL209" s="90"/>
      <c r="GAN209" s="90"/>
      <c r="GAP209" s="90"/>
      <c r="GAR209" s="90"/>
      <c r="GAT209" s="90"/>
      <c r="GAV209" s="90"/>
      <c r="GAX209" s="90"/>
      <c r="GAZ209" s="90"/>
      <c r="GBB209" s="90"/>
      <c r="GBD209" s="90"/>
      <c r="GBF209" s="90"/>
      <c r="GBH209" s="90"/>
      <c r="GBJ209" s="90"/>
      <c r="GBL209" s="90"/>
      <c r="GBN209" s="90"/>
      <c r="GBP209" s="90"/>
      <c r="GBR209" s="90"/>
      <c r="GBT209" s="90"/>
      <c r="GBV209" s="90"/>
      <c r="GBX209" s="90"/>
      <c r="GBZ209" s="90"/>
      <c r="GCB209" s="90"/>
      <c r="GCD209" s="90"/>
      <c r="GCF209" s="90"/>
      <c r="GCH209" s="90"/>
      <c r="GCJ209" s="90"/>
      <c r="GCL209" s="90"/>
      <c r="GCN209" s="90"/>
      <c r="GCP209" s="90"/>
      <c r="GCR209" s="90"/>
      <c r="GCT209" s="90"/>
      <c r="GCV209" s="90"/>
      <c r="GCX209" s="90"/>
      <c r="GCZ209" s="90"/>
      <c r="GDB209" s="90"/>
      <c r="GDD209" s="90"/>
      <c r="GDF209" s="90"/>
      <c r="GDH209" s="90"/>
      <c r="GDJ209" s="90"/>
      <c r="GDL209" s="90"/>
      <c r="GDN209" s="90"/>
      <c r="GDP209" s="90"/>
      <c r="GDR209" s="90"/>
      <c r="GDT209" s="90"/>
      <c r="GDV209" s="90"/>
      <c r="GDX209" s="90"/>
      <c r="GDZ209" s="90"/>
      <c r="GEB209" s="90"/>
      <c r="GED209" s="90"/>
      <c r="GEF209" s="90"/>
      <c r="GEH209" s="90"/>
      <c r="GEJ209" s="90"/>
      <c r="GEL209" s="90"/>
      <c r="GEN209" s="90"/>
      <c r="GEP209" s="90"/>
      <c r="GER209" s="90"/>
      <c r="GET209" s="90"/>
      <c r="GEV209" s="90"/>
      <c r="GEX209" s="90"/>
      <c r="GEZ209" s="90"/>
      <c r="GFB209" s="90"/>
      <c r="GFD209" s="90"/>
      <c r="GFF209" s="90"/>
      <c r="GFH209" s="90"/>
      <c r="GFJ209" s="90"/>
      <c r="GFL209" s="90"/>
      <c r="GFN209" s="90"/>
      <c r="GFP209" s="90"/>
      <c r="GFR209" s="90"/>
      <c r="GFT209" s="90"/>
      <c r="GFV209" s="90"/>
      <c r="GFX209" s="90"/>
      <c r="GFZ209" s="90"/>
      <c r="GGB209" s="90"/>
      <c r="GGD209" s="90"/>
      <c r="GGF209" s="90"/>
      <c r="GGH209" s="90"/>
      <c r="GGJ209" s="90"/>
      <c r="GGL209" s="90"/>
      <c r="GGN209" s="90"/>
      <c r="GGP209" s="90"/>
      <c r="GGR209" s="90"/>
      <c r="GGT209" s="90"/>
      <c r="GGV209" s="90"/>
      <c r="GGX209" s="90"/>
      <c r="GGZ209" s="90"/>
      <c r="GHB209" s="90"/>
      <c r="GHD209" s="90"/>
      <c r="GHF209" s="90"/>
      <c r="GHH209" s="90"/>
      <c r="GHJ209" s="90"/>
      <c r="GHL209" s="90"/>
      <c r="GHN209" s="90"/>
      <c r="GHP209" s="90"/>
      <c r="GHR209" s="90"/>
      <c r="GHT209" s="90"/>
      <c r="GHV209" s="90"/>
      <c r="GHX209" s="90"/>
      <c r="GHZ209" s="90"/>
      <c r="GIB209" s="90"/>
      <c r="GID209" s="90"/>
      <c r="GIF209" s="90"/>
      <c r="GIH209" s="90"/>
      <c r="GIJ209" s="90"/>
      <c r="GIL209" s="90"/>
      <c r="GIN209" s="90"/>
      <c r="GIP209" s="90"/>
      <c r="GIR209" s="90"/>
      <c r="GIT209" s="90"/>
      <c r="GIV209" s="90"/>
      <c r="GIX209" s="90"/>
      <c r="GIZ209" s="90"/>
      <c r="GJB209" s="90"/>
      <c r="GJD209" s="90"/>
      <c r="GJF209" s="90"/>
      <c r="GJH209" s="90"/>
      <c r="GJJ209" s="90"/>
      <c r="GJL209" s="90"/>
      <c r="GJN209" s="90"/>
      <c r="GJP209" s="90"/>
      <c r="GJR209" s="90"/>
      <c r="GJT209" s="90"/>
      <c r="GJV209" s="90"/>
      <c r="GJX209" s="90"/>
      <c r="GJZ209" s="90"/>
      <c r="GKB209" s="90"/>
      <c r="GKD209" s="90"/>
      <c r="GKF209" s="90"/>
      <c r="GKH209" s="90"/>
      <c r="GKJ209" s="90"/>
      <c r="GKL209" s="90"/>
      <c r="GKN209" s="90"/>
      <c r="GKP209" s="90"/>
      <c r="GKR209" s="90"/>
      <c r="GKT209" s="90"/>
      <c r="GKV209" s="90"/>
      <c r="GKX209" s="90"/>
      <c r="GKZ209" s="90"/>
      <c r="GLB209" s="90"/>
      <c r="GLD209" s="90"/>
      <c r="GLF209" s="90"/>
      <c r="GLH209" s="90"/>
      <c r="GLJ209" s="90"/>
      <c r="GLL209" s="90"/>
      <c r="GLN209" s="90"/>
      <c r="GLP209" s="90"/>
      <c r="GLR209" s="90"/>
      <c r="GLT209" s="90"/>
      <c r="GLV209" s="90"/>
      <c r="GLX209" s="90"/>
      <c r="GLZ209" s="90"/>
      <c r="GMB209" s="90"/>
      <c r="GMD209" s="90"/>
      <c r="GMF209" s="90"/>
      <c r="GMH209" s="90"/>
      <c r="GMJ209" s="90"/>
      <c r="GML209" s="90"/>
      <c r="GMN209" s="90"/>
      <c r="GMP209" s="90"/>
      <c r="GMR209" s="90"/>
      <c r="GMT209" s="90"/>
      <c r="GMV209" s="90"/>
      <c r="GMX209" s="90"/>
      <c r="GMZ209" s="90"/>
      <c r="GNB209" s="90"/>
      <c r="GND209" s="90"/>
      <c r="GNF209" s="90"/>
      <c r="GNH209" s="90"/>
      <c r="GNJ209" s="90"/>
      <c r="GNL209" s="90"/>
      <c r="GNN209" s="90"/>
      <c r="GNP209" s="90"/>
      <c r="GNR209" s="90"/>
      <c r="GNT209" s="90"/>
      <c r="GNV209" s="90"/>
      <c r="GNX209" s="90"/>
      <c r="GNZ209" s="90"/>
      <c r="GOB209" s="90"/>
      <c r="GOD209" s="90"/>
      <c r="GOF209" s="90"/>
      <c r="GOH209" s="90"/>
      <c r="GOJ209" s="90"/>
      <c r="GOL209" s="90"/>
      <c r="GON209" s="90"/>
      <c r="GOP209" s="90"/>
      <c r="GOR209" s="90"/>
      <c r="GOT209" s="90"/>
      <c r="GOV209" s="90"/>
      <c r="GOX209" s="90"/>
      <c r="GOZ209" s="90"/>
      <c r="GPB209" s="90"/>
      <c r="GPD209" s="90"/>
      <c r="GPF209" s="90"/>
      <c r="GPH209" s="90"/>
      <c r="GPJ209" s="90"/>
      <c r="GPL209" s="90"/>
      <c r="GPN209" s="90"/>
      <c r="GPP209" s="90"/>
      <c r="GPR209" s="90"/>
      <c r="GPT209" s="90"/>
      <c r="GPV209" s="90"/>
      <c r="GPX209" s="90"/>
      <c r="GPZ209" s="90"/>
      <c r="GQB209" s="90"/>
      <c r="GQD209" s="90"/>
      <c r="GQF209" s="90"/>
      <c r="GQH209" s="90"/>
      <c r="GQJ209" s="90"/>
      <c r="GQL209" s="90"/>
      <c r="GQN209" s="90"/>
      <c r="GQP209" s="90"/>
      <c r="GQR209" s="90"/>
      <c r="GQT209" s="90"/>
      <c r="GQV209" s="90"/>
      <c r="GQX209" s="90"/>
      <c r="GQZ209" s="90"/>
      <c r="GRB209" s="90"/>
      <c r="GRD209" s="90"/>
      <c r="GRF209" s="90"/>
      <c r="GRH209" s="90"/>
      <c r="GRJ209" s="90"/>
      <c r="GRL209" s="90"/>
      <c r="GRN209" s="90"/>
      <c r="GRP209" s="90"/>
      <c r="GRR209" s="90"/>
      <c r="GRT209" s="90"/>
      <c r="GRV209" s="90"/>
      <c r="GRX209" s="90"/>
      <c r="GRZ209" s="90"/>
      <c r="GSB209" s="90"/>
      <c r="GSD209" s="90"/>
      <c r="GSF209" s="90"/>
      <c r="GSH209" s="90"/>
      <c r="GSJ209" s="90"/>
      <c r="GSL209" s="90"/>
      <c r="GSN209" s="90"/>
      <c r="GSP209" s="90"/>
      <c r="GSR209" s="90"/>
      <c r="GST209" s="90"/>
      <c r="GSV209" s="90"/>
      <c r="GSX209" s="90"/>
      <c r="GSZ209" s="90"/>
      <c r="GTB209" s="90"/>
      <c r="GTD209" s="90"/>
      <c r="GTF209" s="90"/>
      <c r="GTH209" s="90"/>
      <c r="GTJ209" s="90"/>
      <c r="GTL209" s="90"/>
      <c r="GTN209" s="90"/>
      <c r="GTP209" s="90"/>
      <c r="GTR209" s="90"/>
      <c r="GTT209" s="90"/>
      <c r="GTV209" s="90"/>
      <c r="GTX209" s="90"/>
      <c r="GTZ209" s="90"/>
      <c r="GUB209" s="90"/>
      <c r="GUD209" s="90"/>
      <c r="GUF209" s="90"/>
      <c r="GUH209" s="90"/>
      <c r="GUJ209" s="90"/>
      <c r="GUL209" s="90"/>
      <c r="GUN209" s="90"/>
      <c r="GUP209" s="90"/>
      <c r="GUR209" s="90"/>
      <c r="GUT209" s="90"/>
      <c r="GUV209" s="90"/>
      <c r="GUX209" s="90"/>
      <c r="GUZ209" s="90"/>
      <c r="GVB209" s="90"/>
      <c r="GVD209" s="90"/>
      <c r="GVF209" s="90"/>
      <c r="GVH209" s="90"/>
      <c r="GVJ209" s="90"/>
      <c r="GVL209" s="90"/>
      <c r="GVN209" s="90"/>
      <c r="GVP209" s="90"/>
      <c r="GVR209" s="90"/>
      <c r="GVT209" s="90"/>
      <c r="GVV209" s="90"/>
      <c r="GVX209" s="90"/>
      <c r="GVZ209" s="90"/>
      <c r="GWB209" s="90"/>
      <c r="GWD209" s="90"/>
      <c r="GWF209" s="90"/>
      <c r="GWH209" s="90"/>
      <c r="GWJ209" s="90"/>
      <c r="GWL209" s="90"/>
      <c r="GWN209" s="90"/>
      <c r="GWP209" s="90"/>
      <c r="GWR209" s="90"/>
      <c r="GWT209" s="90"/>
      <c r="GWV209" s="90"/>
      <c r="GWX209" s="90"/>
      <c r="GWZ209" s="90"/>
      <c r="GXB209" s="90"/>
      <c r="GXD209" s="90"/>
      <c r="GXF209" s="90"/>
      <c r="GXH209" s="90"/>
      <c r="GXJ209" s="90"/>
      <c r="GXL209" s="90"/>
      <c r="GXN209" s="90"/>
      <c r="GXP209" s="90"/>
      <c r="GXR209" s="90"/>
      <c r="GXT209" s="90"/>
      <c r="GXV209" s="90"/>
      <c r="GXX209" s="90"/>
      <c r="GXZ209" s="90"/>
      <c r="GYB209" s="90"/>
      <c r="GYD209" s="90"/>
      <c r="GYF209" s="90"/>
      <c r="GYH209" s="90"/>
      <c r="GYJ209" s="90"/>
      <c r="GYL209" s="90"/>
      <c r="GYN209" s="90"/>
      <c r="GYP209" s="90"/>
      <c r="GYR209" s="90"/>
      <c r="GYT209" s="90"/>
      <c r="GYV209" s="90"/>
      <c r="GYX209" s="90"/>
      <c r="GYZ209" s="90"/>
      <c r="GZB209" s="90"/>
      <c r="GZD209" s="90"/>
      <c r="GZF209" s="90"/>
      <c r="GZH209" s="90"/>
      <c r="GZJ209" s="90"/>
      <c r="GZL209" s="90"/>
      <c r="GZN209" s="90"/>
      <c r="GZP209" s="90"/>
      <c r="GZR209" s="90"/>
      <c r="GZT209" s="90"/>
      <c r="GZV209" s="90"/>
      <c r="GZX209" s="90"/>
      <c r="GZZ209" s="90"/>
      <c r="HAB209" s="90"/>
      <c r="HAD209" s="90"/>
      <c r="HAF209" s="90"/>
      <c r="HAH209" s="90"/>
      <c r="HAJ209" s="90"/>
      <c r="HAL209" s="90"/>
      <c r="HAN209" s="90"/>
      <c r="HAP209" s="90"/>
      <c r="HAR209" s="90"/>
      <c r="HAT209" s="90"/>
      <c r="HAV209" s="90"/>
      <c r="HAX209" s="90"/>
      <c r="HAZ209" s="90"/>
      <c r="HBB209" s="90"/>
      <c r="HBD209" s="90"/>
      <c r="HBF209" s="90"/>
      <c r="HBH209" s="90"/>
      <c r="HBJ209" s="90"/>
      <c r="HBL209" s="90"/>
      <c r="HBN209" s="90"/>
      <c r="HBP209" s="90"/>
      <c r="HBR209" s="90"/>
      <c r="HBT209" s="90"/>
      <c r="HBV209" s="90"/>
      <c r="HBX209" s="90"/>
      <c r="HBZ209" s="90"/>
      <c r="HCB209" s="90"/>
      <c r="HCD209" s="90"/>
      <c r="HCF209" s="90"/>
      <c r="HCH209" s="90"/>
      <c r="HCJ209" s="90"/>
      <c r="HCL209" s="90"/>
      <c r="HCN209" s="90"/>
      <c r="HCP209" s="90"/>
      <c r="HCR209" s="90"/>
      <c r="HCT209" s="90"/>
      <c r="HCV209" s="90"/>
      <c r="HCX209" s="90"/>
      <c r="HCZ209" s="90"/>
      <c r="HDB209" s="90"/>
      <c r="HDD209" s="90"/>
      <c r="HDF209" s="90"/>
      <c r="HDH209" s="90"/>
      <c r="HDJ209" s="90"/>
      <c r="HDL209" s="90"/>
      <c r="HDN209" s="90"/>
      <c r="HDP209" s="90"/>
      <c r="HDR209" s="90"/>
      <c r="HDT209" s="90"/>
      <c r="HDV209" s="90"/>
      <c r="HDX209" s="90"/>
      <c r="HDZ209" s="90"/>
      <c r="HEB209" s="90"/>
      <c r="HED209" s="90"/>
      <c r="HEF209" s="90"/>
      <c r="HEH209" s="90"/>
      <c r="HEJ209" s="90"/>
      <c r="HEL209" s="90"/>
      <c r="HEN209" s="90"/>
      <c r="HEP209" s="90"/>
      <c r="HER209" s="90"/>
      <c r="HET209" s="90"/>
      <c r="HEV209" s="90"/>
      <c r="HEX209" s="90"/>
      <c r="HEZ209" s="90"/>
      <c r="HFB209" s="90"/>
      <c r="HFD209" s="90"/>
      <c r="HFF209" s="90"/>
      <c r="HFH209" s="90"/>
      <c r="HFJ209" s="90"/>
      <c r="HFL209" s="90"/>
      <c r="HFN209" s="90"/>
      <c r="HFP209" s="90"/>
      <c r="HFR209" s="90"/>
      <c r="HFT209" s="90"/>
      <c r="HFV209" s="90"/>
      <c r="HFX209" s="90"/>
      <c r="HFZ209" s="90"/>
      <c r="HGB209" s="90"/>
      <c r="HGD209" s="90"/>
      <c r="HGF209" s="90"/>
      <c r="HGH209" s="90"/>
      <c r="HGJ209" s="90"/>
      <c r="HGL209" s="90"/>
      <c r="HGN209" s="90"/>
      <c r="HGP209" s="90"/>
      <c r="HGR209" s="90"/>
      <c r="HGT209" s="90"/>
      <c r="HGV209" s="90"/>
      <c r="HGX209" s="90"/>
      <c r="HGZ209" s="90"/>
      <c r="HHB209" s="90"/>
      <c r="HHD209" s="90"/>
      <c r="HHF209" s="90"/>
      <c r="HHH209" s="90"/>
      <c r="HHJ209" s="90"/>
      <c r="HHL209" s="90"/>
      <c r="HHN209" s="90"/>
      <c r="HHP209" s="90"/>
      <c r="HHR209" s="90"/>
      <c r="HHT209" s="90"/>
      <c r="HHV209" s="90"/>
      <c r="HHX209" s="90"/>
      <c r="HHZ209" s="90"/>
      <c r="HIB209" s="90"/>
      <c r="HID209" s="90"/>
      <c r="HIF209" s="90"/>
      <c r="HIH209" s="90"/>
      <c r="HIJ209" s="90"/>
      <c r="HIL209" s="90"/>
      <c r="HIN209" s="90"/>
      <c r="HIP209" s="90"/>
      <c r="HIR209" s="90"/>
      <c r="HIT209" s="90"/>
      <c r="HIV209" s="90"/>
      <c r="HIX209" s="90"/>
      <c r="HIZ209" s="90"/>
      <c r="HJB209" s="90"/>
      <c r="HJD209" s="90"/>
      <c r="HJF209" s="90"/>
      <c r="HJH209" s="90"/>
      <c r="HJJ209" s="90"/>
      <c r="HJL209" s="90"/>
      <c r="HJN209" s="90"/>
      <c r="HJP209" s="90"/>
      <c r="HJR209" s="90"/>
      <c r="HJT209" s="90"/>
      <c r="HJV209" s="90"/>
      <c r="HJX209" s="90"/>
      <c r="HJZ209" s="90"/>
      <c r="HKB209" s="90"/>
      <c r="HKD209" s="90"/>
      <c r="HKF209" s="90"/>
      <c r="HKH209" s="90"/>
      <c r="HKJ209" s="90"/>
      <c r="HKL209" s="90"/>
      <c r="HKN209" s="90"/>
      <c r="HKP209" s="90"/>
      <c r="HKR209" s="90"/>
      <c r="HKT209" s="90"/>
      <c r="HKV209" s="90"/>
      <c r="HKX209" s="90"/>
      <c r="HKZ209" s="90"/>
      <c r="HLB209" s="90"/>
      <c r="HLD209" s="90"/>
      <c r="HLF209" s="90"/>
      <c r="HLH209" s="90"/>
      <c r="HLJ209" s="90"/>
      <c r="HLL209" s="90"/>
      <c r="HLN209" s="90"/>
      <c r="HLP209" s="90"/>
      <c r="HLR209" s="90"/>
      <c r="HLT209" s="90"/>
      <c r="HLV209" s="90"/>
      <c r="HLX209" s="90"/>
      <c r="HLZ209" s="90"/>
      <c r="HMB209" s="90"/>
      <c r="HMD209" s="90"/>
      <c r="HMF209" s="90"/>
      <c r="HMH209" s="90"/>
      <c r="HMJ209" s="90"/>
      <c r="HML209" s="90"/>
      <c r="HMN209" s="90"/>
      <c r="HMP209" s="90"/>
      <c r="HMR209" s="90"/>
      <c r="HMT209" s="90"/>
      <c r="HMV209" s="90"/>
      <c r="HMX209" s="90"/>
      <c r="HMZ209" s="90"/>
      <c r="HNB209" s="90"/>
      <c r="HND209" s="90"/>
      <c r="HNF209" s="90"/>
      <c r="HNH209" s="90"/>
      <c r="HNJ209" s="90"/>
      <c r="HNL209" s="90"/>
      <c r="HNN209" s="90"/>
      <c r="HNP209" s="90"/>
      <c r="HNR209" s="90"/>
      <c r="HNT209" s="90"/>
      <c r="HNV209" s="90"/>
      <c r="HNX209" s="90"/>
      <c r="HNZ209" s="90"/>
      <c r="HOB209" s="90"/>
      <c r="HOD209" s="90"/>
      <c r="HOF209" s="90"/>
      <c r="HOH209" s="90"/>
      <c r="HOJ209" s="90"/>
      <c r="HOL209" s="90"/>
      <c r="HON209" s="90"/>
      <c r="HOP209" s="90"/>
      <c r="HOR209" s="90"/>
      <c r="HOT209" s="90"/>
      <c r="HOV209" s="90"/>
      <c r="HOX209" s="90"/>
      <c r="HOZ209" s="90"/>
      <c r="HPB209" s="90"/>
      <c r="HPD209" s="90"/>
      <c r="HPF209" s="90"/>
      <c r="HPH209" s="90"/>
      <c r="HPJ209" s="90"/>
      <c r="HPL209" s="90"/>
      <c r="HPN209" s="90"/>
      <c r="HPP209" s="90"/>
      <c r="HPR209" s="90"/>
      <c r="HPT209" s="90"/>
      <c r="HPV209" s="90"/>
      <c r="HPX209" s="90"/>
      <c r="HPZ209" s="90"/>
      <c r="HQB209" s="90"/>
      <c r="HQD209" s="90"/>
      <c r="HQF209" s="90"/>
      <c r="HQH209" s="90"/>
      <c r="HQJ209" s="90"/>
      <c r="HQL209" s="90"/>
      <c r="HQN209" s="90"/>
      <c r="HQP209" s="90"/>
      <c r="HQR209" s="90"/>
      <c r="HQT209" s="90"/>
      <c r="HQV209" s="90"/>
      <c r="HQX209" s="90"/>
      <c r="HQZ209" s="90"/>
      <c r="HRB209" s="90"/>
      <c r="HRD209" s="90"/>
      <c r="HRF209" s="90"/>
      <c r="HRH209" s="90"/>
      <c r="HRJ209" s="90"/>
      <c r="HRL209" s="90"/>
      <c r="HRN209" s="90"/>
      <c r="HRP209" s="90"/>
      <c r="HRR209" s="90"/>
      <c r="HRT209" s="90"/>
      <c r="HRV209" s="90"/>
      <c r="HRX209" s="90"/>
      <c r="HRZ209" s="90"/>
      <c r="HSB209" s="90"/>
      <c r="HSD209" s="90"/>
      <c r="HSF209" s="90"/>
      <c r="HSH209" s="90"/>
      <c r="HSJ209" s="90"/>
      <c r="HSL209" s="90"/>
      <c r="HSN209" s="90"/>
      <c r="HSP209" s="90"/>
      <c r="HSR209" s="90"/>
      <c r="HST209" s="90"/>
      <c r="HSV209" s="90"/>
      <c r="HSX209" s="90"/>
      <c r="HSZ209" s="90"/>
      <c r="HTB209" s="90"/>
      <c r="HTD209" s="90"/>
      <c r="HTF209" s="90"/>
      <c r="HTH209" s="90"/>
      <c r="HTJ209" s="90"/>
      <c r="HTL209" s="90"/>
      <c r="HTN209" s="90"/>
      <c r="HTP209" s="90"/>
      <c r="HTR209" s="90"/>
      <c r="HTT209" s="90"/>
      <c r="HTV209" s="90"/>
      <c r="HTX209" s="90"/>
      <c r="HTZ209" s="90"/>
      <c r="HUB209" s="90"/>
      <c r="HUD209" s="90"/>
      <c r="HUF209" s="90"/>
      <c r="HUH209" s="90"/>
      <c r="HUJ209" s="90"/>
      <c r="HUL209" s="90"/>
      <c r="HUN209" s="90"/>
      <c r="HUP209" s="90"/>
      <c r="HUR209" s="90"/>
      <c r="HUT209" s="90"/>
      <c r="HUV209" s="90"/>
      <c r="HUX209" s="90"/>
      <c r="HUZ209" s="90"/>
      <c r="HVB209" s="90"/>
      <c r="HVD209" s="90"/>
      <c r="HVF209" s="90"/>
      <c r="HVH209" s="90"/>
      <c r="HVJ209" s="90"/>
      <c r="HVL209" s="90"/>
      <c r="HVN209" s="90"/>
      <c r="HVP209" s="90"/>
      <c r="HVR209" s="90"/>
      <c r="HVT209" s="90"/>
      <c r="HVV209" s="90"/>
      <c r="HVX209" s="90"/>
      <c r="HVZ209" s="90"/>
      <c r="HWB209" s="90"/>
      <c r="HWD209" s="90"/>
      <c r="HWF209" s="90"/>
      <c r="HWH209" s="90"/>
      <c r="HWJ209" s="90"/>
      <c r="HWL209" s="90"/>
      <c r="HWN209" s="90"/>
      <c r="HWP209" s="90"/>
      <c r="HWR209" s="90"/>
      <c r="HWT209" s="90"/>
      <c r="HWV209" s="90"/>
      <c r="HWX209" s="90"/>
      <c r="HWZ209" s="90"/>
      <c r="HXB209" s="90"/>
      <c r="HXD209" s="90"/>
      <c r="HXF209" s="90"/>
      <c r="HXH209" s="90"/>
      <c r="HXJ209" s="90"/>
      <c r="HXL209" s="90"/>
      <c r="HXN209" s="90"/>
      <c r="HXP209" s="90"/>
      <c r="HXR209" s="90"/>
      <c r="HXT209" s="90"/>
      <c r="HXV209" s="90"/>
      <c r="HXX209" s="90"/>
      <c r="HXZ209" s="90"/>
      <c r="HYB209" s="90"/>
      <c r="HYD209" s="90"/>
      <c r="HYF209" s="90"/>
      <c r="HYH209" s="90"/>
      <c r="HYJ209" s="90"/>
      <c r="HYL209" s="90"/>
      <c r="HYN209" s="90"/>
      <c r="HYP209" s="90"/>
      <c r="HYR209" s="90"/>
      <c r="HYT209" s="90"/>
      <c r="HYV209" s="90"/>
      <c r="HYX209" s="90"/>
      <c r="HYZ209" s="90"/>
      <c r="HZB209" s="90"/>
      <c r="HZD209" s="90"/>
      <c r="HZF209" s="90"/>
      <c r="HZH209" s="90"/>
      <c r="HZJ209" s="90"/>
      <c r="HZL209" s="90"/>
      <c r="HZN209" s="90"/>
      <c r="HZP209" s="90"/>
      <c r="HZR209" s="90"/>
      <c r="HZT209" s="90"/>
      <c r="HZV209" s="90"/>
      <c r="HZX209" s="90"/>
      <c r="HZZ209" s="90"/>
      <c r="IAB209" s="90"/>
      <c r="IAD209" s="90"/>
      <c r="IAF209" s="90"/>
      <c r="IAH209" s="90"/>
      <c r="IAJ209" s="90"/>
      <c r="IAL209" s="90"/>
      <c r="IAN209" s="90"/>
      <c r="IAP209" s="90"/>
      <c r="IAR209" s="90"/>
      <c r="IAT209" s="90"/>
      <c r="IAV209" s="90"/>
      <c r="IAX209" s="90"/>
      <c r="IAZ209" s="90"/>
      <c r="IBB209" s="90"/>
      <c r="IBD209" s="90"/>
      <c r="IBF209" s="90"/>
      <c r="IBH209" s="90"/>
      <c r="IBJ209" s="90"/>
      <c r="IBL209" s="90"/>
      <c r="IBN209" s="90"/>
      <c r="IBP209" s="90"/>
      <c r="IBR209" s="90"/>
      <c r="IBT209" s="90"/>
      <c r="IBV209" s="90"/>
      <c r="IBX209" s="90"/>
      <c r="IBZ209" s="90"/>
      <c r="ICB209" s="90"/>
      <c r="ICD209" s="90"/>
      <c r="ICF209" s="90"/>
      <c r="ICH209" s="90"/>
      <c r="ICJ209" s="90"/>
      <c r="ICL209" s="90"/>
      <c r="ICN209" s="90"/>
      <c r="ICP209" s="90"/>
      <c r="ICR209" s="90"/>
      <c r="ICT209" s="90"/>
      <c r="ICV209" s="90"/>
      <c r="ICX209" s="90"/>
      <c r="ICZ209" s="90"/>
      <c r="IDB209" s="90"/>
      <c r="IDD209" s="90"/>
      <c r="IDF209" s="90"/>
      <c r="IDH209" s="90"/>
      <c r="IDJ209" s="90"/>
      <c r="IDL209" s="90"/>
      <c r="IDN209" s="90"/>
      <c r="IDP209" s="90"/>
      <c r="IDR209" s="90"/>
      <c r="IDT209" s="90"/>
      <c r="IDV209" s="90"/>
      <c r="IDX209" s="90"/>
      <c r="IDZ209" s="90"/>
      <c r="IEB209" s="90"/>
      <c r="IED209" s="90"/>
      <c r="IEF209" s="90"/>
      <c r="IEH209" s="90"/>
      <c r="IEJ209" s="90"/>
      <c r="IEL209" s="90"/>
      <c r="IEN209" s="90"/>
      <c r="IEP209" s="90"/>
      <c r="IER209" s="90"/>
      <c r="IET209" s="90"/>
      <c r="IEV209" s="90"/>
      <c r="IEX209" s="90"/>
      <c r="IEZ209" s="90"/>
      <c r="IFB209" s="90"/>
      <c r="IFD209" s="90"/>
      <c r="IFF209" s="90"/>
      <c r="IFH209" s="90"/>
      <c r="IFJ209" s="90"/>
      <c r="IFL209" s="90"/>
      <c r="IFN209" s="90"/>
      <c r="IFP209" s="90"/>
      <c r="IFR209" s="90"/>
      <c r="IFT209" s="90"/>
      <c r="IFV209" s="90"/>
      <c r="IFX209" s="90"/>
      <c r="IFZ209" s="90"/>
      <c r="IGB209" s="90"/>
      <c r="IGD209" s="90"/>
      <c r="IGF209" s="90"/>
      <c r="IGH209" s="90"/>
      <c r="IGJ209" s="90"/>
      <c r="IGL209" s="90"/>
      <c r="IGN209" s="90"/>
      <c r="IGP209" s="90"/>
      <c r="IGR209" s="90"/>
      <c r="IGT209" s="90"/>
      <c r="IGV209" s="90"/>
      <c r="IGX209" s="90"/>
      <c r="IGZ209" s="90"/>
      <c r="IHB209" s="90"/>
      <c r="IHD209" s="90"/>
      <c r="IHF209" s="90"/>
      <c r="IHH209" s="90"/>
      <c r="IHJ209" s="90"/>
      <c r="IHL209" s="90"/>
      <c r="IHN209" s="90"/>
      <c r="IHP209" s="90"/>
      <c r="IHR209" s="90"/>
      <c r="IHT209" s="90"/>
      <c r="IHV209" s="90"/>
      <c r="IHX209" s="90"/>
      <c r="IHZ209" s="90"/>
      <c r="IIB209" s="90"/>
      <c r="IID209" s="90"/>
      <c r="IIF209" s="90"/>
      <c r="IIH209" s="90"/>
      <c r="IIJ209" s="90"/>
      <c r="IIL209" s="90"/>
      <c r="IIN209" s="90"/>
      <c r="IIP209" s="90"/>
      <c r="IIR209" s="90"/>
      <c r="IIT209" s="90"/>
      <c r="IIV209" s="90"/>
      <c r="IIX209" s="90"/>
      <c r="IIZ209" s="90"/>
      <c r="IJB209" s="90"/>
      <c r="IJD209" s="90"/>
      <c r="IJF209" s="90"/>
      <c r="IJH209" s="90"/>
      <c r="IJJ209" s="90"/>
      <c r="IJL209" s="90"/>
      <c r="IJN209" s="90"/>
      <c r="IJP209" s="90"/>
      <c r="IJR209" s="90"/>
      <c r="IJT209" s="90"/>
      <c r="IJV209" s="90"/>
      <c r="IJX209" s="90"/>
      <c r="IJZ209" s="90"/>
      <c r="IKB209" s="90"/>
      <c r="IKD209" s="90"/>
      <c r="IKF209" s="90"/>
      <c r="IKH209" s="90"/>
      <c r="IKJ209" s="90"/>
      <c r="IKL209" s="90"/>
      <c r="IKN209" s="90"/>
      <c r="IKP209" s="90"/>
      <c r="IKR209" s="90"/>
      <c r="IKT209" s="90"/>
      <c r="IKV209" s="90"/>
      <c r="IKX209" s="90"/>
      <c r="IKZ209" s="90"/>
      <c r="ILB209" s="90"/>
      <c r="ILD209" s="90"/>
      <c r="ILF209" s="90"/>
      <c r="ILH209" s="90"/>
      <c r="ILJ209" s="90"/>
      <c r="ILL209" s="90"/>
      <c r="ILN209" s="90"/>
      <c r="ILP209" s="90"/>
      <c r="ILR209" s="90"/>
      <c r="ILT209" s="90"/>
      <c r="ILV209" s="90"/>
      <c r="ILX209" s="90"/>
      <c r="ILZ209" s="90"/>
      <c r="IMB209" s="90"/>
      <c r="IMD209" s="90"/>
      <c r="IMF209" s="90"/>
      <c r="IMH209" s="90"/>
      <c r="IMJ209" s="90"/>
      <c r="IML209" s="90"/>
      <c r="IMN209" s="90"/>
      <c r="IMP209" s="90"/>
      <c r="IMR209" s="90"/>
      <c r="IMT209" s="90"/>
      <c r="IMV209" s="90"/>
      <c r="IMX209" s="90"/>
      <c r="IMZ209" s="90"/>
      <c r="INB209" s="90"/>
      <c r="IND209" s="90"/>
      <c r="INF209" s="90"/>
      <c r="INH209" s="90"/>
      <c r="INJ209" s="90"/>
      <c r="INL209" s="90"/>
      <c r="INN209" s="90"/>
      <c r="INP209" s="90"/>
      <c r="INR209" s="90"/>
      <c r="INT209" s="90"/>
      <c r="INV209" s="90"/>
      <c r="INX209" s="90"/>
      <c r="INZ209" s="90"/>
      <c r="IOB209" s="90"/>
      <c r="IOD209" s="90"/>
      <c r="IOF209" s="90"/>
      <c r="IOH209" s="90"/>
      <c r="IOJ209" s="90"/>
      <c r="IOL209" s="90"/>
      <c r="ION209" s="90"/>
      <c r="IOP209" s="90"/>
      <c r="IOR209" s="90"/>
      <c r="IOT209" s="90"/>
      <c r="IOV209" s="90"/>
      <c r="IOX209" s="90"/>
      <c r="IOZ209" s="90"/>
      <c r="IPB209" s="90"/>
      <c r="IPD209" s="90"/>
      <c r="IPF209" s="90"/>
      <c r="IPH209" s="90"/>
      <c r="IPJ209" s="90"/>
      <c r="IPL209" s="90"/>
      <c r="IPN209" s="90"/>
      <c r="IPP209" s="90"/>
      <c r="IPR209" s="90"/>
      <c r="IPT209" s="90"/>
      <c r="IPV209" s="90"/>
      <c r="IPX209" s="90"/>
      <c r="IPZ209" s="90"/>
      <c r="IQB209" s="90"/>
      <c r="IQD209" s="90"/>
      <c r="IQF209" s="90"/>
      <c r="IQH209" s="90"/>
      <c r="IQJ209" s="90"/>
      <c r="IQL209" s="90"/>
      <c r="IQN209" s="90"/>
      <c r="IQP209" s="90"/>
      <c r="IQR209" s="90"/>
      <c r="IQT209" s="90"/>
      <c r="IQV209" s="90"/>
      <c r="IQX209" s="90"/>
      <c r="IQZ209" s="90"/>
      <c r="IRB209" s="90"/>
      <c r="IRD209" s="90"/>
      <c r="IRF209" s="90"/>
      <c r="IRH209" s="90"/>
      <c r="IRJ209" s="90"/>
      <c r="IRL209" s="90"/>
      <c r="IRN209" s="90"/>
      <c r="IRP209" s="90"/>
      <c r="IRR209" s="90"/>
      <c r="IRT209" s="90"/>
      <c r="IRV209" s="90"/>
      <c r="IRX209" s="90"/>
      <c r="IRZ209" s="90"/>
      <c r="ISB209" s="90"/>
      <c r="ISD209" s="90"/>
      <c r="ISF209" s="90"/>
      <c r="ISH209" s="90"/>
      <c r="ISJ209" s="90"/>
      <c r="ISL209" s="90"/>
      <c r="ISN209" s="90"/>
      <c r="ISP209" s="90"/>
      <c r="ISR209" s="90"/>
      <c r="IST209" s="90"/>
      <c r="ISV209" s="90"/>
      <c r="ISX209" s="90"/>
      <c r="ISZ209" s="90"/>
      <c r="ITB209" s="90"/>
      <c r="ITD209" s="90"/>
      <c r="ITF209" s="90"/>
      <c r="ITH209" s="90"/>
      <c r="ITJ209" s="90"/>
      <c r="ITL209" s="90"/>
      <c r="ITN209" s="90"/>
      <c r="ITP209" s="90"/>
      <c r="ITR209" s="90"/>
      <c r="ITT209" s="90"/>
      <c r="ITV209" s="90"/>
      <c r="ITX209" s="90"/>
      <c r="ITZ209" s="90"/>
      <c r="IUB209" s="90"/>
      <c r="IUD209" s="90"/>
      <c r="IUF209" s="90"/>
      <c r="IUH209" s="90"/>
      <c r="IUJ209" s="90"/>
      <c r="IUL209" s="90"/>
      <c r="IUN209" s="90"/>
      <c r="IUP209" s="90"/>
      <c r="IUR209" s="90"/>
      <c r="IUT209" s="90"/>
      <c r="IUV209" s="90"/>
      <c r="IUX209" s="90"/>
      <c r="IUZ209" s="90"/>
      <c r="IVB209" s="90"/>
      <c r="IVD209" s="90"/>
      <c r="IVF209" s="90"/>
      <c r="IVH209" s="90"/>
      <c r="IVJ209" s="90"/>
      <c r="IVL209" s="90"/>
      <c r="IVN209" s="90"/>
      <c r="IVP209" s="90"/>
      <c r="IVR209" s="90"/>
      <c r="IVT209" s="90"/>
      <c r="IVV209" s="90"/>
      <c r="IVX209" s="90"/>
      <c r="IVZ209" s="90"/>
      <c r="IWB209" s="90"/>
      <c r="IWD209" s="90"/>
      <c r="IWF209" s="90"/>
      <c r="IWH209" s="90"/>
      <c r="IWJ209" s="90"/>
      <c r="IWL209" s="90"/>
      <c r="IWN209" s="90"/>
      <c r="IWP209" s="90"/>
      <c r="IWR209" s="90"/>
      <c r="IWT209" s="90"/>
      <c r="IWV209" s="90"/>
      <c r="IWX209" s="90"/>
      <c r="IWZ209" s="90"/>
      <c r="IXB209" s="90"/>
      <c r="IXD209" s="90"/>
      <c r="IXF209" s="90"/>
      <c r="IXH209" s="90"/>
      <c r="IXJ209" s="90"/>
      <c r="IXL209" s="90"/>
      <c r="IXN209" s="90"/>
      <c r="IXP209" s="90"/>
      <c r="IXR209" s="90"/>
      <c r="IXT209" s="90"/>
      <c r="IXV209" s="90"/>
      <c r="IXX209" s="90"/>
      <c r="IXZ209" s="90"/>
      <c r="IYB209" s="90"/>
      <c r="IYD209" s="90"/>
      <c r="IYF209" s="90"/>
      <c r="IYH209" s="90"/>
      <c r="IYJ209" s="90"/>
      <c r="IYL209" s="90"/>
      <c r="IYN209" s="90"/>
      <c r="IYP209" s="90"/>
      <c r="IYR209" s="90"/>
      <c r="IYT209" s="90"/>
      <c r="IYV209" s="90"/>
      <c r="IYX209" s="90"/>
      <c r="IYZ209" s="90"/>
      <c r="IZB209" s="90"/>
      <c r="IZD209" s="90"/>
      <c r="IZF209" s="90"/>
      <c r="IZH209" s="90"/>
      <c r="IZJ209" s="90"/>
      <c r="IZL209" s="90"/>
      <c r="IZN209" s="90"/>
      <c r="IZP209" s="90"/>
      <c r="IZR209" s="90"/>
      <c r="IZT209" s="90"/>
      <c r="IZV209" s="90"/>
      <c r="IZX209" s="90"/>
      <c r="IZZ209" s="90"/>
      <c r="JAB209" s="90"/>
      <c r="JAD209" s="90"/>
      <c r="JAF209" s="90"/>
      <c r="JAH209" s="90"/>
      <c r="JAJ209" s="90"/>
      <c r="JAL209" s="90"/>
      <c r="JAN209" s="90"/>
      <c r="JAP209" s="90"/>
      <c r="JAR209" s="90"/>
      <c r="JAT209" s="90"/>
      <c r="JAV209" s="90"/>
      <c r="JAX209" s="90"/>
      <c r="JAZ209" s="90"/>
      <c r="JBB209" s="90"/>
      <c r="JBD209" s="90"/>
      <c r="JBF209" s="90"/>
      <c r="JBH209" s="90"/>
      <c r="JBJ209" s="90"/>
      <c r="JBL209" s="90"/>
      <c r="JBN209" s="90"/>
      <c r="JBP209" s="90"/>
      <c r="JBR209" s="90"/>
      <c r="JBT209" s="90"/>
      <c r="JBV209" s="90"/>
      <c r="JBX209" s="90"/>
      <c r="JBZ209" s="90"/>
      <c r="JCB209" s="90"/>
      <c r="JCD209" s="90"/>
      <c r="JCF209" s="90"/>
      <c r="JCH209" s="90"/>
      <c r="JCJ209" s="90"/>
      <c r="JCL209" s="90"/>
      <c r="JCN209" s="90"/>
      <c r="JCP209" s="90"/>
      <c r="JCR209" s="90"/>
      <c r="JCT209" s="90"/>
      <c r="JCV209" s="90"/>
      <c r="JCX209" s="90"/>
      <c r="JCZ209" s="90"/>
      <c r="JDB209" s="90"/>
      <c r="JDD209" s="90"/>
      <c r="JDF209" s="90"/>
      <c r="JDH209" s="90"/>
      <c r="JDJ209" s="90"/>
      <c r="JDL209" s="90"/>
      <c r="JDN209" s="90"/>
      <c r="JDP209" s="90"/>
      <c r="JDR209" s="90"/>
      <c r="JDT209" s="90"/>
      <c r="JDV209" s="90"/>
      <c r="JDX209" s="90"/>
      <c r="JDZ209" s="90"/>
      <c r="JEB209" s="90"/>
      <c r="JED209" s="90"/>
      <c r="JEF209" s="90"/>
      <c r="JEH209" s="90"/>
      <c r="JEJ209" s="90"/>
      <c r="JEL209" s="90"/>
      <c r="JEN209" s="90"/>
      <c r="JEP209" s="90"/>
      <c r="JER209" s="90"/>
      <c r="JET209" s="90"/>
      <c r="JEV209" s="90"/>
      <c r="JEX209" s="90"/>
      <c r="JEZ209" s="90"/>
      <c r="JFB209" s="90"/>
      <c r="JFD209" s="90"/>
      <c r="JFF209" s="90"/>
      <c r="JFH209" s="90"/>
      <c r="JFJ209" s="90"/>
      <c r="JFL209" s="90"/>
      <c r="JFN209" s="90"/>
      <c r="JFP209" s="90"/>
      <c r="JFR209" s="90"/>
      <c r="JFT209" s="90"/>
      <c r="JFV209" s="90"/>
      <c r="JFX209" s="90"/>
      <c r="JFZ209" s="90"/>
      <c r="JGB209" s="90"/>
      <c r="JGD209" s="90"/>
      <c r="JGF209" s="90"/>
      <c r="JGH209" s="90"/>
      <c r="JGJ209" s="90"/>
      <c r="JGL209" s="90"/>
      <c r="JGN209" s="90"/>
      <c r="JGP209" s="90"/>
      <c r="JGR209" s="90"/>
      <c r="JGT209" s="90"/>
      <c r="JGV209" s="90"/>
      <c r="JGX209" s="90"/>
      <c r="JGZ209" s="90"/>
      <c r="JHB209" s="90"/>
      <c r="JHD209" s="90"/>
      <c r="JHF209" s="90"/>
      <c r="JHH209" s="90"/>
      <c r="JHJ209" s="90"/>
      <c r="JHL209" s="90"/>
      <c r="JHN209" s="90"/>
      <c r="JHP209" s="90"/>
      <c r="JHR209" s="90"/>
      <c r="JHT209" s="90"/>
      <c r="JHV209" s="90"/>
      <c r="JHX209" s="90"/>
      <c r="JHZ209" s="90"/>
      <c r="JIB209" s="90"/>
      <c r="JID209" s="90"/>
      <c r="JIF209" s="90"/>
      <c r="JIH209" s="90"/>
      <c r="JIJ209" s="90"/>
      <c r="JIL209" s="90"/>
      <c r="JIN209" s="90"/>
      <c r="JIP209" s="90"/>
      <c r="JIR209" s="90"/>
      <c r="JIT209" s="90"/>
      <c r="JIV209" s="90"/>
      <c r="JIX209" s="90"/>
      <c r="JIZ209" s="90"/>
      <c r="JJB209" s="90"/>
      <c r="JJD209" s="90"/>
      <c r="JJF209" s="90"/>
      <c r="JJH209" s="90"/>
      <c r="JJJ209" s="90"/>
      <c r="JJL209" s="90"/>
      <c r="JJN209" s="90"/>
      <c r="JJP209" s="90"/>
      <c r="JJR209" s="90"/>
      <c r="JJT209" s="90"/>
      <c r="JJV209" s="90"/>
      <c r="JJX209" s="90"/>
      <c r="JJZ209" s="90"/>
      <c r="JKB209" s="90"/>
      <c r="JKD209" s="90"/>
      <c r="JKF209" s="90"/>
      <c r="JKH209" s="90"/>
      <c r="JKJ209" s="90"/>
      <c r="JKL209" s="90"/>
      <c r="JKN209" s="90"/>
      <c r="JKP209" s="90"/>
      <c r="JKR209" s="90"/>
      <c r="JKT209" s="90"/>
      <c r="JKV209" s="90"/>
      <c r="JKX209" s="90"/>
      <c r="JKZ209" s="90"/>
      <c r="JLB209" s="90"/>
      <c r="JLD209" s="90"/>
      <c r="JLF209" s="90"/>
      <c r="JLH209" s="90"/>
      <c r="JLJ209" s="90"/>
      <c r="JLL209" s="90"/>
      <c r="JLN209" s="90"/>
      <c r="JLP209" s="90"/>
      <c r="JLR209" s="90"/>
      <c r="JLT209" s="90"/>
      <c r="JLV209" s="90"/>
      <c r="JLX209" s="90"/>
      <c r="JLZ209" s="90"/>
      <c r="JMB209" s="90"/>
      <c r="JMD209" s="90"/>
      <c r="JMF209" s="90"/>
      <c r="JMH209" s="90"/>
      <c r="JMJ209" s="90"/>
      <c r="JML209" s="90"/>
      <c r="JMN209" s="90"/>
      <c r="JMP209" s="90"/>
      <c r="JMR209" s="90"/>
      <c r="JMT209" s="90"/>
      <c r="JMV209" s="90"/>
      <c r="JMX209" s="90"/>
      <c r="JMZ209" s="90"/>
      <c r="JNB209" s="90"/>
      <c r="JND209" s="90"/>
      <c r="JNF209" s="90"/>
      <c r="JNH209" s="90"/>
      <c r="JNJ209" s="90"/>
      <c r="JNL209" s="90"/>
      <c r="JNN209" s="90"/>
      <c r="JNP209" s="90"/>
      <c r="JNR209" s="90"/>
      <c r="JNT209" s="90"/>
      <c r="JNV209" s="90"/>
      <c r="JNX209" s="90"/>
      <c r="JNZ209" s="90"/>
      <c r="JOB209" s="90"/>
      <c r="JOD209" s="90"/>
      <c r="JOF209" s="90"/>
      <c r="JOH209" s="90"/>
      <c r="JOJ209" s="90"/>
      <c r="JOL209" s="90"/>
      <c r="JON209" s="90"/>
      <c r="JOP209" s="90"/>
      <c r="JOR209" s="90"/>
      <c r="JOT209" s="90"/>
      <c r="JOV209" s="90"/>
      <c r="JOX209" s="90"/>
      <c r="JOZ209" s="90"/>
      <c r="JPB209" s="90"/>
      <c r="JPD209" s="90"/>
      <c r="JPF209" s="90"/>
      <c r="JPH209" s="90"/>
      <c r="JPJ209" s="90"/>
      <c r="JPL209" s="90"/>
      <c r="JPN209" s="90"/>
      <c r="JPP209" s="90"/>
      <c r="JPR209" s="90"/>
      <c r="JPT209" s="90"/>
      <c r="JPV209" s="90"/>
      <c r="JPX209" s="90"/>
      <c r="JPZ209" s="90"/>
      <c r="JQB209" s="90"/>
      <c r="JQD209" s="90"/>
      <c r="JQF209" s="90"/>
      <c r="JQH209" s="90"/>
      <c r="JQJ209" s="90"/>
      <c r="JQL209" s="90"/>
      <c r="JQN209" s="90"/>
      <c r="JQP209" s="90"/>
      <c r="JQR209" s="90"/>
      <c r="JQT209" s="90"/>
      <c r="JQV209" s="90"/>
      <c r="JQX209" s="90"/>
      <c r="JQZ209" s="90"/>
      <c r="JRB209" s="90"/>
      <c r="JRD209" s="90"/>
      <c r="JRF209" s="90"/>
      <c r="JRH209" s="90"/>
      <c r="JRJ209" s="90"/>
      <c r="JRL209" s="90"/>
      <c r="JRN209" s="90"/>
      <c r="JRP209" s="90"/>
      <c r="JRR209" s="90"/>
      <c r="JRT209" s="90"/>
      <c r="JRV209" s="90"/>
      <c r="JRX209" s="90"/>
      <c r="JRZ209" s="90"/>
      <c r="JSB209" s="90"/>
      <c r="JSD209" s="90"/>
      <c r="JSF209" s="90"/>
      <c r="JSH209" s="90"/>
      <c r="JSJ209" s="90"/>
      <c r="JSL209" s="90"/>
      <c r="JSN209" s="90"/>
      <c r="JSP209" s="90"/>
      <c r="JSR209" s="90"/>
      <c r="JST209" s="90"/>
      <c r="JSV209" s="90"/>
      <c r="JSX209" s="90"/>
      <c r="JSZ209" s="90"/>
      <c r="JTB209" s="90"/>
      <c r="JTD209" s="90"/>
      <c r="JTF209" s="90"/>
      <c r="JTH209" s="90"/>
      <c r="JTJ209" s="90"/>
      <c r="JTL209" s="90"/>
      <c r="JTN209" s="90"/>
      <c r="JTP209" s="90"/>
      <c r="JTR209" s="90"/>
      <c r="JTT209" s="90"/>
      <c r="JTV209" s="90"/>
      <c r="JTX209" s="90"/>
      <c r="JTZ209" s="90"/>
      <c r="JUB209" s="90"/>
      <c r="JUD209" s="90"/>
      <c r="JUF209" s="90"/>
      <c r="JUH209" s="90"/>
      <c r="JUJ209" s="90"/>
      <c r="JUL209" s="90"/>
      <c r="JUN209" s="90"/>
      <c r="JUP209" s="90"/>
      <c r="JUR209" s="90"/>
      <c r="JUT209" s="90"/>
      <c r="JUV209" s="90"/>
      <c r="JUX209" s="90"/>
      <c r="JUZ209" s="90"/>
      <c r="JVB209" s="90"/>
      <c r="JVD209" s="90"/>
      <c r="JVF209" s="90"/>
      <c r="JVH209" s="90"/>
      <c r="JVJ209" s="90"/>
      <c r="JVL209" s="90"/>
      <c r="JVN209" s="90"/>
      <c r="JVP209" s="90"/>
      <c r="JVR209" s="90"/>
      <c r="JVT209" s="90"/>
      <c r="JVV209" s="90"/>
      <c r="JVX209" s="90"/>
      <c r="JVZ209" s="90"/>
      <c r="JWB209" s="90"/>
      <c r="JWD209" s="90"/>
      <c r="JWF209" s="90"/>
      <c r="JWH209" s="90"/>
      <c r="JWJ209" s="90"/>
      <c r="JWL209" s="90"/>
      <c r="JWN209" s="90"/>
      <c r="JWP209" s="90"/>
      <c r="JWR209" s="90"/>
      <c r="JWT209" s="90"/>
      <c r="JWV209" s="90"/>
      <c r="JWX209" s="90"/>
      <c r="JWZ209" s="90"/>
      <c r="JXB209" s="90"/>
      <c r="JXD209" s="90"/>
      <c r="JXF209" s="90"/>
      <c r="JXH209" s="90"/>
      <c r="JXJ209" s="90"/>
      <c r="JXL209" s="90"/>
      <c r="JXN209" s="90"/>
      <c r="JXP209" s="90"/>
      <c r="JXR209" s="90"/>
      <c r="JXT209" s="90"/>
      <c r="JXV209" s="90"/>
      <c r="JXX209" s="90"/>
      <c r="JXZ209" s="90"/>
      <c r="JYB209" s="90"/>
      <c r="JYD209" s="90"/>
      <c r="JYF209" s="90"/>
      <c r="JYH209" s="90"/>
      <c r="JYJ209" s="90"/>
      <c r="JYL209" s="90"/>
      <c r="JYN209" s="90"/>
      <c r="JYP209" s="90"/>
      <c r="JYR209" s="90"/>
      <c r="JYT209" s="90"/>
      <c r="JYV209" s="90"/>
      <c r="JYX209" s="90"/>
      <c r="JYZ209" s="90"/>
      <c r="JZB209" s="90"/>
      <c r="JZD209" s="90"/>
      <c r="JZF209" s="90"/>
      <c r="JZH209" s="90"/>
      <c r="JZJ209" s="90"/>
      <c r="JZL209" s="90"/>
      <c r="JZN209" s="90"/>
      <c r="JZP209" s="90"/>
      <c r="JZR209" s="90"/>
      <c r="JZT209" s="90"/>
      <c r="JZV209" s="90"/>
      <c r="JZX209" s="90"/>
      <c r="JZZ209" s="90"/>
      <c r="KAB209" s="90"/>
      <c r="KAD209" s="90"/>
      <c r="KAF209" s="90"/>
      <c r="KAH209" s="90"/>
      <c r="KAJ209" s="90"/>
      <c r="KAL209" s="90"/>
      <c r="KAN209" s="90"/>
      <c r="KAP209" s="90"/>
      <c r="KAR209" s="90"/>
      <c r="KAT209" s="90"/>
      <c r="KAV209" s="90"/>
      <c r="KAX209" s="90"/>
      <c r="KAZ209" s="90"/>
      <c r="KBB209" s="90"/>
      <c r="KBD209" s="90"/>
      <c r="KBF209" s="90"/>
      <c r="KBH209" s="90"/>
      <c r="KBJ209" s="90"/>
      <c r="KBL209" s="90"/>
      <c r="KBN209" s="90"/>
      <c r="KBP209" s="90"/>
      <c r="KBR209" s="90"/>
      <c r="KBT209" s="90"/>
      <c r="KBV209" s="90"/>
      <c r="KBX209" s="90"/>
      <c r="KBZ209" s="90"/>
      <c r="KCB209" s="90"/>
      <c r="KCD209" s="90"/>
      <c r="KCF209" s="90"/>
      <c r="KCH209" s="90"/>
      <c r="KCJ209" s="90"/>
      <c r="KCL209" s="90"/>
      <c r="KCN209" s="90"/>
      <c r="KCP209" s="90"/>
      <c r="KCR209" s="90"/>
      <c r="KCT209" s="90"/>
      <c r="KCV209" s="90"/>
      <c r="KCX209" s="90"/>
      <c r="KCZ209" s="90"/>
      <c r="KDB209" s="90"/>
      <c r="KDD209" s="90"/>
      <c r="KDF209" s="90"/>
      <c r="KDH209" s="90"/>
      <c r="KDJ209" s="90"/>
      <c r="KDL209" s="90"/>
      <c r="KDN209" s="90"/>
      <c r="KDP209" s="90"/>
      <c r="KDR209" s="90"/>
      <c r="KDT209" s="90"/>
      <c r="KDV209" s="90"/>
      <c r="KDX209" s="90"/>
      <c r="KDZ209" s="90"/>
      <c r="KEB209" s="90"/>
      <c r="KED209" s="90"/>
      <c r="KEF209" s="90"/>
      <c r="KEH209" s="90"/>
      <c r="KEJ209" s="90"/>
      <c r="KEL209" s="90"/>
      <c r="KEN209" s="90"/>
      <c r="KEP209" s="90"/>
      <c r="KER209" s="90"/>
      <c r="KET209" s="90"/>
      <c r="KEV209" s="90"/>
      <c r="KEX209" s="90"/>
      <c r="KEZ209" s="90"/>
      <c r="KFB209" s="90"/>
      <c r="KFD209" s="90"/>
      <c r="KFF209" s="90"/>
      <c r="KFH209" s="90"/>
      <c r="KFJ209" s="90"/>
      <c r="KFL209" s="90"/>
      <c r="KFN209" s="90"/>
      <c r="KFP209" s="90"/>
      <c r="KFR209" s="90"/>
      <c r="KFT209" s="90"/>
      <c r="KFV209" s="90"/>
      <c r="KFX209" s="90"/>
      <c r="KFZ209" s="90"/>
      <c r="KGB209" s="90"/>
      <c r="KGD209" s="90"/>
      <c r="KGF209" s="90"/>
      <c r="KGH209" s="90"/>
      <c r="KGJ209" s="90"/>
      <c r="KGL209" s="90"/>
      <c r="KGN209" s="90"/>
      <c r="KGP209" s="90"/>
      <c r="KGR209" s="90"/>
      <c r="KGT209" s="90"/>
      <c r="KGV209" s="90"/>
      <c r="KGX209" s="90"/>
      <c r="KGZ209" s="90"/>
      <c r="KHB209" s="90"/>
      <c r="KHD209" s="90"/>
      <c r="KHF209" s="90"/>
      <c r="KHH209" s="90"/>
      <c r="KHJ209" s="90"/>
      <c r="KHL209" s="90"/>
      <c r="KHN209" s="90"/>
      <c r="KHP209" s="90"/>
      <c r="KHR209" s="90"/>
      <c r="KHT209" s="90"/>
      <c r="KHV209" s="90"/>
      <c r="KHX209" s="90"/>
      <c r="KHZ209" s="90"/>
      <c r="KIB209" s="90"/>
      <c r="KID209" s="90"/>
      <c r="KIF209" s="90"/>
      <c r="KIH209" s="90"/>
      <c r="KIJ209" s="90"/>
      <c r="KIL209" s="90"/>
      <c r="KIN209" s="90"/>
      <c r="KIP209" s="90"/>
      <c r="KIR209" s="90"/>
      <c r="KIT209" s="90"/>
      <c r="KIV209" s="90"/>
      <c r="KIX209" s="90"/>
      <c r="KIZ209" s="90"/>
      <c r="KJB209" s="90"/>
      <c r="KJD209" s="90"/>
      <c r="KJF209" s="90"/>
      <c r="KJH209" s="90"/>
      <c r="KJJ209" s="90"/>
      <c r="KJL209" s="90"/>
      <c r="KJN209" s="90"/>
      <c r="KJP209" s="90"/>
      <c r="KJR209" s="90"/>
      <c r="KJT209" s="90"/>
      <c r="KJV209" s="90"/>
      <c r="KJX209" s="90"/>
      <c r="KJZ209" s="90"/>
      <c r="KKB209" s="90"/>
      <c r="KKD209" s="90"/>
      <c r="KKF209" s="90"/>
      <c r="KKH209" s="90"/>
      <c r="KKJ209" s="90"/>
      <c r="KKL209" s="90"/>
      <c r="KKN209" s="90"/>
      <c r="KKP209" s="90"/>
      <c r="KKR209" s="90"/>
      <c r="KKT209" s="90"/>
      <c r="KKV209" s="90"/>
      <c r="KKX209" s="90"/>
      <c r="KKZ209" s="90"/>
      <c r="KLB209" s="90"/>
      <c r="KLD209" s="90"/>
      <c r="KLF209" s="90"/>
      <c r="KLH209" s="90"/>
      <c r="KLJ209" s="90"/>
      <c r="KLL209" s="90"/>
      <c r="KLN209" s="90"/>
      <c r="KLP209" s="90"/>
      <c r="KLR209" s="90"/>
      <c r="KLT209" s="90"/>
      <c r="KLV209" s="90"/>
      <c r="KLX209" s="90"/>
      <c r="KLZ209" s="90"/>
      <c r="KMB209" s="90"/>
      <c r="KMD209" s="90"/>
      <c r="KMF209" s="90"/>
      <c r="KMH209" s="90"/>
      <c r="KMJ209" s="90"/>
      <c r="KML209" s="90"/>
      <c r="KMN209" s="90"/>
      <c r="KMP209" s="90"/>
      <c r="KMR209" s="90"/>
      <c r="KMT209" s="90"/>
      <c r="KMV209" s="90"/>
      <c r="KMX209" s="90"/>
      <c r="KMZ209" s="90"/>
      <c r="KNB209" s="90"/>
      <c r="KND209" s="90"/>
      <c r="KNF209" s="90"/>
      <c r="KNH209" s="90"/>
      <c r="KNJ209" s="90"/>
      <c r="KNL209" s="90"/>
      <c r="KNN209" s="90"/>
      <c r="KNP209" s="90"/>
      <c r="KNR209" s="90"/>
      <c r="KNT209" s="90"/>
      <c r="KNV209" s="90"/>
      <c r="KNX209" s="90"/>
      <c r="KNZ209" s="90"/>
      <c r="KOB209" s="90"/>
      <c r="KOD209" s="90"/>
      <c r="KOF209" s="90"/>
      <c r="KOH209" s="90"/>
      <c r="KOJ209" s="90"/>
      <c r="KOL209" s="90"/>
      <c r="KON209" s="90"/>
      <c r="KOP209" s="90"/>
      <c r="KOR209" s="90"/>
      <c r="KOT209" s="90"/>
      <c r="KOV209" s="90"/>
      <c r="KOX209" s="90"/>
      <c r="KOZ209" s="90"/>
      <c r="KPB209" s="90"/>
      <c r="KPD209" s="90"/>
      <c r="KPF209" s="90"/>
      <c r="KPH209" s="90"/>
      <c r="KPJ209" s="90"/>
      <c r="KPL209" s="90"/>
      <c r="KPN209" s="90"/>
      <c r="KPP209" s="90"/>
      <c r="KPR209" s="90"/>
      <c r="KPT209" s="90"/>
      <c r="KPV209" s="90"/>
      <c r="KPX209" s="90"/>
      <c r="KPZ209" s="90"/>
      <c r="KQB209" s="90"/>
      <c r="KQD209" s="90"/>
      <c r="KQF209" s="90"/>
      <c r="KQH209" s="90"/>
      <c r="KQJ209" s="90"/>
      <c r="KQL209" s="90"/>
      <c r="KQN209" s="90"/>
      <c r="KQP209" s="90"/>
      <c r="KQR209" s="90"/>
      <c r="KQT209" s="90"/>
      <c r="KQV209" s="90"/>
      <c r="KQX209" s="90"/>
      <c r="KQZ209" s="90"/>
      <c r="KRB209" s="90"/>
      <c r="KRD209" s="90"/>
      <c r="KRF209" s="90"/>
      <c r="KRH209" s="90"/>
      <c r="KRJ209" s="90"/>
      <c r="KRL209" s="90"/>
      <c r="KRN209" s="90"/>
      <c r="KRP209" s="90"/>
      <c r="KRR209" s="90"/>
      <c r="KRT209" s="90"/>
      <c r="KRV209" s="90"/>
      <c r="KRX209" s="90"/>
      <c r="KRZ209" s="90"/>
      <c r="KSB209" s="90"/>
      <c r="KSD209" s="90"/>
      <c r="KSF209" s="90"/>
      <c r="KSH209" s="90"/>
      <c r="KSJ209" s="90"/>
      <c r="KSL209" s="90"/>
      <c r="KSN209" s="90"/>
      <c r="KSP209" s="90"/>
      <c r="KSR209" s="90"/>
      <c r="KST209" s="90"/>
      <c r="KSV209" s="90"/>
      <c r="KSX209" s="90"/>
      <c r="KSZ209" s="90"/>
      <c r="KTB209" s="90"/>
      <c r="KTD209" s="90"/>
      <c r="KTF209" s="90"/>
      <c r="KTH209" s="90"/>
      <c r="KTJ209" s="90"/>
      <c r="KTL209" s="90"/>
      <c r="KTN209" s="90"/>
      <c r="KTP209" s="90"/>
      <c r="KTR209" s="90"/>
      <c r="KTT209" s="90"/>
      <c r="KTV209" s="90"/>
      <c r="KTX209" s="90"/>
      <c r="KTZ209" s="90"/>
      <c r="KUB209" s="90"/>
      <c r="KUD209" s="90"/>
      <c r="KUF209" s="90"/>
      <c r="KUH209" s="90"/>
      <c r="KUJ209" s="90"/>
      <c r="KUL209" s="90"/>
      <c r="KUN209" s="90"/>
      <c r="KUP209" s="90"/>
      <c r="KUR209" s="90"/>
      <c r="KUT209" s="90"/>
      <c r="KUV209" s="90"/>
      <c r="KUX209" s="90"/>
      <c r="KUZ209" s="90"/>
      <c r="KVB209" s="90"/>
      <c r="KVD209" s="90"/>
      <c r="KVF209" s="90"/>
      <c r="KVH209" s="90"/>
      <c r="KVJ209" s="90"/>
      <c r="KVL209" s="90"/>
      <c r="KVN209" s="90"/>
      <c r="KVP209" s="90"/>
      <c r="KVR209" s="90"/>
      <c r="KVT209" s="90"/>
      <c r="KVV209" s="90"/>
      <c r="KVX209" s="90"/>
      <c r="KVZ209" s="90"/>
      <c r="KWB209" s="90"/>
      <c r="KWD209" s="90"/>
      <c r="KWF209" s="90"/>
      <c r="KWH209" s="90"/>
      <c r="KWJ209" s="90"/>
      <c r="KWL209" s="90"/>
      <c r="KWN209" s="90"/>
      <c r="KWP209" s="90"/>
      <c r="KWR209" s="90"/>
      <c r="KWT209" s="90"/>
      <c r="KWV209" s="90"/>
      <c r="KWX209" s="90"/>
      <c r="KWZ209" s="90"/>
      <c r="KXB209" s="90"/>
      <c r="KXD209" s="90"/>
      <c r="KXF209" s="90"/>
      <c r="KXH209" s="90"/>
      <c r="KXJ209" s="90"/>
      <c r="KXL209" s="90"/>
      <c r="KXN209" s="90"/>
      <c r="KXP209" s="90"/>
      <c r="KXR209" s="90"/>
      <c r="KXT209" s="90"/>
      <c r="KXV209" s="90"/>
      <c r="KXX209" s="90"/>
      <c r="KXZ209" s="90"/>
      <c r="KYB209" s="90"/>
      <c r="KYD209" s="90"/>
      <c r="KYF209" s="90"/>
      <c r="KYH209" s="90"/>
      <c r="KYJ209" s="90"/>
      <c r="KYL209" s="90"/>
      <c r="KYN209" s="90"/>
      <c r="KYP209" s="90"/>
      <c r="KYR209" s="90"/>
      <c r="KYT209" s="90"/>
      <c r="KYV209" s="90"/>
      <c r="KYX209" s="90"/>
      <c r="KYZ209" s="90"/>
      <c r="KZB209" s="90"/>
      <c r="KZD209" s="90"/>
      <c r="KZF209" s="90"/>
      <c r="KZH209" s="90"/>
      <c r="KZJ209" s="90"/>
      <c r="KZL209" s="90"/>
      <c r="KZN209" s="90"/>
      <c r="KZP209" s="90"/>
      <c r="KZR209" s="90"/>
      <c r="KZT209" s="90"/>
      <c r="KZV209" s="90"/>
      <c r="KZX209" s="90"/>
      <c r="KZZ209" s="90"/>
      <c r="LAB209" s="90"/>
      <c r="LAD209" s="90"/>
      <c r="LAF209" s="90"/>
      <c r="LAH209" s="90"/>
      <c r="LAJ209" s="90"/>
      <c r="LAL209" s="90"/>
      <c r="LAN209" s="90"/>
      <c r="LAP209" s="90"/>
      <c r="LAR209" s="90"/>
      <c r="LAT209" s="90"/>
      <c r="LAV209" s="90"/>
      <c r="LAX209" s="90"/>
      <c r="LAZ209" s="90"/>
      <c r="LBB209" s="90"/>
      <c r="LBD209" s="90"/>
      <c r="LBF209" s="90"/>
      <c r="LBH209" s="90"/>
      <c r="LBJ209" s="90"/>
      <c r="LBL209" s="90"/>
      <c r="LBN209" s="90"/>
      <c r="LBP209" s="90"/>
      <c r="LBR209" s="90"/>
      <c r="LBT209" s="90"/>
      <c r="LBV209" s="90"/>
      <c r="LBX209" s="90"/>
      <c r="LBZ209" s="90"/>
      <c r="LCB209" s="90"/>
      <c r="LCD209" s="90"/>
      <c r="LCF209" s="90"/>
      <c r="LCH209" s="90"/>
      <c r="LCJ209" s="90"/>
      <c r="LCL209" s="90"/>
      <c r="LCN209" s="90"/>
      <c r="LCP209" s="90"/>
      <c r="LCR209" s="90"/>
      <c r="LCT209" s="90"/>
      <c r="LCV209" s="90"/>
      <c r="LCX209" s="90"/>
      <c r="LCZ209" s="90"/>
      <c r="LDB209" s="90"/>
      <c r="LDD209" s="90"/>
      <c r="LDF209" s="90"/>
      <c r="LDH209" s="90"/>
      <c r="LDJ209" s="90"/>
      <c r="LDL209" s="90"/>
      <c r="LDN209" s="90"/>
      <c r="LDP209" s="90"/>
      <c r="LDR209" s="90"/>
      <c r="LDT209" s="90"/>
      <c r="LDV209" s="90"/>
      <c r="LDX209" s="90"/>
      <c r="LDZ209" s="90"/>
      <c r="LEB209" s="90"/>
      <c r="LED209" s="90"/>
      <c r="LEF209" s="90"/>
      <c r="LEH209" s="90"/>
      <c r="LEJ209" s="90"/>
      <c r="LEL209" s="90"/>
      <c r="LEN209" s="90"/>
      <c r="LEP209" s="90"/>
      <c r="LER209" s="90"/>
      <c r="LET209" s="90"/>
      <c r="LEV209" s="90"/>
      <c r="LEX209" s="90"/>
      <c r="LEZ209" s="90"/>
      <c r="LFB209" s="90"/>
      <c r="LFD209" s="90"/>
      <c r="LFF209" s="90"/>
      <c r="LFH209" s="90"/>
      <c r="LFJ209" s="90"/>
      <c r="LFL209" s="90"/>
      <c r="LFN209" s="90"/>
      <c r="LFP209" s="90"/>
      <c r="LFR209" s="90"/>
      <c r="LFT209" s="90"/>
      <c r="LFV209" s="90"/>
      <c r="LFX209" s="90"/>
      <c r="LFZ209" s="90"/>
      <c r="LGB209" s="90"/>
      <c r="LGD209" s="90"/>
      <c r="LGF209" s="90"/>
      <c r="LGH209" s="90"/>
      <c r="LGJ209" s="90"/>
      <c r="LGL209" s="90"/>
      <c r="LGN209" s="90"/>
      <c r="LGP209" s="90"/>
      <c r="LGR209" s="90"/>
      <c r="LGT209" s="90"/>
      <c r="LGV209" s="90"/>
      <c r="LGX209" s="90"/>
      <c r="LGZ209" s="90"/>
      <c r="LHB209" s="90"/>
      <c r="LHD209" s="90"/>
      <c r="LHF209" s="90"/>
      <c r="LHH209" s="90"/>
      <c r="LHJ209" s="90"/>
      <c r="LHL209" s="90"/>
      <c r="LHN209" s="90"/>
      <c r="LHP209" s="90"/>
      <c r="LHR209" s="90"/>
      <c r="LHT209" s="90"/>
      <c r="LHV209" s="90"/>
      <c r="LHX209" s="90"/>
      <c r="LHZ209" s="90"/>
      <c r="LIB209" s="90"/>
      <c r="LID209" s="90"/>
      <c r="LIF209" s="90"/>
      <c r="LIH209" s="90"/>
      <c r="LIJ209" s="90"/>
      <c r="LIL209" s="90"/>
      <c r="LIN209" s="90"/>
      <c r="LIP209" s="90"/>
      <c r="LIR209" s="90"/>
      <c r="LIT209" s="90"/>
      <c r="LIV209" s="90"/>
      <c r="LIX209" s="90"/>
      <c r="LIZ209" s="90"/>
      <c r="LJB209" s="90"/>
      <c r="LJD209" s="90"/>
      <c r="LJF209" s="90"/>
      <c r="LJH209" s="90"/>
      <c r="LJJ209" s="90"/>
      <c r="LJL209" s="90"/>
      <c r="LJN209" s="90"/>
      <c r="LJP209" s="90"/>
      <c r="LJR209" s="90"/>
      <c r="LJT209" s="90"/>
      <c r="LJV209" s="90"/>
      <c r="LJX209" s="90"/>
      <c r="LJZ209" s="90"/>
      <c r="LKB209" s="90"/>
      <c r="LKD209" s="90"/>
      <c r="LKF209" s="90"/>
      <c r="LKH209" s="90"/>
      <c r="LKJ209" s="90"/>
      <c r="LKL209" s="90"/>
      <c r="LKN209" s="90"/>
      <c r="LKP209" s="90"/>
      <c r="LKR209" s="90"/>
      <c r="LKT209" s="90"/>
      <c r="LKV209" s="90"/>
      <c r="LKX209" s="90"/>
      <c r="LKZ209" s="90"/>
      <c r="LLB209" s="90"/>
      <c r="LLD209" s="90"/>
      <c r="LLF209" s="90"/>
      <c r="LLH209" s="90"/>
      <c r="LLJ209" s="90"/>
      <c r="LLL209" s="90"/>
      <c r="LLN209" s="90"/>
      <c r="LLP209" s="90"/>
      <c r="LLR209" s="90"/>
      <c r="LLT209" s="90"/>
      <c r="LLV209" s="90"/>
      <c r="LLX209" s="90"/>
      <c r="LLZ209" s="90"/>
      <c r="LMB209" s="90"/>
      <c r="LMD209" s="90"/>
      <c r="LMF209" s="90"/>
      <c r="LMH209" s="90"/>
      <c r="LMJ209" s="90"/>
      <c r="LML209" s="90"/>
      <c r="LMN209" s="90"/>
      <c r="LMP209" s="90"/>
      <c r="LMR209" s="90"/>
      <c r="LMT209" s="90"/>
      <c r="LMV209" s="90"/>
      <c r="LMX209" s="90"/>
      <c r="LMZ209" s="90"/>
      <c r="LNB209" s="90"/>
      <c r="LND209" s="90"/>
      <c r="LNF209" s="90"/>
      <c r="LNH209" s="90"/>
      <c r="LNJ209" s="90"/>
      <c r="LNL209" s="90"/>
      <c r="LNN209" s="90"/>
      <c r="LNP209" s="90"/>
      <c r="LNR209" s="90"/>
      <c r="LNT209" s="90"/>
      <c r="LNV209" s="90"/>
      <c r="LNX209" s="90"/>
      <c r="LNZ209" s="90"/>
      <c r="LOB209" s="90"/>
      <c r="LOD209" s="90"/>
      <c r="LOF209" s="90"/>
      <c r="LOH209" s="90"/>
      <c r="LOJ209" s="90"/>
      <c r="LOL209" s="90"/>
      <c r="LON209" s="90"/>
      <c r="LOP209" s="90"/>
      <c r="LOR209" s="90"/>
      <c r="LOT209" s="90"/>
      <c r="LOV209" s="90"/>
      <c r="LOX209" s="90"/>
      <c r="LOZ209" s="90"/>
      <c r="LPB209" s="90"/>
      <c r="LPD209" s="90"/>
      <c r="LPF209" s="90"/>
      <c r="LPH209" s="90"/>
      <c r="LPJ209" s="90"/>
      <c r="LPL209" s="90"/>
      <c r="LPN209" s="90"/>
      <c r="LPP209" s="90"/>
      <c r="LPR209" s="90"/>
      <c r="LPT209" s="90"/>
      <c r="LPV209" s="90"/>
      <c r="LPX209" s="90"/>
      <c r="LPZ209" s="90"/>
      <c r="LQB209" s="90"/>
      <c r="LQD209" s="90"/>
      <c r="LQF209" s="90"/>
      <c r="LQH209" s="90"/>
      <c r="LQJ209" s="90"/>
      <c r="LQL209" s="90"/>
      <c r="LQN209" s="90"/>
      <c r="LQP209" s="90"/>
      <c r="LQR209" s="90"/>
      <c r="LQT209" s="90"/>
      <c r="LQV209" s="90"/>
      <c r="LQX209" s="90"/>
      <c r="LQZ209" s="90"/>
      <c r="LRB209" s="90"/>
      <c r="LRD209" s="90"/>
      <c r="LRF209" s="90"/>
      <c r="LRH209" s="90"/>
      <c r="LRJ209" s="90"/>
      <c r="LRL209" s="90"/>
      <c r="LRN209" s="90"/>
      <c r="LRP209" s="90"/>
      <c r="LRR209" s="90"/>
      <c r="LRT209" s="90"/>
      <c r="LRV209" s="90"/>
      <c r="LRX209" s="90"/>
      <c r="LRZ209" s="90"/>
      <c r="LSB209" s="90"/>
      <c r="LSD209" s="90"/>
      <c r="LSF209" s="90"/>
      <c r="LSH209" s="90"/>
      <c r="LSJ209" s="90"/>
      <c r="LSL209" s="90"/>
      <c r="LSN209" s="90"/>
      <c r="LSP209" s="90"/>
      <c r="LSR209" s="90"/>
      <c r="LST209" s="90"/>
      <c r="LSV209" s="90"/>
      <c r="LSX209" s="90"/>
      <c r="LSZ209" s="90"/>
      <c r="LTB209" s="90"/>
      <c r="LTD209" s="90"/>
      <c r="LTF209" s="90"/>
      <c r="LTH209" s="90"/>
      <c r="LTJ209" s="90"/>
      <c r="LTL209" s="90"/>
      <c r="LTN209" s="90"/>
      <c r="LTP209" s="90"/>
      <c r="LTR209" s="90"/>
      <c r="LTT209" s="90"/>
      <c r="LTV209" s="90"/>
      <c r="LTX209" s="90"/>
      <c r="LTZ209" s="90"/>
      <c r="LUB209" s="90"/>
      <c r="LUD209" s="90"/>
      <c r="LUF209" s="90"/>
      <c r="LUH209" s="90"/>
      <c r="LUJ209" s="90"/>
      <c r="LUL209" s="90"/>
      <c r="LUN209" s="90"/>
      <c r="LUP209" s="90"/>
      <c r="LUR209" s="90"/>
      <c r="LUT209" s="90"/>
      <c r="LUV209" s="90"/>
      <c r="LUX209" s="90"/>
      <c r="LUZ209" s="90"/>
      <c r="LVB209" s="90"/>
      <c r="LVD209" s="90"/>
      <c r="LVF209" s="90"/>
      <c r="LVH209" s="90"/>
      <c r="LVJ209" s="90"/>
      <c r="LVL209" s="90"/>
      <c r="LVN209" s="90"/>
      <c r="LVP209" s="90"/>
      <c r="LVR209" s="90"/>
      <c r="LVT209" s="90"/>
      <c r="LVV209" s="90"/>
      <c r="LVX209" s="90"/>
      <c r="LVZ209" s="90"/>
      <c r="LWB209" s="90"/>
      <c r="LWD209" s="90"/>
      <c r="LWF209" s="90"/>
      <c r="LWH209" s="90"/>
      <c r="LWJ209" s="90"/>
      <c r="LWL209" s="90"/>
      <c r="LWN209" s="90"/>
      <c r="LWP209" s="90"/>
      <c r="LWR209" s="90"/>
      <c r="LWT209" s="90"/>
      <c r="LWV209" s="90"/>
      <c r="LWX209" s="90"/>
      <c r="LWZ209" s="90"/>
      <c r="LXB209" s="90"/>
      <c r="LXD209" s="90"/>
      <c r="LXF209" s="90"/>
      <c r="LXH209" s="90"/>
      <c r="LXJ209" s="90"/>
      <c r="LXL209" s="90"/>
      <c r="LXN209" s="90"/>
      <c r="LXP209" s="90"/>
      <c r="LXR209" s="90"/>
      <c r="LXT209" s="90"/>
      <c r="LXV209" s="90"/>
      <c r="LXX209" s="90"/>
      <c r="LXZ209" s="90"/>
      <c r="LYB209" s="90"/>
      <c r="LYD209" s="90"/>
      <c r="LYF209" s="90"/>
      <c r="LYH209" s="90"/>
      <c r="LYJ209" s="90"/>
      <c r="LYL209" s="90"/>
      <c r="LYN209" s="90"/>
      <c r="LYP209" s="90"/>
      <c r="LYR209" s="90"/>
      <c r="LYT209" s="90"/>
      <c r="LYV209" s="90"/>
      <c r="LYX209" s="90"/>
      <c r="LYZ209" s="90"/>
      <c r="LZB209" s="90"/>
      <c r="LZD209" s="90"/>
      <c r="LZF209" s="90"/>
      <c r="LZH209" s="90"/>
      <c r="LZJ209" s="90"/>
      <c r="LZL209" s="90"/>
      <c r="LZN209" s="90"/>
      <c r="LZP209" s="90"/>
      <c r="LZR209" s="90"/>
      <c r="LZT209" s="90"/>
      <c r="LZV209" s="90"/>
      <c r="LZX209" s="90"/>
      <c r="LZZ209" s="90"/>
      <c r="MAB209" s="90"/>
      <c r="MAD209" s="90"/>
      <c r="MAF209" s="90"/>
      <c r="MAH209" s="90"/>
      <c r="MAJ209" s="90"/>
      <c r="MAL209" s="90"/>
      <c r="MAN209" s="90"/>
      <c r="MAP209" s="90"/>
      <c r="MAR209" s="90"/>
      <c r="MAT209" s="90"/>
      <c r="MAV209" s="90"/>
      <c r="MAX209" s="90"/>
      <c r="MAZ209" s="90"/>
      <c r="MBB209" s="90"/>
      <c r="MBD209" s="90"/>
      <c r="MBF209" s="90"/>
      <c r="MBH209" s="90"/>
      <c r="MBJ209" s="90"/>
      <c r="MBL209" s="90"/>
      <c r="MBN209" s="90"/>
      <c r="MBP209" s="90"/>
      <c r="MBR209" s="90"/>
      <c r="MBT209" s="90"/>
      <c r="MBV209" s="90"/>
      <c r="MBX209" s="90"/>
      <c r="MBZ209" s="90"/>
      <c r="MCB209" s="90"/>
      <c r="MCD209" s="90"/>
      <c r="MCF209" s="90"/>
      <c r="MCH209" s="90"/>
      <c r="MCJ209" s="90"/>
      <c r="MCL209" s="90"/>
      <c r="MCN209" s="90"/>
      <c r="MCP209" s="90"/>
      <c r="MCR209" s="90"/>
      <c r="MCT209" s="90"/>
      <c r="MCV209" s="90"/>
      <c r="MCX209" s="90"/>
      <c r="MCZ209" s="90"/>
      <c r="MDB209" s="90"/>
      <c r="MDD209" s="90"/>
      <c r="MDF209" s="90"/>
      <c r="MDH209" s="90"/>
      <c r="MDJ209" s="90"/>
      <c r="MDL209" s="90"/>
      <c r="MDN209" s="90"/>
      <c r="MDP209" s="90"/>
      <c r="MDR209" s="90"/>
      <c r="MDT209" s="90"/>
      <c r="MDV209" s="90"/>
      <c r="MDX209" s="90"/>
      <c r="MDZ209" s="90"/>
      <c r="MEB209" s="90"/>
      <c r="MED209" s="90"/>
      <c r="MEF209" s="90"/>
      <c r="MEH209" s="90"/>
      <c r="MEJ209" s="90"/>
      <c r="MEL209" s="90"/>
      <c r="MEN209" s="90"/>
      <c r="MEP209" s="90"/>
      <c r="MER209" s="90"/>
      <c r="MET209" s="90"/>
      <c r="MEV209" s="90"/>
      <c r="MEX209" s="90"/>
      <c r="MEZ209" s="90"/>
      <c r="MFB209" s="90"/>
      <c r="MFD209" s="90"/>
      <c r="MFF209" s="90"/>
      <c r="MFH209" s="90"/>
      <c r="MFJ209" s="90"/>
      <c r="MFL209" s="90"/>
      <c r="MFN209" s="90"/>
      <c r="MFP209" s="90"/>
      <c r="MFR209" s="90"/>
      <c r="MFT209" s="90"/>
      <c r="MFV209" s="90"/>
      <c r="MFX209" s="90"/>
      <c r="MFZ209" s="90"/>
      <c r="MGB209" s="90"/>
      <c r="MGD209" s="90"/>
      <c r="MGF209" s="90"/>
      <c r="MGH209" s="90"/>
      <c r="MGJ209" s="90"/>
      <c r="MGL209" s="90"/>
      <c r="MGN209" s="90"/>
      <c r="MGP209" s="90"/>
      <c r="MGR209" s="90"/>
      <c r="MGT209" s="90"/>
      <c r="MGV209" s="90"/>
      <c r="MGX209" s="90"/>
      <c r="MGZ209" s="90"/>
      <c r="MHB209" s="90"/>
      <c r="MHD209" s="90"/>
      <c r="MHF209" s="90"/>
      <c r="MHH209" s="90"/>
      <c r="MHJ209" s="90"/>
      <c r="MHL209" s="90"/>
      <c r="MHN209" s="90"/>
      <c r="MHP209" s="90"/>
      <c r="MHR209" s="90"/>
      <c r="MHT209" s="90"/>
      <c r="MHV209" s="90"/>
      <c r="MHX209" s="90"/>
      <c r="MHZ209" s="90"/>
      <c r="MIB209" s="90"/>
      <c r="MID209" s="90"/>
      <c r="MIF209" s="90"/>
      <c r="MIH209" s="90"/>
      <c r="MIJ209" s="90"/>
      <c r="MIL209" s="90"/>
      <c r="MIN209" s="90"/>
      <c r="MIP209" s="90"/>
      <c r="MIR209" s="90"/>
      <c r="MIT209" s="90"/>
      <c r="MIV209" s="90"/>
      <c r="MIX209" s="90"/>
      <c r="MIZ209" s="90"/>
      <c r="MJB209" s="90"/>
      <c r="MJD209" s="90"/>
      <c r="MJF209" s="90"/>
      <c r="MJH209" s="90"/>
      <c r="MJJ209" s="90"/>
      <c r="MJL209" s="90"/>
      <c r="MJN209" s="90"/>
      <c r="MJP209" s="90"/>
      <c r="MJR209" s="90"/>
      <c r="MJT209" s="90"/>
      <c r="MJV209" s="90"/>
      <c r="MJX209" s="90"/>
      <c r="MJZ209" s="90"/>
      <c r="MKB209" s="90"/>
      <c r="MKD209" s="90"/>
      <c r="MKF209" s="90"/>
      <c r="MKH209" s="90"/>
      <c r="MKJ209" s="90"/>
      <c r="MKL209" s="90"/>
      <c r="MKN209" s="90"/>
      <c r="MKP209" s="90"/>
      <c r="MKR209" s="90"/>
      <c r="MKT209" s="90"/>
      <c r="MKV209" s="90"/>
      <c r="MKX209" s="90"/>
      <c r="MKZ209" s="90"/>
      <c r="MLB209" s="90"/>
      <c r="MLD209" s="90"/>
      <c r="MLF209" s="90"/>
      <c r="MLH209" s="90"/>
      <c r="MLJ209" s="90"/>
      <c r="MLL209" s="90"/>
      <c r="MLN209" s="90"/>
      <c r="MLP209" s="90"/>
      <c r="MLR209" s="90"/>
      <c r="MLT209" s="90"/>
      <c r="MLV209" s="90"/>
      <c r="MLX209" s="90"/>
      <c r="MLZ209" s="90"/>
      <c r="MMB209" s="90"/>
      <c r="MMD209" s="90"/>
      <c r="MMF209" s="90"/>
      <c r="MMH209" s="90"/>
      <c r="MMJ209" s="90"/>
      <c r="MML209" s="90"/>
      <c r="MMN209" s="90"/>
      <c r="MMP209" s="90"/>
      <c r="MMR209" s="90"/>
      <c r="MMT209" s="90"/>
      <c r="MMV209" s="90"/>
      <c r="MMX209" s="90"/>
      <c r="MMZ209" s="90"/>
      <c r="MNB209" s="90"/>
      <c r="MND209" s="90"/>
      <c r="MNF209" s="90"/>
      <c r="MNH209" s="90"/>
      <c r="MNJ209" s="90"/>
      <c r="MNL209" s="90"/>
      <c r="MNN209" s="90"/>
      <c r="MNP209" s="90"/>
      <c r="MNR209" s="90"/>
      <c r="MNT209" s="90"/>
      <c r="MNV209" s="90"/>
      <c r="MNX209" s="90"/>
      <c r="MNZ209" s="90"/>
      <c r="MOB209" s="90"/>
      <c r="MOD209" s="90"/>
      <c r="MOF209" s="90"/>
      <c r="MOH209" s="90"/>
      <c r="MOJ209" s="90"/>
      <c r="MOL209" s="90"/>
      <c r="MON209" s="90"/>
      <c r="MOP209" s="90"/>
      <c r="MOR209" s="90"/>
      <c r="MOT209" s="90"/>
      <c r="MOV209" s="90"/>
      <c r="MOX209" s="90"/>
      <c r="MOZ209" s="90"/>
      <c r="MPB209" s="90"/>
      <c r="MPD209" s="90"/>
      <c r="MPF209" s="90"/>
      <c r="MPH209" s="90"/>
      <c r="MPJ209" s="90"/>
      <c r="MPL209" s="90"/>
      <c r="MPN209" s="90"/>
      <c r="MPP209" s="90"/>
      <c r="MPR209" s="90"/>
      <c r="MPT209" s="90"/>
      <c r="MPV209" s="90"/>
      <c r="MPX209" s="90"/>
      <c r="MPZ209" s="90"/>
      <c r="MQB209" s="90"/>
      <c r="MQD209" s="90"/>
      <c r="MQF209" s="90"/>
      <c r="MQH209" s="90"/>
      <c r="MQJ209" s="90"/>
      <c r="MQL209" s="90"/>
      <c r="MQN209" s="90"/>
      <c r="MQP209" s="90"/>
      <c r="MQR209" s="90"/>
      <c r="MQT209" s="90"/>
      <c r="MQV209" s="90"/>
      <c r="MQX209" s="90"/>
      <c r="MQZ209" s="90"/>
      <c r="MRB209" s="90"/>
      <c r="MRD209" s="90"/>
      <c r="MRF209" s="90"/>
      <c r="MRH209" s="90"/>
      <c r="MRJ209" s="90"/>
      <c r="MRL209" s="90"/>
      <c r="MRN209" s="90"/>
      <c r="MRP209" s="90"/>
      <c r="MRR209" s="90"/>
      <c r="MRT209" s="90"/>
      <c r="MRV209" s="90"/>
      <c r="MRX209" s="90"/>
      <c r="MRZ209" s="90"/>
      <c r="MSB209" s="90"/>
      <c r="MSD209" s="90"/>
      <c r="MSF209" s="90"/>
      <c r="MSH209" s="90"/>
      <c r="MSJ209" s="90"/>
      <c r="MSL209" s="90"/>
      <c r="MSN209" s="90"/>
      <c r="MSP209" s="90"/>
      <c r="MSR209" s="90"/>
      <c r="MST209" s="90"/>
      <c r="MSV209" s="90"/>
      <c r="MSX209" s="90"/>
      <c r="MSZ209" s="90"/>
      <c r="MTB209" s="90"/>
      <c r="MTD209" s="90"/>
      <c r="MTF209" s="90"/>
      <c r="MTH209" s="90"/>
      <c r="MTJ209" s="90"/>
      <c r="MTL209" s="90"/>
      <c r="MTN209" s="90"/>
      <c r="MTP209" s="90"/>
      <c r="MTR209" s="90"/>
      <c r="MTT209" s="90"/>
      <c r="MTV209" s="90"/>
      <c r="MTX209" s="90"/>
      <c r="MTZ209" s="90"/>
      <c r="MUB209" s="90"/>
      <c r="MUD209" s="90"/>
      <c r="MUF209" s="90"/>
      <c r="MUH209" s="90"/>
      <c r="MUJ209" s="90"/>
      <c r="MUL209" s="90"/>
      <c r="MUN209" s="90"/>
      <c r="MUP209" s="90"/>
      <c r="MUR209" s="90"/>
      <c r="MUT209" s="90"/>
      <c r="MUV209" s="90"/>
      <c r="MUX209" s="90"/>
      <c r="MUZ209" s="90"/>
      <c r="MVB209" s="90"/>
      <c r="MVD209" s="90"/>
      <c r="MVF209" s="90"/>
      <c r="MVH209" s="90"/>
      <c r="MVJ209" s="90"/>
      <c r="MVL209" s="90"/>
      <c r="MVN209" s="90"/>
      <c r="MVP209" s="90"/>
      <c r="MVR209" s="90"/>
      <c r="MVT209" s="90"/>
      <c r="MVV209" s="90"/>
      <c r="MVX209" s="90"/>
      <c r="MVZ209" s="90"/>
      <c r="MWB209" s="90"/>
      <c r="MWD209" s="90"/>
      <c r="MWF209" s="90"/>
      <c r="MWH209" s="90"/>
      <c r="MWJ209" s="90"/>
      <c r="MWL209" s="90"/>
      <c r="MWN209" s="90"/>
      <c r="MWP209" s="90"/>
      <c r="MWR209" s="90"/>
      <c r="MWT209" s="90"/>
      <c r="MWV209" s="90"/>
      <c r="MWX209" s="90"/>
      <c r="MWZ209" s="90"/>
      <c r="MXB209" s="90"/>
      <c r="MXD209" s="90"/>
      <c r="MXF209" s="90"/>
      <c r="MXH209" s="90"/>
      <c r="MXJ209" s="90"/>
      <c r="MXL209" s="90"/>
      <c r="MXN209" s="90"/>
      <c r="MXP209" s="90"/>
      <c r="MXR209" s="90"/>
      <c r="MXT209" s="90"/>
      <c r="MXV209" s="90"/>
      <c r="MXX209" s="90"/>
      <c r="MXZ209" s="90"/>
      <c r="MYB209" s="90"/>
      <c r="MYD209" s="90"/>
      <c r="MYF209" s="90"/>
      <c r="MYH209" s="90"/>
      <c r="MYJ209" s="90"/>
      <c r="MYL209" s="90"/>
      <c r="MYN209" s="90"/>
      <c r="MYP209" s="90"/>
      <c r="MYR209" s="90"/>
      <c r="MYT209" s="90"/>
      <c r="MYV209" s="90"/>
      <c r="MYX209" s="90"/>
      <c r="MYZ209" s="90"/>
      <c r="MZB209" s="90"/>
      <c r="MZD209" s="90"/>
      <c r="MZF209" s="90"/>
      <c r="MZH209" s="90"/>
      <c r="MZJ209" s="90"/>
      <c r="MZL209" s="90"/>
      <c r="MZN209" s="90"/>
      <c r="MZP209" s="90"/>
      <c r="MZR209" s="90"/>
      <c r="MZT209" s="90"/>
      <c r="MZV209" s="90"/>
      <c r="MZX209" s="90"/>
      <c r="MZZ209" s="90"/>
      <c r="NAB209" s="90"/>
      <c r="NAD209" s="90"/>
      <c r="NAF209" s="90"/>
      <c r="NAH209" s="90"/>
      <c r="NAJ209" s="90"/>
      <c r="NAL209" s="90"/>
      <c r="NAN209" s="90"/>
      <c r="NAP209" s="90"/>
      <c r="NAR209" s="90"/>
      <c r="NAT209" s="90"/>
      <c r="NAV209" s="90"/>
      <c r="NAX209" s="90"/>
      <c r="NAZ209" s="90"/>
      <c r="NBB209" s="90"/>
      <c r="NBD209" s="90"/>
      <c r="NBF209" s="90"/>
      <c r="NBH209" s="90"/>
      <c r="NBJ209" s="90"/>
      <c r="NBL209" s="90"/>
      <c r="NBN209" s="90"/>
      <c r="NBP209" s="90"/>
      <c r="NBR209" s="90"/>
      <c r="NBT209" s="90"/>
      <c r="NBV209" s="90"/>
      <c r="NBX209" s="90"/>
      <c r="NBZ209" s="90"/>
      <c r="NCB209" s="90"/>
      <c r="NCD209" s="90"/>
      <c r="NCF209" s="90"/>
      <c r="NCH209" s="90"/>
      <c r="NCJ209" s="90"/>
      <c r="NCL209" s="90"/>
      <c r="NCN209" s="90"/>
      <c r="NCP209" s="90"/>
      <c r="NCR209" s="90"/>
      <c r="NCT209" s="90"/>
      <c r="NCV209" s="90"/>
      <c r="NCX209" s="90"/>
      <c r="NCZ209" s="90"/>
      <c r="NDB209" s="90"/>
      <c r="NDD209" s="90"/>
      <c r="NDF209" s="90"/>
      <c r="NDH209" s="90"/>
      <c r="NDJ209" s="90"/>
      <c r="NDL209" s="90"/>
      <c r="NDN209" s="90"/>
      <c r="NDP209" s="90"/>
      <c r="NDR209" s="90"/>
      <c r="NDT209" s="90"/>
      <c r="NDV209" s="90"/>
      <c r="NDX209" s="90"/>
      <c r="NDZ209" s="90"/>
      <c r="NEB209" s="90"/>
      <c r="NED209" s="90"/>
      <c r="NEF209" s="90"/>
      <c r="NEH209" s="90"/>
      <c r="NEJ209" s="90"/>
      <c r="NEL209" s="90"/>
      <c r="NEN209" s="90"/>
      <c r="NEP209" s="90"/>
      <c r="NER209" s="90"/>
      <c r="NET209" s="90"/>
      <c r="NEV209" s="90"/>
      <c r="NEX209" s="90"/>
      <c r="NEZ209" s="90"/>
      <c r="NFB209" s="90"/>
      <c r="NFD209" s="90"/>
      <c r="NFF209" s="90"/>
      <c r="NFH209" s="90"/>
      <c r="NFJ209" s="90"/>
      <c r="NFL209" s="90"/>
      <c r="NFN209" s="90"/>
      <c r="NFP209" s="90"/>
      <c r="NFR209" s="90"/>
      <c r="NFT209" s="90"/>
      <c r="NFV209" s="90"/>
      <c r="NFX209" s="90"/>
      <c r="NFZ209" s="90"/>
      <c r="NGB209" s="90"/>
      <c r="NGD209" s="90"/>
      <c r="NGF209" s="90"/>
      <c r="NGH209" s="90"/>
      <c r="NGJ209" s="90"/>
      <c r="NGL209" s="90"/>
      <c r="NGN209" s="90"/>
      <c r="NGP209" s="90"/>
      <c r="NGR209" s="90"/>
      <c r="NGT209" s="90"/>
      <c r="NGV209" s="90"/>
      <c r="NGX209" s="90"/>
      <c r="NGZ209" s="90"/>
      <c r="NHB209" s="90"/>
      <c r="NHD209" s="90"/>
      <c r="NHF209" s="90"/>
      <c r="NHH209" s="90"/>
      <c r="NHJ209" s="90"/>
      <c r="NHL209" s="90"/>
      <c r="NHN209" s="90"/>
      <c r="NHP209" s="90"/>
      <c r="NHR209" s="90"/>
      <c r="NHT209" s="90"/>
      <c r="NHV209" s="90"/>
      <c r="NHX209" s="90"/>
      <c r="NHZ209" s="90"/>
      <c r="NIB209" s="90"/>
      <c r="NID209" s="90"/>
      <c r="NIF209" s="90"/>
      <c r="NIH209" s="90"/>
      <c r="NIJ209" s="90"/>
      <c r="NIL209" s="90"/>
      <c r="NIN209" s="90"/>
      <c r="NIP209" s="90"/>
      <c r="NIR209" s="90"/>
      <c r="NIT209" s="90"/>
      <c r="NIV209" s="90"/>
      <c r="NIX209" s="90"/>
      <c r="NIZ209" s="90"/>
      <c r="NJB209" s="90"/>
      <c r="NJD209" s="90"/>
      <c r="NJF209" s="90"/>
      <c r="NJH209" s="90"/>
      <c r="NJJ209" s="90"/>
      <c r="NJL209" s="90"/>
      <c r="NJN209" s="90"/>
      <c r="NJP209" s="90"/>
      <c r="NJR209" s="90"/>
      <c r="NJT209" s="90"/>
      <c r="NJV209" s="90"/>
      <c r="NJX209" s="90"/>
      <c r="NJZ209" s="90"/>
      <c r="NKB209" s="90"/>
      <c r="NKD209" s="90"/>
      <c r="NKF209" s="90"/>
      <c r="NKH209" s="90"/>
      <c r="NKJ209" s="90"/>
      <c r="NKL209" s="90"/>
      <c r="NKN209" s="90"/>
      <c r="NKP209" s="90"/>
      <c r="NKR209" s="90"/>
      <c r="NKT209" s="90"/>
      <c r="NKV209" s="90"/>
      <c r="NKX209" s="90"/>
      <c r="NKZ209" s="90"/>
      <c r="NLB209" s="90"/>
      <c r="NLD209" s="90"/>
      <c r="NLF209" s="90"/>
      <c r="NLH209" s="90"/>
      <c r="NLJ209" s="90"/>
      <c r="NLL209" s="90"/>
      <c r="NLN209" s="90"/>
      <c r="NLP209" s="90"/>
      <c r="NLR209" s="90"/>
      <c r="NLT209" s="90"/>
      <c r="NLV209" s="90"/>
      <c r="NLX209" s="90"/>
      <c r="NLZ209" s="90"/>
      <c r="NMB209" s="90"/>
      <c r="NMD209" s="90"/>
      <c r="NMF209" s="90"/>
      <c r="NMH209" s="90"/>
      <c r="NMJ209" s="90"/>
      <c r="NML209" s="90"/>
      <c r="NMN209" s="90"/>
      <c r="NMP209" s="90"/>
      <c r="NMR209" s="90"/>
      <c r="NMT209" s="90"/>
      <c r="NMV209" s="90"/>
      <c r="NMX209" s="90"/>
      <c r="NMZ209" s="90"/>
      <c r="NNB209" s="90"/>
      <c r="NND209" s="90"/>
      <c r="NNF209" s="90"/>
      <c r="NNH209" s="90"/>
      <c r="NNJ209" s="90"/>
      <c r="NNL209" s="90"/>
      <c r="NNN209" s="90"/>
      <c r="NNP209" s="90"/>
      <c r="NNR209" s="90"/>
      <c r="NNT209" s="90"/>
      <c r="NNV209" s="90"/>
      <c r="NNX209" s="90"/>
      <c r="NNZ209" s="90"/>
      <c r="NOB209" s="90"/>
      <c r="NOD209" s="90"/>
      <c r="NOF209" s="90"/>
      <c r="NOH209" s="90"/>
      <c r="NOJ209" s="90"/>
      <c r="NOL209" s="90"/>
      <c r="NON209" s="90"/>
      <c r="NOP209" s="90"/>
      <c r="NOR209" s="90"/>
      <c r="NOT209" s="90"/>
      <c r="NOV209" s="90"/>
      <c r="NOX209" s="90"/>
      <c r="NOZ209" s="90"/>
      <c r="NPB209" s="90"/>
      <c r="NPD209" s="90"/>
      <c r="NPF209" s="90"/>
      <c r="NPH209" s="90"/>
      <c r="NPJ209" s="90"/>
      <c r="NPL209" s="90"/>
      <c r="NPN209" s="90"/>
      <c r="NPP209" s="90"/>
      <c r="NPR209" s="90"/>
      <c r="NPT209" s="90"/>
      <c r="NPV209" s="90"/>
      <c r="NPX209" s="90"/>
      <c r="NPZ209" s="90"/>
      <c r="NQB209" s="90"/>
      <c r="NQD209" s="90"/>
      <c r="NQF209" s="90"/>
      <c r="NQH209" s="90"/>
      <c r="NQJ209" s="90"/>
      <c r="NQL209" s="90"/>
      <c r="NQN209" s="90"/>
      <c r="NQP209" s="90"/>
      <c r="NQR209" s="90"/>
      <c r="NQT209" s="90"/>
      <c r="NQV209" s="90"/>
      <c r="NQX209" s="90"/>
      <c r="NQZ209" s="90"/>
      <c r="NRB209" s="90"/>
      <c r="NRD209" s="90"/>
      <c r="NRF209" s="90"/>
      <c r="NRH209" s="90"/>
      <c r="NRJ209" s="90"/>
      <c r="NRL209" s="90"/>
      <c r="NRN209" s="90"/>
      <c r="NRP209" s="90"/>
      <c r="NRR209" s="90"/>
      <c r="NRT209" s="90"/>
      <c r="NRV209" s="90"/>
      <c r="NRX209" s="90"/>
      <c r="NRZ209" s="90"/>
      <c r="NSB209" s="90"/>
      <c r="NSD209" s="90"/>
      <c r="NSF209" s="90"/>
      <c r="NSH209" s="90"/>
      <c r="NSJ209" s="90"/>
      <c r="NSL209" s="90"/>
      <c r="NSN209" s="90"/>
      <c r="NSP209" s="90"/>
      <c r="NSR209" s="90"/>
      <c r="NST209" s="90"/>
      <c r="NSV209" s="90"/>
      <c r="NSX209" s="90"/>
      <c r="NSZ209" s="90"/>
      <c r="NTB209" s="90"/>
      <c r="NTD209" s="90"/>
      <c r="NTF209" s="90"/>
      <c r="NTH209" s="90"/>
      <c r="NTJ209" s="90"/>
      <c r="NTL209" s="90"/>
      <c r="NTN209" s="90"/>
      <c r="NTP209" s="90"/>
      <c r="NTR209" s="90"/>
      <c r="NTT209" s="90"/>
      <c r="NTV209" s="90"/>
      <c r="NTX209" s="90"/>
      <c r="NTZ209" s="90"/>
      <c r="NUB209" s="90"/>
      <c r="NUD209" s="90"/>
      <c r="NUF209" s="90"/>
      <c r="NUH209" s="90"/>
      <c r="NUJ209" s="90"/>
      <c r="NUL209" s="90"/>
      <c r="NUN209" s="90"/>
      <c r="NUP209" s="90"/>
      <c r="NUR209" s="90"/>
      <c r="NUT209" s="90"/>
      <c r="NUV209" s="90"/>
      <c r="NUX209" s="90"/>
      <c r="NUZ209" s="90"/>
      <c r="NVB209" s="90"/>
      <c r="NVD209" s="90"/>
      <c r="NVF209" s="90"/>
      <c r="NVH209" s="90"/>
      <c r="NVJ209" s="90"/>
      <c r="NVL209" s="90"/>
      <c r="NVN209" s="90"/>
      <c r="NVP209" s="90"/>
      <c r="NVR209" s="90"/>
      <c r="NVT209" s="90"/>
      <c r="NVV209" s="90"/>
      <c r="NVX209" s="90"/>
      <c r="NVZ209" s="90"/>
      <c r="NWB209" s="90"/>
      <c r="NWD209" s="90"/>
      <c r="NWF209" s="90"/>
      <c r="NWH209" s="90"/>
      <c r="NWJ209" s="90"/>
      <c r="NWL209" s="90"/>
      <c r="NWN209" s="90"/>
      <c r="NWP209" s="90"/>
      <c r="NWR209" s="90"/>
      <c r="NWT209" s="90"/>
      <c r="NWV209" s="90"/>
      <c r="NWX209" s="90"/>
      <c r="NWZ209" s="90"/>
      <c r="NXB209" s="90"/>
      <c r="NXD209" s="90"/>
      <c r="NXF209" s="90"/>
      <c r="NXH209" s="90"/>
      <c r="NXJ209" s="90"/>
      <c r="NXL209" s="90"/>
      <c r="NXN209" s="90"/>
      <c r="NXP209" s="90"/>
      <c r="NXR209" s="90"/>
      <c r="NXT209" s="90"/>
      <c r="NXV209" s="90"/>
      <c r="NXX209" s="90"/>
      <c r="NXZ209" s="90"/>
      <c r="NYB209" s="90"/>
      <c r="NYD209" s="90"/>
      <c r="NYF209" s="90"/>
      <c r="NYH209" s="90"/>
      <c r="NYJ209" s="90"/>
      <c r="NYL209" s="90"/>
      <c r="NYN209" s="90"/>
      <c r="NYP209" s="90"/>
      <c r="NYR209" s="90"/>
      <c r="NYT209" s="90"/>
      <c r="NYV209" s="90"/>
      <c r="NYX209" s="90"/>
      <c r="NYZ209" s="90"/>
      <c r="NZB209" s="90"/>
      <c r="NZD209" s="90"/>
      <c r="NZF209" s="90"/>
      <c r="NZH209" s="90"/>
      <c r="NZJ209" s="90"/>
      <c r="NZL209" s="90"/>
      <c r="NZN209" s="90"/>
      <c r="NZP209" s="90"/>
      <c r="NZR209" s="90"/>
      <c r="NZT209" s="90"/>
      <c r="NZV209" s="90"/>
      <c r="NZX209" s="90"/>
      <c r="NZZ209" s="90"/>
      <c r="OAB209" s="90"/>
      <c r="OAD209" s="90"/>
      <c r="OAF209" s="90"/>
      <c r="OAH209" s="90"/>
      <c r="OAJ209" s="90"/>
      <c r="OAL209" s="90"/>
      <c r="OAN209" s="90"/>
      <c r="OAP209" s="90"/>
      <c r="OAR209" s="90"/>
      <c r="OAT209" s="90"/>
      <c r="OAV209" s="90"/>
      <c r="OAX209" s="90"/>
      <c r="OAZ209" s="90"/>
      <c r="OBB209" s="90"/>
      <c r="OBD209" s="90"/>
      <c r="OBF209" s="90"/>
      <c r="OBH209" s="90"/>
      <c r="OBJ209" s="90"/>
      <c r="OBL209" s="90"/>
      <c r="OBN209" s="90"/>
      <c r="OBP209" s="90"/>
      <c r="OBR209" s="90"/>
      <c r="OBT209" s="90"/>
      <c r="OBV209" s="90"/>
      <c r="OBX209" s="90"/>
      <c r="OBZ209" s="90"/>
      <c r="OCB209" s="90"/>
      <c r="OCD209" s="90"/>
      <c r="OCF209" s="90"/>
      <c r="OCH209" s="90"/>
      <c r="OCJ209" s="90"/>
      <c r="OCL209" s="90"/>
      <c r="OCN209" s="90"/>
      <c r="OCP209" s="90"/>
      <c r="OCR209" s="90"/>
      <c r="OCT209" s="90"/>
      <c r="OCV209" s="90"/>
      <c r="OCX209" s="90"/>
      <c r="OCZ209" s="90"/>
      <c r="ODB209" s="90"/>
      <c r="ODD209" s="90"/>
      <c r="ODF209" s="90"/>
      <c r="ODH209" s="90"/>
      <c r="ODJ209" s="90"/>
      <c r="ODL209" s="90"/>
      <c r="ODN209" s="90"/>
      <c r="ODP209" s="90"/>
      <c r="ODR209" s="90"/>
      <c r="ODT209" s="90"/>
      <c r="ODV209" s="90"/>
      <c r="ODX209" s="90"/>
      <c r="ODZ209" s="90"/>
      <c r="OEB209" s="90"/>
      <c r="OED209" s="90"/>
      <c r="OEF209" s="90"/>
      <c r="OEH209" s="90"/>
      <c r="OEJ209" s="90"/>
      <c r="OEL209" s="90"/>
      <c r="OEN209" s="90"/>
      <c r="OEP209" s="90"/>
      <c r="OER209" s="90"/>
      <c r="OET209" s="90"/>
      <c r="OEV209" s="90"/>
      <c r="OEX209" s="90"/>
      <c r="OEZ209" s="90"/>
      <c r="OFB209" s="90"/>
      <c r="OFD209" s="90"/>
      <c r="OFF209" s="90"/>
      <c r="OFH209" s="90"/>
      <c r="OFJ209" s="90"/>
      <c r="OFL209" s="90"/>
      <c r="OFN209" s="90"/>
      <c r="OFP209" s="90"/>
      <c r="OFR209" s="90"/>
      <c r="OFT209" s="90"/>
      <c r="OFV209" s="90"/>
      <c r="OFX209" s="90"/>
      <c r="OFZ209" s="90"/>
      <c r="OGB209" s="90"/>
      <c r="OGD209" s="90"/>
      <c r="OGF209" s="90"/>
      <c r="OGH209" s="90"/>
      <c r="OGJ209" s="90"/>
      <c r="OGL209" s="90"/>
      <c r="OGN209" s="90"/>
      <c r="OGP209" s="90"/>
      <c r="OGR209" s="90"/>
      <c r="OGT209" s="90"/>
      <c r="OGV209" s="90"/>
      <c r="OGX209" s="90"/>
      <c r="OGZ209" s="90"/>
      <c r="OHB209" s="90"/>
      <c r="OHD209" s="90"/>
      <c r="OHF209" s="90"/>
      <c r="OHH209" s="90"/>
      <c r="OHJ209" s="90"/>
      <c r="OHL209" s="90"/>
      <c r="OHN209" s="90"/>
      <c r="OHP209" s="90"/>
      <c r="OHR209" s="90"/>
      <c r="OHT209" s="90"/>
      <c r="OHV209" s="90"/>
      <c r="OHX209" s="90"/>
      <c r="OHZ209" s="90"/>
      <c r="OIB209" s="90"/>
      <c r="OID209" s="90"/>
      <c r="OIF209" s="90"/>
      <c r="OIH209" s="90"/>
      <c r="OIJ209" s="90"/>
      <c r="OIL209" s="90"/>
      <c r="OIN209" s="90"/>
      <c r="OIP209" s="90"/>
      <c r="OIR209" s="90"/>
      <c r="OIT209" s="90"/>
      <c r="OIV209" s="90"/>
      <c r="OIX209" s="90"/>
      <c r="OIZ209" s="90"/>
      <c r="OJB209" s="90"/>
      <c r="OJD209" s="90"/>
      <c r="OJF209" s="90"/>
      <c r="OJH209" s="90"/>
      <c r="OJJ209" s="90"/>
      <c r="OJL209" s="90"/>
      <c r="OJN209" s="90"/>
      <c r="OJP209" s="90"/>
      <c r="OJR209" s="90"/>
      <c r="OJT209" s="90"/>
      <c r="OJV209" s="90"/>
      <c r="OJX209" s="90"/>
      <c r="OJZ209" s="90"/>
      <c r="OKB209" s="90"/>
      <c r="OKD209" s="90"/>
      <c r="OKF209" s="90"/>
      <c r="OKH209" s="90"/>
      <c r="OKJ209" s="90"/>
      <c r="OKL209" s="90"/>
      <c r="OKN209" s="90"/>
      <c r="OKP209" s="90"/>
      <c r="OKR209" s="90"/>
      <c r="OKT209" s="90"/>
      <c r="OKV209" s="90"/>
      <c r="OKX209" s="90"/>
      <c r="OKZ209" s="90"/>
      <c r="OLB209" s="90"/>
      <c r="OLD209" s="90"/>
      <c r="OLF209" s="90"/>
      <c r="OLH209" s="90"/>
      <c r="OLJ209" s="90"/>
      <c r="OLL209" s="90"/>
      <c r="OLN209" s="90"/>
      <c r="OLP209" s="90"/>
      <c r="OLR209" s="90"/>
      <c r="OLT209" s="90"/>
      <c r="OLV209" s="90"/>
      <c r="OLX209" s="90"/>
      <c r="OLZ209" s="90"/>
      <c r="OMB209" s="90"/>
      <c r="OMD209" s="90"/>
      <c r="OMF209" s="90"/>
      <c r="OMH209" s="90"/>
      <c r="OMJ209" s="90"/>
      <c r="OML209" s="90"/>
      <c r="OMN209" s="90"/>
      <c r="OMP209" s="90"/>
      <c r="OMR209" s="90"/>
      <c r="OMT209" s="90"/>
      <c r="OMV209" s="90"/>
      <c r="OMX209" s="90"/>
      <c r="OMZ209" s="90"/>
      <c r="ONB209" s="90"/>
      <c r="OND209" s="90"/>
      <c r="ONF209" s="90"/>
      <c r="ONH209" s="90"/>
      <c r="ONJ209" s="90"/>
      <c r="ONL209" s="90"/>
      <c r="ONN209" s="90"/>
      <c r="ONP209" s="90"/>
      <c r="ONR209" s="90"/>
      <c r="ONT209" s="90"/>
      <c r="ONV209" s="90"/>
      <c r="ONX209" s="90"/>
      <c r="ONZ209" s="90"/>
      <c r="OOB209" s="90"/>
      <c r="OOD209" s="90"/>
      <c r="OOF209" s="90"/>
      <c r="OOH209" s="90"/>
      <c r="OOJ209" s="90"/>
      <c r="OOL209" s="90"/>
      <c r="OON209" s="90"/>
      <c r="OOP209" s="90"/>
      <c r="OOR209" s="90"/>
      <c r="OOT209" s="90"/>
      <c r="OOV209" s="90"/>
      <c r="OOX209" s="90"/>
      <c r="OOZ209" s="90"/>
      <c r="OPB209" s="90"/>
      <c r="OPD209" s="90"/>
      <c r="OPF209" s="90"/>
      <c r="OPH209" s="90"/>
      <c r="OPJ209" s="90"/>
      <c r="OPL209" s="90"/>
      <c r="OPN209" s="90"/>
      <c r="OPP209" s="90"/>
      <c r="OPR209" s="90"/>
      <c r="OPT209" s="90"/>
      <c r="OPV209" s="90"/>
      <c r="OPX209" s="90"/>
      <c r="OPZ209" s="90"/>
      <c r="OQB209" s="90"/>
      <c r="OQD209" s="90"/>
      <c r="OQF209" s="90"/>
      <c r="OQH209" s="90"/>
      <c r="OQJ209" s="90"/>
      <c r="OQL209" s="90"/>
      <c r="OQN209" s="90"/>
      <c r="OQP209" s="90"/>
      <c r="OQR209" s="90"/>
      <c r="OQT209" s="90"/>
      <c r="OQV209" s="90"/>
      <c r="OQX209" s="90"/>
      <c r="OQZ209" s="90"/>
      <c r="ORB209" s="90"/>
      <c r="ORD209" s="90"/>
      <c r="ORF209" s="90"/>
      <c r="ORH209" s="90"/>
      <c r="ORJ209" s="90"/>
      <c r="ORL209" s="90"/>
      <c r="ORN209" s="90"/>
      <c r="ORP209" s="90"/>
      <c r="ORR209" s="90"/>
      <c r="ORT209" s="90"/>
      <c r="ORV209" s="90"/>
      <c r="ORX209" s="90"/>
      <c r="ORZ209" s="90"/>
      <c r="OSB209" s="90"/>
      <c r="OSD209" s="90"/>
      <c r="OSF209" s="90"/>
      <c r="OSH209" s="90"/>
      <c r="OSJ209" s="90"/>
      <c r="OSL209" s="90"/>
      <c r="OSN209" s="90"/>
      <c r="OSP209" s="90"/>
      <c r="OSR209" s="90"/>
      <c r="OST209" s="90"/>
      <c r="OSV209" s="90"/>
      <c r="OSX209" s="90"/>
      <c r="OSZ209" s="90"/>
      <c r="OTB209" s="90"/>
      <c r="OTD209" s="90"/>
      <c r="OTF209" s="90"/>
      <c r="OTH209" s="90"/>
      <c r="OTJ209" s="90"/>
      <c r="OTL209" s="90"/>
      <c r="OTN209" s="90"/>
      <c r="OTP209" s="90"/>
      <c r="OTR209" s="90"/>
      <c r="OTT209" s="90"/>
      <c r="OTV209" s="90"/>
      <c r="OTX209" s="90"/>
      <c r="OTZ209" s="90"/>
      <c r="OUB209" s="90"/>
      <c r="OUD209" s="90"/>
      <c r="OUF209" s="90"/>
      <c r="OUH209" s="90"/>
      <c r="OUJ209" s="90"/>
      <c r="OUL209" s="90"/>
      <c r="OUN209" s="90"/>
      <c r="OUP209" s="90"/>
      <c r="OUR209" s="90"/>
      <c r="OUT209" s="90"/>
      <c r="OUV209" s="90"/>
      <c r="OUX209" s="90"/>
      <c r="OUZ209" s="90"/>
      <c r="OVB209" s="90"/>
      <c r="OVD209" s="90"/>
      <c r="OVF209" s="90"/>
      <c r="OVH209" s="90"/>
      <c r="OVJ209" s="90"/>
      <c r="OVL209" s="90"/>
      <c r="OVN209" s="90"/>
      <c r="OVP209" s="90"/>
      <c r="OVR209" s="90"/>
      <c r="OVT209" s="90"/>
      <c r="OVV209" s="90"/>
      <c r="OVX209" s="90"/>
      <c r="OVZ209" s="90"/>
      <c r="OWB209" s="90"/>
      <c r="OWD209" s="90"/>
      <c r="OWF209" s="90"/>
      <c r="OWH209" s="90"/>
      <c r="OWJ209" s="90"/>
      <c r="OWL209" s="90"/>
      <c r="OWN209" s="90"/>
      <c r="OWP209" s="90"/>
      <c r="OWR209" s="90"/>
      <c r="OWT209" s="90"/>
      <c r="OWV209" s="90"/>
      <c r="OWX209" s="90"/>
      <c r="OWZ209" s="90"/>
      <c r="OXB209" s="90"/>
      <c r="OXD209" s="90"/>
      <c r="OXF209" s="90"/>
      <c r="OXH209" s="90"/>
      <c r="OXJ209" s="90"/>
      <c r="OXL209" s="90"/>
      <c r="OXN209" s="90"/>
      <c r="OXP209" s="90"/>
      <c r="OXR209" s="90"/>
      <c r="OXT209" s="90"/>
      <c r="OXV209" s="90"/>
      <c r="OXX209" s="90"/>
      <c r="OXZ209" s="90"/>
      <c r="OYB209" s="90"/>
      <c r="OYD209" s="90"/>
      <c r="OYF209" s="90"/>
      <c r="OYH209" s="90"/>
      <c r="OYJ209" s="90"/>
      <c r="OYL209" s="90"/>
      <c r="OYN209" s="90"/>
      <c r="OYP209" s="90"/>
      <c r="OYR209" s="90"/>
      <c r="OYT209" s="90"/>
      <c r="OYV209" s="90"/>
      <c r="OYX209" s="90"/>
      <c r="OYZ209" s="90"/>
      <c r="OZB209" s="90"/>
      <c r="OZD209" s="90"/>
      <c r="OZF209" s="90"/>
      <c r="OZH209" s="90"/>
      <c r="OZJ209" s="90"/>
      <c r="OZL209" s="90"/>
      <c r="OZN209" s="90"/>
      <c r="OZP209" s="90"/>
      <c r="OZR209" s="90"/>
      <c r="OZT209" s="90"/>
      <c r="OZV209" s="90"/>
      <c r="OZX209" s="90"/>
      <c r="OZZ209" s="90"/>
      <c r="PAB209" s="90"/>
      <c r="PAD209" s="90"/>
      <c r="PAF209" s="90"/>
      <c r="PAH209" s="90"/>
      <c r="PAJ209" s="90"/>
      <c r="PAL209" s="90"/>
      <c r="PAN209" s="90"/>
      <c r="PAP209" s="90"/>
      <c r="PAR209" s="90"/>
      <c r="PAT209" s="90"/>
      <c r="PAV209" s="90"/>
      <c r="PAX209" s="90"/>
      <c r="PAZ209" s="90"/>
      <c r="PBB209" s="90"/>
      <c r="PBD209" s="90"/>
      <c r="PBF209" s="90"/>
      <c r="PBH209" s="90"/>
      <c r="PBJ209" s="90"/>
      <c r="PBL209" s="90"/>
      <c r="PBN209" s="90"/>
      <c r="PBP209" s="90"/>
      <c r="PBR209" s="90"/>
      <c r="PBT209" s="90"/>
      <c r="PBV209" s="90"/>
      <c r="PBX209" s="90"/>
      <c r="PBZ209" s="90"/>
      <c r="PCB209" s="90"/>
      <c r="PCD209" s="90"/>
      <c r="PCF209" s="90"/>
      <c r="PCH209" s="90"/>
      <c r="PCJ209" s="90"/>
      <c r="PCL209" s="90"/>
      <c r="PCN209" s="90"/>
      <c r="PCP209" s="90"/>
      <c r="PCR209" s="90"/>
      <c r="PCT209" s="90"/>
      <c r="PCV209" s="90"/>
      <c r="PCX209" s="90"/>
      <c r="PCZ209" s="90"/>
      <c r="PDB209" s="90"/>
      <c r="PDD209" s="90"/>
      <c r="PDF209" s="90"/>
      <c r="PDH209" s="90"/>
      <c r="PDJ209" s="90"/>
      <c r="PDL209" s="90"/>
      <c r="PDN209" s="90"/>
      <c r="PDP209" s="90"/>
      <c r="PDR209" s="90"/>
      <c r="PDT209" s="90"/>
      <c r="PDV209" s="90"/>
      <c r="PDX209" s="90"/>
      <c r="PDZ209" s="90"/>
      <c r="PEB209" s="90"/>
      <c r="PED209" s="90"/>
      <c r="PEF209" s="90"/>
      <c r="PEH209" s="90"/>
      <c r="PEJ209" s="90"/>
      <c r="PEL209" s="90"/>
      <c r="PEN209" s="90"/>
      <c r="PEP209" s="90"/>
      <c r="PER209" s="90"/>
      <c r="PET209" s="90"/>
      <c r="PEV209" s="90"/>
      <c r="PEX209" s="90"/>
      <c r="PEZ209" s="90"/>
      <c r="PFB209" s="90"/>
      <c r="PFD209" s="90"/>
      <c r="PFF209" s="90"/>
      <c r="PFH209" s="90"/>
      <c r="PFJ209" s="90"/>
      <c r="PFL209" s="90"/>
      <c r="PFN209" s="90"/>
      <c r="PFP209" s="90"/>
      <c r="PFR209" s="90"/>
      <c r="PFT209" s="90"/>
      <c r="PFV209" s="90"/>
      <c r="PFX209" s="90"/>
      <c r="PFZ209" s="90"/>
      <c r="PGB209" s="90"/>
      <c r="PGD209" s="90"/>
      <c r="PGF209" s="90"/>
      <c r="PGH209" s="90"/>
      <c r="PGJ209" s="90"/>
      <c r="PGL209" s="90"/>
      <c r="PGN209" s="90"/>
      <c r="PGP209" s="90"/>
      <c r="PGR209" s="90"/>
      <c r="PGT209" s="90"/>
      <c r="PGV209" s="90"/>
      <c r="PGX209" s="90"/>
      <c r="PGZ209" s="90"/>
      <c r="PHB209" s="90"/>
      <c r="PHD209" s="90"/>
      <c r="PHF209" s="90"/>
      <c r="PHH209" s="90"/>
      <c r="PHJ209" s="90"/>
      <c r="PHL209" s="90"/>
      <c r="PHN209" s="90"/>
      <c r="PHP209" s="90"/>
      <c r="PHR209" s="90"/>
      <c r="PHT209" s="90"/>
      <c r="PHV209" s="90"/>
      <c r="PHX209" s="90"/>
      <c r="PHZ209" s="90"/>
      <c r="PIB209" s="90"/>
      <c r="PID209" s="90"/>
      <c r="PIF209" s="90"/>
      <c r="PIH209" s="90"/>
      <c r="PIJ209" s="90"/>
      <c r="PIL209" s="90"/>
      <c r="PIN209" s="90"/>
      <c r="PIP209" s="90"/>
      <c r="PIR209" s="90"/>
      <c r="PIT209" s="90"/>
      <c r="PIV209" s="90"/>
      <c r="PIX209" s="90"/>
      <c r="PIZ209" s="90"/>
      <c r="PJB209" s="90"/>
      <c r="PJD209" s="90"/>
      <c r="PJF209" s="90"/>
      <c r="PJH209" s="90"/>
      <c r="PJJ209" s="90"/>
      <c r="PJL209" s="90"/>
      <c r="PJN209" s="90"/>
      <c r="PJP209" s="90"/>
      <c r="PJR209" s="90"/>
      <c r="PJT209" s="90"/>
      <c r="PJV209" s="90"/>
      <c r="PJX209" s="90"/>
      <c r="PJZ209" s="90"/>
      <c r="PKB209" s="90"/>
      <c r="PKD209" s="90"/>
      <c r="PKF209" s="90"/>
      <c r="PKH209" s="90"/>
      <c r="PKJ209" s="90"/>
      <c r="PKL209" s="90"/>
      <c r="PKN209" s="90"/>
      <c r="PKP209" s="90"/>
      <c r="PKR209" s="90"/>
      <c r="PKT209" s="90"/>
      <c r="PKV209" s="90"/>
      <c r="PKX209" s="90"/>
      <c r="PKZ209" s="90"/>
      <c r="PLB209" s="90"/>
      <c r="PLD209" s="90"/>
      <c r="PLF209" s="90"/>
      <c r="PLH209" s="90"/>
      <c r="PLJ209" s="90"/>
      <c r="PLL209" s="90"/>
      <c r="PLN209" s="90"/>
      <c r="PLP209" s="90"/>
      <c r="PLR209" s="90"/>
      <c r="PLT209" s="90"/>
      <c r="PLV209" s="90"/>
      <c r="PLX209" s="90"/>
      <c r="PLZ209" s="90"/>
      <c r="PMB209" s="90"/>
      <c r="PMD209" s="90"/>
      <c r="PMF209" s="90"/>
      <c r="PMH209" s="90"/>
      <c r="PMJ209" s="90"/>
      <c r="PML209" s="90"/>
      <c r="PMN209" s="90"/>
      <c r="PMP209" s="90"/>
      <c r="PMR209" s="90"/>
      <c r="PMT209" s="90"/>
      <c r="PMV209" s="90"/>
      <c r="PMX209" s="90"/>
      <c r="PMZ209" s="90"/>
      <c r="PNB209" s="90"/>
      <c r="PND209" s="90"/>
      <c r="PNF209" s="90"/>
      <c r="PNH209" s="90"/>
      <c r="PNJ209" s="90"/>
      <c r="PNL209" s="90"/>
      <c r="PNN209" s="90"/>
      <c r="PNP209" s="90"/>
      <c r="PNR209" s="90"/>
      <c r="PNT209" s="90"/>
      <c r="PNV209" s="90"/>
      <c r="PNX209" s="90"/>
      <c r="PNZ209" s="90"/>
      <c r="POB209" s="90"/>
      <c r="POD209" s="90"/>
      <c r="POF209" s="90"/>
      <c r="POH209" s="90"/>
      <c r="POJ209" s="90"/>
      <c r="POL209" s="90"/>
      <c r="PON209" s="90"/>
      <c r="POP209" s="90"/>
      <c r="POR209" s="90"/>
      <c r="POT209" s="90"/>
      <c r="POV209" s="90"/>
      <c r="POX209" s="90"/>
      <c r="POZ209" s="90"/>
      <c r="PPB209" s="90"/>
      <c r="PPD209" s="90"/>
      <c r="PPF209" s="90"/>
      <c r="PPH209" s="90"/>
      <c r="PPJ209" s="90"/>
      <c r="PPL209" s="90"/>
      <c r="PPN209" s="90"/>
      <c r="PPP209" s="90"/>
      <c r="PPR209" s="90"/>
      <c r="PPT209" s="90"/>
      <c r="PPV209" s="90"/>
      <c r="PPX209" s="90"/>
      <c r="PPZ209" s="90"/>
      <c r="PQB209" s="90"/>
      <c r="PQD209" s="90"/>
      <c r="PQF209" s="90"/>
      <c r="PQH209" s="90"/>
      <c r="PQJ209" s="90"/>
      <c r="PQL209" s="90"/>
      <c r="PQN209" s="90"/>
      <c r="PQP209" s="90"/>
      <c r="PQR209" s="90"/>
      <c r="PQT209" s="90"/>
      <c r="PQV209" s="90"/>
      <c r="PQX209" s="90"/>
      <c r="PQZ209" s="90"/>
      <c r="PRB209" s="90"/>
      <c r="PRD209" s="90"/>
      <c r="PRF209" s="90"/>
      <c r="PRH209" s="90"/>
      <c r="PRJ209" s="90"/>
      <c r="PRL209" s="90"/>
      <c r="PRN209" s="90"/>
      <c r="PRP209" s="90"/>
      <c r="PRR209" s="90"/>
      <c r="PRT209" s="90"/>
      <c r="PRV209" s="90"/>
      <c r="PRX209" s="90"/>
      <c r="PRZ209" s="90"/>
      <c r="PSB209" s="90"/>
      <c r="PSD209" s="90"/>
      <c r="PSF209" s="90"/>
      <c r="PSH209" s="90"/>
      <c r="PSJ209" s="90"/>
      <c r="PSL209" s="90"/>
      <c r="PSN209" s="90"/>
      <c r="PSP209" s="90"/>
      <c r="PSR209" s="90"/>
      <c r="PST209" s="90"/>
      <c r="PSV209" s="90"/>
      <c r="PSX209" s="90"/>
      <c r="PSZ209" s="90"/>
      <c r="PTB209" s="90"/>
      <c r="PTD209" s="90"/>
      <c r="PTF209" s="90"/>
      <c r="PTH209" s="90"/>
      <c r="PTJ209" s="90"/>
      <c r="PTL209" s="90"/>
      <c r="PTN209" s="90"/>
      <c r="PTP209" s="90"/>
      <c r="PTR209" s="90"/>
      <c r="PTT209" s="90"/>
      <c r="PTV209" s="90"/>
      <c r="PTX209" s="90"/>
      <c r="PTZ209" s="90"/>
      <c r="PUB209" s="90"/>
      <c r="PUD209" s="90"/>
      <c r="PUF209" s="90"/>
      <c r="PUH209" s="90"/>
      <c r="PUJ209" s="90"/>
      <c r="PUL209" s="90"/>
      <c r="PUN209" s="90"/>
      <c r="PUP209" s="90"/>
      <c r="PUR209" s="90"/>
      <c r="PUT209" s="90"/>
      <c r="PUV209" s="90"/>
      <c r="PUX209" s="90"/>
      <c r="PUZ209" s="90"/>
      <c r="PVB209" s="90"/>
      <c r="PVD209" s="90"/>
      <c r="PVF209" s="90"/>
      <c r="PVH209" s="90"/>
      <c r="PVJ209" s="90"/>
      <c r="PVL209" s="90"/>
      <c r="PVN209" s="90"/>
      <c r="PVP209" s="90"/>
      <c r="PVR209" s="90"/>
      <c r="PVT209" s="90"/>
      <c r="PVV209" s="90"/>
      <c r="PVX209" s="90"/>
      <c r="PVZ209" s="90"/>
      <c r="PWB209" s="90"/>
      <c r="PWD209" s="90"/>
      <c r="PWF209" s="90"/>
      <c r="PWH209" s="90"/>
      <c r="PWJ209" s="90"/>
      <c r="PWL209" s="90"/>
      <c r="PWN209" s="90"/>
      <c r="PWP209" s="90"/>
      <c r="PWR209" s="90"/>
      <c r="PWT209" s="90"/>
      <c r="PWV209" s="90"/>
      <c r="PWX209" s="90"/>
      <c r="PWZ209" s="90"/>
      <c r="PXB209" s="90"/>
      <c r="PXD209" s="90"/>
      <c r="PXF209" s="90"/>
      <c r="PXH209" s="90"/>
      <c r="PXJ209" s="90"/>
      <c r="PXL209" s="90"/>
      <c r="PXN209" s="90"/>
      <c r="PXP209" s="90"/>
      <c r="PXR209" s="90"/>
      <c r="PXT209" s="90"/>
      <c r="PXV209" s="90"/>
      <c r="PXX209" s="90"/>
      <c r="PXZ209" s="90"/>
      <c r="PYB209" s="90"/>
      <c r="PYD209" s="90"/>
      <c r="PYF209" s="90"/>
      <c r="PYH209" s="90"/>
      <c r="PYJ209" s="90"/>
      <c r="PYL209" s="90"/>
      <c r="PYN209" s="90"/>
      <c r="PYP209" s="90"/>
      <c r="PYR209" s="90"/>
      <c r="PYT209" s="90"/>
      <c r="PYV209" s="90"/>
      <c r="PYX209" s="90"/>
      <c r="PYZ209" s="90"/>
      <c r="PZB209" s="90"/>
      <c r="PZD209" s="90"/>
      <c r="PZF209" s="90"/>
      <c r="PZH209" s="90"/>
      <c r="PZJ209" s="90"/>
      <c r="PZL209" s="90"/>
      <c r="PZN209" s="90"/>
      <c r="PZP209" s="90"/>
      <c r="PZR209" s="90"/>
      <c r="PZT209" s="90"/>
      <c r="PZV209" s="90"/>
      <c r="PZX209" s="90"/>
      <c r="PZZ209" s="90"/>
      <c r="QAB209" s="90"/>
      <c r="QAD209" s="90"/>
      <c r="QAF209" s="90"/>
      <c r="QAH209" s="90"/>
      <c r="QAJ209" s="90"/>
      <c r="QAL209" s="90"/>
      <c r="QAN209" s="90"/>
      <c r="QAP209" s="90"/>
      <c r="QAR209" s="90"/>
      <c r="QAT209" s="90"/>
      <c r="QAV209" s="90"/>
      <c r="QAX209" s="90"/>
      <c r="QAZ209" s="90"/>
      <c r="QBB209" s="90"/>
      <c r="QBD209" s="90"/>
      <c r="QBF209" s="90"/>
      <c r="QBH209" s="90"/>
      <c r="QBJ209" s="90"/>
      <c r="QBL209" s="90"/>
      <c r="QBN209" s="90"/>
      <c r="QBP209" s="90"/>
      <c r="QBR209" s="90"/>
      <c r="QBT209" s="90"/>
      <c r="QBV209" s="90"/>
      <c r="QBX209" s="90"/>
      <c r="QBZ209" s="90"/>
      <c r="QCB209" s="90"/>
      <c r="QCD209" s="90"/>
      <c r="QCF209" s="90"/>
      <c r="QCH209" s="90"/>
      <c r="QCJ209" s="90"/>
      <c r="QCL209" s="90"/>
      <c r="QCN209" s="90"/>
      <c r="QCP209" s="90"/>
      <c r="QCR209" s="90"/>
      <c r="QCT209" s="90"/>
      <c r="QCV209" s="90"/>
      <c r="QCX209" s="90"/>
      <c r="QCZ209" s="90"/>
      <c r="QDB209" s="90"/>
      <c r="QDD209" s="90"/>
      <c r="QDF209" s="90"/>
      <c r="QDH209" s="90"/>
      <c r="QDJ209" s="90"/>
      <c r="QDL209" s="90"/>
      <c r="QDN209" s="90"/>
      <c r="QDP209" s="90"/>
      <c r="QDR209" s="90"/>
      <c r="QDT209" s="90"/>
      <c r="QDV209" s="90"/>
      <c r="QDX209" s="90"/>
      <c r="QDZ209" s="90"/>
      <c r="QEB209" s="90"/>
      <c r="QED209" s="90"/>
      <c r="QEF209" s="90"/>
      <c r="QEH209" s="90"/>
      <c r="QEJ209" s="90"/>
      <c r="QEL209" s="90"/>
      <c r="QEN209" s="90"/>
      <c r="QEP209" s="90"/>
      <c r="QER209" s="90"/>
      <c r="QET209" s="90"/>
      <c r="QEV209" s="90"/>
      <c r="QEX209" s="90"/>
      <c r="QEZ209" s="90"/>
      <c r="QFB209" s="90"/>
      <c r="QFD209" s="90"/>
      <c r="QFF209" s="90"/>
      <c r="QFH209" s="90"/>
      <c r="QFJ209" s="90"/>
      <c r="QFL209" s="90"/>
      <c r="QFN209" s="90"/>
      <c r="QFP209" s="90"/>
      <c r="QFR209" s="90"/>
      <c r="QFT209" s="90"/>
      <c r="QFV209" s="90"/>
      <c r="QFX209" s="90"/>
      <c r="QFZ209" s="90"/>
      <c r="QGB209" s="90"/>
      <c r="QGD209" s="90"/>
      <c r="QGF209" s="90"/>
      <c r="QGH209" s="90"/>
      <c r="QGJ209" s="90"/>
      <c r="QGL209" s="90"/>
      <c r="QGN209" s="90"/>
      <c r="QGP209" s="90"/>
      <c r="QGR209" s="90"/>
      <c r="QGT209" s="90"/>
      <c r="QGV209" s="90"/>
      <c r="QGX209" s="90"/>
      <c r="QGZ209" s="90"/>
      <c r="QHB209" s="90"/>
      <c r="QHD209" s="90"/>
      <c r="QHF209" s="90"/>
      <c r="QHH209" s="90"/>
      <c r="QHJ209" s="90"/>
      <c r="QHL209" s="90"/>
      <c r="QHN209" s="90"/>
      <c r="QHP209" s="90"/>
      <c r="QHR209" s="90"/>
      <c r="QHT209" s="90"/>
      <c r="QHV209" s="90"/>
      <c r="QHX209" s="90"/>
      <c r="QHZ209" s="90"/>
      <c r="QIB209" s="90"/>
      <c r="QID209" s="90"/>
      <c r="QIF209" s="90"/>
      <c r="QIH209" s="90"/>
      <c r="QIJ209" s="90"/>
      <c r="QIL209" s="90"/>
      <c r="QIN209" s="90"/>
      <c r="QIP209" s="90"/>
      <c r="QIR209" s="90"/>
      <c r="QIT209" s="90"/>
      <c r="QIV209" s="90"/>
      <c r="QIX209" s="90"/>
      <c r="QIZ209" s="90"/>
      <c r="QJB209" s="90"/>
      <c r="QJD209" s="90"/>
      <c r="QJF209" s="90"/>
      <c r="QJH209" s="90"/>
      <c r="QJJ209" s="90"/>
      <c r="QJL209" s="90"/>
      <c r="QJN209" s="90"/>
      <c r="QJP209" s="90"/>
      <c r="QJR209" s="90"/>
      <c r="QJT209" s="90"/>
      <c r="QJV209" s="90"/>
      <c r="QJX209" s="90"/>
      <c r="QJZ209" s="90"/>
      <c r="QKB209" s="90"/>
      <c r="QKD209" s="90"/>
      <c r="QKF209" s="90"/>
      <c r="QKH209" s="90"/>
      <c r="QKJ209" s="90"/>
      <c r="QKL209" s="90"/>
      <c r="QKN209" s="90"/>
      <c r="QKP209" s="90"/>
      <c r="QKR209" s="90"/>
      <c r="QKT209" s="90"/>
      <c r="QKV209" s="90"/>
      <c r="QKX209" s="90"/>
      <c r="QKZ209" s="90"/>
      <c r="QLB209" s="90"/>
      <c r="QLD209" s="90"/>
      <c r="QLF209" s="90"/>
      <c r="QLH209" s="90"/>
      <c r="QLJ209" s="90"/>
      <c r="QLL209" s="90"/>
      <c r="QLN209" s="90"/>
      <c r="QLP209" s="90"/>
      <c r="QLR209" s="90"/>
      <c r="QLT209" s="90"/>
      <c r="QLV209" s="90"/>
      <c r="QLX209" s="90"/>
      <c r="QLZ209" s="90"/>
      <c r="QMB209" s="90"/>
      <c r="QMD209" s="90"/>
      <c r="QMF209" s="90"/>
      <c r="QMH209" s="90"/>
      <c r="QMJ209" s="90"/>
      <c r="QML209" s="90"/>
      <c r="QMN209" s="90"/>
      <c r="QMP209" s="90"/>
      <c r="QMR209" s="90"/>
      <c r="QMT209" s="90"/>
      <c r="QMV209" s="90"/>
      <c r="QMX209" s="90"/>
      <c r="QMZ209" s="90"/>
      <c r="QNB209" s="90"/>
      <c r="QND209" s="90"/>
      <c r="QNF209" s="90"/>
      <c r="QNH209" s="90"/>
      <c r="QNJ209" s="90"/>
      <c r="QNL209" s="90"/>
      <c r="QNN209" s="90"/>
      <c r="QNP209" s="90"/>
      <c r="QNR209" s="90"/>
      <c r="QNT209" s="90"/>
      <c r="QNV209" s="90"/>
      <c r="QNX209" s="90"/>
      <c r="QNZ209" s="90"/>
      <c r="QOB209" s="90"/>
      <c r="QOD209" s="90"/>
      <c r="QOF209" s="90"/>
      <c r="QOH209" s="90"/>
      <c r="QOJ209" s="90"/>
      <c r="QOL209" s="90"/>
      <c r="QON209" s="90"/>
      <c r="QOP209" s="90"/>
      <c r="QOR209" s="90"/>
      <c r="QOT209" s="90"/>
      <c r="QOV209" s="90"/>
      <c r="QOX209" s="90"/>
      <c r="QOZ209" s="90"/>
      <c r="QPB209" s="90"/>
      <c r="QPD209" s="90"/>
      <c r="QPF209" s="90"/>
      <c r="QPH209" s="90"/>
      <c r="QPJ209" s="90"/>
      <c r="QPL209" s="90"/>
      <c r="QPN209" s="90"/>
      <c r="QPP209" s="90"/>
      <c r="QPR209" s="90"/>
      <c r="QPT209" s="90"/>
      <c r="QPV209" s="90"/>
      <c r="QPX209" s="90"/>
      <c r="QPZ209" s="90"/>
      <c r="QQB209" s="90"/>
      <c r="QQD209" s="90"/>
      <c r="QQF209" s="90"/>
      <c r="QQH209" s="90"/>
      <c r="QQJ209" s="90"/>
      <c r="QQL209" s="90"/>
      <c r="QQN209" s="90"/>
      <c r="QQP209" s="90"/>
      <c r="QQR209" s="90"/>
      <c r="QQT209" s="90"/>
      <c r="QQV209" s="90"/>
      <c r="QQX209" s="90"/>
      <c r="QQZ209" s="90"/>
      <c r="QRB209" s="90"/>
      <c r="QRD209" s="90"/>
      <c r="QRF209" s="90"/>
      <c r="QRH209" s="90"/>
      <c r="QRJ209" s="90"/>
      <c r="QRL209" s="90"/>
      <c r="QRN209" s="90"/>
      <c r="QRP209" s="90"/>
      <c r="QRR209" s="90"/>
      <c r="QRT209" s="90"/>
      <c r="QRV209" s="90"/>
      <c r="QRX209" s="90"/>
      <c r="QRZ209" s="90"/>
      <c r="QSB209" s="90"/>
      <c r="QSD209" s="90"/>
      <c r="QSF209" s="90"/>
      <c r="QSH209" s="90"/>
      <c r="QSJ209" s="90"/>
      <c r="QSL209" s="90"/>
      <c r="QSN209" s="90"/>
      <c r="QSP209" s="90"/>
      <c r="QSR209" s="90"/>
      <c r="QST209" s="90"/>
      <c r="QSV209" s="90"/>
      <c r="QSX209" s="90"/>
      <c r="QSZ209" s="90"/>
      <c r="QTB209" s="90"/>
      <c r="QTD209" s="90"/>
      <c r="QTF209" s="90"/>
      <c r="QTH209" s="90"/>
      <c r="QTJ209" s="90"/>
      <c r="QTL209" s="90"/>
      <c r="QTN209" s="90"/>
      <c r="QTP209" s="90"/>
      <c r="QTR209" s="90"/>
      <c r="QTT209" s="90"/>
      <c r="QTV209" s="90"/>
      <c r="QTX209" s="90"/>
      <c r="QTZ209" s="90"/>
      <c r="QUB209" s="90"/>
      <c r="QUD209" s="90"/>
      <c r="QUF209" s="90"/>
      <c r="QUH209" s="90"/>
      <c r="QUJ209" s="90"/>
      <c r="QUL209" s="90"/>
      <c r="QUN209" s="90"/>
      <c r="QUP209" s="90"/>
      <c r="QUR209" s="90"/>
      <c r="QUT209" s="90"/>
      <c r="QUV209" s="90"/>
      <c r="QUX209" s="90"/>
      <c r="QUZ209" s="90"/>
      <c r="QVB209" s="90"/>
      <c r="QVD209" s="90"/>
      <c r="QVF209" s="90"/>
      <c r="QVH209" s="90"/>
      <c r="QVJ209" s="90"/>
      <c r="QVL209" s="90"/>
      <c r="QVN209" s="90"/>
      <c r="QVP209" s="90"/>
      <c r="QVR209" s="90"/>
      <c r="QVT209" s="90"/>
      <c r="QVV209" s="90"/>
      <c r="QVX209" s="90"/>
      <c r="QVZ209" s="90"/>
      <c r="QWB209" s="90"/>
      <c r="QWD209" s="90"/>
      <c r="QWF209" s="90"/>
      <c r="QWH209" s="90"/>
      <c r="QWJ209" s="90"/>
      <c r="QWL209" s="90"/>
      <c r="QWN209" s="90"/>
      <c r="QWP209" s="90"/>
      <c r="QWR209" s="90"/>
      <c r="QWT209" s="90"/>
      <c r="QWV209" s="90"/>
      <c r="QWX209" s="90"/>
      <c r="QWZ209" s="90"/>
      <c r="QXB209" s="90"/>
      <c r="QXD209" s="90"/>
      <c r="QXF209" s="90"/>
      <c r="QXH209" s="90"/>
      <c r="QXJ209" s="90"/>
      <c r="QXL209" s="90"/>
      <c r="QXN209" s="90"/>
      <c r="QXP209" s="90"/>
      <c r="QXR209" s="90"/>
      <c r="QXT209" s="90"/>
      <c r="QXV209" s="90"/>
      <c r="QXX209" s="90"/>
      <c r="QXZ209" s="90"/>
      <c r="QYB209" s="90"/>
      <c r="QYD209" s="90"/>
      <c r="QYF209" s="90"/>
      <c r="QYH209" s="90"/>
      <c r="QYJ209" s="90"/>
      <c r="QYL209" s="90"/>
      <c r="QYN209" s="90"/>
      <c r="QYP209" s="90"/>
      <c r="QYR209" s="90"/>
      <c r="QYT209" s="90"/>
      <c r="QYV209" s="90"/>
      <c r="QYX209" s="90"/>
      <c r="QYZ209" s="90"/>
      <c r="QZB209" s="90"/>
      <c r="QZD209" s="90"/>
      <c r="QZF209" s="90"/>
      <c r="QZH209" s="90"/>
      <c r="QZJ209" s="90"/>
      <c r="QZL209" s="90"/>
      <c r="QZN209" s="90"/>
      <c r="QZP209" s="90"/>
      <c r="QZR209" s="90"/>
      <c r="QZT209" s="90"/>
      <c r="QZV209" s="90"/>
      <c r="QZX209" s="90"/>
      <c r="QZZ209" s="90"/>
      <c r="RAB209" s="90"/>
      <c r="RAD209" s="90"/>
      <c r="RAF209" s="90"/>
      <c r="RAH209" s="90"/>
      <c r="RAJ209" s="90"/>
      <c r="RAL209" s="90"/>
      <c r="RAN209" s="90"/>
      <c r="RAP209" s="90"/>
      <c r="RAR209" s="90"/>
      <c r="RAT209" s="90"/>
      <c r="RAV209" s="90"/>
      <c r="RAX209" s="90"/>
      <c r="RAZ209" s="90"/>
      <c r="RBB209" s="90"/>
      <c r="RBD209" s="90"/>
      <c r="RBF209" s="90"/>
      <c r="RBH209" s="90"/>
      <c r="RBJ209" s="90"/>
      <c r="RBL209" s="90"/>
      <c r="RBN209" s="90"/>
      <c r="RBP209" s="90"/>
      <c r="RBR209" s="90"/>
      <c r="RBT209" s="90"/>
      <c r="RBV209" s="90"/>
      <c r="RBX209" s="90"/>
      <c r="RBZ209" s="90"/>
      <c r="RCB209" s="90"/>
      <c r="RCD209" s="90"/>
      <c r="RCF209" s="90"/>
      <c r="RCH209" s="90"/>
      <c r="RCJ209" s="90"/>
      <c r="RCL209" s="90"/>
      <c r="RCN209" s="90"/>
      <c r="RCP209" s="90"/>
      <c r="RCR209" s="90"/>
      <c r="RCT209" s="90"/>
      <c r="RCV209" s="90"/>
      <c r="RCX209" s="90"/>
      <c r="RCZ209" s="90"/>
      <c r="RDB209" s="90"/>
      <c r="RDD209" s="90"/>
      <c r="RDF209" s="90"/>
      <c r="RDH209" s="90"/>
      <c r="RDJ209" s="90"/>
      <c r="RDL209" s="90"/>
      <c r="RDN209" s="90"/>
      <c r="RDP209" s="90"/>
      <c r="RDR209" s="90"/>
      <c r="RDT209" s="90"/>
      <c r="RDV209" s="90"/>
      <c r="RDX209" s="90"/>
      <c r="RDZ209" s="90"/>
      <c r="REB209" s="90"/>
      <c r="RED209" s="90"/>
      <c r="REF209" s="90"/>
      <c r="REH209" s="90"/>
      <c r="REJ209" s="90"/>
      <c r="REL209" s="90"/>
      <c r="REN209" s="90"/>
      <c r="REP209" s="90"/>
      <c r="RER209" s="90"/>
      <c r="RET209" s="90"/>
      <c r="REV209" s="90"/>
      <c r="REX209" s="90"/>
      <c r="REZ209" s="90"/>
      <c r="RFB209" s="90"/>
      <c r="RFD209" s="90"/>
      <c r="RFF209" s="90"/>
      <c r="RFH209" s="90"/>
      <c r="RFJ209" s="90"/>
      <c r="RFL209" s="90"/>
      <c r="RFN209" s="90"/>
      <c r="RFP209" s="90"/>
      <c r="RFR209" s="90"/>
      <c r="RFT209" s="90"/>
      <c r="RFV209" s="90"/>
      <c r="RFX209" s="90"/>
      <c r="RFZ209" s="90"/>
      <c r="RGB209" s="90"/>
      <c r="RGD209" s="90"/>
      <c r="RGF209" s="90"/>
      <c r="RGH209" s="90"/>
      <c r="RGJ209" s="90"/>
      <c r="RGL209" s="90"/>
      <c r="RGN209" s="90"/>
      <c r="RGP209" s="90"/>
      <c r="RGR209" s="90"/>
      <c r="RGT209" s="90"/>
      <c r="RGV209" s="90"/>
      <c r="RGX209" s="90"/>
      <c r="RGZ209" s="90"/>
      <c r="RHB209" s="90"/>
      <c r="RHD209" s="90"/>
      <c r="RHF209" s="90"/>
      <c r="RHH209" s="90"/>
      <c r="RHJ209" s="90"/>
      <c r="RHL209" s="90"/>
      <c r="RHN209" s="90"/>
      <c r="RHP209" s="90"/>
      <c r="RHR209" s="90"/>
      <c r="RHT209" s="90"/>
      <c r="RHV209" s="90"/>
      <c r="RHX209" s="90"/>
      <c r="RHZ209" s="90"/>
      <c r="RIB209" s="90"/>
      <c r="RID209" s="90"/>
      <c r="RIF209" s="90"/>
      <c r="RIH209" s="90"/>
      <c r="RIJ209" s="90"/>
      <c r="RIL209" s="90"/>
      <c r="RIN209" s="90"/>
      <c r="RIP209" s="90"/>
      <c r="RIR209" s="90"/>
      <c r="RIT209" s="90"/>
      <c r="RIV209" s="90"/>
      <c r="RIX209" s="90"/>
      <c r="RIZ209" s="90"/>
      <c r="RJB209" s="90"/>
      <c r="RJD209" s="90"/>
      <c r="RJF209" s="90"/>
      <c r="RJH209" s="90"/>
      <c r="RJJ209" s="90"/>
      <c r="RJL209" s="90"/>
      <c r="RJN209" s="90"/>
      <c r="RJP209" s="90"/>
      <c r="RJR209" s="90"/>
      <c r="RJT209" s="90"/>
      <c r="RJV209" s="90"/>
      <c r="RJX209" s="90"/>
      <c r="RJZ209" s="90"/>
      <c r="RKB209" s="90"/>
      <c r="RKD209" s="90"/>
      <c r="RKF209" s="90"/>
      <c r="RKH209" s="90"/>
      <c r="RKJ209" s="90"/>
      <c r="RKL209" s="90"/>
      <c r="RKN209" s="90"/>
      <c r="RKP209" s="90"/>
      <c r="RKR209" s="90"/>
      <c r="RKT209" s="90"/>
      <c r="RKV209" s="90"/>
      <c r="RKX209" s="90"/>
      <c r="RKZ209" s="90"/>
      <c r="RLB209" s="90"/>
      <c r="RLD209" s="90"/>
      <c r="RLF209" s="90"/>
      <c r="RLH209" s="90"/>
      <c r="RLJ209" s="90"/>
      <c r="RLL209" s="90"/>
      <c r="RLN209" s="90"/>
      <c r="RLP209" s="90"/>
      <c r="RLR209" s="90"/>
      <c r="RLT209" s="90"/>
      <c r="RLV209" s="90"/>
      <c r="RLX209" s="90"/>
      <c r="RLZ209" s="90"/>
      <c r="RMB209" s="90"/>
      <c r="RMD209" s="90"/>
      <c r="RMF209" s="90"/>
      <c r="RMH209" s="90"/>
      <c r="RMJ209" s="90"/>
      <c r="RML209" s="90"/>
      <c r="RMN209" s="90"/>
      <c r="RMP209" s="90"/>
      <c r="RMR209" s="90"/>
      <c r="RMT209" s="90"/>
      <c r="RMV209" s="90"/>
      <c r="RMX209" s="90"/>
      <c r="RMZ209" s="90"/>
      <c r="RNB209" s="90"/>
      <c r="RND209" s="90"/>
      <c r="RNF209" s="90"/>
      <c r="RNH209" s="90"/>
      <c r="RNJ209" s="90"/>
      <c r="RNL209" s="90"/>
      <c r="RNN209" s="90"/>
      <c r="RNP209" s="90"/>
      <c r="RNR209" s="90"/>
      <c r="RNT209" s="90"/>
      <c r="RNV209" s="90"/>
      <c r="RNX209" s="90"/>
      <c r="RNZ209" s="90"/>
      <c r="ROB209" s="90"/>
      <c r="ROD209" s="90"/>
      <c r="ROF209" s="90"/>
      <c r="ROH209" s="90"/>
      <c r="ROJ209" s="90"/>
      <c r="ROL209" s="90"/>
      <c r="RON209" s="90"/>
      <c r="ROP209" s="90"/>
      <c r="ROR209" s="90"/>
      <c r="ROT209" s="90"/>
      <c r="ROV209" s="90"/>
      <c r="ROX209" s="90"/>
      <c r="ROZ209" s="90"/>
      <c r="RPB209" s="90"/>
      <c r="RPD209" s="90"/>
      <c r="RPF209" s="90"/>
      <c r="RPH209" s="90"/>
      <c r="RPJ209" s="90"/>
      <c r="RPL209" s="90"/>
      <c r="RPN209" s="90"/>
      <c r="RPP209" s="90"/>
      <c r="RPR209" s="90"/>
      <c r="RPT209" s="90"/>
      <c r="RPV209" s="90"/>
      <c r="RPX209" s="90"/>
      <c r="RPZ209" s="90"/>
      <c r="RQB209" s="90"/>
      <c r="RQD209" s="90"/>
      <c r="RQF209" s="90"/>
      <c r="RQH209" s="90"/>
      <c r="RQJ209" s="90"/>
      <c r="RQL209" s="90"/>
      <c r="RQN209" s="90"/>
      <c r="RQP209" s="90"/>
      <c r="RQR209" s="90"/>
      <c r="RQT209" s="90"/>
      <c r="RQV209" s="90"/>
      <c r="RQX209" s="90"/>
      <c r="RQZ209" s="90"/>
      <c r="RRB209" s="90"/>
      <c r="RRD209" s="90"/>
      <c r="RRF209" s="90"/>
      <c r="RRH209" s="90"/>
      <c r="RRJ209" s="90"/>
      <c r="RRL209" s="90"/>
      <c r="RRN209" s="90"/>
      <c r="RRP209" s="90"/>
      <c r="RRR209" s="90"/>
      <c r="RRT209" s="90"/>
      <c r="RRV209" s="90"/>
      <c r="RRX209" s="90"/>
      <c r="RRZ209" s="90"/>
      <c r="RSB209" s="90"/>
      <c r="RSD209" s="90"/>
      <c r="RSF209" s="90"/>
      <c r="RSH209" s="90"/>
      <c r="RSJ209" s="90"/>
      <c r="RSL209" s="90"/>
      <c r="RSN209" s="90"/>
      <c r="RSP209" s="90"/>
      <c r="RSR209" s="90"/>
      <c r="RST209" s="90"/>
      <c r="RSV209" s="90"/>
      <c r="RSX209" s="90"/>
      <c r="RSZ209" s="90"/>
      <c r="RTB209" s="90"/>
      <c r="RTD209" s="90"/>
      <c r="RTF209" s="90"/>
      <c r="RTH209" s="90"/>
      <c r="RTJ209" s="90"/>
      <c r="RTL209" s="90"/>
      <c r="RTN209" s="90"/>
      <c r="RTP209" s="90"/>
      <c r="RTR209" s="90"/>
      <c r="RTT209" s="90"/>
      <c r="RTV209" s="90"/>
      <c r="RTX209" s="90"/>
      <c r="RTZ209" s="90"/>
      <c r="RUB209" s="90"/>
      <c r="RUD209" s="90"/>
      <c r="RUF209" s="90"/>
      <c r="RUH209" s="90"/>
      <c r="RUJ209" s="90"/>
      <c r="RUL209" s="90"/>
      <c r="RUN209" s="90"/>
      <c r="RUP209" s="90"/>
      <c r="RUR209" s="90"/>
      <c r="RUT209" s="90"/>
      <c r="RUV209" s="90"/>
      <c r="RUX209" s="90"/>
      <c r="RUZ209" s="90"/>
      <c r="RVB209" s="90"/>
      <c r="RVD209" s="90"/>
      <c r="RVF209" s="90"/>
      <c r="RVH209" s="90"/>
      <c r="RVJ209" s="90"/>
      <c r="RVL209" s="90"/>
      <c r="RVN209" s="90"/>
      <c r="RVP209" s="90"/>
      <c r="RVR209" s="90"/>
      <c r="RVT209" s="90"/>
      <c r="RVV209" s="90"/>
      <c r="RVX209" s="90"/>
      <c r="RVZ209" s="90"/>
      <c r="RWB209" s="90"/>
      <c r="RWD209" s="90"/>
      <c r="RWF209" s="90"/>
      <c r="RWH209" s="90"/>
      <c r="RWJ209" s="90"/>
      <c r="RWL209" s="90"/>
      <c r="RWN209" s="90"/>
      <c r="RWP209" s="90"/>
      <c r="RWR209" s="90"/>
      <c r="RWT209" s="90"/>
      <c r="RWV209" s="90"/>
      <c r="RWX209" s="90"/>
      <c r="RWZ209" s="90"/>
      <c r="RXB209" s="90"/>
      <c r="RXD209" s="90"/>
      <c r="RXF209" s="90"/>
      <c r="RXH209" s="90"/>
      <c r="RXJ209" s="90"/>
      <c r="RXL209" s="90"/>
      <c r="RXN209" s="90"/>
      <c r="RXP209" s="90"/>
      <c r="RXR209" s="90"/>
      <c r="RXT209" s="90"/>
      <c r="RXV209" s="90"/>
      <c r="RXX209" s="90"/>
      <c r="RXZ209" s="90"/>
      <c r="RYB209" s="90"/>
      <c r="RYD209" s="90"/>
      <c r="RYF209" s="90"/>
      <c r="RYH209" s="90"/>
      <c r="RYJ209" s="90"/>
      <c r="RYL209" s="90"/>
      <c r="RYN209" s="90"/>
      <c r="RYP209" s="90"/>
      <c r="RYR209" s="90"/>
      <c r="RYT209" s="90"/>
      <c r="RYV209" s="90"/>
      <c r="RYX209" s="90"/>
      <c r="RYZ209" s="90"/>
      <c r="RZB209" s="90"/>
      <c r="RZD209" s="90"/>
      <c r="RZF209" s="90"/>
      <c r="RZH209" s="90"/>
      <c r="RZJ209" s="90"/>
      <c r="RZL209" s="90"/>
      <c r="RZN209" s="90"/>
      <c r="RZP209" s="90"/>
      <c r="RZR209" s="90"/>
      <c r="RZT209" s="90"/>
      <c r="RZV209" s="90"/>
      <c r="RZX209" s="90"/>
      <c r="RZZ209" s="90"/>
      <c r="SAB209" s="90"/>
      <c r="SAD209" s="90"/>
      <c r="SAF209" s="90"/>
      <c r="SAH209" s="90"/>
      <c r="SAJ209" s="90"/>
      <c r="SAL209" s="90"/>
      <c r="SAN209" s="90"/>
      <c r="SAP209" s="90"/>
      <c r="SAR209" s="90"/>
      <c r="SAT209" s="90"/>
      <c r="SAV209" s="90"/>
      <c r="SAX209" s="90"/>
      <c r="SAZ209" s="90"/>
      <c r="SBB209" s="90"/>
      <c r="SBD209" s="90"/>
      <c r="SBF209" s="90"/>
      <c r="SBH209" s="90"/>
      <c r="SBJ209" s="90"/>
      <c r="SBL209" s="90"/>
      <c r="SBN209" s="90"/>
      <c r="SBP209" s="90"/>
      <c r="SBR209" s="90"/>
      <c r="SBT209" s="90"/>
      <c r="SBV209" s="90"/>
      <c r="SBX209" s="90"/>
      <c r="SBZ209" s="90"/>
      <c r="SCB209" s="90"/>
      <c r="SCD209" s="90"/>
      <c r="SCF209" s="90"/>
      <c r="SCH209" s="90"/>
      <c r="SCJ209" s="90"/>
      <c r="SCL209" s="90"/>
      <c r="SCN209" s="90"/>
      <c r="SCP209" s="90"/>
      <c r="SCR209" s="90"/>
      <c r="SCT209" s="90"/>
      <c r="SCV209" s="90"/>
      <c r="SCX209" s="90"/>
      <c r="SCZ209" s="90"/>
      <c r="SDB209" s="90"/>
      <c r="SDD209" s="90"/>
      <c r="SDF209" s="90"/>
      <c r="SDH209" s="90"/>
      <c r="SDJ209" s="90"/>
      <c r="SDL209" s="90"/>
      <c r="SDN209" s="90"/>
      <c r="SDP209" s="90"/>
      <c r="SDR209" s="90"/>
      <c r="SDT209" s="90"/>
      <c r="SDV209" s="90"/>
      <c r="SDX209" s="90"/>
      <c r="SDZ209" s="90"/>
      <c r="SEB209" s="90"/>
      <c r="SED209" s="90"/>
      <c r="SEF209" s="90"/>
      <c r="SEH209" s="90"/>
      <c r="SEJ209" s="90"/>
      <c r="SEL209" s="90"/>
      <c r="SEN209" s="90"/>
      <c r="SEP209" s="90"/>
      <c r="SER209" s="90"/>
      <c r="SET209" s="90"/>
      <c r="SEV209" s="90"/>
      <c r="SEX209" s="90"/>
      <c r="SEZ209" s="90"/>
      <c r="SFB209" s="90"/>
      <c r="SFD209" s="90"/>
      <c r="SFF209" s="90"/>
      <c r="SFH209" s="90"/>
      <c r="SFJ209" s="90"/>
      <c r="SFL209" s="90"/>
      <c r="SFN209" s="90"/>
      <c r="SFP209" s="90"/>
      <c r="SFR209" s="90"/>
      <c r="SFT209" s="90"/>
      <c r="SFV209" s="90"/>
      <c r="SFX209" s="90"/>
      <c r="SFZ209" s="90"/>
      <c r="SGB209" s="90"/>
      <c r="SGD209" s="90"/>
      <c r="SGF209" s="90"/>
      <c r="SGH209" s="90"/>
      <c r="SGJ209" s="90"/>
      <c r="SGL209" s="90"/>
      <c r="SGN209" s="90"/>
      <c r="SGP209" s="90"/>
      <c r="SGR209" s="90"/>
      <c r="SGT209" s="90"/>
      <c r="SGV209" s="90"/>
      <c r="SGX209" s="90"/>
      <c r="SGZ209" s="90"/>
      <c r="SHB209" s="90"/>
      <c r="SHD209" s="90"/>
      <c r="SHF209" s="90"/>
      <c r="SHH209" s="90"/>
      <c r="SHJ209" s="90"/>
      <c r="SHL209" s="90"/>
      <c r="SHN209" s="90"/>
      <c r="SHP209" s="90"/>
      <c r="SHR209" s="90"/>
      <c r="SHT209" s="90"/>
      <c r="SHV209" s="90"/>
      <c r="SHX209" s="90"/>
      <c r="SHZ209" s="90"/>
      <c r="SIB209" s="90"/>
      <c r="SID209" s="90"/>
      <c r="SIF209" s="90"/>
      <c r="SIH209" s="90"/>
      <c r="SIJ209" s="90"/>
      <c r="SIL209" s="90"/>
      <c r="SIN209" s="90"/>
      <c r="SIP209" s="90"/>
      <c r="SIR209" s="90"/>
      <c r="SIT209" s="90"/>
      <c r="SIV209" s="90"/>
      <c r="SIX209" s="90"/>
      <c r="SIZ209" s="90"/>
      <c r="SJB209" s="90"/>
      <c r="SJD209" s="90"/>
      <c r="SJF209" s="90"/>
      <c r="SJH209" s="90"/>
      <c r="SJJ209" s="90"/>
      <c r="SJL209" s="90"/>
      <c r="SJN209" s="90"/>
      <c r="SJP209" s="90"/>
      <c r="SJR209" s="90"/>
      <c r="SJT209" s="90"/>
      <c r="SJV209" s="90"/>
      <c r="SJX209" s="90"/>
      <c r="SJZ209" s="90"/>
      <c r="SKB209" s="90"/>
      <c r="SKD209" s="90"/>
      <c r="SKF209" s="90"/>
      <c r="SKH209" s="90"/>
      <c r="SKJ209" s="90"/>
      <c r="SKL209" s="90"/>
      <c r="SKN209" s="90"/>
      <c r="SKP209" s="90"/>
      <c r="SKR209" s="90"/>
      <c r="SKT209" s="90"/>
      <c r="SKV209" s="90"/>
      <c r="SKX209" s="90"/>
      <c r="SKZ209" s="90"/>
      <c r="SLB209" s="90"/>
      <c r="SLD209" s="90"/>
      <c r="SLF209" s="90"/>
      <c r="SLH209" s="90"/>
      <c r="SLJ209" s="90"/>
      <c r="SLL209" s="90"/>
      <c r="SLN209" s="90"/>
      <c r="SLP209" s="90"/>
      <c r="SLR209" s="90"/>
      <c r="SLT209" s="90"/>
      <c r="SLV209" s="90"/>
      <c r="SLX209" s="90"/>
      <c r="SLZ209" s="90"/>
      <c r="SMB209" s="90"/>
      <c r="SMD209" s="90"/>
      <c r="SMF209" s="90"/>
      <c r="SMH209" s="90"/>
      <c r="SMJ209" s="90"/>
      <c r="SML209" s="90"/>
      <c r="SMN209" s="90"/>
      <c r="SMP209" s="90"/>
      <c r="SMR209" s="90"/>
      <c r="SMT209" s="90"/>
      <c r="SMV209" s="90"/>
      <c r="SMX209" s="90"/>
      <c r="SMZ209" s="90"/>
      <c r="SNB209" s="90"/>
      <c r="SND209" s="90"/>
      <c r="SNF209" s="90"/>
      <c r="SNH209" s="90"/>
      <c r="SNJ209" s="90"/>
      <c r="SNL209" s="90"/>
      <c r="SNN209" s="90"/>
      <c r="SNP209" s="90"/>
      <c r="SNR209" s="90"/>
      <c r="SNT209" s="90"/>
      <c r="SNV209" s="90"/>
      <c r="SNX209" s="90"/>
      <c r="SNZ209" s="90"/>
      <c r="SOB209" s="90"/>
      <c r="SOD209" s="90"/>
      <c r="SOF209" s="90"/>
      <c r="SOH209" s="90"/>
      <c r="SOJ209" s="90"/>
      <c r="SOL209" s="90"/>
      <c r="SON209" s="90"/>
      <c r="SOP209" s="90"/>
      <c r="SOR209" s="90"/>
      <c r="SOT209" s="90"/>
      <c r="SOV209" s="90"/>
      <c r="SOX209" s="90"/>
      <c r="SOZ209" s="90"/>
      <c r="SPB209" s="90"/>
      <c r="SPD209" s="90"/>
      <c r="SPF209" s="90"/>
      <c r="SPH209" s="90"/>
      <c r="SPJ209" s="90"/>
      <c r="SPL209" s="90"/>
      <c r="SPN209" s="90"/>
      <c r="SPP209" s="90"/>
      <c r="SPR209" s="90"/>
      <c r="SPT209" s="90"/>
      <c r="SPV209" s="90"/>
      <c r="SPX209" s="90"/>
      <c r="SPZ209" s="90"/>
      <c r="SQB209" s="90"/>
      <c r="SQD209" s="90"/>
      <c r="SQF209" s="90"/>
      <c r="SQH209" s="90"/>
      <c r="SQJ209" s="90"/>
      <c r="SQL209" s="90"/>
      <c r="SQN209" s="90"/>
      <c r="SQP209" s="90"/>
      <c r="SQR209" s="90"/>
      <c r="SQT209" s="90"/>
      <c r="SQV209" s="90"/>
      <c r="SQX209" s="90"/>
      <c r="SQZ209" s="90"/>
      <c r="SRB209" s="90"/>
      <c r="SRD209" s="90"/>
      <c r="SRF209" s="90"/>
      <c r="SRH209" s="90"/>
      <c r="SRJ209" s="90"/>
      <c r="SRL209" s="90"/>
      <c r="SRN209" s="90"/>
      <c r="SRP209" s="90"/>
      <c r="SRR209" s="90"/>
      <c r="SRT209" s="90"/>
      <c r="SRV209" s="90"/>
      <c r="SRX209" s="90"/>
      <c r="SRZ209" s="90"/>
      <c r="SSB209" s="90"/>
      <c r="SSD209" s="90"/>
      <c r="SSF209" s="90"/>
      <c r="SSH209" s="90"/>
      <c r="SSJ209" s="90"/>
      <c r="SSL209" s="90"/>
      <c r="SSN209" s="90"/>
      <c r="SSP209" s="90"/>
      <c r="SSR209" s="90"/>
      <c r="SST209" s="90"/>
      <c r="SSV209" s="90"/>
      <c r="SSX209" s="90"/>
      <c r="SSZ209" s="90"/>
      <c r="STB209" s="90"/>
      <c r="STD209" s="90"/>
      <c r="STF209" s="90"/>
      <c r="STH209" s="90"/>
      <c r="STJ209" s="90"/>
      <c r="STL209" s="90"/>
      <c r="STN209" s="90"/>
      <c r="STP209" s="90"/>
      <c r="STR209" s="90"/>
      <c r="STT209" s="90"/>
      <c r="STV209" s="90"/>
      <c r="STX209" s="90"/>
      <c r="STZ209" s="90"/>
      <c r="SUB209" s="90"/>
      <c r="SUD209" s="90"/>
      <c r="SUF209" s="90"/>
      <c r="SUH209" s="90"/>
      <c r="SUJ209" s="90"/>
      <c r="SUL209" s="90"/>
      <c r="SUN209" s="90"/>
      <c r="SUP209" s="90"/>
      <c r="SUR209" s="90"/>
      <c r="SUT209" s="90"/>
      <c r="SUV209" s="90"/>
      <c r="SUX209" s="90"/>
      <c r="SUZ209" s="90"/>
      <c r="SVB209" s="90"/>
      <c r="SVD209" s="90"/>
      <c r="SVF209" s="90"/>
      <c r="SVH209" s="90"/>
      <c r="SVJ209" s="90"/>
      <c r="SVL209" s="90"/>
      <c r="SVN209" s="90"/>
      <c r="SVP209" s="90"/>
      <c r="SVR209" s="90"/>
      <c r="SVT209" s="90"/>
      <c r="SVV209" s="90"/>
      <c r="SVX209" s="90"/>
      <c r="SVZ209" s="90"/>
      <c r="SWB209" s="90"/>
      <c r="SWD209" s="90"/>
      <c r="SWF209" s="90"/>
      <c r="SWH209" s="90"/>
      <c r="SWJ209" s="90"/>
      <c r="SWL209" s="90"/>
      <c r="SWN209" s="90"/>
      <c r="SWP209" s="90"/>
      <c r="SWR209" s="90"/>
      <c r="SWT209" s="90"/>
      <c r="SWV209" s="90"/>
      <c r="SWX209" s="90"/>
      <c r="SWZ209" s="90"/>
      <c r="SXB209" s="90"/>
      <c r="SXD209" s="90"/>
      <c r="SXF209" s="90"/>
      <c r="SXH209" s="90"/>
      <c r="SXJ209" s="90"/>
      <c r="SXL209" s="90"/>
      <c r="SXN209" s="90"/>
      <c r="SXP209" s="90"/>
      <c r="SXR209" s="90"/>
      <c r="SXT209" s="90"/>
      <c r="SXV209" s="90"/>
      <c r="SXX209" s="90"/>
      <c r="SXZ209" s="90"/>
      <c r="SYB209" s="90"/>
      <c r="SYD209" s="90"/>
      <c r="SYF209" s="90"/>
      <c r="SYH209" s="90"/>
      <c r="SYJ209" s="90"/>
      <c r="SYL209" s="90"/>
      <c r="SYN209" s="90"/>
      <c r="SYP209" s="90"/>
      <c r="SYR209" s="90"/>
      <c r="SYT209" s="90"/>
      <c r="SYV209" s="90"/>
      <c r="SYX209" s="90"/>
      <c r="SYZ209" s="90"/>
      <c r="SZB209" s="90"/>
      <c r="SZD209" s="90"/>
      <c r="SZF209" s="90"/>
      <c r="SZH209" s="90"/>
      <c r="SZJ209" s="90"/>
      <c r="SZL209" s="90"/>
      <c r="SZN209" s="90"/>
      <c r="SZP209" s="90"/>
      <c r="SZR209" s="90"/>
      <c r="SZT209" s="90"/>
      <c r="SZV209" s="90"/>
      <c r="SZX209" s="90"/>
      <c r="SZZ209" s="90"/>
      <c r="TAB209" s="90"/>
      <c r="TAD209" s="90"/>
      <c r="TAF209" s="90"/>
      <c r="TAH209" s="90"/>
      <c r="TAJ209" s="90"/>
      <c r="TAL209" s="90"/>
      <c r="TAN209" s="90"/>
      <c r="TAP209" s="90"/>
      <c r="TAR209" s="90"/>
      <c r="TAT209" s="90"/>
      <c r="TAV209" s="90"/>
      <c r="TAX209" s="90"/>
      <c r="TAZ209" s="90"/>
      <c r="TBB209" s="90"/>
      <c r="TBD209" s="90"/>
      <c r="TBF209" s="90"/>
      <c r="TBH209" s="90"/>
      <c r="TBJ209" s="90"/>
      <c r="TBL209" s="90"/>
      <c r="TBN209" s="90"/>
      <c r="TBP209" s="90"/>
      <c r="TBR209" s="90"/>
      <c r="TBT209" s="90"/>
      <c r="TBV209" s="90"/>
      <c r="TBX209" s="90"/>
      <c r="TBZ209" s="90"/>
      <c r="TCB209" s="90"/>
      <c r="TCD209" s="90"/>
      <c r="TCF209" s="90"/>
      <c r="TCH209" s="90"/>
      <c r="TCJ209" s="90"/>
      <c r="TCL209" s="90"/>
      <c r="TCN209" s="90"/>
      <c r="TCP209" s="90"/>
      <c r="TCR209" s="90"/>
      <c r="TCT209" s="90"/>
      <c r="TCV209" s="90"/>
      <c r="TCX209" s="90"/>
      <c r="TCZ209" s="90"/>
      <c r="TDB209" s="90"/>
      <c r="TDD209" s="90"/>
      <c r="TDF209" s="90"/>
      <c r="TDH209" s="90"/>
      <c r="TDJ209" s="90"/>
      <c r="TDL209" s="90"/>
      <c r="TDN209" s="90"/>
      <c r="TDP209" s="90"/>
      <c r="TDR209" s="90"/>
      <c r="TDT209" s="90"/>
      <c r="TDV209" s="90"/>
      <c r="TDX209" s="90"/>
      <c r="TDZ209" s="90"/>
      <c r="TEB209" s="90"/>
      <c r="TED209" s="90"/>
      <c r="TEF209" s="90"/>
      <c r="TEH209" s="90"/>
      <c r="TEJ209" s="90"/>
      <c r="TEL209" s="90"/>
      <c r="TEN209" s="90"/>
      <c r="TEP209" s="90"/>
      <c r="TER209" s="90"/>
      <c r="TET209" s="90"/>
      <c r="TEV209" s="90"/>
      <c r="TEX209" s="90"/>
      <c r="TEZ209" s="90"/>
      <c r="TFB209" s="90"/>
      <c r="TFD209" s="90"/>
      <c r="TFF209" s="90"/>
      <c r="TFH209" s="90"/>
      <c r="TFJ209" s="90"/>
      <c r="TFL209" s="90"/>
      <c r="TFN209" s="90"/>
      <c r="TFP209" s="90"/>
      <c r="TFR209" s="90"/>
      <c r="TFT209" s="90"/>
      <c r="TFV209" s="90"/>
      <c r="TFX209" s="90"/>
      <c r="TFZ209" s="90"/>
      <c r="TGB209" s="90"/>
      <c r="TGD209" s="90"/>
      <c r="TGF209" s="90"/>
      <c r="TGH209" s="90"/>
      <c r="TGJ209" s="90"/>
      <c r="TGL209" s="90"/>
      <c r="TGN209" s="90"/>
      <c r="TGP209" s="90"/>
      <c r="TGR209" s="90"/>
      <c r="TGT209" s="90"/>
      <c r="TGV209" s="90"/>
      <c r="TGX209" s="90"/>
      <c r="TGZ209" s="90"/>
      <c r="THB209" s="90"/>
      <c r="THD209" s="90"/>
      <c r="THF209" s="90"/>
      <c r="THH209" s="90"/>
      <c r="THJ209" s="90"/>
      <c r="THL209" s="90"/>
      <c r="THN209" s="90"/>
      <c r="THP209" s="90"/>
      <c r="THR209" s="90"/>
      <c r="THT209" s="90"/>
      <c r="THV209" s="90"/>
      <c r="THX209" s="90"/>
      <c r="THZ209" s="90"/>
      <c r="TIB209" s="90"/>
      <c r="TID209" s="90"/>
      <c r="TIF209" s="90"/>
      <c r="TIH209" s="90"/>
      <c r="TIJ209" s="90"/>
      <c r="TIL209" s="90"/>
      <c r="TIN209" s="90"/>
      <c r="TIP209" s="90"/>
      <c r="TIR209" s="90"/>
      <c r="TIT209" s="90"/>
      <c r="TIV209" s="90"/>
      <c r="TIX209" s="90"/>
      <c r="TIZ209" s="90"/>
      <c r="TJB209" s="90"/>
      <c r="TJD209" s="90"/>
      <c r="TJF209" s="90"/>
      <c r="TJH209" s="90"/>
      <c r="TJJ209" s="90"/>
      <c r="TJL209" s="90"/>
      <c r="TJN209" s="90"/>
      <c r="TJP209" s="90"/>
      <c r="TJR209" s="90"/>
      <c r="TJT209" s="90"/>
      <c r="TJV209" s="90"/>
      <c r="TJX209" s="90"/>
      <c r="TJZ209" s="90"/>
      <c r="TKB209" s="90"/>
      <c r="TKD209" s="90"/>
      <c r="TKF209" s="90"/>
      <c r="TKH209" s="90"/>
      <c r="TKJ209" s="90"/>
      <c r="TKL209" s="90"/>
      <c r="TKN209" s="90"/>
      <c r="TKP209" s="90"/>
      <c r="TKR209" s="90"/>
      <c r="TKT209" s="90"/>
      <c r="TKV209" s="90"/>
      <c r="TKX209" s="90"/>
      <c r="TKZ209" s="90"/>
      <c r="TLB209" s="90"/>
      <c r="TLD209" s="90"/>
      <c r="TLF209" s="90"/>
      <c r="TLH209" s="90"/>
      <c r="TLJ209" s="90"/>
      <c r="TLL209" s="90"/>
      <c r="TLN209" s="90"/>
      <c r="TLP209" s="90"/>
      <c r="TLR209" s="90"/>
      <c r="TLT209" s="90"/>
      <c r="TLV209" s="90"/>
      <c r="TLX209" s="90"/>
      <c r="TLZ209" s="90"/>
      <c r="TMB209" s="90"/>
      <c r="TMD209" s="90"/>
      <c r="TMF209" s="90"/>
      <c r="TMH209" s="90"/>
      <c r="TMJ209" s="90"/>
      <c r="TML209" s="90"/>
      <c r="TMN209" s="90"/>
      <c r="TMP209" s="90"/>
      <c r="TMR209" s="90"/>
      <c r="TMT209" s="90"/>
      <c r="TMV209" s="90"/>
      <c r="TMX209" s="90"/>
      <c r="TMZ209" s="90"/>
      <c r="TNB209" s="90"/>
      <c r="TND209" s="90"/>
      <c r="TNF209" s="90"/>
      <c r="TNH209" s="90"/>
      <c r="TNJ209" s="90"/>
      <c r="TNL209" s="90"/>
      <c r="TNN209" s="90"/>
      <c r="TNP209" s="90"/>
      <c r="TNR209" s="90"/>
      <c r="TNT209" s="90"/>
      <c r="TNV209" s="90"/>
      <c r="TNX209" s="90"/>
      <c r="TNZ209" s="90"/>
      <c r="TOB209" s="90"/>
      <c r="TOD209" s="90"/>
      <c r="TOF209" s="90"/>
      <c r="TOH209" s="90"/>
      <c r="TOJ209" s="90"/>
      <c r="TOL209" s="90"/>
      <c r="TON209" s="90"/>
      <c r="TOP209" s="90"/>
      <c r="TOR209" s="90"/>
      <c r="TOT209" s="90"/>
      <c r="TOV209" s="90"/>
      <c r="TOX209" s="90"/>
      <c r="TOZ209" s="90"/>
      <c r="TPB209" s="90"/>
      <c r="TPD209" s="90"/>
      <c r="TPF209" s="90"/>
      <c r="TPH209" s="90"/>
      <c r="TPJ209" s="90"/>
      <c r="TPL209" s="90"/>
      <c r="TPN209" s="90"/>
      <c r="TPP209" s="90"/>
      <c r="TPR209" s="90"/>
      <c r="TPT209" s="90"/>
      <c r="TPV209" s="90"/>
      <c r="TPX209" s="90"/>
      <c r="TPZ209" s="90"/>
      <c r="TQB209" s="90"/>
      <c r="TQD209" s="90"/>
      <c r="TQF209" s="90"/>
      <c r="TQH209" s="90"/>
      <c r="TQJ209" s="90"/>
      <c r="TQL209" s="90"/>
      <c r="TQN209" s="90"/>
      <c r="TQP209" s="90"/>
      <c r="TQR209" s="90"/>
      <c r="TQT209" s="90"/>
      <c r="TQV209" s="90"/>
      <c r="TQX209" s="90"/>
      <c r="TQZ209" s="90"/>
      <c r="TRB209" s="90"/>
      <c r="TRD209" s="90"/>
      <c r="TRF209" s="90"/>
      <c r="TRH209" s="90"/>
      <c r="TRJ209" s="90"/>
      <c r="TRL209" s="90"/>
      <c r="TRN209" s="90"/>
      <c r="TRP209" s="90"/>
      <c r="TRR209" s="90"/>
      <c r="TRT209" s="90"/>
      <c r="TRV209" s="90"/>
      <c r="TRX209" s="90"/>
      <c r="TRZ209" s="90"/>
      <c r="TSB209" s="90"/>
      <c r="TSD209" s="90"/>
      <c r="TSF209" s="90"/>
      <c r="TSH209" s="90"/>
      <c r="TSJ209" s="90"/>
      <c r="TSL209" s="90"/>
      <c r="TSN209" s="90"/>
      <c r="TSP209" s="90"/>
      <c r="TSR209" s="90"/>
      <c r="TST209" s="90"/>
      <c r="TSV209" s="90"/>
      <c r="TSX209" s="90"/>
      <c r="TSZ209" s="90"/>
      <c r="TTB209" s="90"/>
      <c r="TTD209" s="90"/>
      <c r="TTF209" s="90"/>
      <c r="TTH209" s="90"/>
      <c r="TTJ209" s="90"/>
      <c r="TTL209" s="90"/>
      <c r="TTN209" s="90"/>
      <c r="TTP209" s="90"/>
      <c r="TTR209" s="90"/>
      <c r="TTT209" s="90"/>
      <c r="TTV209" s="90"/>
      <c r="TTX209" s="90"/>
      <c r="TTZ209" s="90"/>
      <c r="TUB209" s="90"/>
      <c r="TUD209" s="90"/>
      <c r="TUF209" s="90"/>
      <c r="TUH209" s="90"/>
      <c r="TUJ209" s="90"/>
      <c r="TUL209" s="90"/>
      <c r="TUN209" s="90"/>
      <c r="TUP209" s="90"/>
      <c r="TUR209" s="90"/>
      <c r="TUT209" s="90"/>
      <c r="TUV209" s="90"/>
      <c r="TUX209" s="90"/>
      <c r="TUZ209" s="90"/>
      <c r="TVB209" s="90"/>
      <c r="TVD209" s="90"/>
      <c r="TVF209" s="90"/>
      <c r="TVH209" s="90"/>
      <c r="TVJ209" s="90"/>
      <c r="TVL209" s="90"/>
      <c r="TVN209" s="90"/>
      <c r="TVP209" s="90"/>
      <c r="TVR209" s="90"/>
      <c r="TVT209" s="90"/>
      <c r="TVV209" s="90"/>
      <c r="TVX209" s="90"/>
      <c r="TVZ209" s="90"/>
      <c r="TWB209" s="90"/>
      <c r="TWD209" s="90"/>
      <c r="TWF209" s="90"/>
      <c r="TWH209" s="90"/>
      <c r="TWJ209" s="90"/>
      <c r="TWL209" s="90"/>
      <c r="TWN209" s="90"/>
      <c r="TWP209" s="90"/>
      <c r="TWR209" s="90"/>
      <c r="TWT209" s="90"/>
      <c r="TWV209" s="90"/>
      <c r="TWX209" s="90"/>
      <c r="TWZ209" s="90"/>
      <c r="TXB209" s="90"/>
      <c r="TXD209" s="90"/>
      <c r="TXF209" s="90"/>
      <c r="TXH209" s="90"/>
      <c r="TXJ209" s="90"/>
      <c r="TXL209" s="90"/>
      <c r="TXN209" s="90"/>
      <c r="TXP209" s="90"/>
      <c r="TXR209" s="90"/>
      <c r="TXT209" s="90"/>
      <c r="TXV209" s="90"/>
      <c r="TXX209" s="90"/>
      <c r="TXZ209" s="90"/>
      <c r="TYB209" s="90"/>
      <c r="TYD209" s="90"/>
      <c r="TYF209" s="90"/>
      <c r="TYH209" s="90"/>
      <c r="TYJ209" s="90"/>
      <c r="TYL209" s="90"/>
      <c r="TYN209" s="90"/>
      <c r="TYP209" s="90"/>
      <c r="TYR209" s="90"/>
      <c r="TYT209" s="90"/>
      <c r="TYV209" s="90"/>
      <c r="TYX209" s="90"/>
      <c r="TYZ209" s="90"/>
      <c r="TZB209" s="90"/>
      <c r="TZD209" s="90"/>
      <c r="TZF209" s="90"/>
      <c r="TZH209" s="90"/>
      <c r="TZJ209" s="90"/>
      <c r="TZL209" s="90"/>
      <c r="TZN209" s="90"/>
      <c r="TZP209" s="90"/>
      <c r="TZR209" s="90"/>
      <c r="TZT209" s="90"/>
      <c r="TZV209" s="90"/>
      <c r="TZX209" s="90"/>
      <c r="TZZ209" s="90"/>
      <c r="UAB209" s="90"/>
      <c r="UAD209" s="90"/>
      <c r="UAF209" s="90"/>
      <c r="UAH209" s="90"/>
      <c r="UAJ209" s="90"/>
      <c r="UAL209" s="90"/>
      <c r="UAN209" s="90"/>
      <c r="UAP209" s="90"/>
      <c r="UAR209" s="90"/>
      <c r="UAT209" s="90"/>
      <c r="UAV209" s="90"/>
      <c r="UAX209" s="90"/>
      <c r="UAZ209" s="90"/>
      <c r="UBB209" s="90"/>
      <c r="UBD209" s="90"/>
      <c r="UBF209" s="90"/>
      <c r="UBH209" s="90"/>
      <c r="UBJ209" s="90"/>
      <c r="UBL209" s="90"/>
      <c r="UBN209" s="90"/>
      <c r="UBP209" s="90"/>
      <c r="UBR209" s="90"/>
      <c r="UBT209" s="90"/>
      <c r="UBV209" s="90"/>
      <c r="UBX209" s="90"/>
      <c r="UBZ209" s="90"/>
      <c r="UCB209" s="90"/>
      <c r="UCD209" s="90"/>
      <c r="UCF209" s="90"/>
      <c r="UCH209" s="90"/>
      <c r="UCJ209" s="90"/>
      <c r="UCL209" s="90"/>
      <c r="UCN209" s="90"/>
      <c r="UCP209" s="90"/>
      <c r="UCR209" s="90"/>
      <c r="UCT209" s="90"/>
      <c r="UCV209" s="90"/>
      <c r="UCX209" s="90"/>
      <c r="UCZ209" s="90"/>
      <c r="UDB209" s="90"/>
      <c r="UDD209" s="90"/>
      <c r="UDF209" s="90"/>
      <c r="UDH209" s="90"/>
      <c r="UDJ209" s="90"/>
      <c r="UDL209" s="90"/>
      <c r="UDN209" s="90"/>
      <c r="UDP209" s="90"/>
      <c r="UDR209" s="90"/>
      <c r="UDT209" s="90"/>
      <c r="UDV209" s="90"/>
      <c r="UDX209" s="90"/>
      <c r="UDZ209" s="90"/>
      <c r="UEB209" s="90"/>
      <c r="UED209" s="90"/>
      <c r="UEF209" s="90"/>
      <c r="UEH209" s="90"/>
      <c r="UEJ209" s="90"/>
      <c r="UEL209" s="90"/>
      <c r="UEN209" s="90"/>
      <c r="UEP209" s="90"/>
      <c r="UER209" s="90"/>
      <c r="UET209" s="90"/>
      <c r="UEV209" s="90"/>
      <c r="UEX209" s="90"/>
      <c r="UEZ209" s="90"/>
      <c r="UFB209" s="90"/>
      <c r="UFD209" s="90"/>
      <c r="UFF209" s="90"/>
      <c r="UFH209" s="90"/>
      <c r="UFJ209" s="90"/>
      <c r="UFL209" s="90"/>
      <c r="UFN209" s="90"/>
      <c r="UFP209" s="90"/>
      <c r="UFR209" s="90"/>
      <c r="UFT209" s="90"/>
      <c r="UFV209" s="90"/>
      <c r="UFX209" s="90"/>
      <c r="UFZ209" s="90"/>
      <c r="UGB209" s="90"/>
      <c r="UGD209" s="90"/>
      <c r="UGF209" s="90"/>
      <c r="UGH209" s="90"/>
      <c r="UGJ209" s="90"/>
      <c r="UGL209" s="90"/>
      <c r="UGN209" s="90"/>
      <c r="UGP209" s="90"/>
      <c r="UGR209" s="90"/>
      <c r="UGT209" s="90"/>
      <c r="UGV209" s="90"/>
      <c r="UGX209" s="90"/>
      <c r="UGZ209" s="90"/>
      <c r="UHB209" s="90"/>
      <c r="UHD209" s="90"/>
      <c r="UHF209" s="90"/>
      <c r="UHH209" s="90"/>
      <c r="UHJ209" s="90"/>
      <c r="UHL209" s="90"/>
      <c r="UHN209" s="90"/>
      <c r="UHP209" s="90"/>
      <c r="UHR209" s="90"/>
      <c r="UHT209" s="90"/>
      <c r="UHV209" s="90"/>
      <c r="UHX209" s="90"/>
      <c r="UHZ209" s="90"/>
      <c r="UIB209" s="90"/>
      <c r="UID209" s="90"/>
      <c r="UIF209" s="90"/>
      <c r="UIH209" s="90"/>
      <c r="UIJ209" s="90"/>
      <c r="UIL209" s="90"/>
      <c r="UIN209" s="90"/>
      <c r="UIP209" s="90"/>
      <c r="UIR209" s="90"/>
      <c r="UIT209" s="90"/>
      <c r="UIV209" s="90"/>
      <c r="UIX209" s="90"/>
      <c r="UIZ209" s="90"/>
      <c r="UJB209" s="90"/>
      <c r="UJD209" s="90"/>
      <c r="UJF209" s="90"/>
      <c r="UJH209" s="90"/>
      <c r="UJJ209" s="90"/>
      <c r="UJL209" s="90"/>
      <c r="UJN209" s="90"/>
      <c r="UJP209" s="90"/>
      <c r="UJR209" s="90"/>
      <c r="UJT209" s="90"/>
      <c r="UJV209" s="90"/>
      <c r="UJX209" s="90"/>
      <c r="UJZ209" s="90"/>
      <c r="UKB209" s="90"/>
      <c r="UKD209" s="90"/>
      <c r="UKF209" s="90"/>
      <c r="UKH209" s="90"/>
      <c r="UKJ209" s="90"/>
      <c r="UKL209" s="90"/>
      <c r="UKN209" s="90"/>
      <c r="UKP209" s="90"/>
      <c r="UKR209" s="90"/>
      <c r="UKT209" s="90"/>
      <c r="UKV209" s="90"/>
      <c r="UKX209" s="90"/>
      <c r="UKZ209" s="90"/>
      <c r="ULB209" s="90"/>
      <c r="ULD209" s="90"/>
      <c r="ULF209" s="90"/>
      <c r="ULH209" s="90"/>
      <c r="ULJ209" s="90"/>
      <c r="ULL209" s="90"/>
      <c r="ULN209" s="90"/>
      <c r="ULP209" s="90"/>
      <c r="ULR209" s="90"/>
      <c r="ULT209" s="90"/>
      <c r="ULV209" s="90"/>
      <c r="ULX209" s="90"/>
      <c r="ULZ209" s="90"/>
      <c r="UMB209" s="90"/>
      <c r="UMD209" s="90"/>
      <c r="UMF209" s="90"/>
      <c r="UMH209" s="90"/>
      <c r="UMJ209" s="90"/>
      <c r="UML209" s="90"/>
      <c r="UMN209" s="90"/>
      <c r="UMP209" s="90"/>
      <c r="UMR209" s="90"/>
      <c r="UMT209" s="90"/>
      <c r="UMV209" s="90"/>
      <c r="UMX209" s="90"/>
      <c r="UMZ209" s="90"/>
      <c r="UNB209" s="90"/>
      <c r="UND209" s="90"/>
      <c r="UNF209" s="90"/>
      <c r="UNH209" s="90"/>
      <c r="UNJ209" s="90"/>
      <c r="UNL209" s="90"/>
      <c r="UNN209" s="90"/>
      <c r="UNP209" s="90"/>
      <c r="UNR209" s="90"/>
      <c r="UNT209" s="90"/>
      <c r="UNV209" s="90"/>
      <c r="UNX209" s="90"/>
      <c r="UNZ209" s="90"/>
      <c r="UOB209" s="90"/>
      <c r="UOD209" s="90"/>
      <c r="UOF209" s="90"/>
      <c r="UOH209" s="90"/>
      <c r="UOJ209" s="90"/>
      <c r="UOL209" s="90"/>
      <c r="UON209" s="90"/>
      <c r="UOP209" s="90"/>
      <c r="UOR209" s="90"/>
      <c r="UOT209" s="90"/>
      <c r="UOV209" s="90"/>
      <c r="UOX209" s="90"/>
      <c r="UOZ209" s="90"/>
      <c r="UPB209" s="90"/>
      <c r="UPD209" s="90"/>
      <c r="UPF209" s="90"/>
      <c r="UPH209" s="90"/>
      <c r="UPJ209" s="90"/>
      <c r="UPL209" s="90"/>
      <c r="UPN209" s="90"/>
      <c r="UPP209" s="90"/>
      <c r="UPR209" s="90"/>
      <c r="UPT209" s="90"/>
      <c r="UPV209" s="90"/>
      <c r="UPX209" s="90"/>
      <c r="UPZ209" s="90"/>
      <c r="UQB209" s="90"/>
      <c r="UQD209" s="90"/>
      <c r="UQF209" s="90"/>
      <c r="UQH209" s="90"/>
      <c r="UQJ209" s="90"/>
      <c r="UQL209" s="90"/>
      <c r="UQN209" s="90"/>
      <c r="UQP209" s="90"/>
      <c r="UQR209" s="90"/>
      <c r="UQT209" s="90"/>
      <c r="UQV209" s="90"/>
      <c r="UQX209" s="90"/>
      <c r="UQZ209" s="90"/>
      <c r="URB209" s="90"/>
      <c r="URD209" s="90"/>
      <c r="URF209" s="90"/>
      <c r="URH209" s="90"/>
      <c r="URJ209" s="90"/>
      <c r="URL209" s="90"/>
      <c r="URN209" s="90"/>
      <c r="URP209" s="90"/>
      <c r="URR209" s="90"/>
      <c r="URT209" s="90"/>
      <c r="URV209" s="90"/>
      <c r="URX209" s="90"/>
      <c r="URZ209" s="90"/>
      <c r="USB209" s="90"/>
      <c r="USD209" s="90"/>
      <c r="USF209" s="90"/>
      <c r="USH209" s="90"/>
      <c r="USJ209" s="90"/>
      <c r="USL209" s="90"/>
      <c r="USN209" s="90"/>
      <c r="USP209" s="90"/>
      <c r="USR209" s="90"/>
      <c r="UST209" s="90"/>
      <c r="USV209" s="90"/>
      <c r="USX209" s="90"/>
      <c r="USZ209" s="90"/>
      <c r="UTB209" s="90"/>
      <c r="UTD209" s="90"/>
      <c r="UTF209" s="90"/>
      <c r="UTH209" s="90"/>
      <c r="UTJ209" s="90"/>
      <c r="UTL209" s="90"/>
      <c r="UTN209" s="90"/>
      <c r="UTP209" s="90"/>
      <c r="UTR209" s="90"/>
      <c r="UTT209" s="90"/>
      <c r="UTV209" s="90"/>
      <c r="UTX209" s="90"/>
      <c r="UTZ209" s="90"/>
      <c r="UUB209" s="90"/>
      <c r="UUD209" s="90"/>
      <c r="UUF209" s="90"/>
      <c r="UUH209" s="90"/>
      <c r="UUJ209" s="90"/>
      <c r="UUL209" s="90"/>
      <c r="UUN209" s="90"/>
      <c r="UUP209" s="90"/>
      <c r="UUR209" s="90"/>
      <c r="UUT209" s="90"/>
      <c r="UUV209" s="90"/>
      <c r="UUX209" s="90"/>
      <c r="UUZ209" s="90"/>
      <c r="UVB209" s="90"/>
      <c r="UVD209" s="90"/>
      <c r="UVF209" s="90"/>
      <c r="UVH209" s="90"/>
      <c r="UVJ209" s="90"/>
      <c r="UVL209" s="90"/>
      <c r="UVN209" s="90"/>
      <c r="UVP209" s="90"/>
      <c r="UVR209" s="90"/>
      <c r="UVT209" s="90"/>
      <c r="UVV209" s="90"/>
      <c r="UVX209" s="90"/>
      <c r="UVZ209" s="90"/>
      <c r="UWB209" s="90"/>
      <c r="UWD209" s="90"/>
      <c r="UWF209" s="90"/>
      <c r="UWH209" s="90"/>
      <c r="UWJ209" s="90"/>
      <c r="UWL209" s="90"/>
      <c r="UWN209" s="90"/>
      <c r="UWP209" s="90"/>
      <c r="UWR209" s="90"/>
      <c r="UWT209" s="90"/>
      <c r="UWV209" s="90"/>
      <c r="UWX209" s="90"/>
      <c r="UWZ209" s="90"/>
      <c r="UXB209" s="90"/>
      <c r="UXD209" s="90"/>
      <c r="UXF209" s="90"/>
      <c r="UXH209" s="90"/>
      <c r="UXJ209" s="90"/>
      <c r="UXL209" s="90"/>
      <c r="UXN209" s="90"/>
      <c r="UXP209" s="90"/>
      <c r="UXR209" s="90"/>
      <c r="UXT209" s="90"/>
      <c r="UXV209" s="90"/>
      <c r="UXX209" s="90"/>
      <c r="UXZ209" s="90"/>
      <c r="UYB209" s="90"/>
      <c r="UYD209" s="90"/>
      <c r="UYF209" s="90"/>
      <c r="UYH209" s="90"/>
      <c r="UYJ209" s="90"/>
      <c r="UYL209" s="90"/>
      <c r="UYN209" s="90"/>
      <c r="UYP209" s="90"/>
      <c r="UYR209" s="90"/>
      <c r="UYT209" s="90"/>
      <c r="UYV209" s="90"/>
      <c r="UYX209" s="90"/>
      <c r="UYZ209" s="90"/>
      <c r="UZB209" s="90"/>
      <c r="UZD209" s="90"/>
      <c r="UZF209" s="90"/>
      <c r="UZH209" s="90"/>
      <c r="UZJ209" s="90"/>
      <c r="UZL209" s="90"/>
      <c r="UZN209" s="90"/>
      <c r="UZP209" s="90"/>
      <c r="UZR209" s="90"/>
      <c r="UZT209" s="90"/>
      <c r="UZV209" s="90"/>
      <c r="UZX209" s="90"/>
      <c r="UZZ209" s="90"/>
      <c r="VAB209" s="90"/>
      <c r="VAD209" s="90"/>
      <c r="VAF209" s="90"/>
      <c r="VAH209" s="90"/>
      <c r="VAJ209" s="90"/>
      <c r="VAL209" s="90"/>
      <c r="VAN209" s="90"/>
      <c r="VAP209" s="90"/>
      <c r="VAR209" s="90"/>
      <c r="VAT209" s="90"/>
      <c r="VAV209" s="90"/>
      <c r="VAX209" s="90"/>
      <c r="VAZ209" s="90"/>
      <c r="VBB209" s="90"/>
      <c r="VBD209" s="90"/>
      <c r="VBF209" s="90"/>
      <c r="VBH209" s="90"/>
      <c r="VBJ209" s="90"/>
      <c r="VBL209" s="90"/>
      <c r="VBN209" s="90"/>
      <c r="VBP209" s="90"/>
      <c r="VBR209" s="90"/>
      <c r="VBT209" s="90"/>
      <c r="VBV209" s="90"/>
      <c r="VBX209" s="90"/>
      <c r="VBZ209" s="90"/>
      <c r="VCB209" s="90"/>
      <c r="VCD209" s="90"/>
      <c r="VCF209" s="90"/>
      <c r="VCH209" s="90"/>
      <c r="VCJ209" s="90"/>
      <c r="VCL209" s="90"/>
      <c r="VCN209" s="90"/>
      <c r="VCP209" s="90"/>
      <c r="VCR209" s="90"/>
      <c r="VCT209" s="90"/>
      <c r="VCV209" s="90"/>
      <c r="VCX209" s="90"/>
      <c r="VCZ209" s="90"/>
      <c r="VDB209" s="90"/>
      <c r="VDD209" s="90"/>
      <c r="VDF209" s="90"/>
      <c r="VDH209" s="90"/>
      <c r="VDJ209" s="90"/>
      <c r="VDL209" s="90"/>
      <c r="VDN209" s="90"/>
      <c r="VDP209" s="90"/>
      <c r="VDR209" s="90"/>
      <c r="VDT209" s="90"/>
      <c r="VDV209" s="90"/>
      <c r="VDX209" s="90"/>
      <c r="VDZ209" s="90"/>
      <c r="VEB209" s="90"/>
      <c r="VED209" s="90"/>
      <c r="VEF209" s="90"/>
      <c r="VEH209" s="90"/>
      <c r="VEJ209" s="90"/>
      <c r="VEL209" s="90"/>
      <c r="VEN209" s="90"/>
      <c r="VEP209" s="90"/>
      <c r="VER209" s="90"/>
      <c r="VET209" s="90"/>
      <c r="VEV209" s="90"/>
      <c r="VEX209" s="90"/>
      <c r="VEZ209" s="90"/>
      <c r="VFB209" s="90"/>
      <c r="VFD209" s="90"/>
      <c r="VFF209" s="90"/>
      <c r="VFH209" s="90"/>
      <c r="VFJ209" s="90"/>
      <c r="VFL209" s="90"/>
      <c r="VFN209" s="90"/>
      <c r="VFP209" s="90"/>
      <c r="VFR209" s="90"/>
      <c r="VFT209" s="90"/>
      <c r="VFV209" s="90"/>
      <c r="VFX209" s="90"/>
      <c r="VFZ209" s="90"/>
      <c r="VGB209" s="90"/>
      <c r="VGD209" s="90"/>
      <c r="VGF209" s="90"/>
      <c r="VGH209" s="90"/>
      <c r="VGJ209" s="90"/>
      <c r="VGL209" s="90"/>
      <c r="VGN209" s="90"/>
      <c r="VGP209" s="90"/>
      <c r="VGR209" s="90"/>
      <c r="VGT209" s="90"/>
      <c r="VGV209" s="90"/>
      <c r="VGX209" s="90"/>
      <c r="VGZ209" s="90"/>
      <c r="VHB209" s="90"/>
      <c r="VHD209" s="90"/>
      <c r="VHF209" s="90"/>
      <c r="VHH209" s="90"/>
      <c r="VHJ209" s="90"/>
      <c r="VHL209" s="90"/>
      <c r="VHN209" s="90"/>
      <c r="VHP209" s="90"/>
      <c r="VHR209" s="90"/>
      <c r="VHT209" s="90"/>
      <c r="VHV209" s="90"/>
      <c r="VHX209" s="90"/>
      <c r="VHZ209" s="90"/>
      <c r="VIB209" s="90"/>
      <c r="VID209" s="90"/>
      <c r="VIF209" s="90"/>
      <c r="VIH209" s="90"/>
      <c r="VIJ209" s="90"/>
      <c r="VIL209" s="90"/>
      <c r="VIN209" s="90"/>
      <c r="VIP209" s="90"/>
      <c r="VIR209" s="90"/>
      <c r="VIT209" s="90"/>
      <c r="VIV209" s="90"/>
      <c r="VIX209" s="90"/>
      <c r="VIZ209" s="90"/>
      <c r="VJB209" s="90"/>
      <c r="VJD209" s="90"/>
      <c r="VJF209" s="90"/>
      <c r="VJH209" s="90"/>
      <c r="VJJ209" s="90"/>
      <c r="VJL209" s="90"/>
      <c r="VJN209" s="90"/>
      <c r="VJP209" s="90"/>
      <c r="VJR209" s="90"/>
      <c r="VJT209" s="90"/>
      <c r="VJV209" s="90"/>
      <c r="VJX209" s="90"/>
      <c r="VJZ209" s="90"/>
      <c r="VKB209" s="90"/>
      <c r="VKD209" s="90"/>
      <c r="VKF209" s="90"/>
      <c r="VKH209" s="90"/>
      <c r="VKJ209" s="90"/>
      <c r="VKL209" s="90"/>
      <c r="VKN209" s="90"/>
      <c r="VKP209" s="90"/>
      <c r="VKR209" s="90"/>
      <c r="VKT209" s="90"/>
      <c r="VKV209" s="90"/>
      <c r="VKX209" s="90"/>
      <c r="VKZ209" s="90"/>
      <c r="VLB209" s="90"/>
      <c r="VLD209" s="90"/>
      <c r="VLF209" s="90"/>
      <c r="VLH209" s="90"/>
      <c r="VLJ209" s="90"/>
      <c r="VLL209" s="90"/>
      <c r="VLN209" s="90"/>
      <c r="VLP209" s="90"/>
      <c r="VLR209" s="90"/>
      <c r="VLT209" s="90"/>
      <c r="VLV209" s="90"/>
      <c r="VLX209" s="90"/>
      <c r="VLZ209" s="90"/>
      <c r="VMB209" s="90"/>
      <c r="VMD209" s="90"/>
      <c r="VMF209" s="90"/>
      <c r="VMH209" s="90"/>
      <c r="VMJ209" s="90"/>
      <c r="VML209" s="90"/>
      <c r="VMN209" s="90"/>
      <c r="VMP209" s="90"/>
      <c r="VMR209" s="90"/>
      <c r="VMT209" s="90"/>
      <c r="VMV209" s="90"/>
      <c r="VMX209" s="90"/>
      <c r="VMZ209" s="90"/>
      <c r="VNB209" s="90"/>
      <c r="VND209" s="90"/>
      <c r="VNF209" s="90"/>
      <c r="VNH209" s="90"/>
      <c r="VNJ209" s="90"/>
      <c r="VNL209" s="90"/>
      <c r="VNN209" s="90"/>
      <c r="VNP209" s="90"/>
      <c r="VNR209" s="90"/>
      <c r="VNT209" s="90"/>
      <c r="VNV209" s="90"/>
      <c r="VNX209" s="90"/>
      <c r="VNZ209" s="90"/>
      <c r="VOB209" s="90"/>
      <c r="VOD209" s="90"/>
      <c r="VOF209" s="90"/>
      <c r="VOH209" s="90"/>
      <c r="VOJ209" s="90"/>
      <c r="VOL209" s="90"/>
      <c r="VON209" s="90"/>
      <c r="VOP209" s="90"/>
      <c r="VOR209" s="90"/>
      <c r="VOT209" s="90"/>
      <c r="VOV209" s="90"/>
      <c r="VOX209" s="90"/>
      <c r="VOZ209" s="90"/>
      <c r="VPB209" s="90"/>
      <c r="VPD209" s="90"/>
      <c r="VPF209" s="90"/>
      <c r="VPH209" s="90"/>
      <c r="VPJ209" s="90"/>
      <c r="VPL209" s="90"/>
      <c r="VPN209" s="90"/>
      <c r="VPP209" s="90"/>
      <c r="VPR209" s="90"/>
      <c r="VPT209" s="90"/>
      <c r="VPV209" s="90"/>
      <c r="VPX209" s="90"/>
      <c r="VPZ209" s="90"/>
      <c r="VQB209" s="90"/>
      <c r="VQD209" s="90"/>
      <c r="VQF209" s="90"/>
      <c r="VQH209" s="90"/>
      <c r="VQJ209" s="90"/>
      <c r="VQL209" s="90"/>
      <c r="VQN209" s="90"/>
      <c r="VQP209" s="90"/>
      <c r="VQR209" s="90"/>
      <c r="VQT209" s="90"/>
      <c r="VQV209" s="90"/>
      <c r="VQX209" s="90"/>
      <c r="VQZ209" s="90"/>
      <c r="VRB209" s="90"/>
      <c r="VRD209" s="90"/>
      <c r="VRF209" s="90"/>
      <c r="VRH209" s="90"/>
      <c r="VRJ209" s="90"/>
      <c r="VRL209" s="90"/>
      <c r="VRN209" s="90"/>
      <c r="VRP209" s="90"/>
      <c r="VRR209" s="90"/>
      <c r="VRT209" s="90"/>
      <c r="VRV209" s="90"/>
      <c r="VRX209" s="90"/>
      <c r="VRZ209" s="90"/>
      <c r="VSB209" s="90"/>
      <c r="VSD209" s="90"/>
      <c r="VSF209" s="90"/>
      <c r="VSH209" s="90"/>
      <c r="VSJ209" s="90"/>
      <c r="VSL209" s="90"/>
      <c r="VSN209" s="90"/>
      <c r="VSP209" s="90"/>
      <c r="VSR209" s="90"/>
      <c r="VST209" s="90"/>
      <c r="VSV209" s="90"/>
      <c r="VSX209" s="90"/>
      <c r="VSZ209" s="90"/>
      <c r="VTB209" s="90"/>
      <c r="VTD209" s="90"/>
      <c r="VTF209" s="90"/>
      <c r="VTH209" s="90"/>
      <c r="VTJ209" s="90"/>
      <c r="VTL209" s="90"/>
      <c r="VTN209" s="90"/>
      <c r="VTP209" s="90"/>
      <c r="VTR209" s="90"/>
      <c r="VTT209" s="90"/>
      <c r="VTV209" s="90"/>
      <c r="VTX209" s="90"/>
      <c r="VTZ209" s="90"/>
      <c r="VUB209" s="90"/>
      <c r="VUD209" s="90"/>
      <c r="VUF209" s="90"/>
      <c r="VUH209" s="90"/>
      <c r="VUJ209" s="90"/>
      <c r="VUL209" s="90"/>
      <c r="VUN209" s="90"/>
      <c r="VUP209" s="90"/>
      <c r="VUR209" s="90"/>
      <c r="VUT209" s="90"/>
      <c r="VUV209" s="90"/>
      <c r="VUX209" s="90"/>
      <c r="VUZ209" s="90"/>
      <c r="VVB209" s="90"/>
      <c r="VVD209" s="90"/>
      <c r="VVF209" s="90"/>
      <c r="VVH209" s="90"/>
      <c r="VVJ209" s="90"/>
      <c r="VVL209" s="90"/>
      <c r="VVN209" s="90"/>
      <c r="VVP209" s="90"/>
      <c r="VVR209" s="90"/>
      <c r="VVT209" s="90"/>
      <c r="VVV209" s="90"/>
      <c r="VVX209" s="90"/>
      <c r="VVZ209" s="90"/>
      <c r="VWB209" s="90"/>
      <c r="VWD209" s="90"/>
      <c r="VWF209" s="90"/>
      <c r="VWH209" s="90"/>
      <c r="VWJ209" s="90"/>
      <c r="VWL209" s="90"/>
      <c r="VWN209" s="90"/>
      <c r="VWP209" s="90"/>
      <c r="VWR209" s="90"/>
      <c r="VWT209" s="90"/>
      <c r="VWV209" s="90"/>
      <c r="VWX209" s="90"/>
      <c r="VWZ209" s="90"/>
      <c r="VXB209" s="90"/>
      <c r="VXD209" s="90"/>
      <c r="VXF209" s="90"/>
      <c r="VXH209" s="90"/>
      <c r="VXJ209" s="90"/>
      <c r="VXL209" s="90"/>
      <c r="VXN209" s="90"/>
      <c r="VXP209" s="90"/>
      <c r="VXR209" s="90"/>
      <c r="VXT209" s="90"/>
      <c r="VXV209" s="90"/>
      <c r="VXX209" s="90"/>
      <c r="VXZ209" s="90"/>
      <c r="VYB209" s="90"/>
      <c r="VYD209" s="90"/>
      <c r="VYF209" s="90"/>
      <c r="VYH209" s="90"/>
      <c r="VYJ209" s="90"/>
      <c r="VYL209" s="90"/>
      <c r="VYN209" s="90"/>
      <c r="VYP209" s="90"/>
      <c r="VYR209" s="90"/>
      <c r="VYT209" s="90"/>
      <c r="VYV209" s="90"/>
      <c r="VYX209" s="90"/>
      <c r="VYZ209" s="90"/>
      <c r="VZB209" s="90"/>
      <c r="VZD209" s="90"/>
      <c r="VZF209" s="90"/>
      <c r="VZH209" s="90"/>
      <c r="VZJ209" s="90"/>
      <c r="VZL209" s="90"/>
      <c r="VZN209" s="90"/>
      <c r="VZP209" s="90"/>
      <c r="VZR209" s="90"/>
      <c r="VZT209" s="90"/>
      <c r="VZV209" s="90"/>
      <c r="VZX209" s="90"/>
      <c r="VZZ209" s="90"/>
      <c r="WAB209" s="90"/>
      <c r="WAD209" s="90"/>
      <c r="WAF209" s="90"/>
      <c r="WAH209" s="90"/>
      <c r="WAJ209" s="90"/>
      <c r="WAL209" s="90"/>
      <c r="WAN209" s="90"/>
      <c r="WAP209" s="90"/>
      <c r="WAR209" s="90"/>
      <c r="WAT209" s="90"/>
      <c r="WAV209" s="90"/>
      <c r="WAX209" s="90"/>
      <c r="WAZ209" s="90"/>
      <c r="WBB209" s="90"/>
      <c r="WBD209" s="90"/>
      <c r="WBF209" s="90"/>
      <c r="WBH209" s="90"/>
      <c r="WBJ209" s="90"/>
      <c r="WBL209" s="90"/>
      <c r="WBN209" s="90"/>
      <c r="WBP209" s="90"/>
      <c r="WBR209" s="90"/>
      <c r="WBT209" s="90"/>
      <c r="WBV209" s="90"/>
      <c r="WBX209" s="90"/>
      <c r="WBZ209" s="90"/>
      <c r="WCB209" s="90"/>
      <c r="WCD209" s="90"/>
      <c r="WCF209" s="90"/>
      <c r="WCH209" s="90"/>
      <c r="WCJ209" s="90"/>
      <c r="WCL209" s="90"/>
      <c r="WCN209" s="90"/>
      <c r="WCP209" s="90"/>
      <c r="WCR209" s="90"/>
      <c r="WCT209" s="90"/>
      <c r="WCV209" s="90"/>
      <c r="WCX209" s="90"/>
      <c r="WCZ209" s="90"/>
      <c r="WDB209" s="90"/>
      <c r="WDD209" s="90"/>
      <c r="WDF209" s="90"/>
      <c r="WDH209" s="90"/>
      <c r="WDJ209" s="90"/>
      <c r="WDL209" s="90"/>
      <c r="WDN209" s="90"/>
      <c r="WDP209" s="90"/>
      <c r="WDR209" s="90"/>
      <c r="WDT209" s="90"/>
      <c r="WDV209" s="90"/>
      <c r="WDX209" s="90"/>
      <c r="WDZ209" s="90"/>
      <c r="WEB209" s="90"/>
      <c r="WED209" s="90"/>
      <c r="WEF209" s="90"/>
      <c r="WEH209" s="90"/>
      <c r="WEJ209" s="90"/>
      <c r="WEL209" s="90"/>
      <c r="WEN209" s="90"/>
      <c r="WEP209" s="90"/>
      <c r="WER209" s="90"/>
      <c r="WET209" s="90"/>
      <c r="WEV209" s="90"/>
      <c r="WEX209" s="90"/>
      <c r="WEZ209" s="90"/>
      <c r="WFB209" s="90"/>
      <c r="WFD209" s="90"/>
      <c r="WFF209" s="90"/>
      <c r="WFH209" s="90"/>
      <c r="WFJ209" s="90"/>
      <c r="WFL209" s="90"/>
      <c r="WFN209" s="90"/>
      <c r="WFP209" s="90"/>
      <c r="WFR209" s="90"/>
      <c r="WFT209" s="90"/>
      <c r="WFV209" s="90"/>
      <c r="WFX209" s="90"/>
      <c r="WFZ209" s="90"/>
      <c r="WGB209" s="90"/>
      <c r="WGD209" s="90"/>
      <c r="WGF209" s="90"/>
      <c r="WGH209" s="90"/>
      <c r="WGJ209" s="90"/>
      <c r="WGL209" s="90"/>
      <c r="WGN209" s="90"/>
      <c r="WGP209" s="90"/>
      <c r="WGR209" s="90"/>
      <c r="WGT209" s="90"/>
      <c r="WGV209" s="90"/>
      <c r="WGX209" s="90"/>
      <c r="WGZ209" s="90"/>
      <c r="WHB209" s="90"/>
      <c r="WHD209" s="90"/>
      <c r="WHF209" s="90"/>
      <c r="WHH209" s="90"/>
      <c r="WHJ209" s="90"/>
      <c r="WHL209" s="90"/>
      <c r="WHN209" s="90"/>
      <c r="WHP209" s="90"/>
      <c r="WHR209" s="90"/>
      <c r="WHT209" s="90"/>
      <c r="WHV209" s="90"/>
      <c r="WHX209" s="90"/>
      <c r="WHZ209" s="90"/>
      <c r="WIB209" s="90"/>
      <c r="WID209" s="90"/>
      <c r="WIF209" s="90"/>
      <c r="WIH209" s="90"/>
      <c r="WIJ209" s="90"/>
      <c r="WIL209" s="90"/>
      <c r="WIN209" s="90"/>
      <c r="WIP209" s="90"/>
      <c r="WIR209" s="90"/>
      <c r="WIT209" s="90"/>
      <c r="WIV209" s="90"/>
      <c r="WIX209" s="90"/>
      <c r="WIZ209" s="90"/>
      <c r="WJB209" s="90"/>
      <c r="WJD209" s="90"/>
      <c r="WJF209" s="90"/>
      <c r="WJH209" s="90"/>
      <c r="WJJ209" s="90"/>
      <c r="WJL209" s="90"/>
      <c r="WJN209" s="90"/>
      <c r="WJP209" s="90"/>
      <c r="WJR209" s="90"/>
      <c r="WJT209" s="90"/>
      <c r="WJV209" s="90"/>
      <c r="WJX209" s="90"/>
      <c r="WJZ209" s="90"/>
      <c r="WKB209" s="90"/>
      <c r="WKD209" s="90"/>
      <c r="WKF209" s="90"/>
      <c r="WKH209" s="90"/>
      <c r="WKJ209" s="90"/>
      <c r="WKL209" s="90"/>
      <c r="WKN209" s="90"/>
      <c r="WKP209" s="90"/>
      <c r="WKR209" s="90"/>
      <c r="WKT209" s="90"/>
      <c r="WKV209" s="90"/>
      <c r="WKX209" s="90"/>
      <c r="WKZ209" s="90"/>
      <c r="WLB209" s="90"/>
      <c r="WLD209" s="90"/>
      <c r="WLF209" s="90"/>
      <c r="WLH209" s="90"/>
      <c r="WLJ209" s="90"/>
      <c r="WLL209" s="90"/>
      <c r="WLN209" s="90"/>
      <c r="WLP209" s="90"/>
      <c r="WLR209" s="90"/>
      <c r="WLT209" s="90"/>
      <c r="WLV209" s="90"/>
      <c r="WLX209" s="90"/>
      <c r="WLZ209" s="90"/>
      <c r="WMB209" s="90"/>
      <c r="WMD209" s="90"/>
      <c r="WMF209" s="90"/>
      <c r="WMH209" s="90"/>
      <c r="WMJ209" s="90"/>
      <c r="WML209" s="90"/>
      <c r="WMN209" s="90"/>
      <c r="WMP209" s="90"/>
      <c r="WMR209" s="90"/>
      <c r="WMT209" s="90"/>
      <c r="WMV209" s="90"/>
      <c r="WMX209" s="90"/>
      <c r="WMZ209" s="90"/>
      <c r="WNB209" s="90"/>
      <c r="WND209" s="90"/>
      <c r="WNF209" s="90"/>
      <c r="WNH209" s="90"/>
      <c r="WNJ209" s="90"/>
      <c r="WNL209" s="90"/>
      <c r="WNN209" s="90"/>
      <c r="WNP209" s="90"/>
      <c r="WNR209" s="90"/>
      <c r="WNT209" s="90"/>
      <c r="WNV209" s="90"/>
      <c r="WNX209" s="90"/>
      <c r="WNZ209" s="90"/>
      <c r="WOB209" s="90"/>
      <c r="WOD209" s="90"/>
      <c r="WOF209" s="90"/>
      <c r="WOH209" s="90"/>
      <c r="WOJ209" s="90"/>
      <c r="WOL209" s="90"/>
      <c r="WON209" s="90"/>
      <c r="WOP209" s="90"/>
      <c r="WOR209" s="90"/>
      <c r="WOT209" s="90"/>
      <c r="WOV209" s="90"/>
      <c r="WOX209" s="90"/>
      <c r="WOZ209" s="90"/>
      <c r="WPB209" s="90"/>
      <c r="WPD209" s="90"/>
      <c r="WPF209" s="90"/>
      <c r="WPH209" s="90"/>
      <c r="WPJ209" s="90"/>
      <c r="WPL209" s="90"/>
      <c r="WPN209" s="90"/>
      <c r="WPP209" s="90"/>
      <c r="WPR209" s="90"/>
      <c r="WPT209" s="90"/>
      <c r="WPV209" s="90"/>
      <c r="WPX209" s="90"/>
      <c r="WPZ209" s="90"/>
      <c r="WQB209" s="90"/>
      <c r="WQD209" s="90"/>
      <c r="WQF209" s="90"/>
      <c r="WQH209" s="90"/>
      <c r="WQJ209" s="90"/>
      <c r="WQL209" s="90"/>
      <c r="WQN209" s="90"/>
      <c r="WQP209" s="90"/>
      <c r="WQR209" s="90"/>
      <c r="WQT209" s="90"/>
      <c r="WQV209" s="90"/>
      <c r="WQX209" s="90"/>
      <c r="WQZ209" s="90"/>
      <c r="WRB209" s="90"/>
      <c r="WRD209" s="90"/>
      <c r="WRF209" s="90"/>
      <c r="WRH209" s="90"/>
      <c r="WRJ209" s="90"/>
      <c r="WRL209" s="90"/>
      <c r="WRN209" s="90"/>
      <c r="WRP209" s="90"/>
      <c r="WRR209" s="90"/>
      <c r="WRT209" s="90"/>
      <c r="WRV209" s="90"/>
      <c r="WRX209" s="90"/>
      <c r="WRZ209" s="90"/>
      <c r="WSB209" s="90"/>
      <c r="WSD209" s="90"/>
      <c r="WSF209" s="90"/>
      <c r="WSH209" s="90"/>
      <c r="WSJ209" s="90"/>
      <c r="WSL209" s="90"/>
      <c r="WSN209" s="90"/>
      <c r="WSP209" s="90"/>
      <c r="WSR209" s="90"/>
      <c r="WST209" s="90"/>
      <c r="WSV209" s="90"/>
      <c r="WSX209" s="90"/>
      <c r="WSZ209" s="90"/>
      <c r="WTB209" s="90"/>
      <c r="WTD209" s="90"/>
      <c r="WTF209" s="90"/>
      <c r="WTH209" s="90"/>
      <c r="WTJ209" s="90"/>
      <c r="WTL209" s="90"/>
      <c r="WTN209" s="90"/>
      <c r="WTP209" s="90"/>
      <c r="WTR209" s="90"/>
      <c r="WTT209" s="90"/>
      <c r="WTV209" s="90"/>
      <c r="WTX209" s="90"/>
      <c r="WTZ209" s="90"/>
      <c r="WUB209" s="90"/>
      <c r="WUD209" s="90"/>
      <c r="WUF209" s="90"/>
      <c r="WUH209" s="90"/>
      <c r="WUJ209" s="90"/>
      <c r="WUL209" s="90"/>
      <c r="WUN209" s="90"/>
      <c r="WUP209" s="90"/>
      <c r="WUR209" s="90"/>
      <c r="WUT209" s="90"/>
      <c r="WUV209" s="90"/>
      <c r="WUX209" s="90"/>
      <c r="WUZ209" s="90"/>
      <c r="WVB209" s="90"/>
      <c r="WVD209" s="90"/>
      <c r="WVF209" s="90"/>
      <c r="WVH209" s="90"/>
      <c r="WVJ209" s="90"/>
      <c r="WVL209" s="90"/>
      <c r="WVN209" s="90"/>
      <c r="WVP209" s="90"/>
      <c r="WVR209" s="90"/>
      <c r="WVT209" s="90"/>
      <c r="WVV209" s="90"/>
      <c r="WVX209" s="90"/>
      <c r="WVZ209" s="90"/>
      <c r="WWB209" s="90"/>
      <c r="WWD209" s="90"/>
      <c r="WWF209" s="90"/>
      <c r="WWH209" s="90"/>
      <c r="WWJ209" s="90"/>
      <c r="WWL209" s="90"/>
      <c r="WWN209" s="90"/>
      <c r="WWP209" s="90"/>
      <c r="WWR209" s="90"/>
      <c r="WWT209" s="90"/>
      <c r="WWV209" s="90"/>
      <c r="WWX209" s="90"/>
      <c r="WWZ209" s="90"/>
      <c r="WXB209" s="90"/>
      <c r="WXD209" s="90"/>
      <c r="WXF209" s="90"/>
      <c r="WXH209" s="90"/>
      <c r="WXJ209" s="90"/>
      <c r="WXL209" s="90"/>
      <c r="WXN209" s="90"/>
      <c r="WXP209" s="90"/>
      <c r="WXR209" s="90"/>
      <c r="WXT209" s="90"/>
      <c r="WXV209" s="90"/>
      <c r="WXX209" s="90"/>
      <c r="WXZ209" s="90"/>
      <c r="WYB209" s="90"/>
      <c r="WYD209" s="90"/>
      <c r="WYF209" s="90"/>
      <c r="WYH209" s="90"/>
      <c r="WYJ209" s="90"/>
      <c r="WYL209" s="90"/>
      <c r="WYN209" s="90"/>
      <c r="WYP209" s="90"/>
      <c r="WYR209" s="90"/>
      <c r="WYT209" s="90"/>
      <c r="WYV209" s="90"/>
      <c r="WYX209" s="90"/>
      <c r="WYZ209" s="90"/>
      <c r="WZB209" s="90"/>
      <c r="WZD209" s="90"/>
      <c r="WZF209" s="90"/>
      <c r="WZH209" s="90"/>
      <c r="WZJ209" s="90"/>
      <c r="WZL209" s="90"/>
      <c r="WZN209" s="90"/>
      <c r="WZP209" s="90"/>
      <c r="WZR209" s="90"/>
      <c r="WZT209" s="90"/>
      <c r="WZV209" s="90"/>
      <c r="WZX209" s="90"/>
      <c r="WZZ209" s="90"/>
      <c r="XAB209" s="90"/>
      <c r="XAD209" s="90"/>
      <c r="XAF209" s="90"/>
      <c r="XAH209" s="90"/>
      <c r="XAJ209" s="90"/>
      <c r="XAL209" s="90"/>
      <c r="XAN209" s="90"/>
      <c r="XAP209" s="90"/>
      <c r="XAR209" s="90"/>
      <c r="XAT209" s="90"/>
      <c r="XAV209" s="90"/>
      <c r="XAX209" s="90"/>
      <c r="XAZ209" s="90"/>
      <c r="XBB209" s="90"/>
      <c r="XBD209" s="90"/>
      <c r="XBF209" s="90"/>
      <c r="XBH209" s="90"/>
      <c r="XBJ209" s="90"/>
      <c r="XBL209" s="90"/>
      <c r="XBN209" s="90"/>
      <c r="XBP209" s="90"/>
      <c r="XBR209" s="90"/>
      <c r="XBT209" s="90"/>
      <c r="XBV209" s="90"/>
      <c r="XBX209" s="90"/>
      <c r="XBZ209" s="90"/>
      <c r="XCB209" s="90"/>
      <c r="XCD209" s="90"/>
      <c r="XCF209" s="90"/>
      <c r="XCH209" s="90"/>
      <c r="XCJ209" s="90"/>
      <c r="XCL209" s="90"/>
      <c r="XCN209" s="90"/>
      <c r="XCP209" s="90"/>
      <c r="XCR209" s="90"/>
      <c r="XCT209" s="90"/>
      <c r="XCV209" s="90"/>
      <c r="XCX209" s="90"/>
      <c r="XCZ209" s="90"/>
      <c r="XDB209" s="90"/>
      <c r="XDD209" s="90"/>
      <c r="XDF209" s="90"/>
      <c r="XDH209" s="90"/>
      <c r="XDJ209" s="90"/>
      <c r="XDL209" s="90"/>
      <c r="XDN209" s="90"/>
      <c r="XDP209" s="90"/>
      <c r="XDR209" s="90"/>
      <c r="XDT209" s="90"/>
      <c r="XDV209" s="90"/>
      <c r="XDX209" s="90"/>
      <c r="XDZ209" s="90"/>
      <c r="XEB209" s="90"/>
      <c r="XED209" s="90"/>
      <c r="XEF209" s="90"/>
      <c r="XEH209" s="90"/>
      <c r="XEJ209" s="90"/>
      <c r="XEL209" s="90"/>
      <c r="XEN209" s="90"/>
      <c r="XEP209" s="90"/>
      <c r="XER209" s="90"/>
      <c r="XET209" s="90"/>
      <c r="XEV209" s="90"/>
      <c r="XEX209" s="90"/>
      <c r="XEZ209" s="90"/>
      <c r="XFB209" s="90"/>
      <c r="XFD209" s="90"/>
    </row>
    <row r="210" spans="1:16384" s="1" customFormat="1" ht="20.149999999999999" customHeight="1">
      <c r="D210" s="1" t="s">
        <v>152</v>
      </c>
      <c r="E210" s="383" t="s">
        <v>1720</v>
      </c>
      <c r="F210" s="497">
        <v>40</v>
      </c>
      <c r="G210" s="1" t="s">
        <v>894</v>
      </c>
      <c r="H210" s="496"/>
      <c r="J210" s="90"/>
      <c r="L210" s="90"/>
      <c r="N210" s="90"/>
      <c r="P210" s="90"/>
      <c r="R210" s="90"/>
      <c r="T210" s="90"/>
      <c r="V210" s="90"/>
      <c r="X210" s="90"/>
      <c r="Z210" s="90"/>
      <c r="AB210" s="90"/>
      <c r="AD210" s="90"/>
      <c r="AF210" s="90"/>
      <c r="AH210" s="90"/>
      <c r="AJ210" s="90"/>
      <c r="AL210" s="90"/>
      <c r="AN210" s="90"/>
      <c r="AP210" s="90"/>
      <c r="AR210" s="90"/>
      <c r="AT210" s="90"/>
      <c r="AV210" s="90"/>
      <c r="AX210" s="90"/>
      <c r="AZ210" s="90"/>
      <c r="BB210" s="90"/>
      <c r="BD210" s="90"/>
      <c r="BF210" s="90"/>
      <c r="BH210" s="90"/>
      <c r="BJ210" s="90"/>
      <c r="BL210" s="90"/>
      <c r="BN210" s="90"/>
      <c r="BP210" s="90"/>
      <c r="BR210" s="90"/>
      <c r="BT210" s="90"/>
      <c r="BV210" s="90"/>
      <c r="BX210" s="90"/>
      <c r="BZ210" s="90"/>
      <c r="CB210" s="90"/>
      <c r="CD210" s="90"/>
      <c r="CF210" s="90"/>
      <c r="CH210" s="90"/>
      <c r="CJ210" s="90"/>
      <c r="CL210" s="90"/>
      <c r="CN210" s="90"/>
      <c r="CP210" s="90"/>
      <c r="CR210" s="90"/>
      <c r="CT210" s="90"/>
      <c r="CV210" s="90"/>
      <c r="CX210" s="90"/>
      <c r="CZ210" s="90"/>
      <c r="DB210" s="90"/>
      <c r="DD210" s="90"/>
      <c r="DF210" s="90"/>
      <c r="DH210" s="90"/>
      <c r="DJ210" s="90"/>
      <c r="DL210" s="90"/>
      <c r="DN210" s="90"/>
      <c r="DP210" s="90"/>
      <c r="DR210" s="90"/>
      <c r="DT210" s="90"/>
      <c r="DV210" s="90"/>
      <c r="DX210" s="90"/>
      <c r="DZ210" s="90"/>
      <c r="EB210" s="90"/>
      <c r="ED210" s="90"/>
      <c r="EF210" s="90"/>
      <c r="EH210" s="90"/>
      <c r="EJ210" s="90"/>
      <c r="EL210" s="90"/>
      <c r="EN210" s="90"/>
      <c r="EP210" s="90"/>
      <c r="ER210" s="90"/>
      <c r="ET210" s="90"/>
      <c r="EV210" s="90"/>
      <c r="EX210" s="90"/>
      <c r="EZ210" s="90"/>
      <c r="FB210" s="90"/>
      <c r="FD210" s="90"/>
      <c r="FF210" s="90"/>
      <c r="FH210" s="90"/>
      <c r="FJ210" s="90"/>
      <c r="FL210" s="90"/>
      <c r="FN210" s="90"/>
      <c r="FP210" s="90"/>
      <c r="FR210" s="90"/>
      <c r="FT210" s="90"/>
      <c r="FV210" s="90"/>
      <c r="FX210" s="90"/>
      <c r="FZ210" s="90"/>
      <c r="GB210" s="90"/>
      <c r="GD210" s="90"/>
      <c r="GF210" s="90"/>
      <c r="GH210" s="90"/>
      <c r="GJ210" s="90"/>
      <c r="GL210" s="90"/>
      <c r="GN210" s="90"/>
      <c r="GP210" s="90"/>
      <c r="GR210" s="90"/>
      <c r="GT210" s="90"/>
      <c r="GV210" s="90"/>
      <c r="GX210" s="90"/>
      <c r="GZ210" s="90"/>
      <c r="HB210" s="90"/>
      <c r="HD210" s="90"/>
      <c r="HF210" s="90"/>
      <c r="HH210" s="90"/>
      <c r="HJ210" s="90"/>
      <c r="HL210" s="90"/>
      <c r="HN210" s="90"/>
      <c r="HP210" s="90"/>
      <c r="HR210" s="90"/>
      <c r="HT210" s="90"/>
      <c r="HV210" s="90"/>
      <c r="HX210" s="90"/>
      <c r="HZ210" s="90"/>
      <c r="IB210" s="90"/>
      <c r="ID210" s="90"/>
      <c r="IF210" s="90"/>
      <c r="IH210" s="90"/>
      <c r="IJ210" s="90"/>
      <c r="IL210" s="90"/>
      <c r="IN210" s="90"/>
      <c r="IP210" s="90"/>
      <c r="IR210" s="90"/>
      <c r="IT210" s="90"/>
      <c r="IV210" s="90"/>
      <c r="IX210" s="90"/>
      <c r="IZ210" s="90"/>
      <c r="JB210" s="90"/>
      <c r="JD210" s="90"/>
      <c r="JF210" s="90"/>
      <c r="JH210" s="90"/>
      <c r="JJ210" s="90"/>
      <c r="JL210" s="90"/>
      <c r="JN210" s="90"/>
      <c r="JP210" s="90"/>
      <c r="JR210" s="90"/>
      <c r="JT210" s="90"/>
      <c r="JV210" s="90"/>
      <c r="JX210" s="90"/>
      <c r="JZ210" s="90"/>
      <c r="KB210" s="90"/>
      <c r="KD210" s="90"/>
      <c r="KF210" s="90"/>
      <c r="KH210" s="90"/>
      <c r="KJ210" s="90"/>
      <c r="KL210" s="90"/>
      <c r="KN210" s="90"/>
      <c r="KP210" s="90"/>
      <c r="KR210" s="90"/>
      <c r="KT210" s="90"/>
      <c r="KV210" s="90"/>
      <c r="KX210" s="90"/>
      <c r="KZ210" s="90"/>
      <c r="LB210" s="90"/>
      <c r="LD210" s="90"/>
      <c r="LF210" s="90"/>
      <c r="LH210" s="90"/>
      <c r="LJ210" s="90"/>
      <c r="LL210" s="90"/>
      <c r="LN210" s="90"/>
      <c r="LP210" s="90"/>
      <c r="LR210" s="90"/>
      <c r="LT210" s="90"/>
      <c r="LV210" s="90"/>
      <c r="LX210" s="90"/>
      <c r="LZ210" s="90"/>
      <c r="MB210" s="90"/>
      <c r="MD210" s="90"/>
      <c r="MF210" s="90"/>
      <c r="MH210" s="90"/>
      <c r="MJ210" s="90"/>
      <c r="ML210" s="90"/>
      <c r="MN210" s="90"/>
      <c r="MP210" s="90"/>
      <c r="MR210" s="90"/>
      <c r="MT210" s="90"/>
      <c r="MV210" s="90"/>
      <c r="MX210" s="90"/>
      <c r="MZ210" s="90"/>
      <c r="NB210" s="90"/>
      <c r="ND210" s="90"/>
      <c r="NF210" s="90"/>
      <c r="NH210" s="90"/>
      <c r="NJ210" s="90"/>
      <c r="NL210" s="90"/>
      <c r="NN210" s="90"/>
      <c r="NP210" s="90"/>
      <c r="NR210" s="90"/>
      <c r="NT210" s="90"/>
      <c r="NV210" s="90"/>
      <c r="NX210" s="90"/>
      <c r="NZ210" s="90"/>
      <c r="OB210" s="90"/>
      <c r="OD210" s="90"/>
      <c r="OF210" s="90"/>
      <c r="OH210" s="90"/>
      <c r="OJ210" s="90"/>
      <c r="OL210" s="90"/>
      <c r="ON210" s="90"/>
      <c r="OP210" s="90"/>
      <c r="OR210" s="90"/>
      <c r="OT210" s="90"/>
      <c r="OV210" s="90"/>
      <c r="OX210" s="90"/>
      <c r="OZ210" s="90"/>
      <c r="PB210" s="90"/>
      <c r="PD210" s="90"/>
      <c r="PF210" s="90"/>
      <c r="PH210" s="90"/>
      <c r="PJ210" s="90"/>
      <c r="PL210" s="90"/>
      <c r="PN210" s="90"/>
      <c r="PP210" s="90"/>
      <c r="PR210" s="90"/>
      <c r="PT210" s="90"/>
      <c r="PV210" s="90"/>
      <c r="PX210" s="90"/>
      <c r="PZ210" s="90"/>
      <c r="QB210" s="90"/>
      <c r="QD210" s="90"/>
      <c r="QF210" s="90"/>
      <c r="QH210" s="90"/>
      <c r="QJ210" s="90"/>
      <c r="QL210" s="90"/>
      <c r="QN210" s="90"/>
      <c r="QP210" s="90"/>
      <c r="QR210" s="90"/>
      <c r="QT210" s="90"/>
      <c r="QV210" s="90"/>
      <c r="QX210" s="90"/>
      <c r="QZ210" s="90"/>
      <c r="RB210" s="90"/>
      <c r="RD210" s="90"/>
      <c r="RF210" s="90"/>
      <c r="RH210" s="90"/>
      <c r="RJ210" s="90"/>
      <c r="RL210" s="90"/>
      <c r="RN210" s="90"/>
      <c r="RP210" s="90"/>
      <c r="RR210" s="90"/>
      <c r="RT210" s="90"/>
      <c r="RV210" s="90"/>
      <c r="RX210" s="90"/>
      <c r="RZ210" s="90"/>
      <c r="SB210" s="90"/>
      <c r="SD210" s="90"/>
      <c r="SF210" s="90"/>
      <c r="SH210" s="90"/>
      <c r="SJ210" s="90"/>
      <c r="SL210" s="90"/>
      <c r="SN210" s="90"/>
      <c r="SP210" s="90"/>
      <c r="SR210" s="90"/>
      <c r="ST210" s="90"/>
      <c r="SV210" s="90"/>
      <c r="SX210" s="90"/>
      <c r="SZ210" s="90"/>
      <c r="TB210" s="90"/>
      <c r="TD210" s="90"/>
      <c r="TF210" s="90"/>
      <c r="TH210" s="90"/>
      <c r="TJ210" s="90"/>
      <c r="TL210" s="90"/>
      <c r="TN210" s="90"/>
      <c r="TP210" s="90"/>
      <c r="TR210" s="90"/>
      <c r="TT210" s="90"/>
      <c r="TV210" s="90"/>
      <c r="TX210" s="90"/>
      <c r="TZ210" s="90"/>
      <c r="UB210" s="90"/>
      <c r="UD210" s="90"/>
      <c r="UF210" s="90"/>
      <c r="UH210" s="90"/>
      <c r="UJ210" s="90"/>
      <c r="UL210" s="90"/>
      <c r="UN210" s="90"/>
      <c r="UP210" s="90"/>
      <c r="UR210" s="90"/>
      <c r="UT210" s="90"/>
      <c r="UV210" s="90"/>
      <c r="UX210" s="90"/>
      <c r="UZ210" s="90"/>
      <c r="VB210" s="90"/>
      <c r="VD210" s="90"/>
      <c r="VF210" s="90"/>
      <c r="VH210" s="90"/>
      <c r="VJ210" s="90"/>
      <c r="VL210" s="90"/>
      <c r="VN210" s="90"/>
      <c r="VP210" s="90"/>
      <c r="VR210" s="90"/>
      <c r="VT210" s="90"/>
      <c r="VV210" s="90"/>
      <c r="VX210" s="90"/>
      <c r="VZ210" s="90"/>
      <c r="WB210" s="90"/>
      <c r="WD210" s="90"/>
      <c r="WF210" s="90"/>
      <c r="WH210" s="90"/>
      <c r="WJ210" s="90"/>
      <c r="WL210" s="90"/>
      <c r="WN210" s="90"/>
      <c r="WP210" s="90"/>
      <c r="WR210" s="90"/>
      <c r="WT210" s="90"/>
      <c r="WV210" s="90"/>
      <c r="WX210" s="90"/>
      <c r="WZ210" s="90"/>
      <c r="XB210" s="90"/>
      <c r="XD210" s="90"/>
      <c r="XF210" s="90"/>
      <c r="XH210" s="90"/>
      <c r="XJ210" s="90"/>
      <c r="XL210" s="90"/>
      <c r="XN210" s="90"/>
      <c r="XP210" s="90"/>
      <c r="XR210" s="90"/>
      <c r="XT210" s="90"/>
      <c r="XV210" s="90"/>
      <c r="XX210" s="90"/>
      <c r="XZ210" s="90"/>
      <c r="YB210" s="90"/>
      <c r="YD210" s="90"/>
      <c r="YF210" s="90"/>
      <c r="YH210" s="90"/>
      <c r="YJ210" s="90"/>
      <c r="YL210" s="90"/>
      <c r="YN210" s="90"/>
      <c r="YP210" s="90"/>
      <c r="YR210" s="90"/>
      <c r="YT210" s="90"/>
      <c r="YV210" s="90"/>
      <c r="YX210" s="90"/>
      <c r="YZ210" s="90"/>
      <c r="ZB210" s="90"/>
      <c r="ZD210" s="90"/>
      <c r="ZF210" s="90"/>
      <c r="ZH210" s="90"/>
      <c r="ZJ210" s="90"/>
      <c r="ZL210" s="90"/>
      <c r="ZN210" s="90"/>
      <c r="ZP210" s="90"/>
      <c r="ZR210" s="90"/>
      <c r="ZT210" s="90"/>
      <c r="ZV210" s="90"/>
      <c r="ZX210" s="90"/>
      <c r="ZZ210" s="90"/>
      <c r="AAB210" s="90"/>
      <c r="AAD210" s="90"/>
      <c r="AAF210" s="90"/>
      <c r="AAH210" s="90"/>
      <c r="AAJ210" s="90"/>
      <c r="AAL210" s="90"/>
      <c r="AAN210" s="90"/>
      <c r="AAP210" s="90"/>
      <c r="AAR210" s="90"/>
      <c r="AAT210" s="90"/>
      <c r="AAV210" s="90"/>
      <c r="AAX210" s="90"/>
      <c r="AAZ210" s="90"/>
      <c r="ABB210" s="90"/>
      <c r="ABD210" s="90"/>
      <c r="ABF210" s="90"/>
      <c r="ABH210" s="90"/>
      <c r="ABJ210" s="90"/>
      <c r="ABL210" s="90"/>
      <c r="ABN210" s="90"/>
      <c r="ABP210" s="90"/>
      <c r="ABR210" s="90"/>
      <c r="ABT210" s="90"/>
      <c r="ABV210" s="90"/>
      <c r="ABX210" s="90"/>
      <c r="ABZ210" s="90"/>
      <c r="ACB210" s="90"/>
      <c r="ACD210" s="90"/>
      <c r="ACF210" s="90"/>
      <c r="ACH210" s="90"/>
      <c r="ACJ210" s="90"/>
      <c r="ACL210" s="90"/>
      <c r="ACN210" s="90"/>
      <c r="ACP210" s="90"/>
      <c r="ACR210" s="90"/>
      <c r="ACT210" s="90"/>
      <c r="ACV210" s="90"/>
      <c r="ACX210" s="90"/>
      <c r="ACZ210" s="90"/>
      <c r="ADB210" s="90"/>
      <c r="ADD210" s="90"/>
      <c r="ADF210" s="90"/>
      <c r="ADH210" s="90"/>
      <c r="ADJ210" s="90"/>
      <c r="ADL210" s="90"/>
      <c r="ADN210" s="90"/>
      <c r="ADP210" s="90"/>
      <c r="ADR210" s="90"/>
      <c r="ADT210" s="90"/>
      <c r="ADV210" s="90"/>
      <c r="ADX210" s="90"/>
      <c r="ADZ210" s="90"/>
      <c r="AEB210" s="90"/>
      <c r="AED210" s="90"/>
      <c r="AEF210" s="90"/>
      <c r="AEH210" s="90"/>
      <c r="AEJ210" s="90"/>
      <c r="AEL210" s="90"/>
      <c r="AEN210" s="90"/>
      <c r="AEP210" s="90"/>
      <c r="AER210" s="90"/>
      <c r="AET210" s="90"/>
      <c r="AEV210" s="90"/>
      <c r="AEX210" s="90"/>
      <c r="AEZ210" s="90"/>
      <c r="AFB210" s="90"/>
      <c r="AFD210" s="90"/>
      <c r="AFF210" s="90"/>
      <c r="AFH210" s="90"/>
      <c r="AFJ210" s="90"/>
      <c r="AFL210" s="90"/>
      <c r="AFN210" s="90"/>
      <c r="AFP210" s="90"/>
      <c r="AFR210" s="90"/>
      <c r="AFT210" s="90"/>
      <c r="AFV210" s="90"/>
      <c r="AFX210" s="90"/>
      <c r="AFZ210" s="90"/>
      <c r="AGB210" s="90"/>
      <c r="AGD210" s="90"/>
      <c r="AGF210" s="90"/>
      <c r="AGH210" s="90"/>
      <c r="AGJ210" s="90"/>
      <c r="AGL210" s="90"/>
      <c r="AGN210" s="90"/>
      <c r="AGP210" s="90"/>
      <c r="AGR210" s="90"/>
      <c r="AGT210" s="90"/>
      <c r="AGV210" s="90"/>
      <c r="AGX210" s="90"/>
      <c r="AGZ210" s="90"/>
      <c r="AHB210" s="90"/>
      <c r="AHD210" s="90"/>
      <c r="AHF210" s="90"/>
      <c r="AHH210" s="90"/>
      <c r="AHJ210" s="90"/>
      <c r="AHL210" s="90"/>
      <c r="AHN210" s="90"/>
      <c r="AHP210" s="90"/>
      <c r="AHR210" s="90"/>
      <c r="AHT210" s="90"/>
      <c r="AHV210" s="90"/>
      <c r="AHX210" s="90"/>
      <c r="AHZ210" s="90"/>
      <c r="AIB210" s="90"/>
      <c r="AID210" s="90"/>
      <c r="AIF210" s="90"/>
      <c r="AIH210" s="90"/>
      <c r="AIJ210" s="90"/>
      <c r="AIL210" s="90"/>
      <c r="AIN210" s="90"/>
      <c r="AIP210" s="90"/>
      <c r="AIR210" s="90"/>
      <c r="AIT210" s="90"/>
      <c r="AIV210" s="90"/>
      <c r="AIX210" s="90"/>
      <c r="AIZ210" s="90"/>
      <c r="AJB210" s="90"/>
      <c r="AJD210" s="90"/>
      <c r="AJF210" s="90"/>
      <c r="AJH210" s="90"/>
      <c r="AJJ210" s="90"/>
      <c r="AJL210" s="90"/>
      <c r="AJN210" s="90"/>
      <c r="AJP210" s="90"/>
      <c r="AJR210" s="90"/>
      <c r="AJT210" s="90"/>
      <c r="AJV210" s="90"/>
      <c r="AJX210" s="90"/>
      <c r="AJZ210" s="90"/>
      <c r="AKB210" s="90"/>
      <c r="AKD210" s="90"/>
      <c r="AKF210" s="90"/>
      <c r="AKH210" s="90"/>
      <c r="AKJ210" s="90"/>
      <c r="AKL210" s="90"/>
      <c r="AKN210" s="90"/>
      <c r="AKP210" s="90"/>
      <c r="AKR210" s="90"/>
      <c r="AKT210" s="90"/>
      <c r="AKV210" s="90"/>
      <c r="AKX210" s="90"/>
      <c r="AKZ210" s="90"/>
      <c r="ALB210" s="90"/>
      <c r="ALD210" s="90"/>
      <c r="ALF210" s="90"/>
      <c r="ALH210" s="90"/>
      <c r="ALJ210" s="90"/>
      <c r="ALL210" s="90"/>
      <c r="ALN210" s="90"/>
      <c r="ALP210" s="90"/>
      <c r="ALR210" s="90"/>
      <c r="ALT210" s="90"/>
      <c r="ALV210" s="90"/>
      <c r="ALX210" s="90"/>
      <c r="ALZ210" s="90"/>
      <c r="AMB210" s="90"/>
      <c r="AMD210" s="90"/>
      <c r="AMF210" s="90"/>
      <c r="AMH210" s="90"/>
      <c r="AMJ210" s="90"/>
      <c r="AML210" s="90"/>
      <c r="AMN210" s="90"/>
      <c r="AMP210" s="90"/>
      <c r="AMR210" s="90"/>
      <c r="AMT210" s="90"/>
      <c r="AMV210" s="90"/>
      <c r="AMX210" s="90"/>
      <c r="AMZ210" s="90"/>
      <c r="ANB210" s="90"/>
      <c r="AND210" s="90"/>
      <c r="ANF210" s="90"/>
      <c r="ANH210" s="90"/>
      <c r="ANJ210" s="90"/>
      <c r="ANL210" s="90"/>
      <c r="ANN210" s="90"/>
      <c r="ANP210" s="90"/>
      <c r="ANR210" s="90"/>
      <c r="ANT210" s="90"/>
      <c r="ANV210" s="90"/>
      <c r="ANX210" s="90"/>
      <c r="ANZ210" s="90"/>
      <c r="AOB210" s="90"/>
      <c r="AOD210" s="90"/>
      <c r="AOF210" s="90"/>
      <c r="AOH210" s="90"/>
      <c r="AOJ210" s="90"/>
      <c r="AOL210" s="90"/>
      <c r="AON210" s="90"/>
      <c r="AOP210" s="90"/>
      <c r="AOR210" s="90"/>
      <c r="AOT210" s="90"/>
      <c r="AOV210" s="90"/>
      <c r="AOX210" s="90"/>
      <c r="AOZ210" s="90"/>
      <c r="APB210" s="90"/>
      <c r="APD210" s="90"/>
      <c r="APF210" s="90"/>
      <c r="APH210" s="90"/>
      <c r="APJ210" s="90"/>
      <c r="APL210" s="90"/>
      <c r="APN210" s="90"/>
      <c r="APP210" s="90"/>
      <c r="APR210" s="90"/>
      <c r="APT210" s="90"/>
      <c r="APV210" s="90"/>
      <c r="APX210" s="90"/>
      <c r="APZ210" s="90"/>
      <c r="AQB210" s="90"/>
      <c r="AQD210" s="90"/>
      <c r="AQF210" s="90"/>
      <c r="AQH210" s="90"/>
      <c r="AQJ210" s="90"/>
      <c r="AQL210" s="90"/>
      <c r="AQN210" s="90"/>
      <c r="AQP210" s="90"/>
      <c r="AQR210" s="90"/>
      <c r="AQT210" s="90"/>
      <c r="AQV210" s="90"/>
      <c r="AQX210" s="90"/>
      <c r="AQZ210" s="90"/>
      <c r="ARB210" s="90"/>
      <c r="ARD210" s="90"/>
      <c r="ARF210" s="90"/>
      <c r="ARH210" s="90"/>
      <c r="ARJ210" s="90"/>
      <c r="ARL210" s="90"/>
      <c r="ARN210" s="90"/>
      <c r="ARP210" s="90"/>
      <c r="ARR210" s="90"/>
      <c r="ART210" s="90"/>
      <c r="ARV210" s="90"/>
      <c r="ARX210" s="90"/>
      <c r="ARZ210" s="90"/>
      <c r="ASB210" s="90"/>
      <c r="ASD210" s="90"/>
      <c r="ASF210" s="90"/>
      <c r="ASH210" s="90"/>
      <c r="ASJ210" s="90"/>
      <c r="ASL210" s="90"/>
      <c r="ASN210" s="90"/>
      <c r="ASP210" s="90"/>
      <c r="ASR210" s="90"/>
      <c r="AST210" s="90"/>
      <c r="ASV210" s="90"/>
      <c r="ASX210" s="90"/>
      <c r="ASZ210" s="90"/>
      <c r="ATB210" s="90"/>
      <c r="ATD210" s="90"/>
      <c r="ATF210" s="90"/>
      <c r="ATH210" s="90"/>
      <c r="ATJ210" s="90"/>
      <c r="ATL210" s="90"/>
      <c r="ATN210" s="90"/>
      <c r="ATP210" s="90"/>
      <c r="ATR210" s="90"/>
      <c r="ATT210" s="90"/>
      <c r="ATV210" s="90"/>
      <c r="ATX210" s="90"/>
      <c r="ATZ210" s="90"/>
      <c r="AUB210" s="90"/>
      <c r="AUD210" s="90"/>
      <c r="AUF210" s="90"/>
      <c r="AUH210" s="90"/>
      <c r="AUJ210" s="90"/>
      <c r="AUL210" s="90"/>
      <c r="AUN210" s="90"/>
      <c r="AUP210" s="90"/>
      <c r="AUR210" s="90"/>
      <c r="AUT210" s="90"/>
      <c r="AUV210" s="90"/>
      <c r="AUX210" s="90"/>
      <c r="AUZ210" s="90"/>
      <c r="AVB210" s="90"/>
      <c r="AVD210" s="90"/>
      <c r="AVF210" s="90"/>
      <c r="AVH210" s="90"/>
      <c r="AVJ210" s="90"/>
      <c r="AVL210" s="90"/>
      <c r="AVN210" s="90"/>
      <c r="AVP210" s="90"/>
      <c r="AVR210" s="90"/>
      <c r="AVT210" s="90"/>
      <c r="AVV210" s="90"/>
      <c r="AVX210" s="90"/>
      <c r="AVZ210" s="90"/>
      <c r="AWB210" s="90"/>
      <c r="AWD210" s="90"/>
      <c r="AWF210" s="90"/>
      <c r="AWH210" s="90"/>
      <c r="AWJ210" s="90"/>
      <c r="AWL210" s="90"/>
      <c r="AWN210" s="90"/>
      <c r="AWP210" s="90"/>
      <c r="AWR210" s="90"/>
      <c r="AWT210" s="90"/>
      <c r="AWV210" s="90"/>
      <c r="AWX210" s="90"/>
      <c r="AWZ210" s="90"/>
      <c r="AXB210" s="90"/>
      <c r="AXD210" s="90"/>
      <c r="AXF210" s="90"/>
      <c r="AXH210" s="90"/>
      <c r="AXJ210" s="90"/>
      <c r="AXL210" s="90"/>
      <c r="AXN210" s="90"/>
      <c r="AXP210" s="90"/>
      <c r="AXR210" s="90"/>
      <c r="AXT210" s="90"/>
      <c r="AXV210" s="90"/>
      <c r="AXX210" s="90"/>
      <c r="AXZ210" s="90"/>
      <c r="AYB210" s="90"/>
      <c r="AYD210" s="90"/>
      <c r="AYF210" s="90"/>
      <c r="AYH210" s="90"/>
      <c r="AYJ210" s="90"/>
      <c r="AYL210" s="90"/>
      <c r="AYN210" s="90"/>
      <c r="AYP210" s="90"/>
      <c r="AYR210" s="90"/>
      <c r="AYT210" s="90"/>
      <c r="AYV210" s="90"/>
      <c r="AYX210" s="90"/>
      <c r="AYZ210" s="90"/>
      <c r="AZB210" s="90"/>
      <c r="AZD210" s="90"/>
      <c r="AZF210" s="90"/>
      <c r="AZH210" s="90"/>
      <c r="AZJ210" s="90"/>
      <c r="AZL210" s="90"/>
      <c r="AZN210" s="90"/>
      <c r="AZP210" s="90"/>
      <c r="AZR210" s="90"/>
      <c r="AZT210" s="90"/>
      <c r="AZV210" s="90"/>
      <c r="AZX210" s="90"/>
      <c r="AZZ210" s="90"/>
      <c r="BAB210" s="90"/>
      <c r="BAD210" s="90"/>
      <c r="BAF210" s="90"/>
      <c r="BAH210" s="90"/>
      <c r="BAJ210" s="90"/>
      <c r="BAL210" s="90"/>
      <c r="BAN210" s="90"/>
      <c r="BAP210" s="90"/>
      <c r="BAR210" s="90"/>
      <c r="BAT210" s="90"/>
      <c r="BAV210" s="90"/>
      <c r="BAX210" s="90"/>
      <c r="BAZ210" s="90"/>
      <c r="BBB210" s="90"/>
      <c r="BBD210" s="90"/>
      <c r="BBF210" s="90"/>
      <c r="BBH210" s="90"/>
      <c r="BBJ210" s="90"/>
      <c r="BBL210" s="90"/>
      <c r="BBN210" s="90"/>
      <c r="BBP210" s="90"/>
      <c r="BBR210" s="90"/>
      <c r="BBT210" s="90"/>
      <c r="BBV210" s="90"/>
      <c r="BBX210" s="90"/>
      <c r="BBZ210" s="90"/>
      <c r="BCB210" s="90"/>
      <c r="BCD210" s="90"/>
      <c r="BCF210" s="90"/>
      <c r="BCH210" s="90"/>
      <c r="BCJ210" s="90"/>
      <c r="BCL210" s="90"/>
      <c r="BCN210" s="90"/>
      <c r="BCP210" s="90"/>
      <c r="BCR210" s="90"/>
      <c r="BCT210" s="90"/>
      <c r="BCV210" s="90"/>
      <c r="BCX210" s="90"/>
      <c r="BCZ210" s="90"/>
      <c r="BDB210" s="90"/>
      <c r="BDD210" s="90"/>
      <c r="BDF210" s="90"/>
      <c r="BDH210" s="90"/>
      <c r="BDJ210" s="90"/>
      <c r="BDL210" s="90"/>
      <c r="BDN210" s="90"/>
      <c r="BDP210" s="90"/>
      <c r="BDR210" s="90"/>
      <c r="BDT210" s="90"/>
      <c r="BDV210" s="90"/>
      <c r="BDX210" s="90"/>
      <c r="BDZ210" s="90"/>
      <c r="BEB210" s="90"/>
      <c r="BED210" s="90"/>
      <c r="BEF210" s="90"/>
      <c r="BEH210" s="90"/>
      <c r="BEJ210" s="90"/>
      <c r="BEL210" s="90"/>
      <c r="BEN210" s="90"/>
      <c r="BEP210" s="90"/>
      <c r="BER210" s="90"/>
      <c r="BET210" s="90"/>
      <c r="BEV210" s="90"/>
      <c r="BEX210" s="90"/>
      <c r="BEZ210" s="90"/>
      <c r="BFB210" s="90"/>
      <c r="BFD210" s="90"/>
      <c r="BFF210" s="90"/>
      <c r="BFH210" s="90"/>
      <c r="BFJ210" s="90"/>
      <c r="BFL210" s="90"/>
      <c r="BFN210" s="90"/>
      <c r="BFP210" s="90"/>
      <c r="BFR210" s="90"/>
      <c r="BFT210" s="90"/>
      <c r="BFV210" s="90"/>
      <c r="BFX210" s="90"/>
      <c r="BFZ210" s="90"/>
      <c r="BGB210" s="90"/>
      <c r="BGD210" s="90"/>
      <c r="BGF210" s="90"/>
      <c r="BGH210" s="90"/>
      <c r="BGJ210" s="90"/>
      <c r="BGL210" s="90"/>
      <c r="BGN210" s="90"/>
      <c r="BGP210" s="90"/>
      <c r="BGR210" s="90"/>
      <c r="BGT210" s="90"/>
      <c r="BGV210" s="90"/>
      <c r="BGX210" s="90"/>
      <c r="BGZ210" s="90"/>
      <c r="BHB210" s="90"/>
      <c r="BHD210" s="90"/>
      <c r="BHF210" s="90"/>
      <c r="BHH210" s="90"/>
      <c r="BHJ210" s="90"/>
      <c r="BHL210" s="90"/>
      <c r="BHN210" s="90"/>
      <c r="BHP210" s="90"/>
      <c r="BHR210" s="90"/>
      <c r="BHT210" s="90"/>
      <c r="BHV210" s="90"/>
      <c r="BHX210" s="90"/>
      <c r="BHZ210" s="90"/>
      <c r="BIB210" s="90"/>
      <c r="BID210" s="90"/>
      <c r="BIF210" s="90"/>
      <c r="BIH210" s="90"/>
      <c r="BIJ210" s="90"/>
      <c r="BIL210" s="90"/>
      <c r="BIN210" s="90"/>
      <c r="BIP210" s="90"/>
      <c r="BIR210" s="90"/>
      <c r="BIT210" s="90"/>
      <c r="BIV210" s="90"/>
      <c r="BIX210" s="90"/>
      <c r="BIZ210" s="90"/>
      <c r="BJB210" s="90"/>
      <c r="BJD210" s="90"/>
      <c r="BJF210" s="90"/>
      <c r="BJH210" s="90"/>
      <c r="BJJ210" s="90"/>
      <c r="BJL210" s="90"/>
      <c r="BJN210" s="90"/>
      <c r="BJP210" s="90"/>
      <c r="BJR210" s="90"/>
      <c r="BJT210" s="90"/>
      <c r="BJV210" s="90"/>
      <c r="BJX210" s="90"/>
      <c r="BJZ210" s="90"/>
      <c r="BKB210" s="90"/>
      <c r="BKD210" s="90"/>
      <c r="BKF210" s="90"/>
      <c r="BKH210" s="90"/>
      <c r="BKJ210" s="90"/>
      <c r="BKL210" s="90"/>
      <c r="BKN210" s="90"/>
      <c r="BKP210" s="90"/>
      <c r="BKR210" s="90"/>
      <c r="BKT210" s="90"/>
      <c r="BKV210" s="90"/>
      <c r="BKX210" s="90"/>
      <c r="BKZ210" s="90"/>
      <c r="BLB210" s="90"/>
      <c r="BLD210" s="90"/>
      <c r="BLF210" s="90"/>
      <c r="BLH210" s="90"/>
      <c r="BLJ210" s="90"/>
      <c r="BLL210" s="90"/>
      <c r="BLN210" s="90"/>
      <c r="BLP210" s="90"/>
      <c r="BLR210" s="90"/>
      <c r="BLT210" s="90"/>
      <c r="BLV210" s="90"/>
      <c r="BLX210" s="90"/>
      <c r="BLZ210" s="90"/>
      <c r="BMB210" s="90"/>
      <c r="BMD210" s="90"/>
      <c r="BMF210" s="90"/>
      <c r="BMH210" s="90"/>
      <c r="BMJ210" s="90"/>
      <c r="BML210" s="90"/>
      <c r="BMN210" s="90"/>
      <c r="BMP210" s="90"/>
      <c r="BMR210" s="90"/>
      <c r="BMT210" s="90"/>
      <c r="BMV210" s="90"/>
      <c r="BMX210" s="90"/>
      <c r="BMZ210" s="90"/>
      <c r="BNB210" s="90"/>
      <c r="BND210" s="90"/>
      <c r="BNF210" s="90"/>
      <c r="BNH210" s="90"/>
      <c r="BNJ210" s="90"/>
      <c r="BNL210" s="90"/>
      <c r="BNN210" s="90"/>
      <c r="BNP210" s="90"/>
      <c r="BNR210" s="90"/>
      <c r="BNT210" s="90"/>
      <c r="BNV210" s="90"/>
      <c r="BNX210" s="90"/>
      <c r="BNZ210" s="90"/>
      <c r="BOB210" s="90"/>
      <c r="BOD210" s="90"/>
      <c r="BOF210" s="90"/>
      <c r="BOH210" s="90"/>
      <c r="BOJ210" s="90"/>
      <c r="BOL210" s="90"/>
      <c r="BON210" s="90"/>
      <c r="BOP210" s="90"/>
      <c r="BOR210" s="90"/>
      <c r="BOT210" s="90"/>
      <c r="BOV210" s="90"/>
      <c r="BOX210" s="90"/>
      <c r="BOZ210" s="90"/>
      <c r="BPB210" s="90"/>
      <c r="BPD210" s="90"/>
      <c r="BPF210" s="90"/>
      <c r="BPH210" s="90"/>
      <c r="BPJ210" s="90"/>
      <c r="BPL210" s="90"/>
      <c r="BPN210" s="90"/>
      <c r="BPP210" s="90"/>
      <c r="BPR210" s="90"/>
      <c r="BPT210" s="90"/>
      <c r="BPV210" s="90"/>
      <c r="BPX210" s="90"/>
      <c r="BPZ210" s="90"/>
      <c r="BQB210" s="90"/>
      <c r="BQD210" s="90"/>
      <c r="BQF210" s="90"/>
      <c r="BQH210" s="90"/>
      <c r="BQJ210" s="90"/>
      <c r="BQL210" s="90"/>
      <c r="BQN210" s="90"/>
      <c r="BQP210" s="90"/>
      <c r="BQR210" s="90"/>
      <c r="BQT210" s="90"/>
      <c r="BQV210" s="90"/>
      <c r="BQX210" s="90"/>
      <c r="BQZ210" s="90"/>
      <c r="BRB210" s="90"/>
      <c r="BRD210" s="90"/>
      <c r="BRF210" s="90"/>
      <c r="BRH210" s="90"/>
      <c r="BRJ210" s="90"/>
      <c r="BRL210" s="90"/>
      <c r="BRN210" s="90"/>
      <c r="BRP210" s="90"/>
      <c r="BRR210" s="90"/>
      <c r="BRT210" s="90"/>
      <c r="BRV210" s="90"/>
      <c r="BRX210" s="90"/>
      <c r="BRZ210" s="90"/>
      <c r="BSB210" s="90"/>
      <c r="BSD210" s="90"/>
      <c r="BSF210" s="90"/>
      <c r="BSH210" s="90"/>
      <c r="BSJ210" s="90"/>
      <c r="BSL210" s="90"/>
      <c r="BSN210" s="90"/>
      <c r="BSP210" s="90"/>
      <c r="BSR210" s="90"/>
      <c r="BST210" s="90"/>
      <c r="BSV210" s="90"/>
      <c r="BSX210" s="90"/>
      <c r="BSZ210" s="90"/>
      <c r="BTB210" s="90"/>
      <c r="BTD210" s="90"/>
      <c r="BTF210" s="90"/>
      <c r="BTH210" s="90"/>
      <c r="BTJ210" s="90"/>
      <c r="BTL210" s="90"/>
      <c r="BTN210" s="90"/>
      <c r="BTP210" s="90"/>
      <c r="BTR210" s="90"/>
      <c r="BTT210" s="90"/>
      <c r="BTV210" s="90"/>
      <c r="BTX210" s="90"/>
      <c r="BTZ210" s="90"/>
      <c r="BUB210" s="90"/>
      <c r="BUD210" s="90"/>
      <c r="BUF210" s="90"/>
      <c r="BUH210" s="90"/>
      <c r="BUJ210" s="90"/>
      <c r="BUL210" s="90"/>
      <c r="BUN210" s="90"/>
      <c r="BUP210" s="90"/>
      <c r="BUR210" s="90"/>
      <c r="BUT210" s="90"/>
      <c r="BUV210" s="90"/>
      <c r="BUX210" s="90"/>
      <c r="BUZ210" s="90"/>
      <c r="BVB210" s="90"/>
      <c r="BVD210" s="90"/>
      <c r="BVF210" s="90"/>
      <c r="BVH210" s="90"/>
      <c r="BVJ210" s="90"/>
      <c r="BVL210" s="90"/>
      <c r="BVN210" s="90"/>
      <c r="BVP210" s="90"/>
      <c r="BVR210" s="90"/>
      <c r="BVT210" s="90"/>
      <c r="BVV210" s="90"/>
      <c r="BVX210" s="90"/>
      <c r="BVZ210" s="90"/>
      <c r="BWB210" s="90"/>
      <c r="BWD210" s="90"/>
      <c r="BWF210" s="90"/>
      <c r="BWH210" s="90"/>
      <c r="BWJ210" s="90"/>
      <c r="BWL210" s="90"/>
      <c r="BWN210" s="90"/>
      <c r="BWP210" s="90"/>
      <c r="BWR210" s="90"/>
      <c r="BWT210" s="90"/>
      <c r="BWV210" s="90"/>
      <c r="BWX210" s="90"/>
      <c r="BWZ210" s="90"/>
      <c r="BXB210" s="90"/>
      <c r="BXD210" s="90"/>
      <c r="BXF210" s="90"/>
      <c r="BXH210" s="90"/>
      <c r="BXJ210" s="90"/>
      <c r="BXL210" s="90"/>
      <c r="BXN210" s="90"/>
      <c r="BXP210" s="90"/>
      <c r="BXR210" s="90"/>
      <c r="BXT210" s="90"/>
      <c r="BXV210" s="90"/>
      <c r="BXX210" s="90"/>
      <c r="BXZ210" s="90"/>
      <c r="BYB210" s="90"/>
      <c r="BYD210" s="90"/>
      <c r="BYF210" s="90"/>
      <c r="BYH210" s="90"/>
      <c r="BYJ210" s="90"/>
      <c r="BYL210" s="90"/>
      <c r="BYN210" s="90"/>
      <c r="BYP210" s="90"/>
      <c r="BYR210" s="90"/>
      <c r="BYT210" s="90"/>
      <c r="BYV210" s="90"/>
      <c r="BYX210" s="90"/>
      <c r="BYZ210" s="90"/>
      <c r="BZB210" s="90"/>
      <c r="BZD210" s="90"/>
      <c r="BZF210" s="90"/>
      <c r="BZH210" s="90"/>
      <c r="BZJ210" s="90"/>
      <c r="BZL210" s="90"/>
      <c r="BZN210" s="90"/>
      <c r="BZP210" s="90"/>
      <c r="BZR210" s="90"/>
      <c r="BZT210" s="90"/>
      <c r="BZV210" s="90"/>
      <c r="BZX210" s="90"/>
      <c r="BZZ210" s="90"/>
      <c r="CAB210" s="90"/>
      <c r="CAD210" s="90"/>
      <c r="CAF210" s="90"/>
      <c r="CAH210" s="90"/>
      <c r="CAJ210" s="90"/>
      <c r="CAL210" s="90"/>
      <c r="CAN210" s="90"/>
      <c r="CAP210" s="90"/>
      <c r="CAR210" s="90"/>
      <c r="CAT210" s="90"/>
      <c r="CAV210" s="90"/>
      <c r="CAX210" s="90"/>
      <c r="CAZ210" s="90"/>
      <c r="CBB210" s="90"/>
      <c r="CBD210" s="90"/>
      <c r="CBF210" s="90"/>
      <c r="CBH210" s="90"/>
      <c r="CBJ210" s="90"/>
      <c r="CBL210" s="90"/>
      <c r="CBN210" s="90"/>
      <c r="CBP210" s="90"/>
      <c r="CBR210" s="90"/>
      <c r="CBT210" s="90"/>
      <c r="CBV210" s="90"/>
      <c r="CBX210" s="90"/>
      <c r="CBZ210" s="90"/>
      <c r="CCB210" s="90"/>
      <c r="CCD210" s="90"/>
      <c r="CCF210" s="90"/>
      <c r="CCH210" s="90"/>
      <c r="CCJ210" s="90"/>
      <c r="CCL210" s="90"/>
      <c r="CCN210" s="90"/>
      <c r="CCP210" s="90"/>
      <c r="CCR210" s="90"/>
      <c r="CCT210" s="90"/>
      <c r="CCV210" s="90"/>
      <c r="CCX210" s="90"/>
      <c r="CCZ210" s="90"/>
      <c r="CDB210" s="90"/>
      <c r="CDD210" s="90"/>
      <c r="CDF210" s="90"/>
      <c r="CDH210" s="90"/>
      <c r="CDJ210" s="90"/>
      <c r="CDL210" s="90"/>
      <c r="CDN210" s="90"/>
      <c r="CDP210" s="90"/>
      <c r="CDR210" s="90"/>
      <c r="CDT210" s="90"/>
      <c r="CDV210" s="90"/>
      <c r="CDX210" s="90"/>
      <c r="CDZ210" s="90"/>
      <c r="CEB210" s="90"/>
      <c r="CED210" s="90"/>
      <c r="CEF210" s="90"/>
      <c r="CEH210" s="90"/>
      <c r="CEJ210" s="90"/>
      <c r="CEL210" s="90"/>
      <c r="CEN210" s="90"/>
      <c r="CEP210" s="90"/>
      <c r="CER210" s="90"/>
      <c r="CET210" s="90"/>
      <c r="CEV210" s="90"/>
      <c r="CEX210" s="90"/>
      <c r="CEZ210" s="90"/>
      <c r="CFB210" s="90"/>
      <c r="CFD210" s="90"/>
      <c r="CFF210" s="90"/>
      <c r="CFH210" s="90"/>
      <c r="CFJ210" s="90"/>
      <c r="CFL210" s="90"/>
      <c r="CFN210" s="90"/>
      <c r="CFP210" s="90"/>
      <c r="CFR210" s="90"/>
      <c r="CFT210" s="90"/>
      <c r="CFV210" s="90"/>
      <c r="CFX210" s="90"/>
      <c r="CFZ210" s="90"/>
      <c r="CGB210" s="90"/>
      <c r="CGD210" s="90"/>
      <c r="CGF210" s="90"/>
      <c r="CGH210" s="90"/>
      <c r="CGJ210" s="90"/>
      <c r="CGL210" s="90"/>
      <c r="CGN210" s="90"/>
      <c r="CGP210" s="90"/>
      <c r="CGR210" s="90"/>
      <c r="CGT210" s="90"/>
      <c r="CGV210" s="90"/>
      <c r="CGX210" s="90"/>
      <c r="CGZ210" s="90"/>
      <c r="CHB210" s="90"/>
      <c r="CHD210" s="90"/>
      <c r="CHF210" s="90"/>
      <c r="CHH210" s="90"/>
      <c r="CHJ210" s="90"/>
      <c r="CHL210" s="90"/>
      <c r="CHN210" s="90"/>
      <c r="CHP210" s="90"/>
      <c r="CHR210" s="90"/>
      <c r="CHT210" s="90"/>
      <c r="CHV210" s="90"/>
      <c r="CHX210" s="90"/>
      <c r="CHZ210" s="90"/>
      <c r="CIB210" s="90"/>
      <c r="CID210" s="90"/>
      <c r="CIF210" s="90"/>
      <c r="CIH210" s="90"/>
      <c r="CIJ210" s="90"/>
      <c r="CIL210" s="90"/>
      <c r="CIN210" s="90"/>
      <c r="CIP210" s="90"/>
      <c r="CIR210" s="90"/>
      <c r="CIT210" s="90"/>
      <c r="CIV210" s="90"/>
      <c r="CIX210" s="90"/>
      <c r="CIZ210" s="90"/>
      <c r="CJB210" s="90"/>
      <c r="CJD210" s="90"/>
      <c r="CJF210" s="90"/>
      <c r="CJH210" s="90"/>
      <c r="CJJ210" s="90"/>
      <c r="CJL210" s="90"/>
      <c r="CJN210" s="90"/>
      <c r="CJP210" s="90"/>
      <c r="CJR210" s="90"/>
      <c r="CJT210" s="90"/>
      <c r="CJV210" s="90"/>
      <c r="CJX210" s="90"/>
      <c r="CJZ210" s="90"/>
      <c r="CKB210" s="90"/>
      <c r="CKD210" s="90"/>
      <c r="CKF210" s="90"/>
      <c r="CKH210" s="90"/>
      <c r="CKJ210" s="90"/>
      <c r="CKL210" s="90"/>
      <c r="CKN210" s="90"/>
      <c r="CKP210" s="90"/>
      <c r="CKR210" s="90"/>
      <c r="CKT210" s="90"/>
      <c r="CKV210" s="90"/>
      <c r="CKX210" s="90"/>
      <c r="CKZ210" s="90"/>
      <c r="CLB210" s="90"/>
      <c r="CLD210" s="90"/>
      <c r="CLF210" s="90"/>
      <c r="CLH210" s="90"/>
      <c r="CLJ210" s="90"/>
      <c r="CLL210" s="90"/>
      <c r="CLN210" s="90"/>
      <c r="CLP210" s="90"/>
      <c r="CLR210" s="90"/>
      <c r="CLT210" s="90"/>
      <c r="CLV210" s="90"/>
      <c r="CLX210" s="90"/>
      <c r="CLZ210" s="90"/>
      <c r="CMB210" s="90"/>
      <c r="CMD210" s="90"/>
      <c r="CMF210" s="90"/>
      <c r="CMH210" s="90"/>
      <c r="CMJ210" s="90"/>
      <c r="CML210" s="90"/>
      <c r="CMN210" s="90"/>
      <c r="CMP210" s="90"/>
      <c r="CMR210" s="90"/>
      <c r="CMT210" s="90"/>
      <c r="CMV210" s="90"/>
      <c r="CMX210" s="90"/>
      <c r="CMZ210" s="90"/>
      <c r="CNB210" s="90"/>
      <c r="CND210" s="90"/>
      <c r="CNF210" s="90"/>
      <c r="CNH210" s="90"/>
      <c r="CNJ210" s="90"/>
      <c r="CNL210" s="90"/>
      <c r="CNN210" s="90"/>
      <c r="CNP210" s="90"/>
      <c r="CNR210" s="90"/>
      <c r="CNT210" s="90"/>
      <c r="CNV210" s="90"/>
      <c r="CNX210" s="90"/>
      <c r="CNZ210" s="90"/>
      <c r="COB210" s="90"/>
      <c r="COD210" s="90"/>
      <c r="COF210" s="90"/>
      <c r="COH210" s="90"/>
      <c r="COJ210" s="90"/>
      <c r="COL210" s="90"/>
      <c r="CON210" s="90"/>
      <c r="COP210" s="90"/>
      <c r="COR210" s="90"/>
      <c r="COT210" s="90"/>
      <c r="COV210" s="90"/>
      <c r="COX210" s="90"/>
      <c r="COZ210" s="90"/>
      <c r="CPB210" s="90"/>
      <c r="CPD210" s="90"/>
      <c r="CPF210" s="90"/>
      <c r="CPH210" s="90"/>
      <c r="CPJ210" s="90"/>
      <c r="CPL210" s="90"/>
      <c r="CPN210" s="90"/>
      <c r="CPP210" s="90"/>
      <c r="CPR210" s="90"/>
      <c r="CPT210" s="90"/>
      <c r="CPV210" s="90"/>
      <c r="CPX210" s="90"/>
      <c r="CPZ210" s="90"/>
      <c r="CQB210" s="90"/>
      <c r="CQD210" s="90"/>
      <c r="CQF210" s="90"/>
      <c r="CQH210" s="90"/>
      <c r="CQJ210" s="90"/>
      <c r="CQL210" s="90"/>
      <c r="CQN210" s="90"/>
      <c r="CQP210" s="90"/>
      <c r="CQR210" s="90"/>
      <c r="CQT210" s="90"/>
      <c r="CQV210" s="90"/>
      <c r="CQX210" s="90"/>
      <c r="CQZ210" s="90"/>
      <c r="CRB210" s="90"/>
      <c r="CRD210" s="90"/>
      <c r="CRF210" s="90"/>
      <c r="CRH210" s="90"/>
      <c r="CRJ210" s="90"/>
      <c r="CRL210" s="90"/>
      <c r="CRN210" s="90"/>
      <c r="CRP210" s="90"/>
      <c r="CRR210" s="90"/>
      <c r="CRT210" s="90"/>
      <c r="CRV210" s="90"/>
      <c r="CRX210" s="90"/>
      <c r="CRZ210" s="90"/>
      <c r="CSB210" s="90"/>
      <c r="CSD210" s="90"/>
      <c r="CSF210" s="90"/>
      <c r="CSH210" s="90"/>
      <c r="CSJ210" s="90"/>
      <c r="CSL210" s="90"/>
      <c r="CSN210" s="90"/>
      <c r="CSP210" s="90"/>
      <c r="CSR210" s="90"/>
      <c r="CST210" s="90"/>
      <c r="CSV210" s="90"/>
      <c r="CSX210" s="90"/>
      <c r="CSZ210" s="90"/>
      <c r="CTB210" s="90"/>
      <c r="CTD210" s="90"/>
      <c r="CTF210" s="90"/>
      <c r="CTH210" s="90"/>
      <c r="CTJ210" s="90"/>
      <c r="CTL210" s="90"/>
      <c r="CTN210" s="90"/>
      <c r="CTP210" s="90"/>
      <c r="CTR210" s="90"/>
      <c r="CTT210" s="90"/>
      <c r="CTV210" s="90"/>
      <c r="CTX210" s="90"/>
      <c r="CTZ210" s="90"/>
      <c r="CUB210" s="90"/>
      <c r="CUD210" s="90"/>
      <c r="CUF210" s="90"/>
      <c r="CUH210" s="90"/>
      <c r="CUJ210" s="90"/>
      <c r="CUL210" s="90"/>
      <c r="CUN210" s="90"/>
      <c r="CUP210" s="90"/>
      <c r="CUR210" s="90"/>
      <c r="CUT210" s="90"/>
      <c r="CUV210" s="90"/>
      <c r="CUX210" s="90"/>
      <c r="CUZ210" s="90"/>
      <c r="CVB210" s="90"/>
      <c r="CVD210" s="90"/>
      <c r="CVF210" s="90"/>
      <c r="CVH210" s="90"/>
      <c r="CVJ210" s="90"/>
      <c r="CVL210" s="90"/>
      <c r="CVN210" s="90"/>
      <c r="CVP210" s="90"/>
      <c r="CVR210" s="90"/>
      <c r="CVT210" s="90"/>
      <c r="CVV210" s="90"/>
      <c r="CVX210" s="90"/>
      <c r="CVZ210" s="90"/>
      <c r="CWB210" s="90"/>
      <c r="CWD210" s="90"/>
      <c r="CWF210" s="90"/>
      <c r="CWH210" s="90"/>
      <c r="CWJ210" s="90"/>
      <c r="CWL210" s="90"/>
      <c r="CWN210" s="90"/>
      <c r="CWP210" s="90"/>
      <c r="CWR210" s="90"/>
      <c r="CWT210" s="90"/>
      <c r="CWV210" s="90"/>
      <c r="CWX210" s="90"/>
      <c r="CWZ210" s="90"/>
      <c r="CXB210" s="90"/>
      <c r="CXD210" s="90"/>
      <c r="CXF210" s="90"/>
      <c r="CXH210" s="90"/>
      <c r="CXJ210" s="90"/>
      <c r="CXL210" s="90"/>
      <c r="CXN210" s="90"/>
      <c r="CXP210" s="90"/>
      <c r="CXR210" s="90"/>
      <c r="CXT210" s="90"/>
      <c r="CXV210" s="90"/>
      <c r="CXX210" s="90"/>
      <c r="CXZ210" s="90"/>
      <c r="CYB210" s="90"/>
      <c r="CYD210" s="90"/>
      <c r="CYF210" s="90"/>
      <c r="CYH210" s="90"/>
      <c r="CYJ210" s="90"/>
      <c r="CYL210" s="90"/>
      <c r="CYN210" s="90"/>
      <c r="CYP210" s="90"/>
      <c r="CYR210" s="90"/>
      <c r="CYT210" s="90"/>
      <c r="CYV210" s="90"/>
      <c r="CYX210" s="90"/>
      <c r="CYZ210" s="90"/>
      <c r="CZB210" s="90"/>
      <c r="CZD210" s="90"/>
      <c r="CZF210" s="90"/>
      <c r="CZH210" s="90"/>
      <c r="CZJ210" s="90"/>
      <c r="CZL210" s="90"/>
      <c r="CZN210" s="90"/>
      <c r="CZP210" s="90"/>
      <c r="CZR210" s="90"/>
      <c r="CZT210" s="90"/>
      <c r="CZV210" s="90"/>
      <c r="CZX210" s="90"/>
      <c r="CZZ210" s="90"/>
      <c r="DAB210" s="90"/>
      <c r="DAD210" s="90"/>
      <c r="DAF210" s="90"/>
      <c r="DAH210" s="90"/>
      <c r="DAJ210" s="90"/>
      <c r="DAL210" s="90"/>
      <c r="DAN210" s="90"/>
      <c r="DAP210" s="90"/>
      <c r="DAR210" s="90"/>
      <c r="DAT210" s="90"/>
      <c r="DAV210" s="90"/>
      <c r="DAX210" s="90"/>
      <c r="DAZ210" s="90"/>
      <c r="DBB210" s="90"/>
      <c r="DBD210" s="90"/>
      <c r="DBF210" s="90"/>
      <c r="DBH210" s="90"/>
      <c r="DBJ210" s="90"/>
      <c r="DBL210" s="90"/>
      <c r="DBN210" s="90"/>
      <c r="DBP210" s="90"/>
      <c r="DBR210" s="90"/>
      <c r="DBT210" s="90"/>
      <c r="DBV210" s="90"/>
      <c r="DBX210" s="90"/>
      <c r="DBZ210" s="90"/>
      <c r="DCB210" s="90"/>
      <c r="DCD210" s="90"/>
      <c r="DCF210" s="90"/>
      <c r="DCH210" s="90"/>
      <c r="DCJ210" s="90"/>
      <c r="DCL210" s="90"/>
      <c r="DCN210" s="90"/>
      <c r="DCP210" s="90"/>
      <c r="DCR210" s="90"/>
      <c r="DCT210" s="90"/>
      <c r="DCV210" s="90"/>
      <c r="DCX210" s="90"/>
      <c r="DCZ210" s="90"/>
      <c r="DDB210" s="90"/>
      <c r="DDD210" s="90"/>
      <c r="DDF210" s="90"/>
      <c r="DDH210" s="90"/>
      <c r="DDJ210" s="90"/>
      <c r="DDL210" s="90"/>
      <c r="DDN210" s="90"/>
      <c r="DDP210" s="90"/>
      <c r="DDR210" s="90"/>
      <c r="DDT210" s="90"/>
      <c r="DDV210" s="90"/>
      <c r="DDX210" s="90"/>
      <c r="DDZ210" s="90"/>
      <c r="DEB210" s="90"/>
      <c r="DED210" s="90"/>
      <c r="DEF210" s="90"/>
      <c r="DEH210" s="90"/>
      <c r="DEJ210" s="90"/>
      <c r="DEL210" s="90"/>
      <c r="DEN210" s="90"/>
      <c r="DEP210" s="90"/>
      <c r="DER210" s="90"/>
      <c r="DET210" s="90"/>
      <c r="DEV210" s="90"/>
      <c r="DEX210" s="90"/>
      <c r="DEZ210" s="90"/>
      <c r="DFB210" s="90"/>
      <c r="DFD210" s="90"/>
      <c r="DFF210" s="90"/>
      <c r="DFH210" s="90"/>
      <c r="DFJ210" s="90"/>
      <c r="DFL210" s="90"/>
      <c r="DFN210" s="90"/>
      <c r="DFP210" s="90"/>
      <c r="DFR210" s="90"/>
      <c r="DFT210" s="90"/>
      <c r="DFV210" s="90"/>
      <c r="DFX210" s="90"/>
      <c r="DFZ210" s="90"/>
      <c r="DGB210" s="90"/>
      <c r="DGD210" s="90"/>
      <c r="DGF210" s="90"/>
      <c r="DGH210" s="90"/>
      <c r="DGJ210" s="90"/>
      <c r="DGL210" s="90"/>
      <c r="DGN210" s="90"/>
      <c r="DGP210" s="90"/>
      <c r="DGR210" s="90"/>
      <c r="DGT210" s="90"/>
      <c r="DGV210" s="90"/>
      <c r="DGX210" s="90"/>
      <c r="DGZ210" s="90"/>
      <c r="DHB210" s="90"/>
      <c r="DHD210" s="90"/>
      <c r="DHF210" s="90"/>
      <c r="DHH210" s="90"/>
      <c r="DHJ210" s="90"/>
      <c r="DHL210" s="90"/>
      <c r="DHN210" s="90"/>
      <c r="DHP210" s="90"/>
      <c r="DHR210" s="90"/>
      <c r="DHT210" s="90"/>
      <c r="DHV210" s="90"/>
      <c r="DHX210" s="90"/>
      <c r="DHZ210" s="90"/>
      <c r="DIB210" s="90"/>
      <c r="DID210" s="90"/>
      <c r="DIF210" s="90"/>
      <c r="DIH210" s="90"/>
      <c r="DIJ210" s="90"/>
      <c r="DIL210" s="90"/>
      <c r="DIN210" s="90"/>
      <c r="DIP210" s="90"/>
      <c r="DIR210" s="90"/>
      <c r="DIT210" s="90"/>
      <c r="DIV210" s="90"/>
      <c r="DIX210" s="90"/>
      <c r="DIZ210" s="90"/>
      <c r="DJB210" s="90"/>
      <c r="DJD210" s="90"/>
      <c r="DJF210" s="90"/>
      <c r="DJH210" s="90"/>
      <c r="DJJ210" s="90"/>
      <c r="DJL210" s="90"/>
      <c r="DJN210" s="90"/>
      <c r="DJP210" s="90"/>
      <c r="DJR210" s="90"/>
      <c r="DJT210" s="90"/>
      <c r="DJV210" s="90"/>
      <c r="DJX210" s="90"/>
      <c r="DJZ210" s="90"/>
      <c r="DKB210" s="90"/>
      <c r="DKD210" s="90"/>
      <c r="DKF210" s="90"/>
      <c r="DKH210" s="90"/>
      <c r="DKJ210" s="90"/>
      <c r="DKL210" s="90"/>
      <c r="DKN210" s="90"/>
      <c r="DKP210" s="90"/>
      <c r="DKR210" s="90"/>
      <c r="DKT210" s="90"/>
      <c r="DKV210" s="90"/>
      <c r="DKX210" s="90"/>
      <c r="DKZ210" s="90"/>
      <c r="DLB210" s="90"/>
      <c r="DLD210" s="90"/>
      <c r="DLF210" s="90"/>
      <c r="DLH210" s="90"/>
      <c r="DLJ210" s="90"/>
      <c r="DLL210" s="90"/>
      <c r="DLN210" s="90"/>
      <c r="DLP210" s="90"/>
      <c r="DLR210" s="90"/>
      <c r="DLT210" s="90"/>
      <c r="DLV210" s="90"/>
      <c r="DLX210" s="90"/>
      <c r="DLZ210" s="90"/>
      <c r="DMB210" s="90"/>
      <c r="DMD210" s="90"/>
      <c r="DMF210" s="90"/>
      <c r="DMH210" s="90"/>
      <c r="DMJ210" s="90"/>
      <c r="DML210" s="90"/>
      <c r="DMN210" s="90"/>
      <c r="DMP210" s="90"/>
      <c r="DMR210" s="90"/>
      <c r="DMT210" s="90"/>
      <c r="DMV210" s="90"/>
      <c r="DMX210" s="90"/>
      <c r="DMZ210" s="90"/>
      <c r="DNB210" s="90"/>
      <c r="DND210" s="90"/>
      <c r="DNF210" s="90"/>
      <c r="DNH210" s="90"/>
      <c r="DNJ210" s="90"/>
      <c r="DNL210" s="90"/>
      <c r="DNN210" s="90"/>
      <c r="DNP210" s="90"/>
      <c r="DNR210" s="90"/>
      <c r="DNT210" s="90"/>
      <c r="DNV210" s="90"/>
      <c r="DNX210" s="90"/>
      <c r="DNZ210" s="90"/>
      <c r="DOB210" s="90"/>
      <c r="DOD210" s="90"/>
      <c r="DOF210" s="90"/>
      <c r="DOH210" s="90"/>
      <c r="DOJ210" s="90"/>
      <c r="DOL210" s="90"/>
      <c r="DON210" s="90"/>
      <c r="DOP210" s="90"/>
      <c r="DOR210" s="90"/>
      <c r="DOT210" s="90"/>
      <c r="DOV210" s="90"/>
      <c r="DOX210" s="90"/>
      <c r="DOZ210" s="90"/>
      <c r="DPB210" s="90"/>
      <c r="DPD210" s="90"/>
      <c r="DPF210" s="90"/>
      <c r="DPH210" s="90"/>
      <c r="DPJ210" s="90"/>
      <c r="DPL210" s="90"/>
      <c r="DPN210" s="90"/>
      <c r="DPP210" s="90"/>
      <c r="DPR210" s="90"/>
      <c r="DPT210" s="90"/>
      <c r="DPV210" s="90"/>
      <c r="DPX210" s="90"/>
      <c r="DPZ210" s="90"/>
      <c r="DQB210" s="90"/>
      <c r="DQD210" s="90"/>
      <c r="DQF210" s="90"/>
      <c r="DQH210" s="90"/>
      <c r="DQJ210" s="90"/>
      <c r="DQL210" s="90"/>
      <c r="DQN210" s="90"/>
      <c r="DQP210" s="90"/>
      <c r="DQR210" s="90"/>
      <c r="DQT210" s="90"/>
      <c r="DQV210" s="90"/>
      <c r="DQX210" s="90"/>
      <c r="DQZ210" s="90"/>
      <c r="DRB210" s="90"/>
      <c r="DRD210" s="90"/>
      <c r="DRF210" s="90"/>
      <c r="DRH210" s="90"/>
      <c r="DRJ210" s="90"/>
      <c r="DRL210" s="90"/>
      <c r="DRN210" s="90"/>
      <c r="DRP210" s="90"/>
      <c r="DRR210" s="90"/>
      <c r="DRT210" s="90"/>
      <c r="DRV210" s="90"/>
      <c r="DRX210" s="90"/>
      <c r="DRZ210" s="90"/>
      <c r="DSB210" s="90"/>
      <c r="DSD210" s="90"/>
      <c r="DSF210" s="90"/>
      <c r="DSH210" s="90"/>
      <c r="DSJ210" s="90"/>
      <c r="DSL210" s="90"/>
      <c r="DSN210" s="90"/>
      <c r="DSP210" s="90"/>
      <c r="DSR210" s="90"/>
      <c r="DST210" s="90"/>
      <c r="DSV210" s="90"/>
      <c r="DSX210" s="90"/>
      <c r="DSZ210" s="90"/>
      <c r="DTB210" s="90"/>
      <c r="DTD210" s="90"/>
      <c r="DTF210" s="90"/>
      <c r="DTH210" s="90"/>
      <c r="DTJ210" s="90"/>
      <c r="DTL210" s="90"/>
      <c r="DTN210" s="90"/>
      <c r="DTP210" s="90"/>
      <c r="DTR210" s="90"/>
      <c r="DTT210" s="90"/>
      <c r="DTV210" s="90"/>
      <c r="DTX210" s="90"/>
      <c r="DTZ210" s="90"/>
      <c r="DUB210" s="90"/>
      <c r="DUD210" s="90"/>
      <c r="DUF210" s="90"/>
      <c r="DUH210" s="90"/>
      <c r="DUJ210" s="90"/>
      <c r="DUL210" s="90"/>
      <c r="DUN210" s="90"/>
      <c r="DUP210" s="90"/>
      <c r="DUR210" s="90"/>
      <c r="DUT210" s="90"/>
      <c r="DUV210" s="90"/>
      <c r="DUX210" s="90"/>
      <c r="DUZ210" s="90"/>
      <c r="DVB210" s="90"/>
      <c r="DVD210" s="90"/>
      <c r="DVF210" s="90"/>
      <c r="DVH210" s="90"/>
      <c r="DVJ210" s="90"/>
      <c r="DVL210" s="90"/>
      <c r="DVN210" s="90"/>
      <c r="DVP210" s="90"/>
      <c r="DVR210" s="90"/>
      <c r="DVT210" s="90"/>
      <c r="DVV210" s="90"/>
      <c r="DVX210" s="90"/>
      <c r="DVZ210" s="90"/>
      <c r="DWB210" s="90"/>
      <c r="DWD210" s="90"/>
      <c r="DWF210" s="90"/>
      <c r="DWH210" s="90"/>
      <c r="DWJ210" s="90"/>
      <c r="DWL210" s="90"/>
      <c r="DWN210" s="90"/>
      <c r="DWP210" s="90"/>
      <c r="DWR210" s="90"/>
      <c r="DWT210" s="90"/>
      <c r="DWV210" s="90"/>
      <c r="DWX210" s="90"/>
      <c r="DWZ210" s="90"/>
      <c r="DXB210" s="90"/>
      <c r="DXD210" s="90"/>
      <c r="DXF210" s="90"/>
      <c r="DXH210" s="90"/>
      <c r="DXJ210" s="90"/>
      <c r="DXL210" s="90"/>
      <c r="DXN210" s="90"/>
      <c r="DXP210" s="90"/>
      <c r="DXR210" s="90"/>
      <c r="DXT210" s="90"/>
      <c r="DXV210" s="90"/>
      <c r="DXX210" s="90"/>
      <c r="DXZ210" s="90"/>
      <c r="DYB210" s="90"/>
      <c r="DYD210" s="90"/>
      <c r="DYF210" s="90"/>
      <c r="DYH210" s="90"/>
      <c r="DYJ210" s="90"/>
      <c r="DYL210" s="90"/>
      <c r="DYN210" s="90"/>
      <c r="DYP210" s="90"/>
      <c r="DYR210" s="90"/>
      <c r="DYT210" s="90"/>
      <c r="DYV210" s="90"/>
      <c r="DYX210" s="90"/>
      <c r="DYZ210" s="90"/>
      <c r="DZB210" s="90"/>
      <c r="DZD210" s="90"/>
      <c r="DZF210" s="90"/>
      <c r="DZH210" s="90"/>
      <c r="DZJ210" s="90"/>
      <c r="DZL210" s="90"/>
      <c r="DZN210" s="90"/>
      <c r="DZP210" s="90"/>
      <c r="DZR210" s="90"/>
      <c r="DZT210" s="90"/>
      <c r="DZV210" s="90"/>
      <c r="DZX210" s="90"/>
      <c r="DZZ210" s="90"/>
      <c r="EAB210" s="90"/>
      <c r="EAD210" s="90"/>
      <c r="EAF210" s="90"/>
      <c r="EAH210" s="90"/>
      <c r="EAJ210" s="90"/>
      <c r="EAL210" s="90"/>
      <c r="EAN210" s="90"/>
      <c r="EAP210" s="90"/>
      <c r="EAR210" s="90"/>
      <c r="EAT210" s="90"/>
      <c r="EAV210" s="90"/>
      <c r="EAX210" s="90"/>
      <c r="EAZ210" s="90"/>
      <c r="EBB210" s="90"/>
      <c r="EBD210" s="90"/>
      <c r="EBF210" s="90"/>
      <c r="EBH210" s="90"/>
      <c r="EBJ210" s="90"/>
      <c r="EBL210" s="90"/>
      <c r="EBN210" s="90"/>
      <c r="EBP210" s="90"/>
      <c r="EBR210" s="90"/>
      <c r="EBT210" s="90"/>
      <c r="EBV210" s="90"/>
      <c r="EBX210" s="90"/>
      <c r="EBZ210" s="90"/>
      <c r="ECB210" s="90"/>
      <c r="ECD210" s="90"/>
      <c r="ECF210" s="90"/>
      <c r="ECH210" s="90"/>
      <c r="ECJ210" s="90"/>
      <c r="ECL210" s="90"/>
      <c r="ECN210" s="90"/>
      <c r="ECP210" s="90"/>
      <c r="ECR210" s="90"/>
      <c r="ECT210" s="90"/>
      <c r="ECV210" s="90"/>
      <c r="ECX210" s="90"/>
      <c r="ECZ210" s="90"/>
      <c r="EDB210" s="90"/>
      <c r="EDD210" s="90"/>
      <c r="EDF210" s="90"/>
      <c r="EDH210" s="90"/>
      <c r="EDJ210" s="90"/>
      <c r="EDL210" s="90"/>
      <c r="EDN210" s="90"/>
      <c r="EDP210" s="90"/>
      <c r="EDR210" s="90"/>
      <c r="EDT210" s="90"/>
      <c r="EDV210" s="90"/>
      <c r="EDX210" s="90"/>
      <c r="EDZ210" s="90"/>
      <c r="EEB210" s="90"/>
      <c r="EED210" s="90"/>
      <c r="EEF210" s="90"/>
      <c r="EEH210" s="90"/>
      <c r="EEJ210" s="90"/>
      <c r="EEL210" s="90"/>
      <c r="EEN210" s="90"/>
      <c r="EEP210" s="90"/>
      <c r="EER210" s="90"/>
      <c r="EET210" s="90"/>
      <c r="EEV210" s="90"/>
      <c r="EEX210" s="90"/>
      <c r="EEZ210" s="90"/>
      <c r="EFB210" s="90"/>
      <c r="EFD210" s="90"/>
      <c r="EFF210" s="90"/>
      <c r="EFH210" s="90"/>
      <c r="EFJ210" s="90"/>
      <c r="EFL210" s="90"/>
      <c r="EFN210" s="90"/>
      <c r="EFP210" s="90"/>
      <c r="EFR210" s="90"/>
      <c r="EFT210" s="90"/>
      <c r="EFV210" s="90"/>
      <c r="EFX210" s="90"/>
      <c r="EFZ210" s="90"/>
      <c r="EGB210" s="90"/>
      <c r="EGD210" s="90"/>
      <c r="EGF210" s="90"/>
      <c r="EGH210" s="90"/>
      <c r="EGJ210" s="90"/>
      <c r="EGL210" s="90"/>
      <c r="EGN210" s="90"/>
      <c r="EGP210" s="90"/>
      <c r="EGR210" s="90"/>
      <c r="EGT210" s="90"/>
      <c r="EGV210" s="90"/>
      <c r="EGX210" s="90"/>
      <c r="EGZ210" s="90"/>
      <c r="EHB210" s="90"/>
      <c r="EHD210" s="90"/>
      <c r="EHF210" s="90"/>
      <c r="EHH210" s="90"/>
      <c r="EHJ210" s="90"/>
      <c r="EHL210" s="90"/>
      <c r="EHN210" s="90"/>
      <c r="EHP210" s="90"/>
      <c r="EHR210" s="90"/>
      <c r="EHT210" s="90"/>
      <c r="EHV210" s="90"/>
      <c r="EHX210" s="90"/>
      <c r="EHZ210" s="90"/>
      <c r="EIB210" s="90"/>
      <c r="EID210" s="90"/>
      <c r="EIF210" s="90"/>
      <c r="EIH210" s="90"/>
      <c r="EIJ210" s="90"/>
      <c r="EIL210" s="90"/>
      <c r="EIN210" s="90"/>
      <c r="EIP210" s="90"/>
      <c r="EIR210" s="90"/>
      <c r="EIT210" s="90"/>
      <c r="EIV210" s="90"/>
      <c r="EIX210" s="90"/>
      <c r="EIZ210" s="90"/>
      <c r="EJB210" s="90"/>
      <c r="EJD210" s="90"/>
      <c r="EJF210" s="90"/>
      <c r="EJH210" s="90"/>
      <c r="EJJ210" s="90"/>
      <c r="EJL210" s="90"/>
      <c r="EJN210" s="90"/>
      <c r="EJP210" s="90"/>
      <c r="EJR210" s="90"/>
      <c r="EJT210" s="90"/>
      <c r="EJV210" s="90"/>
      <c r="EJX210" s="90"/>
      <c r="EJZ210" s="90"/>
      <c r="EKB210" s="90"/>
      <c r="EKD210" s="90"/>
      <c r="EKF210" s="90"/>
      <c r="EKH210" s="90"/>
      <c r="EKJ210" s="90"/>
      <c r="EKL210" s="90"/>
      <c r="EKN210" s="90"/>
      <c r="EKP210" s="90"/>
      <c r="EKR210" s="90"/>
      <c r="EKT210" s="90"/>
      <c r="EKV210" s="90"/>
      <c r="EKX210" s="90"/>
      <c r="EKZ210" s="90"/>
      <c r="ELB210" s="90"/>
      <c r="ELD210" s="90"/>
      <c r="ELF210" s="90"/>
      <c r="ELH210" s="90"/>
      <c r="ELJ210" s="90"/>
      <c r="ELL210" s="90"/>
      <c r="ELN210" s="90"/>
      <c r="ELP210" s="90"/>
      <c r="ELR210" s="90"/>
      <c r="ELT210" s="90"/>
      <c r="ELV210" s="90"/>
      <c r="ELX210" s="90"/>
      <c r="ELZ210" s="90"/>
      <c r="EMB210" s="90"/>
      <c r="EMD210" s="90"/>
      <c r="EMF210" s="90"/>
      <c r="EMH210" s="90"/>
      <c r="EMJ210" s="90"/>
      <c r="EML210" s="90"/>
      <c r="EMN210" s="90"/>
      <c r="EMP210" s="90"/>
      <c r="EMR210" s="90"/>
      <c r="EMT210" s="90"/>
      <c r="EMV210" s="90"/>
      <c r="EMX210" s="90"/>
      <c r="EMZ210" s="90"/>
      <c r="ENB210" s="90"/>
      <c r="END210" s="90"/>
      <c r="ENF210" s="90"/>
      <c r="ENH210" s="90"/>
      <c r="ENJ210" s="90"/>
      <c r="ENL210" s="90"/>
      <c r="ENN210" s="90"/>
      <c r="ENP210" s="90"/>
      <c r="ENR210" s="90"/>
      <c r="ENT210" s="90"/>
      <c r="ENV210" s="90"/>
      <c r="ENX210" s="90"/>
      <c r="ENZ210" s="90"/>
      <c r="EOB210" s="90"/>
      <c r="EOD210" s="90"/>
      <c r="EOF210" s="90"/>
      <c r="EOH210" s="90"/>
      <c r="EOJ210" s="90"/>
      <c r="EOL210" s="90"/>
      <c r="EON210" s="90"/>
      <c r="EOP210" s="90"/>
      <c r="EOR210" s="90"/>
      <c r="EOT210" s="90"/>
      <c r="EOV210" s="90"/>
      <c r="EOX210" s="90"/>
      <c r="EOZ210" s="90"/>
      <c r="EPB210" s="90"/>
      <c r="EPD210" s="90"/>
      <c r="EPF210" s="90"/>
      <c r="EPH210" s="90"/>
      <c r="EPJ210" s="90"/>
      <c r="EPL210" s="90"/>
      <c r="EPN210" s="90"/>
      <c r="EPP210" s="90"/>
      <c r="EPR210" s="90"/>
      <c r="EPT210" s="90"/>
      <c r="EPV210" s="90"/>
      <c r="EPX210" s="90"/>
      <c r="EPZ210" s="90"/>
      <c r="EQB210" s="90"/>
      <c r="EQD210" s="90"/>
      <c r="EQF210" s="90"/>
      <c r="EQH210" s="90"/>
      <c r="EQJ210" s="90"/>
      <c r="EQL210" s="90"/>
      <c r="EQN210" s="90"/>
      <c r="EQP210" s="90"/>
      <c r="EQR210" s="90"/>
      <c r="EQT210" s="90"/>
      <c r="EQV210" s="90"/>
      <c r="EQX210" s="90"/>
      <c r="EQZ210" s="90"/>
      <c r="ERB210" s="90"/>
      <c r="ERD210" s="90"/>
      <c r="ERF210" s="90"/>
      <c r="ERH210" s="90"/>
      <c r="ERJ210" s="90"/>
      <c r="ERL210" s="90"/>
      <c r="ERN210" s="90"/>
      <c r="ERP210" s="90"/>
      <c r="ERR210" s="90"/>
      <c r="ERT210" s="90"/>
      <c r="ERV210" s="90"/>
      <c r="ERX210" s="90"/>
      <c r="ERZ210" s="90"/>
      <c r="ESB210" s="90"/>
      <c r="ESD210" s="90"/>
      <c r="ESF210" s="90"/>
      <c r="ESH210" s="90"/>
      <c r="ESJ210" s="90"/>
      <c r="ESL210" s="90"/>
      <c r="ESN210" s="90"/>
      <c r="ESP210" s="90"/>
      <c r="ESR210" s="90"/>
      <c r="EST210" s="90"/>
      <c r="ESV210" s="90"/>
      <c r="ESX210" s="90"/>
      <c r="ESZ210" s="90"/>
      <c r="ETB210" s="90"/>
      <c r="ETD210" s="90"/>
      <c r="ETF210" s="90"/>
      <c r="ETH210" s="90"/>
      <c r="ETJ210" s="90"/>
      <c r="ETL210" s="90"/>
      <c r="ETN210" s="90"/>
      <c r="ETP210" s="90"/>
      <c r="ETR210" s="90"/>
      <c r="ETT210" s="90"/>
      <c r="ETV210" s="90"/>
      <c r="ETX210" s="90"/>
      <c r="ETZ210" s="90"/>
      <c r="EUB210" s="90"/>
      <c r="EUD210" s="90"/>
      <c r="EUF210" s="90"/>
      <c r="EUH210" s="90"/>
      <c r="EUJ210" s="90"/>
      <c r="EUL210" s="90"/>
      <c r="EUN210" s="90"/>
      <c r="EUP210" s="90"/>
      <c r="EUR210" s="90"/>
      <c r="EUT210" s="90"/>
      <c r="EUV210" s="90"/>
      <c r="EUX210" s="90"/>
      <c r="EUZ210" s="90"/>
      <c r="EVB210" s="90"/>
      <c r="EVD210" s="90"/>
      <c r="EVF210" s="90"/>
      <c r="EVH210" s="90"/>
      <c r="EVJ210" s="90"/>
      <c r="EVL210" s="90"/>
      <c r="EVN210" s="90"/>
      <c r="EVP210" s="90"/>
      <c r="EVR210" s="90"/>
      <c r="EVT210" s="90"/>
      <c r="EVV210" s="90"/>
      <c r="EVX210" s="90"/>
      <c r="EVZ210" s="90"/>
      <c r="EWB210" s="90"/>
      <c r="EWD210" s="90"/>
      <c r="EWF210" s="90"/>
      <c r="EWH210" s="90"/>
      <c r="EWJ210" s="90"/>
      <c r="EWL210" s="90"/>
      <c r="EWN210" s="90"/>
      <c r="EWP210" s="90"/>
      <c r="EWR210" s="90"/>
      <c r="EWT210" s="90"/>
      <c r="EWV210" s="90"/>
      <c r="EWX210" s="90"/>
      <c r="EWZ210" s="90"/>
      <c r="EXB210" s="90"/>
      <c r="EXD210" s="90"/>
      <c r="EXF210" s="90"/>
      <c r="EXH210" s="90"/>
      <c r="EXJ210" s="90"/>
      <c r="EXL210" s="90"/>
      <c r="EXN210" s="90"/>
      <c r="EXP210" s="90"/>
      <c r="EXR210" s="90"/>
      <c r="EXT210" s="90"/>
      <c r="EXV210" s="90"/>
      <c r="EXX210" s="90"/>
      <c r="EXZ210" s="90"/>
      <c r="EYB210" s="90"/>
      <c r="EYD210" s="90"/>
      <c r="EYF210" s="90"/>
      <c r="EYH210" s="90"/>
      <c r="EYJ210" s="90"/>
      <c r="EYL210" s="90"/>
      <c r="EYN210" s="90"/>
      <c r="EYP210" s="90"/>
      <c r="EYR210" s="90"/>
      <c r="EYT210" s="90"/>
      <c r="EYV210" s="90"/>
      <c r="EYX210" s="90"/>
      <c r="EYZ210" s="90"/>
      <c r="EZB210" s="90"/>
      <c r="EZD210" s="90"/>
      <c r="EZF210" s="90"/>
      <c r="EZH210" s="90"/>
      <c r="EZJ210" s="90"/>
      <c r="EZL210" s="90"/>
      <c r="EZN210" s="90"/>
      <c r="EZP210" s="90"/>
      <c r="EZR210" s="90"/>
      <c r="EZT210" s="90"/>
      <c r="EZV210" s="90"/>
      <c r="EZX210" s="90"/>
      <c r="EZZ210" s="90"/>
      <c r="FAB210" s="90"/>
      <c r="FAD210" s="90"/>
      <c r="FAF210" s="90"/>
      <c r="FAH210" s="90"/>
      <c r="FAJ210" s="90"/>
      <c r="FAL210" s="90"/>
      <c r="FAN210" s="90"/>
      <c r="FAP210" s="90"/>
      <c r="FAR210" s="90"/>
      <c r="FAT210" s="90"/>
      <c r="FAV210" s="90"/>
      <c r="FAX210" s="90"/>
      <c r="FAZ210" s="90"/>
      <c r="FBB210" s="90"/>
      <c r="FBD210" s="90"/>
      <c r="FBF210" s="90"/>
      <c r="FBH210" s="90"/>
      <c r="FBJ210" s="90"/>
      <c r="FBL210" s="90"/>
      <c r="FBN210" s="90"/>
      <c r="FBP210" s="90"/>
      <c r="FBR210" s="90"/>
      <c r="FBT210" s="90"/>
      <c r="FBV210" s="90"/>
      <c r="FBX210" s="90"/>
      <c r="FBZ210" s="90"/>
      <c r="FCB210" s="90"/>
      <c r="FCD210" s="90"/>
      <c r="FCF210" s="90"/>
      <c r="FCH210" s="90"/>
      <c r="FCJ210" s="90"/>
      <c r="FCL210" s="90"/>
      <c r="FCN210" s="90"/>
      <c r="FCP210" s="90"/>
      <c r="FCR210" s="90"/>
      <c r="FCT210" s="90"/>
      <c r="FCV210" s="90"/>
      <c r="FCX210" s="90"/>
      <c r="FCZ210" s="90"/>
      <c r="FDB210" s="90"/>
      <c r="FDD210" s="90"/>
      <c r="FDF210" s="90"/>
      <c r="FDH210" s="90"/>
      <c r="FDJ210" s="90"/>
      <c r="FDL210" s="90"/>
      <c r="FDN210" s="90"/>
      <c r="FDP210" s="90"/>
      <c r="FDR210" s="90"/>
      <c r="FDT210" s="90"/>
      <c r="FDV210" s="90"/>
      <c r="FDX210" s="90"/>
      <c r="FDZ210" s="90"/>
      <c r="FEB210" s="90"/>
      <c r="FED210" s="90"/>
      <c r="FEF210" s="90"/>
      <c r="FEH210" s="90"/>
      <c r="FEJ210" s="90"/>
      <c r="FEL210" s="90"/>
      <c r="FEN210" s="90"/>
      <c r="FEP210" s="90"/>
      <c r="FER210" s="90"/>
      <c r="FET210" s="90"/>
      <c r="FEV210" s="90"/>
      <c r="FEX210" s="90"/>
      <c r="FEZ210" s="90"/>
      <c r="FFB210" s="90"/>
      <c r="FFD210" s="90"/>
      <c r="FFF210" s="90"/>
      <c r="FFH210" s="90"/>
      <c r="FFJ210" s="90"/>
      <c r="FFL210" s="90"/>
      <c r="FFN210" s="90"/>
      <c r="FFP210" s="90"/>
      <c r="FFR210" s="90"/>
      <c r="FFT210" s="90"/>
      <c r="FFV210" s="90"/>
      <c r="FFX210" s="90"/>
      <c r="FFZ210" s="90"/>
      <c r="FGB210" s="90"/>
      <c r="FGD210" s="90"/>
      <c r="FGF210" s="90"/>
      <c r="FGH210" s="90"/>
      <c r="FGJ210" s="90"/>
      <c r="FGL210" s="90"/>
      <c r="FGN210" s="90"/>
      <c r="FGP210" s="90"/>
      <c r="FGR210" s="90"/>
      <c r="FGT210" s="90"/>
      <c r="FGV210" s="90"/>
      <c r="FGX210" s="90"/>
      <c r="FGZ210" s="90"/>
      <c r="FHB210" s="90"/>
      <c r="FHD210" s="90"/>
      <c r="FHF210" s="90"/>
      <c r="FHH210" s="90"/>
      <c r="FHJ210" s="90"/>
      <c r="FHL210" s="90"/>
      <c r="FHN210" s="90"/>
      <c r="FHP210" s="90"/>
      <c r="FHR210" s="90"/>
      <c r="FHT210" s="90"/>
      <c r="FHV210" s="90"/>
      <c r="FHX210" s="90"/>
      <c r="FHZ210" s="90"/>
      <c r="FIB210" s="90"/>
      <c r="FID210" s="90"/>
      <c r="FIF210" s="90"/>
      <c r="FIH210" s="90"/>
      <c r="FIJ210" s="90"/>
      <c r="FIL210" s="90"/>
      <c r="FIN210" s="90"/>
      <c r="FIP210" s="90"/>
      <c r="FIR210" s="90"/>
      <c r="FIT210" s="90"/>
      <c r="FIV210" s="90"/>
      <c r="FIX210" s="90"/>
      <c r="FIZ210" s="90"/>
      <c r="FJB210" s="90"/>
      <c r="FJD210" s="90"/>
      <c r="FJF210" s="90"/>
      <c r="FJH210" s="90"/>
      <c r="FJJ210" s="90"/>
      <c r="FJL210" s="90"/>
      <c r="FJN210" s="90"/>
      <c r="FJP210" s="90"/>
      <c r="FJR210" s="90"/>
      <c r="FJT210" s="90"/>
      <c r="FJV210" s="90"/>
      <c r="FJX210" s="90"/>
      <c r="FJZ210" s="90"/>
      <c r="FKB210" s="90"/>
      <c r="FKD210" s="90"/>
      <c r="FKF210" s="90"/>
      <c r="FKH210" s="90"/>
      <c r="FKJ210" s="90"/>
      <c r="FKL210" s="90"/>
      <c r="FKN210" s="90"/>
      <c r="FKP210" s="90"/>
      <c r="FKR210" s="90"/>
      <c r="FKT210" s="90"/>
      <c r="FKV210" s="90"/>
      <c r="FKX210" s="90"/>
      <c r="FKZ210" s="90"/>
      <c r="FLB210" s="90"/>
      <c r="FLD210" s="90"/>
      <c r="FLF210" s="90"/>
      <c r="FLH210" s="90"/>
      <c r="FLJ210" s="90"/>
      <c r="FLL210" s="90"/>
      <c r="FLN210" s="90"/>
      <c r="FLP210" s="90"/>
      <c r="FLR210" s="90"/>
      <c r="FLT210" s="90"/>
      <c r="FLV210" s="90"/>
      <c r="FLX210" s="90"/>
      <c r="FLZ210" s="90"/>
      <c r="FMB210" s="90"/>
      <c r="FMD210" s="90"/>
      <c r="FMF210" s="90"/>
      <c r="FMH210" s="90"/>
      <c r="FMJ210" s="90"/>
      <c r="FML210" s="90"/>
      <c r="FMN210" s="90"/>
      <c r="FMP210" s="90"/>
      <c r="FMR210" s="90"/>
      <c r="FMT210" s="90"/>
      <c r="FMV210" s="90"/>
      <c r="FMX210" s="90"/>
      <c r="FMZ210" s="90"/>
      <c r="FNB210" s="90"/>
      <c r="FND210" s="90"/>
      <c r="FNF210" s="90"/>
      <c r="FNH210" s="90"/>
      <c r="FNJ210" s="90"/>
      <c r="FNL210" s="90"/>
      <c r="FNN210" s="90"/>
      <c r="FNP210" s="90"/>
      <c r="FNR210" s="90"/>
      <c r="FNT210" s="90"/>
      <c r="FNV210" s="90"/>
      <c r="FNX210" s="90"/>
      <c r="FNZ210" s="90"/>
      <c r="FOB210" s="90"/>
      <c r="FOD210" s="90"/>
      <c r="FOF210" s="90"/>
      <c r="FOH210" s="90"/>
      <c r="FOJ210" s="90"/>
      <c r="FOL210" s="90"/>
      <c r="FON210" s="90"/>
      <c r="FOP210" s="90"/>
      <c r="FOR210" s="90"/>
      <c r="FOT210" s="90"/>
      <c r="FOV210" s="90"/>
      <c r="FOX210" s="90"/>
      <c r="FOZ210" s="90"/>
      <c r="FPB210" s="90"/>
      <c r="FPD210" s="90"/>
      <c r="FPF210" s="90"/>
      <c r="FPH210" s="90"/>
      <c r="FPJ210" s="90"/>
      <c r="FPL210" s="90"/>
      <c r="FPN210" s="90"/>
      <c r="FPP210" s="90"/>
      <c r="FPR210" s="90"/>
      <c r="FPT210" s="90"/>
      <c r="FPV210" s="90"/>
      <c r="FPX210" s="90"/>
      <c r="FPZ210" s="90"/>
      <c r="FQB210" s="90"/>
      <c r="FQD210" s="90"/>
      <c r="FQF210" s="90"/>
      <c r="FQH210" s="90"/>
      <c r="FQJ210" s="90"/>
      <c r="FQL210" s="90"/>
      <c r="FQN210" s="90"/>
      <c r="FQP210" s="90"/>
      <c r="FQR210" s="90"/>
      <c r="FQT210" s="90"/>
      <c r="FQV210" s="90"/>
      <c r="FQX210" s="90"/>
      <c r="FQZ210" s="90"/>
      <c r="FRB210" s="90"/>
      <c r="FRD210" s="90"/>
      <c r="FRF210" s="90"/>
      <c r="FRH210" s="90"/>
      <c r="FRJ210" s="90"/>
      <c r="FRL210" s="90"/>
      <c r="FRN210" s="90"/>
      <c r="FRP210" s="90"/>
      <c r="FRR210" s="90"/>
      <c r="FRT210" s="90"/>
      <c r="FRV210" s="90"/>
      <c r="FRX210" s="90"/>
      <c r="FRZ210" s="90"/>
      <c r="FSB210" s="90"/>
      <c r="FSD210" s="90"/>
      <c r="FSF210" s="90"/>
      <c r="FSH210" s="90"/>
      <c r="FSJ210" s="90"/>
      <c r="FSL210" s="90"/>
      <c r="FSN210" s="90"/>
      <c r="FSP210" s="90"/>
      <c r="FSR210" s="90"/>
      <c r="FST210" s="90"/>
      <c r="FSV210" s="90"/>
      <c r="FSX210" s="90"/>
      <c r="FSZ210" s="90"/>
      <c r="FTB210" s="90"/>
      <c r="FTD210" s="90"/>
      <c r="FTF210" s="90"/>
      <c r="FTH210" s="90"/>
      <c r="FTJ210" s="90"/>
      <c r="FTL210" s="90"/>
      <c r="FTN210" s="90"/>
      <c r="FTP210" s="90"/>
      <c r="FTR210" s="90"/>
      <c r="FTT210" s="90"/>
      <c r="FTV210" s="90"/>
      <c r="FTX210" s="90"/>
      <c r="FTZ210" s="90"/>
      <c r="FUB210" s="90"/>
      <c r="FUD210" s="90"/>
      <c r="FUF210" s="90"/>
      <c r="FUH210" s="90"/>
      <c r="FUJ210" s="90"/>
      <c r="FUL210" s="90"/>
      <c r="FUN210" s="90"/>
      <c r="FUP210" s="90"/>
      <c r="FUR210" s="90"/>
      <c r="FUT210" s="90"/>
      <c r="FUV210" s="90"/>
      <c r="FUX210" s="90"/>
      <c r="FUZ210" s="90"/>
      <c r="FVB210" s="90"/>
      <c r="FVD210" s="90"/>
      <c r="FVF210" s="90"/>
      <c r="FVH210" s="90"/>
      <c r="FVJ210" s="90"/>
      <c r="FVL210" s="90"/>
      <c r="FVN210" s="90"/>
      <c r="FVP210" s="90"/>
      <c r="FVR210" s="90"/>
      <c r="FVT210" s="90"/>
      <c r="FVV210" s="90"/>
      <c r="FVX210" s="90"/>
      <c r="FVZ210" s="90"/>
      <c r="FWB210" s="90"/>
      <c r="FWD210" s="90"/>
      <c r="FWF210" s="90"/>
      <c r="FWH210" s="90"/>
      <c r="FWJ210" s="90"/>
      <c r="FWL210" s="90"/>
      <c r="FWN210" s="90"/>
      <c r="FWP210" s="90"/>
      <c r="FWR210" s="90"/>
      <c r="FWT210" s="90"/>
      <c r="FWV210" s="90"/>
      <c r="FWX210" s="90"/>
      <c r="FWZ210" s="90"/>
      <c r="FXB210" s="90"/>
      <c r="FXD210" s="90"/>
      <c r="FXF210" s="90"/>
      <c r="FXH210" s="90"/>
      <c r="FXJ210" s="90"/>
      <c r="FXL210" s="90"/>
      <c r="FXN210" s="90"/>
      <c r="FXP210" s="90"/>
      <c r="FXR210" s="90"/>
      <c r="FXT210" s="90"/>
      <c r="FXV210" s="90"/>
      <c r="FXX210" s="90"/>
      <c r="FXZ210" s="90"/>
      <c r="FYB210" s="90"/>
      <c r="FYD210" s="90"/>
      <c r="FYF210" s="90"/>
      <c r="FYH210" s="90"/>
      <c r="FYJ210" s="90"/>
      <c r="FYL210" s="90"/>
      <c r="FYN210" s="90"/>
      <c r="FYP210" s="90"/>
      <c r="FYR210" s="90"/>
      <c r="FYT210" s="90"/>
      <c r="FYV210" s="90"/>
      <c r="FYX210" s="90"/>
      <c r="FYZ210" s="90"/>
      <c r="FZB210" s="90"/>
      <c r="FZD210" s="90"/>
      <c r="FZF210" s="90"/>
      <c r="FZH210" s="90"/>
      <c r="FZJ210" s="90"/>
      <c r="FZL210" s="90"/>
      <c r="FZN210" s="90"/>
      <c r="FZP210" s="90"/>
      <c r="FZR210" s="90"/>
      <c r="FZT210" s="90"/>
      <c r="FZV210" s="90"/>
      <c r="FZX210" s="90"/>
      <c r="FZZ210" s="90"/>
      <c r="GAB210" s="90"/>
      <c r="GAD210" s="90"/>
      <c r="GAF210" s="90"/>
      <c r="GAH210" s="90"/>
      <c r="GAJ210" s="90"/>
      <c r="GAL210" s="90"/>
      <c r="GAN210" s="90"/>
      <c r="GAP210" s="90"/>
      <c r="GAR210" s="90"/>
      <c r="GAT210" s="90"/>
      <c r="GAV210" s="90"/>
      <c r="GAX210" s="90"/>
      <c r="GAZ210" s="90"/>
      <c r="GBB210" s="90"/>
      <c r="GBD210" s="90"/>
      <c r="GBF210" s="90"/>
      <c r="GBH210" s="90"/>
      <c r="GBJ210" s="90"/>
      <c r="GBL210" s="90"/>
      <c r="GBN210" s="90"/>
      <c r="GBP210" s="90"/>
      <c r="GBR210" s="90"/>
      <c r="GBT210" s="90"/>
      <c r="GBV210" s="90"/>
      <c r="GBX210" s="90"/>
      <c r="GBZ210" s="90"/>
      <c r="GCB210" s="90"/>
      <c r="GCD210" s="90"/>
      <c r="GCF210" s="90"/>
      <c r="GCH210" s="90"/>
      <c r="GCJ210" s="90"/>
      <c r="GCL210" s="90"/>
      <c r="GCN210" s="90"/>
      <c r="GCP210" s="90"/>
      <c r="GCR210" s="90"/>
      <c r="GCT210" s="90"/>
      <c r="GCV210" s="90"/>
      <c r="GCX210" s="90"/>
      <c r="GCZ210" s="90"/>
      <c r="GDB210" s="90"/>
      <c r="GDD210" s="90"/>
      <c r="GDF210" s="90"/>
      <c r="GDH210" s="90"/>
      <c r="GDJ210" s="90"/>
      <c r="GDL210" s="90"/>
      <c r="GDN210" s="90"/>
      <c r="GDP210" s="90"/>
      <c r="GDR210" s="90"/>
      <c r="GDT210" s="90"/>
      <c r="GDV210" s="90"/>
      <c r="GDX210" s="90"/>
      <c r="GDZ210" s="90"/>
      <c r="GEB210" s="90"/>
      <c r="GED210" s="90"/>
      <c r="GEF210" s="90"/>
      <c r="GEH210" s="90"/>
      <c r="GEJ210" s="90"/>
      <c r="GEL210" s="90"/>
      <c r="GEN210" s="90"/>
      <c r="GEP210" s="90"/>
      <c r="GER210" s="90"/>
      <c r="GET210" s="90"/>
      <c r="GEV210" s="90"/>
      <c r="GEX210" s="90"/>
      <c r="GEZ210" s="90"/>
      <c r="GFB210" s="90"/>
      <c r="GFD210" s="90"/>
      <c r="GFF210" s="90"/>
      <c r="GFH210" s="90"/>
      <c r="GFJ210" s="90"/>
      <c r="GFL210" s="90"/>
      <c r="GFN210" s="90"/>
      <c r="GFP210" s="90"/>
      <c r="GFR210" s="90"/>
      <c r="GFT210" s="90"/>
      <c r="GFV210" s="90"/>
      <c r="GFX210" s="90"/>
      <c r="GFZ210" s="90"/>
      <c r="GGB210" s="90"/>
      <c r="GGD210" s="90"/>
      <c r="GGF210" s="90"/>
      <c r="GGH210" s="90"/>
      <c r="GGJ210" s="90"/>
      <c r="GGL210" s="90"/>
      <c r="GGN210" s="90"/>
      <c r="GGP210" s="90"/>
      <c r="GGR210" s="90"/>
      <c r="GGT210" s="90"/>
      <c r="GGV210" s="90"/>
      <c r="GGX210" s="90"/>
      <c r="GGZ210" s="90"/>
      <c r="GHB210" s="90"/>
      <c r="GHD210" s="90"/>
      <c r="GHF210" s="90"/>
      <c r="GHH210" s="90"/>
      <c r="GHJ210" s="90"/>
      <c r="GHL210" s="90"/>
      <c r="GHN210" s="90"/>
      <c r="GHP210" s="90"/>
      <c r="GHR210" s="90"/>
      <c r="GHT210" s="90"/>
      <c r="GHV210" s="90"/>
      <c r="GHX210" s="90"/>
      <c r="GHZ210" s="90"/>
      <c r="GIB210" s="90"/>
      <c r="GID210" s="90"/>
      <c r="GIF210" s="90"/>
      <c r="GIH210" s="90"/>
      <c r="GIJ210" s="90"/>
      <c r="GIL210" s="90"/>
      <c r="GIN210" s="90"/>
      <c r="GIP210" s="90"/>
      <c r="GIR210" s="90"/>
      <c r="GIT210" s="90"/>
      <c r="GIV210" s="90"/>
      <c r="GIX210" s="90"/>
      <c r="GIZ210" s="90"/>
      <c r="GJB210" s="90"/>
      <c r="GJD210" s="90"/>
      <c r="GJF210" s="90"/>
      <c r="GJH210" s="90"/>
      <c r="GJJ210" s="90"/>
      <c r="GJL210" s="90"/>
      <c r="GJN210" s="90"/>
      <c r="GJP210" s="90"/>
      <c r="GJR210" s="90"/>
      <c r="GJT210" s="90"/>
      <c r="GJV210" s="90"/>
      <c r="GJX210" s="90"/>
      <c r="GJZ210" s="90"/>
      <c r="GKB210" s="90"/>
      <c r="GKD210" s="90"/>
      <c r="GKF210" s="90"/>
      <c r="GKH210" s="90"/>
      <c r="GKJ210" s="90"/>
      <c r="GKL210" s="90"/>
      <c r="GKN210" s="90"/>
      <c r="GKP210" s="90"/>
      <c r="GKR210" s="90"/>
      <c r="GKT210" s="90"/>
      <c r="GKV210" s="90"/>
      <c r="GKX210" s="90"/>
      <c r="GKZ210" s="90"/>
      <c r="GLB210" s="90"/>
      <c r="GLD210" s="90"/>
      <c r="GLF210" s="90"/>
      <c r="GLH210" s="90"/>
      <c r="GLJ210" s="90"/>
      <c r="GLL210" s="90"/>
      <c r="GLN210" s="90"/>
      <c r="GLP210" s="90"/>
      <c r="GLR210" s="90"/>
      <c r="GLT210" s="90"/>
      <c r="GLV210" s="90"/>
      <c r="GLX210" s="90"/>
      <c r="GLZ210" s="90"/>
      <c r="GMB210" s="90"/>
      <c r="GMD210" s="90"/>
      <c r="GMF210" s="90"/>
      <c r="GMH210" s="90"/>
      <c r="GMJ210" s="90"/>
      <c r="GML210" s="90"/>
      <c r="GMN210" s="90"/>
      <c r="GMP210" s="90"/>
      <c r="GMR210" s="90"/>
      <c r="GMT210" s="90"/>
      <c r="GMV210" s="90"/>
      <c r="GMX210" s="90"/>
      <c r="GMZ210" s="90"/>
      <c r="GNB210" s="90"/>
      <c r="GND210" s="90"/>
      <c r="GNF210" s="90"/>
      <c r="GNH210" s="90"/>
      <c r="GNJ210" s="90"/>
      <c r="GNL210" s="90"/>
      <c r="GNN210" s="90"/>
      <c r="GNP210" s="90"/>
      <c r="GNR210" s="90"/>
      <c r="GNT210" s="90"/>
      <c r="GNV210" s="90"/>
      <c r="GNX210" s="90"/>
      <c r="GNZ210" s="90"/>
      <c r="GOB210" s="90"/>
      <c r="GOD210" s="90"/>
      <c r="GOF210" s="90"/>
      <c r="GOH210" s="90"/>
      <c r="GOJ210" s="90"/>
      <c r="GOL210" s="90"/>
      <c r="GON210" s="90"/>
      <c r="GOP210" s="90"/>
      <c r="GOR210" s="90"/>
      <c r="GOT210" s="90"/>
      <c r="GOV210" s="90"/>
      <c r="GOX210" s="90"/>
      <c r="GOZ210" s="90"/>
      <c r="GPB210" s="90"/>
      <c r="GPD210" s="90"/>
      <c r="GPF210" s="90"/>
      <c r="GPH210" s="90"/>
      <c r="GPJ210" s="90"/>
      <c r="GPL210" s="90"/>
      <c r="GPN210" s="90"/>
      <c r="GPP210" s="90"/>
      <c r="GPR210" s="90"/>
      <c r="GPT210" s="90"/>
      <c r="GPV210" s="90"/>
      <c r="GPX210" s="90"/>
      <c r="GPZ210" s="90"/>
      <c r="GQB210" s="90"/>
      <c r="GQD210" s="90"/>
      <c r="GQF210" s="90"/>
      <c r="GQH210" s="90"/>
      <c r="GQJ210" s="90"/>
      <c r="GQL210" s="90"/>
      <c r="GQN210" s="90"/>
      <c r="GQP210" s="90"/>
      <c r="GQR210" s="90"/>
      <c r="GQT210" s="90"/>
      <c r="GQV210" s="90"/>
      <c r="GQX210" s="90"/>
      <c r="GQZ210" s="90"/>
      <c r="GRB210" s="90"/>
      <c r="GRD210" s="90"/>
      <c r="GRF210" s="90"/>
      <c r="GRH210" s="90"/>
      <c r="GRJ210" s="90"/>
      <c r="GRL210" s="90"/>
      <c r="GRN210" s="90"/>
      <c r="GRP210" s="90"/>
      <c r="GRR210" s="90"/>
      <c r="GRT210" s="90"/>
      <c r="GRV210" s="90"/>
      <c r="GRX210" s="90"/>
      <c r="GRZ210" s="90"/>
      <c r="GSB210" s="90"/>
      <c r="GSD210" s="90"/>
      <c r="GSF210" s="90"/>
      <c r="GSH210" s="90"/>
      <c r="GSJ210" s="90"/>
      <c r="GSL210" s="90"/>
      <c r="GSN210" s="90"/>
      <c r="GSP210" s="90"/>
      <c r="GSR210" s="90"/>
      <c r="GST210" s="90"/>
      <c r="GSV210" s="90"/>
      <c r="GSX210" s="90"/>
      <c r="GSZ210" s="90"/>
      <c r="GTB210" s="90"/>
      <c r="GTD210" s="90"/>
      <c r="GTF210" s="90"/>
      <c r="GTH210" s="90"/>
      <c r="GTJ210" s="90"/>
      <c r="GTL210" s="90"/>
      <c r="GTN210" s="90"/>
      <c r="GTP210" s="90"/>
      <c r="GTR210" s="90"/>
      <c r="GTT210" s="90"/>
      <c r="GTV210" s="90"/>
      <c r="GTX210" s="90"/>
      <c r="GTZ210" s="90"/>
      <c r="GUB210" s="90"/>
      <c r="GUD210" s="90"/>
      <c r="GUF210" s="90"/>
      <c r="GUH210" s="90"/>
      <c r="GUJ210" s="90"/>
      <c r="GUL210" s="90"/>
      <c r="GUN210" s="90"/>
      <c r="GUP210" s="90"/>
      <c r="GUR210" s="90"/>
      <c r="GUT210" s="90"/>
      <c r="GUV210" s="90"/>
      <c r="GUX210" s="90"/>
      <c r="GUZ210" s="90"/>
      <c r="GVB210" s="90"/>
      <c r="GVD210" s="90"/>
      <c r="GVF210" s="90"/>
      <c r="GVH210" s="90"/>
      <c r="GVJ210" s="90"/>
      <c r="GVL210" s="90"/>
      <c r="GVN210" s="90"/>
      <c r="GVP210" s="90"/>
      <c r="GVR210" s="90"/>
      <c r="GVT210" s="90"/>
      <c r="GVV210" s="90"/>
      <c r="GVX210" s="90"/>
      <c r="GVZ210" s="90"/>
      <c r="GWB210" s="90"/>
      <c r="GWD210" s="90"/>
      <c r="GWF210" s="90"/>
      <c r="GWH210" s="90"/>
      <c r="GWJ210" s="90"/>
      <c r="GWL210" s="90"/>
      <c r="GWN210" s="90"/>
      <c r="GWP210" s="90"/>
      <c r="GWR210" s="90"/>
      <c r="GWT210" s="90"/>
      <c r="GWV210" s="90"/>
      <c r="GWX210" s="90"/>
      <c r="GWZ210" s="90"/>
      <c r="GXB210" s="90"/>
      <c r="GXD210" s="90"/>
      <c r="GXF210" s="90"/>
      <c r="GXH210" s="90"/>
      <c r="GXJ210" s="90"/>
      <c r="GXL210" s="90"/>
      <c r="GXN210" s="90"/>
      <c r="GXP210" s="90"/>
      <c r="GXR210" s="90"/>
      <c r="GXT210" s="90"/>
      <c r="GXV210" s="90"/>
      <c r="GXX210" s="90"/>
      <c r="GXZ210" s="90"/>
      <c r="GYB210" s="90"/>
      <c r="GYD210" s="90"/>
      <c r="GYF210" s="90"/>
      <c r="GYH210" s="90"/>
      <c r="GYJ210" s="90"/>
      <c r="GYL210" s="90"/>
      <c r="GYN210" s="90"/>
      <c r="GYP210" s="90"/>
      <c r="GYR210" s="90"/>
      <c r="GYT210" s="90"/>
      <c r="GYV210" s="90"/>
      <c r="GYX210" s="90"/>
      <c r="GYZ210" s="90"/>
      <c r="GZB210" s="90"/>
      <c r="GZD210" s="90"/>
      <c r="GZF210" s="90"/>
      <c r="GZH210" s="90"/>
      <c r="GZJ210" s="90"/>
      <c r="GZL210" s="90"/>
      <c r="GZN210" s="90"/>
      <c r="GZP210" s="90"/>
      <c r="GZR210" s="90"/>
      <c r="GZT210" s="90"/>
      <c r="GZV210" s="90"/>
      <c r="GZX210" s="90"/>
      <c r="GZZ210" s="90"/>
      <c r="HAB210" s="90"/>
      <c r="HAD210" s="90"/>
      <c r="HAF210" s="90"/>
      <c r="HAH210" s="90"/>
      <c r="HAJ210" s="90"/>
      <c r="HAL210" s="90"/>
      <c r="HAN210" s="90"/>
      <c r="HAP210" s="90"/>
      <c r="HAR210" s="90"/>
      <c r="HAT210" s="90"/>
      <c r="HAV210" s="90"/>
      <c r="HAX210" s="90"/>
      <c r="HAZ210" s="90"/>
      <c r="HBB210" s="90"/>
      <c r="HBD210" s="90"/>
      <c r="HBF210" s="90"/>
      <c r="HBH210" s="90"/>
      <c r="HBJ210" s="90"/>
      <c r="HBL210" s="90"/>
      <c r="HBN210" s="90"/>
      <c r="HBP210" s="90"/>
      <c r="HBR210" s="90"/>
      <c r="HBT210" s="90"/>
      <c r="HBV210" s="90"/>
      <c r="HBX210" s="90"/>
      <c r="HBZ210" s="90"/>
      <c r="HCB210" s="90"/>
      <c r="HCD210" s="90"/>
      <c r="HCF210" s="90"/>
      <c r="HCH210" s="90"/>
      <c r="HCJ210" s="90"/>
      <c r="HCL210" s="90"/>
      <c r="HCN210" s="90"/>
      <c r="HCP210" s="90"/>
      <c r="HCR210" s="90"/>
      <c r="HCT210" s="90"/>
      <c r="HCV210" s="90"/>
      <c r="HCX210" s="90"/>
      <c r="HCZ210" s="90"/>
      <c r="HDB210" s="90"/>
      <c r="HDD210" s="90"/>
      <c r="HDF210" s="90"/>
      <c r="HDH210" s="90"/>
      <c r="HDJ210" s="90"/>
      <c r="HDL210" s="90"/>
      <c r="HDN210" s="90"/>
      <c r="HDP210" s="90"/>
      <c r="HDR210" s="90"/>
      <c r="HDT210" s="90"/>
      <c r="HDV210" s="90"/>
      <c r="HDX210" s="90"/>
      <c r="HDZ210" s="90"/>
      <c r="HEB210" s="90"/>
      <c r="HED210" s="90"/>
      <c r="HEF210" s="90"/>
      <c r="HEH210" s="90"/>
      <c r="HEJ210" s="90"/>
      <c r="HEL210" s="90"/>
      <c r="HEN210" s="90"/>
      <c r="HEP210" s="90"/>
      <c r="HER210" s="90"/>
      <c r="HET210" s="90"/>
      <c r="HEV210" s="90"/>
      <c r="HEX210" s="90"/>
      <c r="HEZ210" s="90"/>
      <c r="HFB210" s="90"/>
      <c r="HFD210" s="90"/>
      <c r="HFF210" s="90"/>
      <c r="HFH210" s="90"/>
      <c r="HFJ210" s="90"/>
      <c r="HFL210" s="90"/>
      <c r="HFN210" s="90"/>
      <c r="HFP210" s="90"/>
      <c r="HFR210" s="90"/>
      <c r="HFT210" s="90"/>
      <c r="HFV210" s="90"/>
      <c r="HFX210" s="90"/>
      <c r="HFZ210" s="90"/>
      <c r="HGB210" s="90"/>
      <c r="HGD210" s="90"/>
      <c r="HGF210" s="90"/>
      <c r="HGH210" s="90"/>
      <c r="HGJ210" s="90"/>
      <c r="HGL210" s="90"/>
      <c r="HGN210" s="90"/>
      <c r="HGP210" s="90"/>
      <c r="HGR210" s="90"/>
      <c r="HGT210" s="90"/>
      <c r="HGV210" s="90"/>
      <c r="HGX210" s="90"/>
      <c r="HGZ210" s="90"/>
      <c r="HHB210" s="90"/>
      <c r="HHD210" s="90"/>
      <c r="HHF210" s="90"/>
      <c r="HHH210" s="90"/>
      <c r="HHJ210" s="90"/>
      <c r="HHL210" s="90"/>
      <c r="HHN210" s="90"/>
      <c r="HHP210" s="90"/>
      <c r="HHR210" s="90"/>
      <c r="HHT210" s="90"/>
      <c r="HHV210" s="90"/>
      <c r="HHX210" s="90"/>
      <c r="HHZ210" s="90"/>
      <c r="HIB210" s="90"/>
      <c r="HID210" s="90"/>
      <c r="HIF210" s="90"/>
      <c r="HIH210" s="90"/>
      <c r="HIJ210" s="90"/>
      <c r="HIL210" s="90"/>
      <c r="HIN210" s="90"/>
      <c r="HIP210" s="90"/>
      <c r="HIR210" s="90"/>
      <c r="HIT210" s="90"/>
      <c r="HIV210" s="90"/>
      <c r="HIX210" s="90"/>
      <c r="HIZ210" s="90"/>
      <c r="HJB210" s="90"/>
      <c r="HJD210" s="90"/>
      <c r="HJF210" s="90"/>
      <c r="HJH210" s="90"/>
      <c r="HJJ210" s="90"/>
      <c r="HJL210" s="90"/>
      <c r="HJN210" s="90"/>
      <c r="HJP210" s="90"/>
      <c r="HJR210" s="90"/>
      <c r="HJT210" s="90"/>
      <c r="HJV210" s="90"/>
      <c r="HJX210" s="90"/>
      <c r="HJZ210" s="90"/>
      <c r="HKB210" s="90"/>
      <c r="HKD210" s="90"/>
      <c r="HKF210" s="90"/>
      <c r="HKH210" s="90"/>
      <c r="HKJ210" s="90"/>
      <c r="HKL210" s="90"/>
      <c r="HKN210" s="90"/>
      <c r="HKP210" s="90"/>
      <c r="HKR210" s="90"/>
      <c r="HKT210" s="90"/>
      <c r="HKV210" s="90"/>
      <c r="HKX210" s="90"/>
      <c r="HKZ210" s="90"/>
      <c r="HLB210" s="90"/>
      <c r="HLD210" s="90"/>
      <c r="HLF210" s="90"/>
      <c r="HLH210" s="90"/>
      <c r="HLJ210" s="90"/>
      <c r="HLL210" s="90"/>
      <c r="HLN210" s="90"/>
      <c r="HLP210" s="90"/>
      <c r="HLR210" s="90"/>
      <c r="HLT210" s="90"/>
      <c r="HLV210" s="90"/>
      <c r="HLX210" s="90"/>
      <c r="HLZ210" s="90"/>
      <c r="HMB210" s="90"/>
      <c r="HMD210" s="90"/>
      <c r="HMF210" s="90"/>
      <c r="HMH210" s="90"/>
      <c r="HMJ210" s="90"/>
      <c r="HML210" s="90"/>
      <c r="HMN210" s="90"/>
      <c r="HMP210" s="90"/>
      <c r="HMR210" s="90"/>
      <c r="HMT210" s="90"/>
      <c r="HMV210" s="90"/>
      <c r="HMX210" s="90"/>
      <c r="HMZ210" s="90"/>
      <c r="HNB210" s="90"/>
      <c r="HND210" s="90"/>
      <c r="HNF210" s="90"/>
      <c r="HNH210" s="90"/>
      <c r="HNJ210" s="90"/>
      <c r="HNL210" s="90"/>
      <c r="HNN210" s="90"/>
      <c r="HNP210" s="90"/>
      <c r="HNR210" s="90"/>
      <c r="HNT210" s="90"/>
      <c r="HNV210" s="90"/>
      <c r="HNX210" s="90"/>
      <c r="HNZ210" s="90"/>
      <c r="HOB210" s="90"/>
      <c r="HOD210" s="90"/>
      <c r="HOF210" s="90"/>
      <c r="HOH210" s="90"/>
      <c r="HOJ210" s="90"/>
      <c r="HOL210" s="90"/>
      <c r="HON210" s="90"/>
      <c r="HOP210" s="90"/>
      <c r="HOR210" s="90"/>
      <c r="HOT210" s="90"/>
      <c r="HOV210" s="90"/>
      <c r="HOX210" s="90"/>
      <c r="HOZ210" s="90"/>
      <c r="HPB210" s="90"/>
      <c r="HPD210" s="90"/>
      <c r="HPF210" s="90"/>
      <c r="HPH210" s="90"/>
      <c r="HPJ210" s="90"/>
      <c r="HPL210" s="90"/>
      <c r="HPN210" s="90"/>
      <c r="HPP210" s="90"/>
      <c r="HPR210" s="90"/>
      <c r="HPT210" s="90"/>
      <c r="HPV210" s="90"/>
      <c r="HPX210" s="90"/>
      <c r="HPZ210" s="90"/>
      <c r="HQB210" s="90"/>
      <c r="HQD210" s="90"/>
      <c r="HQF210" s="90"/>
      <c r="HQH210" s="90"/>
      <c r="HQJ210" s="90"/>
      <c r="HQL210" s="90"/>
      <c r="HQN210" s="90"/>
      <c r="HQP210" s="90"/>
      <c r="HQR210" s="90"/>
      <c r="HQT210" s="90"/>
      <c r="HQV210" s="90"/>
      <c r="HQX210" s="90"/>
      <c r="HQZ210" s="90"/>
      <c r="HRB210" s="90"/>
      <c r="HRD210" s="90"/>
      <c r="HRF210" s="90"/>
      <c r="HRH210" s="90"/>
      <c r="HRJ210" s="90"/>
      <c r="HRL210" s="90"/>
      <c r="HRN210" s="90"/>
      <c r="HRP210" s="90"/>
      <c r="HRR210" s="90"/>
      <c r="HRT210" s="90"/>
      <c r="HRV210" s="90"/>
      <c r="HRX210" s="90"/>
      <c r="HRZ210" s="90"/>
      <c r="HSB210" s="90"/>
      <c r="HSD210" s="90"/>
      <c r="HSF210" s="90"/>
      <c r="HSH210" s="90"/>
      <c r="HSJ210" s="90"/>
      <c r="HSL210" s="90"/>
      <c r="HSN210" s="90"/>
      <c r="HSP210" s="90"/>
      <c r="HSR210" s="90"/>
      <c r="HST210" s="90"/>
      <c r="HSV210" s="90"/>
      <c r="HSX210" s="90"/>
      <c r="HSZ210" s="90"/>
      <c r="HTB210" s="90"/>
      <c r="HTD210" s="90"/>
      <c r="HTF210" s="90"/>
      <c r="HTH210" s="90"/>
      <c r="HTJ210" s="90"/>
      <c r="HTL210" s="90"/>
      <c r="HTN210" s="90"/>
      <c r="HTP210" s="90"/>
      <c r="HTR210" s="90"/>
      <c r="HTT210" s="90"/>
      <c r="HTV210" s="90"/>
      <c r="HTX210" s="90"/>
      <c r="HTZ210" s="90"/>
      <c r="HUB210" s="90"/>
      <c r="HUD210" s="90"/>
      <c r="HUF210" s="90"/>
      <c r="HUH210" s="90"/>
      <c r="HUJ210" s="90"/>
      <c r="HUL210" s="90"/>
      <c r="HUN210" s="90"/>
      <c r="HUP210" s="90"/>
      <c r="HUR210" s="90"/>
      <c r="HUT210" s="90"/>
      <c r="HUV210" s="90"/>
      <c r="HUX210" s="90"/>
      <c r="HUZ210" s="90"/>
      <c r="HVB210" s="90"/>
      <c r="HVD210" s="90"/>
      <c r="HVF210" s="90"/>
      <c r="HVH210" s="90"/>
      <c r="HVJ210" s="90"/>
      <c r="HVL210" s="90"/>
      <c r="HVN210" s="90"/>
      <c r="HVP210" s="90"/>
      <c r="HVR210" s="90"/>
      <c r="HVT210" s="90"/>
      <c r="HVV210" s="90"/>
      <c r="HVX210" s="90"/>
      <c r="HVZ210" s="90"/>
      <c r="HWB210" s="90"/>
      <c r="HWD210" s="90"/>
      <c r="HWF210" s="90"/>
      <c r="HWH210" s="90"/>
      <c r="HWJ210" s="90"/>
      <c r="HWL210" s="90"/>
      <c r="HWN210" s="90"/>
      <c r="HWP210" s="90"/>
      <c r="HWR210" s="90"/>
      <c r="HWT210" s="90"/>
      <c r="HWV210" s="90"/>
      <c r="HWX210" s="90"/>
      <c r="HWZ210" s="90"/>
      <c r="HXB210" s="90"/>
      <c r="HXD210" s="90"/>
      <c r="HXF210" s="90"/>
      <c r="HXH210" s="90"/>
      <c r="HXJ210" s="90"/>
      <c r="HXL210" s="90"/>
      <c r="HXN210" s="90"/>
      <c r="HXP210" s="90"/>
      <c r="HXR210" s="90"/>
      <c r="HXT210" s="90"/>
      <c r="HXV210" s="90"/>
      <c r="HXX210" s="90"/>
      <c r="HXZ210" s="90"/>
      <c r="HYB210" s="90"/>
      <c r="HYD210" s="90"/>
      <c r="HYF210" s="90"/>
      <c r="HYH210" s="90"/>
      <c r="HYJ210" s="90"/>
      <c r="HYL210" s="90"/>
      <c r="HYN210" s="90"/>
      <c r="HYP210" s="90"/>
      <c r="HYR210" s="90"/>
      <c r="HYT210" s="90"/>
      <c r="HYV210" s="90"/>
      <c r="HYX210" s="90"/>
      <c r="HYZ210" s="90"/>
      <c r="HZB210" s="90"/>
      <c r="HZD210" s="90"/>
      <c r="HZF210" s="90"/>
      <c r="HZH210" s="90"/>
      <c r="HZJ210" s="90"/>
      <c r="HZL210" s="90"/>
      <c r="HZN210" s="90"/>
      <c r="HZP210" s="90"/>
      <c r="HZR210" s="90"/>
      <c r="HZT210" s="90"/>
      <c r="HZV210" s="90"/>
      <c r="HZX210" s="90"/>
      <c r="HZZ210" s="90"/>
      <c r="IAB210" s="90"/>
      <c r="IAD210" s="90"/>
      <c r="IAF210" s="90"/>
      <c r="IAH210" s="90"/>
      <c r="IAJ210" s="90"/>
      <c r="IAL210" s="90"/>
      <c r="IAN210" s="90"/>
      <c r="IAP210" s="90"/>
      <c r="IAR210" s="90"/>
      <c r="IAT210" s="90"/>
      <c r="IAV210" s="90"/>
      <c r="IAX210" s="90"/>
      <c r="IAZ210" s="90"/>
      <c r="IBB210" s="90"/>
      <c r="IBD210" s="90"/>
      <c r="IBF210" s="90"/>
      <c r="IBH210" s="90"/>
      <c r="IBJ210" s="90"/>
      <c r="IBL210" s="90"/>
      <c r="IBN210" s="90"/>
      <c r="IBP210" s="90"/>
      <c r="IBR210" s="90"/>
      <c r="IBT210" s="90"/>
      <c r="IBV210" s="90"/>
      <c r="IBX210" s="90"/>
      <c r="IBZ210" s="90"/>
      <c r="ICB210" s="90"/>
      <c r="ICD210" s="90"/>
      <c r="ICF210" s="90"/>
      <c r="ICH210" s="90"/>
      <c r="ICJ210" s="90"/>
      <c r="ICL210" s="90"/>
      <c r="ICN210" s="90"/>
      <c r="ICP210" s="90"/>
      <c r="ICR210" s="90"/>
      <c r="ICT210" s="90"/>
      <c r="ICV210" s="90"/>
      <c r="ICX210" s="90"/>
      <c r="ICZ210" s="90"/>
      <c r="IDB210" s="90"/>
      <c r="IDD210" s="90"/>
      <c r="IDF210" s="90"/>
      <c r="IDH210" s="90"/>
      <c r="IDJ210" s="90"/>
      <c r="IDL210" s="90"/>
      <c r="IDN210" s="90"/>
      <c r="IDP210" s="90"/>
      <c r="IDR210" s="90"/>
      <c r="IDT210" s="90"/>
      <c r="IDV210" s="90"/>
      <c r="IDX210" s="90"/>
      <c r="IDZ210" s="90"/>
      <c r="IEB210" s="90"/>
      <c r="IED210" s="90"/>
      <c r="IEF210" s="90"/>
      <c r="IEH210" s="90"/>
      <c r="IEJ210" s="90"/>
      <c r="IEL210" s="90"/>
      <c r="IEN210" s="90"/>
      <c r="IEP210" s="90"/>
      <c r="IER210" s="90"/>
      <c r="IET210" s="90"/>
      <c r="IEV210" s="90"/>
      <c r="IEX210" s="90"/>
      <c r="IEZ210" s="90"/>
      <c r="IFB210" s="90"/>
      <c r="IFD210" s="90"/>
      <c r="IFF210" s="90"/>
      <c r="IFH210" s="90"/>
      <c r="IFJ210" s="90"/>
      <c r="IFL210" s="90"/>
      <c r="IFN210" s="90"/>
      <c r="IFP210" s="90"/>
      <c r="IFR210" s="90"/>
      <c r="IFT210" s="90"/>
      <c r="IFV210" s="90"/>
      <c r="IFX210" s="90"/>
      <c r="IFZ210" s="90"/>
      <c r="IGB210" s="90"/>
      <c r="IGD210" s="90"/>
      <c r="IGF210" s="90"/>
      <c r="IGH210" s="90"/>
      <c r="IGJ210" s="90"/>
      <c r="IGL210" s="90"/>
      <c r="IGN210" s="90"/>
      <c r="IGP210" s="90"/>
      <c r="IGR210" s="90"/>
      <c r="IGT210" s="90"/>
      <c r="IGV210" s="90"/>
      <c r="IGX210" s="90"/>
      <c r="IGZ210" s="90"/>
      <c r="IHB210" s="90"/>
      <c r="IHD210" s="90"/>
      <c r="IHF210" s="90"/>
      <c r="IHH210" s="90"/>
      <c r="IHJ210" s="90"/>
      <c r="IHL210" s="90"/>
      <c r="IHN210" s="90"/>
      <c r="IHP210" s="90"/>
      <c r="IHR210" s="90"/>
      <c r="IHT210" s="90"/>
      <c r="IHV210" s="90"/>
      <c r="IHX210" s="90"/>
      <c r="IHZ210" s="90"/>
      <c r="IIB210" s="90"/>
      <c r="IID210" s="90"/>
      <c r="IIF210" s="90"/>
      <c r="IIH210" s="90"/>
      <c r="IIJ210" s="90"/>
      <c r="IIL210" s="90"/>
      <c r="IIN210" s="90"/>
      <c r="IIP210" s="90"/>
      <c r="IIR210" s="90"/>
      <c r="IIT210" s="90"/>
      <c r="IIV210" s="90"/>
      <c r="IIX210" s="90"/>
      <c r="IIZ210" s="90"/>
      <c r="IJB210" s="90"/>
      <c r="IJD210" s="90"/>
      <c r="IJF210" s="90"/>
      <c r="IJH210" s="90"/>
      <c r="IJJ210" s="90"/>
      <c r="IJL210" s="90"/>
      <c r="IJN210" s="90"/>
      <c r="IJP210" s="90"/>
      <c r="IJR210" s="90"/>
      <c r="IJT210" s="90"/>
      <c r="IJV210" s="90"/>
      <c r="IJX210" s="90"/>
      <c r="IJZ210" s="90"/>
      <c r="IKB210" s="90"/>
      <c r="IKD210" s="90"/>
      <c r="IKF210" s="90"/>
      <c r="IKH210" s="90"/>
      <c r="IKJ210" s="90"/>
      <c r="IKL210" s="90"/>
      <c r="IKN210" s="90"/>
      <c r="IKP210" s="90"/>
      <c r="IKR210" s="90"/>
      <c r="IKT210" s="90"/>
      <c r="IKV210" s="90"/>
      <c r="IKX210" s="90"/>
      <c r="IKZ210" s="90"/>
      <c r="ILB210" s="90"/>
      <c r="ILD210" s="90"/>
      <c r="ILF210" s="90"/>
      <c r="ILH210" s="90"/>
      <c r="ILJ210" s="90"/>
      <c r="ILL210" s="90"/>
      <c r="ILN210" s="90"/>
      <c r="ILP210" s="90"/>
      <c r="ILR210" s="90"/>
      <c r="ILT210" s="90"/>
      <c r="ILV210" s="90"/>
      <c r="ILX210" s="90"/>
      <c r="ILZ210" s="90"/>
      <c r="IMB210" s="90"/>
      <c r="IMD210" s="90"/>
      <c r="IMF210" s="90"/>
      <c r="IMH210" s="90"/>
      <c r="IMJ210" s="90"/>
      <c r="IML210" s="90"/>
      <c r="IMN210" s="90"/>
      <c r="IMP210" s="90"/>
      <c r="IMR210" s="90"/>
      <c r="IMT210" s="90"/>
      <c r="IMV210" s="90"/>
      <c r="IMX210" s="90"/>
      <c r="IMZ210" s="90"/>
      <c r="INB210" s="90"/>
      <c r="IND210" s="90"/>
      <c r="INF210" s="90"/>
      <c r="INH210" s="90"/>
      <c r="INJ210" s="90"/>
      <c r="INL210" s="90"/>
      <c r="INN210" s="90"/>
      <c r="INP210" s="90"/>
      <c r="INR210" s="90"/>
      <c r="INT210" s="90"/>
      <c r="INV210" s="90"/>
      <c r="INX210" s="90"/>
      <c r="INZ210" s="90"/>
      <c r="IOB210" s="90"/>
      <c r="IOD210" s="90"/>
      <c r="IOF210" s="90"/>
      <c r="IOH210" s="90"/>
      <c r="IOJ210" s="90"/>
      <c r="IOL210" s="90"/>
      <c r="ION210" s="90"/>
      <c r="IOP210" s="90"/>
      <c r="IOR210" s="90"/>
      <c r="IOT210" s="90"/>
      <c r="IOV210" s="90"/>
      <c r="IOX210" s="90"/>
      <c r="IOZ210" s="90"/>
      <c r="IPB210" s="90"/>
      <c r="IPD210" s="90"/>
      <c r="IPF210" s="90"/>
      <c r="IPH210" s="90"/>
      <c r="IPJ210" s="90"/>
      <c r="IPL210" s="90"/>
      <c r="IPN210" s="90"/>
      <c r="IPP210" s="90"/>
      <c r="IPR210" s="90"/>
      <c r="IPT210" s="90"/>
      <c r="IPV210" s="90"/>
      <c r="IPX210" s="90"/>
      <c r="IPZ210" s="90"/>
      <c r="IQB210" s="90"/>
      <c r="IQD210" s="90"/>
      <c r="IQF210" s="90"/>
      <c r="IQH210" s="90"/>
      <c r="IQJ210" s="90"/>
      <c r="IQL210" s="90"/>
      <c r="IQN210" s="90"/>
      <c r="IQP210" s="90"/>
      <c r="IQR210" s="90"/>
      <c r="IQT210" s="90"/>
      <c r="IQV210" s="90"/>
      <c r="IQX210" s="90"/>
      <c r="IQZ210" s="90"/>
      <c r="IRB210" s="90"/>
      <c r="IRD210" s="90"/>
      <c r="IRF210" s="90"/>
      <c r="IRH210" s="90"/>
      <c r="IRJ210" s="90"/>
      <c r="IRL210" s="90"/>
      <c r="IRN210" s="90"/>
      <c r="IRP210" s="90"/>
      <c r="IRR210" s="90"/>
      <c r="IRT210" s="90"/>
      <c r="IRV210" s="90"/>
      <c r="IRX210" s="90"/>
      <c r="IRZ210" s="90"/>
      <c r="ISB210" s="90"/>
      <c r="ISD210" s="90"/>
      <c r="ISF210" s="90"/>
      <c r="ISH210" s="90"/>
      <c r="ISJ210" s="90"/>
      <c r="ISL210" s="90"/>
      <c r="ISN210" s="90"/>
      <c r="ISP210" s="90"/>
      <c r="ISR210" s="90"/>
      <c r="IST210" s="90"/>
      <c r="ISV210" s="90"/>
      <c r="ISX210" s="90"/>
      <c r="ISZ210" s="90"/>
      <c r="ITB210" s="90"/>
      <c r="ITD210" s="90"/>
      <c r="ITF210" s="90"/>
      <c r="ITH210" s="90"/>
      <c r="ITJ210" s="90"/>
      <c r="ITL210" s="90"/>
      <c r="ITN210" s="90"/>
      <c r="ITP210" s="90"/>
      <c r="ITR210" s="90"/>
      <c r="ITT210" s="90"/>
      <c r="ITV210" s="90"/>
      <c r="ITX210" s="90"/>
      <c r="ITZ210" s="90"/>
      <c r="IUB210" s="90"/>
      <c r="IUD210" s="90"/>
      <c r="IUF210" s="90"/>
      <c r="IUH210" s="90"/>
      <c r="IUJ210" s="90"/>
      <c r="IUL210" s="90"/>
      <c r="IUN210" s="90"/>
      <c r="IUP210" s="90"/>
      <c r="IUR210" s="90"/>
      <c r="IUT210" s="90"/>
      <c r="IUV210" s="90"/>
      <c r="IUX210" s="90"/>
      <c r="IUZ210" s="90"/>
      <c r="IVB210" s="90"/>
      <c r="IVD210" s="90"/>
      <c r="IVF210" s="90"/>
      <c r="IVH210" s="90"/>
      <c r="IVJ210" s="90"/>
      <c r="IVL210" s="90"/>
      <c r="IVN210" s="90"/>
      <c r="IVP210" s="90"/>
      <c r="IVR210" s="90"/>
      <c r="IVT210" s="90"/>
      <c r="IVV210" s="90"/>
      <c r="IVX210" s="90"/>
      <c r="IVZ210" s="90"/>
      <c r="IWB210" s="90"/>
      <c r="IWD210" s="90"/>
      <c r="IWF210" s="90"/>
      <c r="IWH210" s="90"/>
      <c r="IWJ210" s="90"/>
      <c r="IWL210" s="90"/>
      <c r="IWN210" s="90"/>
      <c r="IWP210" s="90"/>
      <c r="IWR210" s="90"/>
      <c r="IWT210" s="90"/>
      <c r="IWV210" s="90"/>
      <c r="IWX210" s="90"/>
      <c r="IWZ210" s="90"/>
      <c r="IXB210" s="90"/>
      <c r="IXD210" s="90"/>
      <c r="IXF210" s="90"/>
      <c r="IXH210" s="90"/>
      <c r="IXJ210" s="90"/>
      <c r="IXL210" s="90"/>
      <c r="IXN210" s="90"/>
      <c r="IXP210" s="90"/>
      <c r="IXR210" s="90"/>
      <c r="IXT210" s="90"/>
      <c r="IXV210" s="90"/>
      <c r="IXX210" s="90"/>
      <c r="IXZ210" s="90"/>
      <c r="IYB210" s="90"/>
      <c r="IYD210" s="90"/>
      <c r="IYF210" s="90"/>
      <c r="IYH210" s="90"/>
      <c r="IYJ210" s="90"/>
      <c r="IYL210" s="90"/>
      <c r="IYN210" s="90"/>
      <c r="IYP210" s="90"/>
      <c r="IYR210" s="90"/>
      <c r="IYT210" s="90"/>
      <c r="IYV210" s="90"/>
      <c r="IYX210" s="90"/>
      <c r="IYZ210" s="90"/>
      <c r="IZB210" s="90"/>
      <c r="IZD210" s="90"/>
      <c r="IZF210" s="90"/>
      <c r="IZH210" s="90"/>
      <c r="IZJ210" s="90"/>
      <c r="IZL210" s="90"/>
      <c r="IZN210" s="90"/>
      <c r="IZP210" s="90"/>
      <c r="IZR210" s="90"/>
      <c r="IZT210" s="90"/>
      <c r="IZV210" s="90"/>
      <c r="IZX210" s="90"/>
      <c r="IZZ210" s="90"/>
      <c r="JAB210" s="90"/>
      <c r="JAD210" s="90"/>
      <c r="JAF210" s="90"/>
      <c r="JAH210" s="90"/>
      <c r="JAJ210" s="90"/>
      <c r="JAL210" s="90"/>
      <c r="JAN210" s="90"/>
      <c r="JAP210" s="90"/>
      <c r="JAR210" s="90"/>
      <c r="JAT210" s="90"/>
      <c r="JAV210" s="90"/>
      <c r="JAX210" s="90"/>
      <c r="JAZ210" s="90"/>
      <c r="JBB210" s="90"/>
      <c r="JBD210" s="90"/>
      <c r="JBF210" s="90"/>
      <c r="JBH210" s="90"/>
      <c r="JBJ210" s="90"/>
      <c r="JBL210" s="90"/>
      <c r="JBN210" s="90"/>
      <c r="JBP210" s="90"/>
      <c r="JBR210" s="90"/>
      <c r="JBT210" s="90"/>
      <c r="JBV210" s="90"/>
      <c r="JBX210" s="90"/>
      <c r="JBZ210" s="90"/>
      <c r="JCB210" s="90"/>
      <c r="JCD210" s="90"/>
      <c r="JCF210" s="90"/>
      <c r="JCH210" s="90"/>
      <c r="JCJ210" s="90"/>
      <c r="JCL210" s="90"/>
      <c r="JCN210" s="90"/>
      <c r="JCP210" s="90"/>
      <c r="JCR210" s="90"/>
      <c r="JCT210" s="90"/>
      <c r="JCV210" s="90"/>
      <c r="JCX210" s="90"/>
      <c r="JCZ210" s="90"/>
      <c r="JDB210" s="90"/>
      <c r="JDD210" s="90"/>
      <c r="JDF210" s="90"/>
      <c r="JDH210" s="90"/>
      <c r="JDJ210" s="90"/>
      <c r="JDL210" s="90"/>
      <c r="JDN210" s="90"/>
      <c r="JDP210" s="90"/>
      <c r="JDR210" s="90"/>
      <c r="JDT210" s="90"/>
      <c r="JDV210" s="90"/>
      <c r="JDX210" s="90"/>
      <c r="JDZ210" s="90"/>
      <c r="JEB210" s="90"/>
      <c r="JED210" s="90"/>
      <c r="JEF210" s="90"/>
      <c r="JEH210" s="90"/>
      <c r="JEJ210" s="90"/>
      <c r="JEL210" s="90"/>
      <c r="JEN210" s="90"/>
      <c r="JEP210" s="90"/>
      <c r="JER210" s="90"/>
      <c r="JET210" s="90"/>
      <c r="JEV210" s="90"/>
      <c r="JEX210" s="90"/>
      <c r="JEZ210" s="90"/>
      <c r="JFB210" s="90"/>
      <c r="JFD210" s="90"/>
      <c r="JFF210" s="90"/>
      <c r="JFH210" s="90"/>
      <c r="JFJ210" s="90"/>
      <c r="JFL210" s="90"/>
      <c r="JFN210" s="90"/>
      <c r="JFP210" s="90"/>
      <c r="JFR210" s="90"/>
      <c r="JFT210" s="90"/>
      <c r="JFV210" s="90"/>
      <c r="JFX210" s="90"/>
      <c r="JFZ210" s="90"/>
      <c r="JGB210" s="90"/>
      <c r="JGD210" s="90"/>
      <c r="JGF210" s="90"/>
      <c r="JGH210" s="90"/>
      <c r="JGJ210" s="90"/>
      <c r="JGL210" s="90"/>
      <c r="JGN210" s="90"/>
      <c r="JGP210" s="90"/>
      <c r="JGR210" s="90"/>
      <c r="JGT210" s="90"/>
      <c r="JGV210" s="90"/>
      <c r="JGX210" s="90"/>
      <c r="JGZ210" s="90"/>
      <c r="JHB210" s="90"/>
      <c r="JHD210" s="90"/>
      <c r="JHF210" s="90"/>
      <c r="JHH210" s="90"/>
      <c r="JHJ210" s="90"/>
      <c r="JHL210" s="90"/>
      <c r="JHN210" s="90"/>
      <c r="JHP210" s="90"/>
      <c r="JHR210" s="90"/>
      <c r="JHT210" s="90"/>
      <c r="JHV210" s="90"/>
      <c r="JHX210" s="90"/>
      <c r="JHZ210" s="90"/>
      <c r="JIB210" s="90"/>
      <c r="JID210" s="90"/>
      <c r="JIF210" s="90"/>
      <c r="JIH210" s="90"/>
      <c r="JIJ210" s="90"/>
      <c r="JIL210" s="90"/>
      <c r="JIN210" s="90"/>
      <c r="JIP210" s="90"/>
      <c r="JIR210" s="90"/>
      <c r="JIT210" s="90"/>
      <c r="JIV210" s="90"/>
      <c r="JIX210" s="90"/>
      <c r="JIZ210" s="90"/>
      <c r="JJB210" s="90"/>
      <c r="JJD210" s="90"/>
      <c r="JJF210" s="90"/>
      <c r="JJH210" s="90"/>
      <c r="JJJ210" s="90"/>
      <c r="JJL210" s="90"/>
      <c r="JJN210" s="90"/>
      <c r="JJP210" s="90"/>
      <c r="JJR210" s="90"/>
      <c r="JJT210" s="90"/>
      <c r="JJV210" s="90"/>
      <c r="JJX210" s="90"/>
      <c r="JJZ210" s="90"/>
      <c r="JKB210" s="90"/>
      <c r="JKD210" s="90"/>
      <c r="JKF210" s="90"/>
      <c r="JKH210" s="90"/>
      <c r="JKJ210" s="90"/>
      <c r="JKL210" s="90"/>
      <c r="JKN210" s="90"/>
      <c r="JKP210" s="90"/>
      <c r="JKR210" s="90"/>
      <c r="JKT210" s="90"/>
      <c r="JKV210" s="90"/>
      <c r="JKX210" s="90"/>
      <c r="JKZ210" s="90"/>
      <c r="JLB210" s="90"/>
      <c r="JLD210" s="90"/>
      <c r="JLF210" s="90"/>
      <c r="JLH210" s="90"/>
      <c r="JLJ210" s="90"/>
      <c r="JLL210" s="90"/>
      <c r="JLN210" s="90"/>
      <c r="JLP210" s="90"/>
      <c r="JLR210" s="90"/>
      <c r="JLT210" s="90"/>
      <c r="JLV210" s="90"/>
      <c r="JLX210" s="90"/>
      <c r="JLZ210" s="90"/>
      <c r="JMB210" s="90"/>
      <c r="JMD210" s="90"/>
      <c r="JMF210" s="90"/>
      <c r="JMH210" s="90"/>
      <c r="JMJ210" s="90"/>
      <c r="JML210" s="90"/>
      <c r="JMN210" s="90"/>
      <c r="JMP210" s="90"/>
      <c r="JMR210" s="90"/>
      <c r="JMT210" s="90"/>
      <c r="JMV210" s="90"/>
      <c r="JMX210" s="90"/>
      <c r="JMZ210" s="90"/>
      <c r="JNB210" s="90"/>
      <c r="JND210" s="90"/>
      <c r="JNF210" s="90"/>
      <c r="JNH210" s="90"/>
      <c r="JNJ210" s="90"/>
      <c r="JNL210" s="90"/>
      <c r="JNN210" s="90"/>
      <c r="JNP210" s="90"/>
      <c r="JNR210" s="90"/>
      <c r="JNT210" s="90"/>
      <c r="JNV210" s="90"/>
      <c r="JNX210" s="90"/>
      <c r="JNZ210" s="90"/>
      <c r="JOB210" s="90"/>
      <c r="JOD210" s="90"/>
      <c r="JOF210" s="90"/>
      <c r="JOH210" s="90"/>
      <c r="JOJ210" s="90"/>
      <c r="JOL210" s="90"/>
      <c r="JON210" s="90"/>
      <c r="JOP210" s="90"/>
      <c r="JOR210" s="90"/>
      <c r="JOT210" s="90"/>
      <c r="JOV210" s="90"/>
      <c r="JOX210" s="90"/>
      <c r="JOZ210" s="90"/>
      <c r="JPB210" s="90"/>
      <c r="JPD210" s="90"/>
      <c r="JPF210" s="90"/>
      <c r="JPH210" s="90"/>
      <c r="JPJ210" s="90"/>
      <c r="JPL210" s="90"/>
      <c r="JPN210" s="90"/>
      <c r="JPP210" s="90"/>
      <c r="JPR210" s="90"/>
      <c r="JPT210" s="90"/>
      <c r="JPV210" s="90"/>
      <c r="JPX210" s="90"/>
      <c r="JPZ210" s="90"/>
      <c r="JQB210" s="90"/>
      <c r="JQD210" s="90"/>
      <c r="JQF210" s="90"/>
      <c r="JQH210" s="90"/>
      <c r="JQJ210" s="90"/>
      <c r="JQL210" s="90"/>
      <c r="JQN210" s="90"/>
      <c r="JQP210" s="90"/>
      <c r="JQR210" s="90"/>
      <c r="JQT210" s="90"/>
      <c r="JQV210" s="90"/>
      <c r="JQX210" s="90"/>
      <c r="JQZ210" s="90"/>
      <c r="JRB210" s="90"/>
      <c r="JRD210" s="90"/>
      <c r="JRF210" s="90"/>
      <c r="JRH210" s="90"/>
      <c r="JRJ210" s="90"/>
      <c r="JRL210" s="90"/>
      <c r="JRN210" s="90"/>
      <c r="JRP210" s="90"/>
      <c r="JRR210" s="90"/>
      <c r="JRT210" s="90"/>
      <c r="JRV210" s="90"/>
      <c r="JRX210" s="90"/>
      <c r="JRZ210" s="90"/>
      <c r="JSB210" s="90"/>
      <c r="JSD210" s="90"/>
      <c r="JSF210" s="90"/>
      <c r="JSH210" s="90"/>
      <c r="JSJ210" s="90"/>
      <c r="JSL210" s="90"/>
      <c r="JSN210" s="90"/>
      <c r="JSP210" s="90"/>
      <c r="JSR210" s="90"/>
      <c r="JST210" s="90"/>
      <c r="JSV210" s="90"/>
      <c r="JSX210" s="90"/>
      <c r="JSZ210" s="90"/>
      <c r="JTB210" s="90"/>
      <c r="JTD210" s="90"/>
      <c r="JTF210" s="90"/>
      <c r="JTH210" s="90"/>
      <c r="JTJ210" s="90"/>
      <c r="JTL210" s="90"/>
      <c r="JTN210" s="90"/>
      <c r="JTP210" s="90"/>
      <c r="JTR210" s="90"/>
      <c r="JTT210" s="90"/>
      <c r="JTV210" s="90"/>
      <c r="JTX210" s="90"/>
      <c r="JTZ210" s="90"/>
      <c r="JUB210" s="90"/>
      <c r="JUD210" s="90"/>
      <c r="JUF210" s="90"/>
      <c r="JUH210" s="90"/>
      <c r="JUJ210" s="90"/>
      <c r="JUL210" s="90"/>
      <c r="JUN210" s="90"/>
      <c r="JUP210" s="90"/>
      <c r="JUR210" s="90"/>
      <c r="JUT210" s="90"/>
      <c r="JUV210" s="90"/>
      <c r="JUX210" s="90"/>
      <c r="JUZ210" s="90"/>
      <c r="JVB210" s="90"/>
      <c r="JVD210" s="90"/>
      <c r="JVF210" s="90"/>
      <c r="JVH210" s="90"/>
      <c r="JVJ210" s="90"/>
      <c r="JVL210" s="90"/>
      <c r="JVN210" s="90"/>
      <c r="JVP210" s="90"/>
      <c r="JVR210" s="90"/>
      <c r="JVT210" s="90"/>
      <c r="JVV210" s="90"/>
      <c r="JVX210" s="90"/>
      <c r="JVZ210" s="90"/>
      <c r="JWB210" s="90"/>
      <c r="JWD210" s="90"/>
      <c r="JWF210" s="90"/>
      <c r="JWH210" s="90"/>
      <c r="JWJ210" s="90"/>
      <c r="JWL210" s="90"/>
      <c r="JWN210" s="90"/>
      <c r="JWP210" s="90"/>
      <c r="JWR210" s="90"/>
      <c r="JWT210" s="90"/>
      <c r="JWV210" s="90"/>
      <c r="JWX210" s="90"/>
      <c r="JWZ210" s="90"/>
      <c r="JXB210" s="90"/>
      <c r="JXD210" s="90"/>
      <c r="JXF210" s="90"/>
      <c r="JXH210" s="90"/>
      <c r="JXJ210" s="90"/>
      <c r="JXL210" s="90"/>
      <c r="JXN210" s="90"/>
      <c r="JXP210" s="90"/>
      <c r="JXR210" s="90"/>
      <c r="JXT210" s="90"/>
      <c r="JXV210" s="90"/>
      <c r="JXX210" s="90"/>
      <c r="JXZ210" s="90"/>
      <c r="JYB210" s="90"/>
      <c r="JYD210" s="90"/>
      <c r="JYF210" s="90"/>
      <c r="JYH210" s="90"/>
      <c r="JYJ210" s="90"/>
      <c r="JYL210" s="90"/>
      <c r="JYN210" s="90"/>
      <c r="JYP210" s="90"/>
      <c r="JYR210" s="90"/>
      <c r="JYT210" s="90"/>
      <c r="JYV210" s="90"/>
      <c r="JYX210" s="90"/>
      <c r="JYZ210" s="90"/>
      <c r="JZB210" s="90"/>
      <c r="JZD210" s="90"/>
      <c r="JZF210" s="90"/>
      <c r="JZH210" s="90"/>
      <c r="JZJ210" s="90"/>
      <c r="JZL210" s="90"/>
      <c r="JZN210" s="90"/>
      <c r="JZP210" s="90"/>
      <c r="JZR210" s="90"/>
      <c r="JZT210" s="90"/>
      <c r="JZV210" s="90"/>
      <c r="JZX210" s="90"/>
      <c r="JZZ210" s="90"/>
      <c r="KAB210" s="90"/>
      <c r="KAD210" s="90"/>
      <c r="KAF210" s="90"/>
      <c r="KAH210" s="90"/>
      <c r="KAJ210" s="90"/>
      <c r="KAL210" s="90"/>
      <c r="KAN210" s="90"/>
      <c r="KAP210" s="90"/>
      <c r="KAR210" s="90"/>
      <c r="KAT210" s="90"/>
      <c r="KAV210" s="90"/>
      <c r="KAX210" s="90"/>
      <c r="KAZ210" s="90"/>
      <c r="KBB210" s="90"/>
      <c r="KBD210" s="90"/>
      <c r="KBF210" s="90"/>
      <c r="KBH210" s="90"/>
      <c r="KBJ210" s="90"/>
      <c r="KBL210" s="90"/>
      <c r="KBN210" s="90"/>
      <c r="KBP210" s="90"/>
      <c r="KBR210" s="90"/>
      <c r="KBT210" s="90"/>
      <c r="KBV210" s="90"/>
      <c r="KBX210" s="90"/>
      <c r="KBZ210" s="90"/>
      <c r="KCB210" s="90"/>
      <c r="KCD210" s="90"/>
      <c r="KCF210" s="90"/>
      <c r="KCH210" s="90"/>
      <c r="KCJ210" s="90"/>
      <c r="KCL210" s="90"/>
      <c r="KCN210" s="90"/>
      <c r="KCP210" s="90"/>
      <c r="KCR210" s="90"/>
      <c r="KCT210" s="90"/>
      <c r="KCV210" s="90"/>
      <c r="KCX210" s="90"/>
      <c r="KCZ210" s="90"/>
      <c r="KDB210" s="90"/>
      <c r="KDD210" s="90"/>
      <c r="KDF210" s="90"/>
      <c r="KDH210" s="90"/>
      <c r="KDJ210" s="90"/>
      <c r="KDL210" s="90"/>
      <c r="KDN210" s="90"/>
      <c r="KDP210" s="90"/>
      <c r="KDR210" s="90"/>
      <c r="KDT210" s="90"/>
      <c r="KDV210" s="90"/>
      <c r="KDX210" s="90"/>
      <c r="KDZ210" s="90"/>
      <c r="KEB210" s="90"/>
      <c r="KED210" s="90"/>
      <c r="KEF210" s="90"/>
      <c r="KEH210" s="90"/>
      <c r="KEJ210" s="90"/>
      <c r="KEL210" s="90"/>
      <c r="KEN210" s="90"/>
      <c r="KEP210" s="90"/>
      <c r="KER210" s="90"/>
      <c r="KET210" s="90"/>
      <c r="KEV210" s="90"/>
      <c r="KEX210" s="90"/>
      <c r="KEZ210" s="90"/>
      <c r="KFB210" s="90"/>
      <c r="KFD210" s="90"/>
      <c r="KFF210" s="90"/>
      <c r="KFH210" s="90"/>
      <c r="KFJ210" s="90"/>
      <c r="KFL210" s="90"/>
      <c r="KFN210" s="90"/>
      <c r="KFP210" s="90"/>
      <c r="KFR210" s="90"/>
      <c r="KFT210" s="90"/>
      <c r="KFV210" s="90"/>
      <c r="KFX210" s="90"/>
      <c r="KFZ210" s="90"/>
      <c r="KGB210" s="90"/>
      <c r="KGD210" s="90"/>
      <c r="KGF210" s="90"/>
      <c r="KGH210" s="90"/>
      <c r="KGJ210" s="90"/>
      <c r="KGL210" s="90"/>
      <c r="KGN210" s="90"/>
      <c r="KGP210" s="90"/>
      <c r="KGR210" s="90"/>
      <c r="KGT210" s="90"/>
      <c r="KGV210" s="90"/>
      <c r="KGX210" s="90"/>
      <c r="KGZ210" s="90"/>
      <c r="KHB210" s="90"/>
      <c r="KHD210" s="90"/>
      <c r="KHF210" s="90"/>
      <c r="KHH210" s="90"/>
      <c r="KHJ210" s="90"/>
      <c r="KHL210" s="90"/>
      <c r="KHN210" s="90"/>
      <c r="KHP210" s="90"/>
      <c r="KHR210" s="90"/>
      <c r="KHT210" s="90"/>
      <c r="KHV210" s="90"/>
      <c r="KHX210" s="90"/>
      <c r="KHZ210" s="90"/>
      <c r="KIB210" s="90"/>
      <c r="KID210" s="90"/>
      <c r="KIF210" s="90"/>
      <c r="KIH210" s="90"/>
      <c r="KIJ210" s="90"/>
      <c r="KIL210" s="90"/>
      <c r="KIN210" s="90"/>
      <c r="KIP210" s="90"/>
      <c r="KIR210" s="90"/>
      <c r="KIT210" s="90"/>
      <c r="KIV210" s="90"/>
      <c r="KIX210" s="90"/>
      <c r="KIZ210" s="90"/>
      <c r="KJB210" s="90"/>
      <c r="KJD210" s="90"/>
      <c r="KJF210" s="90"/>
      <c r="KJH210" s="90"/>
      <c r="KJJ210" s="90"/>
      <c r="KJL210" s="90"/>
      <c r="KJN210" s="90"/>
      <c r="KJP210" s="90"/>
      <c r="KJR210" s="90"/>
      <c r="KJT210" s="90"/>
      <c r="KJV210" s="90"/>
      <c r="KJX210" s="90"/>
      <c r="KJZ210" s="90"/>
      <c r="KKB210" s="90"/>
      <c r="KKD210" s="90"/>
      <c r="KKF210" s="90"/>
      <c r="KKH210" s="90"/>
      <c r="KKJ210" s="90"/>
      <c r="KKL210" s="90"/>
      <c r="KKN210" s="90"/>
      <c r="KKP210" s="90"/>
      <c r="KKR210" s="90"/>
      <c r="KKT210" s="90"/>
      <c r="KKV210" s="90"/>
      <c r="KKX210" s="90"/>
      <c r="KKZ210" s="90"/>
      <c r="KLB210" s="90"/>
      <c r="KLD210" s="90"/>
      <c r="KLF210" s="90"/>
      <c r="KLH210" s="90"/>
      <c r="KLJ210" s="90"/>
      <c r="KLL210" s="90"/>
      <c r="KLN210" s="90"/>
      <c r="KLP210" s="90"/>
      <c r="KLR210" s="90"/>
      <c r="KLT210" s="90"/>
      <c r="KLV210" s="90"/>
      <c r="KLX210" s="90"/>
      <c r="KLZ210" s="90"/>
      <c r="KMB210" s="90"/>
      <c r="KMD210" s="90"/>
      <c r="KMF210" s="90"/>
      <c r="KMH210" s="90"/>
      <c r="KMJ210" s="90"/>
      <c r="KML210" s="90"/>
      <c r="KMN210" s="90"/>
      <c r="KMP210" s="90"/>
      <c r="KMR210" s="90"/>
      <c r="KMT210" s="90"/>
      <c r="KMV210" s="90"/>
      <c r="KMX210" s="90"/>
      <c r="KMZ210" s="90"/>
      <c r="KNB210" s="90"/>
      <c r="KND210" s="90"/>
      <c r="KNF210" s="90"/>
      <c r="KNH210" s="90"/>
      <c r="KNJ210" s="90"/>
      <c r="KNL210" s="90"/>
      <c r="KNN210" s="90"/>
      <c r="KNP210" s="90"/>
      <c r="KNR210" s="90"/>
      <c r="KNT210" s="90"/>
      <c r="KNV210" s="90"/>
      <c r="KNX210" s="90"/>
      <c r="KNZ210" s="90"/>
      <c r="KOB210" s="90"/>
      <c r="KOD210" s="90"/>
      <c r="KOF210" s="90"/>
      <c r="KOH210" s="90"/>
      <c r="KOJ210" s="90"/>
      <c r="KOL210" s="90"/>
      <c r="KON210" s="90"/>
      <c r="KOP210" s="90"/>
      <c r="KOR210" s="90"/>
      <c r="KOT210" s="90"/>
      <c r="KOV210" s="90"/>
      <c r="KOX210" s="90"/>
      <c r="KOZ210" s="90"/>
      <c r="KPB210" s="90"/>
      <c r="KPD210" s="90"/>
      <c r="KPF210" s="90"/>
      <c r="KPH210" s="90"/>
      <c r="KPJ210" s="90"/>
      <c r="KPL210" s="90"/>
      <c r="KPN210" s="90"/>
      <c r="KPP210" s="90"/>
      <c r="KPR210" s="90"/>
      <c r="KPT210" s="90"/>
      <c r="KPV210" s="90"/>
      <c r="KPX210" s="90"/>
      <c r="KPZ210" s="90"/>
      <c r="KQB210" s="90"/>
      <c r="KQD210" s="90"/>
      <c r="KQF210" s="90"/>
      <c r="KQH210" s="90"/>
      <c r="KQJ210" s="90"/>
      <c r="KQL210" s="90"/>
      <c r="KQN210" s="90"/>
      <c r="KQP210" s="90"/>
      <c r="KQR210" s="90"/>
      <c r="KQT210" s="90"/>
      <c r="KQV210" s="90"/>
      <c r="KQX210" s="90"/>
      <c r="KQZ210" s="90"/>
      <c r="KRB210" s="90"/>
      <c r="KRD210" s="90"/>
      <c r="KRF210" s="90"/>
      <c r="KRH210" s="90"/>
      <c r="KRJ210" s="90"/>
      <c r="KRL210" s="90"/>
      <c r="KRN210" s="90"/>
      <c r="KRP210" s="90"/>
      <c r="KRR210" s="90"/>
      <c r="KRT210" s="90"/>
      <c r="KRV210" s="90"/>
      <c r="KRX210" s="90"/>
      <c r="KRZ210" s="90"/>
      <c r="KSB210" s="90"/>
      <c r="KSD210" s="90"/>
      <c r="KSF210" s="90"/>
      <c r="KSH210" s="90"/>
      <c r="KSJ210" s="90"/>
      <c r="KSL210" s="90"/>
      <c r="KSN210" s="90"/>
      <c r="KSP210" s="90"/>
      <c r="KSR210" s="90"/>
      <c r="KST210" s="90"/>
      <c r="KSV210" s="90"/>
      <c r="KSX210" s="90"/>
      <c r="KSZ210" s="90"/>
      <c r="KTB210" s="90"/>
      <c r="KTD210" s="90"/>
      <c r="KTF210" s="90"/>
      <c r="KTH210" s="90"/>
      <c r="KTJ210" s="90"/>
      <c r="KTL210" s="90"/>
      <c r="KTN210" s="90"/>
      <c r="KTP210" s="90"/>
      <c r="KTR210" s="90"/>
      <c r="KTT210" s="90"/>
      <c r="KTV210" s="90"/>
      <c r="KTX210" s="90"/>
      <c r="KTZ210" s="90"/>
      <c r="KUB210" s="90"/>
      <c r="KUD210" s="90"/>
      <c r="KUF210" s="90"/>
      <c r="KUH210" s="90"/>
      <c r="KUJ210" s="90"/>
      <c r="KUL210" s="90"/>
      <c r="KUN210" s="90"/>
      <c r="KUP210" s="90"/>
      <c r="KUR210" s="90"/>
      <c r="KUT210" s="90"/>
      <c r="KUV210" s="90"/>
      <c r="KUX210" s="90"/>
      <c r="KUZ210" s="90"/>
      <c r="KVB210" s="90"/>
      <c r="KVD210" s="90"/>
      <c r="KVF210" s="90"/>
      <c r="KVH210" s="90"/>
      <c r="KVJ210" s="90"/>
      <c r="KVL210" s="90"/>
      <c r="KVN210" s="90"/>
      <c r="KVP210" s="90"/>
      <c r="KVR210" s="90"/>
      <c r="KVT210" s="90"/>
      <c r="KVV210" s="90"/>
      <c r="KVX210" s="90"/>
      <c r="KVZ210" s="90"/>
      <c r="KWB210" s="90"/>
      <c r="KWD210" s="90"/>
      <c r="KWF210" s="90"/>
      <c r="KWH210" s="90"/>
      <c r="KWJ210" s="90"/>
      <c r="KWL210" s="90"/>
      <c r="KWN210" s="90"/>
      <c r="KWP210" s="90"/>
      <c r="KWR210" s="90"/>
      <c r="KWT210" s="90"/>
      <c r="KWV210" s="90"/>
      <c r="KWX210" s="90"/>
      <c r="KWZ210" s="90"/>
      <c r="KXB210" s="90"/>
      <c r="KXD210" s="90"/>
      <c r="KXF210" s="90"/>
      <c r="KXH210" s="90"/>
      <c r="KXJ210" s="90"/>
      <c r="KXL210" s="90"/>
      <c r="KXN210" s="90"/>
      <c r="KXP210" s="90"/>
      <c r="KXR210" s="90"/>
      <c r="KXT210" s="90"/>
      <c r="KXV210" s="90"/>
      <c r="KXX210" s="90"/>
      <c r="KXZ210" s="90"/>
      <c r="KYB210" s="90"/>
      <c r="KYD210" s="90"/>
      <c r="KYF210" s="90"/>
      <c r="KYH210" s="90"/>
      <c r="KYJ210" s="90"/>
      <c r="KYL210" s="90"/>
      <c r="KYN210" s="90"/>
      <c r="KYP210" s="90"/>
      <c r="KYR210" s="90"/>
      <c r="KYT210" s="90"/>
      <c r="KYV210" s="90"/>
      <c r="KYX210" s="90"/>
      <c r="KYZ210" s="90"/>
      <c r="KZB210" s="90"/>
      <c r="KZD210" s="90"/>
      <c r="KZF210" s="90"/>
      <c r="KZH210" s="90"/>
      <c r="KZJ210" s="90"/>
      <c r="KZL210" s="90"/>
      <c r="KZN210" s="90"/>
      <c r="KZP210" s="90"/>
      <c r="KZR210" s="90"/>
      <c r="KZT210" s="90"/>
      <c r="KZV210" s="90"/>
      <c r="KZX210" s="90"/>
      <c r="KZZ210" s="90"/>
      <c r="LAB210" s="90"/>
      <c r="LAD210" s="90"/>
      <c r="LAF210" s="90"/>
      <c r="LAH210" s="90"/>
      <c r="LAJ210" s="90"/>
      <c r="LAL210" s="90"/>
      <c r="LAN210" s="90"/>
      <c r="LAP210" s="90"/>
      <c r="LAR210" s="90"/>
      <c r="LAT210" s="90"/>
      <c r="LAV210" s="90"/>
      <c r="LAX210" s="90"/>
      <c r="LAZ210" s="90"/>
      <c r="LBB210" s="90"/>
      <c r="LBD210" s="90"/>
      <c r="LBF210" s="90"/>
      <c r="LBH210" s="90"/>
      <c r="LBJ210" s="90"/>
      <c r="LBL210" s="90"/>
      <c r="LBN210" s="90"/>
      <c r="LBP210" s="90"/>
      <c r="LBR210" s="90"/>
      <c r="LBT210" s="90"/>
      <c r="LBV210" s="90"/>
      <c r="LBX210" s="90"/>
      <c r="LBZ210" s="90"/>
      <c r="LCB210" s="90"/>
      <c r="LCD210" s="90"/>
      <c r="LCF210" s="90"/>
      <c r="LCH210" s="90"/>
      <c r="LCJ210" s="90"/>
      <c r="LCL210" s="90"/>
      <c r="LCN210" s="90"/>
      <c r="LCP210" s="90"/>
      <c r="LCR210" s="90"/>
      <c r="LCT210" s="90"/>
      <c r="LCV210" s="90"/>
      <c r="LCX210" s="90"/>
      <c r="LCZ210" s="90"/>
      <c r="LDB210" s="90"/>
      <c r="LDD210" s="90"/>
      <c r="LDF210" s="90"/>
      <c r="LDH210" s="90"/>
      <c r="LDJ210" s="90"/>
      <c r="LDL210" s="90"/>
      <c r="LDN210" s="90"/>
      <c r="LDP210" s="90"/>
      <c r="LDR210" s="90"/>
      <c r="LDT210" s="90"/>
      <c r="LDV210" s="90"/>
      <c r="LDX210" s="90"/>
      <c r="LDZ210" s="90"/>
      <c r="LEB210" s="90"/>
      <c r="LED210" s="90"/>
      <c r="LEF210" s="90"/>
      <c r="LEH210" s="90"/>
      <c r="LEJ210" s="90"/>
      <c r="LEL210" s="90"/>
      <c r="LEN210" s="90"/>
      <c r="LEP210" s="90"/>
      <c r="LER210" s="90"/>
      <c r="LET210" s="90"/>
      <c r="LEV210" s="90"/>
      <c r="LEX210" s="90"/>
      <c r="LEZ210" s="90"/>
      <c r="LFB210" s="90"/>
      <c r="LFD210" s="90"/>
      <c r="LFF210" s="90"/>
      <c r="LFH210" s="90"/>
      <c r="LFJ210" s="90"/>
      <c r="LFL210" s="90"/>
      <c r="LFN210" s="90"/>
      <c r="LFP210" s="90"/>
      <c r="LFR210" s="90"/>
      <c r="LFT210" s="90"/>
      <c r="LFV210" s="90"/>
      <c r="LFX210" s="90"/>
      <c r="LFZ210" s="90"/>
      <c r="LGB210" s="90"/>
      <c r="LGD210" s="90"/>
      <c r="LGF210" s="90"/>
      <c r="LGH210" s="90"/>
      <c r="LGJ210" s="90"/>
      <c r="LGL210" s="90"/>
      <c r="LGN210" s="90"/>
      <c r="LGP210" s="90"/>
      <c r="LGR210" s="90"/>
      <c r="LGT210" s="90"/>
      <c r="LGV210" s="90"/>
      <c r="LGX210" s="90"/>
      <c r="LGZ210" s="90"/>
      <c r="LHB210" s="90"/>
      <c r="LHD210" s="90"/>
      <c r="LHF210" s="90"/>
      <c r="LHH210" s="90"/>
      <c r="LHJ210" s="90"/>
      <c r="LHL210" s="90"/>
      <c r="LHN210" s="90"/>
      <c r="LHP210" s="90"/>
      <c r="LHR210" s="90"/>
      <c r="LHT210" s="90"/>
      <c r="LHV210" s="90"/>
      <c r="LHX210" s="90"/>
      <c r="LHZ210" s="90"/>
      <c r="LIB210" s="90"/>
      <c r="LID210" s="90"/>
      <c r="LIF210" s="90"/>
      <c r="LIH210" s="90"/>
      <c r="LIJ210" s="90"/>
      <c r="LIL210" s="90"/>
      <c r="LIN210" s="90"/>
      <c r="LIP210" s="90"/>
      <c r="LIR210" s="90"/>
      <c r="LIT210" s="90"/>
      <c r="LIV210" s="90"/>
      <c r="LIX210" s="90"/>
      <c r="LIZ210" s="90"/>
      <c r="LJB210" s="90"/>
      <c r="LJD210" s="90"/>
      <c r="LJF210" s="90"/>
      <c r="LJH210" s="90"/>
      <c r="LJJ210" s="90"/>
      <c r="LJL210" s="90"/>
      <c r="LJN210" s="90"/>
      <c r="LJP210" s="90"/>
      <c r="LJR210" s="90"/>
      <c r="LJT210" s="90"/>
      <c r="LJV210" s="90"/>
      <c r="LJX210" s="90"/>
      <c r="LJZ210" s="90"/>
      <c r="LKB210" s="90"/>
      <c r="LKD210" s="90"/>
      <c r="LKF210" s="90"/>
      <c r="LKH210" s="90"/>
      <c r="LKJ210" s="90"/>
      <c r="LKL210" s="90"/>
      <c r="LKN210" s="90"/>
      <c r="LKP210" s="90"/>
      <c r="LKR210" s="90"/>
      <c r="LKT210" s="90"/>
      <c r="LKV210" s="90"/>
      <c r="LKX210" s="90"/>
      <c r="LKZ210" s="90"/>
      <c r="LLB210" s="90"/>
      <c r="LLD210" s="90"/>
      <c r="LLF210" s="90"/>
      <c r="LLH210" s="90"/>
      <c r="LLJ210" s="90"/>
      <c r="LLL210" s="90"/>
      <c r="LLN210" s="90"/>
      <c r="LLP210" s="90"/>
      <c r="LLR210" s="90"/>
      <c r="LLT210" s="90"/>
      <c r="LLV210" s="90"/>
      <c r="LLX210" s="90"/>
      <c r="LLZ210" s="90"/>
      <c r="LMB210" s="90"/>
      <c r="LMD210" s="90"/>
      <c r="LMF210" s="90"/>
      <c r="LMH210" s="90"/>
      <c r="LMJ210" s="90"/>
      <c r="LML210" s="90"/>
      <c r="LMN210" s="90"/>
      <c r="LMP210" s="90"/>
      <c r="LMR210" s="90"/>
      <c r="LMT210" s="90"/>
      <c r="LMV210" s="90"/>
      <c r="LMX210" s="90"/>
      <c r="LMZ210" s="90"/>
      <c r="LNB210" s="90"/>
      <c r="LND210" s="90"/>
      <c r="LNF210" s="90"/>
      <c r="LNH210" s="90"/>
      <c r="LNJ210" s="90"/>
      <c r="LNL210" s="90"/>
      <c r="LNN210" s="90"/>
      <c r="LNP210" s="90"/>
      <c r="LNR210" s="90"/>
      <c r="LNT210" s="90"/>
      <c r="LNV210" s="90"/>
      <c r="LNX210" s="90"/>
      <c r="LNZ210" s="90"/>
      <c r="LOB210" s="90"/>
      <c r="LOD210" s="90"/>
      <c r="LOF210" s="90"/>
      <c r="LOH210" s="90"/>
      <c r="LOJ210" s="90"/>
      <c r="LOL210" s="90"/>
      <c r="LON210" s="90"/>
      <c r="LOP210" s="90"/>
      <c r="LOR210" s="90"/>
      <c r="LOT210" s="90"/>
      <c r="LOV210" s="90"/>
      <c r="LOX210" s="90"/>
      <c r="LOZ210" s="90"/>
      <c r="LPB210" s="90"/>
      <c r="LPD210" s="90"/>
      <c r="LPF210" s="90"/>
      <c r="LPH210" s="90"/>
      <c r="LPJ210" s="90"/>
      <c r="LPL210" s="90"/>
      <c r="LPN210" s="90"/>
      <c r="LPP210" s="90"/>
      <c r="LPR210" s="90"/>
      <c r="LPT210" s="90"/>
      <c r="LPV210" s="90"/>
      <c r="LPX210" s="90"/>
      <c r="LPZ210" s="90"/>
      <c r="LQB210" s="90"/>
      <c r="LQD210" s="90"/>
      <c r="LQF210" s="90"/>
      <c r="LQH210" s="90"/>
      <c r="LQJ210" s="90"/>
      <c r="LQL210" s="90"/>
      <c r="LQN210" s="90"/>
      <c r="LQP210" s="90"/>
      <c r="LQR210" s="90"/>
      <c r="LQT210" s="90"/>
      <c r="LQV210" s="90"/>
      <c r="LQX210" s="90"/>
      <c r="LQZ210" s="90"/>
      <c r="LRB210" s="90"/>
      <c r="LRD210" s="90"/>
      <c r="LRF210" s="90"/>
      <c r="LRH210" s="90"/>
      <c r="LRJ210" s="90"/>
      <c r="LRL210" s="90"/>
      <c r="LRN210" s="90"/>
      <c r="LRP210" s="90"/>
      <c r="LRR210" s="90"/>
      <c r="LRT210" s="90"/>
      <c r="LRV210" s="90"/>
      <c r="LRX210" s="90"/>
      <c r="LRZ210" s="90"/>
      <c r="LSB210" s="90"/>
      <c r="LSD210" s="90"/>
      <c r="LSF210" s="90"/>
      <c r="LSH210" s="90"/>
      <c r="LSJ210" s="90"/>
      <c r="LSL210" s="90"/>
      <c r="LSN210" s="90"/>
      <c r="LSP210" s="90"/>
      <c r="LSR210" s="90"/>
      <c r="LST210" s="90"/>
      <c r="LSV210" s="90"/>
      <c r="LSX210" s="90"/>
      <c r="LSZ210" s="90"/>
      <c r="LTB210" s="90"/>
      <c r="LTD210" s="90"/>
      <c r="LTF210" s="90"/>
      <c r="LTH210" s="90"/>
      <c r="LTJ210" s="90"/>
      <c r="LTL210" s="90"/>
      <c r="LTN210" s="90"/>
      <c r="LTP210" s="90"/>
      <c r="LTR210" s="90"/>
      <c r="LTT210" s="90"/>
      <c r="LTV210" s="90"/>
      <c r="LTX210" s="90"/>
      <c r="LTZ210" s="90"/>
      <c r="LUB210" s="90"/>
      <c r="LUD210" s="90"/>
      <c r="LUF210" s="90"/>
      <c r="LUH210" s="90"/>
      <c r="LUJ210" s="90"/>
      <c r="LUL210" s="90"/>
      <c r="LUN210" s="90"/>
      <c r="LUP210" s="90"/>
      <c r="LUR210" s="90"/>
      <c r="LUT210" s="90"/>
      <c r="LUV210" s="90"/>
      <c r="LUX210" s="90"/>
      <c r="LUZ210" s="90"/>
      <c r="LVB210" s="90"/>
      <c r="LVD210" s="90"/>
      <c r="LVF210" s="90"/>
      <c r="LVH210" s="90"/>
      <c r="LVJ210" s="90"/>
      <c r="LVL210" s="90"/>
      <c r="LVN210" s="90"/>
      <c r="LVP210" s="90"/>
      <c r="LVR210" s="90"/>
      <c r="LVT210" s="90"/>
      <c r="LVV210" s="90"/>
      <c r="LVX210" s="90"/>
      <c r="LVZ210" s="90"/>
      <c r="LWB210" s="90"/>
      <c r="LWD210" s="90"/>
      <c r="LWF210" s="90"/>
      <c r="LWH210" s="90"/>
      <c r="LWJ210" s="90"/>
      <c r="LWL210" s="90"/>
      <c r="LWN210" s="90"/>
      <c r="LWP210" s="90"/>
      <c r="LWR210" s="90"/>
      <c r="LWT210" s="90"/>
      <c r="LWV210" s="90"/>
      <c r="LWX210" s="90"/>
      <c r="LWZ210" s="90"/>
      <c r="LXB210" s="90"/>
      <c r="LXD210" s="90"/>
      <c r="LXF210" s="90"/>
      <c r="LXH210" s="90"/>
      <c r="LXJ210" s="90"/>
      <c r="LXL210" s="90"/>
      <c r="LXN210" s="90"/>
      <c r="LXP210" s="90"/>
      <c r="LXR210" s="90"/>
      <c r="LXT210" s="90"/>
      <c r="LXV210" s="90"/>
      <c r="LXX210" s="90"/>
      <c r="LXZ210" s="90"/>
      <c r="LYB210" s="90"/>
      <c r="LYD210" s="90"/>
      <c r="LYF210" s="90"/>
      <c r="LYH210" s="90"/>
      <c r="LYJ210" s="90"/>
      <c r="LYL210" s="90"/>
      <c r="LYN210" s="90"/>
      <c r="LYP210" s="90"/>
      <c r="LYR210" s="90"/>
      <c r="LYT210" s="90"/>
      <c r="LYV210" s="90"/>
      <c r="LYX210" s="90"/>
      <c r="LYZ210" s="90"/>
      <c r="LZB210" s="90"/>
      <c r="LZD210" s="90"/>
      <c r="LZF210" s="90"/>
      <c r="LZH210" s="90"/>
      <c r="LZJ210" s="90"/>
      <c r="LZL210" s="90"/>
      <c r="LZN210" s="90"/>
      <c r="LZP210" s="90"/>
      <c r="LZR210" s="90"/>
      <c r="LZT210" s="90"/>
      <c r="LZV210" s="90"/>
      <c r="LZX210" s="90"/>
      <c r="LZZ210" s="90"/>
      <c r="MAB210" s="90"/>
      <c r="MAD210" s="90"/>
      <c r="MAF210" s="90"/>
      <c r="MAH210" s="90"/>
      <c r="MAJ210" s="90"/>
      <c r="MAL210" s="90"/>
      <c r="MAN210" s="90"/>
      <c r="MAP210" s="90"/>
      <c r="MAR210" s="90"/>
      <c r="MAT210" s="90"/>
      <c r="MAV210" s="90"/>
      <c r="MAX210" s="90"/>
      <c r="MAZ210" s="90"/>
      <c r="MBB210" s="90"/>
      <c r="MBD210" s="90"/>
      <c r="MBF210" s="90"/>
      <c r="MBH210" s="90"/>
      <c r="MBJ210" s="90"/>
      <c r="MBL210" s="90"/>
      <c r="MBN210" s="90"/>
      <c r="MBP210" s="90"/>
      <c r="MBR210" s="90"/>
      <c r="MBT210" s="90"/>
      <c r="MBV210" s="90"/>
      <c r="MBX210" s="90"/>
      <c r="MBZ210" s="90"/>
      <c r="MCB210" s="90"/>
      <c r="MCD210" s="90"/>
      <c r="MCF210" s="90"/>
      <c r="MCH210" s="90"/>
      <c r="MCJ210" s="90"/>
      <c r="MCL210" s="90"/>
      <c r="MCN210" s="90"/>
      <c r="MCP210" s="90"/>
      <c r="MCR210" s="90"/>
      <c r="MCT210" s="90"/>
      <c r="MCV210" s="90"/>
      <c r="MCX210" s="90"/>
      <c r="MCZ210" s="90"/>
      <c r="MDB210" s="90"/>
      <c r="MDD210" s="90"/>
      <c r="MDF210" s="90"/>
      <c r="MDH210" s="90"/>
      <c r="MDJ210" s="90"/>
      <c r="MDL210" s="90"/>
      <c r="MDN210" s="90"/>
      <c r="MDP210" s="90"/>
      <c r="MDR210" s="90"/>
      <c r="MDT210" s="90"/>
      <c r="MDV210" s="90"/>
      <c r="MDX210" s="90"/>
      <c r="MDZ210" s="90"/>
      <c r="MEB210" s="90"/>
      <c r="MED210" s="90"/>
      <c r="MEF210" s="90"/>
      <c r="MEH210" s="90"/>
      <c r="MEJ210" s="90"/>
      <c r="MEL210" s="90"/>
      <c r="MEN210" s="90"/>
      <c r="MEP210" s="90"/>
      <c r="MER210" s="90"/>
      <c r="MET210" s="90"/>
      <c r="MEV210" s="90"/>
      <c r="MEX210" s="90"/>
      <c r="MEZ210" s="90"/>
      <c r="MFB210" s="90"/>
      <c r="MFD210" s="90"/>
      <c r="MFF210" s="90"/>
      <c r="MFH210" s="90"/>
      <c r="MFJ210" s="90"/>
      <c r="MFL210" s="90"/>
      <c r="MFN210" s="90"/>
      <c r="MFP210" s="90"/>
      <c r="MFR210" s="90"/>
      <c r="MFT210" s="90"/>
      <c r="MFV210" s="90"/>
      <c r="MFX210" s="90"/>
      <c r="MFZ210" s="90"/>
      <c r="MGB210" s="90"/>
      <c r="MGD210" s="90"/>
      <c r="MGF210" s="90"/>
      <c r="MGH210" s="90"/>
      <c r="MGJ210" s="90"/>
      <c r="MGL210" s="90"/>
      <c r="MGN210" s="90"/>
      <c r="MGP210" s="90"/>
      <c r="MGR210" s="90"/>
      <c r="MGT210" s="90"/>
      <c r="MGV210" s="90"/>
      <c r="MGX210" s="90"/>
      <c r="MGZ210" s="90"/>
      <c r="MHB210" s="90"/>
      <c r="MHD210" s="90"/>
      <c r="MHF210" s="90"/>
      <c r="MHH210" s="90"/>
      <c r="MHJ210" s="90"/>
      <c r="MHL210" s="90"/>
      <c r="MHN210" s="90"/>
      <c r="MHP210" s="90"/>
      <c r="MHR210" s="90"/>
      <c r="MHT210" s="90"/>
      <c r="MHV210" s="90"/>
      <c r="MHX210" s="90"/>
      <c r="MHZ210" s="90"/>
      <c r="MIB210" s="90"/>
      <c r="MID210" s="90"/>
      <c r="MIF210" s="90"/>
      <c r="MIH210" s="90"/>
      <c r="MIJ210" s="90"/>
      <c r="MIL210" s="90"/>
      <c r="MIN210" s="90"/>
      <c r="MIP210" s="90"/>
      <c r="MIR210" s="90"/>
      <c r="MIT210" s="90"/>
      <c r="MIV210" s="90"/>
      <c r="MIX210" s="90"/>
      <c r="MIZ210" s="90"/>
      <c r="MJB210" s="90"/>
      <c r="MJD210" s="90"/>
      <c r="MJF210" s="90"/>
      <c r="MJH210" s="90"/>
      <c r="MJJ210" s="90"/>
      <c r="MJL210" s="90"/>
      <c r="MJN210" s="90"/>
      <c r="MJP210" s="90"/>
      <c r="MJR210" s="90"/>
      <c r="MJT210" s="90"/>
      <c r="MJV210" s="90"/>
      <c r="MJX210" s="90"/>
      <c r="MJZ210" s="90"/>
      <c r="MKB210" s="90"/>
      <c r="MKD210" s="90"/>
      <c r="MKF210" s="90"/>
      <c r="MKH210" s="90"/>
      <c r="MKJ210" s="90"/>
      <c r="MKL210" s="90"/>
      <c r="MKN210" s="90"/>
      <c r="MKP210" s="90"/>
      <c r="MKR210" s="90"/>
      <c r="MKT210" s="90"/>
      <c r="MKV210" s="90"/>
      <c r="MKX210" s="90"/>
      <c r="MKZ210" s="90"/>
      <c r="MLB210" s="90"/>
      <c r="MLD210" s="90"/>
      <c r="MLF210" s="90"/>
      <c r="MLH210" s="90"/>
      <c r="MLJ210" s="90"/>
      <c r="MLL210" s="90"/>
      <c r="MLN210" s="90"/>
      <c r="MLP210" s="90"/>
      <c r="MLR210" s="90"/>
      <c r="MLT210" s="90"/>
      <c r="MLV210" s="90"/>
      <c r="MLX210" s="90"/>
      <c r="MLZ210" s="90"/>
      <c r="MMB210" s="90"/>
      <c r="MMD210" s="90"/>
      <c r="MMF210" s="90"/>
      <c r="MMH210" s="90"/>
      <c r="MMJ210" s="90"/>
      <c r="MML210" s="90"/>
      <c r="MMN210" s="90"/>
      <c r="MMP210" s="90"/>
      <c r="MMR210" s="90"/>
      <c r="MMT210" s="90"/>
      <c r="MMV210" s="90"/>
      <c r="MMX210" s="90"/>
      <c r="MMZ210" s="90"/>
      <c r="MNB210" s="90"/>
      <c r="MND210" s="90"/>
      <c r="MNF210" s="90"/>
      <c r="MNH210" s="90"/>
      <c r="MNJ210" s="90"/>
      <c r="MNL210" s="90"/>
      <c r="MNN210" s="90"/>
      <c r="MNP210" s="90"/>
      <c r="MNR210" s="90"/>
      <c r="MNT210" s="90"/>
      <c r="MNV210" s="90"/>
      <c r="MNX210" s="90"/>
      <c r="MNZ210" s="90"/>
      <c r="MOB210" s="90"/>
      <c r="MOD210" s="90"/>
      <c r="MOF210" s="90"/>
      <c r="MOH210" s="90"/>
      <c r="MOJ210" s="90"/>
      <c r="MOL210" s="90"/>
      <c r="MON210" s="90"/>
      <c r="MOP210" s="90"/>
      <c r="MOR210" s="90"/>
      <c r="MOT210" s="90"/>
      <c r="MOV210" s="90"/>
      <c r="MOX210" s="90"/>
      <c r="MOZ210" s="90"/>
      <c r="MPB210" s="90"/>
      <c r="MPD210" s="90"/>
      <c r="MPF210" s="90"/>
      <c r="MPH210" s="90"/>
      <c r="MPJ210" s="90"/>
      <c r="MPL210" s="90"/>
      <c r="MPN210" s="90"/>
      <c r="MPP210" s="90"/>
      <c r="MPR210" s="90"/>
      <c r="MPT210" s="90"/>
      <c r="MPV210" s="90"/>
      <c r="MPX210" s="90"/>
      <c r="MPZ210" s="90"/>
      <c r="MQB210" s="90"/>
      <c r="MQD210" s="90"/>
      <c r="MQF210" s="90"/>
      <c r="MQH210" s="90"/>
      <c r="MQJ210" s="90"/>
      <c r="MQL210" s="90"/>
      <c r="MQN210" s="90"/>
      <c r="MQP210" s="90"/>
      <c r="MQR210" s="90"/>
      <c r="MQT210" s="90"/>
      <c r="MQV210" s="90"/>
      <c r="MQX210" s="90"/>
      <c r="MQZ210" s="90"/>
      <c r="MRB210" s="90"/>
      <c r="MRD210" s="90"/>
      <c r="MRF210" s="90"/>
      <c r="MRH210" s="90"/>
      <c r="MRJ210" s="90"/>
      <c r="MRL210" s="90"/>
      <c r="MRN210" s="90"/>
      <c r="MRP210" s="90"/>
      <c r="MRR210" s="90"/>
      <c r="MRT210" s="90"/>
      <c r="MRV210" s="90"/>
      <c r="MRX210" s="90"/>
      <c r="MRZ210" s="90"/>
      <c r="MSB210" s="90"/>
      <c r="MSD210" s="90"/>
      <c r="MSF210" s="90"/>
      <c r="MSH210" s="90"/>
      <c r="MSJ210" s="90"/>
      <c r="MSL210" s="90"/>
      <c r="MSN210" s="90"/>
      <c r="MSP210" s="90"/>
      <c r="MSR210" s="90"/>
      <c r="MST210" s="90"/>
      <c r="MSV210" s="90"/>
      <c r="MSX210" s="90"/>
      <c r="MSZ210" s="90"/>
      <c r="MTB210" s="90"/>
      <c r="MTD210" s="90"/>
      <c r="MTF210" s="90"/>
      <c r="MTH210" s="90"/>
      <c r="MTJ210" s="90"/>
      <c r="MTL210" s="90"/>
      <c r="MTN210" s="90"/>
      <c r="MTP210" s="90"/>
      <c r="MTR210" s="90"/>
      <c r="MTT210" s="90"/>
      <c r="MTV210" s="90"/>
      <c r="MTX210" s="90"/>
      <c r="MTZ210" s="90"/>
      <c r="MUB210" s="90"/>
      <c r="MUD210" s="90"/>
      <c r="MUF210" s="90"/>
      <c r="MUH210" s="90"/>
      <c r="MUJ210" s="90"/>
      <c r="MUL210" s="90"/>
      <c r="MUN210" s="90"/>
      <c r="MUP210" s="90"/>
      <c r="MUR210" s="90"/>
      <c r="MUT210" s="90"/>
      <c r="MUV210" s="90"/>
      <c r="MUX210" s="90"/>
      <c r="MUZ210" s="90"/>
      <c r="MVB210" s="90"/>
      <c r="MVD210" s="90"/>
      <c r="MVF210" s="90"/>
      <c r="MVH210" s="90"/>
      <c r="MVJ210" s="90"/>
      <c r="MVL210" s="90"/>
      <c r="MVN210" s="90"/>
      <c r="MVP210" s="90"/>
      <c r="MVR210" s="90"/>
      <c r="MVT210" s="90"/>
      <c r="MVV210" s="90"/>
      <c r="MVX210" s="90"/>
      <c r="MVZ210" s="90"/>
      <c r="MWB210" s="90"/>
      <c r="MWD210" s="90"/>
      <c r="MWF210" s="90"/>
      <c r="MWH210" s="90"/>
      <c r="MWJ210" s="90"/>
      <c r="MWL210" s="90"/>
      <c r="MWN210" s="90"/>
      <c r="MWP210" s="90"/>
      <c r="MWR210" s="90"/>
      <c r="MWT210" s="90"/>
      <c r="MWV210" s="90"/>
      <c r="MWX210" s="90"/>
      <c r="MWZ210" s="90"/>
      <c r="MXB210" s="90"/>
      <c r="MXD210" s="90"/>
      <c r="MXF210" s="90"/>
      <c r="MXH210" s="90"/>
      <c r="MXJ210" s="90"/>
      <c r="MXL210" s="90"/>
      <c r="MXN210" s="90"/>
      <c r="MXP210" s="90"/>
      <c r="MXR210" s="90"/>
      <c r="MXT210" s="90"/>
      <c r="MXV210" s="90"/>
      <c r="MXX210" s="90"/>
      <c r="MXZ210" s="90"/>
      <c r="MYB210" s="90"/>
      <c r="MYD210" s="90"/>
      <c r="MYF210" s="90"/>
      <c r="MYH210" s="90"/>
      <c r="MYJ210" s="90"/>
      <c r="MYL210" s="90"/>
      <c r="MYN210" s="90"/>
      <c r="MYP210" s="90"/>
      <c r="MYR210" s="90"/>
      <c r="MYT210" s="90"/>
      <c r="MYV210" s="90"/>
      <c r="MYX210" s="90"/>
      <c r="MYZ210" s="90"/>
      <c r="MZB210" s="90"/>
      <c r="MZD210" s="90"/>
      <c r="MZF210" s="90"/>
      <c r="MZH210" s="90"/>
      <c r="MZJ210" s="90"/>
      <c r="MZL210" s="90"/>
      <c r="MZN210" s="90"/>
      <c r="MZP210" s="90"/>
      <c r="MZR210" s="90"/>
      <c r="MZT210" s="90"/>
      <c r="MZV210" s="90"/>
      <c r="MZX210" s="90"/>
      <c r="MZZ210" s="90"/>
      <c r="NAB210" s="90"/>
      <c r="NAD210" s="90"/>
      <c r="NAF210" s="90"/>
      <c r="NAH210" s="90"/>
      <c r="NAJ210" s="90"/>
      <c r="NAL210" s="90"/>
      <c r="NAN210" s="90"/>
      <c r="NAP210" s="90"/>
      <c r="NAR210" s="90"/>
      <c r="NAT210" s="90"/>
      <c r="NAV210" s="90"/>
      <c r="NAX210" s="90"/>
      <c r="NAZ210" s="90"/>
      <c r="NBB210" s="90"/>
      <c r="NBD210" s="90"/>
      <c r="NBF210" s="90"/>
      <c r="NBH210" s="90"/>
      <c r="NBJ210" s="90"/>
      <c r="NBL210" s="90"/>
      <c r="NBN210" s="90"/>
      <c r="NBP210" s="90"/>
      <c r="NBR210" s="90"/>
      <c r="NBT210" s="90"/>
      <c r="NBV210" s="90"/>
      <c r="NBX210" s="90"/>
      <c r="NBZ210" s="90"/>
      <c r="NCB210" s="90"/>
      <c r="NCD210" s="90"/>
      <c r="NCF210" s="90"/>
      <c r="NCH210" s="90"/>
      <c r="NCJ210" s="90"/>
      <c r="NCL210" s="90"/>
      <c r="NCN210" s="90"/>
      <c r="NCP210" s="90"/>
      <c r="NCR210" s="90"/>
      <c r="NCT210" s="90"/>
      <c r="NCV210" s="90"/>
      <c r="NCX210" s="90"/>
      <c r="NCZ210" s="90"/>
      <c r="NDB210" s="90"/>
      <c r="NDD210" s="90"/>
      <c r="NDF210" s="90"/>
      <c r="NDH210" s="90"/>
      <c r="NDJ210" s="90"/>
      <c r="NDL210" s="90"/>
      <c r="NDN210" s="90"/>
      <c r="NDP210" s="90"/>
      <c r="NDR210" s="90"/>
      <c r="NDT210" s="90"/>
      <c r="NDV210" s="90"/>
      <c r="NDX210" s="90"/>
      <c r="NDZ210" s="90"/>
      <c r="NEB210" s="90"/>
      <c r="NED210" s="90"/>
      <c r="NEF210" s="90"/>
      <c r="NEH210" s="90"/>
      <c r="NEJ210" s="90"/>
      <c r="NEL210" s="90"/>
      <c r="NEN210" s="90"/>
      <c r="NEP210" s="90"/>
      <c r="NER210" s="90"/>
      <c r="NET210" s="90"/>
      <c r="NEV210" s="90"/>
      <c r="NEX210" s="90"/>
      <c r="NEZ210" s="90"/>
      <c r="NFB210" s="90"/>
      <c r="NFD210" s="90"/>
      <c r="NFF210" s="90"/>
      <c r="NFH210" s="90"/>
      <c r="NFJ210" s="90"/>
      <c r="NFL210" s="90"/>
      <c r="NFN210" s="90"/>
      <c r="NFP210" s="90"/>
      <c r="NFR210" s="90"/>
      <c r="NFT210" s="90"/>
      <c r="NFV210" s="90"/>
      <c r="NFX210" s="90"/>
      <c r="NFZ210" s="90"/>
      <c r="NGB210" s="90"/>
      <c r="NGD210" s="90"/>
      <c r="NGF210" s="90"/>
      <c r="NGH210" s="90"/>
      <c r="NGJ210" s="90"/>
      <c r="NGL210" s="90"/>
      <c r="NGN210" s="90"/>
      <c r="NGP210" s="90"/>
      <c r="NGR210" s="90"/>
      <c r="NGT210" s="90"/>
      <c r="NGV210" s="90"/>
      <c r="NGX210" s="90"/>
      <c r="NGZ210" s="90"/>
      <c r="NHB210" s="90"/>
      <c r="NHD210" s="90"/>
      <c r="NHF210" s="90"/>
      <c r="NHH210" s="90"/>
      <c r="NHJ210" s="90"/>
      <c r="NHL210" s="90"/>
      <c r="NHN210" s="90"/>
      <c r="NHP210" s="90"/>
      <c r="NHR210" s="90"/>
      <c r="NHT210" s="90"/>
      <c r="NHV210" s="90"/>
      <c r="NHX210" s="90"/>
      <c r="NHZ210" s="90"/>
      <c r="NIB210" s="90"/>
      <c r="NID210" s="90"/>
      <c r="NIF210" s="90"/>
      <c r="NIH210" s="90"/>
      <c r="NIJ210" s="90"/>
      <c r="NIL210" s="90"/>
      <c r="NIN210" s="90"/>
      <c r="NIP210" s="90"/>
      <c r="NIR210" s="90"/>
      <c r="NIT210" s="90"/>
      <c r="NIV210" s="90"/>
      <c r="NIX210" s="90"/>
      <c r="NIZ210" s="90"/>
      <c r="NJB210" s="90"/>
      <c r="NJD210" s="90"/>
      <c r="NJF210" s="90"/>
      <c r="NJH210" s="90"/>
      <c r="NJJ210" s="90"/>
      <c r="NJL210" s="90"/>
      <c r="NJN210" s="90"/>
      <c r="NJP210" s="90"/>
      <c r="NJR210" s="90"/>
      <c r="NJT210" s="90"/>
      <c r="NJV210" s="90"/>
      <c r="NJX210" s="90"/>
      <c r="NJZ210" s="90"/>
      <c r="NKB210" s="90"/>
      <c r="NKD210" s="90"/>
      <c r="NKF210" s="90"/>
      <c r="NKH210" s="90"/>
      <c r="NKJ210" s="90"/>
      <c r="NKL210" s="90"/>
      <c r="NKN210" s="90"/>
      <c r="NKP210" s="90"/>
      <c r="NKR210" s="90"/>
      <c r="NKT210" s="90"/>
      <c r="NKV210" s="90"/>
      <c r="NKX210" s="90"/>
      <c r="NKZ210" s="90"/>
      <c r="NLB210" s="90"/>
      <c r="NLD210" s="90"/>
      <c r="NLF210" s="90"/>
      <c r="NLH210" s="90"/>
      <c r="NLJ210" s="90"/>
      <c r="NLL210" s="90"/>
      <c r="NLN210" s="90"/>
      <c r="NLP210" s="90"/>
      <c r="NLR210" s="90"/>
      <c r="NLT210" s="90"/>
      <c r="NLV210" s="90"/>
      <c r="NLX210" s="90"/>
      <c r="NLZ210" s="90"/>
      <c r="NMB210" s="90"/>
      <c r="NMD210" s="90"/>
      <c r="NMF210" s="90"/>
      <c r="NMH210" s="90"/>
      <c r="NMJ210" s="90"/>
      <c r="NML210" s="90"/>
      <c r="NMN210" s="90"/>
      <c r="NMP210" s="90"/>
      <c r="NMR210" s="90"/>
      <c r="NMT210" s="90"/>
      <c r="NMV210" s="90"/>
      <c r="NMX210" s="90"/>
      <c r="NMZ210" s="90"/>
      <c r="NNB210" s="90"/>
      <c r="NND210" s="90"/>
      <c r="NNF210" s="90"/>
      <c r="NNH210" s="90"/>
      <c r="NNJ210" s="90"/>
      <c r="NNL210" s="90"/>
      <c r="NNN210" s="90"/>
      <c r="NNP210" s="90"/>
      <c r="NNR210" s="90"/>
      <c r="NNT210" s="90"/>
      <c r="NNV210" s="90"/>
      <c r="NNX210" s="90"/>
      <c r="NNZ210" s="90"/>
      <c r="NOB210" s="90"/>
      <c r="NOD210" s="90"/>
      <c r="NOF210" s="90"/>
      <c r="NOH210" s="90"/>
      <c r="NOJ210" s="90"/>
      <c r="NOL210" s="90"/>
      <c r="NON210" s="90"/>
      <c r="NOP210" s="90"/>
      <c r="NOR210" s="90"/>
      <c r="NOT210" s="90"/>
      <c r="NOV210" s="90"/>
      <c r="NOX210" s="90"/>
      <c r="NOZ210" s="90"/>
      <c r="NPB210" s="90"/>
      <c r="NPD210" s="90"/>
      <c r="NPF210" s="90"/>
      <c r="NPH210" s="90"/>
      <c r="NPJ210" s="90"/>
      <c r="NPL210" s="90"/>
      <c r="NPN210" s="90"/>
      <c r="NPP210" s="90"/>
      <c r="NPR210" s="90"/>
      <c r="NPT210" s="90"/>
      <c r="NPV210" s="90"/>
      <c r="NPX210" s="90"/>
      <c r="NPZ210" s="90"/>
      <c r="NQB210" s="90"/>
      <c r="NQD210" s="90"/>
      <c r="NQF210" s="90"/>
      <c r="NQH210" s="90"/>
      <c r="NQJ210" s="90"/>
      <c r="NQL210" s="90"/>
      <c r="NQN210" s="90"/>
      <c r="NQP210" s="90"/>
      <c r="NQR210" s="90"/>
      <c r="NQT210" s="90"/>
      <c r="NQV210" s="90"/>
      <c r="NQX210" s="90"/>
      <c r="NQZ210" s="90"/>
      <c r="NRB210" s="90"/>
      <c r="NRD210" s="90"/>
      <c r="NRF210" s="90"/>
      <c r="NRH210" s="90"/>
      <c r="NRJ210" s="90"/>
      <c r="NRL210" s="90"/>
      <c r="NRN210" s="90"/>
      <c r="NRP210" s="90"/>
      <c r="NRR210" s="90"/>
      <c r="NRT210" s="90"/>
      <c r="NRV210" s="90"/>
      <c r="NRX210" s="90"/>
      <c r="NRZ210" s="90"/>
      <c r="NSB210" s="90"/>
      <c r="NSD210" s="90"/>
      <c r="NSF210" s="90"/>
      <c r="NSH210" s="90"/>
      <c r="NSJ210" s="90"/>
      <c r="NSL210" s="90"/>
      <c r="NSN210" s="90"/>
      <c r="NSP210" s="90"/>
      <c r="NSR210" s="90"/>
      <c r="NST210" s="90"/>
      <c r="NSV210" s="90"/>
      <c r="NSX210" s="90"/>
      <c r="NSZ210" s="90"/>
      <c r="NTB210" s="90"/>
      <c r="NTD210" s="90"/>
      <c r="NTF210" s="90"/>
      <c r="NTH210" s="90"/>
      <c r="NTJ210" s="90"/>
      <c r="NTL210" s="90"/>
      <c r="NTN210" s="90"/>
      <c r="NTP210" s="90"/>
      <c r="NTR210" s="90"/>
      <c r="NTT210" s="90"/>
      <c r="NTV210" s="90"/>
      <c r="NTX210" s="90"/>
      <c r="NTZ210" s="90"/>
      <c r="NUB210" s="90"/>
      <c r="NUD210" s="90"/>
      <c r="NUF210" s="90"/>
      <c r="NUH210" s="90"/>
      <c r="NUJ210" s="90"/>
      <c r="NUL210" s="90"/>
      <c r="NUN210" s="90"/>
      <c r="NUP210" s="90"/>
      <c r="NUR210" s="90"/>
      <c r="NUT210" s="90"/>
      <c r="NUV210" s="90"/>
      <c r="NUX210" s="90"/>
      <c r="NUZ210" s="90"/>
      <c r="NVB210" s="90"/>
      <c r="NVD210" s="90"/>
      <c r="NVF210" s="90"/>
      <c r="NVH210" s="90"/>
      <c r="NVJ210" s="90"/>
      <c r="NVL210" s="90"/>
      <c r="NVN210" s="90"/>
      <c r="NVP210" s="90"/>
      <c r="NVR210" s="90"/>
      <c r="NVT210" s="90"/>
      <c r="NVV210" s="90"/>
      <c r="NVX210" s="90"/>
      <c r="NVZ210" s="90"/>
      <c r="NWB210" s="90"/>
      <c r="NWD210" s="90"/>
      <c r="NWF210" s="90"/>
      <c r="NWH210" s="90"/>
      <c r="NWJ210" s="90"/>
      <c r="NWL210" s="90"/>
      <c r="NWN210" s="90"/>
      <c r="NWP210" s="90"/>
      <c r="NWR210" s="90"/>
      <c r="NWT210" s="90"/>
      <c r="NWV210" s="90"/>
      <c r="NWX210" s="90"/>
      <c r="NWZ210" s="90"/>
      <c r="NXB210" s="90"/>
      <c r="NXD210" s="90"/>
      <c r="NXF210" s="90"/>
      <c r="NXH210" s="90"/>
      <c r="NXJ210" s="90"/>
      <c r="NXL210" s="90"/>
      <c r="NXN210" s="90"/>
      <c r="NXP210" s="90"/>
      <c r="NXR210" s="90"/>
      <c r="NXT210" s="90"/>
      <c r="NXV210" s="90"/>
      <c r="NXX210" s="90"/>
      <c r="NXZ210" s="90"/>
      <c r="NYB210" s="90"/>
      <c r="NYD210" s="90"/>
      <c r="NYF210" s="90"/>
      <c r="NYH210" s="90"/>
      <c r="NYJ210" s="90"/>
      <c r="NYL210" s="90"/>
      <c r="NYN210" s="90"/>
      <c r="NYP210" s="90"/>
      <c r="NYR210" s="90"/>
      <c r="NYT210" s="90"/>
      <c r="NYV210" s="90"/>
      <c r="NYX210" s="90"/>
      <c r="NYZ210" s="90"/>
      <c r="NZB210" s="90"/>
      <c r="NZD210" s="90"/>
      <c r="NZF210" s="90"/>
      <c r="NZH210" s="90"/>
      <c r="NZJ210" s="90"/>
      <c r="NZL210" s="90"/>
      <c r="NZN210" s="90"/>
      <c r="NZP210" s="90"/>
      <c r="NZR210" s="90"/>
      <c r="NZT210" s="90"/>
      <c r="NZV210" s="90"/>
      <c r="NZX210" s="90"/>
      <c r="NZZ210" s="90"/>
      <c r="OAB210" s="90"/>
      <c r="OAD210" s="90"/>
      <c r="OAF210" s="90"/>
      <c r="OAH210" s="90"/>
      <c r="OAJ210" s="90"/>
      <c r="OAL210" s="90"/>
      <c r="OAN210" s="90"/>
      <c r="OAP210" s="90"/>
      <c r="OAR210" s="90"/>
      <c r="OAT210" s="90"/>
      <c r="OAV210" s="90"/>
      <c r="OAX210" s="90"/>
      <c r="OAZ210" s="90"/>
      <c r="OBB210" s="90"/>
      <c r="OBD210" s="90"/>
      <c r="OBF210" s="90"/>
      <c r="OBH210" s="90"/>
      <c r="OBJ210" s="90"/>
      <c r="OBL210" s="90"/>
      <c r="OBN210" s="90"/>
      <c r="OBP210" s="90"/>
      <c r="OBR210" s="90"/>
      <c r="OBT210" s="90"/>
      <c r="OBV210" s="90"/>
      <c r="OBX210" s="90"/>
      <c r="OBZ210" s="90"/>
      <c r="OCB210" s="90"/>
      <c r="OCD210" s="90"/>
      <c r="OCF210" s="90"/>
      <c r="OCH210" s="90"/>
      <c r="OCJ210" s="90"/>
      <c r="OCL210" s="90"/>
      <c r="OCN210" s="90"/>
      <c r="OCP210" s="90"/>
      <c r="OCR210" s="90"/>
      <c r="OCT210" s="90"/>
      <c r="OCV210" s="90"/>
      <c r="OCX210" s="90"/>
      <c r="OCZ210" s="90"/>
      <c r="ODB210" s="90"/>
      <c r="ODD210" s="90"/>
      <c r="ODF210" s="90"/>
      <c r="ODH210" s="90"/>
      <c r="ODJ210" s="90"/>
      <c r="ODL210" s="90"/>
      <c r="ODN210" s="90"/>
      <c r="ODP210" s="90"/>
      <c r="ODR210" s="90"/>
      <c r="ODT210" s="90"/>
      <c r="ODV210" s="90"/>
      <c r="ODX210" s="90"/>
      <c r="ODZ210" s="90"/>
      <c r="OEB210" s="90"/>
      <c r="OED210" s="90"/>
      <c r="OEF210" s="90"/>
      <c r="OEH210" s="90"/>
      <c r="OEJ210" s="90"/>
      <c r="OEL210" s="90"/>
      <c r="OEN210" s="90"/>
      <c r="OEP210" s="90"/>
      <c r="OER210" s="90"/>
      <c r="OET210" s="90"/>
      <c r="OEV210" s="90"/>
      <c r="OEX210" s="90"/>
      <c r="OEZ210" s="90"/>
      <c r="OFB210" s="90"/>
      <c r="OFD210" s="90"/>
      <c r="OFF210" s="90"/>
      <c r="OFH210" s="90"/>
      <c r="OFJ210" s="90"/>
      <c r="OFL210" s="90"/>
      <c r="OFN210" s="90"/>
      <c r="OFP210" s="90"/>
      <c r="OFR210" s="90"/>
      <c r="OFT210" s="90"/>
      <c r="OFV210" s="90"/>
      <c r="OFX210" s="90"/>
      <c r="OFZ210" s="90"/>
      <c r="OGB210" s="90"/>
      <c r="OGD210" s="90"/>
      <c r="OGF210" s="90"/>
      <c r="OGH210" s="90"/>
      <c r="OGJ210" s="90"/>
      <c r="OGL210" s="90"/>
      <c r="OGN210" s="90"/>
      <c r="OGP210" s="90"/>
      <c r="OGR210" s="90"/>
      <c r="OGT210" s="90"/>
      <c r="OGV210" s="90"/>
      <c r="OGX210" s="90"/>
      <c r="OGZ210" s="90"/>
      <c r="OHB210" s="90"/>
      <c r="OHD210" s="90"/>
      <c r="OHF210" s="90"/>
      <c r="OHH210" s="90"/>
      <c r="OHJ210" s="90"/>
      <c r="OHL210" s="90"/>
      <c r="OHN210" s="90"/>
      <c r="OHP210" s="90"/>
      <c r="OHR210" s="90"/>
      <c r="OHT210" s="90"/>
      <c r="OHV210" s="90"/>
      <c r="OHX210" s="90"/>
      <c r="OHZ210" s="90"/>
      <c r="OIB210" s="90"/>
      <c r="OID210" s="90"/>
      <c r="OIF210" s="90"/>
      <c r="OIH210" s="90"/>
      <c r="OIJ210" s="90"/>
      <c r="OIL210" s="90"/>
      <c r="OIN210" s="90"/>
      <c r="OIP210" s="90"/>
      <c r="OIR210" s="90"/>
      <c r="OIT210" s="90"/>
      <c r="OIV210" s="90"/>
      <c r="OIX210" s="90"/>
      <c r="OIZ210" s="90"/>
      <c r="OJB210" s="90"/>
      <c r="OJD210" s="90"/>
      <c r="OJF210" s="90"/>
      <c r="OJH210" s="90"/>
      <c r="OJJ210" s="90"/>
      <c r="OJL210" s="90"/>
      <c r="OJN210" s="90"/>
      <c r="OJP210" s="90"/>
      <c r="OJR210" s="90"/>
      <c r="OJT210" s="90"/>
      <c r="OJV210" s="90"/>
      <c r="OJX210" s="90"/>
      <c r="OJZ210" s="90"/>
      <c r="OKB210" s="90"/>
      <c r="OKD210" s="90"/>
      <c r="OKF210" s="90"/>
      <c r="OKH210" s="90"/>
      <c r="OKJ210" s="90"/>
      <c r="OKL210" s="90"/>
      <c r="OKN210" s="90"/>
      <c r="OKP210" s="90"/>
      <c r="OKR210" s="90"/>
      <c r="OKT210" s="90"/>
      <c r="OKV210" s="90"/>
      <c r="OKX210" s="90"/>
      <c r="OKZ210" s="90"/>
      <c r="OLB210" s="90"/>
      <c r="OLD210" s="90"/>
      <c r="OLF210" s="90"/>
      <c r="OLH210" s="90"/>
      <c r="OLJ210" s="90"/>
      <c r="OLL210" s="90"/>
      <c r="OLN210" s="90"/>
      <c r="OLP210" s="90"/>
      <c r="OLR210" s="90"/>
      <c r="OLT210" s="90"/>
      <c r="OLV210" s="90"/>
      <c r="OLX210" s="90"/>
      <c r="OLZ210" s="90"/>
      <c r="OMB210" s="90"/>
      <c r="OMD210" s="90"/>
      <c r="OMF210" s="90"/>
      <c r="OMH210" s="90"/>
      <c r="OMJ210" s="90"/>
      <c r="OML210" s="90"/>
      <c r="OMN210" s="90"/>
      <c r="OMP210" s="90"/>
      <c r="OMR210" s="90"/>
      <c r="OMT210" s="90"/>
      <c r="OMV210" s="90"/>
      <c r="OMX210" s="90"/>
      <c r="OMZ210" s="90"/>
      <c r="ONB210" s="90"/>
      <c r="OND210" s="90"/>
      <c r="ONF210" s="90"/>
      <c r="ONH210" s="90"/>
      <c r="ONJ210" s="90"/>
      <c r="ONL210" s="90"/>
      <c r="ONN210" s="90"/>
      <c r="ONP210" s="90"/>
      <c r="ONR210" s="90"/>
      <c r="ONT210" s="90"/>
      <c r="ONV210" s="90"/>
      <c r="ONX210" s="90"/>
      <c r="ONZ210" s="90"/>
      <c r="OOB210" s="90"/>
      <c r="OOD210" s="90"/>
      <c r="OOF210" s="90"/>
      <c r="OOH210" s="90"/>
      <c r="OOJ210" s="90"/>
      <c r="OOL210" s="90"/>
      <c r="OON210" s="90"/>
      <c r="OOP210" s="90"/>
      <c r="OOR210" s="90"/>
      <c r="OOT210" s="90"/>
      <c r="OOV210" s="90"/>
      <c r="OOX210" s="90"/>
      <c r="OOZ210" s="90"/>
      <c r="OPB210" s="90"/>
      <c r="OPD210" s="90"/>
      <c r="OPF210" s="90"/>
      <c r="OPH210" s="90"/>
      <c r="OPJ210" s="90"/>
      <c r="OPL210" s="90"/>
      <c r="OPN210" s="90"/>
      <c r="OPP210" s="90"/>
      <c r="OPR210" s="90"/>
      <c r="OPT210" s="90"/>
      <c r="OPV210" s="90"/>
      <c r="OPX210" s="90"/>
      <c r="OPZ210" s="90"/>
      <c r="OQB210" s="90"/>
      <c r="OQD210" s="90"/>
      <c r="OQF210" s="90"/>
      <c r="OQH210" s="90"/>
      <c r="OQJ210" s="90"/>
      <c r="OQL210" s="90"/>
      <c r="OQN210" s="90"/>
      <c r="OQP210" s="90"/>
      <c r="OQR210" s="90"/>
      <c r="OQT210" s="90"/>
      <c r="OQV210" s="90"/>
      <c r="OQX210" s="90"/>
      <c r="OQZ210" s="90"/>
      <c r="ORB210" s="90"/>
      <c r="ORD210" s="90"/>
      <c r="ORF210" s="90"/>
      <c r="ORH210" s="90"/>
      <c r="ORJ210" s="90"/>
      <c r="ORL210" s="90"/>
      <c r="ORN210" s="90"/>
      <c r="ORP210" s="90"/>
      <c r="ORR210" s="90"/>
      <c r="ORT210" s="90"/>
      <c r="ORV210" s="90"/>
      <c r="ORX210" s="90"/>
      <c r="ORZ210" s="90"/>
      <c r="OSB210" s="90"/>
      <c r="OSD210" s="90"/>
      <c r="OSF210" s="90"/>
      <c r="OSH210" s="90"/>
      <c r="OSJ210" s="90"/>
      <c r="OSL210" s="90"/>
      <c r="OSN210" s="90"/>
      <c r="OSP210" s="90"/>
      <c r="OSR210" s="90"/>
      <c r="OST210" s="90"/>
      <c r="OSV210" s="90"/>
      <c r="OSX210" s="90"/>
      <c r="OSZ210" s="90"/>
      <c r="OTB210" s="90"/>
      <c r="OTD210" s="90"/>
      <c r="OTF210" s="90"/>
      <c r="OTH210" s="90"/>
      <c r="OTJ210" s="90"/>
      <c r="OTL210" s="90"/>
      <c r="OTN210" s="90"/>
      <c r="OTP210" s="90"/>
      <c r="OTR210" s="90"/>
      <c r="OTT210" s="90"/>
      <c r="OTV210" s="90"/>
      <c r="OTX210" s="90"/>
      <c r="OTZ210" s="90"/>
      <c r="OUB210" s="90"/>
      <c r="OUD210" s="90"/>
      <c r="OUF210" s="90"/>
      <c r="OUH210" s="90"/>
      <c r="OUJ210" s="90"/>
      <c r="OUL210" s="90"/>
      <c r="OUN210" s="90"/>
      <c r="OUP210" s="90"/>
      <c r="OUR210" s="90"/>
      <c r="OUT210" s="90"/>
      <c r="OUV210" s="90"/>
      <c r="OUX210" s="90"/>
      <c r="OUZ210" s="90"/>
      <c r="OVB210" s="90"/>
      <c r="OVD210" s="90"/>
      <c r="OVF210" s="90"/>
      <c r="OVH210" s="90"/>
      <c r="OVJ210" s="90"/>
      <c r="OVL210" s="90"/>
      <c r="OVN210" s="90"/>
      <c r="OVP210" s="90"/>
      <c r="OVR210" s="90"/>
      <c r="OVT210" s="90"/>
      <c r="OVV210" s="90"/>
      <c r="OVX210" s="90"/>
      <c r="OVZ210" s="90"/>
      <c r="OWB210" s="90"/>
      <c r="OWD210" s="90"/>
      <c r="OWF210" s="90"/>
      <c r="OWH210" s="90"/>
      <c r="OWJ210" s="90"/>
      <c r="OWL210" s="90"/>
      <c r="OWN210" s="90"/>
      <c r="OWP210" s="90"/>
      <c r="OWR210" s="90"/>
      <c r="OWT210" s="90"/>
      <c r="OWV210" s="90"/>
      <c r="OWX210" s="90"/>
      <c r="OWZ210" s="90"/>
      <c r="OXB210" s="90"/>
      <c r="OXD210" s="90"/>
      <c r="OXF210" s="90"/>
      <c r="OXH210" s="90"/>
      <c r="OXJ210" s="90"/>
      <c r="OXL210" s="90"/>
      <c r="OXN210" s="90"/>
      <c r="OXP210" s="90"/>
      <c r="OXR210" s="90"/>
      <c r="OXT210" s="90"/>
      <c r="OXV210" s="90"/>
      <c r="OXX210" s="90"/>
      <c r="OXZ210" s="90"/>
      <c r="OYB210" s="90"/>
      <c r="OYD210" s="90"/>
      <c r="OYF210" s="90"/>
      <c r="OYH210" s="90"/>
      <c r="OYJ210" s="90"/>
      <c r="OYL210" s="90"/>
      <c r="OYN210" s="90"/>
      <c r="OYP210" s="90"/>
      <c r="OYR210" s="90"/>
      <c r="OYT210" s="90"/>
      <c r="OYV210" s="90"/>
      <c r="OYX210" s="90"/>
      <c r="OYZ210" s="90"/>
      <c r="OZB210" s="90"/>
      <c r="OZD210" s="90"/>
      <c r="OZF210" s="90"/>
      <c r="OZH210" s="90"/>
      <c r="OZJ210" s="90"/>
      <c r="OZL210" s="90"/>
      <c r="OZN210" s="90"/>
      <c r="OZP210" s="90"/>
      <c r="OZR210" s="90"/>
      <c r="OZT210" s="90"/>
      <c r="OZV210" s="90"/>
      <c r="OZX210" s="90"/>
      <c r="OZZ210" s="90"/>
      <c r="PAB210" s="90"/>
      <c r="PAD210" s="90"/>
      <c r="PAF210" s="90"/>
      <c r="PAH210" s="90"/>
      <c r="PAJ210" s="90"/>
      <c r="PAL210" s="90"/>
      <c r="PAN210" s="90"/>
      <c r="PAP210" s="90"/>
      <c r="PAR210" s="90"/>
      <c r="PAT210" s="90"/>
      <c r="PAV210" s="90"/>
      <c r="PAX210" s="90"/>
      <c r="PAZ210" s="90"/>
      <c r="PBB210" s="90"/>
      <c r="PBD210" s="90"/>
      <c r="PBF210" s="90"/>
      <c r="PBH210" s="90"/>
      <c r="PBJ210" s="90"/>
      <c r="PBL210" s="90"/>
      <c r="PBN210" s="90"/>
      <c r="PBP210" s="90"/>
      <c r="PBR210" s="90"/>
      <c r="PBT210" s="90"/>
      <c r="PBV210" s="90"/>
      <c r="PBX210" s="90"/>
      <c r="PBZ210" s="90"/>
      <c r="PCB210" s="90"/>
      <c r="PCD210" s="90"/>
      <c r="PCF210" s="90"/>
      <c r="PCH210" s="90"/>
      <c r="PCJ210" s="90"/>
      <c r="PCL210" s="90"/>
      <c r="PCN210" s="90"/>
      <c r="PCP210" s="90"/>
      <c r="PCR210" s="90"/>
      <c r="PCT210" s="90"/>
      <c r="PCV210" s="90"/>
      <c r="PCX210" s="90"/>
      <c r="PCZ210" s="90"/>
      <c r="PDB210" s="90"/>
      <c r="PDD210" s="90"/>
      <c r="PDF210" s="90"/>
      <c r="PDH210" s="90"/>
      <c r="PDJ210" s="90"/>
      <c r="PDL210" s="90"/>
      <c r="PDN210" s="90"/>
      <c r="PDP210" s="90"/>
      <c r="PDR210" s="90"/>
      <c r="PDT210" s="90"/>
      <c r="PDV210" s="90"/>
      <c r="PDX210" s="90"/>
      <c r="PDZ210" s="90"/>
      <c r="PEB210" s="90"/>
      <c r="PED210" s="90"/>
      <c r="PEF210" s="90"/>
      <c r="PEH210" s="90"/>
      <c r="PEJ210" s="90"/>
      <c r="PEL210" s="90"/>
      <c r="PEN210" s="90"/>
      <c r="PEP210" s="90"/>
      <c r="PER210" s="90"/>
      <c r="PET210" s="90"/>
      <c r="PEV210" s="90"/>
      <c r="PEX210" s="90"/>
      <c r="PEZ210" s="90"/>
      <c r="PFB210" s="90"/>
      <c r="PFD210" s="90"/>
      <c r="PFF210" s="90"/>
      <c r="PFH210" s="90"/>
      <c r="PFJ210" s="90"/>
      <c r="PFL210" s="90"/>
      <c r="PFN210" s="90"/>
      <c r="PFP210" s="90"/>
      <c r="PFR210" s="90"/>
      <c r="PFT210" s="90"/>
      <c r="PFV210" s="90"/>
      <c r="PFX210" s="90"/>
      <c r="PFZ210" s="90"/>
      <c r="PGB210" s="90"/>
      <c r="PGD210" s="90"/>
      <c r="PGF210" s="90"/>
      <c r="PGH210" s="90"/>
      <c r="PGJ210" s="90"/>
      <c r="PGL210" s="90"/>
      <c r="PGN210" s="90"/>
      <c r="PGP210" s="90"/>
      <c r="PGR210" s="90"/>
      <c r="PGT210" s="90"/>
      <c r="PGV210" s="90"/>
      <c r="PGX210" s="90"/>
      <c r="PGZ210" s="90"/>
      <c r="PHB210" s="90"/>
      <c r="PHD210" s="90"/>
      <c r="PHF210" s="90"/>
      <c r="PHH210" s="90"/>
      <c r="PHJ210" s="90"/>
      <c r="PHL210" s="90"/>
      <c r="PHN210" s="90"/>
      <c r="PHP210" s="90"/>
      <c r="PHR210" s="90"/>
      <c r="PHT210" s="90"/>
      <c r="PHV210" s="90"/>
      <c r="PHX210" s="90"/>
      <c r="PHZ210" s="90"/>
      <c r="PIB210" s="90"/>
      <c r="PID210" s="90"/>
      <c r="PIF210" s="90"/>
      <c r="PIH210" s="90"/>
      <c r="PIJ210" s="90"/>
      <c r="PIL210" s="90"/>
      <c r="PIN210" s="90"/>
      <c r="PIP210" s="90"/>
      <c r="PIR210" s="90"/>
      <c r="PIT210" s="90"/>
      <c r="PIV210" s="90"/>
      <c r="PIX210" s="90"/>
      <c r="PIZ210" s="90"/>
      <c r="PJB210" s="90"/>
      <c r="PJD210" s="90"/>
      <c r="PJF210" s="90"/>
      <c r="PJH210" s="90"/>
      <c r="PJJ210" s="90"/>
      <c r="PJL210" s="90"/>
      <c r="PJN210" s="90"/>
      <c r="PJP210" s="90"/>
      <c r="PJR210" s="90"/>
      <c r="PJT210" s="90"/>
      <c r="PJV210" s="90"/>
      <c r="PJX210" s="90"/>
      <c r="PJZ210" s="90"/>
      <c r="PKB210" s="90"/>
      <c r="PKD210" s="90"/>
      <c r="PKF210" s="90"/>
      <c r="PKH210" s="90"/>
      <c r="PKJ210" s="90"/>
      <c r="PKL210" s="90"/>
      <c r="PKN210" s="90"/>
      <c r="PKP210" s="90"/>
      <c r="PKR210" s="90"/>
      <c r="PKT210" s="90"/>
      <c r="PKV210" s="90"/>
      <c r="PKX210" s="90"/>
      <c r="PKZ210" s="90"/>
      <c r="PLB210" s="90"/>
      <c r="PLD210" s="90"/>
      <c r="PLF210" s="90"/>
      <c r="PLH210" s="90"/>
      <c r="PLJ210" s="90"/>
      <c r="PLL210" s="90"/>
      <c r="PLN210" s="90"/>
      <c r="PLP210" s="90"/>
      <c r="PLR210" s="90"/>
      <c r="PLT210" s="90"/>
      <c r="PLV210" s="90"/>
      <c r="PLX210" s="90"/>
      <c r="PLZ210" s="90"/>
      <c r="PMB210" s="90"/>
      <c r="PMD210" s="90"/>
      <c r="PMF210" s="90"/>
      <c r="PMH210" s="90"/>
      <c r="PMJ210" s="90"/>
      <c r="PML210" s="90"/>
      <c r="PMN210" s="90"/>
      <c r="PMP210" s="90"/>
      <c r="PMR210" s="90"/>
      <c r="PMT210" s="90"/>
      <c r="PMV210" s="90"/>
      <c r="PMX210" s="90"/>
      <c r="PMZ210" s="90"/>
      <c r="PNB210" s="90"/>
      <c r="PND210" s="90"/>
      <c r="PNF210" s="90"/>
      <c r="PNH210" s="90"/>
      <c r="PNJ210" s="90"/>
      <c r="PNL210" s="90"/>
      <c r="PNN210" s="90"/>
      <c r="PNP210" s="90"/>
      <c r="PNR210" s="90"/>
      <c r="PNT210" s="90"/>
      <c r="PNV210" s="90"/>
      <c r="PNX210" s="90"/>
      <c r="PNZ210" s="90"/>
      <c r="POB210" s="90"/>
      <c r="POD210" s="90"/>
      <c r="POF210" s="90"/>
      <c r="POH210" s="90"/>
      <c r="POJ210" s="90"/>
      <c r="POL210" s="90"/>
      <c r="PON210" s="90"/>
      <c r="POP210" s="90"/>
      <c r="POR210" s="90"/>
      <c r="POT210" s="90"/>
      <c r="POV210" s="90"/>
      <c r="POX210" s="90"/>
      <c r="POZ210" s="90"/>
      <c r="PPB210" s="90"/>
      <c r="PPD210" s="90"/>
      <c r="PPF210" s="90"/>
      <c r="PPH210" s="90"/>
      <c r="PPJ210" s="90"/>
      <c r="PPL210" s="90"/>
      <c r="PPN210" s="90"/>
      <c r="PPP210" s="90"/>
      <c r="PPR210" s="90"/>
      <c r="PPT210" s="90"/>
      <c r="PPV210" s="90"/>
      <c r="PPX210" s="90"/>
      <c r="PPZ210" s="90"/>
      <c r="PQB210" s="90"/>
      <c r="PQD210" s="90"/>
      <c r="PQF210" s="90"/>
      <c r="PQH210" s="90"/>
      <c r="PQJ210" s="90"/>
      <c r="PQL210" s="90"/>
      <c r="PQN210" s="90"/>
      <c r="PQP210" s="90"/>
      <c r="PQR210" s="90"/>
      <c r="PQT210" s="90"/>
      <c r="PQV210" s="90"/>
      <c r="PQX210" s="90"/>
      <c r="PQZ210" s="90"/>
      <c r="PRB210" s="90"/>
      <c r="PRD210" s="90"/>
      <c r="PRF210" s="90"/>
      <c r="PRH210" s="90"/>
      <c r="PRJ210" s="90"/>
      <c r="PRL210" s="90"/>
      <c r="PRN210" s="90"/>
      <c r="PRP210" s="90"/>
      <c r="PRR210" s="90"/>
      <c r="PRT210" s="90"/>
      <c r="PRV210" s="90"/>
      <c r="PRX210" s="90"/>
      <c r="PRZ210" s="90"/>
      <c r="PSB210" s="90"/>
      <c r="PSD210" s="90"/>
      <c r="PSF210" s="90"/>
      <c r="PSH210" s="90"/>
      <c r="PSJ210" s="90"/>
      <c r="PSL210" s="90"/>
      <c r="PSN210" s="90"/>
      <c r="PSP210" s="90"/>
      <c r="PSR210" s="90"/>
      <c r="PST210" s="90"/>
      <c r="PSV210" s="90"/>
      <c r="PSX210" s="90"/>
      <c r="PSZ210" s="90"/>
      <c r="PTB210" s="90"/>
      <c r="PTD210" s="90"/>
      <c r="PTF210" s="90"/>
      <c r="PTH210" s="90"/>
      <c r="PTJ210" s="90"/>
      <c r="PTL210" s="90"/>
      <c r="PTN210" s="90"/>
      <c r="PTP210" s="90"/>
      <c r="PTR210" s="90"/>
      <c r="PTT210" s="90"/>
      <c r="PTV210" s="90"/>
      <c r="PTX210" s="90"/>
      <c r="PTZ210" s="90"/>
      <c r="PUB210" s="90"/>
      <c r="PUD210" s="90"/>
      <c r="PUF210" s="90"/>
      <c r="PUH210" s="90"/>
      <c r="PUJ210" s="90"/>
      <c r="PUL210" s="90"/>
      <c r="PUN210" s="90"/>
      <c r="PUP210" s="90"/>
      <c r="PUR210" s="90"/>
      <c r="PUT210" s="90"/>
      <c r="PUV210" s="90"/>
      <c r="PUX210" s="90"/>
      <c r="PUZ210" s="90"/>
      <c r="PVB210" s="90"/>
      <c r="PVD210" s="90"/>
      <c r="PVF210" s="90"/>
      <c r="PVH210" s="90"/>
      <c r="PVJ210" s="90"/>
      <c r="PVL210" s="90"/>
      <c r="PVN210" s="90"/>
      <c r="PVP210" s="90"/>
      <c r="PVR210" s="90"/>
      <c r="PVT210" s="90"/>
      <c r="PVV210" s="90"/>
      <c r="PVX210" s="90"/>
      <c r="PVZ210" s="90"/>
      <c r="PWB210" s="90"/>
      <c r="PWD210" s="90"/>
      <c r="PWF210" s="90"/>
      <c r="PWH210" s="90"/>
      <c r="PWJ210" s="90"/>
      <c r="PWL210" s="90"/>
      <c r="PWN210" s="90"/>
      <c r="PWP210" s="90"/>
      <c r="PWR210" s="90"/>
      <c r="PWT210" s="90"/>
      <c r="PWV210" s="90"/>
      <c r="PWX210" s="90"/>
      <c r="PWZ210" s="90"/>
      <c r="PXB210" s="90"/>
      <c r="PXD210" s="90"/>
      <c r="PXF210" s="90"/>
      <c r="PXH210" s="90"/>
      <c r="PXJ210" s="90"/>
      <c r="PXL210" s="90"/>
      <c r="PXN210" s="90"/>
      <c r="PXP210" s="90"/>
      <c r="PXR210" s="90"/>
      <c r="PXT210" s="90"/>
      <c r="PXV210" s="90"/>
      <c r="PXX210" s="90"/>
      <c r="PXZ210" s="90"/>
      <c r="PYB210" s="90"/>
      <c r="PYD210" s="90"/>
      <c r="PYF210" s="90"/>
      <c r="PYH210" s="90"/>
      <c r="PYJ210" s="90"/>
      <c r="PYL210" s="90"/>
      <c r="PYN210" s="90"/>
      <c r="PYP210" s="90"/>
      <c r="PYR210" s="90"/>
      <c r="PYT210" s="90"/>
      <c r="PYV210" s="90"/>
      <c r="PYX210" s="90"/>
      <c r="PYZ210" s="90"/>
      <c r="PZB210" s="90"/>
      <c r="PZD210" s="90"/>
      <c r="PZF210" s="90"/>
      <c r="PZH210" s="90"/>
      <c r="PZJ210" s="90"/>
      <c r="PZL210" s="90"/>
      <c r="PZN210" s="90"/>
      <c r="PZP210" s="90"/>
      <c r="PZR210" s="90"/>
      <c r="PZT210" s="90"/>
      <c r="PZV210" s="90"/>
      <c r="PZX210" s="90"/>
      <c r="PZZ210" s="90"/>
      <c r="QAB210" s="90"/>
      <c r="QAD210" s="90"/>
      <c r="QAF210" s="90"/>
      <c r="QAH210" s="90"/>
      <c r="QAJ210" s="90"/>
      <c r="QAL210" s="90"/>
      <c r="QAN210" s="90"/>
      <c r="QAP210" s="90"/>
      <c r="QAR210" s="90"/>
      <c r="QAT210" s="90"/>
      <c r="QAV210" s="90"/>
      <c r="QAX210" s="90"/>
      <c r="QAZ210" s="90"/>
      <c r="QBB210" s="90"/>
      <c r="QBD210" s="90"/>
      <c r="QBF210" s="90"/>
      <c r="QBH210" s="90"/>
      <c r="QBJ210" s="90"/>
      <c r="QBL210" s="90"/>
      <c r="QBN210" s="90"/>
      <c r="QBP210" s="90"/>
      <c r="QBR210" s="90"/>
      <c r="QBT210" s="90"/>
      <c r="QBV210" s="90"/>
      <c r="QBX210" s="90"/>
      <c r="QBZ210" s="90"/>
      <c r="QCB210" s="90"/>
      <c r="QCD210" s="90"/>
      <c r="QCF210" s="90"/>
      <c r="QCH210" s="90"/>
      <c r="QCJ210" s="90"/>
      <c r="QCL210" s="90"/>
      <c r="QCN210" s="90"/>
      <c r="QCP210" s="90"/>
      <c r="QCR210" s="90"/>
      <c r="QCT210" s="90"/>
      <c r="QCV210" s="90"/>
      <c r="QCX210" s="90"/>
      <c r="QCZ210" s="90"/>
      <c r="QDB210" s="90"/>
      <c r="QDD210" s="90"/>
      <c r="QDF210" s="90"/>
      <c r="QDH210" s="90"/>
      <c r="QDJ210" s="90"/>
      <c r="QDL210" s="90"/>
      <c r="QDN210" s="90"/>
      <c r="QDP210" s="90"/>
      <c r="QDR210" s="90"/>
      <c r="QDT210" s="90"/>
      <c r="QDV210" s="90"/>
      <c r="QDX210" s="90"/>
      <c r="QDZ210" s="90"/>
      <c r="QEB210" s="90"/>
      <c r="QED210" s="90"/>
      <c r="QEF210" s="90"/>
      <c r="QEH210" s="90"/>
      <c r="QEJ210" s="90"/>
      <c r="QEL210" s="90"/>
      <c r="QEN210" s="90"/>
      <c r="QEP210" s="90"/>
      <c r="QER210" s="90"/>
      <c r="QET210" s="90"/>
      <c r="QEV210" s="90"/>
      <c r="QEX210" s="90"/>
      <c r="QEZ210" s="90"/>
      <c r="QFB210" s="90"/>
      <c r="QFD210" s="90"/>
      <c r="QFF210" s="90"/>
      <c r="QFH210" s="90"/>
      <c r="QFJ210" s="90"/>
      <c r="QFL210" s="90"/>
      <c r="QFN210" s="90"/>
      <c r="QFP210" s="90"/>
      <c r="QFR210" s="90"/>
      <c r="QFT210" s="90"/>
      <c r="QFV210" s="90"/>
      <c r="QFX210" s="90"/>
      <c r="QFZ210" s="90"/>
      <c r="QGB210" s="90"/>
      <c r="QGD210" s="90"/>
      <c r="QGF210" s="90"/>
      <c r="QGH210" s="90"/>
      <c r="QGJ210" s="90"/>
      <c r="QGL210" s="90"/>
      <c r="QGN210" s="90"/>
      <c r="QGP210" s="90"/>
      <c r="QGR210" s="90"/>
      <c r="QGT210" s="90"/>
      <c r="QGV210" s="90"/>
      <c r="QGX210" s="90"/>
      <c r="QGZ210" s="90"/>
      <c r="QHB210" s="90"/>
      <c r="QHD210" s="90"/>
      <c r="QHF210" s="90"/>
      <c r="QHH210" s="90"/>
      <c r="QHJ210" s="90"/>
      <c r="QHL210" s="90"/>
      <c r="QHN210" s="90"/>
      <c r="QHP210" s="90"/>
      <c r="QHR210" s="90"/>
      <c r="QHT210" s="90"/>
      <c r="QHV210" s="90"/>
      <c r="QHX210" s="90"/>
      <c r="QHZ210" s="90"/>
      <c r="QIB210" s="90"/>
      <c r="QID210" s="90"/>
      <c r="QIF210" s="90"/>
      <c r="QIH210" s="90"/>
      <c r="QIJ210" s="90"/>
      <c r="QIL210" s="90"/>
      <c r="QIN210" s="90"/>
      <c r="QIP210" s="90"/>
      <c r="QIR210" s="90"/>
      <c r="QIT210" s="90"/>
      <c r="QIV210" s="90"/>
      <c r="QIX210" s="90"/>
      <c r="QIZ210" s="90"/>
      <c r="QJB210" s="90"/>
      <c r="QJD210" s="90"/>
      <c r="QJF210" s="90"/>
      <c r="QJH210" s="90"/>
      <c r="QJJ210" s="90"/>
      <c r="QJL210" s="90"/>
      <c r="QJN210" s="90"/>
      <c r="QJP210" s="90"/>
      <c r="QJR210" s="90"/>
      <c r="QJT210" s="90"/>
      <c r="QJV210" s="90"/>
      <c r="QJX210" s="90"/>
      <c r="QJZ210" s="90"/>
      <c r="QKB210" s="90"/>
      <c r="QKD210" s="90"/>
      <c r="QKF210" s="90"/>
      <c r="QKH210" s="90"/>
      <c r="QKJ210" s="90"/>
      <c r="QKL210" s="90"/>
      <c r="QKN210" s="90"/>
      <c r="QKP210" s="90"/>
      <c r="QKR210" s="90"/>
      <c r="QKT210" s="90"/>
      <c r="QKV210" s="90"/>
      <c r="QKX210" s="90"/>
      <c r="QKZ210" s="90"/>
      <c r="QLB210" s="90"/>
      <c r="QLD210" s="90"/>
      <c r="QLF210" s="90"/>
      <c r="QLH210" s="90"/>
      <c r="QLJ210" s="90"/>
      <c r="QLL210" s="90"/>
      <c r="QLN210" s="90"/>
      <c r="QLP210" s="90"/>
      <c r="QLR210" s="90"/>
      <c r="QLT210" s="90"/>
      <c r="QLV210" s="90"/>
      <c r="QLX210" s="90"/>
      <c r="QLZ210" s="90"/>
      <c r="QMB210" s="90"/>
      <c r="QMD210" s="90"/>
      <c r="QMF210" s="90"/>
      <c r="QMH210" s="90"/>
      <c r="QMJ210" s="90"/>
      <c r="QML210" s="90"/>
      <c r="QMN210" s="90"/>
      <c r="QMP210" s="90"/>
      <c r="QMR210" s="90"/>
      <c r="QMT210" s="90"/>
      <c r="QMV210" s="90"/>
      <c r="QMX210" s="90"/>
      <c r="QMZ210" s="90"/>
      <c r="QNB210" s="90"/>
      <c r="QND210" s="90"/>
      <c r="QNF210" s="90"/>
      <c r="QNH210" s="90"/>
      <c r="QNJ210" s="90"/>
      <c r="QNL210" s="90"/>
      <c r="QNN210" s="90"/>
      <c r="QNP210" s="90"/>
      <c r="QNR210" s="90"/>
      <c r="QNT210" s="90"/>
      <c r="QNV210" s="90"/>
      <c r="QNX210" s="90"/>
      <c r="QNZ210" s="90"/>
      <c r="QOB210" s="90"/>
      <c r="QOD210" s="90"/>
      <c r="QOF210" s="90"/>
      <c r="QOH210" s="90"/>
      <c r="QOJ210" s="90"/>
      <c r="QOL210" s="90"/>
      <c r="QON210" s="90"/>
      <c r="QOP210" s="90"/>
      <c r="QOR210" s="90"/>
      <c r="QOT210" s="90"/>
      <c r="QOV210" s="90"/>
      <c r="QOX210" s="90"/>
      <c r="QOZ210" s="90"/>
      <c r="QPB210" s="90"/>
      <c r="QPD210" s="90"/>
      <c r="QPF210" s="90"/>
      <c r="QPH210" s="90"/>
      <c r="QPJ210" s="90"/>
      <c r="QPL210" s="90"/>
      <c r="QPN210" s="90"/>
      <c r="QPP210" s="90"/>
      <c r="QPR210" s="90"/>
      <c r="QPT210" s="90"/>
      <c r="QPV210" s="90"/>
      <c r="QPX210" s="90"/>
      <c r="QPZ210" s="90"/>
      <c r="QQB210" s="90"/>
      <c r="QQD210" s="90"/>
      <c r="QQF210" s="90"/>
      <c r="QQH210" s="90"/>
      <c r="QQJ210" s="90"/>
      <c r="QQL210" s="90"/>
      <c r="QQN210" s="90"/>
      <c r="QQP210" s="90"/>
      <c r="QQR210" s="90"/>
      <c r="QQT210" s="90"/>
      <c r="QQV210" s="90"/>
      <c r="QQX210" s="90"/>
      <c r="QQZ210" s="90"/>
      <c r="QRB210" s="90"/>
      <c r="QRD210" s="90"/>
      <c r="QRF210" s="90"/>
      <c r="QRH210" s="90"/>
      <c r="QRJ210" s="90"/>
      <c r="QRL210" s="90"/>
      <c r="QRN210" s="90"/>
      <c r="QRP210" s="90"/>
      <c r="QRR210" s="90"/>
      <c r="QRT210" s="90"/>
      <c r="QRV210" s="90"/>
      <c r="QRX210" s="90"/>
      <c r="QRZ210" s="90"/>
      <c r="QSB210" s="90"/>
      <c r="QSD210" s="90"/>
      <c r="QSF210" s="90"/>
      <c r="QSH210" s="90"/>
      <c r="QSJ210" s="90"/>
      <c r="QSL210" s="90"/>
      <c r="QSN210" s="90"/>
      <c r="QSP210" s="90"/>
      <c r="QSR210" s="90"/>
      <c r="QST210" s="90"/>
      <c r="QSV210" s="90"/>
      <c r="QSX210" s="90"/>
      <c r="QSZ210" s="90"/>
      <c r="QTB210" s="90"/>
      <c r="QTD210" s="90"/>
      <c r="QTF210" s="90"/>
      <c r="QTH210" s="90"/>
      <c r="QTJ210" s="90"/>
      <c r="QTL210" s="90"/>
      <c r="QTN210" s="90"/>
      <c r="QTP210" s="90"/>
      <c r="QTR210" s="90"/>
      <c r="QTT210" s="90"/>
      <c r="QTV210" s="90"/>
      <c r="QTX210" s="90"/>
      <c r="QTZ210" s="90"/>
      <c r="QUB210" s="90"/>
      <c r="QUD210" s="90"/>
      <c r="QUF210" s="90"/>
      <c r="QUH210" s="90"/>
      <c r="QUJ210" s="90"/>
      <c r="QUL210" s="90"/>
      <c r="QUN210" s="90"/>
      <c r="QUP210" s="90"/>
      <c r="QUR210" s="90"/>
      <c r="QUT210" s="90"/>
      <c r="QUV210" s="90"/>
      <c r="QUX210" s="90"/>
      <c r="QUZ210" s="90"/>
      <c r="QVB210" s="90"/>
      <c r="QVD210" s="90"/>
      <c r="QVF210" s="90"/>
      <c r="QVH210" s="90"/>
      <c r="QVJ210" s="90"/>
      <c r="QVL210" s="90"/>
      <c r="QVN210" s="90"/>
      <c r="QVP210" s="90"/>
      <c r="QVR210" s="90"/>
      <c r="QVT210" s="90"/>
      <c r="QVV210" s="90"/>
      <c r="QVX210" s="90"/>
      <c r="QVZ210" s="90"/>
      <c r="QWB210" s="90"/>
      <c r="QWD210" s="90"/>
      <c r="QWF210" s="90"/>
      <c r="QWH210" s="90"/>
      <c r="QWJ210" s="90"/>
      <c r="QWL210" s="90"/>
      <c r="QWN210" s="90"/>
      <c r="QWP210" s="90"/>
      <c r="QWR210" s="90"/>
      <c r="QWT210" s="90"/>
      <c r="QWV210" s="90"/>
      <c r="QWX210" s="90"/>
      <c r="QWZ210" s="90"/>
      <c r="QXB210" s="90"/>
      <c r="QXD210" s="90"/>
      <c r="QXF210" s="90"/>
      <c r="QXH210" s="90"/>
      <c r="QXJ210" s="90"/>
      <c r="QXL210" s="90"/>
      <c r="QXN210" s="90"/>
      <c r="QXP210" s="90"/>
      <c r="QXR210" s="90"/>
      <c r="QXT210" s="90"/>
      <c r="QXV210" s="90"/>
      <c r="QXX210" s="90"/>
      <c r="QXZ210" s="90"/>
      <c r="QYB210" s="90"/>
      <c r="QYD210" s="90"/>
      <c r="QYF210" s="90"/>
      <c r="QYH210" s="90"/>
      <c r="QYJ210" s="90"/>
      <c r="QYL210" s="90"/>
      <c r="QYN210" s="90"/>
      <c r="QYP210" s="90"/>
      <c r="QYR210" s="90"/>
      <c r="QYT210" s="90"/>
      <c r="QYV210" s="90"/>
      <c r="QYX210" s="90"/>
      <c r="QYZ210" s="90"/>
      <c r="QZB210" s="90"/>
      <c r="QZD210" s="90"/>
      <c r="QZF210" s="90"/>
      <c r="QZH210" s="90"/>
      <c r="QZJ210" s="90"/>
      <c r="QZL210" s="90"/>
      <c r="QZN210" s="90"/>
      <c r="QZP210" s="90"/>
      <c r="QZR210" s="90"/>
      <c r="QZT210" s="90"/>
      <c r="QZV210" s="90"/>
      <c r="QZX210" s="90"/>
      <c r="QZZ210" s="90"/>
      <c r="RAB210" s="90"/>
      <c r="RAD210" s="90"/>
      <c r="RAF210" s="90"/>
      <c r="RAH210" s="90"/>
      <c r="RAJ210" s="90"/>
      <c r="RAL210" s="90"/>
      <c r="RAN210" s="90"/>
      <c r="RAP210" s="90"/>
      <c r="RAR210" s="90"/>
      <c r="RAT210" s="90"/>
      <c r="RAV210" s="90"/>
      <c r="RAX210" s="90"/>
      <c r="RAZ210" s="90"/>
      <c r="RBB210" s="90"/>
      <c r="RBD210" s="90"/>
      <c r="RBF210" s="90"/>
      <c r="RBH210" s="90"/>
      <c r="RBJ210" s="90"/>
      <c r="RBL210" s="90"/>
      <c r="RBN210" s="90"/>
      <c r="RBP210" s="90"/>
      <c r="RBR210" s="90"/>
      <c r="RBT210" s="90"/>
      <c r="RBV210" s="90"/>
      <c r="RBX210" s="90"/>
      <c r="RBZ210" s="90"/>
      <c r="RCB210" s="90"/>
      <c r="RCD210" s="90"/>
      <c r="RCF210" s="90"/>
      <c r="RCH210" s="90"/>
      <c r="RCJ210" s="90"/>
      <c r="RCL210" s="90"/>
      <c r="RCN210" s="90"/>
      <c r="RCP210" s="90"/>
      <c r="RCR210" s="90"/>
      <c r="RCT210" s="90"/>
      <c r="RCV210" s="90"/>
      <c r="RCX210" s="90"/>
      <c r="RCZ210" s="90"/>
      <c r="RDB210" s="90"/>
      <c r="RDD210" s="90"/>
      <c r="RDF210" s="90"/>
      <c r="RDH210" s="90"/>
      <c r="RDJ210" s="90"/>
      <c r="RDL210" s="90"/>
      <c r="RDN210" s="90"/>
      <c r="RDP210" s="90"/>
      <c r="RDR210" s="90"/>
      <c r="RDT210" s="90"/>
      <c r="RDV210" s="90"/>
      <c r="RDX210" s="90"/>
      <c r="RDZ210" s="90"/>
      <c r="REB210" s="90"/>
      <c r="RED210" s="90"/>
      <c r="REF210" s="90"/>
      <c r="REH210" s="90"/>
      <c r="REJ210" s="90"/>
      <c r="REL210" s="90"/>
      <c r="REN210" s="90"/>
      <c r="REP210" s="90"/>
      <c r="RER210" s="90"/>
      <c r="RET210" s="90"/>
      <c r="REV210" s="90"/>
      <c r="REX210" s="90"/>
      <c r="REZ210" s="90"/>
      <c r="RFB210" s="90"/>
      <c r="RFD210" s="90"/>
      <c r="RFF210" s="90"/>
      <c r="RFH210" s="90"/>
      <c r="RFJ210" s="90"/>
      <c r="RFL210" s="90"/>
      <c r="RFN210" s="90"/>
      <c r="RFP210" s="90"/>
      <c r="RFR210" s="90"/>
      <c r="RFT210" s="90"/>
      <c r="RFV210" s="90"/>
      <c r="RFX210" s="90"/>
      <c r="RFZ210" s="90"/>
      <c r="RGB210" s="90"/>
      <c r="RGD210" s="90"/>
      <c r="RGF210" s="90"/>
      <c r="RGH210" s="90"/>
      <c r="RGJ210" s="90"/>
      <c r="RGL210" s="90"/>
      <c r="RGN210" s="90"/>
      <c r="RGP210" s="90"/>
      <c r="RGR210" s="90"/>
      <c r="RGT210" s="90"/>
      <c r="RGV210" s="90"/>
      <c r="RGX210" s="90"/>
      <c r="RGZ210" s="90"/>
      <c r="RHB210" s="90"/>
      <c r="RHD210" s="90"/>
      <c r="RHF210" s="90"/>
      <c r="RHH210" s="90"/>
      <c r="RHJ210" s="90"/>
      <c r="RHL210" s="90"/>
      <c r="RHN210" s="90"/>
      <c r="RHP210" s="90"/>
      <c r="RHR210" s="90"/>
      <c r="RHT210" s="90"/>
      <c r="RHV210" s="90"/>
      <c r="RHX210" s="90"/>
      <c r="RHZ210" s="90"/>
      <c r="RIB210" s="90"/>
      <c r="RID210" s="90"/>
      <c r="RIF210" s="90"/>
      <c r="RIH210" s="90"/>
      <c r="RIJ210" s="90"/>
      <c r="RIL210" s="90"/>
      <c r="RIN210" s="90"/>
      <c r="RIP210" s="90"/>
      <c r="RIR210" s="90"/>
      <c r="RIT210" s="90"/>
      <c r="RIV210" s="90"/>
      <c r="RIX210" s="90"/>
      <c r="RIZ210" s="90"/>
      <c r="RJB210" s="90"/>
      <c r="RJD210" s="90"/>
      <c r="RJF210" s="90"/>
      <c r="RJH210" s="90"/>
      <c r="RJJ210" s="90"/>
      <c r="RJL210" s="90"/>
      <c r="RJN210" s="90"/>
      <c r="RJP210" s="90"/>
      <c r="RJR210" s="90"/>
      <c r="RJT210" s="90"/>
      <c r="RJV210" s="90"/>
      <c r="RJX210" s="90"/>
      <c r="RJZ210" s="90"/>
      <c r="RKB210" s="90"/>
      <c r="RKD210" s="90"/>
      <c r="RKF210" s="90"/>
      <c r="RKH210" s="90"/>
      <c r="RKJ210" s="90"/>
      <c r="RKL210" s="90"/>
      <c r="RKN210" s="90"/>
      <c r="RKP210" s="90"/>
      <c r="RKR210" s="90"/>
      <c r="RKT210" s="90"/>
      <c r="RKV210" s="90"/>
      <c r="RKX210" s="90"/>
      <c r="RKZ210" s="90"/>
      <c r="RLB210" s="90"/>
      <c r="RLD210" s="90"/>
      <c r="RLF210" s="90"/>
      <c r="RLH210" s="90"/>
      <c r="RLJ210" s="90"/>
      <c r="RLL210" s="90"/>
      <c r="RLN210" s="90"/>
      <c r="RLP210" s="90"/>
      <c r="RLR210" s="90"/>
      <c r="RLT210" s="90"/>
      <c r="RLV210" s="90"/>
      <c r="RLX210" s="90"/>
      <c r="RLZ210" s="90"/>
      <c r="RMB210" s="90"/>
      <c r="RMD210" s="90"/>
      <c r="RMF210" s="90"/>
      <c r="RMH210" s="90"/>
      <c r="RMJ210" s="90"/>
      <c r="RML210" s="90"/>
      <c r="RMN210" s="90"/>
      <c r="RMP210" s="90"/>
      <c r="RMR210" s="90"/>
      <c r="RMT210" s="90"/>
      <c r="RMV210" s="90"/>
      <c r="RMX210" s="90"/>
      <c r="RMZ210" s="90"/>
      <c r="RNB210" s="90"/>
      <c r="RND210" s="90"/>
      <c r="RNF210" s="90"/>
      <c r="RNH210" s="90"/>
      <c r="RNJ210" s="90"/>
      <c r="RNL210" s="90"/>
      <c r="RNN210" s="90"/>
      <c r="RNP210" s="90"/>
      <c r="RNR210" s="90"/>
      <c r="RNT210" s="90"/>
      <c r="RNV210" s="90"/>
      <c r="RNX210" s="90"/>
      <c r="RNZ210" s="90"/>
      <c r="ROB210" s="90"/>
      <c r="ROD210" s="90"/>
      <c r="ROF210" s="90"/>
      <c r="ROH210" s="90"/>
      <c r="ROJ210" s="90"/>
      <c r="ROL210" s="90"/>
      <c r="RON210" s="90"/>
      <c r="ROP210" s="90"/>
      <c r="ROR210" s="90"/>
      <c r="ROT210" s="90"/>
      <c r="ROV210" s="90"/>
      <c r="ROX210" s="90"/>
      <c r="ROZ210" s="90"/>
      <c r="RPB210" s="90"/>
      <c r="RPD210" s="90"/>
      <c r="RPF210" s="90"/>
      <c r="RPH210" s="90"/>
      <c r="RPJ210" s="90"/>
      <c r="RPL210" s="90"/>
      <c r="RPN210" s="90"/>
      <c r="RPP210" s="90"/>
      <c r="RPR210" s="90"/>
      <c r="RPT210" s="90"/>
      <c r="RPV210" s="90"/>
      <c r="RPX210" s="90"/>
      <c r="RPZ210" s="90"/>
      <c r="RQB210" s="90"/>
      <c r="RQD210" s="90"/>
      <c r="RQF210" s="90"/>
      <c r="RQH210" s="90"/>
      <c r="RQJ210" s="90"/>
      <c r="RQL210" s="90"/>
      <c r="RQN210" s="90"/>
      <c r="RQP210" s="90"/>
      <c r="RQR210" s="90"/>
      <c r="RQT210" s="90"/>
      <c r="RQV210" s="90"/>
      <c r="RQX210" s="90"/>
      <c r="RQZ210" s="90"/>
      <c r="RRB210" s="90"/>
      <c r="RRD210" s="90"/>
      <c r="RRF210" s="90"/>
      <c r="RRH210" s="90"/>
      <c r="RRJ210" s="90"/>
      <c r="RRL210" s="90"/>
      <c r="RRN210" s="90"/>
      <c r="RRP210" s="90"/>
      <c r="RRR210" s="90"/>
      <c r="RRT210" s="90"/>
      <c r="RRV210" s="90"/>
      <c r="RRX210" s="90"/>
      <c r="RRZ210" s="90"/>
      <c r="RSB210" s="90"/>
      <c r="RSD210" s="90"/>
      <c r="RSF210" s="90"/>
      <c r="RSH210" s="90"/>
      <c r="RSJ210" s="90"/>
      <c r="RSL210" s="90"/>
      <c r="RSN210" s="90"/>
      <c r="RSP210" s="90"/>
      <c r="RSR210" s="90"/>
      <c r="RST210" s="90"/>
      <c r="RSV210" s="90"/>
      <c r="RSX210" s="90"/>
      <c r="RSZ210" s="90"/>
      <c r="RTB210" s="90"/>
      <c r="RTD210" s="90"/>
      <c r="RTF210" s="90"/>
      <c r="RTH210" s="90"/>
      <c r="RTJ210" s="90"/>
      <c r="RTL210" s="90"/>
      <c r="RTN210" s="90"/>
      <c r="RTP210" s="90"/>
      <c r="RTR210" s="90"/>
      <c r="RTT210" s="90"/>
      <c r="RTV210" s="90"/>
      <c r="RTX210" s="90"/>
      <c r="RTZ210" s="90"/>
      <c r="RUB210" s="90"/>
      <c r="RUD210" s="90"/>
      <c r="RUF210" s="90"/>
      <c r="RUH210" s="90"/>
      <c r="RUJ210" s="90"/>
      <c r="RUL210" s="90"/>
      <c r="RUN210" s="90"/>
      <c r="RUP210" s="90"/>
      <c r="RUR210" s="90"/>
      <c r="RUT210" s="90"/>
      <c r="RUV210" s="90"/>
      <c r="RUX210" s="90"/>
      <c r="RUZ210" s="90"/>
      <c r="RVB210" s="90"/>
      <c r="RVD210" s="90"/>
      <c r="RVF210" s="90"/>
      <c r="RVH210" s="90"/>
      <c r="RVJ210" s="90"/>
      <c r="RVL210" s="90"/>
      <c r="RVN210" s="90"/>
      <c r="RVP210" s="90"/>
      <c r="RVR210" s="90"/>
      <c r="RVT210" s="90"/>
      <c r="RVV210" s="90"/>
      <c r="RVX210" s="90"/>
      <c r="RVZ210" s="90"/>
      <c r="RWB210" s="90"/>
      <c r="RWD210" s="90"/>
      <c r="RWF210" s="90"/>
      <c r="RWH210" s="90"/>
      <c r="RWJ210" s="90"/>
      <c r="RWL210" s="90"/>
      <c r="RWN210" s="90"/>
      <c r="RWP210" s="90"/>
      <c r="RWR210" s="90"/>
      <c r="RWT210" s="90"/>
      <c r="RWV210" s="90"/>
      <c r="RWX210" s="90"/>
      <c r="RWZ210" s="90"/>
      <c r="RXB210" s="90"/>
      <c r="RXD210" s="90"/>
      <c r="RXF210" s="90"/>
      <c r="RXH210" s="90"/>
      <c r="RXJ210" s="90"/>
      <c r="RXL210" s="90"/>
      <c r="RXN210" s="90"/>
      <c r="RXP210" s="90"/>
      <c r="RXR210" s="90"/>
      <c r="RXT210" s="90"/>
      <c r="RXV210" s="90"/>
      <c r="RXX210" s="90"/>
      <c r="RXZ210" s="90"/>
      <c r="RYB210" s="90"/>
      <c r="RYD210" s="90"/>
      <c r="RYF210" s="90"/>
      <c r="RYH210" s="90"/>
      <c r="RYJ210" s="90"/>
      <c r="RYL210" s="90"/>
      <c r="RYN210" s="90"/>
      <c r="RYP210" s="90"/>
      <c r="RYR210" s="90"/>
      <c r="RYT210" s="90"/>
      <c r="RYV210" s="90"/>
      <c r="RYX210" s="90"/>
      <c r="RYZ210" s="90"/>
      <c r="RZB210" s="90"/>
      <c r="RZD210" s="90"/>
      <c r="RZF210" s="90"/>
      <c r="RZH210" s="90"/>
      <c r="RZJ210" s="90"/>
      <c r="RZL210" s="90"/>
      <c r="RZN210" s="90"/>
      <c r="RZP210" s="90"/>
      <c r="RZR210" s="90"/>
      <c r="RZT210" s="90"/>
      <c r="RZV210" s="90"/>
      <c r="RZX210" s="90"/>
      <c r="RZZ210" s="90"/>
      <c r="SAB210" s="90"/>
      <c r="SAD210" s="90"/>
      <c r="SAF210" s="90"/>
      <c r="SAH210" s="90"/>
      <c r="SAJ210" s="90"/>
      <c r="SAL210" s="90"/>
      <c r="SAN210" s="90"/>
      <c r="SAP210" s="90"/>
      <c r="SAR210" s="90"/>
      <c r="SAT210" s="90"/>
      <c r="SAV210" s="90"/>
      <c r="SAX210" s="90"/>
      <c r="SAZ210" s="90"/>
      <c r="SBB210" s="90"/>
      <c r="SBD210" s="90"/>
      <c r="SBF210" s="90"/>
      <c r="SBH210" s="90"/>
      <c r="SBJ210" s="90"/>
      <c r="SBL210" s="90"/>
      <c r="SBN210" s="90"/>
      <c r="SBP210" s="90"/>
      <c r="SBR210" s="90"/>
      <c r="SBT210" s="90"/>
      <c r="SBV210" s="90"/>
      <c r="SBX210" s="90"/>
      <c r="SBZ210" s="90"/>
      <c r="SCB210" s="90"/>
      <c r="SCD210" s="90"/>
      <c r="SCF210" s="90"/>
      <c r="SCH210" s="90"/>
      <c r="SCJ210" s="90"/>
      <c r="SCL210" s="90"/>
      <c r="SCN210" s="90"/>
      <c r="SCP210" s="90"/>
      <c r="SCR210" s="90"/>
      <c r="SCT210" s="90"/>
      <c r="SCV210" s="90"/>
      <c r="SCX210" s="90"/>
      <c r="SCZ210" s="90"/>
      <c r="SDB210" s="90"/>
      <c r="SDD210" s="90"/>
      <c r="SDF210" s="90"/>
      <c r="SDH210" s="90"/>
      <c r="SDJ210" s="90"/>
      <c r="SDL210" s="90"/>
      <c r="SDN210" s="90"/>
      <c r="SDP210" s="90"/>
      <c r="SDR210" s="90"/>
      <c r="SDT210" s="90"/>
      <c r="SDV210" s="90"/>
      <c r="SDX210" s="90"/>
      <c r="SDZ210" s="90"/>
      <c r="SEB210" s="90"/>
      <c r="SED210" s="90"/>
      <c r="SEF210" s="90"/>
      <c r="SEH210" s="90"/>
      <c r="SEJ210" s="90"/>
      <c r="SEL210" s="90"/>
      <c r="SEN210" s="90"/>
      <c r="SEP210" s="90"/>
      <c r="SER210" s="90"/>
      <c r="SET210" s="90"/>
      <c r="SEV210" s="90"/>
      <c r="SEX210" s="90"/>
      <c r="SEZ210" s="90"/>
      <c r="SFB210" s="90"/>
      <c r="SFD210" s="90"/>
      <c r="SFF210" s="90"/>
      <c r="SFH210" s="90"/>
      <c r="SFJ210" s="90"/>
      <c r="SFL210" s="90"/>
      <c r="SFN210" s="90"/>
      <c r="SFP210" s="90"/>
      <c r="SFR210" s="90"/>
      <c r="SFT210" s="90"/>
      <c r="SFV210" s="90"/>
      <c r="SFX210" s="90"/>
      <c r="SFZ210" s="90"/>
      <c r="SGB210" s="90"/>
      <c r="SGD210" s="90"/>
      <c r="SGF210" s="90"/>
      <c r="SGH210" s="90"/>
      <c r="SGJ210" s="90"/>
      <c r="SGL210" s="90"/>
      <c r="SGN210" s="90"/>
      <c r="SGP210" s="90"/>
      <c r="SGR210" s="90"/>
      <c r="SGT210" s="90"/>
      <c r="SGV210" s="90"/>
      <c r="SGX210" s="90"/>
      <c r="SGZ210" s="90"/>
      <c r="SHB210" s="90"/>
      <c r="SHD210" s="90"/>
      <c r="SHF210" s="90"/>
      <c r="SHH210" s="90"/>
      <c r="SHJ210" s="90"/>
      <c r="SHL210" s="90"/>
      <c r="SHN210" s="90"/>
      <c r="SHP210" s="90"/>
      <c r="SHR210" s="90"/>
      <c r="SHT210" s="90"/>
      <c r="SHV210" s="90"/>
      <c r="SHX210" s="90"/>
      <c r="SHZ210" s="90"/>
      <c r="SIB210" s="90"/>
      <c r="SID210" s="90"/>
      <c r="SIF210" s="90"/>
      <c r="SIH210" s="90"/>
      <c r="SIJ210" s="90"/>
      <c r="SIL210" s="90"/>
      <c r="SIN210" s="90"/>
      <c r="SIP210" s="90"/>
      <c r="SIR210" s="90"/>
      <c r="SIT210" s="90"/>
      <c r="SIV210" s="90"/>
      <c r="SIX210" s="90"/>
      <c r="SIZ210" s="90"/>
      <c r="SJB210" s="90"/>
      <c r="SJD210" s="90"/>
      <c r="SJF210" s="90"/>
      <c r="SJH210" s="90"/>
      <c r="SJJ210" s="90"/>
      <c r="SJL210" s="90"/>
      <c r="SJN210" s="90"/>
      <c r="SJP210" s="90"/>
      <c r="SJR210" s="90"/>
      <c r="SJT210" s="90"/>
      <c r="SJV210" s="90"/>
      <c r="SJX210" s="90"/>
      <c r="SJZ210" s="90"/>
      <c r="SKB210" s="90"/>
      <c r="SKD210" s="90"/>
      <c r="SKF210" s="90"/>
      <c r="SKH210" s="90"/>
      <c r="SKJ210" s="90"/>
      <c r="SKL210" s="90"/>
      <c r="SKN210" s="90"/>
      <c r="SKP210" s="90"/>
      <c r="SKR210" s="90"/>
      <c r="SKT210" s="90"/>
      <c r="SKV210" s="90"/>
      <c r="SKX210" s="90"/>
      <c r="SKZ210" s="90"/>
      <c r="SLB210" s="90"/>
      <c r="SLD210" s="90"/>
      <c r="SLF210" s="90"/>
      <c r="SLH210" s="90"/>
      <c r="SLJ210" s="90"/>
      <c r="SLL210" s="90"/>
      <c r="SLN210" s="90"/>
      <c r="SLP210" s="90"/>
      <c r="SLR210" s="90"/>
      <c r="SLT210" s="90"/>
      <c r="SLV210" s="90"/>
      <c r="SLX210" s="90"/>
      <c r="SLZ210" s="90"/>
      <c r="SMB210" s="90"/>
      <c r="SMD210" s="90"/>
      <c r="SMF210" s="90"/>
      <c r="SMH210" s="90"/>
      <c r="SMJ210" s="90"/>
      <c r="SML210" s="90"/>
      <c r="SMN210" s="90"/>
      <c r="SMP210" s="90"/>
      <c r="SMR210" s="90"/>
      <c r="SMT210" s="90"/>
      <c r="SMV210" s="90"/>
      <c r="SMX210" s="90"/>
      <c r="SMZ210" s="90"/>
      <c r="SNB210" s="90"/>
      <c r="SND210" s="90"/>
      <c r="SNF210" s="90"/>
      <c r="SNH210" s="90"/>
      <c r="SNJ210" s="90"/>
      <c r="SNL210" s="90"/>
      <c r="SNN210" s="90"/>
      <c r="SNP210" s="90"/>
      <c r="SNR210" s="90"/>
      <c r="SNT210" s="90"/>
      <c r="SNV210" s="90"/>
      <c r="SNX210" s="90"/>
      <c r="SNZ210" s="90"/>
      <c r="SOB210" s="90"/>
      <c r="SOD210" s="90"/>
      <c r="SOF210" s="90"/>
      <c r="SOH210" s="90"/>
      <c r="SOJ210" s="90"/>
      <c r="SOL210" s="90"/>
      <c r="SON210" s="90"/>
      <c r="SOP210" s="90"/>
      <c r="SOR210" s="90"/>
      <c r="SOT210" s="90"/>
      <c r="SOV210" s="90"/>
      <c r="SOX210" s="90"/>
      <c r="SOZ210" s="90"/>
      <c r="SPB210" s="90"/>
      <c r="SPD210" s="90"/>
      <c r="SPF210" s="90"/>
      <c r="SPH210" s="90"/>
      <c r="SPJ210" s="90"/>
      <c r="SPL210" s="90"/>
      <c r="SPN210" s="90"/>
      <c r="SPP210" s="90"/>
      <c r="SPR210" s="90"/>
      <c r="SPT210" s="90"/>
      <c r="SPV210" s="90"/>
      <c r="SPX210" s="90"/>
      <c r="SPZ210" s="90"/>
      <c r="SQB210" s="90"/>
      <c r="SQD210" s="90"/>
      <c r="SQF210" s="90"/>
      <c r="SQH210" s="90"/>
      <c r="SQJ210" s="90"/>
      <c r="SQL210" s="90"/>
      <c r="SQN210" s="90"/>
      <c r="SQP210" s="90"/>
      <c r="SQR210" s="90"/>
      <c r="SQT210" s="90"/>
      <c r="SQV210" s="90"/>
      <c r="SQX210" s="90"/>
      <c r="SQZ210" s="90"/>
      <c r="SRB210" s="90"/>
      <c r="SRD210" s="90"/>
      <c r="SRF210" s="90"/>
      <c r="SRH210" s="90"/>
      <c r="SRJ210" s="90"/>
      <c r="SRL210" s="90"/>
      <c r="SRN210" s="90"/>
      <c r="SRP210" s="90"/>
      <c r="SRR210" s="90"/>
      <c r="SRT210" s="90"/>
      <c r="SRV210" s="90"/>
      <c r="SRX210" s="90"/>
      <c r="SRZ210" s="90"/>
      <c r="SSB210" s="90"/>
      <c r="SSD210" s="90"/>
      <c r="SSF210" s="90"/>
      <c r="SSH210" s="90"/>
      <c r="SSJ210" s="90"/>
      <c r="SSL210" s="90"/>
      <c r="SSN210" s="90"/>
      <c r="SSP210" s="90"/>
      <c r="SSR210" s="90"/>
      <c r="SST210" s="90"/>
      <c r="SSV210" s="90"/>
      <c r="SSX210" s="90"/>
      <c r="SSZ210" s="90"/>
      <c r="STB210" s="90"/>
      <c r="STD210" s="90"/>
      <c r="STF210" s="90"/>
      <c r="STH210" s="90"/>
      <c r="STJ210" s="90"/>
      <c r="STL210" s="90"/>
      <c r="STN210" s="90"/>
      <c r="STP210" s="90"/>
      <c r="STR210" s="90"/>
      <c r="STT210" s="90"/>
      <c r="STV210" s="90"/>
      <c r="STX210" s="90"/>
      <c r="STZ210" s="90"/>
      <c r="SUB210" s="90"/>
      <c r="SUD210" s="90"/>
      <c r="SUF210" s="90"/>
      <c r="SUH210" s="90"/>
      <c r="SUJ210" s="90"/>
      <c r="SUL210" s="90"/>
      <c r="SUN210" s="90"/>
      <c r="SUP210" s="90"/>
      <c r="SUR210" s="90"/>
      <c r="SUT210" s="90"/>
      <c r="SUV210" s="90"/>
      <c r="SUX210" s="90"/>
      <c r="SUZ210" s="90"/>
      <c r="SVB210" s="90"/>
      <c r="SVD210" s="90"/>
      <c r="SVF210" s="90"/>
      <c r="SVH210" s="90"/>
      <c r="SVJ210" s="90"/>
      <c r="SVL210" s="90"/>
      <c r="SVN210" s="90"/>
      <c r="SVP210" s="90"/>
      <c r="SVR210" s="90"/>
      <c r="SVT210" s="90"/>
      <c r="SVV210" s="90"/>
      <c r="SVX210" s="90"/>
      <c r="SVZ210" s="90"/>
      <c r="SWB210" s="90"/>
      <c r="SWD210" s="90"/>
      <c r="SWF210" s="90"/>
      <c r="SWH210" s="90"/>
      <c r="SWJ210" s="90"/>
      <c r="SWL210" s="90"/>
      <c r="SWN210" s="90"/>
      <c r="SWP210" s="90"/>
      <c r="SWR210" s="90"/>
      <c r="SWT210" s="90"/>
      <c r="SWV210" s="90"/>
      <c r="SWX210" s="90"/>
      <c r="SWZ210" s="90"/>
      <c r="SXB210" s="90"/>
      <c r="SXD210" s="90"/>
      <c r="SXF210" s="90"/>
      <c r="SXH210" s="90"/>
      <c r="SXJ210" s="90"/>
      <c r="SXL210" s="90"/>
      <c r="SXN210" s="90"/>
      <c r="SXP210" s="90"/>
      <c r="SXR210" s="90"/>
      <c r="SXT210" s="90"/>
      <c r="SXV210" s="90"/>
      <c r="SXX210" s="90"/>
      <c r="SXZ210" s="90"/>
      <c r="SYB210" s="90"/>
      <c r="SYD210" s="90"/>
      <c r="SYF210" s="90"/>
      <c r="SYH210" s="90"/>
      <c r="SYJ210" s="90"/>
      <c r="SYL210" s="90"/>
      <c r="SYN210" s="90"/>
      <c r="SYP210" s="90"/>
      <c r="SYR210" s="90"/>
      <c r="SYT210" s="90"/>
      <c r="SYV210" s="90"/>
      <c r="SYX210" s="90"/>
      <c r="SYZ210" s="90"/>
      <c r="SZB210" s="90"/>
      <c r="SZD210" s="90"/>
      <c r="SZF210" s="90"/>
      <c r="SZH210" s="90"/>
      <c r="SZJ210" s="90"/>
      <c r="SZL210" s="90"/>
      <c r="SZN210" s="90"/>
      <c r="SZP210" s="90"/>
      <c r="SZR210" s="90"/>
      <c r="SZT210" s="90"/>
      <c r="SZV210" s="90"/>
      <c r="SZX210" s="90"/>
      <c r="SZZ210" s="90"/>
      <c r="TAB210" s="90"/>
      <c r="TAD210" s="90"/>
      <c r="TAF210" s="90"/>
      <c r="TAH210" s="90"/>
      <c r="TAJ210" s="90"/>
      <c r="TAL210" s="90"/>
      <c r="TAN210" s="90"/>
      <c r="TAP210" s="90"/>
      <c r="TAR210" s="90"/>
      <c r="TAT210" s="90"/>
      <c r="TAV210" s="90"/>
      <c r="TAX210" s="90"/>
      <c r="TAZ210" s="90"/>
      <c r="TBB210" s="90"/>
      <c r="TBD210" s="90"/>
      <c r="TBF210" s="90"/>
      <c r="TBH210" s="90"/>
      <c r="TBJ210" s="90"/>
      <c r="TBL210" s="90"/>
      <c r="TBN210" s="90"/>
      <c r="TBP210" s="90"/>
      <c r="TBR210" s="90"/>
      <c r="TBT210" s="90"/>
      <c r="TBV210" s="90"/>
      <c r="TBX210" s="90"/>
      <c r="TBZ210" s="90"/>
      <c r="TCB210" s="90"/>
      <c r="TCD210" s="90"/>
      <c r="TCF210" s="90"/>
      <c r="TCH210" s="90"/>
      <c r="TCJ210" s="90"/>
      <c r="TCL210" s="90"/>
      <c r="TCN210" s="90"/>
      <c r="TCP210" s="90"/>
      <c r="TCR210" s="90"/>
      <c r="TCT210" s="90"/>
      <c r="TCV210" s="90"/>
      <c r="TCX210" s="90"/>
      <c r="TCZ210" s="90"/>
      <c r="TDB210" s="90"/>
      <c r="TDD210" s="90"/>
      <c r="TDF210" s="90"/>
      <c r="TDH210" s="90"/>
      <c r="TDJ210" s="90"/>
      <c r="TDL210" s="90"/>
      <c r="TDN210" s="90"/>
      <c r="TDP210" s="90"/>
      <c r="TDR210" s="90"/>
      <c r="TDT210" s="90"/>
      <c r="TDV210" s="90"/>
      <c r="TDX210" s="90"/>
      <c r="TDZ210" s="90"/>
      <c r="TEB210" s="90"/>
      <c r="TED210" s="90"/>
      <c r="TEF210" s="90"/>
      <c r="TEH210" s="90"/>
      <c r="TEJ210" s="90"/>
      <c r="TEL210" s="90"/>
      <c r="TEN210" s="90"/>
      <c r="TEP210" s="90"/>
      <c r="TER210" s="90"/>
      <c r="TET210" s="90"/>
      <c r="TEV210" s="90"/>
      <c r="TEX210" s="90"/>
      <c r="TEZ210" s="90"/>
      <c r="TFB210" s="90"/>
      <c r="TFD210" s="90"/>
      <c r="TFF210" s="90"/>
      <c r="TFH210" s="90"/>
      <c r="TFJ210" s="90"/>
      <c r="TFL210" s="90"/>
      <c r="TFN210" s="90"/>
      <c r="TFP210" s="90"/>
      <c r="TFR210" s="90"/>
      <c r="TFT210" s="90"/>
      <c r="TFV210" s="90"/>
      <c r="TFX210" s="90"/>
      <c r="TFZ210" s="90"/>
      <c r="TGB210" s="90"/>
      <c r="TGD210" s="90"/>
      <c r="TGF210" s="90"/>
      <c r="TGH210" s="90"/>
      <c r="TGJ210" s="90"/>
      <c r="TGL210" s="90"/>
      <c r="TGN210" s="90"/>
      <c r="TGP210" s="90"/>
      <c r="TGR210" s="90"/>
      <c r="TGT210" s="90"/>
      <c r="TGV210" s="90"/>
      <c r="TGX210" s="90"/>
      <c r="TGZ210" s="90"/>
      <c r="THB210" s="90"/>
      <c r="THD210" s="90"/>
      <c r="THF210" s="90"/>
      <c r="THH210" s="90"/>
      <c r="THJ210" s="90"/>
      <c r="THL210" s="90"/>
      <c r="THN210" s="90"/>
      <c r="THP210" s="90"/>
      <c r="THR210" s="90"/>
      <c r="THT210" s="90"/>
      <c r="THV210" s="90"/>
      <c r="THX210" s="90"/>
      <c r="THZ210" s="90"/>
      <c r="TIB210" s="90"/>
      <c r="TID210" s="90"/>
      <c r="TIF210" s="90"/>
      <c r="TIH210" s="90"/>
      <c r="TIJ210" s="90"/>
      <c r="TIL210" s="90"/>
      <c r="TIN210" s="90"/>
      <c r="TIP210" s="90"/>
      <c r="TIR210" s="90"/>
      <c r="TIT210" s="90"/>
      <c r="TIV210" s="90"/>
      <c r="TIX210" s="90"/>
      <c r="TIZ210" s="90"/>
      <c r="TJB210" s="90"/>
      <c r="TJD210" s="90"/>
      <c r="TJF210" s="90"/>
      <c r="TJH210" s="90"/>
      <c r="TJJ210" s="90"/>
      <c r="TJL210" s="90"/>
      <c r="TJN210" s="90"/>
      <c r="TJP210" s="90"/>
      <c r="TJR210" s="90"/>
      <c r="TJT210" s="90"/>
      <c r="TJV210" s="90"/>
      <c r="TJX210" s="90"/>
      <c r="TJZ210" s="90"/>
      <c r="TKB210" s="90"/>
      <c r="TKD210" s="90"/>
      <c r="TKF210" s="90"/>
      <c r="TKH210" s="90"/>
      <c r="TKJ210" s="90"/>
      <c r="TKL210" s="90"/>
      <c r="TKN210" s="90"/>
      <c r="TKP210" s="90"/>
      <c r="TKR210" s="90"/>
      <c r="TKT210" s="90"/>
      <c r="TKV210" s="90"/>
      <c r="TKX210" s="90"/>
      <c r="TKZ210" s="90"/>
      <c r="TLB210" s="90"/>
      <c r="TLD210" s="90"/>
      <c r="TLF210" s="90"/>
      <c r="TLH210" s="90"/>
      <c r="TLJ210" s="90"/>
      <c r="TLL210" s="90"/>
      <c r="TLN210" s="90"/>
      <c r="TLP210" s="90"/>
      <c r="TLR210" s="90"/>
      <c r="TLT210" s="90"/>
      <c r="TLV210" s="90"/>
      <c r="TLX210" s="90"/>
      <c r="TLZ210" s="90"/>
      <c r="TMB210" s="90"/>
      <c r="TMD210" s="90"/>
      <c r="TMF210" s="90"/>
      <c r="TMH210" s="90"/>
      <c r="TMJ210" s="90"/>
      <c r="TML210" s="90"/>
      <c r="TMN210" s="90"/>
      <c r="TMP210" s="90"/>
      <c r="TMR210" s="90"/>
      <c r="TMT210" s="90"/>
      <c r="TMV210" s="90"/>
      <c r="TMX210" s="90"/>
      <c r="TMZ210" s="90"/>
      <c r="TNB210" s="90"/>
      <c r="TND210" s="90"/>
      <c r="TNF210" s="90"/>
      <c r="TNH210" s="90"/>
      <c r="TNJ210" s="90"/>
      <c r="TNL210" s="90"/>
      <c r="TNN210" s="90"/>
      <c r="TNP210" s="90"/>
      <c r="TNR210" s="90"/>
      <c r="TNT210" s="90"/>
      <c r="TNV210" s="90"/>
      <c r="TNX210" s="90"/>
      <c r="TNZ210" s="90"/>
      <c r="TOB210" s="90"/>
      <c r="TOD210" s="90"/>
      <c r="TOF210" s="90"/>
      <c r="TOH210" s="90"/>
      <c r="TOJ210" s="90"/>
      <c r="TOL210" s="90"/>
      <c r="TON210" s="90"/>
      <c r="TOP210" s="90"/>
      <c r="TOR210" s="90"/>
      <c r="TOT210" s="90"/>
      <c r="TOV210" s="90"/>
      <c r="TOX210" s="90"/>
      <c r="TOZ210" s="90"/>
      <c r="TPB210" s="90"/>
      <c r="TPD210" s="90"/>
      <c r="TPF210" s="90"/>
      <c r="TPH210" s="90"/>
      <c r="TPJ210" s="90"/>
      <c r="TPL210" s="90"/>
      <c r="TPN210" s="90"/>
      <c r="TPP210" s="90"/>
      <c r="TPR210" s="90"/>
      <c r="TPT210" s="90"/>
      <c r="TPV210" s="90"/>
      <c r="TPX210" s="90"/>
      <c r="TPZ210" s="90"/>
      <c r="TQB210" s="90"/>
      <c r="TQD210" s="90"/>
      <c r="TQF210" s="90"/>
      <c r="TQH210" s="90"/>
      <c r="TQJ210" s="90"/>
      <c r="TQL210" s="90"/>
      <c r="TQN210" s="90"/>
      <c r="TQP210" s="90"/>
      <c r="TQR210" s="90"/>
      <c r="TQT210" s="90"/>
      <c r="TQV210" s="90"/>
      <c r="TQX210" s="90"/>
      <c r="TQZ210" s="90"/>
      <c r="TRB210" s="90"/>
      <c r="TRD210" s="90"/>
      <c r="TRF210" s="90"/>
      <c r="TRH210" s="90"/>
      <c r="TRJ210" s="90"/>
      <c r="TRL210" s="90"/>
      <c r="TRN210" s="90"/>
      <c r="TRP210" s="90"/>
      <c r="TRR210" s="90"/>
      <c r="TRT210" s="90"/>
      <c r="TRV210" s="90"/>
      <c r="TRX210" s="90"/>
      <c r="TRZ210" s="90"/>
      <c r="TSB210" s="90"/>
      <c r="TSD210" s="90"/>
      <c r="TSF210" s="90"/>
      <c r="TSH210" s="90"/>
      <c r="TSJ210" s="90"/>
      <c r="TSL210" s="90"/>
      <c r="TSN210" s="90"/>
      <c r="TSP210" s="90"/>
      <c r="TSR210" s="90"/>
      <c r="TST210" s="90"/>
      <c r="TSV210" s="90"/>
      <c r="TSX210" s="90"/>
      <c r="TSZ210" s="90"/>
      <c r="TTB210" s="90"/>
      <c r="TTD210" s="90"/>
      <c r="TTF210" s="90"/>
      <c r="TTH210" s="90"/>
      <c r="TTJ210" s="90"/>
      <c r="TTL210" s="90"/>
      <c r="TTN210" s="90"/>
      <c r="TTP210" s="90"/>
      <c r="TTR210" s="90"/>
      <c r="TTT210" s="90"/>
      <c r="TTV210" s="90"/>
      <c r="TTX210" s="90"/>
      <c r="TTZ210" s="90"/>
      <c r="TUB210" s="90"/>
      <c r="TUD210" s="90"/>
      <c r="TUF210" s="90"/>
      <c r="TUH210" s="90"/>
      <c r="TUJ210" s="90"/>
      <c r="TUL210" s="90"/>
      <c r="TUN210" s="90"/>
      <c r="TUP210" s="90"/>
      <c r="TUR210" s="90"/>
      <c r="TUT210" s="90"/>
      <c r="TUV210" s="90"/>
      <c r="TUX210" s="90"/>
      <c r="TUZ210" s="90"/>
      <c r="TVB210" s="90"/>
      <c r="TVD210" s="90"/>
      <c r="TVF210" s="90"/>
      <c r="TVH210" s="90"/>
      <c r="TVJ210" s="90"/>
      <c r="TVL210" s="90"/>
      <c r="TVN210" s="90"/>
      <c r="TVP210" s="90"/>
      <c r="TVR210" s="90"/>
      <c r="TVT210" s="90"/>
      <c r="TVV210" s="90"/>
      <c r="TVX210" s="90"/>
      <c r="TVZ210" s="90"/>
      <c r="TWB210" s="90"/>
      <c r="TWD210" s="90"/>
      <c r="TWF210" s="90"/>
      <c r="TWH210" s="90"/>
      <c r="TWJ210" s="90"/>
      <c r="TWL210" s="90"/>
      <c r="TWN210" s="90"/>
      <c r="TWP210" s="90"/>
      <c r="TWR210" s="90"/>
      <c r="TWT210" s="90"/>
      <c r="TWV210" s="90"/>
      <c r="TWX210" s="90"/>
      <c r="TWZ210" s="90"/>
      <c r="TXB210" s="90"/>
      <c r="TXD210" s="90"/>
      <c r="TXF210" s="90"/>
      <c r="TXH210" s="90"/>
      <c r="TXJ210" s="90"/>
      <c r="TXL210" s="90"/>
      <c r="TXN210" s="90"/>
      <c r="TXP210" s="90"/>
      <c r="TXR210" s="90"/>
      <c r="TXT210" s="90"/>
      <c r="TXV210" s="90"/>
      <c r="TXX210" s="90"/>
      <c r="TXZ210" s="90"/>
      <c r="TYB210" s="90"/>
      <c r="TYD210" s="90"/>
      <c r="TYF210" s="90"/>
      <c r="TYH210" s="90"/>
      <c r="TYJ210" s="90"/>
      <c r="TYL210" s="90"/>
      <c r="TYN210" s="90"/>
      <c r="TYP210" s="90"/>
      <c r="TYR210" s="90"/>
      <c r="TYT210" s="90"/>
      <c r="TYV210" s="90"/>
      <c r="TYX210" s="90"/>
      <c r="TYZ210" s="90"/>
      <c r="TZB210" s="90"/>
      <c r="TZD210" s="90"/>
      <c r="TZF210" s="90"/>
      <c r="TZH210" s="90"/>
      <c r="TZJ210" s="90"/>
      <c r="TZL210" s="90"/>
      <c r="TZN210" s="90"/>
      <c r="TZP210" s="90"/>
      <c r="TZR210" s="90"/>
      <c r="TZT210" s="90"/>
      <c r="TZV210" s="90"/>
      <c r="TZX210" s="90"/>
      <c r="TZZ210" s="90"/>
      <c r="UAB210" s="90"/>
      <c r="UAD210" s="90"/>
      <c r="UAF210" s="90"/>
      <c r="UAH210" s="90"/>
      <c r="UAJ210" s="90"/>
      <c r="UAL210" s="90"/>
      <c r="UAN210" s="90"/>
      <c r="UAP210" s="90"/>
      <c r="UAR210" s="90"/>
      <c r="UAT210" s="90"/>
      <c r="UAV210" s="90"/>
      <c r="UAX210" s="90"/>
      <c r="UAZ210" s="90"/>
      <c r="UBB210" s="90"/>
      <c r="UBD210" s="90"/>
      <c r="UBF210" s="90"/>
      <c r="UBH210" s="90"/>
      <c r="UBJ210" s="90"/>
      <c r="UBL210" s="90"/>
      <c r="UBN210" s="90"/>
      <c r="UBP210" s="90"/>
      <c r="UBR210" s="90"/>
      <c r="UBT210" s="90"/>
      <c r="UBV210" s="90"/>
      <c r="UBX210" s="90"/>
      <c r="UBZ210" s="90"/>
      <c r="UCB210" s="90"/>
      <c r="UCD210" s="90"/>
      <c r="UCF210" s="90"/>
      <c r="UCH210" s="90"/>
      <c r="UCJ210" s="90"/>
      <c r="UCL210" s="90"/>
      <c r="UCN210" s="90"/>
      <c r="UCP210" s="90"/>
      <c r="UCR210" s="90"/>
      <c r="UCT210" s="90"/>
      <c r="UCV210" s="90"/>
      <c r="UCX210" s="90"/>
      <c r="UCZ210" s="90"/>
      <c r="UDB210" s="90"/>
      <c r="UDD210" s="90"/>
      <c r="UDF210" s="90"/>
      <c r="UDH210" s="90"/>
      <c r="UDJ210" s="90"/>
      <c r="UDL210" s="90"/>
      <c r="UDN210" s="90"/>
      <c r="UDP210" s="90"/>
      <c r="UDR210" s="90"/>
      <c r="UDT210" s="90"/>
      <c r="UDV210" s="90"/>
      <c r="UDX210" s="90"/>
      <c r="UDZ210" s="90"/>
      <c r="UEB210" s="90"/>
      <c r="UED210" s="90"/>
      <c r="UEF210" s="90"/>
      <c r="UEH210" s="90"/>
      <c r="UEJ210" s="90"/>
      <c r="UEL210" s="90"/>
      <c r="UEN210" s="90"/>
      <c r="UEP210" s="90"/>
      <c r="UER210" s="90"/>
      <c r="UET210" s="90"/>
      <c r="UEV210" s="90"/>
      <c r="UEX210" s="90"/>
      <c r="UEZ210" s="90"/>
      <c r="UFB210" s="90"/>
      <c r="UFD210" s="90"/>
      <c r="UFF210" s="90"/>
      <c r="UFH210" s="90"/>
      <c r="UFJ210" s="90"/>
      <c r="UFL210" s="90"/>
      <c r="UFN210" s="90"/>
      <c r="UFP210" s="90"/>
      <c r="UFR210" s="90"/>
      <c r="UFT210" s="90"/>
      <c r="UFV210" s="90"/>
      <c r="UFX210" s="90"/>
      <c r="UFZ210" s="90"/>
      <c r="UGB210" s="90"/>
      <c r="UGD210" s="90"/>
      <c r="UGF210" s="90"/>
      <c r="UGH210" s="90"/>
      <c r="UGJ210" s="90"/>
      <c r="UGL210" s="90"/>
      <c r="UGN210" s="90"/>
      <c r="UGP210" s="90"/>
      <c r="UGR210" s="90"/>
      <c r="UGT210" s="90"/>
      <c r="UGV210" s="90"/>
      <c r="UGX210" s="90"/>
      <c r="UGZ210" s="90"/>
      <c r="UHB210" s="90"/>
      <c r="UHD210" s="90"/>
      <c r="UHF210" s="90"/>
      <c r="UHH210" s="90"/>
      <c r="UHJ210" s="90"/>
      <c r="UHL210" s="90"/>
      <c r="UHN210" s="90"/>
      <c r="UHP210" s="90"/>
      <c r="UHR210" s="90"/>
      <c r="UHT210" s="90"/>
      <c r="UHV210" s="90"/>
      <c r="UHX210" s="90"/>
      <c r="UHZ210" s="90"/>
      <c r="UIB210" s="90"/>
      <c r="UID210" s="90"/>
      <c r="UIF210" s="90"/>
      <c r="UIH210" s="90"/>
      <c r="UIJ210" s="90"/>
      <c r="UIL210" s="90"/>
      <c r="UIN210" s="90"/>
      <c r="UIP210" s="90"/>
      <c r="UIR210" s="90"/>
      <c r="UIT210" s="90"/>
      <c r="UIV210" s="90"/>
      <c r="UIX210" s="90"/>
      <c r="UIZ210" s="90"/>
      <c r="UJB210" s="90"/>
      <c r="UJD210" s="90"/>
      <c r="UJF210" s="90"/>
      <c r="UJH210" s="90"/>
      <c r="UJJ210" s="90"/>
      <c r="UJL210" s="90"/>
      <c r="UJN210" s="90"/>
      <c r="UJP210" s="90"/>
      <c r="UJR210" s="90"/>
      <c r="UJT210" s="90"/>
      <c r="UJV210" s="90"/>
      <c r="UJX210" s="90"/>
      <c r="UJZ210" s="90"/>
      <c r="UKB210" s="90"/>
      <c r="UKD210" s="90"/>
      <c r="UKF210" s="90"/>
      <c r="UKH210" s="90"/>
      <c r="UKJ210" s="90"/>
      <c r="UKL210" s="90"/>
      <c r="UKN210" s="90"/>
      <c r="UKP210" s="90"/>
      <c r="UKR210" s="90"/>
      <c r="UKT210" s="90"/>
      <c r="UKV210" s="90"/>
      <c r="UKX210" s="90"/>
      <c r="UKZ210" s="90"/>
      <c r="ULB210" s="90"/>
      <c r="ULD210" s="90"/>
      <c r="ULF210" s="90"/>
      <c r="ULH210" s="90"/>
      <c r="ULJ210" s="90"/>
      <c r="ULL210" s="90"/>
      <c r="ULN210" s="90"/>
      <c r="ULP210" s="90"/>
      <c r="ULR210" s="90"/>
      <c r="ULT210" s="90"/>
      <c r="ULV210" s="90"/>
      <c r="ULX210" s="90"/>
      <c r="ULZ210" s="90"/>
      <c r="UMB210" s="90"/>
      <c r="UMD210" s="90"/>
      <c r="UMF210" s="90"/>
      <c r="UMH210" s="90"/>
      <c r="UMJ210" s="90"/>
      <c r="UML210" s="90"/>
      <c r="UMN210" s="90"/>
      <c r="UMP210" s="90"/>
      <c r="UMR210" s="90"/>
      <c r="UMT210" s="90"/>
      <c r="UMV210" s="90"/>
      <c r="UMX210" s="90"/>
      <c r="UMZ210" s="90"/>
      <c r="UNB210" s="90"/>
      <c r="UND210" s="90"/>
      <c r="UNF210" s="90"/>
      <c r="UNH210" s="90"/>
      <c r="UNJ210" s="90"/>
      <c r="UNL210" s="90"/>
      <c r="UNN210" s="90"/>
      <c r="UNP210" s="90"/>
      <c r="UNR210" s="90"/>
      <c r="UNT210" s="90"/>
      <c r="UNV210" s="90"/>
      <c r="UNX210" s="90"/>
      <c r="UNZ210" s="90"/>
      <c r="UOB210" s="90"/>
      <c r="UOD210" s="90"/>
      <c r="UOF210" s="90"/>
      <c r="UOH210" s="90"/>
      <c r="UOJ210" s="90"/>
      <c r="UOL210" s="90"/>
      <c r="UON210" s="90"/>
      <c r="UOP210" s="90"/>
      <c r="UOR210" s="90"/>
      <c r="UOT210" s="90"/>
      <c r="UOV210" s="90"/>
      <c r="UOX210" s="90"/>
      <c r="UOZ210" s="90"/>
      <c r="UPB210" s="90"/>
      <c r="UPD210" s="90"/>
      <c r="UPF210" s="90"/>
      <c r="UPH210" s="90"/>
      <c r="UPJ210" s="90"/>
      <c r="UPL210" s="90"/>
      <c r="UPN210" s="90"/>
      <c r="UPP210" s="90"/>
      <c r="UPR210" s="90"/>
      <c r="UPT210" s="90"/>
      <c r="UPV210" s="90"/>
      <c r="UPX210" s="90"/>
      <c r="UPZ210" s="90"/>
      <c r="UQB210" s="90"/>
      <c r="UQD210" s="90"/>
      <c r="UQF210" s="90"/>
      <c r="UQH210" s="90"/>
      <c r="UQJ210" s="90"/>
      <c r="UQL210" s="90"/>
      <c r="UQN210" s="90"/>
      <c r="UQP210" s="90"/>
      <c r="UQR210" s="90"/>
      <c r="UQT210" s="90"/>
      <c r="UQV210" s="90"/>
      <c r="UQX210" s="90"/>
      <c r="UQZ210" s="90"/>
      <c r="URB210" s="90"/>
      <c r="URD210" s="90"/>
      <c r="URF210" s="90"/>
      <c r="URH210" s="90"/>
      <c r="URJ210" s="90"/>
      <c r="URL210" s="90"/>
      <c r="URN210" s="90"/>
      <c r="URP210" s="90"/>
      <c r="URR210" s="90"/>
      <c r="URT210" s="90"/>
      <c r="URV210" s="90"/>
      <c r="URX210" s="90"/>
      <c r="URZ210" s="90"/>
      <c r="USB210" s="90"/>
      <c r="USD210" s="90"/>
      <c r="USF210" s="90"/>
      <c r="USH210" s="90"/>
      <c r="USJ210" s="90"/>
      <c r="USL210" s="90"/>
      <c r="USN210" s="90"/>
      <c r="USP210" s="90"/>
      <c r="USR210" s="90"/>
      <c r="UST210" s="90"/>
      <c r="USV210" s="90"/>
      <c r="USX210" s="90"/>
      <c r="USZ210" s="90"/>
      <c r="UTB210" s="90"/>
      <c r="UTD210" s="90"/>
      <c r="UTF210" s="90"/>
      <c r="UTH210" s="90"/>
      <c r="UTJ210" s="90"/>
      <c r="UTL210" s="90"/>
      <c r="UTN210" s="90"/>
      <c r="UTP210" s="90"/>
      <c r="UTR210" s="90"/>
      <c r="UTT210" s="90"/>
      <c r="UTV210" s="90"/>
      <c r="UTX210" s="90"/>
      <c r="UTZ210" s="90"/>
      <c r="UUB210" s="90"/>
      <c r="UUD210" s="90"/>
      <c r="UUF210" s="90"/>
      <c r="UUH210" s="90"/>
      <c r="UUJ210" s="90"/>
      <c r="UUL210" s="90"/>
      <c r="UUN210" s="90"/>
      <c r="UUP210" s="90"/>
      <c r="UUR210" s="90"/>
      <c r="UUT210" s="90"/>
      <c r="UUV210" s="90"/>
      <c r="UUX210" s="90"/>
      <c r="UUZ210" s="90"/>
      <c r="UVB210" s="90"/>
      <c r="UVD210" s="90"/>
      <c r="UVF210" s="90"/>
      <c r="UVH210" s="90"/>
      <c r="UVJ210" s="90"/>
      <c r="UVL210" s="90"/>
      <c r="UVN210" s="90"/>
      <c r="UVP210" s="90"/>
      <c r="UVR210" s="90"/>
      <c r="UVT210" s="90"/>
      <c r="UVV210" s="90"/>
      <c r="UVX210" s="90"/>
      <c r="UVZ210" s="90"/>
      <c r="UWB210" s="90"/>
      <c r="UWD210" s="90"/>
      <c r="UWF210" s="90"/>
      <c r="UWH210" s="90"/>
      <c r="UWJ210" s="90"/>
      <c r="UWL210" s="90"/>
      <c r="UWN210" s="90"/>
      <c r="UWP210" s="90"/>
      <c r="UWR210" s="90"/>
      <c r="UWT210" s="90"/>
      <c r="UWV210" s="90"/>
      <c r="UWX210" s="90"/>
      <c r="UWZ210" s="90"/>
      <c r="UXB210" s="90"/>
      <c r="UXD210" s="90"/>
      <c r="UXF210" s="90"/>
      <c r="UXH210" s="90"/>
      <c r="UXJ210" s="90"/>
      <c r="UXL210" s="90"/>
      <c r="UXN210" s="90"/>
      <c r="UXP210" s="90"/>
      <c r="UXR210" s="90"/>
      <c r="UXT210" s="90"/>
      <c r="UXV210" s="90"/>
      <c r="UXX210" s="90"/>
      <c r="UXZ210" s="90"/>
      <c r="UYB210" s="90"/>
      <c r="UYD210" s="90"/>
      <c r="UYF210" s="90"/>
      <c r="UYH210" s="90"/>
      <c r="UYJ210" s="90"/>
      <c r="UYL210" s="90"/>
      <c r="UYN210" s="90"/>
      <c r="UYP210" s="90"/>
      <c r="UYR210" s="90"/>
      <c r="UYT210" s="90"/>
      <c r="UYV210" s="90"/>
      <c r="UYX210" s="90"/>
      <c r="UYZ210" s="90"/>
      <c r="UZB210" s="90"/>
      <c r="UZD210" s="90"/>
      <c r="UZF210" s="90"/>
      <c r="UZH210" s="90"/>
      <c r="UZJ210" s="90"/>
      <c r="UZL210" s="90"/>
      <c r="UZN210" s="90"/>
      <c r="UZP210" s="90"/>
      <c r="UZR210" s="90"/>
      <c r="UZT210" s="90"/>
      <c r="UZV210" s="90"/>
      <c r="UZX210" s="90"/>
      <c r="UZZ210" s="90"/>
      <c r="VAB210" s="90"/>
      <c r="VAD210" s="90"/>
      <c r="VAF210" s="90"/>
      <c r="VAH210" s="90"/>
      <c r="VAJ210" s="90"/>
      <c r="VAL210" s="90"/>
      <c r="VAN210" s="90"/>
      <c r="VAP210" s="90"/>
      <c r="VAR210" s="90"/>
      <c r="VAT210" s="90"/>
      <c r="VAV210" s="90"/>
      <c r="VAX210" s="90"/>
      <c r="VAZ210" s="90"/>
      <c r="VBB210" s="90"/>
      <c r="VBD210" s="90"/>
      <c r="VBF210" s="90"/>
      <c r="VBH210" s="90"/>
      <c r="VBJ210" s="90"/>
      <c r="VBL210" s="90"/>
      <c r="VBN210" s="90"/>
      <c r="VBP210" s="90"/>
      <c r="VBR210" s="90"/>
      <c r="VBT210" s="90"/>
      <c r="VBV210" s="90"/>
      <c r="VBX210" s="90"/>
      <c r="VBZ210" s="90"/>
      <c r="VCB210" s="90"/>
      <c r="VCD210" s="90"/>
      <c r="VCF210" s="90"/>
      <c r="VCH210" s="90"/>
      <c r="VCJ210" s="90"/>
      <c r="VCL210" s="90"/>
      <c r="VCN210" s="90"/>
      <c r="VCP210" s="90"/>
      <c r="VCR210" s="90"/>
      <c r="VCT210" s="90"/>
      <c r="VCV210" s="90"/>
      <c r="VCX210" s="90"/>
      <c r="VCZ210" s="90"/>
      <c r="VDB210" s="90"/>
      <c r="VDD210" s="90"/>
      <c r="VDF210" s="90"/>
      <c r="VDH210" s="90"/>
      <c r="VDJ210" s="90"/>
      <c r="VDL210" s="90"/>
      <c r="VDN210" s="90"/>
      <c r="VDP210" s="90"/>
      <c r="VDR210" s="90"/>
      <c r="VDT210" s="90"/>
      <c r="VDV210" s="90"/>
      <c r="VDX210" s="90"/>
      <c r="VDZ210" s="90"/>
      <c r="VEB210" s="90"/>
      <c r="VED210" s="90"/>
      <c r="VEF210" s="90"/>
      <c r="VEH210" s="90"/>
      <c r="VEJ210" s="90"/>
      <c r="VEL210" s="90"/>
      <c r="VEN210" s="90"/>
      <c r="VEP210" s="90"/>
      <c r="VER210" s="90"/>
      <c r="VET210" s="90"/>
      <c r="VEV210" s="90"/>
      <c r="VEX210" s="90"/>
      <c r="VEZ210" s="90"/>
      <c r="VFB210" s="90"/>
      <c r="VFD210" s="90"/>
      <c r="VFF210" s="90"/>
      <c r="VFH210" s="90"/>
      <c r="VFJ210" s="90"/>
      <c r="VFL210" s="90"/>
      <c r="VFN210" s="90"/>
      <c r="VFP210" s="90"/>
      <c r="VFR210" s="90"/>
      <c r="VFT210" s="90"/>
      <c r="VFV210" s="90"/>
      <c r="VFX210" s="90"/>
      <c r="VFZ210" s="90"/>
      <c r="VGB210" s="90"/>
      <c r="VGD210" s="90"/>
      <c r="VGF210" s="90"/>
      <c r="VGH210" s="90"/>
      <c r="VGJ210" s="90"/>
      <c r="VGL210" s="90"/>
      <c r="VGN210" s="90"/>
      <c r="VGP210" s="90"/>
      <c r="VGR210" s="90"/>
      <c r="VGT210" s="90"/>
      <c r="VGV210" s="90"/>
      <c r="VGX210" s="90"/>
      <c r="VGZ210" s="90"/>
      <c r="VHB210" s="90"/>
      <c r="VHD210" s="90"/>
      <c r="VHF210" s="90"/>
      <c r="VHH210" s="90"/>
      <c r="VHJ210" s="90"/>
      <c r="VHL210" s="90"/>
      <c r="VHN210" s="90"/>
      <c r="VHP210" s="90"/>
      <c r="VHR210" s="90"/>
      <c r="VHT210" s="90"/>
      <c r="VHV210" s="90"/>
      <c r="VHX210" s="90"/>
      <c r="VHZ210" s="90"/>
      <c r="VIB210" s="90"/>
      <c r="VID210" s="90"/>
      <c r="VIF210" s="90"/>
      <c r="VIH210" s="90"/>
      <c r="VIJ210" s="90"/>
      <c r="VIL210" s="90"/>
      <c r="VIN210" s="90"/>
      <c r="VIP210" s="90"/>
      <c r="VIR210" s="90"/>
      <c r="VIT210" s="90"/>
      <c r="VIV210" s="90"/>
      <c r="VIX210" s="90"/>
      <c r="VIZ210" s="90"/>
      <c r="VJB210" s="90"/>
      <c r="VJD210" s="90"/>
      <c r="VJF210" s="90"/>
      <c r="VJH210" s="90"/>
      <c r="VJJ210" s="90"/>
      <c r="VJL210" s="90"/>
      <c r="VJN210" s="90"/>
      <c r="VJP210" s="90"/>
      <c r="VJR210" s="90"/>
      <c r="VJT210" s="90"/>
      <c r="VJV210" s="90"/>
      <c r="VJX210" s="90"/>
      <c r="VJZ210" s="90"/>
      <c r="VKB210" s="90"/>
      <c r="VKD210" s="90"/>
      <c r="VKF210" s="90"/>
      <c r="VKH210" s="90"/>
      <c r="VKJ210" s="90"/>
      <c r="VKL210" s="90"/>
      <c r="VKN210" s="90"/>
      <c r="VKP210" s="90"/>
      <c r="VKR210" s="90"/>
      <c r="VKT210" s="90"/>
      <c r="VKV210" s="90"/>
      <c r="VKX210" s="90"/>
      <c r="VKZ210" s="90"/>
      <c r="VLB210" s="90"/>
      <c r="VLD210" s="90"/>
      <c r="VLF210" s="90"/>
      <c r="VLH210" s="90"/>
      <c r="VLJ210" s="90"/>
      <c r="VLL210" s="90"/>
      <c r="VLN210" s="90"/>
      <c r="VLP210" s="90"/>
      <c r="VLR210" s="90"/>
      <c r="VLT210" s="90"/>
      <c r="VLV210" s="90"/>
      <c r="VLX210" s="90"/>
      <c r="VLZ210" s="90"/>
      <c r="VMB210" s="90"/>
      <c r="VMD210" s="90"/>
      <c r="VMF210" s="90"/>
      <c r="VMH210" s="90"/>
      <c r="VMJ210" s="90"/>
      <c r="VML210" s="90"/>
      <c r="VMN210" s="90"/>
      <c r="VMP210" s="90"/>
      <c r="VMR210" s="90"/>
      <c r="VMT210" s="90"/>
      <c r="VMV210" s="90"/>
      <c r="VMX210" s="90"/>
      <c r="VMZ210" s="90"/>
      <c r="VNB210" s="90"/>
      <c r="VND210" s="90"/>
      <c r="VNF210" s="90"/>
      <c r="VNH210" s="90"/>
      <c r="VNJ210" s="90"/>
      <c r="VNL210" s="90"/>
      <c r="VNN210" s="90"/>
      <c r="VNP210" s="90"/>
      <c r="VNR210" s="90"/>
      <c r="VNT210" s="90"/>
      <c r="VNV210" s="90"/>
      <c r="VNX210" s="90"/>
      <c r="VNZ210" s="90"/>
      <c r="VOB210" s="90"/>
      <c r="VOD210" s="90"/>
      <c r="VOF210" s="90"/>
      <c r="VOH210" s="90"/>
      <c r="VOJ210" s="90"/>
      <c r="VOL210" s="90"/>
      <c r="VON210" s="90"/>
      <c r="VOP210" s="90"/>
      <c r="VOR210" s="90"/>
      <c r="VOT210" s="90"/>
      <c r="VOV210" s="90"/>
      <c r="VOX210" s="90"/>
      <c r="VOZ210" s="90"/>
      <c r="VPB210" s="90"/>
      <c r="VPD210" s="90"/>
      <c r="VPF210" s="90"/>
      <c r="VPH210" s="90"/>
      <c r="VPJ210" s="90"/>
      <c r="VPL210" s="90"/>
      <c r="VPN210" s="90"/>
      <c r="VPP210" s="90"/>
      <c r="VPR210" s="90"/>
      <c r="VPT210" s="90"/>
      <c r="VPV210" s="90"/>
      <c r="VPX210" s="90"/>
      <c r="VPZ210" s="90"/>
      <c r="VQB210" s="90"/>
      <c r="VQD210" s="90"/>
      <c r="VQF210" s="90"/>
      <c r="VQH210" s="90"/>
      <c r="VQJ210" s="90"/>
      <c r="VQL210" s="90"/>
      <c r="VQN210" s="90"/>
      <c r="VQP210" s="90"/>
      <c r="VQR210" s="90"/>
      <c r="VQT210" s="90"/>
      <c r="VQV210" s="90"/>
      <c r="VQX210" s="90"/>
      <c r="VQZ210" s="90"/>
      <c r="VRB210" s="90"/>
      <c r="VRD210" s="90"/>
      <c r="VRF210" s="90"/>
      <c r="VRH210" s="90"/>
      <c r="VRJ210" s="90"/>
      <c r="VRL210" s="90"/>
      <c r="VRN210" s="90"/>
      <c r="VRP210" s="90"/>
      <c r="VRR210" s="90"/>
      <c r="VRT210" s="90"/>
      <c r="VRV210" s="90"/>
      <c r="VRX210" s="90"/>
      <c r="VRZ210" s="90"/>
      <c r="VSB210" s="90"/>
      <c r="VSD210" s="90"/>
      <c r="VSF210" s="90"/>
      <c r="VSH210" s="90"/>
      <c r="VSJ210" s="90"/>
      <c r="VSL210" s="90"/>
      <c r="VSN210" s="90"/>
      <c r="VSP210" s="90"/>
      <c r="VSR210" s="90"/>
      <c r="VST210" s="90"/>
      <c r="VSV210" s="90"/>
      <c r="VSX210" s="90"/>
      <c r="VSZ210" s="90"/>
      <c r="VTB210" s="90"/>
      <c r="VTD210" s="90"/>
      <c r="VTF210" s="90"/>
      <c r="VTH210" s="90"/>
      <c r="VTJ210" s="90"/>
      <c r="VTL210" s="90"/>
      <c r="VTN210" s="90"/>
      <c r="VTP210" s="90"/>
      <c r="VTR210" s="90"/>
      <c r="VTT210" s="90"/>
      <c r="VTV210" s="90"/>
      <c r="VTX210" s="90"/>
      <c r="VTZ210" s="90"/>
      <c r="VUB210" s="90"/>
      <c r="VUD210" s="90"/>
      <c r="VUF210" s="90"/>
      <c r="VUH210" s="90"/>
      <c r="VUJ210" s="90"/>
      <c r="VUL210" s="90"/>
      <c r="VUN210" s="90"/>
      <c r="VUP210" s="90"/>
      <c r="VUR210" s="90"/>
      <c r="VUT210" s="90"/>
      <c r="VUV210" s="90"/>
      <c r="VUX210" s="90"/>
      <c r="VUZ210" s="90"/>
      <c r="VVB210" s="90"/>
      <c r="VVD210" s="90"/>
      <c r="VVF210" s="90"/>
      <c r="VVH210" s="90"/>
      <c r="VVJ210" s="90"/>
      <c r="VVL210" s="90"/>
      <c r="VVN210" s="90"/>
      <c r="VVP210" s="90"/>
      <c r="VVR210" s="90"/>
      <c r="VVT210" s="90"/>
      <c r="VVV210" s="90"/>
      <c r="VVX210" s="90"/>
      <c r="VVZ210" s="90"/>
      <c r="VWB210" s="90"/>
      <c r="VWD210" s="90"/>
      <c r="VWF210" s="90"/>
      <c r="VWH210" s="90"/>
      <c r="VWJ210" s="90"/>
      <c r="VWL210" s="90"/>
      <c r="VWN210" s="90"/>
      <c r="VWP210" s="90"/>
      <c r="VWR210" s="90"/>
      <c r="VWT210" s="90"/>
      <c r="VWV210" s="90"/>
      <c r="VWX210" s="90"/>
      <c r="VWZ210" s="90"/>
      <c r="VXB210" s="90"/>
      <c r="VXD210" s="90"/>
      <c r="VXF210" s="90"/>
      <c r="VXH210" s="90"/>
      <c r="VXJ210" s="90"/>
      <c r="VXL210" s="90"/>
      <c r="VXN210" s="90"/>
      <c r="VXP210" s="90"/>
      <c r="VXR210" s="90"/>
      <c r="VXT210" s="90"/>
      <c r="VXV210" s="90"/>
      <c r="VXX210" s="90"/>
      <c r="VXZ210" s="90"/>
      <c r="VYB210" s="90"/>
      <c r="VYD210" s="90"/>
      <c r="VYF210" s="90"/>
      <c r="VYH210" s="90"/>
      <c r="VYJ210" s="90"/>
      <c r="VYL210" s="90"/>
      <c r="VYN210" s="90"/>
      <c r="VYP210" s="90"/>
      <c r="VYR210" s="90"/>
      <c r="VYT210" s="90"/>
      <c r="VYV210" s="90"/>
      <c r="VYX210" s="90"/>
      <c r="VYZ210" s="90"/>
      <c r="VZB210" s="90"/>
      <c r="VZD210" s="90"/>
      <c r="VZF210" s="90"/>
      <c r="VZH210" s="90"/>
      <c r="VZJ210" s="90"/>
      <c r="VZL210" s="90"/>
      <c r="VZN210" s="90"/>
      <c r="VZP210" s="90"/>
      <c r="VZR210" s="90"/>
      <c r="VZT210" s="90"/>
      <c r="VZV210" s="90"/>
      <c r="VZX210" s="90"/>
      <c r="VZZ210" s="90"/>
      <c r="WAB210" s="90"/>
      <c r="WAD210" s="90"/>
      <c r="WAF210" s="90"/>
      <c r="WAH210" s="90"/>
      <c r="WAJ210" s="90"/>
      <c r="WAL210" s="90"/>
      <c r="WAN210" s="90"/>
      <c r="WAP210" s="90"/>
      <c r="WAR210" s="90"/>
      <c r="WAT210" s="90"/>
      <c r="WAV210" s="90"/>
      <c r="WAX210" s="90"/>
      <c r="WAZ210" s="90"/>
      <c r="WBB210" s="90"/>
      <c r="WBD210" s="90"/>
      <c r="WBF210" s="90"/>
      <c r="WBH210" s="90"/>
      <c r="WBJ210" s="90"/>
      <c r="WBL210" s="90"/>
      <c r="WBN210" s="90"/>
      <c r="WBP210" s="90"/>
      <c r="WBR210" s="90"/>
      <c r="WBT210" s="90"/>
      <c r="WBV210" s="90"/>
      <c r="WBX210" s="90"/>
      <c r="WBZ210" s="90"/>
      <c r="WCB210" s="90"/>
      <c r="WCD210" s="90"/>
      <c r="WCF210" s="90"/>
      <c r="WCH210" s="90"/>
      <c r="WCJ210" s="90"/>
      <c r="WCL210" s="90"/>
      <c r="WCN210" s="90"/>
      <c r="WCP210" s="90"/>
      <c r="WCR210" s="90"/>
      <c r="WCT210" s="90"/>
      <c r="WCV210" s="90"/>
      <c r="WCX210" s="90"/>
      <c r="WCZ210" s="90"/>
      <c r="WDB210" s="90"/>
      <c r="WDD210" s="90"/>
      <c r="WDF210" s="90"/>
      <c r="WDH210" s="90"/>
      <c r="WDJ210" s="90"/>
      <c r="WDL210" s="90"/>
      <c r="WDN210" s="90"/>
      <c r="WDP210" s="90"/>
      <c r="WDR210" s="90"/>
      <c r="WDT210" s="90"/>
      <c r="WDV210" s="90"/>
      <c r="WDX210" s="90"/>
      <c r="WDZ210" s="90"/>
      <c r="WEB210" s="90"/>
      <c r="WED210" s="90"/>
      <c r="WEF210" s="90"/>
      <c r="WEH210" s="90"/>
      <c r="WEJ210" s="90"/>
      <c r="WEL210" s="90"/>
      <c r="WEN210" s="90"/>
      <c r="WEP210" s="90"/>
      <c r="WER210" s="90"/>
      <c r="WET210" s="90"/>
      <c r="WEV210" s="90"/>
      <c r="WEX210" s="90"/>
      <c r="WEZ210" s="90"/>
      <c r="WFB210" s="90"/>
      <c r="WFD210" s="90"/>
      <c r="WFF210" s="90"/>
      <c r="WFH210" s="90"/>
      <c r="WFJ210" s="90"/>
      <c r="WFL210" s="90"/>
      <c r="WFN210" s="90"/>
      <c r="WFP210" s="90"/>
      <c r="WFR210" s="90"/>
      <c r="WFT210" s="90"/>
      <c r="WFV210" s="90"/>
      <c r="WFX210" s="90"/>
      <c r="WFZ210" s="90"/>
      <c r="WGB210" s="90"/>
      <c r="WGD210" s="90"/>
      <c r="WGF210" s="90"/>
      <c r="WGH210" s="90"/>
      <c r="WGJ210" s="90"/>
      <c r="WGL210" s="90"/>
      <c r="WGN210" s="90"/>
      <c r="WGP210" s="90"/>
      <c r="WGR210" s="90"/>
      <c r="WGT210" s="90"/>
      <c r="WGV210" s="90"/>
      <c r="WGX210" s="90"/>
      <c r="WGZ210" s="90"/>
      <c r="WHB210" s="90"/>
      <c r="WHD210" s="90"/>
      <c r="WHF210" s="90"/>
      <c r="WHH210" s="90"/>
      <c r="WHJ210" s="90"/>
      <c r="WHL210" s="90"/>
      <c r="WHN210" s="90"/>
      <c r="WHP210" s="90"/>
      <c r="WHR210" s="90"/>
      <c r="WHT210" s="90"/>
      <c r="WHV210" s="90"/>
      <c r="WHX210" s="90"/>
      <c r="WHZ210" s="90"/>
      <c r="WIB210" s="90"/>
      <c r="WID210" s="90"/>
      <c r="WIF210" s="90"/>
      <c r="WIH210" s="90"/>
      <c r="WIJ210" s="90"/>
      <c r="WIL210" s="90"/>
      <c r="WIN210" s="90"/>
      <c r="WIP210" s="90"/>
      <c r="WIR210" s="90"/>
      <c r="WIT210" s="90"/>
      <c r="WIV210" s="90"/>
      <c r="WIX210" s="90"/>
      <c r="WIZ210" s="90"/>
      <c r="WJB210" s="90"/>
      <c r="WJD210" s="90"/>
      <c r="WJF210" s="90"/>
      <c r="WJH210" s="90"/>
      <c r="WJJ210" s="90"/>
      <c r="WJL210" s="90"/>
      <c r="WJN210" s="90"/>
      <c r="WJP210" s="90"/>
      <c r="WJR210" s="90"/>
      <c r="WJT210" s="90"/>
      <c r="WJV210" s="90"/>
      <c r="WJX210" s="90"/>
      <c r="WJZ210" s="90"/>
      <c r="WKB210" s="90"/>
      <c r="WKD210" s="90"/>
      <c r="WKF210" s="90"/>
      <c r="WKH210" s="90"/>
      <c r="WKJ210" s="90"/>
      <c r="WKL210" s="90"/>
      <c r="WKN210" s="90"/>
      <c r="WKP210" s="90"/>
      <c r="WKR210" s="90"/>
      <c r="WKT210" s="90"/>
      <c r="WKV210" s="90"/>
      <c r="WKX210" s="90"/>
      <c r="WKZ210" s="90"/>
      <c r="WLB210" s="90"/>
      <c r="WLD210" s="90"/>
      <c r="WLF210" s="90"/>
      <c r="WLH210" s="90"/>
      <c r="WLJ210" s="90"/>
      <c r="WLL210" s="90"/>
      <c r="WLN210" s="90"/>
      <c r="WLP210" s="90"/>
      <c r="WLR210" s="90"/>
      <c r="WLT210" s="90"/>
      <c r="WLV210" s="90"/>
      <c r="WLX210" s="90"/>
      <c r="WLZ210" s="90"/>
      <c r="WMB210" s="90"/>
      <c r="WMD210" s="90"/>
      <c r="WMF210" s="90"/>
      <c r="WMH210" s="90"/>
      <c r="WMJ210" s="90"/>
      <c r="WML210" s="90"/>
      <c r="WMN210" s="90"/>
      <c r="WMP210" s="90"/>
      <c r="WMR210" s="90"/>
      <c r="WMT210" s="90"/>
      <c r="WMV210" s="90"/>
      <c r="WMX210" s="90"/>
      <c r="WMZ210" s="90"/>
      <c r="WNB210" s="90"/>
      <c r="WND210" s="90"/>
      <c r="WNF210" s="90"/>
      <c r="WNH210" s="90"/>
      <c r="WNJ210" s="90"/>
      <c r="WNL210" s="90"/>
      <c r="WNN210" s="90"/>
      <c r="WNP210" s="90"/>
      <c r="WNR210" s="90"/>
      <c r="WNT210" s="90"/>
      <c r="WNV210" s="90"/>
      <c r="WNX210" s="90"/>
      <c r="WNZ210" s="90"/>
      <c r="WOB210" s="90"/>
      <c r="WOD210" s="90"/>
      <c r="WOF210" s="90"/>
      <c r="WOH210" s="90"/>
      <c r="WOJ210" s="90"/>
      <c r="WOL210" s="90"/>
      <c r="WON210" s="90"/>
      <c r="WOP210" s="90"/>
      <c r="WOR210" s="90"/>
      <c r="WOT210" s="90"/>
      <c r="WOV210" s="90"/>
      <c r="WOX210" s="90"/>
      <c r="WOZ210" s="90"/>
      <c r="WPB210" s="90"/>
      <c r="WPD210" s="90"/>
      <c r="WPF210" s="90"/>
      <c r="WPH210" s="90"/>
      <c r="WPJ210" s="90"/>
      <c r="WPL210" s="90"/>
      <c r="WPN210" s="90"/>
      <c r="WPP210" s="90"/>
      <c r="WPR210" s="90"/>
      <c r="WPT210" s="90"/>
      <c r="WPV210" s="90"/>
      <c r="WPX210" s="90"/>
      <c r="WPZ210" s="90"/>
      <c r="WQB210" s="90"/>
      <c r="WQD210" s="90"/>
      <c r="WQF210" s="90"/>
      <c r="WQH210" s="90"/>
      <c r="WQJ210" s="90"/>
      <c r="WQL210" s="90"/>
      <c r="WQN210" s="90"/>
      <c r="WQP210" s="90"/>
      <c r="WQR210" s="90"/>
      <c r="WQT210" s="90"/>
      <c r="WQV210" s="90"/>
      <c r="WQX210" s="90"/>
      <c r="WQZ210" s="90"/>
      <c r="WRB210" s="90"/>
      <c r="WRD210" s="90"/>
      <c r="WRF210" s="90"/>
      <c r="WRH210" s="90"/>
      <c r="WRJ210" s="90"/>
      <c r="WRL210" s="90"/>
      <c r="WRN210" s="90"/>
      <c r="WRP210" s="90"/>
      <c r="WRR210" s="90"/>
      <c r="WRT210" s="90"/>
      <c r="WRV210" s="90"/>
      <c r="WRX210" s="90"/>
      <c r="WRZ210" s="90"/>
      <c r="WSB210" s="90"/>
      <c r="WSD210" s="90"/>
      <c r="WSF210" s="90"/>
      <c r="WSH210" s="90"/>
      <c r="WSJ210" s="90"/>
      <c r="WSL210" s="90"/>
      <c r="WSN210" s="90"/>
      <c r="WSP210" s="90"/>
      <c r="WSR210" s="90"/>
      <c r="WST210" s="90"/>
      <c r="WSV210" s="90"/>
      <c r="WSX210" s="90"/>
      <c r="WSZ210" s="90"/>
      <c r="WTB210" s="90"/>
      <c r="WTD210" s="90"/>
      <c r="WTF210" s="90"/>
      <c r="WTH210" s="90"/>
      <c r="WTJ210" s="90"/>
      <c r="WTL210" s="90"/>
      <c r="WTN210" s="90"/>
      <c r="WTP210" s="90"/>
      <c r="WTR210" s="90"/>
      <c r="WTT210" s="90"/>
      <c r="WTV210" s="90"/>
      <c r="WTX210" s="90"/>
      <c r="WTZ210" s="90"/>
      <c r="WUB210" s="90"/>
      <c r="WUD210" s="90"/>
      <c r="WUF210" s="90"/>
      <c r="WUH210" s="90"/>
      <c r="WUJ210" s="90"/>
      <c r="WUL210" s="90"/>
      <c r="WUN210" s="90"/>
      <c r="WUP210" s="90"/>
      <c r="WUR210" s="90"/>
      <c r="WUT210" s="90"/>
      <c r="WUV210" s="90"/>
      <c r="WUX210" s="90"/>
      <c r="WUZ210" s="90"/>
      <c r="WVB210" s="90"/>
      <c r="WVD210" s="90"/>
      <c r="WVF210" s="90"/>
      <c r="WVH210" s="90"/>
      <c r="WVJ210" s="90"/>
      <c r="WVL210" s="90"/>
      <c r="WVN210" s="90"/>
      <c r="WVP210" s="90"/>
      <c r="WVR210" s="90"/>
      <c r="WVT210" s="90"/>
      <c r="WVV210" s="90"/>
      <c r="WVX210" s="90"/>
      <c r="WVZ210" s="90"/>
      <c r="WWB210" s="90"/>
      <c r="WWD210" s="90"/>
      <c r="WWF210" s="90"/>
      <c r="WWH210" s="90"/>
      <c r="WWJ210" s="90"/>
      <c r="WWL210" s="90"/>
      <c r="WWN210" s="90"/>
      <c r="WWP210" s="90"/>
      <c r="WWR210" s="90"/>
      <c r="WWT210" s="90"/>
      <c r="WWV210" s="90"/>
      <c r="WWX210" s="90"/>
      <c r="WWZ210" s="90"/>
      <c r="WXB210" s="90"/>
      <c r="WXD210" s="90"/>
      <c r="WXF210" s="90"/>
      <c r="WXH210" s="90"/>
      <c r="WXJ210" s="90"/>
      <c r="WXL210" s="90"/>
      <c r="WXN210" s="90"/>
      <c r="WXP210" s="90"/>
      <c r="WXR210" s="90"/>
      <c r="WXT210" s="90"/>
      <c r="WXV210" s="90"/>
      <c r="WXX210" s="90"/>
      <c r="WXZ210" s="90"/>
      <c r="WYB210" s="90"/>
      <c r="WYD210" s="90"/>
      <c r="WYF210" s="90"/>
      <c r="WYH210" s="90"/>
      <c r="WYJ210" s="90"/>
      <c r="WYL210" s="90"/>
      <c r="WYN210" s="90"/>
      <c r="WYP210" s="90"/>
      <c r="WYR210" s="90"/>
      <c r="WYT210" s="90"/>
      <c r="WYV210" s="90"/>
      <c r="WYX210" s="90"/>
      <c r="WYZ210" s="90"/>
      <c r="WZB210" s="90"/>
      <c r="WZD210" s="90"/>
      <c r="WZF210" s="90"/>
      <c r="WZH210" s="90"/>
      <c r="WZJ210" s="90"/>
      <c r="WZL210" s="90"/>
      <c r="WZN210" s="90"/>
      <c r="WZP210" s="90"/>
      <c r="WZR210" s="90"/>
      <c r="WZT210" s="90"/>
      <c r="WZV210" s="90"/>
      <c r="WZX210" s="90"/>
      <c r="WZZ210" s="90"/>
      <c r="XAB210" s="90"/>
      <c r="XAD210" s="90"/>
      <c r="XAF210" s="90"/>
      <c r="XAH210" s="90"/>
      <c r="XAJ210" s="90"/>
      <c r="XAL210" s="90"/>
      <c r="XAN210" s="90"/>
      <c r="XAP210" s="90"/>
      <c r="XAR210" s="90"/>
      <c r="XAT210" s="90"/>
      <c r="XAV210" s="90"/>
      <c r="XAX210" s="90"/>
      <c r="XAZ210" s="90"/>
      <c r="XBB210" s="90"/>
      <c r="XBD210" s="90"/>
      <c r="XBF210" s="90"/>
      <c r="XBH210" s="90"/>
      <c r="XBJ210" s="90"/>
      <c r="XBL210" s="90"/>
      <c r="XBN210" s="90"/>
      <c r="XBP210" s="90"/>
      <c r="XBR210" s="90"/>
      <c r="XBT210" s="90"/>
      <c r="XBV210" s="90"/>
      <c r="XBX210" s="90"/>
      <c r="XBZ210" s="90"/>
      <c r="XCB210" s="90"/>
      <c r="XCD210" s="90"/>
      <c r="XCF210" s="90"/>
      <c r="XCH210" s="90"/>
      <c r="XCJ210" s="90"/>
      <c r="XCL210" s="90"/>
      <c r="XCN210" s="90"/>
      <c r="XCP210" s="90"/>
      <c r="XCR210" s="90"/>
      <c r="XCT210" s="90"/>
      <c r="XCV210" s="90"/>
      <c r="XCX210" s="90"/>
      <c r="XCZ210" s="90"/>
      <c r="XDB210" s="90"/>
      <c r="XDD210" s="90"/>
      <c r="XDF210" s="90"/>
      <c r="XDH210" s="90"/>
      <c r="XDJ210" s="90"/>
      <c r="XDL210" s="90"/>
      <c r="XDN210" s="90"/>
      <c r="XDP210" s="90"/>
      <c r="XDR210" s="90"/>
      <c r="XDT210" s="90"/>
      <c r="XDV210" s="90"/>
      <c r="XDX210" s="90"/>
      <c r="XDZ210" s="90"/>
      <c r="XEB210" s="90"/>
      <c r="XED210" s="90"/>
      <c r="XEF210" s="90"/>
      <c r="XEH210" s="90"/>
      <c r="XEJ210" s="90"/>
      <c r="XEL210" s="90"/>
      <c r="XEN210" s="90"/>
      <c r="XEP210" s="90"/>
      <c r="XER210" s="90"/>
      <c r="XET210" s="90"/>
      <c r="XEV210" s="90"/>
      <c r="XEX210" s="90"/>
      <c r="XEZ210" s="90"/>
      <c r="XFB210" s="90"/>
      <c r="XFD210" s="90"/>
    </row>
    <row r="211" spans="1:16384" customFormat="1" ht="20.149999999999999" customHeight="1">
      <c r="A211" s="1"/>
      <c r="B211" s="1"/>
      <c r="C211" s="1"/>
      <c r="D211" s="124"/>
      <c r="E211" s="443"/>
      <c r="F211" s="90"/>
      <c r="G211" s="1"/>
      <c r="H211" s="496"/>
      <c r="I211" s="1"/>
      <c r="J211" s="90"/>
      <c r="K211" s="1"/>
      <c r="L211" s="90"/>
      <c r="M211" s="1"/>
      <c r="N211" s="90"/>
      <c r="O211" s="1"/>
      <c r="P211" s="90"/>
      <c r="Q211" s="1"/>
      <c r="R211" s="90"/>
      <c r="S211" s="1"/>
      <c r="T211" s="90"/>
      <c r="U211" s="1"/>
      <c r="V211" s="90"/>
      <c r="W211" s="1"/>
      <c r="X211" s="90"/>
      <c r="Y211" s="1"/>
      <c r="Z211" s="90"/>
      <c r="AA211" s="1"/>
      <c r="AB211" s="90"/>
      <c r="AC211" s="1"/>
      <c r="AD211" s="90"/>
      <c r="AE211" s="1"/>
      <c r="AF211" s="90"/>
      <c r="AG211" s="1"/>
      <c r="AH211" s="90"/>
      <c r="AI211" s="1"/>
      <c r="AJ211" s="90"/>
      <c r="AK211" s="1"/>
      <c r="AL211" s="90"/>
      <c r="AM211" s="1"/>
      <c r="AN211" s="90"/>
      <c r="AO211" s="1"/>
      <c r="AP211" s="90"/>
      <c r="AQ211" s="1"/>
      <c r="AR211" s="90"/>
      <c r="AS211" s="1"/>
      <c r="AT211" s="90"/>
      <c r="AU211" s="1"/>
      <c r="AV211" s="90"/>
      <c r="AW211" s="1"/>
      <c r="AX211" s="90"/>
      <c r="AY211" s="1"/>
      <c r="AZ211" s="90"/>
      <c r="BA211" s="1"/>
      <c r="BB211" s="90"/>
      <c r="BC211" s="1"/>
      <c r="BD211" s="90"/>
      <c r="BE211" s="1"/>
      <c r="BF211" s="90"/>
      <c r="BG211" s="1"/>
      <c r="BH211" s="90"/>
      <c r="BI211" s="1"/>
      <c r="BJ211" s="90"/>
      <c r="BK211" s="1"/>
      <c r="BL211" s="90"/>
      <c r="BM211" s="1"/>
      <c r="BN211" s="90"/>
      <c r="BO211" s="1"/>
      <c r="BP211" s="90"/>
      <c r="BQ211" s="1"/>
      <c r="BR211" s="90"/>
      <c r="BS211" s="1"/>
      <c r="BT211" s="90"/>
      <c r="BU211" s="1"/>
      <c r="BV211" s="90"/>
      <c r="BW211" s="1"/>
      <c r="BX211" s="90"/>
      <c r="BY211" s="1"/>
      <c r="BZ211" s="90"/>
      <c r="CA211" s="1"/>
      <c r="CB211" s="90"/>
      <c r="CC211" s="1"/>
      <c r="CD211" s="90"/>
      <c r="CE211" s="1"/>
      <c r="CF211" s="90"/>
      <c r="CG211" s="1"/>
      <c r="CH211" s="90"/>
      <c r="CI211" s="1"/>
      <c r="CJ211" s="90"/>
      <c r="CK211" s="1"/>
      <c r="CL211" s="90"/>
      <c r="CM211" s="1"/>
      <c r="CN211" s="90"/>
      <c r="CO211" s="1"/>
      <c r="CP211" s="90"/>
      <c r="CQ211" s="1"/>
      <c r="CR211" s="90"/>
      <c r="CS211" s="1"/>
      <c r="CT211" s="90"/>
      <c r="CU211" s="1"/>
      <c r="CV211" s="90"/>
      <c r="CW211" s="1"/>
      <c r="CX211" s="90"/>
      <c r="CY211" s="1"/>
      <c r="CZ211" s="90"/>
      <c r="DA211" s="1"/>
      <c r="DB211" s="90"/>
      <c r="DC211" s="1"/>
      <c r="DD211" s="90"/>
      <c r="DE211" s="1"/>
      <c r="DF211" s="90"/>
      <c r="DG211" s="1"/>
      <c r="DH211" s="90"/>
      <c r="DI211" s="1"/>
      <c r="DJ211" s="90"/>
      <c r="DK211" s="1"/>
      <c r="DL211" s="90"/>
      <c r="DM211" s="1"/>
      <c r="DN211" s="90"/>
      <c r="DO211" s="1"/>
      <c r="DP211" s="90"/>
      <c r="DQ211" s="1"/>
      <c r="DR211" s="90"/>
      <c r="DS211" s="1"/>
      <c r="DT211" s="90"/>
      <c r="DU211" s="1"/>
      <c r="DV211" s="90"/>
      <c r="DW211" s="1"/>
      <c r="DX211" s="90"/>
      <c r="DY211" s="1"/>
      <c r="DZ211" s="90"/>
      <c r="EA211" s="1"/>
      <c r="EB211" s="90"/>
      <c r="EC211" s="1"/>
      <c r="ED211" s="90"/>
      <c r="EE211" s="1"/>
      <c r="EF211" s="90"/>
      <c r="EG211" s="1"/>
      <c r="EH211" s="90"/>
      <c r="EI211" s="1"/>
      <c r="EJ211" s="90"/>
      <c r="EK211" s="1"/>
      <c r="EL211" s="90"/>
      <c r="EM211" s="1"/>
      <c r="EN211" s="90"/>
      <c r="EO211" s="1"/>
      <c r="EP211" s="90"/>
      <c r="EQ211" s="1"/>
      <c r="ER211" s="90"/>
      <c r="ES211" s="1"/>
      <c r="ET211" s="90"/>
      <c r="EU211" s="1"/>
      <c r="EV211" s="90"/>
      <c r="EW211" s="1"/>
      <c r="EX211" s="90"/>
      <c r="EY211" s="1"/>
      <c r="EZ211" s="90"/>
      <c r="FA211" s="1"/>
      <c r="FB211" s="90"/>
      <c r="FC211" s="1"/>
      <c r="FD211" s="90"/>
      <c r="FE211" s="1"/>
      <c r="FF211" s="90"/>
      <c r="FG211" s="1"/>
      <c r="FH211" s="90"/>
      <c r="FI211" s="1"/>
      <c r="FJ211" s="90"/>
      <c r="FK211" s="1"/>
      <c r="FL211" s="90"/>
      <c r="FM211" s="1"/>
      <c r="FN211" s="90"/>
      <c r="FO211" s="1"/>
      <c r="FP211" s="90"/>
      <c r="FQ211" s="1"/>
      <c r="FR211" s="90"/>
      <c r="FS211" s="1"/>
      <c r="FT211" s="90"/>
      <c r="FU211" s="1"/>
      <c r="FV211" s="90"/>
      <c r="FW211" s="1"/>
      <c r="FX211" s="90"/>
      <c r="FY211" s="1"/>
      <c r="FZ211" s="90"/>
      <c r="GA211" s="1"/>
      <c r="GB211" s="90"/>
      <c r="GC211" s="1"/>
      <c r="GD211" s="90"/>
      <c r="GE211" s="1"/>
      <c r="GF211" s="90"/>
      <c r="GG211" s="1"/>
      <c r="GH211" s="90"/>
      <c r="GI211" s="1"/>
      <c r="GJ211" s="90"/>
      <c r="GK211" s="1"/>
      <c r="GL211" s="90"/>
      <c r="GM211" s="1"/>
      <c r="GN211" s="90"/>
      <c r="GO211" s="1"/>
      <c r="GP211" s="90"/>
      <c r="GQ211" s="1"/>
      <c r="GR211" s="90"/>
      <c r="GS211" s="1"/>
      <c r="GT211" s="90"/>
      <c r="GU211" s="1"/>
      <c r="GV211" s="90"/>
      <c r="GW211" s="1"/>
      <c r="GX211" s="90"/>
      <c r="GY211" s="1"/>
      <c r="GZ211" s="90"/>
      <c r="HA211" s="1"/>
      <c r="HB211" s="90"/>
      <c r="HC211" s="1"/>
      <c r="HD211" s="90"/>
      <c r="HE211" s="1"/>
      <c r="HF211" s="90"/>
      <c r="HG211" s="1"/>
      <c r="HH211" s="90"/>
      <c r="HI211" s="1"/>
      <c r="HJ211" s="90"/>
      <c r="HK211" s="1"/>
      <c r="HL211" s="90"/>
      <c r="HM211" s="1"/>
      <c r="HN211" s="90"/>
      <c r="HO211" s="1"/>
      <c r="HP211" s="90"/>
      <c r="HQ211" s="1"/>
      <c r="HR211" s="90"/>
      <c r="HS211" s="1"/>
      <c r="HT211" s="90"/>
      <c r="HU211" s="1"/>
      <c r="HV211" s="90"/>
      <c r="HW211" s="1"/>
      <c r="HX211" s="90"/>
      <c r="HY211" s="1"/>
      <c r="HZ211" s="90"/>
      <c r="IA211" s="1"/>
      <c r="IB211" s="90"/>
      <c r="IC211" s="1"/>
      <c r="ID211" s="90"/>
      <c r="IE211" s="1"/>
      <c r="IF211" s="90"/>
      <c r="IG211" s="1"/>
      <c r="IH211" s="90"/>
      <c r="II211" s="1"/>
      <c r="IJ211" s="90"/>
      <c r="IK211" s="1"/>
      <c r="IL211" s="90"/>
      <c r="IM211" s="1"/>
      <c r="IN211" s="90"/>
      <c r="IO211" s="1"/>
      <c r="IP211" s="90"/>
      <c r="IQ211" s="1"/>
      <c r="IR211" s="90"/>
      <c r="IS211" s="1"/>
      <c r="IT211" s="90"/>
      <c r="IU211" s="1"/>
      <c r="IV211" s="90"/>
      <c r="IW211" s="1"/>
      <c r="IX211" s="90"/>
      <c r="IY211" s="1"/>
      <c r="IZ211" s="90"/>
      <c r="JA211" s="1"/>
      <c r="JB211" s="90"/>
      <c r="JC211" s="1"/>
      <c r="JD211" s="90"/>
      <c r="JE211" s="1"/>
      <c r="JF211" s="90"/>
      <c r="JG211" s="1"/>
      <c r="JH211" s="90"/>
      <c r="JI211" s="1"/>
      <c r="JJ211" s="90"/>
      <c r="JK211" s="1"/>
      <c r="JL211" s="90"/>
      <c r="JM211" s="1"/>
      <c r="JN211" s="90"/>
      <c r="JO211" s="1"/>
      <c r="JP211" s="90"/>
      <c r="JQ211" s="1"/>
      <c r="JR211" s="90"/>
      <c r="JS211" s="1"/>
      <c r="JT211" s="90"/>
      <c r="JU211" s="1"/>
      <c r="JV211" s="90"/>
      <c r="JW211" s="1"/>
      <c r="JX211" s="90"/>
      <c r="JY211" s="1"/>
      <c r="JZ211" s="90"/>
      <c r="KA211" s="1"/>
      <c r="KB211" s="90"/>
      <c r="KC211" s="1"/>
      <c r="KD211" s="90"/>
      <c r="KE211" s="1"/>
      <c r="KF211" s="90"/>
      <c r="KG211" s="1"/>
      <c r="KH211" s="90"/>
      <c r="KI211" s="1"/>
      <c r="KJ211" s="90"/>
      <c r="KK211" s="1"/>
      <c r="KL211" s="90"/>
      <c r="KM211" s="1"/>
      <c r="KN211" s="90"/>
      <c r="KO211" s="1"/>
      <c r="KP211" s="90"/>
      <c r="KQ211" s="1"/>
      <c r="KR211" s="90"/>
      <c r="KS211" s="1"/>
      <c r="KT211" s="90"/>
      <c r="KU211" s="1"/>
      <c r="KV211" s="90"/>
      <c r="KW211" s="1"/>
      <c r="KX211" s="90"/>
      <c r="KY211" s="1"/>
      <c r="KZ211" s="90"/>
      <c r="LA211" s="1"/>
      <c r="LB211" s="90"/>
      <c r="LC211" s="1"/>
      <c r="LD211" s="90"/>
      <c r="LE211" s="1"/>
      <c r="LF211" s="90"/>
      <c r="LG211" s="1"/>
      <c r="LH211" s="90"/>
      <c r="LI211" s="1"/>
      <c r="LJ211" s="90"/>
      <c r="LK211" s="1"/>
      <c r="LL211" s="90"/>
      <c r="LM211" s="1"/>
      <c r="LN211" s="90"/>
      <c r="LO211" s="1"/>
      <c r="LP211" s="90"/>
      <c r="LQ211" s="1"/>
      <c r="LR211" s="90"/>
      <c r="LS211" s="1"/>
      <c r="LT211" s="90"/>
      <c r="LU211" s="1"/>
      <c r="LV211" s="90"/>
      <c r="LW211" s="1"/>
      <c r="LX211" s="90"/>
      <c r="LY211" s="1"/>
      <c r="LZ211" s="90"/>
      <c r="MA211" s="1"/>
      <c r="MB211" s="90"/>
      <c r="MC211" s="1"/>
      <c r="MD211" s="90"/>
      <c r="ME211" s="1"/>
      <c r="MF211" s="90"/>
      <c r="MG211" s="1"/>
      <c r="MH211" s="90"/>
      <c r="MI211" s="1"/>
      <c r="MJ211" s="90"/>
      <c r="MK211" s="1"/>
      <c r="ML211" s="90"/>
      <c r="MM211" s="1"/>
      <c r="MN211" s="90"/>
      <c r="MO211" s="1"/>
      <c r="MP211" s="90"/>
      <c r="MQ211" s="1"/>
      <c r="MR211" s="90"/>
      <c r="MS211" s="1"/>
      <c r="MT211" s="90"/>
      <c r="MU211" s="1"/>
      <c r="MV211" s="90"/>
      <c r="MW211" s="1"/>
      <c r="MX211" s="90"/>
      <c r="MY211" s="1"/>
      <c r="MZ211" s="90"/>
      <c r="NA211" s="1"/>
      <c r="NB211" s="90"/>
      <c r="NC211" s="1"/>
      <c r="ND211" s="90"/>
      <c r="NE211" s="1"/>
      <c r="NF211" s="90"/>
      <c r="NG211" s="1"/>
      <c r="NH211" s="90"/>
      <c r="NI211" s="1"/>
      <c r="NJ211" s="90"/>
      <c r="NK211" s="1"/>
      <c r="NL211" s="90"/>
      <c r="NM211" s="1"/>
      <c r="NN211" s="90"/>
      <c r="NO211" s="1"/>
      <c r="NP211" s="90"/>
      <c r="NQ211" s="1"/>
      <c r="NR211" s="90"/>
      <c r="NS211" s="1"/>
      <c r="NT211" s="90"/>
      <c r="NU211" s="1"/>
      <c r="NV211" s="90"/>
      <c r="NW211" s="1"/>
      <c r="NX211" s="90"/>
      <c r="NY211" s="1"/>
      <c r="NZ211" s="90"/>
      <c r="OA211" s="1"/>
      <c r="OB211" s="90"/>
      <c r="OC211" s="1"/>
      <c r="OD211" s="90"/>
      <c r="OE211" s="1"/>
      <c r="OF211" s="90"/>
      <c r="OG211" s="1"/>
      <c r="OH211" s="90"/>
      <c r="OI211" s="1"/>
      <c r="OJ211" s="90"/>
      <c r="OK211" s="1"/>
      <c r="OL211" s="90"/>
      <c r="OM211" s="1"/>
      <c r="ON211" s="90"/>
      <c r="OO211" s="1"/>
      <c r="OP211" s="90"/>
      <c r="OQ211" s="1"/>
      <c r="OR211" s="90"/>
      <c r="OS211" s="1"/>
      <c r="OT211" s="90"/>
      <c r="OU211" s="1"/>
      <c r="OV211" s="90"/>
      <c r="OW211" s="1"/>
      <c r="OX211" s="90"/>
      <c r="OY211" s="1"/>
      <c r="OZ211" s="90"/>
      <c r="PA211" s="1"/>
      <c r="PB211" s="90"/>
      <c r="PC211" s="1"/>
      <c r="PD211" s="90"/>
      <c r="PE211" s="1"/>
      <c r="PF211" s="90"/>
      <c r="PG211" s="1"/>
      <c r="PH211" s="90"/>
      <c r="PI211" s="1"/>
      <c r="PJ211" s="90"/>
      <c r="PK211" s="1"/>
      <c r="PL211" s="90"/>
      <c r="PM211" s="1"/>
      <c r="PN211" s="90"/>
      <c r="PO211" s="1"/>
      <c r="PP211" s="90"/>
      <c r="PQ211" s="1"/>
      <c r="PR211" s="90"/>
      <c r="PS211" s="1"/>
      <c r="PT211" s="90"/>
      <c r="PU211" s="1"/>
      <c r="PV211" s="90"/>
      <c r="PW211" s="1"/>
      <c r="PX211" s="90"/>
      <c r="PY211" s="1"/>
      <c r="PZ211" s="90"/>
      <c r="QA211" s="1"/>
      <c r="QB211" s="90"/>
      <c r="QC211" s="1"/>
      <c r="QD211" s="90"/>
      <c r="QE211" s="1"/>
      <c r="QF211" s="90"/>
      <c r="QG211" s="1"/>
      <c r="QH211" s="90"/>
      <c r="QI211" s="1"/>
      <c r="QJ211" s="90"/>
      <c r="QK211" s="1"/>
      <c r="QL211" s="90"/>
      <c r="QM211" s="1"/>
      <c r="QN211" s="90"/>
      <c r="QO211" s="1"/>
      <c r="QP211" s="90"/>
      <c r="QQ211" s="1"/>
      <c r="QR211" s="90"/>
      <c r="QS211" s="1"/>
      <c r="QT211" s="90"/>
      <c r="QU211" s="1"/>
      <c r="QV211" s="90"/>
      <c r="QW211" s="1"/>
      <c r="QX211" s="90"/>
      <c r="QY211" s="1"/>
      <c r="QZ211" s="90"/>
      <c r="RA211" s="1"/>
      <c r="RB211" s="90"/>
      <c r="RC211" s="1"/>
      <c r="RD211" s="90"/>
      <c r="RE211" s="1"/>
      <c r="RF211" s="90"/>
      <c r="RG211" s="1"/>
      <c r="RH211" s="90"/>
      <c r="RI211" s="1"/>
      <c r="RJ211" s="90"/>
      <c r="RK211" s="1"/>
      <c r="RL211" s="90"/>
      <c r="RM211" s="1"/>
      <c r="RN211" s="90"/>
      <c r="RO211" s="1"/>
      <c r="RP211" s="90"/>
      <c r="RQ211" s="1"/>
      <c r="RR211" s="90"/>
      <c r="RS211" s="1"/>
      <c r="RT211" s="90"/>
      <c r="RU211" s="1"/>
      <c r="RV211" s="90"/>
      <c r="RW211" s="1"/>
      <c r="RX211" s="90"/>
      <c r="RY211" s="1"/>
      <c r="RZ211" s="90"/>
      <c r="SA211" s="1"/>
      <c r="SB211" s="90"/>
      <c r="SC211" s="1"/>
      <c r="SD211" s="90"/>
      <c r="SE211" s="1"/>
      <c r="SF211" s="90"/>
      <c r="SG211" s="1"/>
      <c r="SH211" s="90"/>
      <c r="SI211" s="1"/>
      <c r="SJ211" s="90"/>
      <c r="SK211" s="1"/>
      <c r="SL211" s="90"/>
      <c r="SM211" s="1"/>
      <c r="SN211" s="90"/>
      <c r="SO211" s="1"/>
      <c r="SP211" s="90"/>
      <c r="SQ211" s="1"/>
      <c r="SR211" s="90"/>
      <c r="SS211" s="1"/>
      <c r="ST211" s="90"/>
      <c r="SU211" s="1"/>
      <c r="SV211" s="90"/>
      <c r="SW211" s="1"/>
      <c r="SX211" s="90"/>
      <c r="SY211" s="1"/>
      <c r="SZ211" s="90"/>
      <c r="TA211" s="1"/>
      <c r="TB211" s="90"/>
      <c r="TC211" s="1"/>
      <c r="TD211" s="90"/>
      <c r="TE211" s="1"/>
      <c r="TF211" s="90"/>
      <c r="TG211" s="1"/>
      <c r="TH211" s="90"/>
      <c r="TI211" s="1"/>
      <c r="TJ211" s="90"/>
      <c r="TK211" s="1"/>
      <c r="TL211" s="90"/>
      <c r="TM211" s="1"/>
      <c r="TN211" s="90"/>
      <c r="TO211" s="1"/>
      <c r="TP211" s="90"/>
      <c r="TQ211" s="1"/>
      <c r="TR211" s="90"/>
      <c r="TS211" s="1"/>
      <c r="TT211" s="90"/>
      <c r="TU211" s="1"/>
      <c r="TV211" s="90"/>
      <c r="TW211" s="1"/>
      <c r="TX211" s="90"/>
      <c r="TY211" s="1"/>
      <c r="TZ211" s="90"/>
      <c r="UA211" s="1"/>
      <c r="UB211" s="90"/>
      <c r="UC211" s="1"/>
      <c r="UD211" s="90"/>
      <c r="UE211" s="1"/>
      <c r="UF211" s="90"/>
      <c r="UG211" s="1"/>
      <c r="UH211" s="90"/>
      <c r="UI211" s="1"/>
      <c r="UJ211" s="90"/>
      <c r="UK211" s="1"/>
      <c r="UL211" s="90"/>
      <c r="UM211" s="1"/>
      <c r="UN211" s="90"/>
      <c r="UO211" s="1"/>
      <c r="UP211" s="90"/>
      <c r="UQ211" s="1"/>
      <c r="UR211" s="90"/>
      <c r="US211" s="1"/>
      <c r="UT211" s="90"/>
      <c r="UU211" s="1"/>
      <c r="UV211" s="90"/>
      <c r="UW211" s="1"/>
      <c r="UX211" s="90"/>
      <c r="UY211" s="1"/>
      <c r="UZ211" s="90"/>
      <c r="VA211" s="1"/>
      <c r="VB211" s="90"/>
      <c r="VC211" s="1"/>
      <c r="VD211" s="90"/>
      <c r="VE211" s="1"/>
      <c r="VF211" s="90"/>
      <c r="VG211" s="1"/>
      <c r="VH211" s="90"/>
      <c r="VI211" s="1"/>
      <c r="VJ211" s="90"/>
      <c r="VK211" s="1"/>
      <c r="VL211" s="90"/>
      <c r="VM211" s="1"/>
      <c r="VN211" s="90"/>
      <c r="VO211" s="1"/>
      <c r="VP211" s="90"/>
      <c r="VQ211" s="1"/>
      <c r="VR211" s="90"/>
      <c r="VS211" s="1"/>
      <c r="VT211" s="90"/>
      <c r="VU211" s="1"/>
      <c r="VV211" s="90"/>
      <c r="VW211" s="1"/>
      <c r="VX211" s="90"/>
      <c r="VY211" s="1"/>
      <c r="VZ211" s="90"/>
      <c r="WA211" s="1"/>
      <c r="WB211" s="90"/>
      <c r="WC211" s="1"/>
      <c r="WD211" s="90"/>
      <c r="WE211" s="1"/>
      <c r="WF211" s="90"/>
      <c r="WG211" s="1"/>
      <c r="WH211" s="90"/>
      <c r="WI211" s="1"/>
      <c r="WJ211" s="90"/>
      <c r="WK211" s="1"/>
      <c r="WL211" s="90"/>
      <c r="WM211" s="1"/>
      <c r="WN211" s="90"/>
      <c r="WO211" s="1"/>
      <c r="WP211" s="90"/>
      <c r="WQ211" s="1"/>
      <c r="WR211" s="90"/>
      <c r="WS211" s="1"/>
      <c r="WT211" s="90"/>
      <c r="WU211" s="1"/>
      <c r="WV211" s="90"/>
      <c r="WW211" s="1"/>
      <c r="WX211" s="90"/>
      <c r="WY211" s="1"/>
      <c r="WZ211" s="90"/>
      <c r="XA211" s="1"/>
      <c r="XB211" s="90"/>
      <c r="XC211" s="1"/>
      <c r="XD211" s="90"/>
      <c r="XE211" s="1"/>
      <c r="XF211" s="90"/>
      <c r="XG211" s="1"/>
      <c r="XH211" s="90"/>
      <c r="XI211" s="1"/>
      <c r="XJ211" s="90"/>
      <c r="XK211" s="1"/>
      <c r="XL211" s="90"/>
      <c r="XM211" s="1"/>
      <c r="XN211" s="90"/>
      <c r="XO211" s="1"/>
      <c r="XP211" s="90"/>
      <c r="XQ211" s="1"/>
      <c r="XR211" s="90"/>
      <c r="XS211" s="1"/>
      <c r="XT211" s="90"/>
      <c r="XU211" s="1"/>
      <c r="XV211" s="90"/>
      <c r="XW211" s="1"/>
      <c r="XX211" s="90"/>
      <c r="XY211" s="1"/>
      <c r="XZ211" s="90"/>
      <c r="YA211" s="1"/>
      <c r="YB211" s="90"/>
      <c r="YC211" s="1"/>
      <c r="YD211" s="90"/>
      <c r="YE211" s="1"/>
      <c r="YF211" s="90"/>
      <c r="YG211" s="1"/>
      <c r="YH211" s="90"/>
      <c r="YI211" s="1"/>
      <c r="YJ211" s="90"/>
      <c r="YK211" s="1"/>
      <c r="YL211" s="90"/>
      <c r="YM211" s="1"/>
      <c r="YN211" s="90"/>
      <c r="YO211" s="1"/>
      <c r="YP211" s="90"/>
      <c r="YQ211" s="1"/>
      <c r="YR211" s="90"/>
      <c r="YS211" s="1"/>
      <c r="YT211" s="90"/>
      <c r="YU211" s="1"/>
      <c r="YV211" s="90"/>
      <c r="YW211" s="1"/>
      <c r="YX211" s="90"/>
      <c r="YY211" s="1"/>
      <c r="YZ211" s="90"/>
      <c r="ZA211" s="1"/>
      <c r="ZB211" s="90"/>
      <c r="ZC211" s="1"/>
      <c r="ZD211" s="90"/>
      <c r="ZE211" s="1"/>
      <c r="ZF211" s="90"/>
      <c r="ZG211" s="1"/>
      <c r="ZH211" s="90"/>
      <c r="ZI211" s="1"/>
      <c r="ZJ211" s="90"/>
      <c r="ZK211" s="1"/>
      <c r="ZL211" s="90"/>
      <c r="ZM211" s="1"/>
      <c r="ZN211" s="90"/>
      <c r="ZO211" s="1"/>
      <c r="ZP211" s="90"/>
      <c r="ZQ211" s="1"/>
      <c r="ZR211" s="90"/>
      <c r="ZS211" s="1"/>
      <c r="ZT211" s="90"/>
      <c r="ZU211" s="1"/>
      <c r="ZV211" s="90"/>
      <c r="ZW211" s="1"/>
      <c r="ZX211" s="90"/>
      <c r="ZY211" s="1"/>
      <c r="ZZ211" s="90"/>
      <c r="AAA211" s="1"/>
      <c r="AAB211" s="90"/>
      <c r="AAC211" s="1"/>
      <c r="AAD211" s="90"/>
      <c r="AAE211" s="1"/>
      <c r="AAF211" s="90"/>
      <c r="AAG211" s="1"/>
      <c r="AAH211" s="90"/>
      <c r="AAI211" s="1"/>
      <c r="AAJ211" s="90"/>
      <c r="AAK211" s="1"/>
      <c r="AAL211" s="90"/>
      <c r="AAM211" s="1"/>
      <c r="AAN211" s="90"/>
      <c r="AAO211" s="1"/>
      <c r="AAP211" s="90"/>
      <c r="AAQ211" s="1"/>
      <c r="AAR211" s="90"/>
      <c r="AAS211" s="1"/>
      <c r="AAT211" s="90"/>
      <c r="AAU211" s="1"/>
      <c r="AAV211" s="90"/>
      <c r="AAW211" s="1"/>
      <c r="AAX211" s="90"/>
      <c r="AAY211" s="1"/>
      <c r="AAZ211" s="90"/>
      <c r="ABA211" s="1"/>
      <c r="ABB211" s="90"/>
      <c r="ABC211" s="1"/>
      <c r="ABD211" s="90"/>
      <c r="ABE211" s="1"/>
      <c r="ABF211" s="90"/>
      <c r="ABG211" s="1"/>
      <c r="ABH211" s="90"/>
      <c r="ABI211" s="1"/>
      <c r="ABJ211" s="90"/>
      <c r="ABK211" s="1"/>
      <c r="ABL211" s="90"/>
      <c r="ABM211" s="1"/>
      <c r="ABN211" s="90"/>
      <c r="ABO211" s="1"/>
      <c r="ABP211" s="90"/>
      <c r="ABQ211" s="1"/>
      <c r="ABR211" s="90"/>
      <c r="ABS211" s="1"/>
      <c r="ABT211" s="90"/>
      <c r="ABU211" s="1"/>
      <c r="ABV211" s="90"/>
      <c r="ABW211" s="1"/>
      <c r="ABX211" s="90"/>
      <c r="ABY211" s="1"/>
      <c r="ABZ211" s="90"/>
      <c r="ACA211" s="1"/>
      <c r="ACB211" s="90"/>
      <c r="ACC211" s="1"/>
      <c r="ACD211" s="90"/>
      <c r="ACE211" s="1"/>
      <c r="ACF211" s="90"/>
      <c r="ACG211" s="1"/>
      <c r="ACH211" s="90"/>
      <c r="ACI211" s="1"/>
      <c r="ACJ211" s="90"/>
      <c r="ACK211" s="1"/>
      <c r="ACL211" s="90"/>
      <c r="ACM211" s="1"/>
      <c r="ACN211" s="90"/>
      <c r="ACO211" s="1"/>
      <c r="ACP211" s="90"/>
      <c r="ACQ211" s="1"/>
      <c r="ACR211" s="90"/>
      <c r="ACS211" s="1"/>
      <c r="ACT211" s="90"/>
      <c r="ACU211" s="1"/>
      <c r="ACV211" s="90"/>
      <c r="ACW211" s="1"/>
      <c r="ACX211" s="90"/>
      <c r="ACY211" s="1"/>
      <c r="ACZ211" s="90"/>
      <c r="ADA211" s="1"/>
      <c r="ADB211" s="90"/>
      <c r="ADC211" s="1"/>
      <c r="ADD211" s="90"/>
      <c r="ADE211" s="1"/>
      <c r="ADF211" s="90"/>
      <c r="ADG211" s="1"/>
      <c r="ADH211" s="90"/>
      <c r="ADI211" s="1"/>
      <c r="ADJ211" s="90"/>
      <c r="ADK211" s="1"/>
      <c r="ADL211" s="90"/>
      <c r="ADM211" s="1"/>
      <c r="ADN211" s="90"/>
      <c r="ADO211" s="1"/>
      <c r="ADP211" s="90"/>
      <c r="ADQ211" s="1"/>
      <c r="ADR211" s="90"/>
      <c r="ADS211" s="1"/>
      <c r="ADT211" s="90"/>
      <c r="ADU211" s="1"/>
      <c r="ADV211" s="90"/>
      <c r="ADW211" s="1"/>
      <c r="ADX211" s="90"/>
      <c r="ADY211" s="1"/>
      <c r="ADZ211" s="90"/>
      <c r="AEA211" s="1"/>
      <c r="AEB211" s="90"/>
      <c r="AEC211" s="1"/>
      <c r="AED211" s="90"/>
      <c r="AEE211" s="1"/>
      <c r="AEF211" s="90"/>
      <c r="AEG211" s="1"/>
      <c r="AEH211" s="90"/>
      <c r="AEI211" s="1"/>
      <c r="AEJ211" s="90"/>
      <c r="AEK211" s="1"/>
      <c r="AEL211" s="90"/>
      <c r="AEM211" s="1"/>
      <c r="AEN211" s="90"/>
      <c r="AEO211" s="1"/>
      <c r="AEP211" s="90"/>
      <c r="AEQ211" s="1"/>
      <c r="AER211" s="90"/>
      <c r="AES211" s="1"/>
      <c r="AET211" s="90"/>
      <c r="AEU211" s="1"/>
      <c r="AEV211" s="90"/>
      <c r="AEW211" s="1"/>
      <c r="AEX211" s="90"/>
      <c r="AEY211" s="1"/>
      <c r="AEZ211" s="90"/>
      <c r="AFA211" s="1"/>
      <c r="AFB211" s="90"/>
      <c r="AFC211" s="1"/>
      <c r="AFD211" s="90"/>
      <c r="AFE211" s="1"/>
      <c r="AFF211" s="90"/>
      <c r="AFG211" s="1"/>
      <c r="AFH211" s="90"/>
      <c r="AFI211" s="1"/>
      <c r="AFJ211" s="90"/>
      <c r="AFK211" s="1"/>
      <c r="AFL211" s="90"/>
      <c r="AFM211" s="1"/>
      <c r="AFN211" s="90"/>
      <c r="AFO211" s="1"/>
      <c r="AFP211" s="90"/>
      <c r="AFQ211" s="1"/>
      <c r="AFR211" s="90"/>
      <c r="AFS211" s="1"/>
      <c r="AFT211" s="90"/>
      <c r="AFU211" s="1"/>
      <c r="AFV211" s="90"/>
      <c r="AFW211" s="1"/>
      <c r="AFX211" s="90"/>
      <c r="AFY211" s="1"/>
      <c r="AFZ211" s="90"/>
      <c r="AGA211" s="1"/>
      <c r="AGB211" s="90"/>
      <c r="AGC211" s="1"/>
      <c r="AGD211" s="90"/>
      <c r="AGE211" s="1"/>
      <c r="AGF211" s="90"/>
      <c r="AGG211" s="1"/>
      <c r="AGH211" s="90"/>
      <c r="AGI211" s="1"/>
      <c r="AGJ211" s="90"/>
      <c r="AGK211" s="1"/>
      <c r="AGL211" s="90"/>
      <c r="AGM211" s="1"/>
      <c r="AGN211" s="90"/>
      <c r="AGO211" s="1"/>
      <c r="AGP211" s="90"/>
      <c r="AGQ211" s="1"/>
      <c r="AGR211" s="90"/>
      <c r="AGS211" s="1"/>
      <c r="AGT211" s="90"/>
      <c r="AGU211" s="1"/>
      <c r="AGV211" s="90"/>
      <c r="AGW211" s="1"/>
      <c r="AGX211" s="90"/>
      <c r="AGY211" s="1"/>
      <c r="AGZ211" s="90"/>
      <c r="AHA211" s="1"/>
      <c r="AHB211" s="90"/>
      <c r="AHC211" s="1"/>
      <c r="AHD211" s="90"/>
      <c r="AHE211" s="1"/>
      <c r="AHF211" s="90"/>
      <c r="AHG211" s="1"/>
      <c r="AHH211" s="90"/>
      <c r="AHI211" s="1"/>
      <c r="AHJ211" s="90"/>
      <c r="AHK211" s="1"/>
      <c r="AHL211" s="90"/>
      <c r="AHM211" s="1"/>
      <c r="AHN211" s="90"/>
      <c r="AHO211" s="1"/>
      <c r="AHP211" s="90"/>
      <c r="AHQ211" s="1"/>
      <c r="AHR211" s="90"/>
      <c r="AHS211" s="1"/>
      <c r="AHT211" s="90"/>
      <c r="AHU211" s="1"/>
      <c r="AHV211" s="90"/>
      <c r="AHW211" s="1"/>
      <c r="AHX211" s="90"/>
      <c r="AHY211" s="1"/>
      <c r="AHZ211" s="90"/>
      <c r="AIA211" s="1"/>
      <c r="AIB211" s="90"/>
      <c r="AIC211" s="1"/>
      <c r="AID211" s="90"/>
      <c r="AIE211" s="1"/>
      <c r="AIF211" s="90"/>
      <c r="AIG211" s="1"/>
      <c r="AIH211" s="90"/>
      <c r="AII211" s="1"/>
      <c r="AIJ211" s="90"/>
      <c r="AIK211" s="1"/>
      <c r="AIL211" s="90"/>
      <c r="AIM211" s="1"/>
      <c r="AIN211" s="90"/>
      <c r="AIO211" s="1"/>
      <c r="AIP211" s="90"/>
      <c r="AIQ211" s="1"/>
      <c r="AIR211" s="90"/>
      <c r="AIS211" s="1"/>
      <c r="AIT211" s="90"/>
      <c r="AIU211" s="1"/>
      <c r="AIV211" s="90"/>
      <c r="AIW211" s="1"/>
      <c r="AIX211" s="90"/>
      <c r="AIY211" s="1"/>
      <c r="AIZ211" s="90"/>
      <c r="AJA211" s="1"/>
      <c r="AJB211" s="90"/>
      <c r="AJC211" s="1"/>
      <c r="AJD211" s="90"/>
      <c r="AJE211" s="1"/>
      <c r="AJF211" s="90"/>
      <c r="AJG211" s="1"/>
      <c r="AJH211" s="90"/>
      <c r="AJI211" s="1"/>
      <c r="AJJ211" s="90"/>
      <c r="AJK211" s="1"/>
      <c r="AJL211" s="90"/>
      <c r="AJM211" s="1"/>
      <c r="AJN211" s="90"/>
      <c r="AJO211" s="1"/>
      <c r="AJP211" s="90"/>
      <c r="AJQ211" s="1"/>
      <c r="AJR211" s="90"/>
      <c r="AJS211" s="1"/>
      <c r="AJT211" s="90"/>
      <c r="AJU211" s="1"/>
      <c r="AJV211" s="90"/>
      <c r="AJW211" s="1"/>
      <c r="AJX211" s="90"/>
      <c r="AJY211" s="1"/>
      <c r="AJZ211" s="90"/>
      <c r="AKA211" s="1"/>
      <c r="AKB211" s="90"/>
      <c r="AKC211" s="1"/>
      <c r="AKD211" s="90"/>
      <c r="AKE211" s="1"/>
      <c r="AKF211" s="90"/>
      <c r="AKG211" s="1"/>
      <c r="AKH211" s="90"/>
      <c r="AKI211" s="1"/>
      <c r="AKJ211" s="90"/>
      <c r="AKK211" s="1"/>
      <c r="AKL211" s="90"/>
      <c r="AKM211" s="1"/>
      <c r="AKN211" s="90"/>
      <c r="AKO211" s="1"/>
      <c r="AKP211" s="90"/>
      <c r="AKQ211" s="1"/>
      <c r="AKR211" s="90"/>
      <c r="AKS211" s="1"/>
      <c r="AKT211" s="90"/>
      <c r="AKU211" s="1"/>
      <c r="AKV211" s="90"/>
      <c r="AKW211" s="1"/>
      <c r="AKX211" s="90"/>
      <c r="AKY211" s="1"/>
      <c r="AKZ211" s="90"/>
      <c r="ALA211" s="1"/>
      <c r="ALB211" s="90"/>
      <c r="ALC211" s="1"/>
      <c r="ALD211" s="90"/>
      <c r="ALE211" s="1"/>
      <c r="ALF211" s="90"/>
      <c r="ALG211" s="1"/>
      <c r="ALH211" s="90"/>
      <c r="ALI211" s="1"/>
      <c r="ALJ211" s="90"/>
      <c r="ALK211" s="1"/>
      <c r="ALL211" s="90"/>
      <c r="ALM211" s="1"/>
      <c r="ALN211" s="90"/>
      <c r="ALO211" s="1"/>
      <c r="ALP211" s="90"/>
      <c r="ALQ211" s="1"/>
      <c r="ALR211" s="90"/>
      <c r="ALS211" s="1"/>
      <c r="ALT211" s="90"/>
      <c r="ALU211" s="1"/>
      <c r="ALV211" s="90"/>
      <c r="ALW211" s="1"/>
      <c r="ALX211" s="90"/>
      <c r="ALY211" s="1"/>
      <c r="ALZ211" s="90"/>
      <c r="AMA211" s="1"/>
      <c r="AMB211" s="90"/>
      <c r="AMC211" s="1"/>
      <c r="AMD211" s="90"/>
      <c r="AME211" s="1"/>
      <c r="AMF211" s="90"/>
      <c r="AMG211" s="1"/>
      <c r="AMH211" s="90"/>
      <c r="AMI211" s="1"/>
      <c r="AMJ211" s="90"/>
      <c r="AMK211" s="1"/>
      <c r="AML211" s="90"/>
      <c r="AMM211" s="1"/>
      <c r="AMN211" s="90"/>
      <c r="AMO211" s="1"/>
      <c r="AMP211" s="90"/>
      <c r="AMQ211" s="1"/>
      <c r="AMR211" s="90"/>
      <c r="AMS211" s="1"/>
      <c r="AMT211" s="90"/>
      <c r="AMU211" s="1"/>
      <c r="AMV211" s="90"/>
      <c r="AMW211" s="1"/>
      <c r="AMX211" s="90"/>
      <c r="AMY211" s="1"/>
      <c r="AMZ211" s="90"/>
      <c r="ANA211" s="1"/>
      <c r="ANB211" s="90"/>
      <c r="ANC211" s="1"/>
      <c r="AND211" s="90"/>
      <c r="ANE211" s="1"/>
      <c r="ANF211" s="90"/>
      <c r="ANG211" s="1"/>
      <c r="ANH211" s="90"/>
      <c r="ANI211" s="1"/>
      <c r="ANJ211" s="90"/>
      <c r="ANK211" s="1"/>
      <c r="ANL211" s="90"/>
      <c r="ANM211" s="1"/>
      <c r="ANN211" s="90"/>
      <c r="ANO211" s="1"/>
      <c r="ANP211" s="90"/>
      <c r="ANQ211" s="1"/>
      <c r="ANR211" s="90"/>
      <c r="ANS211" s="1"/>
      <c r="ANT211" s="90"/>
      <c r="ANU211" s="1"/>
      <c r="ANV211" s="90"/>
      <c r="ANW211" s="1"/>
      <c r="ANX211" s="90"/>
      <c r="ANY211" s="1"/>
      <c r="ANZ211" s="90"/>
      <c r="AOA211" s="1"/>
      <c r="AOB211" s="90"/>
      <c r="AOC211" s="1"/>
      <c r="AOD211" s="90"/>
      <c r="AOE211" s="1"/>
      <c r="AOF211" s="90"/>
      <c r="AOG211" s="1"/>
      <c r="AOH211" s="90"/>
      <c r="AOI211" s="1"/>
      <c r="AOJ211" s="90"/>
      <c r="AOK211" s="1"/>
      <c r="AOL211" s="90"/>
      <c r="AOM211" s="1"/>
      <c r="AON211" s="90"/>
      <c r="AOO211" s="1"/>
      <c r="AOP211" s="90"/>
      <c r="AOQ211" s="1"/>
      <c r="AOR211" s="90"/>
      <c r="AOS211" s="1"/>
      <c r="AOT211" s="90"/>
      <c r="AOU211" s="1"/>
      <c r="AOV211" s="90"/>
      <c r="AOW211" s="1"/>
      <c r="AOX211" s="90"/>
      <c r="AOY211" s="1"/>
      <c r="AOZ211" s="90"/>
      <c r="APA211" s="1"/>
      <c r="APB211" s="90"/>
      <c r="APC211" s="1"/>
      <c r="APD211" s="90"/>
      <c r="APE211" s="1"/>
      <c r="APF211" s="90"/>
      <c r="APG211" s="1"/>
      <c r="APH211" s="90"/>
      <c r="API211" s="1"/>
      <c r="APJ211" s="90"/>
      <c r="APK211" s="1"/>
      <c r="APL211" s="90"/>
      <c r="APM211" s="1"/>
      <c r="APN211" s="90"/>
      <c r="APO211" s="1"/>
      <c r="APP211" s="90"/>
      <c r="APQ211" s="1"/>
      <c r="APR211" s="90"/>
      <c r="APS211" s="1"/>
      <c r="APT211" s="90"/>
      <c r="APU211" s="1"/>
      <c r="APV211" s="90"/>
      <c r="APW211" s="1"/>
      <c r="APX211" s="90"/>
      <c r="APY211" s="1"/>
      <c r="APZ211" s="90"/>
      <c r="AQA211" s="1"/>
      <c r="AQB211" s="90"/>
      <c r="AQC211" s="1"/>
      <c r="AQD211" s="90"/>
      <c r="AQE211" s="1"/>
      <c r="AQF211" s="90"/>
      <c r="AQG211" s="1"/>
      <c r="AQH211" s="90"/>
      <c r="AQI211" s="1"/>
      <c r="AQJ211" s="90"/>
      <c r="AQK211" s="1"/>
      <c r="AQL211" s="90"/>
      <c r="AQM211" s="1"/>
      <c r="AQN211" s="90"/>
      <c r="AQO211" s="1"/>
      <c r="AQP211" s="90"/>
      <c r="AQQ211" s="1"/>
      <c r="AQR211" s="90"/>
      <c r="AQS211" s="1"/>
      <c r="AQT211" s="90"/>
      <c r="AQU211" s="1"/>
      <c r="AQV211" s="90"/>
      <c r="AQW211" s="1"/>
      <c r="AQX211" s="90"/>
      <c r="AQY211" s="1"/>
      <c r="AQZ211" s="90"/>
      <c r="ARA211" s="1"/>
      <c r="ARB211" s="90"/>
      <c r="ARC211" s="1"/>
      <c r="ARD211" s="90"/>
      <c r="ARE211" s="1"/>
      <c r="ARF211" s="90"/>
      <c r="ARG211" s="1"/>
      <c r="ARH211" s="90"/>
      <c r="ARI211" s="1"/>
      <c r="ARJ211" s="90"/>
      <c r="ARK211" s="1"/>
      <c r="ARL211" s="90"/>
      <c r="ARM211" s="1"/>
      <c r="ARN211" s="90"/>
      <c r="ARO211" s="1"/>
      <c r="ARP211" s="90"/>
      <c r="ARQ211" s="1"/>
      <c r="ARR211" s="90"/>
      <c r="ARS211" s="1"/>
      <c r="ART211" s="90"/>
      <c r="ARU211" s="1"/>
      <c r="ARV211" s="90"/>
      <c r="ARW211" s="1"/>
      <c r="ARX211" s="90"/>
      <c r="ARY211" s="1"/>
      <c r="ARZ211" s="90"/>
      <c r="ASA211" s="1"/>
      <c r="ASB211" s="90"/>
      <c r="ASC211" s="1"/>
      <c r="ASD211" s="90"/>
      <c r="ASE211" s="1"/>
      <c r="ASF211" s="90"/>
      <c r="ASG211" s="1"/>
      <c r="ASH211" s="90"/>
      <c r="ASI211" s="1"/>
      <c r="ASJ211" s="90"/>
      <c r="ASK211" s="1"/>
      <c r="ASL211" s="90"/>
      <c r="ASM211" s="1"/>
      <c r="ASN211" s="90"/>
      <c r="ASO211" s="1"/>
      <c r="ASP211" s="90"/>
      <c r="ASQ211" s="1"/>
      <c r="ASR211" s="90"/>
      <c r="ASS211" s="1"/>
      <c r="AST211" s="90"/>
      <c r="ASU211" s="1"/>
      <c r="ASV211" s="90"/>
      <c r="ASW211" s="1"/>
      <c r="ASX211" s="90"/>
      <c r="ASY211" s="1"/>
      <c r="ASZ211" s="90"/>
      <c r="ATA211" s="1"/>
      <c r="ATB211" s="90"/>
      <c r="ATC211" s="1"/>
      <c r="ATD211" s="90"/>
      <c r="ATE211" s="1"/>
      <c r="ATF211" s="90"/>
      <c r="ATG211" s="1"/>
      <c r="ATH211" s="90"/>
      <c r="ATI211" s="1"/>
      <c r="ATJ211" s="90"/>
      <c r="ATK211" s="1"/>
      <c r="ATL211" s="90"/>
      <c r="ATM211" s="1"/>
      <c r="ATN211" s="90"/>
      <c r="ATO211" s="1"/>
      <c r="ATP211" s="90"/>
      <c r="ATQ211" s="1"/>
      <c r="ATR211" s="90"/>
      <c r="ATS211" s="1"/>
      <c r="ATT211" s="90"/>
      <c r="ATU211" s="1"/>
      <c r="ATV211" s="90"/>
      <c r="ATW211" s="1"/>
      <c r="ATX211" s="90"/>
      <c r="ATY211" s="1"/>
      <c r="ATZ211" s="90"/>
      <c r="AUA211" s="1"/>
      <c r="AUB211" s="90"/>
      <c r="AUC211" s="1"/>
      <c r="AUD211" s="90"/>
      <c r="AUE211" s="1"/>
      <c r="AUF211" s="90"/>
      <c r="AUG211" s="1"/>
      <c r="AUH211" s="90"/>
      <c r="AUI211" s="1"/>
      <c r="AUJ211" s="90"/>
      <c r="AUK211" s="1"/>
      <c r="AUL211" s="90"/>
      <c r="AUM211" s="1"/>
      <c r="AUN211" s="90"/>
      <c r="AUO211" s="1"/>
      <c r="AUP211" s="90"/>
      <c r="AUQ211" s="1"/>
      <c r="AUR211" s="90"/>
      <c r="AUS211" s="1"/>
      <c r="AUT211" s="90"/>
      <c r="AUU211" s="1"/>
      <c r="AUV211" s="90"/>
      <c r="AUW211" s="1"/>
      <c r="AUX211" s="90"/>
      <c r="AUY211" s="1"/>
      <c r="AUZ211" s="90"/>
      <c r="AVA211" s="1"/>
      <c r="AVB211" s="90"/>
      <c r="AVC211" s="1"/>
      <c r="AVD211" s="90"/>
      <c r="AVE211" s="1"/>
      <c r="AVF211" s="90"/>
      <c r="AVG211" s="1"/>
      <c r="AVH211" s="90"/>
      <c r="AVI211" s="1"/>
      <c r="AVJ211" s="90"/>
      <c r="AVK211" s="1"/>
      <c r="AVL211" s="90"/>
      <c r="AVM211" s="1"/>
      <c r="AVN211" s="90"/>
      <c r="AVO211" s="1"/>
      <c r="AVP211" s="90"/>
      <c r="AVQ211" s="1"/>
      <c r="AVR211" s="90"/>
      <c r="AVS211" s="1"/>
      <c r="AVT211" s="90"/>
      <c r="AVU211" s="1"/>
      <c r="AVV211" s="90"/>
      <c r="AVW211" s="1"/>
      <c r="AVX211" s="90"/>
      <c r="AVY211" s="1"/>
      <c r="AVZ211" s="90"/>
      <c r="AWA211" s="1"/>
      <c r="AWB211" s="90"/>
      <c r="AWC211" s="1"/>
      <c r="AWD211" s="90"/>
      <c r="AWE211" s="1"/>
      <c r="AWF211" s="90"/>
      <c r="AWG211" s="1"/>
      <c r="AWH211" s="90"/>
      <c r="AWI211" s="1"/>
      <c r="AWJ211" s="90"/>
      <c r="AWK211" s="1"/>
      <c r="AWL211" s="90"/>
      <c r="AWM211" s="1"/>
      <c r="AWN211" s="90"/>
      <c r="AWO211" s="1"/>
      <c r="AWP211" s="90"/>
      <c r="AWQ211" s="1"/>
      <c r="AWR211" s="90"/>
      <c r="AWS211" s="1"/>
      <c r="AWT211" s="90"/>
      <c r="AWU211" s="1"/>
      <c r="AWV211" s="90"/>
      <c r="AWW211" s="1"/>
      <c r="AWX211" s="90"/>
      <c r="AWY211" s="1"/>
      <c r="AWZ211" s="90"/>
      <c r="AXA211" s="1"/>
      <c r="AXB211" s="90"/>
      <c r="AXC211" s="1"/>
      <c r="AXD211" s="90"/>
      <c r="AXE211" s="1"/>
      <c r="AXF211" s="90"/>
      <c r="AXG211" s="1"/>
      <c r="AXH211" s="90"/>
      <c r="AXI211" s="1"/>
      <c r="AXJ211" s="90"/>
      <c r="AXK211" s="1"/>
      <c r="AXL211" s="90"/>
      <c r="AXM211" s="1"/>
      <c r="AXN211" s="90"/>
      <c r="AXO211" s="1"/>
      <c r="AXP211" s="90"/>
      <c r="AXQ211" s="1"/>
      <c r="AXR211" s="90"/>
      <c r="AXS211" s="1"/>
      <c r="AXT211" s="90"/>
      <c r="AXU211" s="1"/>
      <c r="AXV211" s="90"/>
      <c r="AXW211" s="1"/>
      <c r="AXX211" s="90"/>
      <c r="AXY211" s="1"/>
      <c r="AXZ211" s="90"/>
      <c r="AYA211" s="1"/>
      <c r="AYB211" s="90"/>
      <c r="AYC211" s="1"/>
      <c r="AYD211" s="90"/>
      <c r="AYE211" s="1"/>
      <c r="AYF211" s="90"/>
      <c r="AYG211" s="1"/>
      <c r="AYH211" s="90"/>
      <c r="AYI211" s="1"/>
      <c r="AYJ211" s="90"/>
      <c r="AYK211" s="1"/>
      <c r="AYL211" s="90"/>
      <c r="AYM211" s="1"/>
      <c r="AYN211" s="90"/>
      <c r="AYO211" s="1"/>
      <c r="AYP211" s="90"/>
      <c r="AYQ211" s="1"/>
      <c r="AYR211" s="90"/>
      <c r="AYS211" s="1"/>
      <c r="AYT211" s="90"/>
      <c r="AYU211" s="1"/>
      <c r="AYV211" s="90"/>
      <c r="AYW211" s="1"/>
      <c r="AYX211" s="90"/>
      <c r="AYY211" s="1"/>
      <c r="AYZ211" s="90"/>
      <c r="AZA211" s="1"/>
      <c r="AZB211" s="90"/>
      <c r="AZC211" s="1"/>
      <c r="AZD211" s="90"/>
      <c r="AZE211" s="1"/>
      <c r="AZF211" s="90"/>
      <c r="AZG211" s="1"/>
      <c r="AZH211" s="90"/>
      <c r="AZI211" s="1"/>
      <c r="AZJ211" s="90"/>
      <c r="AZK211" s="1"/>
      <c r="AZL211" s="90"/>
      <c r="AZM211" s="1"/>
      <c r="AZN211" s="90"/>
      <c r="AZO211" s="1"/>
      <c r="AZP211" s="90"/>
      <c r="AZQ211" s="1"/>
      <c r="AZR211" s="90"/>
      <c r="AZS211" s="1"/>
      <c r="AZT211" s="90"/>
      <c r="AZU211" s="1"/>
      <c r="AZV211" s="90"/>
      <c r="AZW211" s="1"/>
      <c r="AZX211" s="90"/>
      <c r="AZY211" s="1"/>
      <c r="AZZ211" s="90"/>
      <c r="BAA211" s="1"/>
      <c r="BAB211" s="90"/>
      <c r="BAC211" s="1"/>
      <c r="BAD211" s="90"/>
      <c r="BAE211" s="1"/>
      <c r="BAF211" s="90"/>
      <c r="BAG211" s="1"/>
      <c r="BAH211" s="90"/>
      <c r="BAI211" s="1"/>
      <c r="BAJ211" s="90"/>
      <c r="BAK211" s="1"/>
      <c r="BAL211" s="90"/>
      <c r="BAM211" s="1"/>
      <c r="BAN211" s="90"/>
      <c r="BAO211" s="1"/>
      <c r="BAP211" s="90"/>
      <c r="BAQ211" s="1"/>
      <c r="BAR211" s="90"/>
      <c r="BAS211" s="1"/>
      <c r="BAT211" s="90"/>
      <c r="BAU211" s="1"/>
      <c r="BAV211" s="90"/>
      <c r="BAW211" s="1"/>
      <c r="BAX211" s="90"/>
      <c r="BAY211" s="1"/>
      <c r="BAZ211" s="90"/>
      <c r="BBA211" s="1"/>
      <c r="BBB211" s="90"/>
      <c r="BBC211" s="1"/>
      <c r="BBD211" s="90"/>
      <c r="BBE211" s="1"/>
      <c r="BBF211" s="90"/>
      <c r="BBG211" s="1"/>
      <c r="BBH211" s="90"/>
      <c r="BBI211" s="1"/>
      <c r="BBJ211" s="90"/>
      <c r="BBK211" s="1"/>
      <c r="BBL211" s="90"/>
      <c r="BBM211" s="1"/>
      <c r="BBN211" s="90"/>
      <c r="BBO211" s="1"/>
      <c r="BBP211" s="90"/>
      <c r="BBQ211" s="1"/>
      <c r="BBR211" s="90"/>
      <c r="BBS211" s="1"/>
      <c r="BBT211" s="90"/>
      <c r="BBU211" s="1"/>
      <c r="BBV211" s="90"/>
      <c r="BBW211" s="1"/>
      <c r="BBX211" s="90"/>
      <c r="BBY211" s="1"/>
      <c r="BBZ211" s="90"/>
      <c r="BCA211" s="1"/>
      <c r="BCB211" s="90"/>
      <c r="BCC211" s="1"/>
      <c r="BCD211" s="90"/>
      <c r="BCE211" s="1"/>
      <c r="BCF211" s="90"/>
      <c r="BCG211" s="1"/>
      <c r="BCH211" s="90"/>
      <c r="BCI211" s="1"/>
      <c r="BCJ211" s="90"/>
      <c r="BCK211" s="1"/>
      <c r="BCL211" s="90"/>
      <c r="BCM211" s="1"/>
      <c r="BCN211" s="90"/>
      <c r="BCO211" s="1"/>
      <c r="BCP211" s="90"/>
      <c r="BCQ211" s="1"/>
      <c r="BCR211" s="90"/>
      <c r="BCS211" s="1"/>
      <c r="BCT211" s="90"/>
      <c r="BCU211" s="1"/>
      <c r="BCV211" s="90"/>
      <c r="BCW211" s="1"/>
      <c r="BCX211" s="90"/>
      <c r="BCY211" s="1"/>
      <c r="BCZ211" s="90"/>
      <c r="BDA211" s="1"/>
      <c r="BDB211" s="90"/>
      <c r="BDC211" s="1"/>
      <c r="BDD211" s="90"/>
      <c r="BDE211" s="1"/>
      <c r="BDF211" s="90"/>
      <c r="BDG211" s="1"/>
      <c r="BDH211" s="90"/>
      <c r="BDI211" s="1"/>
      <c r="BDJ211" s="90"/>
      <c r="BDK211" s="1"/>
      <c r="BDL211" s="90"/>
      <c r="BDM211" s="1"/>
      <c r="BDN211" s="90"/>
      <c r="BDO211" s="1"/>
      <c r="BDP211" s="90"/>
      <c r="BDQ211" s="1"/>
      <c r="BDR211" s="90"/>
      <c r="BDS211" s="1"/>
      <c r="BDT211" s="90"/>
      <c r="BDU211" s="1"/>
      <c r="BDV211" s="90"/>
      <c r="BDW211" s="1"/>
      <c r="BDX211" s="90"/>
      <c r="BDY211" s="1"/>
      <c r="BDZ211" s="90"/>
      <c r="BEA211" s="1"/>
      <c r="BEB211" s="90"/>
      <c r="BEC211" s="1"/>
      <c r="BED211" s="90"/>
      <c r="BEE211" s="1"/>
      <c r="BEF211" s="90"/>
      <c r="BEG211" s="1"/>
      <c r="BEH211" s="90"/>
      <c r="BEI211" s="1"/>
      <c r="BEJ211" s="90"/>
      <c r="BEK211" s="1"/>
      <c r="BEL211" s="90"/>
      <c r="BEM211" s="1"/>
      <c r="BEN211" s="90"/>
      <c r="BEO211" s="1"/>
      <c r="BEP211" s="90"/>
      <c r="BEQ211" s="1"/>
      <c r="BER211" s="90"/>
      <c r="BES211" s="1"/>
      <c r="BET211" s="90"/>
      <c r="BEU211" s="1"/>
      <c r="BEV211" s="90"/>
      <c r="BEW211" s="1"/>
      <c r="BEX211" s="90"/>
      <c r="BEY211" s="1"/>
      <c r="BEZ211" s="90"/>
      <c r="BFA211" s="1"/>
      <c r="BFB211" s="90"/>
      <c r="BFC211" s="1"/>
      <c r="BFD211" s="90"/>
      <c r="BFE211" s="1"/>
      <c r="BFF211" s="90"/>
      <c r="BFG211" s="1"/>
      <c r="BFH211" s="90"/>
      <c r="BFI211" s="1"/>
      <c r="BFJ211" s="90"/>
      <c r="BFK211" s="1"/>
      <c r="BFL211" s="90"/>
      <c r="BFM211" s="1"/>
      <c r="BFN211" s="90"/>
      <c r="BFO211" s="1"/>
      <c r="BFP211" s="90"/>
      <c r="BFQ211" s="1"/>
      <c r="BFR211" s="90"/>
      <c r="BFS211" s="1"/>
      <c r="BFT211" s="90"/>
      <c r="BFU211" s="1"/>
      <c r="BFV211" s="90"/>
      <c r="BFW211" s="1"/>
      <c r="BFX211" s="90"/>
      <c r="BFY211" s="1"/>
      <c r="BFZ211" s="90"/>
      <c r="BGA211" s="1"/>
      <c r="BGB211" s="90"/>
      <c r="BGC211" s="1"/>
      <c r="BGD211" s="90"/>
      <c r="BGE211" s="1"/>
      <c r="BGF211" s="90"/>
      <c r="BGG211" s="1"/>
      <c r="BGH211" s="90"/>
      <c r="BGI211" s="1"/>
      <c r="BGJ211" s="90"/>
      <c r="BGK211" s="1"/>
      <c r="BGL211" s="90"/>
      <c r="BGM211" s="1"/>
      <c r="BGN211" s="90"/>
      <c r="BGO211" s="1"/>
      <c r="BGP211" s="90"/>
      <c r="BGQ211" s="1"/>
      <c r="BGR211" s="90"/>
      <c r="BGS211" s="1"/>
      <c r="BGT211" s="90"/>
      <c r="BGU211" s="1"/>
      <c r="BGV211" s="90"/>
      <c r="BGW211" s="1"/>
      <c r="BGX211" s="90"/>
      <c r="BGY211" s="1"/>
      <c r="BGZ211" s="90"/>
      <c r="BHA211" s="1"/>
      <c r="BHB211" s="90"/>
      <c r="BHC211" s="1"/>
      <c r="BHD211" s="90"/>
      <c r="BHE211" s="1"/>
      <c r="BHF211" s="90"/>
      <c r="BHG211" s="1"/>
      <c r="BHH211" s="90"/>
      <c r="BHI211" s="1"/>
      <c r="BHJ211" s="90"/>
      <c r="BHK211" s="1"/>
      <c r="BHL211" s="90"/>
      <c r="BHM211" s="1"/>
      <c r="BHN211" s="90"/>
      <c r="BHO211" s="1"/>
      <c r="BHP211" s="90"/>
      <c r="BHQ211" s="1"/>
      <c r="BHR211" s="90"/>
      <c r="BHS211" s="1"/>
      <c r="BHT211" s="90"/>
      <c r="BHU211" s="1"/>
      <c r="BHV211" s="90"/>
      <c r="BHW211" s="1"/>
      <c r="BHX211" s="90"/>
      <c r="BHY211" s="1"/>
      <c r="BHZ211" s="90"/>
      <c r="BIA211" s="1"/>
      <c r="BIB211" s="90"/>
      <c r="BIC211" s="1"/>
      <c r="BID211" s="90"/>
      <c r="BIE211" s="1"/>
      <c r="BIF211" s="90"/>
      <c r="BIG211" s="1"/>
      <c r="BIH211" s="90"/>
      <c r="BII211" s="1"/>
      <c r="BIJ211" s="90"/>
      <c r="BIK211" s="1"/>
      <c r="BIL211" s="90"/>
      <c r="BIM211" s="1"/>
      <c r="BIN211" s="90"/>
      <c r="BIO211" s="1"/>
      <c r="BIP211" s="90"/>
      <c r="BIQ211" s="1"/>
      <c r="BIR211" s="90"/>
      <c r="BIS211" s="1"/>
      <c r="BIT211" s="90"/>
      <c r="BIU211" s="1"/>
      <c r="BIV211" s="90"/>
      <c r="BIW211" s="1"/>
      <c r="BIX211" s="90"/>
      <c r="BIY211" s="1"/>
      <c r="BIZ211" s="90"/>
      <c r="BJA211" s="1"/>
      <c r="BJB211" s="90"/>
      <c r="BJC211" s="1"/>
      <c r="BJD211" s="90"/>
      <c r="BJE211" s="1"/>
      <c r="BJF211" s="90"/>
      <c r="BJG211" s="1"/>
      <c r="BJH211" s="90"/>
      <c r="BJI211" s="1"/>
      <c r="BJJ211" s="90"/>
      <c r="BJK211" s="1"/>
      <c r="BJL211" s="90"/>
      <c r="BJM211" s="1"/>
      <c r="BJN211" s="90"/>
      <c r="BJO211" s="1"/>
      <c r="BJP211" s="90"/>
      <c r="BJQ211" s="1"/>
      <c r="BJR211" s="90"/>
      <c r="BJS211" s="1"/>
      <c r="BJT211" s="90"/>
      <c r="BJU211" s="1"/>
      <c r="BJV211" s="90"/>
      <c r="BJW211" s="1"/>
      <c r="BJX211" s="90"/>
      <c r="BJY211" s="1"/>
      <c r="BJZ211" s="90"/>
      <c r="BKA211" s="1"/>
      <c r="BKB211" s="90"/>
      <c r="BKC211" s="1"/>
      <c r="BKD211" s="90"/>
      <c r="BKE211" s="1"/>
      <c r="BKF211" s="90"/>
      <c r="BKG211" s="1"/>
      <c r="BKH211" s="90"/>
      <c r="BKI211" s="1"/>
      <c r="BKJ211" s="90"/>
      <c r="BKK211" s="1"/>
      <c r="BKL211" s="90"/>
      <c r="BKM211" s="1"/>
      <c r="BKN211" s="90"/>
      <c r="BKO211" s="1"/>
      <c r="BKP211" s="90"/>
      <c r="BKQ211" s="1"/>
      <c r="BKR211" s="90"/>
      <c r="BKS211" s="1"/>
      <c r="BKT211" s="90"/>
      <c r="BKU211" s="1"/>
      <c r="BKV211" s="90"/>
      <c r="BKW211" s="1"/>
      <c r="BKX211" s="90"/>
      <c r="BKY211" s="1"/>
      <c r="BKZ211" s="90"/>
      <c r="BLA211" s="1"/>
      <c r="BLB211" s="90"/>
      <c r="BLC211" s="1"/>
      <c r="BLD211" s="90"/>
      <c r="BLE211" s="1"/>
      <c r="BLF211" s="90"/>
      <c r="BLG211" s="1"/>
      <c r="BLH211" s="90"/>
      <c r="BLI211" s="1"/>
      <c r="BLJ211" s="90"/>
      <c r="BLK211" s="1"/>
      <c r="BLL211" s="90"/>
      <c r="BLM211" s="1"/>
      <c r="BLN211" s="90"/>
      <c r="BLO211" s="1"/>
      <c r="BLP211" s="90"/>
      <c r="BLQ211" s="1"/>
      <c r="BLR211" s="90"/>
      <c r="BLS211" s="1"/>
      <c r="BLT211" s="90"/>
      <c r="BLU211" s="1"/>
      <c r="BLV211" s="90"/>
      <c r="BLW211" s="1"/>
      <c r="BLX211" s="90"/>
      <c r="BLY211" s="1"/>
      <c r="BLZ211" s="90"/>
      <c r="BMA211" s="1"/>
      <c r="BMB211" s="90"/>
      <c r="BMC211" s="1"/>
      <c r="BMD211" s="90"/>
      <c r="BME211" s="1"/>
      <c r="BMF211" s="90"/>
      <c r="BMG211" s="1"/>
      <c r="BMH211" s="90"/>
      <c r="BMI211" s="1"/>
      <c r="BMJ211" s="90"/>
      <c r="BMK211" s="1"/>
      <c r="BML211" s="90"/>
      <c r="BMM211" s="1"/>
      <c r="BMN211" s="90"/>
      <c r="BMO211" s="1"/>
      <c r="BMP211" s="90"/>
      <c r="BMQ211" s="1"/>
      <c r="BMR211" s="90"/>
      <c r="BMS211" s="1"/>
      <c r="BMT211" s="90"/>
      <c r="BMU211" s="1"/>
      <c r="BMV211" s="90"/>
      <c r="BMW211" s="1"/>
      <c r="BMX211" s="90"/>
      <c r="BMY211" s="1"/>
      <c r="BMZ211" s="90"/>
      <c r="BNA211" s="1"/>
      <c r="BNB211" s="90"/>
      <c r="BNC211" s="1"/>
      <c r="BND211" s="90"/>
      <c r="BNE211" s="1"/>
      <c r="BNF211" s="90"/>
      <c r="BNG211" s="1"/>
      <c r="BNH211" s="90"/>
      <c r="BNI211" s="1"/>
      <c r="BNJ211" s="90"/>
      <c r="BNK211" s="1"/>
      <c r="BNL211" s="90"/>
      <c r="BNM211" s="1"/>
      <c r="BNN211" s="90"/>
      <c r="BNO211" s="1"/>
      <c r="BNP211" s="90"/>
      <c r="BNQ211" s="1"/>
      <c r="BNR211" s="90"/>
      <c r="BNS211" s="1"/>
      <c r="BNT211" s="90"/>
      <c r="BNU211" s="1"/>
      <c r="BNV211" s="90"/>
      <c r="BNW211" s="1"/>
      <c r="BNX211" s="90"/>
      <c r="BNY211" s="1"/>
      <c r="BNZ211" s="90"/>
      <c r="BOA211" s="1"/>
      <c r="BOB211" s="90"/>
      <c r="BOC211" s="1"/>
      <c r="BOD211" s="90"/>
      <c r="BOE211" s="1"/>
      <c r="BOF211" s="90"/>
      <c r="BOG211" s="1"/>
      <c r="BOH211" s="90"/>
      <c r="BOI211" s="1"/>
      <c r="BOJ211" s="90"/>
      <c r="BOK211" s="1"/>
      <c r="BOL211" s="90"/>
      <c r="BOM211" s="1"/>
      <c r="BON211" s="90"/>
      <c r="BOO211" s="1"/>
      <c r="BOP211" s="90"/>
      <c r="BOQ211" s="1"/>
      <c r="BOR211" s="90"/>
      <c r="BOS211" s="1"/>
      <c r="BOT211" s="90"/>
      <c r="BOU211" s="1"/>
      <c r="BOV211" s="90"/>
      <c r="BOW211" s="1"/>
      <c r="BOX211" s="90"/>
      <c r="BOY211" s="1"/>
      <c r="BOZ211" s="90"/>
      <c r="BPA211" s="1"/>
      <c r="BPB211" s="90"/>
      <c r="BPC211" s="1"/>
      <c r="BPD211" s="90"/>
      <c r="BPE211" s="1"/>
      <c r="BPF211" s="90"/>
      <c r="BPG211" s="1"/>
      <c r="BPH211" s="90"/>
      <c r="BPI211" s="1"/>
      <c r="BPJ211" s="90"/>
      <c r="BPK211" s="1"/>
      <c r="BPL211" s="90"/>
      <c r="BPM211" s="1"/>
      <c r="BPN211" s="90"/>
      <c r="BPO211" s="1"/>
      <c r="BPP211" s="90"/>
      <c r="BPQ211" s="1"/>
      <c r="BPR211" s="90"/>
      <c r="BPS211" s="1"/>
      <c r="BPT211" s="90"/>
      <c r="BPU211" s="1"/>
      <c r="BPV211" s="90"/>
      <c r="BPW211" s="1"/>
      <c r="BPX211" s="90"/>
      <c r="BPY211" s="1"/>
      <c r="BPZ211" s="90"/>
      <c r="BQA211" s="1"/>
      <c r="BQB211" s="90"/>
      <c r="BQC211" s="1"/>
      <c r="BQD211" s="90"/>
      <c r="BQE211" s="1"/>
      <c r="BQF211" s="90"/>
      <c r="BQG211" s="1"/>
      <c r="BQH211" s="90"/>
      <c r="BQI211" s="1"/>
      <c r="BQJ211" s="90"/>
      <c r="BQK211" s="1"/>
      <c r="BQL211" s="90"/>
      <c r="BQM211" s="1"/>
      <c r="BQN211" s="90"/>
      <c r="BQO211" s="1"/>
      <c r="BQP211" s="90"/>
      <c r="BQQ211" s="1"/>
      <c r="BQR211" s="90"/>
      <c r="BQS211" s="1"/>
      <c r="BQT211" s="90"/>
      <c r="BQU211" s="1"/>
      <c r="BQV211" s="90"/>
      <c r="BQW211" s="1"/>
      <c r="BQX211" s="90"/>
      <c r="BQY211" s="1"/>
      <c r="BQZ211" s="90"/>
      <c r="BRA211" s="1"/>
      <c r="BRB211" s="90"/>
      <c r="BRC211" s="1"/>
      <c r="BRD211" s="90"/>
      <c r="BRE211" s="1"/>
      <c r="BRF211" s="90"/>
      <c r="BRG211" s="1"/>
      <c r="BRH211" s="90"/>
      <c r="BRI211" s="1"/>
      <c r="BRJ211" s="90"/>
      <c r="BRK211" s="1"/>
      <c r="BRL211" s="90"/>
      <c r="BRM211" s="1"/>
      <c r="BRN211" s="90"/>
      <c r="BRO211" s="1"/>
      <c r="BRP211" s="90"/>
      <c r="BRQ211" s="1"/>
      <c r="BRR211" s="90"/>
      <c r="BRS211" s="1"/>
      <c r="BRT211" s="90"/>
      <c r="BRU211" s="1"/>
      <c r="BRV211" s="90"/>
      <c r="BRW211" s="1"/>
      <c r="BRX211" s="90"/>
      <c r="BRY211" s="1"/>
      <c r="BRZ211" s="90"/>
      <c r="BSA211" s="1"/>
      <c r="BSB211" s="90"/>
      <c r="BSC211" s="1"/>
      <c r="BSD211" s="90"/>
      <c r="BSE211" s="1"/>
      <c r="BSF211" s="90"/>
      <c r="BSG211" s="1"/>
      <c r="BSH211" s="90"/>
      <c r="BSI211" s="1"/>
      <c r="BSJ211" s="90"/>
      <c r="BSK211" s="1"/>
      <c r="BSL211" s="90"/>
      <c r="BSM211" s="1"/>
      <c r="BSN211" s="90"/>
      <c r="BSO211" s="1"/>
      <c r="BSP211" s="90"/>
      <c r="BSQ211" s="1"/>
      <c r="BSR211" s="90"/>
      <c r="BSS211" s="1"/>
      <c r="BST211" s="90"/>
      <c r="BSU211" s="1"/>
      <c r="BSV211" s="90"/>
      <c r="BSW211" s="1"/>
      <c r="BSX211" s="90"/>
      <c r="BSY211" s="1"/>
      <c r="BSZ211" s="90"/>
      <c r="BTA211" s="1"/>
      <c r="BTB211" s="90"/>
      <c r="BTC211" s="1"/>
      <c r="BTD211" s="90"/>
      <c r="BTE211" s="1"/>
      <c r="BTF211" s="90"/>
      <c r="BTG211" s="1"/>
      <c r="BTH211" s="90"/>
      <c r="BTI211" s="1"/>
      <c r="BTJ211" s="90"/>
      <c r="BTK211" s="1"/>
      <c r="BTL211" s="90"/>
      <c r="BTM211" s="1"/>
      <c r="BTN211" s="90"/>
      <c r="BTO211" s="1"/>
      <c r="BTP211" s="90"/>
      <c r="BTQ211" s="1"/>
      <c r="BTR211" s="90"/>
      <c r="BTS211" s="1"/>
      <c r="BTT211" s="90"/>
      <c r="BTU211" s="1"/>
      <c r="BTV211" s="90"/>
      <c r="BTW211" s="1"/>
      <c r="BTX211" s="90"/>
      <c r="BTY211" s="1"/>
      <c r="BTZ211" s="90"/>
      <c r="BUA211" s="1"/>
      <c r="BUB211" s="90"/>
      <c r="BUC211" s="1"/>
      <c r="BUD211" s="90"/>
      <c r="BUE211" s="1"/>
      <c r="BUF211" s="90"/>
      <c r="BUG211" s="1"/>
      <c r="BUH211" s="90"/>
      <c r="BUI211" s="1"/>
      <c r="BUJ211" s="90"/>
      <c r="BUK211" s="1"/>
      <c r="BUL211" s="90"/>
      <c r="BUM211" s="1"/>
      <c r="BUN211" s="90"/>
      <c r="BUO211" s="1"/>
      <c r="BUP211" s="90"/>
      <c r="BUQ211" s="1"/>
      <c r="BUR211" s="90"/>
      <c r="BUS211" s="1"/>
      <c r="BUT211" s="90"/>
      <c r="BUU211" s="1"/>
      <c r="BUV211" s="90"/>
      <c r="BUW211" s="1"/>
      <c r="BUX211" s="90"/>
      <c r="BUY211" s="1"/>
      <c r="BUZ211" s="90"/>
      <c r="BVA211" s="1"/>
      <c r="BVB211" s="90"/>
      <c r="BVC211" s="1"/>
      <c r="BVD211" s="90"/>
      <c r="BVE211" s="1"/>
      <c r="BVF211" s="90"/>
      <c r="BVG211" s="1"/>
      <c r="BVH211" s="90"/>
      <c r="BVI211" s="1"/>
      <c r="BVJ211" s="90"/>
      <c r="BVK211" s="1"/>
      <c r="BVL211" s="90"/>
      <c r="BVM211" s="1"/>
      <c r="BVN211" s="90"/>
      <c r="BVO211" s="1"/>
      <c r="BVP211" s="90"/>
      <c r="BVQ211" s="1"/>
      <c r="BVR211" s="90"/>
      <c r="BVS211" s="1"/>
      <c r="BVT211" s="90"/>
      <c r="BVU211" s="1"/>
      <c r="BVV211" s="90"/>
      <c r="BVW211" s="1"/>
      <c r="BVX211" s="90"/>
      <c r="BVY211" s="1"/>
      <c r="BVZ211" s="90"/>
      <c r="BWA211" s="1"/>
      <c r="BWB211" s="90"/>
      <c r="BWC211" s="1"/>
      <c r="BWD211" s="90"/>
      <c r="BWE211" s="1"/>
      <c r="BWF211" s="90"/>
      <c r="BWG211" s="1"/>
      <c r="BWH211" s="90"/>
      <c r="BWI211" s="1"/>
      <c r="BWJ211" s="90"/>
      <c r="BWK211" s="1"/>
      <c r="BWL211" s="90"/>
      <c r="BWM211" s="1"/>
      <c r="BWN211" s="90"/>
      <c r="BWO211" s="1"/>
      <c r="BWP211" s="90"/>
      <c r="BWQ211" s="1"/>
      <c r="BWR211" s="90"/>
      <c r="BWS211" s="1"/>
      <c r="BWT211" s="90"/>
      <c r="BWU211" s="1"/>
      <c r="BWV211" s="90"/>
      <c r="BWW211" s="1"/>
      <c r="BWX211" s="90"/>
      <c r="BWY211" s="1"/>
      <c r="BWZ211" s="90"/>
      <c r="BXA211" s="1"/>
      <c r="BXB211" s="90"/>
      <c r="BXC211" s="1"/>
      <c r="BXD211" s="90"/>
      <c r="BXE211" s="1"/>
      <c r="BXF211" s="90"/>
      <c r="BXG211" s="1"/>
      <c r="BXH211" s="90"/>
      <c r="BXI211" s="1"/>
      <c r="BXJ211" s="90"/>
      <c r="BXK211" s="1"/>
      <c r="BXL211" s="90"/>
      <c r="BXM211" s="1"/>
      <c r="BXN211" s="90"/>
      <c r="BXO211" s="1"/>
      <c r="BXP211" s="90"/>
      <c r="BXQ211" s="1"/>
      <c r="BXR211" s="90"/>
      <c r="BXS211" s="1"/>
      <c r="BXT211" s="90"/>
      <c r="BXU211" s="1"/>
      <c r="BXV211" s="90"/>
      <c r="BXW211" s="1"/>
      <c r="BXX211" s="90"/>
      <c r="BXY211" s="1"/>
      <c r="BXZ211" s="90"/>
      <c r="BYA211" s="1"/>
      <c r="BYB211" s="90"/>
      <c r="BYC211" s="1"/>
      <c r="BYD211" s="90"/>
      <c r="BYE211" s="1"/>
      <c r="BYF211" s="90"/>
      <c r="BYG211" s="1"/>
      <c r="BYH211" s="90"/>
      <c r="BYI211" s="1"/>
      <c r="BYJ211" s="90"/>
      <c r="BYK211" s="1"/>
      <c r="BYL211" s="90"/>
      <c r="BYM211" s="1"/>
      <c r="BYN211" s="90"/>
      <c r="BYO211" s="1"/>
      <c r="BYP211" s="90"/>
      <c r="BYQ211" s="1"/>
      <c r="BYR211" s="90"/>
      <c r="BYS211" s="1"/>
      <c r="BYT211" s="90"/>
      <c r="BYU211" s="1"/>
      <c r="BYV211" s="90"/>
      <c r="BYW211" s="1"/>
      <c r="BYX211" s="90"/>
      <c r="BYY211" s="1"/>
      <c r="BYZ211" s="90"/>
      <c r="BZA211" s="1"/>
      <c r="BZB211" s="90"/>
      <c r="BZC211" s="1"/>
      <c r="BZD211" s="90"/>
      <c r="BZE211" s="1"/>
      <c r="BZF211" s="90"/>
      <c r="BZG211" s="1"/>
      <c r="BZH211" s="90"/>
      <c r="BZI211" s="1"/>
      <c r="BZJ211" s="90"/>
      <c r="BZK211" s="1"/>
      <c r="BZL211" s="90"/>
      <c r="BZM211" s="1"/>
      <c r="BZN211" s="90"/>
      <c r="BZO211" s="1"/>
      <c r="BZP211" s="90"/>
      <c r="BZQ211" s="1"/>
      <c r="BZR211" s="90"/>
      <c r="BZS211" s="1"/>
      <c r="BZT211" s="90"/>
      <c r="BZU211" s="1"/>
      <c r="BZV211" s="90"/>
      <c r="BZW211" s="1"/>
      <c r="BZX211" s="90"/>
      <c r="BZY211" s="1"/>
      <c r="BZZ211" s="90"/>
      <c r="CAA211" s="1"/>
      <c r="CAB211" s="90"/>
      <c r="CAC211" s="1"/>
      <c r="CAD211" s="90"/>
      <c r="CAE211" s="1"/>
      <c r="CAF211" s="90"/>
      <c r="CAG211" s="1"/>
      <c r="CAH211" s="90"/>
      <c r="CAI211" s="1"/>
      <c r="CAJ211" s="90"/>
      <c r="CAK211" s="1"/>
      <c r="CAL211" s="90"/>
      <c r="CAM211" s="1"/>
      <c r="CAN211" s="90"/>
      <c r="CAO211" s="1"/>
      <c r="CAP211" s="90"/>
      <c r="CAQ211" s="1"/>
      <c r="CAR211" s="90"/>
      <c r="CAS211" s="1"/>
      <c r="CAT211" s="90"/>
      <c r="CAU211" s="1"/>
      <c r="CAV211" s="90"/>
      <c r="CAW211" s="1"/>
      <c r="CAX211" s="90"/>
      <c r="CAY211" s="1"/>
      <c r="CAZ211" s="90"/>
      <c r="CBA211" s="1"/>
      <c r="CBB211" s="90"/>
      <c r="CBC211" s="1"/>
      <c r="CBD211" s="90"/>
      <c r="CBE211" s="1"/>
      <c r="CBF211" s="90"/>
      <c r="CBG211" s="1"/>
      <c r="CBH211" s="90"/>
      <c r="CBI211" s="1"/>
      <c r="CBJ211" s="90"/>
      <c r="CBK211" s="1"/>
      <c r="CBL211" s="90"/>
      <c r="CBM211" s="1"/>
      <c r="CBN211" s="90"/>
      <c r="CBO211" s="1"/>
      <c r="CBP211" s="90"/>
      <c r="CBQ211" s="1"/>
      <c r="CBR211" s="90"/>
      <c r="CBS211" s="1"/>
      <c r="CBT211" s="90"/>
      <c r="CBU211" s="1"/>
      <c r="CBV211" s="90"/>
      <c r="CBW211" s="1"/>
      <c r="CBX211" s="90"/>
      <c r="CBY211" s="1"/>
      <c r="CBZ211" s="90"/>
      <c r="CCA211" s="1"/>
      <c r="CCB211" s="90"/>
      <c r="CCC211" s="1"/>
      <c r="CCD211" s="90"/>
      <c r="CCE211" s="1"/>
      <c r="CCF211" s="90"/>
      <c r="CCG211" s="1"/>
      <c r="CCH211" s="90"/>
      <c r="CCI211" s="1"/>
      <c r="CCJ211" s="90"/>
      <c r="CCK211" s="1"/>
      <c r="CCL211" s="90"/>
      <c r="CCM211" s="1"/>
      <c r="CCN211" s="90"/>
      <c r="CCO211" s="1"/>
      <c r="CCP211" s="90"/>
      <c r="CCQ211" s="1"/>
      <c r="CCR211" s="90"/>
      <c r="CCS211" s="1"/>
      <c r="CCT211" s="90"/>
      <c r="CCU211" s="1"/>
      <c r="CCV211" s="90"/>
      <c r="CCW211" s="1"/>
      <c r="CCX211" s="90"/>
      <c r="CCY211" s="1"/>
      <c r="CCZ211" s="90"/>
      <c r="CDA211" s="1"/>
      <c r="CDB211" s="90"/>
      <c r="CDC211" s="1"/>
      <c r="CDD211" s="90"/>
      <c r="CDE211" s="1"/>
      <c r="CDF211" s="90"/>
      <c r="CDG211" s="1"/>
      <c r="CDH211" s="90"/>
      <c r="CDI211" s="1"/>
      <c r="CDJ211" s="90"/>
      <c r="CDK211" s="1"/>
      <c r="CDL211" s="90"/>
      <c r="CDM211" s="1"/>
      <c r="CDN211" s="90"/>
      <c r="CDO211" s="1"/>
      <c r="CDP211" s="90"/>
      <c r="CDQ211" s="1"/>
      <c r="CDR211" s="90"/>
      <c r="CDS211" s="1"/>
      <c r="CDT211" s="90"/>
      <c r="CDU211" s="1"/>
      <c r="CDV211" s="90"/>
      <c r="CDW211" s="1"/>
      <c r="CDX211" s="90"/>
      <c r="CDY211" s="1"/>
      <c r="CDZ211" s="90"/>
      <c r="CEA211" s="1"/>
      <c r="CEB211" s="90"/>
      <c r="CEC211" s="1"/>
      <c r="CED211" s="90"/>
      <c r="CEE211" s="1"/>
      <c r="CEF211" s="90"/>
      <c r="CEG211" s="1"/>
      <c r="CEH211" s="90"/>
      <c r="CEI211" s="1"/>
      <c r="CEJ211" s="90"/>
      <c r="CEK211" s="1"/>
      <c r="CEL211" s="90"/>
      <c r="CEM211" s="1"/>
      <c r="CEN211" s="90"/>
      <c r="CEO211" s="1"/>
      <c r="CEP211" s="90"/>
      <c r="CEQ211" s="1"/>
      <c r="CER211" s="90"/>
      <c r="CES211" s="1"/>
      <c r="CET211" s="90"/>
      <c r="CEU211" s="1"/>
      <c r="CEV211" s="90"/>
      <c r="CEW211" s="1"/>
      <c r="CEX211" s="90"/>
      <c r="CEY211" s="1"/>
      <c r="CEZ211" s="90"/>
      <c r="CFA211" s="1"/>
      <c r="CFB211" s="90"/>
      <c r="CFC211" s="1"/>
      <c r="CFD211" s="90"/>
      <c r="CFE211" s="1"/>
      <c r="CFF211" s="90"/>
      <c r="CFG211" s="1"/>
      <c r="CFH211" s="90"/>
      <c r="CFI211" s="1"/>
      <c r="CFJ211" s="90"/>
      <c r="CFK211" s="1"/>
      <c r="CFL211" s="90"/>
      <c r="CFM211" s="1"/>
      <c r="CFN211" s="90"/>
      <c r="CFO211" s="1"/>
      <c r="CFP211" s="90"/>
      <c r="CFQ211" s="1"/>
      <c r="CFR211" s="90"/>
      <c r="CFS211" s="1"/>
      <c r="CFT211" s="90"/>
      <c r="CFU211" s="1"/>
      <c r="CFV211" s="90"/>
      <c r="CFW211" s="1"/>
      <c r="CFX211" s="90"/>
      <c r="CFY211" s="1"/>
      <c r="CFZ211" s="90"/>
      <c r="CGA211" s="1"/>
      <c r="CGB211" s="90"/>
      <c r="CGC211" s="1"/>
      <c r="CGD211" s="90"/>
      <c r="CGE211" s="1"/>
      <c r="CGF211" s="90"/>
      <c r="CGG211" s="1"/>
      <c r="CGH211" s="90"/>
      <c r="CGI211" s="1"/>
      <c r="CGJ211" s="90"/>
      <c r="CGK211" s="1"/>
      <c r="CGL211" s="90"/>
      <c r="CGM211" s="1"/>
      <c r="CGN211" s="90"/>
      <c r="CGO211" s="1"/>
      <c r="CGP211" s="90"/>
      <c r="CGQ211" s="1"/>
      <c r="CGR211" s="90"/>
      <c r="CGS211" s="1"/>
      <c r="CGT211" s="90"/>
      <c r="CGU211" s="1"/>
      <c r="CGV211" s="90"/>
      <c r="CGW211" s="1"/>
      <c r="CGX211" s="90"/>
      <c r="CGY211" s="1"/>
      <c r="CGZ211" s="90"/>
      <c r="CHA211" s="1"/>
      <c r="CHB211" s="90"/>
      <c r="CHC211" s="1"/>
      <c r="CHD211" s="90"/>
      <c r="CHE211" s="1"/>
      <c r="CHF211" s="90"/>
      <c r="CHG211" s="1"/>
      <c r="CHH211" s="90"/>
      <c r="CHI211" s="1"/>
      <c r="CHJ211" s="90"/>
      <c r="CHK211" s="1"/>
      <c r="CHL211" s="90"/>
      <c r="CHM211" s="1"/>
      <c r="CHN211" s="90"/>
      <c r="CHO211" s="1"/>
      <c r="CHP211" s="90"/>
      <c r="CHQ211" s="1"/>
      <c r="CHR211" s="90"/>
      <c r="CHS211" s="1"/>
      <c r="CHT211" s="90"/>
      <c r="CHU211" s="1"/>
      <c r="CHV211" s="90"/>
      <c r="CHW211" s="1"/>
      <c r="CHX211" s="90"/>
      <c r="CHY211" s="1"/>
      <c r="CHZ211" s="90"/>
      <c r="CIA211" s="1"/>
      <c r="CIB211" s="90"/>
      <c r="CIC211" s="1"/>
      <c r="CID211" s="90"/>
      <c r="CIE211" s="1"/>
      <c r="CIF211" s="90"/>
      <c r="CIG211" s="1"/>
      <c r="CIH211" s="90"/>
      <c r="CII211" s="1"/>
      <c r="CIJ211" s="90"/>
      <c r="CIK211" s="1"/>
      <c r="CIL211" s="90"/>
      <c r="CIM211" s="1"/>
      <c r="CIN211" s="90"/>
      <c r="CIO211" s="1"/>
      <c r="CIP211" s="90"/>
      <c r="CIQ211" s="1"/>
      <c r="CIR211" s="90"/>
      <c r="CIS211" s="1"/>
      <c r="CIT211" s="90"/>
      <c r="CIU211" s="1"/>
      <c r="CIV211" s="90"/>
      <c r="CIW211" s="1"/>
      <c r="CIX211" s="90"/>
      <c r="CIY211" s="1"/>
      <c r="CIZ211" s="90"/>
      <c r="CJA211" s="1"/>
      <c r="CJB211" s="90"/>
      <c r="CJC211" s="1"/>
      <c r="CJD211" s="90"/>
      <c r="CJE211" s="1"/>
      <c r="CJF211" s="90"/>
      <c r="CJG211" s="1"/>
      <c r="CJH211" s="90"/>
      <c r="CJI211" s="1"/>
      <c r="CJJ211" s="90"/>
      <c r="CJK211" s="1"/>
      <c r="CJL211" s="90"/>
      <c r="CJM211" s="1"/>
      <c r="CJN211" s="90"/>
      <c r="CJO211" s="1"/>
      <c r="CJP211" s="90"/>
      <c r="CJQ211" s="1"/>
      <c r="CJR211" s="90"/>
      <c r="CJS211" s="1"/>
      <c r="CJT211" s="90"/>
      <c r="CJU211" s="1"/>
      <c r="CJV211" s="90"/>
      <c r="CJW211" s="1"/>
      <c r="CJX211" s="90"/>
      <c r="CJY211" s="1"/>
      <c r="CJZ211" s="90"/>
      <c r="CKA211" s="1"/>
      <c r="CKB211" s="90"/>
      <c r="CKC211" s="1"/>
      <c r="CKD211" s="90"/>
      <c r="CKE211" s="1"/>
      <c r="CKF211" s="90"/>
      <c r="CKG211" s="1"/>
      <c r="CKH211" s="90"/>
      <c r="CKI211" s="1"/>
      <c r="CKJ211" s="90"/>
      <c r="CKK211" s="1"/>
      <c r="CKL211" s="90"/>
      <c r="CKM211" s="1"/>
      <c r="CKN211" s="90"/>
      <c r="CKO211" s="1"/>
      <c r="CKP211" s="90"/>
      <c r="CKQ211" s="1"/>
      <c r="CKR211" s="90"/>
      <c r="CKS211" s="1"/>
      <c r="CKT211" s="90"/>
      <c r="CKU211" s="1"/>
      <c r="CKV211" s="90"/>
      <c r="CKW211" s="1"/>
      <c r="CKX211" s="90"/>
      <c r="CKY211" s="1"/>
      <c r="CKZ211" s="90"/>
      <c r="CLA211" s="1"/>
      <c r="CLB211" s="90"/>
      <c r="CLC211" s="1"/>
      <c r="CLD211" s="90"/>
      <c r="CLE211" s="1"/>
      <c r="CLF211" s="90"/>
      <c r="CLG211" s="1"/>
      <c r="CLH211" s="90"/>
      <c r="CLI211" s="1"/>
      <c r="CLJ211" s="90"/>
      <c r="CLK211" s="1"/>
      <c r="CLL211" s="90"/>
      <c r="CLM211" s="1"/>
      <c r="CLN211" s="90"/>
      <c r="CLO211" s="1"/>
      <c r="CLP211" s="90"/>
      <c r="CLQ211" s="1"/>
      <c r="CLR211" s="90"/>
      <c r="CLS211" s="1"/>
      <c r="CLT211" s="90"/>
      <c r="CLU211" s="1"/>
      <c r="CLV211" s="90"/>
      <c r="CLW211" s="1"/>
      <c r="CLX211" s="90"/>
      <c r="CLY211" s="1"/>
      <c r="CLZ211" s="90"/>
      <c r="CMA211" s="1"/>
      <c r="CMB211" s="90"/>
      <c r="CMC211" s="1"/>
      <c r="CMD211" s="90"/>
      <c r="CME211" s="1"/>
      <c r="CMF211" s="90"/>
      <c r="CMG211" s="1"/>
      <c r="CMH211" s="90"/>
      <c r="CMI211" s="1"/>
      <c r="CMJ211" s="90"/>
      <c r="CMK211" s="1"/>
      <c r="CML211" s="90"/>
      <c r="CMM211" s="1"/>
      <c r="CMN211" s="90"/>
      <c r="CMO211" s="1"/>
      <c r="CMP211" s="90"/>
      <c r="CMQ211" s="1"/>
      <c r="CMR211" s="90"/>
      <c r="CMS211" s="1"/>
      <c r="CMT211" s="90"/>
      <c r="CMU211" s="1"/>
      <c r="CMV211" s="90"/>
      <c r="CMW211" s="1"/>
      <c r="CMX211" s="90"/>
      <c r="CMY211" s="1"/>
      <c r="CMZ211" s="90"/>
      <c r="CNA211" s="1"/>
      <c r="CNB211" s="90"/>
      <c r="CNC211" s="1"/>
      <c r="CND211" s="90"/>
      <c r="CNE211" s="1"/>
      <c r="CNF211" s="90"/>
      <c r="CNG211" s="1"/>
      <c r="CNH211" s="90"/>
      <c r="CNI211" s="1"/>
      <c r="CNJ211" s="90"/>
      <c r="CNK211" s="1"/>
      <c r="CNL211" s="90"/>
      <c r="CNM211" s="1"/>
      <c r="CNN211" s="90"/>
      <c r="CNO211" s="1"/>
      <c r="CNP211" s="90"/>
      <c r="CNQ211" s="1"/>
      <c r="CNR211" s="90"/>
      <c r="CNS211" s="1"/>
      <c r="CNT211" s="90"/>
      <c r="CNU211" s="1"/>
      <c r="CNV211" s="90"/>
      <c r="CNW211" s="1"/>
      <c r="CNX211" s="90"/>
      <c r="CNY211" s="1"/>
      <c r="CNZ211" s="90"/>
      <c r="COA211" s="1"/>
      <c r="COB211" s="90"/>
      <c r="COC211" s="1"/>
      <c r="COD211" s="90"/>
      <c r="COE211" s="1"/>
      <c r="COF211" s="90"/>
      <c r="COG211" s="1"/>
      <c r="COH211" s="90"/>
      <c r="COI211" s="1"/>
      <c r="COJ211" s="90"/>
      <c r="COK211" s="1"/>
      <c r="COL211" s="90"/>
      <c r="COM211" s="1"/>
      <c r="CON211" s="90"/>
      <c r="COO211" s="1"/>
      <c r="COP211" s="90"/>
      <c r="COQ211" s="1"/>
      <c r="COR211" s="90"/>
      <c r="COS211" s="1"/>
      <c r="COT211" s="90"/>
      <c r="COU211" s="1"/>
      <c r="COV211" s="90"/>
      <c r="COW211" s="1"/>
      <c r="COX211" s="90"/>
      <c r="COY211" s="1"/>
      <c r="COZ211" s="90"/>
      <c r="CPA211" s="1"/>
      <c r="CPB211" s="90"/>
      <c r="CPC211" s="1"/>
      <c r="CPD211" s="90"/>
      <c r="CPE211" s="1"/>
      <c r="CPF211" s="90"/>
      <c r="CPG211" s="1"/>
      <c r="CPH211" s="90"/>
      <c r="CPI211" s="1"/>
      <c r="CPJ211" s="90"/>
      <c r="CPK211" s="1"/>
      <c r="CPL211" s="90"/>
      <c r="CPM211" s="1"/>
      <c r="CPN211" s="90"/>
      <c r="CPO211" s="1"/>
      <c r="CPP211" s="90"/>
      <c r="CPQ211" s="1"/>
      <c r="CPR211" s="90"/>
      <c r="CPS211" s="1"/>
      <c r="CPT211" s="90"/>
      <c r="CPU211" s="1"/>
      <c r="CPV211" s="90"/>
      <c r="CPW211" s="1"/>
      <c r="CPX211" s="90"/>
      <c r="CPY211" s="1"/>
      <c r="CPZ211" s="90"/>
      <c r="CQA211" s="1"/>
      <c r="CQB211" s="90"/>
      <c r="CQC211" s="1"/>
      <c r="CQD211" s="90"/>
      <c r="CQE211" s="1"/>
      <c r="CQF211" s="90"/>
      <c r="CQG211" s="1"/>
      <c r="CQH211" s="90"/>
      <c r="CQI211" s="1"/>
      <c r="CQJ211" s="90"/>
      <c r="CQK211" s="1"/>
      <c r="CQL211" s="90"/>
      <c r="CQM211" s="1"/>
      <c r="CQN211" s="90"/>
      <c r="CQO211" s="1"/>
      <c r="CQP211" s="90"/>
      <c r="CQQ211" s="1"/>
      <c r="CQR211" s="90"/>
      <c r="CQS211" s="1"/>
      <c r="CQT211" s="90"/>
      <c r="CQU211" s="1"/>
      <c r="CQV211" s="90"/>
      <c r="CQW211" s="1"/>
      <c r="CQX211" s="90"/>
      <c r="CQY211" s="1"/>
      <c r="CQZ211" s="90"/>
      <c r="CRA211" s="1"/>
      <c r="CRB211" s="90"/>
      <c r="CRC211" s="1"/>
      <c r="CRD211" s="90"/>
      <c r="CRE211" s="1"/>
      <c r="CRF211" s="90"/>
      <c r="CRG211" s="1"/>
      <c r="CRH211" s="90"/>
      <c r="CRI211" s="1"/>
      <c r="CRJ211" s="90"/>
      <c r="CRK211" s="1"/>
      <c r="CRL211" s="90"/>
      <c r="CRM211" s="1"/>
      <c r="CRN211" s="90"/>
      <c r="CRO211" s="1"/>
      <c r="CRP211" s="90"/>
      <c r="CRQ211" s="1"/>
      <c r="CRR211" s="90"/>
      <c r="CRS211" s="1"/>
      <c r="CRT211" s="90"/>
      <c r="CRU211" s="1"/>
      <c r="CRV211" s="90"/>
      <c r="CRW211" s="1"/>
      <c r="CRX211" s="90"/>
      <c r="CRY211" s="1"/>
      <c r="CRZ211" s="90"/>
      <c r="CSA211" s="1"/>
      <c r="CSB211" s="90"/>
      <c r="CSC211" s="1"/>
      <c r="CSD211" s="90"/>
      <c r="CSE211" s="1"/>
      <c r="CSF211" s="90"/>
      <c r="CSG211" s="1"/>
      <c r="CSH211" s="90"/>
      <c r="CSI211" s="1"/>
      <c r="CSJ211" s="90"/>
      <c r="CSK211" s="1"/>
      <c r="CSL211" s="90"/>
      <c r="CSM211" s="1"/>
      <c r="CSN211" s="90"/>
      <c r="CSO211" s="1"/>
      <c r="CSP211" s="90"/>
      <c r="CSQ211" s="1"/>
      <c r="CSR211" s="90"/>
      <c r="CSS211" s="1"/>
      <c r="CST211" s="90"/>
      <c r="CSU211" s="1"/>
      <c r="CSV211" s="90"/>
      <c r="CSW211" s="1"/>
      <c r="CSX211" s="90"/>
      <c r="CSY211" s="1"/>
      <c r="CSZ211" s="90"/>
      <c r="CTA211" s="1"/>
      <c r="CTB211" s="90"/>
      <c r="CTC211" s="1"/>
      <c r="CTD211" s="90"/>
      <c r="CTE211" s="1"/>
      <c r="CTF211" s="90"/>
      <c r="CTG211" s="1"/>
      <c r="CTH211" s="90"/>
      <c r="CTI211" s="1"/>
      <c r="CTJ211" s="90"/>
      <c r="CTK211" s="1"/>
      <c r="CTL211" s="90"/>
      <c r="CTM211" s="1"/>
      <c r="CTN211" s="90"/>
      <c r="CTO211" s="1"/>
      <c r="CTP211" s="90"/>
      <c r="CTQ211" s="1"/>
      <c r="CTR211" s="90"/>
      <c r="CTS211" s="1"/>
      <c r="CTT211" s="90"/>
      <c r="CTU211" s="1"/>
      <c r="CTV211" s="90"/>
      <c r="CTW211" s="1"/>
      <c r="CTX211" s="90"/>
      <c r="CTY211" s="1"/>
      <c r="CTZ211" s="90"/>
      <c r="CUA211" s="1"/>
      <c r="CUB211" s="90"/>
      <c r="CUC211" s="1"/>
      <c r="CUD211" s="90"/>
      <c r="CUE211" s="1"/>
      <c r="CUF211" s="90"/>
      <c r="CUG211" s="1"/>
      <c r="CUH211" s="90"/>
      <c r="CUI211" s="1"/>
      <c r="CUJ211" s="90"/>
      <c r="CUK211" s="1"/>
      <c r="CUL211" s="90"/>
      <c r="CUM211" s="1"/>
      <c r="CUN211" s="90"/>
      <c r="CUO211" s="1"/>
      <c r="CUP211" s="90"/>
      <c r="CUQ211" s="1"/>
      <c r="CUR211" s="90"/>
      <c r="CUS211" s="1"/>
      <c r="CUT211" s="90"/>
      <c r="CUU211" s="1"/>
      <c r="CUV211" s="90"/>
      <c r="CUW211" s="1"/>
      <c r="CUX211" s="90"/>
      <c r="CUY211" s="1"/>
      <c r="CUZ211" s="90"/>
      <c r="CVA211" s="1"/>
      <c r="CVB211" s="90"/>
      <c r="CVC211" s="1"/>
      <c r="CVD211" s="90"/>
      <c r="CVE211" s="1"/>
      <c r="CVF211" s="90"/>
      <c r="CVG211" s="1"/>
      <c r="CVH211" s="90"/>
      <c r="CVI211" s="1"/>
      <c r="CVJ211" s="90"/>
      <c r="CVK211" s="1"/>
      <c r="CVL211" s="90"/>
      <c r="CVM211" s="1"/>
      <c r="CVN211" s="90"/>
      <c r="CVO211" s="1"/>
      <c r="CVP211" s="90"/>
      <c r="CVQ211" s="1"/>
      <c r="CVR211" s="90"/>
      <c r="CVS211" s="1"/>
      <c r="CVT211" s="90"/>
      <c r="CVU211" s="1"/>
      <c r="CVV211" s="90"/>
      <c r="CVW211" s="1"/>
      <c r="CVX211" s="90"/>
      <c r="CVY211" s="1"/>
      <c r="CVZ211" s="90"/>
      <c r="CWA211" s="1"/>
      <c r="CWB211" s="90"/>
      <c r="CWC211" s="1"/>
      <c r="CWD211" s="90"/>
      <c r="CWE211" s="1"/>
      <c r="CWF211" s="90"/>
      <c r="CWG211" s="1"/>
      <c r="CWH211" s="90"/>
      <c r="CWI211" s="1"/>
      <c r="CWJ211" s="90"/>
      <c r="CWK211" s="1"/>
      <c r="CWL211" s="90"/>
      <c r="CWM211" s="1"/>
      <c r="CWN211" s="90"/>
      <c r="CWO211" s="1"/>
      <c r="CWP211" s="90"/>
      <c r="CWQ211" s="1"/>
      <c r="CWR211" s="90"/>
      <c r="CWS211" s="1"/>
      <c r="CWT211" s="90"/>
      <c r="CWU211" s="1"/>
      <c r="CWV211" s="90"/>
      <c r="CWW211" s="1"/>
      <c r="CWX211" s="90"/>
      <c r="CWY211" s="1"/>
      <c r="CWZ211" s="90"/>
      <c r="CXA211" s="1"/>
      <c r="CXB211" s="90"/>
      <c r="CXC211" s="1"/>
      <c r="CXD211" s="90"/>
      <c r="CXE211" s="1"/>
      <c r="CXF211" s="90"/>
      <c r="CXG211" s="1"/>
      <c r="CXH211" s="90"/>
      <c r="CXI211" s="1"/>
      <c r="CXJ211" s="90"/>
      <c r="CXK211" s="1"/>
      <c r="CXL211" s="90"/>
      <c r="CXM211" s="1"/>
      <c r="CXN211" s="90"/>
      <c r="CXO211" s="1"/>
      <c r="CXP211" s="90"/>
      <c r="CXQ211" s="1"/>
      <c r="CXR211" s="90"/>
      <c r="CXS211" s="1"/>
      <c r="CXT211" s="90"/>
      <c r="CXU211" s="1"/>
      <c r="CXV211" s="90"/>
      <c r="CXW211" s="1"/>
      <c r="CXX211" s="90"/>
      <c r="CXY211" s="1"/>
      <c r="CXZ211" s="90"/>
      <c r="CYA211" s="1"/>
      <c r="CYB211" s="90"/>
      <c r="CYC211" s="1"/>
      <c r="CYD211" s="90"/>
      <c r="CYE211" s="1"/>
      <c r="CYF211" s="90"/>
      <c r="CYG211" s="1"/>
      <c r="CYH211" s="90"/>
      <c r="CYI211" s="1"/>
      <c r="CYJ211" s="90"/>
      <c r="CYK211" s="1"/>
      <c r="CYL211" s="90"/>
      <c r="CYM211" s="1"/>
      <c r="CYN211" s="90"/>
      <c r="CYO211" s="1"/>
      <c r="CYP211" s="90"/>
      <c r="CYQ211" s="1"/>
      <c r="CYR211" s="90"/>
      <c r="CYS211" s="1"/>
      <c r="CYT211" s="90"/>
      <c r="CYU211" s="1"/>
      <c r="CYV211" s="90"/>
      <c r="CYW211" s="1"/>
      <c r="CYX211" s="90"/>
      <c r="CYY211" s="1"/>
      <c r="CYZ211" s="90"/>
      <c r="CZA211" s="1"/>
      <c r="CZB211" s="90"/>
      <c r="CZC211" s="1"/>
      <c r="CZD211" s="90"/>
      <c r="CZE211" s="1"/>
      <c r="CZF211" s="90"/>
      <c r="CZG211" s="1"/>
      <c r="CZH211" s="90"/>
      <c r="CZI211" s="1"/>
      <c r="CZJ211" s="90"/>
      <c r="CZK211" s="1"/>
      <c r="CZL211" s="90"/>
      <c r="CZM211" s="1"/>
      <c r="CZN211" s="90"/>
      <c r="CZO211" s="1"/>
      <c r="CZP211" s="90"/>
      <c r="CZQ211" s="1"/>
      <c r="CZR211" s="90"/>
      <c r="CZS211" s="1"/>
      <c r="CZT211" s="90"/>
      <c r="CZU211" s="1"/>
      <c r="CZV211" s="90"/>
      <c r="CZW211" s="1"/>
      <c r="CZX211" s="90"/>
      <c r="CZY211" s="1"/>
      <c r="CZZ211" s="90"/>
      <c r="DAA211" s="1"/>
      <c r="DAB211" s="90"/>
      <c r="DAC211" s="1"/>
      <c r="DAD211" s="90"/>
      <c r="DAE211" s="1"/>
      <c r="DAF211" s="90"/>
      <c r="DAG211" s="1"/>
      <c r="DAH211" s="90"/>
      <c r="DAI211" s="1"/>
      <c r="DAJ211" s="90"/>
      <c r="DAK211" s="1"/>
      <c r="DAL211" s="90"/>
      <c r="DAM211" s="1"/>
      <c r="DAN211" s="90"/>
      <c r="DAO211" s="1"/>
      <c r="DAP211" s="90"/>
      <c r="DAQ211" s="1"/>
      <c r="DAR211" s="90"/>
      <c r="DAS211" s="1"/>
      <c r="DAT211" s="90"/>
      <c r="DAU211" s="1"/>
      <c r="DAV211" s="90"/>
      <c r="DAW211" s="1"/>
      <c r="DAX211" s="90"/>
      <c r="DAY211" s="1"/>
      <c r="DAZ211" s="90"/>
      <c r="DBA211" s="1"/>
      <c r="DBB211" s="90"/>
      <c r="DBC211" s="1"/>
      <c r="DBD211" s="90"/>
      <c r="DBE211" s="1"/>
      <c r="DBF211" s="90"/>
      <c r="DBG211" s="1"/>
      <c r="DBH211" s="90"/>
      <c r="DBI211" s="1"/>
      <c r="DBJ211" s="90"/>
      <c r="DBK211" s="1"/>
      <c r="DBL211" s="90"/>
      <c r="DBM211" s="1"/>
      <c r="DBN211" s="90"/>
      <c r="DBO211" s="1"/>
      <c r="DBP211" s="90"/>
      <c r="DBQ211" s="1"/>
      <c r="DBR211" s="90"/>
      <c r="DBS211" s="1"/>
      <c r="DBT211" s="90"/>
      <c r="DBU211" s="1"/>
      <c r="DBV211" s="90"/>
      <c r="DBW211" s="1"/>
      <c r="DBX211" s="90"/>
      <c r="DBY211" s="1"/>
      <c r="DBZ211" s="90"/>
      <c r="DCA211" s="1"/>
      <c r="DCB211" s="90"/>
      <c r="DCC211" s="1"/>
      <c r="DCD211" s="90"/>
      <c r="DCE211" s="1"/>
      <c r="DCF211" s="90"/>
      <c r="DCG211" s="1"/>
      <c r="DCH211" s="90"/>
      <c r="DCI211" s="1"/>
      <c r="DCJ211" s="90"/>
      <c r="DCK211" s="1"/>
      <c r="DCL211" s="90"/>
      <c r="DCM211" s="1"/>
      <c r="DCN211" s="90"/>
      <c r="DCO211" s="1"/>
      <c r="DCP211" s="90"/>
      <c r="DCQ211" s="1"/>
      <c r="DCR211" s="90"/>
      <c r="DCS211" s="1"/>
      <c r="DCT211" s="90"/>
      <c r="DCU211" s="1"/>
      <c r="DCV211" s="90"/>
      <c r="DCW211" s="1"/>
      <c r="DCX211" s="90"/>
      <c r="DCY211" s="1"/>
      <c r="DCZ211" s="90"/>
      <c r="DDA211" s="1"/>
      <c r="DDB211" s="90"/>
      <c r="DDC211" s="1"/>
      <c r="DDD211" s="90"/>
      <c r="DDE211" s="1"/>
      <c r="DDF211" s="90"/>
      <c r="DDG211" s="1"/>
      <c r="DDH211" s="90"/>
      <c r="DDI211" s="1"/>
      <c r="DDJ211" s="90"/>
      <c r="DDK211" s="1"/>
      <c r="DDL211" s="90"/>
      <c r="DDM211" s="1"/>
      <c r="DDN211" s="90"/>
      <c r="DDO211" s="1"/>
      <c r="DDP211" s="90"/>
      <c r="DDQ211" s="1"/>
      <c r="DDR211" s="90"/>
      <c r="DDS211" s="1"/>
      <c r="DDT211" s="90"/>
      <c r="DDU211" s="1"/>
      <c r="DDV211" s="90"/>
      <c r="DDW211" s="1"/>
      <c r="DDX211" s="90"/>
      <c r="DDY211" s="1"/>
      <c r="DDZ211" s="90"/>
      <c r="DEA211" s="1"/>
      <c r="DEB211" s="90"/>
      <c r="DEC211" s="1"/>
      <c r="DED211" s="90"/>
      <c r="DEE211" s="1"/>
      <c r="DEF211" s="90"/>
      <c r="DEG211" s="1"/>
      <c r="DEH211" s="90"/>
      <c r="DEI211" s="1"/>
      <c r="DEJ211" s="90"/>
      <c r="DEK211" s="1"/>
      <c r="DEL211" s="90"/>
      <c r="DEM211" s="1"/>
      <c r="DEN211" s="90"/>
      <c r="DEO211" s="1"/>
      <c r="DEP211" s="90"/>
      <c r="DEQ211" s="1"/>
      <c r="DER211" s="90"/>
      <c r="DES211" s="1"/>
      <c r="DET211" s="90"/>
      <c r="DEU211" s="1"/>
      <c r="DEV211" s="90"/>
      <c r="DEW211" s="1"/>
      <c r="DEX211" s="90"/>
      <c r="DEY211" s="1"/>
      <c r="DEZ211" s="90"/>
      <c r="DFA211" s="1"/>
      <c r="DFB211" s="90"/>
      <c r="DFC211" s="1"/>
      <c r="DFD211" s="90"/>
      <c r="DFE211" s="1"/>
      <c r="DFF211" s="90"/>
      <c r="DFG211" s="1"/>
      <c r="DFH211" s="90"/>
      <c r="DFI211" s="1"/>
      <c r="DFJ211" s="90"/>
      <c r="DFK211" s="1"/>
      <c r="DFL211" s="90"/>
      <c r="DFM211" s="1"/>
      <c r="DFN211" s="90"/>
      <c r="DFO211" s="1"/>
      <c r="DFP211" s="90"/>
      <c r="DFQ211" s="1"/>
      <c r="DFR211" s="90"/>
      <c r="DFS211" s="1"/>
      <c r="DFT211" s="90"/>
      <c r="DFU211" s="1"/>
      <c r="DFV211" s="90"/>
      <c r="DFW211" s="1"/>
      <c r="DFX211" s="90"/>
      <c r="DFY211" s="1"/>
      <c r="DFZ211" s="90"/>
      <c r="DGA211" s="1"/>
      <c r="DGB211" s="90"/>
      <c r="DGC211" s="1"/>
      <c r="DGD211" s="90"/>
      <c r="DGE211" s="1"/>
      <c r="DGF211" s="90"/>
      <c r="DGG211" s="1"/>
      <c r="DGH211" s="90"/>
      <c r="DGI211" s="1"/>
      <c r="DGJ211" s="90"/>
      <c r="DGK211" s="1"/>
      <c r="DGL211" s="90"/>
      <c r="DGM211" s="1"/>
      <c r="DGN211" s="90"/>
      <c r="DGO211" s="1"/>
      <c r="DGP211" s="90"/>
      <c r="DGQ211" s="1"/>
      <c r="DGR211" s="90"/>
      <c r="DGS211" s="1"/>
      <c r="DGT211" s="90"/>
      <c r="DGU211" s="1"/>
      <c r="DGV211" s="90"/>
      <c r="DGW211" s="1"/>
      <c r="DGX211" s="90"/>
      <c r="DGY211" s="1"/>
      <c r="DGZ211" s="90"/>
      <c r="DHA211" s="1"/>
      <c r="DHB211" s="90"/>
      <c r="DHC211" s="1"/>
      <c r="DHD211" s="90"/>
      <c r="DHE211" s="1"/>
      <c r="DHF211" s="90"/>
      <c r="DHG211" s="1"/>
      <c r="DHH211" s="90"/>
      <c r="DHI211" s="1"/>
      <c r="DHJ211" s="90"/>
      <c r="DHK211" s="1"/>
      <c r="DHL211" s="90"/>
      <c r="DHM211" s="1"/>
      <c r="DHN211" s="90"/>
      <c r="DHO211" s="1"/>
      <c r="DHP211" s="90"/>
      <c r="DHQ211" s="1"/>
      <c r="DHR211" s="90"/>
      <c r="DHS211" s="1"/>
      <c r="DHT211" s="90"/>
      <c r="DHU211" s="1"/>
      <c r="DHV211" s="90"/>
      <c r="DHW211" s="1"/>
      <c r="DHX211" s="90"/>
      <c r="DHY211" s="1"/>
      <c r="DHZ211" s="90"/>
      <c r="DIA211" s="1"/>
      <c r="DIB211" s="90"/>
      <c r="DIC211" s="1"/>
      <c r="DID211" s="90"/>
      <c r="DIE211" s="1"/>
      <c r="DIF211" s="90"/>
      <c r="DIG211" s="1"/>
      <c r="DIH211" s="90"/>
      <c r="DII211" s="1"/>
      <c r="DIJ211" s="90"/>
      <c r="DIK211" s="1"/>
      <c r="DIL211" s="90"/>
      <c r="DIM211" s="1"/>
      <c r="DIN211" s="90"/>
      <c r="DIO211" s="1"/>
      <c r="DIP211" s="90"/>
      <c r="DIQ211" s="1"/>
      <c r="DIR211" s="90"/>
      <c r="DIS211" s="1"/>
      <c r="DIT211" s="90"/>
      <c r="DIU211" s="1"/>
      <c r="DIV211" s="90"/>
      <c r="DIW211" s="1"/>
      <c r="DIX211" s="90"/>
      <c r="DIY211" s="1"/>
      <c r="DIZ211" s="90"/>
      <c r="DJA211" s="1"/>
      <c r="DJB211" s="90"/>
      <c r="DJC211" s="1"/>
      <c r="DJD211" s="90"/>
      <c r="DJE211" s="1"/>
      <c r="DJF211" s="90"/>
      <c r="DJG211" s="1"/>
      <c r="DJH211" s="90"/>
      <c r="DJI211" s="1"/>
      <c r="DJJ211" s="90"/>
      <c r="DJK211" s="1"/>
      <c r="DJL211" s="90"/>
      <c r="DJM211" s="1"/>
      <c r="DJN211" s="90"/>
      <c r="DJO211" s="1"/>
      <c r="DJP211" s="90"/>
      <c r="DJQ211" s="1"/>
      <c r="DJR211" s="90"/>
      <c r="DJS211" s="1"/>
      <c r="DJT211" s="90"/>
      <c r="DJU211" s="1"/>
      <c r="DJV211" s="90"/>
      <c r="DJW211" s="1"/>
      <c r="DJX211" s="90"/>
      <c r="DJY211" s="1"/>
      <c r="DJZ211" s="90"/>
      <c r="DKA211" s="1"/>
      <c r="DKB211" s="90"/>
      <c r="DKC211" s="1"/>
      <c r="DKD211" s="90"/>
      <c r="DKE211" s="1"/>
      <c r="DKF211" s="90"/>
      <c r="DKG211" s="1"/>
      <c r="DKH211" s="90"/>
      <c r="DKI211" s="1"/>
      <c r="DKJ211" s="90"/>
      <c r="DKK211" s="1"/>
      <c r="DKL211" s="90"/>
      <c r="DKM211" s="1"/>
      <c r="DKN211" s="90"/>
      <c r="DKO211" s="1"/>
      <c r="DKP211" s="90"/>
      <c r="DKQ211" s="1"/>
      <c r="DKR211" s="90"/>
      <c r="DKS211" s="1"/>
      <c r="DKT211" s="90"/>
      <c r="DKU211" s="1"/>
      <c r="DKV211" s="90"/>
      <c r="DKW211" s="1"/>
      <c r="DKX211" s="90"/>
      <c r="DKY211" s="1"/>
      <c r="DKZ211" s="90"/>
      <c r="DLA211" s="1"/>
      <c r="DLB211" s="90"/>
      <c r="DLC211" s="1"/>
      <c r="DLD211" s="90"/>
      <c r="DLE211" s="1"/>
      <c r="DLF211" s="90"/>
      <c r="DLG211" s="1"/>
      <c r="DLH211" s="90"/>
      <c r="DLI211" s="1"/>
      <c r="DLJ211" s="90"/>
      <c r="DLK211" s="1"/>
      <c r="DLL211" s="90"/>
      <c r="DLM211" s="1"/>
      <c r="DLN211" s="90"/>
      <c r="DLO211" s="1"/>
      <c r="DLP211" s="90"/>
      <c r="DLQ211" s="1"/>
      <c r="DLR211" s="90"/>
      <c r="DLS211" s="1"/>
      <c r="DLT211" s="90"/>
      <c r="DLU211" s="1"/>
      <c r="DLV211" s="90"/>
      <c r="DLW211" s="1"/>
      <c r="DLX211" s="90"/>
      <c r="DLY211" s="1"/>
      <c r="DLZ211" s="90"/>
      <c r="DMA211" s="1"/>
      <c r="DMB211" s="90"/>
      <c r="DMC211" s="1"/>
      <c r="DMD211" s="90"/>
      <c r="DME211" s="1"/>
      <c r="DMF211" s="90"/>
      <c r="DMG211" s="1"/>
      <c r="DMH211" s="90"/>
      <c r="DMI211" s="1"/>
      <c r="DMJ211" s="90"/>
      <c r="DMK211" s="1"/>
      <c r="DML211" s="90"/>
      <c r="DMM211" s="1"/>
      <c r="DMN211" s="90"/>
      <c r="DMO211" s="1"/>
      <c r="DMP211" s="90"/>
      <c r="DMQ211" s="1"/>
      <c r="DMR211" s="90"/>
      <c r="DMS211" s="1"/>
      <c r="DMT211" s="90"/>
      <c r="DMU211" s="1"/>
      <c r="DMV211" s="90"/>
      <c r="DMW211" s="1"/>
      <c r="DMX211" s="90"/>
      <c r="DMY211" s="1"/>
      <c r="DMZ211" s="90"/>
      <c r="DNA211" s="1"/>
      <c r="DNB211" s="90"/>
      <c r="DNC211" s="1"/>
      <c r="DND211" s="90"/>
      <c r="DNE211" s="1"/>
      <c r="DNF211" s="90"/>
      <c r="DNG211" s="1"/>
      <c r="DNH211" s="90"/>
      <c r="DNI211" s="1"/>
      <c r="DNJ211" s="90"/>
      <c r="DNK211" s="1"/>
      <c r="DNL211" s="90"/>
      <c r="DNM211" s="1"/>
      <c r="DNN211" s="90"/>
      <c r="DNO211" s="1"/>
      <c r="DNP211" s="90"/>
      <c r="DNQ211" s="1"/>
      <c r="DNR211" s="90"/>
      <c r="DNS211" s="1"/>
      <c r="DNT211" s="90"/>
      <c r="DNU211" s="1"/>
      <c r="DNV211" s="90"/>
      <c r="DNW211" s="1"/>
      <c r="DNX211" s="90"/>
      <c r="DNY211" s="1"/>
      <c r="DNZ211" s="90"/>
      <c r="DOA211" s="1"/>
      <c r="DOB211" s="90"/>
      <c r="DOC211" s="1"/>
      <c r="DOD211" s="90"/>
      <c r="DOE211" s="1"/>
      <c r="DOF211" s="90"/>
      <c r="DOG211" s="1"/>
      <c r="DOH211" s="90"/>
      <c r="DOI211" s="1"/>
      <c r="DOJ211" s="90"/>
      <c r="DOK211" s="1"/>
      <c r="DOL211" s="90"/>
      <c r="DOM211" s="1"/>
      <c r="DON211" s="90"/>
      <c r="DOO211" s="1"/>
      <c r="DOP211" s="90"/>
      <c r="DOQ211" s="1"/>
      <c r="DOR211" s="90"/>
      <c r="DOS211" s="1"/>
      <c r="DOT211" s="90"/>
      <c r="DOU211" s="1"/>
      <c r="DOV211" s="90"/>
      <c r="DOW211" s="1"/>
      <c r="DOX211" s="90"/>
      <c r="DOY211" s="1"/>
      <c r="DOZ211" s="90"/>
      <c r="DPA211" s="1"/>
      <c r="DPB211" s="90"/>
      <c r="DPC211" s="1"/>
      <c r="DPD211" s="90"/>
      <c r="DPE211" s="1"/>
      <c r="DPF211" s="90"/>
      <c r="DPG211" s="1"/>
      <c r="DPH211" s="90"/>
      <c r="DPI211" s="1"/>
      <c r="DPJ211" s="90"/>
      <c r="DPK211" s="1"/>
      <c r="DPL211" s="90"/>
      <c r="DPM211" s="1"/>
      <c r="DPN211" s="90"/>
      <c r="DPO211" s="1"/>
      <c r="DPP211" s="90"/>
      <c r="DPQ211" s="1"/>
      <c r="DPR211" s="90"/>
      <c r="DPS211" s="1"/>
      <c r="DPT211" s="90"/>
      <c r="DPU211" s="1"/>
      <c r="DPV211" s="90"/>
      <c r="DPW211" s="1"/>
      <c r="DPX211" s="90"/>
      <c r="DPY211" s="1"/>
      <c r="DPZ211" s="90"/>
      <c r="DQA211" s="1"/>
      <c r="DQB211" s="90"/>
      <c r="DQC211" s="1"/>
      <c r="DQD211" s="90"/>
      <c r="DQE211" s="1"/>
      <c r="DQF211" s="90"/>
      <c r="DQG211" s="1"/>
      <c r="DQH211" s="90"/>
      <c r="DQI211" s="1"/>
      <c r="DQJ211" s="90"/>
      <c r="DQK211" s="1"/>
      <c r="DQL211" s="90"/>
      <c r="DQM211" s="1"/>
      <c r="DQN211" s="90"/>
      <c r="DQO211" s="1"/>
      <c r="DQP211" s="90"/>
      <c r="DQQ211" s="1"/>
      <c r="DQR211" s="90"/>
      <c r="DQS211" s="1"/>
      <c r="DQT211" s="90"/>
      <c r="DQU211" s="1"/>
      <c r="DQV211" s="90"/>
      <c r="DQW211" s="1"/>
      <c r="DQX211" s="90"/>
      <c r="DQY211" s="1"/>
      <c r="DQZ211" s="90"/>
      <c r="DRA211" s="1"/>
      <c r="DRB211" s="90"/>
      <c r="DRC211" s="1"/>
      <c r="DRD211" s="90"/>
      <c r="DRE211" s="1"/>
      <c r="DRF211" s="90"/>
      <c r="DRG211" s="1"/>
      <c r="DRH211" s="90"/>
      <c r="DRI211" s="1"/>
      <c r="DRJ211" s="90"/>
      <c r="DRK211" s="1"/>
      <c r="DRL211" s="90"/>
      <c r="DRM211" s="1"/>
      <c r="DRN211" s="90"/>
      <c r="DRO211" s="1"/>
      <c r="DRP211" s="90"/>
      <c r="DRQ211" s="1"/>
      <c r="DRR211" s="90"/>
      <c r="DRS211" s="1"/>
      <c r="DRT211" s="90"/>
      <c r="DRU211" s="1"/>
      <c r="DRV211" s="90"/>
      <c r="DRW211" s="1"/>
      <c r="DRX211" s="90"/>
      <c r="DRY211" s="1"/>
      <c r="DRZ211" s="90"/>
      <c r="DSA211" s="1"/>
      <c r="DSB211" s="90"/>
      <c r="DSC211" s="1"/>
      <c r="DSD211" s="90"/>
      <c r="DSE211" s="1"/>
      <c r="DSF211" s="90"/>
      <c r="DSG211" s="1"/>
      <c r="DSH211" s="90"/>
      <c r="DSI211" s="1"/>
      <c r="DSJ211" s="90"/>
      <c r="DSK211" s="1"/>
      <c r="DSL211" s="90"/>
      <c r="DSM211" s="1"/>
      <c r="DSN211" s="90"/>
      <c r="DSO211" s="1"/>
      <c r="DSP211" s="90"/>
      <c r="DSQ211" s="1"/>
      <c r="DSR211" s="90"/>
      <c r="DSS211" s="1"/>
      <c r="DST211" s="90"/>
      <c r="DSU211" s="1"/>
      <c r="DSV211" s="90"/>
      <c r="DSW211" s="1"/>
      <c r="DSX211" s="90"/>
      <c r="DSY211" s="1"/>
      <c r="DSZ211" s="90"/>
      <c r="DTA211" s="1"/>
      <c r="DTB211" s="90"/>
      <c r="DTC211" s="1"/>
      <c r="DTD211" s="90"/>
      <c r="DTE211" s="1"/>
      <c r="DTF211" s="90"/>
      <c r="DTG211" s="1"/>
      <c r="DTH211" s="90"/>
      <c r="DTI211" s="1"/>
      <c r="DTJ211" s="90"/>
      <c r="DTK211" s="1"/>
      <c r="DTL211" s="90"/>
      <c r="DTM211" s="1"/>
      <c r="DTN211" s="90"/>
      <c r="DTO211" s="1"/>
      <c r="DTP211" s="90"/>
      <c r="DTQ211" s="1"/>
      <c r="DTR211" s="90"/>
      <c r="DTS211" s="1"/>
      <c r="DTT211" s="90"/>
      <c r="DTU211" s="1"/>
      <c r="DTV211" s="90"/>
      <c r="DTW211" s="1"/>
      <c r="DTX211" s="90"/>
      <c r="DTY211" s="1"/>
      <c r="DTZ211" s="90"/>
      <c r="DUA211" s="1"/>
      <c r="DUB211" s="90"/>
      <c r="DUC211" s="1"/>
      <c r="DUD211" s="90"/>
      <c r="DUE211" s="1"/>
      <c r="DUF211" s="90"/>
      <c r="DUG211" s="1"/>
      <c r="DUH211" s="90"/>
      <c r="DUI211" s="1"/>
      <c r="DUJ211" s="90"/>
      <c r="DUK211" s="1"/>
      <c r="DUL211" s="90"/>
      <c r="DUM211" s="1"/>
      <c r="DUN211" s="90"/>
      <c r="DUO211" s="1"/>
      <c r="DUP211" s="90"/>
      <c r="DUQ211" s="1"/>
      <c r="DUR211" s="90"/>
      <c r="DUS211" s="1"/>
      <c r="DUT211" s="90"/>
      <c r="DUU211" s="1"/>
      <c r="DUV211" s="90"/>
      <c r="DUW211" s="1"/>
      <c r="DUX211" s="90"/>
      <c r="DUY211" s="1"/>
      <c r="DUZ211" s="90"/>
      <c r="DVA211" s="1"/>
      <c r="DVB211" s="90"/>
      <c r="DVC211" s="1"/>
      <c r="DVD211" s="90"/>
      <c r="DVE211" s="1"/>
      <c r="DVF211" s="90"/>
      <c r="DVG211" s="1"/>
      <c r="DVH211" s="90"/>
      <c r="DVI211" s="1"/>
      <c r="DVJ211" s="90"/>
      <c r="DVK211" s="1"/>
      <c r="DVL211" s="90"/>
      <c r="DVM211" s="1"/>
      <c r="DVN211" s="90"/>
      <c r="DVO211" s="1"/>
      <c r="DVP211" s="90"/>
      <c r="DVQ211" s="1"/>
      <c r="DVR211" s="90"/>
      <c r="DVS211" s="1"/>
      <c r="DVT211" s="90"/>
      <c r="DVU211" s="1"/>
      <c r="DVV211" s="90"/>
      <c r="DVW211" s="1"/>
      <c r="DVX211" s="90"/>
      <c r="DVY211" s="1"/>
      <c r="DVZ211" s="90"/>
      <c r="DWA211" s="1"/>
      <c r="DWB211" s="90"/>
      <c r="DWC211" s="1"/>
      <c r="DWD211" s="90"/>
      <c r="DWE211" s="1"/>
      <c r="DWF211" s="90"/>
      <c r="DWG211" s="1"/>
      <c r="DWH211" s="90"/>
      <c r="DWI211" s="1"/>
      <c r="DWJ211" s="90"/>
      <c r="DWK211" s="1"/>
      <c r="DWL211" s="90"/>
      <c r="DWM211" s="1"/>
      <c r="DWN211" s="90"/>
      <c r="DWO211" s="1"/>
      <c r="DWP211" s="90"/>
      <c r="DWQ211" s="1"/>
      <c r="DWR211" s="90"/>
      <c r="DWS211" s="1"/>
      <c r="DWT211" s="90"/>
      <c r="DWU211" s="1"/>
      <c r="DWV211" s="90"/>
      <c r="DWW211" s="1"/>
      <c r="DWX211" s="90"/>
      <c r="DWY211" s="1"/>
      <c r="DWZ211" s="90"/>
      <c r="DXA211" s="1"/>
      <c r="DXB211" s="90"/>
      <c r="DXC211" s="1"/>
      <c r="DXD211" s="90"/>
      <c r="DXE211" s="1"/>
      <c r="DXF211" s="90"/>
      <c r="DXG211" s="1"/>
      <c r="DXH211" s="90"/>
      <c r="DXI211" s="1"/>
      <c r="DXJ211" s="90"/>
      <c r="DXK211" s="1"/>
      <c r="DXL211" s="90"/>
      <c r="DXM211" s="1"/>
      <c r="DXN211" s="90"/>
      <c r="DXO211" s="1"/>
      <c r="DXP211" s="90"/>
      <c r="DXQ211" s="1"/>
      <c r="DXR211" s="90"/>
      <c r="DXS211" s="1"/>
      <c r="DXT211" s="90"/>
      <c r="DXU211" s="1"/>
      <c r="DXV211" s="90"/>
      <c r="DXW211" s="1"/>
      <c r="DXX211" s="90"/>
      <c r="DXY211" s="1"/>
      <c r="DXZ211" s="90"/>
      <c r="DYA211" s="1"/>
      <c r="DYB211" s="90"/>
      <c r="DYC211" s="1"/>
      <c r="DYD211" s="90"/>
      <c r="DYE211" s="1"/>
      <c r="DYF211" s="90"/>
      <c r="DYG211" s="1"/>
      <c r="DYH211" s="90"/>
      <c r="DYI211" s="1"/>
      <c r="DYJ211" s="90"/>
      <c r="DYK211" s="1"/>
      <c r="DYL211" s="90"/>
      <c r="DYM211" s="1"/>
      <c r="DYN211" s="90"/>
      <c r="DYO211" s="1"/>
      <c r="DYP211" s="90"/>
      <c r="DYQ211" s="1"/>
      <c r="DYR211" s="90"/>
      <c r="DYS211" s="1"/>
      <c r="DYT211" s="90"/>
      <c r="DYU211" s="1"/>
      <c r="DYV211" s="90"/>
      <c r="DYW211" s="1"/>
      <c r="DYX211" s="90"/>
      <c r="DYY211" s="1"/>
      <c r="DYZ211" s="90"/>
      <c r="DZA211" s="1"/>
      <c r="DZB211" s="90"/>
      <c r="DZC211" s="1"/>
      <c r="DZD211" s="90"/>
      <c r="DZE211" s="1"/>
      <c r="DZF211" s="90"/>
      <c r="DZG211" s="1"/>
      <c r="DZH211" s="90"/>
      <c r="DZI211" s="1"/>
      <c r="DZJ211" s="90"/>
      <c r="DZK211" s="1"/>
      <c r="DZL211" s="90"/>
      <c r="DZM211" s="1"/>
      <c r="DZN211" s="90"/>
      <c r="DZO211" s="1"/>
      <c r="DZP211" s="90"/>
      <c r="DZQ211" s="1"/>
      <c r="DZR211" s="90"/>
      <c r="DZS211" s="1"/>
      <c r="DZT211" s="90"/>
      <c r="DZU211" s="1"/>
      <c r="DZV211" s="90"/>
      <c r="DZW211" s="1"/>
      <c r="DZX211" s="90"/>
      <c r="DZY211" s="1"/>
      <c r="DZZ211" s="90"/>
      <c r="EAA211" s="1"/>
      <c r="EAB211" s="90"/>
      <c r="EAC211" s="1"/>
      <c r="EAD211" s="90"/>
      <c r="EAE211" s="1"/>
      <c r="EAF211" s="90"/>
      <c r="EAG211" s="1"/>
      <c r="EAH211" s="90"/>
      <c r="EAI211" s="1"/>
      <c r="EAJ211" s="90"/>
      <c r="EAK211" s="1"/>
      <c r="EAL211" s="90"/>
      <c r="EAM211" s="1"/>
      <c r="EAN211" s="90"/>
      <c r="EAO211" s="1"/>
      <c r="EAP211" s="90"/>
      <c r="EAQ211" s="1"/>
      <c r="EAR211" s="90"/>
      <c r="EAS211" s="1"/>
      <c r="EAT211" s="90"/>
      <c r="EAU211" s="1"/>
      <c r="EAV211" s="90"/>
      <c r="EAW211" s="1"/>
      <c r="EAX211" s="90"/>
      <c r="EAY211" s="1"/>
      <c r="EAZ211" s="90"/>
      <c r="EBA211" s="1"/>
      <c r="EBB211" s="90"/>
      <c r="EBC211" s="1"/>
      <c r="EBD211" s="90"/>
      <c r="EBE211" s="1"/>
      <c r="EBF211" s="90"/>
      <c r="EBG211" s="1"/>
      <c r="EBH211" s="90"/>
      <c r="EBI211" s="1"/>
      <c r="EBJ211" s="90"/>
      <c r="EBK211" s="1"/>
      <c r="EBL211" s="90"/>
      <c r="EBM211" s="1"/>
      <c r="EBN211" s="90"/>
      <c r="EBO211" s="1"/>
      <c r="EBP211" s="90"/>
      <c r="EBQ211" s="1"/>
      <c r="EBR211" s="90"/>
      <c r="EBS211" s="1"/>
      <c r="EBT211" s="90"/>
      <c r="EBU211" s="1"/>
      <c r="EBV211" s="90"/>
      <c r="EBW211" s="1"/>
      <c r="EBX211" s="90"/>
      <c r="EBY211" s="1"/>
      <c r="EBZ211" s="90"/>
      <c r="ECA211" s="1"/>
      <c r="ECB211" s="90"/>
      <c r="ECC211" s="1"/>
      <c r="ECD211" s="90"/>
      <c r="ECE211" s="1"/>
      <c r="ECF211" s="90"/>
      <c r="ECG211" s="1"/>
      <c r="ECH211" s="90"/>
      <c r="ECI211" s="1"/>
      <c r="ECJ211" s="90"/>
      <c r="ECK211" s="1"/>
      <c r="ECL211" s="90"/>
      <c r="ECM211" s="1"/>
      <c r="ECN211" s="90"/>
      <c r="ECO211" s="1"/>
      <c r="ECP211" s="90"/>
      <c r="ECQ211" s="1"/>
      <c r="ECR211" s="90"/>
      <c r="ECS211" s="1"/>
      <c r="ECT211" s="90"/>
      <c r="ECU211" s="1"/>
      <c r="ECV211" s="90"/>
      <c r="ECW211" s="1"/>
      <c r="ECX211" s="90"/>
      <c r="ECY211" s="1"/>
      <c r="ECZ211" s="90"/>
      <c r="EDA211" s="1"/>
      <c r="EDB211" s="90"/>
      <c r="EDC211" s="1"/>
      <c r="EDD211" s="90"/>
      <c r="EDE211" s="1"/>
      <c r="EDF211" s="90"/>
      <c r="EDG211" s="1"/>
      <c r="EDH211" s="90"/>
      <c r="EDI211" s="1"/>
      <c r="EDJ211" s="90"/>
      <c r="EDK211" s="1"/>
      <c r="EDL211" s="90"/>
      <c r="EDM211" s="1"/>
      <c r="EDN211" s="90"/>
      <c r="EDO211" s="1"/>
      <c r="EDP211" s="90"/>
      <c r="EDQ211" s="1"/>
      <c r="EDR211" s="90"/>
      <c r="EDS211" s="1"/>
      <c r="EDT211" s="90"/>
      <c r="EDU211" s="1"/>
      <c r="EDV211" s="90"/>
      <c r="EDW211" s="1"/>
      <c r="EDX211" s="90"/>
      <c r="EDY211" s="1"/>
      <c r="EDZ211" s="90"/>
      <c r="EEA211" s="1"/>
      <c r="EEB211" s="90"/>
      <c r="EEC211" s="1"/>
      <c r="EED211" s="90"/>
      <c r="EEE211" s="1"/>
      <c r="EEF211" s="90"/>
      <c r="EEG211" s="1"/>
      <c r="EEH211" s="90"/>
      <c r="EEI211" s="1"/>
      <c r="EEJ211" s="90"/>
      <c r="EEK211" s="1"/>
      <c r="EEL211" s="90"/>
      <c r="EEM211" s="1"/>
      <c r="EEN211" s="90"/>
      <c r="EEO211" s="1"/>
      <c r="EEP211" s="90"/>
      <c r="EEQ211" s="1"/>
      <c r="EER211" s="90"/>
      <c r="EES211" s="1"/>
      <c r="EET211" s="90"/>
      <c r="EEU211" s="1"/>
      <c r="EEV211" s="90"/>
      <c r="EEW211" s="1"/>
      <c r="EEX211" s="90"/>
      <c r="EEY211" s="1"/>
      <c r="EEZ211" s="90"/>
      <c r="EFA211" s="1"/>
      <c r="EFB211" s="90"/>
      <c r="EFC211" s="1"/>
      <c r="EFD211" s="90"/>
      <c r="EFE211" s="1"/>
      <c r="EFF211" s="90"/>
      <c r="EFG211" s="1"/>
      <c r="EFH211" s="90"/>
      <c r="EFI211" s="1"/>
      <c r="EFJ211" s="90"/>
      <c r="EFK211" s="1"/>
      <c r="EFL211" s="90"/>
      <c r="EFM211" s="1"/>
      <c r="EFN211" s="90"/>
      <c r="EFO211" s="1"/>
      <c r="EFP211" s="90"/>
      <c r="EFQ211" s="1"/>
      <c r="EFR211" s="90"/>
      <c r="EFS211" s="1"/>
      <c r="EFT211" s="90"/>
      <c r="EFU211" s="1"/>
      <c r="EFV211" s="90"/>
      <c r="EFW211" s="1"/>
      <c r="EFX211" s="90"/>
      <c r="EFY211" s="1"/>
      <c r="EFZ211" s="90"/>
      <c r="EGA211" s="1"/>
      <c r="EGB211" s="90"/>
      <c r="EGC211" s="1"/>
      <c r="EGD211" s="90"/>
      <c r="EGE211" s="1"/>
      <c r="EGF211" s="90"/>
      <c r="EGG211" s="1"/>
      <c r="EGH211" s="90"/>
      <c r="EGI211" s="1"/>
      <c r="EGJ211" s="90"/>
      <c r="EGK211" s="1"/>
      <c r="EGL211" s="90"/>
      <c r="EGM211" s="1"/>
      <c r="EGN211" s="90"/>
      <c r="EGO211" s="1"/>
      <c r="EGP211" s="90"/>
      <c r="EGQ211" s="1"/>
      <c r="EGR211" s="90"/>
      <c r="EGS211" s="1"/>
      <c r="EGT211" s="90"/>
      <c r="EGU211" s="1"/>
      <c r="EGV211" s="90"/>
      <c r="EGW211" s="1"/>
      <c r="EGX211" s="90"/>
      <c r="EGY211" s="1"/>
      <c r="EGZ211" s="90"/>
      <c r="EHA211" s="1"/>
      <c r="EHB211" s="90"/>
      <c r="EHC211" s="1"/>
      <c r="EHD211" s="90"/>
      <c r="EHE211" s="1"/>
      <c r="EHF211" s="90"/>
      <c r="EHG211" s="1"/>
      <c r="EHH211" s="90"/>
      <c r="EHI211" s="1"/>
      <c r="EHJ211" s="90"/>
      <c r="EHK211" s="1"/>
      <c r="EHL211" s="90"/>
      <c r="EHM211" s="1"/>
      <c r="EHN211" s="90"/>
      <c r="EHO211" s="1"/>
      <c r="EHP211" s="90"/>
      <c r="EHQ211" s="1"/>
      <c r="EHR211" s="90"/>
      <c r="EHS211" s="1"/>
      <c r="EHT211" s="90"/>
      <c r="EHU211" s="1"/>
      <c r="EHV211" s="90"/>
      <c r="EHW211" s="1"/>
      <c r="EHX211" s="90"/>
      <c r="EHY211" s="1"/>
      <c r="EHZ211" s="90"/>
      <c r="EIA211" s="1"/>
      <c r="EIB211" s="90"/>
      <c r="EIC211" s="1"/>
      <c r="EID211" s="90"/>
      <c r="EIE211" s="1"/>
      <c r="EIF211" s="90"/>
      <c r="EIG211" s="1"/>
      <c r="EIH211" s="90"/>
      <c r="EII211" s="1"/>
      <c r="EIJ211" s="90"/>
      <c r="EIK211" s="1"/>
      <c r="EIL211" s="90"/>
      <c r="EIM211" s="1"/>
      <c r="EIN211" s="90"/>
      <c r="EIO211" s="1"/>
      <c r="EIP211" s="90"/>
      <c r="EIQ211" s="1"/>
      <c r="EIR211" s="90"/>
      <c r="EIS211" s="1"/>
      <c r="EIT211" s="90"/>
      <c r="EIU211" s="1"/>
      <c r="EIV211" s="90"/>
      <c r="EIW211" s="1"/>
      <c r="EIX211" s="90"/>
      <c r="EIY211" s="1"/>
      <c r="EIZ211" s="90"/>
      <c r="EJA211" s="1"/>
      <c r="EJB211" s="90"/>
      <c r="EJC211" s="1"/>
      <c r="EJD211" s="90"/>
      <c r="EJE211" s="1"/>
      <c r="EJF211" s="90"/>
      <c r="EJG211" s="1"/>
      <c r="EJH211" s="90"/>
      <c r="EJI211" s="1"/>
      <c r="EJJ211" s="90"/>
      <c r="EJK211" s="1"/>
      <c r="EJL211" s="90"/>
      <c r="EJM211" s="1"/>
      <c r="EJN211" s="90"/>
      <c r="EJO211" s="1"/>
      <c r="EJP211" s="90"/>
      <c r="EJQ211" s="1"/>
      <c r="EJR211" s="90"/>
      <c r="EJS211" s="1"/>
      <c r="EJT211" s="90"/>
      <c r="EJU211" s="1"/>
      <c r="EJV211" s="90"/>
      <c r="EJW211" s="1"/>
      <c r="EJX211" s="90"/>
      <c r="EJY211" s="1"/>
      <c r="EJZ211" s="90"/>
      <c r="EKA211" s="1"/>
      <c r="EKB211" s="90"/>
      <c r="EKC211" s="1"/>
      <c r="EKD211" s="90"/>
      <c r="EKE211" s="1"/>
      <c r="EKF211" s="90"/>
      <c r="EKG211" s="1"/>
      <c r="EKH211" s="90"/>
      <c r="EKI211" s="1"/>
      <c r="EKJ211" s="90"/>
      <c r="EKK211" s="1"/>
      <c r="EKL211" s="90"/>
      <c r="EKM211" s="1"/>
      <c r="EKN211" s="90"/>
      <c r="EKO211" s="1"/>
      <c r="EKP211" s="90"/>
      <c r="EKQ211" s="1"/>
      <c r="EKR211" s="90"/>
      <c r="EKS211" s="1"/>
      <c r="EKT211" s="90"/>
      <c r="EKU211" s="1"/>
      <c r="EKV211" s="90"/>
      <c r="EKW211" s="1"/>
      <c r="EKX211" s="90"/>
      <c r="EKY211" s="1"/>
      <c r="EKZ211" s="90"/>
      <c r="ELA211" s="1"/>
      <c r="ELB211" s="90"/>
      <c r="ELC211" s="1"/>
      <c r="ELD211" s="90"/>
      <c r="ELE211" s="1"/>
      <c r="ELF211" s="90"/>
      <c r="ELG211" s="1"/>
      <c r="ELH211" s="90"/>
      <c r="ELI211" s="1"/>
      <c r="ELJ211" s="90"/>
      <c r="ELK211" s="1"/>
      <c r="ELL211" s="90"/>
      <c r="ELM211" s="1"/>
      <c r="ELN211" s="90"/>
      <c r="ELO211" s="1"/>
      <c r="ELP211" s="90"/>
      <c r="ELQ211" s="1"/>
      <c r="ELR211" s="90"/>
      <c r="ELS211" s="1"/>
      <c r="ELT211" s="90"/>
      <c r="ELU211" s="1"/>
      <c r="ELV211" s="90"/>
      <c r="ELW211" s="1"/>
      <c r="ELX211" s="90"/>
      <c r="ELY211" s="1"/>
      <c r="ELZ211" s="90"/>
      <c r="EMA211" s="1"/>
      <c r="EMB211" s="90"/>
      <c r="EMC211" s="1"/>
      <c r="EMD211" s="90"/>
      <c r="EME211" s="1"/>
      <c r="EMF211" s="90"/>
      <c r="EMG211" s="1"/>
      <c r="EMH211" s="90"/>
      <c r="EMI211" s="1"/>
      <c r="EMJ211" s="90"/>
      <c r="EMK211" s="1"/>
      <c r="EML211" s="90"/>
      <c r="EMM211" s="1"/>
      <c r="EMN211" s="90"/>
      <c r="EMO211" s="1"/>
      <c r="EMP211" s="90"/>
      <c r="EMQ211" s="1"/>
      <c r="EMR211" s="90"/>
      <c r="EMS211" s="1"/>
      <c r="EMT211" s="90"/>
      <c r="EMU211" s="1"/>
      <c r="EMV211" s="90"/>
      <c r="EMW211" s="1"/>
      <c r="EMX211" s="90"/>
      <c r="EMY211" s="1"/>
      <c r="EMZ211" s="90"/>
      <c r="ENA211" s="1"/>
      <c r="ENB211" s="90"/>
      <c r="ENC211" s="1"/>
      <c r="END211" s="90"/>
      <c r="ENE211" s="1"/>
      <c r="ENF211" s="90"/>
      <c r="ENG211" s="1"/>
      <c r="ENH211" s="90"/>
      <c r="ENI211" s="1"/>
      <c r="ENJ211" s="90"/>
      <c r="ENK211" s="1"/>
      <c r="ENL211" s="90"/>
      <c r="ENM211" s="1"/>
      <c r="ENN211" s="90"/>
      <c r="ENO211" s="1"/>
      <c r="ENP211" s="90"/>
      <c r="ENQ211" s="1"/>
      <c r="ENR211" s="90"/>
      <c r="ENS211" s="1"/>
      <c r="ENT211" s="90"/>
      <c r="ENU211" s="1"/>
      <c r="ENV211" s="90"/>
      <c r="ENW211" s="1"/>
      <c r="ENX211" s="90"/>
      <c r="ENY211" s="1"/>
      <c r="ENZ211" s="90"/>
      <c r="EOA211" s="1"/>
      <c r="EOB211" s="90"/>
      <c r="EOC211" s="1"/>
      <c r="EOD211" s="90"/>
      <c r="EOE211" s="1"/>
      <c r="EOF211" s="90"/>
      <c r="EOG211" s="1"/>
      <c r="EOH211" s="90"/>
      <c r="EOI211" s="1"/>
      <c r="EOJ211" s="90"/>
      <c r="EOK211" s="1"/>
      <c r="EOL211" s="90"/>
      <c r="EOM211" s="1"/>
      <c r="EON211" s="90"/>
      <c r="EOO211" s="1"/>
      <c r="EOP211" s="90"/>
      <c r="EOQ211" s="1"/>
      <c r="EOR211" s="90"/>
      <c r="EOS211" s="1"/>
      <c r="EOT211" s="90"/>
      <c r="EOU211" s="1"/>
      <c r="EOV211" s="90"/>
      <c r="EOW211" s="1"/>
      <c r="EOX211" s="90"/>
      <c r="EOY211" s="1"/>
      <c r="EOZ211" s="90"/>
      <c r="EPA211" s="1"/>
      <c r="EPB211" s="90"/>
      <c r="EPC211" s="1"/>
      <c r="EPD211" s="90"/>
      <c r="EPE211" s="1"/>
      <c r="EPF211" s="90"/>
      <c r="EPG211" s="1"/>
      <c r="EPH211" s="90"/>
      <c r="EPI211" s="1"/>
      <c r="EPJ211" s="90"/>
      <c r="EPK211" s="1"/>
      <c r="EPL211" s="90"/>
      <c r="EPM211" s="1"/>
      <c r="EPN211" s="90"/>
      <c r="EPO211" s="1"/>
      <c r="EPP211" s="90"/>
      <c r="EPQ211" s="1"/>
      <c r="EPR211" s="90"/>
      <c r="EPS211" s="1"/>
      <c r="EPT211" s="90"/>
      <c r="EPU211" s="1"/>
      <c r="EPV211" s="90"/>
      <c r="EPW211" s="1"/>
      <c r="EPX211" s="90"/>
      <c r="EPY211" s="1"/>
      <c r="EPZ211" s="90"/>
      <c r="EQA211" s="1"/>
      <c r="EQB211" s="90"/>
      <c r="EQC211" s="1"/>
      <c r="EQD211" s="90"/>
      <c r="EQE211" s="1"/>
      <c r="EQF211" s="90"/>
      <c r="EQG211" s="1"/>
      <c r="EQH211" s="90"/>
      <c r="EQI211" s="1"/>
      <c r="EQJ211" s="90"/>
      <c r="EQK211" s="1"/>
      <c r="EQL211" s="90"/>
      <c r="EQM211" s="1"/>
      <c r="EQN211" s="90"/>
      <c r="EQO211" s="1"/>
      <c r="EQP211" s="90"/>
      <c r="EQQ211" s="1"/>
      <c r="EQR211" s="90"/>
      <c r="EQS211" s="1"/>
      <c r="EQT211" s="90"/>
      <c r="EQU211" s="1"/>
      <c r="EQV211" s="90"/>
      <c r="EQW211" s="1"/>
      <c r="EQX211" s="90"/>
      <c r="EQY211" s="1"/>
      <c r="EQZ211" s="90"/>
      <c r="ERA211" s="1"/>
      <c r="ERB211" s="90"/>
      <c r="ERC211" s="1"/>
      <c r="ERD211" s="90"/>
      <c r="ERE211" s="1"/>
      <c r="ERF211" s="90"/>
      <c r="ERG211" s="1"/>
      <c r="ERH211" s="90"/>
      <c r="ERI211" s="1"/>
      <c r="ERJ211" s="90"/>
      <c r="ERK211" s="1"/>
      <c r="ERL211" s="90"/>
      <c r="ERM211" s="1"/>
      <c r="ERN211" s="90"/>
      <c r="ERO211" s="1"/>
      <c r="ERP211" s="90"/>
      <c r="ERQ211" s="1"/>
      <c r="ERR211" s="90"/>
      <c r="ERS211" s="1"/>
      <c r="ERT211" s="90"/>
      <c r="ERU211" s="1"/>
      <c r="ERV211" s="90"/>
      <c r="ERW211" s="1"/>
      <c r="ERX211" s="90"/>
      <c r="ERY211" s="1"/>
      <c r="ERZ211" s="90"/>
      <c r="ESA211" s="1"/>
      <c r="ESB211" s="90"/>
      <c r="ESC211" s="1"/>
      <c r="ESD211" s="90"/>
      <c r="ESE211" s="1"/>
      <c r="ESF211" s="90"/>
      <c r="ESG211" s="1"/>
      <c r="ESH211" s="90"/>
      <c r="ESI211" s="1"/>
      <c r="ESJ211" s="90"/>
      <c r="ESK211" s="1"/>
      <c r="ESL211" s="90"/>
      <c r="ESM211" s="1"/>
      <c r="ESN211" s="90"/>
      <c r="ESO211" s="1"/>
      <c r="ESP211" s="90"/>
      <c r="ESQ211" s="1"/>
      <c r="ESR211" s="90"/>
      <c r="ESS211" s="1"/>
      <c r="EST211" s="90"/>
      <c r="ESU211" s="1"/>
      <c r="ESV211" s="90"/>
      <c r="ESW211" s="1"/>
      <c r="ESX211" s="90"/>
      <c r="ESY211" s="1"/>
      <c r="ESZ211" s="90"/>
      <c r="ETA211" s="1"/>
      <c r="ETB211" s="90"/>
      <c r="ETC211" s="1"/>
      <c r="ETD211" s="90"/>
      <c r="ETE211" s="1"/>
      <c r="ETF211" s="90"/>
      <c r="ETG211" s="1"/>
      <c r="ETH211" s="90"/>
      <c r="ETI211" s="1"/>
      <c r="ETJ211" s="90"/>
      <c r="ETK211" s="1"/>
      <c r="ETL211" s="90"/>
      <c r="ETM211" s="1"/>
      <c r="ETN211" s="90"/>
      <c r="ETO211" s="1"/>
      <c r="ETP211" s="90"/>
      <c r="ETQ211" s="1"/>
      <c r="ETR211" s="90"/>
      <c r="ETS211" s="1"/>
      <c r="ETT211" s="90"/>
      <c r="ETU211" s="1"/>
      <c r="ETV211" s="90"/>
      <c r="ETW211" s="1"/>
      <c r="ETX211" s="90"/>
      <c r="ETY211" s="1"/>
      <c r="ETZ211" s="90"/>
      <c r="EUA211" s="1"/>
      <c r="EUB211" s="90"/>
      <c r="EUC211" s="1"/>
      <c r="EUD211" s="90"/>
      <c r="EUE211" s="1"/>
      <c r="EUF211" s="90"/>
      <c r="EUG211" s="1"/>
      <c r="EUH211" s="90"/>
      <c r="EUI211" s="1"/>
      <c r="EUJ211" s="90"/>
      <c r="EUK211" s="1"/>
      <c r="EUL211" s="90"/>
      <c r="EUM211" s="1"/>
      <c r="EUN211" s="90"/>
      <c r="EUO211" s="1"/>
      <c r="EUP211" s="90"/>
      <c r="EUQ211" s="1"/>
      <c r="EUR211" s="90"/>
      <c r="EUS211" s="1"/>
      <c r="EUT211" s="90"/>
      <c r="EUU211" s="1"/>
      <c r="EUV211" s="90"/>
      <c r="EUW211" s="1"/>
      <c r="EUX211" s="90"/>
      <c r="EUY211" s="1"/>
      <c r="EUZ211" s="90"/>
      <c r="EVA211" s="1"/>
      <c r="EVB211" s="90"/>
      <c r="EVC211" s="1"/>
      <c r="EVD211" s="90"/>
      <c r="EVE211" s="1"/>
      <c r="EVF211" s="90"/>
      <c r="EVG211" s="1"/>
      <c r="EVH211" s="90"/>
      <c r="EVI211" s="1"/>
      <c r="EVJ211" s="90"/>
      <c r="EVK211" s="1"/>
      <c r="EVL211" s="90"/>
      <c r="EVM211" s="1"/>
      <c r="EVN211" s="90"/>
      <c r="EVO211" s="1"/>
      <c r="EVP211" s="90"/>
      <c r="EVQ211" s="1"/>
      <c r="EVR211" s="90"/>
      <c r="EVS211" s="1"/>
      <c r="EVT211" s="90"/>
      <c r="EVU211" s="1"/>
      <c r="EVV211" s="90"/>
      <c r="EVW211" s="1"/>
      <c r="EVX211" s="90"/>
      <c r="EVY211" s="1"/>
      <c r="EVZ211" s="90"/>
      <c r="EWA211" s="1"/>
      <c r="EWB211" s="90"/>
      <c r="EWC211" s="1"/>
      <c r="EWD211" s="90"/>
      <c r="EWE211" s="1"/>
      <c r="EWF211" s="90"/>
      <c r="EWG211" s="1"/>
      <c r="EWH211" s="90"/>
      <c r="EWI211" s="1"/>
      <c r="EWJ211" s="90"/>
      <c r="EWK211" s="1"/>
      <c r="EWL211" s="90"/>
      <c r="EWM211" s="1"/>
      <c r="EWN211" s="90"/>
      <c r="EWO211" s="1"/>
      <c r="EWP211" s="90"/>
      <c r="EWQ211" s="1"/>
      <c r="EWR211" s="90"/>
      <c r="EWS211" s="1"/>
      <c r="EWT211" s="90"/>
      <c r="EWU211" s="1"/>
      <c r="EWV211" s="90"/>
      <c r="EWW211" s="1"/>
      <c r="EWX211" s="90"/>
      <c r="EWY211" s="1"/>
      <c r="EWZ211" s="90"/>
      <c r="EXA211" s="1"/>
      <c r="EXB211" s="90"/>
      <c r="EXC211" s="1"/>
      <c r="EXD211" s="90"/>
      <c r="EXE211" s="1"/>
      <c r="EXF211" s="90"/>
      <c r="EXG211" s="1"/>
      <c r="EXH211" s="90"/>
      <c r="EXI211" s="1"/>
      <c r="EXJ211" s="90"/>
      <c r="EXK211" s="1"/>
      <c r="EXL211" s="90"/>
      <c r="EXM211" s="1"/>
      <c r="EXN211" s="90"/>
      <c r="EXO211" s="1"/>
      <c r="EXP211" s="90"/>
      <c r="EXQ211" s="1"/>
      <c r="EXR211" s="90"/>
      <c r="EXS211" s="1"/>
      <c r="EXT211" s="90"/>
      <c r="EXU211" s="1"/>
      <c r="EXV211" s="90"/>
      <c r="EXW211" s="1"/>
      <c r="EXX211" s="90"/>
      <c r="EXY211" s="1"/>
      <c r="EXZ211" s="90"/>
      <c r="EYA211" s="1"/>
      <c r="EYB211" s="90"/>
      <c r="EYC211" s="1"/>
      <c r="EYD211" s="90"/>
      <c r="EYE211" s="1"/>
      <c r="EYF211" s="90"/>
      <c r="EYG211" s="1"/>
      <c r="EYH211" s="90"/>
      <c r="EYI211" s="1"/>
      <c r="EYJ211" s="90"/>
      <c r="EYK211" s="1"/>
      <c r="EYL211" s="90"/>
      <c r="EYM211" s="1"/>
      <c r="EYN211" s="90"/>
      <c r="EYO211" s="1"/>
      <c r="EYP211" s="90"/>
      <c r="EYQ211" s="1"/>
      <c r="EYR211" s="90"/>
      <c r="EYS211" s="1"/>
      <c r="EYT211" s="90"/>
      <c r="EYU211" s="1"/>
      <c r="EYV211" s="90"/>
      <c r="EYW211" s="1"/>
      <c r="EYX211" s="90"/>
      <c r="EYY211" s="1"/>
      <c r="EYZ211" s="90"/>
      <c r="EZA211" s="1"/>
      <c r="EZB211" s="90"/>
      <c r="EZC211" s="1"/>
      <c r="EZD211" s="90"/>
      <c r="EZE211" s="1"/>
      <c r="EZF211" s="90"/>
      <c r="EZG211" s="1"/>
      <c r="EZH211" s="90"/>
      <c r="EZI211" s="1"/>
      <c r="EZJ211" s="90"/>
      <c r="EZK211" s="1"/>
      <c r="EZL211" s="90"/>
      <c r="EZM211" s="1"/>
      <c r="EZN211" s="90"/>
      <c r="EZO211" s="1"/>
      <c r="EZP211" s="90"/>
      <c r="EZQ211" s="1"/>
      <c r="EZR211" s="90"/>
      <c r="EZS211" s="1"/>
      <c r="EZT211" s="90"/>
      <c r="EZU211" s="1"/>
      <c r="EZV211" s="90"/>
      <c r="EZW211" s="1"/>
      <c r="EZX211" s="90"/>
      <c r="EZY211" s="1"/>
      <c r="EZZ211" s="90"/>
      <c r="FAA211" s="1"/>
      <c r="FAB211" s="90"/>
      <c r="FAC211" s="1"/>
      <c r="FAD211" s="90"/>
      <c r="FAE211" s="1"/>
      <c r="FAF211" s="90"/>
      <c r="FAG211" s="1"/>
      <c r="FAH211" s="90"/>
      <c r="FAI211" s="1"/>
      <c r="FAJ211" s="90"/>
      <c r="FAK211" s="1"/>
      <c r="FAL211" s="90"/>
      <c r="FAM211" s="1"/>
      <c r="FAN211" s="90"/>
      <c r="FAO211" s="1"/>
      <c r="FAP211" s="90"/>
      <c r="FAQ211" s="1"/>
      <c r="FAR211" s="90"/>
      <c r="FAS211" s="1"/>
      <c r="FAT211" s="90"/>
      <c r="FAU211" s="1"/>
      <c r="FAV211" s="90"/>
      <c r="FAW211" s="1"/>
      <c r="FAX211" s="90"/>
      <c r="FAY211" s="1"/>
      <c r="FAZ211" s="90"/>
      <c r="FBA211" s="1"/>
      <c r="FBB211" s="90"/>
      <c r="FBC211" s="1"/>
      <c r="FBD211" s="90"/>
      <c r="FBE211" s="1"/>
      <c r="FBF211" s="90"/>
      <c r="FBG211" s="1"/>
      <c r="FBH211" s="90"/>
      <c r="FBI211" s="1"/>
      <c r="FBJ211" s="90"/>
      <c r="FBK211" s="1"/>
      <c r="FBL211" s="90"/>
      <c r="FBM211" s="1"/>
      <c r="FBN211" s="90"/>
      <c r="FBO211" s="1"/>
      <c r="FBP211" s="90"/>
      <c r="FBQ211" s="1"/>
      <c r="FBR211" s="90"/>
      <c r="FBS211" s="1"/>
      <c r="FBT211" s="90"/>
      <c r="FBU211" s="1"/>
      <c r="FBV211" s="90"/>
      <c r="FBW211" s="1"/>
      <c r="FBX211" s="90"/>
      <c r="FBY211" s="1"/>
      <c r="FBZ211" s="90"/>
      <c r="FCA211" s="1"/>
      <c r="FCB211" s="90"/>
      <c r="FCC211" s="1"/>
      <c r="FCD211" s="90"/>
      <c r="FCE211" s="1"/>
      <c r="FCF211" s="90"/>
      <c r="FCG211" s="1"/>
      <c r="FCH211" s="90"/>
      <c r="FCI211" s="1"/>
      <c r="FCJ211" s="90"/>
      <c r="FCK211" s="1"/>
      <c r="FCL211" s="90"/>
      <c r="FCM211" s="1"/>
      <c r="FCN211" s="90"/>
      <c r="FCO211" s="1"/>
      <c r="FCP211" s="90"/>
      <c r="FCQ211" s="1"/>
      <c r="FCR211" s="90"/>
      <c r="FCS211" s="1"/>
      <c r="FCT211" s="90"/>
      <c r="FCU211" s="1"/>
      <c r="FCV211" s="90"/>
      <c r="FCW211" s="1"/>
      <c r="FCX211" s="90"/>
      <c r="FCY211" s="1"/>
      <c r="FCZ211" s="90"/>
      <c r="FDA211" s="1"/>
      <c r="FDB211" s="90"/>
      <c r="FDC211" s="1"/>
      <c r="FDD211" s="90"/>
      <c r="FDE211" s="1"/>
      <c r="FDF211" s="90"/>
      <c r="FDG211" s="1"/>
      <c r="FDH211" s="90"/>
      <c r="FDI211" s="1"/>
      <c r="FDJ211" s="90"/>
      <c r="FDK211" s="1"/>
      <c r="FDL211" s="90"/>
      <c r="FDM211" s="1"/>
      <c r="FDN211" s="90"/>
      <c r="FDO211" s="1"/>
      <c r="FDP211" s="90"/>
      <c r="FDQ211" s="1"/>
      <c r="FDR211" s="90"/>
      <c r="FDS211" s="1"/>
      <c r="FDT211" s="90"/>
      <c r="FDU211" s="1"/>
      <c r="FDV211" s="90"/>
      <c r="FDW211" s="1"/>
      <c r="FDX211" s="90"/>
      <c r="FDY211" s="1"/>
      <c r="FDZ211" s="90"/>
      <c r="FEA211" s="1"/>
      <c r="FEB211" s="90"/>
      <c r="FEC211" s="1"/>
      <c r="FED211" s="90"/>
      <c r="FEE211" s="1"/>
      <c r="FEF211" s="90"/>
      <c r="FEG211" s="1"/>
      <c r="FEH211" s="90"/>
      <c r="FEI211" s="1"/>
      <c r="FEJ211" s="90"/>
      <c r="FEK211" s="1"/>
      <c r="FEL211" s="90"/>
      <c r="FEM211" s="1"/>
      <c r="FEN211" s="90"/>
      <c r="FEO211" s="1"/>
      <c r="FEP211" s="90"/>
      <c r="FEQ211" s="1"/>
      <c r="FER211" s="90"/>
      <c r="FES211" s="1"/>
      <c r="FET211" s="90"/>
      <c r="FEU211" s="1"/>
      <c r="FEV211" s="90"/>
      <c r="FEW211" s="1"/>
      <c r="FEX211" s="90"/>
      <c r="FEY211" s="1"/>
      <c r="FEZ211" s="90"/>
      <c r="FFA211" s="1"/>
      <c r="FFB211" s="90"/>
      <c r="FFC211" s="1"/>
      <c r="FFD211" s="90"/>
      <c r="FFE211" s="1"/>
      <c r="FFF211" s="90"/>
      <c r="FFG211" s="1"/>
      <c r="FFH211" s="90"/>
      <c r="FFI211" s="1"/>
      <c r="FFJ211" s="90"/>
      <c r="FFK211" s="1"/>
      <c r="FFL211" s="90"/>
      <c r="FFM211" s="1"/>
      <c r="FFN211" s="90"/>
      <c r="FFO211" s="1"/>
      <c r="FFP211" s="90"/>
      <c r="FFQ211" s="1"/>
      <c r="FFR211" s="90"/>
      <c r="FFS211" s="1"/>
      <c r="FFT211" s="90"/>
      <c r="FFU211" s="1"/>
      <c r="FFV211" s="90"/>
      <c r="FFW211" s="1"/>
      <c r="FFX211" s="90"/>
      <c r="FFY211" s="1"/>
      <c r="FFZ211" s="90"/>
      <c r="FGA211" s="1"/>
      <c r="FGB211" s="90"/>
      <c r="FGC211" s="1"/>
      <c r="FGD211" s="90"/>
      <c r="FGE211" s="1"/>
      <c r="FGF211" s="90"/>
      <c r="FGG211" s="1"/>
      <c r="FGH211" s="90"/>
      <c r="FGI211" s="1"/>
      <c r="FGJ211" s="90"/>
      <c r="FGK211" s="1"/>
      <c r="FGL211" s="90"/>
      <c r="FGM211" s="1"/>
      <c r="FGN211" s="90"/>
      <c r="FGO211" s="1"/>
      <c r="FGP211" s="90"/>
      <c r="FGQ211" s="1"/>
      <c r="FGR211" s="90"/>
      <c r="FGS211" s="1"/>
      <c r="FGT211" s="90"/>
      <c r="FGU211" s="1"/>
      <c r="FGV211" s="90"/>
      <c r="FGW211" s="1"/>
      <c r="FGX211" s="90"/>
      <c r="FGY211" s="1"/>
      <c r="FGZ211" s="90"/>
      <c r="FHA211" s="1"/>
      <c r="FHB211" s="90"/>
      <c r="FHC211" s="1"/>
      <c r="FHD211" s="90"/>
      <c r="FHE211" s="1"/>
      <c r="FHF211" s="90"/>
      <c r="FHG211" s="1"/>
      <c r="FHH211" s="90"/>
      <c r="FHI211" s="1"/>
      <c r="FHJ211" s="90"/>
      <c r="FHK211" s="1"/>
      <c r="FHL211" s="90"/>
      <c r="FHM211" s="1"/>
      <c r="FHN211" s="90"/>
      <c r="FHO211" s="1"/>
      <c r="FHP211" s="90"/>
      <c r="FHQ211" s="1"/>
      <c r="FHR211" s="90"/>
      <c r="FHS211" s="1"/>
      <c r="FHT211" s="90"/>
      <c r="FHU211" s="1"/>
      <c r="FHV211" s="90"/>
      <c r="FHW211" s="1"/>
      <c r="FHX211" s="90"/>
      <c r="FHY211" s="1"/>
      <c r="FHZ211" s="90"/>
      <c r="FIA211" s="1"/>
      <c r="FIB211" s="90"/>
      <c r="FIC211" s="1"/>
      <c r="FID211" s="90"/>
      <c r="FIE211" s="1"/>
      <c r="FIF211" s="90"/>
      <c r="FIG211" s="1"/>
      <c r="FIH211" s="90"/>
      <c r="FII211" s="1"/>
      <c r="FIJ211" s="90"/>
      <c r="FIK211" s="1"/>
      <c r="FIL211" s="90"/>
      <c r="FIM211" s="1"/>
      <c r="FIN211" s="90"/>
      <c r="FIO211" s="1"/>
      <c r="FIP211" s="90"/>
      <c r="FIQ211" s="1"/>
      <c r="FIR211" s="90"/>
      <c r="FIS211" s="1"/>
      <c r="FIT211" s="90"/>
      <c r="FIU211" s="1"/>
      <c r="FIV211" s="90"/>
      <c r="FIW211" s="1"/>
      <c r="FIX211" s="90"/>
      <c r="FIY211" s="1"/>
      <c r="FIZ211" s="90"/>
      <c r="FJA211" s="1"/>
      <c r="FJB211" s="90"/>
      <c r="FJC211" s="1"/>
      <c r="FJD211" s="90"/>
      <c r="FJE211" s="1"/>
      <c r="FJF211" s="90"/>
      <c r="FJG211" s="1"/>
      <c r="FJH211" s="90"/>
      <c r="FJI211" s="1"/>
      <c r="FJJ211" s="90"/>
      <c r="FJK211" s="1"/>
      <c r="FJL211" s="90"/>
      <c r="FJM211" s="1"/>
      <c r="FJN211" s="90"/>
      <c r="FJO211" s="1"/>
      <c r="FJP211" s="90"/>
      <c r="FJQ211" s="1"/>
      <c r="FJR211" s="90"/>
      <c r="FJS211" s="1"/>
      <c r="FJT211" s="90"/>
      <c r="FJU211" s="1"/>
      <c r="FJV211" s="90"/>
      <c r="FJW211" s="1"/>
      <c r="FJX211" s="90"/>
      <c r="FJY211" s="1"/>
      <c r="FJZ211" s="90"/>
      <c r="FKA211" s="1"/>
      <c r="FKB211" s="90"/>
      <c r="FKC211" s="1"/>
      <c r="FKD211" s="90"/>
      <c r="FKE211" s="1"/>
      <c r="FKF211" s="90"/>
      <c r="FKG211" s="1"/>
      <c r="FKH211" s="90"/>
      <c r="FKI211" s="1"/>
      <c r="FKJ211" s="90"/>
      <c r="FKK211" s="1"/>
      <c r="FKL211" s="90"/>
      <c r="FKM211" s="1"/>
      <c r="FKN211" s="90"/>
      <c r="FKO211" s="1"/>
      <c r="FKP211" s="90"/>
      <c r="FKQ211" s="1"/>
      <c r="FKR211" s="90"/>
      <c r="FKS211" s="1"/>
      <c r="FKT211" s="90"/>
      <c r="FKU211" s="1"/>
      <c r="FKV211" s="90"/>
      <c r="FKW211" s="1"/>
      <c r="FKX211" s="90"/>
      <c r="FKY211" s="1"/>
      <c r="FKZ211" s="90"/>
      <c r="FLA211" s="1"/>
      <c r="FLB211" s="90"/>
      <c r="FLC211" s="1"/>
      <c r="FLD211" s="90"/>
      <c r="FLE211" s="1"/>
      <c r="FLF211" s="90"/>
      <c r="FLG211" s="1"/>
      <c r="FLH211" s="90"/>
      <c r="FLI211" s="1"/>
      <c r="FLJ211" s="90"/>
      <c r="FLK211" s="1"/>
      <c r="FLL211" s="90"/>
      <c r="FLM211" s="1"/>
      <c r="FLN211" s="90"/>
      <c r="FLO211" s="1"/>
      <c r="FLP211" s="90"/>
      <c r="FLQ211" s="1"/>
      <c r="FLR211" s="90"/>
      <c r="FLS211" s="1"/>
      <c r="FLT211" s="90"/>
      <c r="FLU211" s="1"/>
      <c r="FLV211" s="90"/>
      <c r="FLW211" s="1"/>
      <c r="FLX211" s="90"/>
      <c r="FLY211" s="1"/>
      <c r="FLZ211" s="90"/>
      <c r="FMA211" s="1"/>
      <c r="FMB211" s="90"/>
      <c r="FMC211" s="1"/>
      <c r="FMD211" s="90"/>
      <c r="FME211" s="1"/>
      <c r="FMF211" s="90"/>
      <c r="FMG211" s="1"/>
      <c r="FMH211" s="90"/>
      <c r="FMI211" s="1"/>
      <c r="FMJ211" s="90"/>
      <c r="FMK211" s="1"/>
      <c r="FML211" s="90"/>
      <c r="FMM211" s="1"/>
      <c r="FMN211" s="90"/>
      <c r="FMO211" s="1"/>
      <c r="FMP211" s="90"/>
      <c r="FMQ211" s="1"/>
      <c r="FMR211" s="90"/>
      <c r="FMS211" s="1"/>
      <c r="FMT211" s="90"/>
      <c r="FMU211" s="1"/>
      <c r="FMV211" s="90"/>
      <c r="FMW211" s="1"/>
      <c r="FMX211" s="90"/>
      <c r="FMY211" s="1"/>
      <c r="FMZ211" s="90"/>
      <c r="FNA211" s="1"/>
      <c r="FNB211" s="90"/>
      <c r="FNC211" s="1"/>
      <c r="FND211" s="90"/>
      <c r="FNE211" s="1"/>
      <c r="FNF211" s="90"/>
      <c r="FNG211" s="1"/>
      <c r="FNH211" s="90"/>
      <c r="FNI211" s="1"/>
      <c r="FNJ211" s="90"/>
      <c r="FNK211" s="1"/>
      <c r="FNL211" s="90"/>
      <c r="FNM211" s="1"/>
      <c r="FNN211" s="90"/>
      <c r="FNO211" s="1"/>
      <c r="FNP211" s="90"/>
      <c r="FNQ211" s="1"/>
      <c r="FNR211" s="90"/>
      <c r="FNS211" s="1"/>
      <c r="FNT211" s="90"/>
      <c r="FNU211" s="1"/>
      <c r="FNV211" s="90"/>
      <c r="FNW211" s="1"/>
      <c r="FNX211" s="90"/>
      <c r="FNY211" s="1"/>
      <c r="FNZ211" s="90"/>
      <c r="FOA211" s="1"/>
      <c r="FOB211" s="90"/>
      <c r="FOC211" s="1"/>
      <c r="FOD211" s="90"/>
      <c r="FOE211" s="1"/>
      <c r="FOF211" s="90"/>
      <c r="FOG211" s="1"/>
      <c r="FOH211" s="90"/>
      <c r="FOI211" s="1"/>
      <c r="FOJ211" s="90"/>
      <c r="FOK211" s="1"/>
      <c r="FOL211" s="90"/>
      <c r="FOM211" s="1"/>
      <c r="FON211" s="90"/>
      <c r="FOO211" s="1"/>
      <c r="FOP211" s="90"/>
      <c r="FOQ211" s="1"/>
      <c r="FOR211" s="90"/>
      <c r="FOS211" s="1"/>
      <c r="FOT211" s="90"/>
      <c r="FOU211" s="1"/>
      <c r="FOV211" s="90"/>
      <c r="FOW211" s="1"/>
      <c r="FOX211" s="90"/>
      <c r="FOY211" s="1"/>
      <c r="FOZ211" s="90"/>
      <c r="FPA211" s="1"/>
      <c r="FPB211" s="90"/>
      <c r="FPC211" s="1"/>
      <c r="FPD211" s="90"/>
      <c r="FPE211" s="1"/>
      <c r="FPF211" s="90"/>
      <c r="FPG211" s="1"/>
      <c r="FPH211" s="90"/>
      <c r="FPI211" s="1"/>
      <c r="FPJ211" s="90"/>
      <c r="FPK211" s="1"/>
      <c r="FPL211" s="90"/>
      <c r="FPM211" s="1"/>
      <c r="FPN211" s="90"/>
      <c r="FPO211" s="1"/>
      <c r="FPP211" s="90"/>
      <c r="FPQ211" s="1"/>
      <c r="FPR211" s="90"/>
      <c r="FPS211" s="1"/>
      <c r="FPT211" s="90"/>
      <c r="FPU211" s="1"/>
      <c r="FPV211" s="90"/>
      <c r="FPW211" s="1"/>
      <c r="FPX211" s="90"/>
      <c r="FPY211" s="1"/>
      <c r="FPZ211" s="90"/>
      <c r="FQA211" s="1"/>
      <c r="FQB211" s="90"/>
      <c r="FQC211" s="1"/>
      <c r="FQD211" s="90"/>
      <c r="FQE211" s="1"/>
      <c r="FQF211" s="90"/>
      <c r="FQG211" s="1"/>
      <c r="FQH211" s="90"/>
      <c r="FQI211" s="1"/>
      <c r="FQJ211" s="90"/>
      <c r="FQK211" s="1"/>
      <c r="FQL211" s="90"/>
      <c r="FQM211" s="1"/>
      <c r="FQN211" s="90"/>
      <c r="FQO211" s="1"/>
      <c r="FQP211" s="90"/>
      <c r="FQQ211" s="1"/>
      <c r="FQR211" s="90"/>
      <c r="FQS211" s="1"/>
      <c r="FQT211" s="90"/>
      <c r="FQU211" s="1"/>
      <c r="FQV211" s="90"/>
      <c r="FQW211" s="1"/>
      <c r="FQX211" s="90"/>
      <c r="FQY211" s="1"/>
      <c r="FQZ211" s="90"/>
      <c r="FRA211" s="1"/>
      <c r="FRB211" s="90"/>
      <c r="FRC211" s="1"/>
      <c r="FRD211" s="90"/>
      <c r="FRE211" s="1"/>
      <c r="FRF211" s="90"/>
      <c r="FRG211" s="1"/>
      <c r="FRH211" s="90"/>
      <c r="FRI211" s="1"/>
      <c r="FRJ211" s="90"/>
      <c r="FRK211" s="1"/>
      <c r="FRL211" s="90"/>
      <c r="FRM211" s="1"/>
      <c r="FRN211" s="90"/>
      <c r="FRO211" s="1"/>
      <c r="FRP211" s="90"/>
      <c r="FRQ211" s="1"/>
      <c r="FRR211" s="90"/>
      <c r="FRS211" s="1"/>
      <c r="FRT211" s="90"/>
      <c r="FRU211" s="1"/>
      <c r="FRV211" s="90"/>
      <c r="FRW211" s="1"/>
      <c r="FRX211" s="90"/>
      <c r="FRY211" s="1"/>
      <c r="FRZ211" s="90"/>
      <c r="FSA211" s="1"/>
      <c r="FSB211" s="90"/>
      <c r="FSC211" s="1"/>
      <c r="FSD211" s="90"/>
      <c r="FSE211" s="1"/>
      <c r="FSF211" s="90"/>
      <c r="FSG211" s="1"/>
      <c r="FSH211" s="90"/>
      <c r="FSI211" s="1"/>
      <c r="FSJ211" s="90"/>
      <c r="FSK211" s="1"/>
      <c r="FSL211" s="90"/>
      <c r="FSM211" s="1"/>
      <c r="FSN211" s="90"/>
      <c r="FSO211" s="1"/>
      <c r="FSP211" s="90"/>
      <c r="FSQ211" s="1"/>
      <c r="FSR211" s="90"/>
      <c r="FSS211" s="1"/>
      <c r="FST211" s="90"/>
      <c r="FSU211" s="1"/>
      <c r="FSV211" s="90"/>
      <c r="FSW211" s="1"/>
      <c r="FSX211" s="90"/>
      <c r="FSY211" s="1"/>
      <c r="FSZ211" s="90"/>
      <c r="FTA211" s="1"/>
      <c r="FTB211" s="90"/>
      <c r="FTC211" s="1"/>
      <c r="FTD211" s="90"/>
      <c r="FTE211" s="1"/>
      <c r="FTF211" s="90"/>
      <c r="FTG211" s="1"/>
      <c r="FTH211" s="90"/>
      <c r="FTI211" s="1"/>
      <c r="FTJ211" s="90"/>
      <c r="FTK211" s="1"/>
      <c r="FTL211" s="90"/>
      <c r="FTM211" s="1"/>
      <c r="FTN211" s="90"/>
      <c r="FTO211" s="1"/>
      <c r="FTP211" s="90"/>
      <c r="FTQ211" s="1"/>
      <c r="FTR211" s="90"/>
      <c r="FTS211" s="1"/>
      <c r="FTT211" s="90"/>
      <c r="FTU211" s="1"/>
      <c r="FTV211" s="90"/>
      <c r="FTW211" s="1"/>
      <c r="FTX211" s="90"/>
      <c r="FTY211" s="1"/>
      <c r="FTZ211" s="90"/>
      <c r="FUA211" s="1"/>
      <c r="FUB211" s="90"/>
      <c r="FUC211" s="1"/>
      <c r="FUD211" s="90"/>
      <c r="FUE211" s="1"/>
      <c r="FUF211" s="90"/>
      <c r="FUG211" s="1"/>
      <c r="FUH211" s="90"/>
      <c r="FUI211" s="1"/>
      <c r="FUJ211" s="90"/>
      <c r="FUK211" s="1"/>
      <c r="FUL211" s="90"/>
      <c r="FUM211" s="1"/>
      <c r="FUN211" s="90"/>
      <c r="FUO211" s="1"/>
      <c r="FUP211" s="90"/>
      <c r="FUQ211" s="1"/>
      <c r="FUR211" s="90"/>
      <c r="FUS211" s="1"/>
      <c r="FUT211" s="90"/>
      <c r="FUU211" s="1"/>
      <c r="FUV211" s="90"/>
      <c r="FUW211" s="1"/>
      <c r="FUX211" s="90"/>
      <c r="FUY211" s="1"/>
      <c r="FUZ211" s="90"/>
      <c r="FVA211" s="1"/>
      <c r="FVB211" s="90"/>
      <c r="FVC211" s="1"/>
      <c r="FVD211" s="90"/>
      <c r="FVE211" s="1"/>
      <c r="FVF211" s="90"/>
      <c r="FVG211" s="1"/>
      <c r="FVH211" s="90"/>
      <c r="FVI211" s="1"/>
      <c r="FVJ211" s="90"/>
      <c r="FVK211" s="1"/>
      <c r="FVL211" s="90"/>
      <c r="FVM211" s="1"/>
      <c r="FVN211" s="90"/>
      <c r="FVO211" s="1"/>
      <c r="FVP211" s="90"/>
      <c r="FVQ211" s="1"/>
      <c r="FVR211" s="90"/>
      <c r="FVS211" s="1"/>
      <c r="FVT211" s="90"/>
      <c r="FVU211" s="1"/>
      <c r="FVV211" s="90"/>
      <c r="FVW211" s="1"/>
      <c r="FVX211" s="90"/>
      <c r="FVY211" s="1"/>
      <c r="FVZ211" s="90"/>
      <c r="FWA211" s="1"/>
      <c r="FWB211" s="90"/>
      <c r="FWC211" s="1"/>
      <c r="FWD211" s="90"/>
      <c r="FWE211" s="1"/>
      <c r="FWF211" s="90"/>
      <c r="FWG211" s="1"/>
      <c r="FWH211" s="90"/>
      <c r="FWI211" s="1"/>
      <c r="FWJ211" s="90"/>
      <c r="FWK211" s="1"/>
      <c r="FWL211" s="90"/>
      <c r="FWM211" s="1"/>
      <c r="FWN211" s="90"/>
      <c r="FWO211" s="1"/>
      <c r="FWP211" s="90"/>
      <c r="FWQ211" s="1"/>
      <c r="FWR211" s="90"/>
      <c r="FWS211" s="1"/>
      <c r="FWT211" s="90"/>
      <c r="FWU211" s="1"/>
      <c r="FWV211" s="90"/>
      <c r="FWW211" s="1"/>
      <c r="FWX211" s="90"/>
      <c r="FWY211" s="1"/>
      <c r="FWZ211" s="90"/>
      <c r="FXA211" s="1"/>
      <c r="FXB211" s="90"/>
      <c r="FXC211" s="1"/>
      <c r="FXD211" s="90"/>
      <c r="FXE211" s="1"/>
      <c r="FXF211" s="90"/>
      <c r="FXG211" s="1"/>
      <c r="FXH211" s="90"/>
      <c r="FXI211" s="1"/>
      <c r="FXJ211" s="90"/>
      <c r="FXK211" s="1"/>
      <c r="FXL211" s="90"/>
      <c r="FXM211" s="1"/>
      <c r="FXN211" s="90"/>
      <c r="FXO211" s="1"/>
      <c r="FXP211" s="90"/>
      <c r="FXQ211" s="1"/>
      <c r="FXR211" s="90"/>
      <c r="FXS211" s="1"/>
      <c r="FXT211" s="90"/>
      <c r="FXU211" s="1"/>
      <c r="FXV211" s="90"/>
      <c r="FXW211" s="1"/>
      <c r="FXX211" s="90"/>
      <c r="FXY211" s="1"/>
      <c r="FXZ211" s="90"/>
      <c r="FYA211" s="1"/>
      <c r="FYB211" s="90"/>
      <c r="FYC211" s="1"/>
      <c r="FYD211" s="90"/>
      <c r="FYE211" s="1"/>
      <c r="FYF211" s="90"/>
      <c r="FYG211" s="1"/>
      <c r="FYH211" s="90"/>
      <c r="FYI211" s="1"/>
      <c r="FYJ211" s="90"/>
      <c r="FYK211" s="1"/>
      <c r="FYL211" s="90"/>
      <c r="FYM211" s="1"/>
      <c r="FYN211" s="90"/>
      <c r="FYO211" s="1"/>
      <c r="FYP211" s="90"/>
      <c r="FYQ211" s="1"/>
      <c r="FYR211" s="90"/>
      <c r="FYS211" s="1"/>
      <c r="FYT211" s="90"/>
      <c r="FYU211" s="1"/>
      <c r="FYV211" s="90"/>
      <c r="FYW211" s="1"/>
      <c r="FYX211" s="90"/>
      <c r="FYY211" s="1"/>
      <c r="FYZ211" s="90"/>
      <c r="FZA211" s="1"/>
      <c r="FZB211" s="90"/>
      <c r="FZC211" s="1"/>
      <c r="FZD211" s="90"/>
      <c r="FZE211" s="1"/>
      <c r="FZF211" s="90"/>
      <c r="FZG211" s="1"/>
      <c r="FZH211" s="90"/>
      <c r="FZI211" s="1"/>
      <c r="FZJ211" s="90"/>
      <c r="FZK211" s="1"/>
      <c r="FZL211" s="90"/>
      <c r="FZM211" s="1"/>
      <c r="FZN211" s="90"/>
      <c r="FZO211" s="1"/>
      <c r="FZP211" s="90"/>
      <c r="FZQ211" s="1"/>
      <c r="FZR211" s="90"/>
      <c r="FZS211" s="1"/>
      <c r="FZT211" s="90"/>
      <c r="FZU211" s="1"/>
      <c r="FZV211" s="90"/>
      <c r="FZW211" s="1"/>
      <c r="FZX211" s="90"/>
      <c r="FZY211" s="1"/>
      <c r="FZZ211" s="90"/>
      <c r="GAA211" s="1"/>
      <c r="GAB211" s="90"/>
      <c r="GAC211" s="1"/>
      <c r="GAD211" s="90"/>
      <c r="GAE211" s="1"/>
      <c r="GAF211" s="90"/>
      <c r="GAG211" s="1"/>
      <c r="GAH211" s="90"/>
      <c r="GAI211" s="1"/>
      <c r="GAJ211" s="90"/>
      <c r="GAK211" s="1"/>
      <c r="GAL211" s="90"/>
      <c r="GAM211" s="1"/>
      <c r="GAN211" s="90"/>
      <c r="GAO211" s="1"/>
      <c r="GAP211" s="90"/>
      <c r="GAQ211" s="1"/>
      <c r="GAR211" s="90"/>
      <c r="GAS211" s="1"/>
      <c r="GAT211" s="90"/>
      <c r="GAU211" s="1"/>
      <c r="GAV211" s="90"/>
      <c r="GAW211" s="1"/>
      <c r="GAX211" s="90"/>
      <c r="GAY211" s="1"/>
      <c r="GAZ211" s="90"/>
      <c r="GBA211" s="1"/>
      <c r="GBB211" s="90"/>
      <c r="GBC211" s="1"/>
      <c r="GBD211" s="90"/>
      <c r="GBE211" s="1"/>
      <c r="GBF211" s="90"/>
      <c r="GBG211" s="1"/>
      <c r="GBH211" s="90"/>
      <c r="GBI211" s="1"/>
      <c r="GBJ211" s="90"/>
      <c r="GBK211" s="1"/>
      <c r="GBL211" s="90"/>
      <c r="GBM211" s="1"/>
      <c r="GBN211" s="90"/>
      <c r="GBO211" s="1"/>
      <c r="GBP211" s="90"/>
      <c r="GBQ211" s="1"/>
      <c r="GBR211" s="90"/>
      <c r="GBS211" s="1"/>
      <c r="GBT211" s="90"/>
      <c r="GBU211" s="1"/>
      <c r="GBV211" s="90"/>
      <c r="GBW211" s="1"/>
      <c r="GBX211" s="90"/>
      <c r="GBY211" s="1"/>
      <c r="GBZ211" s="90"/>
      <c r="GCA211" s="1"/>
      <c r="GCB211" s="90"/>
      <c r="GCC211" s="1"/>
      <c r="GCD211" s="90"/>
      <c r="GCE211" s="1"/>
      <c r="GCF211" s="90"/>
      <c r="GCG211" s="1"/>
      <c r="GCH211" s="90"/>
      <c r="GCI211" s="1"/>
      <c r="GCJ211" s="90"/>
      <c r="GCK211" s="1"/>
      <c r="GCL211" s="90"/>
      <c r="GCM211" s="1"/>
      <c r="GCN211" s="90"/>
      <c r="GCO211" s="1"/>
      <c r="GCP211" s="90"/>
      <c r="GCQ211" s="1"/>
      <c r="GCR211" s="90"/>
      <c r="GCS211" s="1"/>
      <c r="GCT211" s="90"/>
      <c r="GCU211" s="1"/>
      <c r="GCV211" s="90"/>
      <c r="GCW211" s="1"/>
      <c r="GCX211" s="90"/>
      <c r="GCY211" s="1"/>
      <c r="GCZ211" s="90"/>
      <c r="GDA211" s="1"/>
      <c r="GDB211" s="90"/>
      <c r="GDC211" s="1"/>
      <c r="GDD211" s="90"/>
      <c r="GDE211" s="1"/>
      <c r="GDF211" s="90"/>
      <c r="GDG211" s="1"/>
      <c r="GDH211" s="90"/>
      <c r="GDI211" s="1"/>
      <c r="GDJ211" s="90"/>
      <c r="GDK211" s="1"/>
      <c r="GDL211" s="90"/>
      <c r="GDM211" s="1"/>
      <c r="GDN211" s="90"/>
      <c r="GDO211" s="1"/>
      <c r="GDP211" s="90"/>
      <c r="GDQ211" s="1"/>
      <c r="GDR211" s="90"/>
      <c r="GDS211" s="1"/>
      <c r="GDT211" s="90"/>
      <c r="GDU211" s="1"/>
      <c r="GDV211" s="90"/>
      <c r="GDW211" s="1"/>
      <c r="GDX211" s="90"/>
      <c r="GDY211" s="1"/>
      <c r="GDZ211" s="90"/>
      <c r="GEA211" s="1"/>
      <c r="GEB211" s="90"/>
      <c r="GEC211" s="1"/>
      <c r="GED211" s="90"/>
      <c r="GEE211" s="1"/>
      <c r="GEF211" s="90"/>
      <c r="GEG211" s="1"/>
      <c r="GEH211" s="90"/>
      <c r="GEI211" s="1"/>
      <c r="GEJ211" s="90"/>
      <c r="GEK211" s="1"/>
      <c r="GEL211" s="90"/>
      <c r="GEM211" s="1"/>
      <c r="GEN211" s="90"/>
      <c r="GEO211" s="1"/>
      <c r="GEP211" s="90"/>
      <c r="GEQ211" s="1"/>
      <c r="GER211" s="90"/>
      <c r="GES211" s="1"/>
      <c r="GET211" s="90"/>
      <c r="GEU211" s="1"/>
      <c r="GEV211" s="90"/>
      <c r="GEW211" s="1"/>
      <c r="GEX211" s="90"/>
      <c r="GEY211" s="1"/>
      <c r="GEZ211" s="90"/>
      <c r="GFA211" s="1"/>
      <c r="GFB211" s="90"/>
      <c r="GFC211" s="1"/>
      <c r="GFD211" s="90"/>
      <c r="GFE211" s="1"/>
      <c r="GFF211" s="90"/>
      <c r="GFG211" s="1"/>
      <c r="GFH211" s="90"/>
      <c r="GFI211" s="1"/>
      <c r="GFJ211" s="90"/>
      <c r="GFK211" s="1"/>
      <c r="GFL211" s="90"/>
      <c r="GFM211" s="1"/>
      <c r="GFN211" s="90"/>
      <c r="GFO211" s="1"/>
      <c r="GFP211" s="90"/>
      <c r="GFQ211" s="1"/>
      <c r="GFR211" s="90"/>
      <c r="GFS211" s="1"/>
      <c r="GFT211" s="90"/>
      <c r="GFU211" s="1"/>
      <c r="GFV211" s="90"/>
      <c r="GFW211" s="1"/>
      <c r="GFX211" s="90"/>
      <c r="GFY211" s="1"/>
      <c r="GFZ211" s="90"/>
      <c r="GGA211" s="1"/>
      <c r="GGB211" s="90"/>
      <c r="GGC211" s="1"/>
      <c r="GGD211" s="90"/>
      <c r="GGE211" s="1"/>
      <c r="GGF211" s="90"/>
      <c r="GGG211" s="1"/>
      <c r="GGH211" s="90"/>
      <c r="GGI211" s="1"/>
      <c r="GGJ211" s="90"/>
      <c r="GGK211" s="1"/>
      <c r="GGL211" s="90"/>
      <c r="GGM211" s="1"/>
      <c r="GGN211" s="90"/>
      <c r="GGO211" s="1"/>
      <c r="GGP211" s="90"/>
      <c r="GGQ211" s="1"/>
      <c r="GGR211" s="90"/>
      <c r="GGS211" s="1"/>
      <c r="GGT211" s="90"/>
      <c r="GGU211" s="1"/>
      <c r="GGV211" s="90"/>
      <c r="GGW211" s="1"/>
      <c r="GGX211" s="90"/>
      <c r="GGY211" s="1"/>
      <c r="GGZ211" s="90"/>
      <c r="GHA211" s="1"/>
      <c r="GHB211" s="90"/>
      <c r="GHC211" s="1"/>
      <c r="GHD211" s="90"/>
      <c r="GHE211" s="1"/>
      <c r="GHF211" s="90"/>
      <c r="GHG211" s="1"/>
      <c r="GHH211" s="90"/>
      <c r="GHI211" s="1"/>
      <c r="GHJ211" s="90"/>
      <c r="GHK211" s="1"/>
      <c r="GHL211" s="90"/>
      <c r="GHM211" s="1"/>
      <c r="GHN211" s="90"/>
      <c r="GHO211" s="1"/>
      <c r="GHP211" s="90"/>
      <c r="GHQ211" s="1"/>
      <c r="GHR211" s="90"/>
      <c r="GHS211" s="1"/>
      <c r="GHT211" s="90"/>
      <c r="GHU211" s="1"/>
      <c r="GHV211" s="90"/>
      <c r="GHW211" s="1"/>
      <c r="GHX211" s="90"/>
      <c r="GHY211" s="1"/>
      <c r="GHZ211" s="90"/>
      <c r="GIA211" s="1"/>
      <c r="GIB211" s="90"/>
      <c r="GIC211" s="1"/>
      <c r="GID211" s="90"/>
      <c r="GIE211" s="1"/>
      <c r="GIF211" s="90"/>
      <c r="GIG211" s="1"/>
      <c r="GIH211" s="90"/>
      <c r="GII211" s="1"/>
      <c r="GIJ211" s="90"/>
      <c r="GIK211" s="1"/>
      <c r="GIL211" s="90"/>
      <c r="GIM211" s="1"/>
      <c r="GIN211" s="90"/>
      <c r="GIO211" s="1"/>
      <c r="GIP211" s="90"/>
      <c r="GIQ211" s="1"/>
      <c r="GIR211" s="90"/>
      <c r="GIS211" s="1"/>
      <c r="GIT211" s="90"/>
      <c r="GIU211" s="1"/>
      <c r="GIV211" s="90"/>
      <c r="GIW211" s="1"/>
      <c r="GIX211" s="90"/>
      <c r="GIY211" s="1"/>
      <c r="GIZ211" s="90"/>
      <c r="GJA211" s="1"/>
      <c r="GJB211" s="90"/>
      <c r="GJC211" s="1"/>
      <c r="GJD211" s="90"/>
      <c r="GJE211" s="1"/>
      <c r="GJF211" s="90"/>
      <c r="GJG211" s="1"/>
      <c r="GJH211" s="90"/>
      <c r="GJI211" s="1"/>
      <c r="GJJ211" s="90"/>
      <c r="GJK211" s="1"/>
      <c r="GJL211" s="90"/>
      <c r="GJM211" s="1"/>
      <c r="GJN211" s="90"/>
      <c r="GJO211" s="1"/>
      <c r="GJP211" s="90"/>
      <c r="GJQ211" s="1"/>
      <c r="GJR211" s="90"/>
      <c r="GJS211" s="1"/>
      <c r="GJT211" s="90"/>
      <c r="GJU211" s="1"/>
      <c r="GJV211" s="90"/>
      <c r="GJW211" s="1"/>
      <c r="GJX211" s="90"/>
      <c r="GJY211" s="1"/>
      <c r="GJZ211" s="90"/>
      <c r="GKA211" s="1"/>
      <c r="GKB211" s="90"/>
      <c r="GKC211" s="1"/>
      <c r="GKD211" s="90"/>
      <c r="GKE211" s="1"/>
      <c r="GKF211" s="90"/>
      <c r="GKG211" s="1"/>
      <c r="GKH211" s="90"/>
      <c r="GKI211" s="1"/>
      <c r="GKJ211" s="90"/>
      <c r="GKK211" s="1"/>
      <c r="GKL211" s="90"/>
      <c r="GKM211" s="1"/>
      <c r="GKN211" s="90"/>
      <c r="GKO211" s="1"/>
      <c r="GKP211" s="90"/>
      <c r="GKQ211" s="1"/>
      <c r="GKR211" s="90"/>
      <c r="GKS211" s="1"/>
      <c r="GKT211" s="90"/>
      <c r="GKU211" s="1"/>
      <c r="GKV211" s="90"/>
      <c r="GKW211" s="1"/>
      <c r="GKX211" s="90"/>
      <c r="GKY211" s="1"/>
      <c r="GKZ211" s="90"/>
      <c r="GLA211" s="1"/>
      <c r="GLB211" s="90"/>
      <c r="GLC211" s="1"/>
      <c r="GLD211" s="90"/>
      <c r="GLE211" s="1"/>
      <c r="GLF211" s="90"/>
      <c r="GLG211" s="1"/>
      <c r="GLH211" s="90"/>
      <c r="GLI211" s="1"/>
      <c r="GLJ211" s="90"/>
      <c r="GLK211" s="1"/>
      <c r="GLL211" s="90"/>
      <c r="GLM211" s="1"/>
      <c r="GLN211" s="90"/>
      <c r="GLO211" s="1"/>
      <c r="GLP211" s="90"/>
      <c r="GLQ211" s="1"/>
      <c r="GLR211" s="90"/>
      <c r="GLS211" s="1"/>
      <c r="GLT211" s="90"/>
      <c r="GLU211" s="1"/>
      <c r="GLV211" s="90"/>
      <c r="GLW211" s="1"/>
      <c r="GLX211" s="90"/>
      <c r="GLY211" s="1"/>
      <c r="GLZ211" s="90"/>
      <c r="GMA211" s="1"/>
      <c r="GMB211" s="90"/>
      <c r="GMC211" s="1"/>
      <c r="GMD211" s="90"/>
      <c r="GME211" s="1"/>
      <c r="GMF211" s="90"/>
      <c r="GMG211" s="1"/>
      <c r="GMH211" s="90"/>
      <c r="GMI211" s="1"/>
      <c r="GMJ211" s="90"/>
      <c r="GMK211" s="1"/>
      <c r="GML211" s="90"/>
      <c r="GMM211" s="1"/>
      <c r="GMN211" s="90"/>
      <c r="GMO211" s="1"/>
      <c r="GMP211" s="90"/>
      <c r="GMQ211" s="1"/>
      <c r="GMR211" s="90"/>
      <c r="GMS211" s="1"/>
      <c r="GMT211" s="90"/>
      <c r="GMU211" s="1"/>
      <c r="GMV211" s="90"/>
      <c r="GMW211" s="1"/>
      <c r="GMX211" s="90"/>
      <c r="GMY211" s="1"/>
      <c r="GMZ211" s="90"/>
      <c r="GNA211" s="1"/>
      <c r="GNB211" s="90"/>
      <c r="GNC211" s="1"/>
      <c r="GND211" s="90"/>
      <c r="GNE211" s="1"/>
      <c r="GNF211" s="90"/>
      <c r="GNG211" s="1"/>
      <c r="GNH211" s="90"/>
      <c r="GNI211" s="1"/>
      <c r="GNJ211" s="90"/>
      <c r="GNK211" s="1"/>
      <c r="GNL211" s="90"/>
      <c r="GNM211" s="1"/>
      <c r="GNN211" s="90"/>
      <c r="GNO211" s="1"/>
      <c r="GNP211" s="90"/>
      <c r="GNQ211" s="1"/>
      <c r="GNR211" s="90"/>
      <c r="GNS211" s="1"/>
      <c r="GNT211" s="90"/>
      <c r="GNU211" s="1"/>
      <c r="GNV211" s="90"/>
      <c r="GNW211" s="1"/>
      <c r="GNX211" s="90"/>
      <c r="GNY211" s="1"/>
      <c r="GNZ211" s="90"/>
      <c r="GOA211" s="1"/>
      <c r="GOB211" s="90"/>
      <c r="GOC211" s="1"/>
      <c r="GOD211" s="90"/>
      <c r="GOE211" s="1"/>
      <c r="GOF211" s="90"/>
      <c r="GOG211" s="1"/>
      <c r="GOH211" s="90"/>
      <c r="GOI211" s="1"/>
      <c r="GOJ211" s="90"/>
      <c r="GOK211" s="1"/>
      <c r="GOL211" s="90"/>
      <c r="GOM211" s="1"/>
      <c r="GON211" s="90"/>
      <c r="GOO211" s="1"/>
      <c r="GOP211" s="90"/>
      <c r="GOQ211" s="1"/>
      <c r="GOR211" s="90"/>
      <c r="GOS211" s="1"/>
      <c r="GOT211" s="90"/>
      <c r="GOU211" s="1"/>
      <c r="GOV211" s="90"/>
      <c r="GOW211" s="1"/>
      <c r="GOX211" s="90"/>
      <c r="GOY211" s="1"/>
      <c r="GOZ211" s="90"/>
      <c r="GPA211" s="1"/>
      <c r="GPB211" s="90"/>
      <c r="GPC211" s="1"/>
      <c r="GPD211" s="90"/>
      <c r="GPE211" s="1"/>
      <c r="GPF211" s="90"/>
      <c r="GPG211" s="1"/>
      <c r="GPH211" s="90"/>
      <c r="GPI211" s="1"/>
      <c r="GPJ211" s="90"/>
      <c r="GPK211" s="1"/>
      <c r="GPL211" s="90"/>
      <c r="GPM211" s="1"/>
      <c r="GPN211" s="90"/>
      <c r="GPO211" s="1"/>
      <c r="GPP211" s="90"/>
      <c r="GPQ211" s="1"/>
      <c r="GPR211" s="90"/>
      <c r="GPS211" s="1"/>
      <c r="GPT211" s="90"/>
      <c r="GPU211" s="1"/>
      <c r="GPV211" s="90"/>
      <c r="GPW211" s="1"/>
      <c r="GPX211" s="90"/>
      <c r="GPY211" s="1"/>
      <c r="GPZ211" s="90"/>
      <c r="GQA211" s="1"/>
      <c r="GQB211" s="90"/>
      <c r="GQC211" s="1"/>
      <c r="GQD211" s="90"/>
      <c r="GQE211" s="1"/>
      <c r="GQF211" s="90"/>
      <c r="GQG211" s="1"/>
      <c r="GQH211" s="90"/>
      <c r="GQI211" s="1"/>
      <c r="GQJ211" s="90"/>
      <c r="GQK211" s="1"/>
      <c r="GQL211" s="90"/>
      <c r="GQM211" s="1"/>
      <c r="GQN211" s="90"/>
      <c r="GQO211" s="1"/>
      <c r="GQP211" s="90"/>
      <c r="GQQ211" s="1"/>
      <c r="GQR211" s="90"/>
      <c r="GQS211" s="1"/>
      <c r="GQT211" s="90"/>
      <c r="GQU211" s="1"/>
      <c r="GQV211" s="90"/>
      <c r="GQW211" s="1"/>
      <c r="GQX211" s="90"/>
      <c r="GQY211" s="1"/>
      <c r="GQZ211" s="90"/>
      <c r="GRA211" s="1"/>
      <c r="GRB211" s="90"/>
      <c r="GRC211" s="1"/>
      <c r="GRD211" s="90"/>
      <c r="GRE211" s="1"/>
      <c r="GRF211" s="90"/>
      <c r="GRG211" s="1"/>
      <c r="GRH211" s="90"/>
      <c r="GRI211" s="1"/>
      <c r="GRJ211" s="90"/>
      <c r="GRK211" s="1"/>
      <c r="GRL211" s="90"/>
      <c r="GRM211" s="1"/>
      <c r="GRN211" s="90"/>
      <c r="GRO211" s="1"/>
      <c r="GRP211" s="90"/>
      <c r="GRQ211" s="1"/>
      <c r="GRR211" s="90"/>
      <c r="GRS211" s="1"/>
      <c r="GRT211" s="90"/>
      <c r="GRU211" s="1"/>
      <c r="GRV211" s="90"/>
      <c r="GRW211" s="1"/>
      <c r="GRX211" s="90"/>
      <c r="GRY211" s="1"/>
      <c r="GRZ211" s="90"/>
      <c r="GSA211" s="1"/>
      <c r="GSB211" s="90"/>
      <c r="GSC211" s="1"/>
      <c r="GSD211" s="90"/>
      <c r="GSE211" s="1"/>
      <c r="GSF211" s="90"/>
      <c r="GSG211" s="1"/>
      <c r="GSH211" s="90"/>
      <c r="GSI211" s="1"/>
      <c r="GSJ211" s="90"/>
      <c r="GSK211" s="1"/>
      <c r="GSL211" s="90"/>
      <c r="GSM211" s="1"/>
      <c r="GSN211" s="90"/>
      <c r="GSO211" s="1"/>
      <c r="GSP211" s="90"/>
      <c r="GSQ211" s="1"/>
      <c r="GSR211" s="90"/>
      <c r="GSS211" s="1"/>
      <c r="GST211" s="90"/>
      <c r="GSU211" s="1"/>
      <c r="GSV211" s="90"/>
      <c r="GSW211" s="1"/>
      <c r="GSX211" s="90"/>
      <c r="GSY211" s="1"/>
      <c r="GSZ211" s="90"/>
      <c r="GTA211" s="1"/>
      <c r="GTB211" s="90"/>
      <c r="GTC211" s="1"/>
      <c r="GTD211" s="90"/>
      <c r="GTE211" s="1"/>
      <c r="GTF211" s="90"/>
      <c r="GTG211" s="1"/>
      <c r="GTH211" s="90"/>
      <c r="GTI211" s="1"/>
      <c r="GTJ211" s="90"/>
      <c r="GTK211" s="1"/>
      <c r="GTL211" s="90"/>
      <c r="GTM211" s="1"/>
      <c r="GTN211" s="90"/>
      <c r="GTO211" s="1"/>
      <c r="GTP211" s="90"/>
      <c r="GTQ211" s="1"/>
      <c r="GTR211" s="90"/>
      <c r="GTS211" s="1"/>
      <c r="GTT211" s="90"/>
      <c r="GTU211" s="1"/>
      <c r="GTV211" s="90"/>
      <c r="GTW211" s="1"/>
      <c r="GTX211" s="90"/>
      <c r="GTY211" s="1"/>
      <c r="GTZ211" s="90"/>
      <c r="GUA211" s="1"/>
      <c r="GUB211" s="90"/>
      <c r="GUC211" s="1"/>
      <c r="GUD211" s="90"/>
      <c r="GUE211" s="1"/>
      <c r="GUF211" s="90"/>
      <c r="GUG211" s="1"/>
      <c r="GUH211" s="90"/>
      <c r="GUI211" s="1"/>
      <c r="GUJ211" s="90"/>
      <c r="GUK211" s="1"/>
      <c r="GUL211" s="90"/>
      <c r="GUM211" s="1"/>
      <c r="GUN211" s="90"/>
      <c r="GUO211" s="1"/>
      <c r="GUP211" s="90"/>
      <c r="GUQ211" s="1"/>
      <c r="GUR211" s="90"/>
      <c r="GUS211" s="1"/>
      <c r="GUT211" s="90"/>
      <c r="GUU211" s="1"/>
      <c r="GUV211" s="90"/>
      <c r="GUW211" s="1"/>
      <c r="GUX211" s="90"/>
      <c r="GUY211" s="1"/>
      <c r="GUZ211" s="90"/>
      <c r="GVA211" s="1"/>
      <c r="GVB211" s="90"/>
      <c r="GVC211" s="1"/>
      <c r="GVD211" s="90"/>
      <c r="GVE211" s="1"/>
      <c r="GVF211" s="90"/>
      <c r="GVG211" s="1"/>
      <c r="GVH211" s="90"/>
      <c r="GVI211" s="1"/>
      <c r="GVJ211" s="90"/>
      <c r="GVK211" s="1"/>
      <c r="GVL211" s="90"/>
      <c r="GVM211" s="1"/>
      <c r="GVN211" s="90"/>
      <c r="GVO211" s="1"/>
      <c r="GVP211" s="90"/>
      <c r="GVQ211" s="1"/>
      <c r="GVR211" s="90"/>
      <c r="GVS211" s="1"/>
      <c r="GVT211" s="90"/>
      <c r="GVU211" s="1"/>
      <c r="GVV211" s="90"/>
      <c r="GVW211" s="1"/>
      <c r="GVX211" s="90"/>
      <c r="GVY211" s="1"/>
      <c r="GVZ211" s="90"/>
      <c r="GWA211" s="1"/>
      <c r="GWB211" s="90"/>
      <c r="GWC211" s="1"/>
      <c r="GWD211" s="90"/>
      <c r="GWE211" s="1"/>
      <c r="GWF211" s="90"/>
      <c r="GWG211" s="1"/>
      <c r="GWH211" s="90"/>
      <c r="GWI211" s="1"/>
      <c r="GWJ211" s="90"/>
      <c r="GWK211" s="1"/>
      <c r="GWL211" s="90"/>
      <c r="GWM211" s="1"/>
      <c r="GWN211" s="90"/>
      <c r="GWO211" s="1"/>
      <c r="GWP211" s="90"/>
      <c r="GWQ211" s="1"/>
      <c r="GWR211" s="90"/>
      <c r="GWS211" s="1"/>
      <c r="GWT211" s="90"/>
      <c r="GWU211" s="1"/>
      <c r="GWV211" s="90"/>
      <c r="GWW211" s="1"/>
      <c r="GWX211" s="90"/>
      <c r="GWY211" s="1"/>
      <c r="GWZ211" s="90"/>
      <c r="GXA211" s="1"/>
      <c r="GXB211" s="90"/>
      <c r="GXC211" s="1"/>
      <c r="GXD211" s="90"/>
      <c r="GXE211" s="1"/>
      <c r="GXF211" s="90"/>
      <c r="GXG211" s="1"/>
      <c r="GXH211" s="90"/>
      <c r="GXI211" s="1"/>
      <c r="GXJ211" s="90"/>
      <c r="GXK211" s="1"/>
      <c r="GXL211" s="90"/>
      <c r="GXM211" s="1"/>
      <c r="GXN211" s="90"/>
      <c r="GXO211" s="1"/>
      <c r="GXP211" s="90"/>
      <c r="GXQ211" s="1"/>
      <c r="GXR211" s="90"/>
      <c r="GXS211" s="1"/>
      <c r="GXT211" s="90"/>
      <c r="GXU211" s="1"/>
      <c r="GXV211" s="90"/>
      <c r="GXW211" s="1"/>
      <c r="GXX211" s="90"/>
      <c r="GXY211" s="1"/>
      <c r="GXZ211" s="90"/>
      <c r="GYA211" s="1"/>
      <c r="GYB211" s="90"/>
      <c r="GYC211" s="1"/>
      <c r="GYD211" s="90"/>
      <c r="GYE211" s="1"/>
      <c r="GYF211" s="90"/>
      <c r="GYG211" s="1"/>
      <c r="GYH211" s="90"/>
      <c r="GYI211" s="1"/>
      <c r="GYJ211" s="90"/>
      <c r="GYK211" s="1"/>
      <c r="GYL211" s="90"/>
      <c r="GYM211" s="1"/>
      <c r="GYN211" s="90"/>
      <c r="GYO211" s="1"/>
      <c r="GYP211" s="90"/>
      <c r="GYQ211" s="1"/>
      <c r="GYR211" s="90"/>
      <c r="GYS211" s="1"/>
      <c r="GYT211" s="90"/>
      <c r="GYU211" s="1"/>
      <c r="GYV211" s="90"/>
      <c r="GYW211" s="1"/>
      <c r="GYX211" s="90"/>
      <c r="GYY211" s="1"/>
      <c r="GYZ211" s="90"/>
      <c r="GZA211" s="1"/>
      <c r="GZB211" s="90"/>
      <c r="GZC211" s="1"/>
      <c r="GZD211" s="90"/>
      <c r="GZE211" s="1"/>
      <c r="GZF211" s="90"/>
      <c r="GZG211" s="1"/>
      <c r="GZH211" s="90"/>
      <c r="GZI211" s="1"/>
      <c r="GZJ211" s="90"/>
      <c r="GZK211" s="1"/>
      <c r="GZL211" s="90"/>
      <c r="GZM211" s="1"/>
      <c r="GZN211" s="90"/>
      <c r="GZO211" s="1"/>
      <c r="GZP211" s="90"/>
      <c r="GZQ211" s="1"/>
      <c r="GZR211" s="90"/>
      <c r="GZS211" s="1"/>
      <c r="GZT211" s="90"/>
      <c r="GZU211" s="1"/>
      <c r="GZV211" s="90"/>
      <c r="GZW211" s="1"/>
      <c r="GZX211" s="90"/>
      <c r="GZY211" s="1"/>
      <c r="GZZ211" s="90"/>
      <c r="HAA211" s="1"/>
      <c r="HAB211" s="90"/>
      <c r="HAC211" s="1"/>
      <c r="HAD211" s="90"/>
      <c r="HAE211" s="1"/>
      <c r="HAF211" s="90"/>
      <c r="HAG211" s="1"/>
      <c r="HAH211" s="90"/>
      <c r="HAI211" s="1"/>
      <c r="HAJ211" s="90"/>
      <c r="HAK211" s="1"/>
      <c r="HAL211" s="90"/>
      <c r="HAM211" s="1"/>
      <c r="HAN211" s="90"/>
      <c r="HAO211" s="1"/>
      <c r="HAP211" s="90"/>
      <c r="HAQ211" s="1"/>
      <c r="HAR211" s="90"/>
      <c r="HAS211" s="1"/>
      <c r="HAT211" s="90"/>
      <c r="HAU211" s="1"/>
      <c r="HAV211" s="90"/>
      <c r="HAW211" s="1"/>
      <c r="HAX211" s="90"/>
      <c r="HAY211" s="1"/>
      <c r="HAZ211" s="90"/>
      <c r="HBA211" s="1"/>
      <c r="HBB211" s="90"/>
      <c r="HBC211" s="1"/>
      <c r="HBD211" s="90"/>
      <c r="HBE211" s="1"/>
      <c r="HBF211" s="90"/>
      <c r="HBG211" s="1"/>
      <c r="HBH211" s="90"/>
      <c r="HBI211" s="1"/>
      <c r="HBJ211" s="90"/>
      <c r="HBK211" s="1"/>
      <c r="HBL211" s="90"/>
      <c r="HBM211" s="1"/>
      <c r="HBN211" s="90"/>
      <c r="HBO211" s="1"/>
      <c r="HBP211" s="90"/>
      <c r="HBQ211" s="1"/>
      <c r="HBR211" s="90"/>
      <c r="HBS211" s="1"/>
      <c r="HBT211" s="90"/>
      <c r="HBU211" s="1"/>
      <c r="HBV211" s="90"/>
      <c r="HBW211" s="1"/>
      <c r="HBX211" s="90"/>
      <c r="HBY211" s="1"/>
      <c r="HBZ211" s="90"/>
      <c r="HCA211" s="1"/>
      <c r="HCB211" s="90"/>
      <c r="HCC211" s="1"/>
      <c r="HCD211" s="90"/>
      <c r="HCE211" s="1"/>
      <c r="HCF211" s="90"/>
      <c r="HCG211" s="1"/>
      <c r="HCH211" s="90"/>
      <c r="HCI211" s="1"/>
      <c r="HCJ211" s="90"/>
      <c r="HCK211" s="1"/>
      <c r="HCL211" s="90"/>
      <c r="HCM211" s="1"/>
      <c r="HCN211" s="90"/>
      <c r="HCO211" s="1"/>
      <c r="HCP211" s="90"/>
      <c r="HCQ211" s="1"/>
      <c r="HCR211" s="90"/>
      <c r="HCS211" s="1"/>
      <c r="HCT211" s="90"/>
      <c r="HCU211" s="1"/>
      <c r="HCV211" s="90"/>
      <c r="HCW211" s="1"/>
      <c r="HCX211" s="90"/>
      <c r="HCY211" s="1"/>
      <c r="HCZ211" s="90"/>
      <c r="HDA211" s="1"/>
      <c r="HDB211" s="90"/>
      <c r="HDC211" s="1"/>
      <c r="HDD211" s="90"/>
      <c r="HDE211" s="1"/>
      <c r="HDF211" s="90"/>
      <c r="HDG211" s="1"/>
      <c r="HDH211" s="90"/>
      <c r="HDI211" s="1"/>
      <c r="HDJ211" s="90"/>
      <c r="HDK211" s="1"/>
      <c r="HDL211" s="90"/>
      <c r="HDM211" s="1"/>
      <c r="HDN211" s="90"/>
      <c r="HDO211" s="1"/>
      <c r="HDP211" s="90"/>
      <c r="HDQ211" s="1"/>
      <c r="HDR211" s="90"/>
      <c r="HDS211" s="1"/>
      <c r="HDT211" s="90"/>
      <c r="HDU211" s="1"/>
      <c r="HDV211" s="90"/>
      <c r="HDW211" s="1"/>
      <c r="HDX211" s="90"/>
      <c r="HDY211" s="1"/>
      <c r="HDZ211" s="90"/>
      <c r="HEA211" s="1"/>
      <c r="HEB211" s="90"/>
      <c r="HEC211" s="1"/>
      <c r="HED211" s="90"/>
      <c r="HEE211" s="1"/>
      <c r="HEF211" s="90"/>
      <c r="HEG211" s="1"/>
      <c r="HEH211" s="90"/>
      <c r="HEI211" s="1"/>
      <c r="HEJ211" s="90"/>
      <c r="HEK211" s="1"/>
      <c r="HEL211" s="90"/>
      <c r="HEM211" s="1"/>
      <c r="HEN211" s="90"/>
      <c r="HEO211" s="1"/>
      <c r="HEP211" s="90"/>
      <c r="HEQ211" s="1"/>
      <c r="HER211" s="90"/>
      <c r="HES211" s="1"/>
      <c r="HET211" s="90"/>
      <c r="HEU211" s="1"/>
      <c r="HEV211" s="90"/>
      <c r="HEW211" s="1"/>
      <c r="HEX211" s="90"/>
      <c r="HEY211" s="1"/>
      <c r="HEZ211" s="90"/>
      <c r="HFA211" s="1"/>
      <c r="HFB211" s="90"/>
      <c r="HFC211" s="1"/>
      <c r="HFD211" s="90"/>
      <c r="HFE211" s="1"/>
      <c r="HFF211" s="90"/>
      <c r="HFG211" s="1"/>
      <c r="HFH211" s="90"/>
      <c r="HFI211" s="1"/>
      <c r="HFJ211" s="90"/>
      <c r="HFK211" s="1"/>
      <c r="HFL211" s="90"/>
      <c r="HFM211" s="1"/>
      <c r="HFN211" s="90"/>
      <c r="HFO211" s="1"/>
      <c r="HFP211" s="90"/>
      <c r="HFQ211" s="1"/>
      <c r="HFR211" s="90"/>
      <c r="HFS211" s="1"/>
      <c r="HFT211" s="90"/>
      <c r="HFU211" s="1"/>
      <c r="HFV211" s="90"/>
      <c r="HFW211" s="1"/>
      <c r="HFX211" s="90"/>
      <c r="HFY211" s="1"/>
      <c r="HFZ211" s="90"/>
      <c r="HGA211" s="1"/>
      <c r="HGB211" s="90"/>
      <c r="HGC211" s="1"/>
      <c r="HGD211" s="90"/>
      <c r="HGE211" s="1"/>
      <c r="HGF211" s="90"/>
      <c r="HGG211" s="1"/>
      <c r="HGH211" s="90"/>
      <c r="HGI211" s="1"/>
      <c r="HGJ211" s="90"/>
      <c r="HGK211" s="1"/>
      <c r="HGL211" s="90"/>
      <c r="HGM211" s="1"/>
      <c r="HGN211" s="90"/>
      <c r="HGO211" s="1"/>
      <c r="HGP211" s="90"/>
      <c r="HGQ211" s="1"/>
      <c r="HGR211" s="90"/>
      <c r="HGS211" s="1"/>
      <c r="HGT211" s="90"/>
      <c r="HGU211" s="1"/>
      <c r="HGV211" s="90"/>
      <c r="HGW211" s="1"/>
      <c r="HGX211" s="90"/>
      <c r="HGY211" s="1"/>
      <c r="HGZ211" s="90"/>
      <c r="HHA211" s="1"/>
      <c r="HHB211" s="90"/>
      <c r="HHC211" s="1"/>
      <c r="HHD211" s="90"/>
      <c r="HHE211" s="1"/>
      <c r="HHF211" s="90"/>
      <c r="HHG211" s="1"/>
      <c r="HHH211" s="90"/>
      <c r="HHI211" s="1"/>
      <c r="HHJ211" s="90"/>
      <c r="HHK211" s="1"/>
      <c r="HHL211" s="90"/>
      <c r="HHM211" s="1"/>
      <c r="HHN211" s="90"/>
      <c r="HHO211" s="1"/>
      <c r="HHP211" s="90"/>
      <c r="HHQ211" s="1"/>
      <c r="HHR211" s="90"/>
      <c r="HHS211" s="1"/>
      <c r="HHT211" s="90"/>
      <c r="HHU211" s="1"/>
      <c r="HHV211" s="90"/>
      <c r="HHW211" s="1"/>
      <c r="HHX211" s="90"/>
      <c r="HHY211" s="1"/>
      <c r="HHZ211" s="90"/>
      <c r="HIA211" s="1"/>
      <c r="HIB211" s="90"/>
      <c r="HIC211" s="1"/>
      <c r="HID211" s="90"/>
      <c r="HIE211" s="1"/>
      <c r="HIF211" s="90"/>
      <c r="HIG211" s="1"/>
      <c r="HIH211" s="90"/>
      <c r="HII211" s="1"/>
      <c r="HIJ211" s="90"/>
      <c r="HIK211" s="1"/>
      <c r="HIL211" s="90"/>
      <c r="HIM211" s="1"/>
      <c r="HIN211" s="90"/>
      <c r="HIO211" s="1"/>
      <c r="HIP211" s="90"/>
      <c r="HIQ211" s="1"/>
      <c r="HIR211" s="90"/>
      <c r="HIS211" s="1"/>
      <c r="HIT211" s="90"/>
      <c r="HIU211" s="1"/>
      <c r="HIV211" s="90"/>
      <c r="HIW211" s="1"/>
      <c r="HIX211" s="90"/>
      <c r="HIY211" s="1"/>
      <c r="HIZ211" s="90"/>
      <c r="HJA211" s="1"/>
      <c r="HJB211" s="90"/>
      <c r="HJC211" s="1"/>
      <c r="HJD211" s="90"/>
      <c r="HJE211" s="1"/>
      <c r="HJF211" s="90"/>
      <c r="HJG211" s="1"/>
      <c r="HJH211" s="90"/>
      <c r="HJI211" s="1"/>
      <c r="HJJ211" s="90"/>
      <c r="HJK211" s="1"/>
      <c r="HJL211" s="90"/>
      <c r="HJM211" s="1"/>
      <c r="HJN211" s="90"/>
      <c r="HJO211" s="1"/>
      <c r="HJP211" s="90"/>
      <c r="HJQ211" s="1"/>
      <c r="HJR211" s="90"/>
      <c r="HJS211" s="1"/>
      <c r="HJT211" s="90"/>
      <c r="HJU211" s="1"/>
      <c r="HJV211" s="90"/>
      <c r="HJW211" s="1"/>
      <c r="HJX211" s="90"/>
      <c r="HJY211" s="1"/>
      <c r="HJZ211" s="90"/>
      <c r="HKA211" s="1"/>
      <c r="HKB211" s="90"/>
      <c r="HKC211" s="1"/>
      <c r="HKD211" s="90"/>
      <c r="HKE211" s="1"/>
      <c r="HKF211" s="90"/>
      <c r="HKG211" s="1"/>
      <c r="HKH211" s="90"/>
      <c r="HKI211" s="1"/>
      <c r="HKJ211" s="90"/>
      <c r="HKK211" s="1"/>
      <c r="HKL211" s="90"/>
      <c r="HKM211" s="1"/>
      <c r="HKN211" s="90"/>
      <c r="HKO211" s="1"/>
      <c r="HKP211" s="90"/>
      <c r="HKQ211" s="1"/>
      <c r="HKR211" s="90"/>
      <c r="HKS211" s="1"/>
      <c r="HKT211" s="90"/>
      <c r="HKU211" s="1"/>
      <c r="HKV211" s="90"/>
      <c r="HKW211" s="1"/>
      <c r="HKX211" s="90"/>
      <c r="HKY211" s="1"/>
      <c r="HKZ211" s="90"/>
      <c r="HLA211" s="1"/>
      <c r="HLB211" s="90"/>
      <c r="HLC211" s="1"/>
      <c r="HLD211" s="90"/>
      <c r="HLE211" s="1"/>
      <c r="HLF211" s="90"/>
      <c r="HLG211" s="1"/>
      <c r="HLH211" s="90"/>
      <c r="HLI211" s="1"/>
      <c r="HLJ211" s="90"/>
      <c r="HLK211" s="1"/>
      <c r="HLL211" s="90"/>
      <c r="HLM211" s="1"/>
      <c r="HLN211" s="90"/>
      <c r="HLO211" s="1"/>
      <c r="HLP211" s="90"/>
      <c r="HLQ211" s="1"/>
      <c r="HLR211" s="90"/>
      <c r="HLS211" s="1"/>
      <c r="HLT211" s="90"/>
      <c r="HLU211" s="1"/>
      <c r="HLV211" s="90"/>
      <c r="HLW211" s="1"/>
      <c r="HLX211" s="90"/>
      <c r="HLY211" s="1"/>
      <c r="HLZ211" s="90"/>
      <c r="HMA211" s="1"/>
      <c r="HMB211" s="90"/>
      <c r="HMC211" s="1"/>
      <c r="HMD211" s="90"/>
      <c r="HME211" s="1"/>
      <c r="HMF211" s="90"/>
      <c r="HMG211" s="1"/>
      <c r="HMH211" s="90"/>
      <c r="HMI211" s="1"/>
      <c r="HMJ211" s="90"/>
      <c r="HMK211" s="1"/>
      <c r="HML211" s="90"/>
      <c r="HMM211" s="1"/>
      <c r="HMN211" s="90"/>
      <c r="HMO211" s="1"/>
      <c r="HMP211" s="90"/>
      <c r="HMQ211" s="1"/>
      <c r="HMR211" s="90"/>
      <c r="HMS211" s="1"/>
      <c r="HMT211" s="90"/>
      <c r="HMU211" s="1"/>
      <c r="HMV211" s="90"/>
      <c r="HMW211" s="1"/>
      <c r="HMX211" s="90"/>
      <c r="HMY211" s="1"/>
      <c r="HMZ211" s="90"/>
      <c r="HNA211" s="1"/>
      <c r="HNB211" s="90"/>
      <c r="HNC211" s="1"/>
      <c r="HND211" s="90"/>
      <c r="HNE211" s="1"/>
      <c r="HNF211" s="90"/>
      <c r="HNG211" s="1"/>
      <c r="HNH211" s="90"/>
      <c r="HNI211" s="1"/>
      <c r="HNJ211" s="90"/>
      <c r="HNK211" s="1"/>
      <c r="HNL211" s="90"/>
      <c r="HNM211" s="1"/>
      <c r="HNN211" s="90"/>
      <c r="HNO211" s="1"/>
      <c r="HNP211" s="90"/>
      <c r="HNQ211" s="1"/>
      <c r="HNR211" s="90"/>
      <c r="HNS211" s="1"/>
      <c r="HNT211" s="90"/>
      <c r="HNU211" s="1"/>
      <c r="HNV211" s="90"/>
      <c r="HNW211" s="1"/>
      <c r="HNX211" s="90"/>
      <c r="HNY211" s="1"/>
      <c r="HNZ211" s="90"/>
      <c r="HOA211" s="1"/>
      <c r="HOB211" s="90"/>
      <c r="HOC211" s="1"/>
      <c r="HOD211" s="90"/>
      <c r="HOE211" s="1"/>
      <c r="HOF211" s="90"/>
      <c r="HOG211" s="1"/>
      <c r="HOH211" s="90"/>
      <c r="HOI211" s="1"/>
      <c r="HOJ211" s="90"/>
      <c r="HOK211" s="1"/>
      <c r="HOL211" s="90"/>
      <c r="HOM211" s="1"/>
      <c r="HON211" s="90"/>
      <c r="HOO211" s="1"/>
      <c r="HOP211" s="90"/>
      <c r="HOQ211" s="1"/>
      <c r="HOR211" s="90"/>
      <c r="HOS211" s="1"/>
      <c r="HOT211" s="90"/>
      <c r="HOU211" s="1"/>
      <c r="HOV211" s="90"/>
      <c r="HOW211" s="1"/>
      <c r="HOX211" s="90"/>
      <c r="HOY211" s="1"/>
      <c r="HOZ211" s="90"/>
      <c r="HPA211" s="1"/>
      <c r="HPB211" s="90"/>
      <c r="HPC211" s="1"/>
      <c r="HPD211" s="90"/>
      <c r="HPE211" s="1"/>
      <c r="HPF211" s="90"/>
      <c r="HPG211" s="1"/>
      <c r="HPH211" s="90"/>
      <c r="HPI211" s="1"/>
      <c r="HPJ211" s="90"/>
      <c r="HPK211" s="1"/>
      <c r="HPL211" s="90"/>
      <c r="HPM211" s="1"/>
      <c r="HPN211" s="90"/>
      <c r="HPO211" s="1"/>
      <c r="HPP211" s="90"/>
      <c r="HPQ211" s="1"/>
      <c r="HPR211" s="90"/>
      <c r="HPS211" s="1"/>
      <c r="HPT211" s="90"/>
      <c r="HPU211" s="1"/>
      <c r="HPV211" s="90"/>
      <c r="HPW211" s="1"/>
      <c r="HPX211" s="90"/>
      <c r="HPY211" s="1"/>
      <c r="HPZ211" s="90"/>
      <c r="HQA211" s="1"/>
      <c r="HQB211" s="90"/>
      <c r="HQC211" s="1"/>
      <c r="HQD211" s="90"/>
      <c r="HQE211" s="1"/>
      <c r="HQF211" s="90"/>
      <c r="HQG211" s="1"/>
      <c r="HQH211" s="90"/>
      <c r="HQI211" s="1"/>
      <c r="HQJ211" s="90"/>
      <c r="HQK211" s="1"/>
      <c r="HQL211" s="90"/>
      <c r="HQM211" s="1"/>
      <c r="HQN211" s="90"/>
      <c r="HQO211" s="1"/>
      <c r="HQP211" s="90"/>
      <c r="HQQ211" s="1"/>
      <c r="HQR211" s="90"/>
      <c r="HQS211" s="1"/>
      <c r="HQT211" s="90"/>
      <c r="HQU211" s="1"/>
      <c r="HQV211" s="90"/>
      <c r="HQW211" s="1"/>
      <c r="HQX211" s="90"/>
      <c r="HQY211" s="1"/>
      <c r="HQZ211" s="90"/>
      <c r="HRA211" s="1"/>
      <c r="HRB211" s="90"/>
      <c r="HRC211" s="1"/>
      <c r="HRD211" s="90"/>
      <c r="HRE211" s="1"/>
      <c r="HRF211" s="90"/>
      <c r="HRG211" s="1"/>
      <c r="HRH211" s="90"/>
      <c r="HRI211" s="1"/>
      <c r="HRJ211" s="90"/>
      <c r="HRK211" s="1"/>
      <c r="HRL211" s="90"/>
      <c r="HRM211" s="1"/>
      <c r="HRN211" s="90"/>
      <c r="HRO211" s="1"/>
      <c r="HRP211" s="90"/>
      <c r="HRQ211" s="1"/>
      <c r="HRR211" s="90"/>
      <c r="HRS211" s="1"/>
      <c r="HRT211" s="90"/>
      <c r="HRU211" s="1"/>
      <c r="HRV211" s="90"/>
      <c r="HRW211" s="1"/>
      <c r="HRX211" s="90"/>
      <c r="HRY211" s="1"/>
      <c r="HRZ211" s="90"/>
      <c r="HSA211" s="1"/>
      <c r="HSB211" s="90"/>
      <c r="HSC211" s="1"/>
      <c r="HSD211" s="90"/>
      <c r="HSE211" s="1"/>
      <c r="HSF211" s="90"/>
      <c r="HSG211" s="1"/>
      <c r="HSH211" s="90"/>
      <c r="HSI211" s="1"/>
      <c r="HSJ211" s="90"/>
      <c r="HSK211" s="1"/>
      <c r="HSL211" s="90"/>
      <c r="HSM211" s="1"/>
      <c r="HSN211" s="90"/>
      <c r="HSO211" s="1"/>
      <c r="HSP211" s="90"/>
      <c r="HSQ211" s="1"/>
      <c r="HSR211" s="90"/>
      <c r="HSS211" s="1"/>
      <c r="HST211" s="90"/>
      <c r="HSU211" s="1"/>
      <c r="HSV211" s="90"/>
      <c r="HSW211" s="1"/>
      <c r="HSX211" s="90"/>
      <c r="HSY211" s="1"/>
      <c r="HSZ211" s="90"/>
      <c r="HTA211" s="1"/>
      <c r="HTB211" s="90"/>
      <c r="HTC211" s="1"/>
      <c r="HTD211" s="90"/>
      <c r="HTE211" s="1"/>
      <c r="HTF211" s="90"/>
      <c r="HTG211" s="1"/>
      <c r="HTH211" s="90"/>
      <c r="HTI211" s="1"/>
      <c r="HTJ211" s="90"/>
      <c r="HTK211" s="1"/>
      <c r="HTL211" s="90"/>
      <c r="HTM211" s="1"/>
      <c r="HTN211" s="90"/>
      <c r="HTO211" s="1"/>
      <c r="HTP211" s="90"/>
      <c r="HTQ211" s="1"/>
      <c r="HTR211" s="90"/>
      <c r="HTS211" s="1"/>
      <c r="HTT211" s="90"/>
      <c r="HTU211" s="1"/>
      <c r="HTV211" s="90"/>
      <c r="HTW211" s="1"/>
      <c r="HTX211" s="90"/>
      <c r="HTY211" s="1"/>
      <c r="HTZ211" s="90"/>
      <c r="HUA211" s="1"/>
      <c r="HUB211" s="90"/>
      <c r="HUC211" s="1"/>
      <c r="HUD211" s="90"/>
      <c r="HUE211" s="1"/>
      <c r="HUF211" s="90"/>
      <c r="HUG211" s="1"/>
      <c r="HUH211" s="90"/>
      <c r="HUI211" s="1"/>
      <c r="HUJ211" s="90"/>
      <c r="HUK211" s="1"/>
      <c r="HUL211" s="90"/>
      <c r="HUM211" s="1"/>
      <c r="HUN211" s="90"/>
      <c r="HUO211" s="1"/>
      <c r="HUP211" s="90"/>
      <c r="HUQ211" s="1"/>
      <c r="HUR211" s="90"/>
      <c r="HUS211" s="1"/>
      <c r="HUT211" s="90"/>
      <c r="HUU211" s="1"/>
      <c r="HUV211" s="90"/>
      <c r="HUW211" s="1"/>
      <c r="HUX211" s="90"/>
      <c r="HUY211" s="1"/>
      <c r="HUZ211" s="90"/>
      <c r="HVA211" s="1"/>
      <c r="HVB211" s="90"/>
      <c r="HVC211" s="1"/>
      <c r="HVD211" s="90"/>
      <c r="HVE211" s="1"/>
      <c r="HVF211" s="90"/>
      <c r="HVG211" s="1"/>
      <c r="HVH211" s="90"/>
      <c r="HVI211" s="1"/>
      <c r="HVJ211" s="90"/>
      <c r="HVK211" s="1"/>
      <c r="HVL211" s="90"/>
      <c r="HVM211" s="1"/>
      <c r="HVN211" s="90"/>
      <c r="HVO211" s="1"/>
      <c r="HVP211" s="90"/>
      <c r="HVQ211" s="1"/>
      <c r="HVR211" s="90"/>
      <c r="HVS211" s="1"/>
      <c r="HVT211" s="90"/>
      <c r="HVU211" s="1"/>
      <c r="HVV211" s="90"/>
      <c r="HVW211" s="1"/>
      <c r="HVX211" s="90"/>
      <c r="HVY211" s="1"/>
      <c r="HVZ211" s="90"/>
      <c r="HWA211" s="1"/>
      <c r="HWB211" s="90"/>
      <c r="HWC211" s="1"/>
      <c r="HWD211" s="90"/>
      <c r="HWE211" s="1"/>
      <c r="HWF211" s="90"/>
      <c r="HWG211" s="1"/>
      <c r="HWH211" s="90"/>
      <c r="HWI211" s="1"/>
      <c r="HWJ211" s="90"/>
      <c r="HWK211" s="1"/>
      <c r="HWL211" s="90"/>
      <c r="HWM211" s="1"/>
      <c r="HWN211" s="90"/>
      <c r="HWO211" s="1"/>
      <c r="HWP211" s="90"/>
      <c r="HWQ211" s="1"/>
      <c r="HWR211" s="90"/>
      <c r="HWS211" s="1"/>
      <c r="HWT211" s="90"/>
      <c r="HWU211" s="1"/>
      <c r="HWV211" s="90"/>
      <c r="HWW211" s="1"/>
      <c r="HWX211" s="90"/>
      <c r="HWY211" s="1"/>
      <c r="HWZ211" s="90"/>
      <c r="HXA211" s="1"/>
      <c r="HXB211" s="90"/>
      <c r="HXC211" s="1"/>
      <c r="HXD211" s="90"/>
      <c r="HXE211" s="1"/>
      <c r="HXF211" s="90"/>
      <c r="HXG211" s="1"/>
      <c r="HXH211" s="90"/>
      <c r="HXI211" s="1"/>
      <c r="HXJ211" s="90"/>
      <c r="HXK211" s="1"/>
      <c r="HXL211" s="90"/>
      <c r="HXM211" s="1"/>
      <c r="HXN211" s="90"/>
      <c r="HXO211" s="1"/>
      <c r="HXP211" s="90"/>
      <c r="HXQ211" s="1"/>
      <c r="HXR211" s="90"/>
      <c r="HXS211" s="1"/>
      <c r="HXT211" s="90"/>
      <c r="HXU211" s="1"/>
      <c r="HXV211" s="90"/>
      <c r="HXW211" s="1"/>
      <c r="HXX211" s="90"/>
      <c r="HXY211" s="1"/>
      <c r="HXZ211" s="90"/>
      <c r="HYA211" s="1"/>
      <c r="HYB211" s="90"/>
      <c r="HYC211" s="1"/>
      <c r="HYD211" s="90"/>
      <c r="HYE211" s="1"/>
      <c r="HYF211" s="90"/>
      <c r="HYG211" s="1"/>
      <c r="HYH211" s="90"/>
      <c r="HYI211" s="1"/>
      <c r="HYJ211" s="90"/>
      <c r="HYK211" s="1"/>
      <c r="HYL211" s="90"/>
      <c r="HYM211" s="1"/>
      <c r="HYN211" s="90"/>
      <c r="HYO211" s="1"/>
      <c r="HYP211" s="90"/>
      <c r="HYQ211" s="1"/>
      <c r="HYR211" s="90"/>
      <c r="HYS211" s="1"/>
      <c r="HYT211" s="90"/>
      <c r="HYU211" s="1"/>
      <c r="HYV211" s="90"/>
      <c r="HYW211" s="1"/>
      <c r="HYX211" s="90"/>
      <c r="HYY211" s="1"/>
      <c r="HYZ211" s="90"/>
      <c r="HZA211" s="1"/>
      <c r="HZB211" s="90"/>
      <c r="HZC211" s="1"/>
      <c r="HZD211" s="90"/>
      <c r="HZE211" s="1"/>
      <c r="HZF211" s="90"/>
      <c r="HZG211" s="1"/>
      <c r="HZH211" s="90"/>
      <c r="HZI211" s="1"/>
      <c r="HZJ211" s="90"/>
      <c r="HZK211" s="1"/>
      <c r="HZL211" s="90"/>
      <c r="HZM211" s="1"/>
      <c r="HZN211" s="90"/>
      <c r="HZO211" s="1"/>
      <c r="HZP211" s="90"/>
      <c r="HZQ211" s="1"/>
      <c r="HZR211" s="90"/>
      <c r="HZS211" s="1"/>
      <c r="HZT211" s="90"/>
      <c r="HZU211" s="1"/>
      <c r="HZV211" s="90"/>
      <c r="HZW211" s="1"/>
      <c r="HZX211" s="90"/>
      <c r="HZY211" s="1"/>
      <c r="HZZ211" s="90"/>
      <c r="IAA211" s="1"/>
      <c r="IAB211" s="90"/>
      <c r="IAC211" s="1"/>
      <c r="IAD211" s="90"/>
      <c r="IAE211" s="1"/>
      <c r="IAF211" s="90"/>
      <c r="IAG211" s="1"/>
      <c r="IAH211" s="90"/>
      <c r="IAI211" s="1"/>
      <c r="IAJ211" s="90"/>
      <c r="IAK211" s="1"/>
      <c r="IAL211" s="90"/>
      <c r="IAM211" s="1"/>
      <c r="IAN211" s="90"/>
      <c r="IAO211" s="1"/>
      <c r="IAP211" s="90"/>
      <c r="IAQ211" s="1"/>
      <c r="IAR211" s="90"/>
      <c r="IAS211" s="1"/>
      <c r="IAT211" s="90"/>
      <c r="IAU211" s="1"/>
      <c r="IAV211" s="90"/>
      <c r="IAW211" s="1"/>
      <c r="IAX211" s="90"/>
      <c r="IAY211" s="1"/>
      <c r="IAZ211" s="90"/>
      <c r="IBA211" s="1"/>
      <c r="IBB211" s="90"/>
      <c r="IBC211" s="1"/>
      <c r="IBD211" s="90"/>
      <c r="IBE211" s="1"/>
      <c r="IBF211" s="90"/>
      <c r="IBG211" s="1"/>
      <c r="IBH211" s="90"/>
      <c r="IBI211" s="1"/>
      <c r="IBJ211" s="90"/>
      <c r="IBK211" s="1"/>
      <c r="IBL211" s="90"/>
      <c r="IBM211" s="1"/>
      <c r="IBN211" s="90"/>
      <c r="IBO211" s="1"/>
      <c r="IBP211" s="90"/>
      <c r="IBQ211" s="1"/>
      <c r="IBR211" s="90"/>
      <c r="IBS211" s="1"/>
      <c r="IBT211" s="90"/>
      <c r="IBU211" s="1"/>
      <c r="IBV211" s="90"/>
      <c r="IBW211" s="1"/>
      <c r="IBX211" s="90"/>
      <c r="IBY211" s="1"/>
      <c r="IBZ211" s="90"/>
      <c r="ICA211" s="1"/>
      <c r="ICB211" s="90"/>
      <c r="ICC211" s="1"/>
      <c r="ICD211" s="90"/>
      <c r="ICE211" s="1"/>
      <c r="ICF211" s="90"/>
      <c r="ICG211" s="1"/>
      <c r="ICH211" s="90"/>
      <c r="ICI211" s="1"/>
      <c r="ICJ211" s="90"/>
      <c r="ICK211" s="1"/>
      <c r="ICL211" s="90"/>
      <c r="ICM211" s="1"/>
      <c r="ICN211" s="90"/>
      <c r="ICO211" s="1"/>
      <c r="ICP211" s="90"/>
      <c r="ICQ211" s="1"/>
      <c r="ICR211" s="90"/>
      <c r="ICS211" s="1"/>
      <c r="ICT211" s="90"/>
      <c r="ICU211" s="1"/>
      <c r="ICV211" s="90"/>
      <c r="ICW211" s="1"/>
      <c r="ICX211" s="90"/>
      <c r="ICY211" s="1"/>
      <c r="ICZ211" s="90"/>
      <c r="IDA211" s="1"/>
      <c r="IDB211" s="90"/>
      <c r="IDC211" s="1"/>
      <c r="IDD211" s="90"/>
      <c r="IDE211" s="1"/>
      <c r="IDF211" s="90"/>
      <c r="IDG211" s="1"/>
      <c r="IDH211" s="90"/>
      <c r="IDI211" s="1"/>
      <c r="IDJ211" s="90"/>
      <c r="IDK211" s="1"/>
      <c r="IDL211" s="90"/>
      <c r="IDM211" s="1"/>
      <c r="IDN211" s="90"/>
      <c r="IDO211" s="1"/>
      <c r="IDP211" s="90"/>
      <c r="IDQ211" s="1"/>
      <c r="IDR211" s="90"/>
      <c r="IDS211" s="1"/>
      <c r="IDT211" s="90"/>
      <c r="IDU211" s="1"/>
      <c r="IDV211" s="90"/>
      <c r="IDW211" s="1"/>
      <c r="IDX211" s="90"/>
      <c r="IDY211" s="1"/>
      <c r="IDZ211" s="90"/>
      <c r="IEA211" s="1"/>
      <c r="IEB211" s="90"/>
      <c r="IEC211" s="1"/>
      <c r="IED211" s="90"/>
      <c r="IEE211" s="1"/>
      <c r="IEF211" s="90"/>
      <c r="IEG211" s="1"/>
      <c r="IEH211" s="90"/>
      <c r="IEI211" s="1"/>
      <c r="IEJ211" s="90"/>
      <c r="IEK211" s="1"/>
      <c r="IEL211" s="90"/>
      <c r="IEM211" s="1"/>
      <c r="IEN211" s="90"/>
      <c r="IEO211" s="1"/>
      <c r="IEP211" s="90"/>
      <c r="IEQ211" s="1"/>
      <c r="IER211" s="90"/>
      <c r="IES211" s="1"/>
      <c r="IET211" s="90"/>
      <c r="IEU211" s="1"/>
      <c r="IEV211" s="90"/>
      <c r="IEW211" s="1"/>
      <c r="IEX211" s="90"/>
      <c r="IEY211" s="1"/>
      <c r="IEZ211" s="90"/>
      <c r="IFA211" s="1"/>
      <c r="IFB211" s="90"/>
      <c r="IFC211" s="1"/>
      <c r="IFD211" s="90"/>
      <c r="IFE211" s="1"/>
      <c r="IFF211" s="90"/>
      <c r="IFG211" s="1"/>
      <c r="IFH211" s="90"/>
      <c r="IFI211" s="1"/>
      <c r="IFJ211" s="90"/>
      <c r="IFK211" s="1"/>
      <c r="IFL211" s="90"/>
      <c r="IFM211" s="1"/>
      <c r="IFN211" s="90"/>
      <c r="IFO211" s="1"/>
      <c r="IFP211" s="90"/>
      <c r="IFQ211" s="1"/>
      <c r="IFR211" s="90"/>
      <c r="IFS211" s="1"/>
      <c r="IFT211" s="90"/>
      <c r="IFU211" s="1"/>
      <c r="IFV211" s="90"/>
      <c r="IFW211" s="1"/>
      <c r="IFX211" s="90"/>
      <c r="IFY211" s="1"/>
      <c r="IFZ211" s="90"/>
      <c r="IGA211" s="1"/>
      <c r="IGB211" s="90"/>
      <c r="IGC211" s="1"/>
      <c r="IGD211" s="90"/>
      <c r="IGE211" s="1"/>
      <c r="IGF211" s="90"/>
      <c r="IGG211" s="1"/>
      <c r="IGH211" s="90"/>
      <c r="IGI211" s="1"/>
      <c r="IGJ211" s="90"/>
      <c r="IGK211" s="1"/>
      <c r="IGL211" s="90"/>
      <c r="IGM211" s="1"/>
      <c r="IGN211" s="90"/>
      <c r="IGO211" s="1"/>
      <c r="IGP211" s="90"/>
      <c r="IGQ211" s="1"/>
      <c r="IGR211" s="90"/>
      <c r="IGS211" s="1"/>
      <c r="IGT211" s="90"/>
      <c r="IGU211" s="1"/>
      <c r="IGV211" s="90"/>
      <c r="IGW211" s="1"/>
      <c r="IGX211" s="90"/>
      <c r="IGY211" s="1"/>
      <c r="IGZ211" s="90"/>
      <c r="IHA211" s="1"/>
      <c r="IHB211" s="90"/>
      <c r="IHC211" s="1"/>
      <c r="IHD211" s="90"/>
      <c r="IHE211" s="1"/>
      <c r="IHF211" s="90"/>
      <c r="IHG211" s="1"/>
      <c r="IHH211" s="90"/>
      <c r="IHI211" s="1"/>
      <c r="IHJ211" s="90"/>
      <c r="IHK211" s="1"/>
      <c r="IHL211" s="90"/>
      <c r="IHM211" s="1"/>
      <c r="IHN211" s="90"/>
      <c r="IHO211" s="1"/>
      <c r="IHP211" s="90"/>
      <c r="IHQ211" s="1"/>
      <c r="IHR211" s="90"/>
      <c r="IHS211" s="1"/>
      <c r="IHT211" s="90"/>
      <c r="IHU211" s="1"/>
      <c r="IHV211" s="90"/>
      <c r="IHW211" s="1"/>
      <c r="IHX211" s="90"/>
      <c r="IHY211" s="1"/>
      <c r="IHZ211" s="90"/>
      <c r="IIA211" s="1"/>
      <c r="IIB211" s="90"/>
      <c r="IIC211" s="1"/>
      <c r="IID211" s="90"/>
      <c r="IIE211" s="1"/>
      <c r="IIF211" s="90"/>
      <c r="IIG211" s="1"/>
      <c r="IIH211" s="90"/>
      <c r="III211" s="1"/>
      <c r="IIJ211" s="90"/>
      <c r="IIK211" s="1"/>
      <c r="IIL211" s="90"/>
      <c r="IIM211" s="1"/>
      <c r="IIN211" s="90"/>
      <c r="IIO211" s="1"/>
      <c r="IIP211" s="90"/>
      <c r="IIQ211" s="1"/>
      <c r="IIR211" s="90"/>
      <c r="IIS211" s="1"/>
      <c r="IIT211" s="90"/>
      <c r="IIU211" s="1"/>
      <c r="IIV211" s="90"/>
      <c r="IIW211" s="1"/>
      <c r="IIX211" s="90"/>
      <c r="IIY211" s="1"/>
      <c r="IIZ211" s="90"/>
      <c r="IJA211" s="1"/>
      <c r="IJB211" s="90"/>
      <c r="IJC211" s="1"/>
      <c r="IJD211" s="90"/>
      <c r="IJE211" s="1"/>
      <c r="IJF211" s="90"/>
      <c r="IJG211" s="1"/>
      <c r="IJH211" s="90"/>
      <c r="IJI211" s="1"/>
      <c r="IJJ211" s="90"/>
      <c r="IJK211" s="1"/>
      <c r="IJL211" s="90"/>
      <c r="IJM211" s="1"/>
      <c r="IJN211" s="90"/>
      <c r="IJO211" s="1"/>
      <c r="IJP211" s="90"/>
      <c r="IJQ211" s="1"/>
      <c r="IJR211" s="90"/>
      <c r="IJS211" s="1"/>
      <c r="IJT211" s="90"/>
      <c r="IJU211" s="1"/>
      <c r="IJV211" s="90"/>
      <c r="IJW211" s="1"/>
      <c r="IJX211" s="90"/>
      <c r="IJY211" s="1"/>
      <c r="IJZ211" s="90"/>
      <c r="IKA211" s="1"/>
      <c r="IKB211" s="90"/>
      <c r="IKC211" s="1"/>
      <c r="IKD211" s="90"/>
      <c r="IKE211" s="1"/>
      <c r="IKF211" s="90"/>
      <c r="IKG211" s="1"/>
      <c r="IKH211" s="90"/>
      <c r="IKI211" s="1"/>
      <c r="IKJ211" s="90"/>
      <c r="IKK211" s="1"/>
      <c r="IKL211" s="90"/>
      <c r="IKM211" s="1"/>
      <c r="IKN211" s="90"/>
      <c r="IKO211" s="1"/>
      <c r="IKP211" s="90"/>
      <c r="IKQ211" s="1"/>
      <c r="IKR211" s="90"/>
      <c r="IKS211" s="1"/>
      <c r="IKT211" s="90"/>
      <c r="IKU211" s="1"/>
      <c r="IKV211" s="90"/>
      <c r="IKW211" s="1"/>
      <c r="IKX211" s="90"/>
      <c r="IKY211" s="1"/>
      <c r="IKZ211" s="90"/>
      <c r="ILA211" s="1"/>
      <c r="ILB211" s="90"/>
      <c r="ILC211" s="1"/>
      <c r="ILD211" s="90"/>
      <c r="ILE211" s="1"/>
      <c r="ILF211" s="90"/>
      <c r="ILG211" s="1"/>
      <c r="ILH211" s="90"/>
      <c r="ILI211" s="1"/>
      <c r="ILJ211" s="90"/>
      <c r="ILK211" s="1"/>
      <c r="ILL211" s="90"/>
      <c r="ILM211" s="1"/>
      <c r="ILN211" s="90"/>
      <c r="ILO211" s="1"/>
      <c r="ILP211" s="90"/>
      <c r="ILQ211" s="1"/>
      <c r="ILR211" s="90"/>
      <c r="ILS211" s="1"/>
      <c r="ILT211" s="90"/>
      <c r="ILU211" s="1"/>
      <c r="ILV211" s="90"/>
      <c r="ILW211" s="1"/>
      <c r="ILX211" s="90"/>
      <c r="ILY211" s="1"/>
      <c r="ILZ211" s="90"/>
      <c r="IMA211" s="1"/>
      <c r="IMB211" s="90"/>
      <c r="IMC211" s="1"/>
      <c r="IMD211" s="90"/>
      <c r="IME211" s="1"/>
      <c r="IMF211" s="90"/>
      <c r="IMG211" s="1"/>
      <c r="IMH211" s="90"/>
      <c r="IMI211" s="1"/>
      <c r="IMJ211" s="90"/>
      <c r="IMK211" s="1"/>
      <c r="IML211" s="90"/>
      <c r="IMM211" s="1"/>
      <c r="IMN211" s="90"/>
      <c r="IMO211" s="1"/>
      <c r="IMP211" s="90"/>
      <c r="IMQ211" s="1"/>
      <c r="IMR211" s="90"/>
      <c r="IMS211" s="1"/>
      <c r="IMT211" s="90"/>
      <c r="IMU211" s="1"/>
      <c r="IMV211" s="90"/>
      <c r="IMW211" s="1"/>
      <c r="IMX211" s="90"/>
      <c r="IMY211" s="1"/>
      <c r="IMZ211" s="90"/>
      <c r="INA211" s="1"/>
      <c r="INB211" s="90"/>
      <c r="INC211" s="1"/>
      <c r="IND211" s="90"/>
      <c r="INE211" s="1"/>
      <c r="INF211" s="90"/>
      <c r="ING211" s="1"/>
      <c r="INH211" s="90"/>
      <c r="INI211" s="1"/>
      <c r="INJ211" s="90"/>
      <c r="INK211" s="1"/>
      <c r="INL211" s="90"/>
      <c r="INM211" s="1"/>
      <c r="INN211" s="90"/>
      <c r="INO211" s="1"/>
      <c r="INP211" s="90"/>
      <c r="INQ211" s="1"/>
      <c r="INR211" s="90"/>
      <c r="INS211" s="1"/>
      <c r="INT211" s="90"/>
      <c r="INU211" s="1"/>
      <c r="INV211" s="90"/>
      <c r="INW211" s="1"/>
      <c r="INX211" s="90"/>
      <c r="INY211" s="1"/>
      <c r="INZ211" s="90"/>
      <c r="IOA211" s="1"/>
      <c r="IOB211" s="90"/>
      <c r="IOC211" s="1"/>
      <c r="IOD211" s="90"/>
      <c r="IOE211" s="1"/>
      <c r="IOF211" s="90"/>
      <c r="IOG211" s="1"/>
      <c r="IOH211" s="90"/>
      <c r="IOI211" s="1"/>
      <c r="IOJ211" s="90"/>
      <c r="IOK211" s="1"/>
      <c r="IOL211" s="90"/>
      <c r="IOM211" s="1"/>
      <c r="ION211" s="90"/>
      <c r="IOO211" s="1"/>
      <c r="IOP211" s="90"/>
      <c r="IOQ211" s="1"/>
      <c r="IOR211" s="90"/>
      <c r="IOS211" s="1"/>
      <c r="IOT211" s="90"/>
      <c r="IOU211" s="1"/>
      <c r="IOV211" s="90"/>
      <c r="IOW211" s="1"/>
      <c r="IOX211" s="90"/>
      <c r="IOY211" s="1"/>
      <c r="IOZ211" s="90"/>
      <c r="IPA211" s="1"/>
      <c r="IPB211" s="90"/>
      <c r="IPC211" s="1"/>
      <c r="IPD211" s="90"/>
      <c r="IPE211" s="1"/>
      <c r="IPF211" s="90"/>
      <c r="IPG211" s="1"/>
      <c r="IPH211" s="90"/>
      <c r="IPI211" s="1"/>
      <c r="IPJ211" s="90"/>
      <c r="IPK211" s="1"/>
      <c r="IPL211" s="90"/>
      <c r="IPM211" s="1"/>
      <c r="IPN211" s="90"/>
      <c r="IPO211" s="1"/>
      <c r="IPP211" s="90"/>
      <c r="IPQ211" s="1"/>
      <c r="IPR211" s="90"/>
      <c r="IPS211" s="1"/>
      <c r="IPT211" s="90"/>
      <c r="IPU211" s="1"/>
      <c r="IPV211" s="90"/>
      <c r="IPW211" s="1"/>
      <c r="IPX211" s="90"/>
      <c r="IPY211" s="1"/>
      <c r="IPZ211" s="90"/>
      <c r="IQA211" s="1"/>
      <c r="IQB211" s="90"/>
      <c r="IQC211" s="1"/>
      <c r="IQD211" s="90"/>
      <c r="IQE211" s="1"/>
      <c r="IQF211" s="90"/>
      <c r="IQG211" s="1"/>
      <c r="IQH211" s="90"/>
      <c r="IQI211" s="1"/>
      <c r="IQJ211" s="90"/>
      <c r="IQK211" s="1"/>
      <c r="IQL211" s="90"/>
      <c r="IQM211" s="1"/>
      <c r="IQN211" s="90"/>
      <c r="IQO211" s="1"/>
      <c r="IQP211" s="90"/>
      <c r="IQQ211" s="1"/>
      <c r="IQR211" s="90"/>
      <c r="IQS211" s="1"/>
      <c r="IQT211" s="90"/>
      <c r="IQU211" s="1"/>
      <c r="IQV211" s="90"/>
      <c r="IQW211" s="1"/>
      <c r="IQX211" s="90"/>
      <c r="IQY211" s="1"/>
      <c r="IQZ211" s="90"/>
      <c r="IRA211" s="1"/>
      <c r="IRB211" s="90"/>
      <c r="IRC211" s="1"/>
      <c r="IRD211" s="90"/>
      <c r="IRE211" s="1"/>
      <c r="IRF211" s="90"/>
      <c r="IRG211" s="1"/>
      <c r="IRH211" s="90"/>
      <c r="IRI211" s="1"/>
      <c r="IRJ211" s="90"/>
      <c r="IRK211" s="1"/>
      <c r="IRL211" s="90"/>
      <c r="IRM211" s="1"/>
      <c r="IRN211" s="90"/>
      <c r="IRO211" s="1"/>
      <c r="IRP211" s="90"/>
      <c r="IRQ211" s="1"/>
      <c r="IRR211" s="90"/>
      <c r="IRS211" s="1"/>
      <c r="IRT211" s="90"/>
      <c r="IRU211" s="1"/>
      <c r="IRV211" s="90"/>
      <c r="IRW211" s="1"/>
      <c r="IRX211" s="90"/>
      <c r="IRY211" s="1"/>
      <c r="IRZ211" s="90"/>
      <c r="ISA211" s="1"/>
      <c r="ISB211" s="90"/>
      <c r="ISC211" s="1"/>
      <c r="ISD211" s="90"/>
      <c r="ISE211" s="1"/>
      <c r="ISF211" s="90"/>
      <c r="ISG211" s="1"/>
      <c r="ISH211" s="90"/>
      <c r="ISI211" s="1"/>
      <c r="ISJ211" s="90"/>
      <c r="ISK211" s="1"/>
      <c r="ISL211" s="90"/>
      <c r="ISM211" s="1"/>
      <c r="ISN211" s="90"/>
      <c r="ISO211" s="1"/>
      <c r="ISP211" s="90"/>
      <c r="ISQ211" s="1"/>
      <c r="ISR211" s="90"/>
      <c r="ISS211" s="1"/>
      <c r="IST211" s="90"/>
      <c r="ISU211" s="1"/>
      <c r="ISV211" s="90"/>
      <c r="ISW211" s="1"/>
      <c r="ISX211" s="90"/>
      <c r="ISY211" s="1"/>
      <c r="ISZ211" s="90"/>
      <c r="ITA211" s="1"/>
      <c r="ITB211" s="90"/>
      <c r="ITC211" s="1"/>
      <c r="ITD211" s="90"/>
      <c r="ITE211" s="1"/>
      <c r="ITF211" s="90"/>
      <c r="ITG211" s="1"/>
      <c r="ITH211" s="90"/>
      <c r="ITI211" s="1"/>
      <c r="ITJ211" s="90"/>
      <c r="ITK211" s="1"/>
      <c r="ITL211" s="90"/>
      <c r="ITM211" s="1"/>
      <c r="ITN211" s="90"/>
      <c r="ITO211" s="1"/>
      <c r="ITP211" s="90"/>
      <c r="ITQ211" s="1"/>
      <c r="ITR211" s="90"/>
      <c r="ITS211" s="1"/>
      <c r="ITT211" s="90"/>
      <c r="ITU211" s="1"/>
      <c r="ITV211" s="90"/>
      <c r="ITW211" s="1"/>
      <c r="ITX211" s="90"/>
      <c r="ITY211" s="1"/>
      <c r="ITZ211" s="90"/>
      <c r="IUA211" s="1"/>
      <c r="IUB211" s="90"/>
      <c r="IUC211" s="1"/>
      <c r="IUD211" s="90"/>
      <c r="IUE211" s="1"/>
      <c r="IUF211" s="90"/>
      <c r="IUG211" s="1"/>
      <c r="IUH211" s="90"/>
      <c r="IUI211" s="1"/>
      <c r="IUJ211" s="90"/>
      <c r="IUK211" s="1"/>
      <c r="IUL211" s="90"/>
      <c r="IUM211" s="1"/>
      <c r="IUN211" s="90"/>
      <c r="IUO211" s="1"/>
      <c r="IUP211" s="90"/>
      <c r="IUQ211" s="1"/>
      <c r="IUR211" s="90"/>
      <c r="IUS211" s="1"/>
      <c r="IUT211" s="90"/>
      <c r="IUU211" s="1"/>
      <c r="IUV211" s="90"/>
      <c r="IUW211" s="1"/>
      <c r="IUX211" s="90"/>
      <c r="IUY211" s="1"/>
      <c r="IUZ211" s="90"/>
      <c r="IVA211" s="1"/>
      <c r="IVB211" s="90"/>
      <c r="IVC211" s="1"/>
      <c r="IVD211" s="90"/>
      <c r="IVE211" s="1"/>
      <c r="IVF211" s="90"/>
      <c r="IVG211" s="1"/>
      <c r="IVH211" s="90"/>
      <c r="IVI211" s="1"/>
      <c r="IVJ211" s="90"/>
      <c r="IVK211" s="1"/>
      <c r="IVL211" s="90"/>
      <c r="IVM211" s="1"/>
      <c r="IVN211" s="90"/>
      <c r="IVO211" s="1"/>
      <c r="IVP211" s="90"/>
      <c r="IVQ211" s="1"/>
      <c r="IVR211" s="90"/>
      <c r="IVS211" s="1"/>
      <c r="IVT211" s="90"/>
      <c r="IVU211" s="1"/>
      <c r="IVV211" s="90"/>
      <c r="IVW211" s="1"/>
      <c r="IVX211" s="90"/>
      <c r="IVY211" s="1"/>
      <c r="IVZ211" s="90"/>
      <c r="IWA211" s="1"/>
      <c r="IWB211" s="90"/>
      <c r="IWC211" s="1"/>
      <c r="IWD211" s="90"/>
      <c r="IWE211" s="1"/>
      <c r="IWF211" s="90"/>
      <c r="IWG211" s="1"/>
      <c r="IWH211" s="90"/>
      <c r="IWI211" s="1"/>
      <c r="IWJ211" s="90"/>
      <c r="IWK211" s="1"/>
      <c r="IWL211" s="90"/>
      <c r="IWM211" s="1"/>
      <c r="IWN211" s="90"/>
      <c r="IWO211" s="1"/>
      <c r="IWP211" s="90"/>
      <c r="IWQ211" s="1"/>
      <c r="IWR211" s="90"/>
      <c r="IWS211" s="1"/>
      <c r="IWT211" s="90"/>
      <c r="IWU211" s="1"/>
      <c r="IWV211" s="90"/>
      <c r="IWW211" s="1"/>
      <c r="IWX211" s="90"/>
      <c r="IWY211" s="1"/>
      <c r="IWZ211" s="90"/>
      <c r="IXA211" s="1"/>
      <c r="IXB211" s="90"/>
      <c r="IXC211" s="1"/>
      <c r="IXD211" s="90"/>
      <c r="IXE211" s="1"/>
      <c r="IXF211" s="90"/>
      <c r="IXG211" s="1"/>
      <c r="IXH211" s="90"/>
      <c r="IXI211" s="1"/>
      <c r="IXJ211" s="90"/>
      <c r="IXK211" s="1"/>
      <c r="IXL211" s="90"/>
      <c r="IXM211" s="1"/>
      <c r="IXN211" s="90"/>
      <c r="IXO211" s="1"/>
      <c r="IXP211" s="90"/>
      <c r="IXQ211" s="1"/>
      <c r="IXR211" s="90"/>
      <c r="IXS211" s="1"/>
      <c r="IXT211" s="90"/>
      <c r="IXU211" s="1"/>
      <c r="IXV211" s="90"/>
      <c r="IXW211" s="1"/>
      <c r="IXX211" s="90"/>
      <c r="IXY211" s="1"/>
      <c r="IXZ211" s="90"/>
      <c r="IYA211" s="1"/>
      <c r="IYB211" s="90"/>
      <c r="IYC211" s="1"/>
      <c r="IYD211" s="90"/>
      <c r="IYE211" s="1"/>
      <c r="IYF211" s="90"/>
      <c r="IYG211" s="1"/>
      <c r="IYH211" s="90"/>
      <c r="IYI211" s="1"/>
      <c r="IYJ211" s="90"/>
      <c r="IYK211" s="1"/>
      <c r="IYL211" s="90"/>
      <c r="IYM211" s="1"/>
      <c r="IYN211" s="90"/>
      <c r="IYO211" s="1"/>
      <c r="IYP211" s="90"/>
      <c r="IYQ211" s="1"/>
      <c r="IYR211" s="90"/>
      <c r="IYS211" s="1"/>
      <c r="IYT211" s="90"/>
      <c r="IYU211" s="1"/>
      <c r="IYV211" s="90"/>
      <c r="IYW211" s="1"/>
      <c r="IYX211" s="90"/>
      <c r="IYY211" s="1"/>
      <c r="IYZ211" s="90"/>
      <c r="IZA211" s="1"/>
      <c r="IZB211" s="90"/>
      <c r="IZC211" s="1"/>
      <c r="IZD211" s="90"/>
      <c r="IZE211" s="1"/>
      <c r="IZF211" s="90"/>
      <c r="IZG211" s="1"/>
      <c r="IZH211" s="90"/>
      <c r="IZI211" s="1"/>
      <c r="IZJ211" s="90"/>
      <c r="IZK211" s="1"/>
      <c r="IZL211" s="90"/>
      <c r="IZM211" s="1"/>
      <c r="IZN211" s="90"/>
      <c r="IZO211" s="1"/>
      <c r="IZP211" s="90"/>
      <c r="IZQ211" s="1"/>
      <c r="IZR211" s="90"/>
      <c r="IZS211" s="1"/>
      <c r="IZT211" s="90"/>
      <c r="IZU211" s="1"/>
      <c r="IZV211" s="90"/>
      <c r="IZW211" s="1"/>
      <c r="IZX211" s="90"/>
      <c r="IZY211" s="1"/>
      <c r="IZZ211" s="90"/>
      <c r="JAA211" s="1"/>
      <c r="JAB211" s="90"/>
      <c r="JAC211" s="1"/>
      <c r="JAD211" s="90"/>
      <c r="JAE211" s="1"/>
      <c r="JAF211" s="90"/>
      <c r="JAG211" s="1"/>
      <c r="JAH211" s="90"/>
      <c r="JAI211" s="1"/>
      <c r="JAJ211" s="90"/>
      <c r="JAK211" s="1"/>
      <c r="JAL211" s="90"/>
      <c r="JAM211" s="1"/>
      <c r="JAN211" s="90"/>
      <c r="JAO211" s="1"/>
      <c r="JAP211" s="90"/>
      <c r="JAQ211" s="1"/>
      <c r="JAR211" s="90"/>
      <c r="JAS211" s="1"/>
      <c r="JAT211" s="90"/>
      <c r="JAU211" s="1"/>
      <c r="JAV211" s="90"/>
      <c r="JAW211" s="1"/>
      <c r="JAX211" s="90"/>
      <c r="JAY211" s="1"/>
      <c r="JAZ211" s="90"/>
      <c r="JBA211" s="1"/>
      <c r="JBB211" s="90"/>
      <c r="JBC211" s="1"/>
      <c r="JBD211" s="90"/>
      <c r="JBE211" s="1"/>
      <c r="JBF211" s="90"/>
      <c r="JBG211" s="1"/>
      <c r="JBH211" s="90"/>
      <c r="JBI211" s="1"/>
      <c r="JBJ211" s="90"/>
      <c r="JBK211" s="1"/>
      <c r="JBL211" s="90"/>
      <c r="JBM211" s="1"/>
      <c r="JBN211" s="90"/>
      <c r="JBO211" s="1"/>
      <c r="JBP211" s="90"/>
      <c r="JBQ211" s="1"/>
      <c r="JBR211" s="90"/>
      <c r="JBS211" s="1"/>
      <c r="JBT211" s="90"/>
      <c r="JBU211" s="1"/>
      <c r="JBV211" s="90"/>
      <c r="JBW211" s="1"/>
      <c r="JBX211" s="90"/>
      <c r="JBY211" s="1"/>
      <c r="JBZ211" s="90"/>
      <c r="JCA211" s="1"/>
      <c r="JCB211" s="90"/>
      <c r="JCC211" s="1"/>
      <c r="JCD211" s="90"/>
      <c r="JCE211" s="1"/>
      <c r="JCF211" s="90"/>
      <c r="JCG211" s="1"/>
      <c r="JCH211" s="90"/>
      <c r="JCI211" s="1"/>
      <c r="JCJ211" s="90"/>
      <c r="JCK211" s="1"/>
      <c r="JCL211" s="90"/>
      <c r="JCM211" s="1"/>
      <c r="JCN211" s="90"/>
      <c r="JCO211" s="1"/>
      <c r="JCP211" s="90"/>
      <c r="JCQ211" s="1"/>
      <c r="JCR211" s="90"/>
      <c r="JCS211" s="1"/>
      <c r="JCT211" s="90"/>
      <c r="JCU211" s="1"/>
      <c r="JCV211" s="90"/>
      <c r="JCW211" s="1"/>
      <c r="JCX211" s="90"/>
      <c r="JCY211" s="1"/>
      <c r="JCZ211" s="90"/>
      <c r="JDA211" s="1"/>
      <c r="JDB211" s="90"/>
      <c r="JDC211" s="1"/>
      <c r="JDD211" s="90"/>
      <c r="JDE211" s="1"/>
      <c r="JDF211" s="90"/>
      <c r="JDG211" s="1"/>
      <c r="JDH211" s="90"/>
      <c r="JDI211" s="1"/>
      <c r="JDJ211" s="90"/>
      <c r="JDK211" s="1"/>
      <c r="JDL211" s="90"/>
      <c r="JDM211" s="1"/>
      <c r="JDN211" s="90"/>
      <c r="JDO211" s="1"/>
      <c r="JDP211" s="90"/>
      <c r="JDQ211" s="1"/>
      <c r="JDR211" s="90"/>
      <c r="JDS211" s="1"/>
      <c r="JDT211" s="90"/>
      <c r="JDU211" s="1"/>
      <c r="JDV211" s="90"/>
      <c r="JDW211" s="1"/>
      <c r="JDX211" s="90"/>
      <c r="JDY211" s="1"/>
      <c r="JDZ211" s="90"/>
      <c r="JEA211" s="1"/>
      <c r="JEB211" s="90"/>
      <c r="JEC211" s="1"/>
      <c r="JED211" s="90"/>
      <c r="JEE211" s="1"/>
      <c r="JEF211" s="90"/>
      <c r="JEG211" s="1"/>
      <c r="JEH211" s="90"/>
      <c r="JEI211" s="1"/>
      <c r="JEJ211" s="90"/>
      <c r="JEK211" s="1"/>
      <c r="JEL211" s="90"/>
      <c r="JEM211" s="1"/>
      <c r="JEN211" s="90"/>
      <c r="JEO211" s="1"/>
      <c r="JEP211" s="90"/>
      <c r="JEQ211" s="1"/>
      <c r="JER211" s="90"/>
      <c r="JES211" s="1"/>
      <c r="JET211" s="90"/>
      <c r="JEU211" s="1"/>
      <c r="JEV211" s="90"/>
      <c r="JEW211" s="1"/>
      <c r="JEX211" s="90"/>
      <c r="JEY211" s="1"/>
      <c r="JEZ211" s="90"/>
      <c r="JFA211" s="1"/>
      <c r="JFB211" s="90"/>
      <c r="JFC211" s="1"/>
      <c r="JFD211" s="90"/>
      <c r="JFE211" s="1"/>
      <c r="JFF211" s="90"/>
      <c r="JFG211" s="1"/>
      <c r="JFH211" s="90"/>
      <c r="JFI211" s="1"/>
      <c r="JFJ211" s="90"/>
      <c r="JFK211" s="1"/>
      <c r="JFL211" s="90"/>
      <c r="JFM211" s="1"/>
      <c r="JFN211" s="90"/>
      <c r="JFO211" s="1"/>
      <c r="JFP211" s="90"/>
      <c r="JFQ211" s="1"/>
      <c r="JFR211" s="90"/>
      <c r="JFS211" s="1"/>
      <c r="JFT211" s="90"/>
      <c r="JFU211" s="1"/>
      <c r="JFV211" s="90"/>
      <c r="JFW211" s="1"/>
      <c r="JFX211" s="90"/>
      <c r="JFY211" s="1"/>
      <c r="JFZ211" s="90"/>
      <c r="JGA211" s="1"/>
      <c r="JGB211" s="90"/>
      <c r="JGC211" s="1"/>
      <c r="JGD211" s="90"/>
      <c r="JGE211" s="1"/>
      <c r="JGF211" s="90"/>
      <c r="JGG211" s="1"/>
      <c r="JGH211" s="90"/>
      <c r="JGI211" s="1"/>
      <c r="JGJ211" s="90"/>
      <c r="JGK211" s="1"/>
      <c r="JGL211" s="90"/>
      <c r="JGM211" s="1"/>
      <c r="JGN211" s="90"/>
      <c r="JGO211" s="1"/>
      <c r="JGP211" s="90"/>
      <c r="JGQ211" s="1"/>
      <c r="JGR211" s="90"/>
      <c r="JGS211" s="1"/>
      <c r="JGT211" s="90"/>
      <c r="JGU211" s="1"/>
      <c r="JGV211" s="90"/>
      <c r="JGW211" s="1"/>
      <c r="JGX211" s="90"/>
      <c r="JGY211" s="1"/>
      <c r="JGZ211" s="90"/>
      <c r="JHA211" s="1"/>
      <c r="JHB211" s="90"/>
      <c r="JHC211" s="1"/>
      <c r="JHD211" s="90"/>
      <c r="JHE211" s="1"/>
      <c r="JHF211" s="90"/>
      <c r="JHG211" s="1"/>
      <c r="JHH211" s="90"/>
      <c r="JHI211" s="1"/>
      <c r="JHJ211" s="90"/>
      <c r="JHK211" s="1"/>
      <c r="JHL211" s="90"/>
      <c r="JHM211" s="1"/>
      <c r="JHN211" s="90"/>
      <c r="JHO211" s="1"/>
      <c r="JHP211" s="90"/>
      <c r="JHQ211" s="1"/>
      <c r="JHR211" s="90"/>
      <c r="JHS211" s="1"/>
      <c r="JHT211" s="90"/>
      <c r="JHU211" s="1"/>
      <c r="JHV211" s="90"/>
      <c r="JHW211" s="1"/>
      <c r="JHX211" s="90"/>
      <c r="JHY211" s="1"/>
      <c r="JHZ211" s="90"/>
      <c r="JIA211" s="1"/>
      <c r="JIB211" s="90"/>
      <c r="JIC211" s="1"/>
      <c r="JID211" s="90"/>
      <c r="JIE211" s="1"/>
      <c r="JIF211" s="90"/>
      <c r="JIG211" s="1"/>
      <c r="JIH211" s="90"/>
      <c r="JII211" s="1"/>
      <c r="JIJ211" s="90"/>
      <c r="JIK211" s="1"/>
      <c r="JIL211" s="90"/>
      <c r="JIM211" s="1"/>
      <c r="JIN211" s="90"/>
      <c r="JIO211" s="1"/>
      <c r="JIP211" s="90"/>
      <c r="JIQ211" s="1"/>
      <c r="JIR211" s="90"/>
      <c r="JIS211" s="1"/>
      <c r="JIT211" s="90"/>
      <c r="JIU211" s="1"/>
      <c r="JIV211" s="90"/>
      <c r="JIW211" s="1"/>
      <c r="JIX211" s="90"/>
      <c r="JIY211" s="1"/>
      <c r="JIZ211" s="90"/>
      <c r="JJA211" s="1"/>
      <c r="JJB211" s="90"/>
      <c r="JJC211" s="1"/>
      <c r="JJD211" s="90"/>
      <c r="JJE211" s="1"/>
      <c r="JJF211" s="90"/>
      <c r="JJG211" s="1"/>
      <c r="JJH211" s="90"/>
      <c r="JJI211" s="1"/>
      <c r="JJJ211" s="90"/>
      <c r="JJK211" s="1"/>
      <c r="JJL211" s="90"/>
      <c r="JJM211" s="1"/>
      <c r="JJN211" s="90"/>
      <c r="JJO211" s="1"/>
      <c r="JJP211" s="90"/>
      <c r="JJQ211" s="1"/>
      <c r="JJR211" s="90"/>
      <c r="JJS211" s="1"/>
      <c r="JJT211" s="90"/>
      <c r="JJU211" s="1"/>
      <c r="JJV211" s="90"/>
      <c r="JJW211" s="1"/>
      <c r="JJX211" s="90"/>
      <c r="JJY211" s="1"/>
      <c r="JJZ211" s="90"/>
      <c r="JKA211" s="1"/>
      <c r="JKB211" s="90"/>
      <c r="JKC211" s="1"/>
      <c r="JKD211" s="90"/>
      <c r="JKE211" s="1"/>
      <c r="JKF211" s="90"/>
      <c r="JKG211" s="1"/>
      <c r="JKH211" s="90"/>
      <c r="JKI211" s="1"/>
      <c r="JKJ211" s="90"/>
      <c r="JKK211" s="1"/>
      <c r="JKL211" s="90"/>
      <c r="JKM211" s="1"/>
      <c r="JKN211" s="90"/>
      <c r="JKO211" s="1"/>
      <c r="JKP211" s="90"/>
      <c r="JKQ211" s="1"/>
      <c r="JKR211" s="90"/>
      <c r="JKS211" s="1"/>
      <c r="JKT211" s="90"/>
      <c r="JKU211" s="1"/>
      <c r="JKV211" s="90"/>
      <c r="JKW211" s="1"/>
      <c r="JKX211" s="90"/>
      <c r="JKY211" s="1"/>
      <c r="JKZ211" s="90"/>
      <c r="JLA211" s="1"/>
      <c r="JLB211" s="90"/>
      <c r="JLC211" s="1"/>
      <c r="JLD211" s="90"/>
      <c r="JLE211" s="1"/>
      <c r="JLF211" s="90"/>
      <c r="JLG211" s="1"/>
      <c r="JLH211" s="90"/>
      <c r="JLI211" s="1"/>
      <c r="JLJ211" s="90"/>
      <c r="JLK211" s="1"/>
      <c r="JLL211" s="90"/>
      <c r="JLM211" s="1"/>
      <c r="JLN211" s="90"/>
      <c r="JLO211" s="1"/>
      <c r="JLP211" s="90"/>
      <c r="JLQ211" s="1"/>
      <c r="JLR211" s="90"/>
      <c r="JLS211" s="1"/>
      <c r="JLT211" s="90"/>
      <c r="JLU211" s="1"/>
      <c r="JLV211" s="90"/>
      <c r="JLW211" s="1"/>
      <c r="JLX211" s="90"/>
      <c r="JLY211" s="1"/>
      <c r="JLZ211" s="90"/>
      <c r="JMA211" s="1"/>
      <c r="JMB211" s="90"/>
      <c r="JMC211" s="1"/>
      <c r="JMD211" s="90"/>
      <c r="JME211" s="1"/>
      <c r="JMF211" s="90"/>
      <c r="JMG211" s="1"/>
      <c r="JMH211" s="90"/>
      <c r="JMI211" s="1"/>
      <c r="JMJ211" s="90"/>
      <c r="JMK211" s="1"/>
      <c r="JML211" s="90"/>
      <c r="JMM211" s="1"/>
      <c r="JMN211" s="90"/>
      <c r="JMO211" s="1"/>
      <c r="JMP211" s="90"/>
      <c r="JMQ211" s="1"/>
      <c r="JMR211" s="90"/>
      <c r="JMS211" s="1"/>
      <c r="JMT211" s="90"/>
      <c r="JMU211" s="1"/>
      <c r="JMV211" s="90"/>
      <c r="JMW211" s="1"/>
      <c r="JMX211" s="90"/>
      <c r="JMY211" s="1"/>
      <c r="JMZ211" s="90"/>
      <c r="JNA211" s="1"/>
      <c r="JNB211" s="90"/>
      <c r="JNC211" s="1"/>
      <c r="JND211" s="90"/>
      <c r="JNE211" s="1"/>
      <c r="JNF211" s="90"/>
      <c r="JNG211" s="1"/>
      <c r="JNH211" s="90"/>
      <c r="JNI211" s="1"/>
      <c r="JNJ211" s="90"/>
      <c r="JNK211" s="1"/>
      <c r="JNL211" s="90"/>
      <c r="JNM211" s="1"/>
      <c r="JNN211" s="90"/>
      <c r="JNO211" s="1"/>
      <c r="JNP211" s="90"/>
      <c r="JNQ211" s="1"/>
      <c r="JNR211" s="90"/>
      <c r="JNS211" s="1"/>
      <c r="JNT211" s="90"/>
      <c r="JNU211" s="1"/>
      <c r="JNV211" s="90"/>
      <c r="JNW211" s="1"/>
      <c r="JNX211" s="90"/>
      <c r="JNY211" s="1"/>
      <c r="JNZ211" s="90"/>
      <c r="JOA211" s="1"/>
      <c r="JOB211" s="90"/>
      <c r="JOC211" s="1"/>
      <c r="JOD211" s="90"/>
      <c r="JOE211" s="1"/>
      <c r="JOF211" s="90"/>
      <c r="JOG211" s="1"/>
      <c r="JOH211" s="90"/>
      <c r="JOI211" s="1"/>
      <c r="JOJ211" s="90"/>
      <c r="JOK211" s="1"/>
      <c r="JOL211" s="90"/>
      <c r="JOM211" s="1"/>
      <c r="JON211" s="90"/>
      <c r="JOO211" s="1"/>
      <c r="JOP211" s="90"/>
      <c r="JOQ211" s="1"/>
      <c r="JOR211" s="90"/>
      <c r="JOS211" s="1"/>
      <c r="JOT211" s="90"/>
      <c r="JOU211" s="1"/>
      <c r="JOV211" s="90"/>
      <c r="JOW211" s="1"/>
      <c r="JOX211" s="90"/>
      <c r="JOY211" s="1"/>
      <c r="JOZ211" s="90"/>
      <c r="JPA211" s="1"/>
      <c r="JPB211" s="90"/>
      <c r="JPC211" s="1"/>
      <c r="JPD211" s="90"/>
      <c r="JPE211" s="1"/>
      <c r="JPF211" s="90"/>
      <c r="JPG211" s="1"/>
      <c r="JPH211" s="90"/>
      <c r="JPI211" s="1"/>
      <c r="JPJ211" s="90"/>
      <c r="JPK211" s="1"/>
      <c r="JPL211" s="90"/>
      <c r="JPM211" s="1"/>
      <c r="JPN211" s="90"/>
      <c r="JPO211" s="1"/>
      <c r="JPP211" s="90"/>
      <c r="JPQ211" s="1"/>
      <c r="JPR211" s="90"/>
      <c r="JPS211" s="1"/>
      <c r="JPT211" s="90"/>
      <c r="JPU211" s="1"/>
      <c r="JPV211" s="90"/>
      <c r="JPW211" s="1"/>
      <c r="JPX211" s="90"/>
      <c r="JPY211" s="1"/>
      <c r="JPZ211" s="90"/>
      <c r="JQA211" s="1"/>
      <c r="JQB211" s="90"/>
      <c r="JQC211" s="1"/>
      <c r="JQD211" s="90"/>
      <c r="JQE211" s="1"/>
      <c r="JQF211" s="90"/>
      <c r="JQG211" s="1"/>
      <c r="JQH211" s="90"/>
      <c r="JQI211" s="1"/>
      <c r="JQJ211" s="90"/>
      <c r="JQK211" s="1"/>
      <c r="JQL211" s="90"/>
      <c r="JQM211" s="1"/>
      <c r="JQN211" s="90"/>
      <c r="JQO211" s="1"/>
      <c r="JQP211" s="90"/>
      <c r="JQQ211" s="1"/>
      <c r="JQR211" s="90"/>
      <c r="JQS211" s="1"/>
      <c r="JQT211" s="90"/>
      <c r="JQU211" s="1"/>
      <c r="JQV211" s="90"/>
      <c r="JQW211" s="1"/>
      <c r="JQX211" s="90"/>
      <c r="JQY211" s="1"/>
      <c r="JQZ211" s="90"/>
      <c r="JRA211" s="1"/>
      <c r="JRB211" s="90"/>
      <c r="JRC211" s="1"/>
      <c r="JRD211" s="90"/>
      <c r="JRE211" s="1"/>
      <c r="JRF211" s="90"/>
      <c r="JRG211" s="1"/>
      <c r="JRH211" s="90"/>
      <c r="JRI211" s="1"/>
      <c r="JRJ211" s="90"/>
      <c r="JRK211" s="1"/>
      <c r="JRL211" s="90"/>
      <c r="JRM211" s="1"/>
      <c r="JRN211" s="90"/>
      <c r="JRO211" s="1"/>
      <c r="JRP211" s="90"/>
      <c r="JRQ211" s="1"/>
      <c r="JRR211" s="90"/>
      <c r="JRS211" s="1"/>
      <c r="JRT211" s="90"/>
      <c r="JRU211" s="1"/>
      <c r="JRV211" s="90"/>
      <c r="JRW211" s="1"/>
      <c r="JRX211" s="90"/>
      <c r="JRY211" s="1"/>
      <c r="JRZ211" s="90"/>
      <c r="JSA211" s="1"/>
      <c r="JSB211" s="90"/>
      <c r="JSC211" s="1"/>
      <c r="JSD211" s="90"/>
      <c r="JSE211" s="1"/>
      <c r="JSF211" s="90"/>
      <c r="JSG211" s="1"/>
      <c r="JSH211" s="90"/>
      <c r="JSI211" s="1"/>
      <c r="JSJ211" s="90"/>
      <c r="JSK211" s="1"/>
      <c r="JSL211" s="90"/>
      <c r="JSM211" s="1"/>
      <c r="JSN211" s="90"/>
      <c r="JSO211" s="1"/>
      <c r="JSP211" s="90"/>
      <c r="JSQ211" s="1"/>
      <c r="JSR211" s="90"/>
      <c r="JSS211" s="1"/>
      <c r="JST211" s="90"/>
      <c r="JSU211" s="1"/>
      <c r="JSV211" s="90"/>
      <c r="JSW211" s="1"/>
      <c r="JSX211" s="90"/>
      <c r="JSY211" s="1"/>
      <c r="JSZ211" s="90"/>
      <c r="JTA211" s="1"/>
      <c r="JTB211" s="90"/>
      <c r="JTC211" s="1"/>
      <c r="JTD211" s="90"/>
      <c r="JTE211" s="1"/>
      <c r="JTF211" s="90"/>
      <c r="JTG211" s="1"/>
      <c r="JTH211" s="90"/>
      <c r="JTI211" s="1"/>
      <c r="JTJ211" s="90"/>
      <c r="JTK211" s="1"/>
      <c r="JTL211" s="90"/>
      <c r="JTM211" s="1"/>
      <c r="JTN211" s="90"/>
      <c r="JTO211" s="1"/>
      <c r="JTP211" s="90"/>
      <c r="JTQ211" s="1"/>
      <c r="JTR211" s="90"/>
      <c r="JTS211" s="1"/>
      <c r="JTT211" s="90"/>
      <c r="JTU211" s="1"/>
      <c r="JTV211" s="90"/>
      <c r="JTW211" s="1"/>
      <c r="JTX211" s="90"/>
      <c r="JTY211" s="1"/>
      <c r="JTZ211" s="90"/>
      <c r="JUA211" s="1"/>
      <c r="JUB211" s="90"/>
      <c r="JUC211" s="1"/>
      <c r="JUD211" s="90"/>
      <c r="JUE211" s="1"/>
      <c r="JUF211" s="90"/>
      <c r="JUG211" s="1"/>
      <c r="JUH211" s="90"/>
      <c r="JUI211" s="1"/>
      <c r="JUJ211" s="90"/>
      <c r="JUK211" s="1"/>
      <c r="JUL211" s="90"/>
      <c r="JUM211" s="1"/>
      <c r="JUN211" s="90"/>
      <c r="JUO211" s="1"/>
      <c r="JUP211" s="90"/>
      <c r="JUQ211" s="1"/>
      <c r="JUR211" s="90"/>
      <c r="JUS211" s="1"/>
      <c r="JUT211" s="90"/>
      <c r="JUU211" s="1"/>
      <c r="JUV211" s="90"/>
      <c r="JUW211" s="1"/>
      <c r="JUX211" s="90"/>
      <c r="JUY211" s="1"/>
      <c r="JUZ211" s="90"/>
      <c r="JVA211" s="1"/>
      <c r="JVB211" s="90"/>
      <c r="JVC211" s="1"/>
      <c r="JVD211" s="90"/>
      <c r="JVE211" s="1"/>
      <c r="JVF211" s="90"/>
      <c r="JVG211" s="1"/>
      <c r="JVH211" s="90"/>
      <c r="JVI211" s="1"/>
      <c r="JVJ211" s="90"/>
      <c r="JVK211" s="1"/>
      <c r="JVL211" s="90"/>
      <c r="JVM211" s="1"/>
      <c r="JVN211" s="90"/>
      <c r="JVO211" s="1"/>
      <c r="JVP211" s="90"/>
      <c r="JVQ211" s="1"/>
      <c r="JVR211" s="90"/>
      <c r="JVS211" s="1"/>
      <c r="JVT211" s="90"/>
      <c r="JVU211" s="1"/>
      <c r="JVV211" s="90"/>
      <c r="JVW211" s="1"/>
      <c r="JVX211" s="90"/>
      <c r="JVY211" s="1"/>
      <c r="JVZ211" s="90"/>
      <c r="JWA211" s="1"/>
      <c r="JWB211" s="90"/>
      <c r="JWC211" s="1"/>
      <c r="JWD211" s="90"/>
      <c r="JWE211" s="1"/>
      <c r="JWF211" s="90"/>
      <c r="JWG211" s="1"/>
      <c r="JWH211" s="90"/>
      <c r="JWI211" s="1"/>
      <c r="JWJ211" s="90"/>
      <c r="JWK211" s="1"/>
      <c r="JWL211" s="90"/>
      <c r="JWM211" s="1"/>
      <c r="JWN211" s="90"/>
      <c r="JWO211" s="1"/>
      <c r="JWP211" s="90"/>
      <c r="JWQ211" s="1"/>
      <c r="JWR211" s="90"/>
      <c r="JWS211" s="1"/>
      <c r="JWT211" s="90"/>
      <c r="JWU211" s="1"/>
      <c r="JWV211" s="90"/>
      <c r="JWW211" s="1"/>
      <c r="JWX211" s="90"/>
      <c r="JWY211" s="1"/>
      <c r="JWZ211" s="90"/>
      <c r="JXA211" s="1"/>
      <c r="JXB211" s="90"/>
      <c r="JXC211" s="1"/>
      <c r="JXD211" s="90"/>
      <c r="JXE211" s="1"/>
      <c r="JXF211" s="90"/>
      <c r="JXG211" s="1"/>
      <c r="JXH211" s="90"/>
      <c r="JXI211" s="1"/>
      <c r="JXJ211" s="90"/>
      <c r="JXK211" s="1"/>
      <c r="JXL211" s="90"/>
      <c r="JXM211" s="1"/>
      <c r="JXN211" s="90"/>
      <c r="JXO211" s="1"/>
      <c r="JXP211" s="90"/>
      <c r="JXQ211" s="1"/>
      <c r="JXR211" s="90"/>
      <c r="JXS211" s="1"/>
      <c r="JXT211" s="90"/>
      <c r="JXU211" s="1"/>
      <c r="JXV211" s="90"/>
      <c r="JXW211" s="1"/>
      <c r="JXX211" s="90"/>
      <c r="JXY211" s="1"/>
      <c r="JXZ211" s="90"/>
      <c r="JYA211" s="1"/>
      <c r="JYB211" s="90"/>
      <c r="JYC211" s="1"/>
      <c r="JYD211" s="90"/>
      <c r="JYE211" s="1"/>
      <c r="JYF211" s="90"/>
      <c r="JYG211" s="1"/>
      <c r="JYH211" s="90"/>
      <c r="JYI211" s="1"/>
      <c r="JYJ211" s="90"/>
      <c r="JYK211" s="1"/>
      <c r="JYL211" s="90"/>
      <c r="JYM211" s="1"/>
      <c r="JYN211" s="90"/>
      <c r="JYO211" s="1"/>
      <c r="JYP211" s="90"/>
      <c r="JYQ211" s="1"/>
      <c r="JYR211" s="90"/>
      <c r="JYS211" s="1"/>
      <c r="JYT211" s="90"/>
      <c r="JYU211" s="1"/>
      <c r="JYV211" s="90"/>
      <c r="JYW211" s="1"/>
      <c r="JYX211" s="90"/>
      <c r="JYY211" s="1"/>
      <c r="JYZ211" s="90"/>
      <c r="JZA211" s="1"/>
      <c r="JZB211" s="90"/>
      <c r="JZC211" s="1"/>
      <c r="JZD211" s="90"/>
      <c r="JZE211" s="1"/>
      <c r="JZF211" s="90"/>
      <c r="JZG211" s="1"/>
      <c r="JZH211" s="90"/>
      <c r="JZI211" s="1"/>
      <c r="JZJ211" s="90"/>
      <c r="JZK211" s="1"/>
      <c r="JZL211" s="90"/>
      <c r="JZM211" s="1"/>
      <c r="JZN211" s="90"/>
      <c r="JZO211" s="1"/>
      <c r="JZP211" s="90"/>
      <c r="JZQ211" s="1"/>
      <c r="JZR211" s="90"/>
      <c r="JZS211" s="1"/>
      <c r="JZT211" s="90"/>
      <c r="JZU211" s="1"/>
      <c r="JZV211" s="90"/>
      <c r="JZW211" s="1"/>
      <c r="JZX211" s="90"/>
      <c r="JZY211" s="1"/>
      <c r="JZZ211" s="90"/>
      <c r="KAA211" s="1"/>
      <c r="KAB211" s="90"/>
      <c r="KAC211" s="1"/>
      <c r="KAD211" s="90"/>
      <c r="KAE211" s="1"/>
      <c r="KAF211" s="90"/>
      <c r="KAG211" s="1"/>
      <c r="KAH211" s="90"/>
      <c r="KAI211" s="1"/>
      <c r="KAJ211" s="90"/>
      <c r="KAK211" s="1"/>
      <c r="KAL211" s="90"/>
      <c r="KAM211" s="1"/>
      <c r="KAN211" s="90"/>
      <c r="KAO211" s="1"/>
      <c r="KAP211" s="90"/>
      <c r="KAQ211" s="1"/>
      <c r="KAR211" s="90"/>
      <c r="KAS211" s="1"/>
      <c r="KAT211" s="90"/>
      <c r="KAU211" s="1"/>
      <c r="KAV211" s="90"/>
      <c r="KAW211" s="1"/>
      <c r="KAX211" s="90"/>
      <c r="KAY211" s="1"/>
      <c r="KAZ211" s="90"/>
      <c r="KBA211" s="1"/>
      <c r="KBB211" s="90"/>
      <c r="KBC211" s="1"/>
      <c r="KBD211" s="90"/>
      <c r="KBE211" s="1"/>
      <c r="KBF211" s="90"/>
      <c r="KBG211" s="1"/>
      <c r="KBH211" s="90"/>
      <c r="KBI211" s="1"/>
      <c r="KBJ211" s="90"/>
      <c r="KBK211" s="1"/>
      <c r="KBL211" s="90"/>
      <c r="KBM211" s="1"/>
      <c r="KBN211" s="90"/>
      <c r="KBO211" s="1"/>
      <c r="KBP211" s="90"/>
      <c r="KBQ211" s="1"/>
      <c r="KBR211" s="90"/>
      <c r="KBS211" s="1"/>
      <c r="KBT211" s="90"/>
      <c r="KBU211" s="1"/>
      <c r="KBV211" s="90"/>
      <c r="KBW211" s="1"/>
      <c r="KBX211" s="90"/>
      <c r="KBY211" s="1"/>
      <c r="KBZ211" s="90"/>
      <c r="KCA211" s="1"/>
      <c r="KCB211" s="90"/>
      <c r="KCC211" s="1"/>
      <c r="KCD211" s="90"/>
      <c r="KCE211" s="1"/>
      <c r="KCF211" s="90"/>
      <c r="KCG211" s="1"/>
      <c r="KCH211" s="90"/>
      <c r="KCI211" s="1"/>
      <c r="KCJ211" s="90"/>
      <c r="KCK211" s="1"/>
      <c r="KCL211" s="90"/>
      <c r="KCM211" s="1"/>
      <c r="KCN211" s="90"/>
      <c r="KCO211" s="1"/>
      <c r="KCP211" s="90"/>
      <c r="KCQ211" s="1"/>
      <c r="KCR211" s="90"/>
      <c r="KCS211" s="1"/>
      <c r="KCT211" s="90"/>
      <c r="KCU211" s="1"/>
      <c r="KCV211" s="90"/>
      <c r="KCW211" s="1"/>
      <c r="KCX211" s="90"/>
      <c r="KCY211" s="1"/>
      <c r="KCZ211" s="90"/>
      <c r="KDA211" s="1"/>
      <c r="KDB211" s="90"/>
      <c r="KDC211" s="1"/>
      <c r="KDD211" s="90"/>
      <c r="KDE211" s="1"/>
      <c r="KDF211" s="90"/>
      <c r="KDG211" s="1"/>
      <c r="KDH211" s="90"/>
      <c r="KDI211" s="1"/>
      <c r="KDJ211" s="90"/>
      <c r="KDK211" s="1"/>
      <c r="KDL211" s="90"/>
      <c r="KDM211" s="1"/>
      <c r="KDN211" s="90"/>
      <c r="KDO211" s="1"/>
      <c r="KDP211" s="90"/>
      <c r="KDQ211" s="1"/>
      <c r="KDR211" s="90"/>
      <c r="KDS211" s="1"/>
      <c r="KDT211" s="90"/>
      <c r="KDU211" s="1"/>
      <c r="KDV211" s="90"/>
      <c r="KDW211" s="1"/>
      <c r="KDX211" s="90"/>
      <c r="KDY211" s="1"/>
      <c r="KDZ211" s="90"/>
      <c r="KEA211" s="1"/>
      <c r="KEB211" s="90"/>
      <c r="KEC211" s="1"/>
      <c r="KED211" s="90"/>
      <c r="KEE211" s="1"/>
      <c r="KEF211" s="90"/>
      <c r="KEG211" s="1"/>
      <c r="KEH211" s="90"/>
      <c r="KEI211" s="1"/>
      <c r="KEJ211" s="90"/>
      <c r="KEK211" s="1"/>
      <c r="KEL211" s="90"/>
      <c r="KEM211" s="1"/>
      <c r="KEN211" s="90"/>
      <c r="KEO211" s="1"/>
      <c r="KEP211" s="90"/>
      <c r="KEQ211" s="1"/>
      <c r="KER211" s="90"/>
      <c r="KES211" s="1"/>
      <c r="KET211" s="90"/>
      <c r="KEU211" s="1"/>
      <c r="KEV211" s="90"/>
      <c r="KEW211" s="1"/>
      <c r="KEX211" s="90"/>
      <c r="KEY211" s="1"/>
      <c r="KEZ211" s="90"/>
      <c r="KFA211" s="1"/>
      <c r="KFB211" s="90"/>
      <c r="KFC211" s="1"/>
      <c r="KFD211" s="90"/>
      <c r="KFE211" s="1"/>
      <c r="KFF211" s="90"/>
      <c r="KFG211" s="1"/>
      <c r="KFH211" s="90"/>
      <c r="KFI211" s="1"/>
      <c r="KFJ211" s="90"/>
      <c r="KFK211" s="1"/>
      <c r="KFL211" s="90"/>
      <c r="KFM211" s="1"/>
      <c r="KFN211" s="90"/>
      <c r="KFO211" s="1"/>
      <c r="KFP211" s="90"/>
      <c r="KFQ211" s="1"/>
      <c r="KFR211" s="90"/>
      <c r="KFS211" s="1"/>
      <c r="KFT211" s="90"/>
      <c r="KFU211" s="1"/>
      <c r="KFV211" s="90"/>
      <c r="KFW211" s="1"/>
      <c r="KFX211" s="90"/>
      <c r="KFY211" s="1"/>
      <c r="KFZ211" s="90"/>
      <c r="KGA211" s="1"/>
      <c r="KGB211" s="90"/>
      <c r="KGC211" s="1"/>
      <c r="KGD211" s="90"/>
      <c r="KGE211" s="1"/>
      <c r="KGF211" s="90"/>
      <c r="KGG211" s="1"/>
      <c r="KGH211" s="90"/>
      <c r="KGI211" s="1"/>
      <c r="KGJ211" s="90"/>
      <c r="KGK211" s="1"/>
      <c r="KGL211" s="90"/>
      <c r="KGM211" s="1"/>
      <c r="KGN211" s="90"/>
      <c r="KGO211" s="1"/>
      <c r="KGP211" s="90"/>
      <c r="KGQ211" s="1"/>
      <c r="KGR211" s="90"/>
      <c r="KGS211" s="1"/>
      <c r="KGT211" s="90"/>
      <c r="KGU211" s="1"/>
      <c r="KGV211" s="90"/>
      <c r="KGW211" s="1"/>
      <c r="KGX211" s="90"/>
      <c r="KGY211" s="1"/>
      <c r="KGZ211" s="90"/>
      <c r="KHA211" s="1"/>
      <c r="KHB211" s="90"/>
      <c r="KHC211" s="1"/>
      <c r="KHD211" s="90"/>
      <c r="KHE211" s="1"/>
      <c r="KHF211" s="90"/>
      <c r="KHG211" s="1"/>
      <c r="KHH211" s="90"/>
      <c r="KHI211" s="1"/>
      <c r="KHJ211" s="90"/>
      <c r="KHK211" s="1"/>
      <c r="KHL211" s="90"/>
      <c r="KHM211" s="1"/>
      <c r="KHN211" s="90"/>
      <c r="KHO211" s="1"/>
      <c r="KHP211" s="90"/>
      <c r="KHQ211" s="1"/>
      <c r="KHR211" s="90"/>
      <c r="KHS211" s="1"/>
      <c r="KHT211" s="90"/>
      <c r="KHU211" s="1"/>
      <c r="KHV211" s="90"/>
      <c r="KHW211" s="1"/>
      <c r="KHX211" s="90"/>
      <c r="KHY211" s="1"/>
      <c r="KHZ211" s="90"/>
      <c r="KIA211" s="1"/>
      <c r="KIB211" s="90"/>
      <c r="KIC211" s="1"/>
      <c r="KID211" s="90"/>
      <c r="KIE211" s="1"/>
      <c r="KIF211" s="90"/>
      <c r="KIG211" s="1"/>
      <c r="KIH211" s="90"/>
      <c r="KII211" s="1"/>
      <c r="KIJ211" s="90"/>
      <c r="KIK211" s="1"/>
      <c r="KIL211" s="90"/>
      <c r="KIM211" s="1"/>
      <c r="KIN211" s="90"/>
      <c r="KIO211" s="1"/>
      <c r="KIP211" s="90"/>
      <c r="KIQ211" s="1"/>
      <c r="KIR211" s="90"/>
      <c r="KIS211" s="1"/>
      <c r="KIT211" s="90"/>
      <c r="KIU211" s="1"/>
      <c r="KIV211" s="90"/>
      <c r="KIW211" s="1"/>
      <c r="KIX211" s="90"/>
      <c r="KIY211" s="1"/>
      <c r="KIZ211" s="90"/>
      <c r="KJA211" s="1"/>
      <c r="KJB211" s="90"/>
      <c r="KJC211" s="1"/>
      <c r="KJD211" s="90"/>
      <c r="KJE211" s="1"/>
      <c r="KJF211" s="90"/>
      <c r="KJG211" s="1"/>
      <c r="KJH211" s="90"/>
      <c r="KJI211" s="1"/>
      <c r="KJJ211" s="90"/>
      <c r="KJK211" s="1"/>
      <c r="KJL211" s="90"/>
      <c r="KJM211" s="1"/>
      <c r="KJN211" s="90"/>
      <c r="KJO211" s="1"/>
      <c r="KJP211" s="90"/>
      <c r="KJQ211" s="1"/>
      <c r="KJR211" s="90"/>
      <c r="KJS211" s="1"/>
      <c r="KJT211" s="90"/>
      <c r="KJU211" s="1"/>
      <c r="KJV211" s="90"/>
      <c r="KJW211" s="1"/>
      <c r="KJX211" s="90"/>
      <c r="KJY211" s="1"/>
      <c r="KJZ211" s="90"/>
      <c r="KKA211" s="1"/>
      <c r="KKB211" s="90"/>
      <c r="KKC211" s="1"/>
      <c r="KKD211" s="90"/>
      <c r="KKE211" s="1"/>
      <c r="KKF211" s="90"/>
      <c r="KKG211" s="1"/>
      <c r="KKH211" s="90"/>
      <c r="KKI211" s="1"/>
      <c r="KKJ211" s="90"/>
      <c r="KKK211" s="1"/>
      <c r="KKL211" s="90"/>
      <c r="KKM211" s="1"/>
      <c r="KKN211" s="90"/>
      <c r="KKO211" s="1"/>
      <c r="KKP211" s="90"/>
      <c r="KKQ211" s="1"/>
      <c r="KKR211" s="90"/>
      <c r="KKS211" s="1"/>
      <c r="KKT211" s="90"/>
      <c r="KKU211" s="1"/>
      <c r="KKV211" s="90"/>
      <c r="KKW211" s="1"/>
      <c r="KKX211" s="90"/>
      <c r="KKY211" s="1"/>
      <c r="KKZ211" s="90"/>
      <c r="KLA211" s="1"/>
      <c r="KLB211" s="90"/>
      <c r="KLC211" s="1"/>
      <c r="KLD211" s="90"/>
      <c r="KLE211" s="1"/>
      <c r="KLF211" s="90"/>
      <c r="KLG211" s="1"/>
      <c r="KLH211" s="90"/>
      <c r="KLI211" s="1"/>
      <c r="KLJ211" s="90"/>
      <c r="KLK211" s="1"/>
      <c r="KLL211" s="90"/>
      <c r="KLM211" s="1"/>
      <c r="KLN211" s="90"/>
      <c r="KLO211" s="1"/>
      <c r="KLP211" s="90"/>
      <c r="KLQ211" s="1"/>
      <c r="KLR211" s="90"/>
      <c r="KLS211" s="1"/>
      <c r="KLT211" s="90"/>
      <c r="KLU211" s="1"/>
      <c r="KLV211" s="90"/>
      <c r="KLW211" s="1"/>
      <c r="KLX211" s="90"/>
      <c r="KLY211" s="1"/>
      <c r="KLZ211" s="90"/>
      <c r="KMA211" s="1"/>
      <c r="KMB211" s="90"/>
      <c r="KMC211" s="1"/>
      <c r="KMD211" s="90"/>
      <c r="KME211" s="1"/>
      <c r="KMF211" s="90"/>
      <c r="KMG211" s="1"/>
      <c r="KMH211" s="90"/>
      <c r="KMI211" s="1"/>
      <c r="KMJ211" s="90"/>
      <c r="KMK211" s="1"/>
      <c r="KML211" s="90"/>
      <c r="KMM211" s="1"/>
      <c r="KMN211" s="90"/>
      <c r="KMO211" s="1"/>
      <c r="KMP211" s="90"/>
      <c r="KMQ211" s="1"/>
      <c r="KMR211" s="90"/>
      <c r="KMS211" s="1"/>
      <c r="KMT211" s="90"/>
      <c r="KMU211" s="1"/>
      <c r="KMV211" s="90"/>
      <c r="KMW211" s="1"/>
      <c r="KMX211" s="90"/>
      <c r="KMY211" s="1"/>
      <c r="KMZ211" s="90"/>
      <c r="KNA211" s="1"/>
      <c r="KNB211" s="90"/>
      <c r="KNC211" s="1"/>
      <c r="KND211" s="90"/>
      <c r="KNE211" s="1"/>
      <c r="KNF211" s="90"/>
      <c r="KNG211" s="1"/>
      <c r="KNH211" s="90"/>
      <c r="KNI211" s="1"/>
      <c r="KNJ211" s="90"/>
      <c r="KNK211" s="1"/>
      <c r="KNL211" s="90"/>
      <c r="KNM211" s="1"/>
      <c r="KNN211" s="90"/>
      <c r="KNO211" s="1"/>
      <c r="KNP211" s="90"/>
      <c r="KNQ211" s="1"/>
      <c r="KNR211" s="90"/>
      <c r="KNS211" s="1"/>
      <c r="KNT211" s="90"/>
      <c r="KNU211" s="1"/>
      <c r="KNV211" s="90"/>
      <c r="KNW211" s="1"/>
      <c r="KNX211" s="90"/>
      <c r="KNY211" s="1"/>
      <c r="KNZ211" s="90"/>
      <c r="KOA211" s="1"/>
      <c r="KOB211" s="90"/>
      <c r="KOC211" s="1"/>
      <c r="KOD211" s="90"/>
      <c r="KOE211" s="1"/>
      <c r="KOF211" s="90"/>
      <c r="KOG211" s="1"/>
      <c r="KOH211" s="90"/>
      <c r="KOI211" s="1"/>
      <c r="KOJ211" s="90"/>
      <c r="KOK211" s="1"/>
      <c r="KOL211" s="90"/>
      <c r="KOM211" s="1"/>
      <c r="KON211" s="90"/>
      <c r="KOO211" s="1"/>
      <c r="KOP211" s="90"/>
      <c r="KOQ211" s="1"/>
      <c r="KOR211" s="90"/>
      <c r="KOS211" s="1"/>
      <c r="KOT211" s="90"/>
      <c r="KOU211" s="1"/>
      <c r="KOV211" s="90"/>
      <c r="KOW211" s="1"/>
      <c r="KOX211" s="90"/>
      <c r="KOY211" s="1"/>
      <c r="KOZ211" s="90"/>
      <c r="KPA211" s="1"/>
      <c r="KPB211" s="90"/>
      <c r="KPC211" s="1"/>
      <c r="KPD211" s="90"/>
      <c r="KPE211" s="1"/>
      <c r="KPF211" s="90"/>
      <c r="KPG211" s="1"/>
      <c r="KPH211" s="90"/>
      <c r="KPI211" s="1"/>
      <c r="KPJ211" s="90"/>
      <c r="KPK211" s="1"/>
      <c r="KPL211" s="90"/>
      <c r="KPM211" s="1"/>
      <c r="KPN211" s="90"/>
      <c r="KPO211" s="1"/>
      <c r="KPP211" s="90"/>
      <c r="KPQ211" s="1"/>
      <c r="KPR211" s="90"/>
      <c r="KPS211" s="1"/>
      <c r="KPT211" s="90"/>
      <c r="KPU211" s="1"/>
      <c r="KPV211" s="90"/>
      <c r="KPW211" s="1"/>
      <c r="KPX211" s="90"/>
      <c r="KPY211" s="1"/>
      <c r="KPZ211" s="90"/>
      <c r="KQA211" s="1"/>
      <c r="KQB211" s="90"/>
      <c r="KQC211" s="1"/>
      <c r="KQD211" s="90"/>
      <c r="KQE211" s="1"/>
      <c r="KQF211" s="90"/>
      <c r="KQG211" s="1"/>
      <c r="KQH211" s="90"/>
      <c r="KQI211" s="1"/>
      <c r="KQJ211" s="90"/>
      <c r="KQK211" s="1"/>
      <c r="KQL211" s="90"/>
      <c r="KQM211" s="1"/>
      <c r="KQN211" s="90"/>
      <c r="KQO211" s="1"/>
      <c r="KQP211" s="90"/>
      <c r="KQQ211" s="1"/>
      <c r="KQR211" s="90"/>
      <c r="KQS211" s="1"/>
      <c r="KQT211" s="90"/>
      <c r="KQU211" s="1"/>
      <c r="KQV211" s="90"/>
      <c r="KQW211" s="1"/>
      <c r="KQX211" s="90"/>
      <c r="KQY211" s="1"/>
      <c r="KQZ211" s="90"/>
      <c r="KRA211" s="1"/>
      <c r="KRB211" s="90"/>
      <c r="KRC211" s="1"/>
      <c r="KRD211" s="90"/>
      <c r="KRE211" s="1"/>
      <c r="KRF211" s="90"/>
      <c r="KRG211" s="1"/>
      <c r="KRH211" s="90"/>
      <c r="KRI211" s="1"/>
      <c r="KRJ211" s="90"/>
      <c r="KRK211" s="1"/>
      <c r="KRL211" s="90"/>
      <c r="KRM211" s="1"/>
      <c r="KRN211" s="90"/>
      <c r="KRO211" s="1"/>
      <c r="KRP211" s="90"/>
      <c r="KRQ211" s="1"/>
      <c r="KRR211" s="90"/>
      <c r="KRS211" s="1"/>
      <c r="KRT211" s="90"/>
      <c r="KRU211" s="1"/>
      <c r="KRV211" s="90"/>
      <c r="KRW211" s="1"/>
      <c r="KRX211" s="90"/>
      <c r="KRY211" s="1"/>
      <c r="KRZ211" s="90"/>
      <c r="KSA211" s="1"/>
      <c r="KSB211" s="90"/>
      <c r="KSC211" s="1"/>
      <c r="KSD211" s="90"/>
      <c r="KSE211" s="1"/>
      <c r="KSF211" s="90"/>
      <c r="KSG211" s="1"/>
      <c r="KSH211" s="90"/>
      <c r="KSI211" s="1"/>
      <c r="KSJ211" s="90"/>
      <c r="KSK211" s="1"/>
      <c r="KSL211" s="90"/>
      <c r="KSM211" s="1"/>
      <c r="KSN211" s="90"/>
      <c r="KSO211" s="1"/>
      <c r="KSP211" s="90"/>
      <c r="KSQ211" s="1"/>
      <c r="KSR211" s="90"/>
      <c r="KSS211" s="1"/>
      <c r="KST211" s="90"/>
      <c r="KSU211" s="1"/>
      <c r="KSV211" s="90"/>
      <c r="KSW211" s="1"/>
      <c r="KSX211" s="90"/>
      <c r="KSY211" s="1"/>
      <c r="KSZ211" s="90"/>
      <c r="KTA211" s="1"/>
      <c r="KTB211" s="90"/>
      <c r="KTC211" s="1"/>
      <c r="KTD211" s="90"/>
      <c r="KTE211" s="1"/>
      <c r="KTF211" s="90"/>
      <c r="KTG211" s="1"/>
      <c r="KTH211" s="90"/>
      <c r="KTI211" s="1"/>
      <c r="KTJ211" s="90"/>
      <c r="KTK211" s="1"/>
      <c r="KTL211" s="90"/>
      <c r="KTM211" s="1"/>
      <c r="KTN211" s="90"/>
      <c r="KTO211" s="1"/>
      <c r="KTP211" s="90"/>
      <c r="KTQ211" s="1"/>
      <c r="KTR211" s="90"/>
      <c r="KTS211" s="1"/>
      <c r="KTT211" s="90"/>
      <c r="KTU211" s="1"/>
      <c r="KTV211" s="90"/>
      <c r="KTW211" s="1"/>
      <c r="KTX211" s="90"/>
      <c r="KTY211" s="1"/>
      <c r="KTZ211" s="90"/>
      <c r="KUA211" s="1"/>
      <c r="KUB211" s="90"/>
      <c r="KUC211" s="1"/>
      <c r="KUD211" s="90"/>
      <c r="KUE211" s="1"/>
      <c r="KUF211" s="90"/>
      <c r="KUG211" s="1"/>
      <c r="KUH211" s="90"/>
      <c r="KUI211" s="1"/>
      <c r="KUJ211" s="90"/>
      <c r="KUK211" s="1"/>
      <c r="KUL211" s="90"/>
      <c r="KUM211" s="1"/>
      <c r="KUN211" s="90"/>
      <c r="KUO211" s="1"/>
      <c r="KUP211" s="90"/>
      <c r="KUQ211" s="1"/>
      <c r="KUR211" s="90"/>
      <c r="KUS211" s="1"/>
      <c r="KUT211" s="90"/>
      <c r="KUU211" s="1"/>
      <c r="KUV211" s="90"/>
      <c r="KUW211" s="1"/>
      <c r="KUX211" s="90"/>
      <c r="KUY211" s="1"/>
      <c r="KUZ211" s="90"/>
      <c r="KVA211" s="1"/>
      <c r="KVB211" s="90"/>
      <c r="KVC211" s="1"/>
      <c r="KVD211" s="90"/>
      <c r="KVE211" s="1"/>
      <c r="KVF211" s="90"/>
      <c r="KVG211" s="1"/>
      <c r="KVH211" s="90"/>
      <c r="KVI211" s="1"/>
      <c r="KVJ211" s="90"/>
      <c r="KVK211" s="1"/>
      <c r="KVL211" s="90"/>
      <c r="KVM211" s="1"/>
      <c r="KVN211" s="90"/>
      <c r="KVO211" s="1"/>
      <c r="KVP211" s="90"/>
      <c r="KVQ211" s="1"/>
      <c r="KVR211" s="90"/>
      <c r="KVS211" s="1"/>
      <c r="KVT211" s="90"/>
      <c r="KVU211" s="1"/>
      <c r="KVV211" s="90"/>
      <c r="KVW211" s="1"/>
      <c r="KVX211" s="90"/>
      <c r="KVY211" s="1"/>
      <c r="KVZ211" s="90"/>
      <c r="KWA211" s="1"/>
      <c r="KWB211" s="90"/>
      <c r="KWC211" s="1"/>
      <c r="KWD211" s="90"/>
      <c r="KWE211" s="1"/>
      <c r="KWF211" s="90"/>
      <c r="KWG211" s="1"/>
      <c r="KWH211" s="90"/>
      <c r="KWI211" s="1"/>
      <c r="KWJ211" s="90"/>
      <c r="KWK211" s="1"/>
      <c r="KWL211" s="90"/>
      <c r="KWM211" s="1"/>
      <c r="KWN211" s="90"/>
      <c r="KWO211" s="1"/>
      <c r="KWP211" s="90"/>
      <c r="KWQ211" s="1"/>
      <c r="KWR211" s="90"/>
      <c r="KWS211" s="1"/>
      <c r="KWT211" s="90"/>
      <c r="KWU211" s="1"/>
      <c r="KWV211" s="90"/>
      <c r="KWW211" s="1"/>
      <c r="KWX211" s="90"/>
      <c r="KWY211" s="1"/>
      <c r="KWZ211" s="90"/>
      <c r="KXA211" s="1"/>
      <c r="KXB211" s="90"/>
      <c r="KXC211" s="1"/>
      <c r="KXD211" s="90"/>
      <c r="KXE211" s="1"/>
      <c r="KXF211" s="90"/>
      <c r="KXG211" s="1"/>
      <c r="KXH211" s="90"/>
      <c r="KXI211" s="1"/>
      <c r="KXJ211" s="90"/>
      <c r="KXK211" s="1"/>
      <c r="KXL211" s="90"/>
      <c r="KXM211" s="1"/>
      <c r="KXN211" s="90"/>
      <c r="KXO211" s="1"/>
      <c r="KXP211" s="90"/>
      <c r="KXQ211" s="1"/>
      <c r="KXR211" s="90"/>
      <c r="KXS211" s="1"/>
      <c r="KXT211" s="90"/>
      <c r="KXU211" s="1"/>
      <c r="KXV211" s="90"/>
      <c r="KXW211" s="1"/>
      <c r="KXX211" s="90"/>
      <c r="KXY211" s="1"/>
      <c r="KXZ211" s="90"/>
      <c r="KYA211" s="1"/>
      <c r="KYB211" s="90"/>
      <c r="KYC211" s="1"/>
      <c r="KYD211" s="90"/>
      <c r="KYE211" s="1"/>
      <c r="KYF211" s="90"/>
      <c r="KYG211" s="1"/>
      <c r="KYH211" s="90"/>
      <c r="KYI211" s="1"/>
      <c r="KYJ211" s="90"/>
      <c r="KYK211" s="1"/>
      <c r="KYL211" s="90"/>
      <c r="KYM211" s="1"/>
      <c r="KYN211" s="90"/>
      <c r="KYO211" s="1"/>
      <c r="KYP211" s="90"/>
      <c r="KYQ211" s="1"/>
      <c r="KYR211" s="90"/>
      <c r="KYS211" s="1"/>
      <c r="KYT211" s="90"/>
      <c r="KYU211" s="1"/>
      <c r="KYV211" s="90"/>
      <c r="KYW211" s="1"/>
      <c r="KYX211" s="90"/>
      <c r="KYY211" s="1"/>
      <c r="KYZ211" s="90"/>
      <c r="KZA211" s="1"/>
      <c r="KZB211" s="90"/>
      <c r="KZC211" s="1"/>
      <c r="KZD211" s="90"/>
      <c r="KZE211" s="1"/>
      <c r="KZF211" s="90"/>
      <c r="KZG211" s="1"/>
      <c r="KZH211" s="90"/>
      <c r="KZI211" s="1"/>
      <c r="KZJ211" s="90"/>
      <c r="KZK211" s="1"/>
      <c r="KZL211" s="90"/>
      <c r="KZM211" s="1"/>
      <c r="KZN211" s="90"/>
      <c r="KZO211" s="1"/>
      <c r="KZP211" s="90"/>
      <c r="KZQ211" s="1"/>
      <c r="KZR211" s="90"/>
      <c r="KZS211" s="1"/>
      <c r="KZT211" s="90"/>
      <c r="KZU211" s="1"/>
      <c r="KZV211" s="90"/>
      <c r="KZW211" s="1"/>
      <c r="KZX211" s="90"/>
      <c r="KZY211" s="1"/>
      <c r="KZZ211" s="90"/>
      <c r="LAA211" s="1"/>
      <c r="LAB211" s="90"/>
      <c r="LAC211" s="1"/>
      <c r="LAD211" s="90"/>
      <c r="LAE211" s="1"/>
      <c r="LAF211" s="90"/>
      <c r="LAG211" s="1"/>
      <c r="LAH211" s="90"/>
      <c r="LAI211" s="1"/>
      <c r="LAJ211" s="90"/>
      <c r="LAK211" s="1"/>
      <c r="LAL211" s="90"/>
      <c r="LAM211" s="1"/>
      <c r="LAN211" s="90"/>
      <c r="LAO211" s="1"/>
      <c r="LAP211" s="90"/>
      <c r="LAQ211" s="1"/>
      <c r="LAR211" s="90"/>
      <c r="LAS211" s="1"/>
      <c r="LAT211" s="90"/>
      <c r="LAU211" s="1"/>
      <c r="LAV211" s="90"/>
      <c r="LAW211" s="1"/>
      <c r="LAX211" s="90"/>
      <c r="LAY211" s="1"/>
      <c r="LAZ211" s="90"/>
      <c r="LBA211" s="1"/>
      <c r="LBB211" s="90"/>
      <c r="LBC211" s="1"/>
      <c r="LBD211" s="90"/>
      <c r="LBE211" s="1"/>
      <c r="LBF211" s="90"/>
      <c r="LBG211" s="1"/>
      <c r="LBH211" s="90"/>
      <c r="LBI211" s="1"/>
      <c r="LBJ211" s="90"/>
      <c r="LBK211" s="1"/>
      <c r="LBL211" s="90"/>
      <c r="LBM211" s="1"/>
      <c r="LBN211" s="90"/>
      <c r="LBO211" s="1"/>
      <c r="LBP211" s="90"/>
      <c r="LBQ211" s="1"/>
      <c r="LBR211" s="90"/>
      <c r="LBS211" s="1"/>
      <c r="LBT211" s="90"/>
      <c r="LBU211" s="1"/>
      <c r="LBV211" s="90"/>
      <c r="LBW211" s="1"/>
      <c r="LBX211" s="90"/>
      <c r="LBY211" s="1"/>
      <c r="LBZ211" s="90"/>
      <c r="LCA211" s="1"/>
      <c r="LCB211" s="90"/>
      <c r="LCC211" s="1"/>
      <c r="LCD211" s="90"/>
      <c r="LCE211" s="1"/>
      <c r="LCF211" s="90"/>
      <c r="LCG211" s="1"/>
      <c r="LCH211" s="90"/>
      <c r="LCI211" s="1"/>
      <c r="LCJ211" s="90"/>
      <c r="LCK211" s="1"/>
      <c r="LCL211" s="90"/>
      <c r="LCM211" s="1"/>
      <c r="LCN211" s="90"/>
      <c r="LCO211" s="1"/>
      <c r="LCP211" s="90"/>
      <c r="LCQ211" s="1"/>
      <c r="LCR211" s="90"/>
      <c r="LCS211" s="1"/>
      <c r="LCT211" s="90"/>
      <c r="LCU211" s="1"/>
      <c r="LCV211" s="90"/>
      <c r="LCW211" s="1"/>
      <c r="LCX211" s="90"/>
      <c r="LCY211" s="1"/>
      <c r="LCZ211" s="90"/>
      <c r="LDA211" s="1"/>
      <c r="LDB211" s="90"/>
      <c r="LDC211" s="1"/>
      <c r="LDD211" s="90"/>
      <c r="LDE211" s="1"/>
      <c r="LDF211" s="90"/>
      <c r="LDG211" s="1"/>
      <c r="LDH211" s="90"/>
      <c r="LDI211" s="1"/>
      <c r="LDJ211" s="90"/>
      <c r="LDK211" s="1"/>
      <c r="LDL211" s="90"/>
      <c r="LDM211" s="1"/>
      <c r="LDN211" s="90"/>
      <c r="LDO211" s="1"/>
      <c r="LDP211" s="90"/>
      <c r="LDQ211" s="1"/>
      <c r="LDR211" s="90"/>
      <c r="LDS211" s="1"/>
      <c r="LDT211" s="90"/>
      <c r="LDU211" s="1"/>
      <c r="LDV211" s="90"/>
      <c r="LDW211" s="1"/>
      <c r="LDX211" s="90"/>
      <c r="LDY211" s="1"/>
      <c r="LDZ211" s="90"/>
      <c r="LEA211" s="1"/>
      <c r="LEB211" s="90"/>
      <c r="LEC211" s="1"/>
      <c r="LED211" s="90"/>
      <c r="LEE211" s="1"/>
      <c r="LEF211" s="90"/>
      <c r="LEG211" s="1"/>
      <c r="LEH211" s="90"/>
      <c r="LEI211" s="1"/>
      <c r="LEJ211" s="90"/>
      <c r="LEK211" s="1"/>
      <c r="LEL211" s="90"/>
      <c r="LEM211" s="1"/>
      <c r="LEN211" s="90"/>
      <c r="LEO211" s="1"/>
      <c r="LEP211" s="90"/>
      <c r="LEQ211" s="1"/>
      <c r="LER211" s="90"/>
      <c r="LES211" s="1"/>
      <c r="LET211" s="90"/>
      <c r="LEU211" s="1"/>
      <c r="LEV211" s="90"/>
      <c r="LEW211" s="1"/>
      <c r="LEX211" s="90"/>
      <c r="LEY211" s="1"/>
      <c r="LEZ211" s="90"/>
      <c r="LFA211" s="1"/>
      <c r="LFB211" s="90"/>
      <c r="LFC211" s="1"/>
      <c r="LFD211" s="90"/>
      <c r="LFE211" s="1"/>
      <c r="LFF211" s="90"/>
      <c r="LFG211" s="1"/>
      <c r="LFH211" s="90"/>
      <c r="LFI211" s="1"/>
      <c r="LFJ211" s="90"/>
      <c r="LFK211" s="1"/>
      <c r="LFL211" s="90"/>
      <c r="LFM211" s="1"/>
      <c r="LFN211" s="90"/>
      <c r="LFO211" s="1"/>
      <c r="LFP211" s="90"/>
      <c r="LFQ211" s="1"/>
      <c r="LFR211" s="90"/>
      <c r="LFS211" s="1"/>
      <c r="LFT211" s="90"/>
      <c r="LFU211" s="1"/>
      <c r="LFV211" s="90"/>
      <c r="LFW211" s="1"/>
      <c r="LFX211" s="90"/>
      <c r="LFY211" s="1"/>
      <c r="LFZ211" s="90"/>
      <c r="LGA211" s="1"/>
      <c r="LGB211" s="90"/>
      <c r="LGC211" s="1"/>
      <c r="LGD211" s="90"/>
      <c r="LGE211" s="1"/>
      <c r="LGF211" s="90"/>
      <c r="LGG211" s="1"/>
      <c r="LGH211" s="90"/>
      <c r="LGI211" s="1"/>
      <c r="LGJ211" s="90"/>
      <c r="LGK211" s="1"/>
      <c r="LGL211" s="90"/>
      <c r="LGM211" s="1"/>
      <c r="LGN211" s="90"/>
      <c r="LGO211" s="1"/>
      <c r="LGP211" s="90"/>
      <c r="LGQ211" s="1"/>
      <c r="LGR211" s="90"/>
      <c r="LGS211" s="1"/>
      <c r="LGT211" s="90"/>
      <c r="LGU211" s="1"/>
      <c r="LGV211" s="90"/>
      <c r="LGW211" s="1"/>
      <c r="LGX211" s="90"/>
      <c r="LGY211" s="1"/>
      <c r="LGZ211" s="90"/>
      <c r="LHA211" s="1"/>
      <c r="LHB211" s="90"/>
      <c r="LHC211" s="1"/>
      <c r="LHD211" s="90"/>
      <c r="LHE211" s="1"/>
      <c r="LHF211" s="90"/>
      <c r="LHG211" s="1"/>
      <c r="LHH211" s="90"/>
      <c r="LHI211" s="1"/>
      <c r="LHJ211" s="90"/>
      <c r="LHK211" s="1"/>
      <c r="LHL211" s="90"/>
      <c r="LHM211" s="1"/>
      <c r="LHN211" s="90"/>
      <c r="LHO211" s="1"/>
      <c r="LHP211" s="90"/>
      <c r="LHQ211" s="1"/>
      <c r="LHR211" s="90"/>
      <c r="LHS211" s="1"/>
      <c r="LHT211" s="90"/>
      <c r="LHU211" s="1"/>
      <c r="LHV211" s="90"/>
      <c r="LHW211" s="1"/>
      <c r="LHX211" s="90"/>
      <c r="LHY211" s="1"/>
      <c r="LHZ211" s="90"/>
      <c r="LIA211" s="1"/>
      <c r="LIB211" s="90"/>
      <c r="LIC211" s="1"/>
      <c r="LID211" s="90"/>
      <c r="LIE211" s="1"/>
      <c r="LIF211" s="90"/>
      <c r="LIG211" s="1"/>
      <c r="LIH211" s="90"/>
      <c r="LII211" s="1"/>
      <c r="LIJ211" s="90"/>
      <c r="LIK211" s="1"/>
      <c r="LIL211" s="90"/>
      <c r="LIM211" s="1"/>
      <c r="LIN211" s="90"/>
      <c r="LIO211" s="1"/>
      <c r="LIP211" s="90"/>
      <c r="LIQ211" s="1"/>
      <c r="LIR211" s="90"/>
      <c r="LIS211" s="1"/>
      <c r="LIT211" s="90"/>
      <c r="LIU211" s="1"/>
      <c r="LIV211" s="90"/>
      <c r="LIW211" s="1"/>
      <c r="LIX211" s="90"/>
      <c r="LIY211" s="1"/>
      <c r="LIZ211" s="90"/>
      <c r="LJA211" s="1"/>
      <c r="LJB211" s="90"/>
      <c r="LJC211" s="1"/>
      <c r="LJD211" s="90"/>
      <c r="LJE211" s="1"/>
      <c r="LJF211" s="90"/>
      <c r="LJG211" s="1"/>
      <c r="LJH211" s="90"/>
      <c r="LJI211" s="1"/>
      <c r="LJJ211" s="90"/>
      <c r="LJK211" s="1"/>
      <c r="LJL211" s="90"/>
      <c r="LJM211" s="1"/>
      <c r="LJN211" s="90"/>
      <c r="LJO211" s="1"/>
      <c r="LJP211" s="90"/>
      <c r="LJQ211" s="1"/>
      <c r="LJR211" s="90"/>
      <c r="LJS211" s="1"/>
      <c r="LJT211" s="90"/>
      <c r="LJU211" s="1"/>
      <c r="LJV211" s="90"/>
      <c r="LJW211" s="1"/>
      <c r="LJX211" s="90"/>
      <c r="LJY211" s="1"/>
      <c r="LJZ211" s="90"/>
      <c r="LKA211" s="1"/>
      <c r="LKB211" s="90"/>
      <c r="LKC211" s="1"/>
      <c r="LKD211" s="90"/>
      <c r="LKE211" s="1"/>
      <c r="LKF211" s="90"/>
      <c r="LKG211" s="1"/>
      <c r="LKH211" s="90"/>
      <c r="LKI211" s="1"/>
      <c r="LKJ211" s="90"/>
      <c r="LKK211" s="1"/>
      <c r="LKL211" s="90"/>
      <c r="LKM211" s="1"/>
      <c r="LKN211" s="90"/>
      <c r="LKO211" s="1"/>
      <c r="LKP211" s="90"/>
      <c r="LKQ211" s="1"/>
      <c r="LKR211" s="90"/>
      <c r="LKS211" s="1"/>
      <c r="LKT211" s="90"/>
      <c r="LKU211" s="1"/>
      <c r="LKV211" s="90"/>
      <c r="LKW211" s="1"/>
      <c r="LKX211" s="90"/>
      <c r="LKY211" s="1"/>
      <c r="LKZ211" s="90"/>
      <c r="LLA211" s="1"/>
      <c r="LLB211" s="90"/>
      <c r="LLC211" s="1"/>
      <c r="LLD211" s="90"/>
      <c r="LLE211" s="1"/>
      <c r="LLF211" s="90"/>
      <c r="LLG211" s="1"/>
      <c r="LLH211" s="90"/>
      <c r="LLI211" s="1"/>
      <c r="LLJ211" s="90"/>
      <c r="LLK211" s="1"/>
      <c r="LLL211" s="90"/>
      <c r="LLM211" s="1"/>
      <c r="LLN211" s="90"/>
      <c r="LLO211" s="1"/>
      <c r="LLP211" s="90"/>
      <c r="LLQ211" s="1"/>
      <c r="LLR211" s="90"/>
      <c r="LLS211" s="1"/>
      <c r="LLT211" s="90"/>
      <c r="LLU211" s="1"/>
      <c r="LLV211" s="90"/>
      <c r="LLW211" s="1"/>
      <c r="LLX211" s="90"/>
      <c r="LLY211" s="1"/>
      <c r="LLZ211" s="90"/>
      <c r="LMA211" s="1"/>
      <c r="LMB211" s="90"/>
      <c r="LMC211" s="1"/>
      <c r="LMD211" s="90"/>
      <c r="LME211" s="1"/>
      <c r="LMF211" s="90"/>
      <c r="LMG211" s="1"/>
      <c r="LMH211" s="90"/>
      <c r="LMI211" s="1"/>
      <c r="LMJ211" s="90"/>
      <c r="LMK211" s="1"/>
      <c r="LML211" s="90"/>
      <c r="LMM211" s="1"/>
      <c r="LMN211" s="90"/>
      <c r="LMO211" s="1"/>
      <c r="LMP211" s="90"/>
      <c r="LMQ211" s="1"/>
      <c r="LMR211" s="90"/>
      <c r="LMS211" s="1"/>
      <c r="LMT211" s="90"/>
      <c r="LMU211" s="1"/>
      <c r="LMV211" s="90"/>
      <c r="LMW211" s="1"/>
      <c r="LMX211" s="90"/>
      <c r="LMY211" s="1"/>
      <c r="LMZ211" s="90"/>
      <c r="LNA211" s="1"/>
      <c r="LNB211" s="90"/>
      <c r="LNC211" s="1"/>
      <c r="LND211" s="90"/>
      <c r="LNE211" s="1"/>
      <c r="LNF211" s="90"/>
      <c r="LNG211" s="1"/>
      <c r="LNH211" s="90"/>
      <c r="LNI211" s="1"/>
      <c r="LNJ211" s="90"/>
      <c r="LNK211" s="1"/>
      <c r="LNL211" s="90"/>
      <c r="LNM211" s="1"/>
      <c r="LNN211" s="90"/>
      <c r="LNO211" s="1"/>
      <c r="LNP211" s="90"/>
      <c r="LNQ211" s="1"/>
      <c r="LNR211" s="90"/>
      <c r="LNS211" s="1"/>
      <c r="LNT211" s="90"/>
      <c r="LNU211" s="1"/>
      <c r="LNV211" s="90"/>
      <c r="LNW211" s="1"/>
      <c r="LNX211" s="90"/>
      <c r="LNY211" s="1"/>
      <c r="LNZ211" s="90"/>
      <c r="LOA211" s="1"/>
      <c r="LOB211" s="90"/>
      <c r="LOC211" s="1"/>
      <c r="LOD211" s="90"/>
      <c r="LOE211" s="1"/>
      <c r="LOF211" s="90"/>
      <c r="LOG211" s="1"/>
      <c r="LOH211" s="90"/>
      <c r="LOI211" s="1"/>
      <c r="LOJ211" s="90"/>
      <c r="LOK211" s="1"/>
      <c r="LOL211" s="90"/>
      <c r="LOM211" s="1"/>
      <c r="LON211" s="90"/>
      <c r="LOO211" s="1"/>
      <c r="LOP211" s="90"/>
      <c r="LOQ211" s="1"/>
      <c r="LOR211" s="90"/>
      <c r="LOS211" s="1"/>
      <c r="LOT211" s="90"/>
      <c r="LOU211" s="1"/>
      <c r="LOV211" s="90"/>
      <c r="LOW211" s="1"/>
      <c r="LOX211" s="90"/>
      <c r="LOY211" s="1"/>
      <c r="LOZ211" s="90"/>
      <c r="LPA211" s="1"/>
      <c r="LPB211" s="90"/>
      <c r="LPC211" s="1"/>
      <c r="LPD211" s="90"/>
      <c r="LPE211" s="1"/>
      <c r="LPF211" s="90"/>
      <c r="LPG211" s="1"/>
      <c r="LPH211" s="90"/>
      <c r="LPI211" s="1"/>
      <c r="LPJ211" s="90"/>
      <c r="LPK211" s="1"/>
      <c r="LPL211" s="90"/>
      <c r="LPM211" s="1"/>
      <c r="LPN211" s="90"/>
      <c r="LPO211" s="1"/>
      <c r="LPP211" s="90"/>
      <c r="LPQ211" s="1"/>
      <c r="LPR211" s="90"/>
      <c r="LPS211" s="1"/>
      <c r="LPT211" s="90"/>
      <c r="LPU211" s="1"/>
      <c r="LPV211" s="90"/>
      <c r="LPW211" s="1"/>
      <c r="LPX211" s="90"/>
      <c r="LPY211" s="1"/>
      <c r="LPZ211" s="90"/>
      <c r="LQA211" s="1"/>
      <c r="LQB211" s="90"/>
      <c r="LQC211" s="1"/>
      <c r="LQD211" s="90"/>
      <c r="LQE211" s="1"/>
      <c r="LQF211" s="90"/>
      <c r="LQG211" s="1"/>
      <c r="LQH211" s="90"/>
      <c r="LQI211" s="1"/>
      <c r="LQJ211" s="90"/>
      <c r="LQK211" s="1"/>
      <c r="LQL211" s="90"/>
      <c r="LQM211" s="1"/>
      <c r="LQN211" s="90"/>
      <c r="LQO211" s="1"/>
      <c r="LQP211" s="90"/>
      <c r="LQQ211" s="1"/>
      <c r="LQR211" s="90"/>
      <c r="LQS211" s="1"/>
      <c r="LQT211" s="90"/>
      <c r="LQU211" s="1"/>
      <c r="LQV211" s="90"/>
      <c r="LQW211" s="1"/>
      <c r="LQX211" s="90"/>
      <c r="LQY211" s="1"/>
      <c r="LQZ211" s="90"/>
      <c r="LRA211" s="1"/>
      <c r="LRB211" s="90"/>
      <c r="LRC211" s="1"/>
      <c r="LRD211" s="90"/>
      <c r="LRE211" s="1"/>
      <c r="LRF211" s="90"/>
      <c r="LRG211" s="1"/>
      <c r="LRH211" s="90"/>
      <c r="LRI211" s="1"/>
      <c r="LRJ211" s="90"/>
      <c r="LRK211" s="1"/>
      <c r="LRL211" s="90"/>
      <c r="LRM211" s="1"/>
      <c r="LRN211" s="90"/>
      <c r="LRO211" s="1"/>
      <c r="LRP211" s="90"/>
      <c r="LRQ211" s="1"/>
      <c r="LRR211" s="90"/>
      <c r="LRS211" s="1"/>
      <c r="LRT211" s="90"/>
      <c r="LRU211" s="1"/>
      <c r="LRV211" s="90"/>
      <c r="LRW211" s="1"/>
      <c r="LRX211" s="90"/>
      <c r="LRY211" s="1"/>
      <c r="LRZ211" s="90"/>
      <c r="LSA211" s="1"/>
      <c r="LSB211" s="90"/>
      <c r="LSC211" s="1"/>
      <c r="LSD211" s="90"/>
      <c r="LSE211" s="1"/>
      <c r="LSF211" s="90"/>
      <c r="LSG211" s="1"/>
      <c r="LSH211" s="90"/>
      <c r="LSI211" s="1"/>
      <c r="LSJ211" s="90"/>
      <c r="LSK211" s="1"/>
      <c r="LSL211" s="90"/>
      <c r="LSM211" s="1"/>
      <c r="LSN211" s="90"/>
      <c r="LSO211" s="1"/>
      <c r="LSP211" s="90"/>
      <c r="LSQ211" s="1"/>
      <c r="LSR211" s="90"/>
      <c r="LSS211" s="1"/>
      <c r="LST211" s="90"/>
      <c r="LSU211" s="1"/>
      <c r="LSV211" s="90"/>
      <c r="LSW211" s="1"/>
      <c r="LSX211" s="90"/>
      <c r="LSY211" s="1"/>
      <c r="LSZ211" s="90"/>
      <c r="LTA211" s="1"/>
      <c r="LTB211" s="90"/>
      <c r="LTC211" s="1"/>
      <c r="LTD211" s="90"/>
      <c r="LTE211" s="1"/>
      <c r="LTF211" s="90"/>
      <c r="LTG211" s="1"/>
      <c r="LTH211" s="90"/>
      <c r="LTI211" s="1"/>
      <c r="LTJ211" s="90"/>
      <c r="LTK211" s="1"/>
      <c r="LTL211" s="90"/>
      <c r="LTM211" s="1"/>
      <c r="LTN211" s="90"/>
      <c r="LTO211" s="1"/>
      <c r="LTP211" s="90"/>
      <c r="LTQ211" s="1"/>
      <c r="LTR211" s="90"/>
      <c r="LTS211" s="1"/>
      <c r="LTT211" s="90"/>
      <c r="LTU211" s="1"/>
      <c r="LTV211" s="90"/>
      <c r="LTW211" s="1"/>
      <c r="LTX211" s="90"/>
      <c r="LTY211" s="1"/>
      <c r="LTZ211" s="90"/>
      <c r="LUA211" s="1"/>
      <c r="LUB211" s="90"/>
      <c r="LUC211" s="1"/>
      <c r="LUD211" s="90"/>
      <c r="LUE211" s="1"/>
      <c r="LUF211" s="90"/>
      <c r="LUG211" s="1"/>
      <c r="LUH211" s="90"/>
      <c r="LUI211" s="1"/>
      <c r="LUJ211" s="90"/>
      <c r="LUK211" s="1"/>
      <c r="LUL211" s="90"/>
      <c r="LUM211" s="1"/>
      <c r="LUN211" s="90"/>
      <c r="LUO211" s="1"/>
      <c r="LUP211" s="90"/>
      <c r="LUQ211" s="1"/>
      <c r="LUR211" s="90"/>
      <c r="LUS211" s="1"/>
      <c r="LUT211" s="90"/>
      <c r="LUU211" s="1"/>
      <c r="LUV211" s="90"/>
      <c r="LUW211" s="1"/>
      <c r="LUX211" s="90"/>
      <c r="LUY211" s="1"/>
      <c r="LUZ211" s="90"/>
      <c r="LVA211" s="1"/>
      <c r="LVB211" s="90"/>
      <c r="LVC211" s="1"/>
      <c r="LVD211" s="90"/>
      <c r="LVE211" s="1"/>
      <c r="LVF211" s="90"/>
      <c r="LVG211" s="1"/>
      <c r="LVH211" s="90"/>
      <c r="LVI211" s="1"/>
      <c r="LVJ211" s="90"/>
      <c r="LVK211" s="1"/>
      <c r="LVL211" s="90"/>
      <c r="LVM211" s="1"/>
      <c r="LVN211" s="90"/>
      <c r="LVO211" s="1"/>
      <c r="LVP211" s="90"/>
      <c r="LVQ211" s="1"/>
      <c r="LVR211" s="90"/>
      <c r="LVS211" s="1"/>
      <c r="LVT211" s="90"/>
      <c r="LVU211" s="1"/>
      <c r="LVV211" s="90"/>
      <c r="LVW211" s="1"/>
      <c r="LVX211" s="90"/>
      <c r="LVY211" s="1"/>
      <c r="LVZ211" s="90"/>
      <c r="LWA211" s="1"/>
      <c r="LWB211" s="90"/>
      <c r="LWC211" s="1"/>
      <c r="LWD211" s="90"/>
      <c r="LWE211" s="1"/>
      <c r="LWF211" s="90"/>
      <c r="LWG211" s="1"/>
      <c r="LWH211" s="90"/>
      <c r="LWI211" s="1"/>
      <c r="LWJ211" s="90"/>
      <c r="LWK211" s="1"/>
      <c r="LWL211" s="90"/>
      <c r="LWM211" s="1"/>
      <c r="LWN211" s="90"/>
      <c r="LWO211" s="1"/>
      <c r="LWP211" s="90"/>
      <c r="LWQ211" s="1"/>
      <c r="LWR211" s="90"/>
      <c r="LWS211" s="1"/>
      <c r="LWT211" s="90"/>
      <c r="LWU211" s="1"/>
      <c r="LWV211" s="90"/>
      <c r="LWW211" s="1"/>
      <c r="LWX211" s="90"/>
      <c r="LWY211" s="1"/>
      <c r="LWZ211" s="90"/>
      <c r="LXA211" s="1"/>
      <c r="LXB211" s="90"/>
      <c r="LXC211" s="1"/>
      <c r="LXD211" s="90"/>
      <c r="LXE211" s="1"/>
      <c r="LXF211" s="90"/>
      <c r="LXG211" s="1"/>
      <c r="LXH211" s="90"/>
      <c r="LXI211" s="1"/>
      <c r="LXJ211" s="90"/>
      <c r="LXK211" s="1"/>
      <c r="LXL211" s="90"/>
      <c r="LXM211" s="1"/>
      <c r="LXN211" s="90"/>
      <c r="LXO211" s="1"/>
      <c r="LXP211" s="90"/>
      <c r="LXQ211" s="1"/>
      <c r="LXR211" s="90"/>
      <c r="LXS211" s="1"/>
      <c r="LXT211" s="90"/>
      <c r="LXU211" s="1"/>
      <c r="LXV211" s="90"/>
      <c r="LXW211" s="1"/>
      <c r="LXX211" s="90"/>
      <c r="LXY211" s="1"/>
      <c r="LXZ211" s="90"/>
      <c r="LYA211" s="1"/>
      <c r="LYB211" s="90"/>
      <c r="LYC211" s="1"/>
      <c r="LYD211" s="90"/>
      <c r="LYE211" s="1"/>
      <c r="LYF211" s="90"/>
      <c r="LYG211" s="1"/>
      <c r="LYH211" s="90"/>
      <c r="LYI211" s="1"/>
      <c r="LYJ211" s="90"/>
      <c r="LYK211" s="1"/>
      <c r="LYL211" s="90"/>
      <c r="LYM211" s="1"/>
      <c r="LYN211" s="90"/>
      <c r="LYO211" s="1"/>
      <c r="LYP211" s="90"/>
      <c r="LYQ211" s="1"/>
      <c r="LYR211" s="90"/>
      <c r="LYS211" s="1"/>
      <c r="LYT211" s="90"/>
      <c r="LYU211" s="1"/>
      <c r="LYV211" s="90"/>
      <c r="LYW211" s="1"/>
      <c r="LYX211" s="90"/>
      <c r="LYY211" s="1"/>
      <c r="LYZ211" s="90"/>
      <c r="LZA211" s="1"/>
      <c r="LZB211" s="90"/>
      <c r="LZC211" s="1"/>
      <c r="LZD211" s="90"/>
      <c r="LZE211" s="1"/>
      <c r="LZF211" s="90"/>
      <c r="LZG211" s="1"/>
      <c r="LZH211" s="90"/>
      <c r="LZI211" s="1"/>
      <c r="LZJ211" s="90"/>
      <c r="LZK211" s="1"/>
      <c r="LZL211" s="90"/>
      <c r="LZM211" s="1"/>
      <c r="LZN211" s="90"/>
      <c r="LZO211" s="1"/>
      <c r="LZP211" s="90"/>
      <c r="LZQ211" s="1"/>
      <c r="LZR211" s="90"/>
      <c r="LZS211" s="1"/>
      <c r="LZT211" s="90"/>
      <c r="LZU211" s="1"/>
      <c r="LZV211" s="90"/>
      <c r="LZW211" s="1"/>
      <c r="LZX211" s="90"/>
      <c r="LZY211" s="1"/>
      <c r="LZZ211" s="90"/>
      <c r="MAA211" s="1"/>
      <c r="MAB211" s="90"/>
      <c r="MAC211" s="1"/>
      <c r="MAD211" s="90"/>
      <c r="MAE211" s="1"/>
      <c r="MAF211" s="90"/>
      <c r="MAG211" s="1"/>
      <c r="MAH211" s="90"/>
      <c r="MAI211" s="1"/>
      <c r="MAJ211" s="90"/>
      <c r="MAK211" s="1"/>
      <c r="MAL211" s="90"/>
      <c r="MAM211" s="1"/>
      <c r="MAN211" s="90"/>
      <c r="MAO211" s="1"/>
      <c r="MAP211" s="90"/>
      <c r="MAQ211" s="1"/>
      <c r="MAR211" s="90"/>
      <c r="MAS211" s="1"/>
      <c r="MAT211" s="90"/>
      <c r="MAU211" s="1"/>
      <c r="MAV211" s="90"/>
      <c r="MAW211" s="1"/>
      <c r="MAX211" s="90"/>
      <c r="MAY211" s="1"/>
      <c r="MAZ211" s="90"/>
      <c r="MBA211" s="1"/>
      <c r="MBB211" s="90"/>
      <c r="MBC211" s="1"/>
      <c r="MBD211" s="90"/>
      <c r="MBE211" s="1"/>
      <c r="MBF211" s="90"/>
      <c r="MBG211" s="1"/>
      <c r="MBH211" s="90"/>
      <c r="MBI211" s="1"/>
      <c r="MBJ211" s="90"/>
      <c r="MBK211" s="1"/>
      <c r="MBL211" s="90"/>
      <c r="MBM211" s="1"/>
      <c r="MBN211" s="90"/>
      <c r="MBO211" s="1"/>
      <c r="MBP211" s="90"/>
      <c r="MBQ211" s="1"/>
      <c r="MBR211" s="90"/>
      <c r="MBS211" s="1"/>
      <c r="MBT211" s="90"/>
      <c r="MBU211" s="1"/>
      <c r="MBV211" s="90"/>
      <c r="MBW211" s="1"/>
      <c r="MBX211" s="90"/>
      <c r="MBY211" s="1"/>
      <c r="MBZ211" s="90"/>
      <c r="MCA211" s="1"/>
      <c r="MCB211" s="90"/>
      <c r="MCC211" s="1"/>
      <c r="MCD211" s="90"/>
      <c r="MCE211" s="1"/>
      <c r="MCF211" s="90"/>
      <c r="MCG211" s="1"/>
      <c r="MCH211" s="90"/>
      <c r="MCI211" s="1"/>
      <c r="MCJ211" s="90"/>
      <c r="MCK211" s="1"/>
      <c r="MCL211" s="90"/>
      <c r="MCM211" s="1"/>
      <c r="MCN211" s="90"/>
      <c r="MCO211" s="1"/>
      <c r="MCP211" s="90"/>
      <c r="MCQ211" s="1"/>
      <c r="MCR211" s="90"/>
      <c r="MCS211" s="1"/>
      <c r="MCT211" s="90"/>
      <c r="MCU211" s="1"/>
      <c r="MCV211" s="90"/>
      <c r="MCW211" s="1"/>
      <c r="MCX211" s="90"/>
      <c r="MCY211" s="1"/>
      <c r="MCZ211" s="90"/>
      <c r="MDA211" s="1"/>
      <c r="MDB211" s="90"/>
      <c r="MDC211" s="1"/>
      <c r="MDD211" s="90"/>
      <c r="MDE211" s="1"/>
      <c r="MDF211" s="90"/>
      <c r="MDG211" s="1"/>
      <c r="MDH211" s="90"/>
      <c r="MDI211" s="1"/>
      <c r="MDJ211" s="90"/>
      <c r="MDK211" s="1"/>
      <c r="MDL211" s="90"/>
      <c r="MDM211" s="1"/>
      <c r="MDN211" s="90"/>
      <c r="MDO211" s="1"/>
      <c r="MDP211" s="90"/>
      <c r="MDQ211" s="1"/>
      <c r="MDR211" s="90"/>
      <c r="MDS211" s="1"/>
      <c r="MDT211" s="90"/>
      <c r="MDU211" s="1"/>
      <c r="MDV211" s="90"/>
      <c r="MDW211" s="1"/>
      <c r="MDX211" s="90"/>
      <c r="MDY211" s="1"/>
      <c r="MDZ211" s="90"/>
      <c r="MEA211" s="1"/>
      <c r="MEB211" s="90"/>
      <c r="MEC211" s="1"/>
      <c r="MED211" s="90"/>
      <c r="MEE211" s="1"/>
      <c r="MEF211" s="90"/>
      <c r="MEG211" s="1"/>
      <c r="MEH211" s="90"/>
      <c r="MEI211" s="1"/>
      <c r="MEJ211" s="90"/>
      <c r="MEK211" s="1"/>
      <c r="MEL211" s="90"/>
      <c r="MEM211" s="1"/>
      <c r="MEN211" s="90"/>
      <c r="MEO211" s="1"/>
      <c r="MEP211" s="90"/>
      <c r="MEQ211" s="1"/>
      <c r="MER211" s="90"/>
      <c r="MES211" s="1"/>
      <c r="MET211" s="90"/>
      <c r="MEU211" s="1"/>
      <c r="MEV211" s="90"/>
      <c r="MEW211" s="1"/>
      <c r="MEX211" s="90"/>
      <c r="MEY211" s="1"/>
      <c r="MEZ211" s="90"/>
      <c r="MFA211" s="1"/>
      <c r="MFB211" s="90"/>
      <c r="MFC211" s="1"/>
      <c r="MFD211" s="90"/>
      <c r="MFE211" s="1"/>
      <c r="MFF211" s="90"/>
      <c r="MFG211" s="1"/>
      <c r="MFH211" s="90"/>
      <c r="MFI211" s="1"/>
      <c r="MFJ211" s="90"/>
      <c r="MFK211" s="1"/>
      <c r="MFL211" s="90"/>
      <c r="MFM211" s="1"/>
      <c r="MFN211" s="90"/>
      <c r="MFO211" s="1"/>
      <c r="MFP211" s="90"/>
      <c r="MFQ211" s="1"/>
      <c r="MFR211" s="90"/>
      <c r="MFS211" s="1"/>
      <c r="MFT211" s="90"/>
      <c r="MFU211" s="1"/>
      <c r="MFV211" s="90"/>
      <c r="MFW211" s="1"/>
      <c r="MFX211" s="90"/>
      <c r="MFY211" s="1"/>
      <c r="MFZ211" s="90"/>
      <c r="MGA211" s="1"/>
      <c r="MGB211" s="90"/>
      <c r="MGC211" s="1"/>
      <c r="MGD211" s="90"/>
      <c r="MGE211" s="1"/>
      <c r="MGF211" s="90"/>
      <c r="MGG211" s="1"/>
      <c r="MGH211" s="90"/>
      <c r="MGI211" s="1"/>
      <c r="MGJ211" s="90"/>
      <c r="MGK211" s="1"/>
      <c r="MGL211" s="90"/>
      <c r="MGM211" s="1"/>
      <c r="MGN211" s="90"/>
      <c r="MGO211" s="1"/>
      <c r="MGP211" s="90"/>
      <c r="MGQ211" s="1"/>
      <c r="MGR211" s="90"/>
      <c r="MGS211" s="1"/>
      <c r="MGT211" s="90"/>
      <c r="MGU211" s="1"/>
      <c r="MGV211" s="90"/>
      <c r="MGW211" s="1"/>
      <c r="MGX211" s="90"/>
      <c r="MGY211" s="1"/>
      <c r="MGZ211" s="90"/>
      <c r="MHA211" s="1"/>
      <c r="MHB211" s="90"/>
      <c r="MHC211" s="1"/>
      <c r="MHD211" s="90"/>
      <c r="MHE211" s="1"/>
      <c r="MHF211" s="90"/>
      <c r="MHG211" s="1"/>
      <c r="MHH211" s="90"/>
      <c r="MHI211" s="1"/>
      <c r="MHJ211" s="90"/>
      <c r="MHK211" s="1"/>
      <c r="MHL211" s="90"/>
      <c r="MHM211" s="1"/>
      <c r="MHN211" s="90"/>
      <c r="MHO211" s="1"/>
      <c r="MHP211" s="90"/>
      <c r="MHQ211" s="1"/>
      <c r="MHR211" s="90"/>
      <c r="MHS211" s="1"/>
      <c r="MHT211" s="90"/>
      <c r="MHU211" s="1"/>
      <c r="MHV211" s="90"/>
      <c r="MHW211" s="1"/>
      <c r="MHX211" s="90"/>
      <c r="MHY211" s="1"/>
      <c r="MHZ211" s="90"/>
      <c r="MIA211" s="1"/>
      <c r="MIB211" s="90"/>
      <c r="MIC211" s="1"/>
      <c r="MID211" s="90"/>
      <c r="MIE211" s="1"/>
      <c r="MIF211" s="90"/>
      <c r="MIG211" s="1"/>
      <c r="MIH211" s="90"/>
      <c r="MII211" s="1"/>
      <c r="MIJ211" s="90"/>
      <c r="MIK211" s="1"/>
      <c r="MIL211" s="90"/>
      <c r="MIM211" s="1"/>
      <c r="MIN211" s="90"/>
      <c r="MIO211" s="1"/>
      <c r="MIP211" s="90"/>
      <c r="MIQ211" s="1"/>
      <c r="MIR211" s="90"/>
      <c r="MIS211" s="1"/>
      <c r="MIT211" s="90"/>
      <c r="MIU211" s="1"/>
      <c r="MIV211" s="90"/>
      <c r="MIW211" s="1"/>
      <c r="MIX211" s="90"/>
      <c r="MIY211" s="1"/>
      <c r="MIZ211" s="90"/>
      <c r="MJA211" s="1"/>
      <c r="MJB211" s="90"/>
      <c r="MJC211" s="1"/>
      <c r="MJD211" s="90"/>
      <c r="MJE211" s="1"/>
      <c r="MJF211" s="90"/>
      <c r="MJG211" s="1"/>
      <c r="MJH211" s="90"/>
      <c r="MJI211" s="1"/>
      <c r="MJJ211" s="90"/>
      <c r="MJK211" s="1"/>
      <c r="MJL211" s="90"/>
      <c r="MJM211" s="1"/>
      <c r="MJN211" s="90"/>
      <c r="MJO211" s="1"/>
      <c r="MJP211" s="90"/>
      <c r="MJQ211" s="1"/>
      <c r="MJR211" s="90"/>
      <c r="MJS211" s="1"/>
      <c r="MJT211" s="90"/>
      <c r="MJU211" s="1"/>
      <c r="MJV211" s="90"/>
      <c r="MJW211" s="1"/>
      <c r="MJX211" s="90"/>
      <c r="MJY211" s="1"/>
      <c r="MJZ211" s="90"/>
      <c r="MKA211" s="1"/>
      <c r="MKB211" s="90"/>
      <c r="MKC211" s="1"/>
      <c r="MKD211" s="90"/>
      <c r="MKE211" s="1"/>
      <c r="MKF211" s="90"/>
      <c r="MKG211" s="1"/>
      <c r="MKH211" s="90"/>
      <c r="MKI211" s="1"/>
      <c r="MKJ211" s="90"/>
      <c r="MKK211" s="1"/>
      <c r="MKL211" s="90"/>
      <c r="MKM211" s="1"/>
      <c r="MKN211" s="90"/>
      <c r="MKO211" s="1"/>
      <c r="MKP211" s="90"/>
      <c r="MKQ211" s="1"/>
      <c r="MKR211" s="90"/>
      <c r="MKS211" s="1"/>
      <c r="MKT211" s="90"/>
      <c r="MKU211" s="1"/>
      <c r="MKV211" s="90"/>
      <c r="MKW211" s="1"/>
      <c r="MKX211" s="90"/>
      <c r="MKY211" s="1"/>
      <c r="MKZ211" s="90"/>
      <c r="MLA211" s="1"/>
      <c r="MLB211" s="90"/>
      <c r="MLC211" s="1"/>
      <c r="MLD211" s="90"/>
      <c r="MLE211" s="1"/>
      <c r="MLF211" s="90"/>
      <c r="MLG211" s="1"/>
      <c r="MLH211" s="90"/>
      <c r="MLI211" s="1"/>
      <c r="MLJ211" s="90"/>
      <c r="MLK211" s="1"/>
      <c r="MLL211" s="90"/>
      <c r="MLM211" s="1"/>
      <c r="MLN211" s="90"/>
      <c r="MLO211" s="1"/>
      <c r="MLP211" s="90"/>
      <c r="MLQ211" s="1"/>
      <c r="MLR211" s="90"/>
      <c r="MLS211" s="1"/>
      <c r="MLT211" s="90"/>
      <c r="MLU211" s="1"/>
      <c r="MLV211" s="90"/>
      <c r="MLW211" s="1"/>
      <c r="MLX211" s="90"/>
      <c r="MLY211" s="1"/>
      <c r="MLZ211" s="90"/>
      <c r="MMA211" s="1"/>
      <c r="MMB211" s="90"/>
      <c r="MMC211" s="1"/>
      <c r="MMD211" s="90"/>
      <c r="MME211" s="1"/>
      <c r="MMF211" s="90"/>
      <c r="MMG211" s="1"/>
      <c r="MMH211" s="90"/>
      <c r="MMI211" s="1"/>
      <c r="MMJ211" s="90"/>
      <c r="MMK211" s="1"/>
      <c r="MML211" s="90"/>
      <c r="MMM211" s="1"/>
      <c r="MMN211" s="90"/>
      <c r="MMO211" s="1"/>
      <c r="MMP211" s="90"/>
      <c r="MMQ211" s="1"/>
      <c r="MMR211" s="90"/>
      <c r="MMS211" s="1"/>
      <c r="MMT211" s="90"/>
      <c r="MMU211" s="1"/>
      <c r="MMV211" s="90"/>
      <c r="MMW211" s="1"/>
      <c r="MMX211" s="90"/>
      <c r="MMY211" s="1"/>
      <c r="MMZ211" s="90"/>
      <c r="MNA211" s="1"/>
      <c r="MNB211" s="90"/>
      <c r="MNC211" s="1"/>
      <c r="MND211" s="90"/>
      <c r="MNE211" s="1"/>
      <c r="MNF211" s="90"/>
      <c r="MNG211" s="1"/>
      <c r="MNH211" s="90"/>
      <c r="MNI211" s="1"/>
      <c r="MNJ211" s="90"/>
      <c r="MNK211" s="1"/>
      <c r="MNL211" s="90"/>
      <c r="MNM211" s="1"/>
      <c r="MNN211" s="90"/>
      <c r="MNO211" s="1"/>
      <c r="MNP211" s="90"/>
      <c r="MNQ211" s="1"/>
      <c r="MNR211" s="90"/>
      <c r="MNS211" s="1"/>
      <c r="MNT211" s="90"/>
      <c r="MNU211" s="1"/>
      <c r="MNV211" s="90"/>
      <c r="MNW211" s="1"/>
      <c r="MNX211" s="90"/>
      <c r="MNY211" s="1"/>
      <c r="MNZ211" s="90"/>
      <c r="MOA211" s="1"/>
      <c r="MOB211" s="90"/>
      <c r="MOC211" s="1"/>
      <c r="MOD211" s="90"/>
      <c r="MOE211" s="1"/>
      <c r="MOF211" s="90"/>
      <c r="MOG211" s="1"/>
      <c r="MOH211" s="90"/>
      <c r="MOI211" s="1"/>
      <c r="MOJ211" s="90"/>
      <c r="MOK211" s="1"/>
      <c r="MOL211" s="90"/>
      <c r="MOM211" s="1"/>
      <c r="MON211" s="90"/>
      <c r="MOO211" s="1"/>
      <c r="MOP211" s="90"/>
      <c r="MOQ211" s="1"/>
      <c r="MOR211" s="90"/>
      <c r="MOS211" s="1"/>
      <c r="MOT211" s="90"/>
      <c r="MOU211" s="1"/>
      <c r="MOV211" s="90"/>
      <c r="MOW211" s="1"/>
      <c r="MOX211" s="90"/>
      <c r="MOY211" s="1"/>
      <c r="MOZ211" s="90"/>
      <c r="MPA211" s="1"/>
      <c r="MPB211" s="90"/>
      <c r="MPC211" s="1"/>
      <c r="MPD211" s="90"/>
      <c r="MPE211" s="1"/>
      <c r="MPF211" s="90"/>
      <c r="MPG211" s="1"/>
      <c r="MPH211" s="90"/>
      <c r="MPI211" s="1"/>
      <c r="MPJ211" s="90"/>
      <c r="MPK211" s="1"/>
      <c r="MPL211" s="90"/>
      <c r="MPM211" s="1"/>
      <c r="MPN211" s="90"/>
      <c r="MPO211" s="1"/>
      <c r="MPP211" s="90"/>
      <c r="MPQ211" s="1"/>
      <c r="MPR211" s="90"/>
      <c r="MPS211" s="1"/>
      <c r="MPT211" s="90"/>
      <c r="MPU211" s="1"/>
      <c r="MPV211" s="90"/>
      <c r="MPW211" s="1"/>
      <c r="MPX211" s="90"/>
      <c r="MPY211" s="1"/>
      <c r="MPZ211" s="90"/>
      <c r="MQA211" s="1"/>
      <c r="MQB211" s="90"/>
      <c r="MQC211" s="1"/>
      <c r="MQD211" s="90"/>
      <c r="MQE211" s="1"/>
      <c r="MQF211" s="90"/>
      <c r="MQG211" s="1"/>
      <c r="MQH211" s="90"/>
      <c r="MQI211" s="1"/>
      <c r="MQJ211" s="90"/>
      <c r="MQK211" s="1"/>
      <c r="MQL211" s="90"/>
      <c r="MQM211" s="1"/>
      <c r="MQN211" s="90"/>
      <c r="MQO211" s="1"/>
      <c r="MQP211" s="90"/>
      <c r="MQQ211" s="1"/>
      <c r="MQR211" s="90"/>
      <c r="MQS211" s="1"/>
      <c r="MQT211" s="90"/>
      <c r="MQU211" s="1"/>
      <c r="MQV211" s="90"/>
      <c r="MQW211" s="1"/>
      <c r="MQX211" s="90"/>
      <c r="MQY211" s="1"/>
      <c r="MQZ211" s="90"/>
      <c r="MRA211" s="1"/>
      <c r="MRB211" s="90"/>
      <c r="MRC211" s="1"/>
      <c r="MRD211" s="90"/>
      <c r="MRE211" s="1"/>
      <c r="MRF211" s="90"/>
      <c r="MRG211" s="1"/>
      <c r="MRH211" s="90"/>
      <c r="MRI211" s="1"/>
      <c r="MRJ211" s="90"/>
      <c r="MRK211" s="1"/>
      <c r="MRL211" s="90"/>
      <c r="MRM211" s="1"/>
      <c r="MRN211" s="90"/>
      <c r="MRO211" s="1"/>
      <c r="MRP211" s="90"/>
      <c r="MRQ211" s="1"/>
      <c r="MRR211" s="90"/>
      <c r="MRS211" s="1"/>
      <c r="MRT211" s="90"/>
      <c r="MRU211" s="1"/>
      <c r="MRV211" s="90"/>
      <c r="MRW211" s="1"/>
      <c r="MRX211" s="90"/>
      <c r="MRY211" s="1"/>
      <c r="MRZ211" s="90"/>
      <c r="MSA211" s="1"/>
      <c r="MSB211" s="90"/>
      <c r="MSC211" s="1"/>
      <c r="MSD211" s="90"/>
      <c r="MSE211" s="1"/>
      <c r="MSF211" s="90"/>
      <c r="MSG211" s="1"/>
      <c r="MSH211" s="90"/>
      <c r="MSI211" s="1"/>
      <c r="MSJ211" s="90"/>
      <c r="MSK211" s="1"/>
      <c r="MSL211" s="90"/>
      <c r="MSM211" s="1"/>
      <c r="MSN211" s="90"/>
      <c r="MSO211" s="1"/>
      <c r="MSP211" s="90"/>
      <c r="MSQ211" s="1"/>
      <c r="MSR211" s="90"/>
      <c r="MSS211" s="1"/>
      <c r="MST211" s="90"/>
      <c r="MSU211" s="1"/>
      <c r="MSV211" s="90"/>
      <c r="MSW211" s="1"/>
      <c r="MSX211" s="90"/>
      <c r="MSY211" s="1"/>
      <c r="MSZ211" s="90"/>
      <c r="MTA211" s="1"/>
      <c r="MTB211" s="90"/>
      <c r="MTC211" s="1"/>
      <c r="MTD211" s="90"/>
      <c r="MTE211" s="1"/>
      <c r="MTF211" s="90"/>
      <c r="MTG211" s="1"/>
      <c r="MTH211" s="90"/>
      <c r="MTI211" s="1"/>
      <c r="MTJ211" s="90"/>
      <c r="MTK211" s="1"/>
      <c r="MTL211" s="90"/>
      <c r="MTM211" s="1"/>
      <c r="MTN211" s="90"/>
      <c r="MTO211" s="1"/>
      <c r="MTP211" s="90"/>
      <c r="MTQ211" s="1"/>
      <c r="MTR211" s="90"/>
      <c r="MTS211" s="1"/>
      <c r="MTT211" s="90"/>
      <c r="MTU211" s="1"/>
      <c r="MTV211" s="90"/>
      <c r="MTW211" s="1"/>
      <c r="MTX211" s="90"/>
      <c r="MTY211" s="1"/>
      <c r="MTZ211" s="90"/>
      <c r="MUA211" s="1"/>
      <c r="MUB211" s="90"/>
      <c r="MUC211" s="1"/>
      <c r="MUD211" s="90"/>
      <c r="MUE211" s="1"/>
      <c r="MUF211" s="90"/>
      <c r="MUG211" s="1"/>
      <c r="MUH211" s="90"/>
      <c r="MUI211" s="1"/>
      <c r="MUJ211" s="90"/>
      <c r="MUK211" s="1"/>
      <c r="MUL211" s="90"/>
      <c r="MUM211" s="1"/>
      <c r="MUN211" s="90"/>
      <c r="MUO211" s="1"/>
      <c r="MUP211" s="90"/>
      <c r="MUQ211" s="1"/>
      <c r="MUR211" s="90"/>
      <c r="MUS211" s="1"/>
      <c r="MUT211" s="90"/>
      <c r="MUU211" s="1"/>
      <c r="MUV211" s="90"/>
      <c r="MUW211" s="1"/>
      <c r="MUX211" s="90"/>
      <c r="MUY211" s="1"/>
      <c r="MUZ211" s="90"/>
      <c r="MVA211" s="1"/>
      <c r="MVB211" s="90"/>
      <c r="MVC211" s="1"/>
      <c r="MVD211" s="90"/>
      <c r="MVE211" s="1"/>
      <c r="MVF211" s="90"/>
      <c r="MVG211" s="1"/>
      <c r="MVH211" s="90"/>
      <c r="MVI211" s="1"/>
      <c r="MVJ211" s="90"/>
      <c r="MVK211" s="1"/>
      <c r="MVL211" s="90"/>
      <c r="MVM211" s="1"/>
      <c r="MVN211" s="90"/>
      <c r="MVO211" s="1"/>
      <c r="MVP211" s="90"/>
      <c r="MVQ211" s="1"/>
      <c r="MVR211" s="90"/>
      <c r="MVS211" s="1"/>
      <c r="MVT211" s="90"/>
      <c r="MVU211" s="1"/>
      <c r="MVV211" s="90"/>
      <c r="MVW211" s="1"/>
      <c r="MVX211" s="90"/>
      <c r="MVY211" s="1"/>
      <c r="MVZ211" s="90"/>
      <c r="MWA211" s="1"/>
      <c r="MWB211" s="90"/>
      <c r="MWC211" s="1"/>
      <c r="MWD211" s="90"/>
      <c r="MWE211" s="1"/>
      <c r="MWF211" s="90"/>
      <c r="MWG211" s="1"/>
      <c r="MWH211" s="90"/>
      <c r="MWI211" s="1"/>
      <c r="MWJ211" s="90"/>
      <c r="MWK211" s="1"/>
      <c r="MWL211" s="90"/>
      <c r="MWM211" s="1"/>
      <c r="MWN211" s="90"/>
      <c r="MWO211" s="1"/>
      <c r="MWP211" s="90"/>
      <c r="MWQ211" s="1"/>
      <c r="MWR211" s="90"/>
      <c r="MWS211" s="1"/>
      <c r="MWT211" s="90"/>
      <c r="MWU211" s="1"/>
      <c r="MWV211" s="90"/>
      <c r="MWW211" s="1"/>
      <c r="MWX211" s="90"/>
      <c r="MWY211" s="1"/>
      <c r="MWZ211" s="90"/>
      <c r="MXA211" s="1"/>
      <c r="MXB211" s="90"/>
      <c r="MXC211" s="1"/>
      <c r="MXD211" s="90"/>
      <c r="MXE211" s="1"/>
      <c r="MXF211" s="90"/>
      <c r="MXG211" s="1"/>
      <c r="MXH211" s="90"/>
      <c r="MXI211" s="1"/>
      <c r="MXJ211" s="90"/>
      <c r="MXK211" s="1"/>
      <c r="MXL211" s="90"/>
      <c r="MXM211" s="1"/>
      <c r="MXN211" s="90"/>
      <c r="MXO211" s="1"/>
      <c r="MXP211" s="90"/>
      <c r="MXQ211" s="1"/>
      <c r="MXR211" s="90"/>
      <c r="MXS211" s="1"/>
      <c r="MXT211" s="90"/>
      <c r="MXU211" s="1"/>
      <c r="MXV211" s="90"/>
      <c r="MXW211" s="1"/>
      <c r="MXX211" s="90"/>
      <c r="MXY211" s="1"/>
      <c r="MXZ211" s="90"/>
      <c r="MYA211" s="1"/>
      <c r="MYB211" s="90"/>
      <c r="MYC211" s="1"/>
      <c r="MYD211" s="90"/>
      <c r="MYE211" s="1"/>
      <c r="MYF211" s="90"/>
      <c r="MYG211" s="1"/>
      <c r="MYH211" s="90"/>
      <c r="MYI211" s="1"/>
      <c r="MYJ211" s="90"/>
      <c r="MYK211" s="1"/>
      <c r="MYL211" s="90"/>
      <c r="MYM211" s="1"/>
      <c r="MYN211" s="90"/>
      <c r="MYO211" s="1"/>
      <c r="MYP211" s="90"/>
      <c r="MYQ211" s="1"/>
      <c r="MYR211" s="90"/>
      <c r="MYS211" s="1"/>
      <c r="MYT211" s="90"/>
      <c r="MYU211" s="1"/>
      <c r="MYV211" s="90"/>
      <c r="MYW211" s="1"/>
      <c r="MYX211" s="90"/>
      <c r="MYY211" s="1"/>
      <c r="MYZ211" s="90"/>
      <c r="MZA211" s="1"/>
      <c r="MZB211" s="90"/>
      <c r="MZC211" s="1"/>
      <c r="MZD211" s="90"/>
      <c r="MZE211" s="1"/>
      <c r="MZF211" s="90"/>
      <c r="MZG211" s="1"/>
      <c r="MZH211" s="90"/>
      <c r="MZI211" s="1"/>
      <c r="MZJ211" s="90"/>
      <c r="MZK211" s="1"/>
      <c r="MZL211" s="90"/>
      <c r="MZM211" s="1"/>
      <c r="MZN211" s="90"/>
      <c r="MZO211" s="1"/>
      <c r="MZP211" s="90"/>
      <c r="MZQ211" s="1"/>
      <c r="MZR211" s="90"/>
      <c r="MZS211" s="1"/>
      <c r="MZT211" s="90"/>
      <c r="MZU211" s="1"/>
      <c r="MZV211" s="90"/>
      <c r="MZW211" s="1"/>
      <c r="MZX211" s="90"/>
      <c r="MZY211" s="1"/>
      <c r="MZZ211" s="90"/>
      <c r="NAA211" s="1"/>
      <c r="NAB211" s="90"/>
      <c r="NAC211" s="1"/>
      <c r="NAD211" s="90"/>
      <c r="NAE211" s="1"/>
      <c r="NAF211" s="90"/>
      <c r="NAG211" s="1"/>
      <c r="NAH211" s="90"/>
      <c r="NAI211" s="1"/>
      <c r="NAJ211" s="90"/>
      <c r="NAK211" s="1"/>
      <c r="NAL211" s="90"/>
      <c r="NAM211" s="1"/>
      <c r="NAN211" s="90"/>
      <c r="NAO211" s="1"/>
      <c r="NAP211" s="90"/>
      <c r="NAQ211" s="1"/>
      <c r="NAR211" s="90"/>
      <c r="NAS211" s="1"/>
      <c r="NAT211" s="90"/>
      <c r="NAU211" s="1"/>
      <c r="NAV211" s="90"/>
      <c r="NAW211" s="1"/>
      <c r="NAX211" s="90"/>
      <c r="NAY211" s="1"/>
      <c r="NAZ211" s="90"/>
      <c r="NBA211" s="1"/>
      <c r="NBB211" s="90"/>
      <c r="NBC211" s="1"/>
      <c r="NBD211" s="90"/>
      <c r="NBE211" s="1"/>
      <c r="NBF211" s="90"/>
      <c r="NBG211" s="1"/>
      <c r="NBH211" s="90"/>
      <c r="NBI211" s="1"/>
      <c r="NBJ211" s="90"/>
      <c r="NBK211" s="1"/>
      <c r="NBL211" s="90"/>
      <c r="NBM211" s="1"/>
      <c r="NBN211" s="90"/>
      <c r="NBO211" s="1"/>
      <c r="NBP211" s="90"/>
      <c r="NBQ211" s="1"/>
      <c r="NBR211" s="90"/>
      <c r="NBS211" s="1"/>
      <c r="NBT211" s="90"/>
      <c r="NBU211" s="1"/>
      <c r="NBV211" s="90"/>
      <c r="NBW211" s="1"/>
      <c r="NBX211" s="90"/>
      <c r="NBY211" s="1"/>
      <c r="NBZ211" s="90"/>
      <c r="NCA211" s="1"/>
      <c r="NCB211" s="90"/>
      <c r="NCC211" s="1"/>
      <c r="NCD211" s="90"/>
      <c r="NCE211" s="1"/>
      <c r="NCF211" s="90"/>
      <c r="NCG211" s="1"/>
      <c r="NCH211" s="90"/>
      <c r="NCI211" s="1"/>
      <c r="NCJ211" s="90"/>
      <c r="NCK211" s="1"/>
      <c r="NCL211" s="90"/>
      <c r="NCM211" s="1"/>
      <c r="NCN211" s="90"/>
      <c r="NCO211" s="1"/>
      <c r="NCP211" s="90"/>
      <c r="NCQ211" s="1"/>
      <c r="NCR211" s="90"/>
      <c r="NCS211" s="1"/>
      <c r="NCT211" s="90"/>
      <c r="NCU211" s="1"/>
      <c r="NCV211" s="90"/>
      <c r="NCW211" s="1"/>
      <c r="NCX211" s="90"/>
      <c r="NCY211" s="1"/>
      <c r="NCZ211" s="90"/>
      <c r="NDA211" s="1"/>
      <c r="NDB211" s="90"/>
      <c r="NDC211" s="1"/>
      <c r="NDD211" s="90"/>
      <c r="NDE211" s="1"/>
      <c r="NDF211" s="90"/>
      <c r="NDG211" s="1"/>
      <c r="NDH211" s="90"/>
      <c r="NDI211" s="1"/>
      <c r="NDJ211" s="90"/>
      <c r="NDK211" s="1"/>
      <c r="NDL211" s="90"/>
      <c r="NDM211" s="1"/>
      <c r="NDN211" s="90"/>
      <c r="NDO211" s="1"/>
      <c r="NDP211" s="90"/>
      <c r="NDQ211" s="1"/>
      <c r="NDR211" s="90"/>
      <c r="NDS211" s="1"/>
      <c r="NDT211" s="90"/>
      <c r="NDU211" s="1"/>
      <c r="NDV211" s="90"/>
      <c r="NDW211" s="1"/>
      <c r="NDX211" s="90"/>
      <c r="NDY211" s="1"/>
      <c r="NDZ211" s="90"/>
      <c r="NEA211" s="1"/>
      <c r="NEB211" s="90"/>
      <c r="NEC211" s="1"/>
      <c r="NED211" s="90"/>
      <c r="NEE211" s="1"/>
      <c r="NEF211" s="90"/>
      <c r="NEG211" s="1"/>
      <c r="NEH211" s="90"/>
      <c r="NEI211" s="1"/>
      <c r="NEJ211" s="90"/>
      <c r="NEK211" s="1"/>
      <c r="NEL211" s="90"/>
      <c r="NEM211" s="1"/>
      <c r="NEN211" s="90"/>
      <c r="NEO211" s="1"/>
      <c r="NEP211" s="90"/>
      <c r="NEQ211" s="1"/>
      <c r="NER211" s="90"/>
      <c r="NES211" s="1"/>
      <c r="NET211" s="90"/>
      <c r="NEU211" s="1"/>
      <c r="NEV211" s="90"/>
      <c r="NEW211" s="1"/>
      <c r="NEX211" s="90"/>
      <c r="NEY211" s="1"/>
      <c r="NEZ211" s="90"/>
      <c r="NFA211" s="1"/>
      <c r="NFB211" s="90"/>
      <c r="NFC211" s="1"/>
      <c r="NFD211" s="90"/>
      <c r="NFE211" s="1"/>
      <c r="NFF211" s="90"/>
      <c r="NFG211" s="1"/>
      <c r="NFH211" s="90"/>
      <c r="NFI211" s="1"/>
      <c r="NFJ211" s="90"/>
      <c r="NFK211" s="1"/>
      <c r="NFL211" s="90"/>
      <c r="NFM211" s="1"/>
      <c r="NFN211" s="90"/>
      <c r="NFO211" s="1"/>
      <c r="NFP211" s="90"/>
      <c r="NFQ211" s="1"/>
      <c r="NFR211" s="90"/>
      <c r="NFS211" s="1"/>
      <c r="NFT211" s="90"/>
      <c r="NFU211" s="1"/>
      <c r="NFV211" s="90"/>
      <c r="NFW211" s="1"/>
      <c r="NFX211" s="90"/>
      <c r="NFY211" s="1"/>
      <c r="NFZ211" s="90"/>
      <c r="NGA211" s="1"/>
      <c r="NGB211" s="90"/>
      <c r="NGC211" s="1"/>
      <c r="NGD211" s="90"/>
      <c r="NGE211" s="1"/>
      <c r="NGF211" s="90"/>
      <c r="NGG211" s="1"/>
      <c r="NGH211" s="90"/>
      <c r="NGI211" s="1"/>
      <c r="NGJ211" s="90"/>
      <c r="NGK211" s="1"/>
      <c r="NGL211" s="90"/>
      <c r="NGM211" s="1"/>
      <c r="NGN211" s="90"/>
      <c r="NGO211" s="1"/>
      <c r="NGP211" s="90"/>
      <c r="NGQ211" s="1"/>
      <c r="NGR211" s="90"/>
      <c r="NGS211" s="1"/>
      <c r="NGT211" s="90"/>
      <c r="NGU211" s="1"/>
      <c r="NGV211" s="90"/>
      <c r="NGW211" s="1"/>
      <c r="NGX211" s="90"/>
      <c r="NGY211" s="1"/>
      <c r="NGZ211" s="90"/>
      <c r="NHA211" s="1"/>
      <c r="NHB211" s="90"/>
      <c r="NHC211" s="1"/>
      <c r="NHD211" s="90"/>
      <c r="NHE211" s="1"/>
      <c r="NHF211" s="90"/>
      <c r="NHG211" s="1"/>
      <c r="NHH211" s="90"/>
      <c r="NHI211" s="1"/>
      <c r="NHJ211" s="90"/>
      <c r="NHK211" s="1"/>
      <c r="NHL211" s="90"/>
      <c r="NHM211" s="1"/>
      <c r="NHN211" s="90"/>
      <c r="NHO211" s="1"/>
      <c r="NHP211" s="90"/>
      <c r="NHQ211" s="1"/>
      <c r="NHR211" s="90"/>
      <c r="NHS211" s="1"/>
      <c r="NHT211" s="90"/>
      <c r="NHU211" s="1"/>
      <c r="NHV211" s="90"/>
      <c r="NHW211" s="1"/>
      <c r="NHX211" s="90"/>
      <c r="NHY211" s="1"/>
      <c r="NHZ211" s="90"/>
      <c r="NIA211" s="1"/>
      <c r="NIB211" s="90"/>
      <c r="NIC211" s="1"/>
      <c r="NID211" s="90"/>
      <c r="NIE211" s="1"/>
      <c r="NIF211" s="90"/>
      <c r="NIG211" s="1"/>
      <c r="NIH211" s="90"/>
      <c r="NII211" s="1"/>
      <c r="NIJ211" s="90"/>
      <c r="NIK211" s="1"/>
      <c r="NIL211" s="90"/>
      <c r="NIM211" s="1"/>
      <c r="NIN211" s="90"/>
      <c r="NIO211" s="1"/>
      <c r="NIP211" s="90"/>
      <c r="NIQ211" s="1"/>
      <c r="NIR211" s="90"/>
      <c r="NIS211" s="1"/>
      <c r="NIT211" s="90"/>
      <c r="NIU211" s="1"/>
      <c r="NIV211" s="90"/>
      <c r="NIW211" s="1"/>
      <c r="NIX211" s="90"/>
      <c r="NIY211" s="1"/>
      <c r="NIZ211" s="90"/>
      <c r="NJA211" s="1"/>
      <c r="NJB211" s="90"/>
      <c r="NJC211" s="1"/>
      <c r="NJD211" s="90"/>
      <c r="NJE211" s="1"/>
      <c r="NJF211" s="90"/>
      <c r="NJG211" s="1"/>
      <c r="NJH211" s="90"/>
      <c r="NJI211" s="1"/>
      <c r="NJJ211" s="90"/>
      <c r="NJK211" s="1"/>
      <c r="NJL211" s="90"/>
      <c r="NJM211" s="1"/>
      <c r="NJN211" s="90"/>
      <c r="NJO211" s="1"/>
      <c r="NJP211" s="90"/>
      <c r="NJQ211" s="1"/>
      <c r="NJR211" s="90"/>
      <c r="NJS211" s="1"/>
      <c r="NJT211" s="90"/>
      <c r="NJU211" s="1"/>
      <c r="NJV211" s="90"/>
      <c r="NJW211" s="1"/>
      <c r="NJX211" s="90"/>
      <c r="NJY211" s="1"/>
      <c r="NJZ211" s="90"/>
      <c r="NKA211" s="1"/>
      <c r="NKB211" s="90"/>
      <c r="NKC211" s="1"/>
      <c r="NKD211" s="90"/>
      <c r="NKE211" s="1"/>
      <c r="NKF211" s="90"/>
      <c r="NKG211" s="1"/>
      <c r="NKH211" s="90"/>
      <c r="NKI211" s="1"/>
      <c r="NKJ211" s="90"/>
      <c r="NKK211" s="1"/>
      <c r="NKL211" s="90"/>
      <c r="NKM211" s="1"/>
      <c r="NKN211" s="90"/>
      <c r="NKO211" s="1"/>
      <c r="NKP211" s="90"/>
      <c r="NKQ211" s="1"/>
      <c r="NKR211" s="90"/>
      <c r="NKS211" s="1"/>
      <c r="NKT211" s="90"/>
      <c r="NKU211" s="1"/>
      <c r="NKV211" s="90"/>
      <c r="NKW211" s="1"/>
      <c r="NKX211" s="90"/>
      <c r="NKY211" s="1"/>
      <c r="NKZ211" s="90"/>
      <c r="NLA211" s="1"/>
      <c r="NLB211" s="90"/>
      <c r="NLC211" s="1"/>
      <c r="NLD211" s="90"/>
      <c r="NLE211" s="1"/>
      <c r="NLF211" s="90"/>
      <c r="NLG211" s="1"/>
      <c r="NLH211" s="90"/>
      <c r="NLI211" s="1"/>
      <c r="NLJ211" s="90"/>
      <c r="NLK211" s="1"/>
      <c r="NLL211" s="90"/>
      <c r="NLM211" s="1"/>
      <c r="NLN211" s="90"/>
      <c r="NLO211" s="1"/>
      <c r="NLP211" s="90"/>
      <c r="NLQ211" s="1"/>
      <c r="NLR211" s="90"/>
      <c r="NLS211" s="1"/>
      <c r="NLT211" s="90"/>
      <c r="NLU211" s="1"/>
      <c r="NLV211" s="90"/>
      <c r="NLW211" s="1"/>
      <c r="NLX211" s="90"/>
      <c r="NLY211" s="1"/>
      <c r="NLZ211" s="90"/>
      <c r="NMA211" s="1"/>
      <c r="NMB211" s="90"/>
      <c r="NMC211" s="1"/>
      <c r="NMD211" s="90"/>
      <c r="NME211" s="1"/>
      <c r="NMF211" s="90"/>
      <c r="NMG211" s="1"/>
      <c r="NMH211" s="90"/>
      <c r="NMI211" s="1"/>
      <c r="NMJ211" s="90"/>
      <c r="NMK211" s="1"/>
      <c r="NML211" s="90"/>
      <c r="NMM211" s="1"/>
      <c r="NMN211" s="90"/>
      <c r="NMO211" s="1"/>
      <c r="NMP211" s="90"/>
      <c r="NMQ211" s="1"/>
      <c r="NMR211" s="90"/>
      <c r="NMS211" s="1"/>
      <c r="NMT211" s="90"/>
      <c r="NMU211" s="1"/>
      <c r="NMV211" s="90"/>
      <c r="NMW211" s="1"/>
      <c r="NMX211" s="90"/>
      <c r="NMY211" s="1"/>
      <c r="NMZ211" s="90"/>
      <c r="NNA211" s="1"/>
      <c r="NNB211" s="90"/>
      <c r="NNC211" s="1"/>
      <c r="NND211" s="90"/>
      <c r="NNE211" s="1"/>
      <c r="NNF211" s="90"/>
      <c r="NNG211" s="1"/>
      <c r="NNH211" s="90"/>
      <c r="NNI211" s="1"/>
      <c r="NNJ211" s="90"/>
      <c r="NNK211" s="1"/>
      <c r="NNL211" s="90"/>
      <c r="NNM211" s="1"/>
      <c r="NNN211" s="90"/>
      <c r="NNO211" s="1"/>
      <c r="NNP211" s="90"/>
      <c r="NNQ211" s="1"/>
      <c r="NNR211" s="90"/>
      <c r="NNS211" s="1"/>
      <c r="NNT211" s="90"/>
      <c r="NNU211" s="1"/>
      <c r="NNV211" s="90"/>
      <c r="NNW211" s="1"/>
      <c r="NNX211" s="90"/>
      <c r="NNY211" s="1"/>
      <c r="NNZ211" s="90"/>
      <c r="NOA211" s="1"/>
      <c r="NOB211" s="90"/>
      <c r="NOC211" s="1"/>
      <c r="NOD211" s="90"/>
      <c r="NOE211" s="1"/>
      <c r="NOF211" s="90"/>
      <c r="NOG211" s="1"/>
      <c r="NOH211" s="90"/>
      <c r="NOI211" s="1"/>
      <c r="NOJ211" s="90"/>
      <c r="NOK211" s="1"/>
      <c r="NOL211" s="90"/>
      <c r="NOM211" s="1"/>
      <c r="NON211" s="90"/>
      <c r="NOO211" s="1"/>
      <c r="NOP211" s="90"/>
      <c r="NOQ211" s="1"/>
      <c r="NOR211" s="90"/>
      <c r="NOS211" s="1"/>
      <c r="NOT211" s="90"/>
      <c r="NOU211" s="1"/>
      <c r="NOV211" s="90"/>
      <c r="NOW211" s="1"/>
      <c r="NOX211" s="90"/>
      <c r="NOY211" s="1"/>
      <c r="NOZ211" s="90"/>
      <c r="NPA211" s="1"/>
      <c r="NPB211" s="90"/>
      <c r="NPC211" s="1"/>
      <c r="NPD211" s="90"/>
      <c r="NPE211" s="1"/>
      <c r="NPF211" s="90"/>
      <c r="NPG211" s="1"/>
      <c r="NPH211" s="90"/>
      <c r="NPI211" s="1"/>
      <c r="NPJ211" s="90"/>
      <c r="NPK211" s="1"/>
      <c r="NPL211" s="90"/>
      <c r="NPM211" s="1"/>
      <c r="NPN211" s="90"/>
      <c r="NPO211" s="1"/>
      <c r="NPP211" s="90"/>
      <c r="NPQ211" s="1"/>
      <c r="NPR211" s="90"/>
      <c r="NPS211" s="1"/>
      <c r="NPT211" s="90"/>
      <c r="NPU211" s="1"/>
      <c r="NPV211" s="90"/>
      <c r="NPW211" s="1"/>
      <c r="NPX211" s="90"/>
      <c r="NPY211" s="1"/>
      <c r="NPZ211" s="90"/>
      <c r="NQA211" s="1"/>
      <c r="NQB211" s="90"/>
      <c r="NQC211" s="1"/>
      <c r="NQD211" s="90"/>
      <c r="NQE211" s="1"/>
      <c r="NQF211" s="90"/>
      <c r="NQG211" s="1"/>
      <c r="NQH211" s="90"/>
      <c r="NQI211" s="1"/>
      <c r="NQJ211" s="90"/>
      <c r="NQK211" s="1"/>
      <c r="NQL211" s="90"/>
      <c r="NQM211" s="1"/>
      <c r="NQN211" s="90"/>
      <c r="NQO211" s="1"/>
      <c r="NQP211" s="90"/>
      <c r="NQQ211" s="1"/>
      <c r="NQR211" s="90"/>
      <c r="NQS211" s="1"/>
      <c r="NQT211" s="90"/>
      <c r="NQU211" s="1"/>
      <c r="NQV211" s="90"/>
      <c r="NQW211" s="1"/>
      <c r="NQX211" s="90"/>
      <c r="NQY211" s="1"/>
      <c r="NQZ211" s="90"/>
      <c r="NRA211" s="1"/>
      <c r="NRB211" s="90"/>
      <c r="NRC211" s="1"/>
      <c r="NRD211" s="90"/>
      <c r="NRE211" s="1"/>
      <c r="NRF211" s="90"/>
      <c r="NRG211" s="1"/>
      <c r="NRH211" s="90"/>
      <c r="NRI211" s="1"/>
      <c r="NRJ211" s="90"/>
      <c r="NRK211" s="1"/>
      <c r="NRL211" s="90"/>
      <c r="NRM211" s="1"/>
      <c r="NRN211" s="90"/>
      <c r="NRO211" s="1"/>
      <c r="NRP211" s="90"/>
      <c r="NRQ211" s="1"/>
      <c r="NRR211" s="90"/>
      <c r="NRS211" s="1"/>
      <c r="NRT211" s="90"/>
      <c r="NRU211" s="1"/>
      <c r="NRV211" s="90"/>
      <c r="NRW211" s="1"/>
      <c r="NRX211" s="90"/>
      <c r="NRY211" s="1"/>
      <c r="NRZ211" s="90"/>
      <c r="NSA211" s="1"/>
      <c r="NSB211" s="90"/>
      <c r="NSC211" s="1"/>
      <c r="NSD211" s="90"/>
      <c r="NSE211" s="1"/>
      <c r="NSF211" s="90"/>
      <c r="NSG211" s="1"/>
      <c r="NSH211" s="90"/>
      <c r="NSI211" s="1"/>
      <c r="NSJ211" s="90"/>
      <c r="NSK211" s="1"/>
      <c r="NSL211" s="90"/>
      <c r="NSM211" s="1"/>
      <c r="NSN211" s="90"/>
      <c r="NSO211" s="1"/>
      <c r="NSP211" s="90"/>
      <c r="NSQ211" s="1"/>
      <c r="NSR211" s="90"/>
      <c r="NSS211" s="1"/>
      <c r="NST211" s="90"/>
      <c r="NSU211" s="1"/>
      <c r="NSV211" s="90"/>
      <c r="NSW211" s="1"/>
      <c r="NSX211" s="90"/>
      <c r="NSY211" s="1"/>
      <c r="NSZ211" s="90"/>
      <c r="NTA211" s="1"/>
      <c r="NTB211" s="90"/>
      <c r="NTC211" s="1"/>
      <c r="NTD211" s="90"/>
      <c r="NTE211" s="1"/>
      <c r="NTF211" s="90"/>
      <c r="NTG211" s="1"/>
      <c r="NTH211" s="90"/>
      <c r="NTI211" s="1"/>
      <c r="NTJ211" s="90"/>
      <c r="NTK211" s="1"/>
      <c r="NTL211" s="90"/>
      <c r="NTM211" s="1"/>
      <c r="NTN211" s="90"/>
      <c r="NTO211" s="1"/>
      <c r="NTP211" s="90"/>
      <c r="NTQ211" s="1"/>
      <c r="NTR211" s="90"/>
      <c r="NTS211" s="1"/>
      <c r="NTT211" s="90"/>
      <c r="NTU211" s="1"/>
      <c r="NTV211" s="90"/>
      <c r="NTW211" s="1"/>
      <c r="NTX211" s="90"/>
      <c r="NTY211" s="1"/>
      <c r="NTZ211" s="90"/>
      <c r="NUA211" s="1"/>
      <c r="NUB211" s="90"/>
      <c r="NUC211" s="1"/>
      <c r="NUD211" s="90"/>
      <c r="NUE211" s="1"/>
      <c r="NUF211" s="90"/>
      <c r="NUG211" s="1"/>
      <c r="NUH211" s="90"/>
      <c r="NUI211" s="1"/>
      <c r="NUJ211" s="90"/>
      <c r="NUK211" s="1"/>
      <c r="NUL211" s="90"/>
      <c r="NUM211" s="1"/>
      <c r="NUN211" s="90"/>
      <c r="NUO211" s="1"/>
      <c r="NUP211" s="90"/>
      <c r="NUQ211" s="1"/>
      <c r="NUR211" s="90"/>
      <c r="NUS211" s="1"/>
      <c r="NUT211" s="90"/>
      <c r="NUU211" s="1"/>
      <c r="NUV211" s="90"/>
      <c r="NUW211" s="1"/>
      <c r="NUX211" s="90"/>
      <c r="NUY211" s="1"/>
      <c r="NUZ211" s="90"/>
      <c r="NVA211" s="1"/>
      <c r="NVB211" s="90"/>
      <c r="NVC211" s="1"/>
      <c r="NVD211" s="90"/>
      <c r="NVE211" s="1"/>
      <c r="NVF211" s="90"/>
      <c r="NVG211" s="1"/>
      <c r="NVH211" s="90"/>
      <c r="NVI211" s="1"/>
      <c r="NVJ211" s="90"/>
      <c r="NVK211" s="1"/>
      <c r="NVL211" s="90"/>
      <c r="NVM211" s="1"/>
      <c r="NVN211" s="90"/>
      <c r="NVO211" s="1"/>
      <c r="NVP211" s="90"/>
      <c r="NVQ211" s="1"/>
      <c r="NVR211" s="90"/>
      <c r="NVS211" s="1"/>
      <c r="NVT211" s="90"/>
      <c r="NVU211" s="1"/>
      <c r="NVV211" s="90"/>
      <c r="NVW211" s="1"/>
      <c r="NVX211" s="90"/>
      <c r="NVY211" s="1"/>
      <c r="NVZ211" s="90"/>
      <c r="NWA211" s="1"/>
      <c r="NWB211" s="90"/>
      <c r="NWC211" s="1"/>
      <c r="NWD211" s="90"/>
      <c r="NWE211" s="1"/>
      <c r="NWF211" s="90"/>
      <c r="NWG211" s="1"/>
      <c r="NWH211" s="90"/>
      <c r="NWI211" s="1"/>
      <c r="NWJ211" s="90"/>
      <c r="NWK211" s="1"/>
      <c r="NWL211" s="90"/>
      <c r="NWM211" s="1"/>
      <c r="NWN211" s="90"/>
      <c r="NWO211" s="1"/>
      <c r="NWP211" s="90"/>
      <c r="NWQ211" s="1"/>
      <c r="NWR211" s="90"/>
      <c r="NWS211" s="1"/>
      <c r="NWT211" s="90"/>
      <c r="NWU211" s="1"/>
      <c r="NWV211" s="90"/>
      <c r="NWW211" s="1"/>
      <c r="NWX211" s="90"/>
      <c r="NWY211" s="1"/>
      <c r="NWZ211" s="90"/>
      <c r="NXA211" s="1"/>
      <c r="NXB211" s="90"/>
      <c r="NXC211" s="1"/>
      <c r="NXD211" s="90"/>
      <c r="NXE211" s="1"/>
      <c r="NXF211" s="90"/>
      <c r="NXG211" s="1"/>
      <c r="NXH211" s="90"/>
      <c r="NXI211" s="1"/>
      <c r="NXJ211" s="90"/>
      <c r="NXK211" s="1"/>
      <c r="NXL211" s="90"/>
      <c r="NXM211" s="1"/>
      <c r="NXN211" s="90"/>
      <c r="NXO211" s="1"/>
      <c r="NXP211" s="90"/>
      <c r="NXQ211" s="1"/>
      <c r="NXR211" s="90"/>
      <c r="NXS211" s="1"/>
      <c r="NXT211" s="90"/>
      <c r="NXU211" s="1"/>
      <c r="NXV211" s="90"/>
      <c r="NXW211" s="1"/>
      <c r="NXX211" s="90"/>
      <c r="NXY211" s="1"/>
      <c r="NXZ211" s="90"/>
      <c r="NYA211" s="1"/>
      <c r="NYB211" s="90"/>
      <c r="NYC211" s="1"/>
      <c r="NYD211" s="90"/>
      <c r="NYE211" s="1"/>
      <c r="NYF211" s="90"/>
      <c r="NYG211" s="1"/>
      <c r="NYH211" s="90"/>
      <c r="NYI211" s="1"/>
      <c r="NYJ211" s="90"/>
      <c r="NYK211" s="1"/>
      <c r="NYL211" s="90"/>
      <c r="NYM211" s="1"/>
      <c r="NYN211" s="90"/>
      <c r="NYO211" s="1"/>
      <c r="NYP211" s="90"/>
      <c r="NYQ211" s="1"/>
      <c r="NYR211" s="90"/>
      <c r="NYS211" s="1"/>
      <c r="NYT211" s="90"/>
      <c r="NYU211" s="1"/>
      <c r="NYV211" s="90"/>
      <c r="NYW211" s="1"/>
      <c r="NYX211" s="90"/>
      <c r="NYY211" s="1"/>
      <c r="NYZ211" s="90"/>
      <c r="NZA211" s="1"/>
      <c r="NZB211" s="90"/>
      <c r="NZC211" s="1"/>
      <c r="NZD211" s="90"/>
      <c r="NZE211" s="1"/>
      <c r="NZF211" s="90"/>
      <c r="NZG211" s="1"/>
      <c r="NZH211" s="90"/>
      <c r="NZI211" s="1"/>
      <c r="NZJ211" s="90"/>
      <c r="NZK211" s="1"/>
      <c r="NZL211" s="90"/>
      <c r="NZM211" s="1"/>
      <c r="NZN211" s="90"/>
      <c r="NZO211" s="1"/>
      <c r="NZP211" s="90"/>
      <c r="NZQ211" s="1"/>
      <c r="NZR211" s="90"/>
      <c r="NZS211" s="1"/>
      <c r="NZT211" s="90"/>
      <c r="NZU211" s="1"/>
      <c r="NZV211" s="90"/>
      <c r="NZW211" s="1"/>
      <c r="NZX211" s="90"/>
      <c r="NZY211" s="1"/>
      <c r="NZZ211" s="90"/>
      <c r="OAA211" s="1"/>
      <c r="OAB211" s="90"/>
      <c r="OAC211" s="1"/>
      <c r="OAD211" s="90"/>
      <c r="OAE211" s="1"/>
      <c r="OAF211" s="90"/>
      <c r="OAG211" s="1"/>
      <c r="OAH211" s="90"/>
      <c r="OAI211" s="1"/>
      <c r="OAJ211" s="90"/>
      <c r="OAK211" s="1"/>
      <c r="OAL211" s="90"/>
      <c r="OAM211" s="1"/>
      <c r="OAN211" s="90"/>
      <c r="OAO211" s="1"/>
      <c r="OAP211" s="90"/>
      <c r="OAQ211" s="1"/>
      <c r="OAR211" s="90"/>
      <c r="OAS211" s="1"/>
      <c r="OAT211" s="90"/>
      <c r="OAU211" s="1"/>
      <c r="OAV211" s="90"/>
      <c r="OAW211" s="1"/>
      <c r="OAX211" s="90"/>
      <c r="OAY211" s="1"/>
      <c r="OAZ211" s="90"/>
      <c r="OBA211" s="1"/>
      <c r="OBB211" s="90"/>
      <c r="OBC211" s="1"/>
      <c r="OBD211" s="90"/>
      <c r="OBE211" s="1"/>
      <c r="OBF211" s="90"/>
      <c r="OBG211" s="1"/>
      <c r="OBH211" s="90"/>
      <c r="OBI211" s="1"/>
      <c r="OBJ211" s="90"/>
      <c r="OBK211" s="1"/>
      <c r="OBL211" s="90"/>
      <c r="OBM211" s="1"/>
      <c r="OBN211" s="90"/>
      <c r="OBO211" s="1"/>
      <c r="OBP211" s="90"/>
      <c r="OBQ211" s="1"/>
      <c r="OBR211" s="90"/>
      <c r="OBS211" s="1"/>
      <c r="OBT211" s="90"/>
      <c r="OBU211" s="1"/>
      <c r="OBV211" s="90"/>
      <c r="OBW211" s="1"/>
      <c r="OBX211" s="90"/>
      <c r="OBY211" s="1"/>
      <c r="OBZ211" s="90"/>
      <c r="OCA211" s="1"/>
      <c r="OCB211" s="90"/>
      <c r="OCC211" s="1"/>
      <c r="OCD211" s="90"/>
      <c r="OCE211" s="1"/>
      <c r="OCF211" s="90"/>
      <c r="OCG211" s="1"/>
      <c r="OCH211" s="90"/>
      <c r="OCI211" s="1"/>
      <c r="OCJ211" s="90"/>
      <c r="OCK211" s="1"/>
      <c r="OCL211" s="90"/>
      <c r="OCM211" s="1"/>
      <c r="OCN211" s="90"/>
      <c r="OCO211" s="1"/>
      <c r="OCP211" s="90"/>
      <c r="OCQ211" s="1"/>
      <c r="OCR211" s="90"/>
      <c r="OCS211" s="1"/>
      <c r="OCT211" s="90"/>
      <c r="OCU211" s="1"/>
      <c r="OCV211" s="90"/>
      <c r="OCW211" s="1"/>
      <c r="OCX211" s="90"/>
      <c r="OCY211" s="1"/>
      <c r="OCZ211" s="90"/>
      <c r="ODA211" s="1"/>
      <c r="ODB211" s="90"/>
      <c r="ODC211" s="1"/>
      <c r="ODD211" s="90"/>
      <c r="ODE211" s="1"/>
      <c r="ODF211" s="90"/>
      <c r="ODG211" s="1"/>
      <c r="ODH211" s="90"/>
      <c r="ODI211" s="1"/>
      <c r="ODJ211" s="90"/>
      <c r="ODK211" s="1"/>
      <c r="ODL211" s="90"/>
      <c r="ODM211" s="1"/>
      <c r="ODN211" s="90"/>
      <c r="ODO211" s="1"/>
      <c r="ODP211" s="90"/>
      <c r="ODQ211" s="1"/>
      <c r="ODR211" s="90"/>
      <c r="ODS211" s="1"/>
      <c r="ODT211" s="90"/>
      <c r="ODU211" s="1"/>
      <c r="ODV211" s="90"/>
      <c r="ODW211" s="1"/>
      <c r="ODX211" s="90"/>
      <c r="ODY211" s="1"/>
      <c r="ODZ211" s="90"/>
      <c r="OEA211" s="1"/>
      <c r="OEB211" s="90"/>
      <c r="OEC211" s="1"/>
      <c r="OED211" s="90"/>
      <c r="OEE211" s="1"/>
      <c r="OEF211" s="90"/>
      <c r="OEG211" s="1"/>
      <c r="OEH211" s="90"/>
      <c r="OEI211" s="1"/>
      <c r="OEJ211" s="90"/>
      <c r="OEK211" s="1"/>
      <c r="OEL211" s="90"/>
      <c r="OEM211" s="1"/>
      <c r="OEN211" s="90"/>
      <c r="OEO211" s="1"/>
      <c r="OEP211" s="90"/>
      <c r="OEQ211" s="1"/>
      <c r="OER211" s="90"/>
      <c r="OES211" s="1"/>
      <c r="OET211" s="90"/>
      <c r="OEU211" s="1"/>
      <c r="OEV211" s="90"/>
      <c r="OEW211" s="1"/>
      <c r="OEX211" s="90"/>
      <c r="OEY211" s="1"/>
      <c r="OEZ211" s="90"/>
      <c r="OFA211" s="1"/>
      <c r="OFB211" s="90"/>
      <c r="OFC211" s="1"/>
      <c r="OFD211" s="90"/>
      <c r="OFE211" s="1"/>
      <c r="OFF211" s="90"/>
      <c r="OFG211" s="1"/>
      <c r="OFH211" s="90"/>
      <c r="OFI211" s="1"/>
      <c r="OFJ211" s="90"/>
      <c r="OFK211" s="1"/>
      <c r="OFL211" s="90"/>
      <c r="OFM211" s="1"/>
      <c r="OFN211" s="90"/>
      <c r="OFO211" s="1"/>
      <c r="OFP211" s="90"/>
      <c r="OFQ211" s="1"/>
      <c r="OFR211" s="90"/>
      <c r="OFS211" s="1"/>
      <c r="OFT211" s="90"/>
      <c r="OFU211" s="1"/>
      <c r="OFV211" s="90"/>
      <c r="OFW211" s="1"/>
      <c r="OFX211" s="90"/>
      <c r="OFY211" s="1"/>
      <c r="OFZ211" s="90"/>
      <c r="OGA211" s="1"/>
      <c r="OGB211" s="90"/>
      <c r="OGC211" s="1"/>
      <c r="OGD211" s="90"/>
      <c r="OGE211" s="1"/>
      <c r="OGF211" s="90"/>
      <c r="OGG211" s="1"/>
      <c r="OGH211" s="90"/>
      <c r="OGI211" s="1"/>
      <c r="OGJ211" s="90"/>
      <c r="OGK211" s="1"/>
      <c r="OGL211" s="90"/>
      <c r="OGM211" s="1"/>
      <c r="OGN211" s="90"/>
      <c r="OGO211" s="1"/>
      <c r="OGP211" s="90"/>
      <c r="OGQ211" s="1"/>
      <c r="OGR211" s="90"/>
      <c r="OGS211" s="1"/>
      <c r="OGT211" s="90"/>
      <c r="OGU211" s="1"/>
      <c r="OGV211" s="90"/>
      <c r="OGW211" s="1"/>
      <c r="OGX211" s="90"/>
      <c r="OGY211" s="1"/>
      <c r="OGZ211" s="90"/>
      <c r="OHA211" s="1"/>
      <c r="OHB211" s="90"/>
      <c r="OHC211" s="1"/>
      <c r="OHD211" s="90"/>
      <c r="OHE211" s="1"/>
      <c r="OHF211" s="90"/>
      <c r="OHG211" s="1"/>
      <c r="OHH211" s="90"/>
      <c r="OHI211" s="1"/>
      <c r="OHJ211" s="90"/>
      <c r="OHK211" s="1"/>
      <c r="OHL211" s="90"/>
      <c r="OHM211" s="1"/>
      <c r="OHN211" s="90"/>
      <c r="OHO211" s="1"/>
      <c r="OHP211" s="90"/>
      <c r="OHQ211" s="1"/>
      <c r="OHR211" s="90"/>
      <c r="OHS211" s="1"/>
      <c r="OHT211" s="90"/>
      <c r="OHU211" s="1"/>
      <c r="OHV211" s="90"/>
      <c r="OHW211" s="1"/>
      <c r="OHX211" s="90"/>
      <c r="OHY211" s="1"/>
      <c r="OHZ211" s="90"/>
      <c r="OIA211" s="1"/>
      <c r="OIB211" s="90"/>
      <c r="OIC211" s="1"/>
      <c r="OID211" s="90"/>
      <c r="OIE211" s="1"/>
      <c r="OIF211" s="90"/>
      <c r="OIG211" s="1"/>
      <c r="OIH211" s="90"/>
      <c r="OII211" s="1"/>
      <c r="OIJ211" s="90"/>
      <c r="OIK211" s="1"/>
      <c r="OIL211" s="90"/>
      <c r="OIM211" s="1"/>
      <c r="OIN211" s="90"/>
      <c r="OIO211" s="1"/>
      <c r="OIP211" s="90"/>
      <c r="OIQ211" s="1"/>
      <c r="OIR211" s="90"/>
      <c r="OIS211" s="1"/>
      <c r="OIT211" s="90"/>
      <c r="OIU211" s="1"/>
      <c r="OIV211" s="90"/>
      <c r="OIW211" s="1"/>
      <c r="OIX211" s="90"/>
      <c r="OIY211" s="1"/>
      <c r="OIZ211" s="90"/>
      <c r="OJA211" s="1"/>
      <c r="OJB211" s="90"/>
      <c r="OJC211" s="1"/>
      <c r="OJD211" s="90"/>
      <c r="OJE211" s="1"/>
      <c r="OJF211" s="90"/>
      <c r="OJG211" s="1"/>
      <c r="OJH211" s="90"/>
      <c r="OJI211" s="1"/>
      <c r="OJJ211" s="90"/>
      <c r="OJK211" s="1"/>
      <c r="OJL211" s="90"/>
      <c r="OJM211" s="1"/>
      <c r="OJN211" s="90"/>
      <c r="OJO211" s="1"/>
      <c r="OJP211" s="90"/>
      <c r="OJQ211" s="1"/>
      <c r="OJR211" s="90"/>
      <c r="OJS211" s="1"/>
      <c r="OJT211" s="90"/>
      <c r="OJU211" s="1"/>
      <c r="OJV211" s="90"/>
      <c r="OJW211" s="1"/>
      <c r="OJX211" s="90"/>
      <c r="OJY211" s="1"/>
      <c r="OJZ211" s="90"/>
      <c r="OKA211" s="1"/>
      <c r="OKB211" s="90"/>
      <c r="OKC211" s="1"/>
      <c r="OKD211" s="90"/>
      <c r="OKE211" s="1"/>
      <c r="OKF211" s="90"/>
      <c r="OKG211" s="1"/>
      <c r="OKH211" s="90"/>
      <c r="OKI211" s="1"/>
      <c r="OKJ211" s="90"/>
      <c r="OKK211" s="1"/>
      <c r="OKL211" s="90"/>
      <c r="OKM211" s="1"/>
      <c r="OKN211" s="90"/>
      <c r="OKO211" s="1"/>
      <c r="OKP211" s="90"/>
      <c r="OKQ211" s="1"/>
      <c r="OKR211" s="90"/>
      <c r="OKS211" s="1"/>
      <c r="OKT211" s="90"/>
      <c r="OKU211" s="1"/>
      <c r="OKV211" s="90"/>
      <c r="OKW211" s="1"/>
      <c r="OKX211" s="90"/>
      <c r="OKY211" s="1"/>
      <c r="OKZ211" s="90"/>
      <c r="OLA211" s="1"/>
      <c r="OLB211" s="90"/>
      <c r="OLC211" s="1"/>
      <c r="OLD211" s="90"/>
      <c r="OLE211" s="1"/>
      <c r="OLF211" s="90"/>
      <c r="OLG211" s="1"/>
      <c r="OLH211" s="90"/>
      <c r="OLI211" s="1"/>
      <c r="OLJ211" s="90"/>
      <c r="OLK211" s="1"/>
      <c r="OLL211" s="90"/>
      <c r="OLM211" s="1"/>
      <c r="OLN211" s="90"/>
      <c r="OLO211" s="1"/>
      <c r="OLP211" s="90"/>
      <c r="OLQ211" s="1"/>
      <c r="OLR211" s="90"/>
      <c r="OLS211" s="1"/>
      <c r="OLT211" s="90"/>
      <c r="OLU211" s="1"/>
      <c r="OLV211" s="90"/>
      <c r="OLW211" s="1"/>
      <c r="OLX211" s="90"/>
      <c r="OLY211" s="1"/>
      <c r="OLZ211" s="90"/>
      <c r="OMA211" s="1"/>
      <c r="OMB211" s="90"/>
      <c r="OMC211" s="1"/>
      <c r="OMD211" s="90"/>
      <c r="OME211" s="1"/>
      <c r="OMF211" s="90"/>
      <c r="OMG211" s="1"/>
      <c r="OMH211" s="90"/>
      <c r="OMI211" s="1"/>
      <c r="OMJ211" s="90"/>
      <c r="OMK211" s="1"/>
      <c r="OML211" s="90"/>
      <c r="OMM211" s="1"/>
      <c r="OMN211" s="90"/>
      <c r="OMO211" s="1"/>
      <c r="OMP211" s="90"/>
      <c r="OMQ211" s="1"/>
      <c r="OMR211" s="90"/>
      <c r="OMS211" s="1"/>
      <c r="OMT211" s="90"/>
      <c r="OMU211" s="1"/>
      <c r="OMV211" s="90"/>
      <c r="OMW211" s="1"/>
      <c r="OMX211" s="90"/>
      <c r="OMY211" s="1"/>
      <c r="OMZ211" s="90"/>
      <c r="ONA211" s="1"/>
      <c r="ONB211" s="90"/>
      <c r="ONC211" s="1"/>
      <c r="OND211" s="90"/>
      <c r="ONE211" s="1"/>
      <c r="ONF211" s="90"/>
      <c r="ONG211" s="1"/>
      <c r="ONH211" s="90"/>
      <c r="ONI211" s="1"/>
      <c r="ONJ211" s="90"/>
      <c r="ONK211" s="1"/>
      <c r="ONL211" s="90"/>
      <c r="ONM211" s="1"/>
      <c r="ONN211" s="90"/>
      <c r="ONO211" s="1"/>
      <c r="ONP211" s="90"/>
      <c r="ONQ211" s="1"/>
      <c r="ONR211" s="90"/>
      <c r="ONS211" s="1"/>
      <c r="ONT211" s="90"/>
      <c r="ONU211" s="1"/>
      <c r="ONV211" s="90"/>
      <c r="ONW211" s="1"/>
      <c r="ONX211" s="90"/>
      <c r="ONY211" s="1"/>
      <c r="ONZ211" s="90"/>
      <c r="OOA211" s="1"/>
      <c r="OOB211" s="90"/>
      <c r="OOC211" s="1"/>
      <c r="OOD211" s="90"/>
      <c r="OOE211" s="1"/>
      <c r="OOF211" s="90"/>
      <c r="OOG211" s="1"/>
      <c r="OOH211" s="90"/>
      <c r="OOI211" s="1"/>
      <c r="OOJ211" s="90"/>
      <c r="OOK211" s="1"/>
      <c r="OOL211" s="90"/>
      <c r="OOM211" s="1"/>
      <c r="OON211" s="90"/>
      <c r="OOO211" s="1"/>
      <c r="OOP211" s="90"/>
      <c r="OOQ211" s="1"/>
      <c r="OOR211" s="90"/>
      <c r="OOS211" s="1"/>
      <c r="OOT211" s="90"/>
      <c r="OOU211" s="1"/>
      <c r="OOV211" s="90"/>
      <c r="OOW211" s="1"/>
      <c r="OOX211" s="90"/>
      <c r="OOY211" s="1"/>
      <c r="OOZ211" s="90"/>
      <c r="OPA211" s="1"/>
      <c r="OPB211" s="90"/>
      <c r="OPC211" s="1"/>
      <c r="OPD211" s="90"/>
      <c r="OPE211" s="1"/>
      <c r="OPF211" s="90"/>
      <c r="OPG211" s="1"/>
      <c r="OPH211" s="90"/>
      <c r="OPI211" s="1"/>
      <c r="OPJ211" s="90"/>
      <c r="OPK211" s="1"/>
      <c r="OPL211" s="90"/>
      <c r="OPM211" s="1"/>
      <c r="OPN211" s="90"/>
      <c r="OPO211" s="1"/>
      <c r="OPP211" s="90"/>
      <c r="OPQ211" s="1"/>
      <c r="OPR211" s="90"/>
      <c r="OPS211" s="1"/>
      <c r="OPT211" s="90"/>
      <c r="OPU211" s="1"/>
      <c r="OPV211" s="90"/>
      <c r="OPW211" s="1"/>
      <c r="OPX211" s="90"/>
      <c r="OPY211" s="1"/>
      <c r="OPZ211" s="90"/>
      <c r="OQA211" s="1"/>
      <c r="OQB211" s="90"/>
      <c r="OQC211" s="1"/>
      <c r="OQD211" s="90"/>
      <c r="OQE211" s="1"/>
      <c r="OQF211" s="90"/>
      <c r="OQG211" s="1"/>
      <c r="OQH211" s="90"/>
      <c r="OQI211" s="1"/>
      <c r="OQJ211" s="90"/>
      <c r="OQK211" s="1"/>
      <c r="OQL211" s="90"/>
      <c r="OQM211" s="1"/>
      <c r="OQN211" s="90"/>
      <c r="OQO211" s="1"/>
      <c r="OQP211" s="90"/>
      <c r="OQQ211" s="1"/>
      <c r="OQR211" s="90"/>
      <c r="OQS211" s="1"/>
      <c r="OQT211" s="90"/>
      <c r="OQU211" s="1"/>
      <c r="OQV211" s="90"/>
      <c r="OQW211" s="1"/>
      <c r="OQX211" s="90"/>
      <c r="OQY211" s="1"/>
      <c r="OQZ211" s="90"/>
      <c r="ORA211" s="1"/>
      <c r="ORB211" s="90"/>
      <c r="ORC211" s="1"/>
      <c r="ORD211" s="90"/>
      <c r="ORE211" s="1"/>
      <c r="ORF211" s="90"/>
      <c r="ORG211" s="1"/>
      <c r="ORH211" s="90"/>
      <c r="ORI211" s="1"/>
      <c r="ORJ211" s="90"/>
      <c r="ORK211" s="1"/>
      <c r="ORL211" s="90"/>
      <c r="ORM211" s="1"/>
      <c r="ORN211" s="90"/>
      <c r="ORO211" s="1"/>
      <c r="ORP211" s="90"/>
      <c r="ORQ211" s="1"/>
      <c r="ORR211" s="90"/>
      <c r="ORS211" s="1"/>
      <c r="ORT211" s="90"/>
      <c r="ORU211" s="1"/>
      <c r="ORV211" s="90"/>
      <c r="ORW211" s="1"/>
      <c r="ORX211" s="90"/>
      <c r="ORY211" s="1"/>
      <c r="ORZ211" s="90"/>
      <c r="OSA211" s="1"/>
      <c r="OSB211" s="90"/>
      <c r="OSC211" s="1"/>
      <c r="OSD211" s="90"/>
      <c r="OSE211" s="1"/>
      <c r="OSF211" s="90"/>
      <c r="OSG211" s="1"/>
      <c r="OSH211" s="90"/>
      <c r="OSI211" s="1"/>
      <c r="OSJ211" s="90"/>
      <c r="OSK211" s="1"/>
      <c r="OSL211" s="90"/>
      <c r="OSM211" s="1"/>
      <c r="OSN211" s="90"/>
      <c r="OSO211" s="1"/>
      <c r="OSP211" s="90"/>
      <c r="OSQ211" s="1"/>
      <c r="OSR211" s="90"/>
      <c r="OSS211" s="1"/>
      <c r="OST211" s="90"/>
      <c r="OSU211" s="1"/>
      <c r="OSV211" s="90"/>
      <c r="OSW211" s="1"/>
      <c r="OSX211" s="90"/>
      <c r="OSY211" s="1"/>
      <c r="OSZ211" s="90"/>
      <c r="OTA211" s="1"/>
      <c r="OTB211" s="90"/>
      <c r="OTC211" s="1"/>
      <c r="OTD211" s="90"/>
      <c r="OTE211" s="1"/>
      <c r="OTF211" s="90"/>
      <c r="OTG211" s="1"/>
      <c r="OTH211" s="90"/>
      <c r="OTI211" s="1"/>
      <c r="OTJ211" s="90"/>
      <c r="OTK211" s="1"/>
      <c r="OTL211" s="90"/>
      <c r="OTM211" s="1"/>
      <c r="OTN211" s="90"/>
      <c r="OTO211" s="1"/>
      <c r="OTP211" s="90"/>
      <c r="OTQ211" s="1"/>
      <c r="OTR211" s="90"/>
      <c r="OTS211" s="1"/>
      <c r="OTT211" s="90"/>
      <c r="OTU211" s="1"/>
      <c r="OTV211" s="90"/>
      <c r="OTW211" s="1"/>
      <c r="OTX211" s="90"/>
      <c r="OTY211" s="1"/>
      <c r="OTZ211" s="90"/>
      <c r="OUA211" s="1"/>
      <c r="OUB211" s="90"/>
      <c r="OUC211" s="1"/>
      <c r="OUD211" s="90"/>
      <c r="OUE211" s="1"/>
      <c r="OUF211" s="90"/>
      <c r="OUG211" s="1"/>
      <c r="OUH211" s="90"/>
      <c r="OUI211" s="1"/>
      <c r="OUJ211" s="90"/>
      <c r="OUK211" s="1"/>
      <c r="OUL211" s="90"/>
      <c r="OUM211" s="1"/>
      <c r="OUN211" s="90"/>
      <c r="OUO211" s="1"/>
      <c r="OUP211" s="90"/>
      <c r="OUQ211" s="1"/>
      <c r="OUR211" s="90"/>
      <c r="OUS211" s="1"/>
      <c r="OUT211" s="90"/>
      <c r="OUU211" s="1"/>
      <c r="OUV211" s="90"/>
      <c r="OUW211" s="1"/>
      <c r="OUX211" s="90"/>
      <c r="OUY211" s="1"/>
      <c r="OUZ211" s="90"/>
      <c r="OVA211" s="1"/>
      <c r="OVB211" s="90"/>
      <c r="OVC211" s="1"/>
      <c r="OVD211" s="90"/>
      <c r="OVE211" s="1"/>
      <c r="OVF211" s="90"/>
      <c r="OVG211" s="1"/>
      <c r="OVH211" s="90"/>
      <c r="OVI211" s="1"/>
      <c r="OVJ211" s="90"/>
      <c r="OVK211" s="1"/>
      <c r="OVL211" s="90"/>
      <c r="OVM211" s="1"/>
      <c r="OVN211" s="90"/>
      <c r="OVO211" s="1"/>
      <c r="OVP211" s="90"/>
      <c r="OVQ211" s="1"/>
      <c r="OVR211" s="90"/>
      <c r="OVS211" s="1"/>
      <c r="OVT211" s="90"/>
      <c r="OVU211" s="1"/>
      <c r="OVV211" s="90"/>
      <c r="OVW211" s="1"/>
      <c r="OVX211" s="90"/>
      <c r="OVY211" s="1"/>
      <c r="OVZ211" s="90"/>
      <c r="OWA211" s="1"/>
      <c r="OWB211" s="90"/>
      <c r="OWC211" s="1"/>
      <c r="OWD211" s="90"/>
      <c r="OWE211" s="1"/>
      <c r="OWF211" s="90"/>
      <c r="OWG211" s="1"/>
      <c r="OWH211" s="90"/>
      <c r="OWI211" s="1"/>
      <c r="OWJ211" s="90"/>
      <c r="OWK211" s="1"/>
      <c r="OWL211" s="90"/>
      <c r="OWM211" s="1"/>
      <c r="OWN211" s="90"/>
      <c r="OWO211" s="1"/>
      <c r="OWP211" s="90"/>
      <c r="OWQ211" s="1"/>
      <c r="OWR211" s="90"/>
      <c r="OWS211" s="1"/>
      <c r="OWT211" s="90"/>
      <c r="OWU211" s="1"/>
      <c r="OWV211" s="90"/>
      <c r="OWW211" s="1"/>
      <c r="OWX211" s="90"/>
      <c r="OWY211" s="1"/>
      <c r="OWZ211" s="90"/>
      <c r="OXA211" s="1"/>
      <c r="OXB211" s="90"/>
      <c r="OXC211" s="1"/>
      <c r="OXD211" s="90"/>
      <c r="OXE211" s="1"/>
      <c r="OXF211" s="90"/>
      <c r="OXG211" s="1"/>
      <c r="OXH211" s="90"/>
      <c r="OXI211" s="1"/>
      <c r="OXJ211" s="90"/>
      <c r="OXK211" s="1"/>
      <c r="OXL211" s="90"/>
      <c r="OXM211" s="1"/>
      <c r="OXN211" s="90"/>
      <c r="OXO211" s="1"/>
      <c r="OXP211" s="90"/>
      <c r="OXQ211" s="1"/>
      <c r="OXR211" s="90"/>
      <c r="OXS211" s="1"/>
      <c r="OXT211" s="90"/>
      <c r="OXU211" s="1"/>
      <c r="OXV211" s="90"/>
      <c r="OXW211" s="1"/>
      <c r="OXX211" s="90"/>
      <c r="OXY211" s="1"/>
      <c r="OXZ211" s="90"/>
      <c r="OYA211" s="1"/>
      <c r="OYB211" s="90"/>
      <c r="OYC211" s="1"/>
      <c r="OYD211" s="90"/>
      <c r="OYE211" s="1"/>
      <c r="OYF211" s="90"/>
      <c r="OYG211" s="1"/>
      <c r="OYH211" s="90"/>
      <c r="OYI211" s="1"/>
      <c r="OYJ211" s="90"/>
      <c r="OYK211" s="1"/>
      <c r="OYL211" s="90"/>
      <c r="OYM211" s="1"/>
      <c r="OYN211" s="90"/>
      <c r="OYO211" s="1"/>
      <c r="OYP211" s="90"/>
      <c r="OYQ211" s="1"/>
      <c r="OYR211" s="90"/>
      <c r="OYS211" s="1"/>
      <c r="OYT211" s="90"/>
      <c r="OYU211" s="1"/>
      <c r="OYV211" s="90"/>
      <c r="OYW211" s="1"/>
      <c r="OYX211" s="90"/>
      <c r="OYY211" s="1"/>
      <c r="OYZ211" s="90"/>
      <c r="OZA211" s="1"/>
      <c r="OZB211" s="90"/>
      <c r="OZC211" s="1"/>
      <c r="OZD211" s="90"/>
      <c r="OZE211" s="1"/>
      <c r="OZF211" s="90"/>
      <c r="OZG211" s="1"/>
      <c r="OZH211" s="90"/>
      <c r="OZI211" s="1"/>
      <c r="OZJ211" s="90"/>
      <c r="OZK211" s="1"/>
      <c r="OZL211" s="90"/>
      <c r="OZM211" s="1"/>
      <c r="OZN211" s="90"/>
      <c r="OZO211" s="1"/>
      <c r="OZP211" s="90"/>
      <c r="OZQ211" s="1"/>
      <c r="OZR211" s="90"/>
      <c r="OZS211" s="1"/>
      <c r="OZT211" s="90"/>
      <c r="OZU211" s="1"/>
      <c r="OZV211" s="90"/>
      <c r="OZW211" s="1"/>
      <c r="OZX211" s="90"/>
      <c r="OZY211" s="1"/>
      <c r="OZZ211" s="90"/>
      <c r="PAA211" s="1"/>
      <c r="PAB211" s="90"/>
      <c r="PAC211" s="1"/>
      <c r="PAD211" s="90"/>
      <c r="PAE211" s="1"/>
      <c r="PAF211" s="90"/>
      <c r="PAG211" s="1"/>
      <c r="PAH211" s="90"/>
      <c r="PAI211" s="1"/>
      <c r="PAJ211" s="90"/>
      <c r="PAK211" s="1"/>
      <c r="PAL211" s="90"/>
      <c r="PAM211" s="1"/>
      <c r="PAN211" s="90"/>
      <c r="PAO211" s="1"/>
      <c r="PAP211" s="90"/>
      <c r="PAQ211" s="1"/>
      <c r="PAR211" s="90"/>
      <c r="PAS211" s="1"/>
      <c r="PAT211" s="90"/>
      <c r="PAU211" s="1"/>
      <c r="PAV211" s="90"/>
      <c r="PAW211" s="1"/>
      <c r="PAX211" s="90"/>
      <c r="PAY211" s="1"/>
      <c r="PAZ211" s="90"/>
      <c r="PBA211" s="1"/>
      <c r="PBB211" s="90"/>
      <c r="PBC211" s="1"/>
      <c r="PBD211" s="90"/>
      <c r="PBE211" s="1"/>
      <c r="PBF211" s="90"/>
      <c r="PBG211" s="1"/>
      <c r="PBH211" s="90"/>
      <c r="PBI211" s="1"/>
      <c r="PBJ211" s="90"/>
      <c r="PBK211" s="1"/>
      <c r="PBL211" s="90"/>
      <c r="PBM211" s="1"/>
      <c r="PBN211" s="90"/>
      <c r="PBO211" s="1"/>
      <c r="PBP211" s="90"/>
      <c r="PBQ211" s="1"/>
      <c r="PBR211" s="90"/>
      <c r="PBS211" s="1"/>
      <c r="PBT211" s="90"/>
      <c r="PBU211" s="1"/>
      <c r="PBV211" s="90"/>
      <c r="PBW211" s="1"/>
      <c r="PBX211" s="90"/>
      <c r="PBY211" s="1"/>
      <c r="PBZ211" s="90"/>
      <c r="PCA211" s="1"/>
      <c r="PCB211" s="90"/>
      <c r="PCC211" s="1"/>
      <c r="PCD211" s="90"/>
      <c r="PCE211" s="1"/>
      <c r="PCF211" s="90"/>
      <c r="PCG211" s="1"/>
      <c r="PCH211" s="90"/>
      <c r="PCI211" s="1"/>
      <c r="PCJ211" s="90"/>
      <c r="PCK211" s="1"/>
      <c r="PCL211" s="90"/>
      <c r="PCM211" s="1"/>
      <c r="PCN211" s="90"/>
      <c r="PCO211" s="1"/>
      <c r="PCP211" s="90"/>
      <c r="PCQ211" s="1"/>
      <c r="PCR211" s="90"/>
      <c r="PCS211" s="1"/>
      <c r="PCT211" s="90"/>
      <c r="PCU211" s="1"/>
      <c r="PCV211" s="90"/>
      <c r="PCW211" s="1"/>
      <c r="PCX211" s="90"/>
      <c r="PCY211" s="1"/>
      <c r="PCZ211" s="90"/>
      <c r="PDA211" s="1"/>
      <c r="PDB211" s="90"/>
      <c r="PDC211" s="1"/>
      <c r="PDD211" s="90"/>
      <c r="PDE211" s="1"/>
      <c r="PDF211" s="90"/>
      <c r="PDG211" s="1"/>
      <c r="PDH211" s="90"/>
      <c r="PDI211" s="1"/>
      <c r="PDJ211" s="90"/>
      <c r="PDK211" s="1"/>
      <c r="PDL211" s="90"/>
      <c r="PDM211" s="1"/>
      <c r="PDN211" s="90"/>
      <c r="PDO211" s="1"/>
      <c r="PDP211" s="90"/>
      <c r="PDQ211" s="1"/>
      <c r="PDR211" s="90"/>
      <c r="PDS211" s="1"/>
      <c r="PDT211" s="90"/>
      <c r="PDU211" s="1"/>
      <c r="PDV211" s="90"/>
      <c r="PDW211" s="1"/>
      <c r="PDX211" s="90"/>
      <c r="PDY211" s="1"/>
      <c r="PDZ211" s="90"/>
      <c r="PEA211" s="1"/>
      <c r="PEB211" s="90"/>
      <c r="PEC211" s="1"/>
      <c r="PED211" s="90"/>
      <c r="PEE211" s="1"/>
      <c r="PEF211" s="90"/>
      <c r="PEG211" s="1"/>
      <c r="PEH211" s="90"/>
      <c r="PEI211" s="1"/>
      <c r="PEJ211" s="90"/>
      <c r="PEK211" s="1"/>
      <c r="PEL211" s="90"/>
      <c r="PEM211" s="1"/>
      <c r="PEN211" s="90"/>
      <c r="PEO211" s="1"/>
      <c r="PEP211" s="90"/>
      <c r="PEQ211" s="1"/>
      <c r="PER211" s="90"/>
      <c r="PES211" s="1"/>
      <c r="PET211" s="90"/>
      <c r="PEU211" s="1"/>
      <c r="PEV211" s="90"/>
      <c r="PEW211" s="1"/>
      <c r="PEX211" s="90"/>
      <c r="PEY211" s="1"/>
      <c r="PEZ211" s="90"/>
      <c r="PFA211" s="1"/>
      <c r="PFB211" s="90"/>
      <c r="PFC211" s="1"/>
      <c r="PFD211" s="90"/>
      <c r="PFE211" s="1"/>
      <c r="PFF211" s="90"/>
      <c r="PFG211" s="1"/>
      <c r="PFH211" s="90"/>
      <c r="PFI211" s="1"/>
      <c r="PFJ211" s="90"/>
      <c r="PFK211" s="1"/>
      <c r="PFL211" s="90"/>
      <c r="PFM211" s="1"/>
      <c r="PFN211" s="90"/>
      <c r="PFO211" s="1"/>
      <c r="PFP211" s="90"/>
      <c r="PFQ211" s="1"/>
      <c r="PFR211" s="90"/>
      <c r="PFS211" s="1"/>
      <c r="PFT211" s="90"/>
      <c r="PFU211" s="1"/>
      <c r="PFV211" s="90"/>
      <c r="PFW211" s="1"/>
      <c r="PFX211" s="90"/>
      <c r="PFY211" s="1"/>
      <c r="PFZ211" s="90"/>
      <c r="PGA211" s="1"/>
      <c r="PGB211" s="90"/>
      <c r="PGC211" s="1"/>
      <c r="PGD211" s="90"/>
      <c r="PGE211" s="1"/>
      <c r="PGF211" s="90"/>
      <c r="PGG211" s="1"/>
      <c r="PGH211" s="90"/>
      <c r="PGI211" s="1"/>
      <c r="PGJ211" s="90"/>
      <c r="PGK211" s="1"/>
      <c r="PGL211" s="90"/>
      <c r="PGM211" s="1"/>
      <c r="PGN211" s="90"/>
      <c r="PGO211" s="1"/>
      <c r="PGP211" s="90"/>
      <c r="PGQ211" s="1"/>
      <c r="PGR211" s="90"/>
      <c r="PGS211" s="1"/>
      <c r="PGT211" s="90"/>
      <c r="PGU211" s="1"/>
      <c r="PGV211" s="90"/>
      <c r="PGW211" s="1"/>
      <c r="PGX211" s="90"/>
      <c r="PGY211" s="1"/>
      <c r="PGZ211" s="90"/>
      <c r="PHA211" s="1"/>
      <c r="PHB211" s="90"/>
      <c r="PHC211" s="1"/>
      <c r="PHD211" s="90"/>
      <c r="PHE211" s="1"/>
      <c r="PHF211" s="90"/>
      <c r="PHG211" s="1"/>
      <c r="PHH211" s="90"/>
      <c r="PHI211" s="1"/>
      <c r="PHJ211" s="90"/>
      <c r="PHK211" s="1"/>
      <c r="PHL211" s="90"/>
      <c r="PHM211" s="1"/>
      <c r="PHN211" s="90"/>
      <c r="PHO211" s="1"/>
      <c r="PHP211" s="90"/>
      <c r="PHQ211" s="1"/>
      <c r="PHR211" s="90"/>
      <c r="PHS211" s="1"/>
      <c r="PHT211" s="90"/>
      <c r="PHU211" s="1"/>
      <c r="PHV211" s="90"/>
      <c r="PHW211" s="1"/>
      <c r="PHX211" s="90"/>
      <c r="PHY211" s="1"/>
      <c r="PHZ211" s="90"/>
      <c r="PIA211" s="1"/>
      <c r="PIB211" s="90"/>
      <c r="PIC211" s="1"/>
      <c r="PID211" s="90"/>
      <c r="PIE211" s="1"/>
      <c r="PIF211" s="90"/>
      <c r="PIG211" s="1"/>
      <c r="PIH211" s="90"/>
      <c r="PII211" s="1"/>
      <c r="PIJ211" s="90"/>
      <c r="PIK211" s="1"/>
      <c r="PIL211" s="90"/>
      <c r="PIM211" s="1"/>
      <c r="PIN211" s="90"/>
      <c r="PIO211" s="1"/>
      <c r="PIP211" s="90"/>
      <c r="PIQ211" s="1"/>
      <c r="PIR211" s="90"/>
      <c r="PIS211" s="1"/>
      <c r="PIT211" s="90"/>
      <c r="PIU211" s="1"/>
      <c r="PIV211" s="90"/>
      <c r="PIW211" s="1"/>
      <c r="PIX211" s="90"/>
      <c r="PIY211" s="1"/>
      <c r="PIZ211" s="90"/>
      <c r="PJA211" s="1"/>
      <c r="PJB211" s="90"/>
      <c r="PJC211" s="1"/>
      <c r="PJD211" s="90"/>
      <c r="PJE211" s="1"/>
      <c r="PJF211" s="90"/>
      <c r="PJG211" s="1"/>
      <c r="PJH211" s="90"/>
      <c r="PJI211" s="1"/>
      <c r="PJJ211" s="90"/>
      <c r="PJK211" s="1"/>
      <c r="PJL211" s="90"/>
      <c r="PJM211" s="1"/>
      <c r="PJN211" s="90"/>
      <c r="PJO211" s="1"/>
      <c r="PJP211" s="90"/>
      <c r="PJQ211" s="1"/>
      <c r="PJR211" s="90"/>
      <c r="PJS211" s="1"/>
      <c r="PJT211" s="90"/>
      <c r="PJU211" s="1"/>
      <c r="PJV211" s="90"/>
      <c r="PJW211" s="1"/>
      <c r="PJX211" s="90"/>
      <c r="PJY211" s="1"/>
      <c r="PJZ211" s="90"/>
      <c r="PKA211" s="1"/>
      <c r="PKB211" s="90"/>
      <c r="PKC211" s="1"/>
      <c r="PKD211" s="90"/>
      <c r="PKE211" s="1"/>
      <c r="PKF211" s="90"/>
      <c r="PKG211" s="1"/>
      <c r="PKH211" s="90"/>
      <c r="PKI211" s="1"/>
      <c r="PKJ211" s="90"/>
      <c r="PKK211" s="1"/>
      <c r="PKL211" s="90"/>
      <c r="PKM211" s="1"/>
      <c r="PKN211" s="90"/>
      <c r="PKO211" s="1"/>
      <c r="PKP211" s="90"/>
      <c r="PKQ211" s="1"/>
      <c r="PKR211" s="90"/>
      <c r="PKS211" s="1"/>
      <c r="PKT211" s="90"/>
      <c r="PKU211" s="1"/>
      <c r="PKV211" s="90"/>
      <c r="PKW211" s="1"/>
      <c r="PKX211" s="90"/>
      <c r="PKY211" s="1"/>
      <c r="PKZ211" s="90"/>
      <c r="PLA211" s="1"/>
      <c r="PLB211" s="90"/>
      <c r="PLC211" s="1"/>
      <c r="PLD211" s="90"/>
      <c r="PLE211" s="1"/>
      <c r="PLF211" s="90"/>
      <c r="PLG211" s="1"/>
      <c r="PLH211" s="90"/>
      <c r="PLI211" s="1"/>
      <c r="PLJ211" s="90"/>
      <c r="PLK211" s="1"/>
      <c r="PLL211" s="90"/>
      <c r="PLM211" s="1"/>
      <c r="PLN211" s="90"/>
      <c r="PLO211" s="1"/>
      <c r="PLP211" s="90"/>
      <c r="PLQ211" s="1"/>
      <c r="PLR211" s="90"/>
      <c r="PLS211" s="1"/>
      <c r="PLT211" s="90"/>
      <c r="PLU211" s="1"/>
      <c r="PLV211" s="90"/>
      <c r="PLW211" s="1"/>
      <c r="PLX211" s="90"/>
      <c r="PLY211" s="1"/>
      <c r="PLZ211" s="90"/>
      <c r="PMA211" s="1"/>
      <c r="PMB211" s="90"/>
      <c r="PMC211" s="1"/>
      <c r="PMD211" s="90"/>
      <c r="PME211" s="1"/>
      <c r="PMF211" s="90"/>
      <c r="PMG211" s="1"/>
      <c r="PMH211" s="90"/>
      <c r="PMI211" s="1"/>
      <c r="PMJ211" s="90"/>
      <c r="PMK211" s="1"/>
      <c r="PML211" s="90"/>
      <c r="PMM211" s="1"/>
      <c r="PMN211" s="90"/>
      <c r="PMO211" s="1"/>
      <c r="PMP211" s="90"/>
      <c r="PMQ211" s="1"/>
      <c r="PMR211" s="90"/>
      <c r="PMS211" s="1"/>
      <c r="PMT211" s="90"/>
      <c r="PMU211" s="1"/>
      <c r="PMV211" s="90"/>
      <c r="PMW211" s="1"/>
      <c r="PMX211" s="90"/>
      <c r="PMY211" s="1"/>
      <c r="PMZ211" s="90"/>
      <c r="PNA211" s="1"/>
      <c r="PNB211" s="90"/>
      <c r="PNC211" s="1"/>
      <c r="PND211" s="90"/>
      <c r="PNE211" s="1"/>
      <c r="PNF211" s="90"/>
      <c r="PNG211" s="1"/>
      <c r="PNH211" s="90"/>
      <c r="PNI211" s="1"/>
      <c r="PNJ211" s="90"/>
      <c r="PNK211" s="1"/>
      <c r="PNL211" s="90"/>
      <c r="PNM211" s="1"/>
      <c r="PNN211" s="90"/>
      <c r="PNO211" s="1"/>
      <c r="PNP211" s="90"/>
      <c r="PNQ211" s="1"/>
      <c r="PNR211" s="90"/>
      <c r="PNS211" s="1"/>
      <c r="PNT211" s="90"/>
      <c r="PNU211" s="1"/>
      <c r="PNV211" s="90"/>
      <c r="PNW211" s="1"/>
      <c r="PNX211" s="90"/>
      <c r="PNY211" s="1"/>
      <c r="PNZ211" s="90"/>
      <c r="POA211" s="1"/>
      <c r="POB211" s="90"/>
      <c r="POC211" s="1"/>
      <c r="POD211" s="90"/>
      <c r="POE211" s="1"/>
      <c r="POF211" s="90"/>
      <c r="POG211" s="1"/>
      <c r="POH211" s="90"/>
      <c r="POI211" s="1"/>
      <c r="POJ211" s="90"/>
      <c r="POK211" s="1"/>
      <c r="POL211" s="90"/>
      <c r="POM211" s="1"/>
      <c r="PON211" s="90"/>
      <c r="POO211" s="1"/>
      <c r="POP211" s="90"/>
      <c r="POQ211" s="1"/>
      <c r="POR211" s="90"/>
      <c r="POS211" s="1"/>
      <c r="POT211" s="90"/>
      <c r="POU211" s="1"/>
      <c r="POV211" s="90"/>
      <c r="POW211" s="1"/>
      <c r="POX211" s="90"/>
      <c r="POY211" s="1"/>
      <c r="POZ211" s="90"/>
      <c r="PPA211" s="1"/>
      <c r="PPB211" s="90"/>
      <c r="PPC211" s="1"/>
      <c r="PPD211" s="90"/>
      <c r="PPE211" s="1"/>
      <c r="PPF211" s="90"/>
      <c r="PPG211" s="1"/>
      <c r="PPH211" s="90"/>
      <c r="PPI211" s="1"/>
      <c r="PPJ211" s="90"/>
      <c r="PPK211" s="1"/>
      <c r="PPL211" s="90"/>
      <c r="PPM211" s="1"/>
      <c r="PPN211" s="90"/>
      <c r="PPO211" s="1"/>
      <c r="PPP211" s="90"/>
      <c r="PPQ211" s="1"/>
      <c r="PPR211" s="90"/>
      <c r="PPS211" s="1"/>
      <c r="PPT211" s="90"/>
      <c r="PPU211" s="1"/>
      <c r="PPV211" s="90"/>
      <c r="PPW211" s="1"/>
      <c r="PPX211" s="90"/>
      <c r="PPY211" s="1"/>
      <c r="PPZ211" s="90"/>
      <c r="PQA211" s="1"/>
      <c r="PQB211" s="90"/>
      <c r="PQC211" s="1"/>
      <c r="PQD211" s="90"/>
      <c r="PQE211" s="1"/>
      <c r="PQF211" s="90"/>
      <c r="PQG211" s="1"/>
      <c r="PQH211" s="90"/>
      <c r="PQI211" s="1"/>
      <c r="PQJ211" s="90"/>
      <c r="PQK211" s="1"/>
      <c r="PQL211" s="90"/>
      <c r="PQM211" s="1"/>
      <c r="PQN211" s="90"/>
      <c r="PQO211" s="1"/>
      <c r="PQP211" s="90"/>
      <c r="PQQ211" s="1"/>
      <c r="PQR211" s="90"/>
      <c r="PQS211" s="1"/>
      <c r="PQT211" s="90"/>
      <c r="PQU211" s="1"/>
      <c r="PQV211" s="90"/>
      <c r="PQW211" s="1"/>
      <c r="PQX211" s="90"/>
      <c r="PQY211" s="1"/>
      <c r="PQZ211" s="90"/>
      <c r="PRA211" s="1"/>
      <c r="PRB211" s="90"/>
      <c r="PRC211" s="1"/>
      <c r="PRD211" s="90"/>
      <c r="PRE211" s="1"/>
      <c r="PRF211" s="90"/>
      <c r="PRG211" s="1"/>
      <c r="PRH211" s="90"/>
      <c r="PRI211" s="1"/>
      <c r="PRJ211" s="90"/>
      <c r="PRK211" s="1"/>
      <c r="PRL211" s="90"/>
      <c r="PRM211" s="1"/>
      <c r="PRN211" s="90"/>
      <c r="PRO211" s="1"/>
      <c r="PRP211" s="90"/>
      <c r="PRQ211" s="1"/>
      <c r="PRR211" s="90"/>
      <c r="PRS211" s="1"/>
      <c r="PRT211" s="90"/>
      <c r="PRU211" s="1"/>
      <c r="PRV211" s="90"/>
      <c r="PRW211" s="1"/>
      <c r="PRX211" s="90"/>
      <c r="PRY211" s="1"/>
      <c r="PRZ211" s="90"/>
      <c r="PSA211" s="1"/>
      <c r="PSB211" s="90"/>
      <c r="PSC211" s="1"/>
      <c r="PSD211" s="90"/>
      <c r="PSE211" s="1"/>
      <c r="PSF211" s="90"/>
      <c r="PSG211" s="1"/>
      <c r="PSH211" s="90"/>
      <c r="PSI211" s="1"/>
      <c r="PSJ211" s="90"/>
      <c r="PSK211" s="1"/>
      <c r="PSL211" s="90"/>
      <c r="PSM211" s="1"/>
      <c r="PSN211" s="90"/>
      <c r="PSO211" s="1"/>
      <c r="PSP211" s="90"/>
      <c r="PSQ211" s="1"/>
      <c r="PSR211" s="90"/>
      <c r="PSS211" s="1"/>
      <c r="PST211" s="90"/>
      <c r="PSU211" s="1"/>
      <c r="PSV211" s="90"/>
      <c r="PSW211" s="1"/>
      <c r="PSX211" s="90"/>
      <c r="PSY211" s="1"/>
      <c r="PSZ211" s="90"/>
      <c r="PTA211" s="1"/>
      <c r="PTB211" s="90"/>
      <c r="PTC211" s="1"/>
      <c r="PTD211" s="90"/>
      <c r="PTE211" s="1"/>
      <c r="PTF211" s="90"/>
      <c r="PTG211" s="1"/>
      <c r="PTH211" s="90"/>
      <c r="PTI211" s="1"/>
      <c r="PTJ211" s="90"/>
      <c r="PTK211" s="1"/>
      <c r="PTL211" s="90"/>
      <c r="PTM211" s="1"/>
      <c r="PTN211" s="90"/>
      <c r="PTO211" s="1"/>
      <c r="PTP211" s="90"/>
      <c r="PTQ211" s="1"/>
      <c r="PTR211" s="90"/>
      <c r="PTS211" s="1"/>
      <c r="PTT211" s="90"/>
      <c r="PTU211" s="1"/>
      <c r="PTV211" s="90"/>
      <c r="PTW211" s="1"/>
      <c r="PTX211" s="90"/>
      <c r="PTY211" s="1"/>
      <c r="PTZ211" s="90"/>
      <c r="PUA211" s="1"/>
      <c r="PUB211" s="90"/>
      <c r="PUC211" s="1"/>
      <c r="PUD211" s="90"/>
      <c r="PUE211" s="1"/>
      <c r="PUF211" s="90"/>
      <c r="PUG211" s="1"/>
      <c r="PUH211" s="90"/>
      <c r="PUI211" s="1"/>
      <c r="PUJ211" s="90"/>
      <c r="PUK211" s="1"/>
      <c r="PUL211" s="90"/>
      <c r="PUM211" s="1"/>
      <c r="PUN211" s="90"/>
      <c r="PUO211" s="1"/>
      <c r="PUP211" s="90"/>
      <c r="PUQ211" s="1"/>
      <c r="PUR211" s="90"/>
      <c r="PUS211" s="1"/>
      <c r="PUT211" s="90"/>
      <c r="PUU211" s="1"/>
      <c r="PUV211" s="90"/>
      <c r="PUW211" s="1"/>
      <c r="PUX211" s="90"/>
      <c r="PUY211" s="1"/>
      <c r="PUZ211" s="90"/>
      <c r="PVA211" s="1"/>
      <c r="PVB211" s="90"/>
      <c r="PVC211" s="1"/>
      <c r="PVD211" s="90"/>
      <c r="PVE211" s="1"/>
      <c r="PVF211" s="90"/>
      <c r="PVG211" s="1"/>
      <c r="PVH211" s="90"/>
      <c r="PVI211" s="1"/>
      <c r="PVJ211" s="90"/>
      <c r="PVK211" s="1"/>
      <c r="PVL211" s="90"/>
      <c r="PVM211" s="1"/>
      <c r="PVN211" s="90"/>
      <c r="PVO211" s="1"/>
      <c r="PVP211" s="90"/>
      <c r="PVQ211" s="1"/>
      <c r="PVR211" s="90"/>
      <c r="PVS211" s="1"/>
      <c r="PVT211" s="90"/>
      <c r="PVU211" s="1"/>
      <c r="PVV211" s="90"/>
      <c r="PVW211" s="1"/>
      <c r="PVX211" s="90"/>
      <c r="PVY211" s="1"/>
      <c r="PVZ211" s="90"/>
      <c r="PWA211" s="1"/>
      <c r="PWB211" s="90"/>
      <c r="PWC211" s="1"/>
      <c r="PWD211" s="90"/>
      <c r="PWE211" s="1"/>
      <c r="PWF211" s="90"/>
      <c r="PWG211" s="1"/>
      <c r="PWH211" s="90"/>
      <c r="PWI211" s="1"/>
      <c r="PWJ211" s="90"/>
      <c r="PWK211" s="1"/>
      <c r="PWL211" s="90"/>
      <c r="PWM211" s="1"/>
      <c r="PWN211" s="90"/>
      <c r="PWO211" s="1"/>
      <c r="PWP211" s="90"/>
      <c r="PWQ211" s="1"/>
      <c r="PWR211" s="90"/>
      <c r="PWS211" s="1"/>
      <c r="PWT211" s="90"/>
      <c r="PWU211" s="1"/>
      <c r="PWV211" s="90"/>
      <c r="PWW211" s="1"/>
      <c r="PWX211" s="90"/>
      <c r="PWY211" s="1"/>
      <c r="PWZ211" s="90"/>
      <c r="PXA211" s="1"/>
      <c r="PXB211" s="90"/>
      <c r="PXC211" s="1"/>
      <c r="PXD211" s="90"/>
      <c r="PXE211" s="1"/>
      <c r="PXF211" s="90"/>
      <c r="PXG211" s="1"/>
      <c r="PXH211" s="90"/>
      <c r="PXI211" s="1"/>
      <c r="PXJ211" s="90"/>
      <c r="PXK211" s="1"/>
      <c r="PXL211" s="90"/>
      <c r="PXM211" s="1"/>
      <c r="PXN211" s="90"/>
      <c r="PXO211" s="1"/>
      <c r="PXP211" s="90"/>
      <c r="PXQ211" s="1"/>
      <c r="PXR211" s="90"/>
      <c r="PXS211" s="1"/>
      <c r="PXT211" s="90"/>
      <c r="PXU211" s="1"/>
      <c r="PXV211" s="90"/>
      <c r="PXW211" s="1"/>
      <c r="PXX211" s="90"/>
      <c r="PXY211" s="1"/>
      <c r="PXZ211" s="90"/>
      <c r="PYA211" s="1"/>
      <c r="PYB211" s="90"/>
      <c r="PYC211" s="1"/>
      <c r="PYD211" s="90"/>
      <c r="PYE211" s="1"/>
      <c r="PYF211" s="90"/>
      <c r="PYG211" s="1"/>
      <c r="PYH211" s="90"/>
      <c r="PYI211" s="1"/>
      <c r="PYJ211" s="90"/>
      <c r="PYK211" s="1"/>
      <c r="PYL211" s="90"/>
      <c r="PYM211" s="1"/>
      <c r="PYN211" s="90"/>
      <c r="PYO211" s="1"/>
      <c r="PYP211" s="90"/>
      <c r="PYQ211" s="1"/>
      <c r="PYR211" s="90"/>
      <c r="PYS211" s="1"/>
      <c r="PYT211" s="90"/>
      <c r="PYU211" s="1"/>
      <c r="PYV211" s="90"/>
      <c r="PYW211" s="1"/>
      <c r="PYX211" s="90"/>
      <c r="PYY211" s="1"/>
      <c r="PYZ211" s="90"/>
      <c r="PZA211" s="1"/>
      <c r="PZB211" s="90"/>
      <c r="PZC211" s="1"/>
      <c r="PZD211" s="90"/>
      <c r="PZE211" s="1"/>
      <c r="PZF211" s="90"/>
      <c r="PZG211" s="1"/>
      <c r="PZH211" s="90"/>
      <c r="PZI211" s="1"/>
      <c r="PZJ211" s="90"/>
      <c r="PZK211" s="1"/>
      <c r="PZL211" s="90"/>
      <c r="PZM211" s="1"/>
      <c r="PZN211" s="90"/>
      <c r="PZO211" s="1"/>
      <c r="PZP211" s="90"/>
      <c r="PZQ211" s="1"/>
      <c r="PZR211" s="90"/>
      <c r="PZS211" s="1"/>
      <c r="PZT211" s="90"/>
      <c r="PZU211" s="1"/>
      <c r="PZV211" s="90"/>
      <c r="PZW211" s="1"/>
      <c r="PZX211" s="90"/>
      <c r="PZY211" s="1"/>
      <c r="PZZ211" s="90"/>
      <c r="QAA211" s="1"/>
      <c r="QAB211" s="90"/>
      <c r="QAC211" s="1"/>
      <c r="QAD211" s="90"/>
      <c r="QAE211" s="1"/>
      <c r="QAF211" s="90"/>
      <c r="QAG211" s="1"/>
      <c r="QAH211" s="90"/>
      <c r="QAI211" s="1"/>
      <c r="QAJ211" s="90"/>
      <c r="QAK211" s="1"/>
      <c r="QAL211" s="90"/>
      <c r="QAM211" s="1"/>
      <c r="QAN211" s="90"/>
      <c r="QAO211" s="1"/>
      <c r="QAP211" s="90"/>
      <c r="QAQ211" s="1"/>
      <c r="QAR211" s="90"/>
      <c r="QAS211" s="1"/>
      <c r="QAT211" s="90"/>
      <c r="QAU211" s="1"/>
      <c r="QAV211" s="90"/>
      <c r="QAW211" s="1"/>
      <c r="QAX211" s="90"/>
      <c r="QAY211" s="1"/>
      <c r="QAZ211" s="90"/>
      <c r="QBA211" s="1"/>
      <c r="QBB211" s="90"/>
      <c r="QBC211" s="1"/>
      <c r="QBD211" s="90"/>
      <c r="QBE211" s="1"/>
      <c r="QBF211" s="90"/>
      <c r="QBG211" s="1"/>
      <c r="QBH211" s="90"/>
      <c r="QBI211" s="1"/>
      <c r="QBJ211" s="90"/>
      <c r="QBK211" s="1"/>
      <c r="QBL211" s="90"/>
      <c r="QBM211" s="1"/>
      <c r="QBN211" s="90"/>
      <c r="QBO211" s="1"/>
      <c r="QBP211" s="90"/>
      <c r="QBQ211" s="1"/>
      <c r="QBR211" s="90"/>
      <c r="QBS211" s="1"/>
      <c r="QBT211" s="90"/>
      <c r="QBU211" s="1"/>
      <c r="QBV211" s="90"/>
      <c r="QBW211" s="1"/>
      <c r="QBX211" s="90"/>
      <c r="QBY211" s="1"/>
      <c r="QBZ211" s="90"/>
      <c r="QCA211" s="1"/>
      <c r="QCB211" s="90"/>
      <c r="QCC211" s="1"/>
      <c r="QCD211" s="90"/>
      <c r="QCE211" s="1"/>
      <c r="QCF211" s="90"/>
      <c r="QCG211" s="1"/>
      <c r="QCH211" s="90"/>
      <c r="QCI211" s="1"/>
      <c r="QCJ211" s="90"/>
      <c r="QCK211" s="1"/>
      <c r="QCL211" s="90"/>
      <c r="QCM211" s="1"/>
      <c r="QCN211" s="90"/>
      <c r="QCO211" s="1"/>
      <c r="QCP211" s="90"/>
      <c r="QCQ211" s="1"/>
      <c r="QCR211" s="90"/>
      <c r="QCS211" s="1"/>
      <c r="QCT211" s="90"/>
      <c r="QCU211" s="1"/>
      <c r="QCV211" s="90"/>
      <c r="QCW211" s="1"/>
      <c r="QCX211" s="90"/>
      <c r="QCY211" s="1"/>
      <c r="QCZ211" s="90"/>
      <c r="QDA211" s="1"/>
      <c r="QDB211" s="90"/>
      <c r="QDC211" s="1"/>
      <c r="QDD211" s="90"/>
      <c r="QDE211" s="1"/>
      <c r="QDF211" s="90"/>
      <c r="QDG211" s="1"/>
      <c r="QDH211" s="90"/>
      <c r="QDI211" s="1"/>
      <c r="QDJ211" s="90"/>
      <c r="QDK211" s="1"/>
      <c r="QDL211" s="90"/>
      <c r="QDM211" s="1"/>
      <c r="QDN211" s="90"/>
      <c r="QDO211" s="1"/>
      <c r="QDP211" s="90"/>
      <c r="QDQ211" s="1"/>
      <c r="QDR211" s="90"/>
      <c r="QDS211" s="1"/>
      <c r="QDT211" s="90"/>
      <c r="QDU211" s="1"/>
      <c r="QDV211" s="90"/>
      <c r="QDW211" s="1"/>
      <c r="QDX211" s="90"/>
      <c r="QDY211" s="1"/>
      <c r="QDZ211" s="90"/>
      <c r="QEA211" s="1"/>
      <c r="QEB211" s="90"/>
      <c r="QEC211" s="1"/>
      <c r="QED211" s="90"/>
      <c r="QEE211" s="1"/>
      <c r="QEF211" s="90"/>
      <c r="QEG211" s="1"/>
      <c r="QEH211" s="90"/>
      <c r="QEI211" s="1"/>
      <c r="QEJ211" s="90"/>
      <c r="QEK211" s="1"/>
      <c r="QEL211" s="90"/>
      <c r="QEM211" s="1"/>
      <c r="QEN211" s="90"/>
      <c r="QEO211" s="1"/>
      <c r="QEP211" s="90"/>
      <c r="QEQ211" s="1"/>
      <c r="QER211" s="90"/>
      <c r="QES211" s="1"/>
      <c r="QET211" s="90"/>
      <c r="QEU211" s="1"/>
      <c r="QEV211" s="90"/>
      <c r="QEW211" s="1"/>
      <c r="QEX211" s="90"/>
      <c r="QEY211" s="1"/>
      <c r="QEZ211" s="90"/>
      <c r="QFA211" s="1"/>
      <c r="QFB211" s="90"/>
      <c r="QFC211" s="1"/>
      <c r="QFD211" s="90"/>
      <c r="QFE211" s="1"/>
      <c r="QFF211" s="90"/>
      <c r="QFG211" s="1"/>
      <c r="QFH211" s="90"/>
      <c r="QFI211" s="1"/>
      <c r="QFJ211" s="90"/>
      <c r="QFK211" s="1"/>
      <c r="QFL211" s="90"/>
      <c r="QFM211" s="1"/>
      <c r="QFN211" s="90"/>
      <c r="QFO211" s="1"/>
      <c r="QFP211" s="90"/>
      <c r="QFQ211" s="1"/>
      <c r="QFR211" s="90"/>
      <c r="QFS211" s="1"/>
      <c r="QFT211" s="90"/>
      <c r="QFU211" s="1"/>
      <c r="QFV211" s="90"/>
      <c r="QFW211" s="1"/>
      <c r="QFX211" s="90"/>
      <c r="QFY211" s="1"/>
      <c r="QFZ211" s="90"/>
      <c r="QGA211" s="1"/>
      <c r="QGB211" s="90"/>
      <c r="QGC211" s="1"/>
      <c r="QGD211" s="90"/>
      <c r="QGE211" s="1"/>
      <c r="QGF211" s="90"/>
      <c r="QGG211" s="1"/>
      <c r="QGH211" s="90"/>
      <c r="QGI211" s="1"/>
      <c r="QGJ211" s="90"/>
      <c r="QGK211" s="1"/>
      <c r="QGL211" s="90"/>
      <c r="QGM211" s="1"/>
      <c r="QGN211" s="90"/>
      <c r="QGO211" s="1"/>
      <c r="QGP211" s="90"/>
      <c r="QGQ211" s="1"/>
      <c r="QGR211" s="90"/>
      <c r="QGS211" s="1"/>
      <c r="QGT211" s="90"/>
      <c r="QGU211" s="1"/>
      <c r="QGV211" s="90"/>
      <c r="QGW211" s="1"/>
      <c r="QGX211" s="90"/>
      <c r="QGY211" s="1"/>
      <c r="QGZ211" s="90"/>
      <c r="QHA211" s="1"/>
      <c r="QHB211" s="90"/>
      <c r="QHC211" s="1"/>
      <c r="QHD211" s="90"/>
      <c r="QHE211" s="1"/>
      <c r="QHF211" s="90"/>
      <c r="QHG211" s="1"/>
      <c r="QHH211" s="90"/>
      <c r="QHI211" s="1"/>
      <c r="QHJ211" s="90"/>
      <c r="QHK211" s="1"/>
      <c r="QHL211" s="90"/>
      <c r="QHM211" s="1"/>
      <c r="QHN211" s="90"/>
      <c r="QHO211" s="1"/>
      <c r="QHP211" s="90"/>
      <c r="QHQ211" s="1"/>
      <c r="QHR211" s="90"/>
      <c r="QHS211" s="1"/>
      <c r="QHT211" s="90"/>
      <c r="QHU211" s="1"/>
      <c r="QHV211" s="90"/>
      <c r="QHW211" s="1"/>
      <c r="QHX211" s="90"/>
      <c r="QHY211" s="1"/>
      <c r="QHZ211" s="90"/>
      <c r="QIA211" s="1"/>
      <c r="QIB211" s="90"/>
      <c r="QIC211" s="1"/>
      <c r="QID211" s="90"/>
      <c r="QIE211" s="1"/>
      <c r="QIF211" s="90"/>
      <c r="QIG211" s="1"/>
      <c r="QIH211" s="90"/>
      <c r="QII211" s="1"/>
      <c r="QIJ211" s="90"/>
      <c r="QIK211" s="1"/>
      <c r="QIL211" s="90"/>
      <c r="QIM211" s="1"/>
      <c r="QIN211" s="90"/>
      <c r="QIO211" s="1"/>
      <c r="QIP211" s="90"/>
      <c r="QIQ211" s="1"/>
      <c r="QIR211" s="90"/>
      <c r="QIS211" s="1"/>
      <c r="QIT211" s="90"/>
      <c r="QIU211" s="1"/>
      <c r="QIV211" s="90"/>
      <c r="QIW211" s="1"/>
      <c r="QIX211" s="90"/>
      <c r="QIY211" s="1"/>
      <c r="QIZ211" s="90"/>
      <c r="QJA211" s="1"/>
      <c r="QJB211" s="90"/>
      <c r="QJC211" s="1"/>
      <c r="QJD211" s="90"/>
      <c r="QJE211" s="1"/>
      <c r="QJF211" s="90"/>
      <c r="QJG211" s="1"/>
      <c r="QJH211" s="90"/>
      <c r="QJI211" s="1"/>
      <c r="QJJ211" s="90"/>
      <c r="QJK211" s="1"/>
      <c r="QJL211" s="90"/>
      <c r="QJM211" s="1"/>
      <c r="QJN211" s="90"/>
      <c r="QJO211" s="1"/>
      <c r="QJP211" s="90"/>
      <c r="QJQ211" s="1"/>
      <c r="QJR211" s="90"/>
      <c r="QJS211" s="1"/>
      <c r="QJT211" s="90"/>
      <c r="QJU211" s="1"/>
      <c r="QJV211" s="90"/>
      <c r="QJW211" s="1"/>
      <c r="QJX211" s="90"/>
      <c r="QJY211" s="1"/>
      <c r="QJZ211" s="90"/>
      <c r="QKA211" s="1"/>
      <c r="QKB211" s="90"/>
      <c r="QKC211" s="1"/>
      <c r="QKD211" s="90"/>
      <c r="QKE211" s="1"/>
      <c r="QKF211" s="90"/>
      <c r="QKG211" s="1"/>
      <c r="QKH211" s="90"/>
      <c r="QKI211" s="1"/>
      <c r="QKJ211" s="90"/>
      <c r="QKK211" s="1"/>
      <c r="QKL211" s="90"/>
      <c r="QKM211" s="1"/>
      <c r="QKN211" s="90"/>
      <c r="QKO211" s="1"/>
      <c r="QKP211" s="90"/>
      <c r="QKQ211" s="1"/>
      <c r="QKR211" s="90"/>
      <c r="QKS211" s="1"/>
      <c r="QKT211" s="90"/>
      <c r="QKU211" s="1"/>
      <c r="QKV211" s="90"/>
      <c r="QKW211" s="1"/>
      <c r="QKX211" s="90"/>
      <c r="QKY211" s="1"/>
      <c r="QKZ211" s="90"/>
      <c r="QLA211" s="1"/>
      <c r="QLB211" s="90"/>
      <c r="QLC211" s="1"/>
      <c r="QLD211" s="90"/>
      <c r="QLE211" s="1"/>
      <c r="QLF211" s="90"/>
      <c r="QLG211" s="1"/>
      <c r="QLH211" s="90"/>
      <c r="QLI211" s="1"/>
      <c r="QLJ211" s="90"/>
      <c r="QLK211" s="1"/>
      <c r="QLL211" s="90"/>
      <c r="QLM211" s="1"/>
      <c r="QLN211" s="90"/>
      <c r="QLO211" s="1"/>
      <c r="QLP211" s="90"/>
      <c r="QLQ211" s="1"/>
      <c r="QLR211" s="90"/>
      <c r="QLS211" s="1"/>
      <c r="QLT211" s="90"/>
      <c r="QLU211" s="1"/>
      <c r="QLV211" s="90"/>
      <c r="QLW211" s="1"/>
      <c r="QLX211" s="90"/>
      <c r="QLY211" s="1"/>
      <c r="QLZ211" s="90"/>
      <c r="QMA211" s="1"/>
      <c r="QMB211" s="90"/>
      <c r="QMC211" s="1"/>
      <c r="QMD211" s="90"/>
      <c r="QME211" s="1"/>
      <c r="QMF211" s="90"/>
      <c r="QMG211" s="1"/>
      <c r="QMH211" s="90"/>
      <c r="QMI211" s="1"/>
      <c r="QMJ211" s="90"/>
      <c r="QMK211" s="1"/>
      <c r="QML211" s="90"/>
      <c r="QMM211" s="1"/>
      <c r="QMN211" s="90"/>
      <c r="QMO211" s="1"/>
      <c r="QMP211" s="90"/>
      <c r="QMQ211" s="1"/>
      <c r="QMR211" s="90"/>
      <c r="QMS211" s="1"/>
      <c r="QMT211" s="90"/>
      <c r="QMU211" s="1"/>
      <c r="QMV211" s="90"/>
      <c r="QMW211" s="1"/>
      <c r="QMX211" s="90"/>
      <c r="QMY211" s="1"/>
      <c r="QMZ211" s="90"/>
      <c r="QNA211" s="1"/>
      <c r="QNB211" s="90"/>
      <c r="QNC211" s="1"/>
      <c r="QND211" s="90"/>
      <c r="QNE211" s="1"/>
      <c r="QNF211" s="90"/>
      <c r="QNG211" s="1"/>
      <c r="QNH211" s="90"/>
      <c r="QNI211" s="1"/>
      <c r="QNJ211" s="90"/>
      <c r="QNK211" s="1"/>
      <c r="QNL211" s="90"/>
      <c r="QNM211" s="1"/>
      <c r="QNN211" s="90"/>
      <c r="QNO211" s="1"/>
      <c r="QNP211" s="90"/>
      <c r="QNQ211" s="1"/>
      <c r="QNR211" s="90"/>
      <c r="QNS211" s="1"/>
      <c r="QNT211" s="90"/>
      <c r="QNU211" s="1"/>
      <c r="QNV211" s="90"/>
      <c r="QNW211" s="1"/>
      <c r="QNX211" s="90"/>
      <c r="QNY211" s="1"/>
      <c r="QNZ211" s="90"/>
      <c r="QOA211" s="1"/>
      <c r="QOB211" s="90"/>
      <c r="QOC211" s="1"/>
      <c r="QOD211" s="90"/>
      <c r="QOE211" s="1"/>
      <c r="QOF211" s="90"/>
      <c r="QOG211" s="1"/>
      <c r="QOH211" s="90"/>
      <c r="QOI211" s="1"/>
      <c r="QOJ211" s="90"/>
      <c r="QOK211" s="1"/>
      <c r="QOL211" s="90"/>
      <c r="QOM211" s="1"/>
      <c r="QON211" s="90"/>
      <c r="QOO211" s="1"/>
      <c r="QOP211" s="90"/>
      <c r="QOQ211" s="1"/>
      <c r="QOR211" s="90"/>
      <c r="QOS211" s="1"/>
      <c r="QOT211" s="90"/>
      <c r="QOU211" s="1"/>
      <c r="QOV211" s="90"/>
      <c r="QOW211" s="1"/>
      <c r="QOX211" s="90"/>
      <c r="QOY211" s="1"/>
      <c r="QOZ211" s="90"/>
      <c r="QPA211" s="1"/>
      <c r="QPB211" s="90"/>
      <c r="QPC211" s="1"/>
      <c r="QPD211" s="90"/>
      <c r="QPE211" s="1"/>
      <c r="QPF211" s="90"/>
      <c r="QPG211" s="1"/>
      <c r="QPH211" s="90"/>
      <c r="QPI211" s="1"/>
      <c r="QPJ211" s="90"/>
      <c r="QPK211" s="1"/>
      <c r="QPL211" s="90"/>
      <c r="QPM211" s="1"/>
      <c r="QPN211" s="90"/>
      <c r="QPO211" s="1"/>
      <c r="QPP211" s="90"/>
      <c r="QPQ211" s="1"/>
      <c r="QPR211" s="90"/>
      <c r="QPS211" s="1"/>
      <c r="QPT211" s="90"/>
      <c r="QPU211" s="1"/>
      <c r="QPV211" s="90"/>
      <c r="QPW211" s="1"/>
      <c r="QPX211" s="90"/>
      <c r="QPY211" s="1"/>
      <c r="QPZ211" s="90"/>
      <c r="QQA211" s="1"/>
      <c r="QQB211" s="90"/>
      <c r="QQC211" s="1"/>
      <c r="QQD211" s="90"/>
      <c r="QQE211" s="1"/>
      <c r="QQF211" s="90"/>
      <c r="QQG211" s="1"/>
      <c r="QQH211" s="90"/>
      <c r="QQI211" s="1"/>
      <c r="QQJ211" s="90"/>
      <c r="QQK211" s="1"/>
      <c r="QQL211" s="90"/>
      <c r="QQM211" s="1"/>
      <c r="QQN211" s="90"/>
      <c r="QQO211" s="1"/>
      <c r="QQP211" s="90"/>
      <c r="QQQ211" s="1"/>
      <c r="QQR211" s="90"/>
      <c r="QQS211" s="1"/>
      <c r="QQT211" s="90"/>
      <c r="QQU211" s="1"/>
      <c r="QQV211" s="90"/>
      <c r="QQW211" s="1"/>
      <c r="QQX211" s="90"/>
      <c r="QQY211" s="1"/>
      <c r="QQZ211" s="90"/>
      <c r="QRA211" s="1"/>
      <c r="QRB211" s="90"/>
      <c r="QRC211" s="1"/>
      <c r="QRD211" s="90"/>
      <c r="QRE211" s="1"/>
      <c r="QRF211" s="90"/>
      <c r="QRG211" s="1"/>
      <c r="QRH211" s="90"/>
      <c r="QRI211" s="1"/>
      <c r="QRJ211" s="90"/>
      <c r="QRK211" s="1"/>
      <c r="QRL211" s="90"/>
      <c r="QRM211" s="1"/>
      <c r="QRN211" s="90"/>
      <c r="QRO211" s="1"/>
      <c r="QRP211" s="90"/>
      <c r="QRQ211" s="1"/>
      <c r="QRR211" s="90"/>
      <c r="QRS211" s="1"/>
      <c r="QRT211" s="90"/>
      <c r="QRU211" s="1"/>
      <c r="QRV211" s="90"/>
      <c r="QRW211" s="1"/>
      <c r="QRX211" s="90"/>
      <c r="QRY211" s="1"/>
      <c r="QRZ211" s="90"/>
      <c r="QSA211" s="1"/>
      <c r="QSB211" s="90"/>
      <c r="QSC211" s="1"/>
      <c r="QSD211" s="90"/>
      <c r="QSE211" s="1"/>
      <c r="QSF211" s="90"/>
      <c r="QSG211" s="1"/>
      <c r="QSH211" s="90"/>
      <c r="QSI211" s="1"/>
      <c r="QSJ211" s="90"/>
      <c r="QSK211" s="1"/>
      <c r="QSL211" s="90"/>
      <c r="QSM211" s="1"/>
      <c r="QSN211" s="90"/>
      <c r="QSO211" s="1"/>
      <c r="QSP211" s="90"/>
      <c r="QSQ211" s="1"/>
      <c r="QSR211" s="90"/>
      <c r="QSS211" s="1"/>
      <c r="QST211" s="90"/>
      <c r="QSU211" s="1"/>
      <c r="QSV211" s="90"/>
      <c r="QSW211" s="1"/>
      <c r="QSX211" s="90"/>
      <c r="QSY211" s="1"/>
      <c r="QSZ211" s="90"/>
      <c r="QTA211" s="1"/>
      <c r="QTB211" s="90"/>
      <c r="QTC211" s="1"/>
      <c r="QTD211" s="90"/>
      <c r="QTE211" s="1"/>
      <c r="QTF211" s="90"/>
      <c r="QTG211" s="1"/>
      <c r="QTH211" s="90"/>
      <c r="QTI211" s="1"/>
      <c r="QTJ211" s="90"/>
      <c r="QTK211" s="1"/>
      <c r="QTL211" s="90"/>
      <c r="QTM211" s="1"/>
      <c r="QTN211" s="90"/>
      <c r="QTO211" s="1"/>
      <c r="QTP211" s="90"/>
      <c r="QTQ211" s="1"/>
      <c r="QTR211" s="90"/>
      <c r="QTS211" s="1"/>
      <c r="QTT211" s="90"/>
      <c r="QTU211" s="1"/>
      <c r="QTV211" s="90"/>
      <c r="QTW211" s="1"/>
      <c r="QTX211" s="90"/>
      <c r="QTY211" s="1"/>
      <c r="QTZ211" s="90"/>
      <c r="QUA211" s="1"/>
      <c r="QUB211" s="90"/>
      <c r="QUC211" s="1"/>
      <c r="QUD211" s="90"/>
      <c r="QUE211" s="1"/>
      <c r="QUF211" s="90"/>
      <c r="QUG211" s="1"/>
      <c r="QUH211" s="90"/>
      <c r="QUI211" s="1"/>
      <c r="QUJ211" s="90"/>
      <c r="QUK211" s="1"/>
      <c r="QUL211" s="90"/>
      <c r="QUM211" s="1"/>
      <c r="QUN211" s="90"/>
      <c r="QUO211" s="1"/>
      <c r="QUP211" s="90"/>
      <c r="QUQ211" s="1"/>
      <c r="QUR211" s="90"/>
      <c r="QUS211" s="1"/>
      <c r="QUT211" s="90"/>
      <c r="QUU211" s="1"/>
      <c r="QUV211" s="90"/>
      <c r="QUW211" s="1"/>
      <c r="QUX211" s="90"/>
      <c r="QUY211" s="1"/>
      <c r="QUZ211" s="90"/>
      <c r="QVA211" s="1"/>
      <c r="QVB211" s="90"/>
      <c r="QVC211" s="1"/>
      <c r="QVD211" s="90"/>
      <c r="QVE211" s="1"/>
      <c r="QVF211" s="90"/>
      <c r="QVG211" s="1"/>
      <c r="QVH211" s="90"/>
      <c r="QVI211" s="1"/>
      <c r="QVJ211" s="90"/>
      <c r="QVK211" s="1"/>
      <c r="QVL211" s="90"/>
      <c r="QVM211" s="1"/>
      <c r="QVN211" s="90"/>
      <c r="QVO211" s="1"/>
      <c r="QVP211" s="90"/>
      <c r="QVQ211" s="1"/>
      <c r="QVR211" s="90"/>
      <c r="QVS211" s="1"/>
      <c r="QVT211" s="90"/>
      <c r="QVU211" s="1"/>
      <c r="QVV211" s="90"/>
      <c r="QVW211" s="1"/>
      <c r="QVX211" s="90"/>
      <c r="QVY211" s="1"/>
      <c r="QVZ211" s="90"/>
      <c r="QWA211" s="1"/>
      <c r="QWB211" s="90"/>
      <c r="QWC211" s="1"/>
      <c r="QWD211" s="90"/>
      <c r="QWE211" s="1"/>
      <c r="QWF211" s="90"/>
      <c r="QWG211" s="1"/>
      <c r="QWH211" s="90"/>
      <c r="QWI211" s="1"/>
      <c r="QWJ211" s="90"/>
      <c r="QWK211" s="1"/>
      <c r="QWL211" s="90"/>
      <c r="QWM211" s="1"/>
      <c r="QWN211" s="90"/>
      <c r="QWO211" s="1"/>
      <c r="QWP211" s="90"/>
      <c r="QWQ211" s="1"/>
      <c r="QWR211" s="90"/>
      <c r="QWS211" s="1"/>
      <c r="QWT211" s="90"/>
      <c r="QWU211" s="1"/>
      <c r="QWV211" s="90"/>
      <c r="QWW211" s="1"/>
      <c r="QWX211" s="90"/>
      <c r="QWY211" s="1"/>
      <c r="QWZ211" s="90"/>
      <c r="QXA211" s="1"/>
      <c r="QXB211" s="90"/>
      <c r="QXC211" s="1"/>
      <c r="QXD211" s="90"/>
      <c r="QXE211" s="1"/>
      <c r="QXF211" s="90"/>
      <c r="QXG211" s="1"/>
      <c r="QXH211" s="90"/>
      <c r="QXI211" s="1"/>
      <c r="QXJ211" s="90"/>
      <c r="QXK211" s="1"/>
      <c r="QXL211" s="90"/>
      <c r="QXM211" s="1"/>
      <c r="QXN211" s="90"/>
      <c r="QXO211" s="1"/>
      <c r="QXP211" s="90"/>
      <c r="QXQ211" s="1"/>
      <c r="QXR211" s="90"/>
      <c r="QXS211" s="1"/>
      <c r="QXT211" s="90"/>
      <c r="QXU211" s="1"/>
      <c r="QXV211" s="90"/>
      <c r="QXW211" s="1"/>
      <c r="QXX211" s="90"/>
      <c r="QXY211" s="1"/>
      <c r="QXZ211" s="90"/>
      <c r="QYA211" s="1"/>
      <c r="QYB211" s="90"/>
      <c r="QYC211" s="1"/>
      <c r="QYD211" s="90"/>
      <c r="QYE211" s="1"/>
      <c r="QYF211" s="90"/>
      <c r="QYG211" s="1"/>
      <c r="QYH211" s="90"/>
      <c r="QYI211" s="1"/>
      <c r="QYJ211" s="90"/>
      <c r="QYK211" s="1"/>
      <c r="QYL211" s="90"/>
      <c r="QYM211" s="1"/>
      <c r="QYN211" s="90"/>
      <c r="QYO211" s="1"/>
      <c r="QYP211" s="90"/>
      <c r="QYQ211" s="1"/>
      <c r="QYR211" s="90"/>
      <c r="QYS211" s="1"/>
      <c r="QYT211" s="90"/>
      <c r="QYU211" s="1"/>
      <c r="QYV211" s="90"/>
      <c r="QYW211" s="1"/>
      <c r="QYX211" s="90"/>
      <c r="QYY211" s="1"/>
      <c r="QYZ211" s="90"/>
      <c r="QZA211" s="1"/>
      <c r="QZB211" s="90"/>
      <c r="QZC211" s="1"/>
      <c r="QZD211" s="90"/>
      <c r="QZE211" s="1"/>
      <c r="QZF211" s="90"/>
      <c r="QZG211" s="1"/>
      <c r="QZH211" s="90"/>
      <c r="QZI211" s="1"/>
      <c r="QZJ211" s="90"/>
      <c r="QZK211" s="1"/>
      <c r="QZL211" s="90"/>
      <c r="QZM211" s="1"/>
      <c r="QZN211" s="90"/>
      <c r="QZO211" s="1"/>
      <c r="QZP211" s="90"/>
      <c r="QZQ211" s="1"/>
      <c r="QZR211" s="90"/>
      <c r="QZS211" s="1"/>
      <c r="QZT211" s="90"/>
      <c r="QZU211" s="1"/>
      <c r="QZV211" s="90"/>
      <c r="QZW211" s="1"/>
      <c r="QZX211" s="90"/>
      <c r="QZY211" s="1"/>
      <c r="QZZ211" s="90"/>
      <c r="RAA211" s="1"/>
      <c r="RAB211" s="90"/>
      <c r="RAC211" s="1"/>
      <c r="RAD211" s="90"/>
      <c r="RAE211" s="1"/>
      <c r="RAF211" s="90"/>
      <c r="RAG211" s="1"/>
      <c r="RAH211" s="90"/>
      <c r="RAI211" s="1"/>
      <c r="RAJ211" s="90"/>
      <c r="RAK211" s="1"/>
      <c r="RAL211" s="90"/>
      <c r="RAM211" s="1"/>
      <c r="RAN211" s="90"/>
      <c r="RAO211" s="1"/>
      <c r="RAP211" s="90"/>
      <c r="RAQ211" s="1"/>
      <c r="RAR211" s="90"/>
      <c r="RAS211" s="1"/>
      <c r="RAT211" s="90"/>
      <c r="RAU211" s="1"/>
      <c r="RAV211" s="90"/>
      <c r="RAW211" s="1"/>
      <c r="RAX211" s="90"/>
      <c r="RAY211" s="1"/>
      <c r="RAZ211" s="90"/>
      <c r="RBA211" s="1"/>
      <c r="RBB211" s="90"/>
      <c r="RBC211" s="1"/>
      <c r="RBD211" s="90"/>
      <c r="RBE211" s="1"/>
      <c r="RBF211" s="90"/>
      <c r="RBG211" s="1"/>
      <c r="RBH211" s="90"/>
      <c r="RBI211" s="1"/>
      <c r="RBJ211" s="90"/>
      <c r="RBK211" s="1"/>
      <c r="RBL211" s="90"/>
      <c r="RBM211" s="1"/>
      <c r="RBN211" s="90"/>
      <c r="RBO211" s="1"/>
      <c r="RBP211" s="90"/>
      <c r="RBQ211" s="1"/>
      <c r="RBR211" s="90"/>
      <c r="RBS211" s="1"/>
      <c r="RBT211" s="90"/>
      <c r="RBU211" s="1"/>
      <c r="RBV211" s="90"/>
      <c r="RBW211" s="1"/>
      <c r="RBX211" s="90"/>
      <c r="RBY211" s="1"/>
      <c r="RBZ211" s="90"/>
      <c r="RCA211" s="1"/>
      <c r="RCB211" s="90"/>
      <c r="RCC211" s="1"/>
      <c r="RCD211" s="90"/>
      <c r="RCE211" s="1"/>
      <c r="RCF211" s="90"/>
      <c r="RCG211" s="1"/>
      <c r="RCH211" s="90"/>
      <c r="RCI211" s="1"/>
      <c r="RCJ211" s="90"/>
      <c r="RCK211" s="1"/>
      <c r="RCL211" s="90"/>
      <c r="RCM211" s="1"/>
      <c r="RCN211" s="90"/>
      <c r="RCO211" s="1"/>
      <c r="RCP211" s="90"/>
      <c r="RCQ211" s="1"/>
      <c r="RCR211" s="90"/>
      <c r="RCS211" s="1"/>
      <c r="RCT211" s="90"/>
      <c r="RCU211" s="1"/>
      <c r="RCV211" s="90"/>
      <c r="RCW211" s="1"/>
      <c r="RCX211" s="90"/>
      <c r="RCY211" s="1"/>
      <c r="RCZ211" s="90"/>
      <c r="RDA211" s="1"/>
      <c r="RDB211" s="90"/>
      <c r="RDC211" s="1"/>
      <c r="RDD211" s="90"/>
      <c r="RDE211" s="1"/>
      <c r="RDF211" s="90"/>
      <c r="RDG211" s="1"/>
      <c r="RDH211" s="90"/>
      <c r="RDI211" s="1"/>
      <c r="RDJ211" s="90"/>
      <c r="RDK211" s="1"/>
      <c r="RDL211" s="90"/>
      <c r="RDM211" s="1"/>
      <c r="RDN211" s="90"/>
      <c r="RDO211" s="1"/>
      <c r="RDP211" s="90"/>
      <c r="RDQ211" s="1"/>
      <c r="RDR211" s="90"/>
      <c r="RDS211" s="1"/>
      <c r="RDT211" s="90"/>
      <c r="RDU211" s="1"/>
      <c r="RDV211" s="90"/>
      <c r="RDW211" s="1"/>
      <c r="RDX211" s="90"/>
      <c r="RDY211" s="1"/>
      <c r="RDZ211" s="90"/>
      <c r="REA211" s="1"/>
      <c r="REB211" s="90"/>
      <c r="REC211" s="1"/>
      <c r="RED211" s="90"/>
      <c r="REE211" s="1"/>
      <c r="REF211" s="90"/>
      <c r="REG211" s="1"/>
      <c r="REH211" s="90"/>
      <c r="REI211" s="1"/>
      <c r="REJ211" s="90"/>
      <c r="REK211" s="1"/>
      <c r="REL211" s="90"/>
      <c r="REM211" s="1"/>
      <c r="REN211" s="90"/>
      <c r="REO211" s="1"/>
      <c r="REP211" s="90"/>
      <c r="REQ211" s="1"/>
      <c r="RER211" s="90"/>
      <c r="RES211" s="1"/>
      <c r="RET211" s="90"/>
      <c r="REU211" s="1"/>
      <c r="REV211" s="90"/>
      <c r="REW211" s="1"/>
      <c r="REX211" s="90"/>
      <c r="REY211" s="1"/>
      <c r="REZ211" s="90"/>
      <c r="RFA211" s="1"/>
      <c r="RFB211" s="90"/>
      <c r="RFC211" s="1"/>
      <c r="RFD211" s="90"/>
      <c r="RFE211" s="1"/>
      <c r="RFF211" s="90"/>
      <c r="RFG211" s="1"/>
      <c r="RFH211" s="90"/>
      <c r="RFI211" s="1"/>
      <c r="RFJ211" s="90"/>
      <c r="RFK211" s="1"/>
      <c r="RFL211" s="90"/>
      <c r="RFM211" s="1"/>
      <c r="RFN211" s="90"/>
      <c r="RFO211" s="1"/>
      <c r="RFP211" s="90"/>
      <c r="RFQ211" s="1"/>
      <c r="RFR211" s="90"/>
      <c r="RFS211" s="1"/>
      <c r="RFT211" s="90"/>
      <c r="RFU211" s="1"/>
      <c r="RFV211" s="90"/>
      <c r="RFW211" s="1"/>
      <c r="RFX211" s="90"/>
      <c r="RFY211" s="1"/>
      <c r="RFZ211" s="90"/>
      <c r="RGA211" s="1"/>
      <c r="RGB211" s="90"/>
      <c r="RGC211" s="1"/>
      <c r="RGD211" s="90"/>
      <c r="RGE211" s="1"/>
      <c r="RGF211" s="90"/>
      <c r="RGG211" s="1"/>
      <c r="RGH211" s="90"/>
      <c r="RGI211" s="1"/>
      <c r="RGJ211" s="90"/>
      <c r="RGK211" s="1"/>
      <c r="RGL211" s="90"/>
      <c r="RGM211" s="1"/>
      <c r="RGN211" s="90"/>
      <c r="RGO211" s="1"/>
      <c r="RGP211" s="90"/>
      <c r="RGQ211" s="1"/>
      <c r="RGR211" s="90"/>
      <c r="RGS211" s="1"/>
      <c r="RGT211" s="90"/>
      <c r="RGU211" s="1"/>
      <c r="RGV211" s="90"/>
      <c r="RGW211" s="1"/>
      <c r="RGX211" s="90"/>
      <c r="RGY211" s="1"/>
      <c r="RGZ211" s="90"/>
      <c r="RHA211" s="1"/>
      <c r="RHB211" s="90"/>
      <c r="RHC211" s="1"/>
      <c r="RHD211" s="90"/>
      <c r="RHE211" s="1"/>
      <c r="RHF211" s="90"/>
      <c r="RHG211" s="1"/>
      <c r="RHH211" s="90"/>
      <c r="RHI211" s="1"/>
      <c r="RHJ211" s="90"/>
      <c r="RHK211" s="1"/>
      <c r="RHL211" s="90"/>
      <c r="RHM211" s="1"/>
      <c r="RHN211" s="90"/>
      <c r="RHO211" s="1"/>
      <c r="RHP211" s="90"/>
      <c r="RHQ211" s="1"/>
      <c r="RHR211" s="90"/>
      <c r="RHS211" s="1"/>
      <c r="RHT211" s="90"/>
      <c r="RHU211" s="1"/>
      <c r="RHV211" s="90"/>
      <c r="RHW211" s="1"/>
      <c r="RHX211" s="90"/>
      <c r="RHY211" s="1"/>
      <c r="RHZ211" s="90"/>
      <c r="RIA211" s="1"/>
      <c r="RIB211" s="90"/>
      <c r="RIC211" s="1"/>
      <c r="RID211" s="90"/>
      <c r="RIE211" s="1"/>
      <c r="RIF211" s="90"/>
      <c r="RIG211" s="1"/>
      <c r="RIH211" s="90"/>
      <c r="RII211" s="1"/>
      <c r="RIJ211" s="90"/>
      <c r="RIK211" s="1"/>
      <c r="RIL211" s="90"/>
      <c r="RIM211" s="1"/>
      <c r="RIN211" s="90"/>
      <c r="RIO211" s="1"/>
      <c r="RIP211" s="90"/>
      <c r="RIQ211" s="1"/>
      <c r="RIR211" s="90"/>
      <c r="RIS211" s="1"/>
      <c r="RIT211" s="90"/>
      <c r="RIU211" s="1"/>
      <c r="RIV211" s="90"/>
      <c r="RIW211" s="1"/>
      <c r="RIX211" s="90"/>
      <c r="RIY211" s="1"/>
      <c r="RIZ211" s="90"/>
      <c r="RJA211" s="1"/>
      <c r="RJB211" s="90"/>
      <c r="RJC211" s="1"/>
      <c r="RJD211" s="90"/>
      <c r="RJE211" s="1"/>
      <c r="RJF211" s="90"/>
      <c r="RJG211" s="1"/>
      <c r="RJH211" s="90"/>
      <c r="RJI211" s="1"/>
      <c r="RJJ211" s="90"/>
      <c r="RJK211" s="1"/>
      <c r="RJL211" s="90"/>
      <c r="RJM211" s="1"/>
      <c r="RJN211" s="90"/>
      <c r="RJO211" s="1"/>
      <c r="RJP211" s="90"/>
      <c r="RJQ211" s="1"/>
      <c r="RJR211" s="90"/>
      <c r="RJS211" s="1"/>
      <c r="RJT211" s="90"/>
      <c r="RJU211" s="1"/>
      <c r="RJV211" s="90"/>
      <c r="RJW211" s="1"/>
      <c r="RJX211" s="90"/>
      <c r="RJY211" s="1"/>
      <c r="RJZ211" s="90"/>
      <c r="RKA211" s="1"/>
      <c r="RKB211" s="90"/>
      <c r="RKC211" s="1"/>
      <c r="RKD211" s="90"/>
      <c r="RKE211" s="1"/>
      <c r="RKF211" s="90"/>
      <c r="RKG211" s="1"/>
      <c r="RKH211" s="90"/>
      <c r="RKI211" s="1"/>
      <c r="RKJ211" s="90"/>
      <c r="RKK211" s="1"/>
      <c r="RKL211" s="90"/>
      <c r="RKM211" s="1"/>
      <c r="RKN211" s="90"/>
      <c r="RKO211" s="1"/>
      <c r="RKP211" s="90"/>
      <c r="RKQ211" s="1"/>
      <c r="RKR211" s="90"/>
      <c r="RKS211" s="1"/>
      <c r="RKT211" s="90"/>
      <c r="RKU211" s="1"/>
      <c r="RKV211" s="90"/>
      <c r="RKW211" s="1"/>
      <c r="RKX211" s="90"/>
      <c r="RKY211" s="1"/>
      <c r="RKZ211" s="90"/>
      <c r="RLA211" s="1"/>
      <c r="RLB211" s="90"/>
      <c r="RLC211" s="1"/>
      <c r="RLD211" s="90"/>
      <c r="RLE211" s="1"/>
      <c r="RLF211" s="90"/>
      <c r="RLG211" s="1"/>
      <c r="RLH211" s="90"/>
      <c r="RLI211" s="1"/>
      <c r="RLJ211" s="90"/>
      <c r="RLK211" s="1"/>
      <c r="RLL211" s="90"/>
      <c r="RLM211" s="1"/>
      <c r="RLN211" s="90"/>
      <c r="RLO211" s="1"/>
      <c r="RLP211" s="90"/>
      <c r="RLQ211" s="1"/>
      <c r="RLR211" s="90"/>
      <c r="RLS211" s="1"/>
      <c r="RLT211" s="90"/>
      <c r="RLU211" s="1"/>
      <c r="RLV211" s="90"/>
      <c r="RLW211" s="1"/>
      <c r="RLX211" s="90"/>
      <c r="RLY211" s="1"/>
      <c r="RLZ211" s="90"/>
      <c r="RMA211" s="1"/>
      <c r="RMB211" s="90"/>
      <c r="RMC211" s="1"/>
      <c r="RMD211" s="90"/>
      <c r="RME211" s="1"/>
      <c r="RMF211" s="90"/>
      <c r="RMG211" s="1"/>
      <c r="RMH211" s="90"/>
      <c r="RMI211" s="1"/>
      <c r="RMJ211" s="90"/>
      <c r="RMK211" s="1"/>
      <c r="RML211" s="90"/>
      <c r="RMM211" s="1"/>
      <c r="RMN211" s="90"/>
      <c r="RMO211" s="1"/>
      <c r="RMP211" s="90"/>
      <c r="RMQ211" s="1"/>
      <c r="RMR211" s="90"/>
      <c r="RMS211" s="1"/>
      <c r="RMT211" s="90"/>
      <c r="RMU211" s="1"/>
      <c r="RMV211" s="90"/>
      <c r="RMW211" s="1"/>
      <c r="RMX211" s="90"/>
      <c r="RMY211" s="1"/>
      <c r="RMZ211" s="90"/>
      <c r="RNA211" s="1"/>
      <c r="RNB211" s="90"/>
      <c r="RNC211" s="1"/>
      <c r="RND211" s="90"/>
      <c r="RNE211" s="1"/>
      <c r="RNF211" s="90"/>
      <c r="RNG211" s="1"/>
      <c r="RNH211" s="90"/>
      <c r="RNI211" s="1"/>
      <c r="RNJ211" s="90"/>
      <c r="RNK211" s="1"/>
      <c r="RNL211" s="90"/>
      <c r="RNM211" s="1"/>
      <c r="RNN211" s="90"/>
      <c r="RNO211" s="1"/>
      <c r="RNP211" s="90"/>
      <c r="RNQ211" s="1"/>
      <c r="RNR211" s="90"/>
      <c r="RNS211" s="1"/>
      <c r="RNT211" s="90"/>
      <c r="RNU211" s="1"/>
      <c r="RNV211" s="90"/>
      <c r="RNW211" s="1"/>
      <c r="RNX211" s="90"/>
      <c r="RNY211" s="1"/>
      <c r="RNZ211" s="90"/>
      <c r="ROA211" s="1"/>
      <c r="ROB211" s="90"/>
      <c r="ROC211" s="1"/>
      <c r="ROD211" s="90"/>
      <c r="ROE211" s="1"/>
      <c r="ROF211" s="90"/>
      <c r="ROG211" s="1"/>
      <c r="ROH211" s="90"/>
      <c r="ROI211" s="1"/>
      <c r="ROJ211" s="90"/>
      <c r="ROK211" s="1"/>
      <c r="ROL211" s="90"/>
      <c r="ROM211" s="1"/>
      <c r="RON211" s="90"/>
      <c r="ROO211" s="1"/>
      <c r="ROP211" s="90"/>
      <c r="ROQ211" s="1"/>
      <c r="ROR211" s="90"/>
      <c r="ROS211" s="1"/>
      <c r="ROT211" s="90"/>
      <c r="ROU211" s="1"/>
      <c r="ROV211" s="90"/>
      <c r="ROW211" s="1"/>
      <c r="ROX211" s="90"/>
      <c r="ROY211" s="1"/>
      <c r="ROZ211" s="90"/>
      <c r="RPA211" s="1"/>
      <c r="RPB211" s="90"/>
      <c r="RPC211" s="1"/>
      <c r="RPD211" s="90"/>
      <c r="RPE211" s="1"/>
      <c r="RPF211" s="90"/>
      <c r="RPG211" s="1"/>
      <c r="RPH211" s="90"/>
      <c r="RPI211" s="1"/>
      <c r="RPJ211" s="90"/>
      <c r="RPK211" s="1"/>
      <c r="RPL211" s="90"/>
      <c r="RPM211" s="1"/>
      <c r="RPN211" s="90"/>
      <c r="RPO211" s="1"/>
      <c r="RPP211" s="90"/>
      <c r="RPQ211" s="1"/>
      <c r="RPR211" s="90"/>
      <c r="RPS211" s="1"/>
      <c r="RPT211" s="90"/>
      <c r="RPU211" s="1"/>
      <c r="RPV211" s="90"/>
      <c r="RPW211" s="1"/>
      <c r="RPX211" s="90"/>
      <c r="RPY211" s="1"/>
      <c r="RPZ211" s="90"/>
      <c r="RQA211" s="1"/>
      <c r="RQB211" s="90"/>
      <c r="RQC211" s="1"/>
      <c r="RQD211" s="90"/>
      <c r="RQE211" s="1"/>
      <c r="RQF211" s="90"/>
      <c r="RQG211" s="1"/>
      <c r="RQH211" s="90"/>
      <c r="RQI211" s="1"/>
      <c r="RQJ211" s="90"/>
      <c r="RQK211" s="1"/>
      <c r="RQL211" s="90"/>
      <c r="RQM211" s="1"/>
      <c r="RQN211" s="90"/>
      <c r="RQO211" s="1"/>
      <c r="RQP211" s="90"/>
      <c r="RQQ211" s="1"/>
      <c r="RQR211" s="90"/>
      <c r="RQS211" s="1"/>
      <c r="RQT211" s="90"/>
      <c r="RQU211" s="1"/>
      <c r="RQV211" s="90"/>
      <c r="RQW211" s="1"/>
      <c r="RQX211" s="90"/>
      <c r="RQY211" s="1"/>
      <c r="RQZ211" s="90"/>
      <c r="RRA211" s="1"/>
      <c r="RRB211" s="90"/>
      <c r="RRC211" s="1"/>
      <c r="RRD211" s="90"/>
      <c r="RRE211" s="1"/>
      <c r="RRF211" s="90"/>
      <c r="RRG211" s="1"/>
      <c r="RRH211" s="90"/>
      <c r="RRI211" s="1"/>
      <c r="RRJ211" s="90"/>
      <c r="RRK211" s="1"/>
      <c r="RRL211" s="90"/>
      <c r="RRM211" s="1"/>
      <c r="RRN211" s="90"/>
      <c r="RRO211" s="1"/>
      <c r="RRP211" s="90"/>
      <c r="RRQ211" s="1"/>
      <c r="RRR211" s="90"/>
      <c r="RRS211" s="1"/>
      <c r="RRT211" s="90"/>
      <c r="RRU211" s="1"/>
      <c r="RRV211" s="90"/>
      <c r="RRW211" s="1"/>
      <c r="RRX211" s="90"/>
      <c r="RRY211" s="1"/>
      <c r="RRZ211" s="90"/>
      <c r="RSA211" s="1"/>
      <c r="RSB211" s="90"/>
      <c r="RSC211" s="1"/>
      <c r="RSD211" s="90"/>
      <c r="RSE211" s="1"/>
      <c r="RSF211" s="90"/>
      <c r="RSG211" s="1"/>
      <c r="RSH211" s="90"/>
      <c r="RSI211" s="1"/>
      <c r="RSJ211" s="90"/>
      <c r="RSK211" s="1"/>
      <c r="RSL211" s="90"/>
      <c r="RSM211" s="1"/>
      <c r="RSN211" s="90"/>
      <c r="RSO211" s="1"/>
      <c r="RSP211" s="90"/>
      <c r="RSQ211" s="1"/>
      <c r="RSR211" s="90"/>
      <c r="RSS211" s="1"/>
      <c r="RST211" s="90"/>
      <c r="RSU211" s="1"/>
      <c r="RSV211" s="90"/>
      <c r="RSW211" s="1"/>
      <c r="RSX211" s="90"/>
      <c r="RSY211" s="1"/>
      <c r="RSZ211" s="90"/>
      <c r="RTA211" s="1"/>
      <c r="RTB211" s="90"/>
      <c r="RTC211" s="1"/>
      <c r="RTD211" s="90"/>
      <c r="RTE211" s="1"/>
      <c r="RTF211" s="90"/>
      <c r="RTG211" s="1"/>
      <c r="RTH211" s="90"/>
      <c r="RTI211" s="1"/>
      <c r="RTJ211" s="90"/>
      <c r="RTK211" s="1"/>
      <c r="RTL211" s="90"/>
      <c r="RTM211" s="1"/>
      <c r="RTN211" s="90"/>
      <c r="RTO211" s="1"/>
      <c r="RTP211" s="90"/>
      <c r="RTQ211" s="1"/>
      <c r="RTR211" s="90"/>
      <c r="RTS211" s="1"/>
      <c r="RTT211" s="90"/>
      <c r="RTU211" s="1"/>
      <c r="RTV211" s="90"/>
      <c r="RTW211" s="1"/>
      <c r="RTX211" s="90"/>
      <c r="RTY211" s="1"/>
      <c r="RTZ211" s="90"/>
      <c r="RUA211" s="1"/>
      <c r="RUB211" s="90"/>
      <c r="RUC211" s="1"/>
      <c r="RUD211" s="90"/>
      <c r="RUE211" s="1"/>
      <c r="RUF211" s="90"/>
      <c r="RUG211" s="1"/>
      <c r="RUH211" s="90"/>
      <c r="RUI211" s="1"/>
      <c r="RUJ211" s="90"/>
      <c r="RUK211" s="1"/>
      <c r="RUL211" s="90"/>
      <c r="RUM211" s="1"/>
      <c r="RUN211" s="90"/>
      <c r="RUO211" s="1"/>
      <c r="RUP211" s="90"/>
      <c r="RUQ211" s="1"/>
      <c r="RUR211" s="90"/>
      <c r="RUS211" s="1"/>
      <c r="RUT211" s="90"/>
      <c r="RUU211" s="1"/>
      <c r="RUV211" s="90"/>
      <c r="RUW211" s="1"/>
      <c r="RUX211" s="90"/>
      <c r="RUY211" s="1"/>
      <c r="RUZ211" s="90"/>
      <c r="RVA211" s="1"/>
      <c r="RVB211" s="90"/>
      <c r="RVC211" s="1"/>
      <c r="RVD211" s="90"/>
      <c r="RVE211" s="1"/>
      <c r="RVF211" s="90"/>
      <c r="RVG211" s="1"/>
      <c r="RVH211" s="90"/>
      <c r="RVI211" s="1"/>
      <c r="RVJ211" s="90"/>
      <c r="RVK211" s="1"/>
      <c r="RVL211" s="90"/>
      <c r="RVM211" s="1"/>
      <c r="RVN211" s="90"/>
      <c r="RVO211" s="1"/>
      <c r="RVP211" s="90"/>
      <c r="RVQ211" s="1"/>
      <c r="RVR211" s="90"/>
      <c r="RVS211" s="1"/>
      <c r="RVT211" s="90"/>
      <c r="RVU211" s="1"/>
      <c r="RVV211" s="90"/>
      <c r="RVW211" s="1"/>
      <c r="RVX211" s="90"/>
      <c r="RVY211" s="1"/>
      <c r="RVZ211" s="90"/>
      <c r="RWA211" s="1"/>
      <c r="RWB211" s="90"/>
      <c r="RWC211" s="1"/>
      <c r="RWD211" s="90"/>
      <c r="RWE211" s="1"/>
      <c r="RWF211" s="90"/>
      <c r="RWG211" s="1"/>
      <c r="RWH211" s="90"/>
      <c r="RWI211" s="1"/>
      <c r="RWJ211" s="90"/>
      <c r="RWK211" s="1"/>
      <c r="RWL211" s="90"/>
      <c r="RWM211" s="1"/>
      <c r="RWN211" s="90"/>
      <c r="RWO211" s="1"/>
      <c r="RWP211" s="90"/>
      <c r="RWQ211" s="1"/>
      <c r="RWR211" s="90"/>
      <c r="RWS211" s="1"/>
      <c r="RWT211" s="90"/>
      <c r="RWU211" s="1"/>
      <c r="RWV211" s="90"/>
      <c r="RWW211" s="1"/>
      <c r="RWX211" s="90"/>
      <c r="RWY211" s="1"/>
      <c r="RWZ211" s="90"/>
      <c r="RXA211" s="1"/>
      <c r="RXB211" s="90"/>
      <c r="RXC211" s="1"/>
      <c r="RXD211" s="90"/>
      <c r="RXE211" s="1"/>
      <c r="RXF211" s="90"/>
      <c r="RXG211" s="1"/>
      <c r="RXH211" s="90"/>
      <c r="RXI211" s="1"/>
      <c r="RXJ211" s="90"/>
      <c r="RXK211" s="1"/>
      <c r="RXL211" s="90"/>
      <c r="RXM211" s="1"/>
      <c r="RXN211" s="90"/>
      <c r="RXO211" s="1"/>
      <c r="RXP211" s="90"/>
      <c r="RXQ211" s="1"/>
      <c r="RXR211" s="90"/>
      <c r="RXS211" s="1"/>
      <c r="RXT211" s="90"/>
      <c r="RXU211" s="1"/>
      <c r="RXV211" s="90"/>
      <c r="RXW211" s="1"/>
      <c r="RXX211" s="90"/>
      <c r="RXY211" s="1"/>
      <c r="RXZ211" s="90"/>
      <c r="RYA211" s="1"/>
      <c r="RYB211" s="90"/>
      <c r="RYC211" s="1"/>
      <c r="RYD211" s="90"/>
      <c r="RYE211" s="1"/>
      <c r="RYF211" s="90"/>
      <c r="RYG211" s="1"/>
      <c r="RYH211" s="90"/>
      <c r="RYI211" s="1"/>
      <c r="RYJ211" s="90"/>
      <c r="RYK211" s="1"/>
      <c r="RYL211" s="90"/>
      <c r="RYM211" s="1"/>
      <c r="RYN211" s="90"/>
      <c r="RYO211" s="1"/>
      <c r="RYP211" s="90"/>
      <c r="RYQ211" s="1"/>
      <c r="RYR211" s="90"/>
      <c r="RYS211" s="1"/>
      <c r="RYT211" s="90"/>
      <c r="RYU211" s="1"/>
      <c r="RYV211" s="90"/>
      <c r="RYW211" s="1"/>
      <c r="RYX211" s="90"/>
      <c r="RYY211" s="1"/>
      <c r="RYZ211" s="90"/>
      <c r="RZA211" s="1"/>
      <c r="RZB211" s="90"/>
      <c r="RZC211" s="1"/>
      <c r="RZD211" s="90"/>
      <c r="RZE211" s="1"/>
      <c r="RZF211" s="90"/>
      <c r="RZG211" s="1"/>
      <c r="RZH211" s="90"/>
      <c r="RZI211" s="1"/>
      <c r="RZJ211" s="90"/>
      <c r="RZK211" s="1"/>
      <c r="RZL211" s="90"/>
      <c r="RZM211" s="1"/>
      <c r="RZN211" s="90"/>
      <c r="RZO211" s="1"/>
      <c r="RZP211" s="90"/>
      <c r="RZQ211" s="1"/>
      <c r="RZR211" s="90"/>
      <c r="RZS211" s="1"/>
      <c r="RZT211" s="90"/>
      <c r="RZU211" s="1"/>
      <c r="RZV211" s="90"/>
      <c r="RZW211" s="1"/>
      <c r="RZX211" s="90"/>
      <c r="RZY211" s="1"/>
      <c r="RZZ211" s="90"/>
      <c r="SAA211" s="1"/>
      <c r="SAB211" s="90"/>
      <c r="SAC211" s="1"/>
      <c r="SAD211" s="90"/>
      <c r="SAE211" s="1"/>
      <c r="SAF211" s="90"/>
      <c r="SAG211" s="1"/>
      <c r="SAH211" s="90"/>
      <c r="SAI211" s="1"/>
      <c r="SAJ211" s="90"/>
      <c r="SAK211" s="1"/>
      <c r="SAL211" s="90"/>
      <c r="SAM211" s="1"/>
      <c r="SAN211" s="90"/>
      <c r="SAO211" s="1"/>
      <c r="SAP211" s="90"/>
      <c r="SAQ211" s="1"/>
      <c r="SAR211" s="90"/>
      <c r="SAS211" s="1"/>
      <c r="SAT211" s="90"/>
      <c r="SAU211" s="1"/>
      <c r="SAV211" s="90"/>
      <c r="SAW211" s="1"/>
      <c r="SAX211" s="90"/>
      <c r="SAY211" s="1"/>
      <c r="SAZ211" s="90"/>
      <c r="SBA211" s="1"/>
      <c r="SBB211" s="90"/>
      <c r="SBC211" s="1"/>
      <c r="SBD211" s="90"/>
      <c r="SBE211" s="1"/>
      <c r="SBF211" s="90"/>
      <c r="SBG211" s="1"/>
      <c r="SBH211" s="90"/>
      <c r="SBI211" s="1"/>
      <c r="SBJ211" s="90"/>
      <c r="SBK211" s="1"/>
      <c r="SBL211" s="90"/>
      <c r="SBM211" s="1"/>
      <c r="SBN211" s="90"/>
      <c r="SBO211" s="1"/>
      <c r="SBP211" s="90"/>
      <c r="SBQ211" s="1"/>
      <c r="SBR211" s="90"/>
      <c r="SBS211" s="1"/>
      <c r="SBT211" s="90"/>
      <c r="SBU211" s="1"/>
      <c r="SBV211" s="90"/>
      <c r="SBW211" s="1"/>
      <c r="SBX211" s="90"/>
      <c r="SBY211" s="1"/>
      <c r="SBZ211" s="90"/>
      <c r="SCA211" s="1"/>
      <c r="SCB211" s="90"/>
      <c r="SCC211" s="1"/>
      <c r="SCD211" s="90"/>
      <c r="SCE211" s="1"/>
      <c r="SCF211" s="90"/>
      <c r="SCG211" s="1"/>
      <c r="SCH211" s="90"/>
      <c r="SCI211" s="1"/>
      <c r="SCJ211" s="90"/>
      <c r="SCK211" s="1"/>
      <c r="SCL211" s="90"/>
      <c r="SCM211" s="1"/>
      <c r="SCN211" s="90"/>
      <c r="SCO211" s="1"/>
      <c r="SCP211" s="90"/>
      <c r="SCQ211" s="1"/>
      <c r="SCR211" s="90"/>
      <c r="SCS211" s="1"/>
      <c r="SCT211" s="90"/>
      <c r="SCU211" s="1"/>
      <c r="SCV211" s="90"/>
      <c r="SCW211" s="1"/>
      <c r="SCX211" s="90"/>
      <c r="SCY211" s="1"/>
      <c r="SCZ211" s="90"/>
      <c r="SDA211" s="1"/>
      <c r="SDB211" s="90"/>
      <c r="SDC211" s="1"/>
      <c r="SDD211" s="90"/>
      <c r="SDE211" s="1"/>
      <c r="SDF211" s="90"/>
      <c r="SDG211" s="1"/>
      <c r="SDH211" s="90"/>
      <c r="SDI211" s="1"/>
      <c r="SDJ211" s="90"/>
      <c r="SDK211" s="1"/>
      <c r="SDL211" s="90"/>
      <c r="SDM211" s="1"/>
      <c r="SDN211" s="90"/>
      <c r="SDO211" s="1"/>
      <c r="SDP211" s="90"/>
      <c r="SDQ211" s="1"/>
      <c r="SDR211" s="90"/>
      <c r="SDS211" s="1"/>
      <c r="SDT211" s="90"/>
      <c r="SDU211" s="1"/>
      <c r="SDV211" s="90"/>
      <c r="SDW211" s="1"/>
      <c r="SDX211" s="90"/>
      <c r="SDY211" s="1"/>
      <c r="SDZ211" s="90"/>
      <c r="SEA211" s="1"/>
      <c r="SEB211" s="90"/>
      <c r="SEC211" s="1"/>
      <c r="SED211" s="90"/>
      <c r="SEE211" s="1"/>
      <c r="SEF211" s="90"/>
      <c r="SEG211" s="1"/>
      <c r="SEH211" s="90"/>
      <c r="SEI211" s="1"/>
      <c r="SEJ211" s="90"/>
      <c r="SEK211" s="1"/>
      <c r="SEL211" s="90"/>
      <c r="SEM211" s="1"/>
      <c r="SEN211" s="90"/>
      <c r="SEO211" s="1"/>
      <c r="SEP211" s="90"/>
      <c r="SEQ211" s="1"/>
      <c r="SER211" s="90"/>
      <c r="SES211" s="1"/>
      <c r="SET211" s="90"/>
      <c r="SEU211" s="1"/>
      <c r="SEV211" s="90"/>
      <c r="SEW211" s="1"/>
      <c r="SEX211" s="90"/>
      <c r="SEY211" s="1"/>
      <c r="SEZ211" s="90"/>
      <c r="SFA211" s="1"/>
      <c r="SFB211" s="90"/>
      <c r="SFC211" s="1"/>
      <c r="SFD211" s="90"/>
      <c r="SFE211" s="1"/>
      <c r="SFF211" s="90"/>
      <c r="SFG211" s="1"/>
      <c r="SFH211" s="90"/>
      <c r="SFI211" s="1"/>
      <c r="SFJ211" s="90"/>
      <c r="SFK211" s="1"/>
      <c r="SFL211" s="90"/>
      <c r="SFM211" s="1"/>
      <c r="SFN211" s="90"/>
      <c r="SFO211" s="1"/>
      <c r="SFP211" s="90"/>
      <c r="SFQ211" s="1"/>
      <c r="SFR211" s="90"/>
      <c r="SFS211" s="1"/>
      <c r="SFT211" s="90"/>
      <c r="SFU211" s="1"/>
      <c r="SFV211" s="90"/>
      <c r="SFW211" s="1"/>
      <c r="SFX211" s="90"/>
      <c r="SFY211" s="1"/>
      <c r="SFZ211" s="90"/>
      <c r="SGA211" s="1"/>
      <c r="SGB211" s="90"/>
      <c r="SGC211" s="1"/>
      <c r="SGD211" s="90"/>
      <c r="SGE211" s="1"/>
      <c r="SGF211" s="90"/>
      <c r="SGG211" s="1"/>
      <c r="SGH211" s="90"/>
      <c r="SGI211" s="1"/>
      <c r="SGJ211" s="90"/>
      <c r="SGK211" s="1"/>
      <c r="SGL211" s="90"/>
      <c r="SGM211" s="1"/>
      <c r="SGN211" s="90"/>
      <c r="SGO211" s="1"/>
      <c r="SGP211" s="90"/>
      <c r="SGQ211" s="1"/>
      <c r="SGR211" s="90"/>
      <c r="SGS211" s="1"/>
      <c r="SGT211" s="90"/>
      <c r="SGU211" s="1"/>
      <c r="SGV211" s="90"/>
      <c r="SGW211" s="1"/>
      <c r="SGX211" s="90"/>
      <c r="SGY211" s="1"/>
      <c r="SGZ211" s="90"/>
      <c r="SHA211" s="1"/>
      <c r="SHB211" s="90"/>
      <c r="SHC211" s="1"/>
      <c r="SHD211" s="90"/>
      <c r="SHE211" s="1"/>
      <c r="SHF211" s="90"/>
      <c r="SHG211" s="1"/>
      <c r="SHH211" s="90"/>
      <c r="SHI211" s="1"/>
      <c r="SHJ211" s="90"/>
      <c r="SHK211" s="1"/>
      <c r="SHL211" s="90"/>
      <c r="SHM211" s="1"/>
      <c r="SHN211" s="90"/>
      <c r="SHO211" s="1"/>
      <c r="SHP211" s="90"/>
      <c r="SHQ211" s="1"/>
      <c r="SHR211" s="90"/>
      <c r="SHS211" s="1"/>
      <c r="SHT211" s="90"/>
      <c r="SHU211" s="1"/>
      <c r="SHV211" s="90"/>
      <c r="SHW211" s="1"/>
      <c r="SHX211" s="90"/>
      <c r="SHY211" s="1"/>
      <c r="SHZ211" s="90"/>
      <c r="SIA211" s="1"/>
      <c r="SIB211" s="90"/>
      <c r="SIC211" s="1"/>
      <c r="SID211" s="90"/>
      <c r="SIE211" s="1"/>
      <c r="SIF211" s="90"/>
      <c r="SIG211" s="1"/>
      <c r="SIH211" s="90"/>
      <c r="SII211" s="1"/>
      <c r="SIJ211" s="90"/>
      <c r="SIK211" s="1"/>
      <c r="SIL211" s="90"/>
      <c r="SIM211" s="1"/>
      <c r="SIN211" s="90"/>
      <c r="SIO211" s="1"/>
      <c r="SIP211" s="90"/>
      <c r="SIQ211" s="1"/>
      <c r="SIR211" s="90"/>
      <c r="SIS211" s="1"/>
      <c r="SIT211" s="90"/>
      <c r="SIU211" s="1"/>
      <c r="SIV211" s="90"/>
      <c r="SIW211" s="1"/>
      <c r="SIX211" s="90"/>
      <c r="SIY211" s="1"/>
      <c r="SIZ211" s="90"/>
      <c r="SJA211" s="1"/>
      <c r="SJB211" s="90"/>
      <c r="SJC211" s="1"/>
      <c r="SJD211" s="90"/>
      <c r="SJE211" s="1"/>
      <c r="SJF211" s="90"/>
      <c r="SJG211" s="1"/>
      <c r="SJH211" s="90"/>
      <c r="SJI211" s="1"/>
      <c r="SJJ211" s="90"/>
      <c r="SJK211" s="1"/>
      <c r="SJL211" s="90"/>
      <c r="SJM211" s="1"/>
      <c r="SJN211" s="90"/>
      <c r="SJO211" s="1"/>
      <c r="SJP211" s="90"/>
      <c r="SJQ211" s="1"/>
      <c r="SJR211" s="90"/>
      <c r="SJS211" s="1"/>
      <c r="SJT211" s="90"/>
      <c r="SJU211" s="1"/>
      <c r="SJV211" s="90"/>
      <c r="SJW211" s="1"/>
      <c r="SJX211" s="90"/>
      <c r="SJY211" s="1"/>
      <c r="SJZ211" s="90"/>
      <c r="SKA211" s="1"/>
      <c r="SKB211" s="90"/>
      <c r="SKC211" s="1"/>
      <c r="SKD211" s="90"/>
      <c r="SKE211" s="1"/>
      <c r="SKF211" s="90"/>
      <c r="SKG211" s="1"/>
      <c r="SKH211" s="90"/>
      <c r="SKI211" s="1"/>
      <c r="SKJ211" s="90"/>
      <c r="SKK211" s="1"/>
      <c r="SKL211" s="90"/>
      <c r="SKM211" s="1"/>
      <c r="SKN211" s="90"/>
      <c r="SKO211" s="1"/>
      <c r="SKP211" s="90"/>
      <c r="SKQ211" s="1"/>
      <c r="SKR211" s="90"/>
      <c r="SKS211" s="1"/>
      <c r="SKT211" s="90"/>
      <c r="SKU211" s="1"/>
      <c r="SKV211" s="90"/>
      <c r="SKW211" s="1"/>
      <c r="SKX211" s="90"/>
      <c r="SKY211" s="1"/>
      <c r="SKZ211" s="90"/>
      <c r="SLA211" s="1"/>
      <c r="SLB211" s="90"/>
      <c r="SLC211" s="1"/>
      <c r="SLD211" s="90"/>
      <c r="SLE211" s="1"/>
      <c r="SLF211" s="90"/>
      <c r="SLG211" s="1"/>
      <c r="SLH211" s="90"/>
      <c r="SLI211" s="1"/>
      <c r="SLJ211" s="90"/>
      <c r="SLK211" s="1"/>
      <c r="SLL211" s="90"/>
      <c r="SLM211" s="1"/>
      <c r="SLN211" s="90"/>
      <c r="SLO211" s="1"/>
      <c r="SLP211" s="90"/>
      <c r="SLQ211" s="1"/>
      <c r="SLR211" s="90"/>
      <c r="SLS211" s="1"/>
      <c r="SLT211" s="90"/>
      <c r="SLU211" s="1"/>
      <c r="SLV211" s="90"/>
      <c r="SLW211" s="1"/>
      <c r="SLX211" s="90"/>
      <c r="SLY211" s="1"/>
      <c r="SLZ211" s="90"/>
      <c r="SMA211" s="1"/>
      <c r="SMB211" s="90"/>
      <c r="SMC211" s="1"/>
      <c r="SMD211" s="90"/>
      <c r="SME211" s="1"/>
      <c r="SMF211" s="90"/>
      <c r="SMG211" s="1"/>
      <c r="SMH211" s="90"/>
      <c r="SMI211" s="1"/>
      <c r="SMJ211" s="90"/>
      <c r="SMK211" s="1"/>
      <c r="SML211" s="90"/>
      <c r="SMM211" s="1"/>
      <c r="SMN211" s="90"/>
      <c r="SMO211" s="1"/>
      <c r="SMP211" s="90"/>
      <c r="SMQ211" s="1"/>
      <c r="SMR211" s="90"/>
      <c r="SMS211" s="1"/>
      <c r="SMT211" s="90"/>
      <c r="SMU211" s="1"/>
      <c r="SMV211" s="90"/>
      <c r="SMW211" s="1"/>
      <c r="SMX211" s="90"/>
      <c r="SMY211" s="1"/>
      <c r="SMZ211" s="90"/>
      <c r="SNA211" s="1"/>
      <c r="SNB211" s="90"/>
      <c r="SNC211" s="1"/>
      <c r="SND211" s="90"/>
      <c r="SNE211" s="1"/>
      <c r="SNF211" s="90"/>
      <c r="SNG211" s="1"/>
      <c r="SNH211" s="90"/>
      <c r="SNI211" s="1"/>
      <c r="SNJ211" s="90"/>
      <c r="SNK211" s="1"/>
      <c r="SNL211" s="90"/>
      <c r="SNM211" s="1"/>
      <c r="SNN211" s="90"/>
      <c r="SNO211" s="1"/>
      <c r="SNP211" s="90"/>
      <c r="SNQ211" s="1"/>
      <c r="SNR211" s="90"/>
      <c r="SNS211" s="1"/>
      <c r="SNT211" s="90"/>
      <c r="SNU211" s="1"/>
      <c r="SNV211" s="90"/>
      <c r="SNW211" s="1"/>
      <c r="SNX211" s="90"/>
      <c r="SNY211" s="1"/>
      <c r="SNZ211" s="90"/>
      <c r="SOA211" s="1"/>
      <c r="SOB211" s="90"/>
      <c r="SOC211" s="1"/>
      <c r="SOD211" s="90"/>
      <c r="SOE211" s="1"/>
      <c r="SOF211" s="90"/>
      <c r="SOG211" s="1"/>
      <c r="SOH211" s="90"/>
      <c r="SOI211" s="1"/>
      <c r="SOJ211" s="90"/>
      <c r="SOK211" s="1"/>
      <c r="SOL211" s="90"/>
      <c r="SOM211" s="1"/>
      <c r="SON211" s="90"/>
      <c r="SOO211" s="1"/>
      <c r="SOP211" s="90"/>
      <c r="SOQ211" s="1"/>
      <c r="SOR211" s="90"/>
      <c r="SOS211" s="1"/>
      <c r="SOT211" s="90"/>
      <c r="SOU211" s="1"/>
      <c r="SOV211" s="90"/>
      <c r="SOW211" s="1"/>
      <c r="SOX211" s="90"/>
      <c r="SOY211" s="1"/>
      <c r="SOZ211" s="90"/>
      <c r="SPA211" s="1"/>
      <c r="SPB211" s="90"/>
      <c r="SPC211" s="1"/>
      <c r="SPD211" s="90"/>
      <c r="SPE211" s="1"/>
      <c r="SPF211" s="90"/>
      <c r="SPG211" s="1"/>
      <c r="SPH211" s="90"/>
      <c r="SPI211" s="1"/>
      <c r="SPJ211" s="90"/>
      <c r="SPK211" s="1"/>
      <c r="SPL211" s="90"/>
      <c r="SPM211" s="1"/>
      <c r="SPN211" s="90"/>
      <c r="SPO211" s="1"/>
      <c r="SPP211" s="90"/>
      <c r="SPQ211" s="1"/>
      <c r="SPR211" s="90"/>
      <c r="SPS211" s="1"/>
      <c r="SPT211" s="90"/>
      <c r="SPU211" s="1"/>
      <c r="SPV211" s="90"/>
      <c r="SPW211" s="1"/>
      <c r="SPX211" s="90"/>
      <c r="SPY211" s="1"/>
      <c r="SPZ211" s="90"/>
      <c r="SQA211" s="1"/>
      <c r="SQB211" s="90"/>
      <c r="SQC211" s="1"/>
      <c r="SQD211" s="90"/>
      <c r="SQE211" s="1"/>
      <c r="SQF211" s="90"/>
      <c r="SQG211" s="1"/>
      <c r="SQH211" s="90"/>
      <c r="SQI211" s="1"/>
      <c r="SQJ211" s="90"/>
      <c r="SQK211" s="1"/>
      <c r="SQL211" s="90"/>
      <c r="SQM211" s="1"/>
      <c r="SQN211" s="90"/>
      <c r="SQO211" s="1"/>
      <c r="SQP211" s="90"/>
      <c r="SQQ211" s="1"/>
      <c r="SQR211" s="90"/>
      <c r="SQS211" s="1"/>
      <c r="SQT211" s="90"/>
      <c r="SQU211" s="1"/>
      <c r="SQV211" s="90"/>
      <c r="SQW211" s="1"/>
      <c r="SQX211" s="90"/>
      <c r="SQY211" s="1"/>
      <c r="SQZ211" s="90"/>
      <c r="SRA211" s="1"/>
      <c r="SRB211" s="90"/>
      <c r="SRC211" s="1"/>
      <c r="SRD211" s="90"/>
      <c r="SRE211" s="1"/>
      <c r="SRF211" s="90"/>
      <c r="SRG211" s="1"/>
      <c r="SRH211" s="90"/>
      <c r="SRI211" s="1"/>
      <c r="SRJ211" s="90"/>
      <c r="SRK211" s="1"/>
      <c r="SRL211" s="90"/>
      <c r="SRM211" s="1"/>
      <c r="SRN211" s="90"/>
      <c r="SRO211" s="1"/>
      <c r="SRP211" s="90"/>
      <c r="SRQ211" s="1"/>
      <c r="SRR211" s="90"/>
      <c r="SRS211" s="1"/>
      <c r="SRT211" s="90"/>
      <c r="SRU211" s="1"/>
      <c r="SRV211" s="90"/>
      <c r="SRW211" s="1"/>
      <c r="SRX211" s="90"/>
      <c r="SRY211" s="1"/>
      <c r="SRZ211" s="90"/>
      <c r="SSA211" s="1"/>
      <c r="SSB211" s="90"/>
      <c r="SSC211" s="1"/>
      <c r="SSD211" s="90"/>
      <c r="SSE211" s="1"/>
      <c r="SSF211" s="90"/>
      <c r="SSG211" s="1"/>
      <c r="SSH211" s="90"/>
      <c r="SSI211" s="1"/>
      <c r="SSJ211" s="90"/>
      <c r="SSK211" s="1"/>
      <c r="SSL211" s="90"/>
      <c r="SSM211" s="1"/>
      <c r="SSN211" s="90"/>
      <c r="SSO211" s="1"/>
      <c r="SSP211" s="90"/>
      <c r="SSQ211" s="1"/>
      <c r="SSR211" s="90"/>
      <c r="SSS211" s="1"/>
      <c r="SST211" s="90"/>
      <c r="SSU211" s="1"/>
      <c r="SSV211" s="90"/>
      <c r="SSW211" s="1"/>
      <c r="SSX211" s="90"/>
      <c r="SSY211" s="1"/>
      <c r="SSZ211" s="90"/>
      <c r="STA211" s="1"/>
      <c r="STB211" s="90"/>
      <c r="STC211" s="1"/>
      <c r="STD211" s="90"/>
      <c r="STE211" s="1"/>
      <c r="STF211" s="90"/>
      <c r="STG211" s="1"/>
      <c r="STH211" s="90"/>
      <c r="STI211" s="1"/>
      <c r="STJ211" s="90"/>
      <c r="STK211" s="1"/>
      <c r="STL211" s="90"/>
      <c r="STM211" s="1"/>
      <c r="STN211" s="90"/>
      <c r="STO211" s="1"/>
      <c r="STP211" s="90"/>
      <c r="STQ211" s="1"/>
      <c r="STR211" s="90"/>
      <c r="STS211" s="1"/>
      <c r="STT211" s="90"/>
      <c r="STU211" s="1"/>
      <c r="STV211" s="90"/>
      <c r="STW211" s="1"/>
      <c r="STX211" s="90"/>
      <c r="STY211" s="1"/>
      <c r="STZ211" s="90"/>
      <c r="SUA211" s="1"/>
      <c r="SUB211" s="90"/>
      <c r="SUC211" s="1"/>
      <c r="SUD211" s="90"/>
      <c r="SUE211" s="1"/>
      <c r="SUF211" s="90"/>
      <c r="SUG211" s="1"/>
      <c r="SUH211" s="90"/>
      <c r="SUI211" s="1"/>
      <c r="SUJ211" s="90"/>
      <c r="SUK211" s="1"/>
      <c r="SUL211" s="90"/>
      <c r="SUM211" s="1"/>
      <c r="SUN211" s="90"/>
      <c r="SUO211" s="1"/>
      <c r="SUP211" s="90"/>
      <c r="SUQ211" s="1"/>
      <c r="SUR211" s="90"/>
      <c r="SUS211" s="1"/>
      <c r="SUT211" s="90"/>
      <c r="SUU211" s="1"/>
      <c r="SUV211" s="90"/>
      <c r="SUW211" s="1"/>
      <c r="SUX211" s="90"/>
      <c r="SUY211" s="1"/>
      <c r="SUZ211" s="90"/>
      <c r="SVA211" s="1"/>
      <c r="SVB211" s="90"/>
      <c r="SVC211" s="1"/>
      <c r="SVD211" s="90"/>
      <c r="SVE211" s="1"/>
      <c r="SVF211" s="90"/>
      <c r="SVG211" s="1"/>
      <c r="SVH211" s="90"/>
      <c r="SVI211" s="1"/>
      <c r="SVJ211" s="90"/>
      <c r="SVK211" s="1"/>
      <c r="SVL211" s="90"/>
      <c r="SVM211" s="1"/>
      <c r="SVN211" s="90"/>
      <c r="SVO211" s="1"/>
      <c r="SVP211" s="90"/>
      <c r="SVQ211" s="1"/>
      <c r="SVR211" s="90"/>
      <c r="SVS211" s="1"/>
      <c r="SVT211" s="90"/>
      <c r="SVU211" s="1"/>
      <c r="SVV211" s="90"/>
      <c r="SVW211" s="1"/>
      <c r="SVX211" s="90"/>
      <c r="SVY211" s="1"/>
      <c r="SVZ211" s="90"/>
      <c r="SWA211" s="1"/>
      <c r="SWB211" s="90"/>
      <c r="SWC211" s="1"/>
      <c r="SWD211" s="90"/>
      <c r="SWE211" s="1"/>
      <c r="SWF211" s="90"/>
      <c r="SWG211" s="1"/>
      <c r="SWH211" s="90"/>
      <c r="SWI211" s="1"/>
      <c r="SWJ211" s="90"/>
      <c r="SWK211" s="1"/>
      <c r="SWL211" s="90"/>
      <c r="SWM211" s="1"/>
      <c r="SWN211" s="90"/>
      <c r="SWO211" s="1"/>
      <c r="SWP211" s="90"/>
      <c r="SWQ211" s="1"/>
      <c r="SWR211" s="90"/>
      <c r="SWS211" s="1"/>
      <c r="SWT211" s="90"/>
      <c r="SWU211" s="1"/>
      <c r="SWV211" s="90"/>
      <c r="SWW211" s="1"/>
      <c r="SWX211" s="90"/>
      <c r="SWY211" s="1"/>
      <c r="SWZ211" s="90"/>
      <c r="SXA211" s="1"/>
      <c r="SXB211" s="90"/>
      <c r="SXC211" s="1"/>
      <c r="SXD211" s="90"/>
      <c r="SXE211" s="1"/>
      <c r="SXF211" s="90"/>
      <c r="SXG211" s="1"/>
      <c r="SXH211" s="90"/>
      <c r="SXI211" s="1"/>
      <c r="SXJ211" s="90"/>
      <c r="SXK211" s="1"/>
      <c r="SXL211" s="90"/>
      <c r="SXM211" s="1"/>
      <c r="SXN211" s="90"/>
      <c r="SXO211" s="1"/>
      <c r="SXP211" s="90"/>
      <c r="SXQ211" s="1"/>
      <c r="SXR211" s="90"/>
      <c r="SXS211" s="1"/>
      <c r="SXT211" s="90"/>
      <c r="SXU211" s="1"/>
      <c r="SXV211" s="90"/>
      <c r="SXW211" s="1"/>
      <c r="SXX211" s="90"/>
      <c r="SXY211" s="1"/>
      <c r="SXZ211" s="90"/>
      <c r="SYA211" s="1"/>
      <c r="SYB211" s="90"/>
      <c r="SYC211" s="1"/>
      <c r="SYD211" s="90"/>
      <c r="SYE211" s="1"/>
      <c r="SYF211" s="90"/>
      <c r="SYG211" s="1"/>
      <c r="SYH211" s="90"/>
      <c r="SYI211" s="1"/>
      <c r="SYJ211" s="90"/>
      <c r="SYK211" s="1"/>
      <c r="SYL211" s="90"/>
      <c r="SYM211" s="1"/>
      <c r="SYN211" s="90"/>
      <c r="SYO211" s="1"/>
      <c r="SYP211" s="90"/>
      <c r="SYQ211" s="1"/>
      <c r="SYR211" s="90"/>
      <c r="SYS211" s="1"/>
      <c r="SYT211" s="90"/>
      <c r="SYU211" s="1"/>
      <c r="SYV211" s="90"/>
      <c r="SYW211" s="1"/>
      <c r="SYX211" s="90"/>
      <c r="SYY211" s="1"/>
      <c r="SYZ211" s="90"/>
      <c r="SZA211" s="1"/>
      <c r="SZB211" s="90"/>
      <c r="SZC211" s="1"/>
      <c r="SZD211" s="90"/>
      <c r="SZE211" s="1"/>
      <c r="SZF211" s="90"/>
      <c r="SZG211" s="1"/>
      <c r="SZH211" s="90"/>
      <c r="SZI211" s="1"/>
      <c r="SZJ211" s="90"/>
      <c r="SZK211" s="1"/>
      <c r="SZL211" s="90"/>
      <c r="SZM211" s="1"/>
      <c r="SZN211" s="90"/>
      <c r="SZO211" s="1"/>
      <c r="SZP211" s="90"/>
      <c r="SZQ211" s="1"/>
      <c r="SZR211" s="90"/>
      <c r="SZS211" s="1"/>
      <c r="SZT211" s="90"/>
      <c r="SZU211" s="1"/>
      <c r="SZV211" s="90"/>
      <c r="SZW211" s="1"/>
      <c r="SZX211" s="90"/>
      <c r="SZY211" s="1"/>
      <c r="SZZ211" s="90"/>
      <c r="TAA211" s="1"/>
      <c r="TAB211" s="90"/>
      <c r="TAC211" s="1"/>
      <c r="TAD211" s="90"/>
      <c r="TAE211" s="1"/>
      <c r="TAF211" s="90"/>
      <c r="TAG211" s="1"/>
      <c r="TAH211" s="90"/>
      <c r="TAI211" s="1"/>
      <c r="TAJ211" s="90"/>
      <c r="TAK211" s="1"/>
      <c r="TAL211" s="90"/>
      <c r="TAM211" s="1"/>
      <c r="TAN211" s="90"/>
      <c r="TAO211" s="1"/>
      <c r="TAP211" s="90"/>
      <c r="TAQ211" s="1"/>
      <c r="TAR211" s="90"/>
      <c r="TAS211" s="1"/>
      <c r="TAT211" s="90"/>
      <c r="TAU211" s="1"/>
      <c r="TAV211" s="90"/>
      <c r="TAW211" s="1"/>
      <c r="TAX211" s="90"/>
      <c r="TAY211" s="1"/>
      <c r="TAZ211" s="90"/>
      <c r="TBA211" s="1"/>
      <c r="TBB211" s="90"/>
      <c r="TBC211" s="1"/>
      <c r="TBD211" s="90"/>
      <c r="TBE211" s="1"/>
      <c r="TBF211" s="90"/>
      <c r="TBG211" s="1"/>
      <c r="TBH211" s="90"/>
      <c r="TBI211" s="1"/>
      <c r="TBJ211" s="90"/>
      <c r="TBK211" s="1"/>
      <c r="TBL211" s="90"/>
      <c r="TBM211" s="1"/>
      <c r="TBN211" s="90"/>
      <c r="TBO211" s="1"/>
      <c r="TBP211" s="90"/>
      <c r="TBQ211" s="1"/>
      <c r="TBR211" s="90"/>
      <c r="TBS211" s="1"/>
      <c r="TBT211" s="90"/>
      <c r="TBU211" s="1"/>
      <c r="TBV211" s="90"/>
      <c r="TBW211" s="1"/>
      <c r="TBX211" s="90"/>
      <c r="TBY211" s="1"/>
      <c r="TBZ211" s="90"/>
      <c r="TCA211" s="1"/>
      <c r="TCB211" s="90"/>
      <c r="TCC211" s="1"/>
      <c r="TCD211" s="90"/>
      <c r="TCE211" s="1"/>
      <c r="TCF211" s="90"/>
      <c r="TCG211" s="1"/>
      <c r="TCH211" s="90"/>
      <c r="TCI211" s="1"/>
      <c r="TCJ211" s="90"/>
      <c r="TCK211" s="1"/>
      <c r="TCL211" s="90"/>
      <c r="TCM211" s="1"/>
      <c r="TCN211" s="90"/>
      <c r="TCO211" s="1"/>
      <c r="TCP211" s="90"/>
      <c r="TCQ211" s="1"/>
      <c r="TCR211" s="90"/>
      <c r="TCS211" s="1"/>
      <c r="TCT211" s="90"/>
      <c r="TCU211" s="1"/>
      <c r="TCV211" s="90"/>
      <c r="TCW211" s="1"/>
      <c r="TCX211" s="90"/>
      <c r="TCY211" s="1"/>
      <c r="TCZ211" s="90"/>
      <c r="TDA211" s="1"/>
      <c r="TDB211" s="90"/>
      <c r="TDC211" s="1"/>
      <c r="TDD211" s="90"/>
      <c r="TDE211" s="1"/>
      <c r="TDF211" s="90"/>
      <c r="TDG211" s="1"/>
      <c r="TDH211" s="90"/>
      <c r="TDI211" s="1"/>
      <c r="TDJ211" s="90"/>
      <c r="TDK211" s="1"/>
      <c r="TDL211" s="90"/>
      <c r="TDM211" s="1"/>
      <c r="TDN211" s="90"/>
      <c r="TDO211" s="1"/>
      <c r="TDP211" s="90"/>
      <c r="TDQ211" s="1"/>
      <c r="TDR211" s="90"/>
      <c r="TDS211" s="1"/>
      <c r="TDT211" s="90"/>
      <c r="TDU211" s="1"/>
      <c r="TDV211" s="90"/>
      <c r="TDW211" s="1"/>
      <c r="TDX211" s="90"/>
      <c r="TDY211" s="1"/>
      <c r="TDZ211" s="90"/>
      <c r="TEA211" s="1"/>
      <c r="TEB211" s="90"/>
      <c r="TEC211" s="1"/>
      <c r="TED211" s="90"/>
      <c r="TEE211" s="1"/>
      <c r="TEF211" s="90"/>
      <c r="TEG211" s="1"/>
      <c r="TEH211" s="90"/>
      <c r="TEI211" s="1"/>
      <c r="TEJ211" s="90"/>
      <c r="TEK211" s="1"/>
      <c r="TEL211" s="90"/>
      <c r="TEM211" s="1"/>
      <c r="TEN211" s="90"/>
      <c r="TEO211" s="1"/>
      <c r="TEP211" s="90"/>
      <c r="TEQ211" s="1"/>
      <c r="TER211" s="90"/>
      <c r="TES211" s="1"/>
      <c r="TET211" s="90"/>
      <c r="TEU211" s="1"/>
      <c r="TEV211" s="90"/>
      <c r="TEW211" s="1"/>
      <c r="TEX211" s="90"/>
      <c r="TEY211" s="1"/>
      <c r="TEZ211" s="90"/>
      <c r="TFA211" s="1"/>
      <c r="TFB211" s="90"/>
      <c r="TFC211" s="1"/>
      <c r="TFD211" s="90"/>
      <c r="TFE211" s="1"/>
      <c r="TFF211" s="90"/>
      <c r="TFG211" s="1"/>
      <c r="TFH211" s="90"/>
      <c r="TFI211" s="1"/>
      <c r="TFJ211" s="90"/>
      <c r="TFK211" s="1"/>
      <c r="TFL211" s="90"/>
      <c r="TFM211" s="1"/>
      <c r="TFN211" s="90"/>
      <c r="TFO211" s="1"/>
      <c r="TFP211" s="90"/>
      <c r="TFQ211" s="1"/>
      <c r="TFR211" s="90"/>
      <c r="TFS211" s="1"/>
      <c r="TFT211" s="90"/>
      <c r="TFU211" s="1"/>
      <c r="TFV211" s="90"/>
      <c r="TFW211" s="1"/>
      <c r="TFX211" s="90"/>
      <c r="TFY211" s="1"/>
      <c r="TFZ211" s="90"/>
      <c r="TGA211" s="1"/>
      <c r="TGB211" s="90"/>
      <c r="TGC211" s="1"/>
      <c r="TGD211" s="90"/>
      <c r="TGE211" s="1"/>
      <c r="TGF211" s="90"/>
      <c r="TGG211" s="1"/>
      <c r="TGH211" s="90"/>
      <c r="TGI211" s="1"/>
      <c r="TGJ211" s="90"/>
      <c r="TGK211" s="1"/>
      <c r="TGL211" s="90"/>
      <c r="TGM211" s="1"/>
      <c r="TGN211" s="90"/>
      <c r="TGO211" s="1"/>
      <c r="TGP211" s="90"/>
      <c r="TGQ211" s="1"/>
      <c r="TGR211" s="90"/>
      <c r="TGS211" s="1"/>
      <c r="TGT211" s="90"/>
      <c r="TGU211" s="1"/>
      <c r="TGV211" s="90"/>
      <c r="TGW211" s="1"/>
      <c r="TGX211" s="90"/>
      <c r="TGY211" s="1"/>
      <c r="TGZ211" s="90"/>
      <c r="THA211" s="1"/>
      <c r="THB211" s="90"/>
      <c r="THC211" s="1"/>
      <c r="THD211" s="90"/>
      <c r="THE211" s="1"/>
      <c r="THF211" s="90"/>
      <c r="THG211" s="1"/>
      <c r="THH211" s="90"/>
      <c r="THI211" s="1"/>
      <c r="THJ211" s="90"/>
      <c r="THK211" s="1"/>
      <c r="THL211" s="90"/>
      <c r="THM211" s="1"/>
      <c r="THN211" s="90"/>
      <c r="THO211" s="1"/>
      <c r="THP211" s="90"/>
      <c r="THQ211" s="1"/>
      <c r="THR211" s="90"/>
      <c r="THS211" s="1"/>
      <c r="THT211" s="90"/>
      <c r="THU211" s="1"/>
      <c r="THV211" s="90"/>
      <c r="THW211" s="1"/>
      <c r="THX211" s="90"/>
      <c r="THY211" s="1"/>
      <c r="THZ211" s="90"/>
      <c r="TIA211" s="1"/>
      <c r="TIB211" s="90"/>
      <c r="TIC211" s="1"/>
      <c r="TID211" s="90"/>
      <c r="TIE211" s="1"/>
      <c r="TIF211" s="90"/>
      <c r="TIG211" s="1"/>
      <c r="TIH211" s="90"/>
      <c r="TII211" s="1"/>
      <c r="TIJ211" s="90"/>
      <c r="TIK211" s="1"/>
      <c r="TIL211" s="90"/>
      <c r="TIM211" s="1"/>
      <c r="TIN211" s="90"/>
      <c r="TIO211" s="1"/>
      <c r="TIP211" s="90"/>
      <c r="TIQ211" s="1"/>
      <c r="TIR211" s="90"/>
      <c r="TIS211" s="1"/>
      <c r="TIT211" s="90"/>
      <c r="TIU211" s="1"/>
      <c r="TIV211" s="90"/>
      <c r="TIW211" s="1"/>
      <c r="TIX211" s="90"/>
      <c r="TIY211" s="1"/>
      <c r="TIZ211" s="90"/>
      <c r="TJA211" s="1"/>
      <c r="TJB211" s="90"/>
      <c r="TJC211" s="1"/>
      <c r="TJD211" s="90"/>
      <c r="TJE211" s="1"/>
      <c r="TJF211" s="90"/>
      <c r="TJG211" s="1"/>
      <c r="TJH211" s="90"/>
      <c r="TJI211" s="1"/>
      <c r="TJJ211" s="90"/>
      <c r="TJK211" s="1"/>
      <c r="TJL211" s="90"/>
      <c r="TJM211" s="1"/>
      <c r="TJN211" s="90"/>
      <c r="TJO211" s="1"/>
      <c r="TJP211" s="90"/>
      <c r="TJQ211" s="1"/>
      <c r="TJR211" s="90"/>
      <c r="TJS211" s="1"/>
      <c r="TJT211" s="90"/>
      <c r="TJU211" s="1"/>
      <c r="TJV211" s="90"/>
      <c r="TJW211" s="1"/>
      <c r="TJX211" s="90"/>
      <c r="TJY211" s="1"/>
      <c r="TJZ211" s="90"/>
      <c r="TKA211" s="1"/>
      <c r="TKB211" s="90"/>
      <c r="TKC211" s="1"/>
      <c r="TKD211" s="90"/>
      <c r="TKE211" s="1"/>
      <c r="TKF211" s="90"/>
      <c r="TKG211" s="1"/>
      <c r="TKH211" s="90"/>
      <c r="TKI211" s="1"/>
      <c r="TKJ211" s="90"/>
      <c r="TKK211" s="1"/>
      <c r="TKL211" s="90"/>
      <c r="TKM211" s="1"/>
      <c r="TKN211" s="90"/>
      <c r="TKO211" s="1"/>
      <c r="TKP211" s="90"/>
      <c r="TKQ211" s="1"/>
      <c r="TKR211" s="90"/>
      <c r="TKS211" s="1"/>
      <c r="TKT211" s="90"/>
      <c r="TKU211" s="1"/>
      <c r="TKV211" s="90"/>
      <c r="TKW211" s="1"/>
      <c r="TKX211" s="90"/>
      <c r="TKY211" s="1"/>
      <c r="TKZ211" s="90"/>
      <c r="TLA211" s="1"/>
      <c r="TLB211" s="90"/>
      <c r="TLC211" s="1"/>
      <c r="TLD211" s="90"/>
      <c r="TLE211" s="1"/>
      <c r="TLF211" s="90"/>
      <c r="TLG211" s="1"/>
      <c r="TLH211" s="90"/>
      <c r="TLI211" s="1"/>
      <c r="TLJ211" s="90"/>
      <c r="TLK211" s="1"/>
      <c r="TLL211" s="90"/>
      <c r="TLM211" s="1"/>
      <c r="TLN211" s="90"/>
      <c r="TLO211" s="1"/>
      <c r="TLP211" s="90"/>
      <c r="TLQ211" s="1"/>
      <c r="TLR211" s="90"/>
      <c r="TLS211" s="1"/>
      <c r="TLT211" s="90"/>
      <c r="TLU211" s="1"/>
      <c r="TLV211" s="90"/>
      <c r="TLW211" s="1"/>
      <c r="TLX211" s="90"/>
      <c r="TLY211" s="1"/>
      <c r="TLZ211" s="90"/>
      <c r="TMA211" s="1"/>
      <c r="TMB211" s="90"/>
      <c r="TMC211" s="1"/>
      <c r="TMD211" s="90"/>
      <c r="TME211" s="1"/>
      <c r="TMF211" s="90"/>
      <c r="TMG211" s="1"/>
      <c r="TMH211" s="90"/>
      <c r="TMI211" s="1"/>
      <c r="TMJ211" s="90"/>
      <c r="TMK211" s="1"/>
      <c r="TML211" s="90"/>
      <c r="TMM211" s="1"/>
      <c r="TMN211" s="90"/>
      <c r="TMO211" s="1"/>
      <c r="TMP211" s="90"/>
      <c r="TMQ211" s="1"/>
      <c r="TMR211" s="90"/>
      <c r="TMS211" s="1"/>
      <c r="TMT211" s="90"/>
      <c r="TMU211" s="1"/>
      <c r="TMV211" s="90"/>
      <c r="TMW211" s="1"/>
      <c r="TMX211" s="90"/>
      <c r="TMY211" s="1"/>
      <c r="TMZ211" s="90"/>
      <c r="TNA211" s="1"/>
      <c r="TNB211" s="90"/>
      <c r="TNC211" s="1"/>
      <c r="TND211" s="90"/>
      <c r="TNE211" s="1"/>
      <c r="TNF211" s="90"/>
      <c r="TNG211" s="1"/>
      <c r="TNH211" s="90"/>
      <c r="TNI211" s="1"/>
      <c r="TNJ211" s="90"/>
      <c r="TNK211" s="1"/>
      <c r="TNL211" s="90"/>
      <c r="TNM211" s="1"/>
      <c r="TNN211" s="90"/>
      <c r="TNO211" s="1"/>
      <c r="TNP211" s="90"/>
      <c r="TNQ211" s="1"/>
      <c r="TNR211" s="90"/>
      <c r="TNS211" s="1"/>
      <c r="TNT211" s="90"/>
      <c r="TNU211" s="1"/>
      <c r="TNV211" s="90"/>
      <c r="TNW211" s="1"/>
      <c r="TNX211" s="90"/>
      <c r="TNY211" s="1"/>
      <c r="TNZ211" s="90"/>
      <c r="TOA211" s="1"/>
      <c r="TOB211" s="90"/>
      <c r="TOC211" s="1"/>
      <c r="TOD211" s="90"/>
      <c r="TOE211" s="1"/>
      <c r="TOF211" s="90"/>
      <c r="TOG211" s="1"/>
      <c r="TOH211" s="90"/>
      <c r="TOI211" s="1"/>
      <c r="TOJ211" s="90"/>
      <c r="TOK211" s="1"/>
      <c r="TOL211" s="90"/>
      <c r="TOM211" s="1"/>
      <c r="TON211" s="90"/>
      <c r="TOO211" s="1"/>
      <c r="TOP211" s="90"/>
      <c r="TOQ211" s="1"/>
      <c r="TOR211" s="90"/>
      <c r="TOS211" s="1"/>
      <c r="TOT211" s="90"/>
      <c r="TOU211" s="1"/>
      <c r="TOV211" s="90"/>
      <c r="TOW211" s="1"/>
      <c r="TOX211" s="90"/>
      <c r="TOY211" s="1"/>
      <c r="TOZ211" s="90"/>
      <c r="TPA211" s="1"/>
      <c r="TPB211" s="90"/>
      <c r="TPC211" s="1"/>
      <c r="TPD211" s="90"/>
      <c r="TPE211" s="1"/>
      <c r="TPF211" s="90"/>
      <c r="TPG211" s="1"/>
      <c r="TPH211" s="90"/>
      <c r="TPI211" s="1"/>
      <c r="TPJ211" s="90"/>
      <c r="TPK211" s="1"/>
      <c r="TPL211" s="90"/>
      <c r="TPM211" s="1"/>
      <c r="TPN211" s="90"/>
      <c r="TPO211" s="1"/>
      <c r="TPP211" s="90"/>
      <c r="TPQ211" s="1"/>
      <c r="TPR211" s="90"/>
      <c r="TPS211" s="1"/>
      <c r="TPT211" s="90"/>
      <c r="TPU211" s="1"/>
      <c r="TPV211" s="90"/>
      <c r="TPW211" s="1"/>
      <c r="TPX211" s="90"/>
      <c r="TPY211" s="1"/>
      <c r="TPZ211" s="90"/>
      <c r="TQA211" s="1"/>
      <c r="TQB211" s="90"/>
      <c r="TQC211" s="1"/>
      <c r="TQD211" s="90"/>
      <c r="TQE211" s="1"/>
      <c r="TQF211" s="90"/>
      <c r="TQG211" s="1"/>
      <c r="TQH211" s="90"/>
      <c r="TQI211" s="1"/>
      <c r="TQJ211" s="90"/>
      <c r="TQK211" s="1"/>
      <c r="TQL211" s="90"/>
      <c r="TQM211" s="1"/>
      <c r="TQN211" s="90"/>
      <c r="TQO211" s="1"/>
      <c r="TQP211" s="90"/>
      <c r="TQQ211" s="1"/>
      <c r="TQR211" s="90"/>
      <c r="TQS211" s="1"/>
      <c r="TQT211" s="90"/>
      <c r="TQU211" s="1"/>
      <c r="TQV211" s="90"/>
      <c r="TQW211" s="1"/>
      <c r="TQX211" s="90"/>
      <c r="TQY211" s="1"/>
      <c r="TQZ211" s="90"/>
      <c r="TRA211" s="1"/>
      <c r="TRB211" s="90"/>
      <c r="TRC211" s="1"/>
      <c r="TRD211" s="90"/>
      <c r="TRE211" s="1"/>
      <c r="TRF211" s="90"/>
      <c r="TRG211" s="1"/>
      <c r="TRH211" s="90"/>
      <c r="TRI211" s="1"/>
      <c r="TRJ211" s="90"/>
      <c r="TRK211" s="1"/>
      <c r="TRL211" s="90"/>
      <c r="TRM211" s="1"/>
      <c r="TRN211" s="90"/>
      <c r="TRO211" s="1"/>
      <c r="TRP211" s="90"/>
      <c r="TRQ211" s="1"/>
      <c r="TRR211" s="90"/>
      <c r="TRS211" s="1"/>
      <c r="TRT211" s="90"/>
      <c r="TRU211" s="1"/>
      <c r="TRV211" s="90"/>
      <c r="TRW211" s="1"/>
      <c r="TRX211" s="90"/>
      <c r="TRY211" s="1"/>
      <c r="TRZ211" s="90"/>
      <c r="TSA211" s="1"/>
      <c r="TSB211" s="90"/>
      <c r="TSC211" s="1"/>
      <c r="TSD211" s="90"/>
      <c r="TSE211" s="1"/>
      <c r="TSF211" s="90"/>
      <c r="TSG211" s="1"/>
      <c r="TSH211" s="90"/>
      <c r="TSI211" s="1"/>
      <c r="TSJ211" s="90"/>
      <c r="TSK211" s="1"/>
      <c r="TSL211" s="90"/>
      <c r="TSM211" s="1"/>
      <c r="TSN211" s="90"/>
      <c r="TSO211" s="1"/>
      <c r="TSP211" s="90"/>
      <c r="TSQ211" s="1"/>
      <c r="TSR211" s="90"/>
      <c r="TSS211" s="1"/>
      <c r="TST211" s="90"/>
      <c r="TSU211" s="1"/>
      <c r="TSV211" s="90"/>
      <c r="TSW211" s="1"/>
      <c r="TSX211" s="90"/>
      <c r="TSY211" s="1"/>
      <c r="TSZ211" s="90"/>
      <c r="TTA211" s="1"/>
      <c r="TTB211" s="90"/>
      <c r="TTC211" s="1"/>
      <c r="TTD211" s="90"/>
      <c r="TTE211" s="1"/>
      <c r="TTF211" s="90"/>
      <c r="TTG211" s="1"/>
      <c r="TTH211" s="90"/>
      <c r="TTI211" s="1"/>
      <c r="TTJ211" s="90"/>
      <c r="TTK211" s="1"/>
      <c r="TTL211" s="90"/>
      <c r="TTM211" s="1"/>
      <c r="TTN211" s="90"/>
      <c r="TTO211" s="1"/>
      <c r="TTP211" s="90"/>
      <c r="TTQ211" s="1"/>
      <c r="TTR211" s="90"/>
      <c r="TTS211" s="1"/>
      <c r="TTT211" s="90"/>
      <c r="TTU211" s="1"/>
      <c r="TTV211" s="90"/>
      <c r="TTW211" s="1"/>
      <c r="TTX211" s="90"/>
      <c r="TTY211" s="1"/>
      <c r="TTZ211" s="90"/>
      <c r="TUA211" s="1"/>
      <c r="TUB211" s="90"/>
      <c r="TUC211" s="1"/>
      <c r="TUD211" s="90"/>
      <c r="TUE211" s="1"/>
      <c r="TUF211" s="90"/>
      <c r="TUG211" s="1"/>
      <c r="TUH211" s="90"/>
      <c r="TUI211" s="1"/>
      <c r="TUJ211" s="90"/>
      <c r="TUK211" s="1"/>
      <c r="TUL211" s="90"/>
      <c r="TUM211" s="1"/>
      <c r="TUN211" s="90"/>
      <c r="TUO211" s="1"/>
      <c r="TUP211" s="90"/>
      <c r="TUQ211" s="1"/>
      <c r="TUR211" s="90"/>
      <c r="TUS211" s="1"/>
      <c r="TUT211" s="90"/>
      <c r="TUU211" s="1"/>
      <c r="TUV211" s="90"/>
      <c r="TUW211" s="1"/>
      <c r="TUX211" s="90"/>
      <c r="TUY211" s="1"/>
      <c r="TUZ211" s="90"/>
      <c r="TVA211" s="1"/>
      <c r="TVB211" s="90"/>
      <c r="TVC211" s="1"/>
      <c r="TVD211" s="90"/>
      <c r="TVE211" s="1"/>
      <c r="TVF211" s="90"/>
      <c r="TVG211" s="1"/>
      <c r="TVH211" s="90"/>
      <c r="TVI211" s="1"/>
      <c r="TVJ211" s="90"/>
      <c r="TVK211" s="1"/>
      <c r="TVL211" s="90"/>
      <c r="TVM211" s="1"/>
      <c r="TVN211" s="90"/>
      <c r="TVO211" s="1"/>
      <c r="TVP211" s="90"/>
      <c r="TVQ211" s="1"/>
      <c r="TVR211" s="90"/>
      <c r="TVS211" s="1"/>
      <c r="TVT211" s="90"/>
      <c r="TVU211" s="1"/>
      <c r="TVV211" s="90"/>
      <c r="TVW211" s="1"/>
      <c r="TVX211" s="90"/>
      <c r="TVY211" s="1"/>
      <c r="TVZ211" s="90"/>
      <c r="TWA211" s="1"/>
      <c r="TWB211" s="90"/>
      <c r="TWC211" s="1"/>
      <c r="TWD211" s="90"/>
      <c r="TWE211" s="1"/>
      <c r="TWF211" s="90"/>
      <c r="TWG211" s="1"/>
      <c r="TWH211" s="90"/>
      <c r="TWI211" s="1"/>
      <c r="TWJ211" s="90"/>
      <c r="TWK211" s="1"/>
      <c r="TWL211" s="90"/>
      <c r="TWM211" s="1"/>
      <c r="TWN211" s="90"/>
      <c r="TWO211" s="1"/>
      <c r="TWP211" s="90"/>
      <c r="TWQ211" s="1"/>
      <c r="TWR211" s="90"/>
      <c r="TWS211" s="1"/>
      <c r="TWT211" s="90"/>
      <c r="TWU211" s="1"/>
      <c r="TWV211" s="90"/>
      <c r="TWW211" s="1"/>
      <c r="TWX211" s="90"/>
      <c r="TWY211" s="1"/>
      <c r="TWZ211" s="90"/>
      <c r="TXA211" s="1"/>
      <c r="TXB211" s="90"/>
      <c r="TXC211" s="1"/>
      <c r="TXD211" s="90"/>
      <c r="TXE211" s="1"/>
      <c r="TXF211" s="90"/>
      <c r="TXG211" s="1"/>
      <c r="TXH211" s="90"/>
      <c r="TXI211" s="1"/>
      <c r="TXJ211" s="90"/>
      <c r="TXK211" s="1"/>
      <c r="TXL211" s="90"/>
      <c r="TXM211" s="1"/>
      <c r="TXN211" s="90"/>
      <c r="TXO211" s="1"/>
      <c r="TXP211" s="90"/>
      <c r="TXQ211" s="1"/>
      <c r="TXR211" s="90"/>
      <c r="TXS211" s="1"/>
      <c r="TXT211" s="90"/>
      <c r="TXU211" s="1"/>
      <c r="TXV211" s="90"/>
      <c r="TXW211" s="1"/>
      <c r="TXX211" s="90"/>
      <c r="TXY211" s="1"/>
      <c r="TXZ211" s="90"/>
      <c r="TYA211" s="1"/>
      <c r="TYB211" s="90"/>
      <c r="TYC211" s="1"/>
      <c r="TYD211" s="90"/>
      <c r="TYE211" s="1"/>
      <c r="TYF211" s="90"/>
      <c r="TYG211" s="1"/>
      <c r="TYH211" s="90"/>
      <c r="TYI211" s="1"/>
      <c r="TYJ211" s="90"/>
      <c r="TYK211" s="1"/>
      <c r="TYL211" s="90"/>
      <c r="TYM211" s="1"/>
      <c r="TYN211" s="90"/>
      <c r="TYO211" s="1"/>
      <c r="TYP211" s="90"/>
      <c r="TYQ211" s="1"/>
      <c r="TYR211" s="90"/>
      <c r="TYS211" s="1"/>
      <c r="TYT211" s="90"/>
      <c r="TYU211" s="1"/>
      <c r="TYV211" s="90"/>
      <c r="TYW211" s="1"/>
      <c r="TYX211" s="90"/>
      <c r="TYY211" s="1"/>
      <c r="TYZ211" s="90"/>
      <c r="TZA211" s="1"/>
      <c r="TZB211" s="90"/>
      <c r="TZC211" s="1"/>
      <c r="TZD211" s="90"/>
      <c r="TZE211" s="1"/>
      <c r="TZF211" s="90"/>
      <c r="TZG211" s="1"/>
      <c r="TZH211" s="90"/>
      <c r="TZI211" s="1"/>
      <c r="TZJ211" s="90"/>
      <c r="TZK211" s="1"/>
      <c r="TZL211" s="90"/>
      <c r="TZM211" s="1"/>
      <c r="TZN211" s="90"/>
      <c r="TZO211" s="1"/>
      <c r="TZP211" s="90"/>
      <c r="TZQ211" s="1"/>
      <c r="TZR211" s="90"/>
      <c r="TZS211" s="1"/>
      <c r="TZT211" s="90"/>
      <c r="TZU211" s="1"/>
      <c r="TZV211" s="90"/>
      <c r="TZW211" s="1"/>
      <c r="TZX211" s="90"/>
      <c r="TZY211" s="1"/>
      <c r="TZZ211" s="90"/>
      <c r="UAA211" s="1"/>
      <c r="UAB211" s="90"/>
      <c r="UAC211" s="1"/>
      <c r="UAD211" s="90"/>
      <c r="UAE211" s="1"/>
      <c r="UAF211" s="90"/>
      <c r="UAG211" s="1"/>
      <c r="UAH211" s="90"/>
      <c r="UAI211" s="1"/>
      <c r="UAJ211" s="90"/>
      <c r="UAK211" s="1"/>
      <c r="UAL211" s="90"/>
      <c r="UAM211" s="1"/>
      <c r="UAN211" s="90"/>
      <c r="UAO211" s="1"/>
      <c r="UAP211" s="90"/>
      <c r="UAQ211" s="1"/>
      <c r="UAR211" s="90"/>
      <c r="UAS211" s="1"/>
      <c r="UAT211" s="90"/>
      <c r="UAU211" s="1"/>
      <c r="UAV211" s="90"/>
      <c r="UAW211" s="1"/>
      <c r="UAX211" s="90"/>
      <c r="UAY211" s="1"/>
      <c r="UAZ211" s="90"/>
      <c r="UBA211" s="1"/>
      <c r="UBB211" s="90"/>
      <c r="UBC211" s="1"/>
      <c r="UBD211" s="90"/>
      <c r="UBE211" s="1"/>
      <c r="UBF211" s="90"/>
      <c r="UBG211" s="1"/>
      <c r="UBH211" s="90"/>
      <c r="UBI211" s="1"/>
      <c r="UBJ211" s="90"/>
      <c r="UBK211" s="1"/>
      <c r="UBL211" s="90"/>
      <c r="UBM211" s="1"/>
      <c r="UBN211" s="90"/>
      <c r="UBO211" s="1"/>
      <c r="UBP211" s="90"/>
      <c r="UBQ211" s="1"/>
      <c r="UBR211" s="90"/>
      <c r="UBS211" s="1"/>
      <c r="UBT211" s="90"/>
      <c r="UBU211" s="1"/>
      <c r="UBV211" s="90"/>
      <c r="UBW211" s="1"/>
      <c r="UBX211" s="90"/>
      <c r="UBY211" s="1"/>
      <c r="UBZ211" s="90"/>
      <c r="UCA211" s="1"/>
      <c r="UCB211" s="90"/>
      <c r="UCC211" s="1"/>
      <c r="UCD211" s="90"/>
      <c r="UCE211" s="1"/>
      <c r="UCF211" s="90"/>
      <c r="UCG211" s="1"/>
      <c r="UCH211" s="90"/>
      <c r="UCI211" s="1"/>
      <c r="UCJ211" s="90"/>
      <c r="UCK211" s="1"/>
      <c r="UCL211" s="90"/>
      <c r="UCM211" s="1"/>
      <c r="UCN211" s="90"/>
      <c r="UCO211" s="1"/>
      <c r="UCP211" s="90"/>
      <c r="UCQ211" s="1"/>
      <c r="UCR211" s="90"/>
      <c r="UCS211" s="1"/>
      <c r="UCT211" s="90"/>
      <c r="UCU211" s="1"/>
      <c r="UCV211" s="90"/>
      <c r="UCW211" s="1"/>
      <c r="UCX211" s="90"/>
      <c r="UCY211" s="1"/>
      <c r="UCZ211" s="90"/>
      <c r="UDA211" s="1"/>
      <c r="UDB211" s="90"/>
      <c r="UDC211" s="1"/>
      <c r="UDD211" s="90"/>
      <c r="UDE211" s="1"/>
      <c r="UDF211" s="90"/>
      <c r="UDG211" s="1"/>
      <c r="UDH211" s="90"/>
      <c r="UDI211" s="1"/>
      <c r="UDJ211" s="90"/>
      <c r="UDK211" s="1"/>
      <c r="UDL211" s="90"/>
      <c r="UDM211" s="1"/>
      <c r="UDN211" s="90"/>
      <c r="UDO211" s="1"/>
      <c r="UDP211" s="90"/>
      <c r="UDQ211" s="1"/>
      <c r="UDR211" s="90"/>
      <c r="UDS211" s="1"/>
      <c r="UDT211" s="90"/>
      <c r="UDU211" s="1"/>
      <c r="UDV211" s="90"/>
      <c r="UDW211" s="1"/>
      <c r="UDX211" s="90"/>
      <c r="UDY211" s="1"/>
      <c r="UDZ211" s="90"/>
      <c r="UEA211" s="1"/>
      <c r="UEB211" s="90"/>
      <c r="UEC211" s="1"/>
      <c r="UED211" s="90"/>
      <c r="UEE211" s="1"/>
      <c r="UEF211" s="90"/>
      <c r="UEG211" s="1"/>
      <c r="UEH211" s="90"/>
      <c r="UEI211" s="1"/>
      <c r="UEJ211" s="90"/>
      <c r="UEK211" s="1"/>
      <c r="UEL211" s="90"/>
      <c r="UEM211" s="1"/>
      <c r="UEN211" s="90"/>
      <c r="UEO211" s="1"/>
      <c r="UEP211" s="90"/>
      <c r="UEQ211" s="1"/>
      <c r="UER211" s="90"/>
      <c r="UES211" s="1"/>
      <c r="UET211" s="90"/>
      <c r="UEU211" s="1"/>
      <c r="UEV211" s="90"/>
      <c r="UEW211" s="1"/>
      <c r="UEX211" s="90"/>
      <c r="UEY211" s="1"/>
      <c r="UEZ211" s="90"/>
      <c r="UFA211" s="1"/>
      <c r="UFB211" s="90"/>
      <c r="UFC211" s="1"/>
      <c r="UFD211" s="90"/>
      <c r="UFE211" s="1"/>
      <c r="UFF211" s="90"/>
      <c r="UFG211" s="1"/>
      <c r="UFH211" s="90"/>
      <c r="UFI211" s="1"/>
      <c r="UFJ211" s="90"/>
      <c r="UFK211" s="1"/>
      <c r="UFL211" s="90"/>
      <c r="UFM211" s="1"/>
      <c r="UFN211" s="90"/>
      <c r="UFO211" s="1"/>
      <c r="UFP211" s="90"/>
      <c r="UFQ211" s="1"/>
      <c r="UFR211" s="90"/>
      <c r="UFS211" s="1"/>
      <c r="UFT211" s="90"/>
      <c r="UFU211" s="1"/>
      <c r="UFV211" s="90"/>
      <c r="UFW211" s="1"/>
      <c r="UFX211" s="90"/>
      <c r="UFY211" s="1"/>
      <c r="UFZ211" s="90"/>
      <c r="UGA211" s="1"/>
      <c r="UGB211" s="90"/>
      <c r="UGC211" s="1"/>
      <c r="UGD211" s="90"/>
      <c r="UGE211" s="1"/>
      <c r="UGF211" s="90"/>
      <c r="UGG211" s="1"/>
      <c r="UGH211" s="90"/>
      <c r="UGI211" s="1"/>
      <c r="UGJ211" s="90"/>
      <c r="UGK211" s="1"/>
      <c r="UGL211" s="90"/>
      <c r="UGM211" s="1"/>
      <c r="UGN211" s="90"/>
      <c r="UGO211" s="1"/>
      <c r="UGP211" s="90"/>
      <c r="UGQ211" s="1"/>
      <c r="UGR211" s="90"/>
      <c r="UGS211" s="1"/>
      <c r="UGT211" s="90"/>
      <c r="UGU211" s="1"/>
      <c r="UGV211" s="90"/>
      <c r="UGW211" s="1"/>
      <c r="UGX211" s="90"/>
      <c r="UGY211" s="1"/>
      <c r="UGZ211" s="90"/>
      <c r="UHA211" s="1"/>
      <c r="UHB211" s="90"/>
      <c r="UHC211" s="1"/>
      <c r="UHD211" s="90"/>
      <c r="UHE211" s="1"/>
      <c r="UHF211" s="90"/>
      <c r="UHG211" s="1"/>
      <c r="UHH211" s="90"/>
      <c r="UHI211" s="1"/>
      <c r="UHJ211" s="90"/>
      <c r="UHK211" s="1"/>
      <c r="UHL211" s="90"/>
      <c r="UHM211" s="1"/>
      <c r="UHN211" s="90"/>
      <c r="UHO211" s="1"/>
      <c r="UHP211" s="90"/>
      <c r="UHQ211" s="1"/>
      <c r="UHR211" s="90"/>
      <c r="UHS211" s="1"/>
      <c r="UHT211" s="90"/>
      <c r="UHU211" s="1"/>
      <c r="UHV211" s="90"/>
      <c r="UHW211" s="1"/>
      <c r="UHX211" s="90"/>
      <c r="UHY211" s="1"/>
      <c r="UHZ211" s="90"/>
      <c r="UIA211" s="1"/>
      <c r="UIB211" s="90"/>
      <c r="UIC211" s="1"/>
      <c r="UID211" s="90"/>
      <c r="UIE211" s="1"/>
      <c r="UIF211" s="90"/>
      <c r="UIG211" s="1"/>
      <c r="UIH211" s="90"/>
      <c r="UII211" s="1"/>
      <c r="UIJ211" s="90"/>
      <c r="UIK211" s="1"/>
      <c r="UIL211" s="90"/>
      <c r="UIM211" s="1"/>
      <c r="UIN211" s="90"/>
      <c r="UIO211" s="1"/>
      <c r="UIP211" s="90"/>
      <c r="UIQ211" s="1"/>
      <c r="UIR211" s="90"/>
      <c r="UIS211" s="1"/>
      <c r="UIT211" s="90"/>
      <c r="UIU211" s="1"/>
      <c r="UIV211" s="90"/>
      <c r="UIW211" s="1"/>
      <c r="UIX211" s="90"/>
      <c r="UIY211" s="1"/>
      <c r="UIZ211" s="90"/>
      <c r="UJA211" s="1"/>
      <c r="UJB211" s="90"/>
      <c r="UJC211" s="1"/>
      <c r="UJD211" s="90"/>
      <c r="UJE211" s="1"/>
      <c r="UJF211" s="90"/>
      <c r="UJG211" s="1"/>
      <c r="UJH211" s="90"/>
      <c r="UJI211" s="1"/>
      <c r="UJJ211" s="90"/>
      <c r="UJK211" s="1"/>
      <c r="UJL211" s="90"/>
      <c r="UJM211" s="1"/>
      <c r="UJN211" s="90"/>
      <c r="UJO211" s="1"/>
      <c r="UJP211" s="90"/>
      <c r="UJQ211" s="1"/>
      <c r="UJR211" s="90"/>
      <c r="UJS211" s="1"/>
      <c r="UJT211" s="90"/>
      <c r="UJU211" s="1"/>
      <c r="UJV211" s="90"/>
      <c r="UJW211" s="1"/>
      <c r="UJX211" s="90"/>
      <c r="UJY211" s="1"/>
      <c r="UJZ211" s="90"/>
      <c r="UKA211" s="1"/>
      <c r="UKB211" s="90"/>
      <c r="UKC211" s="1"/>
      <c r="UKD211" s="90"/>
      <c r="UKE211" s="1"/>
      <c r="UKF211" s="90"/>
      <c r="UKG211" s="1"/>
      <c r="UKH211" s="90"/>
      <c r="UKI211" s="1"/>
      <c r="UKJ211" s="90"/>
      <c r="UKK211" s="1"/>
      <c r="UKL211" s="90"/>
      <c r="UKM211" s="1"/>
      <c r="UKN211" s="90"/>
      <c r="UKO211" s="1"/>
      <c r="UKP211" s="90"/>
      <c r="UKQ211" s="1"/>
      <c r="UKR211" s="90"/>
      <c r="UKS211" s="1"/>
      <c r="UKT211" s="90"/>
      <c r="UKU211" s="1"/>
      <c r="UKV211" s="90"/>
      <c r="UKW211" s="1"/>
      <c r="UKX211" s="90"/>
      <c r="UKY211" s="1"/>
      <c r="UKZ211" s="90"/>
      <c r="ULA211" s="1"/>
      <c r="ULB211" s="90"/>
      <c r="ULC211" s="1"/>
      <c r="ULD211" s="90"/>
      <c r="ULE211" s="1"/>
      <c r="ULF211" s="90"/>
      <c r="ULG211" s="1"/>
      <c r="ULH211" s="90"/>
      <c r="ULI211" s="1"/>
      <c r="ULJ211" s="90"/>
      <c r="ULK211" s="1"/>
      <c r="ULL211" s="90"/>
      <c r="ULM211" s="1"/>
      <c r="ULN211" s="90"/>
      <c r="ULO211" s="1"/>
      <c r="ULP211" s="90"/>
      <c r="ULQ211" s="1"/>
      <c r="ULR211" s="90"/>
      <c r="ULS211" s="1"/>
      <c r="ULT211" s="90"/>
      <c r="ULU211" s="1"/>
      <c r="ULV211" s="90"/>
      <c r="ULW211" s="1"/>
      <c r="ULX211" s="90"/>
      <c r="ULY211" s="1"/>
      <c r="ULZ211" s="90"/>
      <c r="UMA211" s="1"/>
      <c r="UMB211" s="90"/>
      <c r="UMC211" s="1"/>
      <c r="UMD211" s="90"/>
      <c r="UME211" s="1"/>
      <c r="UMF211" s="90"/>
      <c r="UMG211" s="1"/>
      <c r="UMH211" s="90"/>
      <c r="UMI211" s="1"/>
      <c r="UMJ211" s="90"/>
      <c r="UMK211" s="1"/>
      <c r="UML211" s="90"/>
      <c r="UMM211" s="1"/>
      <c r="UMN211" s="90"/>
      <c r="UMO211" s="1"/>
      <c r="UMP211" s="90"/>
      <c r="UMQ211" s="1"/>
      <c r="UMR211" s="90"/>
      <c r="UMS211" s="1"/>
      <c r="UMT211" s="90"/>
      <c r="UMU211" s="1"/>
      <c r="UMV211" s="90"/>
      <c r="UMW211" s="1"/>
      <c r="UMX211" s="90"/>
      <c r="UMY211" s="1"/>
      <c r="UMZ211" s="90"/>
      <c r="UNA211" s="1"/>
      <c r="UNB211" s="90"/>
      <c r="UNC211" s="1"/>
      <c r="UND211" s="90"/>
      <c r="UNE211" s="1"/>
      <c r="UNF211" s="90"/>
      <c r="UNG211" s="1"/>
      <c r="UNH211" s="90"/>
      <c r="UNI211" s="1"/>
      <c r="UNJ211" s="90"/>
      <c r="UNK211" s="1"/>
      <c r="UNL211" s="90"/>
      <c r="UNM211" s="1"/>
      <c r="UNN211" s="90"/>
      <c r="UNO211" s="1"/>
      <c r="UNP211" s="90"/>
      <c r="UNQ211" s="1"/>
      <c r="UNR211" s="90"/>
      <c r="UNS211" s="1"/>
      <c r="UNT211" s="90"/>
      <c r="UNU211" s="1"/>
      <c r="UNV211" s="90"/>
      <c r="UNW211" s="1"/>
      <c r="UNX211" s="90"/>
      <c r="UNY211" s="1"/>
      <c r="UNZ211" s="90"/>
      <c r="UOA211" s="1"/>
      <c r="UOB211" s="90"/>
      <c r="UOC211" s="1"/>
      <c r="UOD211" s="90"/>
      <c r="UOE211" s="1"/>
      <c r="UOF211" s="90"/>
      <c r="UOG211" s="1"/>
      <c r="UOH211" s="90"/>
      <c r="UOI211" s="1"/>
      <c r="UOJ211" s="90"/>
      <c r="UOK211" s="1"/>
      <c r="UOL211" s="90"/>
      <c r="UOM211" s="1"/>
      <c r="UON211" s="90"/>
      <c r="UOO211" s="1"/>
      <c r="UOP211" s="90"/>
      <c r="UOQ211" s="1"/>
      <c r="UOR211" s="90"/>
      <c r="UOS211" s="1"/>
      <c r="UOT211" s="90"/>
      <c r="UOU211" s="1"/>
      <c r="UOV211" s="90"/>
      <c r="UOW211" s="1"/>
      <c r="UOX211" s="90"/>
      <c r="UOY211" s="1"/>
      <c r="UOZ211" s="90"/>
      <c r="UPA211" s="1"/>
      <c r="UPB211" s="90"/>
      <c r="UPC211" s="1"/>
      <c r="UPD211" s="90"/>
      <c r="UPE211" s="1"/>
      <c r="UPF211" s="90"/>
      <c r="UPG211" s="1"/>
      <c r="UPH211" s="90"/>
      <c r="UPI211" s="1"/>
      <c r="UPJ211" s="90"/>
      <c r="UPK211" s="1"/>
      <c r="UPL211" s="90"/>
      <c r="UPM211" s="1"/>
      <c r="UPN211" s="90"/>
      <c r="UPO211" s="1"/>
      <c r="UPP211" s="90"/>
      <c r="UPQ211" s="1"/>
      <c r="UPR211" s="90"/>
      <c r="UPS211" s="1"/>
      <c r="UPT211" s="90"/>
      <c r="UPU211" s="1"/>
      <c r="UPV211" s="90"/>
      <c r="UPW211" s="1"/>
      <c r="UPX211" s="90"/>
      <c r="UPY211" s="1"/>
      <c r="UPZ211" s="90"/>
      <c r="UQA211" s="1"/>
      <c r="UQB211" s="90"/>
      <c r="UQC211" s="1"/>
      <c r="UQD211" s="90"/>
      <c r="UQE211" s="1"/>
      <c r="UQF211" s="90"/>
      <c r="UQG211" s="1"/>
      <c r="UQH211" s="90"/>
      <c r="UQI211" s="1"/>
      <c r="UQJ211" s="90"/>
      <c r="UQK211" s="1"/>
      <c r="UQL211" s="90"/>
      <c r="UQM211" s="1"/>
      <c r="UQN211" s="90"/>
      <c r="UQO211" s="1"/>
      <c r="UQP211" s="90"/>
      <c r="UQQ211" s="1"/>
      <c r="UQR211" s="90"/>
      <c r="UQS211" s="1"/>
      <c r="UQT211" s="90"/>
      <c r="UQU211" s="1"/>
      <c r="UQV211" s="90"/>
      <c r="UQW211" s="1"/>
      <c r="UQX211" s="90"/>
      <c r="UQY211" s="1"/>
      <c r="UQZ211" s="90"/>
      <c r="URA211" s="1"/>
      <c r="URB211" s="90"/>
      <c r="URC211" s="1"/>
      <c r="URD211" s="90"/>
      <c r="URE211" s="1"/>
      <c r="URF211" s="90"/>
      <c r="URG211" s="1"/>
      <c r="URH211" s="90"/>
      <c r="URI211" s="1"/>
      <c r="URJ211" s="90"/>
      <c r="URK211" s="1"/>
      <c r="URL211" s="90"/>
      <c r="URM211" s="1"/>
      <c r="URN211" s="90"/>
      <c r="URO211" s="1"/>
      <c r="URP211" s="90"/>
      <c r="URQ211" s="1"/>
      <c r="URR211" s="90"/>
      <c r="URS211" s="1"/>
      <c r="URT211" s="90"/>
      <c r="URU211" s="1"/>
      <c r="URV211" s="90"/>
      <c r="URW211" s="1"/>
      <c r="URX211" s="90"/>
      <c r="URY211" s="1"/>
      <c r="URZ211" s="90"/>
      <c r="USA211" s="1"/>
      <c r="USB211" s="90"/>
      <c r="USC211" s="1"/>
      <c r="USD211" s="90"/>
      <c r="USE211" s="1"/>
      <c r="USF211" s="90"/>
      <c r="USG211" s="1"/>
      <c r="USH211" s="90"/>
      <c r="USI211" s="1"/>
      <c r="USJ211" s="90"/>
      <c r="USK211" s="1"/>
      <c r="USL211" s="90"/>
      <c r="USM211" s="1"/>
      <c r="USN211" s="90"/>
      <c r="USO211" s="1"/>
      <c r="USP211" s="90"/>
      <c r="USQ211" s="1"/>
      <c r="USR211" s="90"/>
      <c r="USS211" s="1"/>
      <c r="UST211" s="90"/>
      <c r="USU211" s="1"/>
      <c r="USV211" s="90"/>
      <c r="USW211" s="1"/>
      <c r="USX211" s="90"/>
      <c r="USY211" s="1"/>
      <c r="USZ211" s="90"/>
      <c r="UTA211" s="1"/>
      <c r="UTB211" s="90"/>
      <c r="UTC211" s="1"/>
      <c r="UTD211" s="90"/>
      <c r="UTE211" s="1"/>
      <c r="UTF211" s="90"/>
      <c r="UTG211" s="1"/>
      <c r="UTH211" s="90"/>
      <c r="UTI211" s="1"/>
      <c r="UTJ211" s="90"/>
      <c r="UTK211" s="1"/>
      <c r="UTL211" s="90"/>
      <c r="UTM211" s="1"/>
      <c r="UTN211" s="90"/>
      <c r="UTO211" s="1"/>
      <c r="UTP211" s="90"/>
      <c r="UTQ211" s="1"/>
      <c r="UTR211" s="90"/>
      <c r="UTS211" s="1"/>
      <c r="UTT211" s="90"/>
      <c r="UTU211" s="1"/>
      <c r="UTV211" s="90"/>
      <c r="UTW211" s="1"/>
      <c r="UTX211" s="90"/>
      <c r="UTY211" s="1"/>
      <c r="UTZ211" s="90"/>
      <c r="UUA211" s="1"/>
      <c r="UUB211" s="90"/>
      <c r="UUC211" s="1"/>
      <c r="UUD211" s="90"/>
      <c r="UUE211" s="1"/>
      <c r="UUF211" s="90"/>
      <c r="UUG211" s="1"/>
      <c r="UUH211" s="90"/>
      <c r="UUI211" s="1"/>
      <c r="UUJ211" s="90"/>
      <c r="UUK211" s="1"/>
      <c r="UUL211" s="90"/>
      <c r="UUM211" s="1"/>
      <c r="UUN211" s="90"/>
      <c r="UUO211" s="1"/>
      <c r="UUP211" s="90"/>
      <c r="UUQ211" s="1"/>
      <c r="UUR211" s="90"/>
      <c r="UUS211" s="1"/>
      <c r="UUT211" s="90"/>
      <c r="UUU211" s="1"/>
      <c r="UUV211" s="90"/>
      <c r="UUW211" s="1"/>
      <c r="UUX211" s="90"/>
      <c r="UUY211" s="1"/>
      <c r="UUZ211" s="90"/>
      <c r="UVA211" s="1"/>
      <c r="UVB211" s="90"/>
      <c r="UVC211" s="1"/>
      <c r="UVD211" s="90"/>
      <c r="UVE211" s="1"/>
      <c r="UVF211" s="90"/>
      <c r="UVG211" s="1"/>
      <c r="UVH211" s="90"/>
      <c r="UVI211" s="1"/>
      <c r="UVJ211" s="90"/>
      <c r="UVK211" s="1"/>
      <c r="UVL211" s="90"/>
      <c r="UVM211" s="1"/>
      <c r="UVN211" s="90"/>
      <c r="UVO211" s="1"/>
      <c r="UVP211" s="90"/>
      <c r="UVQ211" s="1"/>
      <c r="UVR211" s="90"/>
      <c r="UVS211" s="1"/>
      <c r="UVT211" s="90"/>
      <c r="UVU211" s="1"/>
      <c r="UVV211" s="90"/>
      <c r="UVW211" s="1"/>
      <c r="UVX211" s="90"/>
      <c r="UVY211" s="1"/>
      <c r="UVZ211" s="90"/>
      <c r="UWA211" s="1"/>
      <c r="UWB211" s="90"/>
      <c r="UWC211" s="1"/>
      <c r="UWD211" s="90"/>
      <c r="UWE211" s="1"/>
      <c r="UWF211" s="90"/>
      <c r="UWG211" s="1"/>
      <c r="UWH211" s="90"/>
      <c r="UWI211" s="1"/>
      <c r="UWJ211" s="90"/>
      <c r="UWK211" s="1"/>
      <c r="UWL211" s="90"/>
      <c r="UWM211" s="1"/>
      <c r="UWN211" s="90"/>
      <c r="UWO211" s="1"/>
      <c r="UWP211" s="90"/>
      <c r="UWQ211" s="1"/>
      <c r="UWR211" s="90"/>
      <c r="UWS211" s="1"/>
      <c r="UWT211" s="90"/>
      <c r="UWU211" s="1"/>
      <c r="UWV211" s="90"/>
      <c r="UWW211" s="1"/>
      <c r="UWX211" s="90"/>
      <c r="UWY211" s="1"/>
      <c r="UWZ211" s="90"/>
      <c r="UXA211" s="1"/>
      <c r="UXB211" s="90"/>
      <c r="UXC211" s="1"/>
      <c r="UXD211" s="90"/>
      <c r="UXE211" s="1"/>
      <c r="UXF211" s="90"/>
      <c r="UXG211" s="1"/>
      <c r="UXH211" s="90"/>
      <c r="UXI211" s="1"/>
      <c r="UXJ211" s="90"/>
      <c r="UXK211" s="1"/>
      <c r="UXL211" s="90"/>
      <c r="UXM211" s="1"/>
      <c r="UXN211" s="90"/>
      <c r="UXO211" s="1"/>
      <c r="UXP211" s="90"/>
      <c r="UXQ211" s="1"/>
      <c r="UXR211" s="90"/>
      <c r="UXS211" s="1"/>
      <c r="UXT211" s="90"/>
      <c r="UXU211" s="1"/>
      <c r="UXV211" s="90"/>
      <c r="UXW211" s="1"/>
      <c r="UXX211" s="90"/>
      <c r="UXY211" s="1"/>
      <c r="UXZ211" s="90"/>
      <c r="UYA211" s="1"/>
      <c r="UYB211" s="90"/>
      <c r="UYC211" s="1"/>
      <c r="UYD211" s="90"/>
      <c r="UYE211" s="1"/>
      <c r="UYF211" s="90"/>
      <c r="UYG211" s="1"/>
      <c r="UYH211" s="90"/>
      <c r="UYI211" s="1"/>
      <c r="UYJ211" s="90"/>
      <c r="UYK211" s="1"/>
      <c r="UYL211" s="90"/>
      <c r="UYM211" s="1"/>
      <c r="UYN211" s="90"/>
      <c r="UYO211" s="1"/>
      <c r="UYP211" s="90"/>
      <c r="UYQ211" s="1"/>
      <c r="UYR211" s="90"/>
      <c r="UYS211" s="1"/>
      <c r="UYT211" s="90"/>
      <c r="UYU211" s="1"/>
      <c r="UYV211" s="90"/>
      <c r="UYW211" s="1"/>
      <c r="UYX211" s="90"/>
      <c r="UYY211" s="1"/>
      <c r="UYZ211" s="90"/>
      <c r="UZA211" s="1"/>
      <c r="UZB211" s="90"/>
      <c r="UZC211" s="1"/>
      <c r="UZD211" s="90"/>
      <c r="UZE211" s="1"/>
      <c r="UZF211" s="90"/>
      <c r="UZG211" s="1"/>
      <c r="UZH211" s="90"/>
      <c r="UZI211" s="1"/>
      <c r="UZJ211" s="90"/>
      <c r="UZK211" s="1"/>
      <c r="UZL211" s="90"/>
      <c r="UZM211" s="1"/>
      <c r="UZN211" s="90"/>
      <c r="UZO211" s="1"/>
      <c r="UZP211" s="90"/>
      <c r="UZQ211" s="1"/>
      <c r="UZR211" s="90"/>
      <c r="UZS211" s="1"/>
      <c r="UZT211" s="90"/>
      <c r="UZU211" s="1"/>
      <c r="UZV211" s="90"/>
      <c r="UZW211" s="1"/>
      <c r="UZX211" s="90"/>
      <c r="UZY211" s="1"/>
      <c r="UZZ211" s="90"/>
      <c r="VAA211" s="1"/>
      <c r="VAB211" s="90"/>
      <c r="VAC211" s="1"/>
      <c r="VAD211" s="90"/>
      <c r="VAE211" s="1"/>
      <c r="VAF211" s="90"/>
      <c r="VAG211" s="1"/>
      <c r="VAH211" s="90"/>
      <c r="VAI211" s="1"/>
      <c r="VAJ211" s="90"/>
      <c r="VAK211" s="1"/>
      <c r="VAL211" s="90"/>
      <c r="VAM211" s="1"/>
      <c r="VAN211" s="90"/>
      <c r="VAO211" s="1"/>
      <c r="VAP211" s="90"/>
      <c r="VAQ211" s="1"/>
      <c r="VAR211" s="90"/>
      <c r="VAS211" s="1"/>
      <c r="VAT211" s="90"/>
      <c r="VAU211" s="1"/>
      <c r="VAV211" s="90"/>
      <c r="VAW211" s="1"/>
      <c r="VAX211" s="90"/>
      <c r="VAY211" s="1"/>
      <c r="VAZ211" s="90"/>
      <c r="VBA211" s="1"/>
      <c r="VBB211" s="90"/>
      <c r="VBC211" s="1"/>
      <c r="VBD211" s="90"/>
      <c r="VBE211" s="1"/>
      <c r="VBF211" s="90"/>
      <c r="VBG211" s="1"/>
      <c r="VBH211" s="90"/>
      <c r="VBI211" s="1"/>
      <c r="VBJ211" s="90"/>
      <c r="VBK211" s="1"/>
      <c r="VBL211" s="90"/>
      <c r="VBM211" s="1"/>
      <c r="VBN211" s="90"/>
      <c r="VBO211" s="1"/>
      <c r="VBP211" s="90"/>
      <c r="VBQ211" s="1"/>
      <c r="VBR211" s="90"/>
      <c r="VBS211" s="1"/>
      <c r="VBT211" s="90"/>
      <c r="VBU211" s="1"/>
      <c r="VBV211" s="90"/>
      <c r="VBW211" s="1"/>
      <c r="VBX211" s="90"/>
      <c r="VBY211" s="1"/>
      <c r="VBZ211" s="90"/>
      <c r="VCA211" s="1"/>
      <c r="VCB211" s="90"/>
      <c r="VCC211" s="1"/>
      <c r="VCD211" s="90"/>
      <c r="VCE211" s="1"/>
      <c r="VCF211" s="90"/>
      <c r="VCG211" s="1"/>
      <c r="VCH211" s="90"/>
      <c r="VCI211" s="1"/>
      <c r="VCJ211" s="90"/>
      <c r="VCK211" s="1"/>
      <c r="VCL211" s="90"/>
      <c r="VCM211" s="1"/>
      <c r="VCN211" s="90"/>
      <c r="VCO211" s="1"/>
      <c r="VCP211" s="90"/>
      <c r="VCQ211" s="1"/>
      <c r="VCR211" s="90"/>
      <c r="VCS211" s="1"/>
      <c r="VCT211" s="90"/>
      <c r="VCU211" s="1"/>
      <c r="VCV211" s="90"/>
      <c r="VCW211" s="1"/>
      <c r="VCX211" s="90"/>
      <c r="VCY211" s="1"/>
      <c r="VCZ211" s="90"/>
      <c r="VDA211" s="1"/>
      <c r="VDB211" s="90"/>
      <c r="VDC211" s="1"/>
      <c r="VDD211" s="90"/>
      <c r="VDE211" s="1"/>
      <c r="VDF211" s="90"/>
      <c r="VDG211" s="1"/>
      <c r="VDH211" s="90"/>
      <c r="VDI211" s="1"/>
      <c r="VDJ211" s="90"/>
      <c r="VDK211" s="1"/>
      <c r="VDL211" s="90"/>
      <c r="VDM211" s="1"/>
      <c r="VDN211" s="90"/>
      <c r="VDO211" s="1"/>
      <c r="VDP211" s="90"/>
      <c r="VDQ211" s="1"/>
      <c r="VDR211" s="90"/>
      <c r="VDS211" s="1"/>
      <c r="VDT211" s="90"/>
      <c r="VDU211" s="1"/>
      <c r="VDV211" s="90"/>
      <c r="VDW211" s="1"/>
      <c r="VDX211" s="90"/>
      <c r="VDY211" s="1"/>
      <c r="VDZ211" s="90"/>
      <c r="VEA211" s="1"/>
      <c r="VEB211" s="90"/>
      <c r="VEC211" s="1"/>
      <c r="VED211" s="90"/>
      <c r="VEE211" s="1"/>
      <c r="VEF211" s="90"/>
      <c r="VEG211" s="1"/>
      <c r="VEH211" s="90"/>
      <c r="VEI211" s="1"/>
      <c r="VEJ211" s="90"/>
      <c r="VEK211" s="1"/>
      <c r="VEL211" s="90"/>
      <c r="VEM211" s="1"/>
      <c r="VEN211" s="90"/>
      <c r="VEO211" s="1"/>
      <c r="VEP211" s="90"/>
      <c r="VEQ211" s="1"/>
      <c r="VER211" s="90"/>
      <c r="VES211" s="1"/>
      <c r="VET211" s="90"/>
      <c r="VEU211" s="1"/>
      <c r="VEV211" s="90"/>
      <c r="VEW211" s="1"/>
      <c r="VEX211" s="90"/>
      <c r="VEY211" s="1"/>
      <c r="VEZ211" s="90"/>
      <c r="VFA211" s="1"/>
      <c r="VFB211" s="90"/>
      <c r="VFC211" s="1"/>
      <c r="VFD211" s="90"/>
      <c r="VFE211" s="1"/>
      <c r="VFF211" s="90"/>
      <c r="VFG211" s="1"/>
      <c r="VFH211" s="90"/>
      <c r="VFI211" s="1"/>
      <c r="VFJ211" s="90"/>
      <c r="VFK211" s="1"/>
      <c r="VFL211" s="90"/>
      <c r="VFM211" s="1"/>
      <c r="VFN211" s="90"/>
      <c r="VFO211" s="1"/>
      <c r="VFP211" s="90"/>
      <c r="VFQ211" s="1"/>
      <c r="VFR211" s="90"/>
      <c r="VFS211" s="1"/>
      <c r="VFT211" s="90"/>
      <c r="VFU211" s="1"/>
      <c r="VFV211" s="90"/>
      <c r="VFW211" s="1"/>
      <c r="VFX211" s="90"/>
      <c r="VFY211" s="1"/>
      <c r="VFZ211" s="90"/>
      <c r="VGA211" s="1"/>
      <c r="VGB211" s="90"/>
      <c r="VGC211" s="1"/>
      <c r="VGD211" s="90"/>
      <c r="VGE211" s="1"/>
      <c r="VGF211" s="90"/>
      <c r="VGG211" s="1"/>
      <c r="VGH211" s="90"/>
      <c r="VGI211" s="1"/>
      <c r="VGJ211" s="90"/>
      <c r="VGK211" s="1"/>
      <c r="VGL211" s="90"/>
      <c r="VGM211" s="1"/>
      <c r="VGN211" s="90"/>
      <c r="VGO211" s="1"/>
      <c r="VGP211" s="90"/>
      <c r="VGQ211" s="1"/>
      <c r="VGR211" s="90"/>
      <c r="VGS211" s="1"/>
      <c r="VGT211" s="90"/>
      <c r="VGU211" s="1"/>
      <c r="VGV211" s="90"/>
      <c r="VGW211" s="1"/>
      <c r="VGX211" s="90"/>
      <c r="VGY211" s="1"/>
      <c r="VGZ211" s="90"/>
      <c r="VHA211" s="1"/>
      <c r="VHB211" s="90"/>
      <c r="VHC211" s="1"/>
      <c r="VHD211" s="90"/>
      <c r="VHE211" s="1"/>
      <c r="VHF211" s="90"/>
      <c r="VHG211" s="1"/>
      <c r="VHH211" s="90"/>
      <c r="VHI211" s="1"/>
      <c r="VHJ211" s="90"/>
      <c r="VHK211" s="1"/>
      <c r="VHL211" s="90"/>
      <c r="VHM211" s="1"/>
      <c r="VHN211" s="90"/>
      <c r="VHO211" s="1"/>
      <c r="VHP211" s="90"/>
      <c r="VHQ211" s="1"/>
      <c r="VHR211" s="90"/>
      <c r="VHS211" s="1"/>
      <c r="VHT211" s="90"/>
      <c r="VHU211" s="1"/>
      <c r="VHV211" s="90"/>
      <c r="VHW211" s="1"/>
      <c r="VHX211" s="90"/>
      <c r="VHY211" s="1"/>
      <c r="VHZ211" s="90"/>
      <c r="VIA211" s="1"/>
      <c r="VIB211" s="90"/>
      <c r="VIC211" s="1"/>
      <c r="VID211" s="90"/>
      <c r="VIE211" s="1"/>
      <c r="VIF211" s="90"/>
      <c r="VIG211" s="1"/>
      <c r="VIH211" s="90"/>
      <c r="VII211" s="1"/>
      <c r="VIJ211" s="90"/>
      <c r="VIK211" s="1"/>
      <c r="VIL211" s="90"/>
      <c r="VIM211" s="1"/>
      <c r="VIN211" s="90"/>
      <c r="VIO211" s="1"/>
      <c r="VIP211" s="90"/>
      <c r="VIQ211" s="1"/>
      <c r="VIR211" s="90"/>
      <c r="VIS211" s="1"/>
      <c r="VIT211" s="90"/>
      <c r="VIU211" s="1"/>
      <c r="VIV211" s="90"/>
      <c r="VIW211" s="1"/>
      <c r="VIX211" s="90"/>
      <c r="VIY211" s="1"/>
      <c r="VIZ211" s="90"/>
      <c r="VJA211" s="1"/>
      <c r="VJB211" s="90"/>
      <c r="VJC211" s="1"/>
      <c r="VJD211" s="90"/>
      <c r="VJE211" s="1"/>
      <c r="VJF211" s="90"/>
      <c r="VJG211" s="1"/>
      <c r="VJH211" s="90"/>
      <c r="VJI211" s="1"/>
      <c r="VJJ211" s="90"/>
      <c r="VJK211" s="1"/>
      <c r="VJL211" s="90"/>
      <c r="VJM211" s="1"/>
      <c r="VJN211" s="90"/>
      <c r="VJO211" s="1"/>
      <c r="VJP211" s="90"/>
      <c r="VJQ211" s="1"/>
      <c r="VJR211" s="90"/>
      <c r="VJS211" s="1"/>
      <c r="VJT211" s="90"/>
      <c r="VJU211" s="1"/>
      <c r="VJV211" s="90"/>
      <c r="VJW211" s="1"/>
      <c r="VJX211" s="90"/>
      <c r="VJY211" s="1"/>
      <c r="VJZ211" s="90"/>
      <c r="VKA211" s="1"/>
      <c r="VKB211" s="90"/>
      <c r="VKC211" s="1"/>
      <c r="VKD211" s="90"/>
      <c r="VKE211" s="1"/>
      <c r="VKF211" s="90"/>
      <c r="VKG211" s="1"/>
      <c r="VKH211" s="90"/>
      <c r="VKI211" s="1"/>
      <c r="VKJ211" s="90"/>
      <c r="VKK211" s="1"/>
      <c r="VKL211" s="90"/>
      <c r="VKM211" s="1"/>
      <c r="VKN211" s="90"/>
      <c r="VKO211" s="1"/>
      <c r="VKP211" s="90"/>
      <c r="VKQ211" s="1"/>
      <c r="VKR211" s="90"/>
      <c r="VKS211" s="1"/>
      <c r="VKT211" s="90"/>
      <c r="VKU211" s="1"/>
      <c r="VKV211" s="90"/>
      <c r="VKW211" s="1"/>
      <c r="VKX211" s="90"/>
      <c r="VKY211" s="1"/>
      <c r="VKZ211" s="90"/>
      <c r="VLA211" s="1"/>
      <c r="VLB211" s="90"/>
      <c r="VLC211" s="1"/>
      <c r="VLD211" s="90"/>
      <c r="VLE211" s="1"/>
      <c r="VLF211" s="90"/>
      <c r="VLG211" s="1"/>
      <c r="VLH211" s="90"/>
      <c r="VLI211" s="1"/>
      <c r="VLJ211" s="90"/>
      <c r="VLK211" s="1"/>
      <c r="VLL211" s="90"/>
      <c r="VLM211" s="1"/>
      <c r="VLN211" s="90"/>
      <c r="VLO211" s="1"/>
      <c r="VLP211" s="90"/>
      <c r="VLQ211" s="1"/>
      <c r="VLR211" s="90"/>
      <c r="VLS211" s="1"/>
      <c r="VLT211" s="90"/>
      <c r="VLU211" s="1"/>
      <c r="VLV211" s="90"/>
      <c r="VLW211" s="1"/>
      <c r="VLX211" s="90"/>
      <c r="VLY211" s="1"/>
      <c r="VLZ211" s="90"/>
      <c r="VMA211" s="1"/>
      <c r="VMB211" s="90"/>
      <c r="VMC211" s="1"/>
      <c r="VMD211" s="90"/>
      <c r="VME211" s="1"/>
      <c r="VMF211" s="90"/>
      <c r="VMG211" s="1"/>
      <c r="VMH211" s="90"/>
      <c r="VMI211" s="1"/>
      <c r="VMJ211" s="90"/>
      <c r="VMK211" s="1"/>
      <c r="VML211" s="90"/>
      <c r="VMM211" s="1"/>
      <c r="VMN211" s="90"/>
      <c r="VMO211" s="1"/>
      <c r="VMP211" s="90"/>
      <c r="VMQ211" s="1"/>
      <c r="VMR211" s="90"/>
      <c r="VMS211" s="1"/>
      <c r="VMT211" s="90"/>
      <c r="VMU211" s="1"/>
      <c r="VMV211" s="90"/>
      <c r="VMW211" s="1"/>
      <c r="VMX211" s="90"/>
      <c r="VMY211" s="1"/>
      <c r="VMZ211" s="90"/>
      <c r="VNA211" s="1"/>
      <c r="VNB211" s="90"/>
      <c r="VNC211" s="1"/>
      <c r="VND211" s="90"/>
      <c r="VNE211" s="1"/>
      <c r="VNF211" s="90"/>
      <c r="VNG211" s="1"/>
      <c r="VNH211" s="90"/>
      <c r="VNI211" s="1"/>
      <c r="VNJ211" s="90"/>
      <c r="VNK211" s="1"/>
      <c r="VNL211" s="90"/>
      <c r="VNM211" s="1"/>
      <c r="VNN211" s="90"/>
      <c r="VNO211" s="1"/>
      <c r="VNP211" s="90"/>
      <c r="VNQ211" s="1"/>
      <c r="VNR211" s="90"/>
      <c r="VNS211" s="1"/>
      <c r="VNT211" s="90"/>
      <c r="VNU211" s="1"/>
      <c r="VNV211" s="90"/>
      <c r="VNW211" s="1"/>
      <c r="VNX211" s="90"/>
      <c r="VNY211" s="1"/>
      <c r="VNZ211" s="90"/>
      <c r="VOA211" s="1"/>
      <c r="VOB211" s="90"/>
      <c r="VOC211" s="1"/>
      <c r="VOD211" s="90"/>
      <c r="VOE211" s="1"/>
      <c r="VOF211" s="90"/>
      <c r="VOG211" s="1"/>
      <c r="VOH211" s="90"/>
      <c r="VOI211" s="1"/>
      <c r="VOJ211" s="90"/>
      <c r="VOK211" s="1"/>
      <c r="VOL211" s="90"/>
      <c r="VOM211" s="1"/>
      <c r="VON211" s="90"/>
      <c r="VOO211" s="1"/>
      <c r="VOP211" s="90"/>
      <c r="VOQ211" s="1"/>
      <c r="VOR211" s="90"/>
      <c r="VOS211" s="1"/>
      <c r="VOT211" s="90"/>
      <c r="VOU211" s="1"/>
      <c r="VOV211" s="90"/>
      <c r="VOW211" s="1"/>
      <c r="VOX211" s="90"/>
      <c r="VOY211" s="1"/>
      <c r="VOZ211" s="90"/>
      <c r="VPA211" s="1"/>
      <c r="VPB211" s="90"/>
      <c r="VPC211" s="1"/>
      <c r="VPD211" s="90"/>
      <c r="VPE211" s="1"/>
      <c r="VPF211" s="90"/>
      <c r="VPG211" s="1"/>
      <c r="VPH211" s="90"/>
      <c r="VPI211" s="1"/>
      <c r="VPJ211" s="90"/>
      <c r="VPK211" s="1"/>
      <c r="VPL211" s="90"/>
      <c r="VPM211" s="1"/>
      <c r="VPN211" s="90"/>
      <c r="VPO211" s="1"/>
      <c r="VPP211" s="90"/>
      <c r="VPQ211" s="1"/>
      <c r="VPR211" s="90"/>
      <c r="VPS211" s="1"/>
      <c r="VPT211" s="90"/>
      <c r="VPU211" s="1"/>
      <c r="VPV211" s="90"/>
      <c r="VPW211" s="1"/>
      <c r="VPX211" s="90"/>
      <c r="VPY211" s="1"/>
      <c r="VPZ211" s="90"/>
      <c r="VQA211" s="1"/>
      <c r="VQB211" s="90"/>
      <c r="VQC211" s="1"/>
      <c r="VQD211" s="90"/>
      <c r="VQE211" s="1"/>
      <c r="VQF211" s="90"/>
      <c r="VQG211" s="1"/>
      <c r="VQH211" s="90"/>
      <c r="VQI211" s="1"/>
      <c r="VQJ211" s="90"/>
      <c r="VQK211" s="1"/>
      <c r="VQL211" s="90"/>
      <c r="VQM211" s="1"/>
      <c r="VQN211" s="90"/>
      <c r="VQO211" s="1"/>
      <c r="VQP211" s="90"/>
      <c r="VQQ211" s="1"/>
      <c r="VQR211" s="90"/>
      <c r="VQS211" s="1"/>
      <c r="VQT211" s="90"/>
      <c r="VQU211" s="1"/>
      <c r="VQV211" s="90"/>
      <c r="VQW211" s="1"/>
      <c r="VQX211" s="90"/>
      <c r="VQY211" s="1"/>
      <c r="VQZ211" s="90"/>
      <c r="VRA211" s="1"/>
      <c r="VRB211" s="90"/>
      <c r="VRC211" s="1"/>
      <c r="VRD211" s="90"/>
      <c r="VRE211" s="1"/>
      <c r="VRF211" s="90"/>
      <c r="VRG211" s="1"/>
      <c r="VRH211" s="90"/>
      <c r="VRI211" s="1"/>
      <c r="VRJ211" s="90"/>
      <c r="VRK211" s="1"/>
      <c r="VRL211" s="90"/>
      <c r="VRM211" s="1"/>
      <c r="VRN211" s="90"/>
      <c r="VRO211" s="1"/>
      <c r="VRP211" s="90"/>
      <c r="VRQ211" s="1"/>
      <c r="VRR211" s="90"/>
      <c r="VRS211" s="1"/>
      <c r="VRT211" s="90"/>
      <c r="VRU211" s="1"/>
      <c r="VRV211" s="90"/>
      <c r="VRW211" s="1"/>
      <c r="VRX211" s="90"/>
      <c r="VRY211" s="1"/>
      <c r="VRZ211" s="90"/>
      <c r="VSA211" s="1"/>
      <c r="VSB211" s="90"/>
      <c r="VSC211" s="1"/>
      <c r="VSD211" s="90"/>
      <c r="VSE211" s="1"/>
      <c r="VSF211" s="90"/>
      <c r="VSG211" s="1"/>
      <c r="VSH211" s="90"/>
      <c r="VSI211" s="1"/>
      <c r="VSJ211" s="90"/>
      <c r="VSK211" s="1"/>
      <c r="VSL211" s="90"/>
      <c r="VSM211" s="1"/>
      <c r="VSN211" s="90"/>
      <c r="VSO211" s="1"/>
      <c r="VSP211" s="90"/>
      <c r="VSQ211" s="1"/>
      <c r="VSR211" s="90"/>
      <c r="VSS211" s="1"/>
      <c r="VST211" s="90"/>
      <c r="VSU211" s="1"/>
      <c r="VSV211" s="90"/>
      <c r="VSW211" s="1"/>
      <c r="VSX211" s="90"/>
      <c r="VSY211" s="1"/>
      <c r="VSZ211" s="90"/>
      <c r="VTA211" s="1"/>
      <c r="VTB211" s="90"/>
      <c r="VTC211" s="1"/>
      <c r="VTD211" s="90"/>
      <c r="VTE211" s="1"/>
      <c r="VTF211" s="90"/>
      <c r="VTG211" s="1"/>
      <c r="VTH211" s="90"/>
      <c r="VTI211" s="1"/>
      <c r="VTJ211" s="90"/>
      <c r="VTK211" s="1"/>
      <c r="VTL211" s="90"/>
      <c r="VTM211" s="1"/>
      <c r="VTN211" s="90"/>
      <c r="VTO211" s="1"/>
      <c r="VTP211" s="90"/>
      <c r="VTQ211" s="1"/>
      <c r="VTR211" s="90"/>
      <c r="VTS211" s="1"/>
      <c r="VTT211" s="90"/>
      <c r="VTU211" s="1"/>
      <c r="VTV211" s="90"/>
      <c r="VTW211" s="1"/>
      <c r="VTX211" s="90"/>
      <c r="VTY211" s="1"/>
      <c r="VTZ211" s="90"/>
      <c r="VUA211" s="1"/>
      <c r="VUB211" s="90"/>
      <c r="VUC211" s="1"/>
      <c r="VUD211" s="90"/>
      <c r="VUE211" s="1"/>
      <c r="VUF211" s="90"/>
      <c r="VUG211" s="1"/>
      <c r="VUH211" s="90"/>
      <c r="VUI211" s="1"/>
      <c r="VUJ211" s="90"/>
      <c r="VUK211" s="1"/>
      <c r="VUL211" s="90"/>
      <c r="VUM211" s="1"/>
      <c r="VUN211" s="90"/>
      <c r="VUO211" s="1"/>
      <c r="VUP211" s="90"/>
      <c r="VUQ211" s="1"/>
      <c r="VUR211" s="90"/>
      <c r="VUS211" s="1"/>
      <c r="VUT211" s="90"/>
      <c r="VUU211" s="1"/>
      <c r="VUV211" s="90"/>
      <c r="VUW211" s="1"/>
      <c r="VUX211" s="90"/>
      <c r="VUY211" s="1"/>
      <c r="VUZ211" s="90"/>
      <c r="VVA211" s="1"/>
      <c r="VVB211" s="90"/>
      <c r="VVC211" s="1"/>
      <c r="VVD211" s="90"/>
      <c r="VVE211" s="1"/>
      <c r="VVF211" s="90"/>
      <c r="VVG211" s="1"/>
      <c r="VVH211" s="90"/>
      <c r="VVI211" s="1"/>
      <c r="VVJ211" s="90"/>
      <c r="VVK211" s="1"/>
      <c r="VVL211" s="90"/>
      <c r="VVM211" s="1"/>
      <c r="VVN211" s="90"/>
      <c r="VVO211" s="1"/>
      <c r="VVP211" s="90"/>
      <c r="VVQ211" s="1"/>
      <c r="VVR211" s="90"/>
      <c r="VVS211" s="1"/>
      <c r="VVT211" s="90"/>
      <c r="VVU211" s="1"/>
      <c r="VVV211" s="90"/>
      <c r="VVW211" s="1"/>
      <c r="VVX211" s="90"/>
      <c r="VVY211" s="1"/>
      <c r="VVZ211" s="90"/>
      <c r="VWA211" s="1"/>
      <c r="VWB211" s="90"/>
      <c r="VWC211" s="1"/>
      <c r="VWD211" s="90"/>
      <c r="VWE211" s="1"/>
      <c r="VWF211" s="90"/>
      <c r="VWG211" s="1"/>
      <c r="VWH211" s="90"/>
      <c r="VWI211" s="1"/>
      <c r="VWJ211" s="90"/>
      <c r="VWK211" s="1"/>
      <c r="VWL211" s="90"/>
      <c r="VWM211" s="1"/>
      <c r="VWN211" s="90"/>
      <c r="VWO211" s="1"/>
      <c r="VWP211" s="90"/>
      <c r="VWQ211" s="1"/>
      <c r="VWR211" s="90"/>
      <c r="VWS211" s="1"/>
      <c r="VWT211" s="90"/>
      <c r="VWU211" s="1"/>
      <c r="VWV211" s="90"/>
      <c r="VWW211" s="1"/>
      <c r="VWX211" s="90"/>
      <c r="VWY211" s="1"/>
      <c r="VWZ211" s="90"/>
      <c r="VXA211" s="1"/>
      <c r="VXB211" s="90"/>
      <c r="VXC211" s="1"/>
      <c r="VXD211" s="90"/>
      <c r="VXE211" s="1"/>
      <c r="VXF211" s="90"/>
      <c r="VXG211" s="1"/>
      <c r="VXH211" s="90"/>
      <c r="VXI211" s="1"/>
      <c r="VXJ211" s="90"/>
      <c r="VXK211" s="1"/>
      <c r="VXL211" s="90"/>
      <c r="VXM211" s="1"/>
      <c r="VXN211" s="90"/>
      <c r="VXO211" s="1"/>
      <c r="VXP211" s="90"/>
      <c r="VXQ211" s="1"/>
      <c r="VXR211" s="90"/>
      <c r="VXS211" s="1"/>
      <c r="VXT211" s="90"/>
      <c r="VXU211" s="1"/>
      <c r="VXV211" s="90"/>
      <c r="VXW211" s="1"/>
      <c r="VXX211" s="90"/>
      <c r="VXY211" s="1"/>
      <c r="VXZ211" s="90"/>
      <c r="VYA211" s="1"/>
      <c r="VYB211" s="90"/>
      <c r="VYC211" s="1"/>
      <c r="VYD211" s="90"/>
      <c r="VYE211" s="1"/>
      <c r="VYF211" s="90"/>
      <c r="VYG211" s="1"/>
      <c r="VYH211" s="90"/>
      <c r="VYI211" s="1"/>
      <c r="VYJ211" s="90"/>
      <c r="VYK211" s="1"/>
      <c r="VYL211" s="90"/>
      <c r="VYM211" s="1"/>
      <c r="VYN211" s="90"/>
      <c r="VYO211" s="1"/>
      <c r="VYP211" s="90"/>
      <c r="VYQ211" s="1"/>
      <c r="VYR211" s="90"/>
      <c r="VYS211" s="1"/>
      <c r="VYT211" s="90"/>
      <c r="VYU211" s="1"/>
      <c r="VYV211" s="90"/>
      <c r="VYW211" s="1"/>
      <c r="VYX211" s="90"/>
      <c r="VYY211" s="1"/>
      <c r="VYZ211" s="90"/>
      <c r="VZA211" s="1"/>
      <c r="VZB211" s="90"/>
      <c r="VZC211" s="1"/>
      <c r="VZD211" s="90"/>
      <c r="VZE211" s="1"/>
      <c r="VZF211" s="90"/>
      <c r="VZG211" s="1"/>
      <c r="VZH211" s="90"/>
      <c r="VZI211" s="1"/>
      <c r="VZJ211" s="90"/>
      <c r="VZK211" s="1"/>
      <c r="VZL211" s="90"/>
      <c r="VZM211" s="1"/>
      <c r="VZN211" s="90"/>
      <c r="VZO211" s="1"/>
      <c r="VZP211" s="90"/>
      <c r="VZQ211" s="1"/>
      <c r="VZR211" s="90"/>
      <c r="VZS211" s="1"/>
      <c r="VZT211" s="90"/>
      <c r="VZU211" s="1"/>
      <c r="VZV211" s="90"/>
      <c r="VZW211" s="1"/>
      <c r="VZX211" s="90"/>
      <c r="VZY211" s="1"/>
      <c r="VZZ211" s="90"/>
      <c r="WAA211" s="1"/>
      <c r="WAB211" s="90"/>
      <c r="WAC211" s="1"/>
      <c r="WAD211" s="90"/>
      <c r="WAE211" s="1"/>
      <c r="WAF211" s="90"/>
      <c r="WAG211" s="1"/>
      <c r="WAH211" s="90"/>
      <c r="WAI211" s="1"/>
      <c r="WAJ211" s="90"/>
      <c r="WAK211" s="1"/>
      <c r="WAL211" s="90"/>
      <c r="WAM211" s="1"/>
      <c r="WAN211" s="90"/>
      <c r="WAO211" s="1"/>
      <c r="WAP211" s="90"/>
      <c r="WAQ211" s="1"/>
      <c r="WAR211" s="90"/>
      <c r="WAS211" s="1"/>
      <c r="WAT211" s="90"/>
      <c r="WAU211" s="1"/>
      <c r="WAV211" s="90"/>
      <c r="WAW211" s="1"/>
      <c r="WAX211" s="90"/>
      <c r="WAY211" s="1"/>
      <c r="WAZ211" s="90"/>
      <c r="WBA211" s="1"/>
      <c r="WBB211" s="90"/>
      <c r="WBC211" s="1"/>
      <c r="WBD211" s="90"/>
      <c r="WBE211" s="1"/>
      <c r="WBF211" s="90"/>
      <c r="WBG211" s="1"/>
      <c r="WBH211" s="90"/>
      <c r="WBI211" s="1"/>
      <c r="WBJ211" s="90"/>
      <c r="WBK211" s="1"/>
      <c r="WBL211" s="90"/>
      <c r="WBM211" s="1"/>
      <c r="WBN211" s="90"/>
      <c r="WBO211" s="1"/>
      <c r="WBP211" s="90"/>
      <c r="WBQ211" s="1"/>
      <c r="WBR211" s="90"/>
      <c r="WBS211" s="1"/>
      <c r="WBT211" s="90"/>
      <c r="WBU211" s="1"/>
      <c r="WBV211" s="90"/>
      <c r="WBW211" s="1"/>
      <c r="WBX211" s="90"/>
      <c r="WBY211" s="1"/>
      <c r="WBZ211" s="90"/>
      <c r="WCA211" s="1"/>
      <c r="WCB211" s="90"/>
      <c r="WCC211" s="1"/>
      <c r="WCD211" s="90"/>
      <c r="WCE211" s="1"/>
      <c r="WCF211" s="90"/>
      <c r="WCG211" s="1"/>
      <c r="WCH211" s="90"/>
      <c r="WCI211" s="1"/>
      <c r="WCJ211" s="90"/>
      <c r="WCK211" s="1"/>
      <c r="WCL211" s="90"/>
      <c r="WCM211" s="1"/>
      <c r="WCN211" s="90"/>
      <c r="WCO211" s="1"/>
      <c r="WCP211" s="90"/>
      <c r="WCQ211" s="1"/>
      <c r="WCR211" s="90"/>
      <c r="WCS211" s="1"/>
      <c r="WCT211" s="90"/>
      <c r="WCU211" s="1"/>
      <c r="WCV211" s="90"/>
      <c r="WCW211" s="1"/>
      <c r="WCX211" s="90"/>
      <c r="WCY211" s="1"/>
      <c r="WCZ211" s="90"/>
      <c r="WDA211" s="1"/>
      <c r="WDB211" s="90"/>
      <c r="WDC211" s="1"/>
      <c r="WDD211" s="90"/>
      <c r="WDE211" s="1"/>
      <c r="WDF211" s="90"/>
      <c r="WDG211" s="1"/>
      <c r="WDH211" s="90"/>
      <c r="WDI211" s="1"/>
      <c r="WDJ211" s="90"/>
      <c r="WDK211" s="1"/>
      <c r="WDL211" s="90"/>
      <c r="WDM211" s="1"/>
      <c r="WDN211" s="90"/>
      <c r="WDO211" s="1"/>
      <c r="WDP211" s="90"/>
      <c r="WDQ211" s="1"/>
      <c r="WDR211" s="90"/>
      <c r="WDS211" s="1"/>
      <c r="WDT211" s="90"/>
      <c r="WDU211" s="1"/>
      <c r="WDV211" s="90"/>
      <c r="WDW211" s="1"/>
      <c r="WDX211" s="90"/>
      <c r="WDY211" s="1"/>
      <c r="WDZ211" s="90"/>
      <c r="WEA211" s="1"/>
      <c r="WEB211" s="90"/>
      <c r="WEC211" s="1"/>
      <c r="WED211" s="90"/>
      <c r="WEE211" s="1"/>
      <c r="WEF211" s="90"/>
      <c r="WEG211" s="1"/>
      <c r="WEH211" s="90"/>
      <c r="WEI211" s="1"/>
      <c r="WEJ211" s="90"/>
      <c r="WEK211" s="1"/>
      <c r="WEL211" s="90"/>
      <c r="WEM211" s="1"/>
      <c r="WEN211" s="90"/>
      <c r="WEO211" s="1"/>
      <c r="WEP211" s="90"/>
      <c r="WEQ211" s="1"/>
      <c r="WER211" s="90"/>
      <c r="WES211" s="1"/>
      <c r="WET211" s="90"/>
      <c r="WEU211" s="1"/>
      <c r="WEV211" s="90"/>
      <c r="WEW211" s="1"/>
      <c r="WEX211" s="90"/>
      <c r="WEY211" s="1"/>
      <c r="WEZ211" s="90"/>
      <c r="WFA211" s="1"/>
      <c r="WFB211" s="90"/>
      <c r="WFC211" s="1"/>
      <c r="WFD211" s="90"/>
      <c r="WFE211" s="1"/>
      <c r="WFF211" s="90"/>
      <c r="WFG211" s="1"/>
      <c r="WFH211" s="90"/>
      <c r="WFI211" s="1"/>
      <c r="WFJ211" s="90"/>
      <c r="WFK211" s="1"/>
      <c r="WFL211" s="90"/>
      <c r="WFM211" s="1"/>
      <c r="WFN211" s="90"/>
      <c r="WFO211" s="1"/>
      <c r="WFP211" s="90"/>
      <c r="WFQ211" s="1"/>
      <c r="WFR211" s="90"/>
      <c r="WFS211" s="1"/>
      <c r="WFT211" s="90"/>
      <c r="WFU211" s="1"/>
      <c r="WFV211" s="90"/>
      <c r="WFW211" s="1"/>
      <c r="WFX211" s="90"/>
      <c r="WFY211" s="1"/>
      <c r="WFZ211" s="90"/>
      <c r="WGA211" s="1"/>
      <c r="WGB211" s="90"/>
      <c r="WGC211" s="1"/>
      <c r="WGD211" s="90"/>
      <c r="WGE211" s="1"/>
      <c r="WGF211" s="90"/>
      <c r="WGG211" s="1"/>
      <c r="WGH211" s="90"/>
      <c r="WGI211" s="1"/>
      <c r="WGJ211" s="90"/>
      <c r="WGK211" s="1"/>
      <c r="WGL211" s="90"/>
      <c r="WGM211" s="1"/>
      <c r="WGN211" s="90"/>
      <c r="WGO211" s="1"/>
      <c r="WGP211" s="90"/>
      <c r="WGQ211" s="1"/>
      <c r="WGR211" s="90"/>
      <c r="WGS211" s="1"/>
      <c r="WGT211" s="90"/>
      <c r="WGU211" s="1"/>
      <c r="WGV211" s="90"/>
      <c r="WGW211" s="1"/>
      <c r="WGX211" s="90"/>
      <c r="WGY211" s="1"/>
      <c r="WGZ211" s="90"/>
      <c r="WHA211" s="1"/>
      <c r="WHB211" s="90"/>
      <c r="WHC211" s="1"/>
      <c r="WHD211" s="90"/>
      <c r="WHE211" s="1"/>
      <c r="WHF211" s="90"/>
      <c r="WHG211" s="1"/>
      <c r="WHH211" s="90"/>
      <c r="WHI211" s="1"/>
      <c r="WHJ211" s="90"/>
      <c r="WHK211" s="1"/>
      <c r="WHL211" s="90"/>
      <c r="WHM211" s="1"/>
      <c r="WHN211" s="90"/>
      <c r="WHO211" s="1"/>
      <c r="WHP211" s="90"/>
      <c r="WHQ211" s="1"/>
      <c r="WHR211" s="90"/>
      <c r="WHS211" s="1"/>
      <c r="WHT211" s="90"/>
      <c r="WHU211" s="1"/>
      <c r="WHV211" s="90"/>
      <c r="WHW211" s="1"/>
      <c r="WHX211" s="90"/>
      <c r="WHY211" s="1"/>
      <c r="WHZ211" s="90"/>
      <c r="WIA211" s="1"/>
      <c r="WIB211" s="90"/>
      <c r="WIC211" s="1"/>
      <c r="WID211" s="90"/>
      <c r="WIE211" s="1"/>
      <c r="WIF211" s="90"/>
      <c r="WIG211" s="1"/>
      <c r="WIH211" s="90"/>
      <c r="WII211" s="1"/>
      <c r="WIJ211" s="90"/>
      <c r="WIK211" s="1"/>
      <c r="WIL211" s="90"/>
      <c r="WIM211" s="1"/>
      <c r="WIN211" s="90"/>
      <c r="WIO211" s="1"/>
      <c r="WIP211" s="90"/>
      <c r="WIQ211" s="1"/>
      <c r="WIR211" s="90"/>
      <c r="WIS211" s="1"/>
      <c r="WIT211" s="90"/>
      <c r="WIU211" s="1"/>
      <c r="WIV211" s="90"/>
      <c r="WIW211" s="1"/>
      <c r="WIX211" s="90"/>
      <c r="WIY211" s="1"/>
      <c r="WIZ211" s="90"/>
      <c r="WJA211" s="1"/>
      <c r="WJB211" s="90"/>
      <c r="WJC211" s="1"/>
      <c r="WJD211" s="90"/>
      <c r="WJE211" s="1"/>
      <c r="WJF211" s="90"/>
      <c r="WJG211" s="1"/>
      <c r="WJH211" s="90"/>
      <c r="WJI211" s="1"/>
      <c r="WJJ211" s="90"/>
      <c r="WJK211" s="1"/>
      <c r="WJL211" s="90"/>
      <c r="WJM211" s="1"/>
      <c r="WJN211" s="90"/>
      <c r="WJO211" s="1"/>
      <c r="WJP211" s="90"/>
      <c r="WJQ211" s="1"/>
      <c r="WJR211" s="90"/>
      <c r="WJS211" s="1"/>
      <c r="WJT211" s="90"/>
      <c r="WJU211" s="1"/>
      <c r="WJV211" s="90"/>
      <c r="WJW211" s="1"/>
      <c r="WJX211" s="90"/>
      <c r="WJY211" s="1"/>
      <c r="WJZ211" s="90"/>
      <c r="WKA211" s="1"/>
      <c r="WKB211" s="90"/>
      <c r="WKC211" s="1"/>
      <c r="WKD211" s="90"/>
      <c r="WKE211" s="1"/>
      <c r="WKF211" s="90"/>
      <c r="WKG211" s="1"/>
      <c r="WKH211" s="90"/>
      <c r="WKI211" s="1"/>
      <c r="WKJ211" s="90"/>
      <c r="WKK211" s="1"/>
      <c r="WKL211" s="90"/>
      <c r="WKM211" s="1"/>
      <c r="WKN211" s="90"/>
      <c r="WKO211" s="1"/>
      <c r="WKP211" s="90"/>
      <c r="WKQ211" s="1"/>
      <c r="WKR211" s="90"/>
      <c r="WKS211" s="1"/>
      <c r="WKT211" s="90"/>
      <c r="WKU211" s="1"/>
      <c r="WKV211" s="90"/>
      <c r="WKW211" s="1"/>
      <c r="WKX211" s="90"/>
      <c r="WKY211" s="1"/>
      <c r="WKZ211" s="90"/>
      <c r="WLA211" s="1"/>
      <c r="WLB211" s="90"/>
      <c r="WLC211" s="1"/>
      <c r="WLD211" s="90"/>
      <c r="WLE211" s="1"/>
      <c r="WLF211" s="90"/>
      <c r="WLG211" s="1"/>
      <c r="WLH211" s="90"/>
      <c r="WLI211" s="1"/>
      <c r="WLJ211" s="90"/>
      <c r="WLK211" s="1"/>
      <c r="WLL211" s="90"/>
      <c r="WLM211" s="1"/>
      <c r="WLN211" s="90"/>
      <c r="WLO211" s="1"/>
      <c r="WLP211" s="90"/>
      <c r="WLQ211" s="1"/>
      <c r="WLR211" s="90"/>
      <c r="WLS211" s="1"/>
      <c r="WLT211" s="90"/>
      <c r="WLU211" s="1"/>
      <c r="WLV211" s="90"/>
      <c r="WLW211" s="1"/>
      <c r="WLX211" s="90"/>
      <c r="WLY211" s="1"/>
      <c r="WLZ211" s="90"/>
      <c r="WMA211" s="1"/>
      <c r="WMB211" s="90"/>
      <c r="WMC211" s="1"/>
      <c r="WMD211" s="90"/>
      <c r="WME211" s="1"/>
      <c r="WMF211" s="90"/>
      <c r="WMG211" s="1"/>
      <c r="WMH211" s="90"/>
      <c r="WMI211" s="1"/>
      <c r="WMJ211" s="90"/>
      <c r="WMK211" s="1"/>
      <c r="WML211" s="90"/>
      <c r="WMM211" s="1"/>
      <c r="WMN211" s="90"/>
      <c r="WMO211" s="1"/>
      <c r="WMP211" s="90"/>
      <c r="WMQ211" s="1"/>
      <c r="WMR211" s="90"/>
      <c r="WMS211" s="1"/>
      <c r="WMT211" s="90"/>
      <c r="WMU211" s="1"/>
      <c r="WMV211" s="90"/>
      <c r="WMW211" s="1"/>
      <c r="WMX211" s="90"/>
      <c r="WMY211" s="1"/>
      <c r="WMZ211" s="90"/>
      <c r="WNA211" s="1"/>
      <c r="WNB211" s="90"/>
      <c r="WNC211" s="1"/>
      <c r="WND211" s="90"/>
      <c r="WNE211" s="1"/>
      <c r="WNF211" s="90"/>
      <c r="WNG211" s="1"/>
      <c r="WNH211" s="90"/>
      <c r="WNI211" s="1"/>
      <c r="WNJ211" s="90"/>
      <c r="WNK211" s="1"/>
      <c r="WNL211" s="90"/>
      <c r="WNM211" s="1"/>
      <c r="WNN211" s="90"/>
      <c r="WNO211" s="1"/>
      <c r="WNP211" s="90"/>
      <c r="WNQ211" s="1"/>
      <c r="WNR211" s="90"/>
      <c r="WNS211" s="1"/>
      <c r="WNT211" s="90"/>
      <c r="WNU211" s="1"/>
      <c r="WNV211" s="90"/>
      <c r="WNW211" s="1"/>
      <c r="WNX211" s="90"/>
      <c r="WNY211" s="1"/>
      <c r="WNZ211" s="90"/>
      <c r="WOA211" s="1"/>
      <c r="WOB211" s="90"/>
      <c r="WOC211" s="1"/>
      <c r="WOD211" s="90"/>
      <c r="WOE211" s="1"/>
      <c r="WOF211" s="90"/>
      <c r="WOG211" s="1"/>
      <c r="WOH211" s="90"/>
      <c r="WOI211" s="1"/>
      <c r="WOJ211" s="90"/>
      <c r="WOK211" s="1"/>
      <c r="WOL211" s="90"/>
      <c r="WOM211" s="1"/>
      <c r="WON211" s="90"/>
      <c r="WOO211" s="1"/>
      <c r="WOP211" s="90"/>
      <c r="WOQ211" s="1"/>
      <c r="WOR211" s="90"/>
      <c r="WOS211" s="1"/>
      <c r="WOT211" s="90"/>
      <c r="WOU211" s="1"/>
      <c r="WOV211" s="90"/>
      <c r="WOW211" s="1"/>
      <c r="WOX211" s="90"/>
      <c r="WOY211" s="1"/>
      <c r="WOZ211" s="90"/>
      <c r="WPA211" s="1"/>
      <c r="WPB211" s="90"/>
      <c r="WPC211" s="1"/>
      <c r="WPD211" s="90"/>
      <c r="WPE211" s="1"/>
      <c r="WPF211" s="90"/>
      <c r="WPG211" s="1"/>
      <c r="WPH211" s="90"/>
      <c r="WPI211" s="1"/>
      <c r="WPJ211" s="90"/>
      <c r="WPK211" s="1"/>
      <c r="WPL211" s="90"/>
      <c r="WPM211" s="1"/>
      <c r="WPN211" s="90"/>
      <c r="WPO211" s="1"/>
      <c r="WPP211" s="90"/>
      <c r="WPQ211" s="1"/>
      <c r="WPR211" s="90"/>
      <c r="WPS211" s="1"/>
      <c r="WPT211" s="90"/>
      <c r="WPU211" s="1"/>
      <c r="WPV211" s="90"/>
      <c r="WPW211" s="1"/>
      <c r="WPX211" s="90"/>
      <c r="WPY211" s="1"/>
      <c r="WPZ211" s="90"/>
      <c r="WQA211" s="1"/>
      <c r="WQB211" s="90"/>
      <c r="WQC211" s="1"/>
      <c r="WQD211" s="90"/>
      <c r="WQE211" s="1"/>
      <c r="WQF211" s="90"/>
      <c r="WQG211" s="1"/>
      <c r="WQH211" s="90"/>
      <c r="WQI211" s="1"/>
      <c r="WQJ211" s="90"/>
      <c r="WQK211" s="1"/>
      <c r="WQL211" s="90"/>
      <c r="WQM211" s="1"/>
      <c r="WQN211" s="90"/>
      <c r="WQO211" s="1"/>
      <c r="WQP211" s="90"/>
      <c r="WQQ211" s="1"/>
      <c r="WQR211" s="90"/>
      <c r="WQS211" s="1"/>
      <c r="WQT211" s="90"/>
      <c r="WQU211" s="1"/>
      <c r="WQV211" s="90"/>
      <c r="WQW211" s="1"/>
      <c r="WQX211" s="90"/>
      <c r="WQY211" s="1"/>
      <c r="WQZ211" s="90"/>
      <c r="WRA211" s="1"/>
      <c r="WRB211" s="90"/>
      <c r="WRC211" s="1"/>
      <c r="WRD211" s="90"/>
      <c r="WRE211" s="1"/>
      <c r="WRF211" s="90"/>
      <c r="WRG211" s="1"/>
      <c r="WRH211" s="90"/>
      <c r="WRI211" s="1"/>
      <c r="WRJ211" s="90"/>
      <c r="WRK211" s="1"/>
      <c r="WRL211" s="90"/>
      <c r="WRM211" s="1"/>
      <c r="WRN211" s="90"/>
      <c r="WRO211" s="1"/>
      <c r="WRP211" s="90"/>
      <c r="WRQ211" s="1"/>
      <c r="WRR211" s="90"/>
      <c r="WRS211" s="1"/>
      <c r="WRT211" s="90"/>
      <c r="WRU211" s="1"/>
      <c r="WRV211" s="90"/>
      <c r="WRW211" s="1"/>
      <c r="WRX211" s="90"/>
      <c r="WRY211" s="1"/>
      <c r="WRZ211" s="90"/>
      <c r="WSA211" s="1"/>
      <c r="WSB211" s="90"/>
      <c r="WSC211" s="1"/>
      <c r="WSD211" s="90"/>
      <c r="WSE211" s="1"/>
      <c r="WSF211" s="90"/>
      <c r="WSG211" s="1"/>
      <c r="WSH211" s="90"/>
      <c r="WSI211" s="1"/>
      <c r="WSJ211" s="90"/>
      <c r="WSK211" s="1"/>
      <c r="WSL211" s="90"/>
      <c r="WSM211" s="1"/>
      <c r="WSN211" s="90"/>
      <c r="WSO211" s="1"/>
      <c r="WSP211" s="90"/>
      <c r="WSQ211" s="1"/>
      <c r="WSR211" s="90"/>
      <c r="WSS211" s="1"/>
      <c r="WST211" s="90"/>
      <c r="WSU211" s="1"/>
      <c r="WSV211" s="90"/>
      <c r="WSW211" s="1"/>
      <c r="WSX211" s="90"/>
      <c r="WSY211" s="1"/>
      <c r="WSZ211" s="90"/>
      <c r="WTA211" s="1"/>
      <c r="WTB211" s="90"/>
      <c r="WTC211" s="1"/>
      <c r="WTD211" s="90"/>
      <c r="WTE211" s="1"/>
      <c r="WTF211" s="90"/>
      <c r="WTG211" s="1"/>
      <c r="WTH211" s="90"/>
      <c r="WTI211" s="1"/>
      <c r="WTJ211" s="90"/>
      <c r="WTK211" s="1"/>
      <c r="WTL211" s="90"/>
      <c r="WTM211" s="1"/>
      <c r="WTN211" s="90"/>
      <c r="WTO211" s="1"/>
      <c r="WTP211" s="90"/>
      <c r="WTQ211" s="1"/>
      <c r="WTR211" s="90"/>
      <c r="WTS211" s="1"/>
      <c r="WTT211" s="90"/>
      <c r="WTU211" s="1"/>
      <c r="WTV211" s="90"/>
      <c r="WTW211" s="1"/>
      <c r="WTX211" s="90"/>
      <c r="WTY211" s="1"/>
      <c r="WTZ211" s="90"/>
      <c r="WUA211" s="1"/>
      <c r="WUB211" s="90"/>
      <c r="WUC211" s="1"/>
      <c r="WUD211" s="90"/>
      <c r="WUE211" s="1"/>
      <c r="WUF211" s="90"/>
      <c r="WUG211" s="1"/>
      <c r="WUH211" s="90"/>
      <c r="WUI211" s="1"/>
      <c r="WUJ211" s="90"/>
      <c r="WUK211" s="1"/>
      <c r="WUL211" s="90"/>
      <c r="WUM211" s="1"/>
      <c r="WUN211" s="90"/>
      <c r="WUO211" s="1"/>
      <c r="WUP211" s="90"/>
      <c r="WUQ211" s="1"/>
      <c r="WUR211" s="90"/>
      <c r="WUS211" s="1"/>
      <c r="WUT211" s="90"/>
      <c r="WUU211" s="1"/>
      <c r="WUV211" s="90"/>
      <c r="WUW211" s="1"/>
      <c r="WUX211" s="90"/>
      <c r="WUY211" s="1"/>
      <c r="WUZ211" s="90"/>
      <c r="WVA211" s="1"/>
      <c r="WVB211" s="90"/>
      <c r="WVC211" s="1"/>
      <c r="WVD211" s="90"/>
      <c r="WVE211" s="1"/>
      <c r="WVF211" s="90"/>
      <c r="WVG211" s="1"/>
      <c r="WVH211" s="90"/>
      <c r="WVI211" s="1"/>
      <c r="WVJ211" s="90"/>
      <c r="WVK211" s="1"/>
      <c r="WVL211" s="90"/>
      <c r="WVM211" s="1"/>
      <c r="WVN211" s="90"/>
      <c r="WVO211" s="1"/>
      <c r="WVP211" s="90"/>
      <c r="WVQ211" s="1"/>
      <c r="WVR211" s="90"/>
      <c r="WVS211" s="1"/>
      <c r="WVT211" s="90"/>
      <c r="WVU211" s="1"/>
      <c r="WVV211" s="90"/>
      <c r="WVW211" s="1"/>
      <c r="WVX211" s="90"/>
      <c r="WVY211" s="1"/>
      <c r="WVZ211" s="90"/>
      <c r="WWA211" s="1"/>
      <c r="WWB211" s="90"/>
      <c r="WWC211" s="1"/>
      <c r="WWD211" s="90"/>
      <c r="WWE211" s="1"/>
      <c r="WWF211" s="90"/>
      <c r="WWG211" s="1"/>
      <c r="WWH211" s="90"/>
      <c r="WWI211" s="1"/>
      <c r="WWJ211" s="90"/>
      <c r="WWK211" s="1"/>
      <c r="WWL211" s="90"/>
      <c r="WWM211" s="1"/>
      <c r="WWN211" s="90"/>
      <c r="WWO211" s="1"/>
      <c r="WWP211" s="90"/>
      <c r="WWQ211" s="1"/>
      <c r="WWR211" s="90"/>
      <c r="WWS211" s="1"/>
      <c r="WWT211" s="90"/>
      <c r="WWU211" s="1"/>
      <c r="WWV211" s="90"/>
      <c r="WWW211" s="1"/>
      <c r="WWX211" s="90"/>
      <c r="WWY211" s="1"/>
      <c r="WWZ211" s="90"/>
      <c r="WXA211" s="1"/>
      <c r="WXB211" s="90"/>
      <c r="WXC211" s="1"/>
      <c r="WXD211" s="90"/>
      <c r="WXE211" s="1"/>
      <c r="WXF211" s="90"/>
      <c r="WXG211" s="1"/>
      <c r="WXH211" s="90"/>
      <c r="WXI211" s="1"/>
      <c r="WXJ211" s="90"/>
      <c r="WXK211" s="1"/>
      <c r="WXL211" s="90"/>
      <c r="WXM211" s="1"/>
      <c r="WXN211" s="90"/>
      <c r="WXO211" s="1"/>
      <c r="WXP211" s="90"/>
      <c r="WXQ211" s="1"/>
      <c r="WXR211" s="90"/>
      <c r="WXS211" s="1"/>
      <c r="WXT211" s="90"/>
      <c r="WXU211" s="1"/>
      <c r="WXV211" s="90"/>
      <c r="WXW211" s="1"/>
      <c r="WXX211" s="90"/>
      <c r="WXY211" s="1"/>
      <c r="WXZ211" s="90"/>
      <c r="WYA211" s="1"/>
      <c r="WYB211" s="90"/>
      <c r="WYC211" s="1"/>
      <c r="WYD211" s="90"/>
      <c r="WYE211" s="1"/>
      <c r="WYF211" s="90"/>
      <c r="WYG211" s="1"/>
      <c r="WYH211" s="90"/>
      <c r="WYI211" s="1"/>
      <c r="WYJ211" s="90"/>
      <c r="WYK211" s="1"/>
      <c r="WYL211" s="90"/>
      <c r="WYM211" s="1"/>
      <c r="WYN211" s="90"/>
      <c r="WYO211" s="1"/>
      <c r="WYP211" s="90"/>
      <c r="WYQ211" s="1"/>
      <c r="WYR211" s="90"/>
      <c r="WYS211" s="1"/>
      <c r="WYT211" s="90"/>
      <c r="WYU211" s="1"/>
      <c r="WYV211" s="90"/>
      <c r="WYW211" s="1"/>
      <c r="WYX211" s="90"/>
      <c r="WYY211" s="1"/>
      <c r="WYZ211" s="90"/>
      <c r="WZA211" s="1"/>
      <c r="WZB211" s="90"/>
      <c r="WZC211" s="1"/>
      <c r="WZD211" s="90"/>
      <c r="WZE211" s="1"/>
      <c r="WZF211" s="90"/>
      <c r="WZG211" s="1"/>
      <c r="WZH211" s="90"/>
      <c r="WZI211" s="1"/>
      <c r="WZJ211" s="90"/>
      <c r="WZK211" s="1"/>
      <c r="WZL211" s="90"/>
      <c r="WZM211" s="1"/>
      <c r="WZN211" s="90"/>
      <c r="WZO211" s="1"/>
      <c r="WZP211" s="90"/>
      <c r="WZQ211" s="1"/>
      <c r="WZR211" s="90"/>
      <c r="WZS211" s="1"/>
      <c r="WZT211" s="90"/>
      <c r="WZU211" s="1"/>
      <c r="WZV211" s="90"/>
      <c r="WZW211" s="1"/>
      <c r="WZX211" s="90"/>
      <c r="WZY211" s="1"/>
      <c r="WZZ211" s="90"/>
      <c r="XAA211" s="1"/>
      <c r="XAB211" s="90"/>
      <c r="XAC211" s="1"/>
      <c r="XAD211" s="90"/>
      <c r="XAE211" s="1"/>
      <c r="XAF211" s="90"/>
      <c r="XAG211" s="1"/>
      <c r="XAH211" s="90"/>
      <c r="XAI211" s="1"/>
      <c r="XAJ211" s="90"/>
      <c r="XAK211" s="1"/>
      <c r="XAL211" s="90"/>
      <c r="XAM211" s="1"/>
      <c r="XAN211" s="90"/>
      <c r="XAO211" s="1"/>
      <c r="XAP211" s="90"/>
      <c r="XAQ211" s="1"/>
      <c r="XAR211" s="90"/>
      <c r="XAS211" s="1"/>
      <c r="XAT211" s="90"/>
      <c r="XAU211" s="1"/>
      <c r="XAV211" s="90"/>
      <c r="XAW211" s="1"/>
      <c r="XAX211" s="90"/>
      <c r="XAY211" s="1"/>
      <c r="XAZ211" s="90"/>
      <c r="XBA211" s="1"/>
      <c r="XBB211" s="90"/>
      <c r="XBC211" s="1"/>
      <c r="XBD211" s="90"/>
      <c r="XBE211" s="1"/>
      <c r="XBF211" s="90"/>
      <c r="XBG211" s="1"/>
      <c r="XBH211" s="90"/>
      <c r="XBI211" s="1"/>
      <c r="XBJ211" s="90"/>
      <c r="XBK211" s="1"/>
      <c r="XBL211" s="90"/>
      <c r="XBM211" s="1"/>
      <c r="XBN211" s="90"/>
      <c r="XBO211" s="1"/>
      <c r="XBP211" s="90"/>
      <c r="XBQ211" s="1"/>
      <c r="XBR211" s="90"/>
      <c r="XBS211" s="1"/>
      <c r="XBT211" s="90"/>
      <c r="XBU211" s="1"/>
      <c r="XBV211" s="90"/>
      <c r="XBW211" s="1"/>
      <c r="XBX211" s="90"/>
      <c r="XBY211" s="1"/>
      <c r="XBZ211" s="90"/>
      <c r="XCA211" s="1"/>
      <c r="XCB211" s="90"/>
      <c r="XCC211" s="1"/>
      <c r="XCD211" s="90"/>
      <c r="XCE211" s="1"/>
      <c r="XCF211" s="90"/>
      <c r="XCG211" s="1"/>
      <c r="XCH211" s="90"/>
      <c r="XCI211" s="1"/>
      <c r="XCJ211" s="90"/>
      <c r="XCK211" s="1"/>
      <c r="XCL211" s="90"/>
      <c r="XCM211" s="1"/>
      <c r="XCN211" s="90"/>
      <c r="XCO211" s="1"/>
      <c r="XCP211" s="90"/>
      <c r="XCQ211" s="1"/>
      <c r="XCR211" s="90"/>
      <c r="XCS211" s="1"/>
      <c r="XCT211" s="90"/>
      <c r="XCU211" s="1"/>
      <c r="XCV211" s="90"/>
      <c r="XCW211" s="1"/>
      <c r="XCX211" s="90"/>
      <c r="XCY211" s="1"/>
      <c r="XCZ211" s="90"/>
      <c r="XDA211" s="1"/>
      <c r="XDB211" s="90"/>
      <c r="XDC211" s="1"/>
      <c r="XDD211" s="90"/>
      <c r="XDE211" s="1"/>
      <c r="XDF211" s="90"/>
      <c r="XDG211" s="1"/>
      <c r="XDH211" s="90"/>
      <c r="XDI211" s="1"/>
      <c r="XDJ211" s="90"/>
      <c r="XDK211" s="1"/>
      <c r="XDL211" s="90"/>
      <c r="XDM211" s="1"/>
      <c r="XDN211" s="90"/>
      <c r="XDO211" s="1"/>
      <c r="XDP211" s="90"/>
      <c r="XDQ211" s="1"/>
      <c r="XDR211" s="90"/>
      <c r="XDS211" s="1"/>
      <c r="XDT211" s="90"/>
      <c r="XDU211" s="1"/>
      <c r="XDV211" s="90"/>
      <c r="XDW211" s="1"/>
      <c r="XDX211" s="90"/>
      <c r="XDY211" s="1"/>
      <c r="XDZ211" s="90"/>
      <c r="XEA211" s="1"/>
      <c r="XEB211" s="90"/>
      <c r="XEC211" s="1"/>
      <c r="XED211" s="90"/>
      <c r="XEE211" s="1"/>
      <c r="XEF211" s="90"/>
      <c r="XEG211" s="1"/>
      <c r="XEH211" s="90"/>
      <c r="XEI211" s="1"/>
      <c r="XEJ211" s="90"/>
      <c r="XEK211" s="1"/>
      <c r="XEL211" s="90"/>
      <c r="XEM211" s="1"/>
      <c r="XEN211" s="90"/>
      <c r="XEO211" s="1"/>
      <c r="XEP211" s="90"/>
      <c r="XEQ211" s="1"/>
      <c r="XER211" s="90"/>
      <c r="XES211" s="1"/>
      <c r="XET211" s="90"/>
      <c r="XEU211" s="1"/>
      <c r="XEV211" s="90"/>
      <c r="XEW211" s="1"/>
      <c r="XEX211" s="90"/>
      <c r="XEY211" s="1"/>
      <c r="XEZ211" s="90"/>
      <c r="XFA211" s="1"/>
      <c r="XFB211" s="90"/>
      <c r="XFC211" s="1"/>
      <c r="XFD211" s="90"/>
    </row>
    <row r="212" spans="1:16384" customFormat="1" ht="20.149999999999999" customHeight="1">
      <c r="A212" s="1"/>
      <c r="B212" s="1"/>
      <c r="C212" s="1"/>
      <c r="D212" s="124"/>
      <c r="E212" s="443"/>
      <c r="F212" s="90"/>
      <c r="G212" s="1"/>
      <c r="H212" s="496"/>
      <c r="I212" s="1"/>
      <c r="J212" s="90"/>
      <c r="K212" s="1"/>
      <c r="L212" s="90"/>
      <c r="M212" s="1"/>
      <c r="N212" s="90"/>
      <c r="O212" s="1"/>
      <c r="P212" s="90"/>
      <c r="Q212" s="1"/>
      <c r="R212" s="90"/>
      <c r="S212" s="1"/>
      <c r="T212" s="90"/>
      <c r="U212" s="1"/>
      <c r="V212" s="90"/>
      <c r="W212" s="1"/>
      <c r="X212" s="90"/>
      <c r="Y212" s="1"/>
      <c r="Z212" s="90"/>
      <c r="AA212" s="1"/>
      <c r="AB212" s="90"/>
      <c r="AC212" s="1"/>
      <c r="AD212" s="90"/>
      <c r="AE212" s="1"/>
      <c r="AF212" s="90"/>
      <c r="AG212" s="1"/>
      <c r="AH212" s="90"/>
      <c r="AI212" s="1"/>
      <c r="AJ212" s="90"/>
      <c r="AK212" s="1"/>
      <c r="AL212" s="90"/>
      <c r="AM212" s="1"/>
      <c r="AN212" s="90"/>
      <c r="AO212" s="1"/>
      <c r="AP212" s="90"/>
      <c r="AQ212" s="1"/>
      <c r="AR212" s="90"/>
      <c r="AS212" s="1"/>
      <c r="AT212" s="90"/>
      <c r="AU212" s="1"/>
      <c r="AV212" s="90"/>
      <c r="AW212" s="1"/>
      <c r="AX212" s="90"/>
      <c r="AY212" s="1"/>
      <c r="AZ212" s="90"/>
      <c r="BA212" s="1"/>
      <c r="BB212" s="90"/>
      <c r="BC212" s="1"/>
      <c r="BD212" s="90"/>
      <c r="BE212" s="1"/>
      <c r="BF212" s="90"/>
      <c r="BG212" s="1"/>
      <c r="BH212" s="90"/>
      <c r="BI212" s="1"/>
      <c r="BJ212" s="90"/>
      <c r="BK212" s="1"/>
      <c r="BL212" s="90"/>
      <c r="BM212" s="1"/>
      <c r="BN212" s="90"/>
      <c r="BO212" s="1"/>
      <c r="BP212" s="90"/>
      <c r="BQ212" s="1"/>
      <c r="BR212" s="90"/>
      <c r="BS212" s="1"/>
      <c r="BT212" s="90"/>
      <c r="BU212" s="1"/>
      <c r="BV212" s="90"/>
      <c r="BW212" s="1"/>
      <c r="BX212" s="90"/>
      <c r="BY212" s="1"/>
      <c r="BZ212" s="90"/>
      <c r="CA212" s="1"/>
      <c r="CB212" s="90"/>
      <c r="CC212" s="1"/>
      <c r="CD212" s="90"/>
      <c r="CE212" s="1"/>
      <c r="CF212" s="90"/>
      <c r="CG212" s="1"/>
      <c r="CH212" s="90"/>
      <c r="CI212" s="1"/>
      <c r="CJ212" s="90"/>
      <c r="CK212" s="1"/>
      <c r="CL212" s="90"/>
      <c r="CM212" s="1"/>
      <c r="CN212" s="90"/>
      <c r="CO212" s="1"/>
      <c r="CP212" s="90"/>
      <c r="CQ212" s="1"/>
      <c r="CR212" s="90"/>
      <c r="CS212" s="1"/>
      <c r="CT212" s="90"/>
      <c r="CU212" s="1"/>
      <c r="CV212" s="90"/>
      <c r="CW212" s="1"/>
      <c r="CX212" s="90"/>
      <c r="CY212" s="1"/>
      <c r="CZ212" s="90"/>
      <c r="DA212" s="1"/>
      <c r="DB212" s="90"/>
      <c r="DC212" s="1"/>
      <c r="DD212" s="90"/>
      <c r="DE212" s="1"/>
      <c r="DF212" s="90"/>
      <c r="DG212" s="1"/>
      <c r="DH212" s="90"/>
      <c r="DI212" s="1"/>
      <c r="DJ212" s="90"/>
      <c r="DK212" s="1"/>
      <c r="DL212" s="90"/>
      <c r="DM212" s="1"/>
      <c r="DN212" s="90"/>
      <c r="DO212" s="1"/>
      <c r="DP212" s="90"/>
      <c r="DQ212" s="1"/>
      <c r="DR212" s="90"/>
      <c r="DS212" s="1"/>
      <c r="DT212" s="90"/>
      <c r="DU212" s="1"/>
      <c r="DV212" s="90"/>
      <c r="DW212" s="1"/>
      <c r="DX212" s="90"/>
      <c r="DY212" s="1"/>
      <c r="DZ212" s="90"/>
      <c r="EA212" s="1"/>
      <c r="EB212" s="90"/>
      <c r="EC212" s="1"/>
      <c r="ED212" s="90"/>
      <c r="EE212" s="1"/>
      <c r="EF212" s="90"/>
      <c r="EG212" s="1"/>
      <c r="EH212" s="90"/>
      <c r="EI212" s="1"/>
      <c r="EJ212" s="90"/>
      <c r="EK212" s="1"/>
      <c r="EL212" s="90"/>
      <c r="EM212" s="1"/>
      <c r="EN212" s="90"/>
      <c r="EO212" s="1"/>
      <c r="EP212" s="90"/>
      <c r="EQ212" s="1"/>
      <c r="ER212" s="90"/>
      <c r="ES212" s="1"/>
      <c r="ET212" s="90"/>
      <c r="EU212" s="1"/>
      <c r="EV212" s="90"/>
      <c r="EW212" s="1"/>
      <c r="EX212" s="90"/>
      <c r="EY212" s="1"/>
      <c r="EZ212" s="90"/>
      <c r="FA212" s="1"/>
      <c r="FB212" s="90"/>
      <c r="FC212" s="1"/>
      <c r="FD212" s="90"/>
      <c r="FE212" s="1"/>
      <c r="FF212" s="90"/>
      <c r="FG212" s="1"/>
      <c r="FH212" s="90"/>
      <c r="FI212" s="1"/>
      <c r="FJ212" s="90"/>
      <c r="FK212" s="1"/>
      <c r="FL212" s="90"/>
      <c r="FM212" s="1"/>
      <c r="FN212" s="90"/>
      <c r="FO212" s="1"/>
      <c r="FP212" s="90"/>
      <c r="FQ212" s="1"/>
      <c r="FR212" s="90"/>
      <c r="FS212" s="1"/>
      <c r="FT212" s="90"/>
      <c r="FU212" s="1"/>
      <c r="FV212" s="90"/>
      <c r="FW212" s="1"/>
      <c r="FX212" s="90"/>
      <c r="FY212" s="1"/>
      <c r="FZ212" s="90"/>
      <c r="GA212" s="1"/>
      <c r="GB212" s="90"/>
      <c r="GC212" s="1"/>
      <c r="GD212" s="90"/>
      <c r="GE212" s="1"/>
      <c r="GF212" s="90"/>
      <c r="GG212" s="1"/>
      <c r="GH212" s="90"/>
      <c r="GI212" s="1"/>
      <c r="GJ212" s="90"/>
      <c r="GK212" s="1"/>
      <c r="GL212" s="90"/>
      <c r="GM212" s="1"/>
      <c r="GN212" s="90"/>
      <c r="GO212" s="1"/>
      <c r="GP212" s="90"/>
      <c r="GQ212" s="1"/>
      <c r="GR212" s="90"/>
      <c r="GS212" s="1"/>
      <c r="GT212" s="90"/>
      <c r="GU212" s="1"/>
      <c r="GV212" s="90"/>
      <c r="GW212" s="1"/>
      <c r="GX212" s="90"/>
      <c r="GY212" s="1"/>
      <c r="GZ212" s="90"/>
      <c r="HA212" s="1"/>
      <c r="HB212" s="90"/>
      <c r="HC212" s="1"/>
      <c r="HD212" s="90"/>
      <c r="HE212" s="1"/>
      <c r="HF212" s="90"/>
      <c r="HG212" s="1"/>
      <c r="HH212" s="90"/>
      <c r="HI212" s="1"/>
      <c r="HJ212" s="90"/>
      <c r="HK212" s="1"/>
      <c r="HL212" s="90"/>
      <c r="HM212" s="1"/>
      <c r="HN212" s="90"/>
      <c r="HO212" s="1"/>
      <c r="HP212" s="90"/>
      <c r="HQ212" s="1"/>
      <c r="HR212" s="90"/>
      <c r="HS212" s="1"/>
      <c r="HT212" s="90"/>
      <c r="HU212" s="1"/>
      <c r="HV212" s="90"/>
      <c r="HW212" s="1"/>
      <c r="HX212" s="90"/>
      <c r="HY212" s="1"/>
      <c r="HZ212" s="90"/>
      <c r="IA212" s="1"/>
      <c r="IB212" s="90"/>
      <c r="IC212" s="1"/>
      <c r="ID212" s="90"/>
      <c r="IE212" s="1"/>
      <c r="IF212" s="90"/>
      <c r="IG212" s="1"/>
      <c r="IH212" s="90"/>
      <c r="II212" s="1"/>
      <c r="IJ212" s="90"/>
      <c r="IK212" s="1"/>
      <c r="IL212" s="90"/>
      <c r="IM212" s="1"/>
      <c r="IN212" s="90"/>
      <c r="IO212" s="1"/>
      <c r="IP212" s="90"/>
      <c r="IQ212" s="1"/>
      <c r="IR212" s="90"/>
      <c r="IS212" s="1"/>
      <c r="IT212" s="90"/>
      <c r="IU212" s="1"/>
      <c r="IV212" s="90"/>
      <c r="IW212" s="1"/>
      <c r="IX212" s="90"/>
      <c r="IY212" s="1"/>
      <c r="IZ212" s="90"/>
      <c r="JA212" s="1"/>
      <c r="JB212" s="90"/>
      <c r="JC212" s="1"/>
      <c r="JD212" s="90"/>
      <c r="JE212" s="1"/>
      <c r="JF212" s="90"/>
      <c r="JG212" s="1"/>
      <c r="JH212" s="90"/>
      <c r="JI212" s="1"/>
      <c r="JJ212" s="90"/>
      <c r="JK212" s="1"/>
      <c r="JL212" s="90"/>
      <c r="JM212" s="1"/>
      <c r="JN212" s="90"/>
      <c r="JO212" s="1"/>
      <c r="JP212" s="90"/>
      <c r="JQ212" s="1"/>
      <c r="JR212" s="90"/>
      <c r="JS212" s="1"/>
      <c r="JT212" s="90"/>
      <c r="JU212" s="1"/>
      <c r="JV212" s="90"/>
      <c r="JW212" s="1"/>
      <c r="JX212" s="90"/>
      <c r="JY212" s="1"/>
      <c r="JZ212" s="90"/>
      <c r="KA212" s="1"/>
      <c r="KB212" s="90"/>
      <c r="KC212" s="1"/>
      <c r="KD212" s="90"/>
      <c r="KE212" s="1"/>
      <c r="KF212" s="90"/>
      <c r="KG212" s="1"/>
      <c r="KH212" s="90"/>
      <c r="KI212" s="1"/>
      <c r="KJ212" s="90"/>
      <c r="KK212" s="1"/>
      <c r="KL212" s="90"/>
      <c r="KM212" s="1"/>
      <c r="KN212" s="90"/>
      <c r="KO212" s="1"/>
      <c r="KP212" s="90"/>
      <c r="KQ212" s="1"/>
      <c r="KR212" s="90"/>
      <c r="KS212" s="1"/>
      <c r="KT212" s="90"/>
      <c r="KU212" s="1"/>
      <c r="KV212" s="90"/>
      <c r="KW212" s="1"/>
      <c r="KX212" s="90"/>
      <c r="KY212" s="1"/>
      <c r="KZ212" s="90"/>
      <c r="LA212" s="1"/>
      <c r="LB212" s="90"/>
      <c r="LC212" s="1"/>
      <c r="LD212" s="90"/>
      <c r="LE212" s="1"/>
      <c r="LF212" s="90"/>
      <c r="LG212" s="1"/>
      <c r="LH212" s="90"/>
      <c r="LI212" s="1"/>
      <c r="LJ212" s="90"/>
      <c r="LK212" s="1"/>
      <c r="LL212" s="90"/>
      <c r="LM212" s="1"/>
      <c r="LN212" s="90"/>
      <c r="LO212" s="1"/>
      <c r="LP212" s="90"/>
      <c r="LQ212" s="1"/>
      <c r="LR212" s="90"/>
      <c r="LS212" s="1"/>
      <c r="LT212" s="90"/>
      <c r="LU212" s="1"/>
      <c r="LV212" s="90"/>
      <c r="LW212" s="1"/>
      <c r="LX212" s="90"/>
      <c r="LY212" s="1"/>
      <c r="LZ212" s="90"/>
      <c r="MA212" s="1"/>
      <c r="MB212" s="90"/>
      <c r="MC212" s="1"/>
      <c r="MD212" s="90"/>
      <c r="ME212" s="1"/>
      <c r="MF212" s="90"/>
      <c r="MG212" s="1"/>
      <c r="MH212" s="90"/>
      <c r="MI212" s="1"/>
      <c r="MJ212" s="90"/>
      <c r="MK212" s="1"/>
      <c r="ML212" s="90"/>
      <c r="MM212" s="1"/>
      <c r="MN212" s="90"/>
      <c r="MO212" s="1"/>
      <c r="MP212" s="90"/>
      <c r="MQ212" s="1"/>
      <c r="MR212" s="90"/>
      <c r="MS212" s="1"/>
      <c r="MT212" s="90"/>
      <c r="MU212" s="1"/>
      <c r="MV212" s="90"/>
      <c r="MW212" s="1"/>
      <c r="MX212" s="90"/>
      <c r="MY212" s="1"/>
      <c r="MZ212" s="90"/>
      <c r="NA212" s="1"/>
      <c r="NB212" s="90"/>
      <c r="NC212" s="1"/>
      <c r="ND212" s="90"/>
      <c r="NE212" s="1"/>
      <c r="NF212" s="90"/>
      <c r="NG212" s="1"/>
      <c r="NH212" s="90"/>
      <c r="NI212" s="1"/>
      <c r="NJ212" s="90"/>
      <c r="NK212" s="1"/>
      <c r="NL212" s="90"/>
      <c r="NM212" s="1"/>
      <c r="NN212" s="90"/>
      <c r="NO212" s="1"/>
      <c r="NP212" s="90"/>
      <c r="NQ212" s="1"/>
      <c r="NR212" s="90"/>
      <c r="NS212" s="1"/>
      <c r="NT212" s="90"/>
      <c r="NU212" s="1"/>
      <c r="NV212" s="90"/>
      <c r="NW212" s="1"/>
      <c r="NX212" s="90"/>
      <c r="NY212" s="1"/>
      <c r="NZ212" s="90"/>
      <c r="OA212" s="1"/>
      <c r="OB212" s="90"/>
      <c r="OC212" s="1"/>
      <c r="OD212" s="90"/>
      <c r="OE212" s="1"/>
      <c r="OF212" s="90"/>
      <c r="OG212" s="1"/>
      <c r="OH212" s="90"/>
      <c r="OI212" s="1"/>
      <c r="OJ212" s="90"/>
      <c r="OK212" s="1"/>
      <c r="OL212" s="90"/>
      <c r="OM212" s="1"/>
      <c r="ON212" s="90"/>
      <c r="OO212" s="1"/>
      <c r="OP212" s="90"/>
      <c r="OQ212" s="1"/>
      <c r="OR212" s="90"/>
      <c r="OS212" s="1"/>
      <c r="OT212" s="90"/>
      <c r="OU212" s="1"/>
      <c r="OV212" s="90"/>
      <c r="OW212" s="1"/>
      <c r="OX212" s="90"/>
      <c r="OY212" s="1"/>
      <c r="OZ212" s="90"/>
      <c r="PA212" s="1"/>
      <c r="PB212" s="90"/>
      <c r="PC212" s="1"/>
      <c r="PD212" s="90"/>
      <c r="PE212" s="1"/>
      <c r="PF212" s="90"/>
      <c r="PG212" s="1"/>
      <c r="PH212" s="90"/>
      <c r="PI212" s="1"/>
      <c r="PJ212" s="90"/>
      <c r="PK212" s="1"/>
      <c r="PL212" s="90"/>
      <c r="PM212" s="1"/>
      <c r="PN212" s="90"/>
      <c r="PO212" s="1"/>
      <c r="PP212" s="90"/>
      <c r="PQ212" s="1"/>
      <c r="PR212" s="90"/>
      <c r="PS212" s="1"/>
      <c r="PT212" s="90"/>
      <c r="PU212" s="1"/>
      <c r="PV212" s="90"/>
      <c r="PW212" s="1"/>
      <c r="PX212" s="90"/>
      <c r="PY212" s="1"/>
      <c r="PZ212" s="90"/>
      <c r="QA212" s="1"/>
      <c r="QB212" s="90"/>
      <c r="QC212" s="1"/>
      <c r="QD212" s="90"/>
      <c r="QE212" s="1"/>
      <c r="QF212" s="90"/>
      <c r="QG212" s="1"/>
      <c r="QH212" s="90"/>
      <c r="QI212" s="1"/>
      <c r="QJ212" s="90"/>
      <c r="QK212" s="1"/>
      <c r="QL212" s="90"/>
      <c r="QM212" s="1"/>
      <c r="QN212" s="90"/>
      <c r="QO212" s="1"/>
      <c r="QP212" s="90"/>
      <c r="QQ212" s="1"/>
      <c r="QR212" s="90"/>
      <c r="QS212" s="1"/>
      <c r="QT212" s="90"/>
      <c r="QU212" s="1"/>
      <c r="QV212" s="90"/>
      <c r="QW212" s="1"/>
      <c r="QX212" s="90"/>
      <c r="QY212" s="1"/>
      <c r="QZ212" s="90"/>
      <c r="RA212" s="1"/>
      <c r="RB212" s="90"/>
      <c r="RC212" s="1"/>
      <c r="RD212" s="90"/>
      <c r="RE212" s="1"/>
      <c r="RF212" s="90"/>
      <c r="RG212" s="1"/>
      <c r="RH212" s="90"/>
      <c r="RI212" s="1"/>
      <c r="RJ212" s="90"/>
      <c r="RK212" s="1"/>
      <c r="RL212" s="90"/>
      <c r="RM212" s="1"/>
      <c r="RN212" s="90"/>
      <c r="RO212" s="1"/>
      <c r="RP212" s="90"/>
      <c r="RQ212" s="1"/>
      <c r="RR212" s="90"/>
      <c r="RS212" s="1"/>
      <c r="RT212" s="90"/>
      <c r="RU212" s="1"/>
      <c r="RV212" s="90"/>
      <c r="RW212" s="1"/>
      <c r="RX212" s="90"/>
      <c r="RY212" s="1"/>
      <c r="RZ212" s="90"/>
      <c r="SA212" s="1"/>
      <c r="SB212" s="90"/>
      <c r="SC212" s="1"/>
      <c r="SD212" s="90"/>
      <c r="SE212" s="1"/>
      <c r="SF212" s="90"/>
      <c r="SG212" s="1"/>
      <c r="SH212" s="90"/>
      <c r="SI212" s="1"/>
      <c r="SJ212" s="90"/>
      <c r="SK212" s="1"/>
      <c r="SL212" s="90"/>
      <c r="SM212" s="1"/>
      <c r="SN212" s="90"/>
      <c r="SO212" s="1"/>
      <c r="SP212" s="90"/>
      <c r="SQ212" s="1"/>
      <c r="SR212" s="90"/>
      <c r="SS212" s="1"/>
      <c r="ST212" s="90"/>
      <c r="SU212" s="1"/>
      <c r="SV212" s="90"/>
      <c r="SW212" s="1"/>
      <c r="SX212" s="90"/>
      <c r="SY212" s="1"/>
      <c r="SZ212" s="90"/>
      <c r="TA212" s="1"/>
      <c r="TB212" s="90"/>
      <c r="TC212" s="1"/>
      <c r="TD212" s="90"/>
      <c r="TE212" s="1"/>
      <c r="TF212" s="90"/>
      <c r="TG212" s="1"/>
      <c r="TH212" s="90"/>
      <c r="TI212" s="1"/>
      <c r="TJ212" s="90"/>
      <c r="TK212" s="1"/>
      <c r="TL212" s="90"/>
      <c r="TM212" s="1"/>
      <c r="TN212" s="90"/>
      <c r="TO212" s="1"/>
      <c r="TP212" s="90"/>
      <c r="TQ212" s="1"/>
      <c r="TR212" s="90"/>
      <c r="TS212" s="1"/>
      <c r="TT212" s="90"/>
      <c r="TU212" s="1"/>
      <c r="TV212" s="90"/>
      <c r="TW212" s="1"/>
      <c r="TX212" s="90"/>
      <c r="TY212" s="1"/>
      <c r="TZ212" s="90"/>
      <c r="UA212" s="1"/>
      <c r="UB212" s="90"/>
      <c r="UC212" s="1"/>
      <c r="UD212" s="90"/>
      <c r="UE212" s="1"/>
      <c r="UF212" s="90"/>
      <c r="UG212" s="1"/>
      <c r="UH212" s="90"/>
      <c r="UI212" s="1"/>
      <c r="UJ212" s="90"/>
      <c r="UK212" s="1"/>
      <c r="UL212" s="90"/>
      <c r="UM212" s="1"/>
      <c r="UN212" s="90"/>
      <c r="UO212" s="1"/>
      <c r="UP212" s="90"/>
      <c r="UQ212" s="1"/>
      <c r="UR212" s="90"/>
      <c r="US212" s="1"/>
      <c r="UT212" s="90"/>
      <c r="UU212" s="1"/>
      <c r="UV212" s="90"/>
      <c r="UW212" s="1"/>
      <c r="UX212" s="90"/>
      <c r="UY212" s="1"/>
      <c r="UZ212" s="90"/>
      <c r="VA212" s="1"/>
      <c r="VB212" s="90"/>
      <c r="VC212" s="1"/>
      <c r="VD212" s="90"/>
      <c r="VE212" s="1"/>
      <c r="VF212" s="90"/>
      <c r="VG212" s="1"/>
      <c r="VH212" s="90"/>
      <c r="VI212" s="1"/>
      <c r="VJ212" s="90"/>
      <c r="VK212" s="1"/>
      <c r="VL212" s="90"/>
      <c r="VM212" s="1"/>
      <c r="VN212" s="90"/>
      <c r="VO212" s="1"/>
      <c r="VP212" s="90"/>
      <c r="VQ212" s="1"/>
      <c r="VR212" s="90"/>
      <c r="VS212" s="1"/>
      <c r="VT212" s="90"/>
      <c r="VU212" s="1"/>
      <c r="VV212" s="90"/>
      <c r="VW212" s="1"/>
      <c r="VX212" s="90"/>
      <c r="VY212" s="1"/>
      <c r="VZ212" s="90"/>
      <c r="WA212" s="1"/>
      <c r="WB212" s="90"/>
      <c r="WC212" s="1"/>
      <c r="WD212" s="90"/>
      <c r="WE212" s="1"/>
      <c r="WF212" s="90"/>
      <c r="WG212" s="1"/>
      <c r="WH212" s="90"/>
      <c r="WI212" s="1"/>
      <c r="WJ212" s="90"/>
      <c r="WK212" s="1"/>
      <c r="WL212" s="90"/>
      <c r="WM212" s="1"/>
      <c r="WN212" s="90"/>
      <c r="WO212" s="1"/>
      <c r="WP212" s="90"/>
      <c r="WQ212" s="1"/>
      <c r="WR212" s="90"/>
      <c r="WS212" s="1"/>
      <c r="WT212" s="90"/>
      <c r="WU212" s="1"/>
      <c r="WV212" s="90"/>
      <c r="WW212" s="1"/>
      <c r="WX212" s="90"/>
      <c r="WY212" s="1"/>
      <c r="WZ212" s="90"/>
      <c r="XA212" s="1"/>
      <c r="XB212" s="90"/>
      <c r="XC212" s="1"/>
      <c r="XD212" s="90"/>
      <c r="XE212" s="1"/>
      <c r="XF212" s="90"/>
      <c r="XG212" s="1"/>
      <c r="XH212" s="90"/>
      <c r="XI212" s="1"/>
      <c r="XJ212" s="90"/>
      <c r="XK212" s="1"/>
      <c r="XL212" s="90"/>
      <c r="XM212" s="1"/>
      <c r="XN212" s="90"/>
      <c r="XO212" s="1"/>
      <c r="XP212" s="90"/>
      <c r="XQ212" s="1"/>
      <c r="XR212" s="90"/>
      <c r="XS212" s="1"/>
      <c r="XT212" s="90"/>
      <c r="XU212" s="1"/>
      <c r="XV212" s="90"/>
      <c r="XW212" s="1"/>
      <c r="XX212" s="90"/>
      <c r="XY212" s="1"/>
      <c r="XZ212" s="90"/>
      <c r="YA212" s="1"/>
      <c r="YB212" s="90"/>
      <c r="YC212" s="1"/>
      <c r="YD212" s="90"/>
      <c r="YE212" s="1"/>
      <c r="YF212" s="90"/>
      <c r="YG212" s="1"/>
      <c r="YH212" s="90"/>
      <c r="YI212" s="1"/>
      <c r="YJ212" s="90"/>
      <c r="YK212" s="1"/>
      <c r="YL212" s="90"/>
      <c r="YM212" s="1"/>
      <c r="YN212" s="90"/>
      <c r="YO212" s="1"/>
      <c r="YP212" s="90"/>
      <c r="YQ212" s="1"/>
      <c r="YR212" s="90"/>
      <c r="YS212" s="1"/>
      <c r="YT212" s="90"/>
      <c r="YU212" s="1"/>
      <c r="YV212" s="90"/>
      <c r="YW212" s="1"/>
      <c r="YX212" s="90"/>
      <c r="YY212" s="1"/>
      <c r="YZ212" s="90"/>
      <c r="ZA212" s="1"/>
      <c r="ZB212" s="90"/>
      <c r="ZC212" s="1"/>
      <c r="ZD212" s="90"/>
      <c r="ZE212" s="1"/>
      <c r="ZF212" s="90"/>
      <c r="ZG212" s="1"/>
      <c r="ZH212" s="90"/>
      <c r="ZI212" s="1"/>
      <c r="ZJ212" s="90"/>
      <c r="ZK212" s="1"/>
      <c r="ZL212" s="90"/>
      <c r="ZM212" s="1"/>
      <c r="ZN212" s="90"/>
      <c r="ZO212" s="1"/>
      <c r="ZP212" s="90"/>
      <c r="ZQ212" s="1"/>
      <c r="ZR212" s="90"/>
      <c r="ZS212" s="1"/>
      <c r="ZT212" s="90"/>
      <c r="ZU212" s="1"/>
      <c r="ZV212" s="90"/>
      <c r="ZW212" s="1"/>
      <c r="ZX212" s="90"/>
      <c r="ZY212" s="1"/>
      <c r="ZZ212" s="90"/>
      <c r="AAA212" s="1"/>
      <c r="AAB212" s="90"/>
      <c r="AAC212" s="1"/>
      <c r="AAD212" s="90"/>
      <c r="AAE212" s="1"/>
      <c r="AAF212" s="90"/>
      <c r="AAG212" s="1"/>
      <c r="AAH212" s="90"/>
      <c r="AAI212" s="1"/>
      <c r="AAJ212" s="90"/>
      <c r="AAK212" s="1"/>
      <c r="AAL212" s="90"/>
      <c r="AAM212" s="1"/>
      <c r="AAN212" s="90"/>
      <c r="AAO212" s="1"/>
      <c r="AAP212" s="90"/>
      <c r="AAQ212" s="1"/>
      <c r="AAR212" s="90"/>
      <c r="AAS212" s="1"/>
      <c r="AAT212" s="90"/>
      <c r="AAU212" s="1"/>
      <c r="AAV212" s="90"/>
      <c r="AAW212" s="1"/>
      <c r="AAX212" s="90"/>
      <c r="AAY212" s="1"/>
      <c r="AAZ212" s="90"/>
      <c r="ABA212" s="1"/>
      <c r="ABB212" s="90"/>
      <c r="ABC212" s="1"/>
      <c r="ABD212" s="90"/>
      <c r="ABE212" s="1"/>
      <c r="ABF212" s="90"/>
      <c r="ABG212" s="1"/>
      <c r="ABH212" s="90"/>
      <c r="ABI212" s="1"/>
      <c r="ABJ212" s="90"/>
      <c r="ABK212" s="1"/>
      <c r="ABL212" s="90"/>
      <c r="ABM212" s="1"/>
      <c r="ABN212" s="90"/>
      <c r="ABO212" s="1"/>
      <c r="ABP212" s="90"/>
      <c r="ABQ212" s="1"/>
      <c r="ABR212" s="90"/>
      <c r="ABS212" s="1"/>
      <c r="ABT212" s="90"/>
      <c r="ABU212" s="1"/>
      <c r="ABV212" s="90"/>
      <c r="ABW212" s="1"/>
      <c r="ABX212" s="90"/>
      <c r="ABY212" s="1"/>
      <c r="ABZ212" s="90"/>
      <c r="ACA212" s="1"/>
      <c r="ACB212" s="90"/>
      <c r="ACC212" s="1"/>
      <c r="ACD212" s="90"/>
      <c r="ACE212" s="1"/>
      <c r="ACF212" s="90"/>
      <c r="ACG212" s="1"/>
      <c r="ACH212" s="90"/>
      <c r="ACI212" s="1"/>
      <c r="ACJ212" s="90"/>
      <c r="ACK212" s="1"/>
      <c r="ACL212" s="90"/>
      <c r="ACM212" s="1"/>
      <c r="ACN212" s="90"/>
      <c r="ACO212" s="1"/>
      <c r="ACP212" s="90"/>
      <c r="ACQ212" s="1"/>
      <c r="ACR212" s="90"/>
      <c r="ACS212" s="1"/>
      <c r="ACT212" s="90"/>
      <c r="ACU212" s="1"/>
      <c r="ACV212" s="90"/>
      <c r="ACW212" s="1"/>
      <c r="ACX212" s="90"/>
      <c r="ACY212" s="1"/>
      <c r="ACZ212" s="90"/>
      <c r="ADA212" s="1"/>
      <c r="ADB212" s="90"/>
      <c r="ADC212" s="1"/>
      <c r="ADD212" s="90"/>
      <c r="ADE212" s="1"/>
      <c r="ADF212" s="90"/>
      <c r="ADG212" s="1"/>
      <c r="ADH212" s="90"/>
      <c r="ADI212" s="1"/>
      <c r="ADJ212" s="90"/>
      <c r="ADK212" s="1"/>
      <c r="ADL212" s="90"/>
      <c r="ADM212" s="1"/>
      <c r="ADN212" s="90"/>
      <c r="ADO212" s="1"/>
      <c r="ADP212" s="90"/>
      <c r="ADQ212" s="1"/>
      <c r="ADR212" s="90"/>
      <c r="ADS212" s="1"/>
      <c r="ADT212" s="90"/>
      <c r="ADU212" s="1"/>
      <c r="ADV212" s="90"/>
      <c r="ADW212" s="1"/>
      <c r="ADX212" s="90"/>
      <c r="ADY212" s="1"/>
      <c r="ADZ212" s="90"/>
      <c r="AEA212" s="1"/>
      <c r="AEB212" s="90"/>
      <c r="AEC212" s="1"/>
      <c r="AED212" s="90"/>
      <c r="AEE212" s="1"/>
      <c r="AEF212" s="90"/>
      <c r="AEG212" s="1"/>
      <c r="AEH212" s="90"/>
      <c r="AEI212" s="1"/>
      <c r="AEJ212" s="90"/>
      <c r="AEK212" s="1"/>
      <c r="AEL212" s="90"/>
      <c r="AEM212" s="1"/>
      <c r="AEN212" s="90"/>
      <c r="AEO212" s="1"/>
      <c r="AEP212" s="90"/>
      <c r="AEQ212" s="1"/>
      <c r="AER212" s="90"/>
      <c r="AES212" s="1"/>
      <c r="AET212" s="90"/>
      <c r="AEU212" s="1"/>
      <c r="AEV212" s="90"/>
      <c r="AEW212" s="1"/>
      <c r="AEX212" s="90"/>
      <c r="AEY212" s="1"/>
      <c r="AEZ212" s="90"/>
      <c r="AFA212" s="1"/>
      <c r="AFB212" s="90"/>
      <c r="AFC212" s="1"/>
      <c r="AFD212" s="90"/>
      <c r="AFE212" s="1"/>
      <c r="AFF212" s="90"/>
      <c r="AFG212" s="1"/>
      <c r="AFH212" s="90"/>
      <c r="AFI212" s="1"/>
      <c r="AFJ212" s="90"/>
      <c r="AFK212" s="1"/>
      <c r="AFL212" s="90"/>
      <c r="AFM212" s="1"/>
      <c r="AFN212" s="90"/>
      <c r="AFO212" s="1"/>
      <c r="AFP212" s="90"/>
      <c r="AFQ212" s="1"/>
      <c r="AFR212" s="90"/>
      <c r="AFS212" s="1"/>
      <c r="AFT212" s="90"/>
      <c r="AFU212" s="1"/>
      <c r="AFV212" s="90"/>
      <c r="AFW212" s="1"/>
      <c r="AFX212" s="90"/>
      <c r="AFY212" s="1"/>
      <c r="AFZ212" s="90"/>
      <c r="AGA212" s="1"/>
      <c r="AGB212" s="90"/>
      <c r="AGC212" s="1"/>
      <c r="AGD212" s="90"/>
      <c r="AGE212" s="1"/>
      <c r="AGF212" s="90"/>
      <c r="AGG212" s="1"/>
      <c r="AGH212" s="90"/>
      <c r="AGI212" s="1"/>
      <c r="AGJ212" s="90"/>
      <c r="AGK212" s="1"/>
      <c r="AGL212" s="90"/>
      <c r="AGM212" s="1"/>
      <c r="AGN212" s="90"/>
      <c r="AGO212" s="1"/>
      <c r="AGP212" s="90"/>
      <c r="AGQ212" s="1"/>
      <c r="AGR212" s="90"/>
      <c r="AGS212" s="1"/>
      <c r="AGT212" s="90"/>
      <c r="AGU212" s="1"/>
      <c r="AGV212" s="90"/>
      <c r="AGW212" s="1"/>
      <c r="AGX212" s="90"/>
      <c r="AGY212" s="1"/>
      <c r="AGZ212" s="90"/>
      <c r="AHA212" s="1"/>
      <c r="AHB212" s="90"/>
      <c r="AHC212" s="1"/>
      <c r="AHD212" s="90"/>
      <c r="AHE212" s="1"/>
      <c r="AHF212" s="90"/>
      <c r="AHG212" s="1"/>
      <c r="AHH212" s="90"/>
      <c r="AHI212" s="1"/>
      <c r="AHJ212" s="90"/>
      <c r="AHK212" s="1"/>
      <c r="AHL212" s="90"/>
      <c r="AHM212" s="1"/>
      <c r="AHN212" s="90"/>
      <c r="AHO212" s="1"/>
      <c r="AHP212" s="90"/>
      <c r="AHQ212" s="1"/>
      <c r="AHR212" s="90"/>
      <c r="AHS212" s="1"/>
      <c r="AHT212" s="90"/>
      <c r="AHU212" s="1"/>
      <c r="AHV212" s="90"/>
      <c r="AHW212" s="1"/>
      <c r="AHX212" s="90"/>
      <c r="AHY212" s="1"/>
      <c r="AHZ212" s="90"/>
      <c r="AIA212" s="1"/>
      <c r="AIB212" s="90"/>
      <c r="AIC212" s="1"/>
      <c r="AID212" s="90"/>
      <c r="AIE212" s="1"/>
      <c r="AIF212" s="90"/>
      <c r="AIG212" s="1"/>
      <c r="AIH212" s="90"/>
      <c r="AII212" s="1"/>
      <c r="AIJ212" s="90"/>
      <c r="AIK212" s="1"/>
      <c r="AIL212" s="90"/>
      <c r="AIM212" s="1"/>
      <c r="AIN212" s="90"/>
      <c r="AIO212" s="1"/>
      <c r="AIP212" s="90"/>
      <c r="AIQ212" s="1"/>
      <c r="AIR212" s="90"/>
      <c r="AIS212" s="1"/>
      <c r="AIT212" s="90"/>
      <c r="AIU212" s="1"/>
      <c r="AIV212" s="90"/>
      <c r="AIW212" s="1"/>
      <c r="AIX212" s="90"/>
      <c r="AIY212" s="1"/>
      <c r="AIZ212" s="90"/>
      <c r="AJA212" s="1"/>
      <c r="AJB212" s="90"/>
      <c r="AJC212" s="1"/>
      <c r="AJD212" s="90"/>
      <c r="AJE212" s="1"/>
      <c r="AJF212" s="90"/>
      <c r="AJG212" s="1"/>
      <c r="AJH212" s="90"/>
      <c r="AJI212" s="1"/>
      <c r="AJJ212" s="90"/>
      <c r="AJK212" s="1"/>
      <c r="AJL212" s="90"/>
      <c r="AJM212" s="1"/>
      <c r="AJN212" s="90"/>
      <c r="AJO212" s="1"/>
      <c r="AJP212" s="90"/>
      <c r="AJQ212" s="1"/>
      <c r="AJR212" s="90"/>
      <c r="AJS212" s="1"/>
      <c r="AJT212" s="90"/>
      <c r="AJU212" s="1"/>
      <c r="AJV212" s="90"/>
      <c r="AJW212" s="1"/>
      <c r="AJX212" s="90"/>
      <c r="AJY212" s="1"/>
      <c r="AJZ212" s="90"/>
      <c r="AKA212" s="1"/>
      <c r="AKB212" s="90"/>
      <c r="AKC212" s="1"/>
      <c r="AKD212" s="90"/>
      <c r="AKE212" s="1"/>
      <c r="AKF212" s="90"/>
      <c r="AKG212" s="1"/>
      <c r="AKH212" s="90"/>
      <c r="AKI212" s="1"/>
      <c r="AKJ212" s="90"/>
      <c r="AKK212" s="1"/>
      <c r="AKL212" s="90"/>
      <c r="AKM212" s="1"/>
      <c r="AKN212" s="90"/>
      <c r="AKO212" s="1"/>
      <c r="AKP212" s="90"/>
      <c r="AKQ212" s="1"/>
      <c r="AKR212" s="90"/>
      <c r="AKS212" s="1"/>
      <c r="AKT212" s="90"/>
      <c r="AKU212" s="1"/>
      <c r="AKV212" s="90"/>
      <c r="AKW212" s="1"/>
      <c r="AKX212" s="90"/>
      <c r="AKY212" s="1"/>
      <c r="AKZ212" s="90"/>
      <c r="ALA212" s="1"/>
      <c r="ALB212" s="90"/>
      <c r="ALC212" s="1"/>
      <c r="ALD212" s="90"/>
      <c r="ALE212" s="1"/>
      <c r="ALF212" s="90"/>
      <c r="ALG212" s="1"/>
      <c r="ALH212" s="90"/>
      <c r="ALI212" s="1"/>
      <c r="ALJ212" s="90"/>
      <c r="ALK212" s="1"/>
      <c r="ALL212" s="90"/>
      <c r="ALM212" s="1"/>
      <c r="ALN212" s="90"/>
      <c r="ALO212" s="1"/>
      <c r="ALP212" s="90"/>
      <c r="ALQ212" s="1"/>
      <c r="ALR212" s="90"/>
      <c r="ALS212" s="1"/>
      <c r="ALT212" s="90"/>
      <c r="ALU212" s="1"/>
      <c r="ALV212" s="90"/>
      <c r="ALW212" s="1"/>
      <c r="ALX212" s="90"/>
      <c r="ALY212" s="1"/>
      <c r="ALZ212" s="90"/>
      <c r="AMA212" s="1"/>
      <c r="AMB212" s="90"/>
      <c r="AMC212" s="1"/>
      <c r="AMD212" s="90"/>
      <c r="AME212" s="1"/>
      <c r="AMF212" s="90"/>
      <c r="AMG212" s="1"/>
      <c r="AMH212" s="90"/>
      <c r="AMI212" s="1"/>
      <c r="AMJ212" s="90"/>
      <c r="AMK212" s="1"/>
      <c r="AML212" s="90"/>
      <c r="AMM212" s="1"/>
      <c r="AMN212" s="90"/>
      <c r="AMO212" s="1"/>
      <c r="AMP212" s="90"/>
      <c r="AMQ212" s="1"/>
      <c r="AMR212" s="90"/>
      <c r="AMS212" s="1"/>
      <c r="AMT212" s="90"/>
      <c r="AMU212" s="1"/>
      <c r="AMV212" s="90"/>
      <c r="AMW212" s="1"/>
      <c r="AMX212" s="90"/>
      <c r="AMY212" s="1"/>
      <c r="AMZ212" s="90"/>
      <c r="ANA212" s="1"/>
      <c r="ANB212" s="90"/>
      <c r="ANC212" s="1"/>
      <c r="AND212" s="90"/>
      <c r="ANE212" s="1"/>
      <c r="ANF212" s="90"/>
      <c r="ANG212" s="1"/>
      <c r="ANH212" s="90"/>
      <c r="ANI212" s="1"/>
      <c r="ANJ212" s="90"/>
      <c r="ANK212" s="1"/>
      <c r="ANL212" s="90"/>
      <c r="ANM212" s="1"/>
      <c r="ANN212" s="90"/>
      <c r="ANO212" s="1"/>
      <c r="ANP212" s="90"/>
      <c r="ANQ212" s="1"/>
      <c r="ANR212" s="90"/>
      <c r="ANS212" s="1"/>
      <c r="ANT212" s="90"/>
      <c r="ANU212" s="1"/>
      <c r="ANV212" s="90"/>
      <c r="ANW212" s="1"/>
      <c r="ANX212" s="90"/>
      <c r="ANY212" s="1"/>
      <c r="ANZ212" s="90"/>
      <c r="AOA212" s="1"/>
      <c r="AOB212" s="90"/>
      <c r="AOC212" s="1"/>
      <c r="AOD212" s="90"/>
      <c r="AOE212" s="1"/>
      <c r="AOF212" s="90"/>
      <c r="AOG212" s="1"/>
      <c r="AOH212" s="90"/>
      <c r="AOI212" s="1"/>
      <c r="AOJ212" s="90"/>
      <c r="AOK212" s="1"/>
      <c r="AOL212" s="90"/>
      <c r="AOM212" s="1"/>
      <c r="AON212" s="90"/>
      <c r="AOO212" s="1"/>
      <c r="AOP212" s="90"/>
      <c r="AOQ212" s="1"/>
      <c r="AOR212" s="90"/>
      <c r="AOS212" s="1"/>
      <c r="AOT212" s="90"/>
      <c r="AOU212" s="1"/>
      <c r="AOV212" s="90"/>
      <c r="AOW212" s="1"/>
      <c r="AOX212" s="90"/>
      <c r="AOY212" s="1"/>
      <c r="AOZ212" s="90"/>
      <c r="APA212" s="1"/>
      <c r="APB212" s="90"/>
      <c r="APC212" s="1"/>
      <c r="APD212" s="90"/>
      <c r="APE212" s="1"/>
      <c r="APF212" s="90"/>
      <c r="APG212" s="1"/>
      <c r="APH212" s="90"/>
      <c r="API212" s="1"/>
      <c r="APJ212" s="90"/>
      <c r="APK212" s="1"/>
      <c r="APL212" s="90"/>
      <c r="APM212" s="1"/>
      <c r="APN212" s="90"/>
      <c r="APO212" s="1"/>
      <c r="APP212" s="90"/>
      <c r="APQ212" s="1"/>
      <c r="APR212" s="90"/>
      <c r="APS212" s="1"/>
      <c r="APT212" s="90"/>
      <c r="APU212" s="1"/>
      <c r="APV212" s="90"/>
      <c r="APW212" s="1"/>
      <c r="APX212" s="90"/>
      <c r="APY212" s="1"/>
      <c r="APZ212" s="90"/>
      <c r="AQA212" s="1"/>
      <c r="AQB212" s="90"/>
      <c r="AQC212" s="1"/>
      <c r="AQD212" s="90"/>
      <c r="AQE212" s="1"/>
      <c r="AQF212" s="90"/>
      <c r="AQG212" s="1"/>
      <c r="AQH212" s="90"/>
      <c r="AQI212" s="1"/>
      <c r="AQJ212" s="90"/>
      <c r="AQK212" s="1"/>
      <c r="AQL212" s="90"/>
      <c r="AQM212" s="1"/>
      <c r="AQN212" s="90"/>
      <c r="AQO212" s="1"/>
      <c r="AQP212" s="90"/>
      <c r="AQQ212" s="1"/>
      <c r="AQR212" s="90"/>
      <c r="AQS212" s="1"/>
      <c r="AQT212" s="90"/>
      <c r="AQU212" s="1"/>
      <c r="AQV212" s="90"/>
      <c r="AQW212" s="1"/>
      <c r="AQX212" s="90"/>
      <c r="AQY212" s="1"/>
      <c r="AQZ212" s="90"/>
      <c r="ARA212" s="1"/>
      <c r="ARB212" s="90"/>
      <c r="ARC212" s="1"/>
      <c r="ARD212" s="90"/>
      <c r="ARE212" s="1"/>
      <c r="ARF212" s="90"/>
      <c r="ARG212" s="1"/>
      <c r="ARH212" s="90"/>
      <c r="ARI212" s="1"/>
      <c r="ARJ212" s="90"/>
      <c r="ARK212" s="1"/>
      <c r="ARL212" s="90"/>
      <c r="ARM212" s="1"/>
      <c r="ARN212" s="90"/>
      <c r="ARO212" s="1"/>
      <c r="ARP212" s="90"/>
      <c r="ARQ212" s="1"/>
      <c r="ARR212" s="90"/>
      <c r="ARS212" s="1"/>
      <c r="ART212" s="90"/>
      <c r="ARU212" s="1"/>
      <c r="ARV212" s="90"/>
      <c r="ARW212" s="1"/>
      <c r="ARX212" s="90"/>
      <c r="ARY212" s="1"/>
      <c r="ARZ212" s="90"/>
      <c r="ASA212" s="1"/>
      <c r="ASB212" s="90"/>
      <c r="ASC212" s="1"/>
      <c r="ASD212" s="90"/>
      <c r="ASE212" s="1"/>
      <c r="ASF212" s="90"/>
      <c r="ASG212" s="1"/>
      <c r="ASH212" s="90"/>
      <c r="ASI212" s="1"/>
      <c r="ASJ212" s="90"/>
      <c r="ASK212" s="1"/>
      <c r="ASL212" s="90"/>
      <c r="ASM212" s="1"/>
      <c r="ASN212" s="90"/>
      <c r="ASO212" s="1"/>
      <c r="ASP212" s="90"/>
      <c r="ASQ212" s="1"/>
      <c r="ASR212" s="90"/>
      <c r="ASS212" s="1"/>
      <c r="AST212" s="90"/>
      <c r="ASU212" s="1"/>
      <c r="ASV212" s="90"/>
      <c r="ASW212" s="1"/>
      <c r="ASX212" s="90"/>
      <c r="ASY212" s="1"/>
      <c r="ASZ212" s="90"/>
      <c r="ATA212" s="1"/>
      <c r="ATB212" s="90"/>
      <c r="ATC212" s="1"/>
      <c r="ATD212" s="90"/>
      <c r="ATE212" s="1"/>
      <c r="ATF212" s="90"/>
      <c r="ATG212" s="1"/>
      <c r="ATH212" s="90"/>
      <c r="ATI212" s="1"/>
      <c r="ATJ212" s="90"/>
      <c r="ATK212" s="1"/>
      <c r="ATL212" s="90"/>
      <c r="ATM212" s="1"/>
      <c r="ATN212" s="90"/>
      <c r="ATO212" s="1"/>
      <c r="ATP212" s="90"/>
      <c r="ATQ212" s="1"/>
      <c r="ATR212" s="90"/>
      <c r="ATS212" s="1"/>
      <c r="ATT212" s="90"/>
      <c r="ATU212" s="1"/>
      <c r="ATV212" s="90"/>
      <c r="ATW212" s="1"/>
      <c r="ATX212" s="90"/>
      <c r="ATY212" s="1"/>
      <c r="ATZ212" s="90"/>
      <c r="AUA212" s="1"/>
      <c r="AUB212" s="90"/>
      <c r="AUC212" s="1"/>
      <c r="AUD212" s="90"/>
      <c r="AUE212" s="1"/>
      <c r="AUF212" s="90"/>
      <c r="AUG212" s="1"/>
      <c r="AUH212" s="90"/>
      <c r="AUI212" s="1"/>
      <c r="AUJ212" s="90"/>
      <c r="AUK212" s="1"/>
      <c r="AUL212" s="90"/>
      <c r="AUM212" s="1"/>
      <c r="AUN212" s="90"/>
      <c r="AUO212" s="1"/>
      <c r="AUP212" s="90"/>
      <c r="AUQ212" s="1"/>
      <c r="AUR212" s="90"/>
      <c r="AUS212" s="1"/>
      <c r="AUT212" s="90"/>
      <c r="AUU212" s="1"/>
      <c r="AUV212" s="90"/>
      <c r="AUW212" s="1"/>
      <c r="AUX212" s="90"/>
      <c r="AUY212" s="1"/>
      <c r="AUZ212" s="90"/>
      <c r="AVA212" s="1"/>
      <c r="AVB212" s="90"/>
      <c r="AVC212" s="1"/>
      <c r="AVD212" s="90"/>
      <c r="AVE212" s="1"/>
      <c r="AVF212" s="90"/>
      <c r="AVG212" s="1"/>
      <c r="AVH212" s="90"/>
      <c r="AVI212" s="1"/>
      <c r="AVJ212" s="90"/>
      <c r="AVK212" s="1"/>
      <c r="AVL212" s="90"/>
      <c r="AVM212" s="1"/>
      <c r="AVN212" s="90"/>
      <c r="AVO212" s="1"/>
      <c r="AVP212" s="90"/>
      <c r="AVQ212" s="1"/>
      <c r="AVR212" s="90"/>
      <c r="AVS212" s="1"/>
      <c r="AVT212" s="90"/>
      <c r="AVU212" s="1"/>
      <c r="AVV212" s="90"/>
      <c r="AVW212" s="1"/>
      <c r="AVX212" s="90"/>
      <c r="AVY212" s="1"/>
      <c r="AVZ212" s="90"/>
      <c r="AWA212" s="1"/>
      <c r="AWB212" s="90"/>
      <c r="AWC212" s="1"/>
      <c r="AWD212" s="90"/>
      <c r="AWE212" s="1"/>
      <c r="AWF212" s="90"/>
      <c r="AWG212" s="1"/>
      <c r="AWH212" s="90"/>
      <c r="AWI212" s="1"/>
      <c r="AWJ212" s="90"/>
      <c r="AWK212" s="1"/>
      <c r="AWL212" s="90"/>
      <c r="AWM212" s="1"/>
      <c r="AWN212" s="90"/>
      <c r="AWO212" s="1"/>
      <c r="AWP212" s="90"/>
      <c r="AWQ212" s="1"/>
      <c r="AWR212" s="90"/>
      <c r="AWS212" s="1"/>
      <c r="AWT212" s="90"/>
      <c r="AWU212" s="1"/>
      <c r="AWV212" s="90"/>
      <c r="AWW212" s="1"/>
      <c r="AWX212" s="90"/>
      <c r="AWY212" s="1"/>
      <c r="AWZ212" s="90"/>
      <c r="AXA212" s="1"/>
      <c r="AXB212" s="90"/>
      <c r="AXC212" s="1"/>
      <c r="AXD212" s="90"/>
      <c r="AXE212" s="1"/>
      <c r="AXF212" s="90"/>
      <c r="AXG212" s="1"/>
      <c r="AXH212" s="90"/>
      <c r="AXI212" s="1"/>
      <c r="AXJ212" s="90"/>
      <c r="AXK212" s="1"/>
      <c r="AXL212" s="90"/>
      <c r="AXM212" s="1"/>
      <c r="AXN212" s="90"/>
      <c r="AXO212" s="1"/>
      <c r="AXP212" s="90"/>
      <c r="AXQ212" s="1"/>
      <c r="AXR212" s="90"/>
      <c r="AXS212" s="1"/>
      <c r="AXT212" s="90"/>
      <c r="AXU212" s="1"/>
      <c r="AXV212" s="90"/>
      <c r="AXW212" s="1"/>
      <c r="AXX212" s="90"/>
      <c r="AXY212" s="1"/>
      <c r="AXZ212" s="90"/>
      <c r="AYA212" s="1"/>
      <c r="AYB212" s="90"/>
      <c r="AYC212" s="1"/>
      <c r="AYD212" s="90"/>
      <c r="AYE212" s="1"/>
      <c r="AYF212" s="90"/>
      <c r="AYG212" s="1"/>
      <c r="AYH212" s="90"/>
      <c r="AYI212" s="1"/>
      <c r="AYJ212" s="90"/>
      <c r="AYK212" s="1"/>
      <c r="AYL212" s="90"/>
      <c r="AYM212" s="1"/>
      <c r="AYN212" s="90"/>
      <c r="AYO212" s="1"/>
      <c r="AYP212" s="90"/>
      <c r="AYQ212" s="1"/>
      <c r="AYR212" s="90"/>
      <c r="AYS212" s="1"/>
      <c r="AYT212" s="90"/>
      <c r="AYU212" s="1"/>
      <c r="AYV212" s="90"/>
      <c r="AYW212" s="1"/>
      <c r="AYX212" s="90"/>
      <c r="AYY212" s="1"/>
      <c r="AYZ212" s="90"/>
      <c r="AZA212" s="1"/>
      <c r="AZB212" s="90"/>
      <c r="AZC212" s="1"/>
      <c r="AZD212" s="90"/>
      <c r="AZE212" s="1"/>
      <c r="AZF212" s="90"/>
      <c r="AZG212" s="1"/>
      <c r="AZH212" s="90"/>
      <c r="AZI212" s="1"/>
      <c r="AZJ212" s="90"/>
      <c r="AZK212" s="1"/>
      <c r="AZL212" s="90"/>
      <c r="AZM212" s="1"/>
      <c r="AZN212" s="90"/>
      <c r="AZO212" s="1"/>
      <c r="AZP212" s="90"/>
      <c r="AZQ212" s="1"/>
      <c r="AZR212" s="90"/>
      <c r="AZS212" s="1"/>
      <c r="AZT212" s="90"/>
      <c r="AZU212" s="1"/>
      <c r="AZV212" s="90"/>
      <c r="AZW212" s="1"/>
      <c r="AZX212" s="90"/>
      <c r="AZY212" s="1"/>
      <c r="AZZ212" s="90"/>
      <c r="BAA212" s="1"/>
      <c r="BAB212" s="90"/>
      <c r="BAC212" s="1"/>
      <c r="BAD212" s="90"/>
      <c r="BAE212" s="1"/>
      <c r="BAF212" s="90"/>
      <c r="BAG212" s="1"/>
      <c r="BAH212" s="90"/>
      <c r="BAI212" s="1"/>
      <c r="BAJ212" s="90"/>
      <c r="BAK212" s="1"/>
      <c r="BAL212" s="90"/>
      <c r="BAM212" s="1"/>
      <c r="BAN212" s="90"/>
      <c r="BAO212" s="1"/>
      <c r="BAP212" s="90"/>
      <c r="BAQ212" s="1"/>
      <c r="BAR212" s="90"/>
      <c r="BAS212" s="1"/>
      <c r="BAT212" s="90"/>
      <c r="BAU212" s="1"/>
      <c r="BAV212" s="90"/>
      <c r="BAW212" s="1"/>
      <c r="BAX212" s="90"/>
      <c r="BAY212" s="1"/>
      <c r="BAZ212" s="90"/>
      <c r="BBA212" s="1"/>
      <c r="BBB212" s="90"/>
      <c r="BBC212" s="1"/>
      <c r="BBD212" s="90"/>
      <c r="BBE212" s="1"/>
      <c r="BBF212" s="90"/>
      <c r="BBG212" s="1"/>
      <c r="BBH212" s="90"/>
      <c r="BBI212" s="1"/>
      <c r="BBJ212" s="90"/>
      <c r="BBK212" s="1"/>
      <c r="BBL212" s="90"/>
      <c r="BBM212" s="1"/>
      <c r="BBN212" s="90"/>
      <c r="BBO212" s="1"/>
      <c r="BBP212" s="90"/>
      <c r="BBQ212" s="1"/>
      <c r="BBR212" s="90"/>
      <c r="BBS212" s="1"/>
      <c r="BBT212" s="90"/>
      <c r="BBU212" s="1"/>
      <c r="BBV212" s="90"/>
      <c r="BBW212" s="1"/>
      <c r="BBX212" s="90"/>
      <c r="BBY212" s="1"/>
      <c r="BBZ212" s="90"/>
      <c r="BCA212" s="1"/>
      <c r="BCB212" s="90"/>
      <c r="BCC212" s="1"/>
      <c r="BCD212" s="90"/>
      <c r="BCE212" s="1"/>
      <c r="BCF212" s="90"/>
      <c r="BCG212" s="1"/>
      <c r="BCH212" s="90"/>
      <c r="BCI212" s="1"/>
      <c r="BCJ212" s="90"/>
      <c r="BCK212" s="1"/>
      <c r="BCL212" s="90"/>
      <c r="BCM212" s="1"/>
      <c r="BCN212" s="90"/>
      <c r="BCO212" s="1"/>
      <c r="BCP212" s="90"/>
      <c r="BCQ212" s="1"/>
      <c r="BCR212" s="90"/>
      <c r="BCS212" s="1"/>
      <c r="BCT212" s="90"/>
      <c r="BCU212" s="1"/>
      <c r="BCV212" s="90"/>
      <c r="BCW212" s="1"/>
      <c r="BCX212" s="90"/>
      <c r="BCY212" s="1"/>
      <c r="BCZ212" s="90"/>
      <c r="BDA212" s="1"/>
      <c r="BDB212" s="90"/>
      <c r="BDC212" s="1"/>
      <c r="BDD212" s="90"/>
      <c r="BDE212" s="1"/>
      <c r="BDF212" s="90"/>
      <c r="BDG212" s="1"/>
      <c r="BDH212" s="90"/>
      <c r="BDI212" s="1"/>
      <c r="BDJ212" s="90"/>
      <c r="BDK212" s="1"/>
      <c r="BDL212" s="90"/>
      <c r="BDM212" s="1"/>
      <c r="BDN212" s="90"/>
      <c r="BDO212" s="1"/>
      <c r="BDP212" s="90"/>
      <c r="BDQ212" s="1"/>
      <c r="BDR212" s="90"/>
      <c r="BDS212" s="1"/>
      <c r="BDT212" s="90"/>
      <c r="BDU212" s="1"/>
      <c r="BDV212" s="90"/>
      <c r="BDW212" s="1"/>
      <c r="BDX212" s="90"/>
      <c r="BDY212" s="1"/>
      <c r="BDZ212" s="90"/>
      <c r="BEA212" s="1"/>
      <c r="BEB212" s="90"/>
      <c r="BEC212" s="1"/>
      <c r="BED212" s="90"/>
      <c r="BEE212" s="1"/>
      <c r="BEF212" s="90"/>
      <c r="BEG212" s="1"/>
      <c r="BEH212" s="90"/>
      <c r="BEI212" s="1"/>
      <c r="BEJ212" s="90"/>
      <c r="BEK212" s="1"/>
      <c r="BEL212" s="90"/>
      <c r="BEM212" s="1"/>
      <c r="BEN212" s="90"/>
      <c r="BEO212" s="1"/>
      <c r="BEP212" s="90"/>
      <c r="BEQ212" s="1"/>
      <c r="BER212" s="90"/>
      <c r="BES212" s="1"/>
      <c r="BET212" s="90"/>
      <c r="BEU212" s="1"/>
      <c r="BEV212" s="90"/>
      <c r="BEW212" s="1"/>
      <c r="BEX212" s="90"/>
      <c r="BEY212" s="1"/>
      <c r="BEZ212" s="90"/>
      <c r="BFA212" s="1"/>
      <c r="BFB212" s="90"/>
      <c r="BFC212" s="1"/>
      <c r="BFD212" s="90"/>
      <c r="BFE212" s="1"/>
      <c r="BFF212" s="90"/>
      <c r="BFG212" s="1"/>
      <c r="BFH212" s="90"/>
      <c r="BFI212" s="1"/>
      <c r="BFJ212" s="90"/>
      <c r="BFK212" s="1"/>
      <c r="BFL212" s="90"/>
      <c r="BFM212" s="1"/>
      <c r="BFN212" s="90"/>
      <c r="BFO212" s="1"/>
      <c r="BFP212" s="90"/>
      <c r="BFQ212" s="1"/>
      <c r="BFR212" s="90"/>
      <c r="BFS212" s="1"/>
      <c r="BFT212" s="90"/>
      <c r="BFU212" s="1"/>
      <c r="BFV212" s="90"/>
      <c r="BFW212" s="1"/>
      <c r="BFX212" s="90"/>
      <c r="BFY212" s="1"/>
      <c r="BFZ212" s="90"/>
      <c r="BGA212" s="1"/>
      <c r="BGB212" s="90"/>
      <c r="BGC212" s="1"/>
      <c r="BGD212" s="90"/>
      <c r="BGE212" s="1"/>
      <c r="BGF212" s="90"/>
      <c r="BGG212" s="1"/>
      <c r="BGH212" s="90"/>
      <c r="BGI212" s="1"/>
      <c r="BGJ212" s="90"/>
      <c r="BGK212" s="1"/>
      <c r="BGL212" s="90"/>
      <c r="BGM212" s="1"/>
      <c r="BGN212" s="90"/>
      <c r="BGO212" s="1"/>
      <c r="BGP212" s="90"/>
      <c r="BGQ212" s="1"/>
      <c r="BGR212" s="90"/>
      <c r="BGS212" s="1"/>
      <c r="BGT212" s="90"/>
      <c r="BGU212" s="1"/>
      <c r="BGV212" s="90"/>
      <c r="BGW212" s="1"/>
      <c r="BGX212" s="90"/>
      <c r="BGY212" s="1"/>
      <c r="BGZ212" s="90"/>
      <c r="BHA212" s="1"/>
      <c r="BHB212" s="90"/>
      <c r="BHC212" s="1"/>
      <c r="BHD212" s="90"/>
      <c r="BHE212" s="1"/>
      <c r="BHF212" s="90"/>
      <c r="BHG212" s="1"/>
      <c r="BHH212" s="90"/>
      <c r="BHI212" s="1"/>
      <c r="BHJ212" s="90"/>
      <c r="BHK212" s="1"/>
      <c r="BHL212" s="90"/>
      <c r="BHM212" s="1"/>
      <c r="BHN212" s="90"/>
      <c r="BHO212" s="1"/>
      <c r="BHP212" s="90"/>
      <c r="BHQ212" s="1"/>
      <c r="BHR212" s="90"/>
      <c r="BHS212" s="1"/>
      <c r="BHT212" s="90"/>
      <c r="BHU212" s="1"/>
      <c r="BHV212" s="90"/>
      <c r="BHW212" s="1"/>
      <c r="BHX212" s="90"/>
      <c r="BHY212" s="1"/>
      <c r="BHZ212" s="90"/>
      <c r="BIA212" s="1"/>
      <c r="BIB212" s="90"/>
      <c r="BIC212" s="1"/>
      <c r="BID212" s="90"/>
      <c r="BIE212" s="1"/>
      <c r="BIF212" s="90"/>
      <c r="BIG212" s="1"/>
      <c r="BIH212" s="90"/>
      <c r="BII212" s="1"/>
      <c r="BIJ212" s="90"/>
      <c r="BIK212" s="1"/>
      <c r="BIL212" s="90"/>
      <c r="BIM212" s="1"/>
      <c r="BIN212" s="90"/>
      <c r="BIO212" s="1"/>
      <c r="BIP212" s="90"/>
      <c r="BIQ212" s="1"/>
      <c r="BIR212" s="90"/>
      <c r="BIS212" s="1"/>
      <c r="BIT212" s="90"/>
      <c r="BIU212" s="1"/>
      <c r="BIV212" s="90"/>
      <c r="BIW212" s="1"/>
      <c r="BIX212" s="90"/>
      <c r="BIY212" s="1"/>
      <c r="BIZ212" s="90"/>
      <c r="BJA212" s="1"/>
      <c r="BJB212" s="90"/>
      <c r="BJC212" s="1"/>
      <c r="BJD212" s="90"/>
      <c r="BJE212" s="1"/>
      <c r="BJF212" s="90"/>
      <c r="BJG212" s="1"/>
      <c r="BJH212" s="90"/>
      <c r="BJI212" s="1"/>
      <c r="BJJ212" s="90"/>
      <c r="BJK212" s="1"/>
      <c r="BJL212" s="90"/>
      <c r="BJM212" s="1"/>
      <c r="BJN212" s="90"/>
      <c r="BJO212" s="1"/>
      <c r="BJP212" s="90"/>
      <c r="BJQ212" s="1"/>
      <c r="BJR212" s="90"/>
      <c r="BJS212" s="1"/>
      <c r="BJT212" s="90"/>
      <c r="BJU212" s="1"/>
      <c r="BJV212" s="90"/>
      <c r="BJW212" s="1"/>
      <c r="BJX212" s="90"/>
      <c r="BJY212" s="1"/>
      <c r="BJZ212" s="90"/>
      <c r="BKA212" s="1"/>
      <c r="BKB212" s="90"/>
      <c r="BKC212" s="1"/>
      <c r="BKD212" s="90"/>
      <c r="BKE212" s="1"/>
      <c r="BKF212" s="90"/>
      <c r="BKG212" s="1"/>
      <c r="BKH212" s="90"/>
      <c r="BKI212" s="1"/>
      <c r="BKJ212" s="90"/>
      <c r="BKK212" s="1"/>
      <c r="BKL212" s="90"/>
      <c r="BKM212" s="1"/>
      <c r="BKN212" s="90"/>
      <c r="BKO212" s="1"/>
      <c r="BKP212" s="90"/>
      <c r="BKQ212" s="1"/>
      <c r="BKR212" s="90"/>
      <c r="BKS212" s="1"/>
      <c r="BKT212" s="90"/>
      <c r="BKU212" s="1"/>
      <c r="BKV212" s="90"/>
      <c r="BKW212" s="1"/>
      <c r="BKX212" s="90"/>
      <c r="BKY212" s="1"/>
      <c r="BKZ212" s="90"/>
      <c r="BLA212" s="1"/>
      <c r="BLB212" s="90"/>
      <c r="BLC212" s="1"/>
      <c r="BLD212" s="90"/>
      <c r="BLE212" s="1"/>
      <c r="BLF212" s="90"/>
      <c r="BLG212" s="1"/>
      <c r="BLH212" s="90"/>
      <c r="BLI212" s="1"/>
      <c r="BLJ212" s="90"/>
      <c r="BLK212" s="1"/>
      <c r="BLL212" s="90"/>
      <c r="BLM212" s="1"/>
      <c r="BLN212" s="90"/>
      <c r="BLO212" s="1"/>
      <c r="BLP212" s="90"/>
      <c r="BLQ212" s="1"/>
      <c r="BLR212" s="90"/>
      <c r="BLS212" s="1"/>
      <c r="BLT212" s="90"/>
      <c r="BLU212" s="1"/>
      <c r="BLV212" s="90"/>
      <c r="BLW212" s="1"/>
      <c r="BLX212" s="90"/>
      <c r="BLY212" s="1"/>
      <c r="BLZ212" s="90"/>
      <c r="BMA212" s="1"/>
      <c r="BMB212" s="90"/>
      <c r="BMC212" s="1"/>
      <c r="BMD212" s="90"/>
      <c r="BME212" s="1"/>
      <c r="BMF212" s="90"/>
      <c r="BMG212" s="1"/>
      <c r="BMH212" s="90"/>
      <c r="BMI212" s="1"/>
      <c r="BMJ212" s="90"/>
      <c r="BMK212" s="1"/>
      <c r="BML212" s="90"/>
      <c r="BMM212" s="1"/>
      <c r="BMN212" s="90"/>
      <c r="BMO212" s="1"/>
      <c r="BMP212" s="90"/>
      <c r="BMQ212" s="1"/>
      <c r="BMR212" s="90"/>
      <c r="BMS212" s="1"/>
      <c r="BMT212" s="90"/>
      <c r="BMU212" s="1"/>
      <c r="BMV212" s="90"/>
      <c r="BMW212" s="1"/>
      <c r="BMX212" s="90"/>
      <c r="BMY212" s="1"/>
      <c r="BMZ212" s="90"/>
      <c r="BNA212" s="1"/>
      <c r="BNB212" s="90"/>
      <c r="BNC212" s="1"/>
      <c r="BND212" s="90"/>
      <c r="BNE212" s="1"/>
      <c r="BNF212" s="90"/>
      <c r="BNG212" s="1"/>
      <c r="BNH212" s="90"/>
      <c r="BNI212" s="1"/>
      <c r="BNJ212" s="90"/>
      <c r="BNK212" s="1"/>
      <c r="BNL212" s="90"/>
      <c r="BNM212" s="1"/>
      <c r="BNN212" s="90"/>
      <c r="BNO212" s="1"/>
      <c r="BNP212" s="90"/>
      <c r="BNQ212" s="1"/>
      <c r="BNR212" s="90"/>
      <c r="BNS212" s="1"/>
      <c r="BNT212" s="90"/>
      <c r="BNU212" s="1"/>
      <c r="BNV212" s="90"/>
      <c r="BNW212" s="1"/>
      <c r="BNX212" s="90"/>
      <c r="BNY212" s="1"/>
      <c r="BNZ212" s="90"/>
      <c r="BOA212" s="1"/>
      <c r="BOB212" s="90"/>
      <c r="BOC212" s="1"/>
      <c r="BOD212" s="90"/>
      <c r="BOE212" s="1"/>
      <c r="BOF212" s="90"/>
      <c r="BOG212" s="1"/>
      <c r="BOH212" s="90"/>
      <c r="BOI212" s="1"/>
      <c r="BOJ212" s="90"/>
      <c r="BOK212" s="1"/>
      <c r="BOL212" s="90"/>
      <c r="BOM212" s="1"/>
      <c r="BON212" s="90"/>
      <c r="BOO212" s="1"/>
      <c r="BOP212" s="90"/>
      <c r="BOQ212" s="1"/>
      <c r="BOR212" s="90"/>
      <c r="BOS212" s="1"/>
      <c r="BOT212" s="90"/>
      <c r="BOU212" s="1"/>
      <c r="BOV212" s="90"/>
      <c r="BOW212" s="1"/>
      <c r="BOX212" s="90"/>
      <c r="BOY212" s="1"/>
      <c r="BOZ212" s="90"/>
      <c r="BPA212" s="1"/>
      <c r="BPB212" s="90"/>
      <c r="BPC212" s="1"/>
      <c r="BPD212" s="90"/>
      <c r="BPE212" s="1"/>
      <c r="BPF212" s="90"/>
      <c r="BPG212" s="1"/>
      <c r="BPH212" s="90"/>
      <c r="BPI212" s="1"/>
      <c r="BPJ212" s="90"/>
      <c r="BPK212" s="1"/>
      <c r="BPL212" s="90"/>
      <c r="BPM212" s="1"/>
      <c r="BPN212" s="90"/>
      <c r="BPO212" s="1"/>
      <c r="BPP212" s="90"/>
      <c r="BPQ212" s="1"/>
      <c r="BPR212" s="90"/>
      <c r="BPS212" s="1"/>
      <c r="BPT212" s="90"/>
      <c r="BPU212" s="1"/>
      <c r="BPV212" s="90"/>
      <c r="BPW212" s="1"/>
      <c r="BPX212" s="90"/>
      <c r="BPY212" s="1"/>
      <c r="BPZ212" s="90"/>
      <c r="BQA212" s="1"/>
      <c r="BQB212" s="90"/>
      <c r="BQC212" s="1"/>
      <c r="BQD212" s="90"/>
      <c r="BQE212" s="1"/>
      <c r="BQF212" s="90"/>
      <c r="BQG212" s="1"/>
      <c r="BQH212" s="90"/>
      <c r="BQI212" s="1"/>
      <c r="BQJ212" s="90"/>
      <c r="BQK212" s="1"/>
      <c r="BQL212" s="90"/>
      <c r="BQM212" s="1"/>
      <c r="BQN212" s="90"/>
      <c r="BQO212" s="1"/>
      <c r="BQP212" s="90"/>
      <c r="BQQ212" s="1"/>
      <c r="BQR212" s="90"/>
      <c r="BQS212" s="1"/>
      <c r="BQT212" s="90"/>
      <c r="BQU212" s="1"/>
      <c r="BQV212" s="90"/>
      <c r="BQW212" s="1"/>
      <c r="BQX212" s="90"/>
      <c r="BQY212" s="1"/>
      <c r="BQZ212" s="90"/>
      <c r="BRA212" s="1"/>
      <c r="BRB212" s="90"/>
      <c r="BRC212" s="1"/>
      <c r="BRD212" s="90"/>
      <c r="BRE212" s="1"/>
      <c r="BRF212" s="90"/>
      <c r="BRG212" s="1"/>
      <c r="BRH212" s="90"/>
      <c r="BRI212" s="1"/>
      <c r="BRJ212" s="90"/>
      <c r="BRK212" s="1"/>
      <c r="BRL212" s="90"/>
      <c r="BRM212" s="1"/>
      <c r="BRN212" s="90"/>
      <c r="BRO212" s="1"/>
      <c r="BRP212" s="90"/>
      <c r="BRQ212" s="1"/>
      <c r="BRR212" s="90"/>
      <c r="BRS212" s="1"/>
      <c r="BRT212" s="90"/>
      <c r="BRU212" s="1"/>
      <c r="BRV212" s="90"/>
      <c r="BRW212" s="1"/>
      <c r="BRX212" s="90"/>
      <c r="BRY212" s="1"/>
      <c r="BRZ212" s="90"/>
      <c r="BSA212" s="1"/>
      <c r="BSB212" s="90"/>
      <c r="BSC212" s="1"/>
      <c r="BSD212" s="90"/>
      <c r="BSE212" s="1"/>
      <c r="BSF212" s="90"/>
      <c r="BSG212" s="1"/>
      <c r="BSH212" s="90"/>
      <c r="BSI212" s="1"/>
      <c r="BSJ212" s="90"/>
      <c r="BSK212" s="1"/>
      <c r="BSL212" s="90"/>
      <c r="BSM212" s="1"/>
      <c r="BSN212" s="90"/>
      <c r="BSO212" s="1"/>
      <c r="BSP212" s="90"/>
      <c r="BSQ212" s="1"/>
      <c r="BSR212" s="90"/>
      <c r="BSS212" s="1"/>
      <c r="BST212" s="90"/>
      <c r="BSU212" s="1"/>
      <c r="BSV212" s="90"/>
      <c r="BSW212" s="1"/>
      <c r="BSX212" s="90"/>
      <c r="BSY212" s="1"/>
      <c r="BSZ212" s="90"/>
      <c r="BTA212" s="1"/>
      <c r="BTB212" s="90"/>
      <c r="BTC212" s="1"/>
      <c r="BTD212" s="90"/>
      <c r="BTE212" s="1"/>
      <c r="BTF212" s="90"/>
      <c r="BTG212" s="1"/>
      <c r="BTH212" s="90"/>
      <c r="BTI212" s="1"/>
      <c r="BTJ212" s="90"/>
      <c r="BTK212" s="1"/>
      <c r="BTL212" s="90"/>
      <c r="BTM212" s="1"/>
      <c r="BTN212" s="90"/>
      <c r="BTO212" s="1"/>
      <c r="BTP212" s="90"/>
      <c r="BTQ212" s="1"/>
      <c r="BTR212" s="90"/>
      <c r="BTS212" s="1"/>
      <c r="BTT212" s="90"/>
      <c r="BTU212" s="1"/>
      <c r="BTV212" s="90"/>
      <c r="BTW212" s="1"/>
      <c r="BTX212" s="90"/>
      <c r="BTY212" s="1"/>
      <c r="BTZ212" s="90"/>
      <c r="BUA212" s="1"/>
      <c r="BUB212" s="90"/>
      <c r="BUC212" s="1"/>
      <c r="BUD212" s="90"/>
      <c r="BUE212" s="1"/>
      <c r="BUF212" s="90"/>
      <c r="BUG212" s="1"/>
      <c r="BUH212" s="90"/>
      <c r="BUI212" s="1"/>
      <c r="BUJ212" s="90"/>
      <c r="BUK212" s="1"/>
      <c r="BUL212" s="90"/>
      <c r="BUM212" s="1"/>
      <c r="BUN212" s="90"/>
      <c r="BUO212" s="1"/>
      <c r="BUP212" s="90"/>
      <c r="BUQ212" s="1"/>
      <c r="BUR212" s="90"/>
      <c r="BUS212" s="1"/>
      <c r="BUT212" s="90"/>
      <c r="BUU212" s="1"/>
      <c r="BUV212" s="90"/>
      <c r="BUW212" s="1"/>
      <c r="BUX212" s="90"/>
      <c r="BUY212" s="1"/>
      <c r="BUZ212" s="90"/>
      <c r="BVA212" s="1"/>
      <c r="BVB212" s="90"/>
      <c r="BVC212" s="1"/>
      <c r="BVD212" s="90"/>
      <c r="BVE212" s="1"/>
      <c r="BVF212" s="90"/>
      <c r="BVG212" s="1"/>
      <c r="BVH212" s="90"/>
      <c r="BVI212" s="1"/>
      <c r="BVJ212" s="90"/>
      <c r="BVK212" s="1"/>
      <c r="BVL212" s="90"/>
      <c r="BVM212" s="1"/>
      <c r="BVN212" s="90"/>
      <c r="BVO212" s="1"/>
      <c r="BVP212" s="90"/>
      <c r="BVQ212" s="1"/>
      <c r="BVR212" s="90"/>
      <c r="BVS212" s="1"/>
      <c r="BVT212" s="90"/>
      <c r="BVU212" s="1"/>
      <c r="BVV212" s="90"/>
      <c r="BVW212" s="1"/>
      <c r="BVX212" s="90"/>
      <c r="BVY212" s="1"/>
      <c r="BVZ212" s="90"/>
      <c r="BWA212" s="1"/>
      <c r="BWB212" s="90"/>
      <c r="BWC212" s="1"/>
      <c r="BWD212" s="90"/>
      <c r="BWE212" s="1"/>
      <c r="BWF212" s="90"/>
      <c r="BWG212" s="1"/>
      <c r="BWH212" s="90"/>
      <c r="BWI212" s="1"/>
      <c r="BWJ212" s="90"/>
      <c r="BWK212" s="1"/>
      <c r="BWL212" s="90"/>
      <c r="BWM212" s="1"/>
      <c r="BWN212" s="90"/>
      <c r="BWO212" s="1"/>
      <c r="BWP212" s="90"/>
      <c r="BWQ212" s="1"/>
      <c r="BWR212" s="90"/>
      <c r="BWS212" s="1"/>
      <c r="BWT212" s="90"/>
      <c r="BWU212" s="1"/>
      <c r="BWV212" s="90"/>
      <c r="BWW212" s="1"/>
      <c r="BWX212" s="90"/>
      <c r="BWY212" s="1"/>
      <c r="BWZ212" s="90"/>
      <c r="BXA212" s="1"/>
      <c r="BXB212" s="90"/>
      <c r="BXC212" s="1"/>
      <c r="BXD212" s="90"/>
      <c r="BXE212" s="1"/>
      <c r="BXF212" s="90"/>
      <c r="BXG212" s="1"/>
      <c r="BXH212" s="90"/>
      <c r="BXI212" s="1"/>
      <c r="BXJ212" s="90"/>
      <c r="BXK212" s="1"/>
      <c r="BXL212" s="90"/>
      <c r="BXM212" s="1"/>
      <c r="BXN212" s="90"/>
      <c r="BXO212" s="1"/>
      <c r="BXP212" s="90"/>
      <c r="BXQ212" s="1"/>
      <c r="BXR212" s="90"/>
      <c r="BXS212" s="1"/>
      <c r="BXT212" s="90"/>
      <c r="BXU212" s="1"/>
      <c r="BXV212" s="90"/>
      <c r="BXW212" s="1"/>
      <c r="BXX212" s="90"/>
      <c r="BXY212" s="1"/>
      <c r="BXZ212" s="90"/>
      <c r="BYA212" s="1"/>
      <c r="BYB212" s="90"/>
      <c r="BYC212" s="1"/>
      <c r="BYD212" s="90"/>
      <c r="BYE212" s="1"/>
      <c r="BYF212" s="90"/>
      <c r="BYG212" s="1"/>
      <c r="BYH212" s="90"/>
      <c r="BYI212" s="1"/>
      <c r="BYJ212" s="90"/>
      <c r="BYK212" s="1"/>
      <c r="BYL212" s="90"/>
      <c r="BYM212" s="1"/>
      <c r="BYN212" s="90"/>
      <c r="BYO212" s="1"/>
      <c r="BYP212" s="90"/>
      <c r="BYQ212" s="1"/>
      <c r="BYR212" s="90"/>
      <c r="BYS212" s="1"/>
      <c r="BYT212" s="90"/>
      <c r="BYU212" s="1"/>
      <c r="BYV212" s="90"/>
      <c r="BYW212" s="1"/>
      <c r="BYX212" s="90"/>
      <c r="BYY212" s="1"/>
      <c r="BYZ212" s="90"/>
      <c r="BZA212" s="1"/>
      <c r="BZB212" s="90"/>
      <c r="BZC212" s="1"/>
      <c r="BZD212" s="90"/>
      <c r="BZE212" s="1"/>
      <c r="BZF212" s="90"/>
      <c r="BZG212" s="1"/>
      <c r="BZH212" s="90"/>
      <c r="BZI212" s="1"/>
      <c r="BZJ212" s="90"/>
      <c r="BZK212" s="1"/>
      <c r="BZL212" s="90"/>
      <c r="BZM212" s="1"/>
      <c r="BZN212" s="90"/>
      <c r="BZO212" s="1"/>
      <c r="BZP212" s="90"/>
      <c r="BZQ212" s="1"/>
      <c r="BZR212" s="90"/>
      <c r="BZS212" s="1"/>
      <c r="BZT212" s="90"/>
      <c r="BZU212" s="1"/>
      <c r="BZV212" s="90"/>
      <c r="BZW212" s="1"/>
      <c r="BZX212" s="90"/>
      <c r="BZY212" s="1"/>
      <c r="BZZ212" s="90"/>
      <c r="CAA212" s="1"/>
      <c r="CAB212" s="90"/>
      <c r="CAC212" s="1"/>
      <c r="CAD212" s="90"/>
      <c r="CAE212" s="1"/>
      <c r="CAF212" s="90"/>
      <c r="CAG212" s="1"/>
      <c r="CAH212" s="90"/>
      <c r="CAI212" s="1"/>
      <c r="CAJ212" s="90"/>
      <c r="CAK212" s="1"/>
      <c r="CAL212" s="90"/>
      <c r="CAM212" s="1"/>
      <c r="CAN212" s="90"/>
      <c r="CAO212" s="1"/>
      <c r="CAP212" s="90"/>
      <c r="CAQ212" s="1"/>
      <c r="CAR212" s="90"/>
      <c r="CAS212" s="1"/>
      <c r="CAT212" s="90"/>
      <c r="CAU212" s="1"/>
      <c r="CAV212" s="90"/>
      <c r="CAW212" s="1"/>
      <c r="CAX212" s="90"/>
      <c r="CAY212" s="1"/>
      <c r="CAZ212" s="90"/>
      <c r="CBA212" s="1"/>
      <c r="CBB212" s="90"/>
      <c r="CBC212" s="1"/>
      <c r="CBD212" s="90"/>
      <c r="CBE212" s="1"/>
      <c r="CBF212" s="90"/>
      <c r="CBG212" s="1"/>
      <c r="CBH212" s="90"/>
      <c r="CBI212" s="1"/>
      <c r="CBJ212" s="90"/>
      <c r="CBK212" s="1"/>
      <c r="CBL212" s="90"/>
      <c r="CBM212" s="1"/>
      <c r="CBN212" s="90"/>
      <c r="CBO212" s="1"/>
      <c r="CBP212" s="90"/>
      <c r="CBQ212" s="1"/>
      <c r="CBR212" s="90"/>
      <c r="CBS212" s="1"/>
      <c r="CBT212" s="90"/>
      <c r="CBU212" s="1"/>
      <c r="CBV212" s="90"/>
      <c r="CBW212" s="1"/>
      <c r="CBX212" s="90"/>
      <c r="CBY212" s="1"/>
      <c r="CBZ212" s="90"/>
      <c r="CCA212" s="1"/>
      <c r="CCB212" s="90"/>
      <c r="CCC212" s="1"/>
      <c r="CCD212" s="90"/>
      <c r="CCE212" s="1"/>
      <c r="CCF212" s="90"/>
      <c r="CCG212" s="1"/>
      <c r="CCH212" s="90"/>
      <c r="CCI212" s="1"/>
      <c r="CCJ212" s="90"/>
      <c r="CCK212" s="1"/>
      <c r="CCL212" s="90"/>
      <c r="CCM212" s="1"/>
      <c r="CCN212" s="90"/>
      <c r="CCO212" s="1"/>
      <c r="CCP212" s="90"/>
      <c r="CCQ212" s="1"/>
      <c r="CCR212" s="90"/>
      <c r="CCS212" s="1"/>
      <c r="CCT212" s="90"/>
      <c r="CCU212" s="1"/>
      <c r="CCV212" s="90"/>
      <c r="CCW212" s="1"/>
      <c r="CCX212" s="90"/>
      <c r="CCY212" s="1"/>
      <c r="CCZ212" s="90"/>
      <c r="CDA212" s="1"/>
      <c r="CDB212" s="90"/>
      <c r="CDC212" s="1"/>
      <c r="CDD212" s="90"/>
      <c r="CDE212" s="1"/>
      <c r="CDF212" s="90"/>
      <c r="CDG212" s="1"/>
      <c r="CDH212" s="90"/>
      <c r="CDI212" s="1"/>
      <c r="CDJ212" s="90"/>
      <c r="CDK212" s="1"/>
      <c r="CDL212" s="90"/>
      <c r="CDM212" s="1"/>
      <c r="CDN212" s="90"/>
      <c r="CDO212" s="1"/>
      <c r="CDP212" s="90"/>
      <c r="CDQ212" s="1"/>
      <c r="CDR212" s="90"/>
      <c r="CDS212" s="1"/>
      <c r="CDT212" s="90"/>
      <c r="CDU212" s="1"/>
      <c r="CDV212" s="90"/>
      <c r="CDW212" s="1"/>
      <c r="CDX212" s="90"/>
      <c r="CDY212" s="1"/>
      <c r="CDZ212" s="90"/>
      <c r="CEA212" s="1"/>
      <c r="CEB212" s="90"/>
      <c r="CEC212" s="1"/>
      <c r="CED212" s="90"/>
      <c r="CEE212" s="1"/>
      <c r="CEF212" s="90"/>
      <c r="CEG212" s="1"/>
      <c r="CEH212" s="90"/>
      <c r="CEI212" s="1"/>
      <c r="CEJ212" s="90"/>
      <c r="CEK212" s="1"/>
      <c r="CEL212" s="90"/>
      <c r="CEM212" s="1"/>
      <c r="CEN212" s="90"/>
      <c r="CEO212" s="1"/>
      <c r="CEP212" s="90"/>
      <c r="CEQ212" s="1"/>
      <c r="CER212" s="90"/>
      <c r="CES212" s="1"/>
      <c r="CET212" s="90"/>
      <c r="CEU212" s="1"/>
      <c r="CEV212" s="90"/>
      <c r="CEW212" s="1"/>
      <c r="CEX212" s="90"/>
      <c r="CEY212" s="1"/>
      <c r="CEZ212" s="90"/>
      <c r="CFA212" s="1"/>
      <c r="CFB212" s="90"/>
      <c r="CFC212" s="1"/>
      <c r="CFD212" s="90"/>
      <c r="CFE212" s="1"/>
      <c r="CFF212" s="90"/>
      <c r="CFG212" s="1"/>
      <c r="CFH212" s="90"/>
      <c r="CFI212" s="1"/>
      <c r="CFJ212" s="90"/>
      <c r="CFK212" s="1"/>
      <c r="CFL212" s="90"/>
      <c r="CFM212" s="1"/>
      <c r="CFN212" s="90"/>
      <c r="CFO212" s="1"/>
      <c r="CFP212" s="90"/>
      <c r="CFQ212" s="1"/>
      <c r="CFR212" s="90"/>
      <c r="CFS212" s="1"/>
      <c r="CFT212" s="90"/>
      <c r="CFU212" s="1"/>
      <c r="CFV212" s="90"/>
      <c r="CFW212" s="1"/>
      <c r="CFX212" s="90"/>
      <c r="CFY212" s="1"/>
      <c r="CFZ212" s="90"/>
      <c r="CGA212" s="1"/>
      <c r="CGB212" s="90"/>
      <c r="CGC212" s="1"/>
      <c r="CGD212" s="90"/>
      <c r="CGE212" s="1"/>
      <c r="CGF212" s="90"/>
      <c r="CGG212" s="1"/>
      <c r="CGH212" s="90"/>
      <c r="CGI212" s="1"/>
      <c r="CGJ212" s="90"/>
      <c r="CGK212" s="1"/>
      <c r="CGL212" s="90"/>
      <c r="CGM212" s="1"/>
      <c r="CGN212" s="90"/>
      <c r="CGO212" s="1"/>
      <c r="CGP212" s="90"/>
      <c r="CGQ212" s="1"/>
      <c r="CGR212" s="90"/>
      <c r="CGS212" s="1"/>
      <c r="CGT212" s="90"/>
      <c r="CGU212" s="1"/>
      <c r="CGV212" s="90"/>
      <c r="CGW212" s="1"/>
      <c r="CGX212" s="90"/>
      <c r="CGY212" s="1"/>
      <c r="CGZ212" s="90"/>
      <c r="CHA212" s="1"/>
      <c r="CHB212" s="90"/>
      <c r="CHC212" s="1"/>
      <c r="CHD212" s="90"/>
      <c r="CHE212" s="1"/>
      <c r="CHF212" s="90"/>
      <c r="CHG212" s="1"/>
      <c r="CHH212" s="90"/>
      <c r="CHI212" s="1"/>
      <c r="CHJ212" s="90"/>
      <c r="CHK212" s="1"/>
      <c r="CHL212" s="90"/>
      <c r="CHM212" s="1"/>
      <c r="CHN212" s="90"/>
      <c r="CHO212" s="1"/>
      <c r="CHP212" s="90"/>
      <c r="CHQ212" s="1"/>
      <c r="CHR212" s="90"/>
      <c r="CHS212" s="1"/>
      <c r="CHT212" s="90"/>
      <c r="CHU212" s="1"/>
      <c r="CHV212" s="90"/>
      <c r="CHW212" s="1"/>
      <c r="CHX212" s="90"/>
      <c r="CHY212" s="1"/>
      <c r="CHZ212" s="90"/>
      <c r="CIA212" s="1"/>
      <c r="CIB212" s="90"/>
      <c r="CIC212" s="1"/>
      <c r="CID212" s="90"/>
      <c r="CIE212" s="1"/>
      <c r="CIF212" s="90"/>
      <c r="CIG212" s="1"/>
      <c r="CIH212" s="90"/>
      <c r="CII212" s="1"/>
      <c r="CIJ212" s="90"/>
      <c r="CIK212" s="1"/>
      <c r="CIL212" s="90"/>
      <c r="CIM212" s="1"/>
      <c r="CIN212" s="90"/>
      <c r="CIO212" s="1"/>
      <c r="CIP212" s="90"/>
      <c r="CIQ212" s="1"/>
      <c r="CIR212" s="90"/>
      <c r="CIS212" s="1"/>
      <c r="CIT212" s="90"/>
      <c r="CIU212" s="1"/>
      <c r="CIV212" s="90"/>
      <c r="CIW212" s="1"/>
      <c r="CIX212" s="90"/>
      <c r="CIY212" s="1"/>
      <c r="CIZ212" s="90"/>
      <c r="CJA212" s="1"/>
      <c r="CJB212" s="90"/>
      <c r="CJC212" s="1"/>
      <c r="CJD212" s="90"/>
      <c r="CJE212" s="1"/>
      <c r="CJF212" s="90"/>
      <c r="CJG212" s="1"/>
      <c r="CJH212" s="90"/>
      <c r="CJI212" s="1"/>
      <c r="CJJ212" s="90"/>
      <c r="CJK212" s="1"/>
      <c r="CJL212" s="90"/>
      <c r="CJM212" s="1"/>
      <c r="CJN212" s="90"/>
      <c r="CJO212" s="1"/>
      <c r="CJP212" s="90"/>
      <c r="CJQ212" s="1"/>
      <c r="CJR212" s="90"/>
      <c r="CJS212" s="1"/>
      <c r="CJT212" s="90"/>
      <c r="CJU212" s="1"/>
      <c r="CJV212" s="90"/>
      <c r="CJW212" s="1"/>
      <c r="CJX212" s="90"/>
      <c r="CJY212" s="1"/>
      <c r="CJZ212" s="90"/>
      <c r="CKA212" s="1"/>
      <c r="CKB212" s="90"/>
      <c r="CKC212" s="1"/>
      <c r="CKD212" s="90"/>
      <c r="CKE212" s="1"/>
      <c r="CKF212" s="90"/>
      <c r="CKG212" s="1"/>
      <c r="CKH212" s="90"/>
      <c r="CKI212" s="1"/>
      <c r="CKJ212" s="90"/>
      <c r="CKK212" s="1"/>
      <c r="CKL212" s="90"/>
      <c r="CKM212" s="1"/>
      <c r="CKN212" s="90"/>
      <c r="CKO212" s="1"/>
      <c r="CKP212" s="90"/>
      <c r="CKQ212" s="1"/>
      <c r="CKR212" s="90"/>
      <c r="CKS212" s="1"/>
      <c r="CKT212" s="90"/>
      <c r="CKU212" s="1"/>
      <c r="CKV212" s="90"/>
      <c r="CKW212" s="1"/>
      <c r="CKX212" s="90"/>
      <c r="CKY212" s="1"/>
      <c r="CKZ212" s="90"/>
      <c r="CLA212" s="1"/>
      <c r="CLB212" s="90"/>
      <c r="CLC212" s="1"/>
      <c r="CLD212" s="90"/>
      <c r="CLE212" s="1"/>
      <c r="CLF212" s="90"/>
      <c r="CLG212" s="1"/>
      <c r="CLH212" s="90"/>
      <c r="CLI212" s="1"/>
      <c r="CLJ212" s="90"/>
      <c r="CLK212" s="1"/>
      <c r="CLL212" s="90"/>
      <c r="CLM212" s="1"/>
      <c r="CLN212" s="90"/>
      <c r="CLO212" s="1"/>
      <c r="CLP212" s="90"/>
      <c r="CLQ212" s="1"/>
      <c r="CLR212" s="90"/>
      <c r="CLS212" s="1"/>
      <c r="CLT212" s="90"/>
      <c r="CLU212" s="1"/>
      <c r="CLV212" s="90"/>
      <c r="CLW212" s="1"/>
      <c r="CLX212" s="90"/>
      <c r="CLY212" s="1"/>
      <c r="CLZ212" s="90"/>
      <c r="CMA212" s="1"/>
      <c r="CMB212" s="90"/>
      <c r="CMC212" s="1"/>
      <c r="CMD212" s="90"/>
      <c r="CME212" s="1"/>
      <c r="CMF212" s="90"/>
      <c r="CMG212" s="1"/>
      <c r="CMH212" s="90"/>
      <c r="CMI212" s="1"/>
      <c r="CMJ212" s="90"/>
      <c r="CMK212" s="1"/>
      <c r="CML212" s="90"/>
      <c r="CMM212" s="1"/>
      <c r="CMN212" s="90"/>
      <c r="CMO212" s="1"/>
      <c r="CMP212" s="90"/>
      <c r="CMQ212" s="1"/>
      <c r="CMR212" s="90"/>
      <c r="CMS212" s="1"/>
      <c r="CMT212" s="90"/>
      <c r="CMU212" s="1"/>
      <c r="CMV212" s="90"/>
      <c r="CMW212" s="1"/>
      <c r="CMX212" s="90"/>
      <c r="CMY212" s="1"/>
      <c r="CMZ212" s="90"/>
      <c r="CNA212" s="1"/>
      <c r="CNB212" s="90"/>
      <c r="CNC212" s="1"/>
      <c r="CND212" s="90"/>
      <c r="CNE212" s="1"/>
      <c r="CNF212" s="90"/>
      <c r="CNG212" s="1"/>
      <c r="CNH212" s="90"/>
      <c r="CNI212" s="1"/>
      <c r="CNJ212" s="90"/>
      <c r="CNK212" s="1"/>
      <c r="CNL212" s="90"/>
      <c r="CNM212" s="1"/>
      <c r="CNN212" s="90"/>
      <c r="CNO212" s="1"/>
      <c r="CNP212" s="90"/>
      <c r="CNQ212" s="1"/>
      <c r="CNR212" s="90"/>
      <c r="CNS212" s="1"/>
      <c r="CNT212" s="90"/>
      <c r="CNU212" s="1"/>
      <c r="CNV212" s="90"/>
      <c r="CNW212" s="1"/>
      <c r="CNX212" s="90"/>
      <c r="CNY212" s="1"/>
      <c r="CNZ212" s="90"/>
      <c r="COA212" s="1"/>
      <c r="COB212" s="90"/>
      <c r="COC212" s="1"/>
      <c r="COD212" s="90"/>
      <c r="COE212" s="1"/>
      <c r="COF212" s="90"/>
      <c r="COG212" s="1"/>
      <c r="COH212" s="90"/>
      <c r="COI212" s="1"/>
      <c r="COJ212" s="90"/>
      <c r="COK212" s="1"/>
      <c r="COL212" s="90"/>
      <c r="COM212" s="1"/>
      <c r="CON212" s="90"/>
      <c r="COO212" s="1"/>
      <c r="COP212" s="90"/>
      <c r="COQ212" s="1"/>
      <c r="COR212" s="90"/>
      <c r="COS212" s="1"/>
      <c r="COT212" s="90"/>
      <c r="COU212" s="1"/>
      <c r="COV212" s="90"/>
      <c r="COW212" s="1"/>
      <c r="COX212" s="90"/>
      <c r="COY212" s="1"/>
      <c r="COZ212" s="90"/>
      <c r="CPA212" s="1"/>
      <c r="CPB212" s="90"/>
      <c r="CPC212" s="1"/>
      <c r="CPD212" s="90"/>
      <c r="CPE212" s="1"/>
      <c r="CPF212" s="90"/>
      <c r="CPG212" s="1"/>
      <c r="CPH212" s="90"/>
      <c r="CPI212" s="1"/>
      <c r="CPJ212" s="90"/>
      <c r="CPK212" s="1"/>
      <c r="CPL212" s="90"/>
      <c r="CPM212" s="1"/>
      <c r="CPN212" s="90"/>
      <c r="CPO212" s="1"/>
      <c r="CPP212" s="90"/>
      <c r="CPQ212" s="1"/>
      <c r="CPR212" s="90"/>
      <c r="CPS212" s="1"/>
      <c r="CPT212" s="90"/>
      <c r="CPU212" s="1"/>
      <c r="CPV212" s="90"/>
      <c r="CPW212" s="1"/>
      <c r="CPX212" s="90"/>
      <c r="CPY212" s="1"/>
      <c r="CPZ212" s="90"/>
      <c r="CQA212" s="1"/>
      <c r="CQB212" s="90"/>
      <c r="CQC212" s="1"/>
      <c r="CQD212" s="90"/>
      <c r="CQE212" s="1"/>
      <c r="CQF212" s="90"/>
      <c r="CQG212" s="1"/>
      <c r="CQH212" s="90"/>
      <c r="CQI212" s="1"/>
      <c r="CQJ212" s="90"/>
      <c r="CQK212" s="1"/>
      <c r="CQL212" s="90"/>
      <c r="CQM212" s="1"/>
      <c r="CQN212" s="90"/>
      <c r="CQO212" s="1"/>
      <c r="CQP212" s="90"/>
      <c r="CQQ212" s="1"/>
      <c r="CQR212" s="90"/>
      <c r="CQS212" s="1"/>
      <c r="CQT212" s="90"/>
      <c r="CQU212" s="1"/>
      <c r="CQV212" s="90"/>
      <c r="CQW212" s="1"/>
      <c r="CQX212" s="90"/>
      <c r="CQY212" s="1"/>
      <c r="CQZ212" s="90"/>
      <c r="CRA212" s="1"/>
      <c r="CRB212" s="90"/>
      <c r="CRC212" s="1"/>
      <c r="CRD212" s="90"/>
      <c r="CRE212" s="1"/>
      <c r="CRF212" s="90"/>
      <c r="CRG212" s="1"/>
      <c r="CRH212" s="90"/>
      <c r="CRI212" s="1"/>
      <c r="CRJ212" s="90"/>
      <c r="CRK212" s="1"/>
      <c r="CRL212" s="90"/>
      <c r="CRM212" s="1"/>
      <c r="CRN212" s="90"/>
      <c r="CRO212" s="1"/>
      <c r="CRP212" s="90"/>
      <c r="CRQ212" s="1"/>
      <c r="CRR212" s="90"/>
      <c r="CRS212" s="1"/>
      <c r="CRT212" s="90"/>
      <c r="CRU212" s="1"/>
      <c r="CRV212" s="90"/>
      <c r="CRW212" s="1"/>
      <c r="CRX212" s="90"/>
      <c r="CRY212" s="1"/>
      <c r="CRZ212" s="90"/>
      <c r="CSA212" s="1"/>
      <c r="CSB212" s="90"/>
      <c r="CSC212" s="1"/>
      <c r="CSD212" s="90"/>
      <c r="CSE212" s="1"/>
      <c r="CSF212" s="90"/>
      <c r="CSG212" s="1"/>
      <c r="CSH212" s="90"/>
      <c r="CSI212" s="1"/>
      <c r="CSJ212" s="90"/>
      <c r="CSK212" s="1"/>
      <c r="CSL212" s="90"/>
      <c r="CSM212" s="1"/>
      <c r="CSN212" s="90"/>
      <c r="CSO212" s="1"/>
      <c r="CSP212" s="90"/>
      <c r="CSQ212" s="1"/>
      <c r="CSR212" s="90"/>
      <c r="CSS212" s="1"/>
      <c r="CST212" s="90"/>
      <c r="CSU212" s="1"/>
      <c r="CSV212" s="90"/>
      <c r="CSW212" s="1"/>
      <c r="CSX212" s="90"/>
      <c r="CSY212" s="1"/>
      <c r="CSZ212" s="90"/>
      <c r="CTA212" s="1"/>
      <c r="CTB212" s="90"/>
      <c r="CTC212" s="1"/>
      <c r="CTD212" s="90"/>
      <c r="CTE212" s="1"/>
      <c r="CTF212" s="90"/>
      <c r="CTG212" s="1"/>
      <c r="CTH212" s="90"/>
      <c r="CTI212" s="1"/>
      <c r="CTJ212" s="90"/>
      <c r="CTK212" s="1"/>
      <c r="CTL212" s="90"/>
      <c r="CTM212" s="1"/>
      <c r="CTN212" s="90"/>
      <c r="CTO212" s="1"/>
      <c r="CTP212" s="90"/>
      <c r="CTQ212" s="1"/>
      <c r="CTR212" s="90"/>
      <c r="CTS212" s="1"/>
      <c r="CTT212" s="90"/>
      <c r="CTU212" s="1"/>
      <c r="CTV212" s="90"/>
      <c r="CTW212" s="1"/>
      <c r="CTX212" s="90"/>
      <c r="CTY212" s="1"/>
      <c r="CTZ212" s="90"/>
      <c r="CUA212" s="1"/>
      <c r="CUB212" s="90"/>
      <c r="CUC212" s="1"/>
      <c r="CUD212" s="90"/>
      <c r="CUE212" s="1"/>
      <c r="CUF212" s="90"/>
      <c r="CUG212" s="1"/>
      <c r="CUH212" s="90"/>
      <c r="CUI212" s="1"/>
      <c r="CUJ212" s="90"/>
      <c r="CUK212" s="1"/>
      <c r="CUL212" s="90"/>
      <c r="CUM212" s="1"/>
      <c r="CUN212" s="90"/>
      <c r="CUO212" s="1"/>
      <c r="CUP212" s="90"/>
      <c r="CUQ212" s="1"/>
      <c r="CUR212" s="90"/>
      <c r="CUS212" s="1"/>
      <c r="CUT212" s="90"/>
      <c r="CUU212" s="1"/>
      <c r="CUV212" s="90"/>
      <c r="CUW212" s="1"/>
      <c r="CUX212" s="90"/>
      <c r="CUY212" s="1"/>
      <c r="CUZ212" s="90"/>
      <c r="CVA212" s="1"/>
      <c r="CVB212" s="90"/>
      <c r="CVC212" s="1"/>
      <c r="CVD212" s="90"/>
      <c r="CVE212" s="1"/>
      <c r="CVF212" s="90"/>
      <c r="CVG212" s="1"/>
      <c r="CVH212" s="90"/>
      <c r="CVI212" s="1"/>
      <c r="CVJ212" s="90"/>
      <c r="CVK212" s="1"/>
      <c r="CVL212" s="90"/>
      <c r="CVM212" s="1"/>
      <c r="CVN212" s="90"/>
      <c r="CVO212" s="1"/>
      <c r="CVP212" s="90"/>
      <c r="CVQ212" s="1"/>
      <c r="CVR212" s="90"/>
      <c r="CVS212" s="1"/>
      <c r="CVT212" s="90"/>
      <c r="CVU212" s="1"/>
      <c r="CVV212" s="90"/>
      <c r="CVW212" s="1"/>
      <c r="CVX212" s="90"/>
      <c r="CVY212" s="1"/>
      <c r="CVZ212" s="90"/>
      <c r="CWA212" s="1"/>
      <c r="CWB212" s="90"/>
      <c r="CWC212" s="1"/>
      <c r="CWD212" s="90"/>
      <c r="CWE212" s="1"/>
      <c r="CWF212" s="90"/>
      <c r="CWG212" s="1"/>
      <c r="CWH212" s="90"/>
      <c r="CWI212" s="1"/>
      <c r="CWJ212" s="90"/>
      <c r="CWK212" s="1"/>
      <c r="CWL212" s="90"/>
      <c r="CWM212" s="1"/>
      <c r="CWN212" s="90"/>
      <c r="CWO212" s="1"/>
      <c r="CWP212" s="90"/>
      <c r="CWQ212" s="1"/>
      <c r="CWR212" s="90"/>
      <c r="CWS212" s="1"/>
      <c r="CWT212" s="90"/>
      <c r="CWU212" s="1"/>
      <c r="CWV212" s="90"/>
      <c r="CWW212" s="1"/>
      <c r="CWX212" s="90"/>
      <c r="CWY212" s="1"/>
      <c r="CWZ212" s="90"/>
      <c r="CXA212" s="1"/>
      <c r="CXB212" s="90"/>
      <c r="CXC212" s="1"/>
      <c r="CXD212" s="90"/>
      <c r="CXE212" s="1"/>
      <c r="CXF212" s="90"/>
      <c r="CXG212" s="1"/>
      <c r="CXH212" s="90"/>
      <c r="CXI212" s="1"/>
      <c r="CXJ212" s="90"/>
      <c r="CXK212" s="1"/>
      <c r="CXL212" s="90"/>
      <c r="CXM212" s="1"/>
      <c r="CXN212" s="90"/>
      <c r="CXO212" s="1"/>
      <c r="CXP212" s="90"/>
      <c r="CXQ212" s="1"/>
      <c r="CXR212" s="90"/>
      <c r="CXS212" s="1"/>
      <c r="CXT212" s="90"/>
      <c r="CXU212" s="1"/>
      <c r="CXV212" s="90"/>
      <c r="CXW212" s="1"/>
      <c r="CXX212" s="90"/>
      <c r="CXY212" s="1"/>
      <c r="CXZ212" s="90"/>
      <c r="CYA212" s="1"/>
      <c r="CYB212" s="90"/>
      <c r="CYC212" s="1"/>
      <c r="CYD212" s="90"/>
      <c r="CYE212" s="1"/>
      <c r="CYF212" s="90"/>
      <c r="CYG212" s="1"/>
      <c r="CYH212" s="90"/>
      <c r="CYI212" s="1"/>
      <c r="CYJ212" s="90"/>
      <c r="CYK212" s="1"/>
      <c r="CYL212" s="90"/>
      <c r="CYM212" s="1"/>
      <c r="CYN212" s="90"/>
      <c r="CYO212" s="1"/>
      <c r="CYP212" s="90"/>
      <c r="CYQ212" s="1"/>
      <c r="CYR212" s="90"/>
      <c r="CYS212" s="1"/>
      <c r="CYT212" s="90"/>
      <c r="CYU212" s="1"/>
      <c r="CYV212" s="90"/>
      <c r="CYW212" s="1"/>
      <c r="CYX212" s="90"/>
      <c r="CYY212" s="1"/>
      <c r="CYZ212" s="90"/>
      <c r="CZA212" s="1"/>
      <c r="CZB212" s="90"/>
      <c r="CZC212" s="1"/>
      <c r="CZD212" s="90"/>
      <c r="CZE212" s="1"/>
      <c r="CZF212" s="90"/>
      <c r="CZG212" s="1"/>
      <c r="CZH212" s="90"/>
      <c r="CZI212" s="1"/>
      <c r="CZJ212" s="90"/>
      <c r="CZK212" s="1"/>
      <c r="CZL212" s="90"/>
      <c r="CZM212" s="1"/>
      <c r="CZN212" s="90"/>
      <c r="CZO212" s="1"/>
      <c r="CZP212" s="90"/>
      <c r="CZQ212" s="1"/>
      <c r="CZR212" s="90"/>
      <c r="CZS212" s="1"/>
      <c r="CZT212" s="90"/>
      <c r="CZU212" s="1"/>
      <c r="CZV212" s="90"/>
      <c r="CZW212" s="1"/>
      <c r="CZX212" s="90"/>
      <c r="CZY212" s="1"/>
      <c r="CZZ212" s="90"/>
      <c r="DAA212" s="1"/>
      <c r="DAB212" s="90"/>
      <c r="DAC212" s="1"/>
      <c r="DAD212" s="90"/>
      <c r="DAE212" s="1"/>
      <c r="DAF212" s="90"/>
      <c r="DAG212" s="1"/>
      <c r="DAH212" s="90"/>
      <c r="DAI212" s="1"/>
      <c r="DAJ212" s="90"/>
      <c r="DAK212" s="1"/>
      <c r="DAL212" s="90"/>
      <c r="DAM212" s="1"/>
      <c r="DAN212" s="90"/>
      <c r="DAO212" s="1"/>
      <c r="DAP212" s="90"/>
      <c r="DAQ212" s="1"/>
      <c r="DAR212" s="90"/>
      <c r="DAS212" s="1"/>
      <c r="DAT212" s="90"/>
      <c r="DAU212" s="1"/>
      <c r="DAV212" s="90"/>
      <c r="DAW212" s="1"/>
      <c r="DAX212" s="90"/>
      <c r="DAY212" s="1"/>
      <c r="DAZ212" s="90"/>
      <c r="DBA212" s="1"/>
      <c r="DBB212" s="90"/>
      <c r="DBC212" s="1"/>
      <c r="DBD212" s="90"/>
      <c r="DBE212" s="1"/>
      <c r="DBF212" s="90"/>
      <c r="DBG212" s="1"/>
      <c r="DBH212" s="90"/>
      <c r="DBI212" s="1"/>
      <c r="DBJ212" s="90"/>
      <c r="DBK212" s="1"/>
      <c r="DBL212" s="90"/>
      <c r="DBM212" s="1"/>
      <c r="DBN212" s="90"/>
      <c r="DBO212" s="1"/>
      <c r="DBP212" s="90"/>
      <c r="DBQ212" s="1"/>
      <c r="DBR212" s="90"/>
      <c r="DBS212" s="1"/>
      <c r="DBT212" s="90"/>
      <c r="DBU212" s="1"/>
      <c r="DBV212" s="90"/>
      <c r="DBW212" s="1"/>
      <c r="DBX212" s="90"/>
      <c r="DBY212" s="1"/>
      <c r="DBZ212" s="90"/>
      <c r="DCA212" s="1"/>
      <c r="DCB212" s="90"/>
      <c r="DCC212" s="1"/>
      <c r="DCD212" s="90"/>
      <c r="DCE212" s="1"/>
      <c r="DCF212" s="90"/>
      <c r="DCG212" s="1"/>
      <c r="DCH212" s="90"/>
      <c r="DCI212" s="1"/>
      <c r="DCJ212" s="90"/>
      <c r="DCK212" s="1"/>
      <c r="DCL212" s="90"/>
      <c r="DCM212" s="1"/>
      <c r="DCN212" s="90"/>
      <c r="DCO212" s="1"/>
      <c r="DCP212" s="90"/>
      <c r="DCQ212" s="1"/>
      <c r="DCR212" s="90"/>
      <c r="DCS212" s="1"/>
      <c r="DCT212" s="90"/>
      <c r="DCU212" s="1"/>
      <c r="DCV212" s="90"/>
      <c r="DCW212" s="1"/>
      <c r="DCX212" s="90"/>
      <c r="DCY212" s="1"/>
      <c r="DCZ212" s="90"/>
      <c r="DDA212" s="1"/>
      <c r="DDB212" s="90"/>
      <c r="DDC212" s="1"/>
      <c r="DDD212" s="90"/>
      <c r="DDE212" s="1"/>
      <c r="DDF212" s="90"/>
      <c r="DDG212" s="1"/>
      <c r="DDH212" s="90"/>
      <c r="DDI212" s="1"/>
      <c r="DDJ212" s="90"/>
      <c r="DDK212" s="1"/>
      <c r="DDL212" s="90"/>
      <c r="DDM212" s="1"/>
      <c r="DDN212" s="90"/>
      <c r="DDO212" s="1"/>
      <c r="DDP212" s="90"/>
      <c r="DDQ212" s="1"/>
      <c r="DDR212" s="90"/>
      <c r="DDS212" s="1"/>
      <c r="DDT212" s="90"/>
      <c r="DDU212" s="1"/>
      <c r="DDV212" s="90"/>
      <c r="DDW212" s="1"/>
      <c r="DDX212" s="90"/>
      <c r="DDY212" s="1"/>
      <c r="DDZ212" s="90"/>
      <c r="DEA212" s="1"/>
      <c r="DEB212" s="90"/>
      <c r="DEC212" s="1"/>
      <c r="DED212" s="90"/>
      <c r="DEE212" s="1"/>
      <c r="DEF212" s="90"/>
      <c r="DEG212" s="1"/>
      <c r="DEH212" s="90"/>
      <c r="DEI212" s="1"/>
      <c r="DEJ212" s="90"/>
      <c r="DEK212" s="1"/>
      <c r="DEL212" s="90"/>
      <c r="DEM212" s="1"/>
      <c r="DEN212" s="90"/>
      <c r="DEO212" s="1"/>
      <c r="DEP212" s="90"/>
      <c r="DEQ212" s="1"/>
      <c r="DER212" s="90"/>
      <c r="DES212" s="1"/>
      <c r="DET212" s="90"/>
      <c r="DEU212" s="1"/>
      <c r="DEV212" s="90"/>
      <c r="DEW212" s="1"/>
      <c r="DEX212" s="90"/>
      <c r="DEY212" s="1"/>
      <c r="DEZ212" s="90"/>
      <c r="DFA212" s="1"/>
      <c r="DFB212" s="90"/>
      <c r="DFC212" s="1"/>
      <c r="DFD212" s="90"/>
      <c r="DFE212" s="1"/>
      <c r="DFF212" s="90"/>
      <c r="DFG212" s="1"/>
      <c r="DFH212" s="90"/>
      <c r="DFI212" s="1"/>
      <c r="DFJ212" s="90"/>
      <c r="DFK212" s="1"/>
      <c r="DFL212" s="90"/>
      <c r="DFM212" s="1"/>
      <c r="DFN212" s="90"/>
      <c r="DFO212" s="1"/>
      <c r="DFP212" s="90"/>
      <c r="DFQ212" s="1"/>
      <c r="DFR212" s="90"/>
      <c r="DFS212" s="1"/>
      <c r="DFT212" s="90"/>
      <c r="DFU212" s="1"/>
      <c r="DFV212" s="90"/>
      <c r="DFW212" s="1"/>
      <c r="DFX212" s="90"/>
      <c r="DFY212" s="1"/>
      <c r="DFZ212" s="90"/>
      <c r="DGA212" s="1"/>
      <c r="DGB212" s="90"/>
      <c r="DGC212" s="1"/>
      <c r="DGD212" s="90"/>
      <c r="DGE212" s="1"/>
      <c r="DGF212" s="90"/>
      <c r="DGG212" s="1"/>
      <c r="DGH212" s="90"/>
      <c r="DGI212" s="1"/>
      <c r="DGJ212" s="90"/>
      <c r="DGK212" s="1"/>
      <c r="DGL212" s="90"/>
      <c r="DGM212" s="1"/>
      <c r="DGN212" s="90"/>
      <c r="DGO212" s="1"/>
      <c r="DGP212" s="90"/>
      <c r="DGQ212" s="1"/>
      <c r="DGR212" s="90"/>
      <c r="DGS212" s="1"/>
      <c r="DGT212" s="90"/>
      <c r="DGU212" s="1"/>
      <c r="DGV212" s="90"/>
      <c r="DGW212" s="1"/>
      <c r="DGX212" s="90"/>
      <c r="DGY212" s="1"/>
      <c r="DGZ212" s="90"/>
      <c r="DHA212" s="1"/>
      <c r="DHB212" s="90"/>
      <c r="DHC212" s="1"/>
      <c r="DHD212" s="90"/>
      <c r="DHE212" s="1"/>
      <c r="DHF212" s="90"/>
      <c r="DHG212" s="1"/>
      <c r="DHH212" s="90"/>
      <c r="DHI212" s="1"/>
      <c r="DHJ212" s="90"/>
      <c r="DHK212" s="1"/>
      <c r="DHL212" s="90"/>
      <c r="DHM212" s="1"/>
      <c r="DHN212" s="90"/>
      <c r="DHO212" s="1"/>
      <c r="DHP212" s="90"/>
      <c r="DHQ212" s="1"/>
      <c r="DHR212" s="90"/>
      <c r="DHS212" s="1"/>
      <c r="DHT212" s="90"/>
      <c r="DHU212" s="1"/>
      <c r="DHV212" s="90"/>
      <c r="DHW212" s="1"/>
      <c r="DHX212" s="90"/>
      <c r="DHY212" s="1"/>
      <c r="DHZ212" s="90"/>
      <c r="DIA212" s="1"/>
      <c r="DIB212" s="90"/>
      <c r="DIC212" s="1"/>
      <c r="DID212" s="90"/>
      <c r="DIE212" s="1"/>
      <c r="DIF212" s="90"/>
      <c r="DIG212" s="1"/>
      <c r="DIH212" s="90"/>
      <c r="DII212" s="1"/>
      <c r="DIJ212" s="90"/>
      <c r="DIK212" s="1"/>
      <c r="DIL212" s="90"/>
      <c r="DIM212" s="1"/>
      <c r="DIN212" s="90"/>
      <c r="DIO212" s="1"/>
      <c r="DIP212" s="90"/>
      <c r="DIQ212" s="1"/>
      <c r="DIR212" s="90"/>
      <c r="DIS212" s="1"/>
      <c r="DIT212" s="90"/>
      <c r="DIU212" s="1"/>
      <c r="DIV212" s="90"/>
      <c r="DIW212" s="1"/>
      <c r="DIX212" s="90"/>
      <c r="DIY212" s="1"/>
      <c r="DIZ212" s="90"/>
      <c r="DJA212" s="1"/>
      <c r="DJB212" s="90"/>
      <c r="DJC212" s="1"/>
      <c r="DJD212" s="90"/>
      <c r="DJE212" s="1"/>
      <c r="DJF212" s="90"/>
      <c r="DJG212" s="1"/>
      <c r="DJH212" s="90"/>
      <c r="DJI212" s="1"/>
      <c r="DJJ212" s="90"/>
      <c r="DJK212" s="1"/>
      <c r="DJL212" s="90"/>
      <c r="DJM212" s="1"/>
      <c r="DJN212" s="90"/>
      <c r="DJO212" s="1"/>
      <c r="DJP212" s="90"/>
      <c r="DJQ212" s="1"/>
      <c r="DJR212" s="90"/>
      <c r="DJS212" s="1"/>
      <c r="DJT212" s="90"/>
      <c r="DJU212" s="1"/>
      <c r="DJV212" s="90"/>
      <c r="DJW212" s="1"/>
      <c r="DJX212" s="90"/>
      <c r="DJY212" s="1"/>
      <c r="DJZ212" s="90"/>
      <c r="DKA212" s="1"/>
      <c r="DKB212" s="90"/>
      <c r="DKC212" s="1"/>
      <c r="DKD212" s="90"/>
      <c r="DKE212" s="1"/>
      <c r="DKF212" s="90"/>
      <c r="DKG212" s="1"/>
      <c r="DKH212" s="90"/>
      <c r="DKI212" s="1"/>
      <c r="DKJ212" s="90"/>
      <c r="DKK212" s="1"/>
      <c r="DKL212" s="90"/>
      <c r="DKM212" s="1"/>
      <c r="DKN212" s="90"/>
      <c r="DKO212" s="1"/>
      <c r="DKP212" s="90"/>
      <c r="DKQ212" s="1"/>
      <c r="DKR212" s="90"/>
      <c r="DKS212" s="1"/>
      <c r="DKT212" s="90"/>
      <c r="DKU212" s="1"/>
      <c r="DKV212" s="90"/>
      <c r="DKW212" s="1"/>
      <c r="DKX212" s="90"/>
      <c r="DKY212" s="1"/>
      <c r="DKZ212" s="90"/>
      <c r="DLA212" s="1"/>
      <c r="DLB212" s="90"/>
      <c r="DLC212" s="1"/>
      <c r="DLD212" s="90"/>
      <c r="DLE212" s="1"/>
      <c r="DLF212" s="90"/>
      <c r="DLG212" s="1"/>
      <c r="DLH212" s="90"/>
      <c r="DLI212" s="1"/>
      <c r="DLJ212" s="90"/>
      <c r="DLK212" s="1"/>
      <c r="DLL212" s="90"/>
      <c r="DLM212" s="1"/>
      <c r="DLN212" s="90"/>
      <c r="DLO212" s="1"/>
      <c r="DLP212" s="90"/>
      <c r="DLQ212" s="1"/>
      <c r="DLR212" s="90"/>
      <c r="DLS212" s="1"/>
      <c r="DLT212" s="90"/>
      <c r="DLU212" s="1"/>
      <c r="DLV212" s="90"/>
      <c r="DLW212" s="1"/>
      <c r="DLX212" s="90"/>
      <c r="DLY212" s="1"/>
      <c r="DLZ212" s="90"/>
      <c r="DMA212" s="1"/>
      <c r="DMB212" s="90"/>
      <c r="DMC212" s="1"/>
      <c r="DMD212" s="90"/>
      <c r="DME212" s="1"/>
      <c r="DMF212" s="90"/>
      <c r="DMG212" s="1"/>
      <c r="DMH212" s="90"/>
      <c r="DMI212" s="1"/>
      <c r="DMJ212" s="90"/>
      <c r="DMK212" s="1"/>
      <c r="DML212" s="90"/>
      <c r="DMM212" s="1"/>
      <c r="DMN212" s="90"/>
      <c r="DMO212" s="1"/>
      <c r="DMP212" s="90"/>
      <c r="DMQ212" s="1"/>
      <c r="DMR212" s="90"/>
      <c r="DMS212" s="1"/>
      <c r="DMT212" s="90"/>
      <c r="DMU212" s="1"/>
      <c r="DMV212" s="90"/>
      <c r="DMW212" s="1"/>
      <c r="DMX212" s="90"/>
      <c r="DMY212" s="1"/>
      <c r="DMZ212" s="90"/>
      <c r="DNA212" s="1"/>
      <c r="DNB212" s="90"/>
      <c r="DNC212" s="1"/>
      <c r="DND212" s="90"/>
      <c r="DNE212" s="1"/>
      <c r="DNF212" s="90"/>
      <c r="DNG212" s="1"/>
      <c r="DNH212" s="90"/>
      <c r="DNI212" s="1"/>
      <c r="DNJ212" s="90"/>
      <c r="DNK212" s="1"/>
      <c r="DNL212" s="90"/>
      <c r="DNM212" s="1"/>
      <c r="DNN212" s="90"/>
      <c r="DNO212" s="1"/>
      <c r="DNP212" s="90"/>
      <c r="DNQ212" s="1"/>
      <c r="DNR212" s="90"/>
      <c r="DNS212" s="1"/>
      <c r="DNT212" s="90"/>
      <c r="DNU212" s="1"/>
      <c r="DNV212" s="90"/>
      <c r="DNW212" s="1"/>
      <c r="DNX212" s="90"/>
      <c r="DNY212" s="1"/>
      <c r="DNZ212" s="90"/>
      <c r="DOA212" s="1"/>
      <c r="DOB212" s="90"/>
      <c r="DOC212" s="1"/>
      <c r="DOD212" s="90"/>
      <c r="DOE212" s="1"/>
      <c r="DOF212" s="90"/>
      <c r="DOG212" s="1"/>
      <c r="DOH212" s="90"/>
      <c r="DOI212" s="1"/>
      <c r="DOJ212" s="90"/>
      <c r="DOK212" s="1"/>
      <c r="DOL212" s="90"/>
      <c r="DOM212" s="1"/>
      <c r="DON212" s="90"/>
      <c r="DOO212" s="1"/>
      <c r="DOP212" s="90"/>
      <c r="DOQ212" s="1"/>
      <c r="DOR212" s="90"/>
      <c r="DOS212" s="1"/>
      <c r="DOT212" s="90"/>
      <c r="DOU212" s="1"/>
      <c r="DOV212" s="90"/>
      <c r="DOW212" s="1"/>
      <c r="DOX212" s="90"/>
      <c r="DOY212" s="1"/>
      <c r="DOZ212" s="90"/>
      <c r="DPA212" s="1"/>
      <c r="DPB212" s="90"/>
      <c r="DPC212" s="1"/>
      <c r="DPD212" s="90"/>
      <c r="DPE212" s="1"/>
      <c r="DPF212" s="90"/>
      <c r="DPG212" s="1"/>
      <c r="DPH212" s="90"/>
      <c r="DPI212" s="1"/>
      <c r="DPJ212" s="90"/>
      <c r="DPK212" s="1"/>
      <c r="DPL212" s="90"/>
      <c r="DPM212" s="1"/>
      <c r="DPN212" s="90"/>
      <c r="DPO212" s="1"/>
      <c r="DPP212" s="90"/>
      <c r="DPQ212" s="1"/>
      <c r="DPR212" s="90"/>
      <c r="DPS212" s="1"/>
      <c r="DPT212" s="90"/>
      <c r="DPU212" s="1"/>
      <c r="DPV212" s="90"/>
      <c r="DPW212" s="1"/>
      <c r="DPX212" s="90"/>
      <c r="DPY212" s="1"/>
      <c r="DPZ212" s="90"/>
      <c r="DQA212" s="1"/>
      <c r="DQB212" s="90"/>
      <c r="DQC212" s="1"/>
      <c r="DQD212" s="90"/>
      <c r="DQE212" s="1"/>
      <c r="DQF212" s="90"/>
      <c r="DQG212" s="1"/>
      <c r="DQH212" s="90"/>
      <c r="DQI212" s="1"/>
      <c r="DQJ212" s="90"/>
      <c r="DQK212" s="1"/>
      <c r="DQL212" s="90"/>
      <c r="DQM212" s="1"/>
      <c r="DQN212" s="90"/>
      <c r="DQO212" s="1"/>
      <c r="DQP212" s="90"/>
      <c r="DQQ212" s="1"/>
      <c r="DQR212" s="90"/>
      <c r="DQS212" s="1"/>
      <c r="DQT212" s="90"/>
      <c r="DQU212" s="1"/>
      <c r="DQV212" s="90"/>
      <c r="DQW212" s="1"/>
      <c r="DQX212" s="90"/>
      <c r="DQY212" s="1"/>
      <c r="DQZ212" s="90"/>
      <c r="DRA212" s="1"/>
      <c r="DRB212" s="90"/>
      <c r="DRC212" s="1"/>
      <c r="DRD212" s="90"/>
      <c r="DRE212" s="1"/>
      <c r="DRF212" s="90"/>
      <c r="DRG212" s="1"/>
      <c r="DRH212" s="90"/>
      <c r="DRI212" s="1"/>
      <c r="DRJ212" s="90"/>
      <c r="DRK212" s="1"/>
      <c r="DRL212" s="90"/>
      <c r="DRM212" s="1"/>
      <c r="DRN212" s="90"/>
      <c r="DRO212" s="1"/>
      <c r="DRP212" s="90"/>
      <c r="DRQ212" s="1"/>
      <c r="DRR212" s="90"/>
      <c r="DRS212" s="1"/>
      <c r="DRT212" s="90"/>
      <c r="DRU212" s="1"/>
      <c r="DRV212" s="90"/>
      <c r="DRW212" s="1"/>
      <c r="DRX212" s="90"/>
      <c r="DRY212" s="1"/>
      <c r="DRZ212" s="90"/>
      <c r="DSA212" s="1"/>
      <c r="DSB212" s="90"/>
      <c r="DSC212" s="1"/>
      <c r="DSD212" s="90"/>
      <c r="DSE212" s="1"/>
      <c r="DSF212" s="90"/>
      <c r="DSG212" s="1"/>
      <c r="DSH212" s="90"/>
      <c r="DSI212" s="1"/>
      <c r="DSJ212" s="90"/>
      <c r="DSK212" s="1"/>
      <c r="DSL212" s="90"/>
      <c r="DSM212" s="1"/>
      <c r="DSN212" s="90"/>
      <c r="DSO212" s="1"/>
      <c r="DSP212" s="90"/>
      <c r="DSQ212" s="1"/>
      <c r="DSR212" s="90"/>
      <c r="DSS212" s="1"/>
      <c r="DST212" s="90"/>
      <c r="DSU212" s="1"/>
      <c r="DSV212" s="90"/>
      <c r="DSW212" s="1"/>
      <c r="DSX212" s="90"/>
      <c r="DSY212" s="1"/>
      <c r="DSZ212" s="90"/>
      <c r="DTA212" s="1"/>
      <c r="DTB212" s="90"/>
      <c r="DTC212" s="1"/>
      <c r="DTD212" s="90"/>
      <c r="DTE212" s="1"/>
      <c r="DTF212" s="90"/>
      <c r="DTG212" s="1"/>
      <c r="DTH212" s="90"/>
      <c r="DTI212" s="1"/>
      <c r="DTJ212" s="90"/>
      <c r="DTK212" s="1"/>
      <c r="DTL212" s="90"/>
      <c r="DTM212" s="1"/>
      <c r="DTN212" s="90"/>
      <c r="DTO212" s="1"/>
      <c r="DTP212" s="90"/>
      <c r="DTQ212" s="1"/>
      <c r="DTR212" s="90"/>
      <c r="DTS212" s="1"/>
      <c r="DTT212" s="90"/>
      <c r="DTU212" s="1"/>
      <c r="DTV212" s="90"/>
      <c r="DTW212" s="1"/>
      <c r="DTX212" s="90"/>
      <c r="DTY212" s="1"/>
      <c r="DTZ212" s="90"/>
      <c r="DUA212" s="1"/>
      <c r="DUB212" s="90"/>
      <c r="DUC212" s="1"/>
      <c r="DUD212" s="90"/>
      <c r="DUE212" s="1"/>
      <c r="DUF212" s="90"/>
      <c r="DUG212" s="1"/>
      <c r="DUH212" s="90"/>
      <c r="DUI212" s="1"/>
      <c r="DUJ212" s="90"/>
      <c r="DUK212" s="1"/>
      <c r="DUL212" s="90"/>
      <c r="DUM212" s="1"/>
      <c r="DUN212" s="90"/>
      <c r="DUO212" s="1"/>
      <c r="DUP212" s="90"/>
      <c r="DUQ212" s="1"/>
      <c r="DUR212" s="90"/>
      <c r="DUS212" s="1"/>
      <c r="DUT212" s="90"/>
      <c r="DUU212" s="1"/>
      <c r="DUV212" s="90"/>
      <c r="DUW212" s="1"/>
      <c r="DUX212" s="90"/>
      <c r="DUY212" s="1"/>
      <c r="DUZ212" s="90"/>
      <c r="DVA212" s="1"/>
      <c r="DVB212" s="90"/>
      <c r="DVC212" s="1"/>
      <c r="DVD212" s="90"/>
      <c r="DVE212" s="1"/>
      <c r="DVF212" s="90"/>
      <c r="DVG212" s="1"/>
      <c r="DVH212" s="90"/>
      <c r="DVI212" s="1"/>
      <c r="DVJ212" s="90"/>
      <c r="DVK212" s="1"/>
      <c r="DVL212" s="90"/>
      <c r="DVM212" s="1"/>
      <c r="DVN212" s="90"/>
      <c r="DVO212" s="1"/>
      <c r="DVP212" s="90"/>
      <c r="DVQ212" s="1"/>
      <c r="DVR212" s="90"/>
      <c r="DVS212" s="1"/>
      <c r="DVT212" s="90"/>
      <c r="DVU212" s="1"/>
      <c r="DVV212" s="90"/>
      <c r="DVW212" s="1"/>
      <c r="DVX212" s="90"/>
      <c r="DVY212" s="1"/>
      <c r="DVZ212" s="90"/>
      <c r="DWA212" s="1"/>
      <c r="DWB212" s="90"/>
      <c r="DWC212" s="1"/>
      <c r="DWD212" s="90"/>
      <c r="DWE212" s="1"/>
      <c r="DWF212" s="90"/>
      <c r="DWG212" s="1"/>
      <c r="DWH212" s="90"/>
      <c r="DWI212" s="1"/>
      <c r="DWJ212" s="90"/>
      <c r="DWK212" s="1"/>
      <c r="DWL212" s="90"/>
      <c r="DWM212" s="1"/>
      <c r="DWN212" s="90"/>
      <c r="DWO212" s="1"/>
      <c r="DWP212" s="90"/>
      <c r="DWQ212" s="1"/>
      <c r="DWR212" s="90"/>
      <c r="DWS212" s="1"/>
      <c r="DWT212" s="90"/>
      <c r="DWU212" s="1"/>
      <c r="DWV212" s="90"/>
      <c r="DWW212" s="1"/>
      <c r="DWX212" s="90"/>
      <c r="DWY212" s="1"/>
      <c r="DWZ212" s="90"/>
      <c r="DXA212" s="1"/>
      <c r="DXB212" s="90"/>
      <c r="DXC212" s="1"/>
      <c r="DXD212" s="90"/>
      <c r="DXE212" s="1"/>
      <c r="DXF212" s="90"/>
      <c r="DXG212" s="1"/>
      <c r="DXH212" s="90"/>
      <c r="DXI212" s="1"/>
      <c r="DXJ212" s="90"/>
      <c r="DXK212" s="1"/>
      <c r="DXL212" s="90"/>
      <c r="DXM212" s="1"/>
      <c r="DXN212" s="90"/>
      <c r="DXO212" s="1"/>
      <c r="DXP212" s="90"/>
      <c r="DXQ212" s="1"/>
      <c r="DXR212" s="90"/>
      <c r="DXS212" s="1"/>
      <c r="DXT212" s="90"/>
      <c r="DXU212" s="1"/>
      <c r="DXV212" s="90"/>
      <c r="DXW212" s="1"/>
      <c r="DXX212" s="90"/>
      <c r="DXY212" s="1"/>
      <c r="DXZ212" s="90"/>
      <c r="DYA212" s="1"/>
      <c r="DYB212" s="90"/>
      <c r="DYC212" s="1"/>
      <c r="DYD212" s="90"/>
      <c r="DYE212" s="1"/>
      <c r="DYF212" s="90"/>
      <c r="DYG212" s="1"/>
      <c r="DYH212" s="90"/>
      <c r="DYI212" s="1"/>
      <c r="DYJ212" s="90"/>
      <c r="DYK212" s="1"/>
      <c r="DYL212" s="90"/>
      <c r="DYM212" s="1"/>
      <c r="DYN212" s="90"/>
      <c r="DYO212" s="1"/>
      <c r="DYP212" s="90"/>
      <c r="DYQ212" s="1"/>
      <c r="DYR212" s="90"/>
      <c r="DYS212" s="1"/>
      <c r="DYT212" s="90"/>
      <c r="DYU212" s="1"/>
      <c r="DYV212" s="90"/>
      <c r="DYW212" s="1"/>
      <c r="DYX212" s="90"/>
      <c r="DYY212" s="1"/>
      <c r="DYZ212" s="90"/>
      <c r="DZA212" s="1"/>
      <c r="DZB212" s="90"/>
      <c r="DZC212" s="1"/>
      <c r="DZD212" s="90"/>
      <c r="DZE212" s="1"/>
      <c r="DZF212" s="90"/>
      <c r="DZG212" s="1"/>
      <c r="DZH212" s="90"/>
      <c r="DZI212" s="1"/>
      <c r="DZJ212" s="90"/>
      <c r="DZK212" s="1"/>
      <c r="DZL212" s="90"/>
      <c r="DZM212" s="1"/>
      <c r="DZN212" s="90"/>
      <c r="DZO212" s="1"/>
      <c r="DZP212" s="90"/>
      <c r="DZQ212" s="1"/>
      <c r="DZR212" s="90"/>
      <c r="DZS212" s="1"/>
      <c r="DZT212" s="90"/>
      <c r="DZU212" s="1"/>
      <c r="DZV212" s="90"/>
      <c r="DZW212" s="1"/>
      <c r="DZX212" s="90"/>
      <c r="DZY212" s="1"/>
      <c r="DZZ212" s="90"/>
      <c r="EAA212" s="1"/>
      <c r="EAB212" s="90"/>
      <c r="EAC212" s="1"/>
      <c r="EAD212" s="90"/>
      <c r="EAE212" s="1"/>
      <c r="EAF212" s="90"/>
      <c r="EAG212" s="1"/>
      <c r="EAH212" s="90"/>
      <c r="EAI212" s="1"/>
      <c r="EAJ212" s="90"/>
      <c r="EAK212" s="1"/>
      <c r="EAL212" s="90"/>
      <c r="EAM212" s="1"/>
      <c r="EAN212" s="90"/>
      <c r="EAO212" s="1"/>
      <c r="EAP212" s="90"/>
      <c r="EAQ212" s="1"/>
      <c r="EAR212" s="90"/>
      <c r="EAS212" s="1"/>
      <c r="EAT212" s="90"/>
      <c r="EAU212" s="1"/>
      <c r="EAV212" s="90"/>
      <c r="EAW212" s="1"/>
      <c r="EAX212" s="90"/>
      <c r="EAY212" s="1"/>
      <c r="EAZ212" s="90"/>
      <c r="EBA212" s="1"/>
      <c r="EBB212" s="90"/>
      <c r="EBC212" s="1"/>
      <c r="EBD212" s="90"/>
      <c r="EBE212" s="1"/>
      <c r="EBF212" s="90"/>
      <c r="EBG212" s="1"/>
      <c r="EBH212" s="90"/>
      <c r="EBI212" s="1"/>
      <c r="EBJ212" s="90"/>
      <c r="EBK212" s="1"/>
      <c r="EBL212" s="90"/>
      <c r="EBM212" s="1"/>
      <c r="EBN212" s="90"/>
      <c r="EBO212" s="1"/>
      <c r="EBP212" s="90"/>
      <c r="EBQ212" s="1"/>
      <c r="EBR212" s="90"/>
      <c r="EBS212" s="1"/>
      <c r="EBT212" s="90"/>
      <c r="EBU212" s="1"/>
      <c r="EBV212" s="90"/>
      <c r="EBW212" s="1"/>
      <c r="EBX212" s="90"/>
      <c r="EBY212" s="1"/>
      <c r="EBZ212" s="90"/>
      <c r="ECA212" s="1"/>
      <c r="ECB212" s="90"/>
      <c r="ECC212" s="1"/>
      <c r="ECD212" s="90"/>
      <c r="ECE212" s="1"/>
      <c r="ECF212" s="90"/>
      <c r="ECG212" s="1"/>
      <c r="ECH212" s="90"/>
      <c r="ECI212" s="1"/>
      <c r="ECJ212" s="90"/>
      <c r="ECK212" s="1"/>
      <c r="ECL212" s="90"/>
      <c r="ECM212" s="1"/>
      <c r="ECN212" s="90"/>
      <c r="ECO212" s="1"/>
      <c r="ECP212" s="90"/>
      <c r="ECQ212" s="1"/>
      <c r="ECR212" s="90"/>
      <c r="ECS212" s="1"/>
      <c r="ECT212" s="90"/>
      <c r="ECU212" s="1"/>
      <c r="ECV212" s="90"/>
      <c r="ECW212" s="1"/>
      <c r="ECX212" s="90"/>
      <c r="ECY212" s="1"/>
      <c r="ECZ212" s="90"/>
      <c r="EDA212" s="1"/>
      <c r="EDB212" s="90"/>
      <c r="EDC212" s="1"/>
      <c r="EDD212" s="90"/>
      <c r="EDE212" s="1"/>
      <c r="EDF212" s="90"/>
      <c r="EDG212" s="1"/>
      <c r="EDH212" s="90"/>
      <c r="EDI212" s="1"/>
      <c r="EDJ212" s="90"/>
      <c r="EDK212" s="1"/>
      <c r="EDL212" s="90"/>
      <c r="EDM212" s="1"/>
      <c r="EDN212" s="90"/>
      <c r="EDO212" s="1"/>
      <c r="EDP212" s="90"/>
      <c r="EDQ212" s="1"/>
      <c r="EDR212" s="90"/>
      <c r="EDS212" s="1"/>
      <c r="EDT212" s="90"/>
      <c r="EDU212" s="1"/>
      <c r="EDV212" s="90"/>
      <c r="EDW212" s="1"/>
      <c r="EDX212" s="90"/>
      <c r="EDY212" s="1"/>
      <c r="EDZ212" s="90"/>
      <c r="EEA212" s="1"/>
      <c r="EEB212" s="90"/>
      <c r="EEC212" s="1"/>
      <c r="EED212" s="90"/>
      <c r="EEE212" s="1"/>
      <c r="EEF212" s="90"/>
      <c r="EEG212" s="1"/>
      <c r="EEH212" s="90"/>
      <c r="EEI212" s="1"/>
      <c r="EEJ212" s="90"/>
      <c r="EEK212" s="1"/>
      <c r="EEL212" s="90"/>
      <c r="EEM212" s="1"/>
      <c r="EEN212" s="90"/>
      <c r="EEO212" s="1"/>
      <c r="EEP212" s="90"/>
      <c r="EEQ212" s="1"/>
      <c r="EER212" s="90"/>
      <c r="EES212" s="1"/>
      <c r="EET212" s="90"/>
      <c r="EEU212" s="1"/>
      <c r="EEV212" s="90"/>
      <c r="EEW212" s="1"/>
      <c r="EEX212" s="90"/>
      <c r="EEY212" s="1"/>
      <c r="EEZ212" s="90"/>
      <c r="EFA212" s="1"/>
      <c r="EFB212" s="90"/>
      <c r="EFC212" s="1"/>
      <c r="EFD212" s="90"/>
      <c r="EFE212" s="1"/>
      <c r="EFF212" s="90"/>
      <c r="EFG212" s="1"/>
      <c r="EFH212" s="90"/>
      <c r="EFI212" s="1"/>
      <c r="EFJ212" s="90"/>
      <c r="EFK212" s="1"/>
      <c r="EFL212" s="90"/>
      <c r="EFM212" s="1"/>
      <c r="EFN212" s="90"/>
      <c r="EFO212" s="1"/>
      <c r="EFP212" s="90"/>
      <c r="EFQ212" s="1"/>
      <c r="EFR212" s="90"/>
      <c r="EFS212" s="1"/>
      <c r="EFT212" s="90"/>
      <c r="EFU212" s="1"/>
      <c r="EFV212" s="90"/>
      <c r="EFW212" s="1"/>
      <c r="EFX212" s="90"/>
      <c r="EFY212" s="1"/>
      <c r="EFZ212" s="90"/>
      <c r="EGA212" s="1"/>
      <c r="EGB212" s="90"/>
      <c r="EGC212" s="1"/>
      <c r="EGD212" s="90"/>
      <c r="EGE212" s="1"/>
      <c r="EGF212" s="90"/>
      <c r="EGG212" s="1"/>
      <c r="EGH212" s="90"/>
      <c r="EGI212" s="1"/>
      <c r="EGJ212" s="90"/>
      <c r="EGK212" s="1"/>
      <c r="EGL212" s="90"/>
      <c r="EGM212" s="1"/>
      <c r="EGN212" s="90"/>
      <c r="EGO212" s="1"/>
      <c r="EGP212" s="90"/>
      <c r="EGQ212" s="1"/>
      <c r="EGR212" s="90"/>
      <c r="EGS212" s="1"/>
      <c r="EGT212" s="90"/>
      <c r="EGU212" s="1"/>
      <c r="EGV212" s="90"/>
      <c r="EGW212" s="1"/>
      <c r="EGX212" s="90"/>
      <c r="EGY212" s="1"/>
      <c r="EGZ212" s="90"/>
      <c r="EHA212" s="1"/>
      <c r="EHB212" s="90"/>
      <c r="EHC212" s="1"/>
      <c r="EHD212" s="90"/>
      <c r="EHE212" s="1"/>
      <c r="EHF212" s="90"/>
      <c r="EHG212" s="1"/>
      <c r="EHH212" s="90"/>
      <c r="EHI212" s="1"/>
      <c r="EHJ212" s="90"/>
      <c r="EHK212" s="1"/>
      <c r="EHL212" s="90"/>
      <c r="EHM212" s="1"/>
      <c r="EHN212" s="90"/>
      <c r="EHO212" s="1"/>
      <c r="EHP212" s="90"/>
      <c r="EHQ212" s="1"/>
      <c r="EHR212" s="90"/>
      <c r="EHS212" s="1"/>
      <c r="EHT212" s="90"/>
      <c r="EHU212" s="1"/>
      <c r="EHV212" s="90"/>
      <c r="EHW212" s="1"/>
      <c r="EHX212" s="90"/>
      <c r="EHY212" s="1"/>
      <c r="EHZ212" s="90"/>
      <c r="EIA212" s="1"/>
      <c r="EIB212" s="90"/>
      <c r="EIC212" s="1"/>
      <c r="EID212" s="90"/>
      <c r="EIE212" s="1"/>
      <c r="EIF212" s="90"/>
      <c r="EIG212" s="1"/>
      <c r="EIH212" s="90"/>
      <c r="EII212" s="1"/>
      <c r="EIJ212" s="90"/>
      <c r="EIK212" s="1"/>
      <c r="EIL212" s="90"/>
      <c r="EIM212" s="1"/>
      <c r="EIN212" s="90"/>
      <c r="EIO212" s="1"/>
      <c r="EIP212" s="90"/>
      <c r="EIQ212" s="1"/>
      <c r="EIR212" s="90"/>
      <c r="EIS212" s="1"/>
      <c r="EIT212" s="90"/>
      <c r="EIU212" s="1"/>
      <c r="EIV212" s="90"/>
      <c r="EIW212" s="1"/>
      <c r="EIX212" s="90"/>
      <c r="EIY212" s="1"/>
      <c r="EIZ212" s="90"/>
      <c r="EJA212" s="1"/>
      <c r="EJB212" s="90"/>
      <c r="EJC212" s="1"/>
      <c r="EJD212" s="90"/>
      <c r="EJE212" s="1"/>
      <c r="EJF212" s="90"/>
      <c r="EJG212" s="1"/>
      <c r="EJH212" s="90"/>
      <c r="EJI212" s="1"/>
      <c r="EJJ212" s="90"/>
      <c r="EJK212" s="1"/>
      <c r="EJL212" s="90"/>
      <c r="EJM212" s="1"/>
      <c r="EJN212" s="90"/>
      <c r="EJO212" s="1"/>
      <c r="EJP212" s="90"/>
      <c r="EJQ212" s="1"/>
      <c r="EJR212" s="90"/>
      <c r="EJS212" s="1"/>
      <c r="EJT212" s="90"/>
      <c r="EJU212" s="1"/>
      <c r="EJV212" s="90"/>
      <c r="EJW212" s="1"/>
      <c r="EJX212" s="90"/>
      <c r="EJY212" s="1"/>
      <c r="EJZ212" s="90"/>
      <c r="EKA212" s="1"/>
      <c r="EKB212" s="90"/>
      <c r="EKC212" s="1"/>
      <c r="EKD212" s="90"/>
      <c r="EKE212" s="1"/>
      <c r="EKF212" s="90"/>
      <c r="EKG212" s="1"/>
      <c r="EKH212" s="90"/>
      <c r="EKI212" s="1"/>
      <c r="EKJ212" s="90"/>
      <c r="EKK212" s="1"/>
      <c r="EKL212" s="90"/>
      <c r="EKM212" s="1"/>
      <c r="EKN212" s="90"/>
      <c r="EKO212" s="1"/>
      <c r="EKP212" s="90"/>
      <c r="EKQ212" s="1"/>
      <c r="EKR212" s="90"/>
      <c r="EKS212" s="1"/>
      <c r="EKT212" s="90"/>
      <c r="EKU212" s="1"/>
      <c r="EKV212" s="90"/>
      <c r="EKW212" s="1"/>
      <c r="EKX212" s="90"/>
      <c r="EKY212" s="1"/>
      <c r="EKZ212" s="90"/>
      <c r="ELA212" s="1"/>
      <c r="ELB212" s="90"/>
      <c r="ELC212" s="1"/>
      <c r="ELD212" s="90"/>
      <c r="ELE212" s="1"/>
      <c r="ELF212" s="90"/>
      <c r="ELG212" s="1"/>
      <c r="ELH212" s="90"/>
      <c r="ELI212" s="1"/>
      <c r="ELJ212" s="90"/>
      <c r="ELK212" s="1"/>
      <c r="ELL212" s="90"/>
      <c r="ELM212" s="1"/>
      <c r="ELN212" s="90"/>
      <c r="ELO212" s="1"/>
      <c r="ELP212" s="90"/>
      <c r="ELQ212" s="1"/>
      <c r="ELR212" s="90"/>
      <c r="ELS212" s="1"/>
      <c r="ELT212" s="90"/>
      <c r="ELU212" s="1"/>
      <c r="ELV212" s="90"/>
      <c r="ELW212" s="1"/>
      <c r="ELX212" s="90"/>
      <c r="ELY212" s="1"/>
      <c r="ELZ212" s="90"/>
      <c r="EMA212" s="1"/>
      <c r="EMB212" s="90"/>
      <c r="EMC212" s="1"/>
      <c r="EMD212" s="90"/>
      <c r="EME212" s="1"/>
      <c r="EMF212" s="90"/>
      <c r="EMG212" s="1"/>
      <c r="EMH212" s="90"/>
      <c r="EMI212" s="1"/>
      <c r="EMJ212" s="90"/>
      <c r="EMK212" s="1"/>
      <c r="EML212" s="90"/>
      <c r="EMM212" s="1"/>
      <c r="EMN212" s="90"/>
      <c r="EMO212" s="1"/>
      <c r="EMP212" s="90"/>
      <c r="EMQ212" s="1"/>
      <c r="EMR212" s="90"/>
      <c r="EMS212" s="1"/>
      <c r="EMT212" s="90"/>
      <c r="EMU212" s="1"/>
      <c r="EMV212" s="90"/>
      <c r="EMW212" s="1"/>
      <c r="EMX212" s="90"/>
      <c r="EMY212" s="1"/>
      <c r="EMZ212" s="90"/>
      <c r="ENA212" s="1"/>
      <c r="ENB212" s="90"/>
      <c r="ENC212" s="1"/>
      <c r="END212" s="90"/>
      <c r="ENE212" s="1"/>
      <c r="ENF212" s="90"/>
      <c r="ENG212" s="1"/>
      <c r="ENH212" s="90"/>
      <c r="ENI212" s="1"/>
      <c r="ENJ212" s="90"/>
      <c r="ENK212" s="1"/>
      <c r="ENL212" s="90"/>
      <c r="ENM212" s="1"/>
      <c r="ENN212" s="90"/>
      <c r="ENO212" s="1"/>
      <c r="ENP212" s="90"/>
      <c r="ENQ212" s="1"/>
      <c r="ENR212" s="90"/>
      <c r="ENS212" s="1"/>
      <c r="ENT212" s="90"/>
      <c r="ENU212" s="1"/>
      <c r="ENV212" s="90"/>
      <c r="ENW212" s="1"/>
      <c r="ENX212" s="90"/>
      <c r="ENY212" s="1"/>
      <c r="ENZ212" s="90"/>
      <c r="EOA212" s="1"/>
      <c r="EOB212" s="90"/>
      <c r="EOC212" s="1"/>
      <c r="EOD212" s="90"/>
      <c r="EOE212" s="1"/>
      <c r="EOF212" s="90"/>
      <c r="EOG212" s="1"/>
      <c r="EOH212" s="90"/>
      <c r="EOI212" s="1"/>
      <c r="EOJ212" s="90"/>
      <c r="EOK212" s="1"/>
      <c r="EOL212" s="90"/>
      <c r="EOM212" s="1"/>
      <c r="EON212" s="90"/>
      <c r="EOO212" s="1"/>
      <c r="EOP212" s="90"/>
      <c r="EOQ212" s="1"/>
      <c r="EOR212" s="90"/>
      <c r="EOS212" s="1"/>
      <c r="EOT212" s="90"/>
      <c r="EOU212" s="1"/>
      <c r="EOV212" s="90"/>
      <c r="EOW212" s="1"/>
      <c r="EOX212" s="90"/>
      <c r="EOY212" s="1"/>
      <c r="EOZ212" s="90"/>
      <c r="EPA212" s="1"/>
      <c r="EPB212" s="90"/>
      <c r="EPC212" s="1"/>
      <c r="EPD212" s="90"/>
      <c r="EPE212" s="1"/>
      <c r="EPF212" s="90"/>
      <c r="EPG212" s="1"/>
      <c r="EPH212" s="90"/>
      <c r="EPI212" s="1"/>
      <c r="EPJ212" s="90"/>
      <c r="EPK212" s="1"/>
      <c r="EPL212" s="90"/>
      <c r="EPM212" s="1"/>
      <c r="EPN212" s="90"/>
      <c r="EPO212" s="1"/>
      <c r="EPP212" s="90"/>
      <c r="EPQ212" s="1"/>
      <c r="EPR212" s="90"/>
      <c r="EPS212" s="1"/>
      <c r="EPT212" s="90"/>
      <c r="EPU212" s="1"/>
      <c r="EPV212" s="90"/>
      <c r="EPW212" s="1"/>
      <c r="EPX212" s="90"/>
      <c r="EPY212" s="1"/>
      <c r="EPZ212" s="90"/>
      <c r="EQA212" s="1"/>
      <c r="EQB212" s="90"/>
      <c r="EQC212" s="1"/>
      <c r="EQD212" s="90"/>
      <c r="EQE212" s="1"/>
      <c r="EQF212" s="90"/>
      <c r="EQG212" s="1"/>
      <c r="EQH212" s="90"/>
      <c r="EQI212" s="1"/>
      <c r="EQJ212" s="90"/>
      <c r="EQK212" s="1"/>
      <c r="EQL212" s="90"/>
      <c r="EQM212" s="1"/>
      <c r="EQN212" s="90"/>
      <c r="EQO212" s="1"/>
      <c r="EQP212" s="90"/>
      <c r="EQQ212" s="1"/>
      <c r="EQR212" s="90"/>
      <c r="EQS212" s="1"/>
      <c r="EQT212" s="90"/>
      <c r="EQU212" s="1"/>
      <c r="EQV212" s="90"/>
      <c r="EQW212" s="1"/>
      <c r="EQX212" s="90"/>
      <c r="EQY212" s="1"/>
      <c r="EQZ212" s="90"/>
      <c r="ERA212" s="1"/>
      <c r="ERB212" s="90"/>
      <c r="ERC212" s="1"/>
      <c r="ERD212" s="90"/>
      <c r="ERE212" s="1"/>
      <c r="ERF212" s="90"/>
      <c r="ERG212" s="1"/>
      <c r="ERH212" s="90"/>
      <c r="ERI212" s="1"/>
      <c r="ERJ212" s="90"/>
      <c r="ERK212" s="1"/>
      <c r="ERL212" s="90"/>
      <c r="ERM212" s="1"/>
      <c r="ERN212" s="90"/>
      <c r="ERO212" s="1"/>
      <c r="ERP212" s="90"/>
      <c r="ERQ212" s="1"/>
      <c r="ERR212" s="90"/>
      <c r="ERS212" s="1"/>
      <c r="ERT212" s="90"/>
      <c r="ERU212" s="1"/>
      <c r="ERV212" s="90"/>
      <c r="ERW212" s="1"/>
      <c r="ERX212" s="90"/>
      <c r="ERY212" s="1"/>
      <c r="ERZ212" s="90"/>
      <c r="ESA212" s="1"/>
      <c r="ESB212" s="90"/>
      <c r="ESC212" s="1"/>
      <c r="ESD212" s="90"/>
      <c r="ESE212" s="1"/>
      <c r="ESF212" s="90"/>
      <c r="ESG212" s="1"/>
      <c r="ESH212" s="90"/>
      <c r="ESI212" s="1"/>
      <c r="ESJ212" s="90"/>
      <c r="ESK212" s="1"/>
      <c r="ESL212" s="90"/>
      <c r="ESM212" s="1"/>
      <c r="ESN212" s="90"/>
      <c r="ESO212" s="1"/>
      <c r="ESP212" s="90"/>
      <c r="ESQ212" s="1"/>
      <c r="ESR212" s="90"/>
      <c r="ESS212" s="1"/>
      <c r="EST212" s="90"/>
      <c r="ESU212" s="1"/>
      <c r="ESV212" s="90"/>
      <c r="ESW212" s="1"/>
      <c r="ESX212" s="90"/>
      <c r="ESY212" s="1"/>
      <c r="ESZ212" s="90"/>
      <c r="ETA212" s="1"/>
      <c r="ETB212" s="90"/>
      <c r="ETC212" s="1"/>
      <c r="ETD212" s="90"/>
      <c r="ETE212" s="1"/>
      <c r="ETF212" s="90"/>
      <c r="ETG212" s="1"/>
      <c r="ETH212" s="90"/>
      <c r="ETI212" s="1"/>
      <c r="ETJ212" s="90"/>
      <c r="ETK212" s="1"/>
      <c r="ETL212" s="90"/>
      <c r="ETM212" s="1"/>
      <c r="ETN212" s="90"/>
      <c r="ETO212" s="1"/>
      <c r="ETP212" s="90"/>
      <c r="ETQ212" s="1"/>
      <c r="ETR212" s="90"/>
      <c r="ETS212" s="1"/>
      <c r="ETT212" s="90"/>
      <c r="ETU212" s="1"/>
      <c r="ETV212" s="90"/>
      <c r="ETW212" s="1"/>
      <c r="ETX212" s="90"/>
      <c r="ETY212" s="1"/>
      <c r="ETZ212" s="90"/>
      <c r="EUA212" s="1"/>
      <c r="EUB212" s="90"/>
      <c r="EUC212" s="1"/>
      <c r="EUD212" s="90"/>
      <c r="EUE212" s="1"/>
      <c r="EUF212" s="90"/>
      <c r="EUG212" s="1"/>
      <c r="EUH212" s="90"/>
      <c r="EUI212" s="1"/>
      <c r="EUJ212" s="90"/>
      <c r="EUK212" s="1"/>
      <c r="EUL212" s="90"/>
      <c r="EUM212" s="1"/>
      <c r="EUN212" s="90"/>
      <c r="EUO212" s="1"/>
      <c r="EUP212" s="90"/>
      <c r="EUQ212" s="1"/>
      <c r="EUR212" s="90"/>
      <c r="EUS212" s="1"/>
      <c r="EUT212" s="90"/>
      <c r="EUU212" s="1"/>
      <c r="EUV212" s="90"/>
      <c r="EUW212" s="1"/>
      <c r="EUX212" s="90"/>
      <c r="EUY212" s="1"/>
      <c r="EUZ212" s="90"/>
      <c r="EVA212" s="1"/>
      <c r="EVB212" s="90"/>
      <c r="EVC212" s="1"/>
      <c r="EVD212" s="90"/>
      <c r="EVE212" s="1"/>
      <c r="EVF212" s="90"/>
      <c r="EVG212" s="1"/>
      <c r="EVH212" s="90"/>
      <c r="EVI212" s="1"/>
      <c r="EVJ212" s="90"/>
      <c r="EVK212" s="1"/>
      <c r="EVL212" s="90"/>
      <c r="EVM212" s="1"/>
      <c r="EVN212" s="90"/>
      <c r="EVO212" s="1"/>
      <c r="EVP212" s="90"/>
      <c r="EVQ212" s="1"/>
      <c r="EVR212" s="90"/>
      <c r="EVS212" s="1"/>
      <c r="EVT212" s="90"/>
      <c r="EVU212" s="1"/>
      <c r="EVV212" s="90"/>
      <c r="EVW212" s="1"/>
      <c r="EVX212" s="90"/>
      <c r="EVY212" s="1"/>
      <c r="EVZ212" s="90"/>
      <c r="EWA212" s="1"/>
      <c r="EWB212" s="90"/>
      <c r="EWC212" s="1"/>
      <c r="EWD212" s="90"/>
      <c r="EWE212" s="1"/>
      <c r="EWF212" s="90"/>
      <c r="EWG212" s="1"/>
      <c r="EWH212" s="90"/>
      <c r="EWI212" s="1"/>
      <c r="EWJ212" s="90"/>
      <c r="EWK212" s="1"/>
      <c r="EWL212" s="90"/>
      <c r="EWM212" s="1"/>
      <c r="EWN212" s="90"/>
      <c r="EWO212" s="1"/>
      <c r="EWP212" s="90"/>
      <c r="EWQ212" s="1"/>
      <c r="EWR212" s="90"/>
      <c r="EWS212" s="1"/>
      <c r="EWT212" s="90"/>
      <c r="EWU212" s="1"/>
      <c r="EWV212" s="90"/>
      <c r="EWW212" s="1"/>
      <c r="EWX212" s="90"/>
      <c r="EWY212" s="1"/>
      <c r="EWZ212" s="90"/>
      <c r="EXA212" s="1"/>
      <c r="EXB212" s="90"/>
      <c r="EXC212" s="1"/>
      <c r="EXD212" s="90"/>
      <c r="EXE212" s="1"/>
      <c r="EXF212" s="90"/>
      <c r="EXG212" s="1"/>
      <c r="EXH212" s="90"/>
      <c r="EXI212" s="1"/>
      <c r="EXJ212" s="90"/>
      <c r="EXK212" s="1"/>
      <c r="EXL212" s="90"/>
      <c r="EXM212" s="1"/>
      <c r="EXN212" s="90"/>
      <c r="EXO212" s="1"/>
      <c r="EXP212" s="90"/>
      <c r="EXQ212" s="1"/>
      <c r="EXR212" s="90"/>
      <c r="EXS212" s="1"/>
      <c r="EXT212" s="90"/>
      <c r="EXU212" s="1"/>
      <c r="EXV212" s="90"/>
      <c r="EXW212" s="1"/>
      <c r="EXX212" s="90"/>
      <c r="EXY212" s="1"/>
      <c r="EXZ212" s="90"/>
      <c r="EYA212" s="1"/>
      <c r="EYB212" s="90"/>
      <c r="EYC212" s="1"/>
      <c r="EYD212" s="90"/>
      <c r="EYE212" s="1"/>
      <c r="EYF212" s="90"/>
      <c r="EYG212" s="1"/>
      <c r="EYH212" s="90"/>
      <c r="EYI212" s="1"/>
      <c r="EYJ212" s="90"/>
      <c r="EYK212" s="1"/>
      <c r="EYL212" s="90"/>
      <c r="EYM212" s="1"/>
      <c r="EYN212" s="90"/>
      <c r="EYO212" s="1"/>
      <c r="EYP212" s="90"/>
      <c r="EYQ212" s="1"/>
      <c r="EYR212" s="90"/>
      <c r="EYS212" s="1"/>
      <c r="EYT212" s="90"/>
      <c r="EYU212" s="1"/>
      <c r="EYV212" s="90"/>
      <c r="EYW212" s="1"/>
      <c r="EYX212" s="90"/>
      <c r="EYY212" s="1"/>
      <c r="EYZ212" s="90"/>
      <c r="EZA212" s="1"/>
      <c r="EZB212" s="90"/>
      <c r="EZC212" s="1"/>
      <c r="EZD212" s="90"/>
      <c r="EZE212" s="1"/>
      <c r="EZF212" s="90"/>
      <c r="EZG212" s="1"/>
      <c r="EZH212" s="90"/>
      <c r="EZI212" s="1"/>
      <c r="EZJ212" s="90"/>
      <c r="EZK212" s="1"/>
      <c r="EZL212" s="90"/>
      <c r="EZM212" s="1"/>
      <c r="EZN212" s="90"/>
      <c r="EZO212" s="1"/>
      <c r="EZP212" s="90"/>
      <c r="EZQ212" s="1"/>
      <c r="EZR212" s="90"/>
      <c r="EZS212" s="1"/>
      <c r="EZT212" s="90"/>
      <c r="EZU212" s="1"/>
      <c r="EZV212" s="90"/>
      <c r="EZW212" s="1"/>
      <c r="EZX212" s="90"/>
      <c r="EZY212" s="1"/>
      <c r="EZZ212" s="90"/>
      <c r="FAA212" s="1"/>
      <c r="FAB212" s="90"/>
      <c r="FAC212" s="1"/>
      <c r="FAD212" s="90"/>
      <c r="FAE212" s="1"/>
      <c r="FAF212" s="90"/>
      <c r="FAG212" s="1"/>
      <c r="FAH212" s="90"/>
      <c r="FAI212" s="1"/>
      <c r="FAJ212" s="90"/>
      <c r="FAK212" s="1"/>
      <c r="FAL212" s="90"/>
      <c r="FAM212" s="1"/>
      <c r="FAN212" s="90"/>
      <c r="FAO212" s="1"/>
      <c r="FAP212" s="90"/>
      <c r="FAQ212" s="1"/>
      <c r="FAR212" s="90"/>
      <c r="FAS212" s="1"/>
      <c r="FAT212" s="90"/>
      <c r="FAU212" s="1"/>
      <c r="FAV212" s="90"/>
      <c r="FAW212" s="1"/>
      <c r="FAX212" s="90"/>
      <c r="FAY212" s="1"/>
      <c r="FAZ212" s="90"/>
      <c r="FBA212" s="1"/>
      <c r="FBB212" s="90"/>
      <c r="FBC212" s="1"/>
      <c r="FBD212" s="90"/>
      <c r="FBE212" s="1"/>
      <c r="FBF212" s="90"/>
      <c r="FBG212" s="1"/>
      <c r="FBH212" s="90"/>
      <c r="FBI212" s="1"/>
      <c r="FBJ212" s="90"/>
      <c r="FBK212" s="1"/>
      <c r="FBL212" s="90"/>
      <c r="FBM212" s="1"/>
      <c r="FBN212" s="90"/>
      <c r="FBO212" s="1"/>
      <c r="FBP212" s="90"/>
      <c r="FBQ212" s="1"/>
      <c r="FBR212" s="90"/>
      <c r="FBS212" s="1"/>
      <c r="FBT212" s="90"/>
      <c r="FBU212" s="1"/>
      <c r="FBV212" s="90"/>
      <c r="FBW212" s="1"/>
      <c r="FBX212" s="90"/>
      <c r="FBY212" s="1"/>
      <c r="FBZ212" s="90"/>
      <c r="FCA212" s="1"/>
      <c r="FCB212" s="90"/>
      <c r="FCC212" s="1"/>
      <c r="FCD212" s="90"/>
      <c r="FCE212" s="1"/>
      <c r="FCF212" s="90"/>
      <c r="FCG212" s="1"/>
      <c r="FCH212" s="90"/>
      <c r="FCI212" s="1"/>
      <c r="FCJ212" s="90"/>
      <c r="FCK212" s="1"/>
      <c r="FCL212" s="90"/>
      <c r="FCM212" s="1"/>
      <c r="FCN212" s="90"/>
      <c r="FCO212" s="1"/>
      <c r="FCP212" s="90"/>
      <c r="FCQ212" s="1"/>
      <c r="FCR212" s="90"/>
      <c r="FCS212" s="1"/>
      <c r="FCT212" s="90"/>
      <c r="FCU212" s="1"/>
      <c r="FCV212" s="90"/>
      <c r="FCW212" s="1"/>
      <c r="FCX212" s="90"/>
      <c r="FCY212" s="1"/>
      <c r="FCZ212" s="90"/>
      <c r="FDA212" s="1"/>
      <c r="FDB212" s="90"/>
      <c r="FDC212" s="1"/>
      <c r="FDD212" s="90"/>
      <c r="FDE212" s="1"/>
      <c r="FDF212" s="90"/>
      <c r="FDG212" s="1"/>
      <c r="FDH212" s="90"/>
      <c r="FDI212" s="1"/>
      <c r="FDJ212" s="90"/>
      <c r="FDK212" s="1"/>
      <c r="FDL212" s="90"/>
      <c r="FDM212" s="1"/>
      <c r="FDN212" s="90"/>
      <c r="FDO212" s="1"/>
      <c r="FDP212" s="90"/>
      <c r="FDQ212" s="1"/>
      <c r="FDR212" s="90"/>
      <c r="FDS212" s="1"/>
      <c r="FDT212" s="90"/>
      <c r="FDU212" s="1"/>
      <c r="FDV212" s="90"/>
      <c r="FDW212" s="1"/>
      <c r="FDX212" s="90"/>
      <c r="FDY212" s="1"/>
      <c r="FDZ212" s="90"/>
      <c r="FEA212" s="1"/>
      <c r="FEB212" s="90"/>
      <c r="FEC212" s="1"/>
      <c r="FED212" s="90"/>
      <c r="FEE212" s="1"/>
      <c r="FEF212" s="90"/>
      <c r="FEG212" s="1"/>
      <c r="FEH212" s="90"/>
      <c r="FEI212" s="1"/>
      <c r="FEJ212" s="90"/>
      <c r="FEK212" s="1"/>
      <c r="FEL212" s="90"/>
      <c r="FEM212" s="1"/>
      <c r="FEN212" s="90"/>
      <c r="FEO212" s="1"/>
      <c r="FEP212" s="90"/>
      <c r="FEQ212" s="1"/>
      <c r="FER212" s="90"/>
      <c r="FES212" s="1"/>
      <c r="FET212" s="90"/>
      <c r="FEU212" s="1"/>
      <c r="FEV212" s="90"/>
      <c r="FEW212" s="1"/>
      <c r="FEX212" s="90"/>
      <c r="FEY212" s="1"/>
      <c r="FEZ212" s="90"/>
      <c r="FFA212" s="1"/>
      <c r="FFB212" s="90"/>
      <c r="FFC212" s="1"/>
      <c r="FFD212" s="90"/>
      <c r="FFE212" s="1"/>
      <c r="FFF212" s="90"/>
      <c r="FFG212" s="1"/>
      <c r="FFH212" s="90"/>
      <c r="FFI212" s="1"/>
      <c r="FFJ212" s="90"/>
      <c r="FFK212" s="1"/>
      <c r="FFL212" s="90"/>
      <c r="FFM212" s="1"/>
      <c r="FFN212" s="90"/>
      <c r="FFO212" s="1"/>
      <c r="FFP212" s="90"/>
      <c r="FFQ212" s="1"/>
      <c r="FFR212" s="90"/>
      <c r="FFS212" s="1"/>
      <c r="FFT212" s="90"/>
      <c r="FFU212" s="1"/>
      <c r="FFV212" s="90"/>
      <c r="FFW212" s="1"/>
      <c r="FFX212" s="90"/>
      <c r="FFY212" s="1"/>
      <c r="FFZ212" s="90"/>
      <c r="FGA212" s="1"/>
      <c r="FGB212" s="90"/>
      <c r="FGC212" s="1"/>
      <c r="FGD212" s="90"/>
      <c r="FGE212" s="1"/>
      <c r="FGF212" s="90"/>
      <c r="FGG212" s="1"/>
      <c r="FGH212" s="90"/>
      <c r="FGI212" s="1"/>
      <c r="FGJ212" s="90"/>
      <c r="FGK212" s="1"/>
      <c r="FGL212" s="90"/>
      <c r="FGM212" s="1"/>
      <c r="FGN212" s="90"/>
      <c r="FGO212" s="1"/>
      <c r="FGP212" s="90"/>
      <c r="FGQ212" s="1"/>
      <c r="FGR212" s="90"/>
      <c r="FGS212" s="1"/>
      <c r="FGT212" s="90"/>
      <c r="FGU212" s="1"/>
      <c r="FGV212" s="90"/>
      <c r="FGW212" s="1"/>
      <c r="FGX212" s="90"/>
      <c r="FGY212" s="1"/>
      <c r="FGZ212" s="90"/>
      <c r="FHA212" s="1"/>
      <c r="FHB212" s="90"/>
      <c r="FHC212" s="1"/>
      <c r="FHD212" s="90"/>
      <c r="FHE212" s="1"/>
      <c r="FHF212" s="90"/>
      <c r="FHG212" s="1"/>
      <c r="FHH212" s="90"/>
      <c r="FHI212" s="1"/>
      <c r="FHJ212" s="90"/>
      <c r="FHK212" s="1"/>
      <c r="FHL212" s="90"/>
      <c r="FHM212" s="1"/>
      <c r="FHN212" s="90"/>
      <c r="FHO212" s="1"/>
      <c r="FHP212" s="90"/>
      <c r="FHQ212" s="1"/>
      <c r="FHR212" s="90"/>
      <c r="FHS212" s="1"/>
      <c r="FHT212" s="90"/>
      <c r="FHU212" s="1"/>
      <c r="FHV212" s="90"/>
      <c r="FHW212" s="1"/>
      <c r="FHX212" s="90"/>
      <c r="FHY212" s="1"/>
      <c r="FHZ212" s="90"/>
      <c r="FIA212" s="1"/>
      <c r="FIB212" s="90"/>
      <c r="FIC212" s="1"/>
      <c r="FID212" s="90"/>
      <c r="FIE212" s="1"/>
      <c r="FIF212" s="90"/>
      <c r="FIG212" s="1"/>
      <c r="FIH212" s="90"/>
      <c r="FII212" s="1"/>
      <c r="FIJ212" s="90"/>
      <c r="FIK212" s="1"/>
      <c r="FIL212" s="90"/>
      <c r="FIM212" s="1"/>
      <c r="FIN212" s="90"/>
      <c r="FIO212" s="1"/>
      <c r="FIP212" s="90"/>
      <c r="FIQ212" s="1"/>
      <c r="FIR212" s="90"/>
      <c r="FIS212" s="1"/>
      <c r="FIT212" s="90"/>
      <c r="FIU212" s="1"/>
      <c r="FIV212" s="90"/>
      <c r="FIW212" s="1"/>
      <c r="FIX212" s="90"/>
      <c r="FIY212" s="1"/>
      <c r="FIZ212" s="90"/>
      <c r="FJA212" s="1"/>
      <c r="FJB212" s="90"/>
      <c r="FJC212" s="1"/>
      <c r="FJD212" s="90"/>
      <c r="FJE212" s="1"/>
      <c r="FJF212" s="90"/>
      <c r="FJG212" s="1"/>
      <c r="FJH212" s="90"/>
      <c r="FJI212" s="1"/>
      <c r="FJJ212" s="90"/>
      <c r="FJK212" s="1"/>
      <c r="FJL212" s="90"/>
      <c r="FJM212" s="1"/>
      <c r="FJN212" s="90"/>
      <c r="FJO212" s="1"/>
      <c r="FJP212" s="90"/>
      <c r="FJQ212" s="1"/>
      <c r="FJR212" s="90"/>
      <c r="FJS212" s="1"/>
      <c r="FJT212" s="90"/>
      <c r="FJU212" s="1"/>
      <c r="FJV212" s="90"/>
      <c r="FJW212" s="1"/>
      <c r="FJX212" s="90"/>
      <c r="FJY212" s="1"/>
      <c r="FJZ212" s="90"/>
      <c r="FKA212" s="1"/>
      <c r="FKB212" s="90"/>
      <c r="FKC212" s="1"/>
      <c r="FKD212" s="90"/>
      <c r="FKE212" s="1"/>
      <c r="FKF212" s="90"/>
      <c r="FKG212" s="1"/>
      <c r="FKH212" s="90"/>
      <c r="FKI212" s="1"/>
      <c r="FKJ212" s="90"/>
      <c r="FKK212" s="1"/>
      <c r="FKL212" s="90"/>
      <c r="FKM212" s="1"/>
      <c r="FKN212" s="90"/>
      <c r="FKO212" s="1"/>
      <c r="FKP212" s="90"/>
      <c r="FKQ212" s="1"/>
      <c r="FKR212" s="90"/>
      <c r="FKS212" s="1"/>
      <c r="FKT212" s="90"/>
      <c r="FKU212" s="1"/>
      <c r="FKV212" s="90"/>
      <c r="FKW212" s="1"/>
      <c r="FKX212" s="90"/>
      <c r="FKY212" s="1"/>
      <c r="FKZ212" s="90"/>
      <c r="FLA212" s="1"/>
      <c r="FLB212" s="90"/>
      <c r="FLC212" s="1"/>
      <c r="FLD212" s="90"/>
      <c r="FLE212" s="1"/>
      <c r="FLF212" s="90"/>
      <c r="FLG212" s="1"/>
      <c r="FLH212" s="90"/>
      <c r="FLI212" s="1"/>
      <c r="FLJ212" s="90"/>
      <c r="FLK212" s="1"/>
      <c r="FLL212" s="90"/>
      <c r="FLM212" s="1"/>
      <c r="FLN212" s="90"/>
      <c r="FLO212" s="1"/>
      <c r="FLP212" s="90"/>
      <c r="FLQ212" s="1"/>
      <c r="FLR212" s="90"/>
      <c r="FLS212" s="1"/>
      <c r="FLT212" s="90"/>
      <c r="FLU212" s="1"/>
      <c r="FLV212" s="90"/>
      <c r="FLW212" s="1"/>
      <c r="FLX212" s="90"/>
      <c r="FLY212" s="1"/>
      <c r="FLZ212" s="90"/>
      <c r="FMA212" s="1"/>
      <c r="FMB212" s="90"/>
      <c r="FMC212" s="1"/>
      <c r="FMD212" s="90"/>
      <c r="FME212" s="1"/>
      <c r="FMF212" s="90"/>
      <c r="FMG212" s="1"/>
      <c r="FMH212" s="90"/>
      <c r="FMI212" s="1"/>
      <c r="FMJ212" s="90"/>
      <c r="FMK212" s="1"/>
      <c r="FML212" s="90"/>
      <c r="FMM212" s="1"/>
      <c r="FMN212" s="90"/>
      <c r="FMO212" s="1"/>
      <c r="FMP212" s="90"/>
      <c r="FMQ212" s="1"/>
      <c r="FMR212" s="90"/>
      <c r="FMS212" s="1"/>
      <c r="FMT212" s="90"/>
      <c r="FMU212" s="1"/>
      <c r="FMV212" s="90"/>
      <c r="FMW212" s="1"/>
      <c r="FMX212" s="90"/>
      <c r="FMY212" s="1"/>
      <c r="FMZ212" s="90"/>
      <c r="FNA212" s="1"/>
      <c r="FNB212" s="90"/>
      <c r="FNC212" s="1"/>
      <c r="FND212" s="90"/>
      <c r="FNE212" s="1"/>
      <c r="FNF212" s="90"/>
      <c r="FNG212" s="1"/>
      <c r="FNH212" s="90"/>
      <c r="FNI212" s="1"/>
      <c r="FNJ212" s="90"/>
      <c r="FNK212" s="1"/>
      <c r="FNL212" s="90"/>
      <c r="FNM212" s="1"/>
      <c r="FNN212" s="90"/>
      <c r="FNO212" s="1"/>
      <c r="FNP212" s="90"/>
      <c r="FNQ212" s="1"/>
      <c r="FNR212" s="90"/>
      <c r="FNS212" s="1"/>
      <c r="FNT212" s="90"/>
      <c r="FNU212" s="1"/>
      <c r="FNV212" s="90"/>
      <c r="FNW212" s="1"/>
      <c r="FNX212" s="90"/>
      <c r="FNY212" s="1"/>
      <c r="FNZ212" s="90"/>
      <c r="FOA212" s="1"/>
      <c r="FOB212" s="90"/>
      <c r="FOC212" s="1"/>
      <c r="FOD212" s="90"/>
      <c r="FOE212" s="1"/>
      <c r="FOF212" s="90"/>
      <c r="FOG212" s="1"/>
      <c r="FOH212" s="90"/>
      <c r="FOI212" s="1"/>
      <c r="FOJ212" s="90"/>
      <c r="FOK212" s="1"/>
      <c r="FOL212" s="90"/>
      <c r="FOM212" s="1"/>
      <c r="FON212" s="90"/>
      <c r="FOO212" s="1"/>
      <c r="FOP212" s="90"/>
      <c r="FOQ212" s="1"/>
      <c r="FOR212" s="90"/>
      <c r="FOS212" s="1"/>
      <c r="FOT212" s="90"/>
      <c r="FOU212" s="1"/>
      <c r="FOV212" s="90"/>
      <c r="FOW212" s="1"/>
      <c r="FOX212" s="90"/>
      <c r="FOY212" s="1"/>
      <c r="FOZ212" s="90"/>
      <c r="FPA212" s="1"/>
      <c r="FPB212" s="90"/>
      <c r="FPC212" s="1"/>
      <c r="FPD212" s="90"/>
      <c r="FPE212" s="1"/>
      <c r="FPF212" s="90"/>
      <c r="FPG212" s="1"/>
      <c r="FPH212" s="90"/>
      <c r="FPI212" s="1"/>
      <c r="FPJ212" s="90"/>
      <c r="FPK212" s="1"/>
      <c r="FPL212" s="90"/>
      <c r="FPM212" s="1"/>
      <c r="FPN212" s="90"/>
      <c r="FPO212" s="1"/>
      <c r="FPP212" s="90"/>
      <c r="FPQ212" s="1"/>
      <c r="FPR212" s="90"/>
      <c r="FPS212" s="1"/>
      <c r="FPT212" s="90"/>
      <c r="FPU212" s="1"/>
      <c r="FPV212" s="90"/>
      <c r="FPW212" s="1"/>
      <c r="FPX212" s="90"/>
      <c r="FPY212" s="1"/>
      <c r="FPZ212" s="90"/>
      <c r="FQA212" s="1"/>
      <c r="FQB212" s="90"/>
      <c r="FQC212" s="1"/>
      <c r="FQD212" s="90"/>
      <c r="FQE212" s="1"/>
      <c r="FQF212" s="90"/>
      <c r="FQG212" s="1"/>
      <c r="FQH212" s="90"/>
      <c r="FQI212" s="1"/>
      <c r="FQJ212" s="90"/>
      <c r="FQK212" s="1"/>
      <c r="FQL212" s="90"/>
      <c r="FQM212" s="1"/>
      <c r="FQN212" s="90"/>
      <c r="FQO212" s="1"/>
      <c r="FQP212" s="90"/>
      <c r="FQQ212" s="1"/>
      <c r="FQR212" s="90"/>
      <c r="FQS212" s="1"/>
      <c r="FQT212" s="90"/>
      <c r="FQU212" s="1"/>
      <c r="FQV212" s="90"/>
      <c r="FQW212" s="1"/>
      <c r="FQX212" s="90"/>
      <c r="FQY212" s="1"/>
      <c r="FQZ212" s="90"/>
      <c r="FRA212" s="1"/>
      <c r="FRB212" s="90"/>
      <c r="FRC212" s="1"/>
      <c r="FRD212" s="90"/>
      <c r="FRE212" s="1"/>
      <c r="FRF212" s="90"/>
      <c r="FRG212" s="1"/>
      <c r="FRH212" s="90"/>
      <c r="FRI212" s="1"/>
      <c r="FRJ212" s="90"/>
      <c r="FRK212" s="1"/>
      <c r="FRL212" s="90"/>
      <c r="FRM212" s="1"/>
      <c r="FRN212" s="90"/>
      <c r="FRO212" s="1"/>
      <c r="FRP212" s="90"/>
      <c r="FRQ212" s="1"/>
      <c r="FRR212" s="90"/>
      <c r="FRS212" s="1"/>
      <c r="FRT212" s="90"/>
      <c r="FRU212" s="1"/>
      <c r="FRV212" s="90"/>
      <c r="FRW212" s="1"/>
      <c r="FRX212" s="90"/>
      <c r="FRY212" s="1"/>
      <c r="FRZ212" s="90"/>
      <c r="FSA212" s="1"/>
      <c r="FSB212" s="90"/>
      <c r="FSC212" s="1"/>
      <c r="FSD212" s="90"/>
      <c r="FSE212" s="1"/>
      <c r="FSF212" s="90"/>
      <c r="FSG212" s="1"/>
      <c r="FSH212" s="90"/>
      <c r="FSI212" s="1"/>
      <c r="FSJ212" s="90"/>
      <c r="FSK212" s="1"/>
      <c r="FSL212" s="90"/>
      <c r="FSM212" s="1"/>
      <c r="FSN212" s="90"/>
      <c r="FSO212" s="1"/>
      <c r="FSP212" s="90"/>
      <c r="FSQ212" s="1"/>
      <c r="FSR212" s="90"/>
      <c r="FSS212" s="1"/>
      <c r="FST212" s="90"/>
      <c r="FSU212" s="1"/>
      <c r="FSV212" s="90"/>
      <c r="FSW212" s="1"/>
      <c r="FSX212" s="90"/>
      <c r="FSY212" s="1"/>
      <c r="FSZ212" s="90"/>
      <c r="FTA212" s="1"/>
      <c r="FTB212" s="90"/>
      <c r="FTC212" s="1"/>
      <c r="FTD212" s="90"/>
      <c r="FTE212" s="1"/>
      <c r="FTF212" s="90"/>
      <c r="FTG212" s="1"/>
      <c r="FTH212" s="90"/>
      <c r="FTI212" s="1"/>
      <c r="FTJ212" s="90"/>
      <c r="FTK212" s="1"/>
      <c r="FTL212" s="90"/>
      <c r="FTM212" s="1"/>
      <c r="FTN212" s="90"/>
      <c r="FTO212" s="1"/>
      <c r="FTP212" s="90"/>
      <c r="FTQ212" s="1"/>
      <c r="FTR212" s="90"/>
      <c r="FTS212" s="1"/>
      <c r="FTT212" s="90"/>
      <c r="FTU212" s="1"/>
      <c r="FTV212" s="90"/>
      <c r="FTW212" s="1"/>
      <c r="FTX212" s="90"/>
      <c r="FTY212" s="1"/>
      <c r="FTZ212" s="90"/>
      <c r="FUA212" s="1"/>
      <c r="FUB212" s="90"/>
      <c r="FUC212" s="1"/>
      <c r="FUD212" s="90"/>
      <c r="FUE212" s="1"/>
      <c r="FUF212" s="90"/>
      <c r="FUG212" s="1"/>
      <c r="FUH212" s="90"/>
      <c r="FUI212" s="1"/>
      <c r="FUJ212" s="90"/>
      <c r="FUK212" s="1"/>
      <c r="FUL212" s="90"/>
      <c r="FUM212" s="1"/>
      <c r="FUN212" s="90"/>
      <c r="FUO212" s="1"/>
      <c r="FUP212" s="90"/>
      <c r="FUQ212" s="1"/>
      <c r="FUR212" s="90"/>
      <c r="FUS212" s="1"/>
      <c r="FUT212" s="90"/>
      <c r="FUU212" s="1"/>
      <c r="FUV212" s="90"/>
      <c r="FUW212" s="1"/>
      <c r="FUX212" s="90"/>
      <c r="FUY212" s="1"/>
      <c r="FUZ212" s="90"/>
      <c r="FVA212" s="1"/>
      <c r="FVB212" s="90"/>
      <c r="FVC212" s="1"/>
      <c r="FVD212" s="90"/>
      <c r="FVE212" s="1"/>
      <c r="FVF212" s="90"/>
      <c r="FVG212" s="1"/>
      <c r="FVH212" s="90"/>
      <c r="FVI212" s="1"/>
      <c r="FVJ212" s="90"/>
      <c r="FVK212" s="1"/>
      <c r="FVL212" s="90"/>
      <c r="FVM212" s="1"/>
      <c r="FVN212" s="90"/>
      <c r="FVO212" s="1"/>
      <c r="FVP212" s="90"/>
      <c r="FVQ212" s="1"/>
      <c r="FVR212" s="90"/>
      <c r="FVS212" s="1"/>
      <c r="FVT212" s="90"/>
      <c r="FVU212" s="1"/>
      <c r="FVV212" s="90"/>
      <c r="FVW212" s="1"/>
      <c r="FVX212" s="90"/>
      <c r="FVY212" s="1"/>
      <c r="FVZ212" s="90"/>
      <c r="FWA212" s="1"/>
      <c r="FWB212" s="90"/>
      <c r="FWC212" s="1"/>
      <c r="FWD212" s="90"/>
      <c r="FWE212" s="1"/>
      <c r="FWF212" s="90"/>
      <c r="FWG212" s="1"/>
      <c r="FWH212" s="90"/>
      <c r="FWI212" s="1"/>
      <c r="FWJ212" s="90"/>
      <c r="FWK212" s="1"/>
      <c r="FWL212" s="90"/>
      <c r="FWM212" s="1"/>
      <c r="FWN212" s="90"/>
      <c r="FWO212" s="1"/>
      <c r="FWP212" s="90"/>
      <c r="FWQ212" s="1"/>
      <c r="FWR212" s="90"/>
      <c r="FWS212" s="1"/>
      <c r="FWT212" s="90"/>
      <c r="FWU212" s="1"/>
      <c r="FWV212" s="90"/>
      <c r="FWW212" s="1"/>
      <c r="FWX212" s="90"/>
      <c r="FWY212" s="1"/>
      <c r="FWZ212" s="90"/>
      <c r="FXA212" s="1"/>
      <c r="FXB212" s="90"/>
      <c r="FXC212" s="1"/>
      <c r="FXD212" s="90"/>
      <c r="FXE212" s="1"/>
      <c r="FXF212" s="90"/>
      <c r="FXG212" s="1"/>
      <c r="FXH212" s="90"/>
      <c r="FXI212" s="1"/>
      <c r="FXJ212" s="90"/>
      <c r="FXK212" s="1"/>
      <c r="FXL212" s="90"/>
      <c r="FXM212" s="1"/>
      <c r="FXN212" s="90"/>
      <c r="FXO212" s="1"/>
      <c r="FXP212" s="90"/>
      <c r="FXQ212" s="1"/>
      <c r="FXR212" s="90"/>
      <c r="FXS212" s="1"/>
      <c r="FXT212" s="90"/>
      <c r="FXU212" s="1"/>
      <c r="FXV212" s="90"/>
      <c r="FXW212" s="1"/>
      <c r="FXX212" s="90"/>
      <c r="FXY212" s="1"/>
      <c r="FXZ212" s="90"/>
      <c r="FYA212" s="1"/>
      <c r="FYB212" s="90"/>
      <c r="FYC212" s="1"/>
      <c r="FYD212" s="90"/>
      <c r="FYE212" s="1"/>
      <c r="FYF212" s="90"/>
      <c r="FYG212" s="1"/>
      <c r="FYH212" s="90"/>
      <c r="FYI212" s="1"/>
      <c r="FYJ212" s="90"/>
      <c r="FYK212" s="1"/>
      <c r="FYL212" s="90"/>
      <c r="FYM212" s="1"/>
      <c r="FYN212" s="90"/>
      <c r="FYO212" s="1"/>
      <c r="FYP212" s="90"/>
      <c r="FYQ212" s="1"/>
      <c r="FYR212" s="90"/>
      <c r="FYS212" s="1"/>
      <c r="FYT212" s="90"/>
      <c r="FYU212" s="1"/>
      <c r="FYV212" s="90"/>
      <c r="FYW212" s="1"/>
      <c r="FYX212" s="90"/>
      <c r="FYY212" s="1"/>
      <c r="FYZ212" s="90"/>
      <c r="FZA212" s="1"/>
      <c r="FZB212" s="90"/>
      <c r="FZC212" s="1"/>
      <c r="FZD212" s="90"/>
      <c r="FZE212" s="1"/>
      <c r="FZF212" s="90"/>
      <c r="FZG212" s="1"/>
      <c r="FZH212" s="90"/>
      <c r="FZI212" s="1"/>
      <c r="FZJ212" s="90"/>
      <c r="FZK212" s="1"/>
      <c r="FZL212" s="90"/>
      <c r="FZM212" s="1"/>
      <c r="FZN212" s="90"/>
      <c r="FZO212" s="1"/>
      <c r="FZP212" s="90"/>
      <c r="FZQ212" s="1"/>
      <c r="FZR212" s="90"/>
      <c r="FZS212" s="1"/>
      <c r="FZT212" s="90"/>
      <c r="FZU212" s="1"/>
      <c r="FZV212" s="90"/>
      <c r="FZW212" s="1"/>
      <c r="FZX212" s="90"/>
      <c r="FZY212" s="1"/>
      <c r="FZZ212" s="90"/>
      <c r="GAA212" s="1"/>
      <c r="GAB212" s="90"/>
      <c r="GAC212" s="1"/>
      <c r="GAD212" s="90"/>
      <c r="GAE212" s="1"/>
      <c r="GAF212" s="90"/>
      <c r="GAG212" s="1"/>
      <c r="GAH212" s="90"/>
      <c r="GAI212" s="1"/>
      <c r="GAJ212" s="90"/>
      <c r="GAK212" s="1"/>
      <c r="GAL212" s="90"/>
      <c r="GAM212" s="1"/>
      <c r="GAN212" s="90"/>
      <c r="GAO212" s="1"/>
      <c r="GAP212" s="90"/>
      <c r="GAQ212" s="1"/>
      <c r="GAR212" s="90"/>
      <c r="GAS212" s="1"/>
      <c r="GAT212" s="90"/>
      <c r="GAU212" s="1"/>
      <c r="GAV212" s="90"/>
      <c r="GAW212" s="1"/>
      <c r="GAX212" s="90"/>
      <c r="GAY212" s="1"/>
      <c r="GAZ212" s="90"/>
      <c r="GBA212" s="1"/>
      <c r="GBB212" s="90"/>
      <c r="GBC212" s="1"/>
      <c r="GBD212" s="90"/>
      <c r="GBE212" s="1"/>
      <c r="GBF212" s="90"/>
      <c r="GBG212" s="1"/>
      <c r="GBH212" s="90"/>
      <c r="GBI212" s="1"/>
      <c r="GBJ212" s="90"/>
      <c r="GBK212" s="1"/>
      <c r="GBL212" s="90"/>
      <c r="GBM212" s="1"/>
      <c r="GBN212" s="90"/>
      <c r="GBO212" s="1"/>
      <c r="GBP212" s="90"/>
      <c r="GBQ212" s="1"/>
      <c r="GBR212" s="90"/>
      <c r="GBS212" s="1"/>
      <c r="GBT212" s="90"/>
      <c r="GBU212" s="1"/>
      <c r="GBV212" s="90"/>
      <c r="GBW212" s="1"/>
      <c r="GBX212" s="90"/>
      <c r="GBY212" s="1"/>
      <c r="GBZ212" s="90"/>
      <c r="GCA212" s="1"/>
      <c r="GCB212" s="90"/>
      <c r="GCC212" s="1"/>
      <c r="GCD212" s="90"/>
      <c r="GCE212" s="1"/>
      <c r="GCF212" s="90"/>
      <c r="GCG212" s="1"/>
      <c r="GCH212" s="90"/>
      <c r="GCI212" s="1"/>
      <c r="GCJ212" s="90"/>
      <c r="GCK212" s="1"/>
      <c r="GCL212" s="90"/>
      <c r="GCM212" s="1"/>
      <c r="GCN212" s="90"/>
      <c r="GCO212" s="1"/>
      <c r="GCP212" s="90"/>
      <c r="GCQ212" s="1"/>
      <c r="GCR212" s="90"/>
      <c r="GCS212" s="1"/>
      <c r="GCT212" s="90"/>
      <c r="GCU212" s="1"/>
      <c r="GCV212" s="90"/>
      <c r="GCW212" s="1"/>
      <c r="GCX212" s="90"/>
      <c r="GCY212" s="1"/>
      <c r="GCZ212" s="90"/>
      <c r="GDA212" s="1"/>
      <c r="GDB212" s="90"/>
      <c r="GDC212" s="1"/>
      <c r="GDD212" s="90"/>
      <c r="GDE212" s="1"/>
      <c r="GDF212" s="90"/>
      <c r="GDG212" s="1"/>
      <c r="GDH212" s="90"/>
      <c r="GDI212" s="1"/>
      <c r="GDJ212" s="90"/>
      <c r="GDK212" s="1"/>
      <c r="GDL212" s="90"/>
      <c r="GDM212" s="1"/>
      <c r="GDN212" s="90"/>
      <c r="GDO212" s="1"/>
      <c r="GDP212" s="90"/>
      <c r="GDQ212" s="1"/>
      <c r="GDR212" s="90"/>
      <c r="GDS212" s="1"/>
      <c r="GDT212" s="90"/>
      <c r="GDU212" s="1"/>
      <c r="GDV212" s="90"/>
      <c r="GDW212" s="1"/>
      <c r="GDX212" s="90"/>
      <c r="GDY212" s="1"/>
      <c r="GDZ212" s="90"/>
      <c r="GEA212" s="1"/>
      <c r="GEB212" s="90"/>
      <c r="GEC212" s="1"/>
      <c r="GED212" s="90"/>
      <c r="GEE212" s="1"/>
      <c r="GEF212" s="90"/>
      <c r="GEG212" s="1"/>
      <c r="GEH212" s="90"/>
      <c r="GEI212" s="1"/>
      <c r="GEJ212" s="90"/>
      <c r="GEK212" s="1"/>
      <c r="GEL212" s="90"/>
      <c r="GEM212" s="1"/>
      <c r="GEN212" s="90"/>
      <c r="GEO212" s="1"/>
      <c r="GEP212" s="90"/>
      <c r="GEQ212" s="1"/>
      <c r="GER212" s="90"/>
      <c r="GES212" s="1"/>
      <c r="GET212" s="90"/>
      <c r="GEU212" s="1"/>
      <c r="GEV212" s="90"/>
      <c r="GEW212" s="1"/>
      <c r="GEX212" s="90"/>
      <c r="GEY212" s="1"/>
      <c r="GEZ212" s="90"/>
      <c r="GFA212" s="1"/>
      <c r="GFB212" s="90"/>
      <c r="GFC212" s="1"/>
      <c r="GFD212" s="90"/>
      <c r="GFE212" s="1"/>
      <c r="GFF212" s="90"/>
      <c r="GFG212" s="1"/>
      <c r="GFH212" s="90"/>
      <c r="GFI212" s="1"/>
      <c r="GFJ212" s="90"/>
      <c r="GFK212" s="1"/>
      <c r="GFL212" s="90"/>
      <c r="GFM212" s="1"/>
      <c r="GFN212" s="90"/>
      <c r="GFO212" s="1"/>
      <c r="GFP212" s="90"/>
      <c r="GFQ212" s="1"/>
      <c r="GFR212" s="90"/>
      <c r="GFS212" s="1"/>
      <c r="GFT212" s="90"/>
      <c r="GFU212" s="1"/>
      <c r="GFV212" s="90"/>
      <c r="GFW212" s="1"/>
      <c r="GFX212" s="90"/>
      <c r="GFY212" s="1"/>
      <c r="GFZ212" s="90"/>
      <c r="GGA212" s="1"/>
      <c r="GGB212" s="90"/>
      <c r="GGC212" s="1"/>
      <c r="GGD212" s="90"/>
      <c r="GGE212" s="1"/>
      <c r="GGF212" s="90"/>
      <c r="GGG212" s="1"/>
      <c r="GGH212" s="90"/>
      <c r="GGI212" s="1"/>
      <c r="GGJ212" s="90"/>
      <c r="GGK212" s="1"/>
      <c r="GGL212" s="90"/>
      <c r="GGM212" s="1"/>
      <c r="GGN212" s="90"/>
      <c r="GGO212" s="1"/>
      <c r="GGP212" s="90"/>
      <c r="GGQ212" s="1"/>
      <c r="GGR212" s="90"/>
      <c r="GGS212" s="1"/>
      <c r="GGT212" s="90"/>
      <c r="GGU212" s="1"/>
      <c r="GGV212" s="90"/>
      <c r="GGW212" s="1"/>
      <c r="GGX212" s="90"/>
      <c r="GGY212" s="1"/>
      <c r="GGZ212" s="90"/>
      <c r="GHA212" s="1"/>
      <c r="GHB212" s="90"/>
      <c r="GHC212" s="1"/>
      <c r="GHD212" s="90"/>
      <c r="GHE212" s="1"/>
      <c r="GHF212" s="90"/>
      <c r="GHG212" s="1"/>
      <c r="GHH212" s="90"/>
      <c r="GHI212" s="1"/>
      <c r="GHJ212" s="90"/>
      <c r="GHK212" s="1"/>
      <c r="GHL212" s="90"/>
      <c r="GHM212" s="1"/>
      <c r="GHN212" s="90"/>
      <c r="GHO212" s="1"/>
      <c r="GHP212" s="90"/>
      <c r="GHQ212" s="1"/>
      <c r="GHR212" s="90"/>
      <c r="GHS212" s="1"/>
      <c r="GHT212" s="90"/>
      <c r="GHU212" s="1"/>
      <c r="GHV212" s="90"/>
      <c r="GHW212" s="1"/>
      <c r="GHX212" s="90"/>
      <c r="GHY212" s="1"/>
      <c r="GHZ212" s="90"/>
      <c r="GIA212" s="1"/>
      <c r="GIB212" s="90"/>
      <c r="GIC212" s="1"/>
      <c r="GID212" s="90"/>
      <c r="GIE212" s="1"/>
      <c r="GIF212" s="90"/>
      <c r="GIG212" s="1"/>
      <c r="GIH212" s="90"/>
      <c r="GII212" s="1"/>
      <c r="GIJ212" s="90"/>
      <c r="GIK212" s="1"/>
      <c r="GIL212" s="90"/>
      <c r="GIM212" s="1"/>
      <c r="GIN212" s="90"/>
      <c r="GIO212" s="1"/>
      <c r="GIP212" s="90"/>
      <c r="GIQ212" s="1"/>
      <c r="GIR212" s="90"/>
      <c r="GIS212" s="1"/>
      <c r="GIT212" s="90"/>
      <c r="GIU212" s="1"/>
      <c r="GIV212" s="90"/>
      <c r="GIW212" s="1"/>
      <c r="GIX212" s="90"/>
      <c r="GIY212" s="1"/>
      <c r="GIZ212" s="90"/>
      <c r="GJA212" s="1"/>
      <c r="GJB212" s="90"/>
      <c r="GJC212" s="1"/>
      <c r="GJD212" s="90"/>
      <c r="GJE212" s="1"/>
      <c r="GJF212" s="90"/>
      <c r="GJG212" s="1"/>
      <c r="GJH212" s="90"/>
      <c r="GJI212" s="1"/>
      <c r="GJJ212" s="90"/>
      <c r="GJK212" s="1"/>
      <c r="GJL212" s="90"/>
      <c r="GJM212" s="1"/>
      <c r="GJN212" s="90"/>
      <c r="GJO212" s="1"/>
      <c r="GJP212" s="90"/>
      <c r="GJQ212" s="1"/>
      <c r="GJR212" s="90"/>
      <c r="GJS212" s="1"/>
      <c r="GJT212" s="90"/>
      <c r="GJU212" s="1"/>
      <c r="GJV212" s="90"/>
      <c r="GJW212" s="1"/>
      <c r="GJX212" s="90"/>
      <c r="GJY212" s="1"/>
      <c r="GJZ212" s="90"/>
      <c r="GKA212" s="1"/>
      <c r="GKB212" s="90"/>
      <c r="GKC212" s="1"/>
      <c r="GKD212" s="90"/>
      <c r="GKE212" s="1"/>
      <c r="GKF212" s="90"/>
      <c r="GKG212" s="1"/>
      <c r="GKH212" s="90"/>
      <c r="GKI212" s="1"/>
      <c r="GKJ212" s="90"/>
      <c r="GKK212" s="1"/>
      <c r="GKL212" s="90"/>
      <c r="GKM212" s="1"/>
      <c r="GKN212" s="90"/>
      <c r="GKO212" s="1"/>
      <c r="GKP212" s="90"/>
      <c r="GKQ212" s="1"/>
      <c r="GKR212" s="90"/>
      <c r="GKS212" s="1"/>
      <c r="GKT212" s="90"/>
      <c r="GKU212" s="1"/>
      <c r="GKV212" s="90"/>
      <c r="GKW212" s="1"/>
      <c r="GKX212" s="90"/>
      <c r="GKY212" s="1"/>
      <c r="GKZ212" s="90"/>
      <c r="GLA212" s="1"/>
      <c r="GLB212" s="90"/>
      <c r="GLC212" s="1"/>
      <c r="GLD212" s="90"/>
      <c r="GLE212" s="1"/>
      <c r="GLF212" s="90"/>
      <c r="GLG212" s="1"/>
      <c r="GLH212" s="90"/>
      <c r="GLI212" s="1"/>
      <c r="GLJ212" s="90"/>
      <c r="GLK212" s="1"/>
      <c r="GLL212" s="90"/>
      <c r="GLM212" s="1"/>
      <c r="GLN212" s="90"/>
      <c r="GLO212" s="1"/>
      <c r="GLP212" s="90"/>
      <c r="GLQ212" s="1"/>
      <c r="GLR212" s="90"/>
      <c r="GLS212" s="1"/>
      <c r="GLT212" s="90"/>
      <c r="GLU212" s="1"/>
      <c r="GLV212" s="90"/>
      <c r="GLW212" s="1"/>
      <c r="GLX212" s="90"/>
      <c r="GLY212" s="1"/>
      <c r="GLZ212" s="90"/>
      <c r="GMA212" s="1"/>
      <c r="GMB212" s="90"/>
      <c r="GMC212" s="1"/>
      <c r="GMD212" s="90"/>
      <c r="GME212" s="1"/>
      <c r="GMF212" s="90"/>
      <c r="GMG212" s="1"/>
      <c r="GMH212" s="90"/>
      <c r="GMI212" s="1"/>
      <c r="GMJ212" s="90"/>
      <c r="GMK212" s="1"/>
      <c r="GML212" s="90"/>
      <c r="GMM212" s="1"/>
      <c r="GMN212" s="90"/>
      <c r="GMO212" s="1"/>
      <c r="GMP212" s="90"/>
      <c r="GMQ212" s="1"/>
      <c r="GMR212" s="90"/>
      <c r="GMS212" s="1"/>
      <c r="GMT212" s="90"/>
      <c r="GMU212" s="1"/>
      <c r="GMV212" s="90"/>
      <c r="GMW212" s="1"/>
      <c r="GMX212" s="90"/>
      <c r="GMY212" s="1"/>
      <c r="GMZ212" s="90"/>
      <c r="GNA212" s="1"/>
      <c r="GNB212" s="90"/>
      <c r="GNC212" s="1"/>
      <c r="GND212" s="90"/>
      <c r="GNE212" s="1"/>
      <c r="GNF212" s="90"/>
      <c r="GNG212" s="1"/>
      <c r="GNH212" s="90"/>
      <c r="GNI212" s="1"/>
      <c r="GNJ212" s="90"/>
      <c r="GNK212" s="1"/>
      <c r="GNL212" s="90"/>
      <c r="GNM212" s="1"/>
      <c r="GNN212" s="90"/>
      <c r="GNO212" s="1"/>
      <c r="GNP212" s="90"/>
      <c r="GNQ212" s="1"/>
      <c r="GNR212" s="90"/>
      <c r="GNS212" s="1"/>
      <c r="GNT212" s="90"/>
      <c r="GNU212" s="1"/>
      <c r="GNV212" s="90"/>
      <c r="GNW212" s="1"/>
      <c r="GNX212" s="90"/>
      <c r="GNY212" s="1"/>
      <c r="GNZ212" s="90"/>
      <c r="GOA212" s="1"/>
      <c r="GOB212" s="90"/>
      <c r="GOC212" s="1"/>
      <c r="GOD212" s="90"/>
      <c r="GOE212" s="1"/>
      <c r="GOF212" s="90"/>
      <c r="GOG212" s="1"/>
      <c r="GOH212" s="90"/>
      <c r="GOI212" s="1"/>
      <c r="GOJ212" s="90"/>
      <c r="GOK212" s="1"/>
      <c r="GOL212" s="90"/>
      <c r="GOM212" s="1"/>
      <c r="GON212" s="90"/>
      <c r="GOO212" s="1"/>
      <c r="GOP212" s="90"/>
      <c r="GOQ212" s="1"/>
      <c r="GOR212" s="90"/>
      <c r="GOS212" s="1"/>
      <c r="GOT212" s="90"/>
      <c r="GOU212" s="1"/>
      <c r="GOV212" s="90"/>
      <c r="GOW212" s="1"/>
      <c r="GOX212" s="90"/>
      <c r="GOY212" s="1"/>
      <c r="GOZ212" s="90"/>
      <c r="GPA212" s="1"/>
      <c r="GPB212" s="90"/>
      <c r="GPC212" s="1"/>
      <c r="GPD212" s="90"/>
      <c r="GPE212" s="1"/>
      <c r="GPF212" s="90"/>
      <c r="GPG212" s="1"/>
      <c r="GPH212" s="90"/>
      <c r="GPI212" s="1"/>
      <c r="GPJ212" s="90"/>
      <c r="GPK212" s="1"/>
      <c r="GPL212" s="90"/>
      <c r="GPM212" s="1"/>
      <c r="GPN212" s="90"/>
      <c r="GPO212" s="1"/>
      <c r="GPP212" s="90"/>
      <c r="GPQ212" s="1"/>
      <c r="GPR212" s="90"/>
      <c r="GPS212" s="1"/>
      <c r="GPT212" s="90"/>
      <c r="GPU212" s="1"/>
      <c r="GPV212" s="90"/>
      <c r="GPW212" s="1"/>
      <c r="GPX212" s="90"/>
      <c r="GPY212" s="1"/>
      <c r="GPZ212" s="90"/>
      <c r="GQA212" s="1"/>
      <c r="GQB212" s="90"/>
      <c r="GQC212" s="1"/>
      <c r="GQD212" s="90"/>
      <c r="GQE212" s="1"/>
      <c r="GQF212" s="90"/>
      <c r="GQG212" s="1"/>
      <c r="GQH212" s="90"/>
      <c r="GQI212" s="1"/>
      <c r="GQJ212" s="90"/>
      <c r="GQK212" s="1"/>
      <c r="GQL212" s="90"/>
      <c r="GQM212" s="1"/>
      <c r="GQN212" s="90"/>
      <c r="GQO212" s="1"/>
      <c r="GQP212" s="90"/>
      <c r="GQQ212" s="1"/>
      <c r="GQR212" s="90"/>
      <c r="GQS212" s="1"/>
      <c r="GQT212" s="90"/>
      <c r="GQU212" s="1"/>
      <c r="GQV212" s="90"/>
      <c r="GQW212" s="1"/>
      <c r="GQX212" s="90"/>
      <c r="GQY212" s="1"/>
      <c r="GQZ212" s="90"/>
      <c r="GRA212" s="1"/>
      <c r="GRB212" s="90"/>
      <c r="GRC212" s="1"/>
      <c r="GRD212" s="90"/>
      <c r="GRE212" s="1"/>
      <c r="GRF212" s="90"/>
      <c r="GRG212" s="1"/>
      <c r="GRH212" s="90"/>
      <c r="GRI212" s="1"/>
      <c r="GRJ212" s="90"/>
      <c r="GRK212" s="1"/>
      <c r="GRL212" s="90"/>
      <c r="GRM212" s="1"/>
      <c r="GRN212" s="90"/>
      <c r="GRO212" s="1"/>
      <c r="GRP212" s="90"/>
      <c r="GRQ212" s="1"/>
      <c r="GRR212" s="90"/>
      <c r="GRS212" s="1"/>
      <c r="GRT212" s="90"/>
      <c r="GRU212" s="1"/>
      <c r="GRV212" s="90"/>
      <c r="GRW212" s="1"/>
      <c r="GRX212" s="90"/>
      <c r="GRY212" s="1"/>
      <c r="GRZ212" s="90"/>
      <c r="GSA212" s="1"/>
      <c r="GSB212" s="90"/>
      <c r="GSC212" s="1"/>
      <c r="GSD212" s="90"/>
      <c r="GSE212" s="1"/>
      <c r="GSF212" s="90"/>
      <c r="GSG212" s="1"/>
      <c r="GSH212" s="90"/>
      <c r="GSI212" s="1"/>
      <c r="GSJ212" s="90"/>
      <c r="GSK212" s="1"/>
      <c r="GSL212" s="90"/>
      <c r="GSM212" s="1"/>
      <c r="GSN212" s="90"/>
      <c r="GSO212" s="1"/>
      <c r="GSP212" s="90"/>
      <c r="GSQ212" s="1"/>
      <c r="GSR212" s="90"/>
      <c r="GSS212" s="1"/>
      <c r="GST212" s="90"/>
      <c r="GSU212" s="1"/>
      <c r="GSV212" s="90"/>
      <c r="GSW212" s="1"/>
      <c r="GSX212" s="90"/>
      <c r="GSY212" s="1"/>
      <c r="GSZ212" s="90"/>
      <c r="GTA212" s="1"/>
      <c r="GTB212" s="90"/>
      <c r="GTC212" s="1"/>
      <c r="GTD212" s="90"/>
      <c r="GTE212" s="1"/>
      <c r="GTF212" s="90"/>
      <c r="GTG212" s="1"/>
      <c r="GTH212" s="90"/>
      <c r="GTI212" s="1"/>
      <c r="GTJ212" s="90"/>
      <c r="GTK212" s="1"/>
      <c r="GTL212" s="90"/>
      <c r="GTM212" s="1"/>
      <c r="GTN212" s="90"/>
      <c r="GTO212" s="1"/>
      <c r="GTP212" s="90"/>
      <c r="GTQ212" s="1"/>
      <c r="GTR212" s="90"/>
      <c r="GTS212" s="1"/>
      <c r="GTT212" s="90"/>
      <c r="GTU212" s="1"/>
      <c r="GTV212" s="90"/>
      <c r="GTW212" s="1"/>
      <c r="GTX212" s="90"/>
      <c r="GTY212" s="1"/>
      <c r="GTZ212" s="90"/>
      <c r="GUA212" s="1"/>
      <c r="GUB212" s="90"/>
      <c r="GUC212" s="1"/>
      <c r="GUD212" s="90"/>
      <c r="GUE212" s="1"/>
      <c r="GUF212" s="90"/>
      <c r="GUG212" s="1"/>
      <c r="GUH212" s="90"/>
      <c r="GUI212" s="1"/>
      <c r="GUJ212" s="90"/>
      <c r="GUK212" s="1"/>
      <c r="GUL212" s="90"/>
      <c r="GUM212" s="1"/>
      <c r="GUN212" s="90"/>
      <c r="GUO212" s="1"/>
      <c r="GUP212" s="90"/>
      <c r="GUQ212" s="1"/>
      <c r="GUR212" s="90"/>
      <c r="GUS212" s="1"/>
      <c r="GUT212" s="90"/>
      <c r="GUU212" s="1"/>
      <c r="GUV212" s="90"/>
      <c r="GUW212" s="1"/>
      <c r="GUX212" s="90"/>
      <c r="GUY212" s="1"/>
      <c r="GUZ212" s="90"/>
      <c r="GVA212" s="1"/>
      <c r="GVB212" s="90"/>
      <c r="GVC212" s="1"/>
      <c r="GVD212" s="90"/>
      <c r="GVE212" s="1"/>
      <c r="GVF212" s="90"/>
      <c r="GVG212" s="1"/>
      <c r="GVH212" s="90"/>
      <c r="GVI212" s="1"/>
      <c r="GVJ212" s="90"/>
      <c r="GVK212" s="1"/>
      <c r="GVL212" s="90"/>
      <c r="GVM212" s="1"/>
      <c r="GVN212" s="90"/>
      <c r="GVO212" s="1"/>
      <c r="GVP212" s="90"/>
      <c r="GVQ212" s="1"/>
      <c r="GVR212" s="90"/>
      <c r="GVS212" s="1"/>
      <c r="GVT212" s="90"/>
      <c r="GVU212" s="1"/>
      <c r="GVV212" s="90"/>
      <c r="GVW212" s="1"/>
      <c r="GVX212" s="90"/>
      <c r="GVY212" s="1"/>
      <c r="GVZ212" s="90"/>
      <c r="GWA212" s="1"/>
      <c r="GWB212" s="90"/>
      <c r="GWC212" s="1"/>
      <c r="GWD212" s="90"/>
      <c r="GWE212" s="1"/>
      <c r="GWF212" s="90"/>
      <c r="GWG212" s="1"/>
      <c r="GWH212" s="90"/>
      <c r="GWI212" s="1"/>
      <c r="GWJ212" s="90"/>
      <c r="GWK212" s="1"/>
      <c r="GWL212" s="90"/>
      <c r="GWM212" s="1"/>
      <c r="GWN212" s="90"/>
      <c r="GWO212" s="1"/>
      <c r="GWP212" s="90"/>
      <c r="GWQ212" s="1"/>
      <c r="GWR212" s="90"/>
      <c r="GWS212" s="1"/>
      <c r="GWT212" s="90"/>
      <c r="GWU212" s="1"/>
      <c r="GWV212" s="90"/>
      <c r="GWW212" s="1"/>
      <c r="GWX212" s="90"/>
      <c r="GWY212" s="1"/>
      <c r="GWZ212" s="90"/>
      <c r="GXA212" s="1"/>
      <c r="GXB212" s="90"/>
      <c r="GXC212" s="1"/>
      <c r="GXD212" s="90"/>
      <c r="GXE212" s="1"/>
      <c r="GXF212" s="90"/>
      <c r="GXG212" s="1"/>
      <c r="GXH212" s="90"/>
      <c r="GXI212" s="1"/>
      <c r="GXJ212" s="90"/>
      <c r="GXK212" s="1"/>
      <c r="GXL212" s="90"/>
      <c r="GXM212" s="1"/>
      <c r="GXN212" s="90"/>
      <c r="GXO212" s="1"/>
      <c r="GXP212" s="90"/>
      <c r="GXQ212" s="1"/>
      <c r="GXR212" s="90"/>
      <c r="GXS212" s="1"/>
      <c r="GXT212" s="90"/>
      <c r="GXU212" s="1"/>
      <c r="GXV212" s="90"/>
      <c r="GXW212" s="1"/>
      <c r="GXX212" s="90"/>
      <c r="GXY212" s="1"/>
      <c r="GXZ212" s="90"/>
      <c r="GYA212" s="1"/>
      <c r="GYB212" s="90"/>
      <c r="GYC212" s="1"/>
      <c r="GYD212" s="90"/>
      <c r="GYE212" s="1"/>
      <c r="GYF212" s="90"/>
      <c r="GYG212" s="1"/>
      <c r="GYH212" s="90"/>
      <c r="GYI212" s="1"/>
      <c r="GYJ212" s="90"/>
      <c r="GYK212" s="1"/>
      <c r="GYL212" s="90"/>
      <c r="GYM212" s="1"/>
      <c r="GYN212" s="90"/>
      <c r="GYO212" s="1"/>
      <c r="GYP212" s="90"/>
      <c r="GYQ212" s="1"/>
      <c r="GYR212" s="90"/>
      <c r="GYS212" s="1"/>
      <c r="GYT212" s="90"/>
      <c r="GYU212" s="1"/>
      <c r="GYV212" s="90"/>
      <c r="GYW212" s="1"/>
      <c r="GYX212" s="90"/>
      <c r="GYY212" s="1"/>
      <c r="GYZ212" s="90"/>
      <c r="GZA212" s="1"/>
      <c r="GZB212" s="90"/>
      <c r="GZC212" s="1"/>
      <c r="GZD212" s="90"/>
      <c r="GZE212" s="1"/>
      <c r="GZF212" s="90"/>
      <c r="GZG212" s="1"/>
      <c r="GZH212" s="90"/>
      <c r="GZI212" s="1"/>
      <c r="GZJ212" s="90"/>
      <c r="GZK212" s="1"/>
      <c r="GZL212" s="90"/>
      <c r="GZM212" s="1"/>
      <c r="GZN212" s="90"/>
      <c r="GZO212" s="1"/>
      <c r="GZP212" s="90"/>
      <c r="GZQ212" s="1"/>
      <c r="GZR212" s="90"/>
      <c r="GZS212" s="1"/>
      <c r="GZT212" s="90"/>
      <c r="GZU212" s="1"/>
      <c r="GZV212" s="90"/>
      <c r="GZW212" s="1"/>
      <c r="GZX212" s="90"/>
      <c r="GZY212" s="1"/>
      <c r="GZZ212" s="90"/>
      <c r="HAA212" s="1"/>
      <c r="HAB212" s="90"/>
      <c r="HAC212" s="1"/>
      <c r="HAD212" s="90"/>
      <c r="HAE212" s="1"/>
      <c r="HAF212" s="90"/>
      <c r="HAG212" s="1"/>
      <c r="HAH212" s="90"/>
      <c r="HAI212" s="1"/>
      <c r="HAJ212" s="90"/>
      <c r="HAK212" s="1"/>
      <c r="HAL212" s="90"/>
      <c r="HAM212" s="1"/>
      <c r="HAN212" s="90"/>
      <c r="HAO212" s="1"/>
      <c r="HAP212" s="90"/>
      <c r="HAQ212" s="1"/>
      <c r="HAR212" s="90"/>
      <c r="HAS212" s="1"/>
      <c r="HAT212" s="90"/>
      <c r="HAU212" s="1"/>
      <c r="HAV212" s="90"/>
      <c r="HAW212" s="1"/>
      <c r="HAX212" s="90"/>
      <c r="HAY212" s="1"/>
      <c r="HAZ212" s="90"/>
      <c r="HBA212" s="1"/>
      <c r="HBB212" s="90"/>
      <c r="HBC212" s="1"/>
      <c r="HBD212" s="90"/>
      <c r="HBE212" s="1"/>
      <c r="HBF212" s="90"/>
      <c r="HBG212" s="1"/>
      <c r="HBH212" s="90"/>
      <c r="HBI212" s="1"/>
      <c r="HBJ212" s="90"/>
      <c r="HBK212" s="1"/>
      <c r="HBL212" s="90"/>
      <c r="HBM212" s="1"/>
      <c r="HBN212" s="90"/>
      <c r="HBO212" s="1"/>
      <c r="HBP212" s="90"/>
      <c r="HBQ212" s="1"/>
      <c r="HBR212" s="90"/>
      <c r="HBS212" s="1"/>
      <c r="HBT212" s="90"/>
      <c r="HBU212" s="1"/>
      <c r="HBV212" s="90"/>
      <c r="HBW212" s="1"/>
      <c r="HBX212" s="90"/>
      <c r="HBY212" s="1"/>
      <c r="HBZ212" s="90"/>
      <c r="HCA212" s="1"/>
      <c r="HCB212" s="90"/>
      <c r="HCC212" s="1"/>
      <c r="HCD212" s="90"/>
      <c r="HCE212" s="1"/>
      <c r="HCF212" s="90"/>
      <c r="HCG212" s="1"/>
      <c r="HCH212" s="90"/>
      <c r="HCI212" s="1"/>
      <c r="HCJ212" s="90"/>
      <c r="HCK212" s="1"/>
      <c r="HCL212" s="90"/>
      <c r="HCM212" s="1"/>
      <c r="HCN212" s="90"/>
      <c r="HCO212" s="1"/>
      <c r="HCP212" s="90"/>
      <c r="HCQ212" s="1"/>
      <c r="HCR212" s="90"/>
      <c r="HCS212" s="1"/>
      <c r="HCT212" s="90"/>
      <c r="HCU212" s="1"/>
      <c r="HCV212" s="90"/>
      <c r="HCW212" s="1"/>
      <c r="HCX212" s="90"/>
      <c r="HCY212" s="1"/>
      <c r="HCZ212" s="90"/>
      <c r="HDA212" s="1"/>
      <c r="HDB212" s="90"/>
      <c r="HDC212" s="1"/>
      <c r="HDD212" s="90"/>
      <c r="HDE212" s="1"/>
      <c r="HDF212" s="90"/>
      <c r="HDG212" s="1"/>
      <c r="HDH212" s="90"/>
      <c r="HDI212" s="1"/>
      <c r="HDJ212" s="90"/>
      <c r="HDK212" s="1"/>
      <c r="HDL212" s="90"/>
      <c r="HDM212" s="1"/>
      <c r="HDN212" s="90"/>
      <c r="HDO212" s="1"/>
      <c r="HDP212" s="90"/>
      <c r="HDQ212" s="1"/>
      <c r="HDR212" s="90"/>
      <c r="HDS212" s="1"/>
      <c r="HDT212" s="90"/>
      <c r="HDU212" s="1"/>
      <c r="HDV212" s="90"/>
      <c r="HDW212" s="1"/>
      <c r="HDX212" s="90"/>
      <c r="HDY212" s="1"/>
      <c r="HDZ212" s="90"/>
      <c r="HEA212" s="1"/>
      <c r="HEB212" s="90"/>
      <c r="HEC212" s="1"/>
      <c r="HED212" s="90"/>
      <c r="HEE212" s="1"/>
      <c r="HEF212" s="90"/>
      <c r="HEG212" s="1"/>
      <c r="HEH212" s="90"/>
      <c r="HEI212" s="1"/>
      <c r="HEJ212" s="90"/>
      <c r="HEK212" s="1"/>
      <c r="HEL212" s="90"/>
      <c r="HEM212" s="1"/>
      <c r="HEN212" s="90"/>
      <c r="HEO212" s="1"/>
      <c r="HEP212" s="90"/>
      <c r="HEQ212" s="1"/>
      <c r="HER212" s="90"/>
      <c r="HES212" s="1"/>
      <c r="HET212" s="90"/>
      <c r="HEU212" s="1"/>
      <c r="HEV212" s="90"/>
      <c r="HEW212" s="1"/>
      <c r="HEX212" s="90"/>
      <c r="HEY212" s="1"/>
      <c r="HEZ212" s="90"/>
      <c r="HFA212" s="1"/>
      <c r="HFB212" s="90"/>
      <c r="HFC212" s="1"/>
      <c r="HFD212" s="90"/>
      <c r="HFE212" s="1"/>
      <c r="HFF212" s="90"/>
      <c r="HFG212" s="1"/>
      <c r="HFH212" s="90"/>
      <c r="HFI212" s="1"/>
      <c r="HFJ212" s="90"/>
      <c r="HFK212" s="1"/>
      <c r="HFL212" s="90"/>
      <c r="HFM212" s="1"/>
      <c r="HFN212" s="90"/>
      <c r="HFO212" s="1"/>
      <c r="HFP212" s="90"/>
      <c r="HFQ212" s="1"/>
      <c r="HFR212" s="90"/>
      <c r="HFS212" s="1"/>
      <c r="HFT212" s="90"/>
      <c r="HFU212" s="1"/>
      <c r="HFV212" s="90"/>
      <c r="HFW212" s="1"/>
      <c r="HFX212" s="90"/>
      <c r="HFY212" s="1"/>
      <c r="HFZ212" s="90"/>
      <c r="HGA212" s="1"/>
      <c r="HGB212" s="90"/>
      <c r="HGC212" s="1"/>
      <c r="HGD212" s="90"/>
      <c r="HGE212" s="1"/>
      <c r="HGF212" s="90"/>
      <c r="HGG212" s="1"/>
      <c r="HGH212" s="90"/>
      <c r="HGI212" s="1"/>
      <c r="HGJ212" s="90"/>
      <c r="HGK212" s="1"/>
      <c r="HGL212" s="90"/>
      <c r="HGM212" s="1"/>
      <c r="HGN212" s="90"/>
      <c r="HGO212" s="1"/>
      <c r="HGP212" s="90"/>
      <c r="HGQ212" s="1"/>
      <c r="HGR212" s="90"/>
      <c r="HGS212" s="1"/>
      <c r="HGT212" s="90"/>
      <c r="HGU212" s="1"/>
      <c r="HGV212" s="90"/>
      <c r="HGW212" s="1"/>
      <c r="HGX212" s="90"/>
      <c r="HGY212" s="1"/>
      <c r="HGZ212" s="90"/>
      <c r="HHA212" s="1"/>
      <c r="HHB212" s="90"/>
      <c r="HHC212" s="1"/>
      <c r="HHD212" s="90"/>
      <c r="HHE212" s="1"/>
      <c r="HHF212" s="90"/>
      <c r="HHG212" s="1"/>
      <c r="HHH212" s="90"/>
      <c r="HHI212" s="1"/>
      <c r="HHJ212" s="90"/>
      <c r="HHK212" s="1"/>
      <c r="HHL212" s="90"/>
      <c r="HHM212" s="1"/>
      <c r="HHN212" s="90"/>
      <c r="HHO212" s="1"/>
      <c r="HHP212" s="90"/>
      <c r="HHQ212" s="1"/>
      <c r="HHR212" s="90"/>
      <c r="HHS212" s="1"/>
      <c r="HHT212" s="90"/>
      <c r="HHU212" s="1"/>
      <c r="HHV212" s="90"/>
      <c r="HHW212" s="1"/>
      <c r="HHX212" s="90"/>
      <c r="HHY212" s="1"/>
      <c r="HHZ212" s="90"/>
      <c r="HIA212" s="1"/>
      <c r="HIB212" s="90"/>
      <c r="HIC212" s="1"/>
      <c r="HID212" s="90"/>
      <c r="HIE212" s="1"/>
      <c r="HIF212" s="90"/>
      <c r="HIG212" s="1"/>
      <c r="HIH212" s="90"/>
      <c r="HII212" s="1"/>
      <c r="HIJ212" s="90"/>
      <c r="HIK212" s="1"/>
      <c r="HIL212" s="90"/>
      <c r="HIM212" s="1"/>
      <c r="HIN212" s="90"/>
      <c r="HIO212" s="1"/>
      <c r="HIP212" s="90"/>
      <c r="HIQ212" s="1"/>
      <c r="HIR212" s="90"/>
      <c r="HIS212" s="1"/>
      <c r="HIT212" s="90"/>
      <c r="HIU212" s="1"/>
      <c r="HIV212" s="90"/>
      <c r="HIW212" s="1"/>
      <c r="HIX212" s="90"/>
      <c r="HIY212" s="1"/>
      <c r="HIZ212" s="90"/>
      <c r="HJA212" s="1"/>
      <c r="HJB212" s="90"/>
      <c r="HJC212" s="1"/>
      <c r="HJD212" s="90"/>
      <c r="HJE212" s="1"/>
      <c r="HJF212" s="90"/>
      <c r="HJG212" s="1"/>
      <c r="HJH212" s="90"/>
      <c r="HJI212" s="1"/>
      <c r="HJJ212" s="90"/>
      <c r="HJK212" s="1"/>
      <c r="HJL212" s="90"/>
      <c r="HJM212" s="1"/>
      <c r="HJN212" s="90"/>
      <c r="HJO212" s="1"/>
      <c r="HJP212" s="90"/>
      <c r="HJQ212" s="1"/>
      <c r="HJR212" s="90"/>
      <c r="HJS212" s="1"/>
      <c r="HJT212" s="90"/>
      <c r="HJU212" s="1"/>
      <c r="HJV212" s="90"/>
      <c r="HJW212" s="1"/>
      <c r="HJX212" s="90"/>
      <c r="HJY212" s="1"/>
      <c r="HJZ212" s="90"/>
      <c r="HKA212" s="1"/>
      <c r="HKB212" s="90"/>
      <c r="HKC212" s="1"/>
      <c r="HKD212" s="90"/>
      <c r="HKE212" s="1"/>
      <c r="HKF212" s="90"/>
      <c r="HKG212" s="1"/>
      <c r="HKH212" s="90"/>
      <c r="HKI212" s="1"/>
      <c r="HKJ212" s="90"/>
      <c r="HKK212" s="1"/>
      <c r="HKL212" s="90"/>
      <c r="HKM212" s="1"/>
      <c r="HKN212" s="90"/>
      <c r="HKO212" s="1"/>
      <c r="HKP212" s="90"/>
      <c r="HKQ212" s="1"/>
      <c r="HKR212" s="90"/>
      <c r="HKS212" s="1"/>
      <c r="HKT212" s="90"/>
      <c r="HKU212" s="1"/>
      <c r="HKV212" s="90"/>
      <c r="HKW212" s="1"/>
      <c r="HKX212" s="90"/>
      <c r="HKY212" s="1"/>
      <c r="HKZ212" s="90"/>
      <c r="HLA212" s="1"/>
      <c r="HLB212" s="90"/>
      <c r="HLC212" s="1"/>
      <c r="HLD212" s="90"/>
      <c r="HLE212" s="1"/>
      <c r="HLF212" s="90"/>
      <c r="HLG212" s="1"/>
      <c r="HLH212" s="90"/>
      <c r="HLI212" s="1"/>
      <c r="HLJ212" s="90"/>
      <c r="HLK212" s="1"/>
      <c r="HLL212" s="90"/>
      <c r="HLM212" s="1"/>
      <c r="HLN212" s="90"/>
      <c r="HLO212" s="1"/>
      <c r="HLP212" s="90"/>
      <c r="HLQ212" s="1"/>
      <c r="HLR212" s="90"/>
      <c r="HLS212" s="1"/>
      <c r="HLT212" s="90"/>
      <c r="HLU212" s="1"/>
      <c r="HLV212" s="90"/>
      <c r="HLW212" s="1"/>
      <c r="HLX212" s="90"/>
      <c r="HLY212" s="1"/>
      <c r="HLZ212" s="90"/>
      <c r="HMA212" s="1"/>
      <c r="HMB212" s="90"/>
      <c r="HMC212" s="1"/>
      <c r="HMD212" s="90"/>
      <c r="HME212" s="1"/>
      <c r="HMF212" s="90"/>
      <c r="HMG212" s="1"/>
      <c r="HMH212" s="90"/>
      <c r="HMI212" s="1"/>
      <c r="HMJ212" s="90"/>
      <c r="HMK212" s="1"/>
      <c r="HML212" s="90"/>
      <c r="HMM212" s="1"/>
      <c r="HMN212" s="90"/>
      <c r="HMO212" s="1"/>
      <c r="HMP212" s="90"/>
      <c r="HMQ212" s="1"/>
      <c r="HMR212" s="90"/>
      <c r="HMS212" s="1"/>
      <c r="HMT212" s="90"/>
      <c r="HMU212" s="1"/>
      <c r="HMV212" s="90"/>
      <c r="HMW212" s="1"/>
      <c r="HMX212" s="90"/>
      <c r="HMY212" s="1"/>
      <c r="HMZ212" s="90"/>
      <c r="HNA212" s="1"/>
      <c r="HNB212" s="90"/>
      <c r="HNC212" s="1"/>
      <c r="HND212" s="90"/>
      <c r="HNE212" s="1"/>
      <c r="HNF212" s="90"/>
      <c r="HNG212" s="1"/>
      <c r="HNH212" s="90"/>
      <c r="HNI212" s="1"/>
      <c r="HNJ212" s="90"/>
      <c r="HNK212" s="1"/>
      <c r="HNL212" s="90"/>
      <c r="HNM212" s="1"/>
      <c r="HNN212" s="90"/>
      <c r="HNO212" s="1"/>
      <c r="HNP212" s="90"/>
      <c r="HNQ212" s="1"/>
      <c r="HNR212" s="90"/>
      <c r="HNS212" s="1"/>
      <c r="HNT212" s="90"/>
      <c r="HNU212" s="1"/>
      <c r="HNV212" s="90"/>
      <c r="HNW212" s="1"/>
      <c r="HNX212" s="90"/>
      <c r="HNY212" s="1"/>
      <c r="HNZ212" s="90"/>
      <c r="HOA212" s="1"/>
      <c r="HOB212" s="90"/>
      <c r="HOC212" s="1"/>
      <c r="HOD212" s="90"/>
      <c r="HOE212" s="1"/>
      <c r="HOF212" s="90"/>
      <c r="HOG212" s="1"/>
      <c r="HOH212" s="90"/>
      <c r="HOI212" s="1"/>
      <c r="HOJ212" s="90"/>
      <c r="HOK212" s="1"/>
      <c r="HOL212" s="90"/>
      <c r="HOM212" s="1"/>
      <c r="HON212" s="90"/>
      <c r="HOO212" s="1"/>
      <c r="HOP212" s="90"/>
      <c r="HOQ212" s="1"/>
      <c r="HOR212" s="90"/>
      <c r="HOS212" s="1"/>
      <c r="HOT212" s="90"/>
      <c r="HOU212" s="1"/>
      <c r="HOV212" s="90"/>
      <c r="HOW212" s="1"/>
      <c r="HOX212" s="90"/>
      <c r="HOY212" s="1"/>
      <c r="HOZ212" s="90"/>
      <c r="HPA212" s="1"/>
      <c r="HPB212" s="90"/>
      <c r="HPC212" s="1"/>
      <c r="HPD212" s="90"/>
      <c r="HPE212" s="1"/>
      <c r="HPF212" s="90"/>
      <c r="HPG212" s="1"/>
      <c r="HPH212" s="90"/>
      <c r="HPI212" s="1"/>
      <c r="HPJ212" s="90"/>
      <c r="HPK212" s="1"/>
      <c r="HPL212" s="90"/>
      <c r="HPM212" s="1"/>
      <c r="HPN212" s="90"/>
      <c r="HPO212" s="1"/>
      <c r="HPP212" s="90"/>
      <c r="HPQ212" s="1"/>
      <c r="HPR212" s="90"/>
      <c r="HPS212" s="1"/>
      <c r="HPT212" s="90"/>
      <c r="HPU212" s="1"/>
      <c r="HPV212" s="90"/>
      <c r="HPW212" s="1"/>
      <c r="HPX212" s="90"/>
      <c r="HPY212" s="1"/>
      <c r="HPZ212" s="90"/>
      <c r="HQA212" s="1"/>
      <c r="HQB212" s="90"/>
      <c r="HQC212" s="1"/>
      <c r="HQD212" s="90"/>
      <c r="HQE212" s="1"/>
      <c r="HQF212" s="90"/>
      <c r="HQG212" s="1"/>
      <c r="HQH212" s="90"/>
      <c r="HQI212" s="1"/>
      <c r="HQJ212" s="90"/>
      <c r="HQK212" s="1"/>
      <c r="HQL212" s="90"/>
      <c r="HQM212" s="1"/>
      <c r="HQN212" s="90"/>
      <c r="HQO212" s="1"/>
      <c r="HQP212" s="90"/>
      <c r="HQQ212" s="1"/>
      <c r="HQR212" s="90"/>
      <c r="HQS212" s="1"/>
      <c r="HQT212" s="90"/>
      <c r="HQU212" s="1"/>
      <c r="HQV212" s="90"/>
      <c r="HQW212" s="1"/>
      <c r="HQX212" s="90"/>
      <c r="HQY212" s="1"/>
      <c r="HQZ212" s="90"/>
      <c r="HRA212" s="1"/>
      <c r="HRB212" s="90"/>
      <c r="HRC212" s="1"/>
      <c r="HRD212" s="90"/>
      <c r="HRE212" s="1"/>
      <c r="HRF212" s="90"/>
      <c r="HRG212" s="1"/>
      <c r="HRH212" s="90"/>
      <c r="HRI212" s="1"/>
      <c r="HRJ212" s="90"/>
      <c r="HRK212" s="1"/>
      <c r="HRL212" s="90"/>
      <c r="HRM212" s="1"/>
      <c r="HRN212" s="90"/>
      <c r="HRO212" s="1"/>
      <c r="HRP212" s="90"/>
      <c r="HRQ212" s="1"/>
      <c r="HRR212" s="90"/>
      <c r="HRS212" s="1"/>
      <c r="HRT212" s="90"/>
      <c r="HRU212" s="1"/>
      <c r="HRV212" s="90"/>
      <c r="HRW212" s="1"/>
      <c r="HRX212" s="90"/>
      <c r="HRY212" s="1"/>
      <c r="HRZ212" s="90"/>
      <c r="HSA212" s="1"/>
      <c r="HSB212" s="90"/>
      <c r="HSC212" s="1"/>
      <c r="HSD212" s="90"/>
      <c r="HSE212" s="1"/>
      <c r="HSF212" s="90"/>
      <c r="HSG212" s="1"/>
      <c r="HSH212" s="90"/>
      <c r="HSI212" s="1"/>
      <c r="HSJ212" s="90"/>
      <c r="HSK212" s="1"/>
      <c r="HSL212" s="90"/>
      <c r="HSM212" s="1"/>
      <c r="HSN212" s="90"/>
      <c r="HSO212" s="1"/>
      <c r="HSP212" s="90"/>
      <c r="HSQ212" s="1"/>
      <c r="HSR212" s="90"/>
      <c r="HSS212" s="1"/>
      <c r="HST212" s="90"/>
      <c r="HSU212" s="1"/>
      <c r="HSV212" s="90"/>
      <c r="HSW212" s="1"/>
      <c r="HSX212" s="90"/>
      <c r="HSY212" s="1"/>
      <c r="HSZ212" s="90"/>
      <c r="HTA212" s="1"/>
      <c r="HTB212" s="90"/>
      <c r="HTC212" s="1"/>
      <c r="HTD212" s="90"/>
      <c r="HTE212" s="1"/>
      <c r="HTF212" s="90"/>
      <c r="HTG212" s="1"/>
      <c r="HTH212" s="90"/>
      <c r="HTI212" s="1"/>
      <c r="HTJ212" s="90"/>
      <c r="HTK212" s="1"/>
      <c r="HTL212" s="90"/>
      <c r="HTM212" s="1"/>
      <c r="HTN212" s="90"/>
      <c r="HTO212" s="1"/>
      <c r="HTP212" s="90"/>
      <c r="HTQ212" s="1"/>
      <c r="HTR212" s="90"/>
      <c r="HTS212" s="1"/>
      <c r="HTT212" s="90"/>
      <c r="HTU212" s="1"/>
      <c r="HTV212" s="90"/>
      <c r="HTW212" s="1"/>
      <c r="HTX212" s="90"/>
      <c r="HTY212" s="1"/>
      <c r="HTZ212" s="90"/>
      <c r="HUA212" s="1"/>
      <c r="HUB212" s="90"/>
      <c r="HUC212" s="1"/>
      <c r="HUD212" s="90"/>
      <c r="HUE212" s="1"/>
      <c r="HUF212" s="90"/>
      <c r="HUG212" s="1"/>
      <c r="HUH212" s="90"/>
      <c r="HUI212" s="1"/>
      <c r="HUJ212" s="90"/>
      <c r="HUK212" s="1"/>
      <c r="HUL212" s="90"/>
      <c r="HUM212" s="1"/>
      <c r="HUN212" s="90"/>
      <c r="HUO212" s="1"/>
      <c r="HUP212" s="90"/>
      <c r="HUQ212" s="1"/>
      <c r="HUR212" s="90"/>
      <c r="HUS212" s="1"/>
      <c r="HUT212" s="90"/>
      <c r="HUU212" s="1"/>
      <c r="HUV212" s="90"/>
      <c r="HUW212" s="1"/>
      <c r="HUX212" s="90"/>
      <c r="HUY212" s="1"/>
      <c r="HUZ212" s="90"/>
      <c r="HVA212" s="1"/>
      <c r="HVB212" s="90"/>
      <c r="HVC212" s="1"/>
      <c r="HVD212" s="90"/>
      <c r="HVE212" s="1"/>
      <c r="HVF212" s="90"/>
      <c r="HVG212" s="1"/>
      <c r="HVH212" s="90"/>
      <c r="HVI212" s="1"/>
      <c r="HVJ212" s="90"/>
      <c r="HVK212" s="1"/>
      <c r="HVL212" s="90"/>
      <c r="HVM212" s="1"/>
      <c r="HVN212" s="90"/>
      <c r="HVO212" s="1"/>
      <c r="HVP212" s="90"/>
      <c r="HVQ212" s="1"/>
      <c r="HVR212" s="90"/>
      <c r="HVS212" s="1"/>
      <c r="HVT212" s="90"/>
      <c r="HVU212" s="1"/>
      <c r="HVV212" s="90"/>
      <c r="HVW212" s="1"/>
      <c r="HVX212" s="90"/>
      <c r="HVY212" s="1"/>
      <c r="HVZ212" s="90"/>
      <c r="HWA212" s="1"/>
      <c r="HWB212" s="90"/>
      <c r="HWC212" s="1"/>
      <c r="HWD212" s="90"/>
      <c r="HWE212" s="1"/>
      <c r="HWF212" s="90"/>
      <c r="HWG212" s="1"/>
      <c r="HWH212" s="90"/>
      <c r="HWI212" s="1"/>
      <c r="HWJ212" s="90"/>
      <c r="HWK212" s="1"/>
      <c r="HWL212" s="90"/>
      <c r="HWM212" s="1"/>
      <c r="HWN212" s="90"/>
      <c r="HWO212" s="1"/>
      <c r="HWP212" s="90"/>
      <c r="HWQ212" s="1"/>
      <c r="HWR212" s="90"/>
      <c r="HWS212" s="1"/>
      <c r="HWT212" s="90"/>
      <c r="HWU212" s="1"/>
      <c r="HWV212" s="90"/>
      <c r="HWW212" s="1"/>
      <c r="HWX212" s="90"/>
      <c r="HWY212" s="1"/>
      <c r="HWZ212" s="90"/>
      <c r="HXA212" s="1"/>
      <c r="HXB212" s="90"/>
      <c r="HXC212" s="1"/>
      <c r="HXD212" s="90"/>
      <c r="HXE212" s="1"/>
      <c r="HXF212" s="90"/>
      <c r="HXG212" s="1"/>
      <c r="HXH212" s="90"/>
      <c r="HXI212" s="1"/>
      <c r="HXJ212" s="90"/>
      <c r="HXK212" s="1"/>
      <c r="HXL212" s="90"/>
      <c r="HXM212" s="1"/>
      <c r="HXN212" s="90"/>
      <c r="HXO212" s="1"/>
      <c r="HXP212" s="90"/>
      <c r="HXQ212" s="1"/>
      <c r="HXR212" s="90"/>
      <c r="HXS212" s="1"/>
      <c r="HXT212" s="90"/>
      <c r="HXU212" s="1"/>
      <c r="HXV212" s="90"/>
      <c r="HXW212" s="1"/>
      <c r="HXX212" s="90"/>
      <c r="HXY212" s="1"/>
      <c r="HXZ212" s="90"/>
      <c r="HYA212" s="1"/>
      <c r="HYB212" s="90"/>
      <c r="HYC212" s="1"/>
      <c r="HYD212" s="90"/>
      <c r="HYE212" s="1"/>
      <c r="HYF212" s="90"/>
      <c r="HYG212" s="1"/>
      <c r="HYH212" s="90"/>
      <c r="HYI212" s="1"/>
      <c r="HYJ212" s="90"/>
      <c r="HYK212" s="1"/>
      <c r="HYL212" s="90"/>
      <c r="HYM212" s="1"/>
      <c r="HYN212" s="90"/>
      <c r="HYO212" s="1"/>
      <c r="HYP212" s="90"/>
      <c r="HYQ212" s="1"/>
      <c r="HYR212" s="90"/>
      <c r="HYS212" s="1"/>
      <c r="HYT212" s="90"/>
      <c r="HYU212" s="1"/>
      <c r="HYV212" s="90"/>
      <c r="HYW212" s="1"/>
      <c r="HYX212" s="90"/>
      <c r="HYY212" s="1"/>
      <c r="HYZ212" s="90"/>
      <c r="HZA212" s="1"/>
      <c r="HZB212" s="90"/>
      <c r="HZC212" s="1"/>
      <c r="HZD212" s="90"/>
      <c r="HZE212" s="1"/>
      <c r="HZF212" s="90"/>
      <c r="HZG212" s="1"/>
      <c r="HZH212" s="90"/>
      <c r="HZI212" s="1"/>
      <c r="HZJ212" s="90"/>
      <c r="HZK212" s="1"/>
      <c r="HZL212" s="90"/>
      <c r="HZM212" s="1"/>
      <c r="HZN212" s="90"/>
      <c r="HZO212" s="1"/>
      <c r="HZP212" s="90"/>
      <c r="HZQ212" s="1"/>
      <c r="HZR212" s="90"/>
      <c r="HZS212" s="1"/>
      <c r="HZT212" s="90"/>
      <c r="HZU212" s="1"/>
      <c r="HZV212" s="90"/>
      <c r="HZW212" s="1"/>
      <c r="HZX212" s="90"/>
      <c r="HZY212" s="1"/>
      <c r="HZZ212" s="90"/>
      <c r="IAA212" s="1"/>
      <c r="IAB212" s="90"/>
      <c r="IAC212" s="1"/>
      <c r="IAD212" s="90"/>
      <c r="IAE212" s="1"/>
      <c r="IAF212" s="90"/>
      <c r="IAG212" s="1"/>
      <c r="IAH212" s="90"/>
      <c r="IAI212" s="1"/>
      <c r="IAJ212" s="90"/>
      <c r="IAK212" s="1"/>
      <c r="IAL212" s="90"/>
      <c r="IAM212" s="1"/>
      <c r="IAN212" s="90"/>
      <c r="IAO212" s="1"/>
      <c r="IAP212" s="90"/>
      <c r="IAQ212" s="1"/>
      <c r="IAR212" s="90"/>
      <c r="IAS212" s="1"/>
      <c r="IAT212" s="90"/>
      <c r="IAU212" s="1"/>
      <c r="IAV212" s="90"/>
      <c r="IAW212" s="1"/>
      <c r="IAX212" s="90"/>
      <c r="IAY212" s="1"/>
      <c r="IAZ212" s="90"/>
      <c r="IBA212" s="1"/>
      <c r="IBB212" s="90"/>
      <c r="IBC212" s="1"/>
      <c r="IBD212" s="90"/>
      <c r="IBE212" s="1"/>
      <c r="IBF212" s="90"/>
      <c r="IBG212" s="1"/>
      <c r="IBH212" s="90"/>
      <c r="IBI212" s="1"/>
      <c r="IBJ212" s="90"/>
      <c r="IBK212" s="1"/>
      <c r="IBL212" s="90"/>
      <c r="IBM212" s="1"/>
      <c r="IBN212" s="90"/>
      <c r="IBO212" s="1"/>
      <c r="IBP212" s="90"/>
      <c r="IBQ212" s="1"/>
      <c r="IBR212" s="90"/>
      <c r="IBS212" s="1"/>
      <c r="IBT212" s="90"/>
      <c r="IBU212" s="1"/>
      <c r="IBV212" s="90"/>
      <c r="IBW212" s="1"/>
      <c r="IBX212" s="90"/>
      <c r="IBY212" s="1"/>
      <c r="IBZ212" s="90"/>
      <c r="ICA212" s="1"/>
      <c r="ICB212" s="90"/>
      <c r="ICC212" s="1"/>
      <c r="ICD212" s="90"/>
      <c r="ICE212" s="1"/>
      <c r="ICF212" s="90"/>
      <c r="ICG212" s="1"/>
      <c r="ICH212" s="90"/>
      <c r="ICI212" s="1"/>
      <c r="ICJ212" s="90"/>
      <c r="ICK212" s="1"/>
      <c r="ICL212" s="90"/>
      <c r="ICM212" s="1"/>
      <c r="ICN212" s="90"/>
      <c r="ICO212" s="1"/>
      <c r="ICP212" s="90"/>
      <c r="ICQ212" s="1"/>
      <c r="ICR212" s="90"/>
      <c r="ICS212" s="1"/>
      <c r="ICT212" s="90"/>
      <c r="ICU212" s="1"/>
      <c r="ICV212" s="90"/>
      <c r="ICW212" s="1"/>
      <c r="ICX212" s="90"/>
      <c r="ICY212" s="1"/>
      <c r="ICZ212" s="90"/>
      <c r="IDA212" s="1"/>
      <c r="IDB212" s="90"/>
      <c r="IDC212" s="1"/>
      <c r="IDD212" s="90"/>
      <c r="IDE212" s="1"/>
      <c r="IDF212" s="90"/>
      <c r="IDG212" s="1"/>
      <c r="IDH212" s="90"/>
      <c r="IDI212" s="1"/>
      <c r="IDJ212" s="90"/>
      <c r="IDK212" s="1"/>
      <c r="IDL212" s="90"/>
      <c r="IDM212" s="1"/>
      <c r="IDN212" s="90"/>
      <c r="IDO212" s="1"/>
      <c r="IDP212" s="90"/>
      <c r="IDQ212" s="1"/>
      <c r="IDR212" s="90"/>
      <c r="IDS212" s="1"/>
      <c r="IDT212" s="90"/>
      <c r="IDU212" s="1"/>
      <c r="IDV212" s="90"/>
      <c r="IDW212" s="1"/>
      <c r="IDX212" s="90"/>
      <c r="IDY212" s="1"/>
      <c r="IDZ212" s="90"/>
      <c r="IEA212" s="1"/>
      <c r="IEB212" s="90"/>
      <c r="IEC212" s="1"/>
      <c r="IED212" s="90"/>
      <c r="IEE212" s="1"/>
      <c r="IEF212" s="90"/>
      <c r="IEG212" s="1"/>
      <c r="IEH212" s="90"/>
      <c r="IEI212" s="1"/>
      <c r="IEJ212" s="90"/>
      <c r="IEK212" s="1"/>
      <c r="IEL212" s="90"/>
      <c r="IEM212" s="1"/>
      <c r="IEN212" s="90"/>
      <c r="IEO212" s="1"/>
      <c r="IEP212" s="90"/>
      <c r="IEQ212" s="1"/>
      <c r="IER212" s="90"/>
      <c r="IES212" s="1"/>
      <c r="IET212" s="90"/>
      <c r="IEU212" s="1"/>
      <c r="IEV212" s="90"/>
      <c r="IEW212" s="1"/>
      <c r="IEX212" s="90"/>
      <c r="IEY212" s="1"/>
      <c r="IEZ212" s="90"/>
      <c r="IFA212" s="1"/>
      <c r="IFB212" s="90"/>
      <c r="IFC212" s="1"/>
      <c r="IFD212" s="90"/>
      <c r="IFE212" s="1"/>
      <c r="IFF212" s="90"/>
      <c r="IFG212" s="1"/>
      <c r="IFH212" s="90"/>
      <c r="IFI212" s="1"/>
      <c r="IFJ212" s="90"/>
      <c r="IFK212" s="1"/>
      <c r="IFL212" s="90"/>
      <c r="IFM212" s="1"/>
      <c r="IFN212" s="90"/>
      <c r="IFO212" s="1"/>
      <c r="IFP212" s="90"/>
      <c r="IFQ212" s="1"/>
      <c r="IFR212" s="90"/>
      <c r="IFS212" s="1"/>
      <c r="IFT212" s="90"/>
      <c r="IFU212" s="1"/>
      <c r="IFV212" s="90"/>
      <c r="IFW212" s="1"/>
      <c r="IFX212" s="90"/>
      <c r="IFY212" s="1"/>
      <c r="IFZ212" s="90"/>
      <c r="IGA212" s="1"/>
      <c r="IGB212" s="90"/>
      <c r="IGC212" s="1"/>
      <c r="IGD212" s="90"/>
      <c r="IGE212" s="1"/>
      <c r="IGF212" s="90"/>
      <c r="IGG212" s="1"/>
      <c r="IGH212" s="90"/>
      <c r="IGI212" s="1"/>
      <c r="IGJ212" s="90"/>
      <c r="IGK212" s="1"/>
      <c r="IGL212" s="90"/>
      <c r="IGM212" s="1"/>
      <c r="IGN212" s="90"/>
      <c r="IGO212" s="1"/>
      <c r="IGP212" s="90"/>
      <c r="IGQ212" s="1"/>
      <c r="IGR212" s="90"/>
      <c r="IGS212" s="1"/>
      <c r="IGT212" s="90"/>
      <c r="IGU212" s="1"/>
      <c r="IGV212" s="90"/>
      <c r="IGW212" s="1"/>
      <c r="IGX212" s="90"/>
      <c r="IGY212" s="1"/>
      <c r="IGZ212" s="90"/>
      <c r="IHA212" s="1"/>
      <c r="IHB212" s="90"/>
      <c r="IHC212" s="1"/>
      <c r="IHD212" s="90"/>
      <c r="IHE212" s="1"/>
      <c r="IHF212" s="90"/>
      <c r="IHG212" s="1"/>
      <c r="IHH212" s="90"/>
      <c r="IHI212" s="1"/>
      <c r="IHJ212" s="90"/>
      <c r="IHK212" s="1"/>
      <c r="IHL212" s="90"/>
      <c r="IHM212" s="1"/>
      <c r="IHN212" s="90"/>
      <c r="IHO212" s="1"/>
      <c r="IHP212" s="90"/>
      <c r="IHQ212" s="1"/>
      <c r="IHR212" s="90"/>
      <c r="IHS212" s="1"/>
      <c r="IHT212" s="90"/>
      <c r="IHU212" s="1"/>
      <c r="IHV212" s="90"/>
      <c r="IHW212" s="1"/>
      <c r="IHX212" s="90"/>
      <c r="IHY212" s="1"/>
      <c r="IHZ212" s="90"/>
      <c r="IIA212" s="1"/>
      <c r="IIB212" s="90"/>
      <c r="IIC212" s="1"/>
      <c r="IID212" s="90"/>
      <c r="IIE212" s="1"/>
      <c r="IIF212" s="90"/>
      <c r="IIG212" s="1"/>
      <c r="IIH212" s="90"/>
      <c r="III212" s="1"/>
      <c r="IIJ212" s="90"/>
      <c r="IIK212" s="1"/>
      <c r="IIL212" s="90"/>
      <c r="IIM212" s="1"/>
      <c r="IIN212" s="90"/>
      <c r="IIO212" s="1"/>
      <c r="IIP212" s="90"/>
      <c r="IIQ212" s="1"/>
      <c r="IIR212" s="90"/>
      <c r="IIS212" s="1"/>
      <c r="IIT212" s="90"/>
      <c r="IIU212" s="1"/>
      <c r="IIV212" s="90"/>
      <c r="IIW212" s="1"/>
      <c r="IIX212" s="90"/>
      <c r="IIY212" s="1"/>
      <c r="IIZ212" s="90"/>
      <c r="IJA212" s="1"/>
      <c r="IJB212" s="90"/>
      <c r="IJC212" s="1"/>
      <c r="IJD212" s="90"/>
      <c r="IJE212" s="1"/>
      <c r="IJF212" s="90"/>
      <c r="IJG212" s="1"/>
      <c r="IJH212" s="90"/>
      <c r="IJI212" s="1"/>
      <c r="IJJ212" s="90"/>
      <c r="IJK212" s="1"/>
      <c r="IJL212" s="90"/>
      <c r="IJM212" s="1"/>
      <c r="IJN212" s="90"/>
      <c r="IJO212" s="1"/>
      <c r="IJP212" s="90"/>
      <c r="IJQ212" s="1"/>
      <c r="IJR212" s="90"/>
      <c r="IJS212" s="1"/>
      <c r="IJT212" s="90"/>
      <c r="IJU212" s="1"/>
      <c r="IJV212" s="90"/>
      <c r="IJW212" s="1"/>
      <c r="IJX212" s="90"/>
      <c r="IJY212" s="1"/>
      <c r="IJZ212" s="90"/>
      <c r="IKA212" s="1"/>
      <c r="IKB212" s="90"/>
      <c r="IKC212" s="1"/>
      <c r="IKD212" s="90"/>
      <c r="IKE212" s="1"/>
      <c r="IKF212" s="90"/>
      <c r="IKG212" s="1"/>
      <c r="IKH212" s="90"/>
      <c r="IKI212" s="1"/>
      <c r="IKJ212" s="90"/>
      <c r="IKK212" s="1"/>
      <c r="IKL212" s="90"/>
      <c r="IKM212" s="1"/>
      <c r="IKN212" s="90"/>
      <c r="IKO212" s="1"/>
      <c r="IKP212" s="90"/>
      <c r="IKQ212" s="1"/>
      <c r="IKR212" s="90"/>
      <c r="IKS212" s="1"/>
      <c r="IKT212" s="90"/>
      <c r="IKU212" s="1"/>
      <c r="IKV212" s="90"/>
      <c r="IKW212" s="1"/>
      <c r="IKX212" s="90"/>
      <c r="IKY212" s="1"/>
      <c r="IKZ212" s="90"/>
      <c r="ILA212" s="1"/>
      <c r="ILB212" s="90"/>
      <c r="ILC212" s="1"/>
      <c r="ILD212" s="90"/>
      <c r="ILE212" s="1"/>
      <c r="ILF212" s="90"/>
      <c r="ILG212" s="1"/>
      <c r="ILH212" s="90"/>
      <c r="ILI212" s="1"/>
      <c r="ILJ212" s="90"/>
      <c r="ILK212" s="1"/>
      <c r="ILL212" s="90"/>
      <c r="ILM212" s="1"/>
      <c r="ILN212" s="90"/>
      <c r="ILO212" s="1"/>
      <c r="ILP212" s="90"/>
      <c r="ILQ212" s="1"/>
      <c r="ILR212" s="90"/>
      <c r="ILS212" s="1"/>
      <c r="ILT212" s="90"/>
      <c r="ILU212" s="1"/>
      <c r="ILV212" s="90"/>
      <c r="ILW212" s="1"/>
      <c r="ILX212" s="90"/>
      <c r="ILY212" s="1"/>
      <c r="ILZ212" s="90"/>
      <c r="IMA212" s="1"/>
      <c r="IMB212" s="90"/>
      <c r="IMC212" s="1"/>
      <c r="IMD212" s="90"/>
      <c r="IME212" s="1"/>
      <c r="IMF212" s="90"/>
      <c r="IMG212" s="1"/>
      <c r="IMH212" s="90"/>
      <c r="IMI212" s="1"/>
      <c r="IMJ212" s="90"/>
      <c r="IMK212" s="1"/>
      <c r="IML212" s="90"/>
      <c r="IMM212" s="1"/>
      <c r="IMN212" s="90"/>
      <c r="IMO212" s="1"/>
      <c r="IMP212" s="90"/>
      <c r="IMQ212" s="1"/>
      <c r="IMR212" s="90"/>
      <c r="IMS212" s="1"/>
      <c r="IMT212" s="90"/>
      <c r="IMU212" s="1"/>
      <c r="IMV212" s="90"/>
      <c r="IMW212" s="1"/>
      <c r="IMX212" s="90"/>
      <c r="IMY212" s="1"/>
      <c r="IMZ212" s="90"/>
      <c r="INA212" s="1"/>
      <c r="INB212" s="90"/>
      <c r="INC212" s="1"/>
      <c r="IND212" s="90"/>
      <c r="INE212" s="1"/>
      <c r="INF212" s="90"/>
      <c r="ING212" s="1"/>
      <c r="INH212" s="90"/>
      <c r="INI212" s="1"/>
      <c r="INJ212" s="90"/>
      <c r="INK212" s="1"/>
      <c r="INL212" s="90"/>
      <c r="INM212" s="1"/>
      <c r="INN212" s="90"/>
      <c r="INO212" s="1"/>
      <c r="INP212" s="90"/>
      <c r="INQ212" s="1"/>
      <c r="INR212" s="90"/>
      <c r="INS212" s="1"/>
      <c r="INT212" s="90"/>
      <c r="INU212" s="1"/>
      <c r="INV212" s="90"/>
      <c r="INW212" s="1"/>
      <c r="INX212" s="90"/>
      <c r="INY212" s="1"/>
      <c r="INZ212" s="90"/>
      <c r="IOA212" s="1"/>
      <c r="IOB212" s="90"/>
      <c r="IOC212" s="1"/>
      <c r="IOD212" s="90"/>
      <c r="IOE212" s="1"/>
      <c r="IOF212" s="90"/>
      <c r="IOG212" s="1"/>
      <c r="IOH212" s="90"/>
      <c r="IOI212" s="1"/>
      <c r="IOJ212" s="90"/>
      <c r="IOK212" s="1"/>
      <c r="IOL212" s="90"/>
      <c r="IOM212" s="1"/>
      <c r="ION212" s="90"/>
      <c r="IOO212" s="1"/>
      <c r="IOP212" s="90"/>
      <c r="IOQ212" s="1"/>
      <c r="IOR212" s="90"/>
      <c r="IOS212" s="1"/>
      <c r="IOT212" s="90"/>
      <c r="IOU212" s="1"/>
      <c r="IOV212" s="90"/>
      <c r="IOW212" s="1"/>
      <c r="IOX212" s="90"/>
      <c r="IOY212" s="1"/>
      <c r="IOZ212" s="90"/>
      <c r="IPA212" s="1"/>
      <c r="IPB212" s="90"/>
      <c r="IPC212" s="1"/>
      <c r="IPD212" s="90"/>
      <c r="IPE212" s="1"/>
      <c r="IPF212" s="90"/>
      <c r="IPG212" s="1"/>
      <c r="IPH212" s="90"/>
      <c r="IPI212" s="1"/>
      <c r="IPJ212" s="90"/>
      <c r="IPK212" s="1"/>
      <c r="IPL212" s="90"/>
      <c r="IPM212" s="1"/>
      <c r="IPN212" s="90"/>
      <c r="IPO212" s="1"/>
      <c r="IPP212" s="90"/>
      <c r="IPQ212" s="1"/>
      <c r="IPR212" s="90"/>
      <c r="IPS212" s="1"/>
      <c r="IPT212" s="90"/>
      <c r="IPU212" s="1"/>
      <c r="IPV212" s="90"/>
      <c r="IPW212" s="1"/>
      <c r="IPX212" s="90"/>
      <c r="IPY212" s="1"/>
      <c r="IPZ212" s="90"/>
      <c r="IQA212" s="1"/>
      <c r="IQB212" s="90"/>
      <c r="IQC212" s="1"/>
      <c r="IQD212" s="90"/>
      <c r="IQE212" s="1"/>
      <c r="IQF212" s="90"/>
      <c r="IQG212" s="1"/>
      <c r="IQH212" s="90"/>
      <c r="IQI212" s="1"/>
      <c r="IQJ212" s="90"/>
      <c r="IQK212" s="1"/>
      <c r="IQL212" s="90"/>
      <c r="IQM212" s="1"/>
      <c r="IQN212" s="90"/>
      <c r="IQO212" s="1"/>
      <c r="IQP212" s="90"/>
      <c r="IQQ212" s="1"/>
      <c r="IQR212" s="90"/>
      <c r="IQS212" s="1"/>
      <c r="IQT212" s="90"/>
      <c r="IQU212" s="1"/>
      <c r="IQV212" s="90"/>
      <c r="IQW212" s="1"/>
      <c r="IQX212" s="90"/>
      <c r="IQY212" s="1"/>
      <c r="IQZ212" s="90"/>
      <c r="IRA212" s="1"/>
      <c r="IRB212" s="90"/>
      <c r="IRC212" s="1"/>
      <c r="IRD212" s="90"/>
      <c r="IRE212" s="1"/>
      <c r="IRF212" s="90"/>
      <c r="IRG212" s="1"/>
      <c r="IRH212" s="90"/>
      <c r="IRI212" s="1"/>
      <c r="IRJ212" s="90"/>
      <c r="IRK212" s="1"/>
      <c r="IRL212" s="90"/>
      <c r="IRM212" s="1"/>
      <c r="IRN212" s="90"/>
      <c r="IRO212" s="1"/>
      <c r="IRP212" s="90"/>
      <c r="IRQ212" s="1"/>
      <c r="IRR212" s="90"/>
      <c r="IRS212" s="1"/>
      <c r="IRT212" s="90"/>
      <c r="IRU212" s="1"/>
      <c r="IRV212" s="90"/>
      <c r="IRW212" s="1"/>
      <c r="IRX212" s="90"/>
      <c r="IRY212" s="1"/>
      <c r="IRZ212" s="90"/>
      <c r="ISA212" s="1"/>
      <c r="ISB212" s="90"/>
      <c r="ISC212" s="1"/>
      <c r="ISD212" s="90"/>
      <c r="ISE212" s="1"/>
      <c r="ISF212" s="90"/>
      <c r="ISG212" s="1"/>
      <c r="ISH212" s="90"/>
      <c r="ISI212" s="1"/>
      <c r="ISJ212" s="90"/>
      <c r="ISK212" s="1"/>
      <c r="ISL212" s="90"/>
      <c r="ISM212" s="1"/>
      <c r="ISN212" s="90"/>
      <c r="ISO212" s="1"/>
      <c r="ISP212" s="90"/>
      <c r="ISQ212" s="1"/>
      <c r="ISR212" s="90"/>
      <c r="ISS212" s="1"/>
      <c r="IST212" s="90"/>
      <c r="ISU212" s="1"/>
      <c r="ISV212" s="90"/>
      <c r="ISW212" s="1"/>
      <c r="ISX212" s="90"/>
      <c r="ISY212" s="1"/>
      <c r="ISZ212" s="90"/>
      <c r="ITA212" s="1"/>
      <c r="ITB212" s="90"/>
      <c r="ITC212" s="1"/>
      <c r="ITD212" s="90"/>
      <c r="ITE212" s="1"/>
      <c r="ITF212" s="90"/>
      <c r="ITG212" s="1"/>
      <c r="ITH212" s="90"/>
      <c r="ITI212" s="1"/>
      <c r="ITJ212" s="90"/>
      <c r="ITK212" s="1"/>
      <c r="ITL212" s="90"/>
      <c r="ITM212" s="1"/>
      <c r="ITN212" s="90"/>
      <c r="ITO212" s="1"/>
      <c r="ITP212" s="90"/>
      <c r="ITQ212" s="1"/>
      <c r="ITR212" s="90"/>
      <c r="ITS212" s="1"/>
      <c r="ITT212" s="90"/>
      <c r="ITU212" s="1"/>
      <c r="ITV212" s="90"/>
      <c r="ITW212" s="1"/>
      <c r="ITX212" s="90"/>
      <c r="ITY212" s="1"/>
      <c r="ITZ212" s="90"/>
      <c r="IUA212" s="1"/>
      <c r="IUB212" s="90"/>
      <c r="IUC212" s="1"/>
      <c r="IUD212" s="90"/>
      <c r="IUE212" s="1"/>
      <c r="IUF212" s="90"/>
      <c r="IUG212" s="1"/>
      <c r="IUH212" s="90"/>
      <c r="IUI212" s="1"/>
      <c r="IUJ212" s="90"/>
      <c r="IUK212" s="1"/>
      <c r="IUL212" s="90"/>
      <c r="IUM212" s="1"/>
      <c r="IUN212" s="90"/>
      <c r="IUO212" s="1"/>
      <c r="IUP212" s="90"/>
      <c r="IUQ212" s="1"/>
      <c r="IUR212" s="90"/>
      <c r="IUS212" s="1"/>
      <c r="IUT212" s="90"/>
      <c r="IUU212" s="1"/>
      <c r="IUV212" s="90"/>
      <c r="IUW212" s="1"/>
      <c r="IUX212" s="90"/>
      <c r="IUY212" s="1"/>
      <c r="IUZ212" s="90"/>
      <c r="IVA212" s="1"/>
      <c r="IVB212" s="90"/>
      <c r="IVC212" s="1"/>
      <c r="IVD212" s="90"/>
      <c r="IVE212" s="1"/>
      <c r="IVF212" s="90"/>
      <c r="IVG212" s="1"/>
      <c r="IVH212" s="90"/>
      <c r="IVI212" s="1"/>
      <c r="IVJ212" s="90"/>
      <c r="IVK212" s="1"/>
      <c r="IVL212" s="90"/>
      <c r="IVM212" s="1"/>
      <c r="IVN212" s="90"/>
      <c r="IVO212" s="1"/>
      <c r="IVP212" s="90"/>
      <c r="IVQ212" s="1"/>
      <c r="IVR212" s="90"/>
      <c r="IVS212" s="1"/>
      <c r="IVT212" s="90"/>
      <c r="IVU212" s="1"/>
      <c r="IVV212" s="90"/>
      <c r="IVW212" s="1"/>
      <c r="IVX212" s="90"/>
      <c r="IVY212" s="1"/>
      <c r="IVZ212" s="90"/>
      <c r="IWA212" s="1"/>
      <c r="IWB212" s="90"/>
      <c r="IWC212" s="1"/>
      <c r="IWD212" s="90"/>
      <c r="IWE212" s="1"/>
      <c r="IWF212" s="90"/>
      <c r="IWG212" s="1"/>
      <c r="IWH212" s="90"/>
      <c r="IWI212" s="1"/>
      <c r="IWJ212" s="90"/>
      <c r="IWK212" s="1"/>
      <c r="IWL212" s="90"/>
      <c r="IWM212" s="1"/>
      <c r="IWN212" s="90"/>
      <c r="IWO212" s="1"/>
      <c r="IWP212" s="90"/>
      <c r="IWQ212" s="1"/>
      <c r="IWR212" s="90"/>
      <c r="IWS212" s="1"/>
      <c r="IWT212" s="90"/>
      <c r="IWU212" s="1"/>
      <c r="IWV212" s="90"/>
      <c r="IWW212" s="1"/>
      <c r="IWX212" s="90"/>
      <c r="IWY212" s="1"/>
      <c r="IWZ212" s="90"/>
      <c r="IXA212" s="1"/>
      <c r="IXB212" s="90"/>
      <c r="IXC212" s="1"/>
      <c r="IXD212" s="90"/>
      <c r="IXE212" s="1"/>
      <c r="IXF212" s="90"/>
      <c r="IXG212" s="1"/>
      <c r="IXH212" s="90"/>
      <c r="IXI212" s="1"/>
      <c r="IXJ212" s="90"/>
      <c r="IXK212" s="1"/>
      <c r="IXL212" s="90"/>
      <c r="IXM212" s="1"/>
      <c r="IXN212" s="90"/>
      <c r="IXO212" s="1"/>
      <c r="IXP212" s="90"/>
      <c r="IXQ212" s="1"/>
      <c r="IXR212" s="90"/>
      <c r="IXS212" s="1"/>
      <c r="IXT212" s="90"/>
      <c r="IXU212" s="1"/>
      <c r="IXV212" s="90"/>
      <c r="IXW212" s="1"/>
      <c r="IXX212" s="90"/>
      <c r="IXY212" s="1"/>
      <c r="IXZ212" s="90"/>
      <c r="IYA212" s="1"/>
      <c r="IYB212" s="90"/>
      <c r="IYC212" s="1"/>
      <c r="IYD212" s="90"/>
      <c r="IYE212" s="1"/>
      <c r="IYF212" s="90"/>
      <c r="IYG212" s="1"/>
      <c r="IYH212" s="90"/>
      <c r="IYI212" s="1"/>
      <c r="IYJ212" s="90"/>
      <c r="IYK212" s="1"/>
      <c r="IYL212" s="90"/>
      <c r="IYM212" s="1"/>
      <c r="IYN212" s="90"/>
      <c r="IYO212" s="1"/>
      <c r="IYP212" s="90"/>
      <c r="IYQ212" s="1"/>
      <c r="IYR212" s="90"/>
      <c r="IYS212" s="1"/>
      <c r="IYT212" s="90"/>
      <c r="IYU212" s="1"/>
      <c r="IYV212" s="90"/>
      <c r="IYW212" s="1"/>
      <c r="IYX212" s="90"/>
      <c r="IYY212" s="1"/>
      <c r="IYZ212" s="90"/>
      <c r="IZA212" s="1"/>
      <c r="IZB212" s="90"/>
      <c r="IZC212" s="1"/>
      <c r="IZD212" s="90"/>
      <c r="IZE212" s="1"/>
      <c r="IZF212" s="90"/>
      <c r="IZG212" s="1"/>
      <c r="IZH212" s="90"/>
      <c r="IZI212" s="1"/>
      <c r="IZJ212" s="90"/>
      <c r="IZK212" s="1"/>
      <c r="IZL212" s="90"/>
      <c r="IZM212" s="1"/>
      <c r="IZN212" s="90"/>
      <c r="IZO212" s="1"/>
      <c r="IZP212" s="90"/>
      <c r="IZQ212" s="1"/>
      <c r="IZR212" s="90"/>
      <c r="IZS212" s="1"/>
      <c r="IZT212" s="90"/>
      <c r="IZU212" s="1"/>
      <c r="IZV212" s="90"/>
      <c r="IZW212" s="1"/>
      <c r="IZX212" s="90"/>
      <c r="IZY212" s="1"/>
      <c r="IZZ212" s="90"/>
      <c r="JAA212" s="1"/>
      <c r="JAB212" s="90"/>
      <c r="JAC212" s="1"/>
      <c r="JAD212" s="90"/>
      <c r="JAE212" s="1"/>
      <c r="JAF212" s="90"/>
      <c r="JAG212" s="1"/>
      <c r="JAH212" s="90"/>
      <c r="JAI212" s="1"/>
      <c r="JAJ212" s="90"/>
      <c r="JAK212" s="1"/>
      <c r="JAL212" s="90"/>
      <c r="JAM212" s="1"/>
      <c r="JAN212" s="90"/>
      <c r="JAO212" s="1"/>
      <c r="JAP212" s="90"/>
      <c r="JAQ212" s="1"/>
      <c r="JAR212" s="90"/>
      <c r="JAS212" s="1"/>
      <c r="JAT212" s="90"/>
      <c r="JAU212" s="1"/>
      <c r="JAV212" s="90"/>
      <c r="JAW212" s="1"/>
      <c r="JAX212" s="90"/>
      <c r="JAY212" s="1"/>
      <c r="JAZ212" s="90"/>
      <c r="JBA212" s="1"/>
      <c r="JBB212" s="90"/>
      <c r="JBC212" s="1"/>
      <c r="JBD212" s="90"/>
      <c r="JBE212" s="1"/>
      <c r="JBF212" s="90"/>
      <c r="JBG212" s="1"/>
      <c r="JBH212" s="90"/>
      <c r="JBI212" s="1"/>
      <c r="JBJ212" s="90"/>
      <c r="JBK212" s="1"/>
      <c r="JBL212" s="90"/>
      <c r="JBM212" s="1"/>
      <c r="JBN212" s="90"/>
      <c r="JBO212" s="1"/>
      <c r="JBP212" s="90"/>
      <c r="JBQ212" s="1"/>
      <c r="JBR212" s="90"/>
      <c r="JBS212" s="1"/>
      <c r="JBT212" s="90"/>
      <c r="JBU212" s="1"/>
      <c r="JBV212" s="90"/>
      <c r="JBW212" s="1"/>
      <c r="JBX212" s="90"/>
      <c r="JBY212" s="1"/>
      <c r="JBZ212" s="90"/>
      <c r="JCA212" s="1"/>
      <c r="JCB212" s="90"/>
      <c r="JCC212" s="1"/>
      <c r="JCD212" s="90"/>
      <c r="JCE212" s="1"/>
      <c r="JCF212" s="90"/>
      <c r="JCG212" s="1"/>
      <c r="JCH212" s="90"/>
      <c r="JCI212" s="1"/>
      <c r="JCJ212" s="90"/>
      <c r="JCK212" s="1"/>
      <c r="JCL212" s="90"/>
      <c r="JCM212" s="1"/>
      <c r="JCN212" s="90"/>
      <c r="JCO212" s="1"/>
      <c r="JCP212" s="90"/>
      <c r="JCQ212" s="1"/>
      <c r="JCR212" s="90"/>
      <c r="JCS212" s="1"/>
      <c r="JCT212" s="90"/>
      <c r="JCU212" s="1"/>
      <c r="JCV212" s="90"/>
      <c r="JCW212" s="1"/>
      <c r="JCX212" s="90"/>
      <c r="JCY212" s="1"/>
      <c r="JCZ212" s="90"/>
      <c r="JDA212" s="1"/>
      <c r="JDB212" s="90"/>
      <c r="JDC212" s="1"/>
      <c r="JDD212" s="90"/>
      <c r="JDE212" s="1"/>
      <c r="JDF212" s="90"/>
      <c r="JDG212" s="1"/>
      <c r="JDH212" s="90"/>
      <c r="JDI212" s="1"/>
      <c r="JDJ212" s="90"/>
      <c r="JDK212" s="1"/>
      <c r="JDL212" s="90"/>
      <c r="JDM212" s="1"/>
      <c r="JDN212" s="90"/>
      <c r="JDO212" s="1"/>
      <c r="JDP212" s="90"/>
      <c r="JDQ212" s="1"/>
      <c r="JDR212" s="90"/>
      <c r="JDS212" s="1"/>
      <c r="JDT212" s="90"/>
      <c r="JDU212" s="1"/>
      <c r="JDV212" s="90"/>
      <c r="JDW212" s="1"/>
      <c r="JDX212" s="90"/>
      <c r="JDY212" s="1"/>
      <c r="JDZ212" s="90"/>
      <c r="JEA212" s="1"/>
      <c r="JEB212" s="90"/>
      <c r="JEC212" s="1"/>
      <c r="JED212" s="90"/>
      <c r="JEE212" s="1"/>
      <c r="JEF212" s="90"/>
      <c r="JEG212" s="1"/>
      <c r="JEH212" s="90"/>
      <c r="JEI212" s="1"/>
      <c r="JEJ212" s="90"/>
      <c r="JEK212" s="1"/>
      <c r="JEL212" s="90"/>
      <c r="JEM212" s="1"/>
      <c r="JEN212" s="90"/>
      <c r="JEO212" s="1"/>
      <c r="JEP212" s="90"/>
      <c r="JEQ212" s="1"/>
      <c r="JER212" s="90"/>
      <c r="JES212" s="1"/>
      <c r="JET212" s="90"/>
      <c r="JEU212" s="1"/>
      <c r="JEV212" s="90"/>
      <c r="JEW212" s="1"/>
      <c r="JEX212" s="90"/>
      <c r="JEY212" s="1"/>
      <c r="JEZ212" s="90"/>
      <c r="JFA212" s="1"/>
      <c r="JFB212" s="90"/>
      <c r="JFC212" s="1"/>
      <c r="JFD212" s="90"/>
      <c r="JFE212" s="1"/>
      <c r="JFF212" s="90"/>
      <c r="JFG212" s="1"/>
      <c r="JFH212" s="90"/>
      <c r="JFI212" s="1"/>
      <c r="JFJ212" s="90"/>
      <c r="JFK212" s="1"/>
      <c r="JFL212" s="90"/>
      <c r="JFM212" s="1"/>
      <c r="JFN212" s="90"/>
      <c r="JFO212" s="1"/>
      <c r="JFP212" s="90"/>
      <c r="JFQ212" s="1"/>
      <c r="JFR212" s="90"/>
      <c r="JFS212" s="1"/>
      <c r="JFT212" s="90"/>
      <c r="JFU212" s="1"/>
      <c r="JFV212" s="90"/>
      <c r="JFW212" s="1"/>
      <c r="JFX212" s="90"/>
      <c r="JFY212" s="1"/>
      <c r="JFZ212" s="90"/>
      <c r="JGA212" s="1"/>
      <c r="JGB212" s="90"/>
      <c r="JGC212" s="1"/>
      <c r="JGD212" s="90"/>
      <c r="JGE212" s="1"/>
      <c r="JGF212" s="90"/>
      <c r="JGG212" s="1"/>
      <c r="JGH212" s="90"/>
      <c r="JGI212" s="1"/>
      <c r="JGJ212" s="90"/>
      <c r="JGK212" s="1"/>
      <c r="JGL212" s="90"/>
      <c r="JGM212" s="1"/>
      <c r="JGN212" s="90"/>
      <c r="JGO212" s="1"/>
      <c r="JGP212" s="90"/>
      <c r="JGQ212" s="1"/>
      <c r="JGR212" s="90"/>
      <c r="JGS212" s="1"/>
      <c r="JGT212" s="90"/>
      <c r="JGU212" s="1"/>
      <c r="JGV212" s="90"/>
      <c r="JGW212" s="1"/>
      <c r="JGX212" s="90"/>
      <c r="JGY212" s="1"/>
      <c r="JGZ212" s="90"/>
      <c r="JHA212" s="1"/>
      <c r="JHB212" s="90"/>
      <c r="JHC212" s="1"/>
      <c r="JHD212" s="90"/>
      <c r="JHE212" s="1"/>
      <c r="JHF212" s="90"/>
      <c r="JHG212" s="1"/>
      <c r="JHH212" s="90"/>
      <c r="JHI212" s="1"/>
      <c r="JHJ212" s="90"/>
      <c r="JHK212" s="1"/>
      <c r="JHL212" s="90"/>
      <c r="JHM212" s="1"/>
      <c r="JHN212" s="90"/>
      <c r="JHO212" s="1"/>
      <c r="JHP212" s="90"/>
      <c r="JHQ212" s="1"/>
      <c r="JHR212" s="90"/>
      <c r="JHS212" s="1"/>
      <c r="JHT212" s="90"/>
      <c r="JHU212" s="1"/>
      <c r="JHV212" s="90"/>
      <c r="JHW212" s="1"/>
      <c r="JHX212" s="90"/>
      <c r="JHY212" s="1"/>
      <c r="JHZ212" s="90"/>
      <c r="JIA212" s="1"/>
      <c r="JIB212" s="90"/>
      <c r="JIC212" s="1"/>
      <c r="JID212" s="90"/>
      <c r="JIE212" s="1"/>
      <c r="JIF212" s="90"/>
      <c r="JIG212" s="1"/>
      <c r="JIH212" s="90"/>
      <c r="JII212" s="1"/>
      <c r="JIJ212" s="90"/>
      <c r="JIK212" s="1"/>
      <c r="JIL212" s="90"/>
      <c r="JIM212" s="1"/>
      <c r="JIN212" s="90"/>
      <c r="JIO212" s="1"/>
      <c r="JIP212" s="90"/>
      <c r="JIQ212" s="1"/>
      <c r="JIR212" s="90"/>
      <c r="JIS212" s="1"/>
      <c r="JIT212" s="90"/>
      <c r="JIU212" s="1"/>
      <c r="JIV212" s="90"/>
      <c r="JIW212" s="1"/>
      <c r="JIX212" s="90"/>
      <c r="JIY212" s="1"/>
      <c r="JIZ212" s="90"/>
      <c r="JJA212" s="1"/>
      <c r="JJB212" s="90"/>
      <c r="JJC212" s="1"/>
      <c r="JJD212" s="90"/>
      <c r="JJE212" s="1"/>
      <c r="JJF212" s="90"/>
      <c r="JJG212" s="1"/>
      <c r="JJH212" s="90"/>
      <c r="JJI212" s="1"/>
      <c r="JJJ212" s="90"/>
      <c r="JJK212" s="1"/>
      <c r="JJL212" s="90"/>
      <c r="JJM212" s="1"/>
      <c r="JJN212" s="90"/>
      <c r="JJO212" s="1"/>
      <c r="JJP212" s="90"/>
      <c r="JJQ212" s="1"/>
      <c r="JJR212" s="90"/>
      <c r="JJS212" s="1"/>
      <c r="JJT212" s="90"/>
      <c r="JJU212" s="1"/>
      <c r="JJV212" s="90"/>
      <c r="JJW212" s="1"/>
      <c r="JJX212" s="90"/>
      <c r="JJY212" s="1"/>
      <c r="JJZ212" s="90"/>
      <c r="JKA212" s="1"/>
      <c r="JKB212" s="90"/>
      <c r="JKC212" s="1"/>
      <c r="JKD212" s="90"/>
      <c r="JKE212" s="1"/>
      <c r="JKF212" s="90"/>
      <c r="JKG212" s="1"/>
      <c r="JKH212" s="90"/>
      <c r="JKI212" s="1"/>
      <c r="JKJ212" s="90"/>
      <c r="JKK212" s="1"/>
      <c r="JKL212" s="90"/>
      <c r="JKM212" s="1"/>
      <c r="JKN212" s="90"/>
      <c r="JKO212" s="1"/>
      <c r="JKP212" s="90"/>
      <c r="JKQ212" s="1"/>
      <c r="JKR212" s="90"/>
      <c r="JKS212" s="1"/>
      <c r="JKT212" s="90"/>
      <c r="JKU212" s="1"/>
      <c r="JKV212" s="90"/>
      <c r="JKW212" s="1"/>
      <c r="JKX212" s="90"/>
      <c r="JKY212" s="1"/>
      <c r="JKZ212" s="90"/>
      <c r="JLA212" s="1"/>
      <c r="JLB212" s="90"/>
      <c r="JLC212" s="1"/>
      <c r="JLD212" s="90"/>
      <c r="JLE212" s="1"/>
      <c r="JLF212" s="90"/>
      <c r="JLG212" s="1"/>
      <c r="JLH212" s="90"/>
      <c r="JLI212" s="1"/>
      <c r="JLJ212" s="90"/>
      <c r="JLK212" s="1"/>
      <c r="JLL212" s="90"/>
      <c r="JLM212" s="1"/>
      <c r="JLN212" s="90"/>
      <c r="JLO212" s="1"/>
      <c r="JLP212" s="90"/>
      <c r="JLQ212" s="1"/>
      <c r="JLR212" s="90"/>
      <c r="JLS212" s="1"/>
      <c r="JLT212" s="90"/>
      <c r="JLU212" s="1"/>
      <c r="JLV212" s="90"/>
      <c r="JLW212" s="1"/>
      <c r="JLX212" s="90"/>
      <c r="JLY212" s="1"/>
      <c r="JLZ212" s="90"/>
      <c r="JMA212" s="1"/>
      <c r="JMB212" s="90"/>
      <c r="JMC212" s="1"/>
      <c r="JMD212" s="90"/>
      <c r="JME212" s="1"/>
      <c r="JMF212" s="90"/>
      <c r="JMG212" s="1"/>
      <c r="JMH212" s="90"/>
      <c r="JMI212" s="1"/>
      <c r="JMJ212" s="90"/>
      <c r="JMK212" s="1"/>
      <c r="JML212" s="90"/>
      <c r="JMM212" s="1"/>
      <c r="JMN212" s="90"/>
      <c r="JMO212" s="1"/>
      <c r="JMP212" s="90"/>
      <c r="JMQ212" s="1"/>
      <c r="JMR212" s="90"/>
      <c r="JMS212" s="1"/>
      <c r="JMT212" s="90"/>
      <c r="JMU212" s="1"/>
      <c r="JMV212" s="90"/>
      <c r="JMW212" s="1"/>
      <c r="JMX212" s="90"/>
      <c r="JMY212" s="1"/>
      <c r="JMZ212" s="90"/>
      <c r="JNA212" s="1"/>
      <c r="JNB212" s="90"/>
      <c r="JNC212" s="1"/>
      <c r="JND212" s="90"/>
      <c r="JNE212" s="1"/>
      <c r="JNF212" s="90"/>
      <c r="JNG212" s="1"/>
      <c r="JNH212" s="90"/>
      <c r="JNI212" s="1"/>
      <c r="JNJ212" s="90"/>
      <c r="JNK212" s="1"/>
      <c r="JNL212" s="90"/>
      <c r="JNM212" s="1"/>
      <c r="JNN212" s="90"/>
      <c r="JNO212" s="1"/>
      <c r="JNP212" s="90"/>
      <c r="JNQ212" s="1"/>
      <c r="JNR212" s="90"/>
      <c r="JNS212" s="1"/>
      <c r="JNT212" s="90"/>
      <c r="JNU212" s="1"/>
      <c r="JNV212" s="90"/>
      <c r="JNW212" s="1"/>
      <c r="JNX212" s="90"/>
      <c r="JNY212" s="1"/>
      <c r="JNZ212" s="90"/>
      <c r="JOA212" s="1"/>
      <c r="JOB212" s="90"/>
      <c r="JOC212" s="1"/>
      <c r="JOD212" s="90"/>
      <c r="JOE212" s="1"/>
      <c r="JOF212" s="90"/>
      <c r="JOG212" s="1"/>
      <c r="JOH212" s="90"/>
      <c r="JOI212" s="1"/>
      <c r="JOJ212" s="90"/>
      <c r="JOK212" s="1"/>
      <c r="JOL212" s="90"/>
      <c r="JOM212" s="1"/>
      <c r="JON212" s="90"/>
      <c r="JOO212" s="1"/>
      <c r="JOP212" s="90"/>
      <c r="JOQ212" s="1"/>
      <c r="JOR212" s="90"/>
      <c r="JOS212" s="1"/>
      <c r="JOT212" s="90"/>
      <c r="JOU212" s="1"/>
      <c r="JOV212" s="90"/>
      <c r="JOW212" s="1"/>
      <c r="JOX212" s="90"/>
      <c r="JOY212" s="1"/>
      <c r="JOZ212" s="90"/>
      <c r="JPA212" s="1"/>
      <c r="JPB212" s="90"/>
      <c r="JPC212" s="1"/>
      <c r="JPD212" s="90"/>
      <c r="JPE212" s="1"/>
      <c r="JPF212" s="90"/>
      <c r="JPG212" s="1"/>
      <c r="JPH212" s="90"/>
      <c r="JPI212" s="1"/>
      <c r="JPJ212" s="90"/>
      <c r="JPK212" s="1"/>
      <c r="JPL212" s="90"/>
      <c r="JPM212" s="1"/>
      <c r="JPN212" s="90"/>
      <c r="JPO212" s="1"/>
      <c r="JPP212" s="90"/>
      <c r="JPQ212" s="1"/>
      <c r="JPR212" s="90"/>
      <c r="JPS212" s="1"/>
      <c r="JPT212" s="90"/>
      <c r="JPU212" s="1"/>
      <c r="JPV212" s="90"/>
      <c r="JPW212" s="1"/>
      <c r="JPX212" s="90"/>
      <c r="JPY212" s="1"/>
      <c r="JPZ212" s="90"/>
      <c r="JQA212" s="1"/>
      <c r="JQB212" s="90"/>
      <c r="JQC212" s="1"/>
      <c r="JQD212" s="90"/>
      <c r="JQE212" s="1"/>
      <c r="JQF212" s="90"/>
      <c r="JQG212" s="1"/>
      <c r="JQH212" s="90"/>
      <c r="JQI212" s="1"/>
      <c r="JQJ212" s="90"/>
      <c r="JQK212" s="1"/>
      <c r="JQL212" s="90"/>
      <c r="JQM212" s="1"/>
      <c r="JQN212" s="90"/>
      <c r="JQO212" s="1"/>
      <c r="JQP212" s="90"/>
      <c r="JQQ212" s="1"/>
      <c r="JQR212" s="90"/>
      <c r="JQS212" s="1"/>
      <c r="JQT212" s="90"/>
      <c r="JQU212" s="1"/>
      <c r="JQV212" s="90"/>
      <c r="JQW212" s="1"/>
      <c r="JQX212" s="90"/>
      <c r="JQY212" s="1"/>
      <c r="JQZ212" s="90"/>
      <c r="JRA212" s="1"/>
      <c r="JRB212" s="90"/>
      <c r="JRC212" s="1"/>
      <c r="JRD212" s="90"/>
      <c r="JRE212" s="1"/>
      <c r="JRF212" s="90"/>
      <c r="JRG212" s="1"/>
      <c r="JRH212" s="90"/>
      <c r="JRI212" s="1"/>
      <c r="JRJ212" s="90"/>
      <c r="JRK212" s="1"/>
      <c r="JRL212" s="90"/>
      <c r="JRM212" s="1"/>
      <c r="JRN212" s="90"/>
      <c r="JRO212" s="1"/>
      <c r="JRP212" s="90"/>
      <c r="JRQ212" s="1"/>
      <c r="JRR212" s="90"/>
      <c r="JRS212" s="1"/>
      <c r="JRT212" s="90"/>
      <c r="JRU212" s="1"/>
      <c r="JRV212" s="90"/>
      <c r="JRW212" s="1"/>
      <c r="JRX212" s="90"/>
      <c r="JRY212" s="1"/>
      <c r="JRZ212" s="90"/>
      <c r="JSA212" s="1"/>
      <c r="JSB212" s="90"/>
      <c r="JSC212" s="1"/>
      <c r="JSD212" s="90"/>
      <c r="JSE212" s="1"/>
      <c r="JSF212" s="90"/>
      <c r="JSG212" s="1"/>
      <c r="JSH212" s="90"/>
      <c r="JSI212" s="1"/>
      <c r="JSJ212" s="90"/>
      <c r="JSK212" s="1"/>
      <c r="JSL212" s="90"/>
      <c r="JSM212" s="1"/>
      <c r="JSN212" s="90"/>
      <c r="JSO212" s="1"/>
      <c r="JSP212" s="90"/>
      <c r="JSQ212" s="1"/>
      <c r="JSR212" s="90"/>
      <c r="JSS212" s="1"/>
      <c r="JST212" s="90"/>
      <c r="JSU212" s="1"/>
      <c r="JSV212" s="90"/>
      <c r="JSW212" s="1"/>
      <c r="JSX212" s="90"/>
      <c r="JSY212" s="1"/>
      <c r="JSZ212" s="90"/>
      <c r="JTA212" s="1"/>
      <c r="JTB212" s="90"/>
      <c r="JTC212" s="1"/>
      <c r="JTD212" s="90"/>
      <c r="JTE212" s="1"/>
      <c r="JTF212" s="90"/>
      <c r="JTG212" s="1"/>
      <c r="JTH212" s="90"/>
      <c r="JTI212" s="1"/>
      <c r="JTJ212" s="90"/>
      <c r="JTK212" s="1"/>
      <c r="JTL212" s="90"/>
      <c r="JTM212" s="1"/>
      <c r="JTN212" s="90"/>
      <c r="JTO212" s="1"/>
      <c r="JTP212" s="90"/>
      <c r="JTQ212" s="1"/>
      <c r="JTR212" s="90"/>
      <c r="JTS212" s="1"/>
      <c r="JTT212" s="90"/>
      <c r="JTU212" s="1"/>
      <c r="JTV212" s="90"/>
      <c r="JTW212" s="1"/>
      <c r="JTX212" s="90"/>
      <c r="JTY212" s="1"/>
      <c r="JTZ212" s="90"/>
      <c r="JUA212" s="1"/>
      <c r="JUB212" s="90"/>
      <c r="JUC212" s="1"/>
      <c r="JUD212" s="90"/>
      <c r="JUE212" s="1"/>
      <c r="JUF212" s="90"/>
      <c r="JUG212" s="1"/>
      <c r="JUH212" s="90"/>
      <c r="JUI212" s="1"/>
      <c r="JUJ212" s="90"/>
      <c r="JUK212" s="1"/>
      <c r="JUL212" s="90"/>
      <c r="JUM212" s="1"/>
      <c r="JUN212" s="90"/>
      <c r="JUO212" s="1"/>
      <c r="JUP212" s="90"/>
      <c r="JUQ212" s="1"/>
      <c r="JUR212" s="90"/>
      <c r="JUS212" s="1"/>
      <c r="JUT212" s="90"/>
      <c r="JUU212" s="1"/>
      <c r="JUV212" s="90"/>
      <c r="JUW212" s="1"/>
      <c r="JUX212" s="90"/>
      <c r="JUY212" s="1"/>
      <c r="JUZ212" s="90"/>
      <c r="JVA212" s="1"/>
      <c r="JVB212" s="90"/>
      <c r="JVC212" s="1"/>
      <c r="JVD212" s="90"/>
      <c r="JVE212" s="1"/>
      <c r="JVF212" s="90"/>
      <c r="JVG212" s="1"/>
      <c r="JVH212" s="90"/>
      <c r="JVI212" s="1"/>
      <c r="JVJ212" s="90"/>
      <c r="JVK212" s="1"/>
      <c r="JVL212" s="90"/>
      <c r="JVM212" s="1"/>
      <c r="JVN212" s="90"/>
      <c r="JVO212" s="1"/>
      <c r="JVP212" s="90"/>
      <c r="JVQ212" s="1"/>
      <c r="JVR212" s="90"/>
      <c r="JVS212" s="1"/>
      <c r="JVT212" s="90"/>
      <c r="JVU212" s="1"/>
      <c r="JVV212" s="90"/>
      <c r="JVW212" s="1"/>
      <c r="JVX212" s="90"/>
      <c r="JVY212" s="1"/>
      <c r="JVZ212" s="90"/>
      <c r="JWA212" s="1"/>
      <c r="JWB212" s="90"/>
      <c r="JWC212" s="1"/>
      <c r="JWD212" s="90"/>
      <c r="JWE212" s="1"/>
      <c r="JWF212" s="90"/>
      <c r="JWG212" s="1"/>
      <c r="JWH212" s="90"/>
      <c r="JWI212" s="1"/>
      <c r="JWJ212" s="90"/>
      <c r="JWK212" s="1"/>
      <c r="JWL212" s="90"/>
      <c r="JWM212" s="1"/>
      <c r="JWN212" s="90"/>
      <c r="JWO212" s="1"/>
      <c r="JWP212" s="90"/>
      <c r="JWQ212" s="1"/>
      <c r="JWR212" s="90"/>
      <c r="JWS212" s="1"/>
      <c r="JWT212" s="90"/>
      <c r="JWU212" s="1"/>
      <c r="JWV212" s="90"/>
      <c r="JWW212" s="1"/>
      <c r="JWX212" s="90"/>
      <c r="JWY212" s="1"/>
      <c r="JWZ212" s="90"/>
      <c r="JXA212" s="1"/>
      <c r="JXB212" s="90"/>
      <c r="JXC212" s="1"/>
      <c r="JXD212" s="90"/>
      <c r="JXE212" s="1"/>
      <c r="JXF212" s="90"/>
      <c r="JXG212" s="1"/>
      <c r="JXH212" s="90"/>
      <c r="JXI212" s="1"/>
      <c r="JXJ212" s="90"/>
      <c r="JXK212" s="1"/>
      <c r="JXL212" s="90"/>
      <c r="JXM212" s="1"/>
      <c r="JXN212" s="90"/>
      <c r="JXO212" s="1"/>
      <c r="JXP212" s="90"/>
      <c r="JXQ212" s="1"/>
      <c r="JXR212" s="90"/>
      <c r="JXS212" s="1"/>
      <c r="JXT212" s="90"/>
      <c r="JXU212" s="1"/>
      <c r="JXV212" s="90"/>
      <c r="JXW212" s="1"/>
      <c r="JXX212" s="90"/>
      <c r="JXY212" s="1"/>
      <c r="JXZ212" s="90"/>
      <c r="JYA212" s="1"/>
      <c r="JYB212" s="90"/>
      <c r="JYC212" s="1"/>
      <c r="JYD212" s="90"/>
      <c r="JYE212" s="1"/>
      <c r="JYF212" s="90"/>
      <c r="JYG212" s="1"/>
      <c r="JYH212" s="90"/>
      <c r="JYI212" s="1"/>
      <c r="JYJ212" s="90"/>
      <c r="JYK212" s="1"/>
      <c r="JYL212" s="90"/>
      <c r="JYM212" s="1"/>
      <c r="JYN212" s="90"/>
      <c r="JYO212" s="1"/>
      <c r="JYP212" s="90"/>
      <c r="JYQ212" s="1"/>
      <c r="JYR212" s="90"/>
      <c r="JYS212" s="1"/>
      <c r="JYT212" s="90"/>
      <c r="JYU212" s="1"/>
      <c r="JYV212" s="90"/>
      <c r="JYW212" s="1"/>
      <c r="JYX212" s="90"/>
      <c r="JYY212" s="1"/>
      <c r="JYZ212" s="90"/>
      <c r="JZA212" s="1"/>
      <c r="JZB212" s="90"/>
      <c r="JZC212" s="1"/>
      <c r="JZD212" s="90"/>
      <c r="JZE212" s="1"/>
      <c r="JZF212" s="90"/>
      <c r="JZG212" s="1"/>
      <c r="JZH212" s="90"/>
      <c r="JZI212" s="1"/>
      <c r="JZJ212" s="90"/>
      <c r="JZK212" s="1"/>
      <c r="JZL212" s="90"/>
      <c r="JZM212" s="1"/>
      <c r="JZN212" s="90"/>
      <c r="JZO212" s="1"/>
      <c r="JZP212" s="90"/>
      <c r="JZQ212" s="1"/>
      <c r="JZR212" s="90"/>
      <c r="JZS212" s="1"/>
      <c r="JZT212" s="90"/>
      <c r="JZU212" s="1"/>
      <c r="JZV212" s="90"/>
      <c r="JZW212" s="1"/>
      <c r="JZX212" s="90"/>
      <c r="JZY212" s="1"/>
      <c r="JZZ212" s="90"/>
      <c r="KAA212" s="1"/>
      <c r="KAB212" s="90"/>
      <c r="KAC212" s="1"/>
      <c r="KAD212" s="90"/>
      <c r="KAE212" s="1"/>
      <c r="KAF212" s="90"/>
      <c r="KAG212" s="1"/>
      <c r="KAH212" s="90"/>
      <c r="KAI212" s="1"/>
      <c r="KAJ212" s="90"/>
      <c r="KAK212" s="1"/>
      <c r="KAL212" s="90"/>
      <c r="KAM212" s="1"/>
      <c r="KAN212" s="90"/>
      <c r="KAO212" s="1"/>
      <c r="KAP212" s="90"/>
      <c r="KAQ212" s="1"/>
      <c r="KAR212" s="90"/>
      <c r="KAS212" s="1"/>
      <c r="KAT212" s="90"/>
      <c r="KAU212" s="1"/>
      <c r="KAV212" s="90"/>
      <c r="KAW212" s="1"/>
      <c r="KAX212" s="90"/>
      <c r="KAY212" s="1"/>
      <c r="KAZ212" s="90"/>
      <c r="KBA212" s="1"/>
      <c r="KBB212" s="90"/>
      <c r="KBC212" s="1"/>
      <c r="KBD212" s="90"/>
      <c r="KBE212" s="1"/>
      <c r="KBF212" s="90"/>
      <c r="KBG212" s="1"/>
      <c r="KBH212" s="90"/>
      <c r="KBI212" s="1"/>
      <c r="KBJ212" s="90"/>
      <c r="KBK212" s="1"/>
      <c r="KBL212" s="90"/>
      <c r="KBM212" s="1"/>
      <c r="KBN212" s="90"/>
      <c r="KBO212" s="1"/>
      <c r="KBP212" s="90"/>
      <c r="KBQ212" s="1"/>
      <c r="KBR212" s="90"/>
      <c r="KBS212" s="1"/>
      <c r="KBT212" s="90"/>
      <c r="KBU212" s="1"/>
      <c r="KBV212" s="90"/>
      <c r="KBW212" s="1"/>
      <c r="KBX212" s="90"/>
      <c r="KBY212" s="1"/>
      <c r="KBZ212" s="90"/>
      <c r="KCA212" s="1"/>
      <c r="KCB212" s="90"/>
      <c r="KCC212" s="1"/>
      <c r="KCD212" s="90"/>
      <c r="KCE212" s="1"/>
      <c r="KCF212" s="90"/>
      <c r="KCG212" s="1"/>
      <c r="KCH212" s="90"/>
      <c r="KCI212" s="1"/>
      <c r="KCJ212" s="90"/>
      <c r="KCK212" s="1"/>
      <c r="KCL212" s="90"/>
      <c r="KCM212" s="1"/>
      <c r="KCN212" s="90"/>
      <c r="KCO212" s="1"/>
      <c r="KCP212" s="90"/>
      <c r="KCQ212" s="1"/>
      <c r="KCR212" s="90"/>
      <c r="KCS212" s="1"/>
      <c r="KCT212" s="90"/>
      <c r="KCU212" s="1"/>
      <c r="KCV212" s="90"/>
      <c r="KCW212" s="1"/>
      <c r="KCX212" s="90"/>
      <c r="KCY212" s="1"/>
      <c r="KCZ212" s="90"/>
      <c r="KDA212" s="1"/>
      <c r="KDB212" s="90"/>
      <c r="KDC212" s="1"/>
      <c r="KDD212" s="90"/>
      <c r="KDE212" s="1"/>
      <c r="KDF212" s="90"/>
      <c r="KDG212" s="1"/>
      <c r="KDH212" s="90"/>
      <c r="KDI212" s="1"/>
      <c r="KDJ212" s="90"/>
      <c r="KDK212" s="1"/>
      <c r="KDL212" s="90"/>
      <c r="KDM212" s="1"/>
      <c r="KDN212" s="90"/>
      <c r="KDO212" s="1"/>
      <c r="KDP212" s="90"/>
      <c r="KDQ212" s="1"/>
      <c r="KDR212" s="90"/>
      <c r="KDS212" s="1"/>
      <c r="KDT212" s="90"/>
      <c r="KDU212" s="1"/>
      <c r="KDV212" s="90"/>
      <c r="KDW212" s="1"/>
      <c r="KDX212" s="90"/>
      <c r="KDY212" s="1"/>
      <c r="KDZ212" s="90"/>
      <c r="KEA212" s="1"/>
      <c r="KEB212" s="90"/>
      <c r="KEC212" s="1"/>
      <c r="KED212" s="90"/>
      <c r="KEE212" s="1"/>
      <c r="KEF212" s="90"/>
      <c r="KEG212" s="1"/>
      <c r="KEH212" s="90"/>
      <c r="KEI212" s="1"/>
      <c r="KEJ212" s="90"/>
      <c r="KEK212" s="1"/>
      <c r="KEL212" s="90"/>
      <c r="KEM212" s="1"/>
      <c r="KEN212" s="90"/>
      <c r="KEO212" s="1"/>
      <c r="KEP212" s="90"/>
      <c r="KEQ212" s="1"/>
      <c r="KER212" s="90"/>
      <c r="KES212" s="1"/>
      <c r="KET212" s="90"/>
      <c r="KEU212" s="1"/>
      <c r="KEV212" s="90"/>
      <c r="KEW212" s="1"/>
      <c r="KEX212" s="90"/>
      <c r="KEY212" s="1"/>
      <c r="KEZ212" s="90"/>
      <c r="KFA212" s="1"/>
      <c r="KFB212" s="90"/>
      <c r="KFC212" s="1"/>
      <c r="KFD212" s="90"/>
      <c r="KFE212" s="1"/>
      <c r="KFF212" s="90"/>
      <c r="KFG212" s="1"/>
      <c r="KFH212" s="90"/>
      <c r="KFI212" s="1"/>
      <c r="KFJ212" s="90"/>
      <c r="KFK212" s="1"/>
      <c r="KFL212" s="90"/>
      <c r="KFM212" s="1"/>
      <c r="KFN212" s="90"/>
      <c r="KFO212" s="1"/>
      <c r="KFP212" s="90"/>
      <c r="KFQ212" s="1"/>
      <c r="KFR212" s="90"/>
      <c r="KFS212" s="1"/>
      <c r="KFT212" s="90"/>
      <c r="KFU212" s="1"/>
      <c r="KFV212" s="90"/>
      <c r="KFW212" s="1"/>
      <c r="KFX212" s="90"/>
      <c r="KFY212" s="1"/>
      <c r="KFZ212" s="90"/>
      <c r="KGA212" s="1"/>
      <c r="KGB212" s="90"/>
      <c r="KGC212" s="1"/>
      <c r="KGD212" s="90"/>
      <c r="KGE212" s="1"/>
      <c r="KGF212" s="90"/>
      <c r="KGG212" s="1"/>
      <c r="KGH212" s="90"/>
      <c r="KGI212" s="1"/>
      <c r="KGJ212" s="90"/>
      <c r="KGK212" s="1"/>
      <c r="KGL212" s="90"/>
      <c r="KGM212" s="1"/>
      <c r="KGN212" s="90"/>
      <c r="KGO212" s="1"/>
      <c r="KGP212" s="90"/>
      <c r="KGQ212" s="1"/>
      <c r="KGR212" s="90"/>
      <c r="KGS212" s="1"/>
      <c r="KGT212" s="90"/>
      <c r="KGU212" s="1"/>
      <c r="KGV212" s="90"/>
      <c r="KGW212" s="1"/>
      <c r="KGX212" s="90"/>
      <c r="KGY212" s="1"/>
      <c r="KGZ212" s="90"/>
      <c r="KHA212" s="1"/>
      <c r="KHB212" s="90"/>
      <c r="KHC212" s="1"/>
      <c r="KHD212" s="90"/>
      <c r="KHE212" s="1"/>
      <c r="KHF212" s="90"/>
      <c r="KHG212" s="1"/>
      <c r="KHH212" s="90"/>
      <c r="KHI212" s="1"/>
      <c r="KHJ212" s="90"/>
      <c r="KHK212" s="1"/>
      <c r="KHL212" s="90"/>
      <c r="KHM212" s="1"/>
      <c r="KHN212" s="90"/>
      <c r="KHO212" s="1"/>
      <c r="KHP212" s="90"/>
      <c r="KHQ212" s="1"/>
      <c r="KHR212" s="90"/>
      <c r="KHS212" s="1"/>
      <c r="KHT212" s="90"/>
      <c r="KHU212" s="1"/>
      <c r="KHV212" s="90"/>
      <c r="KHW212" s="1"/>
      <c r="KHX212" s="90"/>
      <c r="KHY212" s="1"/>
      <c r="KHZ212" s="90"/>
      <c r="KIA212" s="1"/>
      <c r="KIB212" s="90"/>
      <c r="KIC212" s="1"/>
      <c r="KID212" s="90"/>
      <c r="KIE212" s="1"/>
      <c r="KIF212" s="90"/>
      <c r="KIG212" s="1"/>
      <c r="KIH212" s="90"/>
      <c r="KII212" s="1"/>
      <c r="KIJ212" s="90"/>
      <c r="KIK212" s="1"/>
      <c r="KIL212" s="90"/>
      <c r="KIM212" s="1"/>
      <c r="KIN212" s="90"/>
      <c r="KIO212" s="1"/>
      <c r="KIP212" s="90"/>
      <c r="KIQ212" s="1"/>
      <c r="KIR212" s="90"/>
      <c r="KIS212" s="1"/>
      <c r="KIT212" s="90"/>
      <c r="KIU212" s="1"/>
      <c r="KIV212" s="90"/>
      <c r="KIW212" s="1"/>
      <c r="KIX212" s="90"/>
      <c r="KIY212" s="1"/>
      <c r="KIZ212" s="90"/>
      <c r="KJA212" s="1"/>
      <c r="KJB212" s="90"/>
      <c r="KJC212" s="1"/>
      <c r="KJD212" s="90"/>
      <c r="KJE212" s="1"/>
      <c r="KJF212" s="90"/>
      <c r="KJG212" s="1"/>
      <c r="KJH212" s="90"/>
      <c r="KJI212" s="1"/>
      <c r="KJJ212" s="90"/>
      <c r="KJK212" s="1"/>
      <c r="KJL212" s="90"/>
      <c r="KJM212" s="1"/>
      <c r="KJN212" s="90"/>
      <c r="KJO212" s="1"/>
      <c r="KJP212" s="90"/>
      <c r="KJQ212" s="1"/>
      <c r="KJR212" s="90"/>
      <c r="KJS212" s="1"/>
      <c r="KJT212" s="90"/>
      <c r="KJU212" s="1"/>
      <c r="KJV212" s="90"/>
      <c r="KJW212" s="1"/>
      <c r="KJX212" s="90"/>
      <c r="KJY212" s="1"/>
      <c r="KJZ212" s="90"/>
      <c r="KKA212" s="1"/>
      <c r="KKB212" s="90"/>
      <c r="KKC212" s="1"/>
      <c r="KKD212" s="90"/>
      <c r="KKE212" s="1"/>
      <c r="KKF212" s="90"/>
      <c r="KKG212" s="1"/>
      <c r="KKH212" s="90"/>
      <c r="KKI212" s="1"/>
      <c r="KKJ212" s="90"/>
      <c r="KKK212" s="1"/>
      <c r="KKL212" s="90"/>
      <c r="KKM212" s="1"/>
      <c r="KKN212" s="90"/>
      <c r="KKO212" s="1"/>
      <c r="KKP212" s="90"/>
      <c r="KKQ212" s="1"/>
      <c r="KKR212" s="90"/>
      <c r="KKS212" s="1"/>
      <c r="KKT212" s="90"/>
      <c r="KKU212" s="1"/>
      <c r="KKV212" s="90"/>
      <c r="KKW212" s="1"/>
      <c r="KKX212" s="90"/>
      <c r="KKY212" s="1"/>
      <c r="KKZ212" s="90"/>
      <c r="KLA212" s="1"/>
      <c r="KLB212" s="90"/>
      <c r="KLC212" s="1"/>
      <c r="KLD212" s="90"/>
      <c r="KLE212" s="1"/>
      <c r="KLF212" s="90"/>
      <c r="KLG212" s="1"/>
      <c r="KLH212" s="90"/>
      <c r="KLI212" s="1"/>
      <c r="KLJ212" s="90"/>
      <c r="KLK212" s="1"/>
      <c r="KLL212" s="90"/>
      <c r="KLM212" s="1"/>
      <c r="KLN212" s="90"/>
      <c r="KLO212" s="1"/>
      <c r="KLP212" s="90"/>
      <c r="KLQ212" s="1"/>
      <c r="KLR212" s="90"/>
      <c r="KLS212" s="1"/>
      <c r="KLT212" s="90"/>
      <c r="KLU212" s="1"/>
      <c r="KLV212" s="90"/>
      <c r="KLW212" s="1"/>
      <c r="KLX212" s="90"/>
      <c r="KLY212" s="1"/>
      <c r="KLZ212" s="90"/>
      <c r="KMA212" s="1"/>
      <c r="KMB212" s="90"/>
      <c r="KMC212" s="1"/>
      <c r="KMD212" s="90"/>
      <c r="KME212" s="1"/>
      <c r="KMF212" s="90"/>
      <c r="KMG212" s="1"/>
      <c r="KMH212" s="90"/>
      <c r="KMI212" s="1"/>
      <c r="KMJ212" s="90"/>
      <c r="KMK212" s="1"/>
      <c r="KML212" s="90"/>
      <c r="KMM212" s="1"/>
      <c r="KMN212" s="90"/>
      <c r="KMO212" s="1"/>
      <c r="KMP212" s="90"/>
      <c r="KMQ212" s="1"/>
      <c r="KMR212" s="90"/>
      <c r="KMS212" s="1"/>
      <c r="KMT212" s="90"/>
      <c r="KMU212" s="1"/>
      <c r="KMV212" s="90"/>
      <c r="KMW212" s="1"/>
      <c r="KMX212" s="90"/>
      <c r="KMY212" s="1"/>
      <c r="KMZ212" s="90"/>
      <c r="KNA212" s="1"/>
      <c r="KNB212" s="90"/>
      <c r="KNC212" s="1"/>
      <c r="KND212" s="90"/>
      <c r="KNE212" s="1"/>
      <c r="KNF212" s="90"/>
      <c r="KNG212" s="1"/>
      <c r="KNH212" s="90"/>
      <c r="KNI212" s="1"/>
      <c r="KNJ212" s="90"/>
      <c r="KNK212" s="1"/>
      <c r="KNL212" s="90"/>
      <c r="KNM212" s="1"/>
      <c r="KNN212" s="90"/>
      <c r="KNO212" s="1"/>
      <c r="KNP212" s="90"/>
      <c r="KNQ212" s="1"/>
      <c r="KNR212" s="90"/>
      <c r="KNS212" s="1"/>
      <c r="KNT212" s="90"/>
      <c r="KNU212" s="1"/>
      <c r="KNV212" s="90"/>
      <c r="KNW212" s="1"/>
      <c r="KNX212" s="90"/>
      <c r="KNY212" s="1"/>
      <c r="KNZ212" s="90"/>
      <c r="KOA212" s="1"/>
      <c r="KOB212" s="90"/>
      <c r="KOC212" s="1"/>
      <c r="KOD212" s="90"/>
      <c r="KOE212" s="1"/>
      <c r="KOF212" s="90"/>
      <c r="KOG212" s="1"/>
      <c r="KOH212" s="90"/>
      <c r="KOI212" s="1"/>
      <c r="KOJ212" s="90"/>
      <c r="KOK212" s="1"/>
      <c r="KOL212" s="90"/>
      <c r="KOM212" s="1"/>
      <c r="KON212" s="90"/>
      <c r="KOO212" s="1"/>
      <c r="KOP212" s="90"/>
      <c r="KOQ212" s="1"/>
      <c r="KOR212" s="90"/>
      <c r="KOS212" s="1"/>
      <c r="KOT212" s="90"/>
      <c r="KOU212" s="1"/>
      <c r="KOV212" s="90"/>
      <c r="KOW212" s="1"/>
      <c r="KOX212" s="90"/>
      <c r="KOY212" s="1"/>
      <c r="KOZ212" s="90"/>
      <c r="KPA212" s="1"/>
      <c r="KPB212" s="90"/>
      <c r="KPC212" s="1"/>
      <c r="KPD212" s="90"/>
      <c r="KPE212" s="1"/>
      <c r="KPF212" s="90"/>
      <c r="KPG212" s="1"/>
      <c r="KPH212" s="90"/>
      <c r="KPI212" s="1"/>
      <c r="KPJ212" s="90"/>
      <c r="KPK212" s="1"/>
      <c r="KPL212" s="90"/>
      <c r="KPM212" s="1"/>
      <c r="KPN212" s="90"/>
      <c r="KPO212" s="1"/>
      <c r="KPP212" s="90"/>
      <c r="KPQ212" s="1"/>
      <c r="KPR212" s="90"/>
      <c r="KPS212" s="1"/>
      <c r="KPT212" s="90"/>
      <c r="KPU212" s="1"/>
      <c r="KPV212" s="90"/>
      <c r="KPW212" s="1"/>
      <c r="KPX212" s="90"/>
      <c r="KPY212" s="1"/>
      <c r="KPZ212" s="90"/>
      <c r="KQA212" s="1"/>
      <c r="KQB212" s="90"/>
      <c r="KQC212" s="1"/>
      <c r="KQD212" s="90"/>
      <c r="KQE212" s="1"/>
      <c r="KQF212" s="90"/>
      <c r="KQG212" s="1"/>
      <c r="KQH212" s="90"/>
      <c r="KQI212" s="1"/>
      <c r="KQJ212" s="90"/>
      <c r="KQK212" s="1"/>
      <c r="KQL212" s="90"/>
      <c r="KQM212" s="1"/>
      <c r="KQN212" s="90"/>
      <c r="KQO212" s="1"/>
      <c r="KQP212" s="90"/>
      <c r="KQQ212" s="1"/>
      <c r="KQR212" s="90"/>
      <c r="KQS212" s="1"/>
      <c r="KQT212" s="90"/>
      <c r="KQU212" s="1"/>
      <c r="KQV212" s="90"/>
      <c r="KQW212" s="1"/>
      <c r="KQX212" s="90"/>
      <c r="KQY212" s="1"/>
      <c r="KQZ212" s="90"/>
      <c r="KRA212" s="1"/>
      <c r="KRB212" s="90"/>
      <c r="KRC212" s="1"/>
      <c r="KRD212" s="90"/>
      <c r="KRE212" s="1"/>
      <c r="KRF212" s="90"/>
      <c r="KRG212" s="1"/>
      <c r="KRH212" s="90"/>
      <c r="KRI212" s="1"/>
      <c r="KRJ212" s="90"/>
      <c r="KRK212" s="1"/>
      <c r="KRL212" s="90"/>
      <c r="KRM212" s="1"/>
      <c r="KRN212" s="90"/>
      <c r="KRO212" s="1"/>
      <c r="KRP212" s="90"/>
      <c r="KRQ212" s="1"/>
      <c r="KRR212" s="90"/>
      <c r="KRS212" s="1"/>
      <c r="KRT212" s="90"/>
      <c r="KRU212" s="1"/>
      <c r="KRV212" s="90"/>
      <c r="KRW212" s="1"/>
      <c r="KRX212" s="90"/>
      <c r="KRY212" s="1"/>
      <c r="KRZ212" s="90"/>
      <c r="KSA212" s="1"/>
      <c r="KSB212" s="90"/>
      <c r="KSC212" s="1"/>
      <c r="KSD212" s="90"/>
      <c r="KSE212" s="1"/>
      <c r="KSF212" s="90"/>
      <c r="KSG212" s="1"/>
      <c r="KSH212" s="90"/>
      <c r="KSI212" s="1"/>
      <c r="KSJ212" s="90"/>
      <c r="KSK212" s="1"/>
      <c r="KSL212" s="90"/>
      <c r="KSM212" s="1"/>
      <c r="KSN212" s="90"/>
      <c r="KSO212" s="1"/>
      <c r="KSP212" s="90"/>
      <c r="KSQ212" s="1"/>
      <c r="KSR212" s="90"/>
      <c r="KSS212" s="1"/>
      <c r="KST212" s="90"/>
      <c r="KSU212" s="1"/>
      <c r="KSV212" s="90"/>
      <c r="KSW212" s="1"/>
      <c r="KSX212" s="90"/>
      <c r="KSY212" s="1"/>
      <c r="KSZ212" s="90"/>
      <c r="KTA212" s="1"/>
      <c r="KTB212" s="90"/>
      <c r="KTC212" s="1"/>
      <c r="KTD212" s="90"/>
      <c r="KTE212" s="1"/>
      <c r="KTF212" s="90"/>
      <c r="KTG212" s="1"/>
      <c r="KTH212" s="90"/>
      <c r="KTI212" s="1"/>
      <c r="KTJ212" s="90"/>
      <c r="KTK212" s="1"/>
      <c r="KTL212" s="90"/>
      <c r="KTM212" s="1"/>
      <c r="KTN212" s="90"/>
      <c r="KTO212" s="1"/>
      <c r="KTP212" s="90"/>
      <c r="KTQ212" s="1"/>
      <c r="KTR212" s="90"/>
      <c r="KTS212" s="1"/>
      <c r="KTT212" s="90"/>
      <c r="KTU212" s="1"/>
      <c r="KTV212" s="90"/>
      <c r="KTW212" s="1"/>
      <c r="KTX212" s="90"/>
      <c r="KTY212" s="1"/>
      <c r="KTZ212" s="90"/>
      <c r="KUA212" s="1"/>
      <c r="KUB212" s="90"/>
      <c r="KUC212" s="1"/>
      <c r="KUD212" s="90"/>
      <c r="KUE212" s="1"/>
      <c r="KUF212" s="90"/>
      <c r="KUG212" s="1"/>
      <c r="KUH212" s="90"/>
      <c r="KUI212" s="1"/>
      <c r="KUJ212" s="90"/>
      <c r="KUK212" s="1"/>
      <c r="KUL212" s="90"/>
      <c r="KUM212" s="1"/>
      <c r="KUN212" s="90"/>
      <c r="KUO212" s="1"/>
      <c r="KUP212" s="90"/>
      <c r="KUQ212" s="1"/>
      <c r="KUR212" s="90"/>
      <c r="KUS212" s="1"/>
      <c r="KUT212" s="90"/>
      <c r="KUU212" s="1"/>
      <c r="KUV212" s="90"/>
      <c r="KUW212" s="1"/>
      <c r="KUX212" s="90"/>
      <c r="KUY212" s="1"/>
      <c r="KUZ212" s="90"/>
      <c r="KVA212" s="1"/>
      <c r="KVB212" s="90"/>
      <c r="KVC212" s="1"/>
      <c r="KVD212" s="90"/>
      <c r="KVE212" s="1"/>
      <c r="KVF212" s="90"/>
      <c r="KVG212" s="1"/>
      <c r="KVH212" s="90"/>
      <c r="KVI212" s="1"/>
      <c r="KVJ212" s="90"/>
      <c r="KVK212" s="1"/>
      <c r="KVL212" s="90"/>
      <c r="KVM212" s="1"/>
      <c r="KVN212" s="90"/>
      <c r="KVO212" s="1"/>
      <c r="KVP212" s="90"/>
      <c r="KVQ212" s="1"/>
      <c r="KVR212" s="90"/>
      <c r="KVS212" s="1"/>
      <c r="KVT212" s="90"/>
      <c r="KVU212" s="1"/>
      <c r="KVV212" s="90"/>
      <c r="KVW212" s="1"/>
      <c r="KVX212" s="90"/>
      <c r="KVY212" s="1"/>
      <c r="KVZ212" s="90"/>
      <c r="KWA212" s="1"/>
      <c r="KWB212" s="90"/>
      <c r="KWC212" s="1"/>
      <c r="KWD212" s="90"/>
      <c r="KWE212" s="1"/>
      <c r="KWF212" s="90"/>
      <c r="KWG212" s="1"/>
      <c r="KWH212" s="90"/>
      <c r="KWI212" s="1"/>
      <c r="KWJ212" s="90"/>
      <c r="KWK212" s="1"/>
      <c r="KWL212" s="90"/>
      <c r="KWM212" s="1"/>
      <c r="KWN212" s="90"/>
      <c r="KWO212" s="1"/>
      <c r="KWP212" s="90"/>
      <c r="KWQ212" s="1"/>
      <c r="KWR212" s="90"/>
      <c r="KWS212" s="1"/>
      <c r="KWT212" s="90"/>
      <c r="KWU212" s="1"/>
      <c r="KWV212" s="90"/>
      <c r="KWW212" s="1"/>
      <c r="KWX212" s="90"/>
      <c r="KWY212" s="1"/>
      <c r="KWZ212" s="90"/>
      <c r="KXA212" s="1"/>
      <c r="KXB212" s="90"/>
      <c r="KXC212" s="1"/>
      <c r="KXD212" s="90"/>
      <c r="KXE212" s="1"/>
      <c r="KXF212" s="90"/>
      <c r="KXG212" s="1"/>
      <c r="KXH212" s="90"/>
      <c r="KXI212" s="1"/>
      <c r="KXJ212" s="90"/>
      <c r="KXK212" s="1"/>
      <c r="KXL212" s="90"/>
      <c r="KXM212" s="1"/>
      <c r="KXN212" s="90"/>
      <c r="KXO212" s="1"/>
      <c r="KXP212" s="90"/>
      <c r="KXQ212" s="1"/>
      <c r="KXR212" s="90"/>
      <c r="KXS212" s="1"/>
      <c r="KXT212" s="90"/>
      <c r="KXU212" s="1"/>
      <c r="KXV212" s="90"/>
      <c r="KXW212" s="1"/>
      <c r="KXX212" s="90"/>
      <c r="KXY212" s="1"/>
      <c r="KXZ212" s="90"/>
      <c r="KYA212" s="1"/>
      <c r="KYB212" s="90"/>
      <c r="KYC212" s="1"/>
      <c r="KYD212" s="90"/>
      <c r="KYE212" s="1"/>
      <c r="KYF212" s="90"/>
      <c r="KYG212" s="1"/>
      <c r="KYH212" s="90"/>
      <c r="KYI212" s="1"/>
      <c r="KYJ212" s="90"/>
      <c r="KYK212" s="1"/>
      <c r="KYL212" s="90"/>
      <c r="KYM212" s="1"/>
      <c r="KYN212" s="90"/>
      <c r="KYO212" s="1"/>
      <c r="KYP212" s="90"/>
      <c r="KYQ212" s="1"/>
      <c r="KYR212" s="90"/>
      <c r="KYS212" s="1"/>
      <c r="KYT212" s="90"/>
      <c r="KYU212" s="1"/>
      <c r="KYV212" s="90"/>
      <c r="KYW212" s="1"/>
      <c r="KYX212" s="90"/>
      <c r="KYY212" s="1"/>
      <c r="KYZ212" s="90"/>
      <c r="KZA212" s="1"/>
      <c r="KZB212" s="90"/>
      <c r="KZC212" s="1"/>
      <c r="KZD212" s="90"/>
      <c r="KZE212" s="1"/>
      <c r="KZF212" s="90"/>
      <c r="KZG212" s="1"/>
      <c r="KZH212" s="90"/>
      <c r="KZI212" s="1"/>
      <c r="KZJ212" s="90"/>
      <c r="KZK212" s="1"/>
      <c r="KZL212" s="90"/>
      <c r="KZM212" s="1"/>
      <c r="KZN212" s="90"/>
      <c r="KZO212" s="1"/>
      <c r="KZP212" s="90"/>
      <c r="KZQ212" s="1"/>
      <c r="KZR212" s="90"/>
      <c r="KZS212" s="1"/>
      <c r="KZT212" s="90"/>
      <c r="KZU212" s="1"/>
      <c r="KZV212" s="90"/>
      <c r="KZW212" s="1"/>
      <c r="KZX212" s="90"/>
      <c r="KZY212" s="1"/>
      <c r="KZZ212" s="90"/>
      <c r="LAA212" s="1"/>
      <c r="LAB212" s="90"/>
      <c r="LAC212" s="1"/>
      <c r="LAD212" s="90"/>
      <c r="LAE212" s="1"/>
      <c r="LAF212" s="90"/>
      <c r="LAG212" s="1"/>
      <c r="LAH212" s="90"/>
      <c r="LAI212" s="1"/>
      <c r="LAJ212" s="90"/>
      <c r="LAK212" s="1"/>
      <c r="LAL212" s="90"/>
      <c r="LAM212" s="1"/>
      <c r="LAN212" s="90"/>
      <c r="LAO212" s="1"/>
      <c r="LAP212" s="90"/>
      <c r="LAQ212" s="1"/>
      <c r="LAR212" s="90"/>
      <c r="LAS212" s="1"/>
      <c r="LAT212" s="90"/>
      <c r="LAU212" s="1"/>
      <c r="LAV212" s="90"/>
      <c r="LAW212" s="1"/>
      <c r="LAX212" s="90"/>
      <c r="LAY212" s="1"/>
      <c r="LAZ212" s="90"/>
      <c r="LBA212" s="1"/>
      <c r="LBB212" s="90"/>
      <c r="LBC212" s="1"/>
      <c r="LBD212" s="90"/>
      <c r="LBE212" s="1"/>
      <c r="LBF212" s="90"/>
      <c r="LBG212" s="1"/>
      <c r="LBH212" s="90"/>
      <c r="LBI212" s="1"/>
      <c r="LBJ212" s="90"/>
      <c r="LBK212" s="1"/>
      <c r="LBL212" s="90"/>
      <c r="LBM212" s="1"/>
      <c r="LBN212" s="90"/>
      <c r="LBO212" s="1"/>
      <c r="LBP212" s="90"/>
      <c r="LBQ212" s="1"/>
      <c r="LBR212" s="90"/>
      <c r="LBS212" s="1"/>
      <c r="LBT212" s="90"/>
      <c r="LBU212" s="1"/>
      <c r="LBV212" s="90"/>
      <c r="LBW212" s="1"/>
      <c r="LBX212" s="90"/>
      <c r="LBY212" s="1"/>
      <c r="LBZ212" s="90"/>
      <c r="LCA212" s="1"/>
      <c r="LCB212" s="90"/>
      <c r="LCC212" s="1"/>
      <c r="LCD212" s="90"/>
      <c r="LCE212" s="1"/>
      <c r="LCF212" s="90"/>
      <c r="LCG212" s="1"/>
      <c r="LCH212" s="90"/>
      <c r="LCI212" s="1"/>
      <c r="LCJ212" s="90"/>
      <c r="LCK212" s="1"/>
      <c r="LCL212" s="90"/>
      <c r="LCM212" s="1"/>
      <c r="LCN212" s="90"/>
      <c r="LCO212" s="1"/>
      <c r="LCP212" s="90"/>
      <c r="LCQ212" s="1"/>
      <c r="LCR212" s="90"/>
      <c r="LCS212" s="1"/>
      <c r="LCT212" s="90"/>
      <c r="LCU212" s="1"/>
      <c r="LCV212" s="90"/>
      <c r="LCW212" s="1"/>
      <c r="LCX212" s="90"/>
      <c r="LCY212" s="1"/>
      <c r="LCZ212" s="90"/>
      <c r="LDA212" s="1"/>
      <c r="LDB212" s="90"/>
      <c r="LDC212" s="1"/>
      <c r="LDD212" s="90"/>
      <c r="LDE212" s="1"/>
      <c r="LDF212" s="90"/>
      <c r="LDG212" s="1"/>
      <c r="LDH212" s="90"/>
      <c r="LDI212" s="1"/>
      <c r="LDJ212" s="90"/>
      <c r="LDK212" s="1"/>
      <c r="LDL212" s="90"/>
      <c r="LDM212" s="1"/>
      <c r="LDN212" s="90"/>
      <c r="LDO212" s="1"/>
      <c r="LDP212" s="90"/>
      <c r="LDQ212" s="1"/>
      <c r="LDR212" s="90"/>
      <c r="LDS212" s="1"/>
      <c r="LDT212" s="90"/>
      <c r="LDU212" s="1"/>
      <c r="LDV212" s="90"/>
      <c r="LDW212" s="1"/>
      <c r="LDX212" s="90"/>
      <c r="LDY212" s="1"/>
      <c r="LDZ212" s="90"/>
      <c r="LEA212" s="1"/>
      <c r="LEB212" s="90"/>
      <c r="LEC212" s="1"/>
      <c r="LED212" s="90"/>
      <c r="LEE212" s="1"/>
      <c r="LEF212" s="90"/>
      <c r="LEG212" s="1"/>
      <c r="LEH212" s="90"/>
      <c r="LEI212" s="1"/>
      <c r="LEJ212" s="90"/>
      <c r="LEK212" s="1"/>
      <c r="LEL212" s="90"/>
      <c r="LEM212" s="1"/>
      <c r="LEN212" s="90"/>
      <c r="LEO212" s="1"/>
      <c r="LEP212" s="90"/>
      <c r="LEQ212" s="1"/>
      <c r="LER212" s="90"/>
      <c r="LES212" s="1"/>
      <c r="LET212" s="90"/>
      <c r="LEU212" s="1"/>
      <c r="LEV212" s="90"/>
      <c r="LEW212" s="1"/>
      <c r="LEX212" s="90"/>
      <c r="LEY212" s="1"/>
      <c r="LEZ212" s="90"/>
      <c r="LFA212" s="1"/>
      <c r="LFB212" s="90"/>
      <c r="LFC212" s="1"/>
      <c r="LFD212" s="90"/>
      <c r="LFE212" s="1"/>
      <c r="LFF212" s="90"/>
      <c r="LFG212" s="1"/>
      <c r="LFH212" s="90"/>
      <c r="LFI212" s="1"/>
      <c r="LFJ212" s="90"/>
      <c r="LFK212" s="1"/>
      <c r="LFL212" s="90"/>
      <c r="LFM212" s="1"/>
      <c r="LFN212" s="90"/>
      <c r="LFO212" s="1"/>
      <c r="LFP212" s="90"/>
      <c r="LFQ212" s="1"/>
      <c r="LFR212" s="90"/>
      <c r="LFS212" s="1"/>
      <c r="LFT212" s="90"/>
      <c r="LFU212" s="1"/>
      <c r="LFV212" s="90"/>
      <c r="LFW212" s="1"/>
      <c r="LFX212" s="90"/>
      <c r="LFY212" s="1"/>
      <c r="LFZ212" s="90"/>
      <c r="LGA212" s="1"/>
      <c r="LGB212" s="90"/>
      <c r="LGC212" s="1"/>
      <c r="LGD212" s="90"/>
      <c r="LGE212" s="1"/>
      <c r="LGF212" s="90"/>
      <c r="LGG212" s="1"/>
      <c r="LGH212" s="90"/>
      <c r="LGI212" s="1"/>
      <c r="LGJ212" s="90"/>
      <c r="LGK212" s="1"/>
      <c r="LGL212" s="90"/>
      <c r="LGM212" s="1"/>
      <c r="LGN212" s="90"/>
      <c r="LGO212" s="1"/>
      <c r="LGP212" s="90"/>
      <c r="LGQ212" s="1"/>
      <c r="LGR212" s="90"/>
      <c r="LGS212" s="1"/>
      <c r="LGT212" s="90"/>
      <c r="LGU212" s="1"/>
      <c r="LGV212" s="90"/>
      <c r="LGW212" s="1"/>
      <c r="LGX212" s="90"/>
      <c r="LGY212" s="1"/>
      <c r="LGZ212" s="90"/>
      <c r="LHA212" s="1"/>
      <c r="LHB212" s="90"/>
      <c r="LHC212" s="1"/>
      <c r="LHD212" s="90"/>
      <c r="LHE212" s="1"/>
      <c r="LHF212" s="90"/>
      <c r="LHG212" s="1"/>
      <c r="LHH212" s="90"/>
      <c r="LHI212" s="1"/>
      <c r="LHJ212" s="90"/>
      <c r="LHK212" s="1"/>
      <c r="LHL212" s="90"/>
      <c r="LHM212" s="1"/>
      <c r="LHN212" s="90"/>
      <c r="LHO212" s="1"/>
      <c r="LHP212" s="90"/>
      <c r="LHQ212" s="1"/>
      <c r="LHR212" s="90"/>
      <c r="LHS212" s="1"/>
      <c r="LHT212" s="90"/>
      <c r="LHU212" s="1"/>
      <c r="LHV212" s="90"/>
      <c r="LHW212" s="1"/>
      <c r="LHX212" s="90"/>
      <c r="LHY212" s="1"/>
      <c r="LHZ212" s="90"/>
      <c r="LIA212" s="1"/>
      <c r="LIB212" s="90"/>
      <c r="LIC212" s="1"/>
      <c r="LID212" s="90"/>
      <c r="LIE212" s="1"/>
      <c r="LIF212" s="90"/>
      <c r="LIG212" s="1"/>
      <c r="LIH212" s="90"/>
      <c r="LII212" s="1"/>
      <c r="LIJ212" s="90"/>
      <c r="LIK212" s="1"/>
      <c r="LIL212" s="90"/>
      <c r="LIM212" s="1"/>
      <c r="LIN212" s="90"/>
      <c r="LIO212" s="1"/>
      <c r="LIP212" s="90"/>
      <c r="LIQ212" s="1"/>
      <c r="LIR212" s="90"/>
      <c r="LIS212" s="1"/>
      <c r="LIT212" s="90"/>
      <c r="LIU212" s="1"/>
      <c r="LIV212" s="90"/>
      <c r="LIW212" s="1"/>
      <c r="LIX212" s="90"/>
      <c r="LIY212" s="1"/>
      <c r="LIZ212" s="90"/>
      <c r="LJA212" s="1"/>
      <c r="LJB212" s="90"/>
      <c r="LJC212" s="1"/>
      <c r="LJD212" s="90"/>
      <c r="LJE212" s="1"/>
      <c r="LJF212" s="90"/>
      <c r="LJG212" s="1"/>
      <c r="LJH212" s="90"/>
      <c r="LJI212" s="1"/>
      <c r="LJJ212" s="90"/>
      <c r="LJK212" s="1"/>
      <c r="LJL212" s="90"/>
      <c r="LJM212" s="1"/>
      <c r="LJN212" s="90"/>
      <c r="LJO212" s="1"/>
      <c r="LJP212" s="90"/>
      <c r="LJQ212" s="1"/>
      <c r="LJR212" s="90"/>
      <c r="LJS212" s="1"/>
      <c r="LJT212" s="90"/>
      <c r="LJU212" s="1"/>
      <c r="LJV212" s="90"/>
      <c r="LJW212" s="1"/>
      <c r="LJX212" s="90"/>
      <c r="LJY212" s="1"/>
      <c r="LJZ212" s="90"/>
      <c r="LKA212" s="1"/>
      <c r="LKB212" s="90"/>
      <c r="LKC212" s="1"/>
      <c r="LKD212" s="90"/>
      <c r="LKE212" s="1"/>
      <c r="LKF212" s="90"/>
      <c r="LKG212" s="1"/>
      <c r="LKH212" s="90"/>
      <c r="LKI212" s="1"/>
      <c r="LKJ212" s="90"/>
      <c r="LKK212" s="1"/>
      <c r="LKL212" s="90"/>
      <c r="LKM212" s="1"/>
      <c r="LKN212" s="90"/>
      <c r="LKO212" s="1"/>
      <c r="LKP212" s="90"/>
      <c r="LKQ212" s="1"/>
      <c r="LKR212" s="90"/>
      <c r="LKS212" s="1"/>
      <c r="LKT212" s="90"/>
      <c r="LKU212" s="1"/>
      <c r="LKV212" s="90"/>
      <c r="LKW212" s="1"/>
      <c r="LKX212" s="90"/>
      <c r="LKY212" s="1"/>
      <c r="LKZ212" s="90"/>
      <c r="LLA212" s="1"/>
      <c r="LLB212" s="90"/>
      <c r="LLC212" s="1"/>
      <c r="LLD212" s="90"/>
      <c r="LLE212" s="1"/>
      <c r="LLF212" s="90"/>
      <c r="LLG212" s="1"/>
      <c r="LLH212" s="90"/>
      <c r="LLI212" s="1"/>
      <c r="LLJ212" s="90"/>
      <c r="LLK212" s="1"/>
      <c r="LLL212" s="90"/>
      <c r="LLM212" s="1"/>
      <c r="LLN212" s="90"/>
      <c r="LLO212" s="1"/>
      <c r="LLP212" s="90"/>
      <c r="LLQ212" s="1"/>
      <c r="LLR212" s="90"/>
      <c r="LLS212" s="1"/>
      <c r="LLT212" s="90"/>
      <c r="LLU212" s="1"/>
      <c r="LLV212" s="90"/>
      <c r="LLW212" s="1"/>
      <c r="LLX212" s="90"/>
      <c r="LLY212" s="1"/>
      <c r="LLZ212" s="90"/>
      <c r="LMA212" s="1"/>
      <c r="LMB212" s="90"/>
      <c r="LMC212" s="1"/>
      <c r="LMD212" s="90"/>
      <c r="LME212" s="1"/>
      <c r="LMF212" s="90"/>
      <c r="LMG212" s="1"/>
      <c r="LMH212" s="90"/>
      <c r="LMI212" s="1"/>
      <c r="LMJ212" s="90"/>
      <c r="LMK212" s="1"/>
      <c r="LML212" s="90"/>
      <c r="LMM212" s="1"/>
      <c r="LMN212" s="90"/>
      <c r="LMO212" s="1"/>
      <c r="LMP212" s="90"/>
      <c r="LMQ212" s="1"/>
      <c r="LMR212" s="90"/>
      <c r="LMS212" s="1"/>
      <c r="LMT212" s="90"/>
      <c r="LMU212" s="1"/>
      <c r="LMV212" s="90"/>
      <c r="LMW212" s="1"/>
      <c r="LMX212" s="90"/>
      <c r="LMY212" s="1"/>
      <c r="LMZ212" s="90"/>
      <c r="LNA212" s="1"/>
      <c r="LNB212" s="90"/>
      <c r="LNC212" s="1"/>
      <c r="LND212" s="90"/>
      <c r="LNE212" s="1"/>
      <c r="LNF212" s="90"/>
      <c r="LNG212" s="1"/>
      <c r="LNH212" s="90"/>
      <c r="LNI212" s="1"/>
      <c r="LNJ212" s="90"/>
      <c r="LNK212" s="1"/>
      <c r="LNL212" s="90"/>
      <c r="LNM212" s="1"/>
      <c r="LNN212" s="90"/>
      <c r="LNO212" s="1"/>
      <c r="LNP212" s="90"/>
      <c r="LNQ212" s="1"/>
      <c r="LNR212" s="90"/>
      <c r="LNS212" s="1"/>
      <c r="LNT212" s="90"/>
      <c r="LNU212" s="1"/>
      <c r="LNV212" s="90"/>
      <c r="LNW212" s="1"/>
      <c r="LNX212" s="90"/>
      <c r="LNY212" s="1"/>
      <c r="LNZ212" s="90"/>
      <c r="LOA212" s="1"/>
      <c r="LOB212" s="90"/>
      <c r="LOC212" s="1"/>
      <c r="LOD212" s="90"/>
      <c r="LOE212" s="1"/>
      <c r="LOF212" s="90"/>
      <c r="LOG212" s="1"/>
      <c r="LOH212" s="90"/>
      <c r="LOI212" s="1"/>
      <c r="LOJ212" s="90"/>
      <c r="LOK212" s="1"/>
      <c r="LOL212" s="90"/>
      <c r="LOM212" s="1"/>
      <c r="LON212" s="90"/>
      <c r="LOO212" s="1"/>
      <c r="LOP212" s="90"/>
      <c r="LOQ212" s="1"/>
      <c r="LOR212" s="90"/>
      <c r="LOS212" s="1"/>
      <c r="LOT212" s="90"/>
      <c r="LOU212" s="1"/>
      <c r="LOV212" s="90"/>
      <c r="LOW212" s="1"/>
      <c r="LOX212" s="90"/>
      <c r="LOY212" s="1"/>
      <c r="LOZ212" s="90"/>
      <c r="LPA212" s="1"/>
      <c r="LPB212" s="90"/>
      <c r="LPC212" s="1"/>
      <c r="LPD212" s="90"/>
      <c r="LPE212" s="1"/>
      <c r="LPF212" s="90"/>
      <c r="LPG212" s="1"/>
      <c r="LPH212" s="90"/>
      <c r="LPI212" s="1"/>
      <c r="LPJ212" s="90"/>
      <c r="LPK212" s="1"/>
      <c r="LPL212" s="90"/>
      <c r="LPM212" s="1"/>
      <c r="LPN212" s="90"/>
      <c r="LPO212" s="1"/>
      <c r="LPP212" s="90"/>
      <c r="LPQ212" s="1"/>
      <c r="LPR212" s="90"/>
      <c r="LPS212" s="1"/>
      <c r="LPT212" s="90"/>
      <c r="LPU212" s="1"/>
      <c r="LPV212" s="90"/>
      <c r="LPW212" s="1"/>
      <c r="LPX212" s="90"/>
      <c r="LPY212" s="1"/>
      <c r="LPZ212" s="90"/>
      <c r="LQA212" s="1"/>
      <c r="LQB212" s="90"/>
      <c r="LQC212" s="1"/>
      <c r="LQD212" s="90"/>
      <c r="LQE212" s="1"/>
      <c r="LQF212" s="90"/>
      <c r="LQG212" s="1"/>
      <c r="LQH212" s="90"/>
      <c r="LQI212" s="1"/>
      <c r="LQJ212" s="90"/>
      <c r="LQK212" s="1"/>
      <c r="LQL212" s="90"/>
      <c r="LQM212" s="1"/>
      <c r="LQN212" s="90"/>
      <c r="LQO212" s="1"/>
      <c r="LQP212" s="90"/>
      <c r="LQQ212" s="1"/>
      <c r="LQR212" s="90"/>
      <c r="LQS212" s="1"/>
      <c r="LQT212" s="90"/>
      <c r="LQU212" s="1"/>
      <c r="LQV212" s="90"/>
      <c r="LQW212" s="1"/>
      <c r="LQX212" s="90"/>
      <c r="LQY212" s="1"/>
      <c r="LQZ212" s="90"/>
      <c r="LRA212" s="1"/>
      <c r="LRB212" s="90"/>
      <c r="LRC212" s="1"/>
      <c r="LRD212" s="90"/>
      <c r="LRE212" s="1"/>
      <c r="LRF212" s="90"/>
      <c r="LRG212" s="1"/>
      <c r="LRH212" s="90"/>
      <c r="LRI212" s="1"/>
      <c r="LRJ212" s="90"/>
      <c r="LRK212" s="1"/>
      <c r="LRL212" s="90"/>
      <c r="LRM212" s="1"/>
      <c r="LRN212" s="90"/>
      <c r="LRO212" s="1"/>
      <c r="LRP212" s="90"/>
      <c r="LRQ212" s="1"/>
      <c r="LRR212" s="90"/>
      <c r="LRS212" s="1"/>
      <c r="LRT212" s="90"/>
      <c r="LRU212" s="1"/>
      <c r="LRV212" s="90"/>
      <c r="LRW212" s="1"/>
      <c r="LRX212" s="90"/>
      <c r="LRY212" s="1"/>
      <c r="LRZ212" s="90"/>
      <c r="LSA212" s="1"/>
      <c r="LSB212" s="90"/>
      <c r="LSC212" s="1"/>
      <c r="LSD212" s="90"/>
      <c r="LSE212" s="1"/>
      <c r="LSF212" s="90"/>
      <c r="LSG212" s="1"/>
      <c r="LSH212" s="90"/>
      <c r="LSI212" s="1"/>
      <c r="LSJ212" s="90"/>
      <c r="LSK212" s="1"/>
      <c r="LSL212" s="90"/>
      <c r="LSM212" s="1"/>
      <c r="LSN212" s="90"/>
      <c r="LSO212" s="1"/>
      <c r="LSP212" s="90"/>
      <c r="LSQ212" s="1"/>
      <c r="LSR212" s="90"/>
      <c r="LSS212" s="1"/>
      <c r="LST212" s="90"/>
      <c r="LSU212" s="1"/>
      <c r="LSV212" s="90"/>
      <c r="LSW212" s="1"/>
      <c r="LSX212" s="90"/>
      <c r="LSY212" s="1"/>
      <c r="LSZ212" s="90"/>
      <c r="LTA212" s="1"/>
      <c r="LTB212" s="90"/>
      <c r="LTC212" s="1"/>
      <c r="LTD212" s="90"/>
      <c r="LTE212" s="1"/>
      <c r="LTF212" s="90"/>
      <c r="LTG212" s="1"/>
      <c r="LTH212" s="90"/>
      <c r="LTI212" s="1"/>
      <c r="LTJ212" s="90"/>
      <c r="LTK212" s="1"/>
      <c r="LTL212" s="90"/>
      <c r="LTM212" s="1"/>
      <c r="LTN212" s="90"/>
      <c r="LTO212" s="1"/>
      <c r="LTP212" s="90"/>
      <c r="LTQ212" s="1"/>
      <c r="LTR212" s="90"/>
      <c r="LTS212" s="1"/>
      <c r="LTT212" s="90"/>
      <c r="LTU212" s="1"/>
      <c r="LTV212" s="90"/>
      <c r="LTW212" s="1"/>
      <c r="LTX212" s="90"/>
      <c r="LTY212" s="1"/>
      <c r="LTZ212" s="90"/>
      <c r="LUA212" s="1"/>
      <c r="LUB212" s="90"/>
      <c r="LUC212" s="1"/>
      <c r="LUD212" s="90"/>
      <c r="LUE212" s="1"/>
      <c r="LUF212" s="90"/>
      <c r="LUG212" s="1"/>
      <c r="LUH212" s="90"/>
      <c r="LUI212" s="1"/>
      <c r="LUJ212" s="90"/>
      <c r="LUK212" s="1"/>
      <c r="LUL212" s="90"/>
      <c r="LUM212" s="1"/>
      <c r="LUN212" s="90"/>
      <c r="LUO212" s="1"/>
      <c r="LUP212" s="90"/>
      <c r="LUQ212" s="1"/>
      <c r="LUR212" s="90"/>
      <c r="LUS212" s="1"/>
      <c r="LUT212" s="90"/>
      <c r="LUU212" s="1"/>
      <c r="LUV212" s="90"/>
      <c r="LUW212" s="1"/>
      <c r="LUX212" s="90"/>
      <c r="LUY212" s="1"/>
      <c r="LUZ212" s="90"/>
      <c r="LVA212" s="1"/>
      <c r="LVB212" s="90"/>
      <c r="LVC212" s="1"/>
      <c r="LVD212" s="90"/>
      <c r="LVE212" s="1"/>
      <c r="LVF212" s="90"/>
      <c r="LVG212" s="1"/>
      <c r="LVH212" s="90"/>
      <c r="LVI212" s="1"/>
      <c r="LVJ212" s="90"/>
      <c r="LVK212" s="1"/>
      <c r="LVL212" s="90"/>
      <c r="LVM212" s="1"/>
      <c r="LVN212" s="90"/>
      <c r="LVO212" s="1"/>
      <c r="LVP212" s="90"/>
      <c r="LVQ212" s="1"/>
      <c r="LVR212" s="90"/>
      <c r="LVS212" s="1"/>
      <c r="LVT212" s="90"/>
      <c r="LVU212" s="1"/>
      <c r="LVV212" s="90"/>
      <c r="LVW212" s="1"/>
      <c r="LVX212" s="90"/>
      <c r="LVY212" s="1"/>
      <c r="LVZ212" s="90"/>
      <c r="LWA212" s="1"/>
      <c r="LWB212" s="90"/>
      <c r="LWC212" s="1"/>
      <c r="LWD212" s="90"/>
      <c r="LWE212" s="1"/>
      <c r="LWF212" s="90"/>
      <c r="LWG212" s="1"/>
      <c r="LWH212" s="90"/>
      <c r="LWI212" s="1"/>
      <c r="LWJ212" s="90"/>
      <c r="LWK212" s="1"/>
      <c r="LWL212" s="90"/>
      <c r="LWM212" s="1"/>
      <c r="LWN212" s="90"/>
      <c r="LWO212" s="1"/>
      <c r="LWP212" s="90"/>
      <c r="LWQ212" s="1"/>
      <c r="LWR212" s="90"/>
      <c r="LWS212" s="1"/>
      <c r="LWT212" s="90"/>
      <c r="LWU212" s="1"/>
      <c r="LWV212" s="90"/>
      <c r="LWW212" s="1"/>
      <c r="LWX212" s="90"/>
      <c r="LWY212" s="1"/>
      <c r="LWZ212" s="90"/>
      <c r="LXA212" s="1"/>
      <c r="LXB212" s="90"/>
      <c r="LXC212" s="1"/>
      <c r="LXD212" s="90"/>
      <c r="LXE212" s="1"/>
      <c r="LXF212" s="90"/>
      <c r="LXG212" s="1"/>
      <c r="LXH212" s="90"/>
      <c r="LXI212" s="1"/>
      <c r="LXJ212" s="90"/>
      <c r="LXK212" s="1"/>
      <c r="LXL212" s="90"/>
      <c r="LXM212" s="1"/>
      <c r="LXN212" s="90"/>
      <c r="LXO212" s="1"/>
      <c r="LXP212" s="90"/>
      <c r="LXQ212" s="1"/>
      <c r="LXR212" s="90"/>
      <c r="LXS212" s="1"/>
      <c r="LXT212" s="90"/>
      <c r="LXU212" s="1"/>
      <c r="LXV212" s="90"/>
      <c r="LXW212" s="1"/>
      <c r="LXX212" s="90"/>
      <c r="LXY212" s="1"/>
      <c r="LXZ212" s="90"/>
      <c r="LYA212" s="1"/>
      <c r="LYB212" s="90"/>
      <c r="LYC212" s="1"/>
      <c r="LYD212" s="90"/>
      <c r="LYE212" s="1"/>
      <c r="LYF212" s="90"/>
      <c r="LYG212" s="1"/>
      <c r="LYH212" s="90"/>
      <c r="LYI212" s="1"/>
      <c r="LYJ212" s="90"/>
      <c r="LYK212" s="1"/>
      <c r="LYL212" s="90"/>
      <c r="LYM212" s="1"/>
      <c r="LYN212" s="90"/>
      <c r="LYO212" s="1"/>
      <c r="LYP212" s="90"/>
      <c r="LYQ212" s="1"/>
      <c r="LYR212" s="90"/>
      <c r="LYS212" s="1"/>
      <c r="LYT212" s="90"/>
      <c r="LYU212" s="1"/>
      <c r="LYV212" s="90"/>
      <c r="LYW212" s="1"/>
      <c r="LYX212" s="90"/>
      <c r="LYY212" s="1"/>
      <c r="LYZ212" s="90"/>
      <c r="LZA212" s="1"/>
      <c r="LZB212" s="90"/>
      <c r="LZC212" s="1"/>
      <c r="LZD212" s="90"/>
      <c r="LZE212" s="1"/>
      <c r="LZF212" s="90"/>
      <c r="LZG212" s="1"/>
      <c r="LZH212" s="90"/>
      <c r="LZI212" s="1"/>
      <c r="LZJ212" s="90"/>
      <c r="LZK212" s="1"/>
      <c r="LZL212" s="90"/>
      <c r="LZM212" s="1"/>
      <c r="LZN212" s="90"/>
      <c r="LZO212" s="1"/>
      <c r="LZP212" s="90"/>
      <c r="LZQ212" s="1"/>
      <c r="LZR212" s="90"/>
      <c r="LZS212" s="1"/>
      <c r="LZT212" s="90"/>
      <c r="LZU212" s="1"/>
      <c r="LZV212" s="90"/>
      <c r="LZW212" s="1"/>
      <c r="LZX212" s="90"/>
      <c r="LZY212" s="1"/>
      <c r="LZZ212" s="90"/>
      <c r="MAA212" s="1"/>
      <c r="MAB212" s="90"/>
      <c r="MAC212" s="1"/>
      <c r="MAD212" s="90"/>
      <c r="MAE212" s="1"/>
      <c r="MAF212" s="90"/>
      <c r="MAG212" s="1"/>
      <c r="MAH212" s="90"/>
      <c r="MAI212" s="1"/>
      <c r="MAJ212" s="90"/>
      <c r="MAK212" s="1"/>
      <c r="MAL212" s="90"/>
      <c r="MAM212" s="1"/>
      <c r="MAN212" s="90"/>
      <c r="MAO212" s="1"/>
      <c r="MAP212" s="90"/>
      <c r="MAQ212" s="1"/>
      <c r="MAR212" s="90"/>
      <c r="MAS212" s="1"/>
      <c r="MAT212" s="90"/>
      <c r="MAU212" s="1"/>
      <c r="MAV212" s="90"/>
      <c r="MAW212" s="1"/>
      <c r="MAX212" s="90"/>
      <c r="MAY212" s="1"/>
      <c r="MAZ212" s="90"/>
      <c r="MBA212" s="1"/>
      <c r="MBB212" s="90"/>
      <c r="MBC212" s="1"/>
      <c r="MBD212" s="90"/>
      <c r="MBE212" s="1"/>
      <c r="MBF212" s="90"/>
      <c r="MBG212" s="1"/>
      <c r="MBH212" s="90"/>
      <c r="MBI212" s="1"/>
      <c r="MBJ212" s="90"/>
      <c r="MBK212" s="1"/>
      <c r="MBL212" s="90"/>
      <c r="MBM212" s="1"/>
      <c r="MBN212" s="90"/>
      <c r="MBO212" s="1"/>
      <c r="MBP212" s="90"/>
      <c r="MBQ212" s="1"/>
      <c r="MBR212" s="90"/>
      <c r="MBS212" s="1"/>
      <c r="MBT212" s="90"/>
      <c r="MBU212" s="1"/>
      <c r="MBV212" s="90"/>
      <c r="MBW212" s="1"/>
      <c r="MBX212" s="90"/>
      <c r="MBY212" s="1"/>
      <c r="MBZ212" s="90"/>
      <c r="MCA212" s="1"/>
      <c r="MCB212" s="90"/>
      <c r="MCC212" s="1"/>
      <c r="MCD212" s="90"/>
      <c r="MCE212" s="1"/>
      <c r="MCF212" s="90"/>
      <c r="MCG212" s="1"/>
      <c r="MCH212" s="90"/>
      <c r="MCI212" s="1"/>
      <c r="MCJ212" s="90"/>
      <c r="MCK212" s="1"/>
      <c r="MCL212" s="90"/>
      <c r="MCM212" s="1"/>
      <c r="MCN212" s="90"/>
      <c r="MCO212" s="1"/>
      <c r="MCP212" s="90"/>
      <c r="MCQ212" s="1"/>
      <c r="MCR212" s="90"/>
      <c r="MCS212" s="1"/>
      <c r="MCT212" s="90"/>
      <c r="MCU212" s="1"/>
      <c r="MCV212" s="90"/>
      <c r="MCW212" s="1"/>
      <c r="MCX212" s="90"/>
      <c r="MCY212" s="1"/>
      <c r="MCZ212" s="90"/>
      <c r="MDA212" s="1"/>
      <c r="MDB212" s="90"/>
      <c r="MDC212" s="1"/>
      <c r="MDD212" s="90"/>
      <c r="MDE212" s="1"/>
      <c r="MDF212" s="90"/>
      <c r="MDG212" s="1"/>
      <c r="MDH212" s="90"/>
      <c r="MDI212" s="1"/>
      <c r="MDJ212" s="90"/>
      <c r="MDK212" s="1"/>
      <c r="MDL212" s="90"/>
      <c r="MDM212" s="1"/>
      <c r="MDN212" s="90"/>
      <c r="MDO212" s="1"/>
      <c r="MDP212" s="90"/>
      <c r="MDQ212" s="1"/>
      <c r="MDR212" s="90"/>
      <c r="MDS212" s="1"/>
      <c r="MDT212" s="90"/>
      <c r="MDU212" s="1"/>
      <c r="MDV212" s="90"/>
      <c r="MDW212" s="1"/>
      <c r="MDX212" s="90"/>
      <c r="MDY212" s="1"/>
      <c r="MDZ212" s="90"/>
      <c r="MEA212" s="1"/>
      <c r="MEB212" s="90"/>
      <c r="MEC212" s="1"/>
      <c r="MED212" s="90"/>
      <c r="MEE212" s="1"/>
      <c r="MEF212" s="90"/>
      <c r="MEG212" s="1"/>
      <c r="MEH212" s="90"/>
      <c r="MEI212" s="1"/>
      <c r="MEJ212" s="90"/>
      <c r="MEK212" s="1"/>
      <c r="MEL212" s="90"/>
      <c r="MEM212" s="1"/>
      <c r="MEN212" s="90"/>
      <c r="MEO212" s="1"/>
      <c r="MEP212" s="90"/>
      <c r="MEQ212" s="1"/>
      <c r="MER212" s="90"/>
      <c r="MES212" s="1"/>
      <c r="MET212" s="90"/>
      <c r="MEU212" s="1"/>
      <c r="MEV212" s="90"/>
      <c r="MEW212" s="1"/>
      <c r="MEX212" s="90"/>
      <c r="MEY212" s="1"/>
      <c r="MEZ212" s="90"/>
      <c r="MFA212" s="1"/>
      <c r="MFB212" s="90"/>
      <c r="MFC212" s="1"/>
      <c r="MFD212" s="90"/>
      <c r="MFE212" s="1"/>
      <c r="MFF212" s="90"/>
      <c r="MFG212" s="1"/>
      <c r="MFH212" s="90"/>
      <c r="MFI212" s="1"/>
      <c r="MFJ212" s="90"/>
      <c r="MFK212" s="1"/>
      <c r="MFL212" s="90"/>
      <c r="MFM212" s="1"/>
      <c r="MFN212" s="90"/>
      <c r="MFO212" s="1"/>
      <c r="MFP212" s="90"/>
      <c r="MFQ212" s="1"/>
      <c r="MFR212" s="90"/>
      <c r="MFS212" s="1"/>
      <c r="MFT212" s="90"/>
      <c r="MFU212" s="1"/>
      <c r="MFV212" s="90"/>
      <c r="MFW212" s="1"/>
      <c r="MFX212" s="90"/>
      <c r="MFY212" s="1"/>
      <c r="MFZ212" s="90"/>
      <c r="MGA212" s="1"/>
      <c r="MGB212" s="90"/>
      <c r="MGC212" s="1"/>
      <c r="MGD212" s="90"/>
      <c r="MGE212" s="1"/>
      <c r="MGF212" s="90"/>
      <c r="MGG212" s="1"/>
      <c r="MGH212" s="90"/>
      <c r="MGI212" s="1"/>
      <c r="MGJ212" s="90"/>
      <c r="MGK212" s="1"/>
      <c r="MGL212" s="90"/>
      <c r="MGM212" s="1"/>
      <c r="MGN212" s="90"/>
      <c r="MGO212" s="1"/>
      <c r="MGP212" s="90"/>
      <c r="MGQ212" s="1"/>
      <c r="MGR212" s="90"/>
      <c r="MGS212" s="1"/>
      <c r="MGT212" s="90"/>
      <c r="MGU212" s="1"/>
      <c r="MGV212" s="90"/>
      <c r="MGW212" s="1"/>
      <c r="MGX212" s="90"/>
      <c r="MGY212" s="1"/>
      <c r="MGZ212" s="90"/>
      <c r="MHA212" s="1"/>
      <c r="MHB212" s="90"/>
      <c r="MHC212" s="1"/>
      <c r="MHD212" s="90"/>
      <c r="MHE212" s="1"/>
      <c r="MHF212" s="90"/>
      <c r="MHG212" s="1"/>
      <c r="MHH212" s="90"/>
      <c r="MHI212" s="1"/>
      <c r="MHJ212" s="90"/>
      <c r="MHK212" s="1"/>
      <c r="MHL212" s="90"/>
      <c r="MHM212" s="1"/>
      <c r="MHN212" s="90"/>
      <c r="MHO212" s="1"/>
      <c r="MHP212" s="90"/>
      <c r="MHQ212" s="1"/>
      <c r="MHR212" s="90"/>
      <c r="MHS212" s="1"/>
      <c r="MHT212" s="90"/>
      <c r="MHU212" s="1"/>
      <c r="MHV212" s="90"/>
      <c r="MHW212" s="1"/>
      <c r="MHX212" s="90"/>
      <c r="MHY212" s="1"/>
      <c r="MHZ212" s="90"/>
      <c r="MIA212" s="1"/>
      <c r="MIB212" s="90"/>
      <c r="MIC212" s="1"/>
      <c r="MID212" s="90"/>
      <c r="MIE212" s="1"/>
      <c r="MIF212" s="90"/>
      <c r="MIG212" s="1"/>
      <c r="MIH212" s="90"/>
      <c r="MII212" s="1"/>
      <c r="MIJ212" s="90"/>
      <c r="MIK212" s="1"/>
      <c r="MIL212" s="90"/>
      <c r="MIM212" s="1"/>
      <c r="MIN212" s="90"/>
      <c r="MIO212" s="1"/>
      <c r="MIP212" s="90"/>
      <c r="MIQ212" s="1"/>
      <c r="MIR212" s="90"/>
      <c r="MIS212" s="1"/>
      <c r="MIT212" s="90"/>
      <c r="MIU212" s="1"/>
      <c r="MIV212" s="90"/>
      <c r="MIW212" s="1"/>
      <c r="MIX212" s="90"/>
      <c r="MIY212" s="1"/>
      <c r="MIZ212" s="90"/>
      <c r="MJA212" s="1"/>
      <c r="MJB212" s="90"/>
      <c r="MJC212" s="1"/>
      <c r="MJD212" s="90"/>
      <c r="MJE212" s="1"/>
      <c r="MJF212" s="90"/>
      <c r="MJG212" s="1"/>
      <c r="MJH212" s="90"/>
      <c r="MJI212" s="1"/>
      <c r="MJJ212" s="90"/>
      <c r="MJK212" s="1"/>
      <c r="MJL212" s="90"/>
      <c r="MJM212" s="1"/>
      <c r="MJN212" s="90"/>
      <c r="MJO212" s="1"/>
      <c r="MJP212" s="90"/>
      <c r="MJQ212" s="1"/>
      <c r="MJR212" s="90"/>
      <c r="MJS212" s="1"/>
      <c r="MJT212" s="90"/>
      <c r="MJU212" s="1"/>
      <c r="MJV212" s="90"/>
      <c r="MJW212" s="1"/>
      <c r="MJX212" s="90"/>
      <c r="MJY212" s="1"/>
      <c r="MJZ212" s="90"/>
      <c r="MKA212" s="1"/>
      <c r="MKB212" s="90"/>
      <c r="MKC212" s="1"/>
      <c r="MKD212" s="90"/>
      <c r="MKE212" s="1"/>
      <c r="MKF212" s="90"/>
      <c r="MKG212" s="1"/>
      <c r="MKH212" s="90"/>
      <c r="MKI212" s="1"/>
      <c r="MKJ212" s="90"/>
      <c r="MKK212" s="1"/>
      <c r="MKL212" s="90"/>
      <c r="MKM212" s="1"/>
      <c r="MKN212" s="90"/>
      <c r="MKO212" s="1"/>
      <c r="MKP212" s="90"/>
      <c r="MKQ212" s="1"/>
      <c r="MKR212" s="90"/>
      <c r="MKS212" s="1"/>
      <c r="MKT212" s="90"/>
      <c r="MKU212" s="1"/>
      <c r="MKV212" s="90"/>
      <c r="MKW212" s="1"/>
      <c r="MKX212" s="90"/>
      <c r="MKY212" s="1"/>
      <c r="MKZ212" s="90"/>
      <c r="MLA212" s="1"/>
      <c r="MLB212" s="90"/>
      <c r="MLC212" s="1"/>
      <c r="MLD212" s="90"/>
      <c r="MLE212" s="1"/>
      <c r="MLF212" s="90"/>
      <c r="MLG212" s="1"/>
      <c r="MLH212" s="90"/>
      <c r="MLI212" s="1"/>
      <c r="MLJ212" s="90"/>
      <c r="MLK212" s="1"/>
      <c r="MLL212" s="90"/>
      <c r="MLM212" s="1"/>
      <c r="MLN212" s="90"/>
      <c r="MLO212" s="1"/>
      <c r="MLP212" s="90"/>
      <c r="MLQ212" s="1"/>
      <c r="MLR212" s="90"/>
      <c r="MLS212" s="1"/>
      <c r="MLT212" s="90"/>
      <c r="MLU212" s="1"/>
      <c r="MLV212" s="90"/>
      <c r="MLW212" s="1"/>
      <c r="MLX212" s="90"/>
      <c r="MLY212" s="1"/>
      <c r="MLZ212" s="90"/>
      <c r="MMA212" s="1"/>
      <c r="MMB212" s="90"/>
      <c r="MMC212" s="1"/>
      <c r="MMD212" s="90"/>
      <c r="MME212" s="1"/>
      <c r="MMF212" s="90"/>
      <c r="MMG212" s="1"/>
      <c r="MMH212" s="90"/>
      <c r="MMI212" s="1"/>
      <c r="MMJ212" s="90"/>
      <c r="MMK212" s="1"/>
      <c r="MML212" s="90"/>
      <c r="MMM212" s="1"/>
      <c r="MMN212" s="90"/>
      <c r="MMO212" s="1"/>
      <c r="MMP212" s="90"/>
      <c r="MMQ212" s="1"/>
      <c r="MMR212" s="90"/>
      <c r="MMS212" s="1"/>
      <c r="MMT212" s="90"/>
      <c r="MMU212" s="1"/>
      <c r="MMV212" s="90"/>
      <c r="MMW212" s="1"/>
      <c r="MMX212" s="90"/>
      <c r="MMY212" s="1"/>
      <c r="MMZ212" s="90"/>
      <c r="MNA212" s="1"/>
      <c r="MNB212" s="90"/>
      <c r="MNC212" s="1"/>
      <c r="MND212" s="90"/>
      <c r="MNE212" s="1"/>
      <c r="MNF212" s="90"/>
      <c r="MNG212" s="1"/>
      <c r="MNH212" s="90"/>
      <c r="MNI212" s="1"/>
      <c r="MNJ212" s="90"/>
      <c r="MNK212" s="1"/>
      <c r="MNL212" s="90"/>
      <c r="MNM212" s="1"/>
      <c r="MNN212" s="90"/>
      <c r="MNO212" s="1"/>
      <c r="MNP212" s="90"/>
      <c r="MNQ212" s="1"/>
      <c r="MNR212" s="90"/>
      <c r="MNS212" s="1"/>
      <c r="MNT212" s="90"/>
      <c r="MNU212" s="1"/>
      <c r="MNV212" s="90"/>
      <c r="MNW212" s="1"/>
      <c r="MNX212" s="90"/>
      <c r="MNY212" s="1"/>
      <c r="MNZ212" s="90"/>
      <c r="MOA212" s="1"/>
      <c r="MOB212" s="90"/>
      <c r="MOC212" s="1"/>
      <c r="MOD212" s="90"/>
      <c r="MOE212" s="1"/>
      <c r="MOF212" s="90"/>
      <c r="MOG212" s="1"/>
      <c r="MOH212" s="90"/>
      <c r="MOI212" s="1"/>
      <c r="MOJ212" s="90"/>
      <c r="MOK212" s="1"/>
      <c r="MOL212" s="90"/>
      <c r="MOM212" s="1"/>
      <c r="MON212" s="90"/>
      <c r="MOO212" s="1"/>
      <c r="MOP212" s="90"/>
      <c r="MOQ212" s="1"/>
      <c r="MOR212" s="90"/>
      <c r="MOS212" s="1"/>
      <c r="MOT212" s="90"/>
      <c r="MOU212" s="1"/>
      <c r="MOV212" s="90"/>
      <c r="MOW212" s="1"/>
      <c r="MOX212" s="90"/>
      <c r="MOY212" s="1"/>
      <c r="MOZ212" s="90"/>
      <c r="MPA212" s="1"/>
      <c r="MPB212" s="90"/>
      <c r="MPC212" s="1"/>
      <c r="MPD212" s="90"/>
      <c r="MPE212" s="1"/>
      <c r="MPF212" s="90"/>
      <c r="MPG212" s="1"/>
      <c r="MPH212" s="90"/>
      <c r="MPI212" s="1"/>
      <c r="MPJ212" s="90"/>
      <c r="MPK212" s="1"/>
      <c r="MPL212" s="90"/>
      <c r="MPM212" s="1"/>
      <c r="MPN212" s="90"/>
      <c r="MPO212" s="1"/>
      <c r="MPP212" s="90"/>
      <c r="MPQ212" s="1"/>
      <c r="MPR212" s="90"/>
      <c r="MPS212" s="1"/>
      <c r="MPT212" s="90"/>
      <c r="MPU212" s="1"/>
      <c r="MPV212" s="90"/>
      <c r="MPW212" s="1"/>
      <c r="MPX212" s="90"/>
      <c r="MPY212" s="1"/>
      <c r="MPZ212" s="90"/>
      <c r="MQA212" s="1"/>
      <c r="MQB212" s="90"/>
      <c r="MQC212" s="1"/>
      <c r="MQD212" s="90"/>
      <c r="MQE212" s="1"/>
      <c r="MQF212" s="90"/>
      <c r="MQG212" s="1"/>
      <c r="MQH212" s="90"/>
      <c r="MQI212" s="1"/>
      <c r="MQJ212" s="90"/>
      <c r="MQK212" s="1"/>
      <c r="MQL212" s="90"/>
      <c r="MQM212" s="1"/>
      <c r="MQN212" s="90"/>
      <c r="MQO212" s="1"/>
      <c r="MQP212" s="90"/>
      <c r="MQQ212" s="1"/>
      <c r="MQR212" s="90"/>
      <c r="MQS212" s="1"/>
      <c r="MQT212" s="90"/>
      <c r="MQU212" s="1"/>
      <c r="MQV212" s="90"/>
      <c r="MQW212" s="1"/>
      <c r="MQX212" s="90"/>
      <c r="MQY212" s="1"/>
      <c r="MQZ212" s="90"/>
      <c r="MRA212" s="1"/>
      <c r="MRB212" s="90"/>
      <c r="MRC212" s="1"/>
      <c r="MRD212" s="90"/>
      <c r="MRE212" s="1"/>
      <c r="MRF212" s="90"/>
      <c r="MRG212" s="1"/>
      <c r="MRH212" s="90"/>
      <c r="MRI212" s="1"/>
      <c r="MRJ212" s="90"/>
      <c r="MRK212" s="1"/>
      <c r="MRL212" s="90"/>
      <c r="MRM212" s="1"/>
      <c r="MRN212" s="90"/>
      <c r="MRO212" s="1"/>
      <c r="MRP212" s="90"/>
      <c r="MRQ212" s="1"/>
      <c r="MRR212" s="90"/>
      <c r="MRS212" s="1"/>
      <c r="MRT212" s="90"/>
      <c r="MRU212" s="1"/>
      <c r="MRV212" s="90"/>
      <c r="MRW212" s="1"/>
      <c r="MRX212" s="90"/>
      <c r="MRY212" s="1"/>
      <c r="MRZ212" s="90"/>
      <c r="MSA212" s="1"/>
      <c r="MSB212" s="90"/>
      <c r="MSC212" s="1"/>
      <c r="MSD212" s="90"/>
      <c r="MSE212" s="1"/>
      <c r="MSF212" s="90"/>
      <c r="MSG212" s="1"/>
      <c r="MSH212" s="90"/>
      <c r="MSI212" s="1"/>
      <c r="MSJ212" s="90"/>
      <c r="MSK212" s="1"/>
      <c r="MSL212" s="90"/>
      <c r="MSM212" s="1"/>
      <c r="MSN212" s="90"/>
      <c r="MSO212" s="1"/>
      <c r="MSP212" s="90"/>
      <c r="MSQ212" s="1"/>
      <c r="MSR212" s="90"/>
      <c r="MSS212" s="1"/>
      <c r="MST212" s="90"/>
      <c r="MSU212" s="1"/>
      <c r="MSV212" s="90"/>
      <c r="MSW212" s="1"/>
      <c r="MSX212" s="90"/>
      <c r="MSY212" s="1"/>
      <c r="MSZ212" s="90"/>
      <c r="MTA212" s="1"/>
      <c r="MTB212" s="90"/>
      <c r="MTC212" s="1"/>
      <c r="MTD212" s="90"/>
      <c r="MTE212" s="1"/>
      <c r="MTF212" s="90"/>
      <c r="MTG212" s="1"/>
      <c r="MTH212" s="90"/>
      <c r="MTI212" s="1"/>
      <c r="MTJ212" s="90"/>
      <c r="MTK212" s="1"/>
      <c r="MTL212" s="90"/>
      <c r="MTM212" s="1"/>
      <c r="MTN212" s="90"/>
      <c r="MTO212" s="1"/>
      <c r="MTP212" s="90"/>
      <c r="MTQ212" s="1"/>
      <c r="MTR212" s="90"/>
      <c r="MTS212" s="1"/>
      <c r="MTT212" s="90"/>
      <c r="MTU212" s="1"/>
      <c r="MTV212" s="90"/>
      <c r="MTW212" s="1"/>
      <c r="MTX212" s="90"/>
      <c r="MTY212" s="1"/>
      <c r="MTZ212" s="90"/>
      <c r="MUA212" s="1"/>
      <c r="MUB212" s="90"/>
      <c r="MUC212" s="1"/>
      <c r="MUD212" s="90"/>
      <c r="MUE212" s="1"/>
      <c r="MUF212" s="90"/>
      <c r="MUG212" s="1"/>
      <c r="MUH212" s="90"/>
      <c r="MUI212" s="1"/>
      <c r="MUJ212" s="90"/>
      <c r="MUK212" s="1"/>
      <c r="MUL212" s="90"/>
      <c r="MUM212" s="1"/>
      <c r="MUN212" s="90"/>
      <c r="MUO212" s="1"/>
      <c r="MUP212" s="90"/>
      <c r="MUQ212" s="1"/>
      <c r="MUR212" s="90"/>
      <c r="MUS212" s="1"/>
      <c r="MUT212" s="90"/>
      <c r="MUU212" s="1"/>
      <c r="MUV212" s="90"/>
      <c r="MUW212" s="1"/>
      <c r="MUX212" s="90"/>
      <c r="MUY212" s="1"/>
      <c r="MUZ212" s="90"/>
      <c r="MVA212" s="1"/>
      <c r="MVB212" s="90"/>
      <c r="MVC212" s="1"/>
      <c r="MVD212" s="90"/>
      <c r="MVE212" s="1"/>
      <c r="MVF212" s="90"/>
      <c r="MVG212" s="1"/>
      <c r="MVH212" s="90"/>
      <c r="MVI212" s="1"/>
      <c r="MVJ212" s="90"/>
      <c r="MVK212" s="1"/>
      <c r="MVL212" s="90"/>
      <c r="MVM212" s="1"/>
      <c r="MVN212" s="90"/>
      <c r="MVO212" s="1"/>
      <c r="MVP212" s="90"/>
      <c r="MVQ212" s="1"/>
      <c r="MVR212" s="90"/>
      <c r="MVS212" s="1"/>
      <c r="MVT212" s="90"/>
      <c r="MVU212" s="1"/>
      <c r="MVV212" s="90"/>
      <c r="MVW212" s="1"/>
      <c r="MVX212" s="90"/>
      <c r="MVY212" s="1"/>
      <c r="MVZ212" s="90"/>
      <c r="MWA212" s="1"/>
      <c r="MWB212" s="90"/>
      <c r="MWC212" s="1"/>
      <c r="MWD212" s="90"/>
      <c r="MWE212" s="1"/>
      <c r="MWF212" s="90"/>
      <c r="MWG212" s="1"/>
      <c r="MWH212" s="90"/>
      <c r="MWI212" s="1"/>
      <c r="MWJ212" s="90"/>
      <c r="MWK212" s="1"/>
      <c r="MWL212" s="90"/>
      <c r="MWM212" s="1"/>
      <c r="MWN212" s="90"/>
      <c r="MWO212" s="1"/>
      <c r="MWP212" s="90"/>
      <c r="MWQ212" s="1"/>
      <c r="MWR212" s="90"/>
      <c r="MWS212" s="1"/>
      <c r="MWT212" s="90"/>
      <c r="MWU212" s="1"/>
      <c r="MWV212" s="90"/>
      <c r="MWW212" s="1"/>
      <c r="MWX212" s="90"/>
      <c r="MWY212" s="1"/>
      <c r="MWZ212" s="90"/>
      <c r="MXA212" s="1"/>
      <c r="MXB212" s="90"/>
      <c r="MXC212" s="1"/>
      <c r="MXD212" s="90"/>
      <c r="MXE212" s="1"/>
      <c r="MXF212" s="90"/>
      <c r="MXG212" s="1"/>
      <c r="MXH212" s="90"/>
      <c r="MXI212" s="1"/>
      <c r="MXJ212" s="90"/>
      <c r="MXK212" s="1"/>
      <c r="MXL212" s="90"/>
      <c r="MXM212" s="1"/>
      <c r="MXN212" s="90"/>
      <c r="MXO212" s="1"/>
      <c r="MXP212" s="90"/>
      <c r="MXQ212" s="1"/>
      <c r="MXR212" s="90"/>
      <c r="MXS212" s="1"/>
      <c r="MXT212" s="90"/>
      <c r="MXU212" s="1"/>
      <c r="MXV212" s="90"/>
      <c r="MXW212" s="1"/>
      <c r="MXX212" s="90"/>
      <c r="MXY212" s="1"/>
      <c r="MXZ212" s="90"/>
      <c r="MYA212" s="1"/>
      <c r="MYB212" s="90"/>
      <c r="MYC212" s="1"/>
      <c r="MYD212" s="90"/>
      <c r="MYE212" s="1"/>
      <c r="MYF212" s="90"/>
      <c r="MYG212" s="1"/>
      <c r="MYH212" s="90"/>
      <c r="MYI212" s="1"/>
      <c r="MYJ212" s="90"/>
      <c r="MYK212" s="1"/>
      <c r="MYL212" s="90"/>
      <c r="MYM212" s="1"/>
      <c r="MYN212" s="90"/>
      <c r="MYO212" s="1"/>
      <c r="MYP212" s="90"/>
      <c r="MYQ212" s="1"/>
      <c r="MYR212" s="90"/>
      <c r="MYS212" s="1"/>
      <c r="MYT212" s="90"/>
      <c r="MYU212" s="1"/>
      <c r="MYV212" s="90"/>
      <c r="MYW212" s="1"/>
      <c r="MYX212" s="90"/>
      <c r="MYY212" s="1"/>
      <c r="MYZ212" s="90"/>
      <c r="MZA212" s="1"/>
      <c r="MZB212" s="90"/>
      <c r="MZC212" s="1"/>
      <c r="MZD212" s="90"/>
      <c r="MZE212" s="1"/>
      <c r="MZF212" s="90"/>
      <c r="MZG212" s="1"/>
      <c r="MZH212" s="90"/>
      <c r="MZI212" s="1"/>
      <c r="MZJ212" s="90"/>
      <c r="MZK212" s="1"/>
      <c r="MZL212" s="90"/>
      <c r="MZM212" s="1"/>
      <c r="MZN212" s="90"/>
      <c r="MZO212" s="1"/>
      <c r="MZP212" s="90"/>
      <c r="MZQ212" s="1"/>
      <c r="MZR212" s="90"/>
      <c r="MZS212" s="1"/>
      <c r="MZT212" s="90"/>
      <c r="MZU212" s="1"/>
      <c r="MZV212" s="90"/>
      <c r="MZW212" s="1"/>
      <c r="MZX212" s="90"/>
      <c r="MZY212" s="1"/>
      <c r="MZZ212" s="90"/>
      <c r="NAA212" s="1"/>
      <c r="NAB212" s="90"/>
      <c r="NAC212" s="1"/>
      <c r="NAD212" s="90"/>
      <c r="NAE212" s="1"/>
      <c r="NAF212" s="90"/>
      <c r="NAG212" s="1"/>
      <c r="NAH212" s="90"/>
      <c r="NAI212" s="1"/>
      <c r="NAJ212" s="90"/>
      <c r="NAK212" s="1"/>
      <c r="NAL212" s="90"/>
      <c r="NAM212" s="1"/>
      <c r="NAN212" s="90"/>
      <c r="NAO212" s="1"/>
      <c r="NAP212" s="90"/>
      <c r="NAQ212" s="1"/>
      <c r="NAR212" s="90"/>
      <c r="NAS212" s="1"/>
      <c r="NAT212" s="90"/>
      <c r="NAU212" s="1"/>
      <c r="NAV212" s="90"/>
      <c r="NAW212" s="1"/>
      <c r="NAX212" s="90"/>
      <c r="NAY212" s="1"/>
      <c r="NAZ212" s="90"/>
      <c r="NBA212" s="1"/>
      <c r="NBB212" s="90"/>
      <c r="NBC212" s="1"/>
      <c r="NBD212" s="90"/>
      <c r="NBE212" s="1"/>
      <c r="NBF212" s="90"/>
      <c r="NBG212" s="1"/>
      <c r="NBH212" s="90"/>
      <c r="NBI212" s="1"/>
      <c r="NBJ212" s="90"/>
      <c r="NBK212" s="1"/>
      <c r="NBL212" s="90"/>
      <c r="NBM212" s="1"/>
      <c r="NBN212" s="90"/>
      <c r="NBO212" s="1"/>
      <c r="NBP212" s="90"/>
      <c r="NBQ212" s="1"/>
      <c r="NBR212" s="90"/>
      <c r="NBS212" s="1"/>
      <c r="NBT212" s="90"/>
      <c r="NBU212" s="1"/>
      <c r="NBV212" s="90"/>
      <c r="NBW212" s="1"/>
      <c r="NBX212" s="90"/>
      <c r="NBY212" s="1"/>
      <c r="NBZ212" s="90"/>
      <c r="NCA212" s="1"/>
      <c r="NCB212" s="90"/>
      <c r="NCC212" s="1"/>
      <c r="NCD212" s="90"/>
      <c r="NCE212" s="1"/>
      <c r="NCF212" s="90"/>
      <c r="NCG212" s="1"/>
      <c r="NCH212" s="90"/>
      <c r="NCI212" s="1"/>
      <c r="NCJ212" s="90"/>
      <c r="NCK212" s="1"/>
      <c r="NCL212" s="90"/>
      <c r="NCM212" s="1"/>
      <c r="NCN212" s="90"/>
      <c r="NCO212" s="1"/>
      <c r="NCP212" s="90"/>
      <c r="NCQ212" s="1"/>
      <c r="NCR212" s="90"/>
      <c r="NCS212" s="1"/>
      <c r="NCT212" s="90"/>
      <c r="NCU212" s="1"/>
      <c r="NCV212" s="90"/>
      <c r="NCW212" s="1"/>
      <c r="NCX212" s="90"/>
      <c r="NCY212" s="1"/>
      <c r="NCZ212" s="90"/>
      <c r="NDA212" s="1"/>
      <c r="NDB212" s="90"/>
      <c r="NDC212" s="1"/>
      <c r="NDD212" s="90"/>
      <c r="NDE212" s="1"/>
      <c r="NDF212" s="90"/>
      <c r="NDG212" s="1"/>
      <c r="NDH212" s="90"/>
      <c r="NDI212" s="1"/>
      <c r="NDJ212" s="90"/>
      <c r="NDK212" s="1"/>
      <c r="NDL212" s="90"/>
      <c r="NDM212" s="1"/>
      <c r="NDN212" s="90"/>
      <c r="NDO212" s="1"/>
      <c r="NDP212" s="90"/>
      <c r="NDQ212" s="1"/>
      <c r="NDR212" s="90"/>
      <c r="NDS212" s="1"/>
      <c r="NDT212" s="90"/>
      <c r="NDU212" s="1"/>
      <c r="NDV212" s="90"/>
      <c r="NDW212" s="1"/>
      <c r="NDX212" s="90"/>
      <c r="NDY212" s="1"/>
      <c r="NDZ212" s="90"/>
      <c r="NEA212" s="1"/>
      <c r="NEB212" s="90"/>
      <c r="NEC212" s="1"/>
      <c r="NED212" s="90"/>
      <c r="NEE212" s="1"/>
      <c r="NEF212" s="90"/>
      <c r="NEG212" s="1"/>
      <c r="NEH212" s="90"/>
      <c r="NEI212" s="1"/>
      <c r="NEJ212" s="90"/>
      <c r="NEK212" s="1"/>
      <c r="NEL212" s="90"/>
      <c r="NEM212" s="1"/>
      <c r="NEN212" s="90"/>
      <c r="NEO212" s="1"/>
      <c r="NEP212" s="90"/>
      <c r="NEQ212" s="1"/>
      <c r="NER212" s="90"/>
      <c r="NES212" s="1"/>
      <c r="NET212" s="90"/>
      <c r="NEU212" s="1"/>
      <c r="NEV212" s="90"/>
      <c r="NEW212" s="1"/>
      <c r="NEX212" s="90"/>
      <c r="NEY212" s="1"/>
      <c r="NEZ212" s="90"/>
      <c r="NFA212" s="1"/>
      <c r="NFB212" s="90"/>
      <c r="NFC212" s="1"/>
      <c r="NFD212" s="90"/>
      <c r="NFE212" s="1"/>
      <c r="NFF212" s="90"/>
      <c r="NFG212" s="1"/>
      <c r="NFH212" s="90"/>
      <c r="NFI212" s="1"/>
      <c r="NFJ212" s="90"/>
      <c r="NFK212" s="1"/>
      <c r="NFL212" s="90"/>
      <c r="NFM212" s="1"/>
      <c r="NFN212" s="90"/>
      <c r="NFO212" s="1"/>
      <c r="NFP212" s="90"/>
      <c r="NFQ212" s="1"/>
      <c r="NFR212" s="90"/>
      <c r="NFS212" s="1"/>
      <c r="NFT212" s="90"/>
      <c r="NFU212" s="1"/>
      <c r="NFV212" s="90"/>
      <c r="NFW212" s="1"/>
      <c r="NFX212" s="90"/>
      <c r="NFY212" s="1"/>
      <c r="NFZ212" s="90"/>
      <c r="NGA212" s="1"/>
      <c r="NGB212" s="90"/>
      <c r="NGC212" s="1"/>
      <c r="NGD212" s="90"/>
      <c r="NGE212" s="1"/>
      <c r="NGF212" s="90"/>
      <c r="NGG212" s="1"/>
      <c r="NGH212" s="90"/>
      <c r="NGI212" s="1"/>
      <c r="NGJ212" s="90"/>
      <c r="NGK212" s="1"/>
      <c r="NGL212" s="90"/>
      <c r="NGM212" s="1"/>
      <c r="NGN212" s="90"/>
      <c r="NGO212" s="1"/>
      <c r="NGP212" s="90"/>
      <c r="NGQ212" s="1"/>
      <c r="NGR212" s="90"/>
      <c r="NGS212" s="1"/>
      <c r="NGT212" s="90"/>
      <c r="NGU212" s="1"/>
      <c r="NGV212" s="90"/>
      <c r="NGW212" s="1"/>
      <c r="NGX212" s="90"/>
      <c r="NGY212" s="1"/>
      <c r="NGZ212" s="90"/>
      <c r="NHA212" s="1"/>
      <c r="NHB212" s="90"/>
      <c r="NHC212" s="1"/>
      <c r="NHD212" s="90"/>
      <c r="NHE212" s="1"/>
      <c r="NHF212" s="90"/>
      <c r="NHG212" s="1"/>
      <c r="NHH212" s="90"/>
      <c r="NHI212" s="1"/>
      <c r="NHJ212" s="90"/>
      <c r="NHK212" s="1"/>
      <c r="NHL212" s="90"/>
      <c r="NHM212" s="1"/>
      <c r="NHN212" s="90"/>
      <c r="NHO212" s="1"/>
      <c r="NHP212" s="90"/>
      <c r="NHQ212" s="1"/>
      <c r="NHR212" s="90"/>
      <c r="NHS212" s="1"/>
      <c r="NHT212" s="90"/>
      <c r="NHU212" s="1"/>
      <c r="NHV212" s="90"/>
      <c r="NHW212" s="1"/>
      <c r="NHX212" s="90"/>
      <c r="NHY212" s="1"/>
      <c r="NHZ212" s="90"/>
      <c r="NIA212" s="1"/>
      <c r="NIB212" s="90"/>
      <c r="NIC212" s="1"/>
      <c r="NID212" s="90"/>
      <c r="NIE212" s="1"/>
      <c r="NIF212" s="90"/>
      <c r="NIG212" s="1"/>
      <c r="NIH212" s="90"/>
      <c r="NII212" s="1"/>
      <c r="NIJ212" s="90"/>
      <c r="NIK212" s="1"/>
      <c r="NIL212" s="90"/>
      <c r="NIM212" s="1"/>
      <c r="NIN212" s="90"/>
      <c r="NIO212" s="1"/>
      <c r="NIP212" s="90"/>
      <c r="NIQ212" s="1"/>
      <c r="NIR212" s="90"/>
      <c r="NIS212" s="1"/>
      <c r="NIT212" s="90"/>
      <c r="NIU212" s="1"/>
      <c r="NIV212" s="90"/>
      <c r="NIW212" s="1"/>
      <c r="NIX212" s="90"/>
      <c r="NIY212" s="1"/>
      <c r="NIZ212" s="90"/>
      <c r="NJA212" s="1"/>
      <c r="NJB212" s="90"/>
      <c r="NJC212" s="1"/>
      <c r="NJD212" s="90"/>
      <c r="NJE212" s="1"/>
      <c r="NJF212" s="90"/>
      <c r="NJG212" s="1"/>
      <c r="NJH212" s="90"/>
      <c r="NJI212" s="1"/>
      <c r="NJJ212" s="90"/>
      <c r="NJK212" s="1"/>
      <c r="NJL212" s="90"/>
      <c r="NJM212" s="1"/>
      <c r="NJN212" s="90"/>
      <c r="NJO212" s="1"/>
      <c r="NJP212" s="90"/>
      <c r="NJQ212" s="1"/>
      <c r="NJR212" s="90"/>
      <c r="NJS212" s="1"/>
      <c r="NJT212" s="90"/>
      <c r="NJU212" s="1"/>
      <c r="NJV212" s="90"/>
      <c r="NJW212" s="1"/>
      <c r="NJX212" s="90"/>
      <c r="NJY212" s="1"/>
      <c r="NJZ212" s="90"/>
      <c r="NKA212" s="1"/>
      <c r="NKB212" s="90"/>
      <c r="NKC212" s="1"/>
      <c r="NKD212" s="90"/>
      <c r="NKE212" s="1"/>
      <c r="NKF212" s="90"/>
      <c r="NKG212" s="1"/>
      <c r="NKH212" s="90"/>
      <c r="NKI212" s="1"/>
      <c r="NKJ212" s="90"/>
      <c r="NKK212" s="1"/>
      <c r="NKL212" s="90"/>
      <c r="NKM212" s="1"/>
      <c r="NKN212" s="90"/>
      <c r="NKO212" s="1"/>
      <c r="NKP212" s="90"/>
      <c r="NKQ212" s="1"/>
      <c r="NKR212" s="90"/>
      <c r="NKS212" s="1"/>
      <c r="NKT212" s="90"/>
      <c r="NKU212" s="1"/>
      <c r="NKV212" s="90"/>
      <c r="NKW212" s="1"/>
      <c r="NKX212" s="90"/>
      <c r="NKY212" s="1"/>
      <c r="NKZ212" s="90"/>
      <c r="NLA212" s="1"/>
      <c r="NLB212" s="90"/>
      <c r="NLC212" s="1"/>
      <c r="NLD212" s="90"/>
      <c r="NLE212" s="1"/>
      <c r="NLF212" s="90"/>
      <c r="NLG212" s="1"/>
      <c r="NLH212" s="90"/>
      <c r="NLI212" s="1"/>
      <c r="NLJ212" s="90"/>
      <c r="NLK212" s="1"/>
      <c r="NLL212" s="90"/>
      <c r="NLM212" s="1"/>
      <c r="NLN212" s="90"/>
      <c r="NLO212" s="1"/>
      <c r="NLP212" s="90"/>
      <c r="NLQ212" s="1"/>
      <c r="NLR212" s="90"/>
      <c r="NLS212" s="1"/>
      <c r="NLT212" s="90"/>
      <c r="NLU212" s="1"/>
      <c r="NLV212" s="90"/>
      <c r="NLW212" s="1"/>
      <c r="NLX212" s="90"/>
      <c r="NLY212" s="1"/>
      <c r="NLZ212" s="90"/>
      <c r="NMA212" s="1"/>
      <c r="NMB212" s="90"/>
      <c r="NMC212" s="1"/>
      <c r="NMD212" s="90"/>
      <c r="NME212" s="1"/>
      <c r="NMF212" s="90"/>
      <c r="NMG212" s="1"/>
      <c r="NMH212" s="90"/>
      <c r="NMI212" s="1"/>
      <c r="NMJ212" s="90"/>
      <c r="NMK212" s="1"/>
      <c r="NML212" s="90"/>
      <c r="NMM212" s="1"/>
      <c r="NMN212" s="90"/>
      <c r="NMO212" s="1"/>
      <c r="NMP212" s="90"/>
      <c r="NMQ212" s="1"/>
      <c r="NMR212" s="90"/>
      <c r="NMS212" s="1"/>
      <c r="NMT212" s="90"/>
      <c r="NMU212" s="1"/>
      <c r="NMV212" s="90"/>
      <c r="NMW212" s="1"/>
      <c r="NMX212" s="90"/>
      <c r="NMY212" s="1"/>
      <c r="NMZ212" s="90"/>
      <c r="NNA212" s="1"/>
      <c r="NNB212" s="90"/>
      <c r="NNC212" s="1"/>
      <c r="NND212" s="90"/>
      <c r="NNE212" s="1"/>
      <c r="NNF212" s="90"/>
      <c r="NNG212" s="1"/>
      <c r="NNH212" s="90"/>
      <c r="NNI212" s="1"/>
      <c r="NNJ212" s="90"/>
      <c r="NNK212" s="1"/>
      <c r="NNL212" s="90"/>
      <c r="NNM212" s="1"/>
      <c r="NNN212" s="90"/>
      <c r="NNO212" s="1"/>
      <c r="NNP212" s="90"/>
      <c r="NNQ212" s="1"/>
      <c r="NNR212" s="90"/>
      <c r="NNS212" s="1"/>
      <c r="NNT212" s="90"/>
      <c r="NNU212" s="1"/>
      <c r="NNV212" s="90"/>
      <c r="NNW212" s="1"/>
      <c r="NNX212" s="90"/>
      <c r="NNY212" s="1"/>
      <c r="NNZ212" s="90"/>
      <c r="NOA212" s="1"/>
      <c r="NOB212" s="90"/>
      <c r="NOC212" s="1"/>
      <c r="NOD212" s="90"/>
      <c r="NOE212" s="1"/>
      <c r="NOF212" s="90"/>
      <c r="NOG212" s="1"/>
      <c r="NOH212" s="90"/>
      <c r="NOI212" s="1"/>
      <c r="NOJ212" s="90"/>
      <c r="NOK212" s="1"/>
      <c r="NOL212" s="90"/>
      <c r="NOM212" s="1"/>
      <c r="NON212" s="90"/>
      <c r="NOO212" s="1"/>
      <c r="NOP212" s="90"/>
      <c r="NOQ212" s="1"/>
      <c r="NOR212" s="90"/>
      <c r="NOS212" s="1"/>
      <c r="NOT212" s="90"/>
      <c r="NOU212" s="1"/>
      <c r="NOV212" s="90"/>
      <c r="NOW212" s="1"/>
      <c r="NOX212" s="90"/>
      <c r="NOY212" s="1"/>
      <c r="NOZ212" s="90"/>
      <c r="NPA212" s="1"/>
      <c r="NPB212" s="90"/>
      <c r="NPC212" s="1"/>
      <c r="NPD212" s="90"/>
      <c r="NPE212" s="1"/>
      <c r="NPF212" s="90"/>
      <c r="NPG212" s="1"/>
      <c r="NPH212" s="90"/>
      <c r="NPI212" s="1"/>
      <c r="NPJ212" s="90"/>
      <c r="NPK212" s="1"/>
      <c r="NPL212" s="90"/>
      <c r="NPM212" s="1"/>
      <c r="NPN212" s="90"/>
      <c r="NPO212" s="1"/>
      <c r="NPP212" s="90"/>
      <c r="NPQ212" s="1"/>
      <c r="NPR212" s="90"/>
      <c r="NPS212" s="1"/>
      <c r="NPT212" s="90"/>
      <c r="NPU212" s="1"/>
      <c r="NPV212" s="90"/>
      <c r="NPW212" s="1"/>
      <c r="NPX212" s="90"/>
      <c r="NPY212" s="1"/>
      <c r="NPZ212" s="90"/>
      <c r="NQA212" s="1"/>
      <c r="NQB212" s="90"/>
      <c r="NQC212" s="1"/>
      <c r="NQD212" s="90"/>
      <c r="NQE212" s="1"/>
      <c r="NQF212" s="90"/>
      <c r="NQG212" s="1"/>
      <c r="NQH212" s="90"/>
      <c r="NQI212" s="1"/>
      <c r="NQJ212" s="90"/>
      <c r="NQK212" s="1"/>
      <c r="NQL212" s="90"/>
      <c r="NQM212" s="1"/>
      <c r="NQN212" s="90"/>
      <c r="NQO212" s="1"/>
      <c r="NQP212" s="90"/>
      <c r="NQQ212" s="1"/>
      <c r="NQR212" s="90"/>
      <c r="NQS212" s="1"/>
      <c r="NQT212" s="90"/>
      <c r="NQU212" s="1"/>
      <c r="NQV212" s="90"/>
      <c r="NQW212" s="1"/>
      <c r="NQX212" s="90"/>
      <c r="NQY212" s="1"/>
      <c r="NQZ212" s="90"/>
      <c r="NRA212" s="1"/>
      <c r="NRB212" s="90"/>
      <c r="NRC212" s="1"/>
      <c r="NRD212" s="90"/>
      <c r="NRE212" s="1"/>
      <c r="NRF212" s="90"/>
      <c r="NRG212" s="1"/>
      <c r="NRH212" s="90"/>
      <c r="NRI212" s="1"/>
      <c r="NRJ212" s="90"/>
      <c r="NRK212" s="1"/>
      <c r="NRL212" s="90"/>
      <c r="NRM212" s="1"/>
      <c r="NRN212" s="90"/>
      <c r="NRO212" s="1"/>
      <c r="NRP212" s="90"/>
      <c r="NRQ212" s="1"/>
      <c r="NRR212" s="90"/>
      <c r="NRS212" s="1"/>
      <c r="NRT212" s="90"/>
      <c r="NRU212" s="1"/>
      <c r="NRV212" s="90"/>
      <c r="NRW212" s="1"/>
      <c r="NRX212" s="90"/>
      <c r="NRY212" s="1"/>
      <c r="NRZ212" s="90"/>
      <c r="NSA212" s="1"/>
      <c r="NSB212" s="90"/>
      <c r="NSC212" s="1"/>
      <c r="NSD212" s="90"/>
      <c r="NSE212" s="1"/>
      <c r="NSF212" s="90"/>
      <c r="NSG212" s="1"/>
      <c r="NSH212" s="90"/>
      <c r="NSI212" s="1"/>
      <c r="NSJ212" s="90"/>
      <c r="NSK212" s="1"/>
      <c r="NSL212" s="90"/>
      <c r="NSM212" s="1"/>
      <c r="NSN212" s="90"/>
      <c r="NSO212" s="1"/>
      <c r="NSP212" s="90"/>
      <c r="NSQ212" s="1"/>
      <c r="NSR212" s="90"/>
      <c r="NSS212" s="1"/>
      <c r="NST212" s="90"/>
      <c r="NSU212" s="1"/>
      <c r="NSV212" s="90"/>
      <c r="NSW212" s="1"/>
      <c r="NSX212" s="90"/>
      <c r="NSY212" s="1"/>
      <c r="NSZ212" s="90"/>
      <c r="NTA212" s="1"/>
      <c r="NTB212" s="90"/>
      <c r="NTC212" s="1"/>
      <c r="NTD212" s="90"/>
      <c r="NTE212" s="1"/>
      <c r="NTF212" s="90"/>
      <c r="NTG212" s="1"/>
      <c r="NTH212" s="90"/>
      <c r="NTI212" s="1"/>
      <c r="NTJ212" s="90"/>
      <c r="NTK212" s="1"/>
      <c r="NTL212" s="90"/>
      <c r="NTM212" s="1"/>
      <c r="NTN212" s="90"/>
      <c r="NTO212" s="1"/>
      <c r="NTP212" s="90"/>
      <c r="NTQ212" s="1"/>
      <c r="NTR212" s="90"/>
      <c r="NTS212" s="1"/>
      <c r="NTT212" s="90"/>
      <c r="NTU212" s="1"/>
      <c r="NTV212" s="90"/>
      <c r="NTW212" s="1"/>
      <c r="NTX212" s="90"/>
      <c r="NTY212" s="1"/>
      <c r="NTZ212" s="90"/>
      <c r="NUA212" s="1"/>
      <c r="NUB212" s="90"/>
      <c r="NUC212" s="1"/>
      <c r="NUD212" s="90"/>
      <c r="NUE212" s="1"/>
      <c r="NUF212" s="90"/>
      <c r="NUG212" s="1"/>
      <c r="NUH212" s="90"/>
      <c r="NUI212" s="1"/>
      <c r="NUJ212" s="90"/>
      <c r="NUK212" s="1"/>
      <c r="NUL212" s="90"/>
      <c r="NUM212" s="1"/>
      <c r="NUN212" s="90"/>
      <c r="NUO212" s="1"/>
      <c r="NUP212" s="90"/>
      <c r="NUQ212" s="1"/>
      <c r="NUR212" s="90"/>
      <c r="NUS212" s="1"/>
      <c r="NUT212" s="90"/>
      <c r="NUU212" s="1"/>
      <c r="NUV212" s="90"/>
      <c r="NUW212" s="1"/>
      <c r="NUX212" s="90"/>
      <c r="NUY212" s="1"/>
      <c r="NUZ212" s="90"/>
      <c r="NVA212" s="1"/>
      <c r="NVB212" s="90"/>
      <c r="NVC212" s="1"/>
      <c r="NVD212" s="90"/>
      <c r="NVE212" s="1"/>
      <c r="NVF212" s="90"/>
      <c r="NVG212" s="1"/>
      <c r="NVH212" s="90"/>
      <c r="NVI212" s="1"/>
      <c r="NVJ212" s="90"/>
      <c r="NVK212" s="1"/>
      <c r="NVL212" s="90"/>
      <c r="NVM212" s="1"/>
      <c r="NVN212" s="90"/>
      <c r="NVO212" s="1"/>
      <c r="NVP212" s="90"/>
      <c r="NVQ212" s="1"/>
      <c r="NVR212" s="90"/>
      <c r="NVS212" s="1"/>
      <c r="NVT212" s="90"/>
      <c r="NVU212" s="1"/>
      <c r="NVV212" s="90"/>
      <c r="NVW212" s="1"/>
      <c r="NVX212" s="90"/>
      <c r="NVY212" s="1"/>
      <c r="NVZ212" s="90"/>
      <c r="NWA212" s="1"/>
      <c r="NWB212" s="90"/>
      <c r="NWC212" s="1"/>
      <c r="NWD212" s="90"/>
      <c r="NWE212" s="1"/>
      <c r="NWF212" s="90"/>
      <c r="NWG212" s="1"/>
      <c r="NWH212" s="90"/>
      <c r="NWI212" s="1"/>
      <c r="NWJ212" s="90"/>
      <c r="NWK212" s="1"/>
      <c r="NWL212" s="90"/>
      <c r="NWM212" s="1"/>
      <c r="NWN212" s="90"/>
      <c r="NWO212" s="1"/>
      <c r="NWP212" s="90"/>
      <c r="NWQ212" s="1"/>
      <c r="NWR212" s="90"/>
      <c r="NWS212" s="1"/>
      <c r="NWT212" s="90"/>
      <c r="NWU212" s="1"/>
      <c r="NWV212" s="90"/>
      <c r="NWW212" s="1"/>
      <c r="NWX212" s="90"/>
      <c r="NWY212" s="1"/>
      <c r="NWZ212" s="90"/>
      <c r="NXA212" s="1"/>
      <c r="NXB212" s="90"/>
      <c r="NXC212" s="1"/>
      <c r="NXD212" s="90"/>
      <c r="NXE212" s="1"/>
      <c r="NXF212" s="90"/>
      <c r="NXG212" s="1"/>
      <c r="NXH212" s="90"/>
      <c r="NXI212" s="1"/>
      <c r="NXJ212" s="90"/>
      <c r="NXK212" s="1"/>
      <c r="NXL212" s="90"/>
      <c r="NXM212" s="1"/>
      <c r="NXN212" s="90"/>
      <c r="NXO212" s="1"/>
      <c r="NXP212" s="90"/>
      <c r="NXQ212" s="1"/>
      <c r="NXR212" s="90"/>
      <c r="NXS212" s="1"/>
      <c r="NXT212" s="90"/>
      <c r="NXU212" s="1"/>
      <c r="NXV212" s="90"/>
      <c r="NXW212" s="1"/>
      <c r="NXX212" s="90"/>
      <c r="NXY212" s="1"/>
      <c r="NXZ212" s="90"/>
      <c r="NYA212" s="1"/>
      <c r="NYB212" s="90"/>
      <c r="NYC212" s="1"/>
      <c r="NYD212" s="90"/>
      <c r="NYE212" s="1"/>
      <c r="NYF212" s="90"/>
      <c r="NYG212" s="1"/>
      <c r="NYH212" s="90"/>
      <c r="NYI212" s="1"/>
      <c r="NYJ212" s="90"/>
      <c r="NYK212" s="1"/>
      <c r="NYL212" s="90"/>
      <c r="NYM212" s="1"/>
      <c r="NYN212" s="90"/>
      <c r="NYO212" s="1"/>
      <c r="NYP212" s="90"/>
      <c r="NYQ212" s="1"/>
      <c r="NYR212" s="90"/>
      <c r="NYS212" s="1"/>
      <c r="NYT212" s="90"/>
      <c r="NYU212" s="1"/>
      <c r="NYV212" s="90"/>
      <c r="NYW212" s="1"/>
      <c r="NYX212" s="90"/>
      <c r="NYY212" s="1"/>
      <c r="NYZ212" s="90"/>
      <c r="NZA212" s="1"/>
      <c r="NZB212" s="90"/>
      <c r="NZC212" s="1"/>
      <c r="NZD212" s="90"/>
      <c r="NZE212" s="1"/>
      <c r="NZF212" s="90"/>
      <c r="NZG212" s="1"/>
      <c r="NZH212" s="90"/>
      <c r="NZI212" s="1"/>
      <c r="NZJ212" s="90"/>
      <c r="NZK212" s="1"/>
      <c r="NZL212" s="90"/>
      <c r="NZM212" s="1"/>
      <c r="NZN212" s="90"/>
      <c r="NZO212" s="1"/>
      <c r="NZP212" s="90"/>
      <c r="NZQ212" s="1"/>
      <c r="NZR212" s="90"/>
      <c r="NZS212" s="1"/>
      <c r="NZT212" s="90"/>
      <c r="NZU212" s="1"/>
      <c r="NZV212" s="90"/>
      <c r="NZW212" s="1"/>
      <c r="NZX212" s="90"/>
      <c r="NZY212" s="1"/>
      <c r="NZZ212" s="90"/>
      <c r="OAA212" s="1"/>
      <c r="OAB212" s="90"/>
      <c r="OAC212" s="1"/>
      <c r="OAD212" s="90"/>
      <c r="OAE212" s="1"/>
      <c r="OAF212" s="90"/>
      <c r="OAG212" s="1"/>
      <c r="OAH212" s="90"/>
      <c r="OAI212" s="1"/>
      <c r="OAJ212" s="90"/>
      <c r="OAK212" s="1"/>
      <c r="OAL212" s="90"/>
      <c r="OAM212" s="1"/>
      <c r="OAN212" s="90"/>
      <c r="OAO212" s="1"/>
      <c r="OAP212" s="90"/>
      <c r="OAQ212" s="1"/>
      <c r="OAR212" s="90"/>
      <c r="OAS212" s="1"/>
      <c r="OAT212" s="90"/>
      <c r="OAU212" s="1"/>
      <c r="OAV212" s="90"/>
      <c r="OAW212" s="1"/>
      <c r="OAX212" s="90"/>
      <c r="OAY212" s="1"/>
      <c r="OAZ212" s="90"/>
      <c r="OBA212" s="1"/>
      <c r="OBB212" s="90"/>
      <c r="OBC212" s="1"/>
      <c r="OBD212" s="90"/>
      <c r="OBE212" s="1"/>
      <c r="OBF212" s="90"/>
      <c r="OBG212" s="1"/>
      <c r="OBH212" s="90"/>
      <c r="OBI212" s="1"/>
      <c r="OBJ212" s="90"/>
      <c r="OBK212" s="1"/>
      <c r="OBL212" s="90"/>
      <c r="OBM212" s="1"/>
      <c r="OBN212" s="90"/>
      <c r="OBO212" s="1"/>
      <c r="OBP212" s="90"/>
      <c r="OBQ212" s="1"/>
      <c r="OBR212" s="90"/>
      <c r="OBS212" s="1"/>
      <c r="OBT212" s="90"/>
      <c r="OBU212" s="1"/>
      <c r="OBV212" s="90"/>
      <c r="OBW212" s="1"/>
      <c r="OBX212" s="90"/>
      <c r="OBY212" s="1"/>
      <c r="OBZ212" s="90"/>
      <c r="OCA212" s="1"/>
      <c r="OCB212" s="90"/>
      <c r="OCC212" s="1"/>
      <c r="OCD212" s="90"/>
      <c r="OCE212" s="1"/>
      <c r="OCF212" s="90"/>
      <c r="OCG212" s="1"/>
      <c r="OCH212" s="90"/>
      <c r="OCI212" s="1"/>
      <c r="OCJ212" s="90"/>
      <c r="OCK212" s="1"/>
      <c r="OCL212" s="90"/>
      <c r="OCM212" s="1"/>
      <c r="OCN212" s="90"/>
      <c r="OCO212" s="1"/>
      <c r="OCP212" s="90"/>
      <c r="OCQ212" s="1"/>
      <c r="OCR212" s="90"/>
      <c r="OCS212" s="1"/>
      <c r="OCT212" s="90"/>
      <c r="OCU212" s="1"/>
      <c r="OCV212" s="90"/>
      <c r="OCW212" s="1"/>
      <c r="OCX212" s="90"/>
      <c r="OCY212" s="1"/>
      <c r="OCZ212" s="90"/>
      <c r="ODA212" s="1"/>
      <c r="ODB212" s="90"/>
      <c r="ODC212" s="1"/>
      <c r="ODD212" s="90"/>
      <c r="ODE212" s="1"/>
      <c r="ODF212" s="90"/>
      <c r="ODG212" s="1"/>
      <c r="ODH212" s="90"/>
      <c r="ODI212" s="1"/>
      <c r="ODJ212" s="90"/>
      <c r="ODK212" s="1"/>
      <c r="ODL212" s="90"/>
      <c r="ODM212" s="1"/>
      <c r="ODN212" s="90"/>
      <c r="ODO212" s="1"/>
      <c r="ODP212" s="90"/>
      <c r="ODQ212" s="1"/>
      <c r="ODR212" s="90"/>
      <c r="ODS212" s="1"/>
      <c r="ODT212" s="90"/>
      <c r="ODU212" s="1"/>
      <c r="ODV212" s="90"/>
      <c r="ODW212" s="1"/>
      <c r="ODX212" s="90"/>
      <c r="ODY212" s="1"/>
      <c r="ODZ212" s="90"/>
      <c r="OEA212" s="1"/>
      <c r="OEB212" s="90"/>
      <c r="OEC212" s="1"/>
      <c r="OED212" s="90"/>
      <c r="OEE212" s="1"/>
      <c r="OEF212" s="90"/>
      <c r="OEG212" s="1"/>
      <c r="OEH212" s="90"/>
      <c r="OEI212" s="1"/>
      <c r="OEJ212" s="90"/>
      <c r="OEK212" s="1"/>
      <c r="OEL212" s="90"/>
      <c r="OEM212" s="1"/>
      <c r="OEN212" s="90"/>
      <c r="OEO212" s="1"/>
      <c r="OEP212" s="90"/>
      <c r="OEQ212" s="1"/>
      <c r="OER212" s="90"/>
      <c r="OES212" s="1"/>
      <c r="OET212" s="90"/>
      <c r="OEU212" s="1"/>
      <c r="OEV212" s="90"/>
      <c r="OEW212" s="1"/>
      <c r="OEX212" s="90"/>
      <c r="OEY212" s="1"/>
      <c r="OEZ212" s="90"/>
      <c r="OFA212" s="1"/>
      <c r="OFB212" s="90"/>
      <c r="OFC212" s="1"/>
      <c r="OFD212" s="90"/>
      <c r="OFE212" s="1"/>
      <c r="OFF212" s="90"/>
      <c r="OFG212" s="1"/>
      <c r="OFH212" s="90"/>
      <c r="OFI212" s="1"/>
      <c r="OFJ212" s="90"/>
      <c r="OFK212" s="1"/>
      <c r="OFL212" s="90"/>
      <c r="OFM212" s="1"/>
      <c r="OFN212" s="90"/>
      <c r="OFO212" s="1"/>
      <c r="OFP212" s="90"/>
      <c r="OFQ212" s="1"/>
      <c r="OFR212" s="90"/>
      <c r="OFS212" s="1"/>
      <c r="OFT212" s="90"/>
      <c r="OFU212" s="1"/>
      <c r="OFV212" s="90"/>
      <c r="OFW212" s="1"/>
      <c r="OFX212" s="90"/>
      <c r="OFY212" s="1"/>
      <c r="OFZ212" s="90"/>
      <c r="OGA212" s="1"/>
      <c r="OGB212" s="90"/>
      <c r="OGC212" s="1"/>
      <c r="OGD212" s="90"/>
      <c r="OGE212" s="1"/>
      <c r="OGF212" s="90"/>
      <c r="OGG212" s="1"/>
      <c r="OGH212" s="90"/>
      <c r="OGI212" s="1"/>
      <c r="OGJ212" s="90"/>
      <c r="OGK212" s="1"/>
      <c r="OGL212" s="90"/>
      <c r="OGM212" s="1"/>
      <c r="OGN212" s="90"/>
      <c r="OGO212" s="1"/>
      <c r="OGP212" s="90"/>
      <c r="OGQ212" s="1"/>
      <c r="OGR212" s="90"/>
      <c r="OGS212" s="1"/>
      <c r="OGT212" s="90"/>
      <c r="OGU212" s="1"/>
      <c r="OGV212" s="90"/>
      <c r="OGW212" s="1"/>
      <c r="OGX212" s="90"/>
      <c r="OGY212" s="1"/>
      <c r="OGZ212" s="90"/>
      <c r="OHA212" s="1"/>
      <c r="OHB212" s="90"/>
      <c r="OHC212" s="1"/>
      <c r="OHD212" s="90"/>
      <c r="OHE212" s="1"/>
      <c r="OHF212" s="90"/>
      <c r="OHG212" s="1"/>
      <c r="OHH212" s="90"/>
      <c r="OHI212" s="1"/>
      <c r="OHJ212" s="90"/>
      <c r="OHK212" s="1"/>
      <c r="OHL212" s="90"/>
      <c r="OHM212" s="1"/>
      <c r="OHN212" s="90"/>
      <c r="OHO212" s="1"/>
      <c r="OHP212" s="90"/>
      <c r="OHQ212" s="1"/>
      <c r="OHR212" s="90"/>
      <c r="OHS212" s="1"/>
      <c r="OHT212" s="90"/>
      <c r="OHU212" s="1"/>
      <c r="OHV212" s="90"/>
      <c r="OHW212" s="1"/>
      <c r="OHX212" s="90"/>
      <c r="OHY212" s="1"/>
      <c r="OHZ212" s="90"/>
      <c r="OIA212" s="1"/>
      <c r="OIB212" s="90"/>
      <c r="OIC212" s="1"/>
      <c r="OID212" s="90"/>
      <c r="OIE212" s="1"/>
      <c r="OIF212" s="90"/>
      <c r="OIG212" s="1"/>
      <c r="OIH212" s="90"/>
      <c r="OII212" s="1"/>
      <c r="OIJ212" s="90"/>
      <c r="OIK212" s="1"/>
      <c r="OIL212" s="90"/>
      <c r="OIM212" s="1"/>
      <c r="OIN212" s="90"/>
      <c r="OIO212" s="1"/>
      <c r="OIP212" s="90"/>
      <c r="OIQ212" s="1"/>
      <c r="OIR212" s="90"/>
      <c r="OIS212" s="1"/>
      <c r="OIT212" s="90"/>
      <c r="OIU212" s="1"/>
      <c r="OIV212" s="90"/>
      <c r="OIW212" s="1"/>
      <c r="OIX212" s="90"/>
      <c r="OIY212" s="1"/>
      <c r="OIZ212" s="90"/>
      <c r="OJA212" s="1"/>
      <c r="OJB212" s="90"/>
      <c r="OJC212" s="1"/>
      <c r="OJD212" s="90"/>
      <c r="OJE212" s="1"/>
      <c r="OJF212" s="90"/>
      <c r="OJG212" s="1"/>
      <c r="OJH212" s="90"/>
      <c r="OJI212" s="1"/>
      <c r="OJJ212" s="90"/>
      <c r="OJK212" s="1"/>
      <c r="OJL212" s="90"/>
      <c r="OJM212" s="1"/>
      <c r="OJN212" s="90"/>
      <c r="OJO212" s="1"/>
      <c r="OJP212" s="90"/>
      <c r="OJQ212" s="1"/>
      <c r="OJR212" s="90"/>
      <c r="OJS212" s="1"/>
      <c r="OJT212" s="90"/>
      <c r="OJU212" s="1"/>
      <c r="OJV212" s="90"/>
      <c r="OJW212" s="1"/>
      <c r="OJX212" s="90"/>
      <c r="OJY212" s="1"/>
      <c r="OJZ212" s="90"/>
      <c r="OKA212" s="1"/>
      <c r="OKB212" s="90"/>
      <c r="OKC212" s="1"/>
      <c r="OKD212" s="90"/>
      <c r="OKE212" s="1"/>
      <c r="OKF212" s="90"/>
      <c r="OKG212" s="1"/>
      <c r="OKH212" s="90"/>
      <c r="OKI212" s="1"/>
      <c r="OKJ212" s="90"/>
      <c r="OKK212" s="1"/>
      <c r="OKL212" s="90"/>
      <c r="OKM212" s="1"/>
      <c r="OKN212" s="90"/>
      <c r="OKO212" s="1"/>
      <c r="OKP212" s="90"/>
      <c r="OKQ212" s="1"/>
      <c r="OKR212" s="90"/>
      <c r="OKS212" s="1"/>
      <c r="OKT212" s="90"/>
      <c r="OKU212" s="1"/>
      <c r="OKV212" s="90"/>
      <c r="OKW212" s="1"/>
      <c r="OKX212" s="90"/>
      <c r="OKY212" s="1"/>
      <c r="OKZ212" s="90"/>
      <c r="OLA212" s="1"/>
      <c r="OLB212" s="90"/>
      <c r="OLC212" s="1"/>
      <c r="OLD212" s="90"/>
      <c r="OLE212" s="1"/>
      <c r="OLF212" s="90"/>
      <c r="OLG212" s="1"/>
      <c r="OLH212" s="90"/>
      <c r="OLI212" s="1"/>
      <c r="OLJ212" s="90"/>
      <c r="OLK212" s="1"/>
      <c r="OLL212" s="90"/>
      <c r="OLM212" s="1"/>
      <c r="OLN212" s="90"/>
      <c r="OLO212" s="1"/>
      <c r="OLP212" s="90"/>
      <c r="OLQ212" s="1"/>
      <c r="OLR212" s="90"/>
      <c r="OLS212" s="1"/>
      <c r="OLT212" s="90"/>
      <c r="OLU212" s="1"/>
      <c r="OLV212" s="90"/>
      <c r="OLW212" s="1"/>
      <c r="OLX212" s="90"/>
      <c r="OLY212" s="1"/>
      <c r="OLZ212" s="90"/>
      <c r="OMA212" s="1"/>
      <c r="OMB212" s="90"/>
      <c r="OMC212" s="1"/>
      <c r="OMD212" s="90"/>
      <c r="OME212" s="1"/>
      <c r="OMF212" s="90"/>
      <c r="OMG212" s="1"/>
      <c r="OMH212" s="90"/>
      <c r="OMI212" s="1"/>
      <c r="OMJ212" s="90"/>
      <c r="OMK212" s="1"/>
      <c r="OML212" s="90"/>
      <c r="OMM212" s="1"/>
      <c r="OMN212" s="90"/>
      <c r="OMO212" s="1"/>
      <c r="OMP212" s="90"/>
      <c r="OMQ212" s="1"/>
      <c r="OMR212" s="90"/>
      <c r="OMS212" s="1"/>
      <c r="OMT212" s="90"/>
      <c r="OMU212" s="1"/>
      <c r="OMV212" s="90"/>
      <c r="OMW212" s="1"/>
      <c r="OMX212" s="90"/>
      <c r="OMY212" s="1"/>
      <c r="OMZ212" s="90"/>
      <c r="ONA212" s="1"/>
      <c r="ONB212" s="90"/>
      <c r="ONC212" s="1"/>
      <c r="OND212" s="90"/>
      <c r="ONE212" s="1"/>
      <c r="ONF212" s="90"/>
      <c r="ONG212" s="1"/>
      <c r="ONH212" s="90"/>
      <c r="ONI212" s="1"/>
      <c r="ONJ212" s="90"/>
      <c r="ONK212" s="1"/>
      <c r="ONL212" s="90"/>
      <c r="ONM212" s="1"/>
      <c r="ONN212" s="90"/>
      <c r="ONO212" s="1"/>
      <c r="ONP212" s="90"/>
      <c r="ONQ212" s="1"/>
      <c r="ONR212" s="90"/>
      <c r="ONS212" s="1"/>
      <c r="ONT212" s="90"/>
      <c r="ONU212" s="1"/>
      <c r="ONV212" s="90"/>
      <c r="ONW212" s="1"/>
      <c r="ONX212" s="90"/>
      <c r="ONY212" s="1"/>
      <c r="ONZ212" s="90"/>
      <c r="OOA212" s="1"/>
      <c r="OOB212" s="90"/>
      <c r="OOC212" s="1"/>
      <c r="OOD212" s="90"/>
      <c r="OOE212" s="1"/>
      <c r="OOF212" s="90"/>
      <c r="OOG212" s="1"/>
      <c r="OOH212" s="90"/>
      <c r="OOI212" s="1"/>
      <c r="OOJ212" s="90"/>
      <c r="OOK212" s="1"/>
      <c r="OOL212" s="90"/>
      <c r="OOM212" s="1"/>
      <c r="OON212" s="90"/>
      <c r="OOO212" s="1"/>
      <c r="OOP212" s="90"/>
      <c r="OOQ212" s="1"/>
      <c r="OOR212" s="90"/>
      <c r="OOS212" s="1"/>
      <c r="OOT212" s="90"/>
      <c r="OOU212" s="1"/>
      <c r="OOV212" s="90"/>
      <c r="OOW212" s="1"/>
      <c r="OOX212" s="90"/>
      <c r="OOY212" s="1"/>
      <c r="OOZ212" s="90"/>
      <c r="OPA212" s="1"/>
      <c r="OPB212" s="90"/>
      <c r="OPC212" s="1"/>
      <c r="OPD212" s="90"/>
      <c r="OPE212" s="1"/>
      <c r="OPF212" s="90"/>
      <c r="OPG212" s="1"/>
      <c r="OPH212" s="90"/>
      <c r="OPI212" s="1"/>
      <c r="OPJ212" s="90"/>
      <c r="OPK212" s="1"/>
      <c r="OPL212" s="90"/>
      <c r="OPM212" s="1"/>
      <c r="OPN212" s="90"/>
      <c r="OPO212" s="1"/>
      <c r="OPP212" s="90"/>
      <c r="OPQ212" s="1"/>
      <c r="OPR212" s="90"/>
      <c r="OPS212" s="1"/>
      <c r="OPT212" s="90"/>
      <c r="OPU212" s="1"/>
      <c r="OPV212" s="90"/>
      <c r="OPW212" s="1"/>
      <c r="OPX212" s="90"/>
      <c r="OPY212" s="1"/>
      <c r="OPZ212" s="90"/>
      <c r="OQA212" s="1"/>
      <c r="OQB212" s="90"/>
      <c r="OQC212" s="1"/>
      <c r="OQD212" s="90"/>
      <c r="OQE212" s="1"/>
      <c r="OQF212" s="90"/>
      <c r="OQG212" s="1"/>
      <c r="OQH212" s="90"/>
      <c r="OQI212" s="1"/>
      <c r="OQJ212" s="90"/>
      <c r="OQK212" s="1"/>
      <c r="OQL212" s="90"/>
      <c r="OQM212" s="1"/>
      <c r="OQN212" s="90"/>
      <c r="OQO212" s="1"/>
      <c r="OQP212" s="90"/>
      <c r="OQQ212" s="1"/>
      <c r="OQR212" s="90"/>
      <c r="OQS212" s="1"/>
      <c r="OQT212" s="90"/>
      <c r="OQU212" s="1"/>
      <c r="OQV212" s="90"/>
      <c r="OQW212" s="1"/>
      <c r="OQX212" s="90"/>
      <c r="OQY212" s="1"/>
      <c r="OQZ212" s="90"/>
      <c r="ORA212" s="1"/>
      <c r="ORB212" s="90"/>
      <c r="ORC212" s="1"/>
      <c r="ORD212" s="90"/>
      <c r="ORE212" s="1"/>
      <c r="ORF212" s="90"/>
      <c r="ORG212" s="1"/>
      <c r="ORH212" s="90"/>
      <c r="ORI212" s="1"/>
      <c r="ORJ212" s="90"/>
      <c r="ORK212" s="1"/>
      <c r="ORL212" s="90"/>
      <c r="ORM212" s="1"/>
      <c r="ORN212" s="90"/>
      <c r="ORO212" s="1"/>
      <c r="ORP212" s="90"/>
      <c r="ORQ212" s="1"/>
      <c r="ORR212" s="90"/>
      <c r="ORS212" s="1"/>
      <c r="ORT212" s="90"/>
      <c r="ORU212" s="1"/>
      <c r="ORV212" s="90"/>
      <c r="ORW212" s="1"/>
      <c r="ORX212" s="90"/>
      <c r="ORY212" s="1"/>
      <c r="ORZ212" s="90"/>
      <c r="OSA212" s="1"/>
      <c r="OSB212" s="90"/>
      <c r="OSC212" s="1"/>
      <c r="OSD212" s="90"/>
      <c r="OSE212" s="1"/>
      <c r="OSF212" s="90"/>
      <c r="OSG212" s="1"/>
      <c r="OSH212" s="90"/>
      <c r="OSI212" s="1"/>
      <c r="OSJ212" s="90"/>
      <c r="OSK212" s="1"/>
      <c r="OSL212" s="90"/>
      <c r="OSM212" s="1"/>
      <c r="OSN212" s="90"/>
      <c r="OSO212" s="1"/>
      <c r="OSP212" s="90"/>
      <c r="OSQ212" s="1"/>
      <c r="OSR212" s="90"/>
      <c r="OSS212" s="1"/>
      <c r="OST212" s="90"/>
      <c r="OSU212" s="1"/>
      <c r="OSV212" s="90"/>
      <c r="OSW212" s="1"/>
      <c r="OSX212" s="90"/>
      <c r="OSY212" s="1"/>
      <c r="OSZ212" s="90"/>
      <c r="OTA212" s="1"/>
      <c r="OTB212" s="90"/>
      <c r="OTC212" s="1"/>
      <c r="OTD212" s="90"/>
      <c r="OTE212" s="1"/>
      <c r="OTF212" s="90"/>
      <c r="OTG212" s="1"/>
      <c r="OTH212" s="90"/>
      <c r="OTI212" s="1"/>
      <c r="OTJ212" s="90"/>
      <c r="OTK212" s="1"/>
      <c r="OTL212" s="90"/>
      <c r="OTM212" s="1"/>
      <c r="OTN212" s="90"/>
      <c r="OTO212" s="1"/>
      <c r="OTP212" s="90"/>
      <c r="OTQ212" s="1"/>
      <c r="OTR212" s="90"/>
      <c r="OTS212" s="1"/>
      <c r="OTT212" s="90"/>
      <c r="OTU212" s="1"/>
      <c r="OTV212" s="90"/>
      <c r="OTW212" s="1"/>
      <c r="OTX212" s="90"/>
      <c r="OTY212" s="1"/>
      <c r="OTZ212" s="90"/>
      <c r="OUA212" s="1"/>
      <c r="OUB212" s="90"/>
      <c r="OUC212" s="1"/>
      <c r="OUD212" s="90"/>
      <c r="OUE212" s="1"/>
      <c r="OUF212" s="90"/>
      <c r="OUG212" s="1"/>
      <c r="OUH212" s="90"/>
      <c r="OUI212" s="1"/>
      <c r="OUJ212" s="90"/>
      <c r="OUK212" s="1"/>
      <c r="OUL212" s="90"/>
      <c r="OUM212" s="1"/>
      <c r="OUN212" s="90"/>
      <c r="OUO212" s="1"/>
      <c r="OUP212" s="90"/>
      <c r="OUQ212" s="1"/>
      <c r="OUR212" s="90"/>
      <c r="OUS212" s="1"/>
      <c r="OUT212" s="90"/>
      <c r="OUU212" s="1"/>
      <c r="OUV212" s="90"/>
      <c r="OUW212" s="1"/>
      <c r="OUX212" s="90"/>
      <c r="OUY212" s="1"/>
      <c r="OUZ212" s="90"/>
      <c r="OVA212" s="1"/>
      <c r="OVB212" s="90"/>
      <c r="OVC212" s="1"/>
      <c r="OVD212" s="90"/>
      <c r="OVE212" s="1"/>
      <c r="OVF212" s="90"/>
      <c r="OVG212" s="1"/>
      <c r="OVH212" s="90"/>
      <c r="OVI212" s="1"/>
      <c r="OVJ212" s="90"/>
      <c r="OVK212" s="1"/>
      <c r="OVL212" s="90"/>
      <c r="OVM212" s="1"/>
      <c r="OVN212" s="90"/>
      <c r="OVO212" s="1"/>
      <c r="OVP212" s="90"/>
      <c r="OVQ212" s="1"/>
      <c r="OVR212" s="90"/>
      <c r="OVS212" s="1"/>
      <c r="OVT212" s="90"/>
      <c r="OVU212" s="1"/>
      <c r="OVV212" s="90"/>
      <c r="OVW212" s="1"/>
      <c r="OVX212" s="90"/>
      <c r="OVY212" s="1"/>
      <c r="OVZ212" s="90"/>
      <c r="OWA212" s="1"/>
      <c r="OWB212" s="90"/>
      <c r="OWC212" s="1"/>
      <c r="OWD212" s="90"/>
      <c r="OWE212" s="1"/>
      <c r="OWF212" s="90"/>
      <c r="OWG212" s="1"/>
      <c r="OWH212" s="90"/>
      <c r="OWI212" s="1"/>
      <c r="OWJ212" s="90"/>
      <c r="OWK212" s="1"/>
      <c r="OWL212" s="90"/>
      <c r="OWM212" s="1"/>
      <c r="OWN212" s="90"/>
      <c r="OWO212" s="1"/>
      <c r="OWP212" s="90"/>
      <c r="OWQ212" s="1"/>
      <c r="OWR212" s="90"/>
      <c r="OWS212" s="1"/>
      <c r="OWT212" s="90"/>
      <c r="OWU212" s="1"/>
      <c r="OWV212" s="90"/>
      <c r="OWW212" s="1"/>
      <c r="OWX212" s="90"/>
      <c r="OWY212" s="1"/>
      <c r="OWZ212" s="90"/>
      <c r="OXA212" s="1"/>
      <c r="OXB212" s="90"/>
      <c r="OXC212" s="1"/>
      <c r="OXD212" s="90"/>
      <c r="OXE212" s="1"/>
      <c r="OXF212" s="90"/>
      <c r="OXG212" s="1"/>
      <c r="OXH212" s="90"/>
      <c r="OXI212" s="1"/>
      <c r="OXJ212" s="90"/>
      <c r="OXK212" s="1"/>
      <c r="OXL212" s="90"/>
      <c r="OXM212" s="1"/>
      <c r="OXN212" s="90"/>
      <c r="OXO212" s="1"/>
      <c r="OXP212" s="90"/>
      <c r="OXQ212" s="1"/>
      <c r="OXR212" s="90"/>
      <c r="OXS212" s="1"/>
      <c r="OXT212" s="90"/>
      <c r="OXU212" s="1"/>
      <c r="OXV212" s="90"/>
      <c r="OXW212" s="1"/>
      <c r="OXX212" s="90"/>
      <c r="OXY212" s="1"/>
      <c r="OXZ212" s="90"/>
      <c r="OYA212" s="1"/>
      <c r="OYB212" s="90"/>
      <c r="OYC212" s="1"/>
      <c r="OYD212" s="90"/>
      <c r="OYE212" s="1"/>
      <c r="OYF212" s="90"/>
      <c r="OYG212" s="1"/>
      <c r="OYH212" s="90"/>
      <c r="OYI212" s="1"/>
      <c r="OYJ212" s="90"/>
      <c r="OYK212" s="1"/>
      <c r="OYL212" s="90"/>
      <c r="OYM212" s="1"/>
      <c r="OYN212" s="90"/>
      <c r="OYO212" s="1"/>
      <c r="OYP212" s="90"/>
      <c r="OYQ212" s="1"/>
      <c r="OYR212" s="90"/>
      <c r="OYS212" s="1"/>
      <c r="OYT212" s="90"/>
      <c r="OYU212" s="1"/>
      <c r="OYV212" s="90"/>
      <c r="OYW212" s="1"/>
      <c r="OYX212" s="90"/>
      <c r="OYY212" s="1"/>
      <c r="OYZ212" s="90"/>
      <c r="OZA212" s="1"/>
      <c r="OZB212" s="90"/>
      <c r="OZC212" s="1"/>
      <c r="OZD212" s="90"/>
      <c r="OZE212" s="1"/>
      <c r="OZF212" s="90"/>
      <c r="OZG212" s="1"/>
      <c r="OZH212" s="90"/>
      <c r="OZI212" s="1"/>
      <c r="OZJ212" s="90"/>
      <c r="OZK212" s="1"/>
      <c r="OZL212" s="90"/>
      <c r="OZM212" s="1"/>
      <c r="OZN212" s="90"/>
      <c r="OZO212" s="1"/>
      <c r="OZP212" s="90"/>
      <c r="OZQ212" s="1"/>
      <c r="OZR212" s="90"/>
      <c r="OZS212" s="1"/>
      <c r="OZT212" s="90"/>
      <c r="OZU212" s="1"/>
      <c r="OZV212" s="90"/>
      <c r="OZW212" s="1"/>
      <c r="OZX212" s="90"/>
      <c r="OZY212" s="1"/>
      <c r="OZZ212" s="90"/>
      <c r="PAA212" s="1"/>
      <c r="PAB212" s="90"/>
      <c r="PAC212" s="1"/>
      <c r="PAD212" s="90"/>
      <c r="PAE212" s="1"/>
      <c r="PAF212" s="90"/>
      <c r="PAG212" s="1"/>
      <c r="PAH212" s="90"/>
      <c r="PAI212" s="1"/>
      <c r="PAJ212" s="90"/>
      <c r="PAK212" s="1"/>
      <c r="PAL212" s="90"/>
      <c r="PAM212" s="1"/>
      <c r="PAN212" s="90"/>
      <c r="PAO212" s="1"/>
      <c r="PAP212" s="90"/>
      <c r="PAQ212" s="1"/>
      <c r="PAR212" s="90"/>
      <c r="PAS212" s="1"/>
      <c r="PAT212" s="90"/>
      <c r="PAU212" s="1"/>
      <c r="PAV212" s="90"/>
      <c r="PAW212" s="1"/>
      <c r="PAX212" s="90"/>
      <c r="PAY212" s="1"/>
      <c r="PAZ212" s="90"/>
      <c r="PBA212" s="1"/>
      <c r="PBB212" s="90"/>
      <c r="PBC212" s="1"/>
      <c r="PBD212" s="90"/>
      <c r="PBE212" s="1"/>
      <c r="PBF212" s="90"/>
      <c r="PBG212" s="1"/>
      <c r="PBH212" s="90"/>
      <c r="PBI212" s="1"/>
      <c r="PBJ212" s="90"/>
      <c r="PBK212" s="1"/>
      <c r="PBL212" s="90"/>
      <c r="PBM212" s="1"/>
      <c r="PBN212" s="90"/>
      <c r="PBO212" s="1"/>
      <c r="PBP212" s="90"/>
      <c r="PBQ212" s="1"/>
      <c r="PBR212" s="90"/>
      <c r="PBS212" s="1"/>
      <c r="PBT212" s="90"/>
      <c r="PBU212" s="1"/>
      <c r="PBV212" s="90"/>
      <c r="PBW212" s="1"/>
      <c r="PBX212" s="90"/>
      <c r="PBY212" s="1"/>
      <c r="PBZ212" s="90"/>
      <c r="PCA212" s="1"/>
      <c r="PCB212" s="90"/>
      <c r="PCC212" s="1"/>
      <c r="PCD212" s="90"/>
      <c r="PCE212" s="1"/>
      <c r="PCF212" s="90"/>
      <c r="PCG212" s="1"/>
      <c r="PCH212" s="90"/>
      <c r="PCI212" s="1"/>
      <c r="PCJ212" s="90"/>
      <c r="PCK212" s="1"/>
      <c r="PCL212" s="90"/>
      <c r="PCM212" s="1"/>
      <c r="PCN212" s="90"/>
      <c r="PCO212" s="1"/>
      <c r="PCP212" s="90"/>
      <c r="PCQ212" s="1"/>
      <c r="PCR212" s="90"/>
      <c r="PCS212" s="1"/>
      <c r="PCT212" s="90"/>
      <c r="PCU212" s="1"/>
      <c r="PCV212" s="90"/>
      <c r="PCW212" s="1"/>
      <c r="PCX212" s="90"/>
      <c r="PCY212" s="1"/>
      <c r="PCZ212" s="90"/>
      <c r="PDA212" s="1"/>
      <c r="PDB212" s="90"/>
      <c r="PDC212" s="1"/>
      <c r="PDD212" s="90"/>
      <c r="PDE212" s="1"/>
      <c r="PDF212" s="90"/>
      <c r="PDG212" s="1"/>
      <c r="PDH212" s="90"/>
      <c r="PDI212" s="1"/>
      <c r="PDJ212" s="90"/>
      <c r="PDK212" s="1"/>
      <c r="PDL212" s="90"/>
      <c r="PDM212" s="1"/>
      <c r="PDN212" s="90"/>
      <c r="PDO212" s="1"/>
      <c r="PDP212" s="90"/>
      <c r="PDQ212" s="1"/>
      <c r="PDR212" s="90"/>
      <c r="PDS212" s="1"/>
      <c r="PDT212" s="90"/>
      <c r="PDU212" s="1"/>
      <c r="PDV212" s="90"/>
      <c r="PDW212" s="1"/>
      <c r="PDX212" s="90"/>
      <c r="PDY212" s="1"/>
      <c r="PDZ212" s="90"/>
      <c r="PEA212" s="1"/>
      <c r="PEB212" s="90"/>
      <c r="PEC212" s="1"/>
      <c r="PED212" s="90"/>
      <c r="PEE212" s="1"/>
      <c r="PEF212" s="90"/>
      <c r="PEG212" s="1"/>
      <c r="PEH212" s="90"/>
      <c r="PEI212" s="1"/>
      <c r="PEJ212" s="90"/>
      <c r="PEK212" s="1"/>
      <c r="PEL212" s="90"/>
      <c r="PEM212" s="1"/>
      <c r="PEN212" s="90"/>
      <c r="PEO212" s="1"/>
      <c r="PEP212" s="90"/>
      <c r="PEQ212" s="1"/>
      <c r="PER212" s="90"/>
      <c r="PES212" s="1"/>
      <c r="PET212" s="90"/>
      <c r="PEU212" s="1"/>
      <c r="PEV212" s="90"/>
      <c r="PEW212" s="1"/>
      <c r="PEX212" s="90"/>
      <c r="PEY212" s="1"/>
      <c r="PEZ212" s="90"/>
      <c r="PFA212" s="1"/>
      <c r="PFB212" s="90"/>
      <c r="PFC212" s="1"/>
      <c r="PFD212" s="90"/>
      <c r="PFE212" s="1"/>
      <c r="PFF212" s="90"/>
      <c r="PFG212" s="1"/>
      <c r="PFH212" s="90"/>
      <c r="PFI212" s="1"/>
      <c r="PFJ212" s="90"/>
      <c r="PFK212" s="1"/>
      <c r="PFL212" s="90"/>
      <c r="PFM212" s="1"/>
      <c r="PFN212" s="90"/>
      <c r="PFO212" s="1"/>
      <c r="PFP212" s="90"/>
      <c r="PFQ212" s="1"/>
      <c r="PFR212" s="90"/>
      <c r="PFS212" s="1"/>
      <c r="PFT212" s="90"/>
      <c r="PFU212" s="1"/>
      <c r="PFV212" s="90"/>
      <c r="PFW212" s="1"/>
      <c r="PFX212" s="90"/>
      <c r="PFY212" s="1"/>
      <c r="PFZ212" s="90"/>
      <c r="PGA212" s="1"/>
      <c r="PGB212" s="90"/>
      <c r="PGC212" s="1"/>
      <c r="PGD212" s="90"/>
      <c r="PGE212" s="1"/>
      <c r="PGF212" s="90"/>
      <c r="PGG212" s="1"/>
      <c r="PGH212" s="90"/>
      <c r="PGI212" s="1"/>
      <c r="PGJ212" s="90"/>
      <c r="PGK212" s="1"/>
      <c r="PGL212" s="90"/>
      <c r="PGM212" s="1"/>
      <c r="PGN212" s="90"/>
      <c r="PGO212" s="1"/>
      <c r="PGP212" s="90"/>
      <c r="PGQ212" s="1"/>
      <c r="PGR212" s="90"/>
      <c r="PGS212" s="1"/>
      <c r="PGT212" s="90"/>
      <c r="PGU212" s="1"/>
      <c r="PGV212" s="90"/>
      <c r="PGW212" s="1"/>
      <c r="PGX212" s="90"/>
      <c r="PGY212" s="1"/>
      <c r="PGZ212" s="90"/>
      <c r="PHA212" s="1"/>
      <c r="PHB212" s="90"/>
      <c r="PHC212" s="1"/>
      <c r="PHD212" s="90"/>
      <c r="PHE212" s="1"/>
      <c r="PHF212" s="90"/>
      <c r="PHG212" s="1"/>
      <c r="PHH212" s="90"/>
      <c r="PHI212" s="1"/>
      <c r="PHJ212" s="90"/>
      <c r="PHK212" s="1"/>
      <c r="PHL212" s="90"/>
      <c r="PHM212" s="1"/>
      <c r="PHN212" s="90"/>
      <c r="PHO212" s="1"/>
      <c r="PHP212" s="90"/>
      <c r="PHQ212" s="1"/>
      <c r="PHR212" s="90"/>
      <c r="PHS212" s="1"/>
      <c r="PHT212" s="90"/>
      <c r="PHU212" s="1"/>
      <c r="PHV212" s="90"/>
      <c r="PHW212" s="1"/>
      <c r="PHX212" s="90"/>
      <c r="PHY212" s="1"/>
      <c r="PHZ212" s="90"/>
      <c r="PIA212" s="1"/>
      <c r="PIB212" s="90"/>
      <c r="PIC212" s="1"/>
      <c r="PID212" s="90"/>
      <c r="PIE212" s="1"/>
      <c r="PIF212" s="90"/>
      <c r="PIG212" s="1"/>
      <c r="PIH212" s="90"/>
      <c r="PII212" s="1"/>
      <c r="PIJ212" s="90"/>
      <c r="PIK212" s="1"/>
      <c r="PIL212" s="90"/>
      <c r="PIM212" s="1"/>
      <c r="PIN212" s="90"/>
      <c r="PIO212" s="1"/>
      <c r="PIP212" s="90"/>
      <c r="PIQ212" s="1"/>
      <c r="PIR212" s="90"/>
      <c r="PIS212" s="1"/>
      <c r="PIT212" s="90"/>
      <c r="PIU212" s="1"/>
      <c r="PIV212" s="90"/>
      <c r="PIW212" s="1"/>
      <c r="PIX212" s="90"/>
      <c r="PIY212" s="1"/>
      <c r="PIZ212" s="90"/>
      <c r="PJA212" s="1"/>
      <c r="PJB212" s="90"/>
      <c r="PJC212" s="1"/>
      <c r="PJD212" s="90"/>
      <c r="PJE212" s="1"/>
      <c r="PJF212" s="90"/>
      <c r="PJG212" s="1"/>
      <c r="PJH212" s="90"/>
      <c r="PJI212" s="1"/>
      <c r="PJJ212" s="90"/>
      <c r="PJK212" s="1"/>
      <c r="PJL212" s="90"/>
      <c r="PJM212" s="1"/>
      <c r="PJN212" s="90"/>
      <c r="PJO212" s="1"/>
      <c r="PJP212" s="90"/>
      <c r="PJQ212" s="1"/>
      <c r="PJR212" s="90"/>
      <c r="PJS212" s="1"/>
      <c r="PJT212" s="90"/>
      <c r="PJU212" s="1"/>
      <c r="PJV212" s="90"/>
      <c r="PJW212" s="1"/>
      <c r="PJX212" s="90"/>
      <c r="PJY212" s="1"/>
      <c r="PJZ212" s="90"/>
      <c r="PKA212" s="1"/>
      <c r="PKB212" s="90"/>
      <c r="PKC212" s="1"/>
      <c r="PKD212" s="90"/>
      <c r="PKE212" s="1"/>
      <c r="PKF212" s="90"/>
      <c r="PKG212" s="1"/>
      <c r="PKH212" s="90"/>
      <c r="PKI212" s="1"/>
      <c r="PKJ212" s="90"/>
      <c r="PKK212" s="1"/>
      <c r="PKL212" s="90"/>
      <c r="PKM212" s="1"/>
      <c r="PKN212" s="90"/>
      <c r="PKO212" s="1"/>
      <c r="PKP212" s="90"/>
      <c r="PKQ212" s="1"/>
      <c r="PKR212" s="90"/>
      <c r="PKS212" s="1"/>
      <c r="PKT212" s="90"/>
      <c r="PKU212" s="1"/>
      <c r="PKV212" s="90"/>
      <c r="PKW212" s="1"/>
      <c r="PKX212" s="90"/>
      <c r="PKY212" s="1"/>
      <c r="PKZ212" s="90"/>
      <c r="PLA212" s="1"/>
      <c r="PLB212" s="90"/>
      <c r="PLC212" s="1"/>
      <c r="PLD212" s="90"/>
      <c r="PLE212" s="1"/>
      <c r="PLF212" s="90"/>
      <c r="PLG212" s="1"/>
      <c r="PLH212" s="90"/>
      <c r="PLI212" s="1"/>
      <c r="PLJ212" s="90"/>
      <c r="PLK212" s="1"/>
      <c r="PLL212" s="90"/>
      <c r="PLM212" s="1"/>
      <c r="PLN212" s="90"/>
      <c r="PLO212" s="1"/>
      <c r="PLP212" s="90"/>
      <c r="PLQ212" s="1"/>
      <c r="PLR212" s="90"/>
      <c r="PLS212" s="1"/>
      <c r="PLT212" s="90"/>
      <c r="PLU212" s="1"/>
      <c r="PLV212" s="90"/>
      <c r="PLW212" s="1"/>
      <c r="PLX212" s="90"/>
      <c r="PLY212" s="1"/>
      <c r="PLZ212" s="90"/>
      <c r="PMA212" s="1"/>
      <c r="PMB212" s="90"/>
      <c r="PMC212" s="1"/>
      <c r="PMD212" s="90"/>
      <c r="PME212" s="1"/>
      <c r="PMF212" s="90"/>
      <c r="PMG212" s="1"/>
      <c r="PMH212" s="90"/>
      <c r="PMI212" s="1"/>
      <c r="PMJ212" s="90"/>
      <c r="PMK212" s="1"/>
      <c r="PML212" s="90"/>
      <c r="PMM212" s="1"/>
      <c r="PMN212" s="90"/>
      <c r="PMO212" s="1"/>
      <c r="PMP212" s="90"/>
      <c r="PMQ212" s="1"/>
      <c r="PMR212" s="90"/>
      <c r="PMS212" s="1"/>
      <c r="PMT212" s="90"/>
      <c r="PMU212" s="1"/>
      <c r="PMV212" s="90"/>
      <c r="PMW212" s="1"/>
      <c r="PMX212" s="90"/>
      <c r="PMY212" s="1"/>
      <c r="PMZ212" s="90"/>
      <c r="PNA212" s="1"/>
      <c r="PNB212" s="90"/>
      <c r="PNC212" s="1"/>
      <c r="PND212" s="90"/>
      <c r="PNE212" s="1"/>
      <c r="PNF212" s="90"/>
      <c r="PNG212" s="1"/>
      <c r="PNH212" s="90"/>
      <c r="PNI212" s="1"/>
      <c r="PNJ212" s="90"/>
      <c r="PNK212" s="1"/>
      <c r="PNL212" s="90"/>
      <c r="PNM212" s="1"/>
      <c r="PNN212" s="90"/>
      <c r="PNO212" s="1"/>
      <c r="PNP212" s="90"/>
      <c r="PNQ212" s="1"/>
      <c r="PNR212" s="90"/>
      <c r="PNS212" s="1"/>
      <c r="PNT212" s="90"/>
      <c r="PNU212" s="1"/>
      <c r="PNV212" s="90"/>
      <c r="PNW212" s="1"/>
      <c r="PNX212" s="90"/>
      <c r="PNY212" s="1"/>
      <c r="PNZ212" s="90"/>
      <c r="POA212" s="1"/>
      <c r="POB212" s="90"/>
      <c r="POC212" s="1"/>
      <c r="POD212" s="90"/>
      <c r="POE212" s="1"/>
      <c r="POF212" s="90"/>
      <c r="POG212" s="1"/>
      <c r="POH212" s="90"/>
      <c r="POI212" s="1"/>
      <c r="POJ212" s="90"/>
      <c r="POK212" s="1"/>
      <c r="POL212" s="90"/>
      <c r="POM212" s="1"/>
      <c r="PON212" s="90"/>
      <c r="POO212" s="1"/>
      <c r="POP212" s="90"/>
      <c r="POQ212" s="1"/>
      <c r="POR212" s="90"/>
      <c r="POS212" s="1"/>
      <c r="POT212" s="90"/>
      <c r="POU212" s="1"/>
      <c r="POV212" s="90"/>
      <c r="POW212" s="1"/>
      <c r="POX212" s="90"/>
      <c r="POY212" s="1"/>
      <c r="POZ212" s="90"/>
      <c r="PPA212" s="1"/>
      <c r="PPB212" s="90"/>
      <c r="PPC212" s="1"/>
      <c r="PPD212" s="90"/>
      <c r="PPE212" s="1"/>
      <c r="PPF212" s="90"/>
      <c r="PPG212" s="1"/>
      <c r="PPH212" s="90"/>
      <c r="PPI212" s="1"/>
      <c r="PPJ212" s="90"/>
      <c r="PPK212" s="1"/>
      <c r="PPL212" s="90"/>
      <c r="PPM212" s="1"/>
      <c r="PPN212" s="90"/>
      <c r="PPO212" s="1"/>
      <c r="PPP212" s="90"/>
      <c r="PPQ212" s="1"/>
      <c r="PPR212" s="90"/>
      <c r="PPS212" s="1"/>
      <c r="PPT212" s="90"/>
      <c r="PPU212" s="1"/>
      <c r="PPV212" s="90"/>
      <c r="PPW212" s="1"/>
      <c r="PPX212" s="90"/>
      <c r="PPY212" s="1"/>
      <c r="PPZ212" s="90"/>
      <c r="PQA212" s="1"/>
      <c r="PQB212" s="90"/>
      <c r="PQC212" s="1"/>
      <c r="PQD212" s="90"/>
      <c r="PQE212" s="1"/>
      <c r="PQF212" s="90"/>
      <c r="PQG212" s="1"/>
      <c r="PQH212" s="90"/>
      <c r="PQI212" s="1"/>
      <c r="PQJ212" s="90"/>
      <c r="PQK212" s="1"/>
      <c r="PQL212" s="90"/>
      <c r="PQM212" s="1"/>
      <c r="PQN212" s="90"/>
      <c r="PQO212" s="1"/>
      <c r="PQP212" s="90"/>
      <c r="PQQ212" s="1"/>
      <c r="PQR212" s="90"/>
      <c r="PQS212" s="1"/>
      <c r="PQT212" s="90"/>
      <c r="PQU212" s="1"/>
      <c r="PQV212" s="90"/>
      <c r="PQW212" s="1"/>
      <c r="PQX212" s="90"/>
      <c r="PQY212" s="1"/>
      <c r="PQZ212" s="90"/>
      <c r="PRA212" s="1"/>
      <c r="PRB212" s="90"/>
      <c r="PRC212" s="1"/>
      <c r="PRD212" s="90"/>
      <c r="PRE212" s="1"/>
      <c r="PRF212" s="90"/>
      <c r="PRG212" s="1"/>
      <c r="PRH212" s="90"/>
      <c r="PRI212" s="1"/>
      <c r="PRJ212" s="90"/>
      <c r="PRK212" s="1"/>
      <c r="PRL212" s="90"/>
      <c r="PRM212" s="1"/>
      <c r="PRN212" s="90"/>
      <c r="PRO212" s="1"/>
      <c r="PRP212" s="90"/>
      <c r="PRQ212" s="1"/>
      <c r="PRR212" s="90"/>
      <c r="PRS212" s="1"/>
      <c r="PRT212" s="90"/>
      <c r="PRU212" s="1"/>
      <c r="PRV212" s="90"/>
      <c r="PRW212" s="1"/>
      <c r="PRX212" s="90"/>
      <c r="PRY212" s="1"/>
      <c r="PRZ212" s="90"/>
      <c r="PSA212" s="1"/>
      <c r="PSB212" s="90"/>
      <c r="PSC212" s="1"/>
      <c r="PSD212" s="90"/>
      <c r="PSE212" s="1"/>
      <c r="PSF212" s="90"/>
      <c r="PSG212" s="1"/>
      <c r="PSH212" s="90"/>
      <c r="PSI212" s="1"/>
      <c r="PSJ212" s="90"/>
      <c r="PSK212" s="1"/>
      <c r="PSL212" s="90"/>
      <c r="PSM212" s="1"/>
      <c r="PSN212" s="90"/>
      <c r="PSO212" s="1"/>
      <c r="PSP212" s="90"/>
      <c r="PSQ212" s="1"/>
      <c r="PSR212" s="90"/>
      <c r="PSS212" s="1"/>
      <c r="PST212" s="90"/>
      <c r="PSU212" s="1"/>
      <c r="PSV212" s="90"/>
      <c r="PSW212" s="1"/>
      <c r="PSX212" s="90"/>
      <c r="PSY212" s="1"/>
      <c r="PSZ212" s="90"/>
      <c r="PTA212" s="1"/>
      <c r="PTB212" s="90"/>
      <c r="PTC212" s="1"/>
      <c r="PTD212" s="90"/>
      <c r="PTE212" s="1"/>
      <c r="PTF212" s="90"/>
      <c r="PTG212" s="1"/>
      <c r="PTH212" s="90"/>
      <c r="PTI212" s="1"/>
      <c r="PTJ212" s="90"/>
      <c r="PTK212" s="1"/>
      <c r="PTL212" s="90"/>
      <c r="PTM212" s="1"/>
      <c r="PTN212" s="90"/>
      <c r="PTO212" s="1"/>
      <c r="PTP212" s="90"/>
      <c r="PTQ212" s="1"/>
      <c r="PTR212" s="90"/>
      <c r="PTS212" s="1"/>
      <c r="PTT212" s="90"/>
      <c r="PTU212" s="1"/>
      <c r="PTV212" s="90"/>
      <c r="PTW212" s="1"/>
      <c r="PTX212" s="90"/>
      <c r="PTY212" s="1"/>
      <c r="PTZ212" s="90"/>
      <c r="PUA212" s="1"/>
      <c r="PUB212" s="90"/>
      <c r="PUC212" s="1"/>
      <c r="PUD212" s="90"/>
      <c r="PUE212" s="1"/>
      <c r="PUF212" s="90"/>
      <c r="PUG212" s="1"/>
      <c r="PUH212" s="90"/>
      <c r="PUI212" s="1"/>
      <c r="PUJ212" s="90"/>
      <c r="PUK212" s="1"/>
      <c r="PUL212" s="90"/>
      <c r="PUM212" s="1"/>
      <c r="PUN212" s="90"/>
      <c r="PUO212" s="1"/>
      <c r="PUP212" s="90"/>
      <c r="PUQ212" s="1"/>
      <c r="PUR212" s="90"/>
      <c r="PUS212" s="1"/>
      <c r="PUT212" s="90"/>
      <c r="PUU212" s="1"/>
      <c r="PUV212" s="90"/>
      <c r="PUW212" s="1"/>
      <c r="PUX212" s="90"/>
      <c r="PUY212" s="1"/>
      <c r="PUZ212" s="90"/>
      <c r="PVA212" s="1"/>
      <c r="PVB212" s="90"/>
      <c r="PVC212" s="1"/>
      <c r="PVD212" s="90"/>
      <c r="PVE212" s="1"/>
      <c r="PVF212" s="90"/>
      <c r="PVG212" s="1"/>
      <c r="PVH212" s="90"/>
      <c r="PVI212" s="1"/>
      <c r="PVJ212" s="90"/>
      <c r="PVK212" s="1"/>
      <c r="PVL212" s="90"/>
      <c r="PVM212" s="1"/>
      <c r="PVN212" s="90"/>
      <c r="PVO212" s="1"/>
      <c r="PVP212" s="90"/>
      <c r="PVQ212" s="1"/>
      <c r="PVR212" s="90"/>
      <c r="PVS212" s="1"/>
      <c r="PVT212" s="90"/>
      <c r="PVU212" s="1"/>
      <c r="PVV212" s="90"/>
      <c r="PVW212" s="1"/>
      <c r="PVX212" s="90"/>
      <c r="PVY212" s="1"/>
      <c r="PVZ212" s="90"/>
      <c r="PWA212" s="1"/>
      <c r="PWB212" s="90"/>
      <c r="PWC212" s="1"/>
      <c r="PWD212" s="90"/>
      <c r="PWE212" s="1"/>
      <c r="PWF212" s="90"/>
      <c r="PWG212" s="1"/>
      <c r="PWH212" s="90"/>
      <c r="PWI212" s="1"/>
      <c r="PWJ212" s="90"/>
      <c r="PWK212" s="1"/>
      <c r="PWL212" s="90"/>
      <c r="PWM212" s="1"/>
      <c r="PWN212" s="90"/>
      <c r="PWO212" s="1"/>
      <c r="PWP212" s="90"/>
      <c r="PWQ212" s="1"/>
      <c r="PWR212" s="90"/>
      <c r="PWS212" s="1"/>
      <c r="PWT212" s="90"/>
      <c r="PWU212" s="1"/>
      <c r="PWV212" s="90"/>
      <c r="PWW212" s="1"/>
      <c r="PWX212" s="90"/>
      <c r="PWY212" s="1"/>
      <c r="PWZ212" s="90"/>
      <c r="PXA212" s="1"/>
      <c r="PXB212" s="90"/>
      <c r="PXC212" s="1"/>
      <c r="PXD212" s="90"/>
      <c r="PXE212" s="1"/>
      <c r="PXF212" s="90"/>
      <c r="PXG212" s="1"/>
      <c r="PXH212" s="90"/>
      <c r="PXI212" s="1"/>
      <c r="PXJ212" s="90"/>
      <c r="PXK212" s="1"/>
      <c r="PXL212" s="90"/>
      <c r="PXM212" s="1"/>
      <c r="PXN212" s="90"/>
      <c r="PXO212" s="1"/>
      <c r="PXP212" s="90"/>
      <c r="PXQ212" s="1"/>
      <c r="PXR212" s="90"/>
      <c r="PXS212" s="1"/>
      <c r="PXT212" s="90"/>
      <c r="PXU212" s="1"/>
      <c r="PXV212" s="90"/>
      <c r="PXW212" s="1"/>
      <c r="PXX212" s="90"/>
      <c r="PXY212" s="1"/>
      <c r="PXZ212" s="90"/>
      <c r="PYA212" s="1"/>
      <c r="PYB212" s="90"/>
      <c r="PYC212" s="1"/>
      <c r="PYD212" s="90"/>
      <c r="PYE212" s="1"/>
      <c r="PYF212" s="90"/>
      <c r="PYG212" s="1"/>
      <c r="PYH212" s="90"/>
      <c r="PYI212" s="1"/>
      <c r="PYJ212" s="90"/>
      <c r="PYK212" s="1"/>
      <c r="PYL212" s="90"/>
      <c r="PYM212" s="1"/>
      <c r="PYN212" s="90"/>
      <c r="PYO212" s="1"/>
      <c r="PYP212" s="90"/>
      <c r="PYQ212" s="1"/>
      <c r="PYR212" s="90"/>
      <c r="PYS212" s="1"/>
      <c r="PYT212" s="90"/>
      <c r="PYU212" s="1"/>
      <c r="PYV212" s="90"/>
      <c r="PYW212" s="1"/>
      <c r="PYX212" s="90"/>
      <c r="PYY212" s="1"/>
      <c r="PYZ212" s="90"/>
      <c r="PZA212" s="1"/>
      <c r="PZB212" s="90"/>
      <c r="PZC212" s="1"/>
      <c r="PZD212" s="90"/>
      <c r="PZE212" s="1"/>
      <c r="PZF212" s="90"/>
      <c r="PZG212" s="1"/>
      <c r="PZH212" s="90"/>
      <c r="PZI212" s="1"/>
      <c r="PZJ212" s="90"/>
      <c r="PZK212" s="1"/>
      <c r="PZL212" s="90"/>
      <c r="PZM212" s="1"/>
      <c r="PZN212" s="90"/>
      <c r="PZO212" s="1"/>
      <c r="PZP212" s="90"/>
      <c r="PZQ212" s="1"/>
      <c r="PZR212" s="90"/>
      <c r="PZS212" s="1"/>
      <c r="PZT212" s="90"/>
      <c r="PZU212" s="1"/>
      <c r="PZV212" s="90"/>
      <c r="PZW212" s="1"/>
      <c r="PZX212" s="90"/>
      <c r="PZY212" s="1"/>
      <c r="PZZ212" s="90"/>
      <c r="QAA212" s="1"/>
      <c r="QAB212" s="90"/>
      <c r="QAC212" s="1"/>
      <c r="QAD212" s="90"/>
      <c r="QAE212" s="1"/>
      <c r="QAF212" s="90"/>
      <c r="QAG212" s="1"/>
      <c r="QAH212" s="90"/>
      <c r="QAI212" s="1"/>
      <c r="QAJ212" s="90"/>
      <c r="QAK212" s="1"/>
      <c r="QAL212" s="90"/>
      <c r="QAM212" s="1"/>
      <c r="QAN212" s="90"/>
      <c r="QAO212" s="1"/>
      <c r="QAP212" s="90"/>
      <c r="QAQ212" s="1"/>
      <c r="QAR212" s="90"/>
      <c r="QAS212" s="1"/>
      <c r="QAT212" s="90"/>
      <c r="QAU212" s="1"/>
      <c r="QAV212" s="90"/>
      <c r="QAW212" s="1"/>
      <c r="QAX212" s="90"/>
      <c r="QAY212" s="1"/>
      <c r="QAZ212" s="90"/>
      <c r="QBA212" s="1"/>
      <c r="QBB212" s="90"/>
      <c r="QBC212" s="1"/>
      <c r="QBD212" s="90"/>
      <c r="QBE212" s="1"/>
      <c r="QBF212" s="90"/>
      <c r="QBG212" s="1"/>
      <c r="QBH212" s="90"/>
      <c r="QBI212" s="1"/>
      <c r="QBJ212" s="90"/>
      <c r="QBK212" s="1"/>
      <c r="QBL212" s="90"/>
      <c r="QBM212" s="1"/>
      <c r="QBN212" s="90"/>
      <c r="QBO212" s="1"/>
      <c r="QBP212" s="90"/>
      <c r="QBQ212" s="1"/>
      <c r="QBR212" s="90"/>
      <c r="QBS212" s="1"/>
      <c r="QBT212" s="90"/>
      <c r="QBU212" s="1"/>
      <c r="QBV212" s="90"/>
      <c r="QBW212" s="1"/>
      <c r="QBX212" s="90"/>
      <c r="QBY212" s="1"/>
      <c r="QBZ212" s="90"/>
      <c r="QCA212" s="1"/>
      <c r="QCB212" s="90"/>
      <c r="QCC212" s="1"/>
      <c r="QCD212" s="90"/>
      <c r="QCE212" s="1"/>
      <c r="QCF212" s="90"/>
      <c r="QCG212" s="1"/>
      <c r="QCH212" s="90"/>
      <c r="QCI212" s="1"/>
      <c r="QCJ212" s="90"/>
      <c r="QCK212" s="1"/>
      <c r="QCL212" s="90"/>
      <c r="QCM212" s="1"/>
      <c r="QCN212" s="90"/>
      <c r="QCO212" s="1"/>
      <c r="QCP212" s="90"/>
      <c r="QCQ212" s="1"/>
      <c r="QCR212" s="90"/>
      <c r="QCS212" s="1"/>
      <c r="QCT212" s="90"/>
      <c r="QCU212" s="1"/>
      <c r="QCV212" s="90"/>
      <c r="QCW212" s="1"/>
      <c r="QCX212" s="90"/>
      <c r="QCY212" s="1"/>
      <c r="QCZ212" s="90"/>
      <c r="QDA212" s="1"/>
      <c r="QDB212" s="90"/>
      <c r="QDC212" s="1"/>
      <c r="QDD212" s="90"/>
      <c r="QDE212" s="1"/>
      <c r="QDF212" s="90"/>
      <c r="QDG212" s="1"/>
      <c r="QDH212" s="90"/>
      <c r="QDI212" s="1"/>
      <c r="QDJ212" s="90"/>
      <c r="QDK212" s="1"/>
      <c r="QDL212" s="90"/>
      <c r="QDM212" s="1"/>
      <c r="QDN212" s="90"/>
      <c r="QDO212" s="1"/>
      <c r="QDP212" s="90"/>
      <c r="QDQ212" s="1"/>
      <c r="QDR212" s="90"/>
      <c r="QDS212" s="1"/>
      <c r="QDT212" s="90"/>
      <c r="QDU212" s="1"/>
      <c r="QDV212" s="90"/>
      <c r="QDW212" s="1"/>
      <c r="QDX212" s="90"/>
      <c r="QDY212" s="1"/>
      <c r="QDZ212" s="90"/>
      <c r="QEA212" s="1"/>
      <c r="QEB212" s="90"/>
      <c r="QEC212" s="1"/>
      <c r="QED212" s="90"/>
      <c r="QEE212" s="1"/>
      <c r="QEF212" s="90"/>
      <c r="QEG212" s="1"/>
      <c r="QEH212" s="90"/>
      <c r="QEI212" s="1"/>
      <c r="QEJ212" s="90"/>
      <c r="QEK212" s="1"/>
      <c r="QEL212" s="90"/>
      <c r="QEM212" s="1"/>
      <c r="QEN212" s="90"/>
      <c r="QEO212" s="1"/>
      <c r="QEP212" s="90"/>
      <c r="QEQ212" s="1"/>
      <c r="QER212" s="90"/>
      <c r="QES212" s="1"/>
      <c r="QET212" s="90"/>
      <c r="QEU212" s="1"/>
      <c r="QEV212" s="90"/>
      <c r="QEW212" s="1"/>
      <c r="QEX212" s="90"/>
      <c r="QEY212" s="1"/>
      <c r="QEZ212" s="90"/>
      <c r="QFA212" s="1"/>
      <c r="QFB212" s="90"/>
      <c r="QFC212" s="1"/>
      <c r="QFD212" s="90"/>
      <c r="QFE212" s="1"/>
      <c r="QFF212" s="90"/>
      <c r="QFG212" s="1"/>
      <c r="QFH212" s="90"/>
      <c r="QFI212" s="1"/>
      <c r="QFJ212" s="90"/>
      <c r="QFK212" s="1"/>
      <c r="QFL212" s="90"/>
      <c r="QFM212" s="1"/>
      <c r="QFN212" s="90"/>
      <c r="QFO212" s="1"/>
      <c r="QFP212" s="90"/>
      <c r="QFQ212" s="1"/>
      <c r="QFR212" s="90"/>
      <c r="QFS212" s="1"/>
      <c r="QFT212" s="90"/>
      <c r="QFU212" s="1"/>
      <c r="QFV212" s="90"/>
      <c r="QFW212" s="1"/>
      <c r="QFX212" s="90"/>
      <c r="QFY212" s="1"/>
      <c r="QFZ212" s="90"/>
      <c r="QGA212" s="1"/>
      <c r="QGB212" s="90"/>
      <c r="QGC212" s="1"/>
      <c r="QGD212" s="90"/>
      <c r="QGE212" s="1"/>
      <c r="QGF212" s="90"/>
      <c r="QGG212" s="1"/>
      <c r="QGH212" s="90"/>
      <c r="QGI212" s="1"/>
      <c r="QGJ212" s="90"/>
      <c r="QGK212" s="1"/>
      <c r="QGL212" s="90"/>
      <c r="QGM212" s="1"/>
      <c r="QGN212" s="90"/>
      <c r="QGO212" s="1"/>
      <c r="QGP212" s="90"/>
      <c r="QGQ212" s="1"/>
      <c r="QGR212" s="90"/>
      <c r="QGS212" s="1"/>
      <c r="QGT212" s="90"/>
      <c r="QGU212" s="1"/>
      <c r="QGV212" s="90"/>
      <c r="QGW212" s="1"/>
      <c r="QGX212" s="90"/>
      <c r="QGY212" s="1"/>
      <c r="QGZ212" s="90"/>
      <c r="QHA212" s="1"/>
      <c r="QHB212" s="90"/>
      <c r="QHC212" s="1"/>
      <c r="QHD212" s="90"/>
      <c r="QHE212" s="1"/>
      <c r="QHF212" s="90"/>
      <c r="QHG212" s="1"/>
      <c r="QHH212" s="90"/>
      <c r="QHI212" s="1"/>
      <c r="QHJ212" s="90"/>
      <c r="QHK212" s="1"/>
      <c r="QHL212" s="90"/>
      <c r="QHM212" s="1"/>
      <c r="QHN212" s="90"/>
      <c r="QHO212" s="1"/>
      <c r="QHP212" s="90"/>
      <c r="QHQ212" s="1"/>
      <c r="QHR212" s="90"/>
      <c r="QHS212" s="1"/>
      <c r="QHT212" s="90"/>
      <c r="QHU212" s="1"/>
      <c r="QHV212" s="90"/>
      <c r="QHW212" s="1"/>
      <c r="QHX212" s="90"/>
      <c r="QHY212" s="1"/>
      <c r="QHZ212" s="90"/>
      <c r="QIA212" s="1"/>
      <c r="QIB212" s="90"/>
      <c r="QIC212" s="1"/>
      <c r="QID212" s="90"/>
      <c r="QIE212" s="1"/>
      <c r="QIF212" s="90"/>
      <c r="QIG212" s="1"/>
      <c r="QIH212" s="90"/>
      <c r="QII212" s="1"/>
      <c r="QIJ212" s="90"/>
      <c r="QIK212" s="1"/>
      <c r="QIL212" s="90"/>
      <c r="QIM212" s="1"/>
      <c r="QIN212" s="90"/>
      <c r="QIO212" s="1"/>
      <c r="QIP212" s="90"/>
      <c r="QIQ212" s="1"/>
      <c r="QIR212" s="90"/>
      <c r="QIS212" s="1"/>
      <c r="QIT212" s="90"/>
      <c r="QIU212" s="1"/>
      <c r="QIV212" s="90"/>
      <c r="QIW212" s="1"/>
      <c r="QIX212" s="90"/>
      <c r="QIY212" s="1"/>
      <c r="QIZ212" s="90"/>
      <c r="QJA212" s="1"/>
      <c r="QJB212" s="90"/>
      <c r="QJC212" s="1"/>
      <c r="QJD212" s="90"/>
      <c r="QJE212" s="1"/>
      <c r="QJF212" s="90"/>
      <c r="QJG212" s="1"/>
      <c r="QJH212" s="90"/>
      <c r="QJI212" s="1"/>
      <c r="QJJ212" s="90"/>
      <c r="QJK212" s="1"/>
      <c r="QJL212" s="90"/>
      <c r="QJM212" s="1"/>
      <c r="QJN212" s="90"/>
      <c r="QJO212" s="1"/>
      <c r="QJP212" s="90"/>
      <c r="QJQ212" s="1"/>
      <c r="QJR212" s="90"/>
      <c r="QJS212" s="1"/>
      <c r="QJT212" s="90"/>
      <c r="QJU212" s="1"/>
      <c r="QJV212" s="90"/>
      <c r="QJW212" s="1"/>
      <c r="QJX212" s="90"/>
      <c r="QJY212" s="1"/>
      <c r="QJZ212" s="90"/>
      <c r="QKA212" s="1"/>
      <c r="QKB212" s="90"/>
      <c r="QKC212" s="1"/>
      <c r="QKD212" s="90"/>
      <c r="QKE212" s="1"/>
      <c r="QKF212" s="90"/>
      <c r="QKG212" s="1"/>
      <c r="QKH212" s="90"/>
      <c r="QKI212" s="1"/>
      <c r="QKJ212" s="90"/>
      <c r="QKK212" s="1"/>
      <c r="QKL212" s="90"/>
      <c r="QKM212" s="1"/>
      <c r="QKN212" s="90"/>
      <c r="QKO212" s="1"/>
      <c r="QKP212" s="90"/>
      <c r="QKQ212" s="1"/>
      <c r="QKR212" s="90"/>
      <c r="QKS212" s="1"/>
      <c r="QKT212" s="90"/>
      <c r="QKU212" s="1"/>
      <c r="QKV212" s="90"/>
      <c r="QKW212" s="1"/>
      <c r="QKX212" s="90"/>
      <c r="QKY212" s="1"/>
      <c r="QKZ212" s="90"/>
      <c r="QLA212" s="1"/>
      <c r="QLB212" s="90"/>
      <c r="QLC212" s="1"/>
      <c r="QLD212" s="90"/>
      <c r="QLE212" s="1"/>
      <c r="QLF212" s="90"/>
      <c r="QLG212" s="1"/>
      <c r="QLH212" s="90"/>
      <c r="QLI212" s="1"/>
      <c r="QLJ212" s="90"/>
      <c r="QLK212" s="1"/>
      <c r="QLL212" s="90"/>
      <c r="QLM212" s="1"/>
      <c r="QLN212" s="90"/>
      <c r="QLO212" s="1"/>
      <c r="QLP212" s="90"/>
      <c r="QLQ212" s="1"/>
      <c r="QLR212" s="90"/>
      <c r="QLS212" s="1"/>
      <c r="QLT212" s="90"/>
      <c r="QLU212" s="1"/>
      <c r="QLV212" s="90"/>
      <c r="QLW212" s="1"/>
      <c r="QLX212" s="90"/>
      <c r="QLY212" s="1"/>
      <c r="QLZ212" s="90"/>
      <c r="QMA212" s="1"/>
      <c r="QMB212" s="90"/>
      <c r="QMC212" s="1"/>
      <c r="QMD212" s="90"/>
      <c r="QME212" s="1"/>
      <c r="QMF212" s="90"/>
      <c r="QMG212" s="1"/>
      <c r="QMH212" s="90"/>
      <c r="QMI212" s="1"/>
      <c r="QMJ212" s="90"/>
      <c r="QMK212" s="1"/>
      <c r="QML212" s="90"/>
      <c r="QMM212" s="1"/>
      <c r="QMN212" s="90"/>
      <c r="QMO212" s="1"/>
      <c r="QMP212" s="90"/>
      <c r="QMQ212" s="1"/>
      <c r="QMR212" s="90"/>
      <c r="QMS212" s="1"/>
      <c r="QMT212" s="90"/>
      <c r="QMU212" s="1"/>
      <c r="QMV212" s="90"/>
      <c r="QMW212" s="1"/>
      <c r="QMX212" s="90"/>
      <c r="QMY212" s="1"/>
      <c r="QMZ212" s="90"/>
      <c r="QNA212" s="1"/>
      <c r="QNB212" s="90"/>
      <c r="QNC212" s="1"/>
      <c r="QND212" s="90"/>
      <c r="QNE212" s="1"/>
      <c r="QNF212" s="90"/>
      <c r="QNG212" s="1"/>
      <c r="QNH212" s="90"/>
      <c r="QNI212" s="1"/>
      <c r="QNJ212" s="90"/>
      <c r="QNK212" s="1"/>
      <c r="QNL212" s="90"/>
      <c r="QNM212" s="1"/>
      <c r="QNN212" s="90"/>
      <c r="QNO212" s="1"/>
      <c r="QNP212" s="90"/>
      <c r="QNQ212" s="1"/>
      <c r="QNR212" s="90"/>
      <c r="QNS212" s="1"/>
      <c r="QNT212" s="90"/>
      <c r="QNU212" s="1"/>
      <c r="QNV212" s="90"/>
      <c r="QNW212" s="1"/>
      <c r="QNX212" s="90"/>
      <c r="QNY212" s="1"/>
      <c r="QNZ212" s="90"/>
      <c r="QOA212" s="1"/>
      <c r="QOB212" s="90"/>
      <c r="QOC212" s="1"/>
      <c r="QOD212" s="90"/>
      <c r="QOE212" s="1"/>
      <c r="QOF212" s="90"/>
      <c r="QOG212" s="1"/>
      <c r="QOH212" s="90"/>
      <c r="QOI212" s="1"/>
      <c r="QOJ212" s="90"/>
      <c r="QOK212" s="1"/>
      <c r="QOL212" s="90"/>
      <c r="QOM212" s="1"/>
      <c r="QON212" s="90"/>
      <c r="QOO212" s="1"/>
      <c r="QOP212" s="90"/>
      <c r="QOQ212" s="1"/>
      <c r="QOR212" s="90"/>
      <c r="QOS212" s="1"/>
      <c r="QOT212" s="90"/>
      <c r="QOU212" s="1"/>
      <c r="QOV212" s="90"/>
      <c r="QOW212" s="1"/>
      <c r="QOX212" s="90"/>
      <c r="QOY212" s="1"/>
      <c r="QOZ212" s="90"/>
      <c r="QPA212" s="1"/>
      <c r="QPB212" s="90"/>
      <c r="QPC212" s="1"/>
      <c r="QPD212" s="90"/>
      <c r="QPE212" s="1"/>
      <c r="QPF212" s="90"/>
      <c r="QPG212" s="1"/>
      <c r="QPH212" s="90"/>
      <c r="QPI212" s="1"/>
      <c r="QPJ212" s="90"/>
      <c r="QPK212" s="1"/>
      <c r="QPL212" s="90"/>
      <c r="QPM212" s="1"/>
      <c r="QPN212" s="90"/>
      <c r="QPO212" s="1"/>
      <c r="QPP212" s="90"/>
      <c r="QPQ212" s="1"/>
      <c r="QPR212" s="90"/>
      <c r="QPS212" s="1"/>
      <c r="QPT212" s="90"/>
      <c r="QPU212" s="1"/>
      <c r="QPV212" s="90"/>
      <c r="QPW212" s="1"/>
      <c r="QPX212" s="90"/>
      <c r="QPY212" s="1"/>
      <c r="QPZ212" s="90"/>
      <c r="QQA212" s="1"/>
      <c r="QQB212" s="90"/>
      <c r="QQC212" s="1"/>
      <c r="QQD212" s="90"/>
      <c r="QQE212" s="1"/>
      <c r="QQF212" s="90"/>
      <c r="QQG212" s="1"/>
      <c r="QQH212" s="90"/>
      <c r="QQI212" s="1"/>
      <c r="QQJ212" s="90"/>
      <c r="QQK212" s="1"/>
      <c r="QQL212" s="90"/>
      <c r="QQM212" s="1"/>
      <c r="QQN212" s="90"/>
      <c r="QQO212" s="1"/>
      <c r="QQP212" s="90"/>
      <c r="QQQ212" s="1"/>
      <c r="QQR212" s="90"/>
      <c r="QQS212" s="1"/>
      <c r="QQT212" s="90"/>
      <c r="QQU212" s="1"/>
      <c r="QQV212" s="90"/>
      <c r="QQW212" s="1"/>
      <c r="QQX212" s="90"/>
      <c r="QQY212" s="1"/>
      <c r="QQZ212" s="90"/>
      <c r="QRA212" s="1"/>
      <c r="QRB212" s="90"/>
      <c r="QRC212" s="1"/>
      <c r="QRD212" s="90"/>
      <c r="QRE212" s="1"/>
      <c r="QRF212" s="90"/>
      <c r="QRG212" s="1"/>
      <c r="QRH212" s="90"/>
      <c r="QRI212" s="1"/>
      <c r="QRJ212" s="90"/>
      <c r="QRK212" s="1"/>
      <c r="QRL212" s="90"/>
      <c r="QRM212" s="1"/>
      <c r="QRN212" s="90"/>
      <c r="QRO212" s="1"/>
      <c r="QRP212" s="90"/>
      <c r="QRQ212" s="1"/>
      <c r="QRR212" s="90"/>
      <c r="QRS212" s="1"/>
      <c r="QRT212" s="90"/>
      <c r="QRU212" s="1"/>
      <c r="QRV212" s="90"/>
      <c r="QRW212" s="1"/>
      <c r="QRX212" s="90"/>
      <c r="QRY212" s="1"/>
      <c r="QRZ212" s="90"/>
      <c r="QSA212" s="1"/>
      <c r="QSB212" s="90"/>
      <c r="QSC212" s="1"/>
      <c r="QSD212" s="90"/>
      <c r="QSE212" s="1"/>
      <c r="QSF212" s="90"/>
      <c r="QSG212" s="1"/>
      <c r="QSH212" s="90"/>
      <c r="QSI212" s="1"/>
      <c r="QSJ212" s="90"/>
      <c r="QSK212" s="1"/>
      <c r="QSL212" s="90"/>
      <c r="QSM212" s="1"/>
      <c r="QSN212" s="90"/>
      <c r="QSO212" s="1"/>
      <c r="QSP212" s="90"/>
      <c r="QSQ212" s="1"/>
      <c r="QSR212" s="90"/>
      <c r="QSS212" s="1"/>
      <c r="QST212" s="90"/>
      <c r="QSU212" s="1"/>
      <c r="QSV212" s="90"/>
      <c r="QSW212" s="1"/>
      <c r="QSX212" s="90"/>
      <c r="QSY212" s="1"/>
      <c r="QSZ212" s="90"/>
      <c r="QTA212" s="1"/>
      <c r="QTB212" s="90"/>
      <c r="QTC212" s="1"/>
      <c r="QTD212" s="90"/>
      <c r="QTE212" s="1"/>
      <c r="QTF212" s="90"/>
      <c r="QTG212" s="1"/>
      <c r="QTH212" s="90"/>
      <c r="QTI212" s="1"/>
      <c r="QTJ212" s="90"/>
      <c r="QTK212" s="1"/>
      <c r="QTL212" s="90"/>
      <c r="QTM212" s="1"/>
      <c r="QTN212" s="90"/>
      <c r="QTO212" s="1"/>
      <c r="QTP212" s="90"/>
      <c r="QTQ212" s="1"/>
      <c r="QTR212" s="90"/>
      <c r="QTS212" s="1"/>
      <c r="QTT212" s="90"/>
      <c r="QTU212" s="1"/>
      <c r="QTV212" s="90"/>
      <c r="QTW212" s="1"/>
      <c r="QTX212" s="90"/>
      <c r="QTY212" s="1"/>
      <c r="QTZ212" s="90"/>
      <c r="QUA212" s="1"/>
      <c r="QUB212" s="90"/>
      <c r="QUC212" s="1"/>
      <c r="QUD212" s="90"/>
      <c r="QUE212" s="1"/>
      <c r="QUF212" s="90"/>
      <c r="QUG212" s="1"/>
      <c r="QUH212" s="90"/>
      <c r="QUI212" s="1"/>
      <c r="QUJ212" s="90"/>
      <c r="QUK212" s="1"/>
      <c r="QUL212" s="90"/>
      <c r="QUM212" s="1"/>
      <c r="QUN212" s="90"/>
      <c r="QUO212" s="1"/>
      <c r="QUP212" s="90"/>
      <c r="QUQ212" s="1"/>
      <c r="QUR212" s="90"/>
      <c r="QUS212" s="1"/>
      <c r="QUT212" s="90"/>
      <c r="QUU212" s="1"/>
      <c r="QUV212" s="90"/>
      <c r="QUW212" s="1"/>
      <c r="QUX212" s="90"/>
      <c r="QUY212" s="1"/>
      <c r="QUZ212" s="90"/>
      <c r="QVA212" s="1"/>
      <c r="QVB212" s="90"/>
      <c r="QVC212" s="1"/>
      <c r="QVD212" s="90"/>
      <c r="QVE212" s="1"/>
      <c r="QVF212" s="90"/>
      <c r="QVG212" s="1"/>
      <c r="QVH212" s="90"/>
      <c r="QVI212" s="1"/>
      <c r="QVJ212" s="90"/>
      <c r="QVK212" s="1"/>
      <c r="QVL212" s="90"/>
      <c r="QVM212" s="1"/>
      <c r="QVN212" s="90"/>
      <c r="QVO212" s="1"/>
      <c r="QVP212" s="90"/>
      <c r="QVQ212" s="1"/>
      <c r="QVR212" s="90"/>
      <c r="QVS212" s="1"/>
      <c r="QVT212" s="90"/>
      <c r="QVU212" s="1"/>
      <c r="QVV212" s="90"/>
      <c r="QVW212" s="1"/>
      <c r="QVX212" s="90"/>
      <c r="QVY212" s="1"/>
      <c r="QVZ212" s="90"/>
      <c r="QWA212" s="1"/>
      <c r="QWB212" s="90"/>
      <c r="QWC212" s="1"/>
      <c r="QWD212" s="90"/>
      <c r="QWE212" s="1"/>
      <c r="QWF212" s="90"/>
      <c r="QWG212" s="1"/>
      <c r="QWH212" s="90"/>
      <c r="QWI212" s="1"/>
      <c r="QWJ212" s="90"/>
      <c r="QWK212" s="1"/>
      <c r="QWL212" s="90"/>
      <c r="QWM212" s="1"/>
      <c r="QWN212" s="90"/>
      <c r="QWO212" s="1"/>
      <c r="QWP212" s="90"/>
      <c r="QWQ212" s="1"/>
      <c r="QWR212" s="90"/>
      <c r="QWS212" s="1"/>
      <c r="QWT212" s="90"/>
      <c r="QWU212" s="1"/>
      <c r="QWV212" s="90"/>
      <c r="QWW212" s="1"/>
      <c r="QWX212" s="90"/>
      <c r="QWY212" s="1"/>
      <c r="QWZ212" s="90"/>
      <c r="QXA212" s="1"/>
      <c r="QXB212" s="90"/>
      <c r="QXC212" s="1"/>
      <c r="QXD212" s="90"/>
      <c r="QXE212" s="1"/>
      <c r="QXF212" s="90"/>
      <c r="QXG212" s="1"/>
      <c r="QXH212" s="90"/>
      <c r="QXI212" s="1"/>
      <c r="QXJ212" s="90"/>
      <c r="QXK212" s="1"/>
      <c r="QXL212" s="90"/>
      <c r="QXM212" s="1"/>
      <c r="QXN212" s="90"/>
      <c r="QXO212" s="1"/>
      <c r="QXP212" s="90"/>
      <c r="QXQ212" s="1"/>
      <c r="QXR212" s="90"/>
      <c r="QXS212" s="1"/>
      <c r="QXT212" s="90"/>
      <c r="QXU212" s="1"/>
      <c r="QXV212" s="90"/>
      <c r="QXW212" s="1"/>
      <c r="QXX212" s="90"/>
      <c r="QXY212" s="1"/>
      <c r="QXZ212" s="90"/>
      <c r="QYA212" s="1"/>
      <c r="QYB212" s="90"/>
      <c r="QYC212" s="1"/>
      <c r="QYD212" s="90"/>
      <c r="QYE212" s="1"/>
      <c r="QYF212" s="90"/>
      <c r="QYG212" s="1"/>
      <c r="QYH212" s="90"/>
      <c r="QYI212" s="1"/>
      <c r="QYJ212" s="90"/>
      <c r="QYK212" s="1"/>
      <c r="QYL212" s="90"/>
      <c r="QYM212" s="1"/>
      <c r="QYN212" s="90"/>
      <c r="QYO212" s="1"/>
      <c r="QYP212" s="90"/>
      <c r="QYQ212" s="1"/>
      <c r="QYR212" s="90"/>
      <c r="QYS212" s="1"/>
      <c r="QYT212" s="90"/>
      <c r="QYU212" s="1"/>
      <c r="QYV212" s="90"/>
      <c r="QYW212" s="1"/>
      <c r="QYX212" s="90"/>
      <c r="QYY212" s="1"/>
      <c r="QYZ212" s="90"/>
      <c r="QZA212" s="1"/>
      <c r="QZB212" s="90"/>
      <c r="QZC212" s="1"/>
      <c r="QZD212" s="90"/>
      <c r="QZE212" s="1"/>
      <c r="QZF212" s="90"/>
      <c r="QZG212" s="1"/>
      <c r="QZH212" s="90"/>
      <c r="QZI212" s="1"/>
      <c r="QZJ212" s="90"/>
      <c r="QZK212" s="1"/>
      <c r="QZL212" s="90"/>
      <c r="QZM212" s="1"/>
      <c r="QZN212" s="90"/>
      <c r="QZO212" s="1"/>
      <c r="QZP212" s="90"/>
      <c r="QZQ212" s="1"/>
      <c r="QZR212" s="90"/>
      <c r="QZS212" s="1"/>
      <c r="QZT212" s="90"/>
      <c r="QZU212" s="1"/>
      <c r="QZV212" s="90"/>
      <c r="QZW212" s="1"/>
      <c r="QZX212" s="90"/>
      <c r="QZY212" s="1"/>
      <c r="QZZ212" s="90"/>
      <c r="RAA212" s="1"/>
      <c r="RAB212" s="90"/>
      <c r="RAC212" s="1"/>
      <c r="RAD212" s="90"/>
      <c r="RAE212" s="1"/>
      <c r="RAF212" s="90"/>
      <c r="RAG212" s="1"/>
      <c r="RAH212" s="90"/>
      <c r="RAI212" s="1"/>
      <c r="RAJ212" s="90"/>
      <c r="RAK212" s="1"/>
      <c r="RAL212" s="90"/>
      <c r="RAM212" s="1"/>
      <c r="RAN212" s="90"/>
      <c r="RAO212" s="1"/>
      <c r="RAP212" s="90"/>
      <c r="RAQ212" s="1"/>
      <c r="RAR212" s="90"/>
      <c r="RAS212" s="1"/>
      <c r="RAT212" s="90"/>
      <c r="RAU212" s="1"/>
      <c r="RAV212" s="90"/>
      <c r="RAW212" s="1"/>
      <c r="RAX212" s="90"/>
      <c r="RAY212" s="1"/>
      <c r="RAZ212" s="90"/>
      <c r="RBA212" s="1"/>
      <c r="RBB212" s="90"/>
      <c r="RBC212" s="1"/>
      <c r="RBD212" s="90"/>
      <c r="RBE212" s="1"/>
      <c r="RBF212" s="90"/>
      <c r="RBG212" s="1"/>
      <c r="RBH212" s="90"/>
      <c r="RBI212" s="1"/>
      <c r="RBJ212" s="90"/>
      <c r="RBK212" s="1"/>
      <c r="RBL212" s="90"/>
      <c r="RBM212" s="1"/>
      <c r="RBN212" s="90"/>
      <c r="RBO212" s="1"/>
      <c r="RBP212" s="90"/>
      <c r="RBQ212" s="1"/>
      <c r="RBR212" s="90"/>
      <c r="RBS212" s="1"/>
      <c r="RBT212" s="90"/>
      <c r="RBU212" s="1"/>
      <c r="RBV212" s="90"/>
      <c r="RBW212" s="1"/>
      <c r="RBX212" s="90"/>
      <c r="RBY212" s="1"/>
      <c r="RBZ212" s="90"/>
      <c r="RCA212" s="1"/>
      <c r="RCB212" s="90"/>
      <c r="RCC212" s="1"/>
      <c r="RCD212" s="90"/>
      <c r="RCE212" s="1"/>
      <c r="RCF212" s="90"/>
      <c r="RCG212" s="1"/>
      <c r="RCH212" s="90"/>
      <c r="RCI212" s="1"/>
      <c r="RCJ212" s="90"/>
      <c r="RCK212" s="1"/>
      <c r="RCL212" s="90"/>
      <c r="RCM212" s="1"/>
      <c r="RCN212" s="90"/>
      <c r="RCO212" s="1"/>
      <c r="RCP212" s="90"/>
      <c r="RCQ212" s="1"/>
      <c r="RCR212" s="90"/>
      <c r="RCS212" s="1"/>
      <c r="RCT212" s="90"/>
      <c r="RCU212" s="1"/>
      <c r="RCV212" s="90"/>
      <c r="RCW212" s="1"/>
      <c r="RCX212" s="90"/>
      <c r="RCY212" s="1"/>
      <c r="RCZ212" s="90"/>
      <c r="RDA212" s="1"/>
      <c r="RDB212" s="90"/>
      <c r="RDC212" s="1"/>
      <c r="RDD212" s="90"/>
      <c r="RDE212" s="1"/>
      <c r="RDF212" s="90"/>
      <c r="RDG212" s="1"/>
      <c r="RDH212" s="90"/>
      <c r="RDI212" s="1"/>
      <c r="RDJ212" s="90"/>
      <c r="RDK212" s="1"/>
      <c r="RDL212" s="90"/>
      <c r="RDM212" s="1"/>
      <c r="RDN212" s="90"/>
      <c r="RDO212" s="1"/>
      <c r="RDP212" s="90"/>
      <c r="RDQ212" s="1"/>
      <c r="RDR212" s="90"/>
      <c r="RDS212" s="1"/>
      <c r="RDT212" s="90"/>
      <c r="RDU212" s="1"/>
      <c r="RDV212" s="90"/>
      <c r="RDW212" s="1"/>
      <c r="RDX212" s="90"/>
      <c r="RDY212" s="1"/>
      <c r="RDZ212" s="90"/>
      <c r="REA212" s="1"/>
      <c r="REB212" s="90"/>
      <c r="REC212" s="1"/>
      <c r="RED212" s="90"/>
      <c r="REE212" s="1"/>
      <c r="REF212" s="90"/>
      <c r="REG212" s="1"/>
      <c r="REH212" s="90"/>
      <c r="REI212" s="1"/>
      <c r="REJ212" s="90"/>
      <c r="REK212" s="1"/>
      <c r="REL212" s="90"/>
      <c r="REM212" s="1"/>
      <c r="REN212" s="90"/>
      <c r="REO212" s="1"/>
      <c r="REP212" s="90"/>
      <c r="REQ212" s="1"/>
      <c r="RER212" s="90"/>
      <c r="RES212" s="1"/>
      <c r="RET212" s="90"/>
      <c r="REU212" s="1"/>
      <c r="REV212" s="90"/>
      <c r="REW212" s="1"/>
      <c r="REX212" s="90"/>
      <c r="REY212" s="1"/>
      <c r="REZ212" s="90"/>
      <c r="RFA212" s="1"/>
      <c r="RFB212" s="90"/>
      <c r="RFC212" s="1"/>
      <c r="RFD212" s="90"/>
      <c r="RFE212" s="1"/>
      <c r="RFF212" s="90"/>
      <c r="RFG212" s="1"/>
      <c r="RFH212" s="90"/>
      <c r="RFI212" s="1"/>
      <c r="RFJ212" s="90"/>
      <c r="RFK212" s="1"/>
      <c r="RFL212" s="90"/>
      <c r="RFM212" s="1"/>
      <c r="RFN212" s="90"/>
      <c r="RFO212" s="1"/>
      <c r="RFP212" s="90"/>
      <c r="RFQ212" s="1"/>
      <c r="RFR212" s="90"/>
      <c r="RFS212" s="1"/>
      <c r="RFT212" s="90"/>
      <c r="RFU212" s="1"/>
      <c r="RFV212" s="90"/>
      <c r="RFW212" s="1"/>
      <c r="RFX212" s="90"/>
      <c r="RFY212" s="1"/>
      <c r="RFZ212" s="90"/>
      <c r="RGA212" s="1"/>
      <c r="RGB212" s="90"/>
      <c r="RGC212" s="1"/>
      <c r="RGD212" s="90"/>
      <c r="RGE212" s="1"/>
      <c r="RGF212" s="90"/>
      <c r="RGG212" s="1"/>
      <c r="RGH212" s="90"/>
      <c r="RGI212" s="1"/>
      <c r="RGJ212" s="90"/>
      <c r="RGK212" s="1"/>
      <c r="RGL212" s="90"/>
      <c r="RGM212" s="1"/>
      <c r="RGN212" s="90"/>
      <c r="RGO212" s="1"/>
      <c r="RGP212" s="90"/>
      <c r="RGQ212" s="1"/>
      <c r="RGR212" s="90"/>
      <c r="RGS212" s="1"/>
      <c r="RGT212" s="90"/>
      <c r="RGU212" s="1"/>
      <c r="RGV212" s="90"/>
      <c r="RGW212" s="1"/>
      <c r="RGX212" s="90"/>
      <c r="RGY212" s="1"/>
      <c r="RGZ212" s="90"/>
      <c r="RHA212" s="1"/>
      <c r="RHB212" s="90"/>
      <c r="RHC212" s="1"/>
      <c r="RHD212" s="90"/>
      <c r="RHE212" s="1"/>
      <c r="RHF212" s="90"/>
      <c r="RHG212" s="1"/>
      <c r="RHH212" s="90"/>
      <c r="RHI212" s="1"/>
      <c r="RHJ212" s="90"/>
      <c r="RHK212" s="1"/>
      <c r="RHL212" s="90"/>
      <c r="RHM212" s="1"/>
      <c r="RHN212" s="90"/>
      <c r="RHO212" s="1"/>
      <c r="RHP212" s="90"/>
      <c r="RHQ212" s="1"/>
      <c r="RHR212" s="90"/>
      <c r="RHS212" s="1"/>
      <c r="RHT212" s="90"/>
      <c r="RHU212" s="1"/>
      <c r="RHV212" s="90"/>
      <c r="RHW212" s="1"/>
      <c r="RHX212" s="90"/>
      <c r="RHY212" s="1"/>
      <c r="RHZ212" s="90"/>
      <c r="RIA212" s="1"/>
      <c r="RIB212" s="90"/>
      <c r="RIC212" s="1"/>
      <c r="RID212" s="90"/>
      <c r="RIE212" s="1"/>
      <c r="RIF212" s="90"/>
      <c r="RIG212" s="1"/>
      <c r="RIH212" s="90"/>
      <c r="RII212" s="1"/>
      <c r="RIJ212" s="90"/>
      <c r="RIK212" s="1"/>
      <c r="RIL212" s="90"/>
      <c r="RIM212" s="1"/>
      <c r="RIN212" s="90"/>
      <c r="RIO212" s="1"/>
      <c r="RIP212" s="90"/>
      <c r="RIQ212" s="1"/>
      <c r="RIR212" s="90"/>
      <c r="RIS212" s="1"/>
      <c r="RIT212" s="90"/>
      <c r="RIU212" s="1"/>
      <c r="RIV212" s="90"/>
      <c r="RIW212" s="1"/>
      <c r="RIX212" s="90"/>
      <c r="RIY212" s="1"/>
      <c r="RIZ212" s="90"/>
      <c r="RJA212" s="1"/>
      <c r="RJB212" s="90"/>
      <c r="RJC212" s="1"/>
      <c r="RJD212" s="90"/>
      <c r="RJE212" s="1"/>
      <c r="RJF212" s="90"/>
      <c r="RJG212" s="1"/>
      <c r="RJH212" s="90"/>
      <c r="RJI212" s="1"/>
      <c r="RJJ212" s="90"/>
      <c r="RJK212" s="1"/>
      <c r="RJL212" s="90"/>
      <c r="RJM212" s="1"/>
      <c r="RJN212" s="90"/>
      <c r="RJO212" s="1"/>
      <c r="RJP212" s="90"/>
      <c r="RJQ212" s="1"/>
      <c r="RJR212" s="90"/>
      <c r="RJS212" s="1"/>
      <c r="RJT212" s="90"/>
      <c r="RJU212" s="1"/>
      <c r="RJV212" s="90"/>
      <c r="RJW212" s="1"/>
      <c r="RJX212" s="90"/>
      <c r="RJY212" s="1"/>
      <c r="RJZ212" s="90"/>
      <c r="RKA212" s="1"/>
      <c r="RKB212" s="90"/>
      <c r="RKC212" s="1"/>
      <c r="RKD212" s="90"/>
      <c r="RKE212" s="1"/>
      <c r="RKF212" s="90"/>
      <c r="RKG212" s="1"/>
      <c r="RKH212" s="90"/>
      <c r="RKI212" s="1"/>
      <c r="RKJ212" s="90"/>
      <c r="RKK212" s="1"/>
      <c r="RKL212" s="90"/>
      <c r="RKM212" s="1"/>
      <c r="RKN212" s="90"/>
      <c r="RKO212" s="1"/>
      <c r="RKP212" s="90"/>
      <c r="RKQ212" s="1"/>
      <c r="RKR212" s="90"/>
      <c r="RKS212" s="1"/>
      <c r="RKT212" s="90"/>
      <c r="RKU212" s="1"/>
      <c r="RKV212" s="90"/>
      <c r="RKW212" s="1"/>
      <c r="RKX212" s="90"/>
      <c r="RKY212" s="1"/>
      <c r="RKZ212" s="90"/>
      <c r="RLA212" s="1"/>
      <c r="RLB212" s="90"/>
      <c r="RLC212" s="1"/>
      <c r="RLD212" s="90"/>
      <c r="RLE212" s="1"/>
      <c r="RLF212" s="90"/>
      <c r="RLG212" s="1"/>
      <c r="RLH212" s="90"/>
      <c r="RLI212" s="1"/>
      <c r="RLJ212" s="90"/>
      <c r="RLK212" s="1"/>
      <c r="RLL212" s="90"/>
      <c r="RLM212" s="1"/>
      <c r="RLN212" s="90"/>
      <c r="RLO212" s="1"/>
      <c r="RLP212" s="90"/>
      <c r="RLQ212" s="1"/>
      <c r="RLR212" s="90"/>
      <c r="RLS212" s="1"/>
      <c r="RLT212" s="90"/>
      <c r="RLU212" s="1"/>
      <c r="RLV212" s="90"/>
      <c r="RLW212" s="1"/>
      <c r="RLX212" s="90"/>
      <c r="RLY212" s="1"/>
      <c r="RLZ212" s="90"/>
      <c r="RMA212" s="1"/>
      <c r="RMB212" s="90"/>
      <c r="RMC212" s="1"/>
      <c r="RMD212" s="90"/>
      <c r="RME212" s="1"/>
      <c r="RMF212" s="90"/>
      <c r="RMG212" s="1"/>
      <c r="RMH212" s="90"/>
      <c r="RMI212" s="1"/>
      <c r="RMJ212" s="90"/>
      <c r="RMK212" s="1"/>
      <c r="RML212" s="90"/>
      <c r="RMM212" s="1"/>
      <c r="RMN212" s="90"/>
      <c r="RMO212" s="1"/>
      <c r="RMP212" s="90"/>
      <c r="RMQ212" s="1"/>
      <c r="RMR212" s="90"/>
      <c r="RMS212" s="1"/>
      <c r="RMT212" s="90"/>
      <c r="RMU212" s="1"/>
      <c r="RMV212" s="90"/>
      <c r="RMW212" s="1"/>
      <c r="RMX212" s="90"/>
      <c r="RMY212" s="1"/>
      <c r="RMZ212" s="90"/>
      <c r="RNA212" s="1"/>
      <c r="RNB212" s="90"/>
      <c r="RNC212" s="1"/>
      <c r="RND212" s="90"/>
      <c r="RNE212" s="1"/>
      <c r="RNF212" s="90"/>
      <c r="RNG212" s="1"/>
      <c r="RNH212" s="90"/>
      <c r="RNI212" s="1"/>
      <c r="RNJ212" s="90"/>
      <c r="RNK212" s="1"/>
      <c r="RNL212" s="90"/>
      <c r="RNM212" s="1"/>
      <c r="RNN212" s="90"/>
      <c r="RNO212" s="1"/>
      <c r="RNP212" s="90"/>
      <c r="RNQ212" s="1"/>
      <c r="RNR212" s="90"/>
      <c r="RNS212" s="1"/>
      <c r="RNT212" s="90"/>
      <c r="RNU212" s="1"/>
      <c r="RNV212" s="90"/>
      <c r="RNW212" s="1"/>
      <c r="RNX212" s="90"/>
      <c r="RNY212" s="1"/>
      <c r="RNZ212" s="90"/>
      <c r="ROA212" s="1"/>
      <c r="ROB212" s="90"/>
      <c r="ROC212" s="1"/>
      <c r="ROD212" s="90"/>
      <c r="ROE212" s="1"/>
      <c r="ROF212" s="90"/>
      <c r="ROG212" s="1"/>
      <c r="ROH212" s="90"/>
      <c r="ROI212" s="1"/>
      <c r="ROJ212" s="90"/>
      <c r="ROK212" s="1"/>
      <c r="ROL212" s="90"/>
      <c r="ROM212" s="1"/>
      <c r="RON212" s="90"/>
      <c r="ROO212" s="1"/>
      <c r="ROP212" s="90"/>
      <c r="ROQ212" s="1"/>
      <c r="ROR212" s="90"/>
      <c r="ROS212" s="1"/>
      <c r="ROT212" s="90"/>
      <c r="ROU212" s="1"/>
      <c r="ROV212" s="90"/>
      <c r="ROW212" s="1"/>
      <c r="ROX212" s="90"/>
      <c r="ROY212" s="1"/>
      <c r="ROZ212" s="90"/>
      <c r="RPA212" s="1"/>
      <c r="RPB212" s="90"/>
      <c r="RPC212" s="1"/>
      <c r="RPD212" s="90"/>
      <c r="RPE212" s="1"/>
      <c r="RPF212" s="90"/>
      <c r="RPG212" s="1"/>
      <c r="RPH212" s="90"/>
      <c r="RPI212" s="1"/>
      <c r="RPJ212" s="90"/>
      <c r="RPK212" s="1"/>
      <c r="RPL212" s="90"/>
      <c r="RPM212" s="1"/>
      <c r="RPN212" s="90"/>
      <c r="RPO212" s="1"/>
      <c r="RPP212" s="90"/>
      <c r="RPQ212" s="1"/>
      <c r="RPR212" s="90"/>
      <c r="RPS212" s="1"/>
      <c r="RPT212" s="90"/>
      <c r="RPU212" s="1"/>
      <c r="RPV212" s="90"/>
      <c r="RPW212" s="1"/>
      <c r="RPX212" s="90"/>
      <c r="RPY212" s="1"/>
      <c r="RPZ212" s="90"/>
      <c r="RQA212" s="1"/>
      <c r="RQB212" s="90"/>
      <c r="RQC212" s="1"/>
      <c r="RQD212" s="90"/>
      <c r="RQE212" s="1"/>
      <c r="RQF212" s="90"/>
      <c r="RQG212" s="1"/>
      <c r="RQH212" s="90"/>
      <c r="RQI212" s="1"/>
      <c r="RQJ212" s="90"/>
      <c r="RQK212" s="1"/>
      <c r="RQL212" s="90"/>
      <c r="RQM212" s="1"/>
      <c r="RQN212" s="90"/>
      <c r="RQO212" s="1"/>
      <c r="RQP212" s="90"/>
      <c r="RQQ212" s="1"/>
      <c r="RQR212" s="90"/>
      <c r="RQS212" s="1"/>
      <c r="RQT212" s="90"/>
      <c r="RQU212" s="1"/>
      <c r="RQV212" s="90"/>
      <c r="RQW212" s="1"/>
      <c r="RQX212" s="90"/>
      <c r="RQY212" s="1"/>
      <c r="RQZ212" s="90"/>
      <c r="RRA212" s="1"/>
      <c r="RRB212" s="90"/>
      <c r="RRC212" s="1"/>
      <c r="RRD212" s="90"/>
      <c r="RRE212" s="1"/>
      <c r="RRF212" s="90"/>
      <c r="RRG212" s="1"/>
      <c r="RRH212" s="90"/>
      <c r="RRI212" s="1"/>
      <c r="RRJ212" s="90"/>
      <c r="RRK212" s="1"/>
      <c r="RRL212" s="90"/>
      <c r="RRM212" s="1"/>
      <c r="RRN212" s="90"/>
      <c r="RRO212" s="1"/>
      <c r="RRP212" s="90"/>
      <c r="RRQ212" s="1"/>
      <c r="RRR212" s="90"/>
      <c r="RRS212" s="1"/>
      <c r="RRT212" s="90"/>
      <c r="RRU212" s="1"/>
      <c r="RRV212" s="90"/>
      <c r="RRW212" s="1"/>
      <c r="RRX212" s="90"/>
      <c r="RRY212" s="1"/>
      <c r="RRZ212" s="90"/>
      <c r="RSA212" s="1"/>
      <c r="RSB212" s="90"/>
      <c r="RSC212" s="1"/>
      <c r="RSD212" s="90"/>
      <c r="RSE212" s="1"/>
      <c r="RSF212" s="90"/>
      <c r="RSG212" s="1"/>
      <c r="RSH212" s="90"/>
      <c r="RSI212" s="1"/>
      <c r="RSJ212" s="90"/>
      <c r="RSK212" s="1"/>
      <c r="RSL212" s="90"/>
      <c r="RSM212" s="1"/>
      <c r="RSN212" s="90"/>
      <c r="RSO212" s="1"/>
      <c r="RSP212" s="90"/>
      <c r="RSQ212" s="1"/>
      <c r="RSR212" s="90"/>
      <c r="RSS212" s="1"/>
      <c r="RST212" s="90"/>
      <c r="RSU212" s="1"/>
      <c r="RSV212" s="90"/>
      <c r="RSW212" s="1"/>
      <c r="RSX212" s="90"/>
      <c r="RSY212" s="1"/>
      <c r="RSZ212" s="90"/>
      <c r="RTA212" s="1"/>
      <c r="RTB212" s="90"/>
      <c r="RTC212" s="1"/>
      <c r="RTD212" s="90"/>
      <c r="RTE212" s="1"/>
      <c r="RTF212" s="90"/>
      <c r="RTG212" s="1"/>
      <c r="RTH212" s="90"/>
      <c r="RTI212" s="1"/>
      <c r="RTJ212" s="90"/>
      <c r="RTK212" s="1"/>
      <c r="RTL212" s="90"/>
      <c r="RTM212" s="1"/>
      <c r="RTN212" s="90"/>
      <c r="RTO212" s="1"/>
      <c r="RTP212" s="90"/>
      <c r="RTQ212" s="1"/>
      <c r="RTR212" s="90"/>
      <c r="RTS212" s="1"/>
      <c r="RTT212" s="90"/>
      <c r="RTU212" s="1"/>
      <c r="RTV212" s="90"/>
      <c r="RTW212" s="1"/>
      <c r="RTX212" s="90"/>
      <c r="RTY212" s="1"/>
      <c r="RTZ212" s="90"/>
      <c r="RUA212" s="1"/>
      <c r="RUB212" s="90"/>
      <c r="RUC212" s="1"/>
      <c r="RUD212" s="90"/>
      <c r="RUE212" s="1"/>
      <c r="RUF212" s="90"/>
      <c r="RUG212" s="1"/>
      <c r="RUH212" s="90"/>
      <c r="RUI212" s="1"/>
      <c r="RUJ212" s="90"/>
      <c r="RUK212" s="1"/>
      <c r="RUL212" s="90"/>
      <c r="RUM212" s="1"/>
      <c r="RUN212" s="90"/>
      <c r="RUO212" s="1"/>
      <c r="RUP212" s="90"/>
      <c r="RUQ212" s="1"/>
      <c r="RUR212" s="90"/>
      <c r="RUS212" s="1"/>
      <c r="RUT212" s="90"/>
      <c r="RUU212" s="1"/>
      <c r="RUV212" s="90"/>
      <c r="RUW212" s="1"/>
      <c r="RUX212" s="90"/>
      <c r="RUY212" s="1"/>
      <c r="RUZ212" s="90"/>
      <c r="RVA212" s="1"/>
      <c r="RVB212" s="90"/>
      <c r="RVC212" s="1"/>
      <c r="RVD212" s="90"/>
      <c r="RVE212" s="1"/>
      <c r="RVF212" s="90"/>
      <c r="RVG212" s="1"/>
      <c r="RVH212" s="90"/>
      <c r="RVI212" s="1"/>
      <c r="RVJ212" s="90"/>
      <c r="RVK212" s="1"/>
      <c r="RVL212" s="90"/>
      <c r="RVM212" s="1"/>
      <c r="RVN212" s="90"/>
      <c r="RVO212" s="1"/>
      <c r="RVP212" s="90"/>
      <c r="RVQ212" s="1"/>
      <c r="RVR212" s="90"/>
      <c r="RVS212" s="1"/>
      <c r="RVT212" s="90"/>
      <c r="RVU212" s="1"/>
      <c r="RVV212" s="90"/>
      <c r="RVW212" s="1"/>
      <c r="RVX212" s="90"/>
      <c r="RVY212" s="1"/>
      <c r="RVZ212" s="90"/>
      <c r="RWA212" s="1"/>
      <c r="RWB212" s="90"/>
      <c r="RWC212" s="1"/>
      <c r="RWD212" s="90"/>
      <c r="RWE212" s="1"/>
      <c r="RWF212" s="90"/>
      <c r="RWG212" s="1"/>
      <c r="RWH212" s="90"/>
      <c r="RWI212" s="1"/>
      <c r="RWJ212" s="90"/>
      <c r="RWK212" s="1"/>
      <c r="RWL212" s="90"/>
      <c r="RWM212" s="1"/>
      <c r="RWN212" s="90"/>
      <c r="RWO212" s="1"/>
      <c r="RWP212" s="90"/>
      <c r="RWQ212" s="1"/>
      <c r="RWR212" s="90"/>
      <c r="RWS212" s="1"/>
      <c r="RWT212" s="90"/>
      <c r="RWU212" s="1"/>
      <c r="RWV212" s="90"/>
      <c r="RWW212" s="1"/>
      <c r="RWX212" s="90"/>
      <c r="RWY212" s="1"/>
      <c r="RWZ212" s="90"/>
      <c r="RXA212" s="1"/>
      <c r="RXB212" s="90"/>
      <c r="RXC212" s="1"/>
      <c r="RXD212" s="90"/>
      <c r="RXE212" s="1"/>
      <c r="RXF212" s="90"/>
      <c r="RXG212" s="1"/>
      <c r="RXH212" s="90"/>
      <c r="RXI212" s="1"/>
      <c r="RXJ212" s="90"/>
      <c r="RXK212" s="1"/>
      <c r="RXL212" s="90"/>
      <c r="RXM212" s="1"/>
      <c r="RXN212" s="90"/>
      <c r="RXO212" s="1"/>
      <c r="RXP212" s="90"/>
      <c r="RXQ212" s="1"/>
      <c r="RXR212" s="90"/>
      <c r="RXS212" s="1"/>
      <c r="RXT212" s="90"/>
      <c r="RXU212" s="1"/>
      <c r="RXV212" s="90"/>
      <c r="RXW212" s="1"/>
      <c r="RXX212" s="90"/>
      <c r="RXY212" s="1"/>
      <c r="RXZ212" s="90"/>
      <c r="RYA212" s="1"/>
      <c r="RYB212" s="90"/>
      <c r="RYC212" s="1"/>
      <c r="RYD212" s="90"/>
      <c r="RYE212" s="1"/>
      <c r="RYF212" s="90"/>
      <c r="RYG212" s="1"/>
      <c r="RYH212" s="90"/>
      <c r="RYI212" s="1"/>
      <c r="RYJ212" s="90"/>
      <c r="RYK212" s="1"/>
      <c r="RYL212" s="90"/>
      <c r="RYM212" s="1"/>
      <c r="RYN212" s="90"/>
      <c r="RYO212" s="1"/>
      <c r="RYP212" s="90"/>
      <c r="RYQ212" s="1"/>
      <c r="RYR212" s="90"/>
      <c r="RYS212" s="1"/>
      <c r="RYT212" s="90"/>
      <c r="RYU212" s="1"/>
      <c r="RYV212" s="90"/>
      <c r="RYW212" s="1"/>
      <c r="RYX212" s="90"/>
      <c r="RYY212" s="1"/>
      <c r="RYZ212" s="90"/>
      <c r="RZA212" s="1"/>
      <c r="RZB212" s="90"/>
      <c r="RZC212" s="1"/>
      <c r="RZD212" s="90"/>
      <c r="RZE212" s="1"/>
      <c r="RZF212" s="90"/>
      <c r="RZG212" s="1"/>
      <c r="RZH212" s="90"/>
      <c r="RZI212" s="1"/>
      <c r="RZJ212" s="90"/>
      <c r="RZK212" s="1"/>
      <c r="RZL212" s="90"/>
      <c r="RZM212" s="1"/>
      <c r="RZN212" s="90"/>
      <c r="RZO212" s="1"/>
      <c r="RZP212" s="90"/>
      <c r="RZQ212" s="1"/>
      <c r="RZR212" s="90"/>
      <c r="RZS212" s="1"/>
      <c r="RZT212" s="90"/>
      <c r="RZU212" s="1"/>
      <c r="RZV212" s="90"/>
      <c r="RZW212" s="1"/>
      <c r="RZX212" s="90"/>
      <c r="RZY212" s="1"/>
      <c r="RZZ212" s="90"/>
      <c r="SAA212" s="1"/>
      <c r="SAB212" s="90"/>
      <c r="SAC212" s="1"/>
      <c r="SAD212" s="90"/>
      <c r="SAE212" s="1"/>
      <c r="SAF212" s="90"/>
      <c r="SAG212" s="1"/>
      <c r="SAH212" s="90"/>
      <c r="SAI212" s="1"/>
      <c r="SAJ212" s="90"/>
      <c r="SAK212" s="1"/>
      <c r="SAL212" s="90"/>
      <c r="SAM212" s="1"/>
      <c r="SAN212" s="90"/>
      <c r="SAO212" s="1"/>
      <c r="SAP212" s="90"/>
      <c r="SAQ212" s="1"/>
      <c r="SAR212" s="90"/>
      <c r="SAS212" s="1"/>
      <c r="SAT212" s="90"/>
      <c r="SAU212" s="1"/>
      <c r="SAV212" s="90"/>
      <c r="SAW212" s="1"/>
      <c r="SAX212" s="90"/>
      <c r="SAY212" s="1"/>
      <c r="SAZ212" s="90"/>
      <c r="SBA212" s="1"/>
      <c r="SBB212" s="90"/>
      <c r="SBC212" s="1"/>
      <c r="SBD212" s="90"/>
      <c r="SBE212" s="1"/>
      <c r="SBF212" s="90"/>
      <c r="SBG212" s="1"/>
      <c r="SBH212" s="90"/>
      <c r="SBI212" s="1"/>
      <c r="SBJ212" s="90"/>
      <c r="SBK212" s="1"/>
      <c r="SBL212" s="90"/>
      <c r="SBM212" s="1"/>
      <c r="SBN212" s="90"/>
      <c r="SBO212" s="1"/>
      <c r="SBP212" s="90"/>
      <c r="SBQ212" s="1"/>
      <c r="SBR212" s="90"/>
      <c r="SBS212" s="1"/>
      <c r="SBT212" s="90"/>
      <c r="SBU212" s="1"/>
      <c r="SBV212" s="90"/>
      <c r="SBW212" s="1"/>
      <c r="SBX212" s="90"/>
      <c r="SBY212" s="1"/>
      <c r="SBZ212" s="90"/>
      <c r="SCA212" s="1"/>
      <c r="SCB212" s="90"/>
      <c r="SCC212" s="1"/>
      <c r="SCD212" s="90"/>
      <c r="SCE212" s="1"/>
      <c r="SCF212" s="90"/>
      <c r="SCG212" s="1"/>
      <c r="SCH212" s="90"/>
      <c r="SCI212" s="1"/>
      <c r="SCJ212" s="90"/>
      <c r="SCK212" s="1"/>
      <c r="SCL212" s="90"/>
      <c r="SCM212" s="1"/>
      <c r="SCN212" s="90"/>
      <c r="SCO212" s="1"/>
      <c r="SCP212" s="90"/>
      <c r="SCQ212" s="1"/>
      <c r="SCR212" s="90"/>
      <c r="SCS212" s="1"/>
      <c r="SCT212" s="90"/>
      <c r="SCU212" s="1"/>
      <c r="SCV212" s="90"/>
      <c r="SCW212" s="1"/>
      <c r="SCX212" s="90"/>
      <c r="SCY212" s="1"/>
      <c r="SCZ212" s="90"/>
      <c r="SDA212" s="1"/>
      <c r="SDB212" s="90"/>
      <c r="SDC212" s="1"/>
      <c r="SDD212" s="90"/>
      <c r="SDE212" s="1"/>
      <c r="SDF212" s="90"/>
      <c r="SDG212" s="1"/>
      <c r="SDH212" s="90"/>
      <c r="SDI212" s="1"/>
      <c r="SDJ212" s="90"/>
      <c r="SDK212" s="1"/>
      <c r="SDL212" s="90"/>
      <c r="SDM212" s="1"/>
      <c r="SDN212" s="90"/>
      <c r="SDO212" s="1"/>
      <c r="SDP212" s="90"/>
      <c r="SDQ212" s="1"/>
      <c r="SDR212" s="90"/>
      <c r="SDS212" s="1"/>
      <c r="SDT212" s="90"/>
      <c r="SDU212" s="1"/>
      <c r="SDV212" s="90"/>
      <c r="SDW212" s="1"/>
      <c r="SDX212" s="90"/>
      <c r="SDY212" s="1"/>
      <c r="SDZ212" s="90"/>
      <c r="SEA212" s="1"/>
      <c r="SEB212" s="90"/>
      <c r="SEC212" s="1"/>
      <c r="SED212" s="90"/>
      <c r="SEE212" s="1"/>
      <c r="SEF212" s="90"/>
      <c r="SEG212" s="1"/>
      <c r="SEH212" s="90"/>
      <c r="SEI212" s="1"/>
      <c r="SEJ212" s="90"/>
      <c r="SEK212" s="1"/>
      <c r="SEL212" s="90"/>
      <c r="SEM212" s="1"/>
      <c r="SEN212" s="90"/>
      <c r="SEO212" s="1"/>
      <c r="SEP212" s="90"/>
      <c r="SEQ212" s="1"/>
      <c r="SER212" s="90"/>
      <c r="SES212" s="1"/>
      <c r="SET212" s="90"/>
      <c r="SEU212" s="1"/>
      <c r="SEV212" s="90"/>
      <c r="SEW212" s="1"/>
      <c r="SEX212" s="90"/>
      <c r="SEY212" s="1"/>
      <c r="SEZ212" s="90"/>
      <c r="SFA212" s="1"/>
      <c r="SFB212" s="90"/>
      <c r="SFC212" s="1"/>
      <c r="SFD212" s="90"/>
      <c r="SFE212" s="1"/>
      <c r="SFF212" s="90"/>
      <c r="SFG212" s="1"/>
      <c r="SFH212" s="90"/>
      <c r="SFI212" s="1"/>
      <c r="SFJ212" s="90"/>
      <c r="SFK212" s="1"/>
      <c r="SFL212" s="90"/>
      <c r="SFM212" s="1"/>
      <c r="SFN212" s="90"/>
      <c r="SFO212" s="1"/>
      <c r="SFP212" s="90"/>
      <c r="SFQ212" s="1"/>
      <c r="SFR212" s="90"/>
      <c r="SFS212" s="1"/>
      <c r="SFT212" s="90"/>
      <c r="SFU212" s="1"/>
      <c r="SFV212" s="90"/>
      <c r="SFW212" s="1"/>
      <c r="SFX212" s="90"/>
      <c r="SFY212" s="1"/>
      <c r="SFZ212" s="90"/>
      <c r="SGA212" s="1"/>
      <c r="SGB212" s="90"/>
      <c r="SGC212" s="1"/>
      <c r="SGD212" s="90"/>
      <c r="SGE212" s="1"/>
      <c r="SGF212" s="90"/>
      <c r="SGG212" s="1"/>
      <c r="SGH212" s="90"/>
      <c r="SGI212" s="1"/>
      <c r="SGJ212" s="90"/>
      <c r="SGK212" s="1"/>
      <c r="SGL212" s="90"/>
      <c r="SGM212" s="1"/>
      <c r="SGN212" s="90"/>
      <c r="SGO212" s="1"/>
      <c r="SGP212" s="90"/>
      <c r="SGQ212" s="1"/>
      <c r="SGR212" s="90"/>
      <c r="SGS212" s="1"/>
      <c r="SGT212" s="90"/>
      <c r="SGU212" s="1"/>
      <c r="SGV212" s="90"/>
      <c r="SGW212" s="1"/>
      <c r="SGX212" s="90"/>
      <c r="SGY212" s="1"/>
      <c r="SGZ212" s="90"/>
      <c r="SHA212" s="1"/>
      <c r="SHB212" s="90"/>
      <c r="SHC212" s="1"/>
      <c r="SHD212" s="90"/>
      <c r="SHE212" s="1"/>
      <c r="SHF212" s="90"/>
      <c r="SHG212" s="1"/>
      <c r="SHH212" s="90"/>
      <c r="SHI212" s="1"/>
      <c r="SHJ212" s="90"/>
      <c r="SHK212" s="1"/>
      <c r="SHL212" s="90"/>
      <c r="SHM212" s="1"/>
      <c r="SHN212" s="90"/>
      <c r="SHO212" s="1"/>
      <c r="SHP212" s="90"/>
      <c r="SHQ212" s="1"/>
      <c r="SHR212" s="90"/>
      <c r="SHS212" s="1"/>
      <c r="SHT212" s="90"/>
      <c r="SHU212" s="1"/>
      <c r="SHV212" s="90"/>
      <c r="SHW212" s="1"/>
      <c r="SHX212" s="90"/>
      <c r="SHY212" s="1"/>
      <c r="SHZ212" s="90"/>
      <c r="SIA212" s="1"/>
      <c r="SIB212" s="90"/>
      <c r="SIC212" s="1"/>
      <c r="SID212" s="90"/>
      <c r="SIE212" s="1"/>
      <c r="SIF212" s="90"/>
      <c r="SIG212" s="1"/>
      <c r="SIH212" s="90"/>
      <c r="SII212" s="1"/>
      <c r="SIJ212" s="90"/>
      <c r="SIK212" s="1"/>
      <c r="SIL212" s="90"/>
      <c r="SIM212" s="1"/>
      <c r="SIN212" s="90"/>
      <c r="SIO212" s="1"/>
      <c r="SIP212" s="90"/>
      <c r="SIQ212" s="1"/>
      <c r="SIR212" s="90"/>
      <c r="SIS212" s="1"/>
      <c r="SIT212" s="90"/>
      <c r="SIU212" s="1"/>
      <c r="SIV212" s="90"/>
      <c r="SIW212" s="1"/>
      <c r="SIX212" s="90"/>
      <c r="SIY212" s="1"/>
      <c r="SIZ212" s="90"/>
      <c r="SJA212" s="1"/>
      <c r="SJB212" s="90"/>
      <c r="SJC212" s="1"/>
      <c r="SJD212" s="90"/>
      <c r="SJE212" s="1"/>
      <c r="SJF212" s="90"/>
      <c r="SJG212" s="1"/>
      <c r="SJH212" s="90"/>
      <c r="SJI212" s="1"/>
      <c r="SJJ212" s="90"/>
      <c r="SJK212" s="1"/>
      <c r="SJL212" s="90"/>
      <c r="SJM212" s="1"/>
      <c r="SJN212" s="90"/>
      <c r="SJO212" s="1"/>
      <c r="SJP212" s="90"/>
      <c r="SJQ212" s="1"/>
      <c r="SJR212" s="90"/>
      <c r="SJS212" s="1"/>
      <c r="SJT212" s="90"/>
      <c r="SJU212" s="1"/>
      <c r="SJV212" s="90"/>
      <c r="SJW212" s="1"/>
      <c r="SJX212" s="90"/>
      <c r="SJY212" s="1"/>
      <c r="SJZ212" s="90"/>
      <c r="SKA212" s="1"/>
      <c r="SKB212" s="90"/>
      <c r="SKC212" s="1"/>
      <c r="SKD212" s="90"/>
      <c r="SKE212" s="1"/>
      <c r="SKF212" s="90"/>
      <c r="SKG212" s="1"/>
      <c r="SKH212" s="90"/>
      <c r="SKI212" s="1"/>
      <c r="SKJ212" s="90"/>
      <c r="SKK212" s="1"/>
      <c r="SKL212" s="90"/>
      <c r="SKM212" s="1"/>
      <c r="SKN212" s="90"/>
      <c r="SKO212" s="1"/>
      <c r="SKP212" s="90"/>
      <c r="SKQ212" s="1"/>
      <c r="SKR212" s="90"/>
      <c r="SKS212" s="1"/>
      <c r="SKT212" s="90"/>
      <c r="SKU212" s="1"/>
      <c r="SKV212" s="90"/>
      <c r="SKW212" s="1"/>
      <c r="SKX212" s="90"/>
      <c r="SKY212" s="1"/>
      <c r="SKZ212" s="90"/>
      <c r="SLA212" s="1"/>
      <c r="SLB212" s="90"/>
      <c r="SLC212" s="1"/>
      <c r="SLD212" s="90"/>
      <c r="SLE212" s="1"/>
      <c r="SLF212" s="90"/>
      <c r="SLG212" s="1"/>
      <c r="SLH212" s="90"/>
      <c r="SLI212" s="1"/>
      <c r="SLJ212" s="90"/>
      <c r="SLK212" s="1"/>
      <c r="SLL212" s="90"/>
      <c r="SLM212" s="1"/>
      <c r="SLN212" s="90"/>
      <c r="SLO212" s="1"/>
      <c r="SLP212" s="90"/>
      <c r="SLQ212" s="1"/>
      <c r="SLR212" s="90"/>
      <c r="SLS212" s="1"/>
      <c r="SLT212" s="90"/>
      <c r="SLU212" s="1"/>
      <c r="SLV212" s="90"/>
      <c r="SLW212" s="1"/>
      <c r="SLX212" s="90"/>
      <c r="SLY212" s="1"/>
      <c r="SLZ212" s="90"/>
      <c r="SMA212" s="1"/>
      <c r="SMB212" s="90"/>
      <c r="SMC212" s="1"/>
      <c r="SMD212" s="90"/>
      <c r="SME212" s="1"/>
      <c r="SMF212" s="90"/>
      <c r="SMG212" s="1"/>
      <c r="SMH212" s="90"/>
      <c r="SMI212" s="1"/>
      <c r="SMJ212" s="90"/>
      <c r="SMK212" s="1"/>
      <c r="SML212" s="90"/>
      <c r="SMM212" s="1"/>
      <c r="SMN212" s="90"/>
      <c r="SMO212" s="1"/>
      <c r="SMP212" s="90"/>
      <c r="SMQ212" s="1"/>
      <c r="SMR212" s="90"/>
      <c r="SMS212" s="1"/>
      <c r="SMT212" s="90"/>
      <c r="SMU212" s="1"/>
      <c r="SMV212" s="90"/>
      <c r="SMW212" s="1"/>
      <c r="SMX212" s="90"/>
      <c r="SMY212" s="1"/>
      <c r="SMZ212" s="90"/>
      <c r="SNA212" s="1"/>
      <c r="SNB212" s="90"/>
      <c r="SNC212" s="1"/>
      <c r="SND212" s="90"/>
      <c r="SNE212" s="1"/>
      <c r="SNF212" s="90"/>
      <c r="SNG212" s="1"/>
      <c r="SNH212" s="90"/>
      <c r="SNI212" s="1"/>
      <c r="SNJ212" s="90"/>
      <c r="SNK212" s="1"/>
      <c r="SNL212" s="90"/>
      <c r="SNM212" s="1"/>
      <c r="SNN212" s="90"/>
      <c r="SNO212" s="1"/>
      <c r="SNP212" s="90"/>
      <c r="SNQ212" s="1"/>
      <c r="SNR212" s="90"/>
      <c r="SNS212" s="1"/>
      <c r="SNT212" s="90"/>
      <c r="SNU212" s="1"/>
      <c r="SNV212" s="90"/>
      <c r="SNW212" s="1"/>
      <c r="SNX212" s="90"/>
      <c r="SNY212" s="1"/>
      <c r="SNZ212" s="90"/>
      <c r="SOA212" s="1"/>
      <c r="SOB212" s="90"/>
      <c r="SOC212" s="1"/>
      <c r="SOD212" s="90"/>
      <c r="SOE212" s="1"/>
      <c r="SOF212" s="90"/>
      <c r="SOG212" s="1"/>
      <c r="SOH212" s="90"/>
      <c r="SOI212" s="1"/>
      <c r="SOJ212" s="90"/>
      <c r="SOK212" s="1"/>
      <c r="SOL212" s="90"/>
      <c r="SOM212" s="1"/>
      <c r="SON212" s="90"/>
      <c r="SOO212" s="1"/>
      <c r="SOP212" s="90"/>
      <c r="SOQ212" s="1"/>
      <c r="SOR212" s="90"/>
      <c r="SOS212" s="1"/>
      <c r="SOT212" s="90"/>
      <c r="SOU212" s="1"/>
      <c r="SOV212" s="90"/>
      <c r="SOW212" s="1"/>
      <c r="SOX212" s="90"/>
      <c r="SOY212" s="1"/>
      <c r="SOZ212" s="90"/>
      <c r="SPA212" s="1"/>
      <c r="SPB212" s="90"/>
      <c r="SPC212" s="1"/>
      <c r="SPD212" s="90"/>
      <c r="SPE212" s="1"/>
      <c r="SPF212" s="90"/>
      <c r="SPG212" s="1"/>
      <c r="SPH212" s="90"/>
      <c r="SPI212" s="1"/>
      <c r="SPJ212" s="90"/>
      <c r="SPK212" s="1"/>
      <c r="SPL212" s="90"/>
      <c r="SPM212" s="1"/>
      <c r="SPN212" s="90"/>
      <c r="SPO212" s="1"/>
      <c r="SPP212" s="90"/>
      <c r="SPQ212" s="1"/>
      <c r="SPR212" s="90"/>
      <c r="SPS212" s="1"/>
      <c r="SPT212" s="90"/>
      <c r="SPU212" s="1"/>
      <c r="SPV212" s="90"/>
      <c r="SPW212" s="1"/>
      <c r="SPX212" s="90"/>
      <c r="SPY212" s="1"/>
      <c r="SPZ212" s="90"/>
      <c r="SQA212" s="1"/>
      <c r="SQB212" s="90"/>
      <c r="SQC212" s="1"/>
      <c r="SQD212" s="90"/>
      <c r="SQE212" s="1"/>
      <c r="SQF212" s="90"/>
      <c r="SQG212" s="1"/>
      <c r="SQH212" s="90"/>
      <c r="SQI212" s="1"/>
      <c r="SQJ212" s="90"/>
      <c r="SQK212" s="1"/>
      <c r="SQL212" s="90"/>
      <c r="SQM212" s="1"/>
      <c r="SQN212" s="90"/>
      <c r="SQO212" s="1"/>
      <c r="SQP212" s="90"/>
      <c r="SQQ212" s="1"/>
      <c r="SQR212" s="90"/>
      <c r="SQS212" s="1"/>
      <c r="SQT212" s="90"/>
      <c r="SQU212" s="1"/>
      <c r="SQV212" s="90"/>
      <c r="SQW212" s="1"/>
      <c r="SQX212" s="90"/>
      <c r="SQY212" s="1"/>
      <c r="SQZ212" s="90"/>
      <c r="SRA212" s="1"/>
      <c r="SRB212" s="90"/>
      <c r="SRC212" s="1"/>
      <c r="SRD212" s="90"/>
      <c r="SRE212" s="1"/>
      <c r="SRF212" s="90"/>
      <c r="SRG212" s="1"/>
      <c r="SRH212" s="90"/>
      <c r="SRI212" s="1"/>
      <c r="SRJ212" s="90"/>
      <c r="SRK212" s="1"/>
      <c r="SRL212" s="90"/>
      <c r="SRM212" s="1"/>
      <c r="SRN212" s="90"/>
      <c r="SRO212" s="1"/>
      <c r="SRP212" s="90"/>
      <c r="SRQ212" s="1"/>
      <c r="SRR212" s="90"/>
      <c r="SRS212" s="1"/>
      <c r="SRT212" s="90"/>
      <c r="SRU212" s="1"/>
      <c r="SRV212" s="90"/>
      <c r="SRW212" s="1"/>
      <c r="SRX212" s="90"/>
      <c r="SRY212" s="1"/>
      <c r="SRZ212" s="90"/>
      <c r="SSA212" s="1"/>
      <c r="SSB212" s="90"/>
      <c r="SSC212" s="1"/>
      <c r="SSD212" s="90"/>
      <c r="SSE212" s="1"/>
      <c r="SSF212" s="90"/>
      <c r="SSG212" s="1"/>
      <c r="SSH212" s="90"/>
      <c r="SSI212" s="1"/>
      <c r="SSJ212" s="90"/>
      <c r="SSK212" s="1"/>
      <c r="SSL212" s="90"/>
      <c r="SSM212" s="1"/>
      <c r="SSN212" s="90"/>
      <c r="SSO212" s="1"/>
      <c r="SSP212" s="90"/>
      <c r="SSQ212" s="1"/>
      <c r="SSR212" s="90"/>
      <c r="SSS212" s="1"/>
      <c r="SST212" s="90"/>
      <c r="SSU212" s="1"/>
      <c r="SSV212" s="90"/>
      <c r="SSW212" s="1"/>
      <c r="SSX212" s="90"/>
      <c r="SSY212" s="1"/>
      <c r="SSZ212" s="90"/>
      <c r="STA212" s="1"/>
      <c r="STB212" s="90"/>
      <c r="STC212" s="1"/>
      <c r="STD212" s="90"/>
      <c r="STE212" s="1"/>
      <c r="STF212" s="90"/>
      <c r="STG212" s="1"/>
      <c r="STH212" s="90"/>
      <c r="STI212" s="1"/>
      <c r="STJ212" s="90"/>
      <c r="STK212" s="1"/>
      <c r="STL212" s="90"/>
      <c r="STM212" s="1"/>
      <c r="STN212" s="90"/>
      <c r="STO212" s="1"/>
      <c r="STP212" s="90"/>
      <c r="STQ212" s="1"/>
      <c r="STR212" s="90"/>
      <c r="STS212" s="1"/>
      <c r="STT212" s="90"/>
      <c r="STU212" s="1"/>
      <c r="STV212" s="90"/>
      <c r="STW212" s="1"/>
      <c r="STX212" s="90"/>
      <c r="STY212" s="1"/>
      <c r="STZ212" s="90"/>
      <c r="SUA212" s="1"/>
      <c r="SUB212" s="90"/>
      <c r="SUC212" s="1"/>
      <c r="SUD212" s="90"/>
      <c r="SUE212" s="1"/>
      <c r="SUF212" s="90"/>
      <c r="SUG212" s="1"/>
      <c r="SUH212" s="90"/>
      <c r="SUI212" s="1"/>
      <c r="SUJ212" s="90"/>
      <c r="SUK212" s="1"/>
      <c r="SUL212" s="90"/>
      <c r="SUM212" s="1"/>
      <c r="SUN212" s="90"/>
      <c r="SUO212" s="1"/>
      <c r="SUP212" s="90"/>
      <c r="SUQ212" s="1"/>
      <c r="SUR212" s="90"/>
      <c r="SUS212" s="1"/>
      <c r="SUT212" s="90"/>
      <c r="SUU212" s="1"/>
      <c r="SUV212" s="90"/>
      <c r="SUW212" s="1"/>
      <c r="SUX212" s="90"/>
      <c r="SUY212" s="1"/>
      <c r="SUZ212" s="90"/>
      <c r="SVA212" s="1"/>
      <c r="SVB212" s="90"/>
      <c r="SVC212" s="1"/>
      <c r="SVD212" s="90"/>
      <c r="SVE212" s="1"/>
      <c r="SVF212" s="90"/>
      <c r="SVG212" s="1"/>
      <c r="SVH212" s="90"/>
      <c r="SVI212" s="1"/>
      <c r="SVJ212" s="90"/>
      <c r="SVK212" s="1"/>
      <c r="SVL212" s="90"/>
      <c r="SVM212" s="1"/>
      <c r="SVN212" s="90"/>
      <c r="SVO212" s="1"/>
      <c r="SVP212" s="90"/>
      <c r="SVQ212" s="1"/>
      <c r="SVR212" s="90"/>
      <c r="SVS212" s="1"/>
      <c r="SVT212" s="90"/>
      <c r="SVU212" s="1"/>
      <c r="SVV212" s="90"/>
      <c r="SVW212" s="1"/>
      <c r="SVX212" s="90"/>
      <c r="SVY212" s="1"/>
      <c r="SVZ212" s="90"/>
      <c r="SWA212" s="1"/>
      <c r="SWB212" s="90"/>
      <c r="SWC212" s="1"/>
      <c r="SWD212" s="90"/>
      <c r="SWE212" s="1"/>
      <c r="SWF212" s="90"/>
      <c r="SWG212" s="1"/>
      <c r="SWH212" s="90"/>
      <c r="SWI212" s="1"/>
      <c r="SWJ212" s="90"/>
      <c r="SWK212" s="1"/>
      <c r="SWL212" s="90"/>
      <c r="SWM212" s="1"/>
      <c r="SWN212" s="90"/>
      <c r="SWO212" s="1"/>
      <c r="SWP212" s="90"/>
      <c r="SWQ212" s="1"/>
      <c r="SWR212" s="90"/>
      <c r="SWS212" s="1"/>
      <c r="SWT212" s="90"/>
      <c r="SWU212" s="1"/>
      <c r="SWV212" s="90"/>
      <c r="SWW212" s="1"/>
      <c r="SWX212" s="90"/>
      <c r="SWY212" s="1"/>
      <c r="SWZ212" s="90"/>
      <c r="SXA212" s="1"/>
      <c r="SXB212" s="90"/>
      <c r="SXC212" s="1"/>
      <c r="SXD212" s="90"/>
      <c r="SXE212" s="1"/>
      <c r="SXF212" s="90"/>
      <c r="SXG212" s="1"/>
      <c r="SXH212" s="90"/>
      <c r="SXI212" s="1"/>
      <c r="SXJ212" s="90"/>
      <c r="SXK212" s="1"/>
      <c r="SXL212" s="90"/>
      <c r="SXM212" s="1"/>
      <c r="SXN212" s="90"/>
      <c r="SXO212" s="1"/>
      <c r="SXP212" s="90"/>
      <c r="SXQ212" s="1"/>
      <c r="SXR212" s="90"/>
      <c r="SXS212" s="1"/>
      <c r="SXT212" s="90"/>
      <c r="SXU212" s="1"/>
      <c r="SXV212" s="90"/>
      <c r="SXW212" s="1"/>
      <c r="SXX212" s="90"/>
      <c r="SXY212" s="1"/>
      <c r="SXZ212" s="90"/>
      <c r="SYA212" s="1"/>
      <c r="SYB212" s="90"/>
      <c r="SYC212" s="1"/>
      <c r="SYD212" s="90"/>
      <c r="SYE212" s="1"/>
      <c r="SYF212" s="90"/>
      <c r="SYG212" s="1"/>
      <c r="SYH212" s="90"/>
      <c r="SYI212" s="1"/>
      <c r="SYJ212" s="90"/>
      <c r="SYK212" s="1"/>
      <c r="SYL212" s="90"/>
      <c r="SYM212" s="1"/>
      <c r="SYN212" s="90"/>
      <c r="SYO212" s="1"/>
      <c r="SYP212" s="90"/>
      <c r="SYQ212" s="1"/>
      <c r="SYR212" s="90"/>
      <c r="SYS212" s="1"/>
      <c r="SYT212" s="90"/>
      <c r="SYU212" s="1"/>
      <c r="SYV212" s="90"/>
      <c r="SYW212" s="1"/>
      <c r="SYX212" s="90"/>
      <c r="SYY212" s="1"/>
      <c r="SYZ212" s="90"/>
      <c r="SZA212" s="1"/>
      <c r="SZB212" s="90"/>
      <c r="SZC212" s="1"/>
      <c r="SZD212" s="90"/>
      <c r="SZE212" s="1"/>
      <c r="SZF212" s="90"/>
      <c r="SZG212" s="1"/>
      <c r="SZH212" s="90"/>
      <c r="SZI212" s="1"/>
      <c r="SZJ212" s="90"/>
      <c r="SZK212" s="1"/>
      <c r="SZL212" s="90"/>
      <c r="SZM212" s="1"/>
      <c r="SZN212" s="90"/>
      <c r="SZO212" s="1"/>
      <c r="SZP212" s="90"/>
      <c r="SZQ212" s="1"/>
      <c r="SZR212" s="90"/>
      <c r="SZS212" s="1"/>
      <c r="SZT212" s="90"/>
      <c r="SZU212" s="1"/>
      <c r="SZV212" s="90"/>
      <c r="SZW212" s="1"/>
      <c r="SZX212" s="90"/>
      <c r="SZY212" s="1"/>
      <c r="SZZ212" s="90"/>
      <c r="TAA212" s="1"/>
      <c r="TAB212" s="90"/>
      <c r="TAC212" s="1"/>
      <c r="TAD212" s="90"/>
      <c r="TAE212" s="1"/>
      <c r="TAF212" s="90"/>
      <c r="TAG212" s="1"/>
      <c r="TAH212" s="90"/>
      <c r="TAI212" s="1"/>
      <c r="TAJ212" s="90"/>
      <c r="TAK212" s="1"/>
      <c r="TAL212" s="90"/>
      <c r="TAM212" s="1"/>
      <c r="TAN212" s="90"/>
      <c r="TAO212" s="1"/>
      <c r="TAP212" s="90"/>
      <c r="TAQ212" s="1"/>
      <c r="TAR212" s="90"/>
      <c r="TAS212" s="1"/>
      <c r="TAT212" s="90"/>
      <c r="TAU212" s="1"/>
      <c r="TAV212" s="90"/>
      <c r="TAW212" s="1"/>
      <c r="TAX212" s="90"/>
      <c r="TAY212" s="1"/>
      <c r="TAZ212" s="90"/>
      <c r="TBA212" s="1"/>
      <c r="TBB212" s="90"/>
      <c r="TBC212" s="1"/>
      <c r="TBD212" s="90"/>
      <c r="TBE212" s="1"/>
      <c r="TBF212" s="90"/>
      <c r="TBG212" s="1"/>
      <c r="TBH212" s="90"/>
      <c r="TBI212" s="1"/>
      <c r="TBJ212" s="90"/>
      <c r="TBK212" s="1"/>
      <c r="TBL212" s="90"/>
      <c r="TBM212" s="1"/>
      <c r="TBN212" s="90"/>
      <c r="TBO212" s="1"/>
      <c r="TBP212" s="90"/>
      <c r="TBQ212" s="1"/>
      <c r="TBR212" s="90"/>
      <c r="TBS212" s="1"/>
      <c r="TBT212" s="90"/>
      <c r="TBU212" s="1"/>
      <c r="TBV212" s="90"/>
      <c r="TBW212" s="1"/>
      <c r="TBX212" s="90"/>
      <c r="TBY212" s="1"/>
      <c r="TBZ212" s="90"/>
      <c r="TCA212" s="1"/>
      <c r="TCB212" s="90"/>
      <c r="TCC212" s="1"/>
      <c r="TCD212" s="90"/>
      <c r="TCE212" s="1"/>
      <c r="TCF212" s="90"/>
      <c r="TCG212" s="1"/>
      <c r="TCH212" s="90"/>
      <c r="TCI212" s="1"/>
      <c r="TCJ212" s="90"/>
      <c r="TCK212" s="1"/>
      <c r="TCL212" s="90"/>
      <c r="TCM212" s="1"/>
      <c r="TCN212" s="90"/>
      <c r="TCO212" s="1"/>
      <c r="TCP212" s="90"/>
      <c r="TCQ212" s="1"/>
      <c r="TCR212" s="90"/>
      <c r="TCS212" s="1"/>
      <c r="TCT212" s="90"/>
      <c r="TCU212" s="1"/>
      <c r="TCV212" s="90"/>
      <c r="TCW212" s="1"/>
      <c r="TCX212" s="90"/>
      <c r="TCY212" s="1"/>
      <c r="TCZ212" s="90"/>
      <c r="TDA212" s="1"/>
      <c r="TDB212" s="90"/>
      <c r="TDC212" s="1"/>
      <c r="TDD212" s="90"/>
      <c r="TDE212" s="1"/>
      <c r="TDF212" s="90"/>
      <c r="TDG212" s="1"/>
      <c r="TDH212" s="90"/>
      <c r="TDI212" s="1"/>
      <c r="TDJ212" s="90"/>
      <c r="TDK212" s="1"/>
      <c r="TDL212" s="90"/>
      <c r="TDM212" s="1"/>
      <c r="TDN212" s="90"/>
      <c r="TDO212" s="1"/>
      <c r="TDP212" s="90"/>
      <c r="TDQ212" s="1"/>
      <c r="TDR212" s="90"/>
      <c r="TDS212" s="1"/>
      <c r="TDT212" s="90"/>
      <c r="TDU212" s="1"/>
      <c r="TDV212" s="90"/>
      <c r="TDW212" s="1"/>
      <c r="TDX212" s="90"/>
      <c r="TDY212" s="1"/>
      <c r="TDZ212" s="90"/>
      <c r="TEA212" s="1"/>
      <c r="TEB212" s="90"/>
      <c r="TEC212" s="1"/>
      <c r="TED212" s="90"/>
      <c r="TEE212" s="1"/>
      <c r="TEF212" s="90"/>
      <c r="TEG212" s="1"/>
      <c r="TEH212" s="90"/>
      <c r="TEI212" s="1"/>
      <c r="TEJ212" s="90"/>
      <c r="TEK212" s="1"/>
      <c r="TEL212" s="90"/>
      <c r="TEM212" s="1"/>
      <c r="TEN212" s="90"/>
      <c r="TEO212" s="1"/>
      <c r="TEP212" s="90"/>
      <c r="TEQ212" s="1"/>
      <c r="TER212" s="90"/>
      <c r="TES212" s="1"/>
      <c r="TET212" s="90"/>
      <c r="TEU212" s="1"/>
      <c r="TEV212" s="90"/>
      <c r="TEW212" s="1"/>
      <c r="TEX212" s="90"/>
      <c r="TEY212" s="1"/>
      <c r="TEZ212" s="90"/>
      <c r="TFA212" s="1"/>
      <c r="TFB212" s="90"/>
      <c r="TFC212" s="1"/>
      <c r="TFD212" s="90"/>
      <c r="TFE212" s="1"/>
      <c r="TFF212" s="90"/>
      <c r="TFG212" s="1"/>
      <c r="TFH212" s="90"/>
      <c r="TFI212" s="1"/>
      <c r="TFJ212" s="90"/>
      <c r="TFK212" s="1"/>
      <c r="TFL212" s="90"/>
      <c r="TFM212" s="1"/>
      <c r="TFN212" s="90"/>
      <c r="TFO212" s="1"/>
      <c r="TFP212" s="90"/>
      <c r="TFQ212" s="1"/>
      <c r="TFR212" s="90"/>
      <c r="TFS212" s="1"/>
      <c r="TFT212" s="90"/>
      <c r="TFU212" s="1"/>
      <c r="TFV212" s="90"/>
      <c r="TFW212" s="1"/>
      <c r="TFX212" s="90"/>
      <c r="TFY212" s="1"/>
      <c r="TFZ212" s="90"/>
      <c r="TGA212" s="1"/>
      <c r="TGB212" s="90"/>
      <c r="TGC212" s="1"/>
      <c r="TGD212" s="90"/>
      <c r="TGE212" s="1"/>
      <c r="TGF212" s="90"/>
      <c r="TGG212" s="1"/>
      <c r="TGH212" s="90"/>
      <c r="TGI212" s="1"/>
      <c r="TGJ212" s="90"/>
      <c r="TGK212" s="1"/>
      <c r="TGL212" s="90"/>
      <c r="TGM212" s="1"/>
      <c r="TGN212" s="90"/>
      <c r="TGO212" s="1"/>
      <c r="TGP212" s="90"/>
      <c r="TGQ212" s="1"/>
      <c r="TGR212" s="90"/>
      <c r="TGS212" s="1"/>
      <c r="TGT212" s="90"/>
      <c r="TGU212" s="1"/>
      <c r="TGV212" s="90"/>
      <c r="TGW212" s="1"/>
      <c r="TGX212" s="90"/>
      <c r="TGY212" s="1"/>
      <c r="TGZ212" s="90"/>
      <c r="THA212" s="1"/>
      <c r="THB212" s="90"/>
      <c r="THC212" s="1"/>
      <c r="THD212" s="90"/>
      <c r="THE212" s="1"/>
      <c r="THF212" s="90"/>
      <c r="THG212" s="1"/>
      <c r="THH212" s="90"/>
      <c r="THI212" s="1"/>
      <c r="THJ212" s="90"/>
      <c r="THK212" s="1"/>
      <c r="THL212" s="90"/>
      <c r="THM212" s="1"/>
      <c r="THN212" s="90"/>
      <c r="THO212" s="1"/>
      <c r="THP212" s="90"/>
      <c r="THQ212" s="1"/>
      <c r="THR212" s="90"/>
      <c r="THS212" s="1"/>
      <c r="THT212" s="90"/>
      <c r="THU212" s="1"/>
      <c r="THV212" s="90"/>
      <c r="THW212" s="1"/>
      <c r="THX212" s="90"/>
      <c r="THY212" s="1"/>
      <c r="THZ212" s="90"/>
      <c r="TIA212" s="1"/>
      <c r="TIB212" s="90"/>
      <c r="TIC212" s="1"/>
      <c r="TID212" s="90"/>
      <c r="TIE212" s="1"/>
      <c r="TIF212" s="90"/>
      <c r="TIG212" s="1"/>
      <c r="TIH212" s="90"/>
      <c r="TII212" s="1"/>
      <c r="TIJ212" s="90"/>
      <c r="TIK212" s="1"/>
      <c r="TIL212" s="90"/>
      <c r="TIM212" s="1"/>
      <c r="TIN212" s="90"/>
      <c r="TIO212" s="1"/>
      <c r="TIP212" s="90"/>
      <c r="TIQ212" s="1"/>
      <c r="TIR212" s="90"/>
      <c r="TIS212" s="1"/>
      <c r="TIT212" s="90"/>
      <c r="TIU212" s="1"/>
      <c r="TIV212" s="90"/>
      <c r="TIW212" s="1"/>
      <c r="TIX212" s="90"/>
      <c r="TIY212" s="1"/>
      <c r="TIZ212" s="90"/>
      <c r="TJA212" s="1"/>
      <c r="TJB212" s="90"/>
      <c r="TJC212" s="1"/>
      <c r="TJD212" s="90"/>
      <c r="TJE212" s="1"/>
      <c r="TJF212" s="90"/>
      <c r="TJG212" s="1"/>
      <c r="TJH212" s="90"/>
      <c r="TJI212" s="1"/>
      <c r="TJJ212" s="90"/>
      <c r="TJK212" s="1"/>
      <c r="TJL212" s="90"/>
      <c r="TJM212" s="1"/>
      <c r="TJN212" s="90"/>
      <c r="TJO212" s="1"/>
      <c r="TJP212" s="90"/>
      <c r="TJQ212" s="1"/>
      <c r="TJR212" s="90"/>
      <c r="TJS212" s="1"/>
      <c r="TJT212" s="90"/>
      <c r="TJU212" s="1"/>
      <c r="TJV212" s="90"/>
      <c r="TJW212" s="1"/>
      <c r="TJX212" s="90"/>
      <c r="TJY212" s="1"/>
      <c r="TJZ212" s="90"/>
      <c r="TKA212" s="1"/>
      <c r="TKB212" s="90"/>
      <c r="TKC212" s="1"/>
      <c r="TKD212" s="90"/>
      <c r="TKE212" s="1"/>
      <c r="TKF212" s="90"/>
      <c r="TKG212" s="1"/>
      <c r="TKH212" s="90"/>
      <c r="TKI212" s="1"/>
      <c r="TKJ212" s="90"/>
      <c r="TKK212" s="1"/>
      <c r="TKL212" s="90"/>
      <c r="TKM212" s="1"/>
      <c r="TKN212" s="90"/>
      <c r="TKO212" s="1"/>
      <c r="TKP212" s="90"/>
      <c r="TKQ212" s="1"/>
      <c r="TKR212" s="90"/>
      <c r="TKS212" s="1"/>
      <c r="TKT212" s="90"/>
      <c r="TKU212" s="1"/>
      <c r="TKV212" s="90"/>
      <c r="TKW212" s="1"/>
      <c r="TKX212" s="90"/>
      <c r="TKY212" s="1"/>
      <c r="TKZ212" s="90"/>
      <c r="TLA212" s="1"/>
      <c r="TLB212" s="90"/>
      <c r="TLC212" s="1"/>
      <c r="TLD212" s="90"/>
      <c r="TLE212" s="1"/>
      <c r="TLF212" s="90"/>
      <c r="TLG212" s="1"/>
      <c r="TLH212" s="90"/>
      <c r="TLI212" s="1"/>
      <c r="TLJ212" s="90"/>
      <c r="TLK212" s="1"/>
      <c r="TLL212" s="90"/>
      <c r="TLM212" s="1"/>
      <c r="TLN212" s="90"/>
      <c r="TLO212" s="1"/>
      <c r="TLP212" s="90"/>
      <c r="TLQ212" s="1"/>
      <c r="TLR212" s="90"/>
      <c r="TLS212" s="1"/>
      <c r="TLT212" s="90"/>
      <c r="TLU212" s="1"/>
      <c r="TLV212" s="90"/>
      <c r="TLW212" s="1"/>
      <c r="TLX212" s="90"/>
      <c r="TLY212" s="1"/>
      <c r="TLZ212" s="90"/>
      <c r="TMA212" s="1"/>
      <c r="TMB212" s="90"/>
      <c r="TMC212" s="1"/>
      <c r="TMD212" s="90"/>
      <c r="TME212" s="1"/>
      <c r="TMF212" s="90"/>
      <c r="TMG212" s="1"/>
      <c r="TMH212" s="90"/>
      <c r="TMI212" s="1"/>
      <c r="TMJ212" s="90"/>
      <c r="TMK212" s="1"/>
      <c r="TML212" s="90"/>
      <c r="TMM212" s="1"/>
      <c r="TMN212" s="90"/>
      <c r="TMO212" s="1"/>
      <c r="TMP212" s="90"/>
      <c r="TMQ212" s="1"/>
      <c r="TMR212" s="90"/>
      <c r="TMS212" s="1"/>
      <c r="TMT212" s="90"/>
      <c r="TMU212" s="1"/>
      <c r="TMV212" s="90"/>
      <c r="TMW212" s="1"/>
      <c r="TMX212" s="90"/>
      <c r="TMY212" s="1"/>
      <c r="TMZ212" s="90"/>
      <c r="TNA212" s="1"/>
      <c r="TNB212" s="90"/>
      <c r="TNC212" s="1"/>
      <c r="TND212" s="90"/>
      <c r="TNE212" s="1"/>
      <c r="TNF212" s="90"/>
      <c r="TNG212" s="1"/>
      <c r="TNH212" s="90"/>
      <c r="TNI212" s="1"/>
      <c r="TNJ212" s="90"/>
      <c r="TNK212" s="1"/>
      <c r="TNL212" s="90"/>
      <c r="TNM212" s="1"/>
      <c r="TNN212" s="90"/>
      <c r="TNO212" s="1"/>
      <c r="TNP212" s="90"/>
      <c r="TNQ212" s="1"/>
      <c r="TNR212" s="90"/>
      <c r="TNS212" s="1"/>
      <c r="TNT212" s="90"/>
      <c r="TNU212" s="1"/>
      <c r="TNV212" s="90"/>
      <c r="TNW212" s="1"/>
      <c r="TNX212" s="90"/>
      <c r="TNY212" s="1"/>
      <c r="TNZ212" s="90"/>
      <c r="TOA212" s="1"/>
      <c r="TOB212" s="90"/>
      <c r="TOC212" s="1"/>
      <c r="TOD212" s="90"/>
      <c r="TOE212" s="1"/>
      <c r="TOF212" s="90"/>
      <c r="TOG212" s="1"/>
      <c r="TOH212" s="90"/>
      <c r="TOI212" s="1"/>
      <c r="TOJ212" s="90"/>
      <c r="TOK212" s="1"/>
      <c r="TOL212" s="90"/>
      <c r="TOM212" s="1"/>
      <c r="TON212" s="90"/>
      <c r="TOO212" s="1"/>
      <c r="TOP212" s="90"/>
      <c r="TOQ212" s="1"/>
      <c r="TOR212" s="90"/>
      <c r="TOS212" s="1"/>
      <c r="TOT212" s="90"/>
      <c r="TOU212" s="1"/>
      <c r="TOV212" s="90"/>
      <c r="TOW212" s="1"/>
      <c r="TOX212" s="90"/>
      <c r="TOY212" s="1"/>
      <c r="TOZ212" s="90"/>
      <c r="TPA212" s="1"/>
      <c r="TPB212" s="90"/>
      <c r="TPC212" s="1"/>
      <c r="TPD212" s="90"/>
      <c r="TPE212" s="1"/>
      <c r="TPF212" s="90"/>
      <c r="TPG212" s="1"/>
      <c r="TPH212" s="90"/>
      <c r="TPI212" s="1"/>
      <c r="TPJ212" s="90"/>
      <c r="TPK212" s="1"/>
      <c r="TPL212" s="90"/>
      <c r="TPM212" s="1"/>
      <c r="TPN212" s="90"/>
      <c r="TPO212" s="1"/>
      <c r="TPP212" s="90"/>
      <c r="TPQ212" s="1"/>
      <c r="TPR212" s="90"/>
      <c r="TPS212" s="1"/>
      <c r="TPT212" s="90"/>
      <c r="TPU212" s="1"/>
      <c r="TPV212" s="90"/>
      <c r="TPW212" s="1"/>
      <c r="TPX212" s="90"/>
      <c r="TPY212" s="1"/>
      <c r="TPZ212" s="90"/>
      <c r="TQA212" s="1"/>
      <c r="TQB212" s="90"/>
      <c r="TQC212" s="1"/>
      <c r="TQD212" s="90"/>
      <c r="TQE212" s="1"/>
      <c r="TQF212" s="90"/>
      <c r="TQG212" s="1"/>
      <c r="TQH212" s="90"/>
      <c r="TQI212" s="1"/>
      <c r="TQJ212" s="90"/>
      <c r="TQK212" s="1"/>
      <c r="TQL212" s="90"/>
      <c r="TQM212" s="1"/>
      <c r="TQN212" s="90"/>
      <c r="TQO212" s="1"/>
      <c r="TQP212" s="90"/>
      <c r="TQQ212" s="1"/>
      <c r="TQR212" s="90"/>
      <c r="TQS212" s="1"/>
      <c r="TQT212" s="90"/>
      <c r="TQU212" s="1"/>
      <c r="TQV212" s="90"/>
      <c r="TQW212" s="1"/>
      <c r="TQX212" s="90"/>
      <c r="TQY212" s="1"/>
      <c r="TQZ212" s="90"/>
      <c r="TRA212" s="1"/>
      <c r="TRB212" s="90"/>
      <c r="TRC212" s="1"/>
      <c r="TRD212" s="90"/>
      <c r="TRE212" s="1"/>
      <c r="TRF212" s="90"/>
      <c r="TRG212" s="1"/>
      <c r="TRH212" s="90"/>
      <c r="TRI212" s="1"/>
      <c r="TRJ212" s="90"/>
      <c r="TRK212" s="1"/>
      <c r="TRL212" s="90"/>
      <c r="TRM212" s="1"/>
      <c r="TRN212" s="90"/>
      <c r="TRO212" s="1"/>
      <c r="TRP212" s="90"/>
      <c r="TRQ212" s="1"/>
      <c r="TRR212" s="90"/>
      <c r="TRS212" s="1"/>
      <c r="TRT212" s="90"/>
      <c r="TRU212" s="1"/>
      <c r="TRV212" s="90"/>
      <c r="TRW212" s="1"/>
      <c r="TRX212" s="90"/>
      <c r="TRY212" s="1"/>
      <c r="TRZ212" s="90"/>
      <c r="TSA212" s="1"/>
      <c r="TSB212" s="90"/>
      <c r="TSC212" s="1"/>
      <c r="TSD212" s="90"/>
      <c r="TSE212" s="1"/>
      <c r="TSF212" s="90"/>
      <c r="TSG212" s="1"/>
      <c r="TSH212" s="90"/>
      <c r="TSI212" s="1"/>
      <c r="TSJ212" s="90"/>
      <c r="TSK212" s="1"/>
      <c r="TSL212" s="90"/>
      <c r="TSM212" s="1"/>
      <c r="TSN212" s="90"/>
      <c r="TSO212" s="1"/>
      <c r="TSP212" s="90"/>
      <c r="TSQ212" s="1"/>
      <c r="TSR212" s="90"/>
      <c r="TSS212" s="1"/>
      <c r="TST212" s="90"/>
      <c r="TSU212" s="1"/>
      <c r="TSV212" s="90"/>
      <c r="TSW212" s="1"/>
      <c r="TSX212" s="90"/>
      <c r="TSY212" s="1"/>
      <c r="TSZ212" s="90"/>
      <c r="TTA212" s="1"/>
      <c r="TTB212" s="90"/>
      <c r="TTC212" s="1"/>
      <c r="TTD212" s="90"/>
      <c r="TTE212" s="1"/>
      <c r="TTF212" s="90"/>
      <c r="TTG212" s="1"/>
      <c r="TTH212" s="90"/>
      <c r="TTI212" s="1"/>
      <c r="TTJ212" s="90"/>
      <c r="TTK212" s="1"/>
      <c r="TTL212" s="90"/>
      <c r="TTM212" s="1"/>
      <c r="TTN212" s="90"/>
      <c r="TTO212" s="1"/>
      <c r="TTP212" s="90"/>
      <c r="TTQ212" s="1"/>
      <c r="TTR212" s="90"/>
      <c r="TTS212" s="1"/>
      <c r="TTT212" s="90"/>
      <c r="TTU212" s="1"/>
      <c r="TTV212" s="90"/>
      <c r="TTW212" s="1"/>
      <c r="TTX212" s="90"/>
      <c r="TTY212" s="1"/>
      <c r="TTZ212" s="90"/>
      <c r="TUA212" s="1"/>
      <c r="TUB212" s="90"/>
      <c r="TUC212" s="1"/>
      <c r="TUD212" s="90"/>
      <c r="TUE212" s="1"/>
      <c r="TUF212" s="90"/>
      <c r="TUG212" s="1"/>
      <c r="TUH212" s="90"/>
      <c r="TUI212" s="1"/>
      <c r="TUJ212" s="90"/>
      <c r="TUK212" s="1"/>
      <c r="TUL212" s="90"/>
      <c r="TUM212" s="1"/>
      <c r="TUN212" s="90"/>
      <c r="TUO212" s="1"/>
      <c r="TUP212" s="90"/>
      <c r="TUQ212" s="1"/>
      <c r="TUR212" s="90"/>
      <c r="TUS212" s="1"/>
      <c r="TUT212" s="90"/>
      <c r="TUU212" s="1"/>
      <c r="TUV212" s="90"/>
      <c r="TUW212" s="1"/>
      <c r="TUX212" s="90"/>
      <c r="TUY212" s="1"/>
      <c r="TUZ212" s="90"/>
      <c r="TVA212" s="1"/>
      <c r="TVB212" s="90"/>
      <c r="TVC212" s="1"/>
      <c r="TVD212" s="90"/>
      <c r="TVE212" s="1"/>
      <c r="TVF212" s="90"/>
      <c r="TVG212" s="1"/>
      <c r="TVH212" s="90"/>
      <c r="TVI212" s="1"/>
      <c r="TVJ212" s="90"/>
      <c r="TVK212" s="1"/>
      <c r="TVL212" s="90"/>
      <c r="TVM212" s="1"/>
      <c r="TVN212" s="90"/>
      <c r="TVO212" s="1"/>
      <c r="TVP212" s="90"/>
      <c r="TVQ212" s="1"/>
      <c r="TVR212" s="90"/>
      <c r="TVS212" s="1"/>
      <c r="TVT212" s="90"/>
      <c r="TVU212" s="1"/>
      <c r="TVV212" s="90"/>
      <c r="TVW212" s="1"/>
      <c r="TVX212" s="90"/>
      <c r="TVY212" s="1"/>
      <c r="TVZ212" s="90"/>
      <c r="TWA212" s="1"/>
      <c r="TWB212" s="90"/>
      <c r="TWC212" s="1"/>
      <c r="TWD212" s="90"/>
      <c r="TWE212" s="1"/>
      <c r="TWF212" s="90"/>
      <c r="TWG212" s="1"/>
      <c r="TWH212" s="90"/>
      <c r="TWI212" s="1"/>
      <c r="TWJ212" s="90"/>
      <c r="TWK212" s="1"/>
      <c r="TWL212" s="90"/>
      <c r="TWM212" s="1"/>
      <c r="TWN212" s="90"/>
      <c r="TWO212" s="1"/>
      <c r="TWP212" s="90"/>
      <c r="TWQ212" s="1"/>
      <c r="TWR212" s="90"/>
      <c r="TWS212" s="1"/>
      <c r="TWT212" s="90"/>
      <c r="TWU212" s="1"/>
      <c r="TWV212" s="90"/>
      <c r="TWW212" s="1"/>
      <c r="TWX212" s="90"/>
      <c r="TWY212" s="1"/>
      <c r="TWZ212" s="90"/>
      <c r="TXA212" s="1"/>
      <c r="TXB212" s="90"/>
      <c r="TXC212" s="1"/>
      <c r="TXD212" s="90"/>
      <c r="TXE212" s="1"/>
      <c r="TXF212" s="90"/>
      <c r="TXG212" s="1"/>
      <c r="TXH212" s="90"/>
      <c r="TXI212" s="1"/>
      <c r="TXJ212" s="90"/>
      <c r="TXK212" s="1"/>
      <c r="TXL212" s="90"/>
      <c r="TXM212" s="1"/>
      <c r="TXN212" s="90"/>
      <c r="TXO212" s="1"/>
      <c r="TXP212" s="90"/>
      <c r="TXQ212" s="1"/>
      <c r="TXR212" s="90"/>
      <c r="TXS212" s="1"/>
      <c r="TXT212" s="90"/>
      <c r="TXU212" s="1"/>
      <c r="TXV212" s="90"/>
      <c r="TXW212" s="1"/>
      <c r="TXX212" s="90"/>
      <c r="TXY212" s="1"/>
      <c r="TXZ212" s="90"/>
      <c r="TYA212" s="1"/>
      <c r="TYB212" s="90"/>
      <c r="TYC212" s="1"/>
      <c r="TYD212" s="90"/>
      <c r="TYE212" s="1"/>
      <c r="TYF212" s="90"/>
      <c r="TYG212" s="1"/>
      <c r="TYH212" s="90"/>
      <c r="TYI212" s="1"/>
      <c r="TYJ212" s="90"/>
      <c r="TYK212" s="1"/>
      <c r="TYL212" s="90"/>
      <c r="TYM212" s="1"/>
      <c r="TYN212" s="90"/>
      <c r="TYO212" s="1"/>
      <c r="TYP212" s="90"/>
      <c r="TYQ212" s="1"/>
      <c r="TYR212" s="90"/>
      <c r="TYS212" s="1"/>
      <c r="TYT212" s="90"/>
      <c r="TYU212" s="1"/>
      <c r="TYV212" s="90"/>
      <c r="TYW212" s="1"/>
      <c r="TYX212" s="90"/>
      <c r="TYY212" s="1"/>
      <c r="TYZ212" s="90"/>
      <c r="TZA212" s="1"/>
      <c r="TZB212" s="90"/>
      <c r="TZC212" s="1"/>
      <c r="TZD212" s="90"/>
      <c r="TZE212" s="1"/>
      <c r="TZF212" s="90"/>
      <c r="TZG212" s="1"/>
      <c r="TZH212" s="90"/>
      <c r="TZI212" s="1"/>
      <c r="TZJ212" s="90"/>
      <c r="TZK212" s="1"/>
      <c r="TZL212" s="90"/>
      <c r="TZM212" s="1"/>
      <c r="TZN212" s="90"/>
      <c r="TZO212" s="1"/>
      <c r="TZP212" s="90"/>
      <c r="TZQ212" s="1"/>
      <c r="TZR212" s="90"/>
      <c r="TZS212" s="1"/>
      <c r="TZT212" s="90"/>
      <c r="TZU212" s="1"/>
      <c r="TZV212" s="90"/>
      <c r="TZW212" s="1"/>
      <c r="TZX212" s="90"/>
      <c r="TZY212" s="1"/>
      <c r="TZZ212" s="90"/>
      <c r="UAA212" s="1"/>
      <c r="UAB212" s="90"/>
      <c r="UAC212" s="1"/>
      <c r="UAD212" s="90"/>
      <c r="UAE212" s="1"/>
      <c r="UAF212" s="90"/>
      <c r="UAG212" s="1"/>
      <c r="UAH212" s="90"/>
      <c r="UAI212" s="1"/>
      <c r="UAJ212" s="90"/>
      <c r="UAK212" s="1"/>
      <c r="UAL212" s="90"/>
      <c r="UAM212" s="1"/>
      <c r="UAN212" s="90"/>
      <c r="UAO212" s="1"/>
      <c r="UAP212" s="90"/>
      <c r="UAQ212" s="1"/>
      <c r="UAR212" s="90"/>
      <c r="UAS212" s="1"/>
      <c r="UAT212" s="90"/>
      <c r="UAU212" s="1"/>
      <c r="UAV212" s="90"/>
      <c r="UAW212" s="1"/>
      <c r="UAX212" s="90"/>
      <c r="UAY212" s="1"/>
      <c r="UAZ212" s="90"/>
      <c r="UBA212" s="1"/>
      <c r="UBB212" s="90"/>
      <c r="UBC212" s="1"/>
      <c r="UBD212" s="90"/>
      <c r="UBE212" s="1"/>
      <c r="UBF212" s="90"/>
      <c r="UBG212" s="1"/>
      <c r="UBH212" s="90"/>
      <c r="UBI212" s="1"/>
      <c r="UBJ212" s="90"/>
      <c r="UBK212" s="1"/>
      <c r="UBL212" s="90"/>
      <c r="UBM212" s="1"/>
      <c r="UBN212" s="90"/>
      <c r="UBO212" s="1"/>
      <c r="UBP212" s="90"/>
      <c r="UBQ212" s="1"/>
      <c r="UBR212" s="90"/>
      <c r="UBS212" s="1"/>
      <c r="UBT212" s="90"/>
      <c r="UBU212" s="1"/>
      <c r="UBV212" s="90"/>
      <c r="UBW212" s="1"/>
      <c r="UBX212" s="90"/>
      <c r="UBY212" s="1"/>
      <c r="UBZ212" s="90"/>
      <c r="UCA212" s="1"/>
      <c r="UCB212" s="90"/>
      <c r="UCC212" s="1"/>
      <c r="UCD212" s="90"/>
      <c r="UCE212" s="1"/>
      <c r="UCF212" s="90"/>
      <c r="UCG212" s="1"/>
      <c r="UCH212" s="90"/>
      <c r="UCI212" s="1"/>
      <c r="UCJ212" s="90"/>
      <c r="UCK212" s="1"/>
      <c r="UCL212" s="90"/>
      <c r="UCM212" s="1"/>
      <c r="UCN212" s="90"/>
      <c r="UCO212" s="1"/>
      <c r="UCP212" s="90"/>
      <c r="UCQ212" s="1"/>
      <c r="UCR212" s="90"/>
      <c r="UCS212" s="1"/>
      <c r="UCT212" s="90"/>
      <c r="UCU212" s="1"/>
      <c r="UCV212" s="90"/>
      <c r="UCW212" s="1"/>
      <c r="UCX212" s="90"/>
      <c r="UCY212" s="1"/>
      <c r="UCZ212" s="90"/>
      <c r="UDA212" s="1"/>
      <c r="UDB212" s="90"/>
      <c r="UDC212" s="1"/>
      <c r="UDD212" s="90"/>
      <c r="UDE212" s="1"/>
      <c r="UDF212" s="90"/>
      <c r="UDG212" s="1"/>
      <c r="UDH212" s="90"/>
      <c r="UDI212" s="1"/>
      <c r="UDJ212" s="90"/>
      <c r="UDK212" s="1"/>
      <c r="UDL212" s="90"/>
      <c r="UDM212" s="1"/>
      <c r="UDN212" s="90"/>
      <c r="UDO212" s="1"/>
      <c r="UDP212" s="90"/>
      <c r="UDQ212" s="1"/>
      <c r="UDR212" s="90"/>
      <c r="UDS212" s="1"/>
      <c r="UDT212" s="90"/>
      <c r="UDU212" s="1"/>
      <c r="UDV212" s="90"/>
      <c r="UDW212" s="1"/>
      <c r="UDX212" s="90"/>
      <c r="UDY212" s="1"/>
      <c r="UDZ212" s="90"/>
      <c r="UEA212" s="1"/>
      <c r="UEB212" s="90"/>
      <c r="UEC212" s="1"/>
      <c r="UED212" s="90"/>
      <c r="UEE212" s="1"/>
      <c r="UEF212" s="90"/>
      <c r="UEG212" s="1"/>
      <c r="UEH212" s="90"/>
      <c r="UEI212" s="1"/>
      <c r="UEJ212" s="90"/>
      <c r="UEK212" s="1"/>
      <c r="UEL212" s="90"/>
      <c r="UEM212" s="1"/>
      <c r="UEN212" s="90"/>
      <c r="UEO212" s="1"/>
      <c r="UEP212" s="90"/>
      <c r="UEQ212" s="1"/>
      <c r="UER212" s="90"/>
      <c r="UES212" s="1"/>
      <c r="UET212" s="90"/>
      <c r="UEU212" s="1"/>
      <c r="UEV212" s="90"/>
      <c r="UEW212" s="1"/>
      <c r="UEX212" s="90"/>
      <c r="UEY212" s="1"/>
      <c r="UEZ212" s="90"/>
      <c r="UFA212" s="1"/>
      <c r="UFB212" s="90"/>
      <c r="UFC212" s="1"/>
      <c r="UFD212" s="90"/>
      <c r="UFE212" s="1"/>
      <c r="UFF212" s="90"/>
      <c r="UFG212" s="1"/>
      <c r="UFH212" s="90"/>
      <c r="UFI212" s="1"/>
      <c r="UFJ212" s="90"/>
      <c r="UFK212" s="1"/>
      <c r="UFL212" s="90"/>
      <c r="UFM212" s="1"/>
      <c r="UFN212" s="90"/>
      <c r="UFO212" s="1"/>
      <c r="UFP212" s="90"/>
      <c r="UFQ212" s="1"/>
      <c r="UFR212" s="90"/>
      <c r="UFS212" s="1"/>
      <c r="UFT212" s="90"/>
      <c r="UFU212" s="1"/>
      <c r="UFV212" s="90"/>
      <c r="UFW212" s="1"/>
      <c r="UFX212" s="90"/>
      <c r="UFY212" s="1"/>
      <c r="UFZ212" s="90"/>
      <c r="UGA212" s="1"/>
      <c r="UGB212" s="90"/>
      <c r="UGC212" s="1"/>
      <c r="UGD212" s="90"/>
      <c r="UGE212" s="1"/>
      <c r="UGF212" s="90"/>
      <c r="UGG212" s="1"/>
      <c r="UGH212" s="90"/>
      <c r="UGI212" s="1"/>
      <c r="UGJ212" s="90"/>
      <c r="UGK212" s="1"/>
      <c r="UGL212" s="90"/>
      <c r="UGM212" s="1"/>
      <c r="UGN212" s="90"/>
      <c r="UGO212" s="1"/>
      <c r="UGP212" s="90"/>
      <c r="UGQ212" s="1"/>
      <c r="UGR212" s="90"/>
      <c r="UGS212" s="1"/>
      <c r="UGT212" s="90"/>
      <c r="UGU212" s="1"/>
      <c r="UGV212" s="90"/>
      <c r="UGW212" s="1"/>
      <c r="UGX212" s="90"/>
      <c r="UGY212" s="1"/>
      <c r="UGZ212" s="90"/>
      <c r="UHA212" s="1"/>
      <c r="UHB212" s="90"/>
      <c r="UHC212" s="1"/>
      <c r="UHD212" s="90"/>
      <c r="UHE212" s="1"/>
      <c r="UHF212" s="90"/>
      <c r="UHG212" s="1"/>
      <c r="UHH212" s="90"/>
      <c r="UHI212" s="1"/>
      <c r="UHJ212" s="90"/>
      <c r="UHK212" s="1"/>
      <c r="UHL212" s="90"/>
      <c r="UHM212" s="1"/>
      <c r="UHN212" s="90"/>
      <c r="UHO212" s="1"/>
      <c r="UHP212" s="90"/>
      <c r="UHQ212" s="1"/>
      <c r="UHR212" s="90"/>
      <c r="UHS212" s="1"/>
      <c r="UHT212" s="90"/>
      <c r="UHU212" s="1"/>
      <c r="UHV212" s="90"/>
      <c r="UHW212" s="1"/>
      <c r="UHX212" s="90"/>
      <c r="UHY212" s="1"/>
      <c r="UHZ212" s="90"/>
      <c r="UIA212" s="1"/>
      <c r="UIB212" s="90"/>
      <c r="UIC212" s="1"/>
      <c r="UID212" s="90"/>
      <c r="UIE212" s="1"/>
      <c r="UIF212" s="90"/>
      <c r="UIG212" s="1"/>
      <c r="UIH212" s="90"/>
      <c r="UII212" s="1"/>
      <c r="UIJ212" s="90"/>
      <c r="UIK212" s="1"/>
      <c r="UIL212" s="90"/>
      <c r="UIM212" s="1"/>
      <c r="UIN212" s="90"/>
      <c r="UIO212" s="1"/>
      <c r="UIP212" s="90"/>
      <c r="UIQ212" s="1"/>
      <c r="UIR212" s="90"/>
      <c r="UIS212" s="1"/>
      <c r="UIT212" s="90"/>
      <c r="UIU212" s="1"/>
      <c r="UIV212" s="90"/>
      <c r="UIW212" s="1"/>
      <c r="UIX212" s="90"/>
      <c r="UIY212" s="1"/>
      <c r="UIZ212" s="90"/>
      <c r="UJA212" s="1"/>
      <c r="UJB212" s="90"/>
      <c r="UJC212" s="1"/>
      <c r="UJD212" s="90"/>
      <c r="UJE212" s="1"/>
      <c r="UJF212" s="90"/>
      <c r="UJG212" s="1"/>
      <c r="UJH212" s="90"/>
      <c r="UJI212" s="1"/>
      <c r="UJJ212" s="90"/>
      <c r="UJK212" s="1"/>
      <c r="UJL212" s="90"/>
      <c r="UJM212" s="1"/>
      <c r="UJN212" s="90"/>
      <c r="UJO212" s="1"/>
      <c r="UJP212" s="90"/>
      <c r="UJQ212" s="1"/>
      <c r="UJR212" s="90"/>
      <c r="UJS212" s="1"/>
      <c r="UJT212" s="90"/>
      <c r="UJU212" s="1"/>
      <c r="UJV212" s="90"/>
      <c r="UJW212" s="1"/>
      <c r="UJX212" s="90"/>
      <c r="UJY212" s="1"/>
      <c r="UJZ212" s="90"/>
      <c r="UKA212" s="1"/>
      <c r="UKB212" s="90"/>
      <c r="UKC212" s="1"/>
      <c r="UKD212" s="90"/>
      <c r="UKE212" s="1"/>
      <c r="UKF212" s="90"/>
      <c r="UKG212" s="1"/>
      <c r="UKH212" s="90"/>
      <c r="UKI212" s="1"/>
      <c r="UKJ212" s="90"/>
      <c r="UKK212" s="1"/>
      <c r="UKL212" s="90"/>
      <c r="UKM212" s="1"/>
      <c r="UKN212" s="90"/>
      <c r="UKO212" s="1"/>
      <c r="UKP212" s="90"/>
      <c r="UKQ212" s="1"/>
      <c r="UKR212" s="90"/>
      <c r="UKS212" s="1"/>
      <c r="UKT212" s="90"/>
      <c r="UKU212" s="1"/>
      <c r="UKV212" s="90"/>
      <c r="UKW212" s="1"/>
      <c r="UKX212" s="90"/>
      <c r="UKY212" s="1"/>
      <c r="UKZ212" s="90"/>
      <c r="ULA212" s="1"/>
      <c r="ULB212" s="90"/>
      <c r="ULC212" s="1"/>
      <c r="ULD212" s="90"/>
      <c r="ULE212" s="1"/>
      <c r="ULF212" s="90"/>
      <c r="ULG212" s="1"/>
      <c r="ULH212" s="90"/>
      <c r="ULI212" s="1"/>
      <c r="ULJ212" s="90"/>
      <c r="ULK212" s="1"/>
      <c r="ULL212" s="90"/>
      <c r="ULM212" s="1"/>
      <c r="ULN212" s="90"/>
      <c r="ULO212" s="1"/>
      <c r="ULP212" s="90"/>
      <c r="ULQ212" s="1"/>
      <c r="ULR212" s="90"/>
      <c r="ULS212" s="1"/>
      <c r="ULT212" s="90"/>
      <c r="ULU212" s="1"/>
      <c r="ULV212" s="90"/>
      <c r="ULW212" s="1"/>
      <c r="ULX212" s="90"/>
      <c r="ULY212" s="1"/>
      <c r="ULZ212" s="90"/>
      <c r="UMA212" s="1"/>
      <c r="UMB212" s="90"/>
      <c r="UMC212" s="1"/>
      <c r="UMD212" s="90"/>
      <c r="UME212" s="1"/>
      <c r="UMF212" s="90"/>
      <c r="UMG212" s="1"/>
      <c r="UMH212" s="90"/>
      <c r="UMI212" s="1"/>
      <c r="UMJ212" s="90"/>
      <c r="UMK212" s="1"/>
      <c r="UML212" s="90"/>
      <c r="UMM212" s="1"/>
      <c r="UMN212" s="90"/>
      <c r="UMO212" s="1"/>
      <c r="UMP212" s="90"/>
      <c r="UMQ212" s="1"/>
      <c r="UMR212" s="90"/>
      <c r="UMS212" s="1"/>
      <c r="UMT212" s="90"/>
      <c r="UMU212" s="1"/>
      <c r="UMV212" s="90"/>
      <c r="UMW212" s="1"/>
      <c r="UMX212" s="90"/>
      <c r="UMY212" s="1"/>
      <c r="UMZ212" s="90"/>
      <c r="UNA212" s="1"/>
      <c r="UNB212" s="90"/>
      <c r="UNC212" s="1"/>
      <c r="UND212" s="90"/>
      <c r="UNE212" s="1"/>
      <c r="UNF212" s="90"/>
      <c r="UNG212" s="1"/>
      <c r="UNH212" s="90"/>
      <c r="UNI212" s="1"/>
      <c r="UNJ212" s="90"/>
      <c r="UNK212" s="1"/>
      <c r="UNL212" s="90"/>
      <c r="UNM212" s="1"/>
      <c r="UNN212" s="90"/>
      <c r="UNO212" s="1"/>
      <c r="UNP212" s="90"/>
      <c r="UNQ212" s="1"/>
      <c r="UNR212" s="90"/>
      <c r="UNS212" s="1"/>
      <c r="UNT212" s="90"/>
      <c r="UNU212" s="1"/>
      <c r="UNV212" s="90"/>
      <c r="UNW212" s="1"/>
      <c r="UNX212" s="90"/>
      <c r="UNY212" s="1"/>
      <c r="UNZ212" s="90"/>
      <c r="UOA212" s="1"/>
      <c r="UOB212" s="90"/>
      <c r="UOC212" s="1"/>
      <c r="UOD212" s="90"/>
      <c r="UOE212" s="1"/>
      <c r="UOF212" s="90"/>
      <c r="UOG212" s="1"/>
      <c r="UOH212" s="90"/>
      <c r="UOI212" s="1"/>
      <c r="UOJ212" s="90"/>
      <c r="UOK212" s="1"/>
      <c r="UOL212" s="90"/>
      <c r="UOM212" s="1"/>
      <c r="UON212" s="90"/>
      <c r="UOO212" s="1"/>
      <c r="UOP212" s="90"/>
      <c r="UOQ212" s="1"/>
      <c r="UOR212" s="90"/>
      <c r="UOS212" s="1"/>
      <c r="UOT212" s="90"/>
      <c r="UOU212" s="1"/>
      <c r="UOV212" s="90"/>
      <c r="UOW212" s="1"/>
      <c r="UOX212" s="90"/>
      <c r="UOY212" s="1"/>
      <c r="UOZ212" s="90"/>
      <c r="UPA212" s="1"/>
      <c r="UPB212" s="90"/>
      <c r="UPC212" s="1"/>
      <c r="UPD212" s="90"/>
      <c r="UPE212" s="1"/>
      <c r="UPF212" s="90"/>
      <c r="UPG212" s="1"/>
      <c r="UPH212" s="90"/>
      <c r="UPI212" s="1"/>
      <c r="UPJ212" s="90"/>
      <c r="UPK212" s="1"/>
      <c r="UPL212" s="90"/>
      <c r="UPM212" s="1"/>
      <c r="UPN212" s="90"/>
      <c r="UPO212" s="1"/>
      <c r="UPP212" s="90"/>
      <c r="UPQ212" s="1"/>
      <c r="UPR212" s="90"/>
      <c r="UPS212" s="1"/>
      <c r="UPT212" s="90"/>
      <c r="UPU212" s="1"/>
      <c r="UPV212" s="90"/>
      <c r="UPW212" s="1"/>
      <c r="UPX212" s="90"/>
      <c r="UPY212" s="1"/>
      <c r="UPZ212" s="90"/>
      <c r="UQA212" s="1"/>
      <c r="UQB212" s="90"/>
      <c r="UQC212" s="1"/>
      <c r="UQD212" s="90"/>
      <c r="UQE212" s="1"/>
      <c r="UQF212" s="90"/>
      <c r="UQG212" s="1"/>
      <c r="UQH212" s="90"/>
      <c r="UQI212" s="1"/>
      <c r="UQJ212" s="90"/>
      <c r="UQK212" s="1"/>
      <c r="UQL212" s="90"/>
      <c r="UQM212" s="1"/>
      <c r="UQN212" s="90"/>
      <c r="UQO212" s="1"/>
      <c r="UQP212" s="90"/>
      <c r="UQQ212" s="1"/>
      <c r="UQR212" s="90"/>
      <c r="UQS212" s="1"/>
      <c r="UQT212" s="90"/>
      <c r="UQU212" s="1"/>
      <c r="UQV212" s="90"/>
      <c r="UQW212" s="1"/>
      <c r="UQX212" s="90"/>
      <c r="UQY212" s="1"/>
      <c r="UQZ212" s="90"/>
      <c r="URA212" s="1"/>
      <c r="URB212" s="90"/>
      <c r="URC212" s="1"/>
      <c r="URD212" s="90"/>
      <c r="URE212" s="1"/>
      <c r="URF212" s="90"/>
      <c r="URG212" s="1"/>
      <c r="URH212" s="90"/>
      <c r="URI212" s="1"/>
      <c r="URJ212" s="90"/>
      <c r="URK212" s="1"/>
      <c r="URL212" s="90"/>
      <c r="URM212" s="1"/>
      <c r="URN212" s="90"/>
      <c r="URO212" s="1"/>
      <c r="URP212" s="90"/>
      <c r="URQ212" s="1"/>
      <c r="URR212" s="90"/>
      <c r="URS212" s="1"/>
      <c r="URT212" s="90"/>
      <c r="URU212" s="1"/>
      <c r="URV212" s="90"/>
      <c r="URW212" s="1"/>
      <c r="URX212" s="90"/>
      <c r="URY212" s="1"/>
      <c r="URZ212" s="90"/>
      <c r="USA212" s="1"/>
      <c r="USB212" s="90"/>
      <c r="USC212" s="1"/>
      <c r="USD212" s="90"/>
      <c r="USE212" s="1"/>
      <c r="USF212" s="90"/>
      <c r="USG212" s="1"/>
      <c r="USH212" s="90"/>
      <c r="USI212" s="1"/>
      <c r="USJ212" s="90"/>
      <c r="USK212" s="1"/>
      <c r="USL212" s="90"/>
      <c r="USM212" s="1"/>
      <c r="USN212" s="90"/>
      <c r="USO212" s="1"/>
      <c r="USP212" s="90"/>
      <c r="USQ212" s="1"/>
      <c r="USR212" s="90"/>
      <c r="USS212" s="1"/>
      <c r="UST212" s="90"/>
      <c r="USU212" s="1"/>
      <c r="USV212" s="90"/>
      <c r="USW212" s="1"/>
      <c r="USX212" s="90"/>
      <c r="USY212" s="1"/>
      <c r="USZ212" s="90"/>
      <c r="UTA212" s="1"/>
      <c r="UTB212" s="90"/>
      <c r="UTC212" s="1"/>
      <c r="UTD212" s="90"/>
      <c r="UTE212" s="1"/>
      <c r="UTF212" s="90"/>
      <c r="UTG212" s="1"/>
      <c r="UTH212" s="90"/>
      <c r="UTI212" s="1"/>
      <c r="UTJ212" s="90"/>
      <c r="UTK212" s="1"/>
      <c r="UTL212" s="90"/>
      <c r="UTM212" s="1"/>
      <c r="UTN212" s="90"/>
      <c r="UTO212" s="1"/>
      <c r="UTP212" s="90"/>
      <c r="UTQ212" s="1"/>
      <c r="UTR212" s="90"/>
      <c r="UTS212" s="1"/>
      <c r="UTT212" s="90"/>
      <c r="UTU212" s="1"/>
      <c r="UTV212" s="90"/>
      <c r="UTW212" s="1"/>
      <c r="UTX212" s="90"/>
      <c r="UTY212" s="1"/>
      <c r="UTZ212" s="90"/>
      <c r="UUA212" s="1"/>
      <c r="UUB212" s="90"/>
      <c r="UUC212" s="1"/>
      <c r="UUD212" s="90"/>
      <c r="UUE212" s="1"/>
      <c r="UUF212" s="90"/>
      <c r="UUG212" s="1"/>
      <c r="UUH212" s="90"/>
      <c r="UUI212" s="1"/>
      <c r="UUJ212" s="90"/>
      <c r="UUK212" s="1"/>
      <c r="UUL212" s="90"/>
      <c r="UUM212" s="1"/>
      <c r="UUN212" s="90"/>
      <c r="UUO212" s="1"/>
      <c r="UUP212" s="90"/>
      <c r="UUQ212" s="1"/>
      <c r="UUR212" s="90"/>
      <c r="UUS212" s="1"/>
      <c r="UUT212" s="90"/>
      <c r="UUU212" s="1"/>
      <c r="UUV212" s="90"/>
      <c r="UUW212" s="1"/>
      <c r="UUX212" s="90"/>
      <c r="UUY212" s="1"/>
      <c r="UUZ212" s="90"/>
      <c r="UVA212" s="1"/>
      <c r="UVB212" s="90"/>
      <c r="UVC212" s="1"/>
      <c r="UVD212" s="90"/>
      <c r="UVE212" s="1"/>
      <c r="UVF212" s="90"/>
      <c r="UVG212" s="1"/>
      <c r="UVH212" s="90"/>
      <c r="UVI212" s="1"/>
      <c r="UVJ212" s="90"/>
      <c r="UVK212" s="1"/>
      <c r="UVL212" s="90"/>
      <c r="UVM212" s="1"/>
      <c r="UVN212" s="90"/>
      <c r="UVO212" s="1"/>
      <c r="UVP212" s="90"/>
      <c r="UVQ212" s="1"/>
      <c r="UVR212" s="90"/>
      <c r="UVS212" s="1"/>
      <c r="UVT212" s="90"/>
      <c r="UVU212" s="1"/>
      <c r="UVV212" s="90"/>
      <c r="UVW212" s="1"/>
      <c r="UVX212" s="90"/>
      <c r="UVY212" s="1"/>
      <c r="UVZ212" s="90"/>
      <c r="UWA212" s="1"/>
      <c r="UWB212" s="90"/>
      <c r="UWC212" s="1"/>
      <c r="UWD212" s="90"/>
      <c r="UWE212" s="1"/>
      <c r="UWF212" s="90"/>
      <c r="UWG212" s="1"/>
      <c r="UWH212" s="90"/>
      <c r="UWI212" s="1"/>
      <c r="UWJ212" s="90"/>
      <c r="UWK212" s="1"/>
      <c r="UWL212" s="90"/>
      <c r="UWM212" s="1"/>
      <c r="UWN212" s="90"/>
      <c r="UWO212" s="1"/>
      <c r="UWP212" s="90"/>
      <c r="UWQ212" s="1"/>
      <c r="UWR212" s="90"/>
      <c r="UWS212" s="1"/>
      <c r="UWT212" s="90"/>
      <c r="UWU212" s="1"/>
      <c r="UWV212" s="90"/>
      <c r="UWW212" s="1"/>
      <c r="UWX212" s="90"/>
      <c r="UWY212" s="1"/>
      <c r="UWZ212" s="90"/>
      <c r="UXA212" s="1"/>
      <c r="UXB212" s="90"/>
      <c r="UXC212" s="1"/>
      <c r="UXD212" s="90"/>
      <c r="UXE212" s="1"/>
      <c r="UXF212" s="90"/>
      <c r="UXG212" s="1"/>
      <c r="UXH212" s="90"/>
      <c r="UXI212" s="1"/>
      <c r="UXJ212" s="90"/>
      <c r="UXK212" s="1"/>
      <c r="UXL212" s="90"/>
      <c r="UXM212" s="1"/>
      <c r="UXN212" s="90"/>
      <c r="UXO212" s="1"/>
      <c r="UXP212" s="90"/>
      <c r="UXQ212" s="1"/>
      <c r="UXR212" s="90"/>
      <c r="UXS212" s="1"/>
      <c r="UXT212" s="90"/>
      <c r="UXU212" s="1"/>
      <c r="UXV212" s="90"/>
      <c r="UXW212" s="1"/>
      <c r="UXX212" s="90"/>
      <c r="UXY212" s="1"/>
      <c r="UXZ212" s="90"/>
      <c r="UYA212" s="1"/>
      <c r="UYB212" s="90"/>
      <c r="UYC212" s="1"/>
      <c r="UYD212" s="90"/>
      <c r="UYE212" s="1"/>
      <c r="UYF212" s="90"/>
      <c r="UYG212" s="1"/>
      <c r="UYH212" s="90"/>
      <c r="UYI212" s="1"/>
      <c r="UYJ212" s="90"/>
      <c r="UYK212" s="1"/>
      <c r="UYL212" s="90"/>
      <c r="UYM212" s="1"/>
      <c r="UYN212" s="90"/>
      <c r="UYO212" s="1"/>
      <c r="UYP212" s="90"/>
      <c r="UYQ212" s="1"/>
      <c r="UYR212" s="90"/>
      <c r="UYS212" s="1"/>
      <c r="UYT212" s="90"/>
      <c r="UYU212" s="1"/>
      <c r="UYV212" s="90"/>
      <c r="UYW212" s="1"/>
      <c r="UYX212" s="90"/>
      <c r="UYY212" s="1"/>
      <c r="UYZ212" s="90"/>
      <c r="UZA212" s="1"/>
      <c r="UZB212" s="90"/>
      <c r="UZC212" s="1"/>
      <c r="UZD212" s="90"/>
      <c r="UZE212" s="1"/>
      <c r="UZF212" s="90"/>
      <c r="UZG212" s="1"/>
      <c r="UZH212" s="90"/>
      <c r="UZI212" s="1"/>
      <c r="UZJ212" s="90"/>
      <c r="UZK212" s="1"/>
      <c r="UZL212" s="90"/>
      <c r="UZM212" s="1"/>
      <c r="UZN212" s="90"/>
      <c r="UZO212" s="1"/>
      <c r="UZP212" s="90"/>
      <c r="UZQ212" s="1"/>
      <c r="UZR212" s="90"/>
      <c r="UZS212" s="1"/>
      <c r="UZT212" s="90"/>
      <c r="UZU212" s="1"/>
      <c r="UZV212" s="90"/>
      <c r="UZW212" s="1"/>
      <c r="UZX212" s="90"/>
      <c r="UZY212" s="1"/>
      <c r="UZZ212" s="90"/>
      <c r="VAA212" s="1"/>
      <c r="VAB212" s="90"/>
      <c r="VAC212" s="1"/>
      <c r="VAD212" s="90"/>
      <c r="VAE212" s="1"/>
      <c r="VAF212" s="90"/>
      <c r="VAG212" s="1"/>
      <c r="VAH212" s="90"/>
      <c r="VAI212" s="1"/>
      <c r="VAJ212" s="90"/>
      <c r="VAK212" s="1"/>
      <c r="VAL212" s="90"/>
      <c r="VAM212" s="1"/>
      <c r="VAN212" s="90"/>
      <c r="VAO212" s="1"/>
      <c r="VAP212" s="90"/>
      <c r="VAQ212" s="1"/>
      <c r="VAR212" s="90"/>
      <c r="VAS212" s="1"/>
      <c r="VAT212" s="90"/>
      <c r="VAU212" s="1"/>
      <c r="VAV212" s="90"/>
      <c r="VAW212" s="1"/>
      <c r="VAX212" s="90"/>
      <c r="VAY212" s="1"/>
      <c r="VAZ212" s="90"/>
      <c r="VBA212" s="1"/>
      <c r="VBB212" s="90"/>
      <c r="VBC212" s="1"/>
      <c r="VBD212" s="90"/>
      <c r="VBE212" s="1"/>
      <c r="VBF212" s="90"/>
      <c r="VBG212" s="1"/>
      <c r="VBH212" s="90"/>
      <c r="VBI212" s="1"/>
      <c r="VBJ212" s="90"/>
      <c r="VBK212" s="1"/>
      <c r="VBL212" s="90"/>
      <c r="VBM212" s="1"/>
      <c r="VBN212" s="90"/>
      <c r="VBO212" s="1"/>
      <c r="VBP212" s="90"/>
      <c r="VBQ212" s="1"/>
      <c r="VBR212" s="90"/>
      <c r="VBS212" s="1"/>
      <c r="VBT212" s="90"/>
      <c r="VBU212" s="1"/>
      <c r="VBV212" s="90"/>
      <c r="VBW212" s="1"/>
      <c r="VBX212" s="90"/>
      <c r="VBY212" s="1"/>
      <c r="VBZ212" s="90"/>
      <c r="VCA212" s="1"/>
      <c r="VCB212" s="90"/>
      <c r="VCC212" s="1"/>
      <c r="VCD212" s="90"/>
      <c r="VCE212" s="1"/>
      <c r="VCF212" s="90"/>
      <c r="VCG212" s="1"/>
      <c r="VCH212" s="90"/>
      <c r="VCI212" s="1"/>
      <c r="VCJ212" s="90"/>
      <c r="VCK212" s="1"/>
      <c r="VCL212" s="90"/>
      <c r="VCM212" s="1"/>
      <c r="VCN212" s="90"/>
      <c r="VCO212" s="1"/>
      <c r="VCP212" s="90"/>
      <c r="VCQ212" s="1"/>
      <c r="VCR212" s="90"/>
      <c r="VCS212" s="1"/>
      <c r="VCT212" s="90"/>
      <c r="VCU212" s="1"/>
      <c r="VCV212" s="90"/>
      <c r="VCW212" s="1"/>
      <c r="VCX212" s="90"/>
      <c r="VCY212" s="1"/>
      <c r="VCZ212" s="90"/>
      <c r="VDA212" s="1"/>
      <c r="VDB212" s="90"/>
      <c r="VDC212" s="1"/>
      <c r="VDD212" s="90"/>
      <c r="VDE212" s="1"/>
      <c r="VDF212" s="90"/>
      <c r="VDG212" s="1"/>
      <c r="VDH212" s="90"/>
      <c r="VDI212" s="1"/>
      <c r="VDJ212" s="90"/>
      <c r="VDK212" s="1"/>
      <c r="VDL212" s="90"/>
      <c r="VDM212" s="1"/>
      <c r="VDN212" s="90"/>
      <c r="VDO212" s="1"/>
      <c r="VDP212" s="90"/>
      <c r="VDQ212" s="1"/>
      <c r="VDR212" s="90"/>
      <c r="VDS212" s="1"/>
      <c r="VDT212" s="90"/>
      <c r="VDU212" s="1"/>
      <c r="VDV212" s="90"/>
      <c r="VDW212" s="1"/>
      <c r="VDX212" s="90"/>
      <c r="VDY212" s="1"/>
      <c r="VDZ212" s="90"/>
      <c r="VEA212" s="1"/>
      <c r="VEB212" s="90"/>
      <c r="VEC212" s="1"/>
      <c r="VED212" s="90"/>
      <c r="VEE212" s="1"/>
      <c r="VEF212" s="90"/>
      <c r="VEG212" s="1"/>
      <c r="VEH212" s="90"/>
      <c r="VEI212" s="1"/>
      <c r="VEJ212" s="90"/>
      <c r="VEK212" s="1"/>
      <c r="VEL212" s="90"/>
      <c r="VEM212" s="1"/>
      <c r="VEN212" s="90"/>
      <c r="VEO212" s="1"/>
      <c r="VEP212" s="90"/>
      <c r="VEQ212" s="1"/>
      <c r="VER212" s="90"/>
      <c r="VES212" s="1"/>
      <c r="VET212" s="90"/>
      <c r="VEU212" s="1"/>
      <c r="VEV212" s="90"/>
      <c r="VEW212" s="1"/>
      <c r="VEX212" s="90"/>
      <c r="VEY212" s="1"/>
      <c r="VEZ212" s="90"/>
      <c r="VFA212" s="1"/>
      <c r="VFB212" s="90"/>
      <c r="VFC212" s="1"/>
      <c r="VFD212" s="90"/>
      <c r="VFE212" s="1"/>
      <c r="VFF212" s="90"/>
      <c r="VFG212" s="1"/>
      <c r="VFH212" s="90"/>
      <c r="VFI212" s="1"/>
      <c r="VFJ212" s="90"/>
      <c r="VFK212" s="1"/>
      <c r="VFL212" s="90"/>
      <c r="VFM212" s="1"/>
      <c r="VFN212" s="90"/>
      <c r="VFO212" s="1"/>
      <c r="VFP212" s="90"/>
      <c r="VFQ212" s="1"/>
      <c r="VFR212" s="90"/>
      <c r="VFS212" s="1"/>
      <c r="VFT212" s="90"/>
      <c r="VFU212" s="1"/>
      <c r="VFV212" s="90"/>
      <c r="VFW212" s="1"/>
      <c r="VFX212" s="90"/>
      <c r="VFY212" s="1"/>
      <c r="VFZ212" s="90"/>
      <c r="VGA212" s="1"/>
      <c r="VGB212" s="90"/>
      <c r="VGC212" s="1"/>
      <c r="VGD212" s="90"/>
      <c r="VGE212" s="1"/>
      <c r="VGF212" s="90"/>
      <c r="VGG212" s="1"/>
      <c r="VGH212" s="90"/>
      <c r="VGI212" s="1"/>
      <c r="VGJ212" s="90"/>
      <c r="VGK212" s="1"/>
      <c r="VGL212" s="90"/>
      <c r="VGM212" s="1"/>
      <c r="VGN212" s="90"/>
      <c r="VGO212" s="1"/>
      <c r="VGP212" s="90"/>
      <c r="VGQ212" s="1"/>
      <c r="VGR212" s="90"/>
      <c r="VGS212" s="1"/>
      <c r="VGT212" s="90"/>
      <c r="VGU212" s="1"/>
      <c r="VGV212" s="90"/>
      <c r="VGW212" s="1"/>
      <c r="VGX212" s="90"/>
      <c r="VGY212" s="1"/>
      <c r="VGZ212" s="90"/>
      <c r="VHA212" s="1"/>
      <c r="VHB212" s="90"/>
      <c r="VHC212" s="1"/>
      <c r="VHD212" s="90"/>
      <c r="VHE212" s="1"/>
      <c r="VHF212" s="90"/>
      <c r="VHG212" s="1"/>
      <c r="VHH212" s="90"/>
      <c r="VHI212" s="1"/>
      <c r="VHJ212" s="90"/>
      <c r="VHK212" s="1"/>
      <c r="VHL212" s="90"/>
      <c r="VHM212" s="1"/>
      <c r="VHN212" s="90"/>
      <c r="VHO212" s="1"/>
      <c r="VHP212" s="90"/>
      <c r="VHQ212" s="1"/>
      <c r="VHR212" s="90"/>
      <c r="VHS212" s="1"/>
      <c r="VHT212" s="90"/>
      <c r="VHU212" s="1"/>
      <c r="VHV212" s="90"/>
      <c r="VHW212" s="1"/>
      <c r="VHX212" s="90"/>
      <c r="VHY212" s="1"/>
      <c r="VHZ212" s="90"/>
      <c r="VIA212" s="1"/>
      <c r="VIB212" s="90"/>
      <c r="VIC212" s="1"/>
      <c r="VID212" s="90"/>
      <c r="VIE212" s="1"/>
      <c r="VIF212" s="90"/>
      <c r="VIG212" s="1"/>
      <c r="VIH212" s="90"/>
      <c r="VII212" s="1"/>
      <c r="VIJ212" s="90"/>
      <c r="VIK212" s="1"/>
      <c r="VIL212" s="90"/>
      <c r="VIM212" s="1"/>
      <c r="VIN212" s="90"/>
      <c r="VIO212" s="1"/>
      <c r="VIP212" s="90"/>
      <c r="VIQ212" s="1"/>
      <c r="VIR212" s="90"/>
      <c r="VIS212" s="1"/>
      <c r="VIT212" s="90"/>
      <c r="VIU212" s="1"/>
      <c r="VIV212" s="90"/>
      <c r="VIW212" s="1"/>
      <c r="VIX212" s="90"/>
      <c r="VIY212" s="1"/>
      <c r="VIZ212" s="90"/>
      <c r="VJA212" s="1"/>
      <c r="VJB212" s="90"/>
      <c r="VJC212" s="1"/>
      <c r="VJD212" s="90"/>
      <c r="VJE212" s="1"/>
      <c r="VJF212" s="90"/>
      <c r="VJG212" s="1"/>
      <c r="VJH212" s="90"/>
      <c r="VJI212" s="1"/>
      <c r="VJJ212" s="90"/>
      <c r="VJK212" s="1"/>
      <c r="VJL212" s="90"/>
      <c r="VJM212" s="1"/>
      <c r="VJN212" s="90"/>
      <c r="VJO212" s="1"/>
      <c r="VJP212" s="90"/>
      <c r="VJQ212" s="1"/>
      <c r="VJR212" s="90"/>
      <c r="VJS212" s="1"/>
      <c r="VJT212" s="90"/>
      <c r="VJU212" s="1"/>
      <c r="VJV212" s="90"/>
      <c r="VJW212" s="1"/>
      <c r="VJX212" s="90"/>
      <c r="VJY212" s="1"/>
      <c r="VJZ212" s="90"/>
      <c r="VKA212" s="1"/>
      <c r="VKB212" s="90"/>
      <c r="VKC212" s="1"/>
      <c r="VKD212" s="90"/>
      <c r="VKE212" s="1"/>
      <c r="VKF212" s="90"/>
      <c r="VKG212" s="1"/>
      <c r="VKH212" s="90"/>
      <c r="VKI212" s="1"/>
      <c r="VKJ212" s="90"/>
      <c r="VKK212" s="1"/>
      <c r="VKL212" s="90"/>
      <c r="VKM212" s="1"/>
      <c r="VKN212" s="90"/>
      <c r="VKO212" s="1"/>
      <c r="VKP212" s="90"/>
      <c r="VKQ212" s="1"/>
      <c r="VKR212" s="90"/>
      <c r="VKS212" s="1"/>
      <c r="VKT212" s="90"/>
      <c r="VKU212" s="1"/>
      <c r="VKV212" s="90"/>
      <c r="VKW212" s="1"/>
      <c r="VKX212" s="90"/>
      <c r="VKY212" s="1"/>
      <c r="VKZ212" s="90"/>
      <c r="VLA212" s="1"/>
      <c r="VLB212" s="90"/>
      <c r="VLC212" s="1"/>
      <c r="VLD212" s="90"/>
      <c r="VLE212" s="1"/>
      <c r="VLF212" s="90"/>
      <c r="VLG212" s="1"/>
      <c r="VLH212" s="90"/>
      <c r="VLI212" s="1"/>
      <c r="VLJ212" s="90"/>
      <c r="VLK212" s="1"/>
      <c r="VLL212" s="90"/>
      <c r="VLM212" s="1"/>
      <c r="VLN212" s="90"/>
      <c r="VLO212" s="1"/>
      <c r="VLP212" s="90"/>
      <c r="VLQ212" s="1"/>
      <c r="VLR212" s="90"/>
      <c r="VLS212" s="1"/>
      <c r="VLT212" s="90"/>
      <c r="VLU212" s="1"/>
      <c r="VLV212" s="90"/>
      <c r="VLW212" s="1"/>
      <c r="VLX212" s="90"/>
      <c r="VLY212" s="1"/>
      <c r="VLZ212" s="90"/>
      <c r="VMA212" s="1"/>
      <c r="VMB212" s="90"/>
      <c r="VMC212" s="1"/>
      <c r="VMD212" s="90"/>
      <c r="VME212" s="1"/>
      <c r="VMF212" s="90"/>
      <c r="VMG212" s="1"/>
      <c r="VMH212" s="90"/>
      <c r="VMI212" s="1"/>
      <c r="VMJ212" s="90"/>
      <c r="VMK212" s="1"/>
      <c r="VML212" s="90"/>
      <c r="VMM212" s="1"/>
      <c r="VMN212" s="90"/>
      <c r="VMO212" s="1"/>
      <c r="VMP212" s="90"/>
      <c r="VMQ212" s="1"/>
      <c r="VMR212" s="90"/>
      <c r="VMS212" s="1"/>
      <c r="VMT212" s="90"/>
      <c r="VMU212" s="1"/>
      <c r="VMV212" s="90"/>
      <c r="VMW212" s="1"/>
      <c r="VMX212" s="90"/>
      <c r="VMY212" s="1"/>
      <c r="VMZ212" s="90"/>
      <c r="VNA212" s="1"/>
      <c r="VNB212" s="90"/>
      <c r="VNC212" s="1"/>
      <c r="VND212" s="90"/>
      <c r="VNE212" s="1"/>
      <c r="VNF212" s="90"/>
      <c r="VNG212" s="1"/>
      <c r="VNH212" s="90"/>
      <c r="VNI212" s="1"/>
      <c r="VNJ212" s="90"/>
      <c r="VNK212" s="1"/>
      <c r="VNL212" s="90"/>
      <c r="VNM212" s="1"/>
      <c r="VNN212" s="90"/>
      <c r="VNO212" s="1"/>
      <c r="VNP212" s="90"/>
      <c r="VNQ212" s="1"/>
      <c r="VNR212" s="90"/>
      <c r="VNS212" s="1"/>
      <c r="VNT212" s="90"/>
      <c r="VNU212" s="1"/>
      <c r="VNV212" s="90"/>
      <c r="VNW212" s="1"/>
      <c r="VNX212" s="90"/>
      <c r="VNY212" s="1"/>
      <c r="VNZ212" s="90"/>
      <c r="VOA212" s="1"/>
      <c r="VOB212" s="90"/>
      <c r="VOC212" s="1"/>
      <c r="VOD212" s="90"/>
      <c r="VOE212" s="1"/>
      <c r="VOF212" s="90"/>
      <c r="VOG212" s="1"/>
      <c r="VOH212" s="90"/>
      <c r="VOI212" s="1"/>
      <c r="VOJ212" s="90"/>
      <c r="VOK212" s="1"/>
      <c r="VOL212" s="90"/>
      <c r="VOM212" s="1"/>
      <c r="VON212" s="90"/>
      <c r="VOO212" s="1"/>
      <c r="VOP212" s="90"/>
      <c r="VOQ212" s="1"/>
      <c r="VOR212" s="90"/>
      <c r="VOS212" s="1"/>
      <c r="VOT212" s="90"/>
      <c r="VOU212" s="1"/>
      <c r="VOV212" s="90"/>
      <c r="VOW212" s="1"/>
      <c r="VOX212" s="90"/>
      <c r="VOY212" s="1"/>
      <c r="VOZ212" s="90"/>
      <c r="VPA212" s="1"/>
      <c r="VPB212" s="90"/>
      <c r="VPC212" s="1"/>
      <c r="VPD212" s="90"/>
      <c r="VPE212" s="1"/>
      <c r="VPF212" s="90"/>
      <c r="VPG212" s="1"/>
      <c r="VPH212" s="90"/>
      <c r="VPI212" s="1"/>
      <c r="VPJ212" s="90"/>
      <c r="VPK212" s="1"/>
      <c r="VPL212" s="90"/>
      <c r="VPM212" s="1"/>
      <c r="VPN212" s="90"/>
      <c r="VPO212" s="1"/>
      <c r="VPP212" s="90"/>
      <c r="VPQ212" s="1"/>
      <c r="VPR212" s="90"/>
      <c r="VPS212" s="1"/>
      <c r="VPT212" s="90"/>
      <c r="VPU212" s="1"/>
      <c r="VPV212" s="90"/>
      <c r="VPW212" s="1"/>
      <c r="VPX212" s="90"/>
      <c r="VPY212" s="1"/>
      <c r="VPZ212" s="90"/>
      <c r="VQA212" s="1"/>
      <c r="VQB212" s="90"/>
      <c r="VQC212" s="1"/>
      <c r="VQD212" s="90"/>
      <c r="VQE212" s="1"/>
      <c r="VQF212" s="90"/>
      <c r="VQG212" s="1"/>
      <c r="VQH212" s="90"/>
      <c r="VQI212" s="1"/>
      <c r="VQJ212" s="90"/>
      <c r="VQK212" s="1"/>
      <c r="VQL212" s="90"/>
      <c r="VQM212" s="1"/>
      <c r="VQN212" s="90"/>
      <c r="VQO212" s="1"/>
      <c r="VQP212" s="90"/>
      <c r="VQQ212" s="1"/>
      <c r="VQR212" s="90"/>
      <c r="VQS212" s="1"/>
      <c r="VQT212" s="90"/>
      <c r="VQU212" s="1"/>
      <c r="VQV212" s="90"/>
      <c r="VQW212" s="1"/>
      <c r="VQX212" s="90"/>
      <c r="VQY212" s="1"/>
      <c r="VQZ212" s="90"/>
      <c r="VRA212" s="1"/>
      <c r="VRB212" s="90"/>
      <c r="VRC212" s="1"/>
      <c r="VRD212" s="90"/>
      <c r="VRE212" s="1"/>
      <c r="VRF212" s="90"/>
      <c r="VRG212" s="1"/>
      <c r="VRH212" s="90"/>
      <c r="VRI212" s="1"/>
      <c r="VRJ212" s="90"/>
      <c r="VRK212" s="1"/>
      <c r="VRL212" s="90"/>
      <c r="VRM212" s="1"/>
      <c r="VRN212" s="90"/>
      <c r="VRO212" s="1"/>
      <c r="VRP212" s="90"/>
      <c r="VRQ212" s="1"/>
      <c r="VRR212" s="90"/>
      <c r="VRS212" s="1"/>
      <c r="VRT212" s="90"/>
      <c r="VRU212" s="1"/>
      <c r="VRV212" s="90"/>
      <c r="VRW212" s="1"/>
      <c r="VRX212" s="90"/>
      <c r="VRY212" s="1"/>
      <c r="VRZ212" s="90"/>
      <c r="VSA212" s="1"/>
      <c r="VSB212" s="90"/>
      <c r="VSC212" s="1"/>
      <c r="VSD212" s="90"/>
      <c r="VSE212" s="1"/>
      <c r="VSF212" s="90"/>
      <c r="VSG212" s="1"/>
      <c r="VSH212" s="90"/>
      <c r="VSI212" s="1"/>
      <c r="VSJ212" s="90"/>
      <c r="VSK212" s="1"/>
      <c r="VSL212" s="90"/>
      <c r="VSM212" s="1"/>
      <c r="VSN212" s="90"/>
      <c r="VSO212" s="1"/>
      <c r="VSP212" s="90"/>
      <c r="VSQ212" s="1"/>
      <c r="VSR212" s="90"/>
      <c r="VSS212" s="1"/>
      <c r="VST212" s="90"/>
      <c r="VSU212" s="1"/>
      <c r="VSV212" s="90"/>
      <c r="VSW212" s="1"/>
      <c r="VSX212" s="90"/>
      <c r="VSY212" s="1"/>
      <c r="VSZ212" s="90"/>
      <c r="VTA212" s="1"/>
      <c r="VTB212" s="90"/>
      <c r="VTC212" s="1"/>
      <c r="VTD212" s="90"/>
      <c r="VTE212" s="1"/>
      <c r="VTF212" s="90"/>
      <c r="VTG212" s="1"/>
      <c r="VTH212" s="90"/>
      <c r="VTI212" s="1"/>
      <c r="VTJ212" s="90"/>
      <c r="VTK212" s="1"/>
      <c r="VTL212" s="90"/>
      <c r="VTM212" s="1"/>
      <c r="VTN212" s="90"/>
      <c r="VTO212" s="1"/>
      <c r="VTP212" s="90"/>
      <c r="VTQ212" s="1"/>
      <c r="VTR212" s="90"/>
      <c r="VTS212" s="1"/>
      <c r="VTT212" s="90"/>
      <c r="VTU212" s="1"/>
      <c r="VTV212" s="90"/>
      <c r="VTW212" s="1"/>
      <c r="VTX212" s="90"/>
      <c r="VTY212" s="1"/>
      <c r="VTZ212" s="90"/>
      <c r="VUA212" s="1"/>
      <c r="VUB212" s="90"/>
      <c r="VUC212" s="1"/>
      <c r="VUD212" s="90"/>
      <c r="VUE212" s="1"/>
      <c r="VUF212" s="90"/>
      <c r="VUG212" s="1"/>
      <c r="VUH212" s="90"/>
      <c r="VUI212" s="1"/>
      <c r="VUJ212" s="90"/>
      <c r="VUK212" s="1"/>
      <c r="VUL212" s="90"/>
      <c r="VUM212" s="1"/>
      <c r="VUN212" s="90"/>
      <c r="VUO212" s="1"/>
      <c r="VUP212" s="90"/>
      <c r="VUQ212" s="1"/>
      <c r="VUR212" s="90"/>
      <c r="VUS212" s="1"/>
      <c r="VUT212" s="90"/>
      <c r="VUU212" s="1"/>
      <c r="VUV212" s="90"/>
      <c r="VUW212" s="1"/>
      <c r="VUX212" s="90"/>
      <c r="VUY212" s="1"/>
      <c r="VUZ212" s="90"/>
      <c r="VVA212" s="1"/>
      <c r="VVB212" s="90"/>
      <c r="VVC212" s="1"/>
      <c r="VVD212" s="90"/>
      <c r="VVE212" s="1"/>
      <c r="VVF212" s="90"/>
      <c r="VVG212" s="1"/>
      <c r="VVH212" s="90"/>
      <c r="VVI212" s="1"/>
      <c r="VVJ212" s="90"/>
      <c r="VVK212" s="1"/>
      <c r="VVL212" s="90"/>
      <c r="VVM212" s="1"/>
      <c r="VVN212" s="90"/>
      <c r="VVO212" s="1"/>
      <c r="VVP212" s="90"/>
      <c r="VVQ212" s="1"/>
      <c r="VVR212" s="90"/>
      <c r="VVS212" s="1"/>
      <c r="VVT212" s="90"/>
      <c r="VVU212" s="1"/>
      <c r="VVV212" s="90"/>
      <c r="VVW212" s="1"/>
      <c r="VVX212" s="90"/>
      <c r="VVY212" s="1"/>
      <c r="VVZ212" s="90"/>
      <c r="VWA212" s="1"/>
      <c r="VWB212" s="90"/>
      <c r="VWC212" s="1"/>
      <c r="VWD212" s="90"/>
      <c r="VWE212" s="1"/>
      <c r="VWF212" s="90"/>
      <c r="VWG212" s="1"/>
      <c r="VWH212" s="90"/>
      <c r="VWI212" s="1"/>
      <c r="VWJ212" s="90"/>
      <c r="VWK212" s="1"/>
      <c r="VWL212" s="90"/>
      <c r="VWM212" s="1"/>
      <c r="VWN212" s="90"/>
      <c r="VWO212" s="1"/>
      <c r="VWP212" s="90"/>
      <c r="VWQ212" s="1"/>
      <c r="VWR212" s="90"/>
      <c r="VWS212" s="1"/>
      <c r="VWT212" s="90"/>
      <c r="VWU212" s="1"/>
      <c r="VWV212" s="90"/>
      <c r="VWW212" s="1"/>
      <c r="VWX212" s="90"/>
      <c r="VWY212" s="1"/>
      <c r="VWZ212" s="90"/>
      <c r="VXA212" s="1"/>
      <c r="VXB212" s="90"/>
      <c r="VXC212" s="1"/>
      <c r="VXD212" s="90"/>
      <c r="VXE212" s="1"/>
      <c r="VXF212" s="90"/>
      <c r="VXG212" s="1"/>
      <c r="VXH212" s="90"/>
      <c r="VXI212" s="1"/>
      <c r="VXJ212" s="90"/>
      <c r="VXK212" s="1"/>
      <c r="VXL212" s="90"/>
      <c r="VXM212" s="1"/>
      <c r="VXN212" s="90"/>
      <c r="VXO212" s="1"/>
      <c r="VXP212" s="90"/>
      <c r="VXQ212" s="1"/>
      <c r="VXR212" s="90"/>
      <c r="VXS212" s="1"/>
      <c r="VXT212" s="90"/>
      <c r="VXU212" s="1"/>
      <c r="VXV212" s="90"/>
      <c r="VXW212" s="1"/>
      <c r="VXX212" s="90"/>
      <c r="VXY212" s="1"/>
      <c r="VXZ212" s="90"/>
      <c r="VYA212" s="1"/>
      <c r="VYB212" s="90"/>
      <c r="VYC212" s="1"/>
      <c r="VYD212" s="90"/>
      <c r="VYE212" s="1"/>
      <c r="VYF212" s="90"/>
      <c r="VYG212" s="1"/>
      <c r="VYH212" s="90"/>
      <c r="VYI212" s="1"/>
      <c r="VYJ212" s="90"/>
      <c r="VYK212" s="1"/>
      <c r="VYL212" s="90"/>
      <c r="VYM212" s="1"/>
      <c r="VYN212" s="90"/>
      <c r="VYO212" s="1"/>
      <c r="VYP212" s="90"/>
      <c r="VYQ212" s="1"/>
      <c r="VYR212" s="90"/>
      <c r="VYS212" s="1"/>
      <c r="VYT212" s="90"/>
      <c r="VYU212" s="1"/>
      <c r="VYV212" s="90"/>
      <c r="VYW212" s="1"/>
      <c r="VYX212" s="90"/>
      <c r="VYY212" s="1"/>
      <c r="VYZ212" s="90"/>
      <c r="VZA212" s="1"/>
      <c r="VZB212" s="90"/>
      <c r="VZC212" s="1"/>
      <c r="VZD212" s="90"/>
      <c r="VZE212" s="1"/>
      <c r="VZF212" s="90"/>
      <c r="VZG212" s="1"/>
      <c r="VZH212" s="90"/>
      <c r="VZI212" s="1"/>
      <c r="VZJ212" s="90"/>
      <c r="VZK212" s="1"/>
      <c r="VZL212" s="90"/>
      <c r="VZM212" s="1"/>
      <c r="VZN212" s="90"/>
      <c r="VZO212" s="1"/>
      <c r="VZP212" s="90"/>
      <c r="VZQ212" s="1"/>
      <c r="VZR212" s="90"/>
      <c r="VZS212" s="1"/>
      <c r="VZT212" s="90"/>
      <c r="VZU212" s="1"/>
      <c r="VZV212" s="90"/>
      <c r="VZW212" s="1"/>
      <c r="VZX212" s="90"/>
      <c r="VZY212" s="1"/>
      <c r="VZZ212" s="90"/>
      <c r="WAA212" s="1"/>
      <c r="WAB212" s="90"/>
      <c r="WAC212" s="1"/>
      <c r="WAD212" s="90"/>
      <c r="WAE212" s="1"/>
      <c r="WAF212" s="90"/>
      <c r="WAG212" s="1"/>
      <c r="WAH212" s="90"/>
      <c r="WAI212" s="1"/>
      <c r="WAJ212" s="90"/>
      <c r="WAK212" s="1"/>
      <c r="WAL212" s="90"/>
      <c r="WAM212" s="1"/>
      <c r="WAN212" s="90"/>
      <c r="WAO212" s="1"/>
      <c r="WAP212" s="90"/>
      <c r="WAQ212" s="1"/>
      <c r="WAR212" s="90"/>
      <c r="WAS212" s="1"/>
      <c r="WAT212" s="90"/>
      <c r="WAU212" s="1"/>
      <c r="WAV212" s="90"/>
      <c r="WAW212" s="1"/>
      <c r="WAX212" s="90"/>
      <c r="WAY212" s="1"/>
      <c r="WAZ212" s="90"/>
      <c r="WBA212" s="1"/>
      <c r="WBB212" s="90"/>
      <c r="WBC212" s="1"/>
      <c r="WBD212" s="90"/>
      <c r="WBE212" s="1"/>
      <c r="WBF212" s="90"/>
      <c r="WBG212" s="1"/>
      <c r="WBH212" s="90"/>
      <c r="WBI212" s="1"/>
      <c r="WBJ212" s="90"/>
      <c r="WBK212" s="1"/>
      <c r="WBL212" s="90"/>
      <c r="WBM212" s="1"/>
      <c r="WBN212" s="90"/>
      <c r="WBO212" s="1"/>
      <c r="WBP212" s="90"/>
      <c r="WBQ212" s="1"/>
      <c r="WBR212" s="90"/>
      <c r="WBS212" s="1"/>
      <c r="WBT212" s="90"/>
      <c r="WBU212" s="1"/>
      <c r="WBV212" s="90"/>
      <c r="WBW212" s="1"/>
      <c r="WBX212" s="90"/>
      <c r="WBY212" s="1"/>
      <c r="WBZ212" s="90"/>
      <c r="WCA212" s="1"/>
      <c r="WCB212" s="90"/>
      <c r="WCC212" s="1"/>
      <c r="WCD212" s="90"/>
      <c r="WCE212" s="1"/>
      <c r="WCF212" s="90"/>
      <c r="WCG212" s="1"/>
      <c r="WCH212" s="90"/>
      <c r="WCI212" s="1"/>
      <c r="WCJ212" s="90"/>
      <c r="WCK212" s="1"/>
      <c r="WCL212" s="90"/>
      <c r="WCM212" s="1"/>
      <c r="WCN212" s="90"/>
      <c r="WCO212" s="1"/>
      <c r="WCP212" s="90"/>
      <c r="WCQ212" s="1"/>
      <c r="WCR212" s="90"/>
      <c r="WCS212" s="1"/>
      <c r="WCT212" s="90"/>
      <c r="WCU212" s="1"/>
      <c r="WCV212" s="90"/>
      <c r="WCW212" s="1"/>
      <c r="WCX212" s="90"/>
      <c r="WCY212" s="1"/>
      <c r="WCZ212" s="90"/>
      <c r="WDA212" s="1"/>
      <c r="WDB212" s="90"/>
      <c r="WDC212" s="1"/>
      <c r="WDD212" s="90"/>
      <c r="WDE212" s="1"/>
      <c r="WDF212" s="90"/>
      <c r="WDG212" s="1"/>
      <c r="WDH212" s="90"/>
      <c r="WDI212" s="1"/>
      <c r="WDJ212" s="90"/>
      <c r="WDK212" s="1"/>
      <c r="WDL212" s="90"/>
      <c r="WDM212" s="1"/>
      <c r="WDN212" s="90"/>
      <c r="WDO212" s="1"/>
      <c r="WDP212" s="90"/>
      <c r="WDQ212" s="1"/>
      <c r="WDR212" s="90"/>
      <c r="WDS212" s="1"/>
      <c r="WDT212" s="90"/>
      <c r="WDU212" s="1"/>
      <c r="WDV212" s="90"/>
      <c r="WDW212" s="1"/>
      <c r="WDX212" s="90"/>
      <c r="WDY212" s="1"/>
      <c r="WDZ212" s="90"/>
      <c r="WEA212" s="1"/>
      <c r="WEB212" s="90"/>
      <c r="WEC212" s="1"/>
      <c r="WED212" s="90"/>
      <c r="WEE212" s="1"/>
      <c r="WEF212" s="90"/>
      <c r="WEG212" s="1"/>
      <c r="WEH212" s="90"/>
      <c r="WEI212" s="1"/>
      <c r="WEJ212" s="90"/>
      <c r="WEK212" s="1"/>
      <c r="WEL212" s="90"/>
      <c r="WEM212" s="1"/>
      <c r="WEN212" s="90"/>
      <c r="WEO212" s="1"/>
      <c r="WEP212" s="90"/>
      <c r="WEQ212" s="1"/>
      <c r="WER212" s="90"/>
      <c r="WES212" s="1"/>
      <c r="WET212" s="90"/>
      <c r="WEU212" s="1"/>
      <c r="WEV212" s="90"/>
      <c r="WEW212" s="1"/>
      <c r="WEX212" s="90"/>
      <c r="WEY212" s="1"/>
      <c r="WEZ212" s="90"/>
      <c r="WFA212" s="1"/>
      <c r="WFB212" s="90"/>
      <c r="WFC212" s="1"/>
      <c r="WFD212" s="90"/>
      <c r="WFE212" s="1"/>
      <c r="WFF212" s="90"/>
      <c r="WFG212" s="1"/>
      <c r="WFH212" s="90"/>
      <c r="WFI212" s="1"/>
      <c r="WFJ212" s="90"/>
      <c r="WFK212" s="1"/>
      <c r="WFL212" s="90"/>
      <c r="WFM212" s="1"/>
      <c r="WFN212" s="90"/>
      <c r="WFO212" s="1"/>
      <c r="WFP212" s="90"/>
      <c r="WFQ212" s="1"/>
      <c r="WFR212" s="90"/>
      <c r="WFS212" s="1"/>
      <c r="WFT212" s="90"/>
      <c r="WFU212" s="1"/>
      <c r="WFV212" s="90"/>
      <c r="WFW212" s="1"/>
      <c r="WFX212" s="90"/>
      <c r="WFY212" s="1"/>
      <c r="WFZ212" s="90"/>
      <c r="WGA212" s="1"/>
      <c r="WGB212" s="90"/>
      <c r="WGC212" s="1"/>
      <c r="WGD212" s="90"/>
      <c r="WGE212" s="1"/>
      <c r="WGF212" s="90"/>
      <c r="WGG212" s="1"/>
      <c r="WGH212" s="90"/>
      <c r="WGI212" s="1"/>
      <c r="WGJ212" s="90"/>
      <c r="WGK212" s="1"/>
      <c r="WGL212" s="90"/>
      <c r="WGM212" s="1"/>
      <c r="WGN212" s="90"/>
      <c r="WGO212" s="1"/>
      <c r="WGP212" s="90"/>
      <c r="WGQ212" s="1"/>
      <c r="WGR212" s="90"/>
      <c r="WGS212" s="1"/>
      <c r="WGT212" s="90"/>
      <c r="WGU212" s="1"/>
      <c r="WGV212" s="90"/>
      <c r="WGW212" s="1"/>
      <c r="WGX212" s="90"/>
      <c r="WGY212" s="1"/>
      <c r="WGZ212" s="90"/>
      <c r="WHA212" s="1"/>
      <c r="WHB212" s="90"/>
      <c r="WHC212" s="1"/>
      <c r="WHD212" s="90"/>
      <c r="WHE212" s="1"/>
      <c r="WHF212" s="90"/>
      <c r="WHG212" s="1"/>
      <c r="WHH212" s="90"/>
      <c r="WHI212" s="1"/>
      <c r="WHJ212" s="90"/>
      <c r="WHK212" s="1"/>
      <c r="WHL212" s="90"/>
      <c r="WHM212" s="1"/>
      <c r="WHN212" s="90"/>
      <c r="WHO212" s="1"/>
      <c r="WHP212" s="90"/>
      <c r="WHQ212" s="1"/>
      <c r="WHR212" s="90"/>
      <c r="WHS212" s="1"/>
      <c r="WHT212" s="90"/>
      <c r="WHU212" s="1"/>
      <c r="WHV212" s="90"/>
      <c r="WHW212" s="1"/>
      <c r="WHX212" s="90"/>
      <c r="WHY212" s="1"/>
      <c r="WHZ212" s="90"/>
      <c r="WIA212" s="1"/>
      <c r="WIB212" s="90"/>
      <c r="WIC212" s="1"/>
      <c r="WID212" s="90"/>
      <c r="WIE212" s="1"/>
      <c r="WIF212" s="90"/>
      <c r="WIG212" s="1"/>
      <c r="WIH212" s="90"/>
      <c r="WII212" s="1"/>
      <c r="WIJ212" s="90"/>
      <c r="WIK212" s="1"/>
      <c r="WIL212" s="90"/>
      <c r="WIM212" s="1"/>
      <c r="WIN212" s="90"/>
      <c r="WIO212" s="1"/>
      <c r="WIP212" s="90"/>
      <c r="WIQ212" s="1"/>
      <c r="WIR212" s="90"/>
      <c r="WIS212" s="1"/>
      <c r="WIT212" s="90"/>
      <c r="WIU212" s="1"/>
      <c r="WIV212" s="90"/>
      <c r="WIW212" s="1"/>
      <c r="WIX212" s="90"/>
      <c r="WIY212" s="1"/>
      <c r="WIZ212" s="90"/>
      <c r="WJA212" s="1"/>
      <c r="WJB212" s="90"/>
      <c r="WJC212" s="1"/>
      <c r="WJD212" s="90"/>
      <c r="WJE212" s="1"/>
      <c r="WJF212" s="90"/>
      <c r="WJG212" s="1"/>
      <c r="WJH212" s="90"/>
      <c r="WJI212" s="1"/>
      <c r="WJJ212" s="90"/>
      <c r="WJK212" s="1"/>
      <c r="WJL212" s="90"/>
      <c r="WJM212" s="1"/>
      <c r="WJN212" s="90"/>
      <c r="WJO212" s="1"/>
      <c r="WJP212" s="90"/>
      <c r="WJQ212" s="1"/>
      <c r="WJR212" s="90"/>
      <c r="WJS212" s="1"/>
      <c r="WJT212" s="90"/>
      <c r="WJU212" s="1"/>
      <c r="WJV212" s="90"/>
      <c r="WJW212" s="1"/>
      <c r="WJX212" s="90"/>
      <c r="WJY212" s="1"/>
      <c r="WJZ212" s="90"/>
      <c r="WKA212" s="1"/>
      <c r="WKB212" s="90"/>
      <c r="WKC212" s="1"/>
      <c r="WKD212" s="90"/>
      <c r="WKE212" s="1"/>
      <c r="WKF212" s="90"/>
      <c r="WKG212" s="1"/>
      <c r="WKH212" s="90"/>
      <c r="WKI212" s="1"/>
      <c r="WKJ212" s="90"/>
      <c r="WKK212" s="1"/>
      <c r="WKL212" s="90"/>
      <c r="WKM212" s="1"/>
      <c r="WKN212" s="90"/>
      <c r="WKO212" s="1"/>
      <c r="WKP212" s="90"/>
      <c r="WKQ212" s="1"/>
      <c r="WKR212" s="90"/>
      <c r="WKS212" s="1"/>
      <c r="WKT212" s="90"/>
      <c r="WKU212" s="1"/>
      <c r="WKV212" s="90"/>
      <c r="WKW212" s="1"/>
      <c r="WKX212" s="90"/>
      <c r="WKY212" s="1"/>
      <c r="WKZ212" s="90"/>
      <c r="WLA212" s="1"/>
      <c r="WLB212" s="90"/>
      <c r="WLC212" s="1"/>
      <c r="WLD212" s="90"/>
      <c r="WLE212" s="1"/>
      <c r="WLF212" s="90"/>
      <c r="WLG212" s="1"/>
      <c r="WLH212" s="90"/>
      <c r="WLI212" s="1"/>
      <c r="WLJ212" s="90"/>
      <c r="WLK212" s="1"/>
      <c r="WLL212" s="90"/>
      <c r="WLM212" s="1"/>
      <c r="WLN212" s="90"/>
      <c r="WLO212" s="1"/>
      <c r="WLP212" s="90"/>
      <c r="WLQ212" s="1"/>
      <c r="WLR212" s="90"/>
      <c r="WLS212" s="1"/>
      <c r="WLT212" s="90"/>
      <c r="WLU212" s="1"/>
      <c r="WLV212" s="90"/>
      <c r="WLW212" s="1"/>
      <c r="WLX212" s="90"/>
      <c r="WLY212" s="1"/>
      <c r="WLZ212" s="90"/>
      <c r="WMA212" s="1"/>
      <c r="WMB212" s="90"/>
      <c r="WMC212" s="1"/>
      <c r="WMD212" s="90"/>
      <c r="WME212" s="1"/>
      <c r="WMF212" s="90"/>
      <c r="WMG212" s="1"/>
      <c r="WMH212" s="90"/>
      <c r="WMI212" s="1"/>
      <c r="WMJ212" s="90"/>
      <c r="WMK212" s="1"/>
      <c r="WML212" s="90"/>
      <c r="WMM212" s="1"/>
      <c r="WMN212" s="90"/>
      <c r="WMO212" s="1"/>
      <c r="WMP212" s="90"/>
      <c r="WMQ212" s="1"/>
      <c r="WMR212" s="90"/>
      <c r="WMS212" s="1"/>
      <c r="WMT212" s="90"/>
      <c r="WMU212" s="1"/>
      <c r="WMV212" s="90"/>
      <c r="WMW212" s="1"/>
      <c r="WMX212" s="90"/>
      <c r="WMY212" s="1"/>
      <c r="WMZ212" s="90"/>
      <c r="WNA212" s="1"/>
      <c r="WNB212" s="90"/>
      <c r="WNC212" s="1"/>
      <c r="WND212" s="90"/>
      <c r="WNE212" s="1"/>
      <c r="WNF212" s="90"/>
      <c r="WNG212" s="1"/>
      <c r="WNH212" s="90"/>
      <c r="WNI212" s="1"/>
      <c r="WNJ212" s="90"/>
      <c r="WNK212" s="1"/>
      <c r="WNL212" s="90"/>
      <c r="WNM212" s="1"/>
      <c r="WNN212" s="90"/>
      <c r="WNO212" s="1"/>
      <c r="WNP212" s="90"/>
      <c r="WNQ212" s="1"/>
      <c r="WNR212" s="90"/>
      <c r="WNS212" s="1"/>
      <c r="WNT212" s="90"/>
      <c r="WNU212" s="1"/>
      <c r="WNV212" s="90"/>
      <c r="WNW212" s="1"/>
      <c r="WNX212" s="90"/>
      <c r="WNY212" s="1"/>
      <c r="WNZ212" s="90"/>
      <c r="WOA212" s="1"/>
      <c r="WOB212" s="90"/>
      <c r="WOC212" s="1"/>
      <c r="WOD212" s="90"/>
      <c r="WOE212" s="1"/>
      <c r="WOF212" s="90"/>
      <c r="WOG212" s="1"/>
      <c r="WOH212" s="90"/>
      <c r="WOI212" s="1"/>
      <c r="WOJ212" s="90"/>
      <c r="WOK212" s="1"/>
      <c r="WOL212" s="90"/>
      <c r="WOM212" s="1"/>
      <c r="WON212" s="90"/>
      <c r="WOO212" s="1"/>
      <c r="WOP212" s="90"/>
      <c r="WOQ212" s="1"/>
      <c r="WOR212" s="90"/>
      <c r="WOS212" s="1"/>
      <c r="WOT212" s="90"/>
      <c r="WOU212" s="1"/>
      <c r="WOV212" s="90"/>
      <c r="WOW212" s="1"/>
      <c r="WOX212" s="90"/>
      <c r="WOY212" s="1"/>
      <c r="WOZ212" s="90"/>
      <c r="WPA212" s="1"/>
      <c r="WPB212" s="90"/>
      <c r="WPC212" s="1"/>
      <c r="WPD212" s="90"/>
      <c r="WPE212" s="1"/>
      <c r="WPF212" s="90"/>
      <c r="WPG212" s="1"/>
      <c r="WPH212" s="90"/>
      <c r="WPI212" s="1"/>
      <c r="WPJ212" s="90"/>
      <c r="WPK212" s="1"/>
      <c r="WPL212" s="90"/>
      <c r="WPM212" s="1"/>
      <c r="WPN212" s="90"/>
      <c r="WPO212" s="1"/>
      <c r="WPP212" s="90"/>
      <c r="WPQ212" s="1"/>
      <c r="WPR212" s="90"/>
      <c r="WPS212" s="1"/>
      <c r="WPT212" s="90"/>
      <c r="WPU212" s="1"/>
      <c r="WPV212" s="90"/>
      <c r="WPW212" s="1"/>
      <c r="WPX212" s="90"/>
      <c r="WPY212" s="1"/>
      <c r="WPZ212" s="90"/>
      <c r="WQA212" s="1"/>
      <c r="WQB212" s="90"/>
      <c r="WQC212" s="1"/>
      <c r="WQD212" s="90"/>
      <c r="WQE212" s="1"/>
      <c r="WQF212" s="90"/>
      <c r="WQG212" s="1"/>
      <c r="WQH212" s="90"/>
      <c r="WQI212" s="1"/>
      <c r="WQJ212" s="90"/>
      <c r="WQK212" s="1"/>
      <c r="WQL212" s="90"/>
      <c r="WQM212" s="1"/>
      <c r="WQN212" s="90"/>
      <c r="WQO212" s="1"/>
      <c r="WQP212" s="90"/>
      <c r="WQQ212" s="1"/>
      <c r="WQR212" s="90"/>
      <c r="WQS212" s="1"/>
      <c r="WQT212" s="90"/>
      <c r="WQU212" s="1"/>
      <c r="WQV212" s="90"/>
      <c r="WQW212" s="1"/>
      <c r="WQX212" s="90"/>
      <c r="WQY212" s="1"/>
      <c r="WQZ212" s="90"/>
      <c r="WRA212" s="1"/>
      <c r="WRB212" s="90"/>
      <c r="WRC212" s="1"/>
      <c r="WRD212" s="90"/>
      <c r="WRE212" s="1"/>
      <c r="WRF212" s="90"/>
      <c r="WRG212" s="1"/>
      <c r="WRH212" s="90"/>
      <c r="WRI212" s="1"/>
      <c r="WRJ212" s="90"/>
      <c r="WRK212" s="1"/>
      <c r="WRL212" s="90"/>
      <c r="WRM212" s="1"/>
      <c r="WRN212" s="90"/>
      <c r="WRO212" s="1"/>
      <c r="WRP212" s="90"/>
      <c r="WRQ212" s="1"/>
      <c r="WRR212" s="90"/>
      <c r="WRS212" s="1"/>
      <c r="WRT212" s="90"/>
      <c r="WRU212" s="1"/>
      <c r="WRV212" s="90"/>
      <c r="WRW212" s="1"/>
      <c r="WRX212" s="90"/>
      <c r="WRY212" s="1"/>
      <c r="WRZ212" s="90"/>
      <c r="WSA212" s="1"/>
      <c r="WSB212" s="90"/>
      <c r="WSC212" s="1"/>
      <c r="WSD212" s="90"/>
      <c r="WSE212" s="1"/>
      <c r="WSF212" s="90"/>
      <c r="WSG212" s="1"/>
      <c r="WSH212" s="90"/>
      <c r="WSI212" s="1"/>
      <c r="WSJ212" s="90"/>
      <c r="WSK212" s="1"/>
      <c r="WSL212" s="90"/>
      <c r="WSM212" s="1"/>
      <c r="WSN212" s="90"/>
      <c r="WSO212" s="1"/>
      <c r="WSP212" s="90"/>
      <c r="WSQ212" s="1"/>
      <c r="WSR212" s="90"/>
      <c r="WSS212" s="1"/>
      <c r="WST212" s="90"/>
      <c r="WSU212" s="1"/>
      <c r="WSV212" s="90"/>
      <c r="WSW212" s="1"/>
      <c r="WSX212" s="90"/>
      <c r="WSY212" s="1"/>
      <c r="WSZ212" s="90"/>
      <c r="WTA212" s="1"/>
      <c r="WTB212" s="90"/>
      <c r="WTC212" s="1"/>
      <c r="WTD212" s="90"/>
      <c r="WTE212" s="1"/>
      <c r="WTF212" s="90"/>
      <c r="WTG212" s="1"/>
      <c r="WTH212" s="90"/>
      <c r="WTI212" s="1"/>
      <c r="WTJ212" s="90"/>
      <c r="WTK212" s="1"/>
      <c r="WTL212" s="90"/>
      <c r="WTM212" s="1"/>
      <c r="WTN212" s="90"/>
      <c r="WTO212" s="1"/>
      <c r="WTP212" s="90"/>
      <c r="WTQ212" s="1"/>
      <c r="WTR212" s="90"/>
      <c r="WTS212" s="1"/>
      <c r="WTT212" s="90"/>
      <c r="WTU212" s="1"/>
      <c r="WTV212" s="90"/>
      <c r="WTW212" s="1"/>
      <c r="WTX212" s="90"/>
      <c r="WTY212" s="1"/>
      <c r="WTZ212" s="90"/>
      <c r="WUA212" s="1"/>
      <c r="WUB212" s="90"/>
      <c r="WUC212" s="1"/>
      <c r="WUD212" s="90"/>
      <c r="WUE212" s="1"/>
      <c r="WUF212" s="90"/>
      <c r="WUG212" s="1"/>
      <c r="WUH212" s="90"/>
      <c r="WUI212" s="1"/>
      <c r="WUJ212" s="90"/>
      <c r="WUK212" s="1"/>
      <c r="WUL212" s="90"/>
      <c r="WUM212" s="1"/>
      <c r="WUN212" s="90"/>
      <c r="WUO212" s="1"/>
      <c r="WUP212" s="90"/>
      <c r="WUQ212" s="1"/>
      <c r="WUR212" s="90"/>
      <c r="WUS212" s="1"/>
      <c r="WUT212" s="90"/>
      <c r="WUU212" s="1"/>
      <c r="WUV212" s="90"/>
      <c r="WUW212" s="1"/>
      <c r="WUX212" s="90"/>
      <c r="WUY212" s="1"/>
      <c r="WUZ212" s="90"/>
      <c r="WVA212" s="1"/>
      <c r="WVB212" s="90"/>
      <c r="WVC212" s="1"/>
      <c r="WVD212" s="90"/>
      <c r="WVE212" s="1"/>
      <c r="WVF212" s="90"/>
      <c r="WVG212" s="1"/>
      <c r="WVH212" s="90"/>
      <c r="WVI212" s="1"/>
      <c r="WVJ212" s="90"/>
      <c r="WVK212" s="1"/>
      <c r="WVL212" s="90"/>
      <c r="WVM212" s="1"/>
      <c r="WVN212" s="90"/>
      <c r="WVO212" s="1"/>
      <c r="WVP212" s="90"/>
      <c r="WVQ212" s="1"/>
      <c r="WVR212" s="90"/>
      <c r="WVS212" s="1"/>
      <c r="WVT212" s="90"/>
      <c r="WVU212" s="1"/>
      <c r="WVV212" s="90"/>
      <c r="WVW212" s="1"/>
      <c r="WVX212" s="90"/>
      <c r="WVY212" s="1"/>
      <c r="WVZ212" s="90"/>
      <c r="WWA212" s="1"/>
      <c r="WWB212" s="90"/>
      <c r="WWC212" s="1"/>
      <c r="WWD212" s="90"/>
      <c r="WWE212" s="1"/>
      <c r="WWF212" s="90"/>
      <c r="WWG212" s="1"/>
      <c r="WWH212" s="90"/>
      <c r="WWI212" s="1"/>
      <c r="WWJ212" s="90"/>
      <c r="WWK212" s="1"/>
      <c r="WWL212" s="90"/>
      <c r="WWM212" s="1"/>
      <c r="WWN212" s="90"/>
      <c r="WWO212" s="1"/>
      <c r="WWP212" s="90"/>
      <c r="WWQ212" s="1"/>
      <c r="WWR212" s="90"/>
      <c r="WWS212" s="1"/>
      <c r="WWT212" s="90"/>
      <c r="WWU212" s="1"/>
      <c r="WWV212" s="90"/>
      <c r="WWW212" s="1"/>
      <c r="WWX212" s="90"/>
      <c r="WWY212" s="1"/>
      <c r="WWZ212" s="90"/>
      <c r="WXA212" s="1"/>
      <c r="WXB212" s="90"/>
      <c r="WXC212" s="1"/>
      <c r="WXD212" s="90"/>
      <c r="WXE212" s="1"/>
      <c r="WXF212" s="90"/>
      <c r="WXG212" s="1"/>
      <c r="WXH212" s="90"/>
      <c r="WXI212" s="1"/>
      <c r="WXJ212" s="90"/>
      <c r="WXK212" s="1"/>
      <c r="WXL212" s="90"/>
      <c r="WXM212" s="1"/>
      <c r="WXN212" s="90"/>
      <c r="WXO212" s="1"/>
      <c r="WXP212" s="90"/>
      <c r="WXQ212" s="1"/>
      <c r="WXR212" s="90"/>
      <c r="WXS212" s="1"/>
      <c r="WXT212" s="90"/>
      <c r="WXU212" s="1"/>
      <c r="WXV212" s="90"/>
      <c r="WXW212" s="1"/>
      <c r="WXX212" s="90"/>
      <c r="WXY212" s="1"/>
      <c r="WXZ212" s="90"/>
      <c r="WYA212" s="1"/>
      <c r="WYB212" s="90"/>
      <c r="WYC212" s="1"/>
      <c r="WYD212" s="90"/>
      <c r="WYE212" s="1"/>
      <c r="WYF212" s="90"/>
      <c r="WYG212" s="1"/>
      <c r="WYH212" s="90"/>
      <c r="WYI212" s="1"/>
      <c r="WYJ212" s="90"/>
      <c r="WYK212" s="1"/>
      <c r="WYL212" s="90"/>
      <c r="WYM212" s="1"/>
      <c r="WYN212" s="90"/>
      <c r="WYO212" s="1"/>
      <c r="WYP212" s="90"/>
      <c r="WYQ212" s="1"/>
      <c r="WYR212" s="90"/>
      <c r="WYS212" s="1"/>
      <c r="WYT212" s="90"/>
      <c r="WYU212" s="1"/>
      <c r="WYV212" s="90"/>
      <c r="WYW212" s="1"/>
      <c r="WYX212" s="90"/>
      <c r="WYY212" s="1"/>
      <c r="WYZ212" s="90"/>
      <c r="WZA212" s="1"/>
      <c r="WZB212" s="90"/>
      <c r="WZC212" s="1"/>
      <c r="WZD212" s="90"/>
      <c r="WZE212" s="1"/>
      <c r="WZF212" s="90"/>
      <c r="WZG212" s="1"/>
      <c r="WZH212" s="90"/>
      <c r="WZI212" s="1"/>
      <c r="WZJ212" s="90"/>
      <c r="WZK212" s="1"/>
      <c r="WZL212" s="90"/>
      <c r="WZM212" s="1"/>
      <c r="WZN212" s="90"/>
      <c r="WZO212" s="1"/>
      <c r="WZP212" s="90"/>
      <c r="WZQ212" s="1"/>
      <c r="WZR212" s="90"/>
      <c r="WZS212" s="1"/>
      <c r="WZT212" s="90"/>
      <c r="WZU212" s="1"/>
      <c r="WZV212" s="90"/>
      <c r="WZW212" s="1"/>
      <c r="WZX212" s="90"/>
      <c r="WZY212" s="1"/>
      <c r="WZZ212" s="90"/>
      <c r="XAA212" s="1"/>
      <c r="XAB212" s="90"/>
      <c r="XAC212" s="1"/>
      <c r="XAD212" s="90"/>
      <c r="XAE212" s="1"/>
      <c r="XAF212" s="90"/>
      <c r="XAG212" s="1"/>
      <c r="XAH212" s="90"/>
      <c r="XAI212" s="1"/>
      <c r="XAJ212" s="90"/>
      <c r="XAK212" s="1"/>
      <c r="XAL212" s="90"/>
      <c r="XAM212" s="1"/>
      <c r="XAN212" s="90"/>
      <c r="XAO212" s="1"/>
      <c r="XAP212" s="90"/>
      <c r="XAQ212" s="1"/>
      <c r="XAR212" s="90"/>
      <c r="XAS212" s="1"/>
      <c r="XAT212" s="90"/>
      <c r="XAU212" s="1"/>
      <c r="XAV212" s="90"/>
      <c r="XAW212" s="1"/>
      <c r="XAX212" s="90"/>
      <c r="XAY212" s="1"/>
      <c r="XAZ212" s="90"/>
      <c r="XBA212" s="1"/>
      <c r="XBB212" s="90"/>
      <c r="XBC212" s="1"/>
      <c r="XBD212" s="90"/>
      <c r="XBE212" s="1"/>
      <c r="XBF212" s="90"/>
      <c r="XBG212" s="1"/>
      <c r="XBH212" s="90"/>
      <c r="XBI212" s="1"/>
      <c r="XBJ212" s="90"/>
      <c r="XBK212" s="1"/>
      <c r="XBL212" s="90"/>
      <c r="XBM212" s="1"/>
      <c r="XBN212" s="90"/>
      <c r="XBO212" s="1"/>
      <c r="XBP212" s="90"/>
      <c r="XBQ212" s="1"/>
      <c r="XBR212" s="90"/>
      <c r="XBS212" s="1"/>
      <c r="XBT212" s="90"/>
      <c r="XBU212" s="1"/>
      <c r="XBV212" s="90"/>
      <c r="XBW212" s="1"/>
      <c r="XBX212" s="90"/>
      <c r="XBY212" s="1"/>
      <c r="XBZ212" s="90"/>
      <c r="XCA212" s="1"/>
      <c r="XCB212" s="90"/>
      <c r="XCC212" s="1"/>
      <c r="XCD212" s="90"/>
      <c r="XCE212" s="1"/>
      <c r="XCF212" s="90"/>
      <c r="XCG212" s="1"/>
      <c r="XCH212" s="90"/>
      <c r="XCI212" s="1"/>
      <c r="XCJ212" s="90"/>
      <c r="XCK212" s="1"/>
      <c r="XCL212" s="90"/>
      <c r="XCM212" s="1"/>
      <c r="XCN212" s="90"/>
      <c r="XCO212" s="1"/>
      <c r="XCP212" s="90"/>
      <c r="XCQ212" s="1"/>
      <c r="XCR212" s="90"/>
      <c r="XCS212" s="1"/>
      <c r="XCT212" s="90"/>
      <c r="XCU212" s="1"/>
      <c r="XCV212" s="90"/>
      <c r="XCW212" s="1"/>
      <c r="XCX212" s="90"/>
      <c r="XCY212" s="1"/>
      <c r="XCZ212" s="90"/>
      <c r="XDA212" s="1"/>
      <c r="XDB212" s="90"/>
      <c r="XDC212" s="1"/>
      <c r="XDD212" s="90"/>
      <c r="XDE212" s="1"/>
      <c r="XDF212" s="90"/>
      <c r="XDG212" s="1"/>
      <c r="XDH212" s="90"/>
      <c r="XDI212" s="1"/>
      <c r="XDJ212" s="90"/>
      <c r="XDK212" s="1"/>
      <c r="XDL212" s="90"/>
      <c r="XDM212" s="1"/>
      <c r="XDN212" s="90"/>
      <c r="XDO212" s="1"/>
      <c r="XDP212" s="90"/>
      <c r="XDQ212" s="1"/>
      <c r="XDR212" s="90"/>
      <c r="XDS212" s="1"/>
      <c r="XDT212" s="90"/>
      <c r="XDU212" s="1"/>
      <c r="XDV212" s="90"/>
      <c r="XDW212" s="1"/>
      <c r="XDX212" s="90"/>
      <c r="XDY212" s="1"/>
      <c r="XDZ212" s="90"/>
      <c r="XEA212" s="1"/>
      <c r="XEB212" s="90"/>
      <c r="XEC212" s="1"/>
      <c r="XED212" s="90"/>
      <c r="XEE212" s="1"/>
      <c r="XEF212" s="90"/>
      <c r="XEG212" s="1"/>
      <c r="XEH212" s="90"/>
      <c r="XEI212" s="1"/>
      <c r="XEJ212" s="90"/>
      <c r="XEK212" s="1"/>
      <c r="XEL212" s="90"/>
      <c r="XEM212" s="1"/>
      <c r="XEN212" s="90"/>
      <c r="XEO212" s="1"/>
      <c r="XEP212" s="90"/>
      <c r="XEQ212" s="1"/>
      <c r="XER212" s="90"/>
      <c r="XES212" s="1"/>
      <c r="XET212" s="90"/>
      <c r="XEU212" s="1"/>
      <c r="XEV212" s="90"/>
      <c r="XEW212" s="1"/>
      <c r="XEX212" s="90"/>
      <c r="XEY212" s="1"/>
      <c r="XEZ212" s="90"/>
      <c r="XFA212" s="1"/>
      <c r="XFB212" s="90"/>
      <c r="XFC212" s="1"/>
      <c r="XFD212" s="90"/>
    </row>
    <row r="213" spans="1:16384" customFormat="1" ht="20.149999999999999" customHeight="1">
      <c r="D213" s="1"/>
      <c r="E213" s="67" t="s">
        <v>1693</v>
      </c>
      <c r="F213" s="49">
        <f>SUM(F150:F210)</f>
        <v>146.26</v>
      </c>
      <c r="G213" s="49"/>
      <c r="H213" s="437">
        <f>SUM(H150:H210)</f>
        <v>2355.1599999999994</v>
      </c>
      <c r="I213" s="49">
        <f>SUM(I151:I195)</f>
        <v>-139</v>
      </c>
    </row>
    <row r="214" spans="1:16384" customFormat="1" ht="20.149999999999999" customHeight="1">
      <c r="D214" s="1"/>
      <c r="E214" s="67" t="s">
        <v>1761</v>
      </c>
      <c r="F214" s="49">
        <v>136.06</v>
      </c>
      <c r="G214" s="1"/>
      <c r="H214" s="437">
        <v>2355.16</v>
      </c>
      <c r="I214" s="49">
        <v>-139</v>
      </c>
    </row>
    <row r="215" spans="1:16384" customFormat="1" ht="20.149999999999999" customHeight="1">
      <c r="D215" s="1"/>
      <c r="E215" s="478" t="s">
        <v>1762</v>
      </c>
      <c r="F215" s="49">
        <f>F214-F213</f>
        <v>-10.199999999999989</v>
      </c>
      <c r="G215" s="49"/>
      <c r="H215" s="437">
        <f t="shared" ref="H215:I215" si="1">H214-H213</f>
        <v>0</v>
      </c>
      <c r="I215" s="49">
        <f t="shared" si="1"/>
        <v>0</v>
      </c>
    </row>
    <row r="216" spans="1:16384" customFormat="1" ht="20.149999999999999" customHeight="1">
      <c r="A216" s="441"/>
      <c r="B216" s="441"/>
      <c r="C216" s="441"/>
      <c r="D216" s="477"/>
      <c r="E216" s="477"/>
      <c r="F216" s="438"/>
      <c r="G216" s="477"/>
      <c r="H216" s="507"/>
      <c r="I216" s="438"/>
    </row>
    <row r="217" spans="1:16384" customFormat="1" ht="20.149999999999999" customHeight="1">
      <c r="D217" s="1"/>
      <c r="E217" s="1"/>
      <c r="F217" s="49"/>
      <c r="G217" s="1"/>
      <c r="H217" s="437"/>
      <c r="I217" s="49"/>
    </row>
    <row r="218" spans="1:16384" customFormat="1" ht="20.149999999999999" customHeight="1">
      <c r="D218" s="1"/>
      <c r="E218" s="67" t="s">
        <v>1693</v>
      </c>
      <c r="F218" s="49">
        <v>126.31</v>
      </c>
      <c r="G218" s="1"/>
      <c r="H218" s="437"/>
      <c r="I218" s="49"/>
    </row>
    <row r="219" spans="1:16384" customFormat="1" ht="20.149999999999999" customHeight="1">
      <c r="D219" s="1"/>
      <c r="E219" s="410" t="s">
        <v>1694</v>
      </c>
      <c r="F219" s="49"/>
      <c r="G219" s="1"/>
      <c r="H219" s="437"/>
      <c r="I219" s="49"/>
    </row>
    <row r="220" spans="1:16384" customFormat="1" ht="20.149999999999999" customHeight="1">
      <c r="D220" s="1"/>
      <c r="E220" s="410" t="s">
        <v>1695</v>
      </c>
      <c r="F220" s="49">
        <v>2</v>
      </c>
      <c r="G220" s="1"/>
      <c r="H220" s="437"/>
      <c r="I220" s="49"/>
    </row>
    <row r="221" spans="1:16384" customFormat="1" ht="20.149999999999999" customHeight="1">
      <c r="D221" s="1"/>
      <c r="E221" s="410" t="s">
        <v>1696</v>
      </c>
      <c r="F221" s="49">
        <v>2</v>
      </c>
      <c r="G221" s="1"/>
      <c r="H221" s="437"/>
      <c r="I221" s="49"/>
    </row>
    <row r="222" spans="1:16384" customFormat="1" ht="20.149999999999999" customHeight="1">
      <c r="D222" s="1"/>
      <c r="E222" s="410" t="s">
        <v>1697</v>
      </c>
      <c r="F222" s="49"/>
      <c r="G222" s="1"/>
      <c r="H222" s="437"/>
      <c r="I222" s="49"/>
    </row>
    <row r="223" spans="1:16384" customFormat="1" ht="20.149999999999999" customHeight="1">
      <c r="D223" s="1"/>
      <c r="E223" s="410" t="s">
        <v>1698</v>
      </c>
      <c r="F223" s="49"/>
      <c r="G223" s="1"/>
      <c r="H223" s="437"/>
      <c r="I223" s="49"/>
    </row>
    <row r="224" spans="1:16384" customFormat="1" ht="20.149999999999999" customHeight="1">
      <c r="D224" s="1"/>
      <c r="E224" s="410" t="s">
        <v>1699</v>
      </c>
      <c r="F224" s="49"/>
      <c r="G224" s="1"/>
      <c r="H224" s="437"/>
      <c r="I224" s="49"/>
    </row>
    <row r="225" spans="4:8" ht="20.149999999999999" customHeight="1">
      <c r="E225" s="410" t="s">
        <v>1700</v>
      </c>
    </row>
    <row r="226" spans="4:8" ht="20.149999999999999" customHeight="1">
      <c r="E226" s="410" t="s">
        <v>1701</v>
      </c>
    </row>
    <row r="227" spans="4:8" ht="20.149999999999999" customHeight="1">
      <c r="E227" s="410" t="s">
        <v>1702</v>
      </c>
    </row>
    <row r="228" spans="4:8" ht="20.149999999999999" customHeight="1">
      <c r="E228" s="410" t="s">
        <v>1702</v>
      </c>
    </row>
    <row r="229" spans="4:8" ht="20.149999999999999" customHeight="1">
      <c r="E229" s="410" t="s">
        <v>1702</v>
      </c>
    </row>
    <row r="230" spans="4:8" ht="20.149999999999999" customHeight="1">
      <c r="E230" s="410" t="s">
        <v>1703</v>
      </c>
    </row>
    <row r="231" spans="4:8" ht="20.149999999999999" customHeight="1">
      <c r="E231" s="410" t="s">
        <v>1704</v>
      </c>
    </row>
    <row r="233" spans="4:8" ht="20.149999999999999" customHeight="1">
      <c r="D233" s="124" t="s">
        <v>368</v>
      </c>
      <c r="E233" s="286" t="s">
        <v>1807</v>
      </c>
      <c r="F233" s="131">
        <v>39.700000000000003</v>
      </c>
      <c r="G233" s="1" t="s">
        <v>1772</v>
      </c>
    </row>
    <row r="234" spans="4:8" ht="20.149999999999999" customHeight="1">
      <c r="D234" s="124" t="s">
        <v>1808</v>
      </c>
      <c r="E234" s="443" t="s">
        <v>1809</v>
      </c>
      <c r="F234" s="131">
        <v>110.98</v>
      </c>
      <c r="G234" s="1" t="s">
        <v>1772</v>
      </c>
    </row>
    <row r="235" spans="4:8" ht="20.149999999999999" customHeight="1">
      <c r="D235" s="124">
        <v>37</v>
      </c>
      <c r="E235" s="286" t="s">
        <v>1810</v>
      </c>
      <c r="G235" s="1" t="s">
        <v>1714</v>
      </c>
      <c r="H235" s="437">
        <v>10</v>
      </c>
    </row>
    <row r="236" spans="4:8" ht="20.149999999999999" customHeight="1">
      <c r="D236" s="1" t="s">
        <v>53</v>
      </c>
      <c r="E236" s="509" t="s">
        <v>1811</v>
      </c>
      <c r="G236" s="1" t="s">
        <v>1772</v>
      </c>
      <c r="H236" s="508">
        <v>32.19</v>
      </c>
    </row>
    <row r="237" spans="4:8" ht="20.149999999999999" customHeight="1">
      <c r="D237" s="124" t="s">
        <v>236</v>
      </c>
      <c r="E237" s="443" t="s">
        <v>1812</v>
      </c>
      <c r="F237" s="49">
        <v>10</v>
      </c>
      <c r="G237" s="1" t="s">
        <v>1714</v>
      </c>
    </row>
    <row r="238" spans="4:8" ht="20.149999999999999" customHeight="1">
      <c r="D238" s="124" t="s">
        <v>27</v>
      </c>
      <c r="E238" s="435" t="s">
        <v>1795</v>
      </c>
      <c r="F238" s="49">
        <v>10</v>
      </c>
      <c r="G238" s="1" t="s">
        <v>1714</v>
      </c>
    </row>
    <row r="239" spans="4:8" ht="20.149999999999999" customHeight="1">
      <c r="D239" s="124" t="s">
        <v>45</v>
      </c>
      <c r="E239" s="124" t="s">
        <v>746</v>
      </c>
      <c r="F239" s="49">
        <v>10</v>
      </c>
      <c r="G239" s="1" t="s">
        <v>1714</v>
      </c>
    </row>
    <row r="240" spans="4:8" ht="20.149999999999999" customHeight="1">
      <c r="D240" s="135" t="s">
        <v>204</v>
      </c>
      <c r="E240" s="512" t="s">
        <v>1791</v>
      </c>
      <c r="F240" s="513">
        <v>10</v>
      </c>
      <c r="G240" s="172" t="s">
        <v>1714</v>
      </c>
    </row>
    <row r="242" spans="4:8" ht="20.149999999999999" customHeight="1">
      <c r="G242" s="319" t="s">
        <v>1813</v>
      </c>
      <c r="H242" s="678">
        <v>42.19</v>
      </c>
    </row>
    <row r="244" spans="4:8" ht="20.149999999999999" customHeight="1">
      <c r="E244" s="67" t="s">
        <v>1693</v>
      </c>
    </row>
    <row r="245" spans="4:8" ht="20.149999999999999" customHeight="1">
      <c r="E245" s="410" t="s">
        <v>1694</v>
      </c>
      <c r="H245" s="437">
        <v>3</v>
      </c>
    </row>
    <row r="246" spans="4:8" ht="20.149999999999999" customHeight="1">
      <c r="D246" s="1">
        <v>1</v>
      </c>
      <c r="E246" s="410" t="s">
        <v>1695</v>
      </c>
      <c r="F246" s="49">
        <v>3</v>
      </c>
    </row>
    <row r="247" spans="4:8" ht="20.149999999999999" customHeight="1">
      <c r="E247" s="410" t="s">
        <v>1696</v>
      </c>
      <c r="H247" s="437">
        <v>1</v>
      </c>
    </row>
    <row r="248" spans="4:8" ht="20.149999999999999" customHeight="1">
      <c r="E248" s="410" t="s">
        <v>1697</v>
      </c>
    </row>
    <row r="249" spans="4:8" ht="20.149999999999999" customHeight="1">
      <c r="E249" s="410" t="s">
        <v>1698</v>
      </c>
    </row>
    <row r="250" spans="4:8" ht="20.149999999999999" customHeight="1">
      <c r="E250" s="410" t="s">
        <v>1699</v>
      </c>
    </row>
    <row r="251" spans="4:8" ht="20.149999999999999" customHeight="1">
      <c r="E251" s="410" t="s">
        <v>1700</v>
      </c>
    </row>
    <row r="252" spans="4:8" ht="20.149999999999999" customHeight="1">
      <c r="E252" s="410" t="s">
        <v>1701</v>
      </c>
      <c r="H252" s="437">
        <v>1</v>
      </c>
    </row>
    <row r="253" spans="4:8" ht="20.149999999999999" customHeight="1">
      <c r="E253" s="410" t="s">
        <v>1702</v>
      </c>
    </row>
    <row r="254" spans="4:8" ht="20.149999999999999" customHeight="1">
      <c r="E254" s="410" t="s">
        <v>1702</v>
      </c>
    </row>
    <row r="255" spans="4:8" ht="20.149999999999999" customHeight="1">
      <c r="E255" s="410" t="s">
        <v>1702</v>
      </c>
    </row>
    <row r="256" spans="4:8" ht="20.149999999999999" customHeight="1">
      <c r="E256" s="410" t="s">
        <v>1703</v>
      </c>
    </row>
    <row r="257" spans="4:8" ht="20.149999999999999" customHeight="1">
      <c r="E257" s="410" t="s">
        <v>1704</v>
      </c>
    </row>
    <row r="259" spans="4:8" ht="20.149999999999999" customHeight="1">
      <c r="D259" s="1" t="s">
        <v>150</v>
      </c>
      <c r="E259" s="383" t="s">
        <v>1814</v>
      </c>
      <c r="G259" s="1" t="s">
        <v>1815</v>
      </c>
      <c r="H259" s="437">
        <v>35.64</v>
      </c>
    </row>
    <row r="260" spans="4:8" ht="20.149999999999999" customHeight="1">
      <c r="D260" s="1" t="s">
        <v>230</v>
      </c>
      <c r="E260" s="90" t="s">
        <v>1816</v>
      </c>
      <c r="G260" s="1" t="s">
        <v>1815</v>
      </c>
      <c r="H260" s="675">
        <v>49.5</v>
      </c>
    </row>
    <row r="261" spans="4:8" ht="20.149999999999999" customHeight="1">
      <c r="D261" s="124" t="s">
        <v>27</v>
      </c>
      <c r="E261" s="435" t="s">
        <v>1795</v>
      </c>
      <c r="F261" s="49">
        <v>-10</v>
      </c>
      <c r="G261" s="1" t="s">
        <v>1708</v>
      </c>
    </row>
    <row r="262" spans="4:8" ht="20.149999999999999" customHeight="1">
      <c r="D262" s="1" t="s">
        <v>79</v>
      </c>
      <c r="E262" s="124" t="s">
        <v>1817</v>
      </c>
      <c r="F262" s="49">
        <v>-10</v>
      </c>
      <c r="G262" s="1" t="s">
        <v>1712</v>
      </c>
    </row>
    <row r="263" spans="4:8" ht="20.149999999999999" customHeight="1">
      <c r="D263" s="1" t="s">
        <v>714</v>
      </c>
      <c r="E263" s="90" t="s">
        <v>1806</v>
      </c>
      <c r="F263" s="49">
        <v>-10</v>
      </c>
      <c r="G263" s="1" t="s">
        <v>1712</v>
      </c>
    </row>
    <row r="264" spans="4:8" ht="20.149999999999999" customHeight="1">
      <c r="D264" s="1" t="s">
        <v>817</v>
      </c>
      <c r="E264" s="90" t="s">
        <v>1818</v>
      </c>
      <c r="F264" s="49">
        <v>10</v>
      </c>
      <c r="G264" s="1" t="s">
        <v>1772</v>
      </c>
      <c r="H264" s="676">
        <v>22.5</v>
      </c>
    </row>
    <row r="265" spans="4:8" ht="20.149999999999999" customHeight="1">
      <c r="D265" s="124" t="s">
        <v>368</v>
      </c>
      <c r="E265" s="286" t="s">
        <v>1807</v>
      </c>
      <c r="F265" s="49">
        <v>-10</v>
      </c>
      <c r="G265" s="1" t="s">
        <v>1708</v>
      </c>
    </row>
    <row r="267" spans="4:8" ht="20.149999999999999" customHeight="1">
      <c r="E267" s="67" t="s">
        <v>1693</v>
      </c>
      <c r="F267" s="49">
        <f>+SUM(F218:F266)</f>
        <v>293.99</v>
      </c>
      <c r="G267" s="49"/>
      <c r="H267" s="437">
        <f>+SUM(H244:H265)</f>
        <v>112.64</v>
      </c>
    </row>
    <row r="268" spans="4:8" ht="20.149999999999999" customHeight="1">
      <c r="E268" s="67" t="s">
        <v>1761</v>
      </c>
      <c r="F268" s="49">
        <f>'Coin Counter'!G9</f>
        <v>108.4</v>
      </c>
      <c r="H268" s="437">
        <v>112.64</v>
      </c>
    </row>
    <row r="269" spans="4:8" ht="20.149999999999999" customHeight="1">
      <c r="E269" s="478" t="s">
        <v>1819</v>
      </c>
      <c r="F269" s="49">
        <f>F268-F267</f>
        <v>-185.59</v>
      </c>
      <c r="G269" s="49"/>
      <c r="H269" s="437">
        <f t="shared" ref="H269" si="2">H268-H267</f>
        <v>0</v>
      </c>
    </row>
    <row r="272" spans="4:8" ht="20.149999999999999" customHeight="1">
      <c r="E272" s="67" t="s">
        <v>1693</v>
      </c>
      <c r="F272" s="49">
        <v>294.01</v>
      </c>
    </row>
    <row r="273" spans="4:8" ht="20.149999999999999" customHeight="1">
      <c r="E273" s="410" t="s">
        <v>1694</v>
      </c>
    </row>
    <row r="274" spans="4:8" ht="20.149999999999999" customHeight="1">
      <c r="D274" s="1">
        <v>1</v>
      </c>
      <c r="E274" s="410" t="s">
        <v>1695</v>
      </c>
      <c r="F274" s="49">
        <v>1</v>
      </c>
      <c r="H274" s="437">
        <v>1</v>
      </c>
    </row>
    <row r="275" spans="4:8" ht="20.149999999999999" customHeight="1">
      <c r="E275" s="410" t="s">
        <v>1696</v>
      </c>
      <c r="F275" s="49">
        <v>1</v>
      </c>
    </row>
    <row r="276" spans="4:8" ht="20.149999999999999" customHeight="1">
      <c r="E276" s="410" t="s">
        <v>1697</v>
      </c>
    </row>
    <row r="277" spans="4:8" ht="20.149999999999999" customHeight="1">
      <c r="E277" s="410" t="s">
        <v>1698</v>
      </c>
    </row>
    <row r="278" spans="4:8" ht="20.149999999999999" customHeight="1">
      <c r="E278" s="410" t="s">
        <v>1699</v>
      </c>
      <c r="F278" s="49">
        <v>0.5</v>
      </c>
    </row>
    <row r="279" spans="4:8" ht="20.149999999999999" customHeight="1">
      <c r="E279" s="410" t="s">
        <v>1700</v>
      </c>
    </row>
    <row r="280" spans="4:8" ht="20.149999999999999" customHeight="1">
      <c r="E280" s="410" t="s">
        <v>1701</v>
      </c>
    </row>
    <row r="281" spans="4:8" ht="20.149999999999999" customHeight="1">
      <c r="E281" s="410" t="s">
        <v>1702</v>
      </c>
    </row>
    <row r="282" spans="4:8" ht="20.149999999999999" customHeight="1">
      <c r="E282" s="410" t="s">
        <v>1702</v>
      </c>
    </row>
    <row r="283" spans="4:8" ht="20.149999999999999" customHeight="1">
      <c r="E283" s="410" t="s">
        <v>1702</v>
      </c>
    </row>
    <row r="284" spans="4:8" ht="20.149999999999999" customHeight="1">
      <c r="E284" s="410" t="s">
        <v>1703</v>
      </c>
      <c r="F284" s="49">
        <v>50</v>
      </c>
    </row>
    <row r="285" spans="4:8" ht="20.149999999999999" customHeight="1">
      <c r="E285" s="410" t="s">
        <v>1704</v>
      </c>
      <c r="F285" s="49">
        <v>-290</v>
      </c>
    </row>
    <row r="287" spans="4:8" ht="20.149999999999999" customHeight="1">
      <c r="D287" s="1" t="s">
        <v>241</v>
      </c>
      <c r="E287" s="227" t="s">
        <v>1820</v>
      </c>
      <c r="G287" s="1" t="s">
        <v>1821</v>
      </c>
      <c r="H287" s="437">
        <v>26.1</v>
      </c>
    </row>
    <row r="288" spans="4:8" ht="20.149999999999999" customHeight="1">
      <c r="D288" s="1" t="s">
        <v>98</v>
      </c>
      <c r="E288" s="1" t="s">
        <v>758</v>
      </c>
      <c r="G288" s="1" t="s">
        <v>1821</v>
      </c>
      <c r="H288" s="437">
        <v>266.39999999999998</v>
      </c>
    </row>
    <row r="289" spans="4:9" ht="20.149999999999999" customHeight="1">
      <c r="D289" s="1" t="s">
        <v>1822</v>
      </c>
      <c r="E289" s="1" t="s">
        <v>1823</v>
      </c>
      <c r="G289" s="1" t="s">
        <v>1821</v>
      </c>
      <c r="H289" s="437">
        <v>94.47</v>
      </c>
    </row>
    <row r="290" spans="4:9" ht="20.149999999999999" customHeight="1">
      <c r="D290" s="1" t="s">
        <v>53</v>
      </c>
      <c r="E290" s="509" t="s">
        <v>1811</v>
      </c>
      <c r="G290" s="1" t="s">
        <v>1708</v>
      </c>
      <c r="I290" s="49">
        <v>-10</v>
      </c>
    </row>
    <row r="291" spans="4:9" ht="20.149999999999999" customHeight="1">
      <c r="D291" s="124" t="s">
        <v>326</v>
      </c>
      <c r="E291" s="124" t="s">
        <v>1746</v>
      </c>
      <c r="G291" s="1" t="s">
        <v>1708</v>
      </c>
      <c r="I291" s="49">
        <v>-10</v>
      </c>
    </row>
    <row r="292" spans="4:9" ht="20.149999999999999" customHeight="1">
      <c r="D292" s="1" t="s">
        <v>570</v>
      </c>
      <c r="E292" s="383" t="s">
        <v>1824</v>
      </c>
      <c r="G292" s="1" t="s">
        <v>1825</v>
      </c>
      <c r="H292" s="437">
        <v>32.99</v>
      </c>
    </row>
    <row r="293" spans="4:9" ht="20.149999999999999" customHeight="1">
      <c r="D293" s="1" t="s">
        <v>55</v>
      </c>
      <c r="E293" s="124" t="s">
        <v>709</v>
      </c>
      <c r="G293" s="1" t="s">
        <v>1815</v>
      </c>
      <c r="H293" s="437">
        <v>157.69999999999999</v>
      </c>
    </row>
    <row r="294" spans="4:9" ht="20.149999999999999" customHeight="1">
      <c r="D294" s="124" t="s">
        <v>224</v>
      </c>
      <c r="E294" s="461" t="s">
        <v>1793</v>
      </c>
      <c r="G294" s="1" t="s">
        <v>1708</v>
      </c>
      <c r="I294" s="49">
        <v>-10</v>
      </c>
    </row>
    <row r="295" spans="4:9" ht="20.149999999999999" customHeight="1">
      <c r="D295" s="1">
        <v>25</v>
      </c>
      <c r="E295" s="90" t="s">
        <v>1735</v>
      </c>
      <c r="F295" s="49">
        <v>-10</v>
      </c>
      <c r="G295" s="1" t="s">
        <v>1708</v>
      </c>
    </row>
    <row r="296" spans="4:9" ht="20.149999999999999" customHeight="1">
      <c r="D296" s="1" t="s">
        <v>95</v>
      </c>
      <c r="E296" s="1" t="s">
        <v>1826</v>
      </c>
      <c r="G296" s="1" t="s">
        <v>1708</v>
      </c>
      <c r="I296" s="49">
        <v>-10</v>
      </c>
    </row>
    <row r="297" spans="4:9" ht="20.149999999999999" customHeight="1">
      <c r="D297" s="1">
        <v>30</v>
      </c>
      <c r="E297" s="1" t="s">
        <v>1804</v>
      </c>
      <c r="I297" s="49">
        <v>-10</v>
      </c>
    </row>
    <row r="298" spans="4:9" ht="20.149999999999999" customHeight="1">
      <c r="D298" s="1" t="s">
        <v>696</v>
      </c>
      <c r="E298" s="1" t="s">
        <v>1797</v>
      </c>
      <c r="F298" s="49">
        <v>-10</v>
      </c>
    </row>
    <row r="299" spans="4:9" ht="20.149999999999999" customHeight="1">
      <c r="D299" s="1" t="s">
        <v>724</v>
      </c>
      <c r="E299" s="90" t="s">
        <v>1763</v>
      </c>
      <c r="G299" s="1" t="s">
        <v>1708</v>
      </c>
      <c r="I299" s="49">
        <v>-10</v>
      </c>
    </row>
    <row r="300" spans="4:9" ht="20.149999999999999" customHeight="1">
      <c r="D300" s="124" t="s">
        <v>230</v>
      </c>
      <c r="E300" s="499" t="s">
        <v>1749</v>
      </c>
      <c r="F300" s="49">
        <v>-10</v>
      </c>
      <c r="G300" s="1" t="s">
        <v>1708</v>
      </c>
    </row>
    <row r="301" spans="4:9" ht="20.149999999999999" customHeight="1">
      <c r="D301" s="1" t="s">
        <v>65</v>
      </c>
      <c r="E301" s="124" t="s">
        <v>1827</v>
      </c>
      <c r="G301" s="1" t="s">
        <v>1708</v>
      </c>
      <c r="I301" s="49">
        <v>-10</v>
      </c>
    </row>
    <row r="302" spans="4:9" ht="20.149999999999999" customHeight="1">
      <c r="D302" s="1" t="s">
        <v>34</v>
      </c>
      <c r="E302" s="124" t="s">
        <v>1710</v>
      </c>
      <c r="G302" s="1" t="s">
        <v>1708</v>
      </c>
      <c r="I302" s="49">
        <v>-10</v>
      </c>
    </row>
    <row r="303" spans="4:9" ht="20.149999999999999" customHeight="1">
      <c r="D303" s="1" t="s">
        <v>847</v>
      </c>
      <c r="E303" s="90" t="s">
        <v>1750</v>
      </c>
      <c r="G303" s="1" t="s">
        <v>1708</v>
      </c>
      <c r="I303" s="49">
        <v>-10</v>
      </c>
    </row>
    <row r="304" spans="4:9" ht="20.149999999999999" customHeight="1">
      <c r="D304" s="124" t="s">
        <v>236</v>
      </c>
      <c r="E304" s="443" t="s">
        <v>1812</v>
      </c>
      <c r="F304" s="49">
        <v>-10</v>
      </c>
      <c r="G304" s="1" t="s">
        <v>1708</v>
      </c>
    </row>
    <row r="305" spans="4:9" ht="20.149999999999999" customHeight="1">
      <c r="D305" s="1" t="s">
        <v>120</v>
      </c>
      <c r="E305" s="1" t="s">
        <v>1828</v>
      </c>
      <c r="H305" s="437">
        <v>82.86</v>
      </c>
    </row>
    <row r="306" spans="4:9" ht="20.149999999999999" customHeight="1">
      <c r="D306" s="124" t="s">
        <v>536</v>
      </c>
      <c r="E306" s="461" t="s">
        <v>1805</v>
      </c>
      <c r="G306" s="1" t="s">
        <v>1708</v>
      </c>
      <c r="I306" s="49">
        <v>-10</v>
      </c>
    </row>
    <row r="307" spans="4:9" ht="20.149999999999999" customHeight="1">
      <c r="D307" s="9">
        <v>1</v>
      </c>
      <c r="E307" s="122" t="s">
        <v>1829</v>
      </c>
      <c r="G307" s="1" t="s">
        <v>1830</v>
      </c>
      <c r="I307" s="49">
        <v>-20</v>
      </c>
    </row>
    <row r="308" spans="4:9" ht="20.149999999999999" customHeight="1">
      <c r="D308" s="1">
        <v>20</v>
      </c>
      <c r="E308" s="1" t="s">
        <v>1713</v>
      </c>
      <c r="F308" s="49">
        <v>-10</v>
      </c>
      <c r="G308" s="1" t="s">
        <v>1708</v>
      </c>
    </row>
    <row r="309" spans="4:9" ht="20.149999999999999" customHeight="1">
      <c r="D309" s="1" t="s">
        <v>241</v>
      </c>
      <c r="E309" s="1" t="s">
        <v>1831</v>
      </c>
      <c r="G309" s="1" t="s">
        <v>1708</v>
      </c>
      <c r="I309" s="49">
        <v>-10</v>
      </c>
    </row>
    <row r="310" spans="4:9" ht="20.149999999999999" customHeight="1">
      <c r="D310" s="1" t="s">
        <v>102</v>
      </c>
      <c r="E310" s="1" t="s">
        <v>1771</v>
      </c>
      <c r="G310" s="1" t="s">
        <v>1708</v>
      </c>
      <c r="I310" s="49">
        <v>-10</v>
      </c>
    </row>
    <row r="311" spans="4:9" ht="20.149999999999999" customHeight="1">
      <c r="D311" s="1" t="s">
        <v>817</v>
      </c>
      <c r="E311" s="1" t="s">
        <v>1742</v>
      </c>
      <c r="F311" s="49">
        <v>-10</v>
      </c>
      <c r="G311" s="1" t="s">
        <v>1708</v>
      </c>
    </row>
    <row r="312" spans="4:9" ht="20.149999999999999" customHeight="1">
      <c r="D312" s="1" t="s">
        <v>570</v>
      </c>
      <c r="E312" s="1" t="s">
        <v>1106</v>
      </c>
      <c r="G312" s="1" t="s">
        <v>1708</v>
      </c>
      <c r="I312" s="49">
        <v>-10</v>
      </c>
    </row>
    <row r="313" spans="4:9" ht="20.149999999999999" customHeight="1">
      <c r="D313" s="1">
        <v>30</v>
      </c>
      <c r="E313" s="464" t="s">
        <v>681</v>
      </c>
      <c r="F313" s="49">
        <v>10</v>
      </c>
      <c r="G313" s="1" t="s">
        <v>1714</v>
      </c>
    </row>
    <row r="314" spans="4:9" ht="20.149999999999999" customHeight="1">
      <c r="D314" s="1" t="s">
        <v>286</v>
      </c>
      <c r="E314" s="90" t="s">
        <v>1832</v>
      </c>
      <c r="G314" s="1" t="s">
        <v>1833</v>
      </c>
      <c r="H314" s="437">
        <v>10</v>
      </c>
    </row>
    <row r="315" spans="4:9" ht="20.149999999999999" customHeight="1">
      <c r="D315" s="1" t="s">
        <v>536</v>
      </c>
      <c r="E315" s="90" t="s">
        <v>1807</v>
      </c>
      <c r="F315" s="49">
        <v>50.1</v>
      </c>
      <c r="G315" s="1" t="s">
        <v>1834</v>
      </c>
    </row>
    <row r="316" spans="4:9" ht="20.149999999999999" customHeight="1">
      <c r="D316" s="1" t="s">
        <v>1835</v>
      </c>
      <c r="E316" s="90" t="s">
        <v>1836</v>
      </c>
      <c r="G316" s="1" t="s">
        <v>1815</v>
      </c>
      <c r="H316" s="437">
        <v>183.6</v>
      </c>
    </row>
    <row r="317" spans="4:9" ht="20.149999999999999" customHeight="1">
      <c r="D317" s="1" t="s">
        <v>92</v>
      </c>
      <c r="E317" s="1" t="s">
        <v>1759</v>
      </c>
      <c r="F317" s="49">
        <v>10</v>
      </c>
      <c r="G317" s="1" t="s">
        <v>1760</v>
      </c>
    </row>
    <row r="318" spans="4:9" ht="20.149999999999999" customHeight="1">
      <c r="D318" s="1" t="s">
        <v>326</v>
      </c>
      <c r="E318" s="1" t="s">
        <v>686</v>
      </c>
      <c r="F318" s="49">
        <v>10</v>
      </c>
      <c r="G318" s="1" t="s">
        <v>1837</v>
      </c>
      <c r="H318" s="437">
        <v>50.49</v>
      </c>
    </row>
    <row r="319" spans="4:9" ht="20.149999999999999" customHeight="1">
      <c r="D319" s="1" t="s">
        <v>1835</v>
      </c>
      <c r="E319" s="1" t="s">
        <v>1836</v>
      </c>
      <c r="G319" s="1" t="s">
        <v>1760</v>
      </c>
      <c r="H319" s="437">
        <v>10</v>
      </c>
    </row>
    <row r="320" spans="4:9" ht="20.149999999999999" customHeight="1">
      <c r="D320" s="1" t="s">
        <v>334</v>
      </c>
      <c r="E320" s="90" t="s">
        <v>827</v>
      </c>
      <c r="F320" s="49">
        <v>65</v>
      </c>
      <c r="G320" s="1" t="s">
        <v>1837</v>
      </c>
    </row>
    <row r="321" spans="4:8" ht="20.149999999999999" customHeight="1">
      <c r="D321" s="1" t="s">
        <v>570</v>
      </c>
      <c r="E321" s="383" t="s">
        <v>1824</v>
      </c>
      <c r="F321" s="49">
        <v>10</v>
      </c>
      <c r="G321" s="1" t="s">
        <v>1760</v>
      </c>
    </row>
    <row r="322" spans="4:8" ht="20.149999999999999" customHeight="1">
      <c r="D322" s="1" t="s">
        <v>27</v>
      </c>
      <c r="E322" s="124" t="s">
        <v>670</v>
      </c>
      <c r="G322" s="1" t="s">
        <v>1751</v>
      </c>
      <c r="H322" s="676">
        <v>126.45</v>
      </c>
    </row>
    <row r="323" spans="4:8" ht="20.149999999999999" customHeight="1">
      <c r="D323" s="1" t="s">
        <v>714</v>
      </c>
      <c r="E323" s="90" t="s">
        <v>715</v>
      </c>
      <c r="F323" s="49">
        <v>10</v>
      </c>
      <c r="G323" s="1" t="s">
        <v>1838</v>
      </c>
      <c r="H323" s="675">
        <v>225</v>
      </c>
    </row>
    <row r="324" spans="4:8" ht="20.149999999999999" customHeight="1">
      <c r="D324" s="1" t="s">
        <v>334</v>
      </c>
      <c r="E324" s="90" t="s">
        <v>1839</v>
      </c>
      <c r="G324" s="1" t="s">
        <v>22</v>
      </c>
      <c r="H324" s="505">
        <v>53.46</v>
      </c>
    </row>
    <row r="325" spans="4:8" ht="20.149999999999999" customHeight="1">
      <c r="D325" s="1" t="s">
        <v>368</v>
      </c>
      <c r="E325" s="90" t="s">
        <v>1840</v>
      </c>
      <c r="G325" s="1" t="s">
        <v>1760</v>
      </c>
      <c r="H325" s="675">
        <v>10</v>
      </c>
    </row>
    <row r="326" spans="4:8" ht="21.75" customHeight="1">
      <c r="D326" s="1">
        <v>25</v>
      </c>
      <c r="E326" s="90" t="s">
        <v>1841</v>
      </c>
      <c r="G326" s="1" t="s">
        <v>1760</v>
      </c>
      <c r="H326" s="675">
        <v>10</v>
      </c>
    </row>
    <row r="327" spans="4:8" ht="21.75" customHeight="1">
      <c r="D327" s="124" t="s">
        <v>146</v>
      </c>
      <c r="E327" s="124" t="s">
        <v>769</v>
      </c>
      <c r="F327" s="131"/>
      <c r="G327" s="1" t="s">
        <v>22</v>
      </c>
      <c r="H327" s="677">
        <v>233.45</v>
      </c>
    </row>
    <row r="328" spans="4:8" ht="21.75" customHeight="1">
      <c r="D328" s="1">
        <v>1</v>
      </c>
      <c r="E328" s="90" t="s">
        <v>1842</v>
      </c>
      <c r="G328" s="1" t="s">
        <v>1843</v>
      </c>
      <c r="H328" s="675">
        <v>85.6</v>
      </c>
    </row>
    <row r="329" spans="4:8" ht="21.75" customHeight="1">
      <c r="D329" s="1" t="s">
        <v>230</v>
      </c>
      <c r="E329" s="90" t="s">
        <v>1816</v>
      </c>
      <c r="F329" s="55"/>
      <c r="G329" s="1" t="s">
        <v>1714</v>
      </c>
      <c r="H329" s="675">
        <v>10</v>
      </c>
    </row>
    <row r="331" spans="4:8" ht="21.75" customHeight="1">
      <c r="E331" s="90"/>
      <c r="H331" s="675"/>
    </row>
    <row r="332" spans="4:8" ht="20.149999999999999" customHeight="1">
      <c r="E332" s="90"/>
      <c r="H332" s="675"/>
    </row>
    <row r="333" spans="4:8" ht="20.149999999999999" customHeight="1">
      <c r="E333" s="90"/>
      <c r="H333" s="675"/>
    </row>
    <row r="334" spans="4:8" ht="20.149999999999999" customHeight="1">
      <c r="E334" s="90"/>
      <c r="H334" s="675"/>
    </row>
    <row r="335" spans="4:8" ht="20.149999999999999" customHeight="1">
      <c r="E335" s="90"/>
      <c r="H335" s="675"/>
    </row>
    <row r="336" spans="4:8" ht="20.149999999999999" customHeight="1">
      <c r="E336" s="90"/>
      <c r="H336" s="675"/>
    </row>
    <row r="337" spans="1:10" ht="20.149999999999999" customHeight="1">
      <c r="E337" s="67" t="s">
        <v>1693</v>
      </c>
      <c r="F337" s="49">
        <f>+SUM(F272:F323)</f>
        <v>161.60999999999999</v>
      </c>
      <c r="H337" s="437">
        <f>+SUM(H272:H329)</f>
        <v>1669.5700000000002</v>
      </c>
      <c r="I337" s="49">
        <f>+SUM(I272:I319)</f>
        <v>-150</v>
      </c>
    </row>
    <row r="338" spans="1:10" ht="20.149999999999999" customHeight="1">
      <c r="E338" s="67" t="s">
        <v>1761</v>
      </c>
      <c r="F338" s="49">
        <f>'Coin Counter'!G9</f>
        <v>108.4</v>
      </c>
      <c r="H338" s="437">
        <v>1669.57</v>
      </c>
      <c r="I338" s="49">
        <v>-150</v>
      </c>
    </row>
    <row r="339" spans="1:10" ht="20.149999999999999" customHeight="1">
      <c r="A339" s="441"/>
      <c r="B339" s="441"/>
      <c r="C339" s="441"/>
      <c r="D339" s="477"/>
      <c r="E339" s="478" t="s">
        <v>1844</v>
      </c>
      <c r="F339" s="438">
        <f>F338-F337</f>
        <v>-53.20999999999998</v>
      </c>
      <c r="G339" s="477"/>
      <c r="H339" s="507">
        <f t="shared" ref="H339:I339" si="3">H338-H337</f>
        <v>0</v>
      </c>
      <c r="I339" s="438">
        <f t="shared" si="3"/>
        <v>0</v>
      </c>
    </row>
    <row r="340" spans="1:10" ht="20.149999999999999" customHeight="1">
      <c r="A340" s="526"/>
      <c r="B340" s="526"/>
      <c r="C340" s="526"/>
      <c r="D340" s="527"/>
      <c r="E340" s="527"/>
      <c r="F340" s="528"/>
      <c r="G340" s="527"/>
      <c r="H340" s="687"/>
      <c r="I340" s="528"/>
      <c r="J340" s="526"/>
    </row>
    <row r="341" spans="1:10" ht="20.149999999999999" customHeight="1">
      <c r="E341" s="67" t="s">
        <v>1693</v>
      </c>
      <c r="F341" s="49">
        <v>161.60999999999999</v>
      </c>
    </row>
    <row r="342" spans="1:10" ht="20.149999999999999" customHeight="1">
      <c r="E342" s="410" t="s">
        <v>1694</v>
      </c>
      <c r="F342" s="49">
        <v>3</v>
      </c>
    </row>
    <row r="343" spans="1:10" ht="20.149999999999999" customHeight="1">
      <c r="E343" s="410" t="s">
        <v>1695</v>
      </c>
      <c r="F343" s="49">
        <v>1</v>
      </c>
    </row>
    <row r="344" spans="1:10" ht="20.149999999999999" customHeight="1">
      <c r="E344" s="410" t="s">
        <v>1696</v>
      </c>
    </row>
    <row r="345" spans="1:10" ht="20.149999999999999" customHeight="1">
      <c r="E345" s="410" t="s">
        <v>1697</v>
      </c>
    </row>
    <row r="346" spans="1:10" ht="20.149999999999999" customHeight="1">
      <c r="E346" s="410" t="s">
        <v>1698</v>
      </c>
    </row>
    <row r="347" spans="1:10" ht="20.149999999999999" customHeight="1">
      <c r="E347" s="410" t="s">
        <v>1699</v>
      </c>
    </row>
    <row r="348" spans="1:10" ht="20.149999999999999" customHeight="1">
      <c r="E348" s="410" t="s">
        <v>1700</v>
      </c>
    </row>
    <row r="349" spans="1:10" ht="20.149999999999999" customHeight="1">
      <c r="E349" s="410" t="s">
        <v>1701</v>
      </c>
    </row>
    <row r="350" spans="1:10" ht="20.149999999999999" customHeight="1">
      <c r="E350" s="410" t="s">
        <v>1702</v>
      </c>
    </row>
    <row r="351" spans="1:10" ht="20.149999999999999" customHeight="1">
      <c r="E351" s="410" t="s">
        <v>1702</v>
      </c>
    </row>
    <row r="352" spans="1:10" ht="20.149999999999999" customHeight="1">
      <c r="E352" s="410" t="s">
        <v>1702</v>
      </c>
    </row>
    <row r="353" spans="4:10" ht="20.149999999999999" customHeight="1">
      <c r="E353" s="410" t="s">
        <v>1703</v>
      </c>
    </row>
    <row r="354" spans="4:10" ht="20.149999999999999" customHeight="1">
      <c r="E354" s="410" t="s">
        <v>1704</v>
      </c>
    </row>
    <row r="357" spans="4:10" ht="21.75" customHeight="1">
      <c r="D357" s="1" t="s">
        <v>432</v>
      </c>
      <c r="E357" s="90" t="s">
        <v>1659</v>
      </c>
      <c r="G357" s="1" t="s">
        <v>668</v>
      </c>
      <c r="H357" s="505">
        <v>85.47</v>
      </c>
    </row>
    <row r="358" spans="4:10" ht="20.149999999999999" customHeight="1">
      <c r="D358" s="124" t="s">
        <v>53</v>
      </c>
      <c r="E358" s="12" t="s">
        <v>761</v>
      </c>
      <c r="G358" s="1" t="s">
        <v>1714</v>
      </c>
      <c r="H358" s="437">
        <v>10</v>
      </c>
      <c r="J358" s="437"/>
    </row>
    <row r="359" spans="4:10" ht="20.149999999999999" customHeight="1">
      <c r="D359" s="1" t="s">
        <v>985</v>
      </c>
      <c r="E359" s="90" t="s">
        <v>1659</v>
      </c>
      <c r="G359" s="1" t="s">
        <v>668</v>
      </c>
      <c r="H359" s="505">
        <v>85.47</v>
      </c>
    </row>
    <row r="360" spans="4:10" ht="20.149999999999999" customHeight="1">
      <c r="D360" s="1" t="s">
        <v>43</v>
      </c>
      <c r="E360" s="90" t="s">
        <v>798</v>
      </c>
      <c r="F360" s="55"/>
      <c r="G360" s="6" t="s">
        <v>1815</v>
      </c>
      <c r="H360" s="675">
        <v>236.13</v>
      </c>
    </row>
    <row r="361" spans="4:10" ht="20.149999999999999" customHeight="1">
      <c r="D361" s="1">
        <v>20</v>
      </c>
      <c r="E361" s="1" t="s">
        <v>1845</v>
      </c>
      <c r="F361" s="49">
        <v>10</v>
      </c>
      <c r="G361" s="1" t="s">
        <v>1714</v>
      </c>
    </row>
    <row r="362" spans="4:10" ht="20.149999999999999" customHeight="1">
      <c r="D362" s="124">
        <v>20</v>
      </c>
      <c r="E362" s="12" t="s">
        <v>1846</v>
      </c>
      <c r="G362" s="1" t="s">
        <v>1815</v>
      </c>
      <c r="H362" s="677">
        <v>194.4</v>
      </c>
    </row>
    <row r="363" spans="4:10" ht="20.149999999999999" customHeight="1">
      <c r="D363" s="124" t="s">
        <v>140</v>
      </c>
      <c r="E363" s="137" t="s">
        <v>998</v>
      </c>
      <c r="G363" s="1" t="s">
        <v>1815</v>
      </c>
      <c r="H363" s="679">
        <v>228.99</v>
      </c>
    </row>
    <row r="364" spans="4:10" ht="20.149999999999999" customHeight="1">
      <c r="D364" s="124"/>
      <c r="E364" s="137"/>
      <c r="H364" s="679"/>
    </row>
    <row r="365" spans="4:10" ht="20.149999999999999" customHeight="1">
      <c r="G365" s="436" t="s">
        <v>1847</v>
      </c>
      <c r="H365" s="681">
        <v>840.46</v>
      </c>
    </row>
    <row r="367" spans="4:10" ht="20.149999999999999" customHeight="1">
      <c r="E367" s="67" t="s">
        <v>1693</v>
      </c>
    </row>
    <row r="368" spans="4:10" ht="20.149999999999999" customHeight="1">
      <c r="E368" s="410" t="s">
        <v>1694</v>
      </c>
      <c r="F368" s="49">
        <v>3</v>
      </c>
    </row>
    <row r="369" spans="4:8" ht="20.149999999999999" customHeight="1">
      <c r="E369" s="410" t="s">
        <v>1695</v>
      </c>
    </row>
    <row r="370" spans="4:8" ht="20.149999999999999" customHeight="1">
      <c r="E370" s="410" t="s">
        <v>1696</v>
      </c>
      <c r="F370" s="49">
        <v>2</v>
      </c>
    </row>
    <row r="371" spans="4:8" ht="20.149999999999999" customHeight="1">
      <c r="E371" s="410" t="s">
        <v>1697</v>
      </c>
    </row>
    <row r="372" spans="4:8" ht="20.149999999999999" customHeight="1">
      <c r="E372" s="410" t="s">
        <v>1698</v>
      </c>
      <c r="F372" s="49">
        <v>5</v>
      </c>
      <c r="H372" s="437">
        <v>10</v>
      </c>
    </row>
    <row r="373" spans="4:8" ht="20.149999999999999" customHeight="1">
      <c r="E373" s="410" t="s">
        <v>1699</v>
      </c>
    </row>
    <row r="374" spans="4:8" ht="20.149999999999999" customHeight="1">
      <c r="E374" s="410" t="s">
        <v>1700</v>
      </c>
    </row>
    <row r="375" spans="4:8" ht="20.149999999999999" customHeight="1">
      <c r="E375" s="410" t="s">
        <v>1701</v>
      </c>
      <c r="H375" s="437">
        <v>1</v>
      </c>
    </row>
    <row r="376" spans="4:8" ht="20.149999999999999" customHeight="1">
      <c r="E376" s="410" t="s">
        <v>1702</v>
      </c>
    </row>
    <row r="377" spans="4:8" ht="20.149999999999999" customHeight="1">
      <c r="E377" s="410" t="s">
        <v>1702</v>
      </c>
    </row>
    <row r="378" spans="4:8" ht="20.149999999999999" customHeight="1">
      <c r="E378" s="410" t="s">
        <v>1702</v>
      </c>
    </row>
    <row r="379" spans="4:8" ht="20.149999999999999" customHeight="1">
      <c r="E379" s="410" t="s">
        <v>1703</v>
      </c>
    </row>
    <row r="380" spans="4:8" ht="20.149999999999999" customHeight="1">
      <c r="E380" s="410" t="s">
        <v>1704</v>
      </c>
    </row>
    <row r="382" spans="4:8" ht="20.149999999999999" customHeight="1">
      <c r="D382" s="1" t="s">
        <v>34</v>
      </c>
      <c r="E382" s="124" t="s">
        <v>1848</v>
      </c>
      <c r="H382" s="676">
        <v>23.75</v>
      </c>
    </row>
    <row r="383" spans="4:8" ht="20.149999999999999" customHeight="1">
      <c r="D383" s="1" t="s">
        <v>65</v>
      </c>
      <c r="E383" s="90" t="s">
        <v>744</v>
      </c>
      <c r="G383" s="1" t="s">
        <v>1815</v>
      </c>
      <c r="H383" s="675">
        <v>171</v>
      </c>
    </row>
    <row r="384" spans="4:8" ht="20.149999999999999" customHeight="1">
      <c r="D384" s="1" t="s">
        <v>65</v>
      </c>
      <c r="E384" s="90" t="s">
        <v>744</v>
      </c>
      <c r="G384" s="1" t="s">
        <v>1714</v>
      </c>
      <c r="H384" s="437">
        <v>10</v>
      </c>
    </row>
    <row r="385" spans="4:9" ht="20.149999999999999" customHeight="1">
      <c r="D385" s="1" t="s">
        <v>241</v>
      </c>
      <c r="E385" s="124" t="s">
        <v>1820</v>
      </c>
      <c r="F385" s="53">
        <v>10</v>
      </c>
      <c r="G385" s="1" t="s">
        <v>1714</v>
      </c>
    </row>
    <row r="386" spans="4:9" ht="20.149999999999999" customHeight="1">
      <c r="D386" s="1" t="s">
        <v>334</v>
      </c>
      <c r="E386" s="90" t="s">
        <v>1839</v>
      </c>
      <c r="F386" s="46"/>
      <c r="G386" s="1" t="s">
        <v>1714</v>
      </c>
      <c r="H386" s="437">
        <v>10</v>
      </c>
    </row>
    <row r="387" spans="4:9" ht="20.149999999999999" customHeight="1">
      <c r="D387" s="1" t="s">
        <v>817</v>
      </c>
      <c r="E387" s="90" t="s">
        <v>1849</v>
      </c>
      <c r="F387" s="55">
        <v>10</v>
      </c>
      <c r="G387" s="1" t="s">
        <v>1815</v>
      </c>
      <c r="H387" s="675">
        <v>35.1</v>
      </c>
    </row>
    <row r="388" spans="4:9" ht="20.149999999999999" customHeight="1">
      <c r="D388" s="1" t="s">
        <v>77</v>
      </c>
      <c r="E388" s="90" t="s">
        <v>1850</v>
      </c>
      <c r="F388" s="49">
        <v>10</v>
      </c>
      <c r="G388" s="1" t="s">
        <v>1772</v>
      </c>
      <c r="H388" s="675">
        <v>34.75</v>
      </c>
    </row>
    <row r="389" spans="4:9" ht="20.149999999999999" customHeight="1">
      <c r="D389" s="1" t="s">
        <v>724</v>
      </c>
      <c r="E389" s="90" t="s">
        <v>1851</v>
      </c>
      <c r="G389" s="1" t="s">
        <v>1815</v>
      </c>
      <c r="H389" s="675">
        <v>37.479999999999997</v>
      </c>
    </row>
    <row r="390" spans="4:9" ht="20.149999999999999" customHeight="1">
      <c r="D390" s="1" t="s">
        <v>724</v>
      </c>
      <c r="E390" s="90" t="s">
        <v>1851</v>
      </c>
      <c r="G390" s="1" t="s">
        <v>1714</v>
      </c>
      <c r="H390" s="437">
        <v>10</v>
      </c>
    </row>
    <row r="391" spans="4:9" ht="20.149999999999999" customHeight="1">
      <c r="D391" s="1" t="s">
        <v>224</v>
      </c>
      <c r="E391" s="90" t="s">
        <v>1852</v>
      </c>
      <c r="G391" s="1" t="s">
        <v>1815</v>
      </c>
      <c r="H391" s="675">
        <v>137.61000000000001</v>
      </c>
    </row>
    <row r="392" spans="4:9" ht="20.149999999999999" customHeight="1">
      <c r="D392" s="1" t="s">
        <v>224</v>
      </c>
      <c r="E392" s="90" t="s">
        <v>1852</v>
      </c>
      <c r="F392" s="55"/>
      <c r="G392" s="1" t="s">
        <v>1714</v>
      </c>
      <c r="H392" s="437">
        <v>10</v>
      </c>
    </row>
    <row r="393" spans="4:9" ht="20.149999999999999" customHeight="1">
      <c r="D393" s="459" t="s">
        <v>425</v>
      </c>
      <c r="E393" s="503" t="s">
        <v>726</v>
      </c>
      <c r="G393" s="1" t="s">
        <v>1821</v>
      </c>
      <c r="H393" s="680">
        <v>200.97</v>
      </c>
    </row>
    <row r="394" spans="4:9" ht="20.149999999999999" customHeight="1">
      <c r="D394" s="1" t="s">
        <v>724</v>
      </c>
      <c r="E394" s="90" t="s">
        <v>1851</v>
      </c>
      <c r="F394" s="49">
        <v>-10</v>
      </c>
      <c r="G394" s="1" t="s">
        <v>1708</v>
      </c>
    </row>
    <row r="395" spans="4:9" ht="20.149999999999999" customHeight="1">
      <c r="D395" s="1" t="s">
        <v>536</v>
      </c>
      <c r="E395" s="90" t="s">
        <v>1807</v>
      </c>
      <c r="F395" s="49">
        <v>-10</v>
      </c>
      <c r="G395" s="1" t="s">
        <v>1708</v>
      </c>
    </row>
    <row r="397" spans="4:9" ht="20.149999999999999" customHeight="1">
      <c r="E397" s="67" t="s">
        <v>1693</v>
      </c>
      <c r="F397" s="49">
        <f>SUM(F341:F395)</f>
        <v>195.60999999999999</v>
      </c>
      <c r="H397" s="437">
        <f>+SUM(H367:H395)</f>
        <v>691.66000000000008</v>
      </c>
    </row>
    <row r="398" spans="4:9" ht="20.149999999999999" customHeight="1">
      <c r="E398" s="67" t="s">
        <v>1761</v>
      </c>
      <c r="F398" s="49">
        <f>+'Coin Counter'!G9</f>
        <v>108.4</v>
      </c>
      <c r="H398" s="437">
        <v>691.66</v>
      </c>
    </row>
    <row r="399" spans="4:9" ht="20.149999999999999" customHeight="1">
      <c r="E399" s="478" t="s">
        <v>1819</v>
      </c>
      <c r="F399" s="438">
        <f>F398-F397</f>
        <v>-87.20999999999998</v>
      </c>
      <c r="G399" s="477"/>
      <c r="H399" s="507">
        <f t="shared" ref="H399" si="4">H398-H397</f>
        <v>0</v>
      </c>
      <c r="I399" s="438"/>
    </row>
    <row r="401" spans="4:9" ht="20.149999999999999" customHeight="1">
      <c r="E401" s="67" t="s">
        <v>1693</v>
      </c>
      <c r="F401" s="49">
        <v>195.61</v>
      </c>
    </row>
    <row r="402" spans="4:9" ht="20.149999999999999" customHeight="1">
      <c r="E402" s="410" t="s">
        <v>1694</v>
      </c>
    </row>
    <row r="403" spans="4:9" ht="20.149999999999999" customHeight="1">
      <c r="E403" s="410" t="s">
        <v>1695</v>
      </c>
      <c r="F403" s="49">
        <v>2</v>
      </c>
    </row>
    <row r="404" spans="4:9" ht="20.149999999999999" customHeight="1">
      <c r="E404" s="410" t="s">
        <v>1696</v>
      </c>
      <c r="F404" s="49">
        <v>4</v>
      </c>
      <c r="H404" s="437">
        <v>2</v>
      </c>
    </row>
    <row r="405" spans="4:9" ht="20.149999999999999" customHeight="1">
      <c r="E405" s="410" t="s">
        <v>1697</v>
      </c>
    </row>
    <row r="406" spans="4:9" ht="20.149999999999999" customHeight="1">
      <c r="E406" s="410" t="s">
        <v>1698</v>
      </c>
      <c r="F406" s="49">
        <v>25</v>
      </c>
    </row>
    <row r="407" spans="4:9" ht="20.149999999999999" customHeight="1">
      <c r="E407" s="410" t="s">
        <v>1699</v>
      </c>
    </row>
    <row r="408" spans="4:9" ht="20.149999999999999" customHeight="1">
      <c r="E408" s="410" t="s">
        <v>1700</v>
      </c>
      <c r="H408" s="437">
        <v>2</v>
      </c>
    </row>
    <row r="409" spans="4:9" ht="20.149999999999999" customHeight="1">
      <c r="E409" s="410" t="s">
        <v>1701</v>
      </c>
    </row>
    <row r="410" spans="4:9" ht="20.149999999999999" customHeight="1">
      <c r="E410" s="410" t="s">
        <v>1702</v>
      </c>
    </row>
    <row r="411" spans="4:9" ht="20.149999999999999" customHeight="1">
      <c r="E411" s="410" t="s">
        <v>1702</v>
      </c>
    </row>
    <row r="412" spans="4:9" ht="20.149999999999999" customHeight="1">
      <c r="E412" s="410" t="s">
        <v>1702</v>
      </c>
    </row>
    <row r="413" spans="4:9" ht="20.149999999999999" customHeight="1">
      <c r="E413" s="410" t="s">
        <v>1703</v>
      </c>
    </row>
    <row r="414" spans="4:9" ht="20.149999999999999" customHeight="1">
      <c r="E414" s="410" t="s">
        <v>1704</v>
      </c>
      <c r="F414" s="49">
        <v>-120</v>
      </c>
    </row>
    <row r="416" spans="4:9" ht="20.149999999999999" customHeight="1">
      <c r="D416" s="1" t="s">
        <v>154</v>
      </c>
      <c r="E416" s="90" t="s">
        <v>1757</v>
      </c>
      <c r="G416" s="1" t="s">
        <v>1708</v>
      </c>
      <c r="I416" s="49">
        <v>-10</v>
      </c>
    </row>
    <row r="417" spans="4:10" ht="20.149999999999999" customHeight="1">
      <c r="D417" s="1" t="s">
        <v>224</v>
      </c>
      <c r="E417" s="90" t="s">
        <v>1852</v>
      </c>
      <c r="G417" s="1" t="s">
        <v>1708</v>
      </c>
      <c r="I417" s="49">
        <v>-10</v>
      </c>
    </row>
    <row r="418" spans="4:10" ht="20.149999999999999" customHeight="1">
      <c r="D418" s="1" t="s">
        <v>92</v>
      </c>
      <c r="E418" s="1" t="s">
        <v>1759</v>
      </c>
      <c r="F418" s="49">
        <v>-10</v>
      </c>
      <c r="G418" s="1" t="s">
        <v>1708</v>
      </c>
    </row>
    <row r="419" spans="4:10" ht="20.149999999999999" customHeight="1">
      <c r="D419" s="124" t="s">
        <v>135</v>
      </c>
      <c r="E419" s="124" t="s">
        <v>1853</v>
      </c>
      <c r="G419" s="1" t="s">
        <v>1825</v>
      </c>
      <c r="H419" s="437">
        <v>29.7</v>
      </c>
    </row>
    <row r="420" spans="4:10" ht="20.149999999999999" customHeight="1">
      <c r="D420" s="124" t="s">
        <v>92</v>
      </c>
      <c r="E420" s="124" t="s">
        <v>1854</v>
      </c>
      <c r="G420" s="1" t="s">
        <v>1825</v>
      </c>
      <c r="H420" s="437">
        <v>140.97999999999999</v>
      </c>
    </row>
    <row r="421" spans="4:10" ht="20.149999999999999" customHeight="1">
      <c r="D421" s="124">
        <v>37</v>
      </c>
      <c r="E421" s="124" t="s">
        <v>716</v>
      </c>
      <c r="G421" s="1" t="s">
        <v>1825</v>
      </c>
      <c r="H421" s="437">
        <v>483.3</v>
      </c>
    </row>
    <row r="422" spans="4:10" ht="20.149999999999999" customHeight="1">
      <c r="D422" s="1" t="s">
        <v>55</v>
      </c>
      <c r="E422" s="1" t="s">
        <v>709</v>
      </c>
      <c r="G422" s="1" t="s">
        <v>1821</v>
      </c>
      <c r="H422" s="437">
        <v>157.69999999999999</v>
      </c>
    </row>
    <row r="423" spans="4:10" ht="20.149999999999999" customHeight="1">
      <c r="D423" s="1" t="s">
        <v>241</v>
      </c>
      <c r="E423" s="124" t="s">
        <v>1820</v>
      </c>
      <c r="F423" s="49">
        <v>-10</v>
      </c>
      <c r="G423" s="1" t="s">
        <v>1708</v>
      </c>
    </row>
    <row r="424" spans="4:10" ht="20.149999999999999" customHeight="1">
      <c r="D424" s="1" t="s">
        <v>230</v>
      </c>
      <c r="E424" s="90" t="s">
        <v>1816</v>
      </c>
      <c r="F424" s="1"/>
      <c r="G424" s="1" t="s">
        <v>1708</v>
      </c>
      <c r="H424" s="497"/>
      <c r="I424" s="49">
        <v>-10</v>
      </c>
      <c r="J424" s="49"/>
    </row>
    <row r="425" spans="4:10" ht="20.149999999999999" customHeight="1">
      <c r="D425" s="124">
        <v>25</v>
      </c>
      <c r="E425" s="439" t="s">
        <v>1841</v>
      </c>
      <c r="G425" s="1" t="s">
        <v>1708</v>
      </c>
      <c r="I425" s="49">
        <v>-10</v>
      </c>
    </row>
    <row r="426" spans="4:10" ht="20.149999999999999" customHeight="1">
      <c r="D426" s="124">
        <v>37</v>
      </c>
      <c r="E426" s="435" t="s">
        <v>1810</v>
      </c>
      <c r="G426" s="1" t="s">
        <v>1708</v>
      </c>
      <c r="I426" s="49">
        <v>-10</v>
      </c>
    </row>
    <row r="427" spans="4:10" ht="20.149999999999999" customHeight="1">
      <c r="D427" s="1" t="s">
        <v>77</v>
      </c>
      <c r="E427" s="90" t="s">
        <v>1850</v>
      </c>
      <c r="F427" s="49">
        <v>-10</v>
      </c>
      <c r="G427" s="1" t="s">
        <v>1708</v>
      </c>
    </row>
    <row r="428" spans="4:10" ht="20.149999999999999" customHeight="1">
      <c r="D428" s="1" t="s">
        <v>248</v>
      </c>
      <c r="E428" s="90" t="s">
        <v>1855</v>
      </c>
      <c r="G428" s="1" t="s">
        <v>1708</v>
      </c>
      <c r="I428" s="49">
        <v>-10</v>
      </c>
    </row>
    <row r="429" spans="4:10" ht="20.149999999999999" customHeight="1">
      <c r="D429" s="1" t="s">
        <v>801</v>
      </c>
      <c r="E429" s="90" t="s">
        <v>1753</v>
      </c>
      <c r="F429" s="49">
        <v>-10</v>
      </c>
      <c r="G429" s="1" t="s">
        <v>1708</v>
      </c>
    </row>
    <row r="430" spans="4:10" ht="20.149999999999999" customHeight="1">
      <c r="D430" s="1" t="s">
        <v>104</v>
      </c>
      <c r="E430" s="90" t="s">
        <v>827</v>
      </c>
      <c r="F430" s="49">
        <v>-10</v>
      </c>
      <c r="G430" s="1" t="s">
        <v>1708</v>
      </c>
    </row>
    <row r="431" spans="4:10" ht="20.149999999999999" customHeight="1">
      <c r="D431" s="124">
        <v>1</v>
      </c>
      <c r="E431" s="124" t="s">
        <v>1842</v>
      </c>
      <c r="G431" s="1" t="s">
        <v>1708</v>
      </c>
      <c r="I431" s="49">
        <v>-10</v>
      </c>
    </row>
    <row r="432" spans="4:10" ht="20.149999999999999" customHeight="1">
      <c r="D432" s="1" t="s">
        <v>15</v>
      </c>
      <c r="E432" s="124" t="s">
        <v>1782</v>
      </c>
      <c r="F432" s="49">
        <v>-10</v>
      </c>
      <c r="G432" s="1" t="s">
        <v>1708</v>
      </c>
    </row>
    <row r="433" spans="4:15" ht="20.149999999999999" customHeight="1">
      <c r="D433" s="1" t="s">
        <v>425</v>
      </c>
      <c r="E433" s="124" t="s">
        <v>1856</v>
      </c>
      <c r="F433" s="49">
        <v>-10</v>
      </c>
      <c r="G433" s="1" t="s">
        <v>1708</v>
      </c>
    </row>
    <row r="434" spans="4:15" ht="20.149999999999999" customHeight="1">
      <c r="D434" s="1" t="s">
        <v>817</v>
      </c>
      <c r="E434" s="90" t="s">
        <v>1849</v>
      </c>
      <c r="F434" s="49">
        <v>-10</v>
      </c>
      <c r="G434" s="1" t="s">
        <v>1708</v>
      </c>
    </row>
    <row r="435" spans="4:15" ht="20.149999999999999" customHeight="1">
      <c r="D435" s="124" t="s">
        <v>45</v>
      </c>
      <c r="E435" s="124" t="s">
        <v>746</v>
      </c>
      <c r="F435" s="49">
        <v>-10</v>
      </c>
      <c r="G435" s="1" t="s">
        <v>1708</v>
      </c>
    </row>
    <row r="436" spans="4:15" ht="20.149999999999999" customHeight="1">
      <c r="D436" s="9" t="s">
        <v>20</v>
      </c>
      <c r="E436" s="295" t="s">
        <v>1790</v>
      </c>
      <c r="F436" s="504">
        <v>-10</v>
      </c>
      <c r="G436" s="9" t="s">
        <v>1857</v>
      </c>
      <c r="H436" s="685"/>
      <c r="I436" s="504"/>
    </row>
    <row r="437" spans="4:15" ht="41.15">
      <c r="D437" s="9" t="s">
        <v>334</v>
      </c>
      <c r="E437" s="264" t="s">
        <v>1839</v>
      </c>
      <c r="F437" s="504">
        <v>-10</v>
      </c>
      <c r="G437" s="9" t="s">
        <v>1857</v>
      </c>
      <c r="H437" s="685"/>
      <c r="I437" s="504"/>
      <c r="J437" s="531">
        <v>45105</v>
      </c>
      <c r="K437" s="9" t="s">
        <v>334</v>
      </c>
      <c r="L437" s="532" t="s">
        <v>1839</v>
      </c>
      <c r="M437" s="338"/>
      <c r="N437" s="533" t="s">
        <v>1858</v>
      </c>
      <c r="O437" s="504">
        <v>10</v>
      </c>
    </row>
    <row r="438" spans="4:15" ht="20.149999999999999" customHeight="1">
      <c r="D438" s="459" t="s">
        <v>570</v>
      </c>
      <c r="E438" s="530" t="s">
        <v>667</v>
      </c>
      <c r="G438" s="1" t="s">
        <v>1815</v>
      </c>
      <c r="H438" s="437">
        <v>33.729999999999997</v>
      </c>
    </row>
    <row r="439" spans="4:15" ht="20.149999999999999" customHeight="1">
      <c r="D439" s="1" t="s">
        <v>1803</v>
      </c>
      <c r="E439" s="90" t="s">
        <v>1756</v>
      </c>
      <c r="F439" s="49">
        <v>-10</v>
      </c>
      <c r="G439" s="1" t="s">
        <v>1859</v>
      </c>
    </row>
    <row r="440" spans="4:15" ht="20.149999999999999" customHeight="1">
      <c r="D440" s="124" t="s">
        <v>208</v>
      </c>
      <c r="E440" s="443" t="s">
        <v>793</v>
      </c>
      <c r="G440" s="1" t="s">
        <v>1860</v>
      </c>
      <c r="H440" s="437">
        <v>20</v>
      </c>
    </row>
    <row r="441" spans="4:15" ht="20.149999999999999" customHeight="1">
      <c r="D441" s="124" t="s">
        <v>55</v>
      </c>
      <c r="E441" s="124" t="s">
        <v>709</v>
      </c>
      <c r="G441" s="1" t="s">
        <v>1861</v>
      </c>
      <c r="H441" s="437">
        <v>15</v>
      </c>
      <c r="K441" s="90"/>
      <c r="L441" s="56"/>
      <c r="M441" s="56"/>
    </row>
    <row r="442" spans="4:15" ht="20.149999999999999" customHeight="1">
      <c r="D442" s="1" t="s">
        <v>368</v>
      </c>
      <c r="E442" s="1" t="s">
        <v>689</v>
      </c>
      <c r="G442" s="1" t="s">
        <v>1843</v>
      </c>
      <c r="H442" s="437">
        <v>49</v>
      </c>
      <c r="K442" s="90"/>
      <c r="L442" s="56"/>
      <c r="M442" s="56"/>
    </row>
    <row r="443" spans="4:15" ht="20.149999999999999" customHeight="1">
      <c r="D443" s="459" t="s">
        <v>104</v>
      </c>
      <c r="E443" s="534" t="s">
        <v>1862</v>
      </c>
      <c r="F443" s="49">
        <v>10</v>
      </c>
      <c r="G443" s="1" t="s">
        <v>1772</v>
      </c>
      <c r="H443" s="680">
        <v>48.51</v>
      </c>
      <c r="K443" s="90"/>
      <c r="L443" s="56"/>
      <c r="M443" s="56"/>
    </row>
    <row r="444" spans="4:15" ht="20.149999999999999" customHeight="1">
      <c r="D444" s="1">
        <v>20</v>
      </c>
      <c r="E444" s="90" t="s">
        <v>754</v>
      </c>
      <c r="G444" s="1" t="s">
        <v>22</v>
      </c>
      <c r="H444" s="680">
        <v>215.18</v>
      </c>
      <c r="K444" s="90"/>
      <c r="L444" s="56"/>
      <c r="M444" s="56"/>
    </row>
    <row r="445" spans="4:15" ht="20.149999999999999" customHeight="1">
      <c r="D445" s="1" t="s">
        <v>248</v>
      </c>
      <c r="E445" s="90" t="s">
        <v>1863</v>
      </c>
      <c r="F445" s="46">
        <v>55</v>
      </c>
      <c r="G445" s="1" t="s">
        <v>1772</v>
      </c>
      <c r="H445" s="680"/>
      <c r="K445" s="451"/>
      <c r="L445" s="134"/>
      <c r="M445" s="134"/>
    </row>
    <row r="446" spans="4:15" ht="20.149999999999999" customHeight="1">
      <c r="D446" s="1" t="s">
        <v>748</v>
      </c>
      <c r="E446" s="90" t="s">
        <v>749</v>
      </c>
      <c r="G446" s="1" t="s">
        <v>22</v>
      </c>
      <c r="H446" s="680">
        <v>395.61</v>
      </c>
      <c r="K446" s="286"/>
      <c r="L446" s="134"/>
      <c r="M446" s="134"/>
    </row>
    <row r="447" spans="4:15" ht="20.149999999999999" customHeight="1">
      <c r="D447" s="1" t="s">
        <v>326</v>
      </c>
      <c r="E447" s="90" t="s">
        <v>686</v>
      </c>
      <c r="G447" s="1" t="s">
        <v>17</v>
      </c>
      <c r="H447" s="680">
        <v>59</v>
      </c>
      <c r="K447" s="124"/>
      <c r="L447" s="56"/>
      <c r="M447" s="56"/>
    </row>
    <row r="448" spans="4:15" ht="20.149999999999999" customHeight="1">
      <c r="D448" s="1" t="s">
        <v>79</v>
      </c>
      <c r="E448" s="90" t="s">
        <v>688</v>
      </c>
      <c r="G448" s="1" t="s">
        <v>1821</v>
      </c>
      <c r="H448" s="680">
        <v>45.14</v>
      </c>
      <c r="K448" s="90"/>
      <c r="L448" s="56"/>
      <c r="M448" s="56"/>
    </row>
    <row r="449" spans="4:13" ht="20.149999999999999" customHeight="1">
      <c r="D449" s="1" t="s">
        <v>879</v>
      </c>
      <c r="E449" s="1" t="s">
        <v>1765</v>
      </c>
      <c r="G449" s="1" t="s">
        <v>1864</v>
      </c>
      <c r="I449" s="49">
        <v>-8</v>
      </c>
      <c r="K449" s="383"/>
      <c r="L449" s="56"/>
      <c r="M449" s="56"/>
    </row>
    <row r="450" spans="4:13" ht="20.149999999999999" customHeight="1">
      <c r="D450" s="1" t="s">
        <v>224</v>
      </c>
      <c r="E450" s="1" t="s">
        <v>1865</v>
      </c>
      <c r="F450" s="49">
        <v>10</v>
      </c>
      <c r="G450" s="1" t="s">
        <v>1760</v>
      </c>
      <c r="H450" s="437">
        <v>10</v>
      </c>
      <c r="K450" s="124"/>
      <c r="L450" s="56"/>
      <c r="M450" s="56"/>
    </row>
    <row r="451" spans="4:13" ht="20.149999999999999" customHeight="1">
      <c r="D451" s="1" t="s">
        <v>135</v>
      </c>
      <c r="E451" s="1" t="s">
        <v>1853</v>
      </c>
      <c r="F451" s="49">
        <v>10</v>
      </c>
      <c r="G451" s="1" t="s">
        <v>1760</v>
      </c>
      <c r="K451" s="286"/>
      <c r="L451" s="134"/>
      <c r="M451" s="134"/>
    </row>
    <row r="452" spans="4:13" ht="20.149999999999999" customHeight="1">
      <c r="D452" s="1" t="s">
        <v>157</v>
      </c>
      <c r="E452" s="1" t="s">
        <v>684</v>
      </c>
      <c r="G452" s="1" t="s">
        <v>1760</v>
      </c>
      <c r="H452" s="437">
        <v>10</v>
      </c>
      <c r="K452" s="90"/>
      <c r="L452" s="56"/>
      <c r="M452" s="56"/>
    </row>
    <row r="453" spans="4:13" ht="20.149999999999999" customHeight="1">
      <c r="E453" s="1" t="s">
        <v>1866</v>
      </c>
      <c r="G453" s="1" t="s">
        <v>1708</v>
      </c>
      <c r="I453" s="49">
        <v>-10</v>
      </c>
      <c r="K453" s="90"/>
      <c r="L453" s="56"/>
      <c r="M453" s="56"/>
    </row>
    <row r="454" spans="4:13" ht="20.149999999999999" customHeight="1">
      <c r="E454" s="1" t="s">
        <v>1840</v>
      </c>
      <c r="G454" s="1" t="s">
        <v>1708</v>
      </c>
      <c r="I454" s="49">
        <v>-10</v>
      </c>
      <c r="K454" s="90"/>
      <c r="L454" s="56"/>
      <c r="M454" s="56"/>
    </row>
    <row r="455" spans="4:13" ht="20.149999999999999" customHeight="1">
      <c r="E455" s="1" t="s">
        <v>1832</v>
      </c>
      <c r="G455" s="1" t="s">
        <v>1708</v>
      </c>
      <c r="I455" s="49">
        <v>-10</v>
      </c>
      <c r="K455" s="443"/>
      <c r="L455" s="134"/>
      <c r="M455" s="134"/>
    </row>
    <row r="456" spans="4:13" ht="20.149999999999999" customHeight="1">
      <c r="E456" s="1" t="s">
        <v>1867</v>
      </c>
      <c r="G456" s="1" t="s">
        <v>1708</v>
      </c>
      <c r="I456" s="49">
        <v>-10</v>
      </c>
      <c r="K456" s="1"/>
      <c r="L456" s="134"/>
      <c r="M456" s="134"/>
    </row>
    <row r="457" spans="4:13" ht="20.149999999999999" customHeight="1">
      <c r="E457" s="1" t="s">
        <v>1851</v>
      </c>
      <c r="G457" s="1" t="s">
        <v>1708</v>
      </c>
      <c r="I457" s="49">
        <v>-10</v>
      </c>
      <c r="K457" s="509"/>
      <c r="L457" s="56"/>
      <c r="M457" s="56"/>
    </row>
    <row r="458" spans="4:13" ht="20.149999999999999" customHeight="1">
      <c r="E458" s="1" t="s">
        <v>1807</v>
      </c>
      <c r="F458" s="49">
        <v>-10</v>
      </c>
      <c r="G458" s="1" t="s">
        <v>1708</v>
      </c>
      <c r="K458" s="461"/>
      <c r="L458" s="134"/>
      <c r="M458" s="134"/>
    </row>
    <row r="459" spans="4:13" ht="20.149999999999999" customHeight="1">
      <c r="E459" s="1" t="s">
        <v>1809</v>
      </c>
      <c r="F459" s="49">
        <v>-10</v>
      </c>
      <c r="G459" s="1" t="s">
        <v>1708</v>
      </c>
      <c r="K459" s="286"/>
      <c r="L459" s="134"/>
      <c r="M459" s="134"/>
    </row>
    <row r="460" spans="4:13" ht="20.149999999999999" customHeight="1">
      <c r="E460" s="1" t="s">
        <v>1818</v>
      </c>
      <c r="F460" s="49">
        <v>-10</v>
      </c>
      <c r="G460" s="1" t="s">
        <v>1708</v>
      </c>
      <c r="K460" s="124"/>
      <c r="L460" s="134"/>
      <c r="M460" s="134"/>
    </row>
    <row r="461" spans="4:13" ht="20.149999999999999" customHeight="1">
      <c r="E461" s="1" t="s">
        <v>1773</v>
      </c>
      <c r="F461" s="49">
        <v>-10</v>
      </c>
      <c r="G461" s="1" t="s">
        <v>1708</v>
      </c>
      <c r="K461" s="90"/>
      <c r="L461" s="56"/>
      <c r="M461" s="56"/>
    </row>
    <row r="462" spans="4:13" ht="20.149999999999999" customHeight="1">
      <c r="D462" s="1" t="s">
        <v>152</v>
      </c>
      <c r="E462" s="1" t="s">
        <v>1720</v>
      </c>
      <c r="F462" s="49">
        <v>44</v>
      </c>
      <c r="G462" s="1" t="s">
        <v>1868</v>
      </c>
      <c r="K462" s="90"/>
      <c r="L462" s="56"/>
      <c r="M462" s="56"/>
    </row>
    <row r="463" spans="4:13" ht="20.149999999999999" customHeight="1">
      <c r="D463" s="124">
        <v>37</v>
      </c>
      <c r="E463" s="124" t="s">
        <v>716</v>
      </c>
      <c r="G463" s="1" t="s">
        <v>1714</v>
      </c>
      <c r="H463" s="437">
        <v>10</v>
      </c>
      <c r="K463" s="124"/>
      <c r="L463" s="134"/>
      <c r="M463" s="134"/>
    </row>
    <row r="464" spans="4:13" ht="20.149999999999999" customHeight="1">
      <c r="D464" s="124" t="s">
        <v>724</v>
      </c>
      <c r="E464" s="124" t="s">
        <v>725</v>
      </c>
      <c r="F464" s="49">
        <v>10</v>
      </c>
      <c r="G464" s="1" t="s">
        <v>1772</v>
      </c>
      <c r="H464" s="679">
        <v>175.5</v>
      </c>
      <c r="K464" s="124"/>
      <c r="L464" s="56"/>
      <c r="M464" s="56"/>
    </row>
    <row r="465" spans="2:13" ht="20.149999999999999" customHeight="1">
      <c r="D465" s="124"/>
      <c r="E465" s="124" t="s">
        <v>1794</v>
      </c>
      <c r="G465" s="1" t="s">
        <v>1760</v>
      </c>
      <c r="H465" s="679"/>
      <c r="I465" s="49">
        <v>-10</v>
      </c>
      <c r="K465" s="90"/>
      <c r="L465" s="56"/>
      <c r="M465" s="56"/>
    </row>
    <row r="466" spans="2:13" ht="20.149999999999999" customHeight="1">
      <c r="D466" s="124" t="s">
        <v>92</v>
      </c>
      <c r="E466" s="124" t="s">
        <v>1854</v>
      </c>
      <c r="F466" s="49">
        <v>10</v>
      </c>
      <c r="K466" s="124"/>
      <c r="L466" s="134"/>
      <c r="M466" s="134"/>
    </row>
    <row r="467" spans="2:13" ht="20.149999999999999" customHeight="1">
      <c r="D467" s="1" t="s">
        <v>73</v>
      </c>
      <c r="E467" s="511" t="s">
        <v>745</v>
      </c>
      <c r="G467" s="1" t="s">
        <v>22</v>
      </c>
      <c r="H467" s="680">
        <v>61.48</v>
      </c>
      <c r="K467" s="124"/>
      <c r="L467" s="134"/>
      <c r="M467" s="134"/>
    </row>
    <row r="468" spans="2:13" ht="20.149999999999999" customHeight="1">
      <c r="D468" s="459" t="s">
        <v>570</v>
      </c>
      <c r="E468" s="503" t="s">
        <v>1869</v>
      </c>
      <c r="G468" s="1" t="s">
        <v>1870</v>
      </c>
      <c r="H468" s="680">
        <v>59</v>
      </c>
      <c r="I468" s="49">
        <v>-59</v>
      </c>
      <c r="K468" s="124"/>
      <c r="L468" s="134"/>
      <c r="M468" s="134"/>
    </row>
    <row r="469" spans="2:13" ht="20.149999999999999" customHeight="1">
      <c r="D469" s="124" t="s">
        <v>817</v>
      </c>
      <c r="E469" s="124" t="s">
        <v>1814</v>
      </c>
      <c r="G469" s="1" t="s">
        <v>1871</v>
      </c>
      <c r="H469" s="437">
        <v>55</v>
      </c>
      <c r="K469" s="124"/>
      <c r="L469" s="134"/>
      <c r="M469" s="134"/>
    </row>
    <row r="470" spans="2:13" ht="20.149999999999999" customHeight="1">
      <c r="D470" s="124" t="s">
        <v>20</v>
      </c>
      <c r="E470" s="124" t="s">
        <v>680</v>
      </c>
      <c r="F470" s="49">
        <v>160</v>
      </c>
      <c r="G470" s="1" t="s">
        <v>1843</v>
      </c>
      <c r="H470" s="437">
        <v>55.02</v>
      </c>
      <c r="K470" s="124"/>
      <c r="L470" s="134"/>
      <c r="M470" s="134"/>
    </row>
    <row r="471" spans="2:13" ht="20.149999999999999" customHeight="1">
      <c r="D471" s="124"/>
      <c r="E471" s="124"/>
      <c r="K471" s="124"/>
      <c r="L471" s="134"/>
      <c r="M471" s="134"/>
    </row>
    <row r="472" spans="2:13" ht="20.149999999999999" customHeight="1">
      <c r="E472" s="67" t="s">
        <v>1693</v>
      </c>
      <c r="F472" s="49">
        <f>SUM(F401:F470)</f>
        <v>255.61</v>
      </c>
      <c r="H472" s="437">
        <f>+SUM(H401:H470)</f>
        <v>2132.85</v>
      </c>
      <c r="I472" s="49">
        <f>+SUM(I385:I469)</f>
        <v>-197</v>
      </c>
      <c r="K472" s="124"/>
      <c r="L472" s="56"/>
      <c r="M472" s="56"/>
    </row>
    <row r="473" spans="2:13" ht="20.149999999999999" customHeight="1">
      <c r="E473" s="67" t="s">
        <v>1761</v>
      </c>
      <c r="F473" s="49">
        <f>'Coin Counter'!G9</f>
        <v>108.4</v>
      </c>
      <c r="H473" s="437">
        <v>2133.15</v>
      </c>
      <c r="I473" s="49">
        <v>-197</v>
      </c>
      <c r="K473" s="90"/>
      <c r="L473" s="56"/>
      <c r="M473" s="56"/>
    </row>
    <row r="474" spans="2:13" ht="20.149999999999999" customHeight="1">
      <c r="E474" s="478" t="s">
        <v>1844</v>
      </c>
      <c r="F474" s="438">
        <f>F473-F472</f>
        <v>-147.21</v>
      </c>
      <c r="G474" s="477"/>
      <c r="H474" s="507">
        <f>H473-H472</f>
        <v>0.3000000000001819</v>
      </c>
      <c r="I474" s="438">
        <f>I473-I472</f>
        <v>0</v>
      </c>
      <c r="K474" s="124"/>
      <c r="L474" s="134"/>
      <c r="M474" s="134"/>
    </row>
    <row r="475" spans="2:13" ht="20.149999999999999" customHeight="1">
      <c r="B475" s="441"/>
      <c r="C475" s="441"/>
      <c r="D475" s="477"/>
      <c r="E475" s="477"/>
      <c r="F475" s="438"/>
      <c r="G475" s="477"/>
      <c r="H475" s="507"/>
      <c r="I475" s="438"/>
      <c r="K475" s="383"/>
      <c r="L475" s="56"/>
      <c r="M475" s="56"/>
    </row>
    <row r="476" spans="2:13" ht="20.149999999999999" customHeight="1">
      <c r="K476" s="383"/>
      <c r="L476" s="56"/>
      <c r="M476" s="56"/>
    </row>
    <row r="477" spans="2:13" ht="20.149999999999999" customHeight="1">
      <c r="B477" s="1319" t="s">
        <v>1872</v>
      </c>
      <c r="C477" s="1319"/>
      <c r="D477" s="1319"/>
      <c r="K477" s="383"/>
      <c r="L477" s="56"/>
      <c r="M477" s="56"/>
    </row>
    <row r="478" spans="2:13" ht="20.149999999999999" customHeight="1">
      <c r="B478" s="550" t="s">
        <v>1873</v>
      </c>
      <c r="C478" s="550"/>
      <c r="D478" s="550" t="s">
        <v>1874</v>
      </c>
      <c r="E478" s="548" t="s">
        <v>1693</v>
      </c>
      <c r="F478" s="49">
        <v>255.61</v>
      </c>
      <c r="K478" s="90"/>
      <c r="L478" s="56"/>
      <c r="M478" s="56"/>
    </row>
    <row r="479" spans="2:13" ht="20.149999999999999" customHeight="1">
      <c r="B479" s="546"/>
      <c r="C479" s="546"/>
      <c r="D479" s="547"/>
      <c r="E479" s="549" t="s">
        <v>1694</v>
      </c>
      <c r="F479" s="49">
        <f>1.5*B479</f>
        <v>0</v>
      </c>
      <c r="H479" s="437">
        <f>1.5*D479</f>
        <v>0</v>
      </c>
      <c r="K479" s="90"/>
      <c r="L479" s="56"/>
      <c r="M479" s="56"/>
    </row>
    <row r="480" spans="2:13" ht="20.149999999999999" customHeight="1">
      <c r="B480" s="546">
        <v>2</v>
      </c>
      <c r="C480" s="546"/>
      <c r="D480" s="547">
        <v>1</v>
      </c>
      <c r="E480" s="549" t="s">
        <v>1695</v>
      </c>
      <c r="F480" s="49">
        <f>1*B480</f>
        <v>2</v>
      </c>
      <c r="H480" s="437">
        <f>1*D480</f>
        <v>1</v>
      </c>
      <c r="K480" s="124"/>
      <c r="L480" s="134"/>
      <c r="M480" s="134"/>
    </row>
    <row r="481" spans="2:13" ht="20.149999999999999" customHeight="1">
      <c r="B481" s="546"/>
      <c r="C481" s="546"/>
      <c r="D481" s="547"/>
      <c r="E481" s="549" t="s">
        <v>1696</v>
      </c>
      <c r="F481" s="49">
        <f>1*A481</f>
        <v>0</v>
      </c>
      <c r="H481" s="437">
        <f>1*D481</f>
        <v>0</v>
      </c>
      <c r="K481" s="124"/>
      <c r="L481" s="56"/>
      <c r="M481" s="56"/>
    </row>
    <row r="482" spans="2:13" ht="20.149999999999999" customHeight="1">
      <c r="B482" s="546"/>
      <c r="C482" s="546"/>
      <c r="D482" s="547"/>
      <c r="E482" s="549" t="s">
        <v>1697</v>
      </c>
      <c r="F482" s="49">
        <f>1*B482</f>
        <v>0</v>
      </c>
      <c r="H482" s="437">
        <f>1*D482</f>
        <v>0</v>
      </c>
      <c r="K482" s="90"/>
      <c r="L482" s="56"/>
      <c r="M482" s="56"/>
    </row>
    <row r="483" spans="2:13" ht="20.149999999999999" customHeight="1">
      <c r="B483" s="546"/>
      <c r="C483" s="546"/>
      <c r="D483" s="547">
        <v>2</v>
      </c>
      <c r="E483" s="549" t="s">
        <v>1698</v>
      </c>
      <c r="F483" s="49">
        <f>5*B483</f>
        <v>0</v>
      </c>
      <c r="H483" s="437">
        <f>5*D483</f>
        <v>10</v>
      </c>
      <c r="K483" s="124"/>
      <c r="L483" s="134"/>
      <c r="M483" s="134"/>
    </row>
    <row r="484" spans="2:13" ht="20.149999999999999" customHeight="1">
      <c r="B484" s="546"/>
      <c r="C484" s="546"/>
      <c r="D484" s="547"/>
      <c r="E484" s="549" t="s">
        <v>1699</v>
      </c>
      <c r="K484" s="383"/>
      <c r="L484" s="56"/>
      <c r="M484" s="56"/>
    </row>
    <row r="485" spans="2:13" ht="20.149999999999999" customHeight="1">
      <c r="B485" s="546"/>
      <c r="C485" s="546"/>
      <c r="D485" s="547"/>
      <c r="E485" s="549" t="s">
        <v>1700</v>
      </c>
      <c r="F485" s="49">
        <f>2*B485</f>
        <v>0</v>
      </c>
      <c r="H485" s="437">
        <f>2*D485</f>
        <v>0</v>
      </c>
      <c r="K485" s="383"/>
      <c r="L485" s="56"/>
      <c r="M485" s="56"/>
    </row>
    <row r="486" spans="2:13" ht="20.149999999999999" customHeight="1">
      <c r="B486" s="546"/>
      <c r="C486" s="546"/>
      <c r="D486" s="547"/>
      <c r="E486" s="549" t="s">
        <v>1701</v>
      </c>
      <c r="F486" s="49">
        <f>1*B486</f>
        <v>0</v>
      </c>
      <c r="H486" s="437">
        <f>1*D486</f>
        <v>0</v>
      </c>
      <c r="K486" s="90"/>
      <c r="L486" s="56"/>
      <c r="M486" s="56"/>
    </row>
    <row r="487" spans="2:13" ht="20.149999999999999" customHeight="1">
      <c r="B487" s="546"/>
      <c r="C487" s="546"/>
      <c r="D487" s="547"/>
      <c r="E487" s="549" t="s">
        <v>1702</v>
      </c>
      <c r="K487" s="90"/>
      <c r="L487" s="56"/>
      <c r="M487" s="56"/>
    </row>
    <row r="488" spans="2:13" ht="20.149999999999999" customHeight="1">
      <c r="B488" s="546"/>
      <c r="C488" s="546"/>
      <c r="D488" s="547"/>
      <c r="E488" s="549" t="s">
        <v>1702</v>
      </c>
    </row>
    <row r="489" spans="2:13" ht="20.149999999999999" customHeight="1">
      <c r="B489" s="546"/>
      <c r="C489" s="546"/>
      <c r="D489" s="547"/>
      <c r="E489" s="549" t="s">
        <v>1702</v>
      </c>
    </row>
    <row r="490" spans="2:13" ht="20.149999999999999" customHeight="1">
      <c r="B490" s="546"/>
      <c r="C490" s="546"/>
      <c r="D490" s="547"/>
      <c r="E490" s="549" t="s">
        <v>1703</v>
      </c>
    </row>
    <row r="491" spans="2:13" ht="20.149999999999999" customHeight="1">
      <c r="B491" s="546"/>
      <c r="C491" s="546"/>
      <c r="D491" s="547"/>
      <c r="E491" s="549" t="s">
        <v>1704</v>
      </c>
    </row>
    <row r="493" spans="2:13" ht="20.149999999999999" customHeight="1">
      <c r="D493" s="459" t="s">
        <v>879</v>
      </c>
      <c r="E493" s="503" t="s">
        <v>880</v>
      </c>
      <c r="F493" s="49">
        <v>10</v>
      </c>
      <c r="G493" s="1" t="s">
        <v>1772</v>
      </c>
      <c r="H493" s="680">
        <v>379.17</v>
      </c>
    </row>
    <row r="494" spans="2:13" ht="20.149999999999999" customHeight="1">
      <c r="D494" s="1" t="s">
        <v>696</v>
      </c>
      <c r="E494" s="90" t="s">
        <v>1875</v>
      </c>
      <c r="G494" s="1" t="s">
        <v>22</v>
      </c>
      <c r="H494" s="505">
        <v>34.65</v>
      </c>
    </row>
    <row r="495" spans="2:13" ht="20.149999999999999" customHeight="1">
      <c r="D495" s="459" t="s">
        <v>86</v>
      </c>
      <c r="E495" s="503" t="s">
        <v>1779</v>
      </c>
      <c r="G495" s="1" t="s">
        <v>1821</v>
      </c>
      <c r="H495" s="680">
        <v>31.19</v>
      </c>
    </row>
    <row r="496" spans="2:13" ht="20.149999999999999" customHeight="1">
      <c r="D496" s="459" t="s">
        <v>847</v>
      </c>
      <c r="E496" s="503" t="s">
        <v>896</v>
      </c>
      <c r="G496" s="1" t="s">
        <v>1821</v>
      </c>
      <c r="H496" s="680">
        <v>289.58999999999997</v>
      </c>
    </row>
    <row r="497" spans="2:8" ht="20.149999999999999" customHeight="1">
      <c r="D497" s="459" t="s">
        <v>154</v>
      </c>
      <c r="E497" s="503" t="s">
        <v>669</v>
      </c>
      <c r="G497" s="1" t="s">
        <v>1821</v>
      </c>
      <c r="H497" s="680">
        <v>87.32</v>
      </c>
    </row>
    <row r="498" spans="2:8" ht="20.149999999999999" customHeight="1">
      <c r="D498" s="459" t="s">
        <v>425</v>
      </c>
      <c r="E498" s="503" t="s">
        <v>726</v>
      </c>
      <c r="G498" s="1" t="s">
        <v>1714</v>
      </c>
      <c r="H498" s="437">
        <v>10</v>
      </c>
    </row>
    <row r="499" spans="2:8" ht="20.149999999999999" customHeight="1">
      <c r="D499" s="1" t="s">
        <v>238</v>
      </c>
      <c r="E499" s="90" t="s">
        <v>1876</v>
      </c>
      <c r="F499" s="46">
        <v>98</v>
      </c>
      <c r="G499" s="1" t="s">
        <v>1815</v>
      </c>
    </row>
    <row r="500" spans="2:8" ht="20.149999999999999" customHeight="1">
      <c r="D500" s="124" t="s">
        <v>117</v>
      </c>
      <c r="E500" s="124" t="s">
        <v>727</v>
      </c>
      <c r="G500" s="1" t="s">
        <v>1772</v>
      </c>
      <c r="H500" s="677">
        <v>322.3</v>
      </c>
    </row>
    <row r="501" spans="2:8" ht="20.149999999999999" customHeight="1">
      <c r="D501" s="459" t="s">
        <v>334</v>
      </c>
      <c r="E501" s="503" t="s">
        <v>1877</v>
      </c>
      <c r="G501" s="1" t="s">
        <v>1772</v>
      </c>
      <c r="H501" s="680">
        <v>65</v>
      </c>
    </row>
    <row r="502" spans="2:8" ht="20.149999999999999" customHeight="1">
      <c r="D502" s="459" t="s">
        <v>847</v>
      </c>
      <c r="E502" s="503" t="s">
        <v>896</v>
      </c>
      <c r="F502" s="49">
        <v>10</v>
      </c>
    </row>
    <row r="504" spans="2:8" ht="20.149999999999999" customHeight="1">
      <c r="G504" s="436" t="s">
        <v>1878</v>
      </c>
      <c r="H504" s="681">
        <v>1230.22</v>
      </c>
    </row>
    <row r="506" spans="2:8" ht="20.149999999999999" customHeight="1">
      <c r="B506" s="1319" t="s">
        <v>1872</v>
      </c>
      <c r="C506" s="1319"/>
      <c r="D506" s="1319"/>
    </row>
    <row r="507" spans="2:8" ht="20.149999999999999" customHeight="1">
      <c r="B507" s="550" t="s">
        <v>1873</v>
      </c>
      <c r="C507" s="550"/>
      <c r="D507" s="550" t="s">
        <v>1874</v>
      </c>
      <c r="E507" s="548" t="s">
        <v>1693</v>
      </c>
    </row>
    <row r="508" spans="2:8" ht="20.149999999999999" customHeight="1">
      <c r="B508" s="546"/>
      <c r="C508" s="546"/>
      <c r="D508" s="547"/>
      <c r="E508" s="549" t="s">
        <v>1694</v>
      </c>
      <c r="F508" s="49">
        <f>1.5*B508</f>
        <v>0</v>
      </c>
      <c r="H508" s="437">
        <f>1.5*D508</f>
        <v>0</v>
      </c>
    </row>
    <row r="509" spans="2:8" ht="20.149999999999999" customHeight="1">
      <c r="B509" s="546"/>
      <c r="C509" s="546"/>
      <c r="D509" s="547"/>
      <c r="E509" s="549" t="s">
        <v>1695</v>
      </c>
      <c r="F509" s="49">
        <f>1*B509</f>
        <v>0</v>
      </c>
      <c r="H509" s="437">
        <f>1*D509</f>
        <v>0</v>
      </c>
    </row>
    <row r="510" spans="2:8" ht="20.149999999999999" customHeight="1">
      <c r="B510" s="546"/>
      <c r="C510" s="546"/>
      <c r="D510" s="547">
        <v>2</v>
      </c>
      <c r="E510" s="549" t="s">
        <v>1696</v>
      </c>
      <c r="F510" s="49">
        <f>1*A510</f>
        <v>0</v>
      </c>
      <c r="H510" s="437">
        <f>1*D510</f>
        <v>2</v>
      </c>
    </row>
    <row r="511" spans="2:8" ht="20.149999999999999" customHeight="1">
      <c r="B511" s="546"/>
      <c r="C511" s="546"/>
      <c r="D511" s="547"/>
      <c r="E511" s="549" t="s">
        <v>1697</v>
      </c>
      <c r="F511" s="49">
        <f>1*B511</f>
        <v>0</v>
      </c>
      <c r="H511" s="437">
        <f>1*D511</f>
        <v>0</v>
      </c>
    </row>
    <row r="512" spans="2:8" ht="20.149999999999999" customHeight="1">
      <c r="B512" s="546"/>
      <c r="C512" s="546"/>
      <c r="D512" s="547"/>
      <c r="E512" s="549" t="s">
        <v>1698</v>
      </c>
      <c r="F512" s="49">
        <f>5*B512</f>
        <v>0</v>
      </c>
      <c r="H512" s="437">
        <f>5*D512</f>
        <v>0</v>
      </c>
    </row>
    <row r="513" spans="2:11" ht="20.149999999999999" customHeight="1">
      <c r="B513" s="546"/>
      <c r="C513" s="546"/>
      <c r="D513" s="547"/>
      <c r="E513" s="549" t="s">
        <v>1699</v>
      </c>
    </row>
    <row r="514" spans="2:11" ht="20.149999999999999" customHeight="1">
      <c r="B514" s="546"/>
      <c r="C514" s="546"/>
      <c r="D514" s="547"/>
      <c r="E514" s="549" t="s">
        <v>1700</v>
      </c>
      <c r="F514" s="49">
        <f>2*B514</f>
        <v>0</v>
      </c>
      <c r="H514" s="437">
        <f>2*D514</f>
        <v>0</v>
      </c>
    </row>
    <row r="515" spans="2:11" ht="20.149999999999999" customHeight="1">
      <c r="B515" s="546"/>
      <c r="C515" s="546"/>
      <c r="D515" s="547"/>
      <c r="E515" s="549" t="s">
        <v>1701</v>
      </c>
      <c r="F515" s="49">
        <f>1*B515</f>
        <v>0</v>
      </c>
      <c r="H515" s="437">
        <f>1*D515</f>
        <v>0</v>
      </c>
    </row>
    <row r="516" spans="2:11" ht="20.149999999999999" customHeight="1">
      <c r="B516" s="546"/>
      <c r="C516" s="546"/>
      <c r="D516" s="547"/>
      <c r="E516" s="549" t="s">
        <v>1702</v>
      </c>
    </row>
    <row r="517" spans="2:11" ht="20.149999999999999" customHeight="1">
      <c r="B517" s="546"/>
      <c r="C517" s="546"/>
      <c r="D517" s="547"/>
      <c r="E517" s="549" t="s">
        <v>1702</v>
      </c>
    </row>
    <row r="518" spans="2:11" ht="20.149999999999999" customHeight="1">
      <c r="B518" s="546"/>
      <c r="C518" s="546"/>
      <c r="D518" s="547"/>
      <c r="E518" s="549" t="s">
        <v>1702</v>
      </c>
    </row>
    <row r="519" spans="2:11" ht="20.149999999999999" customHeight="1">
      <c r="B519" s="546"/>
      <c r="C519" s="546"/>
      <c r="D519" s="547"/>
      <c r="E519" s="549" t="s">
        <v>1703</v>
      </c>
    </row>
    <row r="520" spans="2:11" ht="20.149999999999999" customHeight="1">
      <c r="B520" s="546"/>
      <c r="C520" s="546"/>
      <c r="D520" s="547"/>
      <c r="E520" s="549" t="s">
        <v>1704</v>
      </c>
    </row>
    <row r="522" spans="2:11" ht="20.149999999999999" customHeight="1">
      <c r="D522" s="1" t="s">
        <v>230</v>
      </c>
      <c r="E522" s="90" t="s">
        <v>777</v>
      </c>
      <c r="F522" s="55"/>
      <c r="G522" s="1" t="s">
        <v>1821</v>
      </c>
      <c r="H522" s="437">
        <v>222.91</v>
      </c>
    </row>
    <row r="523" spans="2:11" ht="20.149999999999999" customHeight="1">
      <c r="D523" s="459">
        <v>6</v>
      </c>
      <c r="E523" s="503" t="s">
        <v>685</v>
      </c>
      <c r="G523" s="1" t="s">
        <v>1815</v>
      </c>
      <c r="H523" s="680">
        <v>154.81</v>
      </c>
      <c r="K523" s="437"/>
    </row>
    <row r="524" spans="2:11" ht="20.149999999999999" customHeight="1">
      <c r="D524" s="459" t="s">
        <v>86</v>
      </c>
      <c r="E524" s="503" t="s">
        <v>1779</v>
      </c>
      <c r="G524" s="1" t="s">
        <v>1714</v>
      </c>
      <c r="H524" s="437">
        <v>10</v>
      </c>
    </row>
    <row r="525" spans="2:11" ht="20.149999999999999" customHeight="1">
      <c r="D525" s="1">
        <v>1</v>
      </c>
      <c r="E525" s="90" t="s">
        <v>710</v>
      </c>
      <c r="G525" s="1" t="s">
        <v>1714</v>
      </c>
      <c r="H525" s="437">
        <v>10</v>
      </c>
    </row>
    <row r="526" spans="2:11" ht="20.149999999999999" customHeight="1">
      <c r="D526" s="459">
        <v>6</v>
      </c>
      <c r="E526" s="503" t="s">
        <v>685</v>
      </c>
      <c r="F526" s="48">
        <v>10</v>
      </c>
      <c r="G526" s="1" t="s">
        <v>1714</v>
      </c>
    </row>
    <row r="527" spans="2:11" ht="20.149999999999999" customHeight="1">
      <c r="D527" s="1">
        <v>31</v>
      </c>
      <c r="E527" s="90" t="s">
        <v>753</v>
      </c>
      <c r="G527" s="1" t="s">
        <v>1815</v>
      </c>
      <c r="H527" s="675">
        <v>159.49</v>
      </c>
    </row>
    <row r="528" spans="2:11" ht="20.149999999999999" customHeight="1">
      <c r="D528" s="1" t="s">
        <v>135</v>
      </c>
      <c r="E528" s="511" t="s">
        <v>1879</v>
      </c>
      <c r="G528" s="1" t="s">
        <v>1815</v>
      </c>
      <c r="H528" s="675">
        <v>70.39</v>
      </c>
    </row>
    <row r="529" spans="4:9" ht="20.149999999999999" customHeight="1">
      <c r="D529" s="124" t="s">
        <v>148</v>
      </c>
      <c r="E529" s="124" t="s">
        <v>708</v>
      </c>
      <c r="G529" s="1" t="s">
        <v>1815</v>
      </c>
      <c r="H529" s="677">
        <v>58.5</v>
      </c>
    </row>
    <row r="530" spans="4:9" ht="20.149999999999999" customHeight="1">
      <c r="D530" s="459" t="s">
        <v>208</v>
      </c>
      <c r="E530" s="90" t="s">
        <v>667</v>
      </c>
      <c r="G530" s="1" t="s">
        <v>1815</v>
      </c>
      <c r="H530" s="680">
        <v>51.73</v>
      </c>
    </row>
    <row r="531" spans="4:9" ht="20.149999999999999" customHeight="1">
      <c r="D531" s="124" t="s">
        <v>729</v>
      </c>
      <c r="E531" s="124" t="s">
        <v>730</v>
      </c>
      <c r="G531" s="1" t="s">
        <v>1880</v>
      </c>
      <c r="H531" s="677">
        <v>369.55</v>
      </c>
    </row>
    <row r="532" spans="4:9" ht="20.149999999999999" customHeight="1">
      <c r="D532" s="1" t="s">
        <v>127</v>
      </c>
      <c r="E532" s="90" t="s">
        <v>682</v>
      </c>
      <c r="G532" s="1" t="s">
        <v>1815</v>
      </c>
      <c r="H532" s="675">
        <v>61.48</v>
      </c>
    </row>
    <row r="533" spans="4:9" ht="20.149999999999999" customHeight="1">
      <c r="D533" s="1" t="s">
        <v>122</v>
      </c>
      <c r="E533" s="90" t="s">
        <v>698</v>
      </c>
      <c r="G533" s="1" t="s">
        <v>1815</v>
      </c>
      <c r="H533" s="675">
        <v>119.7</v>
      </c>
    </row>
    <row r="534" spans="4:9" ht="20.149999999999999" customHeight="1">
      <c r="D534" s="1">
        <v>31</v>
      </c>
      <c r="E534" s="90" t="s">
        <v>685</v>
      </c>
      <c r="G534" s="1" t="s">
        <v>1815</v>
      </c>
      <c r="H534" s="675">
        <v>96.71</v>
      </c>
    </row>
    <row r="535" spans="4:9" ht="20.149999999999999" customHeight="1">
      <c r="D535" s="1" t="s">
        <v>236</v>
      </c>
      <c r="E535" s="90" t="s">
        <v>771</v>
      </c>
      <c r="G535" s="1" t="s">
        <v>1815</v>
      </c>
      <c r="H535" s="505">
        <v>157.71</v>
      </c>
    </row>
    <row r="536" spans="4:9" ht="20.149999999999999" customHeight="1">
      <c r="D536" s="459" t="s">
        <v>154</v>
      </c>
      <c r="E536" s="503" t="s">
        <v>669</v>
      </c>
      <c r="F536" s="48"/>
      <c r="G536" s="1" t="s">
        <v>1714</v>
      </c>
      <c r="H536" s="437">
        <v>10</v>
      </c>
    </row>
    <row r="537" spans="4:9" ht="20.149999999999999" customHeight="1">
      <c r="D537" s="1" t="s">
        <v>696</v>
      </c>
      <c r="E537" s="90" t="s">
        <v>1875</v>
      </c>
      <c r="F537" s="46"/>
      <c r="G537" s="1" t="s">
        <v>1714</v>
      </c>
      <c r="H537" s="437">
        <v>10</v>
      </c>
    </row>
    <row r="538" spans="4:9" ht="20.149999999999999" customHeight="1">
      <c r="D538" s="1" t="s">
        <v>1881</v>
      </c>
      <c r="E538" s="90" t="s">
        <v>1882</v>
      </c>
      <c r="F538" s="46">
        <v>-20</v>
      </c>
      <c r="G538" s="1" t="s">
        <v>1712</v>
      </c>
    </row>
    <row r="539" spans="4:9" ht="20.149999999999999" customHeight="1">
      <c r="D539" s="124" t="s">
        <v>122</v>
      </c>
      <c r="E539" s="451" t="s">
        <v>1776</v>
      </c>
      <c r="F539" s="131">
        <v>-10</v>
      </c>
    </row>
    <row r="540" spans="4:9" ht="20.149999999999999" customHeight="1">
      <c r="E540" s="90"/>
      <c r="F540" s="46"/>
    </row>
    <row r="542" spans="4:9" ht="20.149999999999999" customHeight="1">
      <c r="E542" s="556" t="s">
        <v>1693</v>
      </c>
      <c r="F542" s="49">
        <f>SUM(F478:F539)</f>
        <v>355.61</v>
      </c>
      <c r="H542" s="437">
        <f>+SUM(H507:H538)</f>
        <v>1564.9800000000002</v>
      </c>
    </row>
    <row r="543" spans="4:9" ht="20.149999999999999" customHeight="1">
      <c r="E543" s="556" t="s">
        <v>1761</v>
      </c>
      <c r="F543" s="49">
        <f>+'Coin Counter'!G9</f>
        <v>108.4</v>
      </c>
      <c r="H543" s="437">
        <v>1564.98</v>
      </c>
    </row>
    <row r="544" spans="4:9" ht="20.149999999999999" customHeight="1">
      <c r="E544" s="557" t="s">
        <v>1883</v>
      </c>
      <c r="F544" s="438">
        <f>F543-F542</f>
        <v>-247.21</v>
      </c>
      <c r="G544" s="477"/>
      <c r="H544" s="507">
        <f>H543-H542</f>
        <v>0</v>
      </c>
      <c r="I544" s="438"/>
    </row>
    <row r="545" spans="2:8" ht="20.149999999999999" customHeight="1">
      <c r="B545" s="1320"/>
      <c r="C545" s="1320"/>
      <c r="D545" s="1320"/>
      <c r="E545" s="558"/>
    </row>
    <row r="546" spans="2:8" ht="20.149999999999999" customHeight="1">
      <c r="B546" s="1"/>
      <c r="C546" s="1"/>
      <c r="E546" s="556" t="s">
        <v>1693</v>
      </c>
      <c r="F546" s="49">
        <v>357.54</v>
      </c>
    </row>
    <row r="547" spans="2:8" ht="20.149999999999999" customHeight="1">
      <c r="E547" s="559" t="s">
        <v>1694</v>
      </c>
    </row>
    <row r="548" spans="2:8" ht="20.149999999999999" customHeight="1">
      <c r="E548" s="559" t="s">
        <v>1695</v>
      </c>
      <c r="H548" s="437">
        <v>1</v>
      </c>
    </row>
    <row r="549" spans="2:8" ht="20.149999999999999" customHeight="1">
      <c r="E549" s="559" t="s">
        <v>1696</v>
      </c>
    </row>
    <row r="550" spans="2:8" ht="20.149999999999999" customHeight="1">
      <c r="E550" s="559" t="s">
        <v>1697</v>
      </c>
    </row>
    <row r="551" spans="2:8" ht="20.149999999999999" customHeight="1">
      <c r="E551" s="559" t="s">
        <v>1698</v>
      </c>
      <c r="F551" s="49">
        <v>5</v>
      </c>
      <c r="H551" s="437">
        <v>15</v>
      </c>
    </row>
    <row r="552" spans="2:8" ht="20.149999999999999" customHeight="1">
      <c r="E552" s="559" t="s">
        <v>1699</v>
      </c>
    </row>
    <row r="553" spans="2:8" ht="20.149999999999999" customHeight="1">
      <c r="E553" s="559" t="s">
        <v>1700</v>
      </c>
      <c r="H553" s="437">
        <v>2</v>
      </c>
    </row>
    <row r="554" spans="2:8" ht="20.149999999999999" customHeight="1">
      <c r="E554" s="559" t="s">
        <v>1701</v>
      </c>
      <c r="F554" s="49">
        <v>2</v>
      </c>
    </row>
    <row r="555" spans="2:8" ht="20.149999999999999" customHeight="1">
      <c r="E555" s="559" t="s">
        <v>1702</v>
      </c>
    </row>
    <row r="556" spans="2:8" ht="20.149999999999999" customHeight="1">
      <c r="E556" s="559" t="s">
        <v>1702</v>
      </c>
    </row>
    <row r="557" spans="2:8" ht="20.149999999999999" customHeight="1">
      <c r="E557" s="559" t="s">
        <v>1702</v>
      </c>
    </row>
    <row r="558" spans="2:8" ht="20.149999999999999" customHeight="1">
      <c r="E558" s="559" t="s">
        <v>1703</v>
      </c>
      <c r="F558" s="49">
        <v>50</v>
      </c>
    </row>
    <row r="559" spans="2:8" ht="20.149999999999999" customHeight="1">
      <c r="E559" s="559" t="s">
        <v>1704</v>
      </c>
      <c r="F559" s="49">
        <v>-260</v>
      </c>
    </row>
    <row r="561" spans="4:13" ht="20.149999999999999" customHeight="1">
      <c r="D561" s="1" t="s">
        <v>204</v>
      </c>
      <c r="E561" s="1" t="s">
        <v>1791</v>
      </c>
      <c r="F561" s="49">
        <v>-10</v>
      </c>
      <c r="G561" s="1" t="s">
        <v>1708</v>
      </c>
    </row>
    <row r="562" spans="4:13" ht="20.149999999999999" customHeight="1">
      <c r="D562" s="1" t="s">
        <v>696</v>
      </c>
      <c r="E562" s="1" t="s">
        <v>1875</v>
      </c>
      <c r="G562" s="1" t="s">
        <v>1708</v>
      </c>
      <c r="I562" s="49">
        <v>-10</v>
      </c>
      <c r="K562" s="464"/>
      <c r="L562" s="56"/>
      <c r="M562" s="56"/>
    </row>
    <row r="563" spans="4:13" ht="20.149999999999999" customHeight="1">
      <c r="D563" s="1" t="s">
        <v>140</v>
      </c>
      <c r="E563" s="1" t="s">
        <v>1801</v>
      </c>
      <c r="G563" s="1" t="s">
        <v>1708</v>
      </c>
      <c r="I563" s="49">
        <v>-10</v>
      </c>
      <c r="K563" s="451"/>
      <c r="L563" s="134"/>
      <c r="M563" s="134"/>
    </row>
    <row r="564" spans="4:13" ht="20.149999999999999" customHeight="1">
      <c r="D564" s="1" t="s">
        <v>34</v>
      </c>
      <c r="E564" s="1" t="s">
        <v>1848</v>
      </c>
      <c r="G564" s="1" t="s">
        <v>1708</v>
      </c>
      <c r="I564" s="49">
        <v>-10</v>
      </c>
      <c r="K564" s="90"/>
      <c r="L564" s="56"/>
      <c r="M564" s="56"/>
    </row>
    <row r="565" spans="4:13" ht="20.149999999999999" customHeight="1">
      <c r="D565" s="1" t="s">
        <v>224</v>
      </c>
      <c r="E565" s="1" t="s">
        <v>1865</v>
      </c>
      <c r="F565" s="49">
        <v>-10</v>
      </c>
      <c r="G565" s="1" t="s">
        <v>1708</v>
      </c>
      <c r="I565" s="49">
        <v>-10</v>
      </c>
      <c r="K565" s="443"/>
      <c r="L565" s="134"/>
      <c r="M565" s="134"/>
    </row>
    <row r="566" spans="4:13" ht="20.149999999999999" customHeight="1">
      <c r="D566" s="1" t="s">
        <v>1835</v>
      </c>
      <c r="E566" s="1" t="s">
        <v>1836</v>
      </c>
      <c r="G566" s="1" t="s">
        <v>1884</v>
      </c>
      <c r="K566" s="90"/>
      <c r="L566" s="56"/>
      <c r="M566" s="56"/>
    </row>
    <row r="567" spans="4:13" ht="20.149999999999999" customHeight="1">
      <c r="D567" s="1" t="s">
        <v>88</v>
      </c>
      <c r="E567" s="1" t="s">
        <v>666</v>
      </c>
      <c r="G567" s="1" t="s">
        <v>1868</v>
      </c>
      <c r="H567" s="437">
        <v>42.08</v>
      </c>
      <c r="K567" s="530"/>
      <c r="L567" s="459"/>
      <c r="M567" s="459"/>
    </row>
    <row r="568" spans="4:13" ht="20.149999999999999" customHeight="1">
      <c r="D568" s="1" t="s">
        <v>135</v>
      </c>
      <c r="E568" s="1" t="s">
        <v>1853</v>
      </c>
      <c r="F568" s="49">
        <v>-10</v>
      </c>
      <c r="G568" s="1" t="s">
        <v>1708</v>
      </c>
      <c r="K568" s="90"/>
      <c r="L568" s="56"/>
      <c r="M568" s="56"/>
    </row>
    <row r="569" spans="4:13" ht="20.149999999999999" customHeight="1">
      <c r="D569" s="1" t="s">
        <v>120</v>
      </c>
      <c r="E569" s="1" t="s">
        <v>1828</v>
      </c>
      <c r="F569" s="49">
        <v>-10</v>
      </c>
      <c r="G569" s="1" t="s">
        <v>1708</v>
      </c>
      <c r="K569" s="124"/>
      <c r="L569" s="56"/>
      <c r="M569" s="56"/>
    </row>
    <row r="570" spans="4:13" ht="20.149999999999999" customHeight="1">
      <c r="D570" s="1" t="s">
        <v>90</v>
      </c>
      <c r="E570" s="1" t="s">
        <v>1744</v>
      </c>
      <c r="G570" s="1" t="s">
        <v>1708</v>
      </c>
      <c r="I570" s="49">
        <v>-10</v>
      </c>
      <c r="K570" s="90"/>
      <c r="L570" s="56"/>
      <c r="M570" s="56"/>
    </row>
    <row r="571" spans="4:13" ht="20.149999999999999" customHeight="1">
      <c r="D571" s="1" t="s">
        <v>48</v>
      </c>
      <c r="E571" s="1" t="s">
        <v>1885</v>
      </c>
      <c r="F571" s="49">
        <v>-10</v>
      </c>
      <c r="G571" s="1" t="s">
        <v>1708</v>
      </c>
      <c r="L571" s="56"/>
      <c r="M571" s="56"/>
    </row>
    <row r="572" spans="4:13" ht="20.149999999999999" customHeight="1">
      <c r="D572" s="1">
        <v>6</v>
      </c>
      <c r="E572" s="1" t="s">
        <v>685</v>
      </c>
      <c r="F572" s="49">
        <v>-10</v>
      </c>
      <c r="G572" s="1" t="s">
        <v>1708</v>
      </c>
      <c r="L572" s="134"/>
      <c r="M572" s="134"/>
    </row>
    <row r="573" spans="4:13" ht="20.149999999999999" customHeight="1">
      <c r="D573" s="1" t="s">
        <v>152</v>
      </c>
      <c r="E573" s="383" t="s">
        <v>1720</v>
      </c>
      <c r="F573" s="49">
        <v>-10</v>
      </c>
      <c r="G573" s="1" t="s">
        <v>1708</v>
      </c>
      <c r="K573" s="124"/>
      <c r="L573" s="56"/>
      <c r="M573" s="56"/>
    </row>
    <row r="574" spans="4:13" ht="20.149999999999999" customHeight="1">
      <c r="D574" s="1" t="s">
        <v>302</v>
      </c>
      <c r="E574" s="90" t="s">
        <v>1800</v>
      </c>
      <c r="G574" s="1" t="s">
        <v>1708</v>
      </c>
      <c r="I574" s="49">
        <v>-10</v>
      </c>
      <c r="K574" s="124"/>
      <c r="L574" s="134"/>
      <c r="M574" s="134"/>
    </row>
    <row r="575" spans="4:13" ht="20.149999999999999" customHeight="1">
      <c r="E575" s="286" t="s">
        <v>1789</v>
      </c>
      <c r="G575" s="1" t="s">
        <v>1708</v>
      </c>
      <c r="I575" s="49">
        <v>-10</v>
      </c>
      <c r="K575" s="90"/>
      <c r="L575" s="56"/>
      <c r="M575" s="56"/>
    </row>
    <row r="576" spans="4:13" ht="20.149999999999999" customHeight="1">
      <c r="E576" s="1" t="s">
        <v>1877</v>
      </c>
      <c r="G576" s="1" t="s">
        <v>1708</v>
      </c>
      <c r="I576" s="49">
        <v>-10</v>
      </c>
      <c r="K576" s="503"/>
      <c r="L576" s="459"/>
      <c r="M576" s="56"/>
    </row>
    <row r="577" spans="4:13" ht="20.149999999999999" customHeight="1">
      <c r="E577" s="1" t="s">
        <v>1779</v>
      </c>
      <c r="G577" s="1" t="s">
        <v>1708</v>
      </c>
      <c r="I577" s="49">
        <v>-10</v>
      </c>
      <c r="K577" s="503"/>
      <c r="L577" s="459"/>
      <c r="M577" s="56"/>
    </row>
    <row r="578" spans="4:13" ht="20.149999999999999" customHeight="1">
      <c r="E578" s="1" t="s">
        <v>1752</v>
      </c>
      <c r="G578" s="1" t="s">
        <v>1708</v>
      </c>
      <c r="I578" s="49">
        <v>-10</v>
      </c>
      <c r="K578" s="90"/>
      <c r="L578" s="56"/>
      <c r="M578" s="56"/>
    </row>
    <row r="579" spans="4:13" ht="20.149999999999999" customHeight="1">
      <c r="D579" s="1">
        <v>20</v>
      </c>
      <c r="E579" s="1" t="s">
        <v>1846</v>
      </c>
      <c r="F579" s="49">
        <v>-10</v>
      </c>
      <c r="G579" s="1" t="s">
        <v>1708</v>
      </c>
      <c r="K579" s="90"/>
      <c r="L579" s="56"/>
      <c r="M579" s="56"/>
    </row>
    <row r="580" spans="4:13" ht="20.149999999999999" customHeight="1">
      <c r="D580" s="1" t="s">
        <v>15</v>
      </c>
      <c r="E580" s="1" t="s">
        <v>857</v>
      </c>
      <c r="G580" s="1" t="s">
        <v>1886</v>
      </c>
      <c r="H580" s="437">
        <v>185.95</v>
      </c>
      <c r="K580" s="90"/>
      <c r="L580" s="56"/>
      <c r="M580" s="56"/>
    </row>
    <row r="581" spans="4:13" ht="20.149999999999999" customHeight="1">
      <c r="D581" s="1" t="s">
        <v>79</v>
      </c>
      <c r="E581" s="1" t="s">
        <v>688</v>
      </c>
      <c r="G581" s="1" t="s">
        <v>1821</v>
      </c>
      <c r="H581" s="437">
        <v>52.79</v>
      </c>
      <c r="K581" s="503"/>
      <c r="L581" s="459"/>
      <c r="M581" s="56"/>
    </row>
    <row r="582" spans="4:13" ht="20.149999999999999" customHeight="1">
      <c r="D582" s="1" t="s">
        <v>362</v>
      </c>
      <c r="E582" s="1" t="s">
        <v>742</v>
      </c>
      <c r="G582" s="1" t="s">
        <v>1821</v>
      </c>
      <c r="H582" s="437">
        <v>70.39</v>
      </c>
      <c r="K582" s="450"/>
      <c r="L582" s="134"/>
      <c r="M582" s="134"/>
    </row>
    <row r="583" spans="4:13" ht="20.149999999999999" customHeight="1">
      <c r="D583" s="2" t="s">
        <v>82</v>
      </c>
      <c r="E583" s="1" t="s">
        <v>773</v>
      </c>
      <c r="G583" s="1" t="s">
        <v>1815</v>
      </c>
      <c r="H583" s="437">
        <v>161.62</v>
      </c>
      <c r="K583" s="90"/>
      <c r="L583" s="56"/>
      <c r="M583" s="56"/>
    </row>
    <row r="584" spans="4:13" ht="20.149999999999999" customHeight="1">
      <c r="D584" s="1" t="s">
        <v>739</v>
      </c>
      <c r="E584" s="1" t="s">
        <v>740</v>
      </c>
      <c r="G584" s="1" t="s">
        <v>1815</v>
      </c>
      <c r="H584" s="437">
        <v>131.87</v>
      </c>
      <c r="K584" s="124"/>
      <c r="L584" s="134"/>
      <c r="M584" s="134"/>
    </row>
    <row r="585" spans="4:13" ht="20.149999999999999" customHeight="1">
      <c r="D585" s="1" t="s">
        <v>570</v>
      </c>
      <c r="E585" s="1" t="s">
        <v>721</v>
      </c>
      <c r="G585" s="1" t="s">
        <v>1815</v>
      </c>
      <c r="H585" s="437">
        <v>140.4</v>
      </c>
      <c r="K585" s="503"/>
      <c r="L585" s="56"/>
      <c r="M585" s="459"/>
    </row>
    <row r="586" spans="4:13" ht="20.149999999999999" customHeight="1">
      <c r="D586" s="1" t="s">
        <v>748</v>
      </c>
      <c r="E586" s="1" t="s">
        <v>749</v>
      </c>
      <c r="F586" s="49">
        <v>20</v>
      </c>
      <c r="G586" s="1" t="s">
        <v>1760</v>
      </c>
      <c r="K586" s="433"/>
      <c r="L586" s="134"/>
      <c r="M586" s="134"/>
    </row>
    <row r="587" spans="4:13" ht="20.149999999999999" customHeight="1">
      <c r="D587" s="1" t="s">
        <v>570</v>
      </c>
      <c r="E587" s="1" t="s">
        <v>721</v>
      </c>
      <c r="G587" s="1" t="s">
        <v>1760</v>
      </c>
      <c r="H587" s="437">
        <v>10</v>
      </c>
      <c r="K587" s="12"/>
      <c r="L587" s="134"/>
      <c r="M587" s="134"/>
    </row>
    <row r="588" spans="4:13" ht="20.149999999999999" customHeight="1">
      <c r="D588" s="1" t="s">
        <v>82</v>
      </c>
      <c r="E588" s="1" t="s">
        <v>773</v>
      </c>
      <c r="G588" s="1" t="s">
        <v>1887</v>
      </c>
      <c r="H588" s="437">
        <v>10</v>
      </c>
      <c r="L588" s="56"/>
      <c r="M588" s="56"/>
    </row>
    <row r="589" spans="4:13" ht="20.149999999999999" customHeight="1">
      <c r="E589" s="1" t="s">
        <v>663</v>
      </c>
      <c r="F589" s="49">
        <v>10</v>
      </c>
      <c r="G589" s="1" t="s">
        <v>1760</v>
      </c>
      <c r="K589" s="534"/>
      <c r="L589" s="459"/>
      <c r="M589" s="459"/>
    </row>
    <row r="590" spans="4:13" ht="20.149999999999999" customHeight="1">
      <c r="D590" s="1" t="s">
        <v>248</v>
      </c>
      <c r="E590" s="90" t="s">
        <v>732</v>
      </c>
      <c r="G590" s="1" t="s">
        <v>1772</v>
      </c>
      <c r="H590" s="675">
        <v>92.62</v>
      </c>
      <c r="K590" s="90"/>
      <c r="L590" s="56"/>
      <c r="M590" s="56"/>
    </row>
    <row r="591" spans="4:13" ht="20.149999999999999" customHeight="1">
      <c r="D591" s="1">
        <v>31</v>
      </c>
      <c r="E591" s="1" t="s">
        <v>685</v>
      </c>
      <c r="F591" s="49">
        <v>10</v>
      </c>
      <c r="G591" s="1" t="s">
        <v>1760</v>
      </c>
      <c r="K591" s="124"/>
      <c r="L591" s="134"/>
      <c r="M591" s="134"/>
    </row>
    <row r="592" spans="4:13" ht="20.149999999999999" customHeight="1">
      <c r="D592" s="1" t="s">
        <v>224</v>
      </c>
      <c r="E592" s="1" t="s">
        <v>683</v>
      </c>
      <c r="G592" s="1" t="s">
        <v>1760</v>
      </c>
      <c r="H592" s="437">
        <v>10</v>
      </c>
    </row>
    <row r="593" spans="4:8" ht="20.149999999999999" customHeight="1">
      <c r="D593" s="1" t="s">
        <v>86</v>
      </c>
      <c r="E593" s="90" t="s">
        <v>694</v>
      </c>
      <c r="G593" s="1" t="s">
        <v>22</v>
      </c>
      <c r="H593" s="675">
        <v>166.62</v>
      </c>
    </row>
    <row r="594" spans="4:8" ht="20.149999999999999" customHeight="1">
      <c r="D594" s="1" t="s">
        <v>696</v>
      </c>
      <c r="E594" s="1" t="s">
        <v>697</v>
      </c>
      <c r="G594" s="1" t="s">
        <v>1821</v>
      </c>
      <c r="H594" s="437">
        <v>122.96</v>
      </c>
    </row>
    <row r="595" spans="4:8" ht="20.149999999999999" customHeight="1">
      <c r="D595" s="124" t="s">
        <v>130</v>
      </c>
      <c r="E595" s="511" t="s">
        <v>384</v>
      </c>
      <c r="G595" s="1" t="s">
        <v>22</v>
      </c>
      <c r="H595" s="688">
        <v>78.41</v>
      </c>
    </row>
    <row r="596" spans="4:8" ht="20.149999999999999" customHeight="1">
      <c r="D596" s="1" t="s">
        <v>90</v>
      </c>
      <c r="E596" s="1" t="s">
        <v>779</v>
      </c>
      <c r="F596" s="49">
        <v>10</v>
      </c>
      <c r="G596" s="1" t="s">
        <v>1888</v>
      </c>
      <c r="H596" s="437">
        <v>166.62</v>
      </c>
    </row>
    <row r="597" spans="4:8" ht="20.149999999999999" customHeight="1">
      <c r="D597" s="1" t="s">
        <v>224</v>
      </c>
      <c r="E597" s="1" t="s">
        <v>683</v>
      </c>
      <c r="G597" s="1" t="s">
        <v>1825</v>
      </c>
      <c r="H597" s="437">
        <v>154.25</v>
      </c>
    </row>
    <row r="598" spans="4:8" ht="20.149999999999999" customHeight="1">
      <c r="D598" s="1" t="s">
        <v>230</v>
      </c>
      <c r="E598" s="90" t="s">
        <v>777</v>
      </c>
      <c r="F598" s="49">
        <v>10</v>
      </c>
      <c r="G598" s="1" t="s">
        <v>1714</v>
      </c>
    </row>
    <row r="599" spans="4:8" ht="20.149999999999999" customHeight="1">
      <c r="D599" s="1" t="s">
        <v>122</v>
      </c>
      <c r="E599" s="90" t="s">
        <v>698</v>
      </c>
      <c r="F599" s="49">
        <v>10</v>
      </c>
      <c r="G599" s="1" t="s">
        <v>1714</v>
      </c>
    </row>
    <row r="600" spans="4:8" ht="20.149999999999999" customHeight="1">
      <c r="D600" s="1" t="s">
        <v>140</v>
      </c>
      <c r="E600" s="90" t="s">
        <v>821</v>
      </c>
      <c r="G600" s="1" t="s">
        <v>1772</v>
      </c>
      <c r="H600" s="505">
        <v>261.60000000000002</v>
      </c>
    </row>
    <row r="601" spans="4:8" ht="20.149999999999999" customHeight="1">
      <c r="D601" s="1" t="s">
        <v>735</v>
      </c>
      <c r="E601" s="90" t="s">
        <v>736</v>
      </c>
      <c r="G601" s="1" t="s">
        <v>22</v>
      </c>
      <c r="H601" s="675">
        <v>636.16</v>
      </c>
    </row>
    <row r="602" spans="4:8" ht="20.149999999999999" customHeight="1">
      <c r="D602" s="1" t="s">
        <v>230</v>
      </c>
      <c r="E602" s="448" t="s">
        <v>763</v>
      </c>
      <c r="G602" s="1" t="s">
        <v>22</v>
      </c>
      <c r="H602" s="676">
        <v>79.3</v>
      </c>
    </row>
    <row r="603" spans="4:8" ht="20.149999999999999" customHeight="1">
      <c r="D603" s="1" t="s">
        <v>236</v>
      </c>
      <c r="E603" s="90" t="s">
        <v>771</v>
      </c>
      <c r="F603" s="49">
        <v>10</v>
      </c>
      <c r="G603" s="1" t="s">
        <v>1760</v>
      </c>
    </row>
    <row r="604" spans="4:8" ht="20.149999999999999" customHeight="1">
      <c r="E604" s="90"/>
    </row>
    <row r="605" spans="4:8" ht="20.149999999999999" customHeight="1">
      <c r="E605" s="90"/>
    </row>
    <row r="613" spans="1:10" ht="20.149999999999999" customHeight="1">
      <c r="E613" s="67" t="s">
        <v>1889</v>
      </c>
      <c r="F613" s="49">
        <f>SUM(F546:F611)</f>
        <v>154.54000000000002</v>
      </c>
      <c r="H613" s="437">
        <f>+SUM(H546:H609)</f>
        <v>2591.64</v>
      </c>
      <c r="I613" s="49">
        <f t="shared" ref="I613" si="5">+SUM(I546:I609)</f>
        <v>-100</v>
      </c>
      <c r="J613" s="49"/>
    </row>
    <row r="614" spans="1:10" ht="20.149999999999999" customHeight="1">
      <c r="E614" s="67" t="s">
        <v>1761</v>
      </c>
      <c r="F614" s="49">
        <f>'Coin Counter'!G9</f>
        <v>108.4</v>
      </c>
      <c r="H614" s="437">
        <v>2591.64</v>
      </c>
      <c r="I614" s="49">
        <v>-100</v>
      </c>
    </row>
    <row r="615" spans="1:10" ht="20.149999999999999" customHeight="1">
      <c r="E615" s="427" t="s">
        <v>1890</v>
      </c>
      <c r="F615" s="49">
        <f>F614-F613</f>
        <v>-46.140000000000015</v>
      </c>
      <c r="H615" s="437">
        <f>H614-H613</f>
        <v>0</v>
      </c>
      <c r="I615" s="49">
        <f>I614-I613</f>
        <v>0</v>
      </c>
    </row>
    <row r="616" spans="1:10" ht="20.149999999999999" customHeight="1">
      <c r="A616" s="562"/>
      <c r="B616" s="562"/>
      <c r="C616" s="562"/>
      <c r="D616" s="563"/>
      <c r="E616" s="563"/>
      <c r="F616" s="564"/>
      <c r="G616" s="563"/>
      <c r="H616" s="689"/>
      <c r="I616" s="564"/>
    </row>
    <row r="618" spans="1:10" ht="20.149999999999999" customHeight="1">
      <c r="B618" s="1319" t="s">
        <v>1872</v>
      </c>
      <c r="C618" s="1319"/>
      <c r="D618" s="1319"/>
    </row>
    <row r="619" spans="1:10" ht="20.149999999999999" customHeight="1">
      <c r="B619" s="550" t="s">
        <v>1873</v>
      </c>
      <c r="C619" s="550"/>
      <c r="D619" s="550" t="s">
        <v>1874</v>
      </c>
      <c r="E619" s="548" t="s">
        <v>1693</v>
      </c>
      <c r="F619" s="49">
        <v>146.94</v>
      </c>
    </row>
    <row r="620" spans="1:10" ht="20.149999999999999" customHeight="1">
      <c r="B620" s="546"/>
      <c r="C620" s="546"/>
      <c r="D620" s="547"/>
      <c r="E620" s="549" t="s">
        <v>1694</v>
      </c>
      <c r="F620" s="49">
        <f>1.5*B620</f>
        <v>0</v>
      </c>
      <c r="H620" s="437">
        <f>1.5*D620</f>
        <v>0</v>
      </c>
    </row>
    <row r="621" spans="1:10" ht="20.149999999999999" customHeight="1">
      <c r="B621" s="546"/>
      <c r="C621" s="546"/>
      <c r="D621" s="547">
        <v>1</v>
      </c>
      <c r="E621" s="549" t="s">
        <v>1695</v>
      </c>
      <c r="F621" s="49">
        <f>1*B621</f>
        <v>0</v>
      </c>
      <c r="H621" s="437">
        <f>1*D621</f>
        <v>1</v>
      </c>
    </row>
    <row r="622" spans="1:10" ht="20.149999999999999" customHeight="1">
      <c r="B622" s="546"/>
      <c r="C622" s="546"/>
      <c r="D622" s="547"/>
      <c r="E622" s="549" t="s">
        <v>1696</v>
      </c>
      <c r="F622" s="49">
        <f>1*A622</f>
        <v>0</v>
      </c>
      <c r="H622" s="437">
        <f>1*D622</f>
        <v>0</v>
      </c>
    </row>
    <row r="623" spans="1:10" ht="20.149999999999999" customHeight="1">
      <c r="B623" s="546"/>
      <c r="C623" s="546"/>
      <c r="D623" s="547"/>
      <c r="E623" s="549" t="s">
        <v>1697</v>
      </c>
      <c r="F623" s="49">
        <f>1*B623</f>
        <v>0</v>
      </c>
      <c r="H623" s="437">
        <f>1*D623</f>
        <v>0</v>
      </c>
    </row>
    <row r="624" spans="1:10" ht="20.149999999999999" customHeight="1">
      <c r="B624" s="546"/>
      <c r="C624" s="546"/>
      <c r="D624" s="547"/>
      <c r="E624" s="549" t="s">
        <v>1698</v>
      </c>
      <c r="F624" s="49">
        <f>5*B624</f>
        <v>0</v>
      </c>
      <c r="H624" s="437">
        <f>5*D624</f>
        <v>0</v>
      </c>
    </row>
    <row r="625" spans="2:8" ht="20.149999999999999" customHeight="1">
      <c r="B625" s="546"/>
      <c r="C625" s="546"/>
      <c r="D625" s="547"/>
      <c r="E625" s="549" t="s">
        <v>1699</v>
      </c>
    </row>
    <row r="626" spans="2:8" ht="20.149999999999999" customHeight="1">
      <c r="B626" s="546"/>
      <c r="C626" s="546"/>
      <c r="D626" s="547"/>
      <c r="E626" s="549" t="s">
        <v>1700</v>
      </c>
      <c r="F626" s="49">
        <f>2*B626</f>
        <v>0</v>
      </c>
      <c r="H626" s="437">
        <f>2*D626</f>
        <v>0</v>
      </c>
    </row>
    <row r="627" spans="2:8" ht="20.149999999999999" customHeight="1">
      <c r="B627" s="546"/>
      <c r="C627" s="546"/>
      <c r="D627" s="547"/>
      <c r="E627" s="549" t="s">
        <v>1701</v>
      </c>
      <c r="F627" s="49">
        <f>1*B627</f>
        <v>0</v>
      </c>
      <c r="H627" s="437">
        <f>1*D627</f>
        <v>0</v>
      </c>
    </row>
    <row r="628" spans="2:8" ht="20.149999999999999" customHeight="1">
      <c r="B628" s="546"/>
      <c r="C628" s="546"/>
      <c r="D628" s="547"/>
      <c r="E628" s="549" t="s">
        <v>1702</v>
      </c>
    </row>
    <row r="629" spans="2:8" ht="20.149999999999999" customHeight="1">
      <c r="B629" s="546"/>
      <c r="C629" s="546"/>
      <c r="D629" s="547"/>
      <c r="E629" s="549" t="s">
        <v>1702</v>
      </c>
    </row>
    <row r="630" spans="2:8" ht="20.149999999999999" customHeight="1">
      <c r="B630" s="546"/>
      <c r="C630" s="546"/>
      <c r="D630" s="547"/>
      <c r="E630" s="549" t="s">
        <v>1702</v>
      </c>
    </row>
    <row r="631" spans="2:8" ht="20.149999999999999" customHeight="1">
      <c r="B631" s="546"/>
      <c r="C631" s="546"/>
      <c r="D631" s="547"/>
      <c r="E631" s="549" t="s">
        <v>1703</v>
      </c>
    </row>
    <row r="632" spans="2:8" ht="20.149999999999999" customHeight="1">
      <c r="B632" s="546"/>
      <c r="C632" s="546"/>
      <c r="D632" s="547"/>
      <c r="E632" s="549" t="s">
        <v>1704</v>
      </c>
    </row>
    <row r="635" spans="2:8" ht="20.149999999999999" customHeight="1">
      <c r="D635" s="1" t="s">
        <v>120</v>
      </c>
      <c r="E635" s="511" t="s">
        <v>802</v>
      </c>
      <c r="G635" s="1" t="s">
        <v>22</v>
      </c>
      <c r="H635" s="676">
        <v>179.1</v>
      </c>
    </row>
    <row r="636" spans="2:8" ht="20.149999999999999" customHeight="1">
      <c r="D636" s="1" t="s">
        <v>735</v>
      </c>
      <c r="E636" s="90" t="s">
        <v>736</v>
      </c>
      <c r="G636" s="1" t="s">
        <v>1760</v>
      </c>
      <c r="H636" s="437">
        <v>20</v>
      </c>
    </row>
    <row r="637" spans="2:8" ht="20.149999999999999" customHeight="1">
      <c r="D637" s="1" t="s">
        <v>230</v>
      </c>
      <c r="E637" s="90" t="s">
        <v>672</v>
      </c>
      <c r="G637" s="1" t="s">
        <v>1891</v>
      </c>
      <c r="H637" s="505">
        <v>58.2</v>
      </c>
    </row>
    <row r="638" spans="2:8" ht="20.149999999999999" customHeight="1">
      <c r="D638" s="1" t="s">
        <v>120</v>
      </c>
      <c r="E638" s="511" t="s">
        <v>802</v>
      </c>
      <c r="F638" s="49">
        <v>10</v>
      </c>
      <c r="G638" s="1" t="s">
        <v>1714</v>
      </c>
    </row>
    <row r="639" spans="2:8" ht="20.149999999999999" customHeight="1">
      <c r="D639" s="1" t="s">
        <v>117</v>
      </c>
      <c r="E639" s="565" t="s">
        <v>250</v>
      </c>
      <c r="G639" s="1" t="s">
        <v>22</v>
      </c>
      <c r="H639" s="676">
        <v>104.25</v>
      </c>
    </row>
    <row r="640" spans="2:8" ht="20.149999999999999" customHeight="1">
      <c r="D640" s="1" t="s">
        <v>79</v>
      </c>
      <c r="E640" s="448" t="s">
        <v>780</v>
      </c>
      <c r="G640" s="1" t="s">
        <v>22</v>
      </c>
      <c r="H640" s="675">
        <v>114.05</v>
      </c>
    </row>
    <row r="641" spans="2:8" ht="20.149999999999999" customHeight="1">
      <c r="D641" s="1" t="s">
        <v>154</v>
      </c>
      <c r="E641" s="448" t="s">
        <v>752</v>
      </c>
      <c r="G641" s="1" t="s">
        <v>1815</v>
      </c>
      <c r="H641" s="505">
        <v>73.95</v>
      </c>
    </row>
    <row r="642" spans="2:8" ht="20.149999999999999" customHeight="1">
      <c r="D642" s="1" t="s">
        <v>219</v>
      </c>
      <c r="E642" s="448" t="s">
        <v>737</v>
      </c>
      <c r="G642" s="1" t="s">
        <v>22</v>
      </c>
      <c r="H642" s="675">
        <v>73.95</v>
      </c>
    </row>
    <row r="643" spans="2:8" ht="20.149999999999999" customHeight="1">
      <c r="D643" s="1" t="s">
        <v>817</v>
      </c>
      <c r="E643" s="90" t="s">
        <v>818</v>
      </c>
      <c r="G643" s="1" t="s">
        <v>1772</v>
      </c>
      <c r="H643" s="505">
        <v>201.25</v>
      </c>
    </row>
    <row r="644" spans="2:8" ht="20.149999999999999" customHeight="1">
      <c r="D644" s="1" t="s">
        <v>127</v>
      </c>
      <c r="E644" s="448" t="s">
        <v>1892</v>
      </c>
      <c r="G644" s="1" t="s">
        <v>1815</v>
      </c>
      <c r="H644" s="505">
        <v>70.39</v>
      </c>
    </row>
    <row r="645" spans="2:8" ht="20.149999999999999" customHeight="1">
      <c r="D645" s="1" t="s">
        <v>48</v>
      </c>
      <c r="E645" s="90" t="s">
        <v>720</v>
      </c>
      <c r="G645" s="1" t="s">
        <v>1714</v>
      </c>
      <c r="H645" s="437">
        <v>10</v>
      </c>
    </row>
    <row r="647" spans="2:8" ht="20.149999999999999" customHeight="1">
      <c r="G647" s="436" t="s">
        <v>1878</v>
      </c>
      <c r="H647" s="681">
        <v>906.14</v>
      </c>
    </row>
    <row r="649" spans="2:8" ht="20.149999999999999" customHeight="1">
      <c r="B649" s="1319" t="s">
        <v>1872</v>
      </c>
      <c r="C649" s="1319"/>
      <c r="D649" s="1319"/>
    </row>
    <row r="650" spans="2:8" ht="20.149999999999999" customHeight="1">
      <c r="B650" s="550" t="s">
        <v>1873</v>
      </c>
      <c r="C650" s="550"/>
      <c r="D650" s="550" t="s">
        <v>1874</v>
      </c>
      <c r="E650" s="548" t="s">
        <v>1693</v>
      </c>
    </row>
    <row r="651" spans="2:8" ht="20.149999999999999" customHeight="1">
      <c r="B651" s="546"/>
      <c r="C651" s="546"/>
      <c r="D651" s="547"/>
      <c r="E651" s="549" t="s">
        <v>1694</v>
      </c>
      <c r="F651" s="49">
        <f>1.5*B651</f>
        <v>0</v>
      </c>
      <c r="H651" s="437">
        <f>1.5*D651</f>
        <v>0</v>
      </c>
    </row>
    <row r="652" spans="2:8" ht="20.149999999999999" customHeight="1">
      <c r="B652" s="546"/>
      <c r="C652" s="546"/>
      <c r="D652" s="547">
        <v>3</v>
      </c>
      <c r="E652" s="549" t="s">
        <v>1695</v>
      </c>
      <c r="F652" s="49">
        <f>1*B652</f>
        <v>0</v>
      </c>
      <c r="H652" s="437">
        <f>1*D652</f>
        <v>3</v>
      </c>
    </row>
    <row r="653" spans="2:8" ht="20.149999999999999" customHeight="1">
      <c r="B653" s="546">
        <v>3</v>
      </c>
      <c r="C653" s="546"/>
      <c r="D653" s="547">
        <v>4</v>
      </c>
      <c r="E653" s="549" t="s">
        <v>1696</v>
      </c>
      <c r="F653" s="49">
        <f>1*B653</f>
        <v>3</v>
      </c>
      <c r="H653" s="437">
        <f>1*D653</f>
        <v>4</v>
      </c>
    </row>
    <row r="654" spans="2:8" ht="20.149999999999999" customHeight="1">
      <c r="B654" s="546"/>
      <c r="C654" s="546"/>
      <c r="D654" s="547"/>
      <c r="E654" s="549" t="s">
        <v>1697</v>
      </c>
      <c r="F654" s="49">
        <f>1*B654</f>
        <v>0</v>
      </c>
      <c r="H654" s="437">
        <f>1*D654</f>
        <v>0</v>
      </c>
    </row>
    <row r="655" spans="2:8" ht="20.149999999999999" customHeight="1">
      <c r="B655" s="546"/>
      <c r="C655" s="546"/>
      <c r="D655" s="547">
        <v>7</v>
      </c>
      <c r="E655" s="549" t="s">
        <v>1698</v>
      </c>
      <c r="F655" s="49">
        <f>5*B655</f>
        <v>0</v>
      </c>
      <c r="H655" s="437">
        <f>5*D655</f>
        <v>35</v>
      </c>
    </row>
    <row r="656" spans="2:8" ht="20.149999999999999" customHeight="1">
      <c r="B656" s="546"/>
      <c r="C656" s="546"/>
      <c r="D656" s="547"/>
      <c r="E656" s="549" t="s">
        <v>1699</v>
      </c>
    </row>
    <row r="657" spans="2:8" ht="20.149999999999999" customHeight="1">
      <c r="B657" s="546"/>
      <c r="C657" s="546"/>
      <c r="D657" s="547"/>
      <c r="E657" s="549" t="s">
        <v>1700</v>
      </c>
      <c r="F657" s="49">
        <f>2*B657</f>
        <v>0</v>
      </c>
      <c r="H657" s="437">
        <f>2*D657</f>
        <v>0</v>
      </c>
    </row>
    <row r="658" spans="2:8" ht="20.149999999999999" customHeight="1">
      <c r="B658" s="546"/>
      <c r="C658" s="546"/>
      <c r="D658" s="547">
        <v>1</v>
      </c>
      <c r="E658" s="549" t="s">
        <v>1701</v>
      </c>
      <c r="F658" s="49">
        <f>1*B658</f>
        <v>0</v>
      </c>
      <c r="H658" s="437">
        <f>1*D658</f>
        <v>1</v>
      </c>
    </row>
    <row r="659" spans="2:8" ht="20.149999999999999" customHeight="1">
      <c r="B659" s="546"/>
      <c r="C659" s="546"/>
      <c r="D659" s="547"/>
      <c r="E659" s="549" t="s">
        <v>1702</v>
      </c>
    </row>
    <row r="660" spans="2:8" ht="20.149999999999999" customHeight="1">
      <c r="B660" s="546"/>
      <c r="C660" s="546"/>
      <c r="D660" s="547"/>
      <c r="E660" s="549" t="s">
        <v>1702</v>
      </c>
    </row>
    <row r="661" spans="2:8" ht="20.149999999999999" customHeight="1">
      <c r="B661" s="546"/>
      <c r="C661" s="546"/>
      <c r="D661" s="547"/>
      <c r="E661" s="549" t="s">
        <v>1702</v>
      </c>
    </row>
    <row r="662" spans="2:8" ht="20.149999999999999" customHeight="1">
      <c r="B662" s="546"/>
      <c r="C662" s="546"/>
      <c r="D662" s="547"/>
      <c r="E662" s="549" t="s">
        <v>1703</v>
      </c>
    </row>
    <row r="663" spans="2:8" ht="20.149999999999999" customHeight="1">
      <c r="B663" s="546"/>
      <c r="C663" s="546"/>
      <c r="D663" s="547"/>
      <c r="E663" s="549" t="s">
        <v>1704</v>
      </c>
    </row>
    <row r="665" spans="2:8" ht="20.149999999999999" customHeight="1">
      <c r="D665" s="1" t="s">
        <v>127</v>
      </c>
      <c r="E665" s="90" t="s">
        <v>682</v>
      </c>
      <c r="F665" s="55"/>
      <c r="G665" s="1" t="s">
        <v>1714</v>
      </c>
      <c r="H665" s="437">
        <v>10</v>
      </c>
    </row>
    <row r="666" spans="2:8" ht="20.149999999999999" customHeight="1">
      <c r="D666" s="2" t="s">
        <v>36</v>
      </c>
      <c r="E666" s="554" t="s">
        <v>674</v>
      </c>
      <c r="F666" s="551"/>
      <c r="G666" s="1" t="s">
        <v>1772</v>
      </c>
      <c r="H666" s="437">
        <v>62.79</v>
      </c>
    </row>
    <row r="667" spans="2:8" ht="20.149999999999999" customHeight="1">
      <c r="D667" s="1" t="s">
        <v>696</v>
      </c>
      <c r="E667" s="90" t="s">
        <v>697</v>
      </c>
      <c r="G667" s="1" t="s">
        <v>1714</v>
      </c>
      <c r="H667" s="437">
        <v>10</v>
      </c>
    </row>
    <row r="668" spans="2:8" ht="20.149999999999999" customHeight="1">
      <c r="D668" s="1" t="s">
        <v>368</v>
      </c>
      <c r="E668" s="90" t="s">
        <v>859</v>
      </c>
      <c r="F668" s="55"/>
      <c r="G668" s="1" t="s">
        <v>1772</v>
      </c>
      <c r="H668" s="437">
        <v>168.35</v>
      </c>
    </row>
    <row r="669" spans="2:8" ht="20.149999999999999" customHeight="1">
      <c r="D669" s="1">
        <v>6</v>
      </c>
      <c r="E669" s="90" t="e">
        <f>Triple!#REF!</f>
        <v>#REF!</v>
      </c>
      <c r="G669" s="1" t="s">
        <v>1815</v>
      </c>
      <c r="H669" s="675">
        <v>100.48</v>
      </c>
    </row>
    <row r="670" spans="2:8" ht="20.149999999999999" customHeight="1">
      <c r="D670" s="1">
        <v>20</v>
      </c>
      <c r="E670" s="90" t="s">
        <v>673</v>
      </c>
      <c r="G670" s="1" t="s">
        <v>1815</v>
      </c>
      <c r="H670" s="437">
        <v>90.43</v>
      </c>
    </row>
    <row r="671" spans="2:8" ht="20.149999999999999" customHeight="1">
      <c r="D671" s="1" t="s">
        <v>34</v>
      </c>
      <c r="E671" s="90" t="s">
        <v>760</v>
      </c>
      <c r="G671" s="1" t="s">
        <v>1714</v>
      </c>
      <c r="H671" s="437">
        <v>10</v>
      </c>
    </row>
    <row r="672" spans="2:8" ht="20.149999999999999" customHeight="1">
      <c r="D672" s="2" t="s">
        <v>79</v>
      </c>
      <c r="E672" s="554" t="s">
        <v>740</v>
      </c>
      <c r="G672" s="1" t="s">
        <v>1714</v>
      </c>
      <c r="H672" s="437">
        <v>10</v>
      </c>
    </row>
    <row r="673" spans="2:8" ht="20.149999999999999" customHeight="1">
      <c r="D673" s="1">
        <v>6</v>
      </c>
      <c r="E673" s="90" t="e">
        <f>Triple!#REF!</f>
        <v>#REF!</v>
      </c>
      <c r="F673" s="49">
        <v>10</v>
      </c>
      <c r="G673" s="1" t="s">
        <v>1714</v>
      </c>
    </row>
    <row r="674" spans="2:8" ht="20.149999999999999" customHeight="1">
      <c r="D674" s="1">
        <v>20</v>
      </c>
      <c r="E674" s="90" t="s">
        <v>673</v>
      </c>
      <c r="G674" s="1" t="s">
        <v>1714</v>
      </c>
      <c r="H674" s="437">
        <v>10</v>
      </c>
    </row>
    <row r="675" spans="2:8" ht="20.149999999999999" customHeight="1">
      <c r="D675" s="1" t="s">
        <v>662</v>
      </c>
      <c r="E675" s="90" t="s">
        <v>663</v>
      </c>
      <c r="F675" s="49">
        <v>-10</v>
      </c>
      <c r="G675" s="1" t="s">
        <v>1712</v>
      </c>
    </row>
    <row r="676" spans="2:8" ht="20.149999999999999" customHeight="1">
      <c r="D676" s="1" t="s">
        <v>241</v>
      </c>
      <c r="E676" s="448" t="s">
        <v>707</v>
      </c>
      <c r="G676" s="1" t="s">
        <v>1815</v>
      </c>
      <c r="H676" s="675">
        <v>98.01</v>
      </c>
    </row>
    <row r="679" spans="2:8" ht="20.149999999999999" customHeight="1">
      <c r="E679" s="67" t="s">
        <v>1889</v>
      </c>
      <c r="F679" s="49">
        <f>SUM(F619:F677)</f>
        <v>159.94</v>
      </c>
      <c r="H679" s="437">
        <f>+SUM(H649:H676)</f>
        <v>613.05999999999995</v>
      </c>
    </row>
    <row r="680" spans="2:8" ht="20.149999999999999" customHeight="1">
      <c r="E680" s="67" t="s">
        <v>1761</v>
      </c>
      <c r="F680" s="49">
        <f>'Coin Counter'!G9</f>
        <v>108.4</v>
      </c>
      <c r="H680" s="437">
        <v>613.05999999999995</v>
      </c>
    </row>
    <row r="681" spans="2:8" ht="20.149999999999999" customHeight="1">
      <c r="E681" s="427" t="s">
        <v>1883</v>
      </c>
      <c r="F681" s="49">
        <f>F680-F679</f>
        <v>-51.539999999999992</v>
      </c>
      <c r="H681" s="437">
        <f>H680-H679</f>
        <v>0</v>
      </c>
    </row>
    <row r="683" spans="2:8" ht="20.149999999999999" customHeight="1">
      <c r="B683" s="1318" t="s">
        <v>1872</v>
      </c>
      <c r="C683" s="1318"/>
      <c r="D683" s="1318"/>
    </row>
    <row r="684" spans="2:8" ht="20.149999999999999" customHeight="1">
      <c r="B684" s="550" t="s">
        <v>1873</v>
      </c>
      <c r="C684" s="550"/>
      <c r="D684" s="550" t="s">
        <v>1874</v>
      </c>
      <c r="E684" s="548" t="s">
        <v>1693</v>
      </c>
      <c r="F684" s="49">
        <v>159.94</v>
      </c>
    </row>
    <row r="685" spans="2:8" ht="20.149999999999999" customHeight="1">
      <c r="B685" s="546"/>
      <c r="C685" s="546"/>
      <c r="D685" s="547"/>
      <c r="E685" s="549" t="s">
        <v>1694</v>
      </c>
      <c r="F685" s="49">
        <f>1.5*B685</f>
        <v>0</v>
      </c>
      <c r="H685" s="437">
        <f>1.5*D685</f>
        <v>0</v>
      </c>
    </row>
    <row r="686" spans="2:8" ht="20.149999999999999" customHeight="1">
      <c r="B686" s="546"/>
      <c r="C686" s="546"/>
      <c r="D686" s="547"/>
      <c r="E686" s="549" t="s">
        <v>1695</v>
      </c>
      <c r="F686" s="49">
        <f>1*B686</f>
        <v>0</v>
      </c>
      <c r="H686" s="437">
        <f>1*D686</f>
        <v>0</v>
      </c>
    </row>
    <row r="687" spans="2:8" ht="20.149999999999999" customHeight="1">
      <c r="B687" s="546">
        <v>1</v>
      </c>
      <c r="C687" s="546"/>
      <c r="D687" s="547">
        <v>1</v>
      </c>
      <c r="E687" s="549" t="s">
        <v>1696</v>
      </c>
      <c r="F687" s="49">
        <f>1*B687</f>
        <v>1</v>
      </c>
      <c r="H687" s="437">
        <f>1*D687</f>
        <v>1</v>
      </c>
    </row>
    <row r="688" spans="2:8" ht="20.149999999999999" customHeight="1">
      <c r="B688" s="546"/>
      <c r="C688" s="546"/>
      <c r="D688" s="547"/>
      <c r="E688" s="549" t="s">
        <v>1697</v>
      </c>
      <c r="F688" s="49">
        <f>1*B688</f>
        <v>0</v>
      </c>
      <c r="H688" s="437">
        <f>1*D688</f>
        <v>0</v>
      </c>
    </row>
    <row r="689" spans="2:9" ht="20.149999999999999" customHeight="1">
      <c r="B689" s="546">
        <v>1</v>
      </c>
      <c r="C689" s="546"/>
      <c r="D689" s="547"/>
      <c r="E689" s="549" t="s">
        <v>1698</v>
      </c>
      <c r="F689" s="49">
        <f>5*B689</f>
        <v>5</v>
      </c>
      <c r="H689" s="437">
        <f>5*D689</f>
        <v>0</v>
      </c>
    </row>
    <row r="690" spans="2:9" ht="20.149999999999999" customHeight="1">
      <c r="B690" s="546"/>
      <c r="C690" s="546"/>
      <c r="D690" s="547"/>
      <c r="E690" s="549" t="s">
        <v>1699</v>
      </c>
    </row>
    <row r="691" spans="2:9" ht="20.149999999999999" customHeight="1">
      <c r="B691" s="546"/>
      <c r="C691" s="546"/>
      <c r="D691" s="547"/>
      <c r="E691" s="549" t="s">
        <v>1700</v>
      </c>
      <c r="F691" s="49">
        <f>2*B691</f>
        <v>0</v>
      </c>
      <c r="H691" s="437">
        <f>2*D691</f>
        <v>0</v>
      </c>
    </row>
    <row r="692" spans="2:9" ht="20.149999999999999" customHeight="1">
      <c r="B692" s="546"/>
      <c r="C692" s="546"/>
      <c r="D692" s="547"/>
      <c r="E692" s="549" t="s">
        <v>1701</v>
      </c>
      <c r="F692" s="49">
        <f>1*B692</f>
        <v>0</v>
      </c>
      <c r="H692" s="437">
        <f>1*D692</f>
        <v>0</v>
      </c>
    </row>
    <row r="693" spans="2:9" ht="20.149999999999999" customHeight="1">
      <c r="B693" s="546"/>
      <c r="C693" s="546"/>
      <c r="D693" s="547"/>
      <c r="E693" s="549" t="s">
        <v>1702</v>
      </c>
    </row>
    <row r="694" spans="2:9" ht="20.149999999999999" customHeight="1">
      <c r="B694" s="546"/>
      <c r="C694" s="546"/>
      <c r="D694" s="547"/>
      <c r="E694" s="549" t="s">
        <v>1702</v>
      </c>
    </row>
    <row r="695" spans="2:9" ht="20.149999999999999" customHeight="1">
      <c r="B695" s="546"/>
      <c r="C695" s="546"/>
      <c r="D695" s="547"/>
      <c r="E695" s="549" t="s">
        <v>1702</v>
      </c>
    </row>
    <row r="696" spans="2:9" ht="20.149999999999999" customHeight="1">
      <c r="B696" s="546"/>
      <c r="C696" s="546"/>
      <c r="D696" s="547"/>
      <c r="E696" s="549" t="s">
        <v>1703</v>
      </c>
      <c r="F696" s="49">
        <v>50</v>
      </c>
    </row>
    <row r="697" spans="2:9" ht="20.149999999999999" customHeight="1">
      <c r="B697" s="546"/>
      <c r="C697" s="546"/>
      <c r="D697" s="547"/>
      <c r="E697" s="549" t="s">
        <v>1704</v>
      </c>
    </row>
    <row r="699" spans="2:9" ht="20.149999999999999" customHeight="1">
      <c r="D699" s="1" t="s">
        <v>73</v>
      </c>
      <c r="E699" s="1" t="s">
        <v>665</v>
      </c>
      <c r="G699" s="1" t="s">
        <v>1708</v>
      </c>
      <c r="I699" s="49">
        <v>-10</v>
      </c>
    </row>
    <row r="700" spans="2:9" ht="20.149999999999999" customHeight="1">
      <c r="D700" s="1" t="s">
        <v>88</v>
      </c>
      <c r="E700" s="1" t="s">
        <v>666</v>
      </c>
      <c r="G700" s="1" t="s">
        <v>1708</v>
      </c>
      <c r="I700" s="49">
        <v>-10</v>
      </c>
    </row>
    <row r="701" spans="2:9" ht="20.149999999999999" customHeight="1">
      <c r="D701" s="1" t="s">
        <v>208</v>
      </c>
      <c r="E701" s="1" t="s">
        <v>751</v>
      </c>
      <c r="G701" s="1" t="s">
        <v>1821</v>
      </c>
      <c r="H701" s="437">
        <v>47.98</v>
      </c>
    </row>
    <row r="702" spans="2:9" ht="20.149999999999999" customHeight="1">
      <c r="D702" s="1" t="s">
        <v>20</v>
      </c>
      <c r="E702" s="1" t="s">
        <v>755</v>
      </c>
      <c r="G702" s="1" t="s">
        <v>1821</v>
      </c>
      <c r="H702" s="437">
        <v>197.1</v>
      </c>
    </row>
    <row r="703" spans="2:9" ht="20.149999999999999" customHeight="1">
      <c r="D703" s="1" t="s">
        <v>120</v>
      </c>
      <c r="E703" s="1" t="s">
        <v>712</v>
      </c>
      <c r="G703" s="1" t="s">
        <v>1821</v>
      </c>
      <c r="H703" s="437">
        <v>82</v>
      </c>
    </row>
    <row r="704" spans="2:9" ht="20.149999999999999" customHeight="1">
      <c r="D704" s="1" t="s">
        <v>238</v>
      </c>
      <c r="E704" s="1" t="s">
        <v>700</v>
      </c>
      <c r="G704" s="1" t="s">
        <v>1821</v>
      </c>
      <c r="H704" s="437">
        <v>53.1</v>
      </c>
    </row>
    <row r="705" spans="4:9" ht="20.149999999999999" customHeight="1">
      <c r="D705" s="459" t="s">
        <v>154</v>
      </c>
      <c r="E705" s="503" t="s">
        <v>669</v>
      </c>
      <c r="G705" s="1" t="s">
        <v>1708</v>
      </c>
      <c r="I705" s="49">
        <v>-10</v>
      </c>
    </row>
    <row r="706" spans="4:9" ht="20.149999999999999" customHeight="1">
      <c r="D706" s="1">
        <v>6</v>
      </c>
      <c r="E706" s="90" t="e">
        <f>Triple!#REF!</f>
        <v>#REF!</v>
      </c>
      <c r="F706" s="49">
        <v>-10</v>
      </c>
      <c r="G706" s="1" t="s">
        <v>1708</v>
      </c>
    </row>
    <row r="707" spans="4:9" ht="20.149999999999999" customHeight="1">
      <c r="D707" s="1" t="s">
        <v>27</v>
      </c>
      <c r="E707" s="124" t="s">
        <v>670</v>
      </c>
      <c r="G707" s="1" t="s">
        <v>1708</v>
      </c>
      <c r="I707" s="49">
        <v>-10</v>
      </c>
    </row>
    <row r="708" spans="4:9" ht="20.149999999999999" customHeight="1">
      <c r="D708" s="1" t="s">
        <v>334</v>
      </c>
      <c r="E708" s="448" t="s">
        <v>743</v>
      </c>
      <c r="G708" s="1" t="s">
        <v>1815</v>
      </c>
      <c r="H708" s="437">
        <v>97.12</v>
      </c>
    </row>
    <row r="709" spans="4:9" ht="20.149999999999999" customHeight="1">
      <c r="D709" s="1" t="s">
        <v>432</v>
      </c>
      <c r="E709" s="1" t="s">
        <v>672</v>
      </c>
      <c r="G709" s="1" t="s">
        <v>1708</v>
      </c>
      <c r="I709" s="49">
        <v>-10</v>
      </c>
    </row>
    <row r="710" spans="4:9" ht="20.149999999999999" customHeight="1">
      <c r="D710" s="1">
        <v>20</v>
      </c>
      <c r="E710" s="90" t="s">
        <v>673</v>
      </c>
      <c r="G710" s="1" t="s">
        <v>1708</v>
      </c>
      <c r="I710" s="49">
        <v>-10</v>
      </c>
    </row>
    <row r="711" spans="4:9" ht="20.149999999999999" customHeight="1">
      <c r="D711" s="2" t="s">
        <v>36</v>
      </c>
      <c r="E711" s="554" t="s">
        <v>674</v>
      </c>
      <c r="G711" s="1" t="s">
        <v>1708</v>
      </c>
      <c r="I711" s="49">
        <v>-10</v>
      </c>
    </row>
    <row r="712" spans="4:9" ht="20.149999999999999" customHeight="1">
      <c r="D712" s="124" t="s">
        <v>280</v>
      </c>
      <c r="E712" s="90" t="s">
        <v>675</v>
      </c>
      <c r="G712" s="1" t="s">
        <v>1708</v>
      </c>
      <c r="I712" s="49">
        <v>-10</v>
      </c>
    </row>
    <row r="713" spans="4:9" ht="20.149999999999999" customHeight="1">
      <c r="D713" s="136" t="s">
        <v>286</v>
      </c>
      <c r="E713" s="136" t="s">
        <v>677</v>
      </c>
      <c r="F713" s="49">
        <v>-10</v>
      </c>
      <c r="G713" s="1" t="s">
        <v>1708</v>
      </c>
    </row>
    <row r="714" spans="4:9" ht="20.149999999999999" customHeight="1">
      <c r="D714" s="1" t="s">
        <v>20</v>
      </c>
      <c r="E714" s="1" t="s">
        <v>680</v>
      </c>
      <c r="F714" s="49">
        <v>-10</v>
      </c>
      <c r="G714" s="1" t="s">
        <v>1708</v>
      </c>
    </row>
    <row r="715" spans="4:9" ht="20.149999999999999" customHeight="1">
      <c r="D715" s="1">
        <v>30</v>
      </c>
      <c r="E715" s="1" t="s">
        <v>681</v>
      </c>
      <c r="F715" s="49">
        <v>-10</v>
      </c>
      <c r="G715" s="1" t="s">
        <v>1708</v>
      </c>
    </row>
    <row r="716" spans="4:9" ht="20.149999999999999" customHeight="1">
      <c r="D716" s="1" t="s">
        <v>127</v>
      </c>
      <c r="E716" s="1" t="s">
        <v>682</v>
      </c>
      <c r="G716" s="1" t="s">
        <v>1708</v>
      </c>
      <c r="I716" s="49">
        <v>-10</v>
      </c>
    </row>
    <row r="717" spans="4:9" ht="20.149999999999999" customHeight="1">
      <c r="D717" s="1" t="s">
        <v>157</v>
      </c>
      <c r="E717" s="1" t="s">
        <v>684</v>
      </c>
      <c r="G717" s="1" t="s">
        <v>1708</v>
      </c>
      <c r="I717" s="49">
        <v>-10</v>
      </c>
    </row>
    <row r="718" spans="4:9" ht="20.149999999999999" customHeight="1">
      <c r="D718" s="1" t="s">
        <v>224</v>
      </c>
      <c r="E718" s="1" t="s">
        <v>683</v>
      </c>
      <c r="G718" s="1" t="s">
        <v>1708</v>
      </c>
      <c r="I718" s="49">
        <v>-10</v>
      </c>
    </row>
    <row r="719" spans="4:9" ht="20.149999999999999" customHeight="1">
      <c r="D719" s="1">
        <v>31</v>
      </c>
      <c r="E719" s="90" t="s">
        <v>685</v>
      </c>
      <c r="F719" s="49">
        <v>-10</v>
      </c>
      <c r="G719" s="1" t="s">
        <v>1708</v>
      </c>
    </row>
    <row r="720" spans="4:9" ht="20.149999999999999" customHeight="1">
      <c r="D720" s="124" t="s">
        <v>79</v>
      </c>
      <c r="E720" s="124" t="s">
        <v>688</v>
      </c>
      <c r="F720" s="49">
        <v>-10</v>
      </c>
      <c r="G720" s="1" t="s">
        <v>1708</v>
      </c>
    </row>
    <row r="721" spans="4:9" ht="20.149999999999999" customHeight="1">
      <c r="D721" s="1" t="s">
        <v>326</v>
      </c>
      <c r="E721" s="1" t="s">
        <v>686</v>
      </c>
      <c r="F721" s="49">
        <v>-10</v>
      </c>
      <c r="G721" s="1" t="s">
        <v>1708</v>
      </c>
    </row>
    <row r="722" spans="4:9" ht="20.149999999999999" customHeight="1">
      <c r="D722" s="1" t="s">
        <v>148</v>
      </c>
      <c r="E722" s="90" t="s">
        <v>689</v>
      </c>
      <c r="F722" s="49">
        <v>-10</v>
      </c>
      <c r="G722" s="1" t="s">
        <v>1708</v>
      </c>
    </row>
    <row r="723" spans="4:9" ht="20.149999999999999" customHeight="1">
      <c r="D723" s="1" t="s">
        <v>219</v>
      </c>
      <c r="E723" s="1" t="s">
        <v>691</v>
      </c>
      <c r="G723" s="1" t="s">
        <v>1708</v>
      </c>
      <c r="I723" s="49">
        <v>-10</v>
      </c>
    </row>
    <row r="724" spans="4:9" ht="20.149999999999999" customHeight="1">
      <c r="D724" s="1" t="s">
        <v>82</v>
      </c>
      <c r="E724" s="448" t="s">
        <v>752</v>
      </c>
      <c r="G724" s="1" t="s">
        <v>1760</v>
      </c>
      <c r="H724" s="437">
        <v>10</v>
      </c>
    </row>
    <row r="725" spans="4:9" ht="20.149999999999999" customHeight="1">
      <c r="D725" s="1">
        <v>31</v>
      </c>
      <c r="E725" s="90" t="s">
        <v>753</v>
      </c>
      <c r="G725" s="1" t="s">
        <v>1760</v>
      </c>
      <c r="H725" s="437">
        <v>10</v>
      </c>
    </row>
    <row r="726" spans="4:9" ht="20.149999999999999" customHeight="1">
      <c r="D726" s="1" t="s">
        <v>302</v>
      </c>
      <c r="E726" s="1" t="s">
        <v>832</v>
      </c>
      <c r="G726" s="1" t="s">
        <v>1760</v>
      </c>
      <c r="H726" s="437">
        <v>10</v>
      </c>
    </row>
    <row r="727" spans="4:9" ht="20.149999999999999" customHeight="1">
      <c r="D727" s="1" t="s">
        <v>302</v>
      </c>
      <c r="E727" s="1" t="s">
        <v>832</v>
      </c>
      <c r="G727" s="1" t="s">
        <v>1821</v>
      </c>
      <c r="H727" s="437">
        <v>135.4</v>
      </c>
    </row>
    <row r="728" spans="4:9" ht="20.149999999999999" customHeight="1">
      <c r="D728" s="1" t="s">
        <v>88</v>
      </c>
      <c r="E728" s="1" t="s">
        <v>702</v>
      </c>
      <c r="G728" s="1" t="s">
        <v>1760</v>
      </c>
      <c r="H728" s="437">
        <v>10</v>
      </c>
    </row>
    <row r="729" spans="4:9" ht="20.149999999999999" customHeight="1">
      <c r="D729" s="1" t="s">
        <v>334</v>
      </c>
      <c r="E729" s="1" t="s">
        <v>743</v>
      </c>
      <c r="G729" s="1" t="s">
        <v>1760</v>
      </c>
      <c r="H729" s="437">
        <v>10</v>
      </c>
    </row>
    <row r="730" spans="4:9" ht="20.149999999999999" customHeight="1">
      <c r="D730" s="1">
        <v>6</v>
      </c>
      <c r="E730" s="1" t="s">
        <v>754</v>
      </c>
      <c r="G730" s="1" t="s">
        <v>1760</v>
      </c>
      <c r="H730" s="437">
        <v>30</v>
      </c>
    </row>
    <row r="731" spans="4:9" ht="20.149999999999999" customHeight="1">
      <c r="D731" s="1" t="s">
        <v>148</v>
      </c>
      <c r="E731" s="1" t="s">
        <v>708</v>
      </c>
      <c r="G731" s="1" t="s">
        <v>1760</v>
      </c>
      <c r="H731" s="437">
        <v>10</v>
      </c>
    </row>
    <row r="732" spans="4:9" ht="20.149999999999999" customHeight="1">
      <c r="D732" s="124" t="s">
        <v>20</v>
      </c>
      <c r="E732" s="124" t="s">
        <v>755</v>
      </c>
      <c r="G732" s="1" t="s">
        <v>1760</v>
      </c>
      <c r="H732" s="437">
        <v>10</v>
      </c>
    </row>
    <row r="733" spans="4:9" ht="20.149999999999999" customHeight="1">
      <c r="D733" s="1" t="s">
        <v>168</v>
      </c>
      <c r="E733" s="90" t="s">
        <v>712</v>
      </c>
      <c r="G733" s="1" t="s">
        <v>1760</v>
      </c>
      <c r="H733" s="437">
        <v>10</v>
      </c>
    </row>
    <row r="734" spans="4:9" ht="20.149999999999999" customHeight="1">
      <c r="D734" s="1" t="s">
        <v>219</v>
      </c>
      <c r="E734" s="448" t="s">
        <v>737</v>
      </c>
      <c r="G734" s="1" t="s">
        <v>1760</v>
      </c>
      <c r="H734" s="437">
        <v>10</v>
      </c>
    </row>
    <row r="735" spans="4:9" ht="20.149999999999999" customHeight="1">
      <c r="D735" s="1" t="s">
        <v>241</v>
      </c>
      <c r="E735" s="448" t="s">
        <v>707</v>
      </c>
      <c r="G735" s="1" t="s">
        <v>1760</v>
      </c>
      <c r="H735" s="437">
        <v>10</v>
      </c>
    </row>
    <row r="736" spans="4:9" ht="20.149999999999999" customHeight="1">
      <c r="D736" s="1" t="s">
        <v>79</v>
      </c>
      <c r="E736" s="448" t="s">
        <v>780</v>
      </c>
      <c r="G736" s="1" t="s">
        <v>1760</v>
      </c>
      <c r="H736" s="437">
        <v>10</v>
      </c>
    </row>
    <row r="737" spans="4:9" ht="20.149999999999999" customHeight="1">
      <c r="D737" s="1" t="s">
        <v>130</v>
      </c>
      <c r="E737" s="1" t="s">
        <v>786</v>
      </c>
      <c r="F737" s="49">
        <v>10</v>
      </c>
      <c r="G737" s="1" t="s">
        <v>1893</v>
      </c>
      <c r="H737" s="437">
        <v>70.38</v>
      </c>
    </row>
    <row r="738" spans="4:9" ht="20.149999999999999" customHeight="1">
      <c r="D738" s="1" t="s">
        <v>86</v>
      </c>
      <c r="E738" s="1" t="s">
        <v>783</v>
      </c>
      <c r="F738" s="49">
        <v>10</v>
      </c>
      <c r="G738" s="1" t="s">
        <v>1893</v>
      </c>
      <c r="H738" s="437">
        <v>97.92</v>
      </c>
    </row>
    <row r="739" spans="4:9" ht="20.149999999999999" customHeight="1">
      <c r="D739" s="1" t="s">
        <v>150</v>
      </c>
      <c r="E739" s="1" t="s">
        <v>873</v>
      </c>
      <c r="G739" s="1" t="s">
        <v>1837</v>
      </c>
      <c r="H739" s="437">
        <v>130.87</v>
      </c>
    </row>
    <row r="740" spans="4:9" ht="20.149999999999999" customHeight="1">
      <c r="D740" s="1" t="s">
        <v>286</v>
      </c>
      <c r="E740" s="1" t="s">
        <v>756</v>
      </c>
      <c r="G740" s="1" t="s">
        <v>1821</v>
      </c>
      <c r="H740" s="675">
        <v>78.209999999999994</v>
      </c>
    </row>
    <row r="741" spans="4:9" ht="20.149999999999999" customHeight="1">
      <c r="D741" s="1" t="s">
        <v>95</v>
      </c>
      <c r="E741" s="1" t="s">
        <v>701</v>
      </c>
      <c r="G741" s="1" t="s">
        <v>1821</v>
      </c>
      <c r="H741" s="675">
        <v>78.209999999999994</v>
      </c>
    </row>
    <row r="742" spans="4:9" ht="20.149999999999999" customHeight="1">
      <c r="D742" s="448">
        <v>20</v>
      </c>
      <c r="E742" s="448" t="s">
        <v>699</v>
      </c>
      <c r="G742" s="1" t="s">
        <v>1821</v>
      </c>
      <c r="H742" s="675">
        <v>170.63</v>
      </c>
    </row>
    <row r="743" spans="4:9" ht="20.149999999999999" customHeight="1">
      <c r="D743" s="124" t="s">
        <v>224</v>
      </c>
      <c r="E743" s="1" t="s">
        <v>722</v>
      </c>
      <c r="G743" s="1" t="s">
        <v>1821</v>
      </c>
      <c r="H743" s="677">
        <v>194.65</v>
      </c>
    </row>
    <row r="744" spans="4:9" ht="20.149999999999999" customHeight="1">
      <c r="D744" s="124">
        <v>30</v>
      </c>
      <c r="E744" s="1" t="s">
        <v>722</v>
      </c>
      <c r="G744" s="1" t="s">
        <v>1821</v>
      </c>
      <c r="H744" s="677">
        <v>169.15</v>
      </c>
    </row>
    <row r="745" spans="4:9" ht="20.149999999999999" customHeight="1">
      <c r="D745" s="124" t="s">
        <v>224</v>
      </c>
      <c r="E745" s="1" t="s">
        <v>722</v>
      </c>
      <c r="G745" s="1" t="s">
        <v>1760</v>
      </c>
      <c r="H745" s="437">
        <v>10</v>
      </c>
    </row>
    <row r="746" spans="4:9" ht="20.149999999999999" customHeight="1">
      <c r="D746" s="124">
        <v>30</v>
      </c>
      <c r="E746" s="1" t="s">
        <v>722</v>
      </c>
      <c r="G746" s="1" t="s">
        <v>1760</v>
      </c>
      <c r="H746" s="437">
        <v>10</v>
      </c>
    </row>
    <row r="747" spans="4:9" ht="20.149999999999999" customHeight="1">
      <c r="D747" s="448" t="s">
        <v>302</v>
      </c>
      <c r="E747" s="448" t="s">
        <v>832</v>
      </c>
      <c r="G747" s="1" t="s">
        <v>1760</v>
      </c>
      <c r="H747" s="437">
        <v>10</v>
      </c>
    </row>
    <row r="748" spans="4:9" ht="20.149999999999999" customHeight="1">
      <c r="D748" s="1" t="s">
        <v>238</v>
      </c>
      <c r="E748" s="1" t="s">
        <v>700</v>
      </c>
      <c r="F748" s="49">
        <v>10</v>
      </c>
      <c r="G748" s="1" t="s">
        <v>1760</v>
      </c>
    </row>
    <row r="749" spans="4:9" ht="20.149999999999999" customHeight="1">
      <c r="D749" s="124" t="s">
        <v>326</v>
      </c>
      <c r="E749" s="335" t="s">
        <v>826</v>
      </c>
      <c r="G749" s="1" t="s">
        <v>22</v>
      </c>
      <c r="H749" s="505">
        <v>58.8</v>
      </c>
    </row>
    <row r="750" spans="4:9" ht="20.149999999999999" customHeight="1">
      <c r="D750" s="1" t="s">
        <v>95</v>
      </c>
      <c r="E750" s="1" t="s">
        <v>701</v>
      </c>
      <c r="F750" s="49">
        <v>10</v>
      </c>
      <c r="G750" s="1" t="s">
        <v>1760</v>
      </c>
    </row>
    <row r="751" spans="4:9" ht="20.149999999999999" customHeight="1">
      <c r="D751" s="1" t="s">
        <v>43</v>
      </c>
      <c r="E751" s="90" t="s">
        <v>1894</v>
      </c>
      <c r="G751" s="1" t="s">
        <v>1821</v>
      </c>
      <c r="H751" s="437">
        <v>88.2</v>
      </c>
    </row>
    <row r="752" spans="4:9" ht="20.149999999999999" customHeight="1">
      <c r="D752" s="1" t="s">
        <v>34</v>
      </c>
      <c r="E752" s="90" t="s">
        <v>760</v>
      </c>
      <c r="I752" s="49">
        <v>-10</v>
      </c>
    </row>
    <row r="753" spans="2:9" ht="20.149999999999999" customHeight="1">
      <c r="D753" s="1" t="s">
        <v>326</v>
      </c>
      <c r="E753" s="1" t="s">
        <v>738</v>
      </c>
      <c r="G753" s="1" t="s">
        <v>1760</v>
      </c>
      <c r="H753" s="437">
        <v>10</v>
      </c>
    </row>
    <row r="754" spans="2:9" ht="20.149999999999999" customHeight="1">
      <c r="D754" s="1" t="s">
        <v>362</v>
      </c>
      <c r="E754" s="90" t="s">
        <v>706</v>
      </c>
      <c r="G754" s="1" t="s">
        <v>1825</v>
      </c>
      <c r="H754" s="437">
        <v>70.39</v>
      </c>
    </row>
    <row r="756" spans="2:9" ht="20.149999999999999" customHeight="1">
      <c r="E756" s="67" t="s">
        <v>1889</v>
      </c>
      <c r="F756" s="49">
        <f>SUM(F684:F755)</f>
        <v>175.94</v>
      </c>
      <c r="G756" s="49"/>
      <c r="H756" s="437">
        <f>SUM(H684:H755)</f>
        <v>2001.1100000000004</v>
      </c>
      <c r="I756" s="49">
        <f>SUM(I684:I755)</f>
        <v>-130</v>
      </c>
    </row>
    <row r="757" spans="2:9" ht="20.149999999999999" customHeight="1">
      <c r="E757" s="67" t="s">
        <v>1761</v>
      </c>
      <c r="F757" s="49">
        <f>'Coin Counter'!G9</f>
        <v>108.4</v>
      </c>
      <c r="H757" s="437">
        <v>2001.11</v>
      </c>
      <c r="I757" s="49">
        <v>-130</v>
      </c>
    </row>
    <row r="758" spans="2:9" ht="20.149999999999999" customHeight="1">
      <c r="E758" s="427" t="s">
        <v>1890</v>
      </c>
      <c r="F758" s="49">
        <f>F757-F756</f>
        <v>-67.539999999999992</v>
      </c>
      <c r="H758" s="437">
        <f>H757-H756</f>
        <v>0</v>
      </c>
      <c r="I758" s="49">
        <f>I757-I756</f>
        <v>0</v>
      </c>
    </row>
    <row r="761" spans="2:9" ht="20.149999999999999" customHeight="1">
      <c r="B761" s="1318" t="s">
        <v>1872</v>
      </c>
      <c r="C761" s="1318"/>
      <c r="D761" s="1318"/>
    </row>
    <row r="762" spans="2:9" ht="20.149999999999999" customHeight="1">
      <c r="B762" s="550" t="s">
        <v>1873</v>
      </c>
      <c r="C762" s="550"/>
      <c r="D762" s="550" t="s">
        <v>1874</v>
      </c>
      <c r="E762" s="548" t="s">
        <v>1693</v>
      </c>
      <c r="F762" s="49">
        <v>175.94</v>
      </c>
    </row>
    <row r="763" spans="2:9" ht="20.149999999999999" customHeight="1">
      <c r="B763" s="546"/>
      <c r="C763" s="546"/>
      <c r="D763" s="547"/>
      <c r="E763" s="549" t="s">
        <v>1694</v>
      </c>
      <c r="F763" s="49">
        <f>1.5*B763</f>
        <v>0</v>
      </c>
      <c r="H763" s="437">
        <f>1.5*D763</f>
        <v>0</v>
      </c>
    </row>
    <row r="764" spans="2:9" ht="20.149999999999999" customHeight="1">
      <c r="B764" s="546">
        <v>2</v>
      </c>
      <c r="C764" s="546"/>
      <c r="D764" s="547"/>
      <c r="E764" s="549" t="s">
        <v>1695</v>
      </c>
      <c r="F764" s="49">
        <f>1*B764</f>
        <v>2</v>
      </c>
      <c r="H764" s="437">
        <f>1*D764</f>
        <v>0</v>
      </c>
    </row>
    <row r="765" spans="2:9" ht="20.149999999999999" customHeight="1">
      <c r="B765" s="546"/>
      <c r="C765" s="546"/>
      <c r="D765" s="547"/>
      <c r="E765" s="549" t="s">
        <v>1696</v>
      </c>
      <c r="F765" s="49">
        <f>1*B765</f>
        <v>0</v>
      </c>
      <c r="H765" s="437">
        <f>1*D765</f>
        <v>0</v>
      </c>
    </row>
    <row r="766" spans="2:9" ht="20.149999999999999" customHeight="1">
      <c r="B766" s="546"/>
      <c r="C766" s="546"/>
      <c r="D766" s="547"/>
      <c r="E766" s="549" t="s">
        <v>1697</v>
      </c>
      <c r="F766" s="49">
        <f>1*B766</f>
        <v>0</v>
      </c>
      <c r="H766" s="437">
        <f>1*D766</f>
        <v>0</v>
      </c>
    </row>
    <row r="767" spans="2:9" ht="20.149999999999999" customHeight="1">
      <c r="B767" s="546"/>
      <c r="C767" s="546"/>
      <c r="D767" s="547"/>
      <c r="E767" s="549" t="s">
        <v>1698</v>
      </c>
      <c r="F767" s="49">
        <f>5*B767</f>
        <v>0</v>
      </c>
      <c r="H767" s="437">
        <f>5*D767</f>
        <v>0</v>
      </c>
    </row>
    <row r="768" spans="2:9" ht="20.149999999999999" customHeight="1">
      <c r="B768" s="546"/>
      <c r="C768" s="546"/>
      <c r="D768" s="547"/>
      <c r="E768" s="549" t="s">
        <v>1699</v>
      </c>
    </row>
    <row r="769" spans="2:8" ht="20.149999999999999" customHeight="1">
      <c r="B769" s="546"/>
      <c r="C769" s="546"/>
      <c r="D769" s="547"/>
      <c r="E769" s="549" t="s">
        <v>1700</v>
      </c>
      <c r="F769" s="49">
        <f>2*B769</f>
        <v>0</v>
      </c>
      <c r="H769" s="437">
        <f>2*D769</f>
        <v>0</v>
      </c>
    </row>
    <row r="770" spans="2:8" ht="20.149999999999999" customHeight="1">
      <c r="B770" s="546"/>
      <c r="C770" s="546"/>
      <c r="D770" s="547"/>
      <c r="E770" s="549" t="s">
        <v>1701</v>
      </c>
      <c r="F770" s="49">
        <f>1*B770</f>
        <v>0</v>
      </c>
      <c r="H770" s="437">
        <f>1*D770</f>
        <v>0</v>
      </c>
    </row>
    <row r="771" spans="2:8" ht="20.149999999999999" customHeight="1">
      <c r="B771" s="546"/>
      <c r="C771" s="546"/>
      <c r="D771" s="547"/>
      <c r="E771" s="549" t="s">
        <v>1702</v>
      </c>
    </row>
    <row r="772" spans="2:8" ht="20.149999999999999" customHeight="1">
      <c r="B772" s="546"/>
      <c r="C772" s="546"/>
      <c r="D772" s="547"/>
      <c r="E772" s="549" t="s">
        <v>1702</v>
      </c>
    </row>
    <row r="773" spans="2:8" ht="20.149999999999999" customHeight="1">
      <c r="B773" s="546"/>
      <c r="C773" s="546"/>
      <c r="D773" s="547"/>
      <c r="E773" s="549" t="s">
        <v>1702</v>
      </c>
    </row>
    <row r="774" spans="2:8" ht="20.149999999999999" customHeight="1">
      <c r="B774" s="546"/>
      <c r="C774" s="546"/>
      <c r="D774" s="547"/>
      <c r="E774" s="549" t="s">
        <v>1703</v>
      </c>
    </row>
    <row r="775" spans="2:8" ht="20.149999999999999" customHeight="1">
      <c r="B775" s="546"/>
      <c r="C775" s="546"/>
      <c r="D775" s="547"/>
      <c r="E775" s="549" t="s">
        <v>1704</v>
      </c>
    </row>
    <row r="778" spans="2:8" ht="20.149999999999999" customHeight="1">
      <c r="D778" s="1">
        <v>25</v>
      </c>
      <c r="E778" s="511" t="s">
        <v>1008</v>
      </c>
      <c r="G778" s="1" t="s">
        <v>22</v>
      </c>
      <c r="H778" s="505">
        <v>492.72</v>
      </c>
    </row>
    <row r="779" spans="2:8" ht="20.149999999999999" customHeight="1">
      <c r="D779" s="1" t="s">
        <v>152</v>
      </c>
      <c r="E779" s="90" t="s">
        <v>788</v>
      </c>
      <c r="G779" s="1" t="s">
        <v>81</v>
      </c>
      <c r="H779" s="675">
        <v>70.39</v>
      </c>
    </row>
    <row r="780" spans="2:8" ht="20.149999999999999" customHeight="1">
      <c r="D780" s="1" t="s">
        <v>152</v>
      </c>
      <c r="E780" s="90" t="s">
        <v>788</v>
      </c>
      <c r="F780" s="49">
        <v>10</v>
      </c>
      <c r="G780" s="1" t="s">
        <v>1714</v>
      </c>
    </row>
    <row r="781" spans="2:8" ht="20.149999999999999" customHeight="1">
      <c r="D781" s="1" t="s">
        <v>79</v>
      </c>
      <c r="E781" s="90" t="s">
        <v>706</v>
      </c>
      <c r="G781" s="1" t="s">
        <v>1760</v>
      </c>
      <c r="H781" s="437">
        <v>10</v>
      </c>
    </row>
    <row r="782" spans="2:8" ht="20.149999999999999" customHeight="1">
      <c r="D782" s="1" t="s">
        <v>230</v>
      </c>
      <c r="E782" s="448" t="s">
        <v>763</v>
      </c>
      <c r="G782" s="1" t="s">
        <v>1760</v>
      </c>
      <c r="H782" s="437">
        <v>10</v>
      </c>
    </row>
    <row r="783" spans="2:8" ht="20.149999999999999" customHeight="1">
      <c r="D783" s="124" t="s">
        <v>210</v>
      </c>
      <c r="E783" s="454" t="s">
        <v>704</v>
      </c>
      <c r="G783" s="1" t="s">
        <v>38</v>
      </c>
      <c r="H783" s="505">
        <v>263</v>
      </c>
    </row>
    <row r="784" spans="2:8" ht="20.149999999999999" customHeight="1">
      <c r="D784" s="124" t="s">
        <v>79</v>
      </c>
      <c r="E784" s="572" t="s">
        <v>706</v>
      </c>
      <c r="G784" s="1" t="s">
        <v>38</v>
      </c>
      <c r="H784" s="505">
        <v>48</v>
      </c>
    </row>
    <row r="785" spans="2:9" ht="20.149999999999999" customHeight="1">
      <c r="H785" s="681">
        <f>SUM(H763:H784)</f>
        <v>894.11</v>
      </c>
      <c r="I785" s="387" t="s">
        <v>1895</v>
      </c>
    </row>
    <row r="787" spans="2:9" ht="20.149999999999999" customHeight="1">
      <c r="B787" s="1318" t="s">
        <v>1872</v>
      </c>
      <c r="C787" s="1318"/>
      <c r="D787" s="1318"/>
    </row>
    <row r="788" spans="2:9" ht="20.149999999999999" customHeight="1">
      <c r="B788" s="550" t="s">
        <v>1873</v>
      </c>
      <c r="C788" s="550"/>
      <c r="D788" s="550" t="s">
        <v>1874</v>
      </c>
      <c r="E788" s="548" t="s">
        <v>1693</v>
      </c>
    </row>
    <row r="789" spans="2:9" ht="20.149999999999999" customHeight="1">
      <c r="B789" s="546"/>
      <c r="C789" s="546"/>
      <c r="D789" s="547">
        <v>1</v>
      </c>
      <c r="E789" s="549" t="s">
        <v>1694</v>
      </c>
      <c r="F789" s="49">
        <f>1.5*B789</f>
        <v>0</v>
      </c>
      <c r="H789" s="437">
        <f>1.5*D789</f>
        <v>1.5</v>
      </c>
    </row>
    <row r="790" spans="2:9" ht="20.149999999999999" customHeight="1">
      <c r="B790" s="546">
        <v>2</v>
      </c>
      <c r="C790" s="546"/>
      <c r="D790" s="547"/>
      <c r="E790" s="549" t="s">
        <v>1695</v>
      </c>
      <c r="F790" s="49">
        <f>1*B790</f>
        <v>2</v>
      </c>
      <c r="H790" s="437">
        <f>1*D790</f>
        <v>0</v>
      </c>
    </row>
    <row r="791" spans="2:9" ht="20.149999999999999" customHeight="1">
      <c r="B791" s="546">
        <v>4</v>
      </c>
      <c r="C791" s="546"/>
      <c r="D791" s="547"/>
      <c r="E791" s="549" t="s">
        <v>1696</v>
      </c>
      <c r="F791" s="49">
        <f>1*B791</f>
        <v>4</v>
      </c>
      <c r="H791" s="437">
        <f>1*D791</f>
        <v>0</v>
      </c>
    </row>
    <row r="792" spans="2:9" ht="20.149999999999999" customHeight="1">
      <c r="B792" s="546"/>
      <c r="C792" s="546"/>
      <c r="D792" s="547">
        <v>1</v>
      </c>
      <c r="E792" s="549" t="s">
        <v>1697</v>
      </c>
      <c r="F792" s="49">
        <f>1*B792</f>
        <v>0</v>
      </c>
      <c r="H792" s="437">
        <f>1*D792</f>
        <v>1</v>
      </c>
    </row>
    <row r="793" spans="2:9" ht="20.149999999999999" customHeight="1">
      <c r="B793" s="546"/>
      <c r="C793" s="546"/>
      <c r="D793" s="547"/>
      <c r="E793" s="549" t="s">
        <v>1698</v>
      </c>
      <c r="F793" s="49">
        <f>5*B793</f>
        <v>0</v>
      </c>
      <c r="H793" s="437">
        <f>5*D793</f>
        <v>0</v>
      </c>
    </row>
    <row r="794" spans="2:9" ht="20.149999999999999" customHeight="1">
      <c r="B794" s="546"/>
      <c r="C794" s="546"/>
      <c r="D794" s="547"/>
      <c r="E794" s="549" t="s">
        <v>1699</v>
      </c>
    </row>
    <row r="795" spans="2:9" ht="20.149999999999999" customHeight="1">
      <c r="B795" s="546"/>
      <c r="C795" s="546"/>
      <c r="D795" s="547"/>
      <c r="E795" s="549" t="s">
        <v>1700</v>
      </c>
      <c r="F795" s="49">
        <f>2*B795</f>
        <v>0</v>
      </c>
      <c r="H795" s="437">
        <f>2*D795</f>
        <v>0</v>
      </c>
    </row>
    <row r="796" spans="2:9" ht="20.149999999999999" customHeight="1">
      <c r="B796" s="546"/>
      <c r="C796" s="546"/>
      <c r="D796" s="547"/>
      <c r="E796" s="549" t="s">
        <v>1701</v>
      </c>
      <c r="F796" s="49">
        <f>1*B796</f>
        <v>0</v>
      </c>
      <c r="H796" s="437">
        <f>1*D796</f>
        <v>0</v>
      </c>
    </row>
    <row r="797" spans="2:9" ht="20.149999999999999" customHeight="1">
      <c r="B797" s="546"/>
      <c r="C797" s="546"/>
      <c r="D797" s="547"/>
      <c r="E797" s="549" t="s">
        <v>1702</v>
      </c>
    </row>
    <row r="798" spans="2:9" ht="20.149999999999999" customHeight="1">
      <c r="B798" s="546"/>
      <c r="C798" s="546"/>
      <c r="D798" s="547"/>
      <c r="E798" s="549" t="s">
        <v>1702</v>
      </c>
    </row>
    <row r="799" spans="2:9" ht="20.149999999999999" customHeight="1">
      <c r="B799" s="546"/>
      <c r="C799" s="546"/>
      <c r="D799" s="547"/>
      <c r="E799" s="549" t="s">
        <v>1702</v>
      </c>
    </row>
    <row r="800" spans="2:9" ht="20.149999999999999" customHeight="1">
      <c r="B800" s="546"/>
      <c r="C800" s="546"/>
      <c r="D800" s="547"/>
      <c r="E800" s="549" t="s">
        <v>1703</v>
      </c>
    </row>
    <row r="801" spans="2:8" ht="20.149999999999999" customHeight="1">
      <c r="B801" s="546"/>
      <c r="C801" s="546"/>
      <c r="D801" s="547"/>
      <c r="E801" s="549" t="s">
        <v>1704</v>
      </c>
    </row>
    <row r="802" spans="2:8" ht="20.149999999999999" customHeight="1">
      <c r="D802" s="448">
        <v>20</v>
      </c>
      <c r="E802" s="448" t="s">
        <v>699</v>
      </c>
      <c r="F802" s="49">
        <v>10</v>
      </c>
      <c r="G802" s="1" t="s">
        <v>1714</v>
      </c>
    </row>
    <row r="803" spans="2:8" ht="20.149999999999999" customHeight="1">
      <c r="D803" s="1" t="s">
        <v>696</v>
      </c>
      <c r="E803" s="90" t="s">
        <v>717</v>
      </c>
      <c r="G803" s="1" t="s">
        <v>81</v>
      </c>
      <c r="H803" s="675">
        <v>71.099999999999994</v>
      </c>
    </row>
    <row r="804" spans="2:8" ht="20.149999999999999" customHeight="1">
      <c r="D804" s="1" t="s">
        <v>120</v>
      </c>
      <c r="E804" s="90" t="s">
        <v>890</v>
      </c>
      <c r="G804" s="1" t="s">
        <v>81</v>
      </c>
      <c r="H804" s="675">
        <v>88.2</v>
      </c>
    </row>
    <row r="805" spans="2:8" ht="20.149999999999999" customHeight="1">
      <c r="D805" s="448" t="s">
        <v>36</v>
      </c>
      <c r="E805" s="573" t="s">
        <v>804</v>
      </c>
      <c r="G805" s="1" t="s">
        <v>1751</v>
      </c>
      <c r="H805" s="437">
        <v>145.41</v>
      </c>
    </row>
    <row r="806" spans="2:8" ht="20.149999999999999" customHeight="1">
      <c r="D806" s="124" t="s">
        <v>157</v>
      </c>
      <c r="E806" s="1" t="s">
        <v>746</v>
      </c>
      <c r="F806" s="49">
        <v>10</v>
      </c>
      <c r="G806" s="1" t="s">
        <v>1714</v>
      </c>
    </row>
    <row r="807" spans="2:8" ht="20.149999999999999" customHeight="1">
      <c r="D807" s="124" t="s">
        <v>224</v>
      </c>
      <c r="E807" s="511" t="s">
        <v>925</v>
      </c>
      <c r="G807" s="1" t="s">
        <v>81</v>
      </c>
      <c r="H807" s="677">
        <v>301.16000000000003</v>
      </c>
    </row>
    <row r="808" spans="2:8" ht="20.149999999999999" customHeight="1">
      <c r="D808" s="124" t="s">
        <v>111</v>
      </c>
      <c r="E808" s="511" t="s">
        <v>925</v>
      </c>
      <c r="H808" s="677">
        <v>318.98</v>
      </c>
    </row>
    <row r="809" spans="2:8" ht="20.149999999999999" customHeight="1">
      <c r="D809" s="124">
        <v>25</v>
      </c>
      <c r="E809" s="1" t="s">
        <v>711</v>
      </c>
      <c r="G809" s="1" t="s">
        <v>1760</v>
      </c>
      <c r="H809" s="437">
        <v>10</v>
      </c>
    </row>
    <row r="810" spans="2:8" ht="20.149999999999999" customHeight="1">
      <c r="D810" s="1" t="s">
        <v>286</v>
      </c>
      <c r="E810" s="573" t="s">
        <v>742</v>
      </c>
      <c r="G810" s="1" t="s">
        <v>1760</v>
      </c>
      <c r="H810" s="437">
        <v>10</v>
      </c>
    </row>
    <row r="811" spans="2:8" ht="20.149999999999999" customHeight="1">
      <c r="D811" s="1" t="s">
        <v>157</v>
      </c>
      <c r="E811" s="448" t="s">
        <v>756</v>
      </c>
      <c r="G811" s="1" t="s">
        <v>1760</v>
      </c>
      <c r="H811" s="437">
        <v>10</v>
      </c>
    </row>
    <row r="812" spans="2:8" ht="20.149999999999999" customHeight="1">
      <c r="D812" s="1" t="s">
        <v>73</v>
      </c>
      <c r="E812" s="511" t="s">
        <v>745</v>
      </c>
      <c r="G812" s="1" t="s">
        <v>1760</v>
      </c>
      <c r="H812" s="437">
        <v>10</v>
      </c>
    </row>
    <row r="813" spans="2:8" ht="20.149999999999999" customHeight="1">
      <c r="D813" s="1" t="s">
        <v>696</v>
      </c>
      <c r="E813" s="90" t="s">
        <v>717</v>
      </c>
      <c r="G813" s="1" t="s">
        <v>1760</v>
      </c>
      <c r="H813" s="437">
        <v>10</v>
      </c>
    </row>
    <row r="814" spans="2:8" ht="20.149999999999999" customHeight="1">
      <c r="D814" s="124" t="s">
        <v>238</v>
      </c>
      <c r="E814" s="572" t="s">
        <v>774</v>
      </c>
      <c r="G814" s="1" t="s">
        <v>81</v>
      </c>
      <c r="H814" s="505">
        <v>25.84</v>
      </c>
    </row>
    <row r="815" spans="2:8" ht="20.149999999999999" customHeight="1">
      <c r="D815" s="1" t="s">
        <v>69</v>
      </c>
      <c r="E815" s="432" t="s">
        <v>830</v>
      </c>
      <c r="G815" s="1" t="s">
        <v>22</v>
      </c>
      <c r="H815" s="675">
        <v>22.28</v>
      </c>
    </row>
    <row r="816" spans="2:8" ht="20.149999999999999" customHeight="1">
      <c r="D816" s="1" t="s">
        <v>122</v>
      </c>
      <c r="E816" s="90" t="s">
        <v>698</v>
      </c>
      <c r="F816" s="49">
        <v>-10</v>
      </c>
      <c r="G816" s="1" t="s">
        <v>1770</v>
      </c>
    </row>
    <row r="817" spans="2:8" ht="20.149999999999999" customHeight="1">
      <c r="D817" s="448">
        <v>20</v>
      </c>
      <c r="E817" s="448" t="s">
        <v>699</v>
      </c>
      <c r="F817" s="49">
        <v>-10</v>
      </c>
      <c r="G817" s="1" t="s">
        <v>1770</v>
      </c>
    </row>
    <row r="818" spans="2:8" ht="20.149999999999999" customHeight="1">
      <c r="D818" s="124" t="s">
        <v>238</v>
      </c>
      <c r="E818" s="1" t="s">
        <v>700</v>
      </c>
      <c r="F818" s="49">
        <v>-10</v>
      </c>
      <c r="G818" s="1" t="s">
        <v>1770</v>
      </c>
    </row>
    <row r="819" spans="2:8" ht="20.149999999999999" customHeight="1">
      <c r="D819" s="1" t="s">
        <v>95</v>
      </c>
      <c r="E819" s="448" t="s">
        <v>701</v>
      </c>
      <c r="F819" s="49">
        <v>-10</v>
      </c>
      <c r="G819" s="1" t="s">
        <v>1770</v>
      </c>
    </row>
    <row r="820" spans="2:8" ht="20.149999999999999" customHeight="1">
      <c r="D820" s="1" t="s">
        <v>130</v>
      </c>
      <c r="E820" s="1" t="s">
        <v>806</v>
      </c>
      <c r="G820" s="1" t="s">
        <v>22</v>
      </c>
      <c r="H820" s="675">
        <v>35.1</v>
      </c>
    </row>
    <row r="821" spans="2:8" ht="20.149999999999999" customHeight="1">
      <c r="D821" s="1" t="s">
        <v>241</v>
      </c>
      <c r="E821" s="448" t="s">
        <v>707</v>
      </c>
      <c r="F821" s="49">
        <v>-10</v>
      </c>
      <c r="G821" s="1" t="s">
        <v>1770</v>
      </c>
    </row>
    <row r="822" spans="2:8" ht="20.149999999999999" customHeight="1">
      <c r="D822" s="1" t="s">
        <v>152</v>
      </c>
      <c r="E822" s="90" t="s">
        <v>788</v>
      </c>
      <c r="F822" s="49">
        <v>-10</v>
      </c>
    </row>
    <row r="824" spans="2:8" ht="20.149999999999999" customHeight="1">
      <c r="E824" s="67" t="s">
        <v>1889</v>
      </c>
      <c r="F824" s="49">
        <f>SUM(F762:F823)</f>
        <v>153.94</v>
      </c>
      <c r="H824" s="437">
        <f>SUM(H789:H823)</f>
        <v>1060.5700000000002</v>
      </c>
    </row>
    <row r="825" spans="2:8" ht="20.149999999999999" customHeight="1">
      <c r="E825" s="67" t="s">
        <v>1761</v>
      </c>
      <c r="F825" s="49">
        <v>153.44</v>
      </c>
      <c r="H825" s="437">
        <v>1060.57</v>
      </c>
    </row>
    <row r="826" spans="2:8" ht="20.149999999999999" customHeight="1">
      <c r="E826" s="427" t="s">
        <v>1896</v>
      </c>
      <c r="F826" s="49">
        <f>F824-F825</f>
        <v>0.5</v>
      </c>
      <c r="H826" s="437">
        <f>H824-H825</f>
        <v>0</v>
      </c>
    </row>
    <row r="828" spans="2:8" ht="20.149999999999999" customHeight="1">
      <c r="B828" s="1318" t="s">
        <v>1872</v>
      </c>
      <c r="C828" s="1318"/>
      <c r="D828" s="1318"/>
    </row>
    <row r="829" spans="2:8" ht="20.149999999999999" customHeight="1">
      <c r="B829" s="550" t="s">
        <v>1873</v>
      </c>
      <c r="C829" s="550"/>
      <c r="D829" s="550" t="s">
        <v>1874</v>
      </c>
      <c r="E829" s="548" t="s">
        <v>1693</v>
      </c>
      <c r="F829" s="49">
        <f>F825</f>
        <v>153.44</v>
      </c>
    </row>
    <row r="830" spans="2:8" ht="20.149999999999999" customHeight="1">
      <c r="B830" s="546">
        <v>2</v>
      </c>
      <c r="C830" s="546"/>
      <c r="D830" s="547">
        <v>1</v>
      </c>
      <c r="E830" s="549" t="s">
        <v>1694</v>
      </c>
      <c r="F830" s="49">
        <v>3</v>
      </c>
      <c r="H830" s="437">
        <f>1.5*D830</f>
        <v>1.5</v>
      </c>
    </row>
    <row r="831" spans="2:8" ht="20.149999999999999" customHeight="1">
      <c r="B831" s="546">
        <v>1</v>
      </c>
      <c r="C831" s="546"/>
      <c r="D831" s="547">
        <v>2</v>
      </c>
      <c r="E831" s="549" t="s">
        <v>1695</v>
      </c>
      <c r="F831" s="49">
        <v>1</v>
      </c>
      <c r="H831" s="437">
        <v>2</v>
      </c>
    </row>
    <row r="832" spans="2:8" ht="20.149999999999999" customHeight="1">
      <c r="B832" s="546"/>
      <c r="C832" s="546"/>
      <c r="D832" s="547"/>
      <c r="E832" s="549" t="s">
        <v>1696</v>
      </c>
      <c r="F832" s="49">
        <f>1*B832</f>
        <v>0</v>
      </c>
      <c r="H832" s="437">
        <f>1*D832</f>
        <v>0</v>
      </c>
    </row>
    <row r="833" spans="2:11" ht="20.149999999999999" customHeight="1">
      <c r="B833" s="546"/>
      <c r="C833" s="546"/>
      <c r="D833" s="547"/>
      <c r="E833" s="549" t="s">
        <v>1697</v>
      </c>
      <c r="F833" s="49">
        <f>1*B833</f>
        <v>0</v>
      </c>
      <c r="H833" s="437">
        <f>1*D833</f>
        <v>0</v>
      </c>
    </row>
    <row r="834" spans="2:11" ht="20.149999999999999" customHeight="1">
      <c r="B834" s="546">
        <v>5</v>
      </c>
      <c r="C834" s="546"/>
      <c r="D834" s="547">
        <v>2</v>
      </c>
      <c r="E834" s="549" t="s">
        <v>1698</v>
      </c>
      <c r="F834" s="49">
        <v>25</v>
      </c>
      <c r="H834" s="437">
        <v>10</v>
      </c>
    </row>
    <row r="835" spans="2:11" ht="20.149999999999999" customHeight="1">
      <c r="B835" s="546"/>
      <c r="C835" s="546"/>
      <c r="D835" s="547"/>
      <c r="E835" s="549" t="s">
        <v>1699</v>
      </c>
    </row>
    <row r="836" spans="2:11" ht="20.149999999999999" customHeight="1">
      <c r="B836" s="546"/>
      <c r="C836" s="546"/>
      <c r="D836" s="547"/>
      <c r="E836" s="549" t="s">
        <v>1700</v>
      </c>
      <c r="F836" s="49">
        <v>2</v>
      </c>
      <c r="H836" s="437">
        <v>12</v>
      </c>
    </row>
    <row r="837" spans="2:11" ht="20.149999999999999" customHeight="1">
      <c r="B837" s="546"/>
      <c r="C837" s="546"/>
      <c r="D837" s="547"/>
      <c r="E837" s="549" t="s">
        <v>1701</v>
      </c>
      <c r="F837" s="49">
        <f>1*B837</f>
        <v>0</v>
      </c>
      <c r="H837" s="437">
        <f>1*D837</f>
        <v>0</v>
      </c>
    </row>
    <row r="838" spans="2:11" ht="20.149999999999999" customHeight="1">
      <c r="B838" s="546"/>
      <c r="C838" s="546"/>
      <c r="D838" s="547"/>
      <c r="E838" s="549" t="s">
        <v>1702</v>
      </c>
      <c r="F838" s="49">
        <v>-8.0500000000000007</v>
      </c>
    </row>
    <row r="839" spans="2:11" ht="20.149999999999999" customHeight="1">
      <c r="B839" s="546"/>
      <c r="C839" s="546"/>
      <c r="D839" s="547"/>
      <c r="E839" s="549" t="s">
        <v>1702</v>
      </c>
    </row>
    <row r="840" spans="2:11" ht="20.149999999999999" customHeight="1">
      <c r="B840" s="546"/>
      <c r="C840" s="546"/>
      <c r="D840" s="547"/>
      <c r="E840" s="549" t="s">
        <v>1702</v>
      </c>
    </row>
    <row r="841" spans="2:11" ht="20.149999999999999" customHeight="1">
      <c r="B841" s="546"/>
      <c r="C841" s="546"/>
      <c r="D841" s="547"/>
      <c r="E841" s="549" t="s">
        <v>1703</v>
      </c>
    </row>
    <row r="842" spans="2:11" ht="20.149999999999999" customHeight="1">
      <c r="B842" s="546"/>
      <c r="C842" s="546"/>
      <c r="D842" s="547"/>
      <c r="E842" s="549" t="s">
        <v>1704</v>
      </c>
    </row>
    <row r="843" spans="2:11" ht="20.149999999999999" customHeight="1">
      <c r="D843" s="124" t="s">
        <v>148</v>
      </c>
      <c r="E843" s="124" t="s">
        <v>708</v>
      </c>
      <c r="F843" s="49">
        <v>-10</v>
      </c>
      <c r="G843" s="1" t="s">
        <v>1712</v>
      </c>
    </row>
    <row r="844" spans="2:11" ht="20.149999999999999" customHeight="1">
      <c r="D844" s="1" t="s">
        <v>117</v>
      </c>
      <c r="E844" s="1" t="s">
        <v>904</v>
      </c>
      <c r="G844" s="1" t="s">
        <v>106</v>
      </c>
      <c r="H844" s="437">
        <v>417.01</v>
      </c>
    </row>
    <row r="845" spans="2:11" ht="20.149999999999999" customHeight="1">
      <c r="D845" s="1" t="s">
        <v>20</v>
      </c>
      <c r="E845" s="1" t="s">
        <v>1049</v>
      </c>
      <c r="G845" s="1" t="s">
        <v>142</v>
      </c>
      <c r="H845" s="437">
        <v>1432.8</v>
      </c>
      <c r="K845" s="124"/>
    </row>
    <row r="846" spans="2:11" ht="20.149999999999999" customHeight="1">
      <c r="D846" s="1" t="s">
        <v>148</v>
      </c>
      <c r="E846" s="335" t="s">
        <v>887</v>
      </c>
      <c r="G846" s="1" t="s">
        <v>668</v>
      </c>
      <c r="H846" s="437">
        <v>124.46</v>
      </c>
      <c r="K846" s="124"/>
    </row>
    <row r="847" spans="2:11" ht="20.149999999999999" customHeight="1">
      <c r="D847" s="124" t="s">
        <v>55</v>
      </c>
      <c r="E847" s="124" t="s">
        <v>709</v>
      </c>
      <c r="G847" s="1" t="s">
        <v>1712</v>
      </c>
      <c r="I847" s="49">
        <v>-10</v>
      </c>
      <c r="K847" s="90"/>
    </row>
    <row r="848" spans="2:11" ht="20.149999999999999" customHeight="1">
      <c r="D848" s="1">
        <v>1</v>
      </c>
      <c r="E848" s="90" t="s">
        <v>710</v>
      </c>
      <c r="G848" s="1" t="s">
        <v>1712</v>
      </c>
      <c r="I848" s="49">
        <v>-10</v>
      </c>
      <c r="K848" s="1"/>
    </row>
    <row r="849" spans="4:11" ht="20.149999999999999" customHeight="1">
      <c r="D849" s="1" t="s">
        <v>61</v>
      </c>
      <c r="E849" s="124" t="s">
        <v>713</v>
      </c>
      <c r="G849" s="1" t="s">
        <v>894</v>
      </c>
      <c r="H849" s="437">
        <v>116</v>
      </c>
      <c r="K849" s="90"/>
    </row>
    <row r="850" spans="4:11" ht="20.149999999999999" customHeight="1">
      <c r="D850" s="124">
        <v>25</v>
      </c>
      <c r="E850" s="1" t="s">
        <v>711</v>
      </c>
      <c r="G850" s="1" t="s">
        <v>1708</v>
      </c>
      <c r="I850" s="49">
        <v>-10</v>
      </c>
      <c r="K850" s="124"/>
    </row>
    <row r="851" spans="4:11" ht="20.149999999999999" customHeight="1">
      <c r="D851" s="1" t="s">
        <v>168</v>
      </c>
      <c r="E851" s="90" t="s">
        <v>712</v>
      </c>
      <c r="G851" s="1" t="s">
        <v>1708</v>
      </c>
      <c r="I851" s="49">
        <v>-10</v>
      </c>
      <c r="K851" s="90"/>
    </row>
    <row r="852" spans="4:11" ht="20.149999999999999" customHeight="1">
      <c r="D852" s="1" t="s">
        <v>714</v>
      </c>
      <c r="E852" s="90" t="s">
        <v>715</v>
      </c>
      <c r="F852" s="49">
        <v>-10</v>
      </c>
      <c r="G852" s="1" t="s">
        <v>1708</v>
      </c>
      <c r="K852" s="124"/>
    </row>
    <row r="853" spans="4:11" ht="20.149999999999999" customHeight="1">
      <c r="D853" s="124">
        <v>37</v>
      </c>
      <c r="E853" s="124" t="s">
        <v>716</v>
      </c>
      <c r="G853" s="1" t="s">
        <v>1712</v>
      </c>
      <c r="I853" s="49">
        <v>-10</v>
      </c>
      <c r="K853" s="90"/>
    </row>
    <row r="854" spans="4:11" ht="20.149999999999999" customHeight="1">
      <c r="D854" s="1" t="s">
        <v>696</v>
      </c>
      <c r="E854" s="90" t="s">
        <v>717</v>
      </c>
      <c r="G854" s="1" t="s">
        <v>1712</v>
      </c>
      <c r="I854" s="49">
        <v>-10</v>
      </c>
      <c r="K854" s="90"/>
    </row>
    <row r="855" spans="4:11" ht="20.149999999999999" customHeight="1">
      <c r="D855" s="1" t="s">
        <v>48</v>
      </c>
      <c r="E855" s="90" t="s">
        <v>720</v>
      </c>
      <c r="G855" s="1" t="s">
        <v>1712</v>
      </c>
      <c r="I855" s="49">
        <v>-10</v>
      </c>
      <c r="K855" s="492"/>
    </row>
    <row r="856" spans="4:11" ht="20.149999999999999" customHeight="1">
      <c r="D856" s="2" t="s">
        <v>570</v>
      </c>
      <c r="E856" s="492" t="s">
        <v>721</v>
      </c>
      <c r="G856" s="1" t="s">
        <v>1712</v>
      </c>
      <c r="I856" s="49">
        <v>-10</v>
      </c>
      <c r="K856" s="1"/>
    </row>
    <row r="857" spans="4:11" ht="20.149999999999999" customHeight="1">
      <c r="D857" s="124" t="s">
        <v>224</v>
      </c>
      <c r="E857" s="1" t="s">
        <v>722</v>
      </c>
      <c r="G857" s="1" t="s">
        <v>1712</v>
      </c>
      <c r="I857" s="49">
        <v>-10</v>
      </c>
      <c r="K857" s="1"/>
    </row>
    <row r="858" spans="4:11" ht="20.149999999999999" customHeight="1">
      <c r="D858" s="124">
        <v>30</v>
      </c>
      <c r="E858" s="1" t="s">
        <v>722</v>
      </c>
      <c r="G858" s="1" t="s">
        <v>1712</v>
      </c>
      <c r="I858" s="49">
        <v>-10</v>
      </c>
      <c r="K858" s="124"/>
    </row>
    <row r="859" spans="4:11" ht="20.149999999999999" customHeight="1">
      <c r="D859" s="124" t="s">
        <v>724</v>
      </c>
      <c r="E859" s="124" t="s">
        <v>725</v>
      </c>
      <c r="F859" s="49">
        <v>-10</v>
      </c>
      <c r="G859" s="1" t="s">
        <v>1708</v>
      </c>
      <c r="I859" s="49">
        <v>-10</v>
      </c>
      <c r="K859" s="503"/>
    </row>
    <row r="860" spans="4:11" ht="20.149999999999999" customHeight="1">
      <c r="D860" s="459" t="s">
        <v>425</v>
      </c>
      <c r="E860" s="503" t="s">
        <v>726</v>
      </c>
      <c r="F860" s="49">
        <v>-10</v>
      </c>
      <c r="G860" s="1" t="s">
        <v>1708</v>
      </c>
      <c r="I860" s="49">
        <v>-10</v>
      </c>
      <c r="K860" s="124"/>
    </row>
    <row r="861" spans="4:11" ht="20.149999999999999" customHeight="1">
      <c r="D861" s="124" t="s">
        <v>117</v>
      </c>
      <c r="E861" s="124" t="s">
        <v>727</v>
      </c>
      <c r="G861" s="1" t="s">
        <v>1708</v>
      </c>
      <c r="I861" s="49">
        <v>-10</v>
      </c>
      <c r="K861" s="124"/>
    </row>
    <row r="862" spans="4:11" ht="20.149999999999999" customHeight="1">
      <c r="D862" s="124" t="s">
        <v>729</v>
      </c>
      <c r="E862" s="124" t="s">
        <v>730</v>
      </c>
      <c r="G862" s="1" t="s">
        <v>1708</v>
      </c>
      <c r="I862" s="49">
        <v>-10</v>
      </c>
      <c r="K862" s="90"/>
    </row>
    <row r="863" spans="4:11" ht="20.149999999999999" customHeight="1">
      <c r="D863" s="1" t="s">
        <v>248</v>
      </c>
      <c r="E863" s="90" t="s">
        <v>732</v>
      </c>
      <c r="G863" s="1" t="s">
        <v>1708</v>
      </c>
      <c r="I863" s="49">
        <v>-10</v>
      </c>
      <c r="K863" s="90"/>
    </row>
    <row r="864" spans="4:11" ht="20.149999999999999" customHeight="1">
      <c r="D864" s="1" t="s">
        <v>735</v>
      </c>
      <c r="E864" s="90" t="s">
        <v>736</v>
      </c>
      <c r="G864" s="1" t="s">
        <v>1708</v>
      </c>
      <c r="I864" s="49">
        <v>-20</v>
      </c>
      <c r="K864" s="448"/>
    </row>
    <row r="865" spans="4:11" ht="20.149999999999999" customHeight="1">
      <c r="D865" s="1" t="s">
        <v>219</v>
      </c>
      <c r="E865" s="448" t="s">
        <v>737</v>
      </c>
      <c r="G865" s="1" t="s">
        <v>1708</v>
      </c>
      <c r="I865" s="49">
        <v>-10</v>
      </c>
      <c r="K865" s="1"/>
    </row>
    <row r="866" spans="4:11" ht="20.149999999999999" customHeight="1">
      <c r="D866" s="124" t="s">
        <v>326</v>
      </c>
      <c r="E866" s="1" t="s">
        <v>738</v>
      </c>
      <c r="G866" s="1" t="s">
        <v>1708</v>
      </c>
      <c r="I866" s="49">
        <v>-10</v>
      </c>
      <c r="K866" s="554"/>
    </row>
    <row r="867" spans="4:11" ht="20.149999999999999" customHeight="1">
      <c r="D867" s="2" t="s">
        <v>739</v>
      </c>
      <c r="E867" s="554" t="s">
        <v>740</v>
      </c>
      <c r="G867" s="1" t="s">
        <v>1708</v>
      </c>
      <c r="I867" s="49">
        <v>-10</v>
      </c>
      <c r="K867" s="124"/>
    </row>
    <row r="868" spans="4:11" ht="20.149999999999999" customHeight="1">
      <c r="D868" s="1">
        <v>6</v>
      </c>
      <c r="E868" s="90" t="s">
        <v>754</v>
      </c>
      <c r="G868" s="1" t="s">
        <v>1897</v>
      </c>
      <c r="I868" s="49">
        <v>-6</v>
      </c>
      <c r="K868" s="573"/>
    </row>
    <row r="869" spans="4:11" ht="20.149999999999999" customHeight="1">
      <c r="D869" s="124" t="s">
        <v>27</v>
      </c>
      <c r="E869" s="1" t="s">
        <v>746</v>
      </c>
      <c r="F869" s="49">
        <v>-10</v>
      </c>
      <c r="G869" s="1" t="s">
        <v>1708</v>
      </c>
      <c r="K869" s="448"/>
    </row>
    <row r="870" spans="4:11" ht="20.149999999999999" customHeight="1">
      <c r="D870" s="1" t="s">
        <v>748</v>
      </c>
      <c r="E870" s="90" t="s">
        <v>749</v>
      </c>
      <c r="F870" s="49">
        <v>-20</v>
      </c>
      <c r="G870" s="1" t="s">
        <v>1708</v>
      </c>
      <c r="K870" s="90"/>
    </row>
    <row r="871" spans="4:11" ht="20.149999999999999" customHeight="1">
      <c r="D871" s="1" t="s">
        <v>208</v>
      </c>
      <c r="E871" s="90" t="s">
        <v>751</v>
      </c>
      <c r="F871" s="49">
        <v>-10</v>
      </c>
      <c r="G871" s="1" t="s">
        <v>1708</v>
      </c>
      <c r="K871" s="511"/>
    </row>
    <row r="872" spans="4:11" ht="20.149999999999999" customHeight="1">
      <c r="D872" s="1" t="s">
        <v>82</v>
      </c>
      <c r="E872" s="448" t="s">
        <v>752</v>
      </c>
      <c r="G872" s="1" t="s">
        <v>1708</v>
      </c>
      <c r="I872" s="49">
        <v>-10</v>
      </c>
      <c r="K872" s="1"/>
    </row>
    <row r="873" spans="4:11" ht="20.149999999999999" customHeight="1">
      <c r="D873" s="1">
        <v>31</v>
      </c>
      <c r="E873" s="90" t="s">
        <v>753</v>
      </c>
      <c r="G873" s="1" t="s">
        <v>1708</v>
      </c>
      <c r="I873" s="49">
        <v>-10</v>
      </c>
      <c r="K873" s="90"/>
    </row>
    <row r="874" spans="4:11" ht="20.149999999999999" customHeight="1">
      <c r="D874" s="124" t="s">
        <v>20</v>
      </c>
      <c r="E874" s="124" t="s">
        <v>755</v>
      </c>
      <c r="G874" s="1" t="s">
        <v>1708</v>
      </c>
      <c r="I874" s="49">
        <v>-10</v>
      </c>
      <c r="K874" s="90"/>
    </row>
    <row r="875" spans="4:11" ht="20.149999999999999" customHeight="1">
      <c r="D875" s="1" t="s">
        <v>157</v>
      </c>
      <c r="E875" s="448" t="s">
        <v>756</v>
      </c>
      <c r="G875" s="1" t="s">
        <v>1708</v>
      </c>
      <c r="I875" s="49">
        <v>-10</v>
      </c>
      <c r="K875" s="448"/>
    </row>
    <row r="876" spans="4:11" ht="20.149999999999999" customHeight="1">
      <c r="D876" s="1">
        <v>6</v>
      </c>
      <c r="E876" s="90" t="s">
        <v>754</v>
      </c>
      <c r="G876" s="1" t="s">
        <v>1897</v>
      </c>
      <c r="I876" s="49">
        <v>-8</v>
      </c>
      <c r="K876" s="90"/>
    </row>
    <row r="877" spans="4:11" ht="20.149999999999999" customHeight="1">
      <c r="D877" s="1">
        <v>6</v>
      </c>
      <c r="E877" s="90" t="s">
        <v>754</v>
      </c>
      <c r="G877" s="1" t="s">
        <v>1897</v>
      </c>
      <c r="I877" s="49">
        <v>-8</v>
      </c>
      <c r="K877" s="90"/>
    </row>
    <row r="878" spans="4:11" ht="20.149999999999999" customHeight="1">
      <c r="E878" s="90"/>
      <c r="G878" s="1" t="s">
        <v>1897</v>
      </c>
      <c r="I878" s="49">
        <v>-8</v>
      </c>
      <c r="K878" s="90"/>
    </row>
    <row r="879" spans="4:11" ht="20.149999999999999" customHeight="1">
      <c r="D879" s="124" t="s">
        <v>111</v>
      </c>
      <c r="E879" s="124" t="s">
        <v>757</v>
      </c>
      <c r="F879" s="49">
        <v>-10</v>
      </c>
      <c r="G879" s="1" t="s">
        <v>1712</v>
      </c>
      <c r="K879" s="448"/>
    </row>
    <row r="880" spans="4:11" ht="20.149999999999999" customHeight="1">
      <c r="D880" s="124" t="s">
        <v>92</v>
      </c>
      <c r="E880" s="124" t="s">
        <v>741</v>
      </c>
      <c r="F880" s="49">
        <v>-10</v>
      </c>
      <c r="G880" s="1" t="s">
        <v>1712</v>
      </c>
      <c r="K880" s="448"/>
    </row>
    <row r="881" spans="4:11" ht="20.149999999999999" customHeight="1">
      <c r="D881" s="1" t="s">
        <v>286</v>
      </c>
      <c r="E881" s="573" t="s">
        <v>742</v>
      </c>
      <c r="G881" s="1" t="s">
        <v>1712</v>
      </c>
      <c r="I881" s="49">
        <v>-10</v>
      </c>
      <c r="K881" s="448"/>
    </row>
    <row r="882" spans="4:11" ht="20.149999999999999" customHeight="1">
      <c r="D882" s="1" t="s">
        <v>334</v>
      </c>
      <c r="E882" s="448" t="s">
        <v>743</v>
      </c>
      <c r="G882" s="1" t="s">
        <v>1712</v>
      </c>
      <c r="I882" s="49">
        <v>-10</v>
      </c>
      <c r="K882" s="448"/>
    </row>
    <row r="883" spans="4:11" ht="20.149999999999999" customHeight="1">
      <c r="D883" s="1" t="s">
        <v>65</v>
      </c>
      <c r="E883" s="90" t="s">
        <v>744</v>
      </c>
      <c r="G883" s="1" t="s">
        <v>1712</v>
      </c>
      <c r="I883" s="49">
        <v>-8</v>
      </c>
      <c r="K883" s="448"/>
    </row>
    <row r="884" spans="4:11" ht="20.149999999999999" customHeight="1">
      <c r="D884" s="1" t="s">
        <v>73</v>
      </c>
      <c r="E884" s="511" t="s">
        <v>745</v>
      </c>
      <c r="G884" s="1" t="s">
        <v>1712</v>
      </c>
      <c r="I884" s="49">
        <v>-8</v>
      </c>
      <c r="K884" s="124"/>
    </row>
    <row r="885" spans="4:11" ht="20.149999999999999" customHeight="1">
      <c r="D885" s="1" t="s">
        <v>63</v>
      </c>
      <c r="E885" s="90" t="s">
        <v>866</v>
      </c>
      <c r="G885" s="1" t="s">
        <v>1815</v>
      </c>
      <c r="H885" s="437">
        <v>351</v>
      </c>
      <c r="K885" s="124"/>
    </row>
    <row r="886" spans="4:11" ht="20.149999999999999" customHeight="1">
      <c r="D886" s="1" t="s">
        <v>98</v>
      </c>
      <c r="E886" s="464" t="s">
        <v>758</v>
      </c>
      <c r="G886" s="1" t="s">
        <v>1712</v>
      </c>
      <c r="I886" s="49">
        <v>-10</v>
      </c>
      <c r="K886" s="124"/>
    </row>
    <row r="887" spans="4:11" ht="20.149999999999999" customHeight="1">
      <c r="D887" s="124" t="s">
        <v>73</v>
      </c>
      <c r="E887" s="572" t="s">
        <v>803</v>
      </c>
      <c r="G887" s="1" t="s">
        <v>1898</v>
      </c>
      <c r="H887" s="437">
        <v>59.3</v>
      </c>
      <c r="K887" s="124"/>
    </row>
    <row r="888" spans="4:11" ht="20.149999999999999" customHeight="1">
      <c r="D888" s="124">
        <v>1</v>
      </c>
      <c r="E888" s="137" t="s">
        <v>972</v>
      </c>
      <c r="G888" s="1" t="s">
        <v>22</v>
      </c>
      <c r="H888" s="437">
        <v>275.23</v>
      </c>
    </row>
    <row r="889" spans="4:11" ht="20.149999999999999" customHeight="1">
      <c r="D889" s="1" t="s">
        <v>487</v>
      </c>
      <c r="E889" s="90" t="s">
        <v>822</v>
      </c>
      <c r="G889" s="1" t="s">
        <v>1751</v>
      </c>
      <c r="H889" s="437">
        <v>108.6</v>
      </c>
    </row>
    <row r="890" spans="4:11" ht="20.149999999999999" customHeight="1">
      <c r="D890" s="1" t="s">
        <v>120</v>
      </c>
      <c r="E890" s="90" t="s">
        <v>789</v>
      </c>
      <c r="G890" s="1" t="s">
        <v>22</v>
      </c>
      <c r="H890" s="437">
        <v>32.67</v>
      </c>
    </row>
    <row r="891" spans="4:11" ht="20.149999999999999" customHeight="1">
      <c r="D891" s="1" t="s">
        <v>152</v>
      </c>
      <c r="E891" s="90" t="s">
        <v>788</v>
      </c>
      <c r="G891" s="1" t="s">
        <v>22</v>
      </c>
      <c r="H891" s="437">
        <v>22.28</v>
      </c>
    </row>
    <row r="892" spans="4:11" ht="20.149999999999999" customHeight="1">
      <c r="D892" s="1" t="s">
        <v>95</v>
      </c>
      <c r="E892" s="1" t="s">
        <v>1876</v>
      </c>
      <c r="F892" s="49">
        <v>10</v>
      </c>
      <c r="G892" s="1" t="s">
        <v>1714</v>
      </c>
    </row>
    <row r="893" spans="4:11" ht="20.149999999999999" customHeight="1">
      <c r="D893" s="1">
        <v>1</v>
      </c>
      <c r="E893" s="575" t="s">
        <v>952</v>
      </c>
      <c r="G893" s="1" t="s">
        <v>1815</v>
      </c>
      <c r="H893" s="437">
        <v>77.260000000000005</v>
      </c>
    </row>
    <row r="894" spans="4:11" ht="20.149999999999999" customHeight="1">
      <c r="D894" s="124" t="s">
        <v>92</v>
      </c>
      <c r="E894" s="511" t="s">
        <v>946</v>
      </c>
      <c r="G894" s="1" t="s">
        <v>1815</v>
      </c>
      <c r="H894" s="437">
        <v>114.95</v>
      </c>
    </row>
    <row r="895" spans="4:11" ht="20.149999999999999" customHeight="1">
      <c r="D895" s="124" t="s">
        <v>45</v>
      </c>
      <c r="E895" s="511" t="s">
        <v>1231</v>
      </c>
      <c r="G895" s="1" t="s">
        <v>1784</v>
      </c>
      <c r="H895" s="437">
        <v>414.33</v>
      </c>
    </row>
    <row r="896" spans="4:11" ht="20.149999999999999" customHeight="1">
      <c r="D896" s="1" t="s">
        <v>1899</v>
      </c>
      <c r="E896" s="511" t="s">
        <v>970</v>
      </c>
      <c r="G896" s="1" t="s">
        <v>1815</v>
      </c>
      <c r="H896" s="680">
        <v>87.32</v>
      </c>
    </row>
    <row r="897" spans="1:8" ht="20.149999999999999" customHeight="1">
      <c r="D897" s="124" t="s">
        <v>238</v>
      </c>
      <c r="E897" s="572" t="s">
        <v>774</v>
      </c>
      <c r="G897" s="1" t="s">
        <v>1714</v>
      </c>
      <c r="H897" s="680">
        <v>10</v>
      </c>
    </row>
    <row r="898" spans="1:8" ht="20.149999999999999" customHeight="1">
      <c r="D898" s="1" t="s">
        <v>117</v>
      </c>
      <c r="E898" s="1" t="s">
        <v>904</v>
      </c>
      <c r="G898" s="1" t="s">
        <v>1714</v>
      </c>
      <c r="H898" s="680">
        <v>10</v>
      </c>
    </row>
    <row r="899" spans="1:8" ht="20.149999999999999" customHeight="1">
      <c r="D899" s="1" t="s">
        <v>95</v>
      </c>
      <c r="E899" s="90" t="s">
        <v>829</v>
      </c>
      <c r="F899" s="49">
        <v>38.25</v>
      </c>
      <c r="G899" s="1" t="s">
        <v>1751</v>
      </c>
      <c r="H899" s="680">
        <v>10</v>
      </c>
    </row>
    <row r="900" spans="1:8" ht="20.149999999999999" customHeight="1">
      <c r="D900" s="124" t="s">
        <v>855</v>
      </c>
      <c r="E900" s="124" t="s">
        <v>856</v>
      </c>
      <c r="G900" s="1" t="s">
        <v>1815</v>
      </c>
      <c r="H900" s="679">
        <v>260.64</v>
      </c>
    </row>
    <row r="901" spans="1:8" ht="20.149999999999999" customHeight="1">
      <c r="D901" s="1">
        <v>30</v>
      </c>
      <c r="E901" s="90" t="s">
        <v>813</v>
      </c>
      <c r="G901" s="1" t="s">
        <v>1815</v>
      </c>
      <c r="H901" s="680">
        <v>68.31</v>
      </c>
    </row>
    <row r="902" spans="1:8" ht="20.149999999999999" customHeight="1">
      <c r="D902" s="124" t="s">
        <v>855</v>
      </c>
      <c r="E902" s="124" t="s">
        <v>856</v>
      </c>
      <c r="F902" s="49">
        <v>20</v>
      </c>
      <c r="G902" s="1" t="s">
        <v>1714</v>
      </c>
      <c r="H902" s="680"/>
    </row>
    <row r="903" spans="1:8" ht="20.149999999999999" customHeight="1">
      <c r="D903" s="124">
        <v>30</v>
      </c>
      <c r="E903" s="124" t="s">
        <v>768</v>
      </c>
      <c r="G903" s="1" t="s">
        <v>106</v>
      </c>
      <c r="H903" s="680">
        <v>43.55</v>
      </c>
    </row>
    <row r="904" spans="1:8" ht="20.149999999999999" customHeight="1">
      <c r="D904" s="124" t="s">
        <v>127</v>
      </c>
      <c r="E904" s="124" t="s">
        <v>861</v>
      </c>
      <c r="G904" s="1" t="s">
        <v>1714</v>
      </c>
      <c r="H904" s="680">
        <v>10</v>
      </c>
    </row>
    <row r="905" spans="1:8" ht="20.149999999999999" customHeight="1">
      <c r="D905" s="124" t="s">
        <v>127</v>
      </c>
      <c r="E905" s="124" t="s">
        <v>861</v>
      </c>
      <c r="G905" s="1" t="s">
        <v>22</v>
      </c>
      <c r="H905" s="680">
        <v>66.84</v>
      </c>
    </row>
    <row r="906" spans="1:8" ht="20.149999999999999" customHeight="1">
      <c r="D906" s="1" t="s">
        <v>120</v>
      </c>
      <c r="E906" s="90" t="s">
        <v>789</v>
      </c>
      <c r="G906" s="1" t="s">
        <v>1714</v>
      </c>
      <c r="H906" s="680">
        <v>10</v>
      </c>
    </row>
    <row r="907" spans="1:8" ht="20.149999999999999" customHeight="1">
      <c r="D907" s="124" t="s">
        <v>248</v>
      </c>
      <c r="E907" s="124" t="s">
        <v>767</v>
      </c>
      <c r="G907" s="1" t="s">
        <v>81</v>
      </c>
      <c r="H907" s="679">
        <v>22.28</v>
      </c>
    </row>
    <row r="908" spans="1:8" ht="20.149999999999999" customHeight="1">
      <c r="D908" s="124" t="s">
        <v>55</v>
      </c>
      <c r="E908" s="572" t="s">
        <v>838</v>
      </c>
      <c r="G908" s="1" t="s">
        <v>1751</v>
      </c>
      <c r="H908" s="680">
        <v>94.15</v>
      </c>
    </row>
    <row r="909" spans="1:8" ht="20.149999999999999" customHeight="1">
      <c r="A909" s="49"/>
      <c r="D909" s="124" t="s">
        <v>286</v>
      </c>
      <c r="E909" s="124" t="s">
        <v>790</v>
      </c>
      <c r="G909" s="1" t="s">
        <v>22</v>
      </c>
      <c r="H909" s="679">
        <v>22.28</v>
      </c>
    </row>
    <row r="910" spans="1:8" ht="20.149999999999999" customHeight="1">
      <c r="D910" s="124" t="s">
        <v>286</v>
      </c>
      <c r="E910" s="124" t="s">
        <v>790</v>
      </c>
      <c r="F910" s="49">
        <v>10</v>
      </c>
      <c r="G910" s="1" t="s">
        <v>1714</v>
      </c>
      <c r="H910" s="679"/>
    </row>
    <row r="911" spans="1:8" ht="20.149999999999999" customHeight="1">
      <c r="D911" s="124" t="s">
        <v>53</v>
      </c>
      <c r="E911" s="124" t="s">
        <v>796</v>
      </c>
      <c r="G911" s="1" t="s">
        <v>797</v>
      </c>
      <c r="H911" s="679">
        <v>22.28</v>
      </c>
    </row>
    <row r="912" spans="1:8" ht="20.149999999999999" customHeight="1">
      <c r="D912" s="1" t="s">
        <v>63</v>
      </c>
      <c r="E912" s="90" t="s">
        <v>866</v>
      </c>
      <c r="G912" s="1" t="s">
        <v>1745</v>
      </c>
      <c r="H912" s="437">
        <v>361</v>
      </c>
    </row>
    <row r="913" spans="1:9" ht="20.149999999999999" customHeight="1">
      <c r="D913" s="1" t="s">
        <v>152</v>
      </c>
      <c r="E913" s="511" t="s">
        <v>812</v>
      </c>
      <c r="G913" s="1" t="s">
        <v>22</v>
      </c>
      <c r="H913" s="437">
        <v>22.28</v>
      </c>
    </row>
    <row r="914" spans="1:9" ht="20.149999999999999" customHeight="1">
      <c r="D914" s="124" t="s">
        <v>88</v>
      </c>
      <c r="E914" s="124" t="s">
        <v>795</v>
      </c>
      <c r="G914" s="1" t="s">
        <v>81</v>
      </c>
      <c r="H914" s="679">
        <v>22.28</v>
      </c>
    </row>
    <row r="915" spans="1:9" ht="20.149999999999999" customHeight="1">
      <c r="D915" s="1" t="s">
        <v>20</v>
      </c>
      <c r="E915" s="1" t="s">
        <v>1049</v>
      </c>
      <c r="G915" s="1" t="s">
        <v>1760</v>
      </c>
      <c r="H915" s="437">
        <v>10</v>
      </c>
    </row>
    <row r="916" spans="1:9" ht="20.149999999999999" customHeight="1">
      <c r="D916" s="1" t="s">
        <v>241</v>
      </c>
      <c r="E916" s="509" t="s">
        <v>807</v>
      </c>
      <c r="G916" s="1" t="s">
        <v>22</v>
      </c>
      <c r="H916" s="680">
        <v>22.28</v>
      </c>
    </row>
    <row r="917" spans="1:9" ht="20.149999999999999" customHeight="1">
      <c r="D917" s="124" t="s">
        <v>157</v>
      </c>
      <c r="E917" s="124" t="s">
        <v>810</v>
      </c>
      <c r="G917" s="1" t="s">
        <v>22</v>
      </c>
      <c r="H917" s="679">
        <v>22.28</v>
      </c>
    </row>
    <row r="918" spans="1:9" ht="20.149999999999999" customHeight="1">
      <c r="D918" s="124">
        <v>37</v>
      </c>
      <c r="E918" s="509" t="s">
        <v>785</v>
      </c>
      <c r="G918" s="1" t="s">
        <v>22</v>
      </c>
      <c r="H918" s="679">
        <v>43.66</v>
      </c>
    </row>
    <row r="919" spans="1:9" ht="20.149999999999999" customHeight="1">
      <c r="D919" s="124">
        <v>20</v>
      </c>
      <c r="E919" s="578" t="s">
        <v>908</v>
      </c>
      <c r="G919" s="1" t="s">
        <v>22</v>
      </c>
      <c r="H919" s="679">
        <v>172.85</v>
      </c>
    </row>
    <row r="920" spans="1:9" ht="20.149999999999999" customHeight="1">
      <c r="D920" s="124" t="s">
        <v>1900</v>
      </c>
      <c r="E920" s="137" t="s">
        <v>1020</v>
      </c>
      <c r="G920" s="1" t="s">
        <v>22</v>
      </c>
      <c r="H920" s="679">
        <v>349.28</v>
      </c>
    </row>
    <row r="921" spans="1:9" ht="20.149999999999999" customHeight="1">
      <c r="D921" s="1">
        <v>20</v>
      </c>
      <c r="E921" s="90" t="s">
        <v>875</v>
      </c>
      <c r="G921" s="1" t="s">
        <v>22</v>
      </c>
      <c r="H921" s="679">
        <v>155.91999999999999</v>
      </c>
    </row>
    <row r="922" spans="1:9" ht="20.149999999999999" customHeight="1">
      <c r="D922" s="124" t="s">
        <v>230</v>
      </c>
      <c r="E922" s="137" t="s">
        <v>944</v>
      </c>
      <c r="G922" s="1" t="s">
        <v>22</v>
      </c>
      <c r="H922" s="679">
        <v>83.76</v>
      </c>
    </row>
    <row r="923" spans="1:9" ht="20.149999999999999" customHeight="1">
      <c r="D923" s="1" t="s">
        <v>27</v>
      </c>
      <c r="E923" s="335" t="s">
        <v>827</v>
      </c>
      <c r="G923" s="1" t="s">
        <v>22</v>
      </c>
      <c r="H923" s="679">
        <v>44.56</v>
      </c>
    </row>
    <row r="924" spans="1:9" ht="20.149999999999999" customHeight="1">
      <c r="D924" s="124"/>
      <c r="E924" s="124"/>
      <c r="H924" s="677"/>
    </row>
    <row r="925" spans="1:9" ht="20.149999999999999" customHeight="1">
      <c r="D925" s="124"/>
      <c r="E925" s="124"/>
      <c r="H925" s="677"/>
    </row>
    <row r="926" spans="1:9" ht="20.149999999999999" customHeight="1">
      <c r="E926" s="67" t="s">
        <v>1889</v>
      </c>
      <c r="F926" s="49">
        <f>SUM(F829:F869)</f>
        <v>126.38999999999999</v>
      </c>
      <c r="H926" s="437">
        <f>SUM(H829:H925)</f>
        <v>5619.1899999999987</v>
      </c>
      <c r="I926" s="49">
        <f>SUM(I830:I888)</f>
        <v>-316</v>
      </c>
    </row>
    <row r="927" spans="1:9" ht="20.149999999999999" customHeight="1">
      <c r="E927" s="67" t="s">
        <v>1761</v>
      </c>
      <c r="F927" s="49">
        <v>127.14</v>
      </c>
      <c r="H927" s="437">
        <v>5619.19</v>
      </c>
      <c r="I927" s="49">
        <v>-316</v>
      </c>
    </row>
    <row r="928" spans="1:9" ht="20.149999999999999" customHeight="1">
      <c r="A928" s="441"/>
      <c r="B928" s="441"/>
      <c r="C928" s="441"/>
      <c r="D928" s="477"/>
      <c r="E928" s="478" t="s">
        <v>1901</v>
      </c>
      <c r="F928" s="438">
        <f>F927-F926</f>
        <v>0.75000000000001421</v>
      </c>
      <c r="G928" s="477"/>
      <c r="H928" s="507">
        <f>H927-H926</f>
        <v>0</v>
      </c>
      <c r="I928" s="438">
        <f>I927-I926</f>
        <v>0</v>
      </c>
    </row>
    <row r="932" spans="2:8" ht="20.149999999999999" customHeight="1">
      <c r="B932" s="1317" t="s">
        <v>1872</v>
      </c>
      <c r="C932" s="1317"/>
      <c r="D932" s="1317"/>
    </row>
    <row r="933" spans="2:8" ht="20.149999999999999" customHeight="1">
      <c r="B933" s="593" t="s">
        <v>1873</v>
      </c>
      <c r="C933" s="742"/>
      <c r="D933" s="594" t="s">
        <v>1874</v>
      </c>
      <c r="E933" s="599" t="s">
        <v>1693</v>
      </c>
      <c r="F933" s="582">
        <v>127.14</v>
      </c>
      <c r="G933" s="583"/>
      <c r="H933" s="690"/>
    </row>
    <row r="934" spans="2:8" ht="20.149999999999999" customHeight="1">
      <c r="B934" s="595"/>
      <c r="C934" s="743"/>
      <c r="D934" s="596"/>
      <c r="E934" s="549" t="s">
        <v>1694</v>
      </c>
      <c r="F934" s="49">
        <f>1.5*B934</f>
        <v>0</v>
      </c>
      <c r="H934" s="691">
        <f>1.5*D934</f>
        <v>0</v>
      </c>
    </row>
    <row r="935" spans="2:8" ht="20.149999999999999" customHeight="1">
      <c r="B935" s="595"/>
      <c r="C935" s="743"/>
      <c r="D935" s="596"/>
      <c r="E935" s="549" t="s">
        <v>1695</v>
      </c>
      <c r="F935" s="49">
        <f>1*B935</f>
        <v>0</v>
      </c>
      <c r="H935" s="691">
        <f>1*D935</f>
        <v>0</v>
      </c>
    </row>
    <row r="936" spans="2:8" ht="20.149999999999999" customHeight="1">
      <c r="B936" s="595"/>
      <c r="C936" s="743"/>
      <c r="D936" s="596"/>
      <c r="E936" s="549" t="s">
        <v>1696</v>
      </c>
      <c r="F936" s="49">
        <f>1*B936</f>
        <v>0</v>
      </c>
      <c r="H936" s="691">
        <f>1*D936</f>
        <v>0</v>
      </c>
    </row>
    <row r="937" spans="2:8" ht="20.149999999999999" customHeight="1">
      <c r="B937" s="595"/>
      <c r="C937" s="743"/>
      <c r="D937" s="596"/>
      <c r="E937" s="549" t="s">
        <v>1697</v>
      </c>
      <c r="F937" s="49">
        <f>1*B937</f>
        <v>0</v>
      </c>
      <c r="H937" s="691">
        <f>1*D937</f>
        <v>0</v>
      </c>
    </row>
    <row r="938" spans="2:8" ht="20.149999999999999" customHeight="1">
      <c r="B938" s="595"/>
      <c r="C938" s="743"/>
      <c r="D938" s="596"/>
      <c r="E938" s="549" t="s">
        <v>1698</v>
      </c>
      <c r="F938" s="49">
        <f>5*B938</f>
        <v>0</v>
      </c>
      <c r="H938" s="691">
        <f>5*D938</f>
        <v>0</v>
      </c>
    </row>
    <row r="939" spans="2:8" ht="20.149999999999999" customHeight="1">
      <c r="B939" s="595"/>
      <c r="C939" s="743"/>
      <c r="D939" s="596"/>
      <c r="E939" s="549" t="s">
        <v>1699</v>
      </c>
      <c r="H939" s="691"/>
    </row>
    <row r="940" spans="2:8" ht="20.149999999999999" customHeight="1">
      <c r="B940" s="595"/>
      <c r="C940" s="743"/>
      <c r="D940" s="596"/>
      <c r="E940" s="549" t="s">
        <v>1700</v>
      </c>
      <c r="F940" s="49">
        <f>2*B940</f>
        <v>0</v>
      </c>
      <c r="H940" s="691">
        <f>2*D940</f>
        <v>0</v>
      </c>
    </row>
    <row r="941" spans="2:8" ht="20.149999999999999" customHeight="1">
      <c r="B941" s="595"/>
      <c r="C941" s="743"/>
      <c r="D941" s="596"/>
      <c r="E941" s="549" t="s">
        <v>1701</v>
      </c>
      <c r="F941" s="49">
        <f>1*B941</f>
        <v>0</v>
      </c>
      <c r="H941" s="691">
        <f>1*D941</f>
        <v>0</v>
      </c>
    </row>
    <row r="942" spans="2:8" ht="20.149999999999999" customHeight="1">
      <c r="B942" s="595"/>
      <c r="C942" s="743"/>
      <c r="D942" s="596"/>
      <c r="E942" s="549" t="s">
        <v>1702</v>
      </c>
      <c r="H942" s="691"/>
    </row>
    <row r="943" spans="2:8" ht="20.149999999999999" customHeight="1">
      <c r="B943" s="595"/>
      <c r="C943" s="743"/>
      <c r="D943" s="596"/>
      <c r="E943" s="549" t="s">
        <v>1702</v>
      </c>
      <c r="H943" s="691"/>
    </row>
    <row r="944" spans="2:8" ht="20.149999999999999" customHeight="1">
      <c r="B944" s="595"/>
      <c r="C944" s="743"/>
      <c r="D944" s="596"/>
      <c r="E944" s="549" t="s">
        <v>1702</v>
      </c>
      <c r="H944" s="691"/>
    </row>
    <row r="945" spans="2:8" ht="20.149999999999999" customHeight="1">
      <c r="B945" s="595"/>
      <c r="C945" s="743"/>
      <c r="D945" s="596"/>
      <c r="E945" s="549" t="s">
        <v>1703</v>
      </c>
      <c r="H945" s="691"/>
    </row>
    <row r="946" spans="2:8" ht="20.149999999999999" customHeight="1">
      <c r="B946" s="597"/>
      <c r="C946" s="744"/>
      <c r="D946" s="598"/>
      <c r="E946" s="600" t="s">
        <v>1704</v>
      </c>
      <c r="F946" s="588"/>
      <c r="G946" s="589"/>
      <c r="H946" s="692"/>
    </row>
    <row r="948" spans="2:8" ht="20.149999999999999" customHeight="1">
      <c r="D948" s="1" t="s">
        <v>286</v>
      </c>
      <c r="E948" s="511" t="s">
        <v>886</v>
      </c>
      <c r="G948" s="1" t="s">
        <v>81</v>
      </c>
      <c r="H948" s="505">
        <v>70.400000000000006</v>
      </c>
    </row>
    <row r="949" spans="2:8" ht="20.149999999999999" customHeight="1">
      <c r="D949" s="1" t="s">
        <v>43</v>
      </c>
      <c r="E949" s="464" t="s">
        <v>916</v>
      </c>
      <c r="G949" s="1" t="s">
        <v>81</v>
      </c>
      <c r="H949" s="505">
        <v>82.87</v>
      </c>
    </row>
    <row r="950" spans="2:8" ht="20.149999999999999" customHeight="1">
      <c r="D950" s="124" t="s">
        <v>104</v>
      </c>
      <c r="E950" s="124" t="s">
        <v>849</v>
      </c>
      <c r="G950" s="1" t="s">
        <v>22</v>
      </c>
      <c r="H950" s="677">
        <v>25.84</v>
      </c>
    </row>
    <row r="951" spans="2:8" ht="20.149999999999999" customHeight="1">
      <c r="D951" s="124" t="s">
        <v>536</v>
      </c>
      <c r="E951" s="580" t="s">
        <v>930</v>
      </c>
      <c r="G951" s="1" t="s">
        <v>22</v>
      </c>
      <c r="H951" s="677">
        <v>127.43</v>
      </c>
    </row>
    <row r="952" spans="2:8" ht="20.149999999999999" customHeight="1">
      <c r="D952" s="124" t="s">
        <v>53</v>
      </c>
      <c r="E952" s="124" t="s">
        <v>796</v>
      </c>
      <c r="G952" s="1" t="s">
        <v>1714</v>
      </c>
      <c r="H952" s="437">
        <v>10</v>
      </c>
    </row>
    <row r="953" spans="2:8" ht="20.149999999999999" customHeight="1">
      <c r="D953" s="124" t="s">
        <v>77</v>
      </c>
      <c r="E953" s="124" t="s">
        <v>764</v>
      </c>
      <c r="G953" s="1" t="s">
        <v>81</v>
      </c>
      <c r="H953" s="677">
        <v>24.75</v>
      </c>
    </row>
    <row r="954" spans="2:8" ht="20.149999999999999" customHeight="1">
      <c r="D954" s="124">
        <v>37</v>
      </c>
      <c r="E954" s="509" t="s">
        <v>785</v>
      </c>
      <c r="F954" s="49">
        <v>10</v>
      </c>
      <c r="G954" s="1" t="s">
        <v>1714</v>
      </c>
    </row>
    <row r="955" spans="2:8" ht="20.149999999999999" customHeight="1">
      <c r="D955" s="124" t="s">
        <v>104</v>
      </c>
      <c r="E955" s="124" t="s">
        <v>849</v>
      </c>
      <c r="G955" s="1" t="s">
        <v>1714</v>
      </c>
      <c r="H955" s="437">
        <v>10</v>
      </c>
    </row>
    <row r="956" spans="2:8" ht="20.149999999999999" customHeight="1">
      <c r="D956" s="1" t="s">
        <v>148</v>
      </c>
      <c r="E956" s="335" t="s">
        <v>887</v>
      </c>
      <c r="F956" s="49">
        <v>10</v>
      </c>
      <c r="G956" s="1" t="s">
        <v>1714</v>
      </c>
    </row>
    <row r="957" spans="2:8" ht="20.149999999999999" customHeight="1">
      <c r="D957" s="124" t="s">
        <v>204</v>
      </c>
      <c r="E957" s="124" t="s">
        <v>764</v>
      </c>
      <c r="G957" s="1" t="s">
        <v>1902</v>
      </c>
      <c r="H957" s="437">
        <v>10</v>
      </c>
    </row>
    <row r="958" spans="2:8" ht="20.149999999999999" customHeight="1">
      <c r="D958" s="1" t="s">
        <v>95</v>
      </c>
      <c r="E958" s="511" t="s">
        <v>774</v>
      </c>
      <c r="G958" s="1" t="s">
        <v>81</v>
      </c>
      <c r="H958" s="505">
        <v>22.28</v>
      </c>
    </row>
    <row r="959" spans="2:8" ht="20.149999999999999" customHeight="1">
      <c r="D959" s="1" t="s">
        <v>82</v>
      </c>
      <c r="E959" s="124" t="s">
        <v>825</v>
      </c>
      <c r="G959" s="1" t="s">
        <v>22</v>
      </c>
      <c r="H959" s="675">
        <v>51.68</v>
      </c>
    </row>
    <row r="960" spans="2:8" ht="20.149999999999999" customHeight="1">
      <c r="D960" s="1" t="s">
        <v>82</v>
      </c>
      <c r="E960" s="124" t="s">
        <v>825</v>
      </c>
      <c r="F960" s="49">
        <v>10</v>
      </c>
    </row>
    <row r="961" spans="2:9" ht="20.149999999999999" customHeight="1">
      <c r="H961" s="678">
        <f>SUM(H948:H960)</f>
        <v>435.25000000000006</v>
      </c>
      <c r="I961" s="343" t="s">
        <v>1903</v>
      </c>
    </row>
    <row r="962" spans="2:9" ht="20.149999999999999" customHeight="1">
      <c r="B962" s="1317" t="s">
        <v>1872</v>
      </c>
      <c r="C962" s="1317"/>
      <c r="D962" s="1317"/>
    </row>
    <row r="963" spans="2:9" ht="20.149999999999999" customHeight="1">
      <c r="B963" s="593" t="s">
        <v>1873</v>
      </c>
      <c r="C963" s="742"/>
      <c r="D963" s="594" t="s">
        <v>1874</v>
      </c>
      <c r="E963" s="599" t="s">
        <v>1693</v>
      </c>
      <c r="F963" s="582"/>
      <c r="G963" s="583"/>
      <c r="H963" s="690"/>
    </row>
    <row r="964" spans="2:9" ht="20.149999999999999" customHeight="1">
      <c r="B964" s="595"/>
      <c r="C964" s="743"/>
      <c r="D964" s="596">
        <v>1</v>
      </c>
      <c r="E964" s="549" t="s">
        <v>1694</v>
      </c>
      <c r="F964" s="49">
        <f>1.5*B964</f>
        <v>0</v>
      </c>
      <c r="H964" s="691">
        <f>1.5*D964</f>
        <v>1.5</v>
      </c>
    </row>
    <row r="965" spans="2:9" ht="20.149999999999999" customHeight="1">
      <c r="B965" s="595">
        <v>1</v>
      </c>
      <c r="C965" s="743"/>
      <c r="D965" s="596">
        <v>2</v>
      </c>
      <c r="E965" s="549" t="s">
        <v>1695</v>
      </c>
      <c r="F965" s="49">
        <f>1*B965</f>
        <v>1</v>
      </c>
      <c r="H965" s="691">
        <f>1*D965</f>
        <v>2</v>
      </c>
    </row>
    <row r="966" spans="2:9" ht="20.149999999999999" customHeight="1">
      <c r="B966" s="595">
        <v>3</v>
      </c>
      <c r="C966" s="743"/>
      <c r="D966" s="596">
        <v>3</v>
      </c>
      <c r="E966" s="549" t="s">
        <v>1696</v>
      </c>
      <c r="F966" s="49">
        <f>1*B966</f>
        <v>3</v>
      </c>
      <c r="H966" s="691">
        <f>1*D966</f>
        <v>3</v>
      </c>
    </row>
    <row r="967" spans="2:9" ht="20.149999999999999" customHeight="1">
      <c r="B967" s="595"/>
      <c r="C967" s="743"/>
      <c r="D967" s="596"/>
      <c r="E967" s="549" t="s">
        <v>1697</v>
      </c>
      <c r="F967" s="49">
        <f>1*B967</f>
        <v>0</v>
      </c>
      <c r="H967" s="691">
        <f>1*D967</f>
        <v>0</v>
      </c>
    </row>
    <row r="968" spans="2:9" ht="20.149999999999999" customHeight="1">
      <c r="B968" s="595"/>
      <c r="C968" s="743"/>
      <c r="D968" s="596">
        <v>1</v>
      </c>
      <c r="E968" s="549" t="s">
        <v>1698</v>
      </c>
      <c r="F968" s="49">
        <f>5*B968</f>
        <v>0</v>
      </c>
      <c r="H968" s="691">
        <f>5*D968</f>
        <v>5</v>
      </c>
    </row>
    <row r="969" spans="2:9" ht="20.149999999999999" customHeight="1">
      <c r="B969" s="595"/>
      <c r="C969" s="743"/>
      <c r="D969" s="596"/>
      <c r="E969" s="549" t="s">
        <v>1699</v>
      </c>
      <c r="H969" s="691"/>
    </row>
    <row r="970" spans="2:9" ht="20.149999999999999" customHeight="1">
      <c r="B970" s="595"/>
      <c r="C970" s="743"/>
      <c r="D970" s="596"/>
      <c r="E970" s="549" t="s">
        <v>1700</v>
      </c>
      <c r="F970" s="49">
        <f>2*B970</f>
        <v>0</v>
      </c>
      <c r="H970" s="691">
        <f>2*D970</f>
        <v>0</v>
      </c>
    </row>
    <row r="971" spans="2:9" ht="20.149999999999999" customHeight="1">
      <c r="B971" s="595"/>
      <c r="C971" s="743"/>
      <c r="D971" s="596"/>
      <c r="E971" s="549" t="s">
        <v>1701</v>
      </c>
      <c r="F971" s="49">
        <f>1*B971</f>
        <v>0</v>
      </c>
      <c r="H971" s="691">
        <f>1*D971</f>
        <v>0</v>
      </c>
    </row>
    <row r="972" spans="2:9" ht="20.149999999999999" customHeight="1">
      <c r="B972" s="595"/>
      <c r="C972" s="743"/>
      <c r="D972" s="596"/>
      <c r="E972" s="549" t="s">
        <v>1702</v>
      </c>
      <c r="H972" s="691"/>
    </row>
    <row r="973" spans="2:9" ht="20.149999999999999" customHeight="1">
      <c r="B973" s="595"/>
      <c r="C973" s="743"/>
      <c r="D973" s="596"/>
      <c r="E973" s="549" t="s">
        <v>1702</v>
      </c>
      <c r="H973" s="691"/>
    </row>
    <row r="974" spans="2:9" ht="20.149999999999999" customHeight="1">
      <c r="B974" s="595"/>
      <c r="C974" s="743"/>
      <c r="D974" s="596"/>
      <c r="E974" s="549" t="s">
        <v>1702</v>
      </c>
      <c r="F974" s="49">
        <v>-9.3000000000000007</v>
      </c>
      <c r="H974" s="691"/>
    </row>
    <row r="975" spans="2:9" ht="20.149999999999999" customHeight="1">
      <c r="B975" s="595"/>
      <c r="C975" s="743"/>
      <c r="D975" s="596"/>
      <c r="E975" s="549" t="s">
        <v>1703</v>
      </c>
      <c r="H975" s="691"/>
    </row>
    <row r="976" spans="2:9" ht="20.149999999999999" customHeight="1">
      <c r="B976" s="597"/>
      <c r="C976" s="744"/>
      <c r="D976" s="598"/>
      <c r="E976" s="600" t="s">
        <v>1704</v>
      </c>
      <c r="F976" s="588"/>
      <c r="G976" s="589"/>
      <c r="H976" s="692"/>
    </row>
    <row r="978" spans="4:8" ht="20.149999999999999" customHeight="1">
      <c r="D978" s="1" t="s">
        <v>120</v>
      </c>
      <c r="E978" s="511" t="s">
        <v>824</v>
      </c>
      <c r="G978" s="1" t="s">
        <v>22</v>
      </c>
      <c r="H978" s="505">
        <v>25.84</v>
      </c>
    </row>
    <row r="979" spans="4:8" ht="20.149999999999999" customHeight="1">
      <c r="D979" s="1" t="s">
        <v>95</v>
      </c>
      <c r="E979" s="511" t="s">
        <v>774</v>
      </c>
      <c r="G979" s="1" t="s">
        <v>81</v>
      </c>
      <c r="H979" s="505">
        <v>22.28</v>
      </c>
    </row>
    <row r="980" spans="4:8" ht="20.149999999999999" customHeight="1">
      <c r="D980" s="1" t="s">
        <v>53</v>
      </c>
      <c r="E980" s="509" t="s">
        <v>805</v>
      </c>
      <c r="G980" s="1" t="s">
        <v>22</v>
      </c>
      <c r="H980" s="505">
        <v>22.28</v>
      </c>
    </row>
    <row r="981" spans="4:8" ht="20.149999999999999" customHeight="1">
      <c r="D981" s="124" t="s">
        <v>248</v>
      </c>
      <c r="E981" s="124" t="s">
        <v>767</v>
      </c>
      <c r="G981" s="1" t="s">
        <v>1714</v>
      </c>
      <c r="H981" s="437">
        <v>10</v>
      </c>
    </row>
    <row r="982" spans="4:8" ht="20.149999999999999" customHeight="1">
      <c r="D982" s="124" t="s">
        <v>204</v>
      </c>
      <c r="E982" s="124" t="s">
        <v>764</v>
      </c>
      <c r="F982" s="49">
        <v>-10</v>
      </c>
      <c r="G982" s="1" t="s">
        <v>1770</v>
      </c>
    </row>
    <row r="983" spans="4:8" ht="20.149999999999999" customHeight="1">
      <c r="D983" s="1">
        <v>31</v>
      </c>
      <c r="E983" s="90" t="s">
        <v>792</v>
      </c>
      <c r="G983" s="1" t="s">
        <v>22</v>
      </c>
      <c r="H983" s="675">
        <v>43.66</v>
      </c>
    </row>
    <row r="984" spans="4:8" ht="20.149999999999999" customHeight="1">
      <c r="D984" s="124" t="s">
        <v>88</v>
      </c>
      <c r="E984" s="124" t="s">
        <v>795</v>
      </c>
      <c r="G984" s="1" t="s">
        <v>1714</v>
      </c>
      <c r="H984" s="437">
        <v>10</v>
      </c>
    </row>
    <row r="985" spans="4:8" ht="20.149999999999999" customHeight="1">
      <c r="D985" s="1" t="s">
        <v>90</v>
      </c>
      <c r="E985" s="509" t="s">
        <v>820</v>
      </c>
      <c r="G985" s="1" t="s">
        <v>22</v>
      </c>
      <c r="H985" s="505">
        <v>22.5</v>
      </c>
    </row>
    <row r="986" spans="4:8" ht="20.149999999999999" customHeight="1">
      <c r="D986" s="1" t="s">
        <v>111</v>
      </c>
      <c r="E986" s="509" t="s">
        <v>1904</v>
      </c>
      <c r="G986" s="1" t="s">
        <v>81</v>
      </c>
      <c r="H986" s="505">
        <v>70.39</v>
      </c>
    </row>
    <row r="987" spans="4:8" ht="20.149999999999999" customHeight="1">
      <c r="D987" s="124">
        <v>30</v>
      </c>
      <c r="E987" s="124" t="s">
        <v>768</v>
      </c>
      <c r="G987" s="1" t="s">
        <v>1760</v>
      </c>
      <c r="H987" s="437">
        <v>10</v>
      </c>
    </row>
    <row r="988" spans="4:8" ht="20.149999999999999" customHeight="1">
      <c r="D988" s="1" t="s">
        <v>241</v>
      </c>
      <c r="E988" s="1" t="s">
        <v>766</v>
      </c>
      <c r="G988" s="1" t="s">
        <v>1905</v>
      </c>
      <c r="H988" s="437">
        <v>29.12</v>
      </c>
    </row>
    <row r="989" spans="4:8" ht="20.149999999999999" customHeight="1">
      <c r="D989" s="430" t="s">
        <v>536</v>
      </c>
      <c r="E989" s="601" t="s">
        <v>930</v>
      </c>
      <c r="F989" s="49">
        <v>10</v>
      </c>
      <c r="G989" s="1" t="s">
        <v>1714</v>
      </c>
    </row>
    <row r="990" spans="4:8" ht="20.149999999999999" customHeight="1">
      <c r="D990" s="1">
        <v>31</v>
      </c>
      <c r="E990" s="90" t="s">
        <v>792</v>
      </c>
      <c r="F990" s="49">
        <v>10</v>
      </c>
      <c r="G990" s="1" t="s">
        <v>1714</v>
      </c>
    </row>
    <row r="991" spans="4:8" ht="20.149999999999999" customHeight="1">
      <c r="D991" s="124" t="s">
        <v>219</v>
      </c>
      <c r="E991" s="124" t="s">
        <v>770</v>
      </c>
      <c r="F991" s="49">
        <v>10</v>
      </c>
      <c r="G991" s="1" t="s">
        <v>1714</v>
      </c>
    </row>
    <row r="992" spans="4:8" ht="20.149999999999999" customHeight="1">
      <c r="D992" s="124" t="s">
        <v>326</v>
      </c>
      <c r="E992" s="335" t="s">
        <v>826</v>
      </c>
      <c r="G992" s="1" t="s">
        <v>1714</v>
      </c>
      <c r="H992" s="437">
        <v>10</v>
      </c>
    </row>
    <row r="993" spans="4:8" ht="20.149999999999999" customHeight="1">
      <c r="D993" s="1" t="s">
        <v>280</v>
      </c>
      <c r="E993" s="576" t="s">
        <v>950</v>
      </c>
      <c r="G993" s="1" t="s">
        <v>1906</v>
      </c>
      <c r="H993" s="437">
        <v>198</v>
      </c>
    </row>
    <row r="994" spans="4:8" ht="20.149999999999999" customHeight="1">
      <c r="D994" s="1" t="s">
        <v>224</v>
      </c>
      <c r="E994" s="509" t="s">
        <v>864</v>
      </c>
      <c r="G994" s="1" t="s">
        <v>22</v>
      </c>
      <c r="H994" s="505">
        <v>194.24</v>
      </c>
    </row>
    <row r="995" spans="4:8" ht="20.149999999999999" customHeight="1">
      <c r="D995" s="124" t="s">
        <v>219</v>
      </c>
      <c r="E995" s="124" t="s">
        <v>770</v>
      </c>
      <c r="F995" s="126"/>
      <c r="G995" s="1" t="s">
        <v>22</v>
      </c>
      <c r="H995" s="437">
        <v>25.84</v>
      </c>
    </row>
    <row r="996" spans="4:8" ht="20.149999999999999" customHeight="1">
      <c r="D996" s="124" t="s">
        <v>111</v>
      </c>
      <c r="E996" s="124" t="s">
        <v>800</v>
      </c>
      <c r="G996" s="1" t="s">
        <v>1907</v>
      </c>
      <c r="H996" s="437">
        <v>68.650000000000006</v>
      </c>
    </row>
    <row r="997" spans="4:8" ht="20.149999999999999" customHeight="1">
      <c r="D997" s="124" t="s">
        <v>570</v>
      </c>
      <c r="E997" s="509" t="s">
        <v>794</v>
      </c>
      <c r="G997" s="1" t="s">
        <v>22</v>
      </c>
      <c r="H997" s="679">
        <v>25.84</v>
      </c>
    </row>
    <row r="998" spans="4:8" ht="20.149999999999999" customHeight="1">
      <c r="D998" s="124" t="s">
        <v>34</v>
      </c>
      <c r="E998" s="578" t="s">
        <v>979</v>
      </c>
      <c r="G998" s="1" t="s">
        <v>81</v>
      </c>
      <c r="H998" s="679">
        <v>174.64</v>
      </c>
    </row>
    <row r="999" spans="4:8" ht="20.149999999999999" customHeight="1">
      <c r="D999" s="124" t="s">
        <v>73</v>
      </c>
      <c r="E999" s="137" t="s">
        <v>1013</v>
      </c>
      <c r="G999" s="1" t="s">
        <v>22</v>
      </c>
      <c r="H999" s="677">
        <v>78.209999999999994</v>
      </c>
    </row>
    <row r="1000" spans="4:8" ht="20.149999999999999" customHeight="1">
      <c r="D1000" s="124" t="s">
        <v>216</v>
      </c>
      <c r="E1000" s="578" t="s">
        <v>983</v>
      </c>
      <c r="G1000" s="1" t="s">
        <v>81</v>
      </c>
      <c r="H1000" s="679">
        <v>210.28</v>
      </c>
    </row>
    <row r="1001" spans="4:8" ht="20.149999999999999" customHeight="1">
      <c r="D1001" s="124" t="s">
        <v>570</v>
      </c>
      <c r="E1001" s="509" t="s">
        <v>794</v>
      </c>
      <c r="G1001" s="1" t="s">
        <v>1714</v>
      </c>
      <c r="H1001" s="437">
        <v>10</v>
      </c>
    </row>
    <row r="1002" spans="4:8" ht="20.149999999999999" customHeight="1">
      <c r="D1002" s="124" t="s">
        <v>15</v>
      </c>
      <c r="E1002" s="603" t="s">
        <v>1189</v>
      </c>
      <c r="G1002" s="1" t="s">
        <v>797</v>
      </c>
      <c r="H1002" s="679">
        <v>368.88</v>
      </c>
    </row>
    <row r="1003" spans="4:8" ht="20.149999999999999" customHeight="1">
      <c r="D1003" s="124" t="s">
        <v>739</v>
      </c>
      <c r="E1003" s="137" t="s">
        <v>1007</v>
      </c>
      <c r="G1003" s="1" t="s">
        <v>81</v>
      </c>
      <c r="H1003" s="677">
        <v>70.39</v>
      </c>
    </row>
    <row r="1004" spans="4:8" ht="20.149999999999999" customHeight="1">
      <c r="D1004" s="124" t="s">
        <v>224</v>
      </c>
      <c r="E1004" s="124" t="s">
        <v>781</v>
      </c>
      <c r="G1004" s="1" t="s">
        <v>38</v>
      </c>
      <c r="H1004" s="679">
        <v>89</v>
      </c>
    </row>
    <row r="1005" spans="4:8" ht="20.149999999999999" customHeight="1">
      <c r="D1005" s="462" t="s">
        <v>362</v>
      </c>
      <c r="E1005" s="579" t="s">
        <v>751</v>
      </c>
      <c r="G1005" s="1" t="s">
        <v>1908</v>
      </c>
      <c r="H1005" s="684">
        <v>45</v>
      </c>
    </row>
    <row r="1006" spans="4:8" ht="20.149999999999999" customHeight="1">
      <c r="D1006" s="462">
        <v>37</v>
      </c>
      <c r="E1006" s="579" t="s">
        <v>1909</v>
      </c>
      <c r="G1006" s="1" t="s">
        <v>22</v>
      </c>
      <c r="H1006" s="684">
        <v>58.41</v>
      </c>
    </row>
    <row r="1007" spans="4:8" ht="20.149999999999999" customHeight="1">
      <c r="D1007" s="1">
        <v>1</v>
      </c>
      <c r="E1007" s="464" t="s">
        <v>952</v>
      </c>
      <c r="G1007" s="1" t="s">
        <v>1910</v>
      </c>
      <c r="H1007" s="437">
        <v>0.7</v>
      </c>
    </row>
    <row r="1008" spans="4:8" ht="20.149999999999999" customHeight="1">
      <c r="D1008" s="124" t="s">
        <v>77</v>
      </c>
      <c r="E1008" s="603" t="s">
        <v>1001</v>
      </c>
      <c r="G1008" s="1" t="s">
        <v>81</v>
      </c>
      <c r="H1008" s="679">
        <v>174.64</v>
      </c>
    </row>
    <row r="1009" spans="2:9" ht="20.149999999999999" customHeight="1">
      <c r="D1009" s="1">
        <v>6</v>
      </c>
      <c r="E1009" s="1" t="s">
        <v>914</v>
      </c>
      <c r="G1009" s="1" t="s">
        <v>22</v>
      </c>
      <c r="H1009" s="675">
        <v>464.2</v>
      </c>
    </row>
    <row r="1010" spans="2:9" ht="20.149999999999999" customHeight="1">
      <c r="D1010" s="1" t="s">
        <v>241</v>
      </c>
      <c r="E1010" s="1" t="s">
        <v>766</v>
      </c>
      <c r="F1010" s="49">
        <v>-10</v>
      </c>
      <c r="G1010" s="1" t="s">
        <v>1770</v>
      </c>
    </row>
    <row r="1011" spans="2:9" ht="20.149999999999999" customHeight="1">
      <c r="D1011" s="124" t="s">
        <v>248</v>
      </c>
      <c r="E1011" s="124" t="s">
        <v>767</v>
      </c>
      <c r="F1011" s="49">
        <v>-10</v>
      </c>
      <c r="G1011" s="1" t="s">
        <v>1770</v>
      </c>
    </row>
    <row r="1012" spans="2:9" ht="20.149999999999999" customHeight="1">
      <c r="D1012" s="124" t="s">
        <v>157</v>
      </c>
      <c r="E1012" s="124" t="s">
        <v>1911</v>
      </c>
      <c r="G1012" s="1" t="s">
        <v>1912</v>
      </c>
      <c r="H1012" s="437">
        <v>21.25</v>
      </c>
    </row>
    <row r="1013" spans="2:9" ht="20.149999999999999" customHeight="1">
      <c r="D1013" s="124">
        <v>30</v>
      </c>
      <c r="E1013" s="124" t="s">
        <v>768</v>
      </c>
      <c r="G1013" s="1" t="s">
        <v>1712</v>
      </c>
      <c r="I1013" s="49">
        <v>-10</v>
      </c>
    </row>
    <row r="1014" spans="2:9" ht="20.149999999999999" customHeight="1">
      <c r="D1014" s="124" t="s">
        <v>146</v>
      </c>
      <c r="E1014" s="124" t="s">
        <v>769</v>
      </c>
      <c r="G1014" s="1" t="s">
        <v>1712</v>
      </c>
      <c r="I1014" s="49">
        <v>-10</v>
      </c>
    </row>
    <row r="1015" spans="2:9" ht="20.149999999999999" customHeight="1">
      <c r="D1015" s="2" t="s">
        <v>772</v>
      </c>
      <c r="E1015" s="492" t="s">
        <v>773</v>
      </c>
      <c r="G1015" s="1" t="s">
        <v>1712</v>
      </c>
      <c r="I1015" s="49">
        <v>-10</v>
      </c>
    </row>
    <row r="1016" spans="2:9" ht="20.149999999999999" customHeight="1">
      <c r="D1016" s="1" t="s">
        <v>98</v>
      </c>
      <c r="E1016" s="511" t="s">
        <v>863</v>
      </c>
      <c r="G1016" s="1" t="s">
        <v>1815</v>
      </c>
      <c r="H1016" s="437">
        <v>31.5</v>
      </c>
    </row>
    <row r="1017" spans="2:9" ht="20.149999999999999" customHeight="1">
      <c r="D1017" s="1">
        <v>6</v>
      </c>
      <c r="E1017" s="90" t="s">
        <v>1091</v>
      </c>
      <c r="G1017" s="1" t="s">
        <v>1815</v>
      </c>
      <c r="H1017" s="437">
        <v>154.16</v>
      </c>
    </row>
    <row r="1018" spans="2:9" ht="20.149999999999999" customHeight="1">
      <c r="D1018" s="124">
        <v>25</v>
      </c>
      <c r="E1018" s="137" t="s">
        <v>921</v>
      </c>
      <c r="G1018" s="1" t="s">
        <v>1815</v>
      </c>
      <c r="H1018" s="437">
        <v>135.13</v>
      </c>
    </row>
    <row r="1019" spans="2:9" ht="20.149999999999999" customHeight="1">
      <c r="D1019" s="1" t="s">
        <v>362</v>
      </c>
      <c r="E1019" s="448" t="s">
        <v>780</v>
      </c>
      <c r="G1019" s="1" t="s">
        <v>1708</v>
      </c>
      <c r="I1019" s="49">
        <v>-10</v>
      </c>
    </row>
    <row r="1020" spans="2:9" ht="20.149999999999999" customHeight="1">
      <c r="D1020" s="1" t="s">
        <v>208</v>
      </c>
      <c r="E1020" s="1" t="s">
        <v>777</v>
      </c>
      <c r="G1020" s="1" t="s">
        <v>1784</v>
      </c>
      <c r="H1020" s="437">
        <v>28.78</v>
      </c>
    </row>
    <row r="1022" spans="2:9" ht="20.149999999999999" customHeight="1">
      <c r="B1022" s="385">
        <v>45110</v>
      </c>
      <c r="C1022" s="385"/>
      <c r="E1022" s="67" t="s">
        <v>1889</v>
      </c>
      <c r="F1022" s="49">
        <f>SUM(F933:F1021)</f>
        <v>151.83999999999997</v>
      </c>
      <c r="H1022" s="437">
        <f>SUM(H964:H1021)</f>
        <v>2915.3100000000004</v>
      </c>
      <c r="I1022" s="49">
        <f>SUM(I977:I1021)</f>
        <v>-40</v>
      </c>
    </row>
    <row r="1023" spans="2:9" ht="20.149999999999999" customHeight="1">
      <c r="B1023" s="385">
        <v>45110</v>
      </c>
      <c r="C1023" s="385"/>
      <c r="E1023" s="67" t="s">
        <v>1761</v>
      </c>
      <c r="F1023" s="49">
        <v>152.63999999999999</v>
      </c>
      <c r="H1023" s="437">
        <v>2915.31</v>
      </c>
      <c r="I1023" s="49">
        <v>-40</v>
      </c>
    </row>
    <row r="1024" spans="2:9" ht="20.149999999999999" customHeight="1">
      <c r="E1024" s="478" t="s">
        <v>1896</v>
      </c>
      <c r="F1024" s="49">
        <f>F1023-F1022</f>
        <v>0.80000000000001137</v>
      </c>
      <c r="H1024" s="437">
        <f>H1023-H1022</f>
        <v>0</v>
      </c>
    </row>
    <row r="1026" spans="2:9" ht="20.149999999999999" customHeight="1">
      <c r="B1026" s="1317" t="s">
        <v>1872</v>
      </c>
      <c r="C1026" s="1317"/>
      <c r="D1026" s="1317"/>
    </row>
    <row r="1027" spans="2:9" ht="20.149999999999999" customHeight="1">
      <c r="B1027" s="593" t="s">
        <v>1873</v>
      </c>
      <c r="C1027" s="742"/>
      <c r="D1027" s="591" t="s">
        <v>1874</v>
      </c>
      <c r="E1027" s="581" t="s">
        <v>1693</v>
      </c>
      <c r="F1027" s="582">
        <v>152.63999999999999</v>
      </c>
      <c r="G1027" s="583"/>
      <c r="H1027" s="671"/>
      <c r="I1027" s="584"/>
    </row>
    <row r="1028" spans="2:9" ht="20.149999999999999" customHeight="1">
      <c r="B1028" s="595"/>
      <c r="C1028" s="743"/>
      <c r="D1028" s="592"/>
      <c r="E1028" s="585" t="s">
        <v>1694</v>
      </c>
      <c r="F1028" s="49">
        <f>1.5*B1028</f>
        <v>0</v>
      </c>
      <c r="H1028" s="437">
        <f>1.5*D1028</f>
        <v>0</v>
      </c>
      <c r="I1028" s="586"/>
    </row>
    <row r="1029" spans="2:9" ht="20.149999999999999" customHeight="1">
      <c r="B1029" s="595"/>
      <c r="C1029" s="743"/>
      <c r="D1029" s="592">
        <v>1</v>
      </c>
      <c r="E1029" s="585" t="s">
        <v>1695</v>
      </c>
      <c r="F1029" s="49">
        <f>1*B1029</f>
        <v>0</v>
      </c>
      <c r="H1029" s="437">
        <f>1*D1029</f>
        <v>1</v>
      </c>
      <c r="I1029" s="586"/>
    </row>
    <row r="1030" spans="2:9" ht="20.149999999999999" customHeight="1">
      <c r="B1030" s="595"/>
      <c r="C1030" s="743"/>
      <c r="D1030" s="592"/>
      <c r="E1030" s="585" t="s">
        <v>1696</v>
      </c>
      <c r="F1030" s="49">
        <f>1*B1030</f>
        <v>0</v>
      </c>
      <c r="H1030" s="437">
        <f>1*D1030</f>
        <v>0</v>
      </c>
      <c r="I1030" s="586"/>
    </row>
    <row r="1031" spans="2:9" ht="20.149999999999999" customHeight="1">
      <c r="B1031" s="595"/>
      <c r="C1031" s="743"/>
      <c r="D1031" s="592"/>
      <c r="E1031" s="585" t="s">
        <v>1697</v>
      </c>
      <c r="F1031" s="49">
        <f>1*B1031</f>
        <v>0</v>
      </c>
      <c r="H1031" s="437">
        <f>1*D1031</f>
        <v>0</v>
      </c>
      <c r="I1031" s="586"/>
    </row>
    <row r="1032" spans="2:9" ht="20.149999999999999" customHeight="1">
      <c r="B1032" s="595">
        <v>4</v>
      </c>
      <c r="C1032" s="743"/>
      <c r="D1032" s="592"/>
      <c r="E1032" s="585" t="s">
        <v>1698</v>
      </c>
      <c r="F1032" s="49">
        <f>5*B1032</f>
        <v>20</v>
      </c>
      <c r="H1032" s="437">
        <f>5*D1032</f>
        <v>0</v>
      </c>
      <c r="I1032" s="586"/>
    </row>
    <row r="1033" spans="2:9" ht="20.149999999999999" customHeight="1">
      <c r="B1033" s="595"/>
      <c r="C1033" s="743"/>
      <c r="D1033" s="592"/>
      <c r="E1033" s="585" t="s">
        <v>1699</v>
      </c>
      <c r="I1033" s="586"/>
    </row>
    <row r="1034" spans="2:9" ht="20.149999999999999" customHeight="1">
      <c r="B1034" s="595">
        <v>1</v>
      </c>
      <c r="C1034" s="743"/>
      <c r="D1034" s="592"/>
      <c r="E1034" s="585" t="s">
        <v>1700</v>
      </c>
      <c r="F1034" s="49">
        <f>2*B1034</f>
        <v>2</v>
      </c>
      <c r="H1034" s="437">
        <v>6</v>
      </c>
      <c r="I1034" s="586"/>
    </row>
    <row r="1035" spans="2:9" ht="20.149999999999999" customHeight="1">
      <c r="B1035" s="595"/>
      <c r="C1035" s="743"/>
      <c r="D1035" s="592"/>
      <c r="E1035" s="585" t="s">
        <v>1701</v>
      </c>
      <c r="F1035" s="49">
        <f>1*B1035</f>
        <v>0</v>
      </c>
      <c r="H1035" s="437">
        <f>1*D1035</f>
        <v>0</v>
      </c>
      <c r="I1035" s="586"/>
    </row>
    <row r="1036" spans="2:9" ht="20.149999999999999" customHeight="1">
      <c r="B1036" s="595"/>
      <c r="C1036" s="743"/>
      <c r="D1036" s="592"/>
      <c r="E1036" s="585" t="s">
        <v>1702</v>
      </c>
      <c r="F1036" s="49">
        <v>-2</v>
      </c>
      <c r="I1036" s="586"/>
    </row>
    <row r="1037" spans="2:9" ht="20.149999999999999" customHeight="1">
      <c r="B1037" s="595"/>
      <c r="C1037" s="743"/>
      <c r="D1037" s="592"/>
      <c r="E1037" s="585" t="s">
        <v>1702</v>
      </c>
      <c r="F1037" s="49">
        <v>-47.51</v>
      </c>
      <c r="I1037" s="586"/>
    </row>
    <row r="1038" spans="2:9" ht="20.149999999999999" customHeight="1">
      <c r="B1038" s="595"/>
      <c r="C1038" s="743"/>
      <c r="D1038" s="592"/>
      <c r="E1038" s="585" t="s">
        <v>1702</v>
      </c>
      <c r="F1038" s="49">
        <v>-25</v>
      </c>
      <c r="I1038" s="586"/>
    </row>
    <row r="1039" spans="2:9" ht="20.149999999999999" customHeight="1">
      <c r="B1039" s="595"/>
      <c r="C1039" s="743"/>
      <c r="D1039" s="592"/>
      <c r="E1039" s="585" t="s">
        <v>1703</v>
      </c>
      <c r="I1039" s="586"/>
    </row>
    <row r="1040" spans="2:9" ht="20.149999999999999" customHeight="1">
      <c r="B1040" s="597"/>
      <c r="C1040" s="744"/>
      <c r="D1040" s="604"/>
      <c r="E1040" s="587" t="s">
        <v>1704</v>
      </c>
      <c r="F1040" s="588">
        <v>-500</v>
      </c>
      <c r="G1040" s="589"/>
      <c r="H1040" s="672"/>
      <c r="I1040" s="590"/>
    </row>
    <row r="1041" spans="4:11" ht="20.149999999999999" customHeight="1">
      <c r="D1041" s="124" t="s">
        <v>219</v>
      </c>
      <c r="E1041" s="124" t="s">
        <v>770</v>
      </c>
      <c r="F1041" s="49">
        <v>-10</v>
      </c>
      <c r="G1041" s="1" t="s">
        <v>1712</v>
      </c>
      <c r="K1041" s="90"/>
    </row>
    <row r="1042" spans="4:11" ht="20.149999999999999" customHeight="1">
      <c r="D1042" s="1" t="s">
        <v>236</v>
      </c>
      <c r="E1042" s="90" t="s">
        <v>771</v>
      </c>
      <c r="F1042" s="49">
        <v>-10</v>
      </c>
      <c r="G1042" s="1" t="s">
        <v>1712</v>
      </c>
      <c r="K1042" s="90"/>
    </row>
    <row r="1043" spans="4:11" ht="20.149999999999999" customHeight="1">
      <c r="D1043" s="124" t="s">
        <v>90</v>
      </c>
      <c r="E1043" s="443" t="s">
        <v>779</v>
      </c>
      <c r="F1043" s="49">
        <v>-10</v>
      </c>
      <c r="G1043" s="1" t="s">
        <v>1712</v>
      </c>
      <c r="K1043" s="1"/>
    </row>
    <row r="1044" spans="4:11" ht="20.149999999999999" customHeight="1">
      <c r="D1044" s="1" t="s">
        <v>86</v>
      </c>
      <c r="E1044" s="448" t="s">
        <v>783</v>
      </c>
      <c r="F1044" s="49">
        <v>-10</v>
      </c>
      <c r="G1044" s="1" t="s">
        <v>1708</v>
      </c>
      <c r="K1044" s="1"/>
    </row>
    <row r="1045" spans="4:11" ht="20.149999999999999" customHeight="1">
      <c r="D1045" s="1" t="s">
        <v>120</v>
      </c>
      <c r="E1045" s="90" t="s">
        <v>789</v>
      </c>
      <c r="G1045" s="1" t="s">
        <v>894</v>
      </c>
      <c r="H1045" s="437">
        <v>50</v>
      </c>
      <c r="K1045" s="1"/>
    </row>
    <row r="1046" spans="4:11" ht="20.149999999999999" customHeight="1">
      <c r="D1046" s="430">
        <v>37</v>
      </c>
      <c r="E1046" s="579" t="s">
        <v>785</v>
      </c>
      <c r="F1046" s="49">
        <v>-6</v>
      </c>
      <c r="G1046" s="1" t="s">
        <v>1913</v>
      </c>
      <c r="K1046" s="90" t="s">
        <v>810</v>
      </c>
    </row>
    <row r="1047" spans="4:11" ht="20.149999999999999" customHeight="1">
      <c r="D1047" s="1" t="s">
        <v>152</v>
      </c>
      <c r="E1047" s="90" t="s">
        <v>788</v>
      </c>
      <c r="F1047" s="49">
        <v>-10</v>
      </c>
      <c r="G1047" s="1" t="s">
        <v>1712</v>
      </c>
      <c r="K1047" s="90" t="s">
        <v>796</v>
      </c>
    </row>
    <row r="1048" spans="4:11" ht="20.149999999999999" customHeight="1">
      <c r="D1048" s="124" t="s">
        <v>286</v>
      </c>
      <c r="E1048" s="124" t="s">
        <v>790</v>
      </c>
      <c r="F1048" s="49">
        <v>-10</v>
      </c>
      <c r="G1048" s="1" t="s">
        <v>1712</v>
      </c>
      <c r="K1048" s="1" t="s">
        <v>777</v>
      </c>
    </row>
    <row r="1049" spans="4:11" ht="20.149999999999999" customHeight="1">
      <c r="D1049" s="124" t="s">
        <v>107</v>
      </c>
      <c r="E1049" s="124" t="s">
        <v>791</v>
      </c>
      <c r="F1049" s="49">
        <v>-10</v>
      </c>
      <c r="G1049" s="1" t="s">
        <v>1712</v>
      </c>
      <c r="K1049" s="1" t="s">
        <v>688</v>
      </c>
    </row>
    <row r="1050" spans="4:11" ht="20.149999999999999" customHeight="1">
      <c r="D1050" s="1">
        <v>31</v>
      </c>
      <c r="E1050" s="90" t="s">
        <v>792</v>
      </c>
      <c r="F1050" s="49">
        <v>-10</v>
      </c>
      <c r="G1050" s="1" t="s">
        <v>1712</v>
      </c>
      <c r="K1050" s="1" t="s">
        <v>806</v>
      </c>
    </row>
    <row r="1051" spans="4:11" ht="20.149999999999999" customHeight="1">
      <c r="D1051" s="124" t="s">
        <v>24</v>
      </c>
      <c r="E1051" s="443" t="s">
        <v>793</v>
      </c>
      <c r="F1051" s="49">
        <v>-10</v>
      </c>
      <c r="G1051" s="1" t="s">
        <v>1712</v>
      </c>
      <c r="K1051" s="90" t="s">
        <v>813</v>
      </c>
    </row>
    <row r="1052" spans="4:11" ht="20.149999999999999" customHeight="1">
      <c r="D1052" s="124" t="s">
        <v>570</v>
      </c>
      <c r="E1052" s="607" t="s">
        <v>794</v>
      </c>
      <c r="G1052" s="1" t="s">
        <v>1712</v>
      </c>
      <c r="I1052" s="49">
        <v>-10</v>
      </c>
      <c r="K1052" s="509" t="s">
        <v>807</v>
      </c>
    </row>
    <row r="1053" spans="4:11" ht="20.149999999999999" customHeight="1">
      <c r="D1053" s="124" t="s">
        <v>88</v>
      </c>
      <c r="E1053" s="124" t="s">
        <v>795</v>
      </c>
      <c r="G1053" s="1" t="s">
        <v>1712</v>
      </c>
      <c r="I1053" s="49">
        <v>-10</v>
      </c>
      <c r="K1053" s="124" t="s">
        <v>849</v>
      </c>
    </row>
    <row r="1054" spans="4:11" ht="20.149999999999999" customHeight="1">
      <c r="D1054" s="1">
        <v>20</v>
      </c>
      <c r="E1054" s="90" t="s">
        <v>875</v>
      </c>
      <c r="F1054" s="49">
        <v>10</v>
      </c>
      <c r="G1054" s="1" t="s">
        <v>1714</v>
      </c>
      <c r="K1054" s="90" t="s">
        <v>875</v>
      </c>
    </row>
    <row r="1055" spans="4:11" ht="20.149999999999999" customHeight="1">
      <c r="D1055" s="124" t="s">
        <v>130</v>
      </c>
      <c r="E1055" s="124" t="s">
        <v>786</v>
      </c>
      <c r="F1055" s="49">
        <v>-10</v>
      </c>
      <c r="G1055" s="1" t="s">
        <v>1712</v>
      </c>
      <c r="K1055" s="511" t="s">
        <v>1914</v>
      </c>
    </row>
    <row r="1056" spans="4:11" ht="20.149999999999999" customHeight="1">
      <c r="D1056" s="511" t="s">
        <v>107</v>
      </c>
      <c r="E1056" s="511" t="s">
        <v>869</v>
      </c>
      <c r="F1056" s="49">
        <v>50</v>
      </c>
      <c r="G1056" s="1" t="s">
        <v>38</v>
      </c>
      <c r="K1056" s="511" t="s">
        <v>862</v>
      </c>
    </row>
    <row r="1057" spans="4:11" ht="20.149999999999999" customHeight="1">
      <c r="D1057" s="124" t="s">
        <v>570</v>
      </c>
      <c r="E1057" s="124" t="s">
        <v>849</v>
      </c>
      <c r="G1057" s="1" t="s">
        <v>894</v>
      </c>
      <c r="H1057" s="437">
        <v>58</v>
      </c>
      <c r="K1057" s="90" t="s">
        <v>868</v>
      </c>
    </row>
    <row r="1058" spans="4:11" ht="20.149999999999999" customHeight="1">
      <c r="D1058" s="124" t="s">
        <v>111</v>
      </c>
      <c r="E1058" s="124" t="s">
        <v>800</v>
      </c>
      <c r="G1058" s="1" t="s">
        <v>1712</v>
      </c>
      <c r="I1058" s="49">
        <v>-10</v>
      </c>
      <c r="K1058" s="511" t="s">
        <v>869</v>
      </c>
    </row>
    <row r="1059" spans="4:11" ht="20.149999999999999" customHeight="1">
      <c r="D1059" s="511" t="s">
        <v>154</v>
      </c>
      <c r="E1059" s="511" t="s">
        <v>862</v>
      </c>
      <c r="F1059" s="49">
        <v>68.14</v>
      </c>
      <c r="G1059" s="1" t="s">
        <v>1907</v>
      </c>
      <c r="K1059" s="90" t="s">
        <v>789</v>
      </c>
    </row>
    <row r="1060" spans="4:11" ht="20.149999999999999" customHeight="1">
      <c r="D1060" s="1" t="s">
        <v>24</v>
      </c>
      <c r="E1060" s="1" t="s">
        <v>688</v>
      </c>
      <c r="F1060" s="49">
        <v>20</v>
      </c>
      <c r="G1060" s="1" t="s">
        <v>1907</v>
      </c>
      <c r="H1060" s="437">
        <v>15.24</v>
      </c>
      <c r="K1060" s="90" t="s">
        <v>868</v>
      </c>
    </row>
    <row r="1061" spans="4:11" ht="20.149999999999999" customHeight="1">
      <c r="D1061" s="1" t="s">
        <v>801</v>
      </c>
      <c r="E1061" s="90" t="s">
        <v>868</v>
      </c>
      <c r="G1061" s="1" t="s">
        <v>22</v>
      </c>
      <c r="H1061" s="437">
        <v>64.150000000000006</v>
      </c>
      <c r="K1061" s="509" t="s">
        <v>864</v>
      </c>
    </row>
    <row r="1062" spans="4:11" ht="20.149999999999999" customHeight="1">
      <c r="D1062" s="1" t="s">
        <v>208</v>
      </c>
      <c r="E1062" s="511" t="s">
        <v>848</v>
      </c>
      <c r="G1062" s="1" t="s">
        <v>1815</v>
      </c>
      <c r="H1062" s="437">
        <v>35</v>
      </c>
      <c r="K1062" s="579" t="s">
        <v>751</v>
      </c>
    </row>
    <row r="1063" spans="4:11" ht="20.149999999999999" customHeight="1">
      <c r="D1063" s="511" t="s">
        <v>107</v>
      </c>
      <c r="E1063" s="511" t="s">
        <v>869</v>
      </c>
      <c r="F1063" s="49">
        <v>10</v>
      </c>
      <c r="G1063" s="1" t="s">
        <v>1714</v>
      </c>
      <c r="K1063" s="511" t="s">
        <v>872</v>
      </c>
    </row>
    <row r="1064" spans="4:11" ht="20.149999999999999" customHeight="1">
      <c r="D1064" s="1">
        <v>31</v>
      </c>
      <c r="E1064" s="1" t="s">
        <v>901</v>
      </c>
      <c r="F1064" s="49">
        <v>440</v>
      </c>
      <c r="G1064" s="1" t="s">
        <v>1915</v>
      </c>
      <c r="K1064" s="90" t="s">
        <v>890</v>
      </c>
    </row>
    <row r="1065" spans="4:11" ht="20.149999999999999" customHeight="1">
      <c r="D1065" s="1" t="s">
        <v>425</v>
      </c>
      <c r="E1065" s="612" t="s">
        <v>1003</v>
      </c>
      <c r="G1065" s="1" t="s">
        <v>50</v>
      </c>
      <c r="H1065" s="437">
        <v>245.93</v>
      </c>
      <c r="K1065" s="1" t="s">
        <v>901</v>
      </c>
    </row>
    <row r="1066" spans="4:11" ht="20.149999999999999" customHeight="1">
      <c r="D1066" s="1" t="s">
        <v>204</v>
      </c>
      <c r="E1066" s="509" t="s">
        <v>924</v>
      </c>
      <c r="G1066" s="1" t="s">
        <v>1751</v>
      </c>
      <c r="H1066" s="437">
        <v>110.3</v>
      </c>
      <c r="K1066" s="509" t="s">
        <v>924</v>
      </c>
    </row>
    <row r="1067" spans="4:11" ht="20.149999999999999" customHeight="1">
      <c r="D1067" s="1" t="s">
        <v>130</v>
      </c>
      <c r="E1067" s="1" t="s">
        <v>806</v>
      </c>
      <c r="G1067" s="1" t="s">
        <v>1714</v>
      </c>
      <c r="H1067" s="437">
        <v>10</v>
      </c>
      <c r="K1067" s="90" t="s">
        <v>931</v>
      </c>
    </row>
    <row r="1068" spans="4:11" ht="20.149999999999999" customHeight="1">
      <c r="D1068" s="1" t="s">
        <v>362</v>
      </c>
      <c r="E1068" s="448" t="s">
        <v>780</v>
      </c>
      <c r="F1068" s="49">
        <v>-10</v>
      </c>
      <c r="G1068" s="1" t="s">
        <v>1712</v>
      </c>
      <c r="K1068" s="1" t="s">
        <v>914</v>
      </c>
    </row>
    <row r="1069" spans="4:11" ht="20.149999999999999" customHeight="1">
      <c r="D1069" s="1" t="s">
        <v>224</v>
      </c>
      <c r="E1069" s="509" t="s">
        <v>864</v>
      </c>
      <c r="F1069" s="49">
        <v>10</v>
      </c>
      <c r="G1069" s="1" t="s">
        <v>1714</v>
      </c>
      <c r="K1069" s="1" t="s">
        <v>961</v>
      </c>
    </row>
    <row r="1070" spans="4:11" ht="20.149999999999999" customHeight="1">
      <c r="D1070" s="1">
        <v>30</v>
      </c>
      <c r="E1070" s="90" t="s">
        <v>813</v>
      </c>
      <c r="G1070" s="1" t="s">
        <v>1714</v>
      </c>
      <c r="H1070" s="437">
        <v>10</v>
      </c>
      <c r="K1070" s="612" t="s">
        <v>1003</v>
      </c>
    </row>
    <row r="1071" spans="4:11" ht="20.149999999999999" customHeight="1">
      <c r="D1071" s="124" t="s">
        <v>73</v>
      </c>
      <c r="E1071" s="572" t="s">
        <v>803</v>
      </c>
      <c r="G1071" s="1" t="s">
        <v>1712</v>
      </c>
      <c r="I1071" s="49">
        <v>-10</v>
      </c>
    </row>
    <row r="1072" spans="4:11" ht="20.149999999999999" customHeight="1">
      <c r="D1072" s="1" t="s">
        <v>88</v>
      </c>
      <c r="E1072" s="90" t="s">
        <v>931</v>
      </c>
      <c r="G1072" s="1" t="s">
        <v>1751</v>
      </c>
      <c r="H1072" s="437">
        <v>101.8</v>
      </c>
    </row>
    <row r="1073" spans="1:9" ht="20.149999999999999" customHeight="1">
      <c r="D1073" s="1">
        <v>6</v>
      </c>
      <c r="E1073" s="1" t="s">
        <v>914</v>
      </c>
      <c r="F1073" s="49">
        <v>10</v>
      </c>
      <c r="G1073" s="1" t="s">
        <v>1714</v>
      </c>
    </row>
    <row r="1074" spans="1:9" ht="20.149999999999999" customHeight="1">
      <c r="D1074" s="124" t="s">
        <v>238</v>
      </c>
      <c r="E1074" s="614" t="s">
        <v>938</v>
      </c>
      <c r="G1074" s="1" t="s">
        <v>22</v>
      </c>
      <c r="H1074" s="437">
        <v>122.96</v>
      </c>
    </row>
    <row r="1075" spans="1:9" ht="20.149999999999999" customHeight="1">
      <c r="D1075" s="1" t="s">
        <v>425</v>
      </c>
      <c r="E1075" s="612" t="s">
        <v>1003</v>
      </c>
      <c r="F1075" s="49">
        <v>10</v>
      </c>
      <c r="G1075" s="1" t="s">
        <v>1714</v>
      </c>
    </row>
    <row r="1076" spans="1:9" ht="20.149999999999999" customHeight="1">
      <c r="D1076" s="1" t="s">
        <v>104</v>
      </c>
      <c r="E1076" s="90" t="s">
        <v>890</v>
      </c>
      <c r="G1076" s="1" t="s">
        <v>1714</v>
      </c>
      <c r="H1076" s="437">
        <v>10</v>
      </c>
    </row>
    <row r="1077" spans="1:9" ht="20.149999999999999" customHeight="1">
      <c r="D1077" s="1" t="s">
        <v>248</v>
      </c>
      <c r="E1077" s="511" t="s">
        <v>872</v>
      </c>
      <c r="G1077" s="1" t="s">
        <v>1907</v>
      </c>
      <c r="H1077" s="437">
        <v>52.5</v>
      </c>
    </row>
    <row r="1078" spans="1:9" ht="20.149999999999999" customHeight="1">
      <c r="D1078" s="1" t="s">
        <v>236</v>
      </c>
      <c r="E1078" s="1" t="s">
        <v>961</v>
      </c>
      <c r="G1078" s="1" t="s">
        <v>1916</v>
      </c>
      <c r="H1078" s="437">
        <v>201</v>
      </c>
    </row>
    <row r="1079" spans="1:9" ht="20.149999999999999" customHeight="1">
      <c r="D1079" s="1" t="s">
        <v>241</v>
      </c>
      <c r="E1079" s="509" t="s">
        <v>807</v>
      </c>
      <c r="F1079" s="49">
        <v>10</v>
      </c>
      <c r="G1079" s="1" t="s">
        <v>1714</v>
      </c>
    </row>
    <row r="1080" spans="1:9" ht="20.149999999999999" customHeight="1">
      <c r="D1080" s="462" t="s">
        <v>362</v>
      </c>
      <c r="E1080" s="579" t="s">
        <v>751</v>
      </c>
      <c r="F1080" s="49">
        <v>10</v>
      </c>
      <c r="G1080" s="1" t="s">
        <v>1714</v>
      </c>
      <c r="H1080" s="437">
        <v>10</v>
      </c>
    </row>
    <row r="1081" spans="1:9" ht="20.149999999999999" customHeight="1">
      <c r="E1081" s="509"/>
    </row>
    <row r="1082" spans="1:9" ht="20.149999999999999" customHeight="1">
      <c r="E1082" s="511"/>
    </row>
    <row r="1083" spans="1:9" ht="20.149999999999999" customHeight="1">
      <c r="E1083" s="511"/>
    </row>
    <row r="1084" spans="1:9" ht="20.149999999999999" customHeight="1">
      <c r="E1084" s="67" t="s">
        <v>1889</v>
      </c>
      <c r="F1084" s="49">
        <f>SUM(F1027:F1080)</f>
        <v>132.26999999999998</v>
      </c>
      <c r="H1084" s="437">
        <f>SUM(H1027:H1080)</f>
        <v>1103.8800000000001</v>
      </c>
      <c r="I1084" s="49">
        <f>SUM(I1028:I1077)</f>
        <v>-40</v>
      </c>
    </row>
    <row r="1085" spans="1:9" ht="20.149999999999999" customHeight="1">
      <c r="E1085" s="67" t="s">
        <v>1761</v>
      </c>
      <c r="F1085" s="49">
        <v>133.07</v>
      </c>
      <c r="H1085" s="437">
        <v>1103.8800000000001</v>
      </c>
      <c r="I1085" s="49">
        <v>-40</v>
      </c>
    </row>
    <row r="1086" spans="1:9" ht="20.149999999999999" customHeight="1">
      <c r="A1086" s="441"/>
      <c r="B1086" s="441"/>
      <c r="C1086" s="441"/>
      <c r="D1086" s="477"/>
      <c r="E1086" s="478" t="s">
        <v>1901</v>
      </c>
      <c r="F1086" s="438">
        <f>F1085-F1084</f>
        <v>0.80000000000001137</v>
      </c>
      <c r="G1086" s="477"/>
      <c r="H1086" s="507">
        <f>H1085-H1084</f>
        <v>0</v>
      </c>
      <c r="I1086" s="438">
        <f>I1085-I1084</f>
        <v>0</v>
      </c>
    </row>
    <row r="1088" spans="1:9" ht="20.149999999999999" customHeight="1">
      <c r="B1088" s="1317" t="s">
        <v>1872</v>
      </c>
      <c r="C1088" s="1317"/>
      <c r="D1088" s="1317"/>
    </row>
    <row r="1089" spans="2:9" ht="20.149999999999999" customHeight="1">
      <c r="B1089" s="593" t="s">
        <v>1873</v>
      </c>
      <c r="C1089" s="742"/>
      <c r="D1089" s="591" t="s">
        <v>1874</v>
      </c>
      <c r="E1089" s="581" t="s">
        <v>1693</v>
      </c>
      <c r="F1089" s="582">
        <v>132.07</v>
      </c>
      <c r="G1089" s="583"/>
      <c r="H1089" s="671"/>
      <c r="I1089" s="584"/>
    </row>
    <row r="1090" spans="2:9" ht="20.149999999999999" customHeight="1">
      <c r="B1090" s="595"/>
      <c r="C1090" s="743"/>
      <c r="D1090" s="592"/>
      <c r="E1090" s="585" t="s">
        <v>1694</v>
      </c>
      <c r="F1090" s="49">
        <f>1.5*B1090</f>
        <v>0</v>
      </c>
      <c r="H1090" s="437">
        <f>1.5*D1090</f>
        <v>0</v>
      </c>
      <c r="I1090" s="586"/>
    </row>
    <row r="1091" spans="2:9" ht="20.149999999999999" customHeight="1">
      <c r="B1091" s="595"/>
      <c r="C1091" s="743"/>
      <c r="D1091" s="592"/>
      <c r="E1091" s="585" t="s">
        <v>1695</v>
      </c>
      <c r="F1091" s="49">
        <f>1*B1091</f>
        <v>0</v>
      </c>
      <c r="H1091" s="437">
        <f>1*D1091</f>
        <v>0</v>
      </c>
      <c r="I1091" s="586"/>
    </row>
    <row r="1092" spans="2:9" ht="20.149999999999999" customHeight="1">
      <c r="B1092" s="595"/>
      <c r="C1092" s="743"/>
      <c r="D1092" s="592"/>
      <c r="E1092" s="585" t="s">
        <v>1696</v>
      </c>
      <c r="F1092" s="49">
        <f>1*B1092</f>
        <v>0</v>
      </c>
      <c r="H1092" s="437">
        <f>1*D1092</f>
        <v>0</v>
      </c>
      <c r="I1092" s="586"/>
    </row>
    <row r="1093" spans="2:9" ht="20.149999999999999" customHeight="1">
      <c r="B1093" s="595"/>
      <c r="C1093" s="743"/>
      <c r="D1093" s="592"/>
      <c r="E1093" s="585" t="s">
        <v>1697</v>
      </c>
      <c r="F1093" s="49">
        <f>1*B1093</f>
        <v>0</v>
      </c>
      <c r="H1093" s="437">
        <f>1*D1093</f>
        <v>0</v>
      </c>
      <c r="I1093" s="586"/>
    </row>
    <row r="1094" spans="2:9" ht="20.149999999999999" customHeight="1">
      <c r="B1094" s="595"/>
      <c r="C1094" s="743"/>
      <c r="D1094" s="592"/>
      <c r="E1094" s="585" t="s">
        <v>1698</v>
      </c>
      <c r="F1094" s="49">
        <f>5*B1094</f>
        <v>0</v>
      </c>
      <c r="H1094" s="437">
        <f>5*D1094</f>
        <v>0</v>
      </c>
      <c r="I1094" s="586"/>
    </row>
    <row r="1095" spans="2:9" ht="20.149999999999999" customHeight="1">
      <c r="B1095" s="595"/>
      <c r="C1095" s="743"/>
      <c r="D1095" s="592"/>
      <c r="E1095" s="585" t="s">
        <v>1699</v>
      </c>
      <c r="I1095" s="586"/>
    </row>
    <row r="1096" spans="2:9" ht="20.149999999999999" customHeight="1">
      <c r="B1096" s="595"/>
      <c r="C1096" s="743"/>
      <c r="D1096" s="592"/>
      <c r="E1096" s="585" t="s">
        <v>1700</v>
      </c>
      <c r="F1096" s="49">
        <f>2*B1096</f>
        <v>0</v>
      </c>
      <c r="I1096" s="586"/>
    </row>
    <row r="1097" spans="2:9" ht="20.149999999999999" customHeight="1">
      <c r="B1097" s="595"/>
      <c r="C1097" s="743"/>
      <c r="D1097" s="592"/>
      <c r="E1097" s="585" t="s">
        <v>1701</v>
      </c>
      <c r="F1097" s="49">
        <f>1*B1097</f>
        <v>0</v>
      </c>
      <c r="H1097" s="437">
        <f>1*D1097</f>
        <v>0</v>
      </c>
      <c r="I1097" s="586"/>
    </row>
    <row r="1098" spans="2:9" ht="20.149999999999999" customHeight="1">
      <c r="B1098" s="595"/>
      <c r="C1098" s="743"/>
      <c r="D1098" s="592"/>
      <c r="E1098" s="585" t="s">
        <v>1702</v>
      </c>
      <c r="I1098" s="586"/>
    </row>
    <row r="1099" spans="2:9" ht="20.149999999999999" customHeight="1">
      <c r="B1099" s="595"/>
      <c r="C1099" s="743"/>
      <c r="D1099" s="592"/>
      <c r="E1099" s="585" t="s">
        <v>1702</v>
      </c>
      <c r="I1099" s="586"/>
    </row>
    <row r="1100" spans="2:9" ht="20.149999999999999" customHeight="1">
      <c r="B1100" s="595"/>
      <c r="C1100" s="743"/>
      <c r="D1100" s="592"/>
      <c r="E1100" s="585" t="s">
        <v>1702</v>
      </c>
      <c r="I1100" s="586"/>
    </row>
    <row r="1101" spans="2:9" ht="20.149999999999999" customHeight="1">
      <c r="B1101" s="595"/>
      <c r="C1101" s="743"/>
      <c r="D1101" s="592"/>
      <c r="E1101" s="585" t="s">
        <v>1703</v>
      </c>
      <c r="I1101" s="586"/>
    </row>
    <row r="1102" spans="2:9" ht="20.149999999999999" customHeight="1">
      <c r="B1102" s="597"/>
      <c r="C1102" s="744"/>
      <c r="D1102" s="604"/>
      <c r="E1102" s="587" t="s">
        <v>1704</v>
      </c>
      <c r="F1102" s="588"/>
      <c r="G1102" s="589"/>
      <c r="H1102" s="672"/>
      <c r="I1102" s="590"/>
    </row>
    <row r="1104" spans="2:9" ht="20.149999999999999" customHeight="1">
      <c r="D1104" s="1" t="s">
        <v>43</v>
      </c>
      <c r="E1104" s="90" t="s">
        <v>798</v>
      </c>
      <c r="H1104" s="505">
        <v>58.8</v>
      </c>
    </row>
    <row r="1105" spans="4:8" ht="20.149999999999999" customHeight="1">
      <c r="D1105" s="1" t="s">
        <v>739</v>
      </c>
      <c r="E1105" s="90" t="s">
        <v>810</v>
      </c>
      <c r="H1105" s="675">
        <v>29.4</v>
      </c>
    </row>
    <row r="1106" spans="4:8" ht="20.149999999999999" customHeight="1">
      <c r="D1106" s="1" t="s">
        <v>53</v>
      </c>
      <c r="E1106" s="90" t="s">
        <v>796</v>
      </c>
      <c r="H1106" s="675">
        <v>22.28</v>
      </c>
    </row>
    <row r="1107" spans="4:8" ht="20.149999999999999" customHeight="1">
      <c r="D1107" s="511" t="s">
        <v>230</v>
      </c>
      <c r="E1107" s="511" t="s">
        <v>1914</v>
      </c>
      <c r="H1107" s="610">
        <v>85.14</v>
      </c>
    </row>
    <row r="1108" spans="4:8" ht="20.149999999999999" customHeight="1">
      <c r="D1108" s="124" t="s">
        <v>86</v>
      </c>
      <c r="E1108" s="618" t="s">
        <v>823</v>
      </c>
      <c r="G1108" s="1" t="s">
        <v>50</v>
      </c>
      <c r="H1108" s="437">
        <v>24.75</v>
      </c>
    </row>
    <row r="1109" spans="4:8" ht="20.149999999999999" customHeight="1">
      <c r="D1109" s="1" t="s">
        <v>163</v>
      </c>
      <c r="E1109" s="511" t="s">
        <v>842</v>
      </c>
      <c r="G1109" s="1" t="s">
        <v>1917</v>
      </c>
      <c r="H1109" s="437">
        <v>48.25</v>
      </c>
    </row>
    <row r="1110" spans="4:8" ht="20.149999999999999" customHeight="1">
      <c r="D1110" s="1" t="s">
        <v>963</v>
      </c>
      <c r="E1110" s="509" t="s">
        <v>964</v>
      </c>
      <c r="G1110" s="1" t="s">
        <v>1918</v>
      </c>
      <c r="H1110" s="437">
        <v>265.51</v>
      </c>
    </row>
    <row r="1111" spans="4:8" ht="20.149999999999999" customHeight="1">
      <c r="D1111" s="1" t="s">
        <v>1011</v>
      </c>
      <c r="E1111" s="614" t="s">
        <v>1012</v>
      </c>
      <c r="G1111" s="1" t="s">
        <v>50</v>
      </c>
      <c r="H1111" s="437">
        <v>237.9</v>
      </c>
    </row>
    <row r="1112" spans="4:8" ht="20.149999999999999" customHeight="1">
      <c r="D1112" s="1" t="s">
        <v>122</v>
      </c>
      <c r="E1112" s="511" t="s">
        <v>824</v>
      </c>
      <c r="G1112" s="1" t="s">
        <v>1714</v>
      </c>
      <c r="H1112" s="505">
        <v>10</v>
      </c>
    </row>
    <row r="1113" spans="4:8" ht="20.149999999999999" customHeight="1">
      <c r="D1113" s="1" t="s">
        <v>65</v>
      </c>
      <c r="E1113" s="90" t="s">
        <v>1030</v>
      </c>
      <c r="G1113" s="1" t="s">
        <v>1918</v>
      </c>
      <c r="H1113" s="675">
        <v>235.25</v>
      </c>
    </row>
    <row r="1114" spans="4:8" ht="20.149999999999999" customHeight="1">
      <c r="D1114" s="124" t="s">
        <v>102</v>
      </c>
      <c r="E1114" s="617" t="s">
        <v>827</v>
      </c>
      <c r="G1114" s="1" t="s">
        <v>1815</v>
      </c>
      <c r="H1114" s="679">
        <v>52.57</v>
      </c>
    </row>
    <row r="1115" spans="4:8" ht="20.149999999999999" customHeight="1">
      <c r="D1115" s="1" t="s">
        <v>772</v>
      </c>
      <c r="E1115" s="124" t="s">
        <v>877</v>
      </c>
      <c r="G1115" s="1" t="s">
        <v>1815</v>
      </c>
      <c r="H1115" s="679">
        <v>52.57</v>
      </c>
    </row>
    <row r="1116" spans="4:8" ht="20.149999999999999" customHeight="1">
      <c r="D1116" s="1" t="s">
        <v>152</v>
      </c>
      <c r="E1116" s="511" t="s">
        <v>812</v>
      </c>
      <c r="G1116" s="1" t="s">
        <v>1815</v>
      </c>
      <c r="H1116" s="679">
        <v>26.73</v>
      </c>
    </row>
    <row r="1117" spans="4:8" ht="20.149999999999999" customHeight="1">
      <c r="D1117" s="1" t="s">
        <v>772</v>
      </c>
      <c r="E1117" s="124" t="s">
        <v>877</v>
      </c>
      <c r="G1117" s="1" t="s">
        <v>1714</v>
      </c>
      <c r="H1117" s="679">
        <v>10</v>
      </c>
    </row>
    <row r="1119" spans="4:8" ht="20.149999999999999" customHeight="1">
      <c r="G1119" s="436" t="s">
        <v>1919</v>
      </c>
      <c r="H1119" s="681">
        <v>1159.1500000000001</v>
      </c>
    </row>
    <row r="1121" spans="2:8" ht="20.149999999999999" customHeight="1">
      <c r="B1121" s="1317" t="s">
        <v>1872</v>
      </c>
      <c r="C1121" s="1317"/>
      <c r="D1121" s="1317"/>
    </row>
    <row r="1122" spans="2:8" ht="20.149999999999999" customHeight="1">
      <c r="B1122" s="593" t="s">
        <v>1873</v>
      </c>
      <c r="C1122" s="742"/>
      <c r="D1122" s="591" t="s">
        <v>1874</v>
      </c>
      <c r="E1122" s="581" t="s">
        <v>1693</v>
      </c>
      <c r="F1122" s="582"/>
      <c r="G1122" s="583"/>
      <c r="H1122" s="671"/>
    </row>
    <row r="1123" spans="2:8" ht="20.149999999999999" customHeight="1">
      <c r="B1123" s="595">
        <v>2</v>
      </c>
      <c r="C1123" s="743"/>
      <c r="D1123" s="592">
        <v>4</v>
      </c>
      <c r="E1123" s="585" t="s">
        <v>1694</v>
      </c>
      <c r="F1123" s="49">
        <f>1.5*B1123</f>
        <v>3</v>
      </c>
      <c r="H1123" s="437">
        <f>1.5*D1123</f>
        <v>6</v>
      </c>
    </row>
    <row r="1124" spans="2:8" ht="20.149999999999999" customHeight="1">
      <c r="B1124" s="595">
        <v>2</v>
      </c>
      <c r="C1124" s="743"/>
      <c r="D1124" s="592"/>
      <c r="E1124" s="585" t="s">
        <v>1695</v>
      </c>
      <c r="H1124" s="437">
        <f>1*D1124</f>
        <v>0</v>
      </c>
    </row>
    <row r="1125" spans="2:8" ht="20.149999999999999" customHeight="1">
      <c r="B1125" s="595"/>
      <c r="C1125" s="743"/>
      <c r="D1125" s="592"/>
      <c r="E1125" s="585" t="s">
        <v>1696</v>
      </c>
      <c r="F1125" s="49">
        <f>1*B1125</f>
        <v>0</v>
      </c>
      <c r="H1125" s="437">
        <f>1*D1125</f>
        <v>0</v>
      </c>
    </row>
    <row r="1126" spans="2:8" ht="20.149999999999999" customHeight="1">
      <c r="B1126" s="595"/>
      <c r="C1126" s="743"/>
      <c r="D1126" s="592"/>
      <c r="E1126" s="585" t="s">
        <v>1697</v>
      </c>
      <c r="F1126" s="49">
        <f>1*B1126</f>
        <v>0</v>
      </c>
      <c r="H1126" s="437">
        <f>1*D1126</f>
        <v>0</v>
      </c>
    </row>
    <row r="1127" spans="2:8" ht="20.149999999999999" customHeight="1">
      <c r="B1127" s="595"/>
      <c r="C1127" s="743"/>
      <c r="D1127" s="592">
        <v>2</v>
      </c>
      <c r="E1127" s="585" t="s">
        <v>1698</v>
      </c>
      <c r="F1127" s="49">
        <f>5*B1127</f>
        <v>0</v>
      </c>
      <c r="H1127" s="437">
        <f>5*D1127</f>
        <v>10</v>
      </c>
    </row>
    <row r="1128" spans="2:8" ht="20.149999999999999" customHeight="1">
      <c r="B1128" s="595"/>
      <c r="C1128" s="743"/>
      <c r="D1128" s="592"/>
      <c r="E1128" s="585" t="s">
        <v>1699</v>
      </c>
    </row>
    <row r="1129" spans="2:8" ht="20.149999999999999" customHeight="1">
      <c r="B1129" s="595"/>
      <c r="C1129" s="743"/>
      <c r="D1129" s="592"/>
      <c r="E1129" s="585" t="s">
        <v>1700</v>
      </c>
      <c r="F1129" s="49">
        <f>2*B1129</f>
        <v>0</v>
      </c>
    </row>
    <row r="1130" spans="2:8" ht="20.149999999999999" customHeight="1">
      <c r="B1130" s="595"/>
      <c r="C1130" s="743"/>
      <c r="D1130" s="592"/>
      <c r="E1130" s="585" t="s">
        <v>1701</v>
      </c>
      <c r="F1130" s="49">
        <f>1*B1130</f>
        <v>0</v>
      </c>
      <c r="H1130" s="437">
        <f>1*D1130</f>
        <v>0</v>
      </c>
    </row>
    <row r="1131" spans="2:8" ht="20.149999999999999" customHeight="1">
      <c r="B1131" s="595"/>
      <c r="C1131" s="743"/>
      <c r="D1131" s="592"/>
      <c r="E1131" s="585" t="s">
        <v>1702</v>
      </c>
    </row>
    <row r="1132" spans="2:8" ht="20.149999999999999" customHeight="1">
      <c r="B1132" s="595"/>
      <c r="C1132" s="743"/>
      <c r="D1132" s="592"/>
      <c r="E1132" s="585" t="s">
        <v>1702</v>
      </c>
    </row>
    <row r="1133" spans="2:8" ht="20.149999999999999" customHeight="1">
      <c r="B1133" s="595"/>
      <c r="C1133" s="743"/>
      <c r="D1133" s="592"/>
      <c r="E1133" s="585" t="s">
        <v>1702</v>
      </c>
    </row>
    <row r="1134" spans="2:8" ht="20.149999999999999" customHeight="1">
      <c r="B1134" s="595"/>
      <c r="C1134" s="743"/>
      <c r="D1134" s="592"/>
      <c r="E1134" s="585" t="s">
        <v>1703</v>
      </c>
    </row>
    <row r="1135" spans="2:8" ht="20.149999999999999" customHeight="1">
      <c r="B1135" s="597"/>
      <c r="C1135" s="744"/>
      <c r="D1135" s="604"/>
      <c r="E1135" s="587" t="s">
        <v>1704</v>
      </c>
      <c r="F1135" s="588"/>
      <c r="G1135" s="589"/>
      <c r="H1135" s="672"/>
    </row>
    <row r="1137" spans="4:12" ht="20.149999999999999" customHeight="1">
      <c r="D1137" s="1" t="s">
        <v>157</v>
      </c>
      <c r="E1137" s="509" t="s">
        <v>805</v>
      </c>
      <c r="G1137" s="1" t="s">
        <v>1714</v>
      </c>
      <c r="H1137" s="505">
        <v>10</v>
      </c>
    </row>
    <row r="1138" spans="4:12" ht="20.149999999999999" customHeight="1">
      <c r="D1138" s="1" t="s">
        <v>98</v>
      </c>
      <c r="E1138" s="90" t="s">
        <v>814</v>
      </c>
      <c r="G1138" s="1" t="s">
        <v>1772</v>
      </c>
      <c r="H1138" s="437">
        <v>36.770000000000003</v>
      </c>
    </row>
    <row r="1139" spans="4:12" ht="20.149999999999999" customHeight="1">
      <c r="D1139" s="448" t="s">
        <v>36</v>
      </c>
      <c r="E1139" s="448" t="s">
        <v>804</v>
      </c>
      <c r="F1139" s="49">
        <v>-10</v>
      </c>
      <c r="G1139" s="1" t="s">
        <v>1920</v>
      </c>
    </row>
    <row r="1140" spans="4:12" ht="20.149999999999999" customHeight="1">
      <c r="D1140" s="124" t="s">
        <v>86</v>
      </c>
      <c r="E1140" s="617" t="s">
        <v>823</v>
      </c>
      <c r="G1140" s="1" t="s">
        <v>1760</v>
      </c>
      <c r="H1140" s="437">
        <v>10</v>
      </c>
    </row>
    <row r="1141" spans="4:12" ht="20.149999999999999" customHeight="1">
      <c r="D1141" s="1" t="s">
        <v>216</v>
      </c>
      <c r="E1141" s="90" t="s">
        <v>831</v>
      </c>
      <c r="F1141" s="49">
        <v>16.77</v>
      </c>
      <c r="G1141" s="1" t="s">
        <v>1772</v>
      </c>
      <c r="H1141" s="437">
        <v>20</v>
      </c>
    </row>
    <row r="1142" spans="4:12" ht="20.149999999999999" customHeight="1">
      <c r="D1142" s="1" t="s">
        <v>152</v>
      </c>
      <c r="E1142" s="511" t="s">
        <v>812</v>
      </c>
      <c r="F1142" s="55">
        <v>10</v>
      </c>
      <c r="G1142" s="1" t="s">
        <v>1714</v>
      </c>
    </row>
    <row r="1143" spans="4:12" ht="20.149999999999999" customHeight="1">
      <c r="D1143" s="1" t="s">
        <v>286</v>
      </c>
      <c r="E1143" s="511" t="s">
        <v>886</v>
      </c>
      <c r="F1143" s="46"/>
      <c r="G1143" s="1" t="s">
        <v>1714</v>
      </c>
      <c r="H1143" s="437">
        <v>10</v>
      </c>
    </row>
    <row r="1144" spans="4:12" ht="20.149999999999999" customHeight="1">
      <c r="D1144" s="1" t="s">
        <v>92</v>
      </c>
      <c r="E1144" s="511" t="s">
        <v>843</v>
      </c>
      <c r="G1144" s="1" t="s">
        <v>1815</v>
      </c>
      <c r="H1144" s="675">
        <v>67.5</v>
      </c>
    </row>
    <row r="1145" spans="4:12" ht="20.149999999999999" customHeight="1">
      <c r="D1145" s="1" t="s">
        <v>92</v>
      </c>
      <c r="E1145" s="511" t="s">
        <v>843</v>
      </c>
      <c r="G1145" s="1" t="s">
        <v>1714</v>
      </c>
      <c r="H1145" s="437">
        <v>10</v>
      </c>
    </row>
    <row r="1146" spans="4:12" ht="20.149999999999999" customHeight="1">
      <c r="D1146" s="1" t="s">
        <v>739</v>
      </c>
      <c r="E1146" s="90" t="s">
        <v>810</v>
      </c>
      <c r="F1146" s="55">
        <v>11.5</v>
      </c>
      <c r="H1146" s="437">
        <f>27-F1146</f>
        <v>15.5</v>
      </c>
      <c r="L1146" s="437"/>
    </row>
    <row r="1147" spans="4:12" ht="20.149999999999999" customHeight="1">
      <c r="D1147" s="1">
        <v>1</v>
      </c>
      <c r="E1147" s="90" t="s">
        <v>830</v>
      </c>
      <c r="G1147" s="1" t="s">
        <v>1815</v>
      </c>
      <c r="H1147" s="676">
        <v>64.599999999999994</v>
      </c>
    </row>
    <row r="1148" spans="4:12" ht="20.149999999999999" customHeight="1">
      <c r="D1148" s="124" t="s">
        <v>86</v>
      </c>
      <c r="E1148" s="578" t="s">
        <v>1070</v>
      </c>
      <c r="G1148" s="1" t="s">
        <v>1815</v>
      </c>
      <c r="H1148" s="679">
        <v>262.85000000000002</v>
      </c>
    </row>
    <row r="1149" spans="4:12" ht="20.149999999999999" customHeight="1">
      <c r="D1149" s="1" t="s">
        <v>24</v>
      </c>
      <c r="E1149" s="65" t="s">
        <v>957</v>
      </c>
      <c r="G1149" s="1" t="s">
        <v>1815</v>
      </c>
      <c r="H1149" s="675">
        <v>149.69</v>
      </c>
    </row>
    <row r="1150" spans="4:12" ht="20.149999999999999" customHeight="1">
      <c r="D1150" s="1" t="s">
        <v>248</v>
      </c>
      <c r="E1150" s="511" t="s">
        <v>1119</v>
      </c>
      <c r="G1150" s="1" t="s">
        <v>1815</v>
      </c>
      <c r="H1150" s="505">
        <v>253.05</v>
      </c>
    </row>
    <row r="1151" spans="4:12" ht="20.149999999999999" customHeight="1">
      <c r="D1151" s="1" t="s">
        <v>27</v>
      </c>
      <c r="E1151" s="124" t="s">
        <v>825</v>
      </c>
      <c r="G1151" s="1" t="s">
        <v>1815</v>
      </c>
      <c r="H1151" s="675">
        <v>53.46</v>
      </c>
    </row>
    <row r="1152" spans="4:12" ht="20.149999999999999" customHeight="1">
      <c r="D1152" s="124" t="s">
        <v>334</v>
      </c>
      <c r="E1152" s="663" t="s">
        <v>881</v>
      </c>
      <c r="G1152" s="1" t="s">
        <v>1815</v>
      </c>
      <c r="H1152" s="679">
        <v>38.31</v>
      </c>
    </row>
    <row r="1153" spans="2:9" ht="20.149999999999999" customHeight="1">
      <c r="D1153" s="621" t="s">
        <v>157</v>
      </c>
      <c r="E1153" s="644" t="s">
        <v>805</v>
      </c>
      <c r="F1153" s="49">
        <v>-10</v>
      </c>
      <c r="G1153" s="1" t="s">
        <v>1712</v>
      </c>
    </row>
    <row r="1154" spans="2:9" ht="20.149999999999999" customHeight="1">
      <c r="D1154" s="621" t="s">
        <v>130</v>
      </c>
      <c r="E1154" s="621" t="s">
        <v>806</v>
      </c>
      <c r="F1154" s="49">
        <v>-10</v>
      </c>
      <c r="G1154" s="1" t="s">
        <v>1712</v>
      </c>
    </row>
    <row r="1155" spans="2:9" ht="20.149999999999999" customHeight="1">
      <c r="D1155" s="621" t="s">
        <v>241</v>
      </c>
      <c r="E1155" s="644" t="s">
        <v>807</v>
      </c>
      <c r="F1155" s="49">
        <v>-10</v>
      </c>
      <c r="G1155" s="1" t="s">
        <v>1712</v>
      </c>
    </row>
    <row r="1157" spans="2:9" ht="20.149999999999999" customHeight="1">
      <c r="E1157" s="67" t="s">
        <v>1889</v>
      </c>
      <c r="F1157" s="49">
        <f>+SUM(F1089:F1155)</f>
        <v>133.34</v>
      </c>
      <c r="H1157" s="437">
        <f>SUM(H1123:H1155)</f>
        <v>1017.73</v>
      </c>
    </row>
    <row r="1158" spans="2:9" ht="20.149999999999999" customHeight="1">
      <c r="E1158" s="67" t="s">
        <v>1761</v>
      </c>
      <c r="F1158" s="49">
        <v>133.07</v>
      </c>
      <c r="H1158" s="437">
        <v>1017.73</v>
      </c>
    </row>
    <row r="1159" spans="2:9" ht="20.149999999999999" customHeight="1">
      <c r="E1159" s="478" t="s">
        <v>1921</v>
      </c>
      <c r="F1159" s="438">
        <f>F1158-F1157</f>
        <v>-0.27000000000001023</v>
      </c>
      <c r="G1159" s="477"/>
      <c r="H1159" s="507">
        <f>H1158-H1157</f>
        <v>0</v>
      </c>
    </row>
    <row r="1163" spans="2:9" ht="20.149999999999999" customHeight="1">
      <c r="B1163" s="1317" t="s">
        <v>1872</v>
      </c>
      <c r="C1163" s="1317"/>
      <c r="D1163" s="1317"/>
    </row>
    <row r="1164" spans="2:9" ht="20.149999999999999" customHeight="1">
      <c r="B1164" s="593" t="s">
        <v>1873</v>
      </c>
      <c r="C1164" s="742"/>
      <c r="D1164" s="591" t="s">
        <v>1874</v>
      </c>
      <c r="E1164" s="581" t="s">
        <v>1693</v>
      </c>
      <c r="F1164" s="671">
        <v>133.07</v>
      </c>
      <c r="G1164" s="583"/>
      <c r="H1164" s="671"/>
      <c r="I1164" s="584"/>
    </row>
    <row r="1165" spans="2:9" ht="20.149999999999999" customHeight="1">
      <c r="B1165" s="595">
        <v>1</v>
      </c>
      <c r="C1165" s="743"/>
      <c r="D1165" s="592"/>
      <c r="E1165" s="585" t="s">
        <v>1694</v>
      </c>
      <c r="F1165" s="437">
        <f>1.5*B1165</f>
        <v>1.5</v>
      </c>
      <c r="H1165" s="437">
        <f>1.5*D1165</f>
        <v>0</v>
      </c>
      <c r="I1165" s="586"/>
    </row>
    <row r="1166" spans="2:9" ht="20.149999999999999" customHeight="1">
      <c r="B1166" s="595"/>
      <c r="C1166" s="743"/>
      <c r="D1166" s="592"/>
      <c r="E1166" s="585" t="s">
        <v>1695</v>
      </c>
      <c r="F1166" s="437">
        <f>1*B1166</f>
        <v>0</v>
      </c>
      <c r="H1166" s="437">
        <f>1*D1166</f>
        <v>0</v>
      </c>
      <c r="I1166" s="586"/>
    </row>
    <row r="1167" spans="2:9" ht="20.149999999999999" customHeight="1">
      <c r="B1167" s="595">
        <v>1</v>
      </c>
      <c r="C1167" s="743"/>
      <c r="D1167" s="592"/>
      <c r="E1167" s="585" t="s">
        <v>1696</v>
      </c>
      <c r="F1167" s="437">
        <f>1*B1167</f>
        <v>1</v>
      </c>
      <c r="H1167" s="437">
        <f>1*D1167</f>
        <v>0</v>
      </c>
      <c r="I1167" s="586"/>
    </row>
    <row r="1168" spans="2:9" ht="20.149999999999999" customHeight="1">
      <c r="B1168" s="595"/>
      <c r="C1168" s="743"/>
      <c r="D1168" s="592"/>
      <c r="E1168" s="585" t="s">
        <v>1697</v>
      </c>
      <c r="F1168" s="437">
        <f>1*B1168</f>
        <v>0</v>
      </c>
      <c r="H1168" s="437">
        <f>1*D1168</f>
        <v>0</v>
      </c>
      <c r="I1168" s="586"/>
    </row>
    <row r="1169" spans="2:11" ht="20.149999999999999" customHeight="1">
      <c r="B1169" s="595"/>
      <c r="C1169" s="743"/>
      <c r="D1169" s="592"/>
      <c r="E1169" s="585" t="s">
        <v>1698</v>
      </c>
      <c r="F1169" s="437">
        <f>5*B1169</f>
        <v>0</v>
      </c>
      <c r="H1169" s="437">
        <f>5*D1169</f>
        <v>0</v>
      </c>
      <c r="I1169" s="586"/>
    </row>
    <row r="1170" spans="2:11" ht="20.149999999999999" customHeight="1">
      <c r="B1170" s="595"/>
      <c r="C1170" s="743"/>
      <c r="D1170" s="592"/>
      <c r="E1170" s="585" t="s">
        <v>1699</v>
      </c>
      <c r="F1170" s="437"/>
      <c r="I1170" s="586"/>
    </row>
    <row r="1171" spans="2:11" ht="20.149999999999999" customHeight="1">
      <c r="B1171" s="595">
        <v>2</v>
      </c>
      <c r="C1171" s="743"/>
      <c r="D1171" s="592">
        <v>3</v>
      </c>
      <c r="E1171" s="585" t="s">
        <v>1700</v>
      </c>
      <c r="F1171" s="437">
        <f>2*B1171</f>
        <v>4</v>
      </c>
      <c r="H1171" s="437">
        <f>2*D1171</f>
        <v>6</v>
      </c>
      <c r="I1171" s="586"/>
    </row>
    <row r="1172" spans="2:11" ht="20.149999999999999" customHeight="1">
      <c r="B1172" s="595"/>
      <c r="C1172" s="743"/>
      <c r="D1172" s="592"/>
      <c r="E1172" s="585" t="s">
        <v>1701</v>
      </c>
      <c r="F1172" s="437">
        <f t="shared" ref="F1172:F1176" si="6">2*B1172</f>
        <v>0</v>
      </c>
      <c r="H1172" s="437">
        <f>1*D1172</f>
        <v>0</v>
      </c>
      <c r="I1172" s="586"/>
    </row>
    <row r="1173" spans="2:11" ht="20.149999999999999" customHeight="1">
      <c r="B1173" s="595"/>
      <c r="C1173" s="743"/>
      <c r="D1173" s="592"/>
      <c r="E1173" s="585" t="s">
        <v>1702</v>
      </c>
      <c r="F1173" s="437">
        <f t="shared" si="6"/>
        <v>0</v>
      </c>
      <c r="H1173" s="437">
        <f>5*D1173</f>
        <v>0</v>
      </c>
      <c r="I1173" s="586"/>
    </row>
    <row r="1174" spans="2:11" ht="20.149999999999999" customHeight="1">
      <c r="B1174" s="595"/>
      <c r="C1174" s="743"/>
      <c r="D1174" s="592"/>
      <c r="E1174" s="585" t="s">
        <v>1702</v>
      </c>
      <c r="F1174" s="437">
        <f t="shared" si="6"/>
        <v>0</v>
      </c>
      <c r="H1174" s="437">
        <f>5*D1174</f>
        <v>0</v>
      </c>
      <c r="I1174" s="586"/>
    </row>
    <row r="1175" spans="2:11" ht="20.149999999999999" customHeight="1">
      <c r="B1175" s="595"/>
      <c r="C1175" s="743"/>
      <c r="D1175" s="592"/>
      <c r="E1175" s="585" t="s">
        <v>1702</v>
      </c>
      <c r="F1175" s="437">
        <f t="shared" si="6"/>
        <v>0</v>
      </c>
      <c r="H1175" s="437">
        <f>5*D1175</f>
        <v>0</v>
      </c>
      <c r="I1175" s="586"/>
    </row>
    <row r="1176" spans="2:11" ht="20.149999999999999" customHeight="1">
      <c r="B1176" s="595"/>
      <c r="C1176" s="743"/>
      <c r="D1176" s="592"/>
      <c r="E1176" s="585" t="s">
        <v>1703</v>
      </c>
      <c r="F1176" s="437">
        <f t="shared" si="6"/>
        <v>0</v>
      </c>
      <c r="H1176" s="437">
        <f>5*D1176</f>
        <v>0</v>
      </c>
      <c r="I1176" s="586"/>
    </row>
    <row r="1177" spans="2:11" ht="20.149999999999999" customHeight="1">
      <c r="B1177" s="597"/>
      <c r="C1177" s="744"/>
      <c r="D1177" s="604"/>
      <c r="E1177" s="587" t="s">
        <v>1704</v>
      </c>
      <c r="F1177" s="672">
        <v>-40</v>
      </c>
      <c r="G1177" s="589"/>
      <c r="H1177" s="672">
        <f>5*D1177</f>
        <v>0</v>
      </c>
      <c r="I1177" s="590"/>
    </row>
    <row r="1178" spans="2:11" ht="20.149999999999999" customHeight="1">
      <c r="B1178" s="705"/>
      <c r="C1178" s="705"/>
      <c r="D1178" s="706"/>
      <c r="E1178" s="707"/>
      <c r="F1178" s="437"/>
    </row>
    <row r="1179" spans="2:11" ht="20.149999999999999" customHeight="1">
      <c r="D1179" s="621" t="s">
        <v>208</v>
      </c>
      <c r="E1179" s="621" t="s">
        <v>777</v>
      </c>
      <c r="F1179" s="49">
        <v>-10</v>
      </c>
      <c r="G1179" s="227" t="s">
        <v>1712</v>
      </c>
      <c r="H1179" s="497"/>
      <c r="J1179" s="49"/>
    </row>
    <row r="1180" spans="2:11" ht="20.149999999999999" customHeight="1">
      <c r="D1180" s="621" t="s">
        <v>724</v>
      </c>
      <c r="E1180" s="621" t="s">
        <v>808</v>
      </c>
      <c r="G1180" s="227" t="s">
        <v>1712</v>
      </c>
      <c r="H1180" s="497"/>
      <c r="I1180" s="49">
        <v>-10</v>
      </c>
      <c r="J1180" s="49"/>
      <c r="K1180" s="529"/>
    </row>
    <row r="1181" spans="2:11" ht="20.149999999999999" customHeight="1">
      <c r="D1181" s="124" t="s">
        <v>104</v>
      </c>
      <c r="E1181" s="663" t="s">
        <v>1037</v>
      </c>
      <c r="G1181" s="227" t="s">
        <v>1821</v>
      </c>
      <c r="H1181" s="677">
        <v>245.91</v>
      </c>
      <c r="J1181" s="49"/>
      <c r="K1181" s="124"/>
    </row>
    <row r="1182" spans="2:11" ht="20.149999999999999" customHeight="1">
      <c r="D1182" s="621">
        <v>30</v>
      </c>
      <c r="E1182" s="621" t="s">
        <v>813</v>
      </c>
      <c r="F1182" s="49">
        <v>-10</v>
      </c>
      <c r="G1182" s="227" t="s">
        <v>1712</v>
      </c>
      <c r="H1182" s="497"/>
      <c r="J1182" s="49"/>
      <c r="K1182" s="663"/>
    </row>
    <row r="1183" spans="2:11" ht="20.149999999999999" customHeight="1">
      <c r="D1183" s="621" t="s">
        <v>98</v>
      </c>
      <c r="E1183" s="621" t="s">
        <v>814</v>
      </c>
      <c r="G1183" s="227" t="s">
        <v>1712</v>
      </c>
      <c r="H1183" s="497"/>
      <c r="I1183" s="49">
        <v>-10</v>
      </c>
      <c r="J1183" s="49"/>
      <c r="K1183" s="617"/>
    </row>
    <row r="1184" spans="2:11" ht="20.149999999999999" customHeight="1">
      <c r="D1184" s="621" t="s">
        <v>817</v>
      </c>
      <c r="E1184" s="621" t="s">
        <v>818</v>
      </c>
      <c r="G1184" s="227" t="s">
        <v>1712</v>
      </c>
      <c r="H1184" s="497"/>
      <c r="I1184" s="49">
        <v>-10</v>
      </c>
      <c r="J1184" s="49"/>
      <c r="K1184" s="617"/>
    </row>
    <row r="1185" spans="4:11" ht="20.149999999999999" customHeight="1">
      <c r="D1185" s="621" t="s">
        <v>45</v>
      </c>
      <c r="E1185" s="621" t="s">
        <v>816</v>
      </c>
      <c r="F1185" s="49">
        <v>-8</v>
      </c>
      <c r="G1185" s="227" t="s">
        <v>1739</v>
      </c>
      <c r="H1185" s="497"/>
      <c r="J1185" s="49"/>
      <c r="K1185" s="124"/>
    </row>
    <row r="1186" spans="4:11" ht="20.149999999999999" customHeight="1">
      <c r="D1186" s="124" t="s">
        <v>61</v>
      </c>
      <c r="E1186" s="529" t="s">
        <v>1147</v>
      </c>
      <c r="G1186" s="227" t="s">
        <v>1922</v>
      </c>
      <c r="H1186" s="497">
        <v>62.1</v>
      </c>
      <c r="J1186" s="49"/>
      <c r="K1186" s="529"/>
    </row>
    <row r="1187" spans="4:11" ht="20.149999999999999" customHeight="1">
      <c r="D1187" s="124" t="s">
        <v>61</v>
      </c>
      <c r="E1187" s="529" t="s">
        <v>1147</v>
      </c>
      <c r="G1187" s="227" t="s">
        <v>1923</v>
      </c>
      <c r="H1187" s="497"/>
      <c r="I1187" s="49">
        <v>-62.1</v>
      </c>
      <c r="J1187" s="49"/>
      <c r="K1187" s="614"/>
    </row>
    <row r="1188" spans="4:11" ht="20.149999999999999" customHeight="1">
      <c r="D1188" s="621" t="s">
        <v>90</v>
      </c>
      <c r="E1188" s="644" t="s">
        <v>820</v>
      </c>
      <c r="G1188" s="227" t="s">
        <v>1712</v>
      </c>
      <c r="H1188" s="497"/>
      <c r="I1188" s="49">
        <v>-10</v>
      </c>
      <c r="J1188" s="49"/>
      <c r="K1188" s="578"/>
    </row>
    <row r="1189" spans="4:11" ht="20.149999999999999" customHeight="1">
      <c r="D1189" s="621" t="s">
        <v>140</v>
      </c>
      <c r="E1189" s="621" t="s">
        <v>821</v>
      </c>
      <c r="G1189" s="227" t="s">
        <v>1913</v>
      </c>
      <c r="H1189" s="497"/>
      <c r="I1189" s="49">
        <v>-6</v>
      </c>
      <c r="J1189" s="49"/>
      <c r="K1189" s="124"/>
    </row>
    <row r="1190" spans="4:11" ht="20.149999999999999" customHeight="1">
      <c r="D1190" s="621" t="s">
        <v>487</v>
      </c>
      <c r="E1190" s="621" t="s">
        <v>822</v>
      </c>
      <c r="G1190" s="227" t="s">
        <v>1712</v>
      </c>
      <c r="H1190" s="497"/>
      <c r="I1190" s="49">
        <v>-10</v>
      </c>
      <c r="J1190" s="49"/>
      <c r="K1190" s="124"/>
    </row>
    <row r="1191" spans="4:11" ht="20.149999999999999" customHeight="1">
      <c r="D1191" s="621" t="s">
        <v>86</v>
      </c>
      <c r="E1191" s="660" t="s">
        <v>823</v>
      </c>
      <c r="G1191" s="227" t="s">
        <v>1708</v>
      </c>
      <c r="H1191" s="497"/>
      <c r="I1191" s="49">
        <v>-10</v>
      </c>
      <c r="J1191" s="49"/>
      <c r="K1191" s="575"/>
    </row>
    <row r="1192" spans="4:11" ht="20.149999999999999" customHeight="1">
      <c r="D1192" s="124" t="s">
        <v>48</v>
      </c>
      <c r="E1192" s="663" t="s">
        <v>829</v>
      </c>
      <c r="G1192" s="227" t="s">
        <v>67</v>
      </c>
      <c r="H1192" s="497">
        <v>22.95</v>
      </c>
      <c r="J1192" s="49"/>
      <c r="K1192" s="124"/>
    </row>
    <row r="1193" spans="4:11" ht="20.149999999999999" customHeight="1">
      <c r="D1193" s="621" t="s">
        <v>122</v>
      </c>
      <c r="E1193" s="575" t="s">
        <v>824</v>
      </c>
      <c r="G1193" s="227" t="s">
        <v>1712</v>
      </c>
      <c r="H1193" s="497"/>
      <c r="I1193" s="49">
        <v>-10</v>
      </c>
      <c r="J1193" s="49"/>
      <c r="K1193" s="662"/>
    </row>
    <row r="1194" spans="4:11" ht="20.149999999999999" customHeight="1">
      <c r="D1194" s="124" t="s">
        <v>280</v>
      </c>
      <c r="E1194" s="124" t="s">
        <v>844</v>
      </c>
      <c r="G1194" s="227" t="s">
        <v>22</v>
      </c>
      <c r="H1194" s="497">
        <v>97.12</v>
      </c>
      <c r="J1194" s="49"/>
      <c r="K1194" s="124"/>
    </row>
    <row r="1195" spans="4:11" ht="20.149999999999999" customHeight="1">
      <c r="D1195" s="621" t="s">
        <v>82</v>
      </c>
      <c r="E1195" s="621" t="s">
        <v>825</v>
      </c>
      <c r="F1195" s="49">
        <v>-10</v>
      </c>
      <c r="G1195" s="227" t="s">
        <v>1712</v>
      </c>
      <c r="H1195" s="497"/>
      <c r="J1195" s="49"/>
      <c r="K1195" s="529"/>
    </row>
    <row r="1196" spans="4:11" ht="20.149999999999999" customHeight="1">
      <c r="D1196" s="124" t="s">
        <v>302</v>
      </c>
      <c r="E1196" s="617" t="s">
        <v>846</v>
      </c>
      <c r="G1196" s="227" t="s">
        <v>1821</v>
      </c>
      <c r="H1196" s="497">
        <v>38.61</v>
      </c>
      <c r="J1196" s="49"/>
      <c r="K1196" s="621"/>
    </row>
    <row r="1197" spans="4:11" ht="20.149999999999999" customHeight="1">
      <c r="D1197" s="1" t="s">
        <v>1072</v>
      </c>
      <c r="E1197" s="124" t="s">
        <v>1723</v>
      </c>
      <c r="G1197" s="227" t="s">
        <v>1924</v>
      </c>
      <c r="H1197" s="497"/>
      <c r="I1197" s="49">
        <v>-25</v>
      </c>
      <c r="J1197" s="49"/>
      <c r="K1197" s="621"/>
    </row>
    <row r="1198" spans="4:11" ht="20.149999999999999" customHeight="1">
      <c r="D1198" s="124" t="s">
        <v>157</v>
      </c>
      <c r="E1198" s="617" t="s">
        <v>796</v>
      </c>
      <c r="G1198" s="227" t="s">
        <v>1825</v>
      </c>
      <c r="H1198" s="497">
        <v>34.75</v>
      </c>
      <c r="J1198" s="49"/>
      <c r="K1198" s="638"/>
    </row>
    <row r="1199" spans="4:11" ht="20.149999999999999" customHeight="1">
      <c r="D1199" s="124" t="s">
        <v>90</v>
      </c>
      <c r="E1199" s="697" t="s">
        <v>903</v>
      </c>
      <c r="F1199" s="49">
        <v>70</v>
      </c>
      <c r="G1199" s="227" t="s">
        <v>38</v>
      </c>
      <c r="H1199" s="497"/>
      <c r="J1199" s="49"/>
      <c r="K1199" s="621"/>
    </row>
    <row r="1200" spans="4:11" ht="20.149999999999999" customHeight="1">
      <c r="D1200" s="124" t="s">
        <v>130</v>
      </c>
      <c r="E1200" s="124" t="s">
        <v>851</v>
      </c>
      <c r="G1200" s="227" t="s">
        <v>142</v>
      </c>
      <c r="H1200" s="497">
        <v>35.1</v>
      </c>
      <c r="J1200" s="49"/>
      <c r="K1200" s="124"/>
    </row>
    <row r="1201" spans="4:10" ht="20.149999999999999" customHeight="1">
      <c r="D1201" s="124" t="s">
        <v>772</v>
      </c>
      <c r="E1201" s="617" t="s">
        <v>1925</v>
      </c>
      <c r="G1201" s="227" t="s">
        <v>142</v>
      </c>
      <c r="H1201" s="497">
        <v>374.92</v>
      </c>
      <c r="J1201" s="49"/>
    </row>
    <row r="1202" spans="4:10" ht="20.149999999999999" customHeight="1">
      <c r="D1202" s="621" t="s">
        <v>326</v>
      </c>
      <c r="E1202" s="638" t="s">
        <v>826</v>
      </c>
      <c r="G1202" s="227" t="s">
        <v>1712</v>
      </c>
      <c r="H1202" s="497"/>
      <c r="I1202" s="49">
        <v>-8</v>
      </c>
      <c r="J1202" s="49"/>
    </row>
    <row r="1203" spans="4:10" ht="20.149999999999999" customHeight="1">
      <c r="D1203" s="621" t="s">
        <v>24</v>
      </c>
      <c r="E1203" s="621" t="s">
        <v>688</v>
      </c>
      <c r="F1203" s="49">
        <v>-10</v>
      </c>
      <c r="G1203" s="227" t="s">
        <v>1712</v>
      </c>
      <c r="H1203" s="497"/>
      <c r="J1203" s="49"/>
    </row>
    <row r="1204" spans="4:10" ht="20.149999999999999" customHeight="1">
      <c r="D1204" s="621" t="s">
        <v>216</v>
      </c>
      <c r="E1204" s="621" t="s">
        <v>831</v>
      </c>
      <c r="F1204" s="49">
        <v>-10</v>
      </c>
      <c r="G1204" s="227" t="s">
        <v>1712</v>
      </c>
      <c r="H1204" s="497"/>
      <c r="J1204" s="49"/>
    </row>
    <row r="1205" spans="4:10" ht="20.149999999999999" customHeight="1">
      <c r="D1205" s="124" t="s">
        <v>238</v>
      </c>
      <c r="E1205" s="529" t="s">
        <v>774</v>
      </c>
      <c r="G1205" s="1" t="s">
        <v>1739</v>
      </c>
      <c r="H1205" s="497"/>
      <c r="I1205" s="49">
        <v>-6</v>
      </c>
      <c r="J1205" s="49"/>
    </row>
    <row r="1206" spans="4:10" ht="20.149999999999999" customHeight="1">
      <c r="D1206" s="1">
        <v>1</v>
      </c>
      <c r="E1206" s="124" t="s">
        <v>830</v>
      </c>
      <c r="G1206" s="227" t="s">
        <v>1712</v>
      </c>
      <c r="H1206" s="497"/>
      <c r="I1206" s="49">
        <v>-10</v>
      </c>
      <c r="J1206" s="49"/>
    </row>
    <row r="1207" spans="4:10" ht="20.149999999999999" customHeight="1">
      <c r="D1207" s="621" t="s">
        <v>122</v>
      </c>
      <c r="E1207" s="575" t="s">
        <v>824</v>
      </c>
      <c r="G1207" s="227" t="s">
        <v>894</v>
      </c>
      <c r="H1207" s="497">
        <v>41</v>
      </c>
      <c r="J1207" s="49"/>
    </row>
    <row r="1208" spans="4:10" ht="20.149999999999999" customHeight="1">
      <c r="D1208" s="124" t="s">
        <v>95</v>
      </c>
      <c r="E1208" s="662" t="s">
        <v>916</v>
      </c>
      <c r="F1208" s="49">
        <v>10</v>
      </c>
      <c r="G1208" s="227" t="s">
        <v>1714</v>
      </c>
      <c r="H1208" s="497"/>
      <c r="J1208" s="49"/>
    </row>
    <row r="1209" spans="4:10" ht="20.149999999999999" customHeight="1">
      <c r="D1209" s="124" t="s">
        <v>302</v>
      </c>
      <c r="E1209" s="617" t="s">
        <v>846</v>
      </c>
      <c r="G1209" s="227" t="s">
        <v>1714</v>
      </c>
      <c r="H1209" s="497">
        <v>10</v>
      </c>
      <c r="J1209" s="49"/>
    </row>
    <row r="1210" spans="4:10" ht="20.149999999999999" customHeight="1">
      <c r="D1210" s="124" t="s">
        <v>241</v>
      </c>
      <c r="E1210" s="124" t="s">
        <v>834</v>
      </c>
      <c r="G1210" s="227" t="s">
        <v>1714</v>
      </c>
      <c r="H1210" s="497">
        <v>39.840000000000003</v>
      </c>
      <c r="J1210" s="49"/>
    </row>
    <row r="1211" spans="4:10" ht="20.149999999999999" customHeight="1">
      <c r="D1211" s="621" t="s">
        <v>79</v>
      </c>
      <c r="E1211" s="614" t="s">
        <v>249</v>
      </c>
      <c r="G1211" s="227" t="s">
        <v>1821</v>
      </c>
      <c r="H1211" s="497">
        <v>31.19</v>
      </c>
      <c r="J1211" s="49"/>
    </row>
    <row r="1212" spans="4:10" ht="20.149999999999999" customHeight="1">
      <c r="D1212" s="124" t="s">
        <v>98</v>
      </c>
      <c r="E1212" s="529" t="s">
        <v>863</v>
      </c>
      <c r="G1212" s="227" t="s">
        <v>1760</v>
      </c>
      <c r="H1212" s="497">
        <v>10</v>
      </c>
      <c r="J1212" s="49"/>
    </row>
    <row r="1213" spans="4:10" ht="20.149999999999999" customHeight="1">
      <c r="D1213" s="124">
        <v>1</v>
      </c>
      <c r="E1213" s="614" t="s">
        <v>892</v>
      </c>
      <c r="G1213" s="227" t="s">
        <v>1821</v>
      </c>
      <c r="H1213" s="497">
        <v>93.56</v>
      </c>
      <c r="J1213" s="49"/>
    </row>
    <row r="1214" spans="4:10" ht="20.149999999999999" customHeight="1">
      <c r="D1214" s="621" t="s">
        <v>696</v>
      </c>
      <c r="E1214" s="614" t="s">
        <v>911</v>
      </c>
      <c r="G1214" s="227" t="s">
        <v>1821</v>
      </c>
      <c r="H1214" s="497">
        <v>134</v>
      </c>
      <c r="J1214" s="49"/>
    </row>
    <row r="1215" spans="4:10" ht="20.149999999999999" customHeight="1">
      <c r="D1215" s="621" t="s">
        <v>817</v>
      </c>
      <c r="E1215" s="575" t="s">
        <v>865</v>
      </c>
      <c r="G1215" s="227" t="s">
        <v>22</v>
      </c>
      <c r="H1215" s="497">
        <v>26.73</v>
      </c>
      <c r="J1215" s="49"/>
    </row>
    <row r="1216" spans="4:10" ht="20.149999999999999" customHeight="1">
      <c r="D1216" s="621" t="s">
        <v>79</v>
      </c>
      <c r="E1216" s="614" t="s">
        <v>249</v>
      </c>
      <c r="G1216" s="227" t="s">
        <v>1714</v>
      </c>
      <c r="H1216" s="497">
        <v>10</v>
      </c>
      <c r="J1216" s="49"/>
    </row>
    <row r="1217" spans="4:10" ht="20.149999999999999" customHeight="1">
      <c r="D1217" s="124" t="s">
        <v>82</v>
      </c>
      <c r="E1217" s="529" t="s">
        <v>1009</v>
      </c>
      <c r="G1217" s="227" t="s">
        <v>1751</v>
      </c>
      <c r="H1217" s="497">
        <v>211.45</v>
      </c>
      <c r="J1217" s="49"/>
    </row>
    <row r="1218" spans="4:10" ht="20.149999999999999" customHeight="1">
      <c r="D1218" s="124" t="s">
        <v>24</v>
      </c>
      <c r="E1218" s="124" t="s">
        <v>957</v>
      </c>
      <c r="G1218" s="227" t="s">
        <v>1714</v>
      </c>
      <c r="H1218" s="497">
        <v>10</v>
      </c>
      <c r="J1218" s="49"/>
    </row>
    <row r="1219" spans="4:10" ht="20.149999999999999" customHeight="1">
      <c r="D1219" s="124" t="s">
        <v>27</v>
      </c>
      <c r="E1219" s="124" t="s">
        <v>825</v>
      </c>
      <c r="F1219" s="49">
        <v>10</v>
      </c>
      <c r="G1219" s="227" t="s">
        <v>1714</v>
      </c>
      <c r="H1219" s="497"/>
      <c r="J1219" s="49"/>
    </row>
    <row r="1220" spans="4:10" ht="20.149999999999999" customHeight="1">
      <c r="D1220" s="621" t="s">
        <v>219</v>
      </c>
      <c r="E1220" s="575" t="s">
        <v>1069</v>
      </c>
      <c r="G1220" s="227" t="s">
        <v>1815</v>
      </c>
      <c r="H1220" s="497">
        <v>439</v>
      </c>
      <c r="J1220" s="49"/>
    </row>
    <row r="1221" spans="4:10" ht="20.149999999999999" customHeight="1">
      <c r="D1221" s="621" t="s">
        <v>73</v>
      </c>
      <c r="E1221" s="575" t="s">
        <v>805</v>
      </c>
      <c r="G1221" s="227" t="s">
        <v>1815</v>
      </c>
      <c r="H1221" s="497">
        <v>26.73</v>
      </c>
      <c r="J1221" s="49"/>
    </row>
    <row r="1222" spans="4:10" ht="20.149999999999999" customHeight="1">
      <c r="D1222" s="621" t="s">
        <v>230</v>
      </c>
      <c r="E1222" s="575" t="s">
        <v>833</v>
      </c>
      <c r="G1222" s="227" t="s">
        <v>22</v>
      </c>
      <c r="H1222" s="497">
        <v>36</v>
      </c>
      <c r="J1222" s="49"/>
    </row>
    <row r="1223" spans="4:10" ht="20.149999999999999" customHeight="1">
      <c r="D1223" s="124" t="s">
        <v>157</v>
      </c>
      <c r="E1223" s="578" t="s">
        <v>688</v>
      </c>
      <c r="G1223" s="227" t="s">
        <v>1815</v>
      </c>
      <c r="H1223" s="131">
        <v>29.84</v>
      </c>
      <c r="J1223" s="49"/>
    </row>
    <row r="1224" spans="4:10" ht="20.149999999999999" customHeight="1">
      <c r="D1224" s="621" t="s">
        <v>1926</v>
      </c>
      <c r="E1224" s="575" t="s">
        <v>837</v>
      </c>
      <c r="G1224" s="227" t="s">
        <v>1815</v>
      </c>
      <c r="H1224" s="629">
        <v>55.24</v>
      </c>
      <c r="J1224" s="49"/>
    </row>
    <row r="1225" spans="4:10" ht="20.149999999999999" customHeight="1">
      <c r="D1225" s="124" t="s">
        <v>163</v>
      </c>
      <c r="E1225" s="124" t="s">
        <v>125</v>
      </c>
      <c r="G1225" s="227" t="s">
        <v>1815</v>
      </c>
      <c r="H1225" s="131">
        <v>346.5</v>
      </c>
      <c r="J1225" s="49"/>
    </row>
    <row r="1226" spans="4:10" ht="20.149999999999999" customHeight="1">
      <c r="D1226" s="124" t="s">
        <v>130</v>
      </c>
      <c r="E1226" s="124" t="s">
        <v>851</v>
      </c>
      <c r="F1226" s="49">
        <v>10</v>
      </c>
      <c r="G1226" s="227" t="s">
        <v>1714</v>
      </c>
      <c r="H1226" s="629"/>
      <c r="J1226" s="49"/>
    </row>
    <row r="1227" spans="4:10" ht="20.149999999999999" customHeight="1">
      <c r="D1227" s="124" t="s">
        <v>154</v>
      </c>
      <c r="E1227" s="137" t="s">
        <v>1039</v>
      </c>
      <c r="G1227" s="1" t="s">
        <v>22</v>
      </c>
      <c r="H1227" s="437">
        <v>288.68</v>
      </c>
      <c r="J1227" s="49"/>
    </row>
    <row r="1228" spans="4:10" ht="20.149999999999999" customHeight="1">
      <c r="D1228" s="621" t="s">
        <v>1926</v>
      </c>
      <c r="E1228" s="575" t="s">
        <v>837</v>
      </c>
      <c r="F1228" s="49">
        <v>20</v>
      </c>
      <c r="G1228" s="1" t="s">
        <v>1760</v>
      </c>
      <c r="J1228" s="49"/>
    </row>
    <row r="1229" spans="4:10" ht="20.149999999999999" customHeight="1">
      <c r="D1229" s="124" t="s">
        <v>163</v>
      </c>
      <c r="E1229" s="614" t="s">
        <v>249</v>
      </c>
      <c r="G1229" s="1" t="s">
        <v>22</v>
      </c>
      <c r="H1229" s="437">
        <v>31.19</v>
      </c>
      <c r="J1229" s="49"/>
    </row>
    <row r="1230" spans="4:10" ht="20.149999999999999" customHeight="1">
      <c r="D1230" s="1" t="s">
        <v>135</v>
      </c>
      <c r="E1230" s="571" t="s">
        <v>841</v>
      </c>
      <c r="G1230" s="1" t="s">
        <v>1815</v>
      </c>
      <c r="H1230" s="437">
        <v>26.73</v>
      </c>
      <c r="J1230" s="49"/>
    </row>
    <row r="1231" spans="4:10" ht="20.149999999999999" customHeight="1">
      <c r="D1231" s="124" t="s">
        <v>248</v>
      </c>
      <c r="E1231" s="614" t="s">
        <v>774</v>
      </c>
      <c r="G1231" s="1" t="s">
        <v>22</v>
      </c>
      <c r="H1231" s="437">
        <v>34.75</v>
      </c>
      <c r="J1231" s="49"/>
    </row>
    <row r="1232" spans="4:10" ht="20.149999999999999" customHeight="1">
      <c r="D1232" s="124" t="s">
        <v>817</v>
      </c>
      <c r="E1232" s="124" t="s">
        <v>934</v>
      </c>
      <c r="F1232" s="49">
        <v>40</v>
      </c>
      <c r="G1232" s="1" t="s">
        <v>1758</v>
      </c>
      <c r="J1232" s="49"/>
    </row>
    <row r="1233" spans="1:10" ht="20.149999999999999" customHeight="1">
      <c r="D1233" s="124"/>
      <c r="E1233" s="137"/>
      <c r="J1233" s="49"/>
    </row>
    <row r="1234" spans="1:10" ht="20.149999999999999" customHeight="1">
      <c r="E1234" s="67" t="s">
        <v>1889</v>
      </c>
      <c r="F1234" s="49">
        <f>SUM(F1164:F1233)</f>
        <v>201.57</v>
      </c>
      <c r="H1234" s="437">
        <f>SUM(H1165:H1231)</f>
        <v>2849.89</v>
      </c>
      <c r="I1234" s="49">
        <f>SUM(I1137:I1217)</f>
        <v>-187.1</v>
      </c>
    </row>
    <row r="1235" spans="1:10" ht="20.149999999999999" customHeight="1">
      <c r="E1235" s="67" t="s">
        <v>1761</v>
      </c>
      <c r="F1235" s="49">
        <v>201.72</v>
      </c>
      <c r="H1235" s="437">
        <v>2849.89</v>
      </c>
      <c r="I1235" s="49">
        <v>-187.1</v>
      </c>
    </row>
    <row r="1236" spans="1:10" ht="20.149999999999999" customHeight="1">
      <c r="A1236" s="441"/>
      <c r="B1236" s="441"/>
      <c r="C1236" s="441"/>
      <c r="D1236" s="477"/>
      <c r="E1236" s="478" t="s">
        <v>1901</v>
      </c>
      <c r="F1236" s="438">
        <f>F1235-F1234</f>
        <v>0.15000000000000568</v>
      </c>
      <c r="G1236" s="477"/>
      <c r="H1236" s="507">
        <f>H1235-H1234</f>
        <v>0</v>
      </c>
      <c r="I1236" s="438">
        <f>I1235-I1234</f>
        <v>0</v>
      </c>
    </row>
    <row r="1238" spans="1:10" ht="20.149999999999999" customHeight="1">
      <c r="B1238" s="1317" t="s">
        <v>1872</v>
      </c>
      <c r="C1238" s="1317"/>
      <c r="D1238" s="1317"/>
    </row>
    <row r="1239" spans="1:10" ht="20.149999999999999" customHeight="1">
      <c r="B1239" s="593" t="s">
        <v>1873</v>
      </c>
      <c r="C1239" s="742"/>
      <c r="D1239" s="591" t="s">
        <v>1874</v>
      </c>
      <c r="E1239" s="581" t="s">
        <v>1693</v>
      </c>
      <c r="F1239" s="671">
        <v>201.72</v>
      </c>
      <c r="G1239" s="583"/>
      <c r="H1239" s="671"/>
      <c r="I1239" s="584"/>
    </row>
    <row r="1240" spans="1:10" ht="20.149999999999999" customHeight="1">
      <c r="B1240" s="595"/>
      <c r="C1240" s="743"/>
      <c r="D1240" s="592">
        <v>2</v>
      </c>
      <c r="E1240" s="585" t="s">
        <v>1694</v>
      </c>
      <c r="F1240" s="437"/>
      <c r="H1240" s="437">
        <f>1.5*D1240</f>
        <v>3</v>
      </c>
      <c r="I1240" s="586"/>
    </row>
    <row r="1241" spans="1:10" ht="20.149999999999999" customHeight="1">
      <c r="B1241" s="595"/>
      <c r="C1241" s="743"/>
      <c r="D1241" s="592"/>
      <c r="E1241" s="585" t="s">
        <v>1695</v>
      </c>
      <c r="F1241" s="437">
        <v>1</v>
      </c>
      <c r="H1241" s="437">
        <f>1*D1241</f>
        <v>0</v>
      </c>
      <c r="I1241" s="586"/>
    </row>
    <row r="1242" spans="1:10" ht="20.149999999999999" customHeight="1">
      <c r="B1242" s="595"/>
      <c r="C1242" s="743"/>
      <c r="D1242" s="592">
        <v>2</v>
      </c>
      <c r="E1242" s="585" t="s">
        <v>1696</v>
      </c>
      <c r="F1242" s="437">
        <f>1*B1242</f>
        <v>0</v>
      </c>
      <c r="H1242" s="437">
        <f>1*D1242</f>
        <v>2</v>
      </c>
      <c r="I1242" s="586"/>
    </row>
    <row r="1243" spans="1:10" ht="20.149999999999999" customHeight="1">
      <c r="B1243" s="595"/>
      <c r="C1243" s="743"/>
      <c r="D1243" s="592"/>
      <c r="E1243" s="585" t="s">
        <v>1697</v>
      </c>
      <c r="F1243" s="437">
        <f>1*B1243</f>
        <v>0</v>
      </c>
      <c r="H1243" s="437">
        <f>1*D1243</f>
        <v>0</v>
      </c>
      <c r="I1243" s="586"/>
    </row>
    <row r="1244" spans="1:10" ht="20.149999999999999" customHeight="1">
      <c r="B1244" s="595"/>
      <c r="C1244" s="743"/>
      <c r="D1244" s="592"/>
      <c r="E1244" s="585" t="s">
        <v>1698</v>
      </c>
      <c r="F1244" s="437">
        <f>5*B1244</f>
        <v>0</v>
      </c>
      <c r="H1244" s="437">
        <f>5*D1244</f>
        <v>0</v>
      </c>
      <c r="I1244" s="586"/>
    </row>
    <row r="1245" spans="1:10" ht="20.149999999999999" customHeight="1">
      <c r="B1245" s="595"/>
      <c r="C1245" s="743"/>
      <c r="D1245" s="592"/>
      <c r="E1245" s="585" t="s">
        <v>1699</v>
      </c>
      <c r="F1245" s="437"/>
      <c r="I1245" s="586"/>
    </row>
    <row r="1246" spans="1:10" ht="20.149999999999999" customHeight="1">
      <c r="B1246" s="595"/>
      <c r="C1246" s="743"/>
      <c r="D1246" s="592"/>
      <c r="E1246" s="585" t="s">
        <v>1700</v>
      </c>
      <c r="F1246" s="437">
        <f>2*B1246</f>
        <v>0</v>
      </c>
      <c r="H1246" s="437">
        <f>2*D1246</f>
        <v>0</v>
      </c>
      <c r="I1246" s="586"/>
    </row>
    <row r="1247" spans="1:10" ht="20.149999999999999" customHeight="1">
      <c r="B1247" s="595"/>
      <c r="C1247" s="743"/>
      <c r="D1247" s="592"/>
      <c r="E1247" s="585" t="s">
        <v>1701</v>
      </c>
      <c r="F1247" s="437">
        <f t="shared" ref="F1247:F1251" si="7">2*B1247</f>
        <v>0</v>
      </c>
      <c r="H1247" s="437">
        <f>1*D1247</f>
        <v>0</v>
      </c>
      <c r="I1247" s="586"/>
    </row>
    <row r="1248" spans="1:10" ht="20.149999999999999" customHeight="1">
      <c r="B1248" s="595"/>
      <c r="C1248" s="743"/>
      <c r="D1248" s="592"/>
      <c r="E1248" s="585" t="s">
        <v>1702</v>
      </c>
      <c r="F1248" s="437">
        <f t="shared" si="7"/>
        <v>0</v>
      </c>
      <c r="H1248" s="437">
        <f>5*D1248</f>
        <v>0</v>
      </c>
      <c r="I1248" s="586"/>
    </row>
    <row r="1249" spans="2:9" ht="20.149999999999999" customHeight="1">
      <c r="B1249" s="595"/>
      <c r="C1249" s="743"/>
      <c r="D1249" s="592"/>
      <c r="E1249" s="585" t="s">
        <v>1702</v>
      </c>
      <c r="F1249" s="437">
        <f t="shared" si="7"/>
        <v>0</v>
      </c>
      <c r="H1249" s="437">
        <f>5*D1249</f>
        <v>0</v>
      </c>
      <c r="I1249" s="586"/>
    </row>
    <row r="1250" spans="2:9" ht="20.149999999999999" customHeight="1">
      <c r="B1250" s="595"/>
      <c r="C1250" s="743"/>
      <c r="D1250" s="592"/>
      <c r="E1250" s="585" t="s">
        <v>1702</v>
      </c>
      <c r="F1250" s="437">
        <f t="shared" si="7"/>
        <v>0</v>
      </c>
      <c r="H1250" s="437">
        <f>5*D1250</f>
        <v>0</v>
      </c>
      <c r="I1250" s="586"/>
    </row>
    <row r="1251" spans="2:9" ht="20.149999999999999" customHeight="1">
      <c r="B1251" s="595"/>
      <c r="C1251" s="743"/>
      <c r="D1251" s="592"/>
      <c r="E1251" s="585" t="s">
        <v>1703</v>
      </c>
      <c r="F1251" s="437">
        <f t="shared" si="7"/>
        <v>0</v>
      </c>
      <c r="H1251" s="437">
        <f>5*D1251</f>
        <v>0</v>
      </c>
      <c r="I1251" s="586"/>
    </row>
    <row r="1252" spans="2:9" ht="20.149999999999999" customHeight="1">
      <c r="B1252" s="597"/>
      <c r="C1252" s="744"/>
      <c r="D1252" s="604"/>
      <c r="E1252" s="587" t="s">
        <v>1704</v>
      </c>
      <c r="F1252" s="672"/>
      <c r="G1252" s="589"/>
      <c r="H1252" s="672">
        <f>5*D1252</f>
        <v>0</v>
      </c>
      <c r="I1252" s="590"/>
    </row>
    <row r="1254" spans="2:9" ht="20.149999999999999" customHeight="1">
      <c r="D1254" s="124">
        <v>1</v>
      </c>
      <c r="E1254" s="662" t="s">
        <v>952</v>
      </c>
      <c r="F1254" s="49">
        <v>10</v>
      </c>
      <c r="G1254" s="1" t="s">
        <v>1714</v>
      </c>
    </row>
    <row r="1255" spans="2:9" ht="20.149999999999999" customHeight="1">
      <c r="D1255" s="621" t="s">
        <v>208</v>
      </c>
      <c r="E1255" s="609" t="s">
        <v>865</v>
      </c>
      <c r="G1255" s="1" t="s">
        <v>1714</v>
      </c>
      <c r="H1255" s="437">
        <v>10</v>
      </c>
    </row>
    <row r="1256" spans="2:9" ht="20.149999999999999" customHeight="1">
      <c r="D1256" s="621" t="s">
        <v>230</v>
      </c>
      <c r="E1256" s="124" t="s">
        <v>833</v>
      </c>
      <c r="F1256" s="629"/>
      <c r="G1256" s="1" t="s">
        <v>1714</v>
      </c>
      <c r="H1256" s="437">
        <v>10</v>
      </c>
    </row>
    <row r="1257" spans="2:9" ht="20.149999999999999" customHeight="1">
      <c r="D1257" s="621" t="s">
        <v>73</v>
      </c>
      <c r="E1257" s="124" t="s">
        <v>805</v>
      </c>
      <c r="F1257" s="49">
        <v>10</v>
      </c>
      <c r="G1257" s="1" t="s">
        <v>1714</v>
      </c>
    </row>
    <row r="1258" spans="2:9" ht="20.149999999999999" customHeight="1">
      <c r="D1258" s="124" t="s">
        <v>120</v>
      </c>
      <c r="E1258" s="124" t="s">
        <v>840</v>
      </c>
      <c r="G1258" s="1" t="s">
        <v>1772</v>
      </c>
      <c r="H1258" s="131">
        <v>41.68</v>
      </c>
    </row>
    <row r="1259" spans="2:9" ht="20.149999999999999" customHeight="1">
      <c r="D1259" s="621" t="s">
        <v>1061</v>
      </c>
      <c r="E1259" s="124" t="s">
        <v>1069</v>
      </c>
      <c r="G1259" s="1" t="s">
        <v>1714</v>
      </c>
      <c r="H1259" s="437">
        <v>10</v>
      </c>
    </row>
    <row r="1260" spans="2:9" ht="20.149999999999999" customHeight="1">
      <c r="D1260" s="1" t="s">
        <v>216</v>
      </c>
      <c r="E1260" s="124" t="s">
        <v>1023</v>
      </c>
      <c r="G1260" s="1" t="s">
        <v>1815</v>
      </c>
      <c r="H1260" s="55">
        <v>147.6</v>
      </c>
    </row>
    <row r="1261" spans="2:9" ht="20.149999999999999" customHeight="1">
      <c r="D1261" s="124" t="s">
        <v>801</v>
      </c>
      <c r="E1261" s="124" t="s">
        <v>775</v>
      </c>
      <c r="G1261" s="1" t="s">
        <v>1815</v>
      </c>
      <c r="H1261" s="437">
        <v>407.18</v>
      </c>
    </row>
    <row r="1262" spans="2:9" ht="20.149999999999999" customHeight="1">
      <c r="D1262" s="621" t="s">
        <v>122</v>
      </c>
      <c r="E1262" s="124" t="s">
        <v>824</v>
      </c>
      <c r="G1262" s="1" t="s">
        <v>1714</v>
      </c>
      <c r="H1262" s="437">
        <v>10</v>
      </c>
    </row>
    <row r="1263" spans="2:9" ht="20.149999999999999" customHeight="1">
      <c r="D1263" s="1" t="s">
        <v>135</v>
      </c>
      <c r="E1263" s="124" t="s">
        <v>841</v>
      </c>
      <c r="G1263" s="1" t="s">
        <v>1714</v>
      </c>
      <c r="H1263" s="437">
        <v>10</v>
      </c>
    </row>
    <row r="1264" spans="2:9" ht="20.149999999999999" customHeight="1">
      <c r="D1264" s="621" t="s">
        <v>910</v>
      </c>
      <c r="E1264" s="124" t="s">
        <v>911</v>
      </c>
      <c r="G1264" s="1" t="s">
        <v>1714</v>
      </c>
      <c r="H1264" s="437">
        <v>10</v>
      </c>
    </row>
    <row r="1265" spans="2:9" ht="20.149999999999999" customHeight="1">
      <c r="D1265" s="1" t="s">
        <v>326</v>
      </c>
      <c r="E1265" s="124" t="s">
        <v>870</v>
      </c>
      <c r="G1265" s="1" t="s">
        <v>1772</v>
      </c>
      <c r="H1265" s="437">
        <v>32.950000000000003</v>
      </c>
    </row>
    <row r="1266" spans="2:9" ht="20.149999999999999" customHeight="1">
      <c r="D1266" s="1" t="s">
        <v>714</v>
      </c>
      <c r="E1266" s="90" t="s">
        <v>1023</v>
      </c>
      <c r="G1266" s="1" t="s">
        <v>1714</v>
      </c>
      <c r="H1266" s="437">
        <v>10</v>
      </c>
    </row>
    <row r="1268" spans="2:9" ht="20.149999999999999" customHeight="1">
      <c r="G1268" s="319" t="s">
        <v>1927</v>
      </c>
      <c r="H1268" s="678">
        <v>704.41</v>
      </c>
    </row>
    <row r="1270" spans="2:9" ht="20.149999999999999" customHeight="1">
      <c r="B1270" s="1317" t="s">
        <v>1872</v>
      </c>
      <c r="C1270" s="1317"/>
      <c r="D1270" s="1317"/>
    </row>
    <row r="1271" spans="2:9" ht="20.149999999999999" customHeight="1">
      <c r="B1271" s="593" t="s">
        <v>1873</v>
      </c>
      <c r="C1271" s="742"/>
      <c r="D1271" s="591" t="s">
        <v>1874</v>
      </c>
      <c r="E1271" s="581" t="s">
        <v>1693</v>
      </c>
      <c r="F1271" s="671"/>
      <c r="G1271" s="583"/>
      <c r="H1271" s="671"/>
      <c r="I1271" s="584"/>
    </row>
    <row r="1272" spans="2:9" ht="20.149999999999999" customHeight="1">
      <c r="B1272" s="595">
        <v>2</v>
      </c>
      <c r="C1272" s="743"/>
      <c r="D1272" s="592">
        <v>1</v>
      </c>
      <c r="E1272" s="585" t="s">
        <v>1694</v>
      </c>
      <c r="F1272" s="437">
        <f>+B1272*1.5</f>
        <v>3</v>
      </c>
      <c r="H1272" s="437">
        <f>1.5*D1272</f>
        <v>1.5</v>
      </c>
      <c r="I1272" s="586"/>
    </row>
    <row r="1273" spans="2:9" ht="20.149999999999999" customHeight="1">
      <c r="B1273" s="595"/>
      <c r="C1273" s="743"/>
      <c r="D1273" s="592"/>
      <c r="E1273" s="585" t="s">
        <v>1695</v>
      </c>
      <c r="F1273" s="437"/>
      <c r="H1273" s="437">
        <f>1*D1273</f>
        <v>0</v>
      </c>
      <c r="I1273" s="586"/>
    </row>
    <row r="1274" spans="2:9" ht="20.149999999999999" customHeight="1">
      <c r="B1274" s="595"/>
      <c r="C1274" s="743"/>
      <c r="D1274" s="592"/>
      <c r="E1274" s="585" t="s">
        <v>1696</v>
      </c>
      <c r="F1274" s="437">
        <f>1*B1274</f>
        <v>0</v>
      </c>
      <c r="H1274" s="437">
        <f>1*D1274</f>
        <v>0</v>
      </c>
      <c r="I1274" s="586"/>
    </row>
    <row r="1275" spans="2:9" ht="20.149999999999999" customHeight="1">
      <c r="B1275" s="595"/>
      <c r="C1275" s="743"/>
      <c r="D1275" s="592"/>
      <c r="E1275" s="585" t="s">
        <v>1697</v>
      </c>
      <c r="F1275" s="437">
        <f>1*B1275</f>
        <v>0</v>
      </c>
      <c r="H1275" s="437">
        <f>1*D1275</f>
        <v>0</v>
      </c>
      <c r="I1275" s="586"/>
    </row>
    <row r="1276" spans="2:9" ht="20.149999999999999" customHeight="1">
      <c r="B1276" s="595">
        <v>1</v>
      </c>
      <c r="C1276" s="743"/>
      <c r="D1276" s="592"/>
      <c r="E1276" s="585" t="s">
        <v>1698</v>
      </c>
      <c r="F1276" s="437">
        <f>5*B1276</f>
        <v>5</v>
      </c>
      <c r="H1276" s="437">
        <f>5*D1276</f>
        <v>0</v>
      </c>
      <c r="I1276" s="586"/>
    </row>
    <row r="1277" spans="2:9" ht="20.149999999999999" customHeight="1">
      <c r="B1277" s="595"/>
      <c r="C1277" s="743"/>
      <c r="D1277" s="592"/>
      <c r="E1277" s="585" t="s">
        <v>1699</v>
      </c>
      <c r="F1277" s="437"/>
      <c r="I1277" s="586"/>
    </row>
    <row r="1278" spans="2:9" ht="20.149999999999999" customHeight="1">
      <c r="B1278" s="595"/>
      <c r="C1278" s="743"/>
      <c r="D1278" s="592"/>
      <c r="E1278" s="585" t="s">
        <v>1700</v>
      </c>
      <c r="F1278" s="437">
        <f>2*B1278</f>
        <v>0</v>
      </c>
      <c r="H1278" s="437">
        <f>2*D1278</f>
        <v>0</v>
      </c>
      <c r="I1278" s="586"/>
    </row>
    <row r="1279" spans="2:9" ht="20.149999999999999" customHeight="1">
      <c r="B1279" s="595"/>
      <c r="C1279" s="743"/>
      <c r="D1279" s="592"/>
      <c r="E1279" s="585" t="s">
        <v>1701</v>
      </c>
      <c r="F1279" s="437">
        <f t="shared" ref="F1279:F1283" si="8">2*B1279</f>
        <v>0</v>
      </c>
      <c r="H1279" s="437">
        <f>1*D1279</f>
        <v>0</v>
      </c>
      <c r="I1279" s="586"/>
    </row>
    <row r="1280" spans="2:9" ht="20.149999999999999" customHeight="1">
      <c r="B1280" s="595"/>
      <c r="C1280" s="743"/>
      <c r="D1280" s="592"/>
      <c r="E1280" s="585" t="s">
        <v>1702</v>
      </c>
      <c r="F1280" s="437">
        <f t="shared" si="8"/>
        <v>0</v>
      </c>
      <c r="H1280" s="437">
        <f>5*D1280</f>
        <v>0</v>
      </c>
      <c r="I1280" s="586"/>
    </row>
    <row r="1281" spans="2:9" ht="20.149999999999999" customHeight="1">
      <c r="B1281" s="595"/>
      <c r="C1281" s="743"/>
      <c r="D1281" s="592"/>
      <c r="E1281" s="585" t="s">
        <v>1702</v>
      </c>
      <c r="F1281" s="437">
        <f t="shared" si="8"/>
        <v>0</v>
      </c>
      <c r="H1281" s="437">
        <f>5*D1281</f>
        <v>0</v>
      </c>
      <c r="I1281" s="586"/>
    </row>
    <row r="1282" spans="2:9" ht="20.149999999999999" customHeight="1">
      <c r="B1282" s="595"/>
      <c r="C1282" s="743"/>
      <c r="D1282" s="592"/>
      <c r="E1282" s="585" t="s">
        <v>1702</v>
      </c>
      <c r="F1282" s="437">
        <f t="shared" si="8"/>
        <v>0</v>
      </c>
      <c r="H1282" s="437">
        <f>5*D1282</f>
        <v>0</v>
      </c>
      <c r="I1282" s="586"/>
    </row>
    <row r="1283" spans="2:9" ht="20.149999999999999" customHeight="1">
      <c r="B1283" s="595"/>
      <c r="C1283" s="743"/>
      <c r="D1283" s="592"/>
      <c r="E1283" s="585" t="s">
        <v>1703</v>
      </c>
      <c r="F1283" s="437">
        <f t="shared" si="8"/>
        <v>0</v>
      </c>
      <c r="H1283" s="437">
        <f>5*D1283</f>
        <v>0</v>
      </c>
      <c r="I1283" s="586"/>
    </row>
    <row r="1284" spans="2:9" ht="20.149999999999999" customHeight="1">
      <c r="B1284" s="597"/>
      <c r="C1284" s="744"/>
      <c r="D1284" s="604"/>
      <c r="E1284" s="587" t="s">
        <v>1704</v>
      </c>
      <c r="F1284" s="672"/>
      <c r="G1284" s="589"/>
      <c r="H1284" s="672">
        <f>5*D1284</f>
        <v>0</v>
      </c>
      <c r="I1284" s="590"/>
    </row>
    <row r="1286" spans="2:9" ht="20.149999999999999" customHeight="1">
      <c r="D1286" s="124" t="s">
        <v>90</v>
      </c>
      <c r="E1286" s="124" t="s">
        <v>827</v>
      </c>
      <c r="G1286" s="1" t="s">
        <v>1815</v>
      </c>
      <c r="H1286" s="629">
        <v>31.19</v>
      </c>
    </row>
    <row r="1287" spans="2:9" ht="20.149999999999999" customHeight="1">
      <c r="D1287" s="124">
        <v>1</v>
      </c>
      <c r="E1287" s="124" t="s">
        <v>1653</v>
      </c>
      <c r="G1287" s="1" t="s">
        <v>1815</v>
      </c>
      <c r="H1287" s="131">
        <v>77.08</v>
      </c>
    </row>
    <row r="1288" spans="2:9" ht="20.149999999999999" customHeight="1">
      <c r="D1288" s="124" t="s">
        <v>111</v>
      </c>
      <c r="E1288" s="124" t="s">
        <v>844</v>
      </c>
      <c r="F1288" s="49">
        <v>10</v>
      </c>
      <c r="G1288" s="1" t="s">
        <v>1714</v>
      </c>
    </row>
    <row r="1289" spans="2:9" ht="20.149999999999999" customHeight="1">
      <c r="D1289" s="621" t="s">
        <v>230</v>
      </c>
      <c r="E1289" s="124" t="s">
        <v>833</v>
      </c>
      <c r="F1289" s="49">
        <v>-10</v>
      </c>
      <c r="G1289" s="1" t="s">
        <v>1712</v>
      </c>
    </row>
    <row r="1290" spans="2:9" ht="20.149999999999999" customHeight="1">
      <c r="D1290" s="124" t="s">
        <v>302</v>
      </c>
      <c r="E1290" s="124" t="s">
        <v>903</v>
      </c>
      <c r="F1290" s="49">
        <v>10</v>
      </c>
      <c r="G1290" s="1" t="s">
        <v>1714</v>
      </c>
    </row>
    <row r="1291" spans="2:9" ht="20.149999999999999" customHeight="1">
      <c r="D1291" s="124" t="s">
        <v>739</v>
      </c>
      <c r="E1291" s="124" t="s">
        <v>810</v>
      </c>
      <c r="F1291" s="126">
        <v>31</v>
      </c>
      <c r="G1291" s="1" t="s">
        <v>1815</v>
      </c>
    </row>
    <row r="1292" spans="2:9" ht="20.149999999999999" customHeight="1">
      <c r="D1292" s="1">
        <v>37</v>
      </c>
      <c r="E1292" s="90" t="s">
        <v>839</v>
      </c>
      <c r="G1292" s="1" t="s">
        <v>1772</v>
      </c>
      <c r="H1292" s="55">
        <v>99</v>
      </c>
    </row>
    <row r="1293" spans="2:9" ht="20.149999999999999" customHeight="1">
      <c r="D1293" s="124" t="s">
        <v>1011</v>
      </c>
      <c r="E1293" s="661" t="s">
        <v>1012</v>
      </c>
      <c r="F1293" s="49">
        <v>10</v>
      </c>
      <c r="G1293" s="1" t="s">
        <v>1714</v>
      </c>
    </row>
    <row r="1294" spans="2:9" ht="20.149999999999999" customHeight="1">
      <c r="D1294" s="124" t="s">
        <v>847</v>
      </c>
      <c r="E1294" s="529" t="s">
        <v>848</v>
      </c>
      <c r="F1294" s="131"/>
      <c r="G1294" s="1" t="s">
        <v>1714</v>
      </c>
      <c r="H1294" s="437">
        <v>10</v>
      </c>
    </row>
    <row r="1295" spans="2:9" ht="20.149999999999999" customHeight="1">
      <c r="D1295" s="124" t="s">
        <v>1061</v>
      </c>
      <c r="E1295" s="663" t="s">
        <v>1082</v>
      </c>
      <c r="G1295" s="1" t="s">
        <v>1821</v>
      </c>
      <c r="H1295" s="627">
        <v>412.53</v>
      </c>
    </row>
    <row r="1296" spans="2:9" ht="20.149999999999999" customHeight="1">
      <c r="D1296" s="1" t="s">
        <v>73</v>
      </c>
      <c r="E1296" s="1" t="s">
        <v>805</v>
      </c>
      <c r="F1296" s="49">
        <v>-10</v>
      </c>
      <c r="G1296" s="1" t="s">
        <v>1712</v>
      </c>
    </row>
    <row r="1297" spans="2:9" ht="20.149999999999999" customHeight="1">
      <c r="D1297" s="621" t="s">
        <v>55</v>
      </c>
      <c r="E1297" s="643" t="s">
        <v>838</v>
      </c>
      <c r="F1297" s="49">
        <v>-10</v>
      </c>
      <c r="G1297" s="1" t="s">
        <v>1712</v>
      </c>
    </row>
    <row r="1298" spans="2:9" ht="20.149999999999999" customHeight="1">
      <c r="D1298" s="1">
        <v>37</v>
      </c>
      <c r="E1298" s="90" t="s">
        <v>839</v>
      </c>
      <c r="F1298" s="49">
        <v>-10</v>
      </c>
      <c r="G1298" s="1" t="s">
        <v>1712</v>
      </c>
    </row>
    <row r="1299" spans="2:9" ht="20.149999999999999" customHeight="1">
      <c r="D1299" s="124">
        <v>30</v>
      </c>
      <c r="E1299" s="663" t="s">
        <v>1928</v>
      </c>
      <c r="G1299" s="1" t="s">
        <v>1912</v>
      </c>
      <c r="H1299" s="131">
        <v>166.77</v>
      </c>
    </row>
    <row r="1300" spans="2:9" ht="20.149999999999999" customHeight="1">
      <c r="D1300" s="124" t="s">
        <v>120</v>
      </c>
      <c r="E1300" s="124" t="s">
        <v>840</v>
      </c>
      <c r="F1300" s="49">
        <v>-10</v>
      </c>
      <c r="G1300" s="1" t="s">
        <v>1712</v>
      </c>
    </row>
    <row r="1301" spans="2:9" ht="20.149999999999999" customHeight="1">
      <c r="D1301" s="1" t="s">
        <v>135</v>
      </c>
      <c r="E1301" s="124" t="s">
        <v>841</v>
      </c>
      <c r="F1301" s="49">
        <v>-10</v>
      </c>
      <c r="G1301" s="1" t="s">
        <v>1712</v>
      </c>
    </row>
    <row r="1305" spans="2:9" ht="20.149999999999999" customHeight="1">
      <c r="E1305" s="67" t="s">
        <v>1889</v>
      </c>
      <c r="F1305" s="49">
        <f>SUM(F1239:F1304)</f>
        <v>231.72000000000003</v>
      </c>
      <c r="H1305" s="437">
        <f>SUM(H1271:H1302)</f>
        <v>798.06999999999994</v>
      </c>
    </row>
    <row r="1306" spans="2:9" ht="20.149999999999999" customHeight="1">
      <c r="E1306" s="67" t="s">
        <v>1761</v>
      </c>
      <c r="F1306" s="49">
        <f>+'Coin Counter'!G9</f>
        <v>108.4</v>
      </c>
      <c r="H1306" s="437">
        <v>798.07</v>
      </c>
    </row>
    <row r="1307" spans="2:9" ht="20.149999999999999" customHeight="1">
      <c r="E1307" s="478" t="s">
        <v>1901</v>
      </c>
      <c r="F1307" s="438">
        <f>F1306-F1305</f>
        <v>-123.32000000000002</v>
      </c>
      <c r="G1307" s="477"/>
      <c r="H1307" s="507">
        <f>H1306-H1305</f>
        <v>0</v>
      </c>
    </row>
    <row r="1309" spans="2:9" ht="20.149999999999999" customHeight="1">
      <c r="B1309" s="1317" t="s">
        <v>1872</v>
      </c>
      <c r="C1309" s="1317"/>
      <c r="D1309" s="1317"/>
    </row>
    <row r="1310" spans="2:9" ht="20.149999999999999" customHeight="1">
      <c r="B1310" s="593" t="s">
        <v>1873</v>
      </c>
      <c r="C1310" s="742"/>
      <c r="D1310" s="591" t="s">
        <v>1874</v>
      </c>
      <c r="E1310" s="581" t="s">
        <v>1693</v>
      </c>
      <c r="F1310" s="671">
        <v>231.72</v>
      </c>
      <c r="G1310" s="583"/>
      <c r="H1310" s="671"/>
      <c r="I1310" s="584"/>
    </row>
    <row r="1311" spans="2:9" ht="20.149999999999999" customHeight="1">
      <c r="B1311" s="595"/>
      <c r="C1311" s="743"/>
      <c r="D1311" s="592"/>
      <c r="E1311" s="585" t="s">
        <v>1694</v>
      </c>
      <c r="F1311" s="437">
        <f>+B1311*1.5</f>
        <v>0</v>
      </c>
      <c r="H1311" s="437">
        <f>1.5*D1311</f>
        <v>0</v>
      </c>
      <c r="I1311" s="586"/>
    </row>
    <row r="1312" spans="2:9" ht="20.149999999999999" customHeight="1">
      <c r="B1312" s="595"/>
      <c r="C1312" s="743"/>
      <c r="D1312" s="592"/>
      <c r="E1312" s="585" t="s">
        <v>1695</v>
      </c>
      <c r="F1312" s="437"/>
      <c r="H1312" s="437">
        <f>1*D1312</f>
        <v>0</v>
      </c>
      <c r="I1312" s="586"/>
    </row>
    <row r="1313" spans="2:9" ht="20.149999999999999" customHeight="1">
      <c r="B1313" s="595"/>
      <c r="C1313" s="743"/>
      <c r="D1313" s="592"/>
      <c r="E1313" s="585" t="s">
        <v>1696</v>
      </c>
      <c r="F1313" s="437">
        <f>1*B1313</f>
        <v>0</v>
      </c>
      <c r="H1313" s="437">
        <f>1*D1313</f>
        <v>0</v>
      </c>
      <c r="I1313" s="586"/>
    </row>
    <row r="1314" spans="2:9" ht="20.149999999999999" customHeight="1">
      <c r="B1314" s="595"/>
      <c r="C1314" s="743"/>
      <c r="D1314" s="592"/>
      <c r="E1314" s="585" t="s">
        <v>1697</v>
      </c>
      <c r="F1314" s="437">
        <f>1*B1314</f>
        <v>0</v>
      </c>
      <c r="H1314" s="437">
        <f>1*D1314</f>
        <v>0</v>
      </c>
      <c r="I1314" s="586"/>
    </row>
    <row r="1315" spans="2:9" ht="20.149999999999999" customHeight="1">
      <c r="B1315" s="595">
        <v>1</v>
      </c>
      <c r="C1315" s="743"/>
      <c r="D1315" s="592"/>
      <c r="E1315" s="585" t="s">
        <v>1698</v>
      </c>
      <c r="F1315" s="437">
        <f>5*B1315</f>
        <v>5</v>
      </c>
      <c r="H1315" s="437">
        <f>5*D1315</f>
        <v>0</v>
      </c>
      <c r="I1315" s="586"/>
    </row>
    <row r="1316" spans="2:9" ht="20.149999999999999" customHeight="1">
      <c r="B1316" s="595"/>
      <c r="C1316" s="743"/>
      <c r="D1316" s="592"/>
      <c r="E1316" s="585" t="s">
        <v>1699</v>
      </c>
      <c r="F1316" s="437"/>
      <c r="I1316" s="586"/>
    </row>
    <row r="1317" spans="2:9" ht="20.149999999999999" customHeight="1">
      <c r="B1317" s="595"/>
      <c r="C1317" s="743"/>
      <c r="D1317" s="592">
        <v>1</v>
      </c>
      <c r="E1317" s="585" t="s">
        <v>1700</v>
      </c>
      <c r="F1317" s="437">
        <f>2*B1317</f>
        <v>0</v>
      </c>
      <c r="H1317" s="437">
        <v>2</v>
      </c>
      <c r="I1317" s="586"/>
    </row>
    <row r="1318" spans="2:9" ht="20.149999999999999" customHeight="1">
      <c r="B1318" s="595"/>
      <c r="C1318" s="743"/>
      <c r="D1318" s="592"/>
      <c r="E1318" s="585" t="s">
        <v>1701</v>
      </c>
      <c r="F1318" s="437">
        <f t="shared" ref="F1318:F1322" si="9">2*B1318</f>
        <v>0</v>
      </c>
      <c r="H1318" s="437">
        <f>1*D1318</f>
        <v>0</v>
      </c>
      <c r="I1318" s="586"/>
    </row>
    <row r="1319" spans="2:9" ht="20.149999999999999" customHeight="1">
      <c r="B1319" s="595"/>
      <c r="C1319" s="743"/>
      <c r="D1319" s="592"/>
      <c r="E1319" s="585" t="s">
        <v>1702</v>
      </c>
      <c r="F1319" s="437">
        <f t="shared" si="9"/>
        <v>0</v>
      </c>
      <c r="H1319" s="437">
        <f>5*D1319</f>
        <v>0</v>
      </c>
      <c r="I1319" s="586"/>
    </row>
    <row r="1320" spans="2:9" ht="20.149999999999999" customHeight="1">
      <c r="B1320" s="595"/>
      <c r="C1320" s="743"/>
      <c r="D1320" s="592"/>
      <c r="E1320" s="585" t="s">
        <v>1702</v>
      </c>
      <c r="F1320" s="437">
        <f t="shared" si="9"/>
        <v>0</v>
      </c>
      <c r="H1320" s="437">
        <f>5*D1320</f>
        <v>0</v>
      </c>
      <c r="I1320" s="586"/>
    </row>
    <row r="1321" spans="2:9" ht="20.149999999999999" customHeight="1">
      <c r="B1321" s="595"/>
      <c r="C1321" s="743"/>
      <c r="D1321" s="592"/>
      <c r="E1321" s="585" t="s">
        <v>1702</v>
      </c>
      <c r="F1321" s="437">
        <f t="shared" si="9"/>
        <v>0</v>
      </c>
      <c r="H1321" s="437">
        <f>5*D1321</f>
        <v>0</v>
      </c>
      <c r="I1321" s="586"/>
    </row>
    <row r="1322" spans="2:9" ht="20.149999999999999" customHeight="1">
      <c r="B1322" s="595"/>
      <c r="C1322" s="743"/>
      <c r="D1322" s="592"/>
      <c r="E1322" s="585" t="s">
        <v>1703</v>
      </c>
      <c r="F1322" s="437">
        <f t="shared" si="9"/>
        <v>0</v>
      </c>
      <c r="H1322" s="437">
        <f>5*D1322</f>
        <v>0</v>
      </c>
      <c r="I1322" s="586"/>
    </row>
    <row r="1323" spans="2:9" ht="20.149999999999999" customHeight="1">
      <c r="B1323" s="597"/>
      <c r="C1323" s="744"/>
      <c r="D1323" s="604"/>
      <c r="E1323" s="587" t="s">
        <v>1704</v>
      </c>
      <c r="F1323" s="672">
        <v>-160</v>
      </c>
      <c r="G1323" s="589"/>
      <c r="H1323" s="672">
        <f>5*D1323</f>
        <v>0</v>
      </c>
      <c r="I1323" s="590"/>
    </row>
    <row r="1325" spans="2:9" ht="20.149999999999999" customHeight="1">
      <c r="D1325" s="621" t="s">
        <v>163</v>
      </c>
      <c r="E1325" s="575" t="s">
        <v>842</v>
      </c>
      <c r="G1325" s="1" t="s">
        <v>1712</v>
      </c>
      <c r="H1325" s="629"/>
      <c r="I1325" s="49">
        <v>-10</v>
      </c>
    </row>
    <row r="1326" spans="2:9" ht="20.149999999999999" customHeight="1">
      <c r="D1326" s="124" t="s">
        <v>152</v>
      </c>
      <c r="E1326" s="529" t="s">
        <v>812</v>
      </c>
      <c r="F1326" s="49">
        <v>-10</v>
      </c>
      <c r="G1326" s="1" t="s">
        <v>1712</v>
      </c>
      <c r="H1326" s="131"/>
    </row>
    <row r="1327" spans="2:9" ht="20.149999999999999" customHeight="1">
      <c r="D1327" s="621" t="s">
        <v>92</v>
      </c>
      <c r="E1327" s="621" t="s">
        <v>843</v>
      </c>
      <c r="G1327" s="1" t="s">
        <v>1708</v>
      </c>
      <c r="I1327" s="49">
        <v>-10</v>
      </c>
    </row>
    <row r="1328" spans="2:9" ht="20.149999999999999" customHeight="1">
      <c r="D1328" s="124" t="s">
        <v>111</v>
      </c>
      <c r="E1328" s="124" t="s">
        <v>844</v>
      </c>
      <c r="F1328" s="49">
        <v>-10</v>
      </c>
      <c r="G1328" s="1" t="s">
        <v>1708</v>
      </c>
    </row>
    <row r="1329" spans="4:11" ht="20.149999999999999" customHeight="1">
      <c r="D1329" s="124" t="s">
        <v>90</v>
      </c>
      <c r="E1329" s="663" t="s">
        <v>846</v>
      </c>
      <c r="G1329" s="1" t="s">
        <v>1708</v>
      </c>
      <c r="I1329" s="49">
        <v>-10</v>
      </c>
    </row>
    <row r="1330" spans="4:11" ht="20.149999999999999" customHeight="1">
      <c r="D1330" s="124" t="s">
        <v>847</v>
      </c>
      <c r="E1330" s="529" t="s">
        <v>848</v>
      </c>
      <c r="F1330" s="126"/>
      <c r="G1330" s="1" t="s">
        <v>1708</v>
      </c>
      <c r="I1330" s="49">
        <v>-10</v>
      </c>
    </row>
    <row r="1331" spans="4:11" ht="20.149999999999999" customHeight="1">
      <c r="D1331" s="621" t="s">
        <v>210</v>
      </c>
      <c r="E1331" s="621" t="s">
        <v>704</v>
      </c>
      <c r="F1331" s="49">
        <v>-10</v>
      </c>
      <c r="G1331" s="1" t="s">
        <v>1708</v>
      </c>
      <c r="H1331" s="55"/>
    </row>
    <row r="1332" spans="4:11" ht="20.149999999999999" customHeight="1">
      <c r="D1332" s="621" t="s">
        <v>570</v>
      </c>
      <c r="E1332" s="621" t="s">
        <v>849</v>
      </c>
      <c r="G1332" s="1" t="s">
        <v>1708</v>
      </c>
      <c r="I1332" s="49">
        <v>-10</v>
      </c>
    </row>
    <row r="1333" spans="4:11" ht="20.149999999999999" customHeight="1">
      <c r="D1333" s="621" t="s">
        <v>120</v>
      </c>
      <c r="E1333" s="621" t="s">
        <v>789</v>
      </c>
      <c r="F1333" s="131"/>
      <c r="G1333" s="1" t="s">
        <v>1708</v>
      </c>
      <c r="I1333" s="49">
        <v>-10</v>
      </c>
    </row>
    <row r="1334" spans="4:11" ht="20.149999999999999" customHeight="1">
      <c r="D1334" s="124" t="s">
        <v>130</v>
      </c>
      <c r="E1334" s="663" t="s">
        <v>851</v>
      </c>
      <c r="F1334" s="49">
        <v>-10</v>
      </c>
      <c r="G1334" s="1" t="s">
        <v>1708</v>
      </c>
      <c r="H1334" s="627"/>
    </row>
    <row r="1335" spans="4:11" ht="20.149999999999999" customHeight="1">
      <c r="D1335" s="621" t="s">
        <v>855</v>
      </c>
      <c r="E1335" s="621" t="s">
        <v>856</v>
      </c>
      <c r="F1335" s="49">
        <v>-20</v>
      </c>
      <c r="G1335" s="1" t="s">
        <v>1708</v>
      </c>
    </row>
    <row r="1336" spans="4:11" ht="20.149999999999999" customHeight="1">
      <c r="D1336" s="124">
        <v>37</v>
      </c>
      <c r="E1336" s="529" t="s">
        <v>907</v>
      </c>
      <c r="G1336" s="1" t="s">
        <v>41</v>
      </c>
      <c r="H1336" s="437">
        <v>268.2</v>
      </c>
    </row>
    <row r="1337" spans="4:11" ht="20.149999999999999" customHeight="1">
      <c r="D1337" s="621" t="s">
        <v>15</v>
      </c>
      <c r="E1337" s="621" t="s">
        <v>857</v>
      </c>
      <c r="G1337" s="1" t="s">
        <v>1708</v>
      </c>
      <c r="I1337" s="49">
        <v>-10</v>
      </c>
    </row>
    <row r="1338" spans="4:11" ht="20.149999999999999" customHeight="1">
      <c r="D1338" s="124">
        <v>1</v>
      </c>
      <c r="E1338" s="662" t="s">
        <v>952</v>
      </c>
      <c r="G1338" s="1" t="s">
        <v>692</v>
      </c>
      <c r="H1338" s="131">
        <v>249</v>
      </c>
    </row>
    <row r="1339" spans="4:11" ht="20.149999999999999" customHeight="1">
      <c r="D1339" s="621" t="s">
        <v>368</v>
      </c>
      <c r="E1339" s="621" t="s">
        <v>859</v>
      </c>
      <c r="G1339" s="1" t="s">
        <v>1708</v>
      </c>
      <c r="I1339" s="49">
        <v>-10</v>
      </c>
    </row>
    <row r="1340" spans="4:11" ht="20.149999999999999" customHeight="1">
      <c r="D1340" s="621" t="s">
        <v>127</v>
      </c>
      <c r="E1340" s="621" t="s">
        <v>861</v>
      </c>
      <c r="G1340" s="1" t="s">
        <v>1708</v>
      </c>
      <c r="I1340" s="49">
        <v>-10</v>
      </c>
    </row>
    <row r="1341" spans="4:11" ht="20.149999999999999" customHeight="1">
      <c r="D1341" s="124" t="s">
        <v>98</v>
      </c>
      <c r="E1341" s="663" t="s">
        <v>863</v>
      </c>
      <c r="G1341" s="1" t="s">
        <v>1708</v>
      </c>
      <c r="I1341" s="49">
        <v>-10</v>
      </c>
    </row>
    <row r="1342" spans="4:11" ht="20.149999999999999" customHeight="1">
      <c r="D1342" s="124" t="s">
        <v>48</v>
      </c>
      <c r="E1342" s="663" t="s">
        <v>829</v>
      </c>
      <c r="G1342" s="1" t="s">
        <v>1708</v>
      </c>
      <c r="I1342" s="49">
        <v>-10</v>
      </c>
      <c r="K1342" s="663"/>
    </row>
    <row r="1343" spans="4:11" ht="20.149999999999999" customHeight="1">
      <c r="D1343" s="621" t="s">
        <v>724</v>
      </c>
      <c r="E1343" s="609" t="s">
        <v>865</v>
      </c>
      <c r="G1343" s="1" t="s">
        <v>1708</v>
      </c>
      <c r="I1343" s="49">
        <v>-10</v>
      </c>
      <c r="K1343" s="644"/>
    </row>
    <row r="1344" spans="4:11" ht="20.149999999999999" customHeight="1">
      <c r="D1344" s="124" t="s">
        <v>53</v>
      </c>
      <c r="E1344" s="663" t="s">
        <v>796</v>
      </c>
      <c r="G1344" s="1" t="s">
        <v>1708</v>
      </c>
      <c r="I1344" s="49">
        <v>-10</v>
      </c>
      <c r="K1344" s="663"/>
    </row>
    <row r="1345" spans="4:11" ht="20.149999999999999" customHeight="1">
      <c r="D1345" s="621" t="s">
        <v>63</v>
      </c>
      <c r="E1345" s="621" t="s">
        <v>866</v>
      </c>
      <c r="G1345" s="1" t="s">
        <v>1708</v>
      </c>
      <c r="I1345" s="49">
        <v>-10</v>
      </c>
      <c r="K1345" s="124"/>
    </row>
    <row r="1346" spans="4:11" ht="20.149999999999999" customHeight="1">
      <c r="D1346" s="621" t="s">
        <v>122</v>
      </c>
      <c r="E1346" s="124" t="s">
        <v>824</v>
      </c>
      <c r="G1346" s="1" t="s">
        <v>1708</v>
      </c>
      <c r="I1346" s="49">
        <v>-10</v>
      </c>
      <c r="K1346" s="663"/>
    </row>
    <row r="1347" spans="4:11" ht="20.149999999999999" customHeight="1">
      <c r="D1347" s="621" t="s">
        <v>122</v>
      </c>
      <c r="E1347" s="124" t="s">
        <v>824</v>
      </c>
      <c r="G1347" s="1" t="s">
        <v>1815</v>
      </c>
      <c r="H1347" s="437">
        <v>37</v>
      </c>
      <c r="K1347" s="621"/>
    </row>
    <row r="1348" spans="4:11" ht="20.149999999999999" customHeight="1">
      <c r="D1348" s="621" t="s">
        <v>801</v>
      </c>
      <c r="E1348" s="621" t="s">
        <v>868</v>
      </c>
      <c r="F1348" s="49">
        <v>-10</v>
      </c>
      <c r="G1348" s="1" t="s">
        <v>1708</v>
      </c>
      <c r="K1348" s="575"/>
    </row>
    <row r="1349" spans="4:11" ht="20.149999999999999" customHeight="1">
      <c r="D1349" s="124" t="s">
        <v>817</v>
      </c>
      <c r="E1349" s="663" t="s">
        <v>934</v>
      </c>
      <c r="F1349" s="49">
        <v>30</v>
      </c>
      <c r="G1349" s="1" t="s">
        <v>1821</v>
      </c>
      <c r="K1349" s="621"/>
    </row>
    <row r="1350" spans="4:11" ht="20.149999999999999" customHeight="1">
      <c r="D1350" s="122" t="s">
        <v>302</v>
      </c>
      <c r="E1350" s="122" t="s">
        <v>903</v>
      </c>
      <c r="F1350" s="49">
        <v>44</v>
      </c>
      <c r="G1350" s="1" t="s">
        <v>692</v>
      </c>
      <c r="K1350" s="644"/>
    </row>
    <row r="1351" spans="4:11" ht="20.149999999999999" customHeight="1">
      <c r="D1351" s="621" t="s">
        <v>836</v>
      </c>
      <c r="E1351" s="575" t="s">
        <v>837</v>
      </c>
      <c r="F1351" s="49">
        <v>-20</v>
      </c>
      <c r="G1351" s="1" t="s">
        <v>1708</v>
      </c>
      <c r="K1351" s="575"/>
    </row>
    <row r="1352" spans="4:11" ht="20.149999999999999" customHeight="1">
      <c r="D1352" s="1" t="s">
        <v>326</v>
      </c>
      <c r="E1352" s="124" t="s">
        <v>870</v>
      </c>
      <c r="G1352" s="1" t="s">
        <v>1708</v>
      </c>
      <c r="I1352" s="49">
        <v>-10</v>
      </c>
      <c r="K1352" s="124"/>
    </row>
    <row r="1353" spans="4:11" ht="20.149999999999999" customHeight="1">
      <c r="D1353" s="621" t="s">
        <v>43</v>
      </c>
      <c r="E1353" s="621" t="s">
        <v>798</v>
      </c>
      <c r="G1353" s="1" t="s">
        <v>1712</v>
      </c>
      <c r="I1353" s="49">
        <v>-10</v>
      </c>
      <c r="K1353" s="663"/>
    </row>
    <row r="1354" spans="4:11" ht="20.149999999999999" customHeight="1">
      <c r="D1354" s="124" t="s">
        <v>43</v>
      </c>
      <c r="E1354" s="137" t="s">
        <v>1052</v>
      </c>
      <c r="G1354" s="1" t="s">
        <v>41</v>
      </c>
      <c r="H1354" s="437">
        <v>225</v>
      </c>
    </row>
    <row r="1355" spans="4:11" ht="20.149999999999999" customHeight="1">
      <c r="D1355" s="124" t="s">
        <v>241</v>
      </c>
      <c r="E1355" s="665" t="s">
        <v>947</v>
      </c>
      <c r="G1355" s="1" t="s">
        <v>41</v>
      </c>
      <c r="H1355" s="437">
        <v>124.2</v>
      </c>
    </row>
    <row r="1356" spans="4:11" ht="20.149999999999999" customHeight="1">
      <c r="D1356" s="621" t="s">
        <v>124</v>
      </c>
      <c r="E1356" s="575" t="s">
        <v>837</v>
      </c>
      <c r="G1356" s="1" t="s">
        <v>41</v>
      </c>
      <c r="H1356" s="437">
        <v>31.19</v>
      </c>
    </row>
    <row r="1357" spans="4:11" ht="20.149999999999999" customHeight="1">
      <c r="D1357" s="621" t="s">
        <v>208</v>
      </c>
      <c r="E1357" s="621" t="s">
        <v>885</v>
      </c>
      <c r="G1357" s="1" t="s">
        <v>41</v>
      </c>
      <c r="H1357" s="437">
        <v>26.73</v>
      </c>
    </row>
    <row r="1358" spans="4:11" ht="20.149999999999999" customHeight="1">
      <c r="D1358" s="621" t="s">
        <v>248</v>
      </c>
      <c r="E1358" s="575" t="s">
        <v>872</v>
      </c>
      <c r="I1358" s="49">
        <v>-10</v>
      </c>
    </row>
    <row r="1359" spans="4:11" ht="20.149999999999999" customHeight="1">
      <c r="D1359" s="124" t="s">
        <v>120</v>
      </c>
      <c r="E1359" s="663" t="s">
        <v>927</v>
      </c>
      <c r="F1359" s="49">
        <v>10</v>
      </c>
      <c r="G1359" s="1" t="s">
        <v>1760</v>
      </c>
    </row>
    <row r="1360" spans="4:11" ht="20.149999999999999" customHeight="1">
      <c r="D1360" s="124" t="s">
        <v>385</v>
      </c>
      <c r="E1360" s="661" t="s">
        <v>1028</v>
      </c>
      <c r="G1360" s="1" t="s">
        <v>1760</v>
      </c>
      <c r="H1360" s="437">
        <v>10</v>
      </c>
    </row>
    <row r="1361" spans="4:9" ht="20.149999999999999" customHeight="1">
      <c r="D1361" s="124" t="s">
        <v>326</v>
      </c>
      <c r="E1361" s="529" t="s">
        <v>958</v>
      </c>
      <c r="G1361" s="1" t="s">
        <v>1760</v>
      </c>
      <c r="H1361" s="437">
        <v>10</v>
      </c>
    </row>
    <row r="1362" spans="4:9" ht="20.149999999999999" customHeight="1">
      <c r="D1362" s="124" t="s">
        <v>152</v>
      </c>
      <c r="E1362" s="529" t="s">
        <v>878</v>
      </c>
      <c r="G1362" s="1" t="s">
        <v>1760</v>
      </c>
      <c r="H1362" s="437">
        <v>10</v>
      </c>
    </row>
    <row r="1363" spans="4:9" ht="20.149999999999999" customHeight="1">
      <c r="D1363" s="124" t="s">
        <v>92</v>
      </c>
      <c r="E1363" s="529" t="s">
        <v>946</v>
      </c>
      <c r="G1363" s="1" t="s">
        <v>1760</v>
      </c>
      <c r="H1363" s="437">
        <v>10</v>
      </c>
    </row>
    <row r="1364" spans="4:9" ht="20.149999999999999" customHeight="1">
      <c r="D1364" s="124" t="s">
        <v>146</v>
      </c>
      <c r="E1364" s="663" t="s">
        <v>999</v>
      </c>
      <c r="G1364" s="1" t="s">
        <v>1760</v>
      </c>
      <c r="H1364" s="437">
        <v>10</v>
      </c>
    </row>
    <row r="1365" spans="4:9" ht="20.149999999999999" customHeight="1">
      <c r="D1365" s="124" t="s">
        <v>34</v>
      </c>
      <c r="E1365" s="663" t="s">
        <v>979</v>
      </c>
      <c r="F1365" s="49">
        <v>10</v>
      </c>
      <c r="G1365" s="1" t="s">
        <v>1760</v>
      </c>
    </row>
    <row r="1366" spans="4:9" ht="20.149999999999999" customHeight="1">
      <c r="D1366" s="124" t="s">
        <v>98</v>
      </c>
      <c r="E1366" s="663" t="s">
        <v>898</v>
      </c>
      <c r="F1366" s="49">
        <v>48.75</v>
      </c>
      <c r="G1366" s="1" t="s">
        <v>32</v>
      </c>
    </row>
    <row r="1367" spans="4:9" ht="20.149999999999999" customHeight="1">
      <c r="D1367" s="124" t="s">
        <v>238</v>
      </c>
      <c r="E1367" s="661" t="s">
        <v>938</v>
      </c>
      <c r="G1367" s="1" t="s">
        <v>1714</v>
      </c>
      <c r="H1367" s="437">
        <v>10</v>
      </c>
    </row>
    <row r="1368" spans="4:9" ht="20.149999999999999" customHeight="1">
      <c r="D1368" s="124">
        <v>37</v>
      </c>
      <c r="E1368" s="529" t="s">
        <v>907</v>
      </c>
      <c r="G1368" s="1" t="s">
        <v>1714</v>
      </c>
      <c r="H1368" s="437">
        <v>10</v>
      </c>
    </row>
    <row r="1369" spans="4:9" ht="20.149999999999999" customHeight="1">
      <c r="D1369" s="621" t="s">
        <v>140</v>
      </c>
      <c r="E1369" s="621" t="s">
        <v>884</v>
      </c>
      <c r="G1369" s="1" t="s">
        <v>22</v>
      </c>
      <c r="H1369" s="629">
        <v>49.01</v>
      </c>
    </row>
    <row r="1370" spans="4:9" ht="20.149999999999999" customHeight="1">
      <c r="D1370" s="124">
        <v>1</v>
      </c>
      <c r="E1370" s="124" t="s">
        <v>364</v>
      </c>
      <c r="G1370" s="1" t="s">
        <v>22</v>
      </c>
      <c r="H1370" s="131">
        <v>361.72</v>
      </c>
    </row>
    <row r="1371" spans="4:9" ht="20.149999999999999" customHeight="1">
      <c r="D1371" s="124">
        <v>1</v>
      </c>
      <c r="E1371" s="663" t="s">
        <v>908</v>
      </c>
      <c r="G1371" s="1" t="s">
        <v>1714</v>
      </c>
      <c r="H1371" s="437">
        <v>10</v>
      </c>
    </row>
    <row r="1372" spans="4:9" ht="20.149999999999999" customHeight="1">
      <c r="D1372" s="124" t="s">
        <v>241</v>
      </c>
      <c r="E1372" s="665" t="s">
        <v>947</v>
      </c>
      <c r="G1372" s="1" t="s">
        <v>1760</v>
      </c>
      <c r="H1372" s="437">
        <v>10</v>
      </c>
    </row>
    <row r="1373" spans="4:9" ht="20.149999999999999" customHeight="1">
      <c r="D1373" s="621" t="s">
        <v>79</v>
      </c>
      <c r="E1373" s="621" t="s">
        <v>883</v>
      </c>
      <c r="G1373" s="1" t="s">
        <v>1760</v>
      </c>
      <c r="H1373" s="437">
        <v>10</v>
      </c>
    </row>
    <row r="1374" spans="4:9" ht="20.149999999999999" customHeight="1">
      <c r="D1374" s="124" t="s">
        <v>98</v>
      </c>
      <c r="E1374" s="124" t="s">
        <v>1929</v>
      </c>
      <c r="G1374" s="1" t="s">
        <v>22</v>
      </c>
      <c r="H1374" s="131">
        <v>368.88</v>
      </c>
    </row>
    <row r="1375" spans="4:9" s="395" customFormat="1" ht="20.149999999999999" customHeight="1">
      <c r="D1375" s="136"/>
      <c r="E1375" s="811"/>
      <c r="F1375" s="392"/>
      <c r="G1375" s="2" t="s">
        <v>1930</v>
      </c>
      <c r="H1375" s="682">
        <v>164.84</v>
      </c>
      <c r="I1375" s="392"/>
    </row>
    <row r="1376" spans="4:9" s="395" customFormat="1" ht="20.149999999999999" customHeight="1">
      <c r="D1376" s="136"/>
      <c r="E1376" s="811"/>
      <c r="F1376" s="392"/>
      <c r="G1376" s="2" t="s">
        <v>1930</v>
      </c>
      <c r="H1376" s="682">
        <v>623.70000000000005</v>
      </c>
      <c r="I1376" s="392"/>
    </row>
    <row r="1377" spans="2:10" s="395" customFormat="1" ht="20.149999999999999" customHeight="1">
      <c r="D1377" s="575"/>
      <c r="E1377" s="575"/>
      <c r="F1377" s="392"/>
      <c r="G1377" s="2" t="s">
        <v>1930</v>
      </c>
      <c r="H1377" s="682">
        <v>164.53</v>
      </c>
      <c r="I1377" s="392"/>
    </row>
    <row r="1378" spans="2:10" ht="20.149999999999999" customHeight="1">
      <c r="D1378" s="621" t="s">
        <v>432</v>
      </c>
      <c r="E1378" s="621" t="s">
        <v>888</v>
      </c>
      <c r="F1378" s="49">
        <v>10</v>
      </c>
      <c r="G1378" s="1" t="s">
        <v>1760</v>
      </c>
    </row>
    <row r="1379" spans="2:10" ht="20.149999999999999" customHeight="1">
      <c r="D1379" s="124" t="s">
        <v>152</v>
      </c>
      <c r="E1379" s="529" t="s">
        <v>878</v>
      </c>
      <c r="G1379" s="1" t="s">
        <v>97</v>
      </c>
      <c r="H1379" s="437">
        <v>21.41</v>
      </c>
    </row>
    <row r="1380" spans="2:10" ht="20.149999999999999" customHeight="1">
      <c r="D1380" s="124" t="s">
        <v>724</v>
      </c>
      <c r="E1380" s="661" t="s">
        <v>997</v>
      </c>
      <c r="G1380" s="1" t="s">
        <v>97</v>
      </c>
      <c r="H1380" s="437">
        <v>255.35</v>
      </c>
    </row>
    <row r="1381" spans="2:10" ht="20.149999999999999" customHeight="1">
      <c r="D1381" s="124" t="s">
        <v>280</v>
      </c>
      <c r="E1381" s="529" t="s">
        <v>1231</v>
      </c>
      <c r="F1381" s="49">
        <v>10</v>
      </c>
      <c r="G1381" s="1" t="s">
        <v>1760</v>
      </c>
    </row>
    <row r="1382" spans="2:10" ht="20.149999999999999" customHeight="1">
      <c r="D1382" s="124"/>
      <c r="E1382" s="529"/>
      <c r="G1382" s="1" t="s">
        <v>1931</v>
      </c>
      <c r="H1382" s="437">
        <v>24.24</v>
      </c>
    </row>
    <row r="1383" spans="2:10" ht="20.149999999999999" customHeight="1">
      <c r="D1383" s="124"/>
      <c r="E1383" s="529"/>
    </row>
    <row r="1384" spans="2:10" ht="20.149999999999999" customHeight="1">
      <c r="D1384" s="621"/>
      <c r="E1384" s="621"/>
    </row>
    <row r="1386" spans="2:10" ht="20.149999999999999" customHeight="1">
      <c r="E1386" s="67" t="s">
        <v>1889</v>
      </c>
      <c r="F1386" s="49">
        <f>SUM(F1310:F1385)</f>
        <v>149.47</v>
      </c>
      <c r="H1386" s="437">
        <f>SUM(H1310:H1385)</f>
        <v>3097</v>
      </c>
      <c r="I1386" s="49">
        <f>SUM(I1325:I1385)</f>
        <v>-180</v>
      </c>
    </row>
    <row r="1387" spans="2:10" ht="20.149999999999999" customHeight="1">
      <c r="E1387" s="67" t="s">
        <v>1761</v>
      </c>
      <c r="F1387" s="49">
        <f>'Coin Counter'!G9</f>
        <v>108.4</v>
      </c>
      <c r="H1387" s="437">
        <v>3094.55</v>
      </c>
      <c r="I1387" s="49">
        <v>-180</v>
      </c>
    </row>
    <row r="1388" spans="2:10" ht="20.149999999999999" customHeight="1">
      <c r="E1388" s="478" t="s">
        <v>1932</v>
      </c>
      <c r="F1388" s="438">
        <f>F1387-F1386</f>
        <v>-41.069999999999993</v>
      </c>
      <c r="G1388" s="477"/>
      <c r="H1388" s="507">
        <f>H1387-H1386</f>
        <v>-2.4499999999998181</v>
      </c>
      <c r="I1388" s="438">
        <f>I1387-I1386</f>
        <v>0</v>
      </c>
    </row>
    <row r="1391" spans="2:10" ht="20.149999999999999" customHeight="1">
      <c r="B1391" s="716" t="s">
        <v>1872</v>
      </c>
      <c r="C1391" s="716"/>
      <c r="D1391" s="717"/>
      <c r="J1391" s="49"/>
    </row>
    <row r="1392" spans="2:10" ht="20.149999999999999" customHeight="1">
      <c r="B1392" s="593" t="s">
        <v>1873</v>
      </c>
      <c r="C1392" s="742"/>
      <c r="D1392" s="591" t="s">
        <v>1874</v>
      </c>
      <c r="E1392" s="581" t="s">
        <v>1693</v>
      </c>
      <c r="F1392" s="671">
        <v>162.59</v>
      </c>
      <c r="G1392" s="583"/>
      <c r="H1392" s="671"/>
      <c r="I1392" s="584"/>
      <c r="J1392" s="584"/>
    </row>
    <row r="1393" spans="2:10" ht="20.149999999999999" customHeight="1">
      <c r="B1393" s="595"/>
      <c r="C1393" s="743"/>
      <c r="D1393" s="592">
        <v>1</v>
      </c>
      <c r="E1393" s="585" t="s">
        <v>1694</v>
      </c>
      <c r="F1393" s="437">
        <f>+B1393*1.5</f>
        <v>0</v>
      </c>
      <c r="H1393" s="437">
        <f>1.5*D1393</f>
        <v>1.5</v>
      </c>
      <c r="I1393" s="586"/>
      <c r="J1393" s="586"/>
    </row>
    <row r="1394" spans="2:10" ht="20.149999999999999" customHeight="1">
      <c r="B1394" s="595"/>
      <c r="C1394" s="743"/>
      <c r="D1394" s="592"/>
      <c r="E1394" s="585" t="s">
        <v>1695</v>
      </c>
      <c r="F1394" s="437"/>
      <c r="H1394" s="437">
        <f>1*D1394</f>
        <v>0</v>
      </c>
      <c r="I1394" s="586"/>
      <c r="J1394" s="586"/>
    </row>
    <row r="1395" spans="2:10" ht="20.149999999999999" customHeight="1">
      <c r="B1395" s="595"/>
      <c r="C1395" s="743"/>
      <c r="D1395" s="592"/>
      <c r="E1395" s="585" t="s">
        <v>1696</v>
      </c>
      <c r="F1395" s="437">
        <f>1*B1395</f>
        <v>0</v>
      </c>
      <c r="H1395" s="437">
        <f>1*D1395</f>
        <v>0</v>
      </c>
      <c r="I1395" s="586"/>
      <c r="J1395" s="586"/>
    </row>
    <row r="1396" spans="2:10" ht="20.149999999999999" customHeight="1">
      <c r="B1396" s="595"/>
      <c r="C1396" s="743"/>
      <c r="D1396" s="592"/>
      <c r="E1396" s="585" t="s">
        <v>1697</v>
      </c>
      <c r="F1396" s="437">
        <f>1*B1396</f>
        <v>0</v>
      </c>
      <c r="H1396" s="437">
        <f>1*D1396</f>
        <v>0</v>
      </c>
      <c r="I1396" s="586"/>
      <c r="J1396" s="586"/>
    </row>
    <row r="1397" spans="2:10" ht="20.149999999999999" customHeight="1">
      <c r="B1397" s="595"/>
      <c r="C1397" s="743"/>
      <c r="D1397" s="592">
        <v>1</v>
      </c>
      <c r="E1397" s="585" t="s">
        <v>1698</v>
      </c>
      <c r="F1397" s="437">
        <f>5*B1397</f>
        <v>0</v>
      </c>
      <c r="H1397" s="437">
        <f>5*D1397</f>
        <v>5</v>
      </c>
      <c r="I1397" s="586"/>
      <c r="J1397" s="586"/>
    </row>
    <row r="1398" spans="2:10" ht="20.149999999999999" customHeight="1">
      <c r="B1398" s="595"/>
      <c r="C1398" s="743"/>
      <c r="D1398" s="592"/>
      <c r="E1398" s="585" t="s">
        <v>1699</v>
      </c>
      <c r="F1398" s="437"/>
      <c r="I1398" s="586"/>
      <c r="J1398" s="586"/>
    </row>
    <row r="1399" spans="2:10" ht="20.149999999999999" customHeight="1">
      <c r="B1399" s="595"/>
      <c r="C1399" s="743"/>
      <c r="D1399" s="592"/>
      <c r="E1399" s="585" t="s">
        <v>1700</v>
      </c>
      <c r="F1399" s="437">
        <f t="shared" ref="F1399:F1404" si="10">2*B1399</f>
        <v>0</v>
      </c>
      <c r="I1399" s="586"/>
      <c r="J1399" s="586"/>
    </row>
    <row r="1400" spans="2:10" ht="20.149999999999999" customHeight="1">
      <c r="B1400" s="595"/>
      <c r="C1400" s="743"/>
      <c r="D1400" s="592"/>
      <c r="E1400" s="585" t="s">
        <v>1701</v>
      </c>
      <c r="F1400" s="437">
        <f t="shared" si="10"/>
        <v>0</v>
      </c>
      <c r="H1400" s="437">
        <f>1*D1400</f>
        <v>0</v>
      </c>
      <c r="I1400" s="586"/>
      <c r="J1400" s="586"/>
    </row>
    <row r="1401" spans="2:10" ht="20.149999999999999" customHeight="1">
      <c r="B1401" s="595"/>
      <c r="C1401" s="743"/>
      <c r="D1401" s="592"/>
      <c r="E1401" s="585" t="s">
        <v>1702</v>
      </c>
      <c r="F1401" s="437">
        <f t="shared" si="10"/>
        <v>0</v>
      </c>
      <c r="H1401" s="437">
        <f>5*D1401</f>
        <v>0</v>
      </c>
      <c r="I1401" s="586"/>
      <c r="J1401" s="586"/>
    </row>
    <row r="1402" spans="2:10" ht="20.149999999999999" customHeight="1">
      <c r="B1402" s="595"/>
      <c r="C1402" s="743"/>
      <c r="D1402" s="592"/>
      <c r="E1402" s="585" t="s">
        <v>1702</v>
      </c>
      <c r="F1402" s="437">
        <f t="shared" si="10"/>
        <v>0</v>
      </c>
      <c r="H1402" s="437">
        <f>5*D1402</f>
        <v>0</v>
      </c>
      <c r="I1402" s="586"/>
      <c r="J1402" s="586"/>
    </row>
    <row r="1403" spans="2:10" ht="20.149999999999999" customHeight="1">
      <c r="B1403" s="595"/>
      <c r="C1403" s="743"/>
      <c r="D1403" s="592"/>
      <c r="E1403" s="585" t="s">
        <v>1702</v>
      </c>
      <c r="F1403" s="437">
        <f t="shared" si="10"/>
        <v>0</v>
      </c>
      <c r="H1403" s="437">
        <f>5*D1403</f>
        <v>0</v>
      </c>
      <c r="I1403" s="586"/>
      <c r="J1403" s="586"/>
    </row>
    <row r="1404" spans="2:10" ht="20.149999999999999" customHeight="1">
      <c r="B1404" s="595"/>
      <c r="C1404" s="743"/>
      <c r="D1404" s="592"/>
      <c r="E1404" s="585" t="s">
        <v>1703</v>
      </c>
      <c r="F1404" s="437">
        <f t="shared" si="10"/>
        <v>0</v>
      </c>
      <c r="H1404" s="437">
        <f>5*D1404</f>
        <v>0</v>
      </c>
      <c r="I1404" s="586"/>
      <c r="J1404" s="586"/>
    </row>
    <row r="1405" spans="2:10" ht="20.149999999999999" customHeight="1">
      <c r="B1405" s="597"/>
      <c r="C1405" s="744"/>
      <c r="D1405" s="604"/>
      <c r="E1405" s="587" t="s">
        <v>1704</v>
      </c>
      <c r="F1405" s="672"/>
      <c r="G1405" s="589"/>
      <c r="H1405" s="672">
        <f>5*D1405</f>
        <v>0</v>
      </c>
      <c r="I1405" s="590"/>
      <c r="J1405" s="590"/>
    </row>
    <row r="1408" spans="2:10" ht="20.149999999999999" customHeight="1">
      <c r="D1408" s="124" t="s">
        <v>487</v>
      </c>
      <c r="E1408" s="663" t="s">
        <v>960</v>
      </c>
      <c r="G1408" s="1" t="s">
        <v>1880</v>
      </c>
      <c r="H1408" s="131">
        <v>182.89</v>
      </c>
    </row>
    <row r="1409" spans="2:10" ht="20.149999999999999" customHeight="1">
      <c r="D1409" s="124" t="s">
        <v>230</v>
      </c>
      <c r="E1409" s="663" t="s">
        <v>882</v>
      </c>
      <c r="F1409" s="49">
        <v>10</v>
      </c>
      <c r="G1409" s="1" t="s">
        <v>1714</v>
      </c>
    </row>
    <row r="1410" spans="2:10" ht="20.149999999999999" customHeight="1">
      <c r="D1410" s="124" t="s">
        <v>36</v>
      </c>
      <c r="E1410" s="663" t="s">
        <v>1001</v>
      </c>
      <c r="F1410" s="49">
        <v>10</v>
      </c>
      <c r="G1410" s="1" t="s">
        <v>1714</v>
      </c>
    </row>
    <row r="1411" spans="2:10" ht="20.149999999999999" customHeight="1">
      <c r="D1411" s="124" t="s">
        <v>334</v>
      </c>
      <c r="E1411" s="663" t="s">
        <v>881</v>
      </c>
      <c r="G1411" s="1" t="s">
        <v>1714</v>
      </c>
      <c r="H1411" s="437">
        <v>10</v>
      </c>
    </row>
    <row r="1413" spans="2:10" ht="20.149999999999999" customHeight="1">
      <c r="G1413" s="577" t="s">
        <v>1933</v>
      </c>
      <c r="H1413" s="674">
        <v>199.39</v>
      </c>
    </row>
    <row r="1415" spans="2:10" ht="20.149999999999999" customHeight="1">
      <c r="B1415" s="716" t="s">
        <v>1872</v>
      </c>
      <c r="C1415" s="716"/>
      <c r="D1415" s="717"/>
      <c r="J1415" s="49"/>
    </row>
    <row r="1416" spans="2:10" ht="20.149999999999999" customHeight="1">
      <c r="B1416" s="593" t="s">
        <v>1873</v>
      </c>
      <c r="C1416" s="742"/>
      <c r="D1416" s="591" t="s">
        <v>1874</v>
      </c>
      <c r="E1416" s="581" t="s">
        <v>1693</v>
      </c>
      <c r="F1416" s="671"/>
      <c r="G1416" s="583"/>
      <c r="H1416" s="671"/>
      <c r="I1416" s="584"/>
      <c r="J1416" s="584"/>
    </row>
    <row r="1417" spans="2:10" ht="20.149999999999999" customHeight="1">
      <c r="B1417" s="595">
        <v>1</v>
      </c>
      <c r="C1417" s="743"/>
      <c r="D1417" s="592">
        <v>2</v>
      </c>
      <c r="E1417" s="585" t="s">
        <v>1694</v>
      </c>
      <c r="F1417" s="437">
        <f>+B1417*1.5</f>
        <v>1.5</v>
      </c>
      <c r="H1417" s="437">
        <f>1.5*D1417</f>
        <v>3</v>
      </c>
      <c r="I1417" s="586"/>
      <c r="J1417" s="586"/>
    </row>
    <row r="1418" spans="2:10" ht="20.149999999999999" customHeight="1">
      <c r="B1418" s="595"/>
      <c r="C1418" s="743"/>
      <c r="D1418" s="592"/>
      <c r="E1418" s="585" t="s">
        <v>1695</v>
      </c>
      <c r="F1418" s="437"/>
      <c r="H1418" s="437">
        <f>1*D1418</f>
        <v>0</v>
      </c>
      <c r="I1418" s="586"/>
      <c r="J1418" s="586"/>
    </row>
    <row r="1419" spans="2:10" ht="20.149999999999999" customHeight="1">
      <c r="B1419" s="595"/>
      <c r="C1419" s="743"/>
      <c r="D1419" s="592">
        <v>3</v>
      </c>
      <c r="E1419" s="585" t="s">
        <v>1696</v>
      </c>
      <c r="F1419" s="437">
        <f>1*B1419</f>
        <v>0</v>
      </c>
      <c r="H1419" s="437">
        <f>1*D1419</f>
        <v>3</v>
      </c>
      <c r="I1419" s="586"/>
      <c r="J1419" s="586"/>
    </row>
    <row r="1420" spans="2:10" ht="20.149999999999999" customHeight="1">
      <c r="B1420" s="595"/>
      <c r="C1420" s="743"/>
      <c r="D1420" s="592"/>
      <c r="E1420" s="585" t="s">
        <v>1697</v>
      </c>
      <c r="F1420" s="437">
        <f>1*B1420</f>
        <v>0</v>
      </c>
      <c r="H1420" s="437">
        <f>1*D1420</f>
        <v>0</v>
      </c>
      <c r="I1420" s="586"/>
      <c r="J1420" s="586"/>
    </row>
    <row r="1421" spans="2:10" ht="20.149999999999999" customHeight="1">
      <c r="B1421" s="595"/>
      <c r="C1421" s="743"/>
      <c r="D1421" s="592">
        <v>1</v>
      </c>
      <c r="E1421" s="585" t="s">
        <v>1698</v>
      </c>
      <c r="F1421" s="437">
        <f>5*B1421</f>
        <v>0</v>
      </c>
      <c r="H1421" s="437">
        <f>5*D1421</f>
        <v>5</v>
      </c>
      <c r="I1421" s="586"/>
      <c r="J1421" s="586"/>
    </row>
    <row r="1422" spans="2:10" ht="20.149999999999999" customHeight="1">
      <c r="B1422" s="595"/>
      <c r="C1422" s="743"/>
      <c r="D1422" s="592"/>
      <c r="E1422" s="585" t="s">
        <v>1699</v>
      </c>
      <c r="F1422" s="437"/>
      <c r="I1422" s="586"/>
      <c r="J1422" s="586"/>
    </row>
    <row r="1423" spans="2:10" ht="20.149999999999999" customHeight="1">
      <c r="B1423" s="595"/>
      <c r="C1423" s="743"/>
      <c r="D1423" s="592"/>
      <c r="E1423" s="585" t="s">
        <v>1700</v>
      </c>
      <c r="F1423" s="437">
        <f t="shared" ref="F1423:F1428" si="11">2*B1423</f>
        <v>0</v>
      </c>
      <c r="I1423" s="586"/>
      <c r="J1423" s="586"/>
    </row>
    <row r="1424" spans="2:10" ht="20.149999999999999" customHeight="1">
      <c r="B1424" s="595"/>
      <c r="C1424" s="743"/>
      <c r="D1424" s="592"/>
      <c r="E1424" s="585" t="s">
        <v>1701</v>
      </c>
      <c r="F1424" s="437">
        <f t="shared" si="11"/>
        <v>0</v>
      </c>
      <c r="H1424" s="437">
        <f>1*D1424</f>
        <v>0</v>
      </c>
      <c r="I1424" s="586"/>
      <c r="J1424" s="586"/>
    </row>
    <row r="1425" spans="2:10" ht="20.149999999999999" customHeight="1">
      <c r="B1425" s="595"/>
      <c r="C1425" s="743"/>
      <c r="D1425" s="592"/>
      <c r="E1425" s="585" t="s">
        <v>1702</v>
      </c>
      <c r="F1425" s="437">
        <f t="shared" si="11"/>
        <v>0</v>
      </c>
      <c r="H1425" s="437">
        <f>5*D1425</f>
        <v>0</v>
      </c>
      <c r="I1425" s="586"/>
      <c r="J1425" s="586"/>
    </row>
    <row r="1426" spans="2:10" ht="20.149999999999999" customHeight="1">
      <c r="B1426" s="595"/>
      <c r="C1426" s="743"/>
      <c r="D1426" s="592"/>
      <c r="E1426" s="585" t="s">
        <v>1702</v>
      </c>
      <c r="F1426" s="437">
        <f t="shared" si="11"/>
        <v>0</v>
      </c>
      <c r="H1426" s="437">
        <f>5*D1426</f>
        <v>0</v>
      </c>
      <c r="I1426" s="586"/>
      <c r="J1426" s="586"/>
    </row>
    <row r="1427" spans="2:10" ht="20.149999999999999" customHeight="1">
      <c r="B1427" s="595"/>
      <c r="C1427" s="743"/>
      <c r="D1427" s="592"/>
      <c r="E1427" s="585" t="s">
        <v>1702</v>
      </c>
      <c r="F1427" s="437">
        <f t="shared" si="11"/>
        <v>0</v>
      </c>
      <c r="H1427" s="437">
        <f>5*D1427</f>
        <v>0</v>
      </c>
      <c r="I1427" s="586"/>
      <c r="J1427" s="586"/>
    </row>
    <row r="1428" spans="2:10" ht="20.149999999999999" customHeight="1">
      <c r="B1428" s="595"/>
      <c r="C1428" s="743"/>
      <c r="D1428" s="592"/>
      <c r="E1428" s="585" t="s">
        <v>1703</v>
      </c>
      <c r="F1428" s="437">
        <f t="shared" si="11"/>
        <v>0</v>
      </c>
      <c r="H1428" s="437">
        <f>5*D1428</f>
        <v>0</v>
      </c>
      <c r="I1428" s="586"/>
      <c r="J1428" s="586"/>
    </row>
    <row r="1429" spans="2:10" ht="20.149999999999999" customHeight="1">
      <c r="B1429" s="597"/>
      <c r="C1429" s="744"/>
      <c r="D1429" s="604"/>
      <c r="E1429" s="587" t="s">
        <v>1704</v>
      </c>
      <c r="F1429" s="672"/>
      <c r="G1429" s="589"/>
      <c r="H1429" s="672">
        <f>5*D1429</f>
        <v>0</v>
      </c>
      <c r="I1429" s="590"/>
      <c r="J1429" s="590"/>
    </row>
    <row r="1431" spans="2:10" ht="20.149999999999999" customHeight="1">
      <c r="D1431" s="621" t="s">
        <v>801</v>
      </c>
      <c r="E1431" s="621" t="s">
        <v>928</v>
      </c>
      <c r="G1431" s="1" t="s">
        <v>1934</v>
      </c>
      <c r="H1431" s="629">
        <v>73.5</v>
      </c>
    </row>
    <row r="1432" spans="2:10" ht="20.149999999999999" customHeight="1">
      <c r="D1432" s="124" t="s">
        <v>1061</v>
      </c>
      <c r="E1432" s="663" t="s">
        <v>1082</v>
      </c>
      <c r="G1432" s="1" t="s">
        <v>1714</v>
      </c>
      <c r="H1432" s="437">
        <v>10</v>
      </c>
    </row>
    <row r="1433" spans="2:10" ht="20.149999999999999" customHeight="1">
      <c r="D1433" s="1" t="s">
        <v>425</v>
      </c>
      <c r="F1433" s="49">
        <v>-10</v>
      </c>
      <c r="G1433" s="1" t="s">
        <v>1935</v>
      </c>
    </row>
    <row r="1434" spans="2:10" ht="20.149999999999999" customHeight="1">
      <c r="D1434" s="124" t="s">
        <v>302</v>
      </c>
      <c r="E1434" s="529" t="s">
        <v>940</v>
      </c>
      <c r="G1434" s="1" t="s">
        <v>1815</v>
      </c>
      <c r="H1434" s="131">
        <v>88.21</v>
      </c>
    </row>
    <row r="1435" spans="2:10" ht="20.149999999999999" customHeight="1">
      <c r="D1435" s="621" t="s">
        <v>122</v>
      </c>
      <c r="E1435" s="124" t="s">
        <v>824</v>
      </c>
      <c r="G1435" s="1" t="s">
        <v>1714</v>
      </c>
      <c r="H1435" s="437">
        <v>10</v>
      </c>
    </row>
    <row r="1436" spans="2:10" ht="20.149999999999999" customHeight="1">
      <c r="D1436" s="124" t="s">
        <v>122</v>
      </c>
      <c r="E1436" s="124" t="s">
        <v>953</v>
      </c>
      <c r="G1436" s="1" t="s">
        <v>1815</v>
      </c>
      <c r="H1436" s="126">
        <v>153.25</v>
      </c>
    </row>
    <row r="1437" spans="2:10" ht="20.149999999999999" customHeight="1">
      <c r="D1437" s="124">
        <v>31</v>
      </c>
      <c r="E1437" s="529" t="s">
        <v>992</v>
      </c>
      <c r="G1437" s="1" t="s">
        <v>1815</v>
      </c>
      <c r="H1437" s="131">
        <v>425.9</v>
      </c>
    </row>
    <row r="1438" spans="2:10" ht="20.149999999999999" customHeight="1">
      <c r="D1438" s="124">
        <v>37</v>
      </c>
      <c r="E1438" s="137" t="s">
        <v>975</v>
      </c>
      <c r="G1438" s="1" t="s">
        <v>1815</v>
      </c>
      <c r="H1438" s="131">
        <v>221.86</v>
      </c>
    </row>
    <row r="1439" spans="2:10" ht="20.149999999999999" customHeight="1">
      <c r="D1439" s="621" t="s">
        <v>140</v>
      </c>
      <c r="E1439" s="621" t="s">
        <v>884</v>
      </c>
      <c r="F1439" s="629"/>
      <c r="G1439" s="1" t="s">
        <v>1714</v>
      </c>
      <c r="H1439" s="437">
        <v>10</v>
      </c>
    </row>
    <row r="1440" spans="2:10" ht="20.149999999999999" customHeight="1">
      <c r="D1440" s="124" t="s">
        <v>935</v>
      </c>
      <c r="E1440" s="529" t="s">
        <v>936</v>
      </c>
      <c r="F1440" s="49">
        <v>10</v>
      </c>
      <c r="G1440" s="1" t="s">
        <v>1772</v>
      </c>
      <c r="H1440" s="437">
        <v>163</v>
      </c>
    </row>
    <row r="1441" spans="2:10" ht="20.149999999999999" customHeight="1">
      <c r="D1441" s="621" t="s">
        <v>208</v>
      </c>
      <c r="E1441" s="621" t="s">
        <v>885</v>
      </c>
      <c r="F1441" s="49">
        <v>10</v>
      </c>
      <c r="G1441" s="1" t="s">
        <v>1714</v>
      </c>
    </row>
    <row r="1442" spans="2:10" ht="20.149999999999999" customHeight="1">
      <c r="D1442" s="124" t="s">
        <v>43</v>
      </c>
      <c r="E1442" s="137" t="s">
        <v>1052</v>
      </c>
      <c r="F1442" s="49">
        <v>10</v>
      </c>
      <c r="G1442" s="1" t="s">
        <v>1714</v>
      </c>
    </row>
    <row r="1443" spans="2:10" ht="20.149999999999999" customHeight="1">
      <c r="D1443" s="124" t="s">
        <v>817</v>
      </c>
      <c r="E1443" s="661" t="s">
        <v>895</v>
      </c>
      <c r="G1443" s="1" t="s">
        <v>1821</v>
      </c>
      <c r="H1443" s="627">
        <v>51.73</v>
      </c>
    </row>
    <row r="1444" spans="2:10" ht="20.149999999999999" customHeight="1">
      <c r="D1444" s="124" t="s">
        <v>1936</v>
      </c>
      <c r="E1444" s="712" t="s">
        <v>1005</v>
      </c>
      <c r="G1444" s="1" t="s">
        <v>1815</v>
      </c>
      <c r="H1444" s="437">
        <v>560.70000000000005</v>
      </c>
    </row>
    <row r="1445" spans="2:10" ht="20.149999999999999" customHeight="1">
      <c r="D1445" s="124" t="s">
        <v>152</v>
      </c>
      <c r="E1445" s="712" t="s">
        <v>996</v>
      </c>
      <c r="G1445" s="1" t="s">
        <v>1815</v>
      </c>
      <c r="H1445" s="126">
        <v>99</v>
      </c>
    </row>
    <row r="1446" spans="2:10" ht="20.149999999999999" customHeight="1">
      <c r="D1446" s="124" t="s">
        <v>152</v>
      </c>
      <c r="E1446" s="529" t="s">
        <v>878</v>
      </c>
      <c r="I1446" s="49">
        <v>-10</v>
      </c>
    </row>
    <row r="1447" spans="2:10" ht="20.149999999999999" customHeight="1">
      <c r="D1447" s="124" t="s">
        <v>1937</v>
      </c>
      <c r="E1447" s="663" t="s">
        <v>1126</v>
      </c>
      <c r="G1447" s="1" t="s">
        <v>1938</v>
      </c>
      <c r="H1447" s="126">
        <v>216.5</v>
      </c>
    </row>
    <row r="1448" spans="2:10" ht="20.149999999999999" customHeight="1">
      <c r="D1448" s="621" t="s">
        <v>368</v>
      </c>
      <c r="E1448" s="575" t="s">
        <v>870</v>
      </c>
      <c r="G1448" s="1" t="s">
        <v>1938</v>
      </c>
      <c r="H1448" s="629">
        <v>26.77</v>
      </c>
    </row>
    <row r="1449" spans="2:10" ht="20.149999999999999" customHeight="1">
      <c r="D1449" s="124" t="s">
        <v>15</v>
      </c>
      <c r="E1449" s="663" t="s">
        <v>1189</v>
      </c>
      <c r="F1449" s="49">
        <v>10</v>
      </c>
    </row>
    <row r="1450" spans="2:10" ht="20.149999999999999" customHeight="1">
      <c r="D1450" s="124"/>
      <c r="E1450" s="663"/>
    </row>
    <row r="1451" spans="2:10" ht="20.149999999999999" customHeight="1">
      <c r="E1451" s="67" t="s">
        <v>1889</v>
      </c>
      <c r="F1451" s="49">
        <f>SUM(F1392:F1449)</f>
        <v>214.09</v>
      </c>
      <c r="H1451" s="437">
        <f>SUM(H1416:H1449)</f>
        <v>2121.4199999999996</v>
      </c>
      <c r="I1451" s="437">
        <f>SUM(I1416:I1449)</f>
        <v>-10</v>
      </c>
    </row>
    <row r="1452" spans="2:10" ht="20.149999999999999" customHeight="1">
      <c r="E1452" s="67" t="s">
        <v>1761</v>
      </c>
      <c r="F1452" s="49">
        <f>+'Coin Counter'!G9</f>
        <v>108.4</v>
      </c>
      <c r="H1452" s="437">
        <v>2121.42</v>
      </c>
      <c r="I1452" s="49">
        <v>-10</v>
      </c>
    </row>
    <row r="1453" spans="2:10" ht="20.149999999999999" customHeight="1">
      <c r="E1453" s="478" t="s">
        <v>1932</v>
      </c>
      <c r="F1453" s="438">
        <f>F1452-F1451</f>
        <v>-105.69</v>
      </c>
      <c r="G1453" s="477"/>
      <c r="H1453" s="507">
        <f>H1452-H1451</f>
        <v>0</v>
      </c>
      <c r="I1453" s="438">
        <f>I1452-I1451</f>
        <v>0</v>
      </c>
    </row>
    <row r="1455" spans="2:10" ht="20.149999999999999" customHeight="1">
      <c r="B1455" s="716" t="s">
        <v>1872</v>
      </c>
      <c r="C1455" s="716"/>
      <c r="D1455" s="717"/>
      <c r="J1455" s="49"/>
    </row>
    <row r="1456" spans="2:10" ht="20.149999999999999" customHeight="1">
      <c r="B1456" s="593" t="s">
        <v>1873</v>
      </c>
      <c r="C1456" s="742"/>
      <c r="D1456" s="591" t="s">
        <v>1874</v>
      </c>
      <c r="E1456" s="581" t="s">
        <v>1693</v>
      </c>
      <c r="F1456" s="671">
        <v>214.09</v>
      </c>
      <c r="G1456" s="583"/>
      <c r="H1456" s="671"/>
      <c r="I1456" s="584"/>
      <c r="J1456" s="584"/>
    </row>
    <row r="1457" spans="2:11" ht="20.149999999999999" customHeight="1">
      <c r="B1457" s="595">
        <v>2</v>
      </c>
      <c r="C1457" s="743"/>
      <c r="D1457" s="592"/>
      <c r="E1457" s="585" t="s">
        <v>1694</v>
      </c>
      <c r="F1457" s="437">
        <f>+B1457*1.5</f>
        <v>3</v>
      </c>
      <c r="H1457" s="437">
        <f>1.5*D1457</f>
        <v>0</v>
      </c>
      <c r="I1457" s="586" t="s">
        <v>1939</v>
      </c>
      <c r="J1457" s="586">
        <f>SUM(F1457:I1457)</f>
        <v>3</v>
      </c>
    </row>
    <row r="1458" spans="2:11" ht="20.149999999999999" customHeight="1">
      <c r="B1458" s="595">
        <v>1</v>
      </c>
      <c r="C1458" s="743"/>
      <c r="D1458" s="592"/>
      <c r="E1458" s="585" t="s">
        <v>1695</v>
      </c>
      <c r="F1458" s="437"/>
      <c r="H1458" s="437">
        <f>1*D1458</f>
        <v>0</v>
      </c>
      <c r="I1458" s="586"/>
      <c r="J1458" s="586">
        <f>SUM(F1458:I1458)</f>
        <v>0</v>
      </c>
    </row>
    <row r="1459" spans="2:11" ht="20.149999999999999" customHeight="1">
      <c r="B1459" s="595">
        <v>1</v>
      </c>
      <c r="C1459" s="743"/>
      <c r="D1459" s="592">
        <v>1</v>
      </c>
      <c r="E1459" s="585" t="s">
        <v>1696</v>
      </c>
      <c r="F1459" s="437">
        <f>1*B1459</f>
        <v>1</v>
      </c>
      <c r="H1459" s="437">
        <f>1*D1459</f>
        <v>1</v>
      </c>
      <c r="I1459" s="586"/>
      <c r="J1459" s="586">
        <f>SUM(F1459:I1459)</f>
        <v>2</v>
      </c>
    </row>
    <row r="1460" spans="2:11" ht="20.149999999999999" customHeight="1">
      <c r="B1460" s="595"/>
      <c r="C1460" s="743"/>
      <c r="D1460" s="592"/>
      <c r="E1460" s="585" t="s">
        <v>1697</v>
      </c>
      <c r="F1460" s="437">
        <f>1*B1460</f>
        <v>0</v>
      </c>
      <c r="H1460" s="437">
        <f>1*D1460</f>
        <v>0</v>
      </c>
      <c r="I1460" s="586"/>
      <c r="J1460" s="586">
        <f>SUM(F1460:I1460)</f>
        <v>0</v>
      </c>
    </row>
    <row r="1461" spans="2:11" ht="20.149999999999999" customHeight="1">
      <c r="B1461" s="595"/>
      <c r="C1461" s="743"/>
      <c r="D1461" s="592">
        <v>3</v>
      </c>
      <c r="E1461" s="585" t="s">
        <v>1698</v>
      </c>
      <c r="F1461" s="437">
        <f>5*B1461</f>
        <v>0</v>
      </c>
      <c r="H1461" s="437">
        <f>5*D1461</f>
        <v>15</v>
      </c>
      <c r="I1461" s="586"/>
      <c r="J1461" s="586">
        <f>SUM(F1461:I1461)</f>
        <v>15</v>
      </c>
    </row>
    <row r="1462" spans="2:11" ht="20.149999999999999" customHeight="1">
      <c r="B1462" s="595"/>
      <c r="C1462" s="743"/>
      <c r="D1462" s="592"/>
      <c r="E1462" s="585" t="s">
        <v>1699</v>
      </c>
      <c r="F1462" s="437"/>
      <c r="I1462" s="586"/>
      <c r="J1462" s="586"/>
    </row>
    <row r="1463" spans="2:11" ht="20.149999999999999" customHeight="1">
      <c r="B1463" s="595">
        <v>1</v>
      </c>
      <c r="C1463" s="743"/>
      <c r="D1463" s="592"/>
      <c r="E1463" s="585" t="s">
        <v>1700</v>
      </c>
      <c r="F1463" s="437">
        <f>2*B1463</f>
        <v>2</v>
      </c>
      <c r="H1463" s="437">
        <v>2</v>
      </c>
      <c r="I1463" s="586"/>
      <c r="J1463" s="586">
        <f t="shared" ref="J1463:J1469" si="12">SUM(F1463:I1463)</f>
        <v>4</v>
      </c>
    </row>
    <row r="1464" spans="2:11" ht="20.149999999999999" customHeight="1">
      <c r="B1464" s="595"/>
      <c r="C1464" s="743"/>
      <c r="D1464" s="592"/>
      <c r="E1464" s="585" t="s">
        <v>1701</v>
      </c>
      <c r="F1464" s="437">
        <f>2*B1464</f>
        <v>0</v>
      </c>
      <c r="H1464" s="437">
        <f>1*D1464</f>
        <v>0</v>
      </c>
      <c r="I1464" s="586"/>
      <c r="J1464" s="586">
        <f t="shared" si="12"/>
        <v>0</v>
      </c>
    </row>
    <row r="1465" spans="2:11" ht="20.149999999999999" customHeight="1">
      <c r="B1465" s="595"/>
      <c r="C1465" s="743"/>
      <c r="D1465" s="592"/>
      <c r="E1465" s="585" t="s">
        <v>1702</v>
      </c>
      <c r="F1465" s="437">
        <f>2*B1465</f>
        <v>0</v>
      </c>
      <c r="H1465" s="437">
        <f>5*D1465</f>
        <v>0</v>
      </c>
      <c r="I1465" s="586"/>
      <c r="J1465" s="586">
        <f t="shared" si="12"/>
        <v>0</v>
      </c>
    </row>
    <row r="1466" spans="2:11" ht="20.149999999999999" customHeight="1">
      <c r="B1466" s="595"/>
      <c r="C1466" s="743"/>
      <c r="D1466" s="592"/>
      <c r="E1466" s="585" t="s">
        <v>1702</v>
      </c>
      <c r="F1466" s="437">
        <v>-96</v>
      </c>
      <c r="H1466" s="437">
        <f>5*D1466</f>
        <v>0</v>
      </c>
      <c r="I1466" s="586"/>
      <c r="J1466" s="586">
        <f t="shared" si="12"/>
        <v>-96</v>
      </c>
    </row>
    <row r="1467" spans="2:11" ht="20.149999999999999" customHeight="1">
      <c r="B1467" s="595"/>
      <c r="C1467" s="743"/>
      <c r="D1467" s="592"/>
      <c r="E1467" s="585" t="s">
        <v>1702</v>
      </c>
      <c r="F1467" s="437">
        <f>2*B1467</f>
        <v>0</v>
      </c>
      <c r="H1467" s="437">
        <f>5*D1467</f>
        <v>0</v>
      </c>
      <c r="I1467" s="586"/>
      <c r="J1467" s="586">
        <f t="shared" si="12"/>
        <v>0</v>
      </c>
    </row>
    <row r="1468" spans="2:11" ht="20.149999999999999" customHeight="1">
      <c r="B1468" s="595"/>
      <c r="C1468" s="743"/>
      <c r="D1468" s="592"/>
      <c r="E1468" s="585" t="s">
        <v>1703</v>
      </c>
      <c r="F1468" s="437">
        <f>2*B1468</f>
        <v>0</v>
      </c>
      <c r="H1468" s="437">
        <f>5*D1468</f>
        <v>0</v>
      </c>
      <c r="I1468" s="586"/>
      <c r="J1468" s="586">
        <f t="shared" si="12"/>
        <v>0</v>
      </c>
    </row>
    <row r="1469" spans="2:11" ht="20.149999999999999" customHeight="1">
      <c r="B1469" s="597"/>
      <c r="C1469" s="744"/>
      <c r="D1469" s="604"/>
      <c r="E1469" s="587" t="s">
        <v>1704</v>
      </c>
      <c r="F1469" s="672"/>
      <c r="G1469" s="589"/>
      <c r="H1469" s="672">
        <f>5*D1469</f>
        <v>0</v>
      </c>
      <c r="I1469" s="590"/>
      <c r="J1469" s="590">
        <f t="shared" si="12"/>
        <v>0</v>
      </c>
    </row>
    <row r="1471" spans="2:11" ht="20.149999999999999" customHeight="1">
      <c r="D1471" s="459" t="s">
        <v>879</v>
      </c>
      <c r="E1471" s="653" t="s">
        <v>880</v>
      </c>
      <c r="F1471" s="49">
        <v>-10</v>
      </c>
      <c r="G1471" s="1" t="s">
        <v>1708</v>
      </c>
    </row>
    <row r="1472" spans="2:11" ht="20.149999999999999" customHeight="1">
      <c r="D1472" s="124" t="s">
        <v>334</v>
      </c>
      <c r="E1472" s="663" t="s">
        <v>881</v>
      </c>
      <c r="G1472" s="1" t="s">
        <v>1708</v>
      </c>
      <c r="I1472" s="49">
        <v>-10</v>
      </c>
      <c r="K1472" s="529"/>
    </row>
    <row r="1473" spans="4:11" ht="20.149999999999999" customHeight="1">
      <c r="D1473" s="124" t="s">
        <v>230</v>
      </c>
      <c r="E1473" s="663" t="s">
        <v>882</v>
      </c>
      <c r="F1473" s="49">
        <v>-10</v>
      </c>
      <c r="G1473" s="1" t="s">
        <v>1708</v>
      </c>
      <c r="K1473" s="653"/>
    </row>
    <row r="1474" spans="4:11" ht="20.149999999999999" customHeight="1">
      <c r="D1474" s="621" t="s">
        <v>61</v>
      </c>
      <c r="E1474" s="621" t="s">
        <v>713</v>
      </c>
      <c r="G1474" s="1" t="s">
        <v>1708</v>
      </c>
      <c r="I1474" s="49">
        <v>-10</v>
      </c>
      <c r="K1474" s="663"/>
    </row>
    <row r="1475" spans="4:11" ht="20.149999999999999" customHeight="1">
      <c r="D1475" s="621" t="s">
        <v>79</v>
      </c>
      <c r="E1475" s="621" t="s">
        <v>883</v>
      </c>
      <c r="G1475" s="1" t="s">
        <v>1708</v>
      </c>
      <c r="I1475" s="49">
        <v>-10</v>
      </c>
      <c r="K1475" s="663"/>
    </row>
    <row r="1476" spans="4:11" ht="20.149999999999999" customHeight="1">
      <c r="D1476" s="1">
        <v>23</v>
      </c>
      <c r="E1476" s="578" t="s">
        <v>960</v>
      </c>
      <c r="G1476" s="1" t="s">
        <v>1760</v>
      </c>
      <c r="H1476" s="437">
        <v>10</v>
      </c>
      <c r="K1476" s="621"/>
    </row>
    <row r="1477" spans="4:11" ht="20.149999999999999" customHeight="1">
      <c r="D1477" s="621" t="s">
        <v>140</v>
      </c>
      <c r="E1477" s="621" t="s">
        <v>884</v>
      </c>
      <c r="G1477" s="1" t="s">
        <v>1708</v>
      </c>
      <c r="I1477" s="49">
        <v>-10</v>
      </c>
      <c r="K1477" s="621"/>
    </row>
    <row r="1478" spans="4:11" ht="20.149999999999999" customHeight="1">
      <c r="D1478" s="1" t="s">
        <v>208</v>
      </c>
      <c r="E1478" s="1" t="s">
        <v>885</v>
      </c>
      <c r="F1478" s="49">
        <v>-10</v>
      </c>
      <c r="G1478" s="1" t="s">
        <v>1708</v>
      </c>
      <c r="K1478" s="621"/>
    </row>
    <row r="1479" spans="4:11" ht="20.149999999999999" customHeight="1">
      <c r="D1479" s="621" t="s">
        <v>286</v>
      </c>
      <c r="E1479" s="575" t="s">
        <v>886</v>
      </c>
      <c r="G1479" s="1" t="s">
        <v>1708</v>
      </c>
      <c r="I1479" s="49">
        <v>-10</v>
      </c>
      <c r="K1479" s="621"/>
    </row>
    <row r="1480" spans="4:11" ht="20.149999999999999" customHeight="1">
      <c r="D1480" s="1" t="s">
        <v>148</v>
      </c>
      <c r="E1480" s="1" t="s">
        <v>887</v>
      </c>
      <c r="F1480" s="49">
        <v>-10</v>
      </c>
      <c r="G1480" s="1" t="s">
        <v>1708</v>
      </c>
      <c r="K1480" s="575"/>
    </row>
    <row r="1481" spans="4:11" ht="20.149999999999999" customHeight="1">
      <c r="D1481" s="1" t="s">
        <v>1940</v>
      </c>
      <c r="E1481" s="529" t="s">
        <v>1062</v>
      </c>
      <c r="G1481" s="1" t="s">
        <v>41</v>
      </c>
      <c r="H1481" s="685">
        <v>297.58999999999997</v>
      </c>
      <c r="K1481" s="638"/>
    </row>
    <row r="1482" spans="4:11" ht="20.149999999999999" customHeight="1">
      <c r="D1482" s="1" t="s">
        <v>216</v>
      </c>
      <c r="E1482" s="1" t="s">
        <v>888</v>
      </c>
      <c r="F1482" s="49">
        <v>-10</v>
      </c>
      <c r="G1482" s="1" t="s">
        <v>1708</v>
      </c>
      <c r="K1482" s="621"/>
    </row>
    <row r="1483" spans="4:11" ht="20.149999999999999" customHeight="1">
      <c r="D1483" s="1">
        <v>4</v>
      </c>
      <c r="E1483" s="1" t="s">
        <v>1941</v>
      </c>
      <c r="F1483" s="49">
        <v>-10</v>
      </c>
      <c r="G1483" s="1" t="s">
        <v>1708</v>
      </c>
      <c r="K1483" s="621"/>
    </row>
    <row r="1484" spans="4:11" ht="20.149999999999999" customHeight="1">
      <c r="D1484" s="122">
        <v>20</v>
      </c>
      <c r="E1484" s="699" t="s">
        <v>892</v>
      </c>
      <c r="F1484" s="49">
        <v>-10</v>
      </c>
      <c r="G1484" s="1" t="s">
        <v>1708</v>
      </c>
      <c r="K1484" s="661"/>
    </row>
    <row r="1485" spans="4:11" ht="20.149999999999999" customHeight="1">
      <c r="D1485" s="124" t="s">
        <v>817</v>
      </c>
      <c r="E1485" s="663" t="s">
        <v>934</v>
      </c>
      <c r="G1485" s="1" t="s">
        <v>17</v>
      </c>
      <c r="H1485" s="685">
        <v>61</v>
      </c>
      <c r="K1485" s="124"/>
    </row>
    <row r="1486" spans="4:11" ht="20.149999999999999" customHeight="1">
      <c r="D1486" s="124" t="s">
        <v>34</v>
      </c>
      <c r="E1486" s="661" t="s">
        <v>249</v>
      </c>
      <c r="G1486" s="1" t="s">
        <v>1708</v>
      </c>
      <c r="I1486" s="49">
        <v>-10</v>
      </c>
      <c r="K1486" s="661"/>
    </row>
    <row r="1487" spans="4:11" ht="20.149999999999999" customHeight="1">
      <c r="D1487" s="621" t="s">
        <v>122</v>
      </c>
      <c r="E1487" s="124" t="s">
        <v>824</v>
      </c>
      <c r="G1487" s="1" t="s">
        <v>1708</v>
      </c>
      <c r="I1487" s="49">
        <v>-10</v>
      </c>
      <c r="K1487" s="124"/>
    </row>
    <row r="1488" spans="4:11" ht="20.149999999999999" customHeight="1">
      <c r="D1488" s="621" t="s">
        <v>124</v>
      </c>
      <c r="E1488" s="575" t="s">
        <v>837</v>
      </c>
      <c r="F1488" s="49">
        <v>-20</v>
      </c>
      <c r="G1488" s="1" t="s">
        <v>1708</v>
      </c>
      <c r="K1488" s="661"/>
    </row>
    <row r="1489" spans="4:11" ht="20.149999999999999" customHeight="1">
      <c r="D1489" s="1" t="s">
        <v>98</v>
      </c>
      <c r="E1489" s="1" t="s">
        <v>989</v>
      </c>
      <c r="G1489" s="1" t="s">
        <v>1821</v>
      </c>
      <c r="H1489" s="685">
        <v>267.3</v>
      </c>
      <c r="K1489" s="575"/>
    </row>
    <row r="1490" spans="4:11" ht="20.149999999999999" customHeight="1">
      <c r="D1490" s="1">
        <v>30</v>
      </c>
      <c r="E1490" s="1" t="s">
        <v>981</v>
      </c>
      <c r="G1490" s="1" t="s">
        <v>1821</v>
      </c>
      <c r="H1490" s="685">
        <v>425.83</v>
      </c>
      <c r="K1490" s="661"/>
    </row>
    <row r="1491" spans="4:11" ht="20.149999999999999" customHeight="1">
      <c r="D1491" s="1" t="s">
        <v>368</v>
      </c>
      <c r="E1491" s="1" t="s">
        <v>965</v>
      </c>
      <c r="G1491" s="1" t="s">
        <v>1821</v>
      </c>
      <c r="H1491" s="685">
        <v>79.2</v>
      </c>
      <c r="K1491" s="653"/>
    </row>
    <row r="1492" spans="4:11" ht="20.149999999999999" customHeight="1">
      <c r="D1492" s="1" t="s">
        <v>334</v>
      </c>
      <c r="E1492" s="1" t="s">
        <v>922</v>
      </c>
      <c r="G1492" s="1" t="s">
        <v>1821</v>
      </c>
      <c r="K1492" s="124"/>
    </row>
    <row r="1493" spans="4:11" ht="20.149999999999999" customHeight="1">
      <c r="D1493" s="124" t="s">
        <v>1019</v>
      </c>
      <c r="E1493" s="137" t="s">
        <v>1020</v>
      </c>
      <c r="G1493" s="1" t="s">
        <v>1760</v>
      </c>
      <c r="H1493" s="437">
        <v>10</v>
      </c>
      <c r="K1493" s="621"/>
    </row>
    <row r="1494" spans="4:11" ht="20.149999999999999" customHeight="1">
      <c r="D1494" s="1">
        <v>25</v>
      </c>
      <c r="E1494" s="1" t="s">
        <v>972</v>
      </c>
      <c r="G1494" s="1" t="s">
        <v>1760</v>
      </c>
      <c r="H1494" s="437">
        <v>10</v>
      </c>
    </row>
    <row r="1495" spans="4:11" ht="20.149999999999999" customHeight="1">
      <c r="D1495" s="1" t="s">
        <v>847</v>
      </c>
      <c r="E1495" s="1" t="s">
        <v>896</v>
      </c>
      <c r="F1495" s="49">
        <v>128.52000000000001</v>
      </c>
    </row>
    <row r="1496" spans="4:11" ht="20.149999999999999" customHeight="1">
      <c r="D1496" s="1" t="s">
        <v>104</v>
      </c>
      <c r="E1496" s="1" t="s">
        <v>890</v>
      </c>
      <c r="G1496" s="1" t="s">
        <v>1708</v>
      </c>
      <c r="I1496" s="49">
        <v>-10</v>
      </c>
    </row>
    <row r="1497" spans="4:11" ht="20.149999999999999" customHeight="1">
      <c r="D1497" s="1" t="s">
        <v>334</v>
      </c>
      <c r="E1497" s="1" t="s">
        <v>922</v>
      </c>
      <c r="G1497" s="1" t="s">
        <v>1821</v>
      </c>
      <c r="H1497" s="437">
        <v>26.24</v>
      </c>
    </row>
    <row r="1498" spans="4:11" ht="20.149999999999999" customHeight="1">
      <c r="D1498" s="1" t="s">
        <v>53</v>
      </c>
      <c r="E1498" s="1" t="s">
        <v>942</v>
      </c>
      <c r="G1498" s="1" t="s">
        <v>1821</v>
      </c>
      <c r="H1498" s="437">
        <v>62.1</v>
      </c>
    </row>
    <row r="1499" spans="4:11" ht="20.149999999999999" customHeight="1">
      <c r="D1499" s="124" t="s">
        <v>248</v>
      </c>
      <c r="E1499" s="661" t="s">
        <v>774</v>
      </c>
      <c r="G1499" s="1" t="s">
        <v>1708</v>
      </c>
      <c r="I1499" s="49">
        <v>-10</v>
      </c>
    </row>
    <row r="1500" spans="4:11" ht="20.149999999999999" customHeight="1">
      <c r="D1500" s="124" t="s">
        <v>27</v>
      </c>
      <c r="E1500" s="124" t="s">
        <v>825</v>
      </c>
      <c r="F1500" s="49">
        <v>-10</v>
      </c>
      <c r="G1500" s="1" t="s">
        <v>1708</v>
      </c>
    </row>
    <row r="1501" spans="4:11" ht="20.149999999999999" customHeight="1">
      <c r="D1501" s="124" t="s">
        <v>152</v>
      </c>
      <c r="E1501" s="529" t="s">
        <v>878</v>
      </c>
      <c r="G1501" s="1" t="s">
        <v>1708</v>
      </c>
      <c r="I1501" s="49">
        <v>-10</v>
      </c>
    </row>
    <row r="1502" spans="4:11" ht="20.149999999999999" customHeight="1">
      <c r="G1502" s="1" t="s">
        <v>50</v>
      </c>
      <c r="H1502" s="437">
        <v>105.14</v>
      </c>
    </row>
    <row r="1503" spans="4:11" ht="20.149999999999999" customHeight="1">
      <c r="D1503" s="124" t="s">
        <v>130</v>
      </c>
      <c r="E1503" s="124" t="s">
        <v>1010</v>
      </c>
      <c r="G1503" s="1" t="s">
        <v>1888</v>
      </c>
      <c r="H1503" s="728">
        <v>168.36</v>
      </c>
    </row>
    <row r="1504" spans="4:11" ht="20.149999999999999" customHeight="1">
      <c r="D1504" s="124">
        <v>30</v>
      </c>
      <c r="E1504" s="137" t="s">
        <v>981</v>
      </c>
      <c r="G1504" s="1" t="s">
        <v>1760</v>
      </c>
      <c r="H1504" s="437">
        <v>10</v>
      </c>
    </row>
    <row r="1505" spans="4:8" ht="20.149999999999999" customHeight="1">
      <c r="D1505" s="1" t="s">
        <v>27</v>
      </c>
      <c r="E1505" s="90" t="s">
        <v>929</v>
      </c>
      <c r="G1505" s="1" t="s">
        <v>1760</v>
      </c>
      <c r="H1505" s="437">
        <v>10</v>
      </c>
    </row>
    <row r="1506" spans="4:8" ht="20.149999999999999" customHeight="1">
      <c r="D1506" s="124" t="s">
        <v>98</v>
      </c>
      <c r="E1506" s="137" t="s">
        <v>989</v>
      </c>
      <c r="G1506" s="1" t="s">
        <v>1760</v>
      </c>
      <c r="H1506" s="437">
        <v>10</v>
      </c>
    </row>
    <row r="1507" spans="4:8" ht="20.149999999999999" customHeight="1">
      <c r="D1507" s="124" t="s">
        <v>1940</v>
      </c>
      <c r="E1507" s="124" t="s">
        <v>913</v>
      </c>
      <c r="G1507" s="1" t="s">
        <v>50</v>
      </c>
      <c r="H1507" s="437">
        <v>71.099999999999994</v>
      </c>
    </row>
    <row r="1508" spans="4:8" ht="20.149999999999999" customHeight="1">
      <c r="D1508" s="124" t="s">
        <v>1940</v>
      </c>
      <c r="E1508" s="90" t="s">
        <v>955</v>
      </c>
      <c r="G1508" s="1" t="s">
        <v>50</v>
      </c>
      <c r="H1508" s="437">
        <v>149.69</v>
      </c>
    </row>
    <row r="1509" spans="4:8" ht="20.149999999999999" customHeight="1">
      <c r="D1509" s="124" t="s">
        <v>208</v>
      </c>
      <c r="E1509" s="663" t="s">
        <v>1133</v>
      </c>
      <c r="F1509" s="663"/>
      <c r="G1509" s="1" t="s">
        <v>1802</v>
      </c>
      <c r="H1509" s="437">
        <v>257.10000000000002</v>
      </c>
    </row>
    <row r="1510" spans="4:8" ht="20.149999999999999" customHeight="1">
      <c r="D1510" s="1" t="s">
        <v>941</v>
      </c>
      <c r="E1510" s="90" t="s">
        <v>942</v>
      </c>
      <c r="G1510" s="1" t="s">
        <v>1942</v>
      </c>
      <c r="H1510" s="437">
        <v>204.94</v>
      </c>
    </row>
    <row r="1511" spans="4:8" ht="20.149999999999999" customHeight="1">
      <c r="D1511" s="124" t="s">
        <v>104</v>
      </c>
      <c r="E1511" s="732" t="s">
        <v>920</v>
      </c>
      <c r="G1511" s="1" t="s">
        <v>1942</v>
      </c>
      <c r="H1511" s="131">
        <v>64.319999999999993</v>
      </c>
    </row>
    <row r="1512" spans="4:8" ht="20.149999999999999" customHeight="1">
      <c r="D1512" s="124" t="s">
        <v>248</v>
      </c>
      <c r="E1512" s="735" t="s">
        <v>915</v>
      </c>
      <c r="G1512" s="1" t="s">
        <v>1821</v>
      </c>
      <c r="H1512" s="437">
        <v>61.48</v>
      </c>
    </row>
    <row r="1513" spans="4:8" ht="20.149999999999999" customHeight="1">
      <c r="D1513" s="124" t="s">
        <v>157</v>
      </c>
      <c r="E1513" s="735" t="s">
        <v>917</v>
      </c>
      <c r="G1513" s="1" t="s">
        <v>1825</v>
      </c>
      <c r="H1513" s="437">
        <v>51.73</v>
      </c>
    </row>
    <row r="1514" spans="4:8" ht="20.149999999999999" customHeight="1">
      <c r="D1514" s="1" t="s">
        <v>27</v>
      </c>
      <c r="E1514" s="90" t="s">
        <v>929</v>
      </c>
      <c r="G1514" s="1" t="s">
        <v>1821</v>
      </c>
      <c r="H1514" s="437">
        <v>68.31</v>
      </c>
    </row>
    <row r="1515" spans="4:8" ht="20.149999999999999" customHeight="1">
      <c r="D1515" s="124" t="s">
        <v>248</v>
      </c>
      <c r="E1515" s="733" t="s">
        <v>915</v>
      </c>
      <c r="G1515" s="1" t="s">
        <v>1760</v>
      </c>
      <c r="H1515" s="437">
        <v>10</v>
      </c>
    </row>
    <row r="1516" spans="4:8" ht="20.149999999999999" customHeight="1">
      <c r="E1516" s="227" t="s">
        <v>1943</v>
      </c>
      <c r="G1516" s="1" t="s">
        <v>1815</v>
      </c>
      <c r="H1516" s="437">
        <v>31.5</v>
      </c>
    </row>
    <row r="1517" spans="4:8" ht="20.149999999999999" customHeight="1">
      <c r="D1517" s="1" t="s">
        <v>739</v>
      </c>
      <c r="E1517" s="227" t="s">
        <v>923</v>
      </c>
      <c r="G1517" s="1" t="s">
        <v>1821</v>
      </c>
      <c r="H1517" s="437">
        <v>61.48</v>
      </c>
    </row>
    <row r="1518" spans="4:8" ht="20.149999999999999" customHeight="1">
      <c r="D1518" s="1" t="s">
        <v>248</v>
      </c>
      <c r="E1518" s="227" t="s">
        <v>900</v>
      </c>
      <c r="G1518" s="1" t="s">
        <v>1825</v>
      </c>
      <c r="H1518" s="437">
        <v>61.48</v>
      </c>
    </row>
    <row r="1519" spans="4:8" ht="20.149999999999999" customHeight="1">
      <c r="D1519" s="124" t="s">
        <v>90</v>
      </c>
      <c r="E1519" s="730" t="s">
        <v>971</v>
      </c>
      <c r="G1519" s="1" t="s">
        <v>1944</v>
      </c>
      <c r="H1519" s="437">
        <v>118</v>
      </c>
    </row>
    <row r="1520" spans="4:8" ht="20.149999999999999" customHeight="1">
      <c r="D1520" s="1" t="s">
        <v>152</v>
      </c>
      <c r="E1520" s="1" t="s">
        <v>926</v>
      </c>
      <c r="G1520" s="1" t="s">
        <v>1880</v>
      </c>
      <c r="H1520" s="551">
        <v>62.69</v>
      </c>
    </row>
    <row r="1521" spans="2:10" ht="20.149999999999999" customHeight="1">
      <c r="D1521" s="1" t="s">
        <v>216</v>
      </c>
      <c r="E1521" s="1" t="s">
        <v>913</v>
      </c>
      <c r="G1521" s="1" t="s">
        <v>1760</v>
      </c>
      <c r="H1521" s="437">
        <v>10</v>
      </c>
    </row>
    <row r="1522" spans="2:10" ht="20.149999999999999" customHeight="1">
      <c r="D1522" s="1" t="s">
        <v>1125</v>
      </c>
      <c r="E1522" s="1" t="s">
        <v>1126</v>
      </c>
      <c r="G1522" s="1" t="s">
        <v>1887</v>
      </c>
      <c r="H1522" s="437">
        <v>10</v>
      </c>
    </row>
    <row r="1523" spans="2:10" ht="20.149999999999999" customHeight="1">
      <c r="D1523" s="124" t="s">
        <v>98</v>
      </c>
      <c r="E1523" s="663" t="s">
        <v>898</v>
      </c>
      <c r="F1523" s="49">
        <v>-10</v>
      </c>
      <c r="G1523" s="1" t="s">
        <v>1708</v>
      </c>
    </row>
    <row r="1524" spans="2:10" ht="20.149999999999999" customHeight="1">
      <c r="D1524" s="1" t="s">
        <v>140</v>
      </c>
      <c r="E1524" s="1" t="s">
        <v>998</v>
      </c>
      <c r="G1524" s="1" t="s">
        <v>1760</v>
      </c>
      <c r="H1524" s="437">
        <v>10</v>
      </c>
    </row>
    <row r="1525" spans="2:10" ht="20.149999999999999" customHeight="1">
      <c r="D1525" s="124" t="s">
        <v>230</v>
      </c>
      <c r="E1525" s="729" t="s">
        <v>944</v>
      </c>
      <c r="G1525" s="1" t="s">
        <v>1760</v>
      </c>
      <c r="H1525" s="437">
        <v>10</v>
      </c>
    </row>
    <row r="1526" spans="2:10" ht="20.149999999999999" customHeight="1">
      <c r="D1526" s="124" t="s">
        <v>739</v>
      </c>
      <c r="E1526" s="735" t="s">
        <v>923</v>
      </c>
      <c r="G1526" s="1" t="s">
        <v>1760</v>
      </c>
      <c r="H1526" s="437">
        <v>10</v>
      </c>
    </row>
    <row r="1528" spans="2:10" ht="20.149999999999999" customHeight="1">
      <c r="E1528" s="67" t="s">
        <v>1889</v>
      </c>
      <c r="F1528" s="49">
        <f>SUM(F1456:F1527)</f>
        <v>142.61000000000001</v>
      </c>
      <c r="H1528" s="437">
        <f>SUM(H1457:H1527)</f>
        <v>2894.5800000000004</v>
      </c>
      <c r="I1528" s="437">
        <f>SUM(I1472:I1527)</f>
        <v>-100</v>
      </c>
      <c r="J1528" s="49"/>
    </row>
    <row r="1529" spans="2:10" ht="20.149999999999999" customHeight="1">
      <c r="E1529" s="67" t="s">
        <v>1761</v>
      </c>
      <c r="F1529" s="49">
        <f>'Coin Counter'!G9</f>
        <v>108.4</v>
      </c>
      <c r="H1529" s="437">
        <v>2894.58</v>
      </c>
      <c r="I1529" s="49">
        <v>-100</v>
      </c>
    </row>
    <row r="1530" spans="2:10" ht="20.149999999999999" customHeight="1">
      <c r="E1530" s="478" t="s">
        <v>1932</v>
      </c>
      <c r="F1530" s="438">
        <f>F1529-F1528</f>
        <v>-34.210000000000008</v>
      </c>
      <c r="G1530" s="477"/>
      <c r="H1530" s="507">
        <f>H1529-H1528</f>
        <v>0</v>
      </c>
      <c r="I1530" s="438">
        <f>I1529-I1528</f>
        <v>0</v>
      </c>
    </row>
    <row r="1532" spans="2:10" ht="20.149999999999999" customHeight="1">
      <c r="B1532" s="716" t="s">
        <v>1872</v>
      </c>
      <c r="C1532" s="716"/>
      <c r="D1532" s="717"/>
      <c r="J1532" s="49"/>
    </row>
    <row r="1533" spans="2:10" ht="20.149999999999999" customHeight="1">
      <c r="B1533" s="593" t="s">
        <v>1873</v>
      </c>
      <c r="C1533" s="742"/>
      <c r="D1533" s="591" t="s">
        <v>1874</v>
      </c>
      <c r="E1533" s="581" t="s">
        <v>1693</v>
      </c>
      <c r="F1533" s="671">
        <v>142.61000000000001</v>
      </c>
      <c r="G1533" s="583"/>
      <c r="H1533" s="671"/>
      <c r="I1533" s="584"/>
      <c r="J1533" s="584"/>
    </row>
    <row r="1534" spans="2:10" ht="20.149999999999999" customHeight="1">
      <c r="B1534" s="595">
        <v>1</v>
      </c>
      <c r="C1534" s="743"/>
      <c r="D1534" s="592">
        <v>1</v>
      </c>
      <c r="E1534" s="585" t="s">
        <v>1694</v>
      </c>
      <c r="F1534" s="437">
        <f>+B1534*1.5</f>
        <v>1.5</v>
      </c>
      <c r="H1534" s="437">
        <f>1.5*D1534</f>
        <v>1.5</v>
      </c>
      <c r="I1534" s="586"/>
      <c r="J1534" s="586"/>
    </row>
    <row r="1535" spans="2:10" ht="20.149999999999999" customHeight="1">
      <c r="B1535" s="595"/>
      <c r="C1535" s="743"/>
      <c r="D1535" s="592"/>
      <c r="E1535" s="585" t="s">
        <v>1695</v>
      </c>
      <c r="F1535" s="437">
        <f>+B1535*1</f>
        <v>0</v>
      </c>
      <c r="H1535" s="437">
        <f>1*D1535</f>
        <v>0</v>
      </c>
      <c r="I1535" s="586"/>
      <c r="J1535" s="586"/>
    </row>
    <row r="1536" spans="2:10" ht="20.149999999999999" customHeight="1">
      <c r="B1536" s="595"/>
      <c r="C1536" s="743"/>
      <c r="D1536" s="592"/>
      <c r="E1536" s="585" t="s">
        <v>1696</v>
      </c>
      <c r="F1536" s="437">
        <f>1*B1536</f>
        <v>0</v>
      </c>
      <c r="H1536" s="437">
        <f>1*D1536</f>
        <v>0</v>
      </c>
      <c r="I1536" s="586"/>
      <c r="J1536" s="586"/>
    </row>
    <row r="1537" spans="2:10" ht="20.149999999999999" customHeight="1">
      <c r="B1537" s="595"/>
      <c r="C1537" s="743"/>
      <c r="D1537" s="592"/>
      <c r="E1537" s="585" t="s">
        <v>1697</v>
      </c>
      <c r="F1537" s="437">
        <f>1*B1537</f>
        <v>0</v>
      </c>
      <c r="H1537" s="437">
        <f>1*D1537</f>
        <v>0</v>
      </c>
      <c r="I1537" s="586"/>
      <c r="J1537" s="586"/>
    </row>
    <row r="1538" spans="2:10" ht="20.149999999999999" customHeight="1">
      <c r="B1538" s="595"/>
      <c r="C1538" s="743"/>
      <c r="D1538" s="592"/>
      <c r="E1538" s="585" t="s">
        <v>1698</v>
      </c>
      <c r="F1538" s="437">
        <f>5*B1538</f>
        <v>0</v>
      </c>
      <c r="H1538" s="437">
        <f>5*D1538</f>
        <v>0</v>
      </c>
      <c r="I1538" s="586"/>
      <c r="J1538" s="586"/>
    </row>
    <row r="1539" spans="2:10" ht="20.149999999999999" customHeight="1">
      <c r="B1539" s="595"/>
      <c r="C1539" s="743"/>
      <c r="D1539" s="592"/>
      <c r="E1539" s="585" t="s">
        <v>1699</v>
      </c>
      <c r="F1539" s="437"/>
      <c r="I1539" s="586"/>
      <c r="J1539" s="586"/>
    </row>
    <row r="1540" spans="2:10" ht="20.149999999999999" customHeight="1">
      <c r="B1540" s="595"/>
      <c r="C1540" s="743"/>
      <c r="D1540" s="592"/>
      <c r="E1540" s="585" t="s">
        <v>1700</v>
      </c>
      <c r="F1540" s="437">
        <f>2*B1540</f>
        <v>0</v>
      </c>
      <c r="H1540" s="437">
        <f>+D1540*2</f>
        <v>0</v>
      </c>
      <c r="I1540" s="586"/>
      <c r="J1540" s="586"/>
    </row>
    <row r="1541" spans="2:10" ht="20.149999999999999" customHeight="1">
      <c r="B1541" s="595"/>
      <c r="C1541" s="743"/>
      <c r="D1541" s="592"/>
      <c r="E1541" s="585" t="s">
        <v>1701</v>
      </c>
      <c r="F1541" s="437">
        <f>2*B1541</f>
        <v>0</v>
      </c>
      <c r="H1541" s="437">
        <f>1*D1541</f>
        <v>0</v>
      </c>
      <c r="I1541" s="586"/>
      <c r="J1541" s="586"/>
    </row>
    <row r="1542" spans="2:10" ht="20.149999999999999" customHeight="1">
      <c r="B1542" s="595"/>
      <c r="C1542" s="743"/>
      <c r="D1542" s="592"/>
      <c r="E1542" s="585" t="s">
        <v>1702</v>
      </c>
      <c r="F1542" s="437">
        <f>2*B1542</f>
        <v>0</v>
      </c>
      <c r="H1542" s="437">
        <f>5*D1542</f>
        <v>0</v>
      </c>
      <c r="I1542" s="586"/>
      <c r="J1542" s="586"/>
    </row>
    <row r="1543" spans="2:10" ht="20.149999999999999" customHeight="1">
      <c r="B1543" s="595"/>
      <c r="C1543" s="743"/>
      <c r="D1543" s="592"/>
      <c r="E1543" s="585" t="s">
        <v>1702</v>
      </c>
      <c r="F1543" s="437"/>
      <c r="H1543" s="437">
        <f>5*D1543</f>
        <v>0</v>
      </c>
      <c r="I1543" s="586"/>
      <c r="J1543" s="586"/>
    </row>
    <row r="1544" spans="2:10" ht="20.149999999999999" customHeight="1">
      <c r="B1544" s="595"/>
      <c r="C1544" s="743"/>
      <c r="D1544" s="592"/>
      <c r="E1544" s="585" t="s">
        <v>1702</v>
      </c>
      <c r="F1544" s="437">
        <f>2*B1544</f>
        <v>0</v>
      </c>
      <c r="H1544" s="437">
        <f>5*D1544</f>
        <v>0</v>
      </c>
      <c r="I1544" s="586"/>
      <c r="J1544" s="586"/>
    </row>
    <row r="1545" spans="2:10" ht="20.149999999999999" customHeight="1">
      <c r="B1545" s="595"/>
      <c r="C1545" s="743"/>
      <c r="D1545" s="592"/>
      <c r="E1545" s="585" t="s">
        <v>1703</v>
      </c>
      <c r="F1545" s="437">
        <f>2*B1545</f>
        <v>0</v>
      </c>
      <c r="H1545" s="437">
        <f>5*D1545</f>
        <v>0</v>
      </c>
      <c r="I1545" s="586"/>
      <c r="J1545" s="586"/>
    </row>
    <row r="1546" spans="2:10" ht="20.149999999999999" customHeight="1">
      <c r="B1546" s="597"/>
      <c r="C1546" s="744"/>
      <c r="D1546" s="604"/>
      <c r="E1546" s="587" t="s">
        <v>1704</v>
      </c>
      <c r="F1546" s="672"/>
      <c r="G1546" s="589"/>
      <c r="H1546" s="672">
        <f>5*D1546</f>
        <v>0</v>
      </c>
      <c r="I1546" s="590"/>
      <c r="J1546" s="590"/>
    </row>
    <row r="1548" spans="2:10" ht="20.149999999999999" customHeight="1">
      <c r="D1548" s="124" t="s">
        <v>248</v>
      </c>
      <c r="E1548" s="735" t="s">
        <v>900</v>
      </c>
      <c r="G1548" s="1" t="s">
        <v>1714</v>
      </c>
      <c r="H1548" s="437">
        <v>10</v>
      </c>
    </row>
    <row r="1549" spans="2:10" ht="20.149999999999999" customHeight="1">
      <c r="D1549" s="124" t="s">
        <v>362</v>
      </c>
      <c r="E1549" s="529" t="s">
        <v>954</v>
      </c>
      <c r="G1549" s="1" t="s">
        <v>1815</v>
      </c>
      <c r="H1549" s="131">
        <v>98.01</v>
      </c>
    </row>
    <row r="1550" spans="2:10" ht="20.149999999999999" customHeight="1">
      <c r="D1550" s="124" t="s">
        <v>248</v>
      </c>
      <c r="E1550" s="735" t="s">
        <v>900</v>
      </c>
      <c r="G1550" s="1" t="s">
        <v>1712</v>
      </c>
      <c r="I1550" s="49">
        <v>-10</v>
      </c>
    </row>
    <row r="1551" spans="2:10" ht="20.149999999999999" customHeight="1">
      <c r="D1551" s="124" t="s">
        <v>79</v>
      </c>
      <c r="E1551" s="733" t="s">
        <v>909</v>
      </c>
      <c r="G1551" s="1" t="s">
        <v>1834</v>
      </c>
      <c r="H1551" s="437">
        <v>62.79</v>
      </c>
    </row>
    <row r="1552" spans="2:10" ht="20.149999999999999" customHeight="1">
      <c r="D1552" s="124" t="s">
        <v>34</v>
      </c>
      <c r="E1552" s="733" t="s">
        <v>932</v>
      </c>
      <c r="G1552" s="1" t="s">
        <v>1834</v>
      </c>
      <c r="H1552" s="437">
        <v>62.79</v>
      </c>
    </row>
    <row r="1554" spans="2:9" ht="20.149999999999999" customHeight="1">
      <c r="G1554" s="319" t="s">
        <v>1945</v>
      </c>
      <c r="H1554" s="678">
        <v>225.09</v>
      </c>
    </row>
    <row r="1558" spans="2:9" ht="20.149999999999999" customHeight="1">
      <c r="B1558" s="716" t="s">
        <v>1872</v>
      </c>
      <c r="C1558" s="716"/>
      <c r="D1558" s="717"/>
    </row>
    <row r="1559" spans="2:9" ht="20.149999999999999" customHeight="1">
      <c r="B1559" s="593" t="s">
        <v>1873</v>
      </c>
      <c r="C1559" s="742"/>
      <c r="D1559" s="591" t="s">
        <v>1874</v>
      </c>
      <c r="E1559" s="581" t="s">
        <v>1693</v>
      </c>
      <c r="F1559" s="671"/>
      <c r="G1559" s="583"/>
      <c r="H1559" s="671"/>
      <c r="I1559" s="584"/>
    </row>
    <row r="1560" spans="2:9" ht="20.149999999999999" customHeight="1">
      <c r="B1560" s="595"/>
      <c r="C1560" s="743"/>
      <c r="D1560" s="592">
        <v>1</v>
      </c>
      <c r="E1560" s="585" t="s">
        <v>1694</v>
      </c>
      <c r="F1560" s="437">
        <f>+B1560*1.5</f>
        <v>0</v>
      </c>
      <c r="H1560" s="437">
        <f>1.5*D1560</f>
        <v>1.5</v>
      </c>
      <c r="I1560" s="586"/>
    </row>
    <row r="1561" spans="2:9" ht="20.149999999999999" customHeight="1">
      <c r="B1561" s="595"/>
      <c r="C1561" s="743"/>
      <c r="D1561" s="592"/>
      <c r="E1561" s="585" t="s">
        <v>1695</v>
      </c>
      <c r="F1561" s="437">
        <f>+B1561*1</f>
        <v>0</v>
      </c>
      <c r="H1561" s="437">
        <f>1*D1561</f>
        <v>0</v>
      </c>
      <c r="I1561" s="586"/>
    </row>
    <row r="1562" spans="2:9" ht="20.149999999999999" customHeight="1">
      <c r="B1562" s="595">
        <v>1</v>
      </c>
      <c r="C1562" s="743"/>
      <c r="D1562" s="592">
        <v>4</v>
      </c>
      <c r="E1562" s="585" t="s">
        <v>1696</v>
      </c>
      <c r="F1562" s="437">
        <f>1*B1562</f>
        <v>1</v>
      </c>
      <c r="H1562" s="437">
        <f>1*D1562</f>
        <v>4</v>
      </c>
      <c r="I1562" s="586"/>
    </row>
    <row r="1563" spans="2:9" ht="20.149999999999999" customHeight="1">
      <c r="B1563" s="595"/>
      <c r="C1563" s="743"/>
      <c r="D1563" s="592"/>
      <c r="E1563" s="585" t="s">
        <v>1697</v>
      </c>
      <c r="F1563" s="437">
        <f>1*B1563</f>
        <v>0</v>
      </c>
      <c r="H1563" s="437">
        <f>1*D1563</f>
        <v>0</v>
      </c>
      <c r="I1563" s="586"/>
    </row>
    <row r="1564" spans="2:9" ht="20.149999999999999" customHeight="1">
      <c r="B1564" s="595">
        <v>2</v>
      </c>
      <c r="C1564" s="743"/>
      <c r="D1564" s="592">
        <v>2</v>
      </c>
      <c r="E1564" s="585" t="s">
        <v>1698</v>
      </c>
      <c r="F1564" s="437">
        <f>5*B1564</f>
        <v>10</v>
      </c>
      <c r="H1564" s="437">
        <f>5*D1564</f>
        <v>10</v>
      </c>
      <c r="I1564" s="586"/>
    </row>
    <row r="1565" spans="2:9" ht="20.149999999999999" customHeight="1">
      <c r="B1565" s="595"/>
      <c r="C1565" s="743"/>
      <c r="D1565" s="592"/>
      <c r="E1565" s="585" t="s">
        <v>1699</v>
      </c>
      <c r="F1565" s="437"/>
      <c r="I1565" s="586"/>
    </row>
    <row r="1566" spans="2:9" ht="20.149999999999999" customHeight="1">
      <c r="B1566" s="595"/>
      <c r="C1566" s="743"/>
      <c r="D1566" s="592"/>
      <c r="E1566" s="585" t="s">
        <v>1700</v>
      </c>
      <c r="F1566" s="437">
        <f>2*B1566</f>
        <v>0</v>
      </c>
      <c r="H1566" s="437">
        <f>+D1566*2</f>
        <v>0</v>
      </c>
      <c r="I1566" s="586"/>
    </row>
    <row r="1567" spans="2:9" ht="20.149999999999999" customHeight="1">
      <c r="B1567" s="595">
        <v>1</v>
      </c>
      <c r="C1567" s="743"/>
      <c r="D1567" s="592"/>
      <c r="E1567" s="585" t="s">
        <v>1701</v>
      </c>
      <c r="F1567" s="437">
        <f>1*B1567</f>
        <v>1</v>
      </c>
      <c r="H1567" s="437">
        <f>1*D1567</f>
        <v>0</v>
      </c>
      <c r="I1567" s="586"/>
    </row>
    <row r="1568" spans="2:9" ht="20.149999999999999" customHeight="1">
      <c r="B1568" s="595"/>
      <c r="C1568" s="743"/>
      <c r="D1568" s="592"/>
      <c r="E1568" s="585" t="s">
        <v>1702</v>
      </c>
      <c r="F1568" s="437">
        <f>2*B1568</f>
        <v>0</v>
      </c>
      <c r="H1568" s="437">
        <f>5*D1568</f>
        <v>0</v>
      </c>
      <c r="I1568" s="586"/>
    </row>
    <row r="1569" spans="2:9" ht="20.149999999999999" customHeight="1">
      <c r="B1569" s="595"/>
      <c r="C1569" s="743"/>
      <c r="D1569" s="592"/>
      <c r="E1569" s="585" t="s">
        <v>1702</v>
      </c>
      <c r="F1569" s="437"/>
      <c r="H1569" s="437">
        <f>5*D1569</f>
        <v>0</v>
      </c>
      <c r="I1569" s="586"/>
    </row>
    <row r="1570" spans="2:9" ht="20.149999999999999" customHeight="1">
      <c r="B1570" s="595"/>
      <c r="C1570" s="743"/>
      <c r="D1570" s="592"/>
      <c r="E1570" s="585" t="s">
        <v>1702</v>
      </c>
      <c r="F1570" s="437">
        <f>2*B1570</f>
        <v>0</v>
      </c>
      <c r="H1570" s="437">
        <f>5*D1570</f>
        <v>0</v>
      </c>
      <c r="I1570" s="586"/>
    </row>
    <row r="1571" spans="2:9" ht="20.149999999999999" customHeight="1">
      <c r="B1571" s="595"/>
      <c r="C1571" s="743"/>
      <c r="D1571" s="592"/>
      <c r="E1571" s="585" t="s">
        <v>1703</v>
      </c>
      <c r="F1571" s="437">
        <f>2*B1571</f>
        <v>0</v>
      </c>
      <c r="H1571" s="437">
        <f>5*D1571</f>
        <v>0</v>
      </c>
      <c r="I1571" s="586"/>
    </row>
    <row r="1572" spans="2:9" ht="20.149999999999999" customHeight="1">
      <c r="B1572" s="597"/>
      <c r="C1572" s="744"/>
      <c r="D1572" s="604"/>
      <c r="E1572" s="587" t="s">
        <v>1704</v>
      </c>
      <c r="F1572" s="672"/>
      <c r="G1572" s="589"/>
      <c r="H1572" s="672">
        <f>5*D1572</f>
        <v>0</v>
      </c>
      <c r="I1572" s="590"/>
    </row>
    <row r="1574" spans="2:9" ht="20.149999999999999" customHeight="1">
      <c r="D1574" s="124" t="s">
        <v>154</v>
      </c>
      <c r="E1574" s="729" t="s">
        <v>1039</v>
      </c>
      <c r="G1574" s="1" t="s">
        <v>1714</v>
      </c>
      <c r="H1574" s="437">
        <v>10</v>
      </c>
    </row>
    <row r="1575" spans="2:9" ht="20.149999999999999" customHeight="1">
      <c r="D1575" s="1" t="s">
        <v>148</v>
      </c>
      <c r="E1575" s="1" t="s">
        <v>1946</v>
      </c>
      <c r="G1575" s="1" t="s">
        <v>1947</v>
      </c>
      <c r="H1575" s="437">
        <v>194.37</v>
      </c>
    </row>
    <row r="1576" spans="2:9" ht="20.149999999999999" customHeight="1">
      <c r="D1576" s="124" t="s">
        <v>122</v>
      </c>
      <c r="E1576" s="1" t="s">
        <v>953</v>
      </c>
      <c r="G1576" s="1" t="s">
        <v>1714</v>
      </c>
      <c r="H1576" s="437">
        <v>10</v>
      </c>
    </row>
    <row r="1577" spans="2:9" ht="20.149999999999999" customHeight="1">
      <c r="D1577" s="124">
        <v>20</v>
      </c>
      <c r="E1577" s="729" t="s">
        <v>921</v>
      </c>
      <c r="G1577" s="1" t="s">
        <v>1714</v>
      </c>
      <c r="H1577" s="437">
        <v>10</v>
      </c>
    </row>
    <row r="1578" spans="2:9" ht="20.149999999999999" customHeight="1">
      <c r="D1578" s="124" t="s">
        <v>334</v>
      </c>
      <c r="E1578" s="729" t="s">
        <v>922</v>
      </c>
      <c r="G1578" s="1" t="s">
        <v>1714</v>
      </c>
      <c r="H1578" s="437">
        <v>10</v>
      </c>
    </row>
    <row r="1579" spans="2:9" ht="20.149999999999999" customHeight="1">
      <c r="D1579" s="124" t="s">
        <v>368</v>
      </c>
      <c r="E1579" s="729" t="s">
        <v>965</v>
      </c>
      <c r="G1579" s="1" t="s">
        <v>1714</v>
      </c>
      <c r="H1579" s="437">
        <v>10</v>
      </c>
    </row>
    <row r="1580" spans="2:9" ht="20.149999999999999" customHeight="1">
      <c r="D1580" s="124" t="s">
        <v>286</v>
      </c>
      <c r="E1580" s="733" t="s">
        <v>933</v>
      </c>
      <c r="G1580" s="1" t="s">
        <v>1772</v>
      </c>
      <c r="H1580" s="437">
        <v>62.79</v>
      </c>
    </row>
    <row r="1581" spans="2:9" ht="20.149999999999999" customHeight="1">
      <c r="D1581" s="122" t="s">
        <v>302</v>
      </c>
      <c r="E1581" s="122" t="s">
        <v>903</v>
      </c>
      <c r="F1581" s="49">
        <v>88</v>
      </c>
      <c r="G1581" s="1" t="s">
        <v>1815</v>
      </c>
    </row>
    <row r="1582" spans="2:9" ht="20.149999999999999" customHeight="1">
      <c r="D1582" s="124" t="s">
        <v>204</v>
      </c>
      <c r="E1582" s="1" t="s">
        <v>943</v>
      </c>
      <c r="G1582" s="1" t="s">
        <v>1821</v>
      </c>
      <c r="H1582" s="437">
        <v>88.21</v>
      </c>
    </row>
    <row r="1583" spans="2:9" ht="20.149999999999999" customHeight="1">
      <c r="D1583" s="124" t="s">
        <v>130</v>
      </c>
      <c r="E1583" s="729" t="s">
        <v>1581</v>
      </c>
      <c r="G1583" s="1" t="s">
        <v>1821</v>
      </c>
      <c r="H1583" s="437">
        <v>87.32</v>
      </c>
    </row>
    <row r="1584" spans="2:9" ht="20.149999999999999" customHeight="1">
      <c r="D1584" s="124" t="s">
        <v>117</v>
      </c>
      <c r="E1584" s="729" t="s">
        <v>1582</v>
      </c>
      <c r="G1584" s="1" t="s">
        <v>1815</v>
      </c>
      <c r="H1584" s="126">
        <v>87.32</v>
      </c>
    </row>
    <row r="1585" spans="2:9" ht="20.149999999999999" customHeight="1">
      <c r="D1585" s="1" t="s">
        <v>124</v>
      </c>
      <c r="E1585" s="1" t="s">
        <v>955</v>
      </c>
      <c r="G1585" s="1" t="s">
        <v>1714</v>
      </c>
      <c r="H1585" s="437">
        <v>10</v>
      </c>
    </row>
    <row r="1586" spans="2:9" ht="20.149999999999999" customHeight="1">
      <c r="D1586" s="124" t="s">
        <v>714</v>
      </c>
      <c r="E1586" s="529" t="s">
        <v>987</v>
      </c>
      <c r="G1586" s="1" t="s">
        <v>1815</v>
      </c>
      <c r="H1586" s="131">
        <v>194.24</v>
      </c>
    </row>
    <row r="1587" spans="2:9" ht="20.149999999999999" customHeight="1">
      <c r="D1587" s="621">
        <v>31</v>
      </c>
      <c r="E1587" s="621" t="s">
        <v>901</v>
      </c>
      <c r="G1587" s="1" t="s">
        <v>1712</v>
      </c>
      <c r="I1587" s="49">
        <v>-10</v>
      </c>
    </row>
    <row r="1588" spans="2:9" ht="20.149999999999999" customHeight="1">
      <c r="D1588" s="621" t="s">
        <v>117</v>
      </c>
      <c r="E1588" s="621" t="s">
        <v>904</v>
      </c>
      <c r="G1588" s="1" t="s">
        <v>1712</v>
      </c>
      <c r="I1588" s="49">
        <v>-10</v>
      </c>
    </row>
    <row r="1589" spans="2:9" ht="20.149999999999999" customHeight="1">
      <c r="D1589" s="621" t="s">
        <v>447</v>
      </c>
      <c r="E1589" s="621" t="s">
        <v>905</v>
      </c>
      <c r="F1589" s="49">
        <v>-10</v>
      </c>
      <c r="G1589" s="1" t="s">
        <v>1712</v>
      </c>
    </row>
    <row r="1591" spans="2:9" ht="20.149999999999999" customHeight="1">
      <c r="E1591" s="67" t="s">
        <v>1889</v>
      </c>
      <c r="F1591" s="49">
        <f>SUM(F1533:F1590)</f>
        <v>234.11</v>
      </c>
      <c r="H1591" s="437">
        <f>SUM(H1559:H1590)</f>
        <v>789.75</v>
      </c>
      <c r="I1591" s="437">
        <f>SUM(I1559:I1590)</f>
        <v>-20</v>
      </c>
    </row>
    <row r="1592" spans="2:9" ht="20.149999999999999" customHeight="1">
      <c r="E1592" s="67" t="s">
        <v>1761</v>
      </c>
      <c r="F1592" s="49">
        <f>+'Coin Counter'!G9</f>
        <v>108.4</v>
      </c>
      <c r="H1592" s="437">
        <v>789.75</v>
      </c>
      <c r="I1592" s="49">
        <v>-20</v>
      </c>
    </row>
    <row r="1593" spans="2:9" ht="20.149999999999999" customHeight="1">
      <c r="E1593" s="478" t="s">
        <v>1921</v>
      </c>
      <c r="F1593" s="438">
        <f>F1592-F1591</f>
        <v>-125.71000000000001</v>
      </c>
      <c r="G1593" s="477"/>
      <c r="H1593" s="507">
        <f>H1592-H1591</f>
        <v>0</v>
      </c>
      <c r="I1593" s="438">
        <f>I1592-I1591</f>
        <v>0</v>
      </c>
    </row>
    <row r="1595" spans="2:9" ht="20.149999999999999" customHeight="1">
      <c r="B1595" s="716" t="s">
        <v>1872</v>
      </c>
      <c r="C1595" s="716"/>
      <c r="D1595" s="717"/>
    </row>
    <row r="1596" spans="2:9" ht="20.149999999999999" customHeight="1">
      <c r="B1596" s="593" t="s">
        <v>1873</v>
      </c>
      <c r="C1596" s="742"/>
      <c r="D1596" s="591" t="s">
        <v>1874</v>
      </c>
      <c r="E1596" s="581" t="s">
        <v>1693</v>
      </c>
      <c r="F1596" s="671">
        <v>234.11</v>
      </c>
      <c r="G1596" s="583"/>
      <c r="H1596" s="671"/>
      <c r="I1596" s="584"/>
    </row>
    <row r="1597" spans="2:9" ht="20.149999999999999" customHeight="1">
      <c r="B1597" s="595"/>
      <c r="C1597" s="743"/>
      <c r="D1597" s="592"/>
      <c r="E1597" s="585" t="s">
        <v>1694</v>
      </c>
      <c r="F1597" s="437">
        <f>+B1597*1.5</f>
        <v>0</v>
      </c>
      <c r="H1597" s="437">
        <f>1.5*D1597</f>
        <v>0</v>
      </c>
      <c r="I1597" s="586"/>
    </row>
    <row r="1598" spans="2:9" ht="20.149999999999999" customHeight="1">
      <c r="B1598" s="595"/>
      <c r="C1598" s="743"/>
      <c r="D1598" s="592"/>
      <c r="E1598" s="585" t="s">
        <v>1695</v>
      </c>
      <c r="F1598" s="437">
        <f>+B1598*1</f>
        <v>0</v>
      </c>
      <c r="H1598" s="437">
        <f>1*D1598</f>
        <v>0</v>
      </c>
      <c r="I1598" s="586"/>
    </row>
    <row r="1599" spans="2:9" ht="20.149999999999999" customHeight="1">
      <c r="B1599" s="595">
        <v>1</v>
      </c>
      <c r="C1599" s="743"/>
      <c r="D1599" s="592">
        <v>1</v>
      </c>
      <c r="E1599" s="585" t="s">
        <v>1696</v>
      </c>
      <c r="F1599" s="437">
        <f>1*B1599</f>
        <v>1</v>
      </c>
      <c r="H1599" s="437">
        <f>1*D1599</f>
        <v>1</v>
      </c>
      <c r="I1599" s="586"/>
    </row>
    <row r="1600" spans="2:9" ht="20.149999999999999" customHeight="1">
      <c r="B1600" s="595"/>
      <c r="C1600" s="743"/>
      <c r="D1600" s="592"/>
      <c r="E1600" s="585" t="s">
        <v>1697</v>
      </c>
      <c r="F1600" s="437">
        <f>1*B1600</f>
        <v>0</v>
      </c>
      <c r="H1600" s="437">
        <f>1*D1600</f>
        <v>0</v>
      </c>
      <c r="I1600" s="586"/>
    </row>
    <row r="1601" spans="2:12" ht="20.149999999999999" customHeight="1">
      <c r="B1601" s="595"/>
      <c r="C1601" s="743"/>
      <c r="D1601" s="592"/>
      <c r="E1601" s="585" t="s">
        <v>1698</v>
      </c>
      <c r="F1601" s="437">
        <f>5*B1601</f>
        <v>0</v>
      </c>
      <c r="H1601" s="437">
        <f>5*D1601</f>
        <v>0</v>
      </c>
      <c r="I1601" s="586"/>
    </row>
    <row r="1602" spans="2:12" ht="20.149999999999999" customHeight="1">
      <c r="B1602" s="595"/>
      <c r="C1602" s="743"/>
      <c r="D1602" s="592"/>
      <c r="E1602" s="585" t="s">
        <v>1699</v>
      </c>
      <c r="F1602" s="437"/>
      <c r="I1602" s="586"/>
    </row>
    <row r="1603" spans="2:12" ht="20.149999999999999" customHeight="1">
      <c r="B1603" s="595"/>
      <c r="C1603" s="743"/>
      <c r="D1603" s="592">
        <v>1</v>
      </c>
      <c r="E1603" s="585" t="s">
        <v>1700</v>
      </c>
      <c r="F1603" s="437">
        <f>2*B1603</f>
        <v>0</v>
      </c>
      <c r="H1603" s="437">
        <f>+D1603*2</f>
        <v>2</v>
      </c>
      <c r="I1603" s="586"/>
    </row>
    <row r="1604" spans="2:12" ht="20.149999999999999" customHeight="1">
      <c r="B1604" s="595"/>
      <c r="C1604" s="743"/>
      <c r="D1604" s="592"/>
      <c r="E1604" s="585" t="s">
        <v>1701</v>
      </c>
      <c r="F1604" s="437">
        <f>1*B1604</f>
        <v>0</v>
      </c>
      <c r="H1604" s="437">
        <f>1*D1604</f>
        <v>0</v>
      </c>
      <c r="I1604" s="586"/>
    </row>
    <row r="1605" spans="2:12" ht="20.149999999999999" customHeight="1">
      <c r="B1605" s="595"/>
      <c r="C1605" s="743"/>
      <c r="D1605" s="592"/>
      <c r="E1605" s="585" t="s">
        <v>1702</v>
      </c>
      <c r="F1605" s="437">
        <f>2*B1605</f>
        <v>0</v>
      </c>
      <c r="H1605" s="437">
        <f>5*D1605</f>
        <v>0</v>
      </c>
      <c r="I1605" s="586"/>
    </row>
    <row r="1606" spans="2:12" ht="20.149999999999999" customHeight="1">
      <c r="B1606" s="595"/>
      <c r="C1606" s="743"/>
      <c r="D1606" s="592"/>
      <c r="E1606" s="585" t="s">
        <v>1702</v>
      </c>
      <c r="F1606" s="437"/>
      <c r="H1606" s="437">
        <f>5*D1606</f>
        <v>0</v>
      </c>
      <c r="I1606" s="586"/>
    </row>
    <row r="1607" spans="2:12" ht="20.149999999999999" customHeight="1">
      <c r="B1607" s="595"/>
      <c r="C1607" s="743"/>
      <c r="D1607" s="592"/>
      <c r="E1607" s="585" t="s">
        <v>1702</v>
      </c>
      <c r="F1607" s="437">
        <f>2*B1607</f>
        <v>0</v>
      </c>
      <c r="H1607" s="437">
        <f>5*D1607</f>
        <v>0</v>
      </c>
      <c r="I1607" s="586"/>
    </row>
    <row r="1608" spans="2:12" ht="20.149999999999999" customHeight="1">
      <c r="B1608" s="595"/>
      <c r="C1608" s="743"/>
      <c r="D1608" s="592"/>
      <c r="E1608" s="585" t="s">
        <v>1703</v>
      </c>
      <c r="F1608" s="437">
        <f>2*B1608</f>
        <v>0</v>
      </c>
      <c r="H1608" s="437">
        <f>5*D1608</f>
        <v>0</v>
      </c>
      <c r="I1608" s="586"/>
    </row>
    <row r="1609" spans="2:12" ht="20.149999999999999" customHeight="1">
      <c r="B1609" s="597"/>
      <c r="C1609" s="744"/>
      <c r="D1609" s="604"/>
      <c r="E1609" s="587" t="s">
        <v>1704</v>
      </c>
      <c r="F1609" s="672"/>
      <c r="G1609" s="589"/>
      <c r="H1609" s="672">
        <f>5*D1609</f>
        <v>0</v>
      </c>
      <c r="I1609" s="590"/>
    </row>
    <row r="1611" spans="2:12" ht="20.149999999999999" customHeight="1">
      <c r="D1611" s="124">
        <v>37</v>
      </c>
      <c r="E1611" s="529" t="s">
        <v>907</v>
      </c>
      <c r="G1611" s="1" t="s">
        <v>1708</v>
      </c>
      <c r="I1611" s="49">
        <v>-10</v>
      </c>
    </row>
    <row r="1612" spans="2:12" ht="20.149999999999999" customHeight="1">
      <c r="D1612" s="9" t="s">
        <v>1022</v>
      </c>
      <c r="E1612" s="264" t="s">
        <v>1023</v>
      </c>
      <c r="G1612" s="1" t="s">
        <v>692</v>
      </c>
      <c r="H1612" s="437">
        <v>233.1</v>
      </c>
    </row>
    <row r="1613" spans="2:12" ht="20.149999999999999" customHeight="1">
      <c r="D1613" s="1" t="s">
        <v>1940</v>
      </c>
      <c r="E1613" s="1" t="s">
        <v>1948</v>
      </c>
      <c r="G1613" s="1" t="s">
        <v>50</v>
      </c>
      <c r="H1613" s="437">
        <v>178.2</v>
      </c>
    </row>
    <row r="1614" spans="2:12" ht="20.149999999999999" customHeight="1">
      <c r="D1614" s="124" t="s">
        <v>79</v>
      </c>
      <c r="E1614" s="733" t="s">
        <v>909</v>
      </c>
      <c r="G1614" s="1" t="s">
        <v>1708</v>
      </c>
      <c r="I1614" s="49">
        <v>-10</v>
      </c>
    </row>
    <row r="1615" spans="2:12" ht="20.149999999999999" customHeight="1">
      <c r="D1615" s="621" t="s">
        <v>910</v>
      </c>
      <c r="E1615" s="124" t="s">
        <v>911</v>
      </c>
      <c r="G1615" s="1" t="s">
        <v>1708</v>
      </c>
      <c r="I1615" s="49">
        <v>-10</v>
      </c>
      <c r="L1615" s="58"/>
    </row>
    <row r="1616" spans="2:12" ht="20.149999999999999" customHeight="1">
      <c r="D1616" s="124" t="s">
        <v>1125</v>
      </c>
      <c r="E1616" s="663" t="s">
        <v>1126</v>
      </c>
      <c r="G1616" s="1" t="s">
        <v>1949</v>
      </c>
      <c r="H1616" s="437">
        <v>2</v>
      </c>
      <c r="K1616" s="730"/>
    </row>
    <row r="1617" spans="4:11" ht="20.149999999999999" customHeight="1">
      <c r="D1617" s="621">
        <v>6</v>
      </c>
      <c r="E1617" s="621" t="s">
        <v>914</v>
      </c>
      <c r="F1617" s="49">
        <v>-10</v>
      </c>
      <c r="G1617" s="1" t="s">
        <v>1708</v>
      </c>
      <c r="K1617" s="730"/>
    </row>
    <row r="1618" spans="4:11" ht="20.149999999999999" customHeight="1">
      <c r="D1618" s="1" t="s">
        <v>216</v>
      </c>
      <c r="E1618" s="1" t="s">
        <v>913</v>
      </c>
      <c r="G1618" s="1" t="s">
        <v>1708</v>
      </c>
      <c r="I1618" s="49">
        <v>-8</v>
      </c>
      <c r="K1618" s="730"/>
    </row>
    <row r="1619" spans="4:11" ht="20.149999999999999" customHeight="1">
      <c r="D1619" s="124" t="s">
        <v>248</v>
      </c>
      <c r="E1619" s="733" t="s">
        <v>915</v>
      </c>
      <c r="G1619" s="1" t="s">
        <v>1708</v>
      </c>
      <c r="I1619" s="49">
        <v>-6</v>
      </c>
      <c r="K1619" s="124"/>
    </row>
    <row r="1620" spans="4:11" ht="20.149999999999999" customHeight="1">
      <c r="D1620" s="124" t="s">
        <v>95</v>
      </c>
      <c r="E1620" s="662" t="s">
        <v>916</v>
      </c>
      <c r="F1620" s="49">
        <v>-10</v>
      </c>
      <c r="G1620" s="1" t="s">
        <v>1708</v>
      </c>
      <c r="K1620" s="124"/>
    </row>
    <row r="1621" spans="4:11" ht="20.149999999999999" customHeight="1">
      <c r="D1621" s="124" t="s">
        <v>104</v>
      </c>
      <c r="E1621" s="732" t="s">
        <v>920</v>
      </c>
      <c r="G1621" s="1" t="s">
        <v>1708</v>
      </c>
      <c r="I1621" s="49">
        <v>-10</v>
      </c>
      <c r="K1621" s="1"/>
    </row>
    <row r="1622" spans="4:11" ht="20.149999999999999" customHeight="1">
      <c r="D1622" s="124">
        <v>20</v>
      </c>
      <c r="E1622" s="729" t="s">
        <v>921</v>
      </c>
      <c r="G1622" s="1" t="s">
        <v>1708</v>
      </c>
      <c r="I1622" s="49">
        <v>-10</v>
      </c>
      <c r="K1622" s="621"/>
    </row>
    <row r="1623" spans="4:11" ht="20.149999999999999" customHeight="1">
      <c r="D1623" s="124" t="s">
        <v>334</v>
      </c>
      <c r="E1623" s="729" t="s">
        <v>922</v>
      </c>
      <c r="F1623" s="49">
        <v>-10</v>
      </c>
      <c r="G1623" s="1" t="s">
        <v>1708</v>
      </c>
      <c r="K1623" s="733"/>
    </row>
    <row r="1624" spans="4:11" ht="20.149999999999999" customHeight="1">
      <c r="D1624" s="124" t="s">
        <v>362</v>
      </c>
      <c r="E1624" s="661" t="s">
        <v>895</v>
      </c>
      <c r="F1624" s="49">
        <v>-10</v>
      </c>
      <c r="G1624" s="1" t="s">
        <v>1708</v>
      </c>
      <c r="K1624" s="662"/>
    </row>
    <row r="1625" spans="4:11" ht="20.149999999999999" customHeight="1">
      <c r="D1625" s="1">
        <v>21</v>
      </c>
      <c r="E1625" s="735" t="s">
        <v>923</v>
      </c>
      <c r="G1625" s="1" t="s">
        <v>1708</v>
      </c>
      <c r="I1625" s="49">
        <v>-10</v>
      </c>
      <c r="K1625" s="735"/>
    </row>
    <row r="1626" spans="4:11" ht="20.149999999999999" customHeight="1">
      <c r="D1626" s="621" t="s">
        <v>204</v>
      </c>
      <c r="E1626" s="644" t="s">
        <v>924</v>
      </c>
      <c r="F1626" s="49">
        <v>-10</v>
      </c>
      <c r="G1626" s="1" t="s">
        <v>1708</v>
      </c>
      <c r="K1626" s="732"/>
    </row>
    <row r="1627" spans="4:11" ht="20.149999999999999" customHeight="1">
      <c r="D1627" s="1" t="s">
        <v>152</v>
      </c>
      <c r="E1627" s="1" t="s">
        <v>926</v>
      </c>
      <c r="G1627" s="1" t="s">
        <v>1708</v>
      </c>
      <c r="I1627" s="49">
        <v>-10</v>
      </c>
      <c r="K1627" s="729"/>
    </row>
    <row r="1628" spans="4:11" ht="20.149999999999999" customHeight="1">
      <c r="D1628" s="124" t="s">
        <v>120</v>
      </c>
      <c r="E1628" s="663" t="s">
        <v>927</v>
      </c>
      <c r="F1628" s="49">
        <v>-10</v>
      </c>
      <c r="G1628" s="1" t="s">
        <v>1708</v>
      </c>
      <c r="K1628" s="729"/>
    </row>
    <row r="1629" spans="4:11" ht="20.149999999999999" customHeight="1">
      <c r="D1629" s="621" t="s">
        <v>801</v>
      </c>
      <c r="E1629" s="621" t="s">
        <v>928</v>
      </c>
      <c r="G1629" s="1" t="s">
        <v>1708</v>
      </c>
      <c r="I1629" s="49">
        <v>-10</v>
      </c>
      <c r="K1629" s="661"/>
    </row>
    <row r="1630" spans="4:11" ht="20.149999999999999" customHeight="1">
      <c r="D1630" s="1" t="s">
        <v>27</v>
      </c>
      <c r="E1630" s="90" t="s">
        <v>929</v>
      </c>
      <c r="G1630" s="1" t="s">
        <v>1708</v>
      </c>
      <c r="I1630" s="49">
        <v>-10</v>
      </c>
      <c r="K1630" s="735"/>
    </row>
    <row r="1631" spans="4:11" ht="20.149999999999999" customHeight="1">
      <c r="D1631" s="621" t="s">
        <v>536</v>
      </c>
      <c r="E1631" s="655" t="s">
        <v>930</v>
      </c>
      <c r="F1631" s="49">
        <v>-13</v>
      </c>
      <c r="G1631" s="1" t="s">
        <v>1708</v>
      </c>
      <c r="K1631" s="644"/>
    </row>
    <row r="1632" spans="4:11" ht="20.149999999999999" customHeight="1">
      <c r="D1632" s="1" t="s">
        <v>1939</v>
      </c>
      <c r="E1632" s="1" t="s">
        <v>1949</v>
      </c>
      <c r="G1632" s="1" t="s">
        <v>1949</v>
      </c>
      <c r="H1632" s="437">
        <v>2</v>
      </c>
      <c r="K1632" s="529"/>
    </row>
    <row r="1633" spans="4:11" ht="20.149999999999999" customHeight="1">
      <c r="D1633" s="124" t="s">
        <v>34</v>
      </c>
      <c r="E1633" s="733" t="s">
        <v>932</v>
      </c>
      <c r="G1633" s="1" t="s">
        <v>1708</v>
      </c>
      <c r="I1633" s="49">
        <v>-10</v>
      </c>
      <c r="K1633" s="1"/>
    </row>
    <row r="1634" spans="4:11" ht="20.149999999999999" customHeight="1">
      <c r="D1634" s="124" t="s">
        <v>204</v>
      </c>
      <c r="E1634" s="612" t="s">
        <v>1176</v>
      </c>
      <c r="G1634" s="1" t="s">
        <v>1821</v>
      </c>
      <c r="H1634" s="437">
        <v>52.57</v>
      </c>
      <c r="K1634" s="663"/>
    </row>
    <row r="1635" spans="4:11" ht="20.149999999999999" customHeight="1">
      <c r="D1635" s="122" t="s">
        <v>817</v>
      </c>
      <c r="E1635" s="731" t="s">
        <v>934</v>
      </c>
      <c r="F1635" s="49">
        <v>-10</v>
      </c>
      <c r="G1635" s="1" t="s">
        <v>1708</v>
      </c>
      <c r="K1635" s="529"/>
    </row>
    <row r="1636" spans="4:11" ht="20.149999999999999" customHeight="1">
      <c r="D1636" s="124" t="s">
        <v>286</v>
      </c>
      <c r="E1636" s="137" t="s">
        <v>1128</v>
      </c>
      <c r="G1636" s="1" t="s">
        <v>1821</v>
      </c>
      <c r="H1636" s="437">
        <v>309.60000000000002</v>
      </c>
      <c r="K1636" s="90"/>
    </row>
    <row r="1637" spans="4:11" ht="20.149999999999999" customHeight="1">
      <c r="D1637" s="124" t="s">
        <v>447</v>
      </c>
      <c r="E1637" s="529" t="s">
        <v>1017</v>
      </c>
      <c r="F1637" s="49">
        <v>10</v>
      </c>
      <c r="G1637" s="1" t="s">
        <v>1760</v>
      </c>
      <c r="K1637" s="655"/>
    </row>
    <row r="1638" spans="4:11" ht="20.149999999999999" customHeight="1">
      <c r="D1638" s="124" t="s">
        <v>447</v>
      </c>
      <c r="E1638" s="529" t="s">
        <v>1017</v>
      </c>
      <c r="G1638" s="1" t="s">
        <v>1950</v>
      </c>
      <c r="H1638" s="437">
        <v>94.46</v>
      </c>
      <c r="K1638" s="621"/>
    </row>
    <row r="1639" spans="4:11" ht="20.149999999999999" customHeight="1">
      <c r="D1639" s="124">
        <v>20</v>
      </c>
      <c r="E1639" s="137" t="s">
        <v>1065</v>
      </c>
      <c r="G1639" s="1" t="s">
        <v>1821</v>
      </c>
      <c r="H1639" s="437">
        <v>801</v>
      </c>
      <c r="K1639" s="733"/>
    </row>
    <row r="1640" spans="4:11" ht="20.149999999999999" customHeight="1">
      <c r="D1640" s="124">
        <v>6</v>
      </c>
      <c r="E1640" s="124" t="s">
        <v>1048</v>
      </c>
      <c r="G1640" s="1" t="s">
        <v>1821</v>
      </c>
      <c r="H1640" s="437">
        <v>620.54999999999995</v>
      </c>
      <c r="K1640" s="733"/>
    </row>
    <row r="1641" spans="4:11" ht="20.149999999999999" customHeight="1">
      <c r="D1641" s="124" t="s">
        <v>88</v>
      </c>
      <c r="E1641" s="137" t="s">
        <v>967</v>
      </c>
      <c r="G1641" s="1" t="s">
        <v>1821</v>
      </c>
      <c r="H1641" s="437">
        <v>71.099999999999994</v>
      </c>
      <c r="K1641" s="730"/>
    </row>
    <row r="1642" spans="4:11" ht="20.149999999999999" customHeight="1">
      <c r="D1642" s="124" t="s">
        <v>104</v>
      </c>
      <c r="E1642" s="529" t="s">
        <v>1951</v>
      </c>
      <c r="G1642" s="1" t="s">
        <v>1950</v>
      </c>
      <c r="H1642" s="437">
        <v>261.97000000000003</v>
      </c>
    </row>
    <row r="1643" spans="4:11" ht="20.149999999999999" customHeight="1">
      <c r="D1643" s="124">
        <v>1</v>
      </c>
      <c r="E1643" s="663" t="s">
        <v>908</v>
      </c>
      <c r="G1643" s="1" t="s">
        <v>1952</v>
      </c>
      <c r="I1643" s="49">
        <v>-6</v>
      </c>
    </row>
    <row r="1644" spans="4:11" ht="20.149999999999999" customHeight="1">
      <c r="D1644" s="124" t="s">
        <v>362</v>
      </c>
      <c r="E1644" s="529" t="s">
        <v>954</v>
      </c>
      <c r="G1644" s="1" t="s">
        <v>1760</v>
      </c>
      <c r="H1644" s="437">
        <v>10</v>
      </c>
    </row>
    <row r="1645" spans="4:11" ht="20.149999999999999" customHeight="1">
      <c r="D1645" s="124" t="s">
        <v>1953</v>
      </c>
      <c r="E1645" s="529" t="s">
        <v>939</v>
      </c>
      <c r="G1645" s="1" t="s">
        <v>1821</v>
      </c>
      <c r="H1645" s="437">
        <v>53.1</v>
      </c>
    </row>
    <row r="1646" spans="4:11" ht="20.149999999999999" customHeight="1">
      <c r="D1646" s="124" t="s">
        <v>817</v>
      </c>
      <c r="E1646" s="529" t="s">
        <v>1147</v>
      </c>
      <c r="G1646" s="1" t="s">
        <v>1954</v>
      </c>
      <c r="H1646" s="741">
        <v>252.5</v>
      </c>
    </row>
    <row r="1647" spans="4:11" ht="20.149999999999999" customHeight="1">
      <c r="D1647" s="124" t="s">
        <v>224</v>
      </c>
      <c r="E1647" s="137" t="s">
        <v>1016</v>
      </c>
      <c r="G1647" s="1" t="s">
        <v>1888</v>
      </c>
      <c r="H1647" s="437">
        <v>498</v>
      </c>
    </row>
    <row r="1648" spans="4:11" ht="20.149999999999999" customHeight="1">
      <c r="D1648" s="124" t="s">
        <v>985</v>
      </c>
      <c r="E1648" s="529" t="s">
        <v>986</v>
      </c>
      <c r="G1648" s="1" t="s">
        <v>1821</v>
      </c>
      <c r="H1648" s="437">
        <v>124.2</v>
      </c>
      <c r="I1648" s="124"/>
      <c r="J1648" s="529"/>
    </row>
    <row r="1649" spans="4:9" ht="20.149999999999999" customHeight="1">
      <c r="D1649" s="124" t="s">
        <v>95</v>
      </c>
      <c r="E1649" s="529" t="s">
        <v>1031</v>
      </c>
      <c r="G1649" s="1" t="s">
        <v>1821</v>
      </c>
      <c r="H1649" s="437">
        <v>141.30000000000001</v>
      </c>
    </row>
    <row r="1650" spans="4:9" ht="20.149999999999999" customHeight="1">
      <c r="D1650" s="124" t="s">
        <v>696</v>
      </c>
      <c r="E1650" s="669" t="s">
        <v>1955</v>
      </c>
      <c r="G1650" s="1" t="s">
        <v>1821</v>
      </c>
      <c r="H1650" s="437">
        <v>158.69</v>
      </c>
    </row>
    <row r="1651" spans="4:9" ht="20.149999999999999" customHeight="1">
      <c r="D1651" s="124">
        <v>25</v>
      </c>
      <c r="E1651" s="712" t="s">
        <v>1057</v>
      </c>
      <c r="G1651" s="1" t="s">
        <v>1821</v>
      </c>
      <c r="H1651" s="437">
        <v>557.54999999999995</v>
      </c>
    </row>
    <row r="1652" spans="4:9" ht="20.149999999999999" customHeight="1">
      <c r="D1652" s="124" t="s">
        <v>216</v>
      </c>
      <c r="E1652" s="712" t="s">
        <v>1018</v>
      </c>
      <c r="G1652" s="1" t="s">
        <v>223</v>
      </c>
      <c r="H1652" s="437">
        <v>89.1</v>
      </c>
    </row>
    <row r="1653" spans="4:9" ht="20.149999999999999" customHeight="1">
      <c r="D1653" s="124" t="s">
        <v>117</v>
      </c>
      <c r="E1653" s="448" t="s">
        <v>1002</v>
      </c>
      <c r="G1653" s="1" t="s">
        <v>1821</v>
      </c>
      <c r="H1653" s="437">
        <v>80.099999999999994</v>
      </c>
    </row>
    <row r="1654" spans="4:9" ht="20.149999999999999" customHeight="1">
      <c r="D1654" s="124" t="s">
        <v>107</v>
      </c>
      <c r="E1654" s="712" t="s">
        <v>1956</v>
      </c>
      <c r="G1654" s="1" t="s">
        <v>1821</v>
      </c>
      <c r="H1654" s="437">
        <v>80.099999999999994</v>
      </c>
    </row>
    <row r="1655" spans="4:9" ht="20.149999999999999" customHeight="1">
      <c r="D1655" s="124" t="s">
        <v>122</v>
      </c>
      <c r="E1655" s="712" t="s">
        <v>993</v>
      </c>
      <c r="G1655" s="1" t="s">
        <v>1821</v>
      </c>
      <c r="H1655" s="437">
        <v>92.7</v>
      </c>
    </row>
    <row r="1656" spans="4:9" ht="20.149999999999999" customHeight="1">
      <c r="D1656" s="124">
        <v>1</v>
      </c>
      <c r="E1656" s="529" t="s">
        <v>1008</v>
      </c>
      <c r="G1656" s="1" t="s">
        <v>1714</v>
      </c>
      <c r="H1656" s="437">
        <v>10</v>
      </c>
    </row>
    <row r="1657" spans="4:9" ht="20.149999999999999" customHeight="1">
      <c r="D1657" s="124">
        <v>6</v>
      </c>
      <c r="E1657" s="124" t="s">
        <v>1048</v>
      </c>
      <c r="G1657" s="1" t="s">
        <v>1760</v>
      </c>
      <c r="H1657" s="437">
        <v>10</v>
      </c>
    </row>
    <row r="1658" spans="4:9" ht="20.149999999999999" customHeight="1">
      <c r="D1658" s="621">
        <v>-10</v>
      </c>
      <c r="E1658" s="621" t="s">
        <v>931</v>
      </c>
      <c r="G1658" s="1" t="s">
        <v>1708</v>
      </c>
      <c r="I1658" s="49">
        <v>-10</v>
      </c>
    </row>
    <row r="1659" spans="4:9" ht="20.149999999999999" customHeight="1">
      <c r="D1659" s="124">
        <v>6</v>
      </c>
      <c r="E1659" s="124" t="s">
        <v>1048</v>
      </c>
      <c r="F1659" s="49">
        <v>10</v>
      </c>
      <c r="G1659" s="1" t="s">
        <v>1760</v>
      </c>
    </row>
    <row r="1660" spans="4:9" ht="20.149999999999999" customHeight="1">
      <c r="D1660" s="124" t="s">
        <v>1940</v>
      </c>
      <c r="E1660" s="529" t="s">
        <v>968</v>
      </c>
      <c r="G1660" s="1" t="s">
        <v>50</v>
      </c>
      <c r="H1660" s="437">
        <v>88.21</v>
      </c>
    </row>
    <row r="1661" spans="4:9" ht="20.149999999999999" customHeight="1">
      <c r="D1661" s="124" t="s">
        <v>117</v>
      </c>
      <c r="E1661" s="663" t="s">
        <v>956</v>
      </c>
      <c r="G1661" s="1" t="s">
        <v>1802</v>
      </c>
      <c r="H1661" s="437">
        <v>68.650000000000006</v>
      </c>
    </row>
    <row r="1662" spans="4:9" ht="20.149999999999999" customHeight="1">
      <c r="D1662" s="124" t="s">
        <v>739</v>
      </c>
      <c r="E1662" s="663" t="s">
        <v>1025</v>
      </c>
      <c r="G1662" s="1" t="s">
        <v>1802</v>
      </c>
      <c r="H1662" s="437">
        <v>177.45</v>
      </c>
    </row>
    <row r="1663" spans="4:9" ht="20.149999999999999" customHeight="1">
      <c r="D1663" s="1" t="s">
        <v>969</v>
      </c>
      <c r="E1663" s="511" t="s">
        <v>970</v>
      </c>
      <c r="G1663" s="1" t="s">
        <v>1714</v>
      </c>
      <c r="H1663" s="437">
        <v>10</v>
      </c>
    </row>
    <row r="1664" spans="4:9" ht="20.149999999999999" customHeight="1">
      <c r="D1664" s="1" t="s">
        <v>204</v>
      </c>
      <c r="E1664" s="1" t="s">
        <v>943</v>
      </c>
      <c r="G1664" s="1" t="s">
        <v>1714</v>
      </c>
      <c r="H1664" s="437">
        <v>10</v>
      </c>
    </row>
    <row r="1665" spans="2:9" ht="20.149999999999999" customHeight="1">
      <c r="D1665" s="1" t="s">
        <v>1061</v>
      </c>
      <c r="E1665" s="1" t="s">
        <v>1062</v>
      </c>
      <c r="G1665" s="1" t="s">
        <v>1714</v>
      </c>
      <c r="H1665" s="437">
        <v>10</v>
      </c>
    </row>
    <row r="1666" spans="2:9" ht="20.149999999999999" customHeight="1">
      <c r="D1666" s="1" t="s">
        <v>127</v>
      </c>
      <c r="E1666" s="511" t="s">
        <v>968</v>
      </c>
      <c r="G1666" s="1" t="s">
        <v>1760</v>
      </c>
      <c r="H1666" s="437">
        <v>10</v>
      </c>
    </row>
    <row r="1667" spans="2:9" ht="20.149999999999999" customHeight="1">
      <c r="D1667" s="124" t="s">
        <v>935</v>
      </c>
      <c r="E1667" s="529" t="s">
        <v>936</v>
      </c>
      <c r="G1667" s="1" t="s">
        <v>1708</v>
      </c>
      <c r="I1667" s="49">
        <v>-20</v>
      </c>
    </row>
    <row r="1668" spans="2:9" ht="20.149999999999999" customHeight="1">
      <c r="D1668" s="1" t="s">
        <v>95</v>
      </c>
      <c r="E1668" s="511" t="s">
        <v>1031</v>
      </c>
      <c r="G1668" s="1" t="s">
        <v>1760</v>
      </c>
      <c r="H1668" s="437">
        <v>10</v>
      </c>
    </row>
    <row r="1669" spans="2:9" ht="20.149999999999999" customHeight="1">
      <c r="D1669" s="1" t="s">
        <v>127</v>
      </c>
      <c r="E1669" s="511" t="s">
        <v>991</v>
      </c>
      <c r="G1669" s="1" t="s">
        <v>1802</v>
      </c>
      <c r="H1669" s="437">
        <v>118.8</v>
      </c>
    </row>
    <row r="1670" spans="2:9" ht="20.149999999999999" customHeight="1">
      <c r="E1670" s="511"/>
    </row>
    <row r="1671" spans="2:9" ht="20.149999999999999" customHeight="1">
      <c r="E1671" s="67" t="s">
        <v>1889</v>
      </c>
      <c r="F1671" s="49">
        <f>SUM(F1596:F1669)</f>
        <v>172.11</v>
      </c>
      <c r="H1671" s="437">
        <f>SUM(H1596:H1669)</f>
        <v>5290.0000000000009</v>
      </c>
      <c r="I1671" s="437">
        <f>SUM(I1596:I1669)</f>
        <v>-150</v>
      </c>
    </row>
    <row r="1672" spans="2:9" ht="20.149999999999999" customHeight="1">
      <c r="E1672" s="67" t="s">
        <v>1761</v>
      </c>
      <c r="F1672" s="49">
        <f>'Coin Counter'!G9</f>
        <v>108.4</v>
      </c>
      <c r="H1672" s="437">
        <v>5290</v>
      </c>
      <c r="I1672" s="49">
        <v>-150</v>
      </c>
    </row>
    <row r="1673" spans="2:9" ht="20.149999999999999" customHeight="1">
      <c r="E1673" s="478" t="s">
        <v>1932</v>
      </c>
      <c r="F1673" s="438">
        <f>F1672-F1671</f>
        <v>-63.710000000000008</v>
      </c>
      <c r="G1673" s="477"/>
      <c r="H1673" s="507">
        <f>H1672-H1671</f>
        <v>0</v>
      </c>
      <c r="I1673" s="438">
        <f>I1672-I1671</f>
        <v>0</v>
      </c>
    </row>
    <row r="1675" spans="2:9" ht="20.149999999999999" customHeight="1">
      <c r="B1675" s="716" t="s">
        <v>1872</v>
      </c>
      <c r="C1675" s="716"/>
      <c r="D1675" s="717"/>
    </row>
    <row r="1676" spans="2:9" ht="20.149999999999999" customHeight="1">
      <c r="B1676" s="593" t="s">
        <v>1873</v>
      </c>
      <c r="C1676" s="742"/>
      <c r="D1676" s="591" t="s">
        <v>1874</v>
      </c>
      <c r="E1676" s="581" t="s">
        <v>1693</v>
      </c>
      <c r="F1676" s="671">
        <v>172.11</v>
      </c>
      <c r="G1676" s="583"/>
      <c r="H1676" s="671"/>
      <c r="I1676" s="584"/>
    </row>
    <row r="1677" spans="2:9" ht="20.149999999999999" customHeight="1">
      <c r="B1677" s="595"/>
      <c r="C1677" s="743"/>
      <c r="D1677" s="592"/>
      <c r="E1677" s="585" t="s">
        <v>1694</v>
      </c>
      <c r="F1677" s="437">
        <f>+B1677*1.5</f>
        <v>0</v>
      </c>
      <c r="H1677" s="437">
        <f>1.5*D1677</f>
        <v>0</v>
      </c>
      <c r="I1677" s="586"/>
    </row>
    <row r="1678" spans="2:9" ht="20.149999999999999" customHeight="1">
      <c r="B1678" s="595"/>
      <c r="C1678" s="743"/>
      <c r="D1678" s="592"/>
      <c r="E1678" s="585" t="s">
        <v>1695</v>
      </c>
      <c r="F1678" s="437">
        <f>+B1678*1</f>
        <v>0</v>
      </c>
      <c r="H1678" s="437">
        <f>1*D1678</f>
        <v>0</v>
      </c>
      <c r="I1678" s="586"/>
    </row>
    <row r="1679" spans="2:9" ht="20.149999999999999" customHeight="1">
      <c r="B1679" s="595"/>
      <c r="C1679" s="743"/>
      <c r="D1679" s="592"/>
      <c r="E1679" s="585" t="s">
        <v>1696</v>
      </c>
      <c r="F1679" s="437">
        <f>1*B1679</f>
        <v>0</v>
      </c>
      <c r="H1679" s="437">
        <f>1*D1679</f>
        <v>0</v>
      </c>
      <c r="I1679" s="586"/>
    </row>
    <row r="1680" spans="2:9" ht="20.149999999999999" customHeight="1">
      <c r="B1680" s="595"/>
      <c r="C1680" s="743"/>
      <c r="D1680" s="592"/>
      <c r="E1680" s="585" t="s">
        <v>1697</v>
      </c>
      <c r="F1680" s="437">
        <f>1*B1680</f>
        <v>0</v>
      </c>
      <c r="G1680" s="1" t="s">
        <v>1957</v>
      </c>
      <c r="H1680" s="437">
        <f>1*D1680</f>
        <v>0</v>
      </c>
      <c r="I1680" s="586"/>
    </row>
    <row r="1681" spans="2:9" ht="20.149999999999999" customHeight="1">
      <c r="B1681" s="595"/>
      <c r="C1681" s="743"/>
      <c r="D1681" s="592"/>
      <c r="E1681" s="585" t="s">
        <v>1698</v>
      </c>
      <c r="F1681" s="437">
        <f>5*B1681</f>
        <v>0</v>
      </c>
      <c r="H1681" s="437">
        <f>5*D1681</f>
        <v>0</v>
      </c>
      <c r="I1681" s="586"/>
    </row>
    <row r="1682" spans="2:9" ht="20.149999999999999" customHeight="1">
      <c r="B1682" s="595"/>
      <c r="C1682" s="743"/>
      <c r="D1682" s="592"/>
      <c r="E1682" s="585" t="s">
        <v>1699</v>
      </c>
      <c r="F1682" s="437"/>
      <c r="I1682" s="586"/>
    </row>
    <row r="1683" spans="2:9" ht="20.149999999999999" customHeight="1">
      <c r="B1683" s="595"/>
      <c r="C1683" s="743"/>
      <c r="D1683" s="592"/>
      <c r="E1683" s="585" t="s">
        <v>1700</v>
      </c>
      <c r="F1683" s="437">
        <f>2*B1683</f>
        <v>0</v>
      </c>
      <c r="H1683" s="437">
        <f>+D1683*2</f>
        <v>0</v>
      </c>
      <c r="I1683" s="586"/>
    </row>
    <row r="1684" spans="2:9" ht="20.149999999999999" customHeight="1">
      <c r="B1684" s="595"/>
      <c r="C1684" s="743"/>
      <c r="D1684" s="592"/>
      <c r="E1684" s="585" t="s">
        <v>1701</v>
      </c>
      <c r="F1684" s="437">
        <f>1*B1684</f>
        <v>0</v>
      </c>
      <c r="H1684" s="437">
        <f>1*D1684</f>
        <v>0</v>
      </c>
      <c r="I1684" s="586"/>
    </row>
    <row r="1685" spans="2:9" ht="20.149999999999999" customHeight="1">
      <c r="B1685" s="595"/>
      <c r="C1685" s="743"/>
      <c r="D1685" s="592"/>
      <c r="E1685" s="585" t="s">
        <v>1702</v>
      </c>
      <c r="F1685" s="437">
        <f>2*B1685</f>
        <v>0</v>
      </c>
      <c r="H1685" s="437">
        <f>5*D1685</f>
        <v>0</v>
      </c>
      <c r="I1685" s="586"/>
    </row>
    <row r="1686" spans="2:9" ht="20.149999999999999" customHeight="1">
      <c r="B1686" s="595"/>
      <c r="C1686" s="743"/>
      <c r="D1686" s="592"/>
      <c r="E1686" s="585" t="s">
        <v>1702</v>
      </c>
      <c r="F1686" s="437"/>
      <c r="H1686" s="437">
        <f>5*D1686</f>
        <v>0</v>
      </c>
      <c r="I1686" s="586"/>
    </row>
    <row r="1687" spans="2:9" ht="20.149999999999999" customHeight="1">
      <c r="B1687" s="595"/>
      <c r="C1687" s="743"/>
      <c r="D1687" s="592"/>
      <c r="E1687" s="585" t="s">
        <v>1702</v>
      </c>
      <c r="F1687" s="437">
        <f>2*B1687</f>
        <v>0</v>
      </c>
      <c r="H1687" s="437">
        <f>5*D1687</f>
        <v>0</v>
      </c>
      <c r="I1687" s="586"/>
    </row>
    <row r="1688" spans="2:9" ht="20.149999999999999" customHeight="1">
      <c r="B1688" s="595"/>
      <c r="C1688" s="743"/>
      <c r="D1688" s="592"/>
      <c r="E1688" s="585" t="s">
        <v>1703</v>
      </c>
      <c r="F1688" s="437">
        <f>2*B1688</f>
        <v>0</v>
      </c>
      <c r="H1688" s="437">
        <f>5*D1688</f>
        <v>0</v>
      </c>
      <c r="I1688" s="586"/>
    </row>
    <row r="1689" spans="2:9" ht="20.149999999999999" customHeight="1">
      <c r="B1689" s="597"/>
      <c r="C1689" s="744"/>
      <c r="D1689" s="604"/>
      <c r="E1689" s="587" t="s">
        <v>1704</v>
      </c>
      <c r="F1689" s="672"/>
      <c r="G1689" s="589"/>
      <c r="H1689" s="672">
        <f>5*D1689</f>
        <v>0</v>
      </c>
      <c r="I1689" s="590"/>
    </row>
    <row r="1692" spans="2:9" ht="20.149999999999999" customHeight="1">
      <c r="D1692" s="1" t="s">
        <v>216</v>
      </c>
      <c r="E1692" s="511" t="s">
        <v>215</v>
      </c>
      <c r="G1692" s="1" t="s">
        <v>1772</v>
      </c>
      <c r="H1692" s="46">
        <v>109</v>
      </c>
    </row>
    <row r="1693" spans="2:9" ht="20.149999999999999" customHeight="1">
      <c r="D1693" s="1" t="s">
        <v>286</v>
      </c>
      <c r="E1693" s="729" t="s">
        <v>1128</v>
      </c>
      <c r="F1693" s="49">
        <v>10</v>
      </c>
      <c r="G1693" s="1" t="s">
        <v>1714</v>
      </c>
    </row>
    <row r="1694" spans="2:9" ht="20.149999999999999" customHeight="1">
      <c r="D1694" s="1" t="s">
        <v>150</v>
      </c>
      <c r="E1694" s="511" t="s">
        <v>959</v>
      </c>
      <c r="G1694" s="1" t="s">
        <v>1907</v>
      </c>
      <c r="H1694" s="437">
        <v>85.73</v>
      </c>
    </row>
    <row r="1695" spans="2:9" ht="20.149999999999999" customHeight="1">
      <c r="D1695" s="1" t="s">
        <v>107</v>
      </c>
      <c r="E1695" s="1" t="s">
        <v>973</v>
      </c>
      <c r="G1695" s="1" t="s">
        <v>1958</v>
      </c>
      <c r="H1695" s="46">
        <v>88.21</v>
      </c>
    </row>
    <row r="1696" spans="2:9" ht="20.149999999999999" customHeight="1">
      <c r="D1696" s="124" t="s">
        <v>36</v>
      </c>
      <c r="E1696" s="748" t="s">
        <v>951</v>
      </c>
      <c r="G1696" s="1" t="s">
        <v>81</v>
      </c>
      <c r="H1696" s="131">
        <v>98.01</v>
      </c>
    </row>
    <row r="1697" spans="2:9" ht="20.149999999999999" customHeight="1">
      <c r="D1697" s="1" t="s">
        <v>985</v>
      </c>
      <c r="E1697" s="749" t="s">
        <v>986</v>
      </c>
      <c r="G1697" s="1" t="s">
        <v>1714</v>
      </c>
      <c r="H1697" s="437">
        <v>10</v>
      </c>
    </row>
    <row r="1698" spans="2:9" ht="20.149999999999999" customHeight="1">
      <c r="D1698" s="1">
        <v>31</v>
      </c>
      <c r="E1698" s="749" t="s">
        <v>992</v>
      </c>
      <c r="F1698" s="49">
        <v>10</v>
      </c>
      <c r="G1698" s="1" t="s">
        <v>1714</v>
      </c>
    </row>
    <row r="1699" spans="2:9" ht="20.149999999999999" customHeight="1">
      <c r="H1699" s="678">
        <f>SUM(H1692:H1698)</f>
        <v>390.95</v>
      </c>
      <c r="I1699" s="343" t="s">
        <v>1959</v>
      </c>
    </row>
    <row r="1700" spans="2:9" ht="20.149999999999999" customHeight="1">
      <c r="B1700" s="716" t="s">
        <v>1872</v>
      </c>
      <c r="C1700" s="716"/>
      <c r="D1700" s="717"/>
    </row>
    <row r="1701" spans="2:9" ht="20.149999999999999" customHeight="1">
      <c r="B1701" s="593" t="s">
        <v>1873</v>
      </c>
      <c r="C1701" s="742"/>
      <c r="D1701" s="591" t="s">
        <v>1874</v>
      </c>
      <c r="E1701" s="581" t="s">
        <v>1693</v>
      </c>
      <c r="F1701" s="671"/>
      <c r="G1701" s="583"/>
      <c r="H1701" s="671"/>
      <c r="I1701" s="584"/>
    </row>
    <row r="1702" spans="2:9" ht="20.149999999999999" customHeight="1">
      <c r="B1702" s="595">
        <v>1</v>
      </c>
      <c r="C1702" s="743"/>
      <c r="D1702" s="592"/>
      <c r="E1702" s="585" t="s">
        <v>1694</v>
      </c>
      <c r="F1702" s="437">
        <f>+B1702*1.5</f>
        <v>1.5</v>
      </c>
      <c r="H1702" s="437">
        <f>1.5*D1702</f>
        <v>0</v>
      </c>
      <c r="I1702" s="586"/>
    </row>
    <row r="1703" spans="2:9" ht="20.149999999999999" customHeight="1">
      <c r="B1703" s="595"/>
      <c r="C1703" s="743"/>
      <c r="D1703" s="592">
        <v>1</v>
      </c>
      <c r="E1703" s="585" t="s">
        <v>1695</v>
      </c>
      <c r="F1703" s="437">
        <f>+B1703*1</f>
        <v>0</v>
      </c>
      <c r="H1703" s="437">
        <f>1*D1703</f>
        <v>1</v>
      </c>
      <c r="I1703" s="586"/>
    </row>
    <row r="1704" spans="2:9" ht="20.149999999999999" customHeight="1">
      <c r="B1704" s="595">
        <v>4</v>
      </c>
      <c r="C1704" s="743"/>
      <c r="D1704" s="592">
        <v>5</v>
      </c>
      <c r="E1704" s="585" t="s">
        <v>1696</v>
      </c>
      <c r="F1704" s="437">
        <f>1*B1704</f>
        <v>4</v>
      </c>
      <c r="H1704" s="437">
        <f>1*D1704</f>
        <v>5</v>
      </c>
      <c r="I1704" s="586"/>
    </row>
    <row r="1705" spans="2:9" ht="20.149999999999999" customHeight="1">
      <c r="B1705" s="595"/>
      <c r="C1705" s="743"/>
      <c r="D1705" s="592"/>
      <c r="E1705" s="585" t="s">
        <v>1697</v>
      </c>
      <c r="F1705" s="437">
        <f>1*B1705</f>
        <v>0</v>
      </c>
      <c r="H1705" s="437">
        <f>1*D1705</f>
        <v>0</v>
      </c>
      <c r="I1705" s="586"/>
    </row>
    <row r="1706" spans="2:9" ht="20.149999999999999" customHeight="1">
      <c r="B1706" s="595"/>
      <c r="C1706" s="743"/>
      <c r="D1706" s="592">
        <v>1</v>
      </c>
      <c r="E1706" s="585" t="s">
        <v>1698</v>
      </c>
      <c r="F1706" s="437">
        <f>5*B1706</f>
        <v>0</v>
      </c>
      <c r="H1706" s="437">
        <f>5*D1706</f>
        <v>5</v>
      </c>
      <c r="I1706" s="586"/>
    </row>
    <row r="1707" spans="2:9" ht="20.149999999999999" customHeight="1">
      <c r="B1707" s="595"/>
      <c r="C1707" s="743"/>
      <c r="D1707" s="592"/>
      <c r="E1707" s="585" t="s">
        <v>1699</v>
      </c>
      <c r="F1707" s="437"/>
      <c r="I1707" s="586"/>
    </row>
    <row r="1708" spans="2:9" ht="20.149999999999999" customHeight="1">
      <c r="B1708" s="595"/>
      <c r="C1708" s="743"/>
      <c r="D1708" s="592"/>
      <c r="E1708" s="585" t="s">
        <v>1700</v>
      </c>
      <c r="F1708" s="437">
        <f>2*B1708</f>
        <v>0</v>
      </c>
      <c r="H1708" s="437">
        <f>+D1708*2</f>
        <v>0</v>
      </c>
      <c r="I1708" s="586"/>
    </row>
    <row r="1709" spans="2:9" ht="20.149999999999999" customHeight="1">
      <c r="B1709" s="595"/>
      <c r="C1709" s="743"/>
      <c r="D1709" s="592"/>
      <c r="E1709" s="585" t="s">
        <v>1701</v>
      </c>
      <c r="F1709" s="437">
        <f>1*B1709</f>
        <v>0</v>
      </c>
      <c r="H1709" s="437">
        <f>1*D1709</f>
        <v>0</v>
      </c>
      <c r="I1709" s="586"/>
    </row>
    <row r="1710" spans="2:9" ht="20.149999999999999" customHeight="1">
      <c r="B1710" s="595"/>
      <c r="C1710" s="743"/>
      <c r="D1710" s="592"/>
      <c r="E1710" s="585" t="s">
        <v>1702</v>
      </c>
      <c r="F1710" s="437">
        <f>2*B1710</f>
        <v>0</v>
      </c>
      <c r="H1710" s="437">
        <f>5*D1710</f>
        <v>0</v>
      </c>
      <c r="I1710" s="586"/>
    </row>
    <row r="1711" spans="2:9" ht="20.149999999999999" customHeight="1">
      <c r="B1711" s="595"/>
      <c r="C1711" s="743"/>
      <c r="D1711" s="592"/>
      <c r="E1711" s="585" t="s">
        <v>1702</v>
      </c>
      <c r="F1711" s="437"/>
      <c r="H1711" s="437">
        <f>5*D1711</f>
        <v>0</v>
      </c>
      <c r="I1711" s="586"/>
    </row>
    <row r="1712" spans="2:9" ht="20.149999999999999" customHeight="1">
      <c r="B1712" s="595"/>
      <c r="C1712" s="743"/>
      <c r="D1712" s="592"/>
      <c r="E1712" s="585" t="s">
        <v>1702</v>
      </c>
      <c r="F1712" s="437">
        <f>2*B1712</f>
        <v>0</v>
      </c>
      <c r="H1712" s="437">
        <f>5*D1712</f>
        <v>0</v>
      </c>
      <c r="I1712" s="586"/>
    </row>
    <row r="1713" spans="2:9" ht="20.149999999999999" customHeight="1">
      <c r="B1713" s="595"/>
      <c r="C1713" s="743"/>
      <c r="D1713" s="592"/>
      <c r="E1713" s="585" t="s">
        <v>1703</v>
      </c>
      <c r="F1713" s="437">
        <f>2*B1713</f>
        <v>0</v>
      </c>
      <c r="H1713" s="437">
        <f>5*D1713</f>
        <v>0</v>
      </c>
      <c r="I1713" s="586"/>
    </row>
    <row r="1714" spans="2:9" ht="20.149999999999999" customHeight="1">
      <c r="B1714" s="597"/>
      <c r="C1714" s="744"/>
      <c r="D1714" s="604"/>
      <c r="E1714" s="587" t="s">
        <v>1704</v>
      </c>
      <c r="F1714" s="672"/>
      <c r="G1714" s="589"/>
      <c r="H1714" s="672">
        <f>5*D1714</f>
        <v>0</v>
      </c>
      <c r="I1714" s="590"/>
    </row>
    <row r="1716" spans="2:9" ht="20.149999999999999" customHeight="1">
      <c r="D1716" s="1" t="s">
        <v>216</v>
      </c>
      <c r="E1716" s="511" t="s">
        <v>939</v>
      </c>
      <c r="G1716" s="1" t="s">
        <v>1714</v>
      </c>
      <c r="H1716" s="437">
        <v>10</v>
      </c>
    </row>
    <row r="1717" spans="2:9" ht="20.149999999999999" customHeight="1">
      <c r="D1717" s="124" t="s">
        <v>73</v>
      </c>
      <c r="E1717" s="748" t="s">
        <v>951</v>
      </c>
      <c r="F1717" s="49">
        <v>10</v>
      </c>
      <c r="G1717" s="1" t="s">
        <v>1714</v>
      </c>
    </row>
    <row r="1718" spans="2:9" ht="20.149999999999999" customHeight="1">
      <c r="D1718" s="124" t="s">
        <v>238</v>
      </c>
      <c r="E1718" s="661" t="s">
        <v>938</v>
      </c>
      <c r="F1718" s="49">
        <v>-10</v>
      </c>
      <c r="G1718" s="1" t="s">
        <v>1770</v>
      </c>
    </row>
    <row r="1719" spans="2:9" ht="20.149999999999999" customHeight="1">
      <c r="D1719" s="1" t="s">
        <v>157</v>
      </c>
      <c r="E1719" s="511" t="s">
        <v>940</v>
      </c>
      <c r="G1719" s="1" t="s">
        <v>1714</v>
      </c>
      <c r="H1719" s="437">
        <v>10</v>
      </c>
    </row>
    <row r="1720" spans="2:9" ht="20.149999999999999" customHeight="1">
      <c r="D1720" s="1" t="s">
        <v>88</v>
      </c>
      <c r="E1720" s="729" t="s">
        <v>967</v>
      </c>
      <c r="G1720" s="1" t="s">
        <v>1714</v>
      </c>
      <c r="H1720" s="437">
        <v>10</v>
      </c>
    </row>
    <row r="1721" spans="2:9" ht="20.149999999999999" customHeight="1">
      <c r="C1721" s="1"/>
      <c r="D1721" s="1" t="s">
        <v>714</v>
      </c>
      <c r="E1721" s="511" t="s">
        <v>987</v>
      </c>
      <c r="F1721" s="511"/>
      <c r="G1721" s="1" t="s">
        <v>1714</v>
      </c>
      <c r="H1721" s="437">
        <v>10</v>
      </c>
    </row>
    <row r="1722" spans="2:9" ht="20.149999999999999" customHeight="1">
      <c r="D1722" s="1">
        <v>20</v>
      </c>
      <c r="E1722" s="729" t="s">
        <v>1065</v>
      </c>
      <c r="G1722" s="1" t="s">
        <v>1714</v>
      </c>
      <c r="H1722" s="437">
        <v>10</v>
      </c>
    </row>
    <row r="1723" spans="2:9" ht="20.149999999999999" customHeight="1">
      <c r="D1723" s="1" t="s">
        <v>216</v>
      </c>
      <c r="E1723" s="511" t="s">
        <v>939</v>
      </c>
      <c r="F1723" s="49">
        <v>-10</v>
      </c>
      <c r="G1723" s="1" t="s">
        <v>1712</v>
      </c>
    </row>
    <row r="1724" spans="2:9" ht="20.149999999999999" customHeight="1">
      <c r="D1724" s="1" t="s">
        <v>157</v>
      </c>
      <c r="E1724" s="511" t="s">
        <v>940</v>
      </c>
      <c r="F1724" s="49">
        <v>-10</v>
      </c>
      <c r="G1724" s="1" t="s">
        <v>1712</v>
      </c>
    </row>
    <row r="1725" spans="2:9" ht="20.149999999999999" customHeight="1">
      <c r="D1725" s="1" t="s">
        <v>941</v>
      </c>
      <c r="E1725" s="90" t="s">
        <v>942</v>
      </c>
      <c r="F1725" s="49">
        <v>-10</v>
      </c>
      <c r="G1725" s="1" t="s">
        <v>1712</v>
      </c>
    </row>
    <row r="1729" spans="2:9" ht="20.149999999999999" customHeight="1">
      <c r="E1729" s="67" t="s">
        <v>1889</v>
      </c>
      <c r="F1729" s="49">
        <f>SUM(F1676:F1728)</f>
        <v>167.61</v>
      </c>
      <c r="H1729" s="437">
        <f>SUM(H1703:H1728)</f>
        <v>61</v>
      </c>
    </row>
    <row r="1730" spans="2:9" ht="20.149999999999999" customHeight="1">
      <c r="E1730" s="67" t="s">
        <v>1761</v>
      </c>
      <c r="F1730" s="49">
        <v>167.61</v>
      </c>
      <c r="G1730" s="1" t="s">
        <v>1960</v>
      </c>
      <c r="H1730" s="437">
        <v>61</v>
      </c>
    </row>
    <row r="1731" spans="2:9" ht="20.149999999999999" customHeight="1">
      <c r="E1731" s="478" t="s">
        <v>1961</v>
      </c>
      <c r="F1731" s="49">
        <f>F1729-F1730</f>
        <v>0</v>
      </c>
      <c r="H1731" s="437">
        <f>H1729-H1730</f>
        <v>0</v>
      </c>
    </row>
    <row r="1733" spans="2:9" ht="20.149999999999999" customHeight="1">
      <c r="B1733" s="716" t="s">
        <v>1872</v>
      </c>
      <c r="C1733" s="716"/>
      <c r="D1733" s="717"/>
    </row>
    <row r="1734" spans="2:9" ht="20.149999999999999" customHeight="1">
      <c r="B1734" s="593" t="s">
        <v>1873</v>
      </c>
      <c r="C1734" s="742"/>
      <c r="D1734" s="591" t="s">
        <v>1874</v>
      </c>
      <c r="E1734" s="581" t="s">
        <v>1693</v>
      </c>
      <c r="F1734" s="671">
        <v>172.61</v>
      </c>
      <c r="G1734" s="583"/>
      <c r="H1734" s="671"/>
      <c r="I1734" s="584"/>
    </row>
    <row r="1735" spans="2:9" ht="20.149999999999999" customHeight="1">
      <c r="B1735" s="595"/>
      <c r="C1735" s="743"/>
      <c r="D1735" s="592"/>
      <c r="E1735" s="585" t="s">
        <v>1694</v>
      </c>
      <c r="F1735" s="437">
        <f>+B1735*1.5</f>
        <v>0</v>
      </c>
      <c r="H1735" s="437">
        <f>1.5*D1735</f>
        <v>0</v>
      </c>
      <c r="I1735" s="586"/>
    </row>
    <row r="1736" spans="2:9" ht="20.149999999999999" customHeight="1">
      <c r="B1736" s="595"/>
      <c r="C1736" s="743"/>
      <c r="D1736" s="592"/>
      <c r="E1736" s="585" t="s">
        <v>1695</v>
      </c>
      <c r="F1736" s="437">
        <f>+B1736*1</f>
        <v>0</v>
      </c>
      <c r="H1736" s="437">
        <f>1*D1736</f>
        <v>0</v>
      </c>
      <c r="I1736" s="586"/>
    </row>
    <row r="1737" spans="2:9" ht="20.149999999999999" customHeight="1">
      <c r="B1737" s="595"/>
      <c r="C1737" s="743"/>
      <c r="D1737" s="592">
        <v>3</v>
      </c>
      <c r="E1737" s="585" t="s">
        <v>1696</v>
      </c>
      <c r="F1737" s="437">
        <f>1*B1737</f>
        <v>0</v>
      </c>
      <c r="H1737" s="437">
        <f>1*D1737</f>
        <v>3</v>
      </c>
      <c r="I1737" s="586"/>
    </row>
    <row r="1738" spans="2:9" ht="20.149999999999999" customHeight="1">
      <c r="B1738" s="595">
        <v>2</v>
      </c>
      <c r="C1738" s="743"/>
      <c r="D1738" s="592"/>
      <c r="E1738" s="585" t="s">
        <v>1697</v>
      </c>
      <c r="F1738" s="437">
        <f>1*B1738</f>
        <v>2</v>
      </c>
      <c r="H1738" s="437">
        <f>1*D1738</f>
        <v>0</v>
      </c>
      <c r="I1738" s="586"/>
    </row>
    <row r="1739" spans="2:9" ht="20.149999999999999" customHeight="1">
      <c r="B1739" s="595"/>
      <c r="C1739" s="743"/>
      <c r="D1739" s="592"/>
      <c r="E1739" s="585" t="s">
        <v>1698</v>
      </c>
      <c r="F1739" s="437">
        <f>5*B1739</f>
        <v>0</v>
      </c>
      <c r="H1739" s="437">
        <f>5*D1739</f>
        <v>0</v>
      </c>
      <c r="I1739" s="586"/>
    </row>
    <row r="1740" spans="2:9" ht="20.149999999999999" customHeight="1">
      <c r="B1740" s="595"/>
      <c r="C1740" s="743"/>
      <c r="D1740" s="592"/>
      <c r="E1740" s="585" t="s">
        <v>1699</v>
      </c>
      <c r="F1740" s="437"/>
      <c r="I1740" s="586"/>
    </row>
    <row r="1741" spans="2:9" ht="20.149999999999999" customHeight="1">
      <c r="B1741" s="595"/>
      <c r="C1741" s="743"/>
      <c r="D1741" s="592">
        <v>1</v>
      </c>
      <c r="E1741" s="585" t="s">
        <v>1700</v>
      </c>
      <c r="F1741" s="437">
        <f>2*B1741</f>
        <v>0</v>
      </c>
      <c r="H1741" s="437">
        <v>2</v>
      </c>
      <c r="I1741" s="586"/>
    </row>
    <row r="1742" spans="2:9" ht="20.149999999999999" customHeight="1">
      <c r="B1742" s="595"/>
      <c r="C1742" s="743"/>
      <c r="D1742" s="592"/>
      <c r="E1742" s="585" t="s">
        <v>1701</v>
      </c>
      <c r="F1742" s="437">
        <f>1*B1742</f>
        <v>0</v>
      </c>
      <c r="H1742" s="437">
        <f>1*D1742</f>
        <v>0</v>
      </c>
      <c r="I1742" s="586"/>
    </row>
    <row r="1743" spans="2:9" ht="20.149999999999999" customHeight="1">
      <c r="B1743" s="595"/>
      <c r="C1743" s="743"/>
      <c r="D1743" s="592"/>
      <c r="E1743" s="585" t="s">
        <v>1702</v>
      </c>
      <c r="F1743" s="437">
        <v>-5.82</v>
      </c>
      <c r="H1743" s="437">
        <f>5*D1743</f>
        <v>0</v>
      </c>
      <c r="I1743" s="586"/>
    </row>
    <row r="1744" spans="2:9" ht="20.149999999999999" customHeight="1">
      <c r="B1744" s="595"/>
      <c r="C1744" s="743"/>
      <c r="D1744" s="592"/>
      <c r="E1744" s="585" t="s">
        <v>1702</v>
      </c>
      <c r="F1744" s="437"/>
      <c r="H1744" s="437">
        <f>5*D1744</f>
        <v>0</v>
      </c>
      <c r="I1744" s="586"/>
    </row>
    <row r="1745" spans="2:12" ht="20.149999999999999" customHeight="1">
      <c r="B1745" s="595"/>
      <c r="C1745" s="743"/>
      <c r="D1745" s="592"/>
      <c r="E1745" s="585" t="s">
        <v>1702</v>
      </c>
      <c r="F1745" s="437">
        <f>2*B1745</f>
        <v>0</v>
      </c>
      <c r="H1745" s="437">
        <f>5*D1745</f>
        <v>0</v>
      </c>
      <c r="I1745" s="586"/>
    </row>
    <row r="1746" spans="2:12" ht="20.149999999999999" customHeight="1">
      <c r="B1746" s="595"/>
      <c r="C1746" s="743"/>
      <c r="D1746" s="592"/>
      <c r="E1746" s="585" t="s">
        <v>1703</v>
      </c>
      <c r="F1746" s="437">
        <f>2*B1746</f>
        <v>0</v>
      </c>
      <c r="H1746" s="437">
        <f>5*D1746</f>
        <v>0</v>
      </c>
      <c r="I1746" s="586"/>
    </row>
    <row r="1747" spans="2:12" ht="20.149999999999999" customHeight="1">
      <c r="B1747" s="597"/>
      <c r="C1747" s="744"/>
      <c r="D1747" s="604"/>
      <c r="E1747" s="587" t="s">
        <v>1704</v>
      </c>
      <c r="F1747" s="672"/>
      <c r="G1747" s="589"/>
      <c r="H1747" s="672">
        <f>5*D1747</f>
        <v>0</v>
      </c>
      <c r="I1747" s="590"/>
    </row>
    <row r="1749" spans="2:12" ht="20.149999999999999" customHeight="1">
      <c r="D1749" s="124" t="s">
        <v>241</v>
      </c>
      <c r="E1749" s="712" t="s">
        <v>1042</v>
      </c>
      <c r="G1749" s="1" t="s">
        <v>1821</v>
      </c>
      <c r="H1749" s="437">
        <v>119.7</v>
      </c>
    </row>
    <row r="1750" spans="2:12" ht="20.149999999999999" customHeight="1">
      <c r="D1750" s="1" t="s">
        <v>230</v>
      </c>
      <c r="E1750" s="1" t="s">
        <v>944</v>
      </c>
      <c r="G1750" s="1" t="s">
        <v>1708</v>
      </c>
      <c r="I1750" s="49">
        <v>-10</v>
      </c>
    </row>
    <row r="1751" spans="2:12" ht="20.149999999999999" customHeight="1">
      <c r="D1751" s="1" t="s">
        <v>92</v>
      </c>
      <c r="E1751" s="1" t="s">
        <v>946</v>
      </c>
      <c r="G1751" s="1" t="s">
        <v>1708</v>
      </c>
      <c r="I1751" s="49">
        <v>-10</v>
      </c>
      <c r="L1751">
        <v>1</v>
      </c>
    </row>
    <row r="1752" spans="2:12" ht="20.149999999999999" customHeight="1">
      <c r="D1752" s="1" t="s">
        <v>48</v>
      </c>
      <c r="E1752" s="1" t="s">
        <v>1962</v>
      </c>
      <c r="G1752" s="1" t="s">
        <v>1821</v>
      </c>
      <c r="H1752" s="437">
        <v>101.12</v>
      </c>
    </row>
    <row r="1753" spans="2:12" ht="20.149999999999999" customHeight="1">
      <c r="D1753" s="124" t="s">
        <v>368</v>
      </c>
      <c r="E1753" s="137" t="s">
        <v>309</v>
      </c>
      <c r="G1753" s="1" t="s">
        <v>1821</v>
      </c>
      <c r="H1753" s="437">
        <v>142.19999999999999</v>
      </c>
    </row>
    <row r="1754" spans="2:12" ht="20.149999999999999" customHeight="1">
      <c r="D1754" s="124" t="s">
        <v>847</v>
      </c>
      <c r="E1754" s="714" t="s">
        <v>1963</v>
      </c>
      <c r="G1754" s="1" t="s">
        <v>1821</v>
      </c>
      <c r="H1754" s="437">
        <v>101.12</v>
      </c>
    </row>
    <row r="1755" spans="2:12" ht="20.149999999999999" customHeight="1">
      <c r="D1755" s="124" t="s">
        <v>241</v>
      </c>
      <c r="E1755" s="665" t="s">
        <v>947</v>
      </c>
      <c r="G1755" s="1" t="s">
        <v>1708</v>
      </c>
      <c r="I1755" s="49">
        <v>-10</v>
      </c>
    </row>
    <row r="1756" spans="2:12" ht="20.149999999999999" customHeight="1">
      <c r="D1756" s="621" t="s">
        <v>949</v>
      </c>
      <c r="E1756" s="657" t="s">
        <v>950</v>
      </c>
      <c r="G1756" s="1" t="s">
        <v>1708</v>
      </c>
      <c r="I1756" s="49">
        <v>-10</v>
      </c>
    </row>
    <row r="1757" spans="2:12" ht="20.149999999999999" customHeight="1">
      <c r="D1757" s="1" t="s">
        <v>73</v>
      </c>
      <c r="E1757" s="1" t="s">
        <v>951</v>
      </c>
      <c r="F1757" s="49">
        <v>-10</v>
      </c>
      <c r="G1757" s="1" t="s">
        <v>1708</v>
      </c>
    </row>
    <row r="1758" spans="2:12" ht="20.149999999999999" customHeight="1">
      <c r="D1758" s="1" t="s">
        <v>111</v>
      </c>
      <c r="E1758" s="511" t="s">
        <v>952</v>
      </c>
      <c r="F1758" s="49">
        <v>-10</v>
      </c>
      <c r="G1758" s="1" t="s">
        <v>1708</v>
      </c>
    </row>
    <row r="1759" spans="2:12" ht="20.149999999999999" customHeight="1">
      <c r="D1759" s="124" t="s">
        <v>122</v>
      </c>
      <c r="E1759" s="1" t="s">
        <v>953</v>
      </c>
      <c r="G1759" s="1" t="s">
        <v>1708</v>
      </c>
      <c r="I1759" s="49">
        <v>-10</v>
      </c>
    </row>
    <row r="1760" spans="2:12" ht="20.149999999999999" customHeight="1">
      <c r="D1760" s="1" t="s">
        <v>362</v>
      </c>
      <c r="E1760" s="1" t="s">
        <v>954</v>
      </c>
      <c r="G1760" s="1" t="s">
        <v>1708</v>
      </c>
      <c r="I1760" s="49">
        <v>-10</v>
      </c>
    </row>
    <row r="1761" spans="4:9" ht="20.149999999999999" customHeight="1">
      <c r="D1761" s="1" t="s">
        <v>124</v>
      </c>
      <c r="E1761" s="1" t="s">
        <v>955</v>
      </c>
      <c r="G1761" s="1" t="s">
        <v>1708</v>
      </c>
      <c r="I1761" s="49">
        <v>-10</v>
      </c>
    </row>
    <row r="1762" spans="4:9" ht="20.149999999999999" customHeight="1">
      <c r="D1762" s="124" t="s">
        <v>24</v>
      </c>
      <c r="E1762" s="124" t="s">
        <v>957</v>
      </c>
      <c r="G1762" s="1" t="s">
        <v>1708</v>
      </c>
      <c r="I1762" s="49">
        <v>-10</v>
      </c>
    </row>
    <row r="1763" spans="4:9" ht="20.149999999999999" customHeight="1">
      <c r="D1763" s="124" t="s">
        <v>326</v>
      </c>
      <c r="E1763" s="529" t="s">
        <v>958</v>
      </c>
      <c r="G1763" s="1" t="s">
        <v>1708</v>
      </c>
      <c r="I1763" s="49">
        <v>-10</v>
      </c>
    </row>
    <row r="1764" spans="4:9" ht="20.149999999999999" customHeight="1">
      <c r="D1764" s="1" t="s">
        <v>150</v>
      </c>
      <c r="E1764" s="1" t="s">
        <v>959</v>
      </c>
      <c r="G1764" s="1" t="s">
        <v>1708</v>
      </c>
      <c r="I1764" s="49">
        <v>-10</v>
      </c>
    </row>
    <row r="1765" spans="4:9" ht="20.149999999999999" customHeight="1">
      <c r="D1765" s="124" t="s">
        <v>487</v>
      </c>
      <c r="E1765" s="663" t="s">
        <v>960</v>
      </c>
      <c r="G1765" s="1" t="s">
        <v>1964</v>
      </c>
      <c r="I1765" s="49">
        <v>-20</v>
      </c>
    </row>
    <row r="1766" spans="4:9" ht="20.149999999999999" customHeight="1">
      <c r="D1766" s="122" t="s">
        <v>302</v>
      </c>
      <c r="E1766" s="122" t="s">
        <v>903</v>
      </c>
      <c r="F1766" s="49">
        <v>-10</v>
      </c>
      <c r="G1766" s="1" t="s">
        <v>1708</v>
      </c>
    </row>
    <row r="1767" spans="4:9" ht="20.149999999999999" customHeight="1">
      <c r="D1767" s="621" t="s">
        <v>236</v>
      </c>
      <c r="E1767" s="621" t="s">
        <v>961</v>
      </c>
      <c r="F1767" s="49">
        <v>-10</v>
      </c>
      <c r="G1767" s="1" t="s">
        <v>1708</v>
      </c>
    </row>
    <row r="1768" spans="4:9" ht="20.149999999999999" customHeight="1">
      <c r="D1768" s="621" t="s">
        <v>963</v>
      </c>
      <c r="E1768" s="644" t="s">
        <v>964</v>
      </c>
      <c r="G1768" s="1" t="s">
        <v>1708</v>
      </c>
      <c r="I1768" s="49">
        <v>-10</v>
      </c>
    </row>
    <row r="1769" spans="4:9" ht="20.149999999999999" customHeight="1">
      <c r="D1769" s="124" t="s">
        <v>368</v>
      </c>
      <c r="E1769" s="729" t="s">
        <v>965</v>
      </c>
      <c r="G1769" s="1" t="s">
        <v>1708</v>
      </c>
      <c r="I1769" s="49">
        <v>-10</v>
      </c>
    </row>
    <row r="1770" spans="4:9" ht="20.149999999999999" customHeight="1">
      <c r="D1770" s="1" t="s">
        <v>88</v>
      </c>
      <c r="E1770" s="729" t="s">
        <v>967</v>
      </c>
      <c r="G1770" s="1" t="s">
        <v>1708</v>
      </c>
      <c r="I1770" s="49">
        <v>-10</v>
      </c>
    </row>
    <row r="1771" spans="4:9" ht="20.149999999999999" customHeight="1">
      <c r="D1771" s="1" t="s">
        <v>127</v>
      </c>
      <c r="E1771" s="511" t="s">
        <v>968</v>
      </c>
      <c r="G1771" s="1" t="s">
        <v>1708</v>
      </c>
      <c r="I1771" s="49">
        <v>-10</v>
      </c>
    </row>
    <row r="1772" spans="4:9" ht="20.149999999999999" customHeight="1">
      <c r="D1772" s="1" t="s">
        <v>969</v>
      </c>
      <c r="E1772" s="1" t="s">
        <v>970</v>
      </c>
      <c r="G1772" s="1" t="s">
        <v>1708</v>
      </c>
      <c r="I1772" s="49">
        <v>-10</v>
      </c>
    </row>
    <row r="1773" spans="4:9" ht="20.149999999999999" customHeight="1">
      <c r="D1773" s="124" t="s">
        <v>90</v>
      </c>
      <c r="E1773" s="730" t="s">
        <v>971</v>
      </c>
      <c r="G1773" s="1" t="s">
        <v>1708</v>
      </c>
      <c r="I1773" s="49">
        <v>-10</v>
      </c>
    </row>
    <row r="1774" spans="4:9" ht="20.149999999999999" customHeight="1">
      <c r="D1774" s="1" t="s">
        <v>969</v>
      </c>
      <c r="E1774" s="511" t="s">
        <v>970</v>
      </c>
      <c r="G1774" s="1" t="s">
        <v>1708</v>
      </c>
      <c r="I1774" s="49">
        <v>-10</v>
      </c>
    </row>
    <row r="1775" spans="4:9" ht="20.149999999999999" customHeight="1">
      <c r="D1775" s="124" t="s">
        <v>135</v>
      </c>
      <c r="E1775" s="711" t="s">
        <v>1000</v>
      </c>
      <c r="G1775" s="1" t="s">
        <v>1825</v>
      </c>
      <c r="H1775" s="437">
        <v>79</v>
      </c>
    </row>
    <row r="1776" spans="4:9" ht="20.149999999999999" customHeight="1">
      <c r="D1776" s="124" t="s">
        <v>135</v>
      </c>
      <c r="E1776" s="711" t="s">
        <v>1000</v>
      </c>
      <c r="G1776" s="1" t="s">
        <v>1760</v>
      </c>
      <c r="H1776" s="437">
        <v>10</v>
      </c>
    </row>
    <row r="1777" spans="4:9" ht="20.149999999999999" customHeight="1">
      <c r="D1777" s="1" t="s">
        <v>48</v>
      </c>
      <c r="E1777" s="1" t="s">
        <v>982</v>
      </c>
      <c r="G1777" s="1" t="s">
        <v>1821</v>
      </c>
      <c r="H1777" s="437">
        <v>108.9</v>
      </c>
    </row>
    <row r="1778" spans="4:9" ht="20.149999999999999" customHeight="1">
      <c r="D1778" s="1" t="s">
        <v>127</v>
      </c>
      <c r="E1778" s="1" t="s">
        <v>978</v>
      </c>
      <c r="G1778" s="1" t="s">
        <v>1825</v>
      </c>
      <c r="H1778" s="437">
        <v>108.9</v>
      </c>
    </row>
    <row r="1779" spans="4:9" ht="20.149999999999999" customHeight="1">
      <c r="D1779" s="124" t="s">
        <v>122</v>
      </c>
      <c r="E1779" s="712" t="s">
        <v>993</v>
      </c>
      <c r="G1779" s="1" t="s">
        <v>1760</v>
      </c>
      <c r="H1779" s="437">
        <v>10</v>
      </c>
    </row>
    <row r="1780" spans="4:9" ht="20.149999999999999" customHeight="1">
      <c r="D1780" s="1" t="s">
        <v>127</v>
      </c>
      <c r="E1780" s="1" t="s">
        <v>978</v>
      </c>
      <c r="G1780" s="1" t="s">
        <v>1760</v>
      </c>
      <c r="H1780" s="437">
        <v>10</v>
      </c>
    </row>
    <row r="1781" spans="4:9" ht="20.149999999999999" customHeight="1">
      <c r="D1781" s="1">
        <v>25</v>
      </c>
      <c r="E1781" s="1" t="s">
        <v>1057</v>
      </c>
      <c r="G1781" s="1" t="s">
        <v>1965</v>
      </c>
      <c r="H1781" s="437">
        <v>20</v>
      </c>
    </row>
    <row r="1782" spans="4:9" ht="20.149999999999999" customHeight="1">
      <c r="D1782" s="124" t="s">
        <v>1004</v>
      </c>
      <c r="E1782" s="712" t="s">
        <v>1005</v>
      </c>
      <c r="G1782" s="1" t="s">
        <v>1966</v>
      </c>
      <c r="H1782" s="437">
        <v>20</v>
      </c>
    </row>
    <row r="1783" spans="4:9" ht="20.149999999999999" customHeight="1">
      <c r="D1783" s="1" t="s">
        <v>216</v>
      </c>
      <c r="E1783" s="1" t="s">
        <v>215</v>
      </c>
      <c r="G1783" s="1" t="s">
        <v>1708</v>
      </c>
      <c r="I1783" s="49">
        <v>-10</v>
      </c>
    </row>
    <row r="1784" spans="4:9" ht="20.149999999999999" customHeight="1">
      <c r="D1784" s="1">
        <v>25</v>
      </c>
      <c r="E1784" s="1" t="s">
        <v>972</v>
      </c>
      <c r="G1784" s="1" t="s">
        <v>1708</v>
      </c>
      <c r="I1784" s="49">
        <v>-10</v>
      </c>
    </row>
    <row r="1785" spans="4:9" ht="20.149999999999999" customHeight="1">
      <c r="D1785" s="1" t="s">
        <v>1940</v>
      </c>
      <c r="E1785" s="758" t="s">
        <v>775</v>
      </c>
      <c r="G1785" s="1" t="s">
        <v>50</v>
      </c>
      <c r="H1785" s="437">
        <v>261.07</v>
      </c>
    </row>
    <row r="1786" spans="4:9" ht="20.149999999999999" customHeight="1">
      <c r="D1786" s="124" t="s">
        <v>117</v>
      </c>
      <c r="E1786" s="448" t="s">
        <v>1002</v>
      </c>
      <c r="G1786" s="1" t="s">
        <v>1760</v>
      </c>
      <c r="H1786" s="437">
        <v>10</v>
      </c>
    </row>
    <row r="1787" spans="4:9" ht="20.149999999999999" customHeight="1">
      <c r="D1787" s="124">
        <v>37</v>
      </c>
      <c r="E1787" s="137" t="s">
        <v>975</v>
      </c>
      <c r="G1787" s="1" t="s">
        <v>1760</v>
      </c>
      <c r="H1787" s="437">
        <v>10</v>
      </c>
    </row>
    <row r="1788" spans="4:9" ht="20.149999999999999" customHeight="1">
      <c r="D1788" s="1" t="s">
        <v>152</v>
      </c>
      <c r="E1788" s="1" t="s">
        <v>996</v>
      </c>
      <c r="G1788" s="1" t="s">
        <v>1760</v>
      </c>
      <c r="H1788" s="437">
        <v>10</v>
      </c>
    </row>
    <row r="1789" spans="4:9" ht="20.149999999999999" customHeight="1">
      <c r="D1789" s="1" t="s">
        <v>73</v>
      </c>
      <c r="E1789" s="1" t="s">
        <v>1013</v>
      </c>
      <c r="G1789" s="1" t="s">
        <v>1760</v>
      </c>
      <c r="H1789" s="437">
        <v>10</v>
      </c>
    </row>
    <row r="1790" spans="4:9" ht="20.149999999999999" customHeight="1">
      <c r="D1790" s="1" t="s">
        <v>111</v>
      </c>
      <c r="E1790" s="1" t="s">
        <v>1015</v>
      </c>
      <c r="G1790" s="1" t="s">
        <v>1760</v>
      </c>
      <c r="H1790" s="437">
        <v>10</v>
      </c>
    </row>
    <row r="1791" spans="4:9" ht="20.149999999999999" customHeight="1">
      <c r="D1791" s="124" t="s">
        <v>241</v>
      </c>
      <c r="E1791" s="712" t="s">
        <v>1042</v>
      </c>
      <c r="G1791" s="1" t="s">
        <v>1760</v>
      </c>
      <c r="H1791" s="437">
        <v>10</v>
      </c>
    </row>
    <row r="1792" spans="4:9" ht="20.149999999999999" customHeight="1">
      <c r="D1792" s="1" t="s">
        <v>216</v>
      </c>
      <c r="E1792" s="137" t="s">
        <v>977</v>
      </c>
      <c r="G1792" s="1" t="s">
        <v>1821</v>
      </c>
      <c r="H1792" s="437">
        <v>155.93</v>
      </c>
    </row>
    <row r="1793" spans="2:9" ht="20.149999999999999" customHeight="1">
      <c r="D1793" s="1" t="s">
        <v>43</v>
      </c>
      <c r="E1793" s="1" t="s">
        <v>994</v>
      </c>
      <c r="G1793" s="1" t="s">
        <v>1834</v>
      </c>
      <c r="H1793" s="437">
        <v>123.98</v>
      </c>
    </row>
    <row r="1794" spans="2:9" ht="20.149999999999999" customHeight="1">
      <c r="D1794" s="124" t="s">
        <v>107</v>
      </c>
      <c r="E1794" s="711" t="s">
        <v>995</v>
      </c>
      <c r="G1794" s="1" t="s">
        <v>1821</v>
      </c>
      <c r="H1794" s="437">
        <v>113.98</v>
      </c>
    </row>
    <row r="1800" spans="2:9" ht="20.149999999999999" customHeight="1">
      <c r="E1800" s="67" t="s">
        <v>1889</v>
      </c>
      <c r="F1800" s="49">
        <f>SUM(F1734:F1799)</f>
        <v>128.79000000000002</v>
      </c>
      <c r="H1800" s="437">
        <f>SUM(H1735:H1799)</f>
        <v>1550.9</v>
      </c>
      <c r="I1800" s="437">
        <f>SUM(I1749:I1799)</f>
        <v>-210</v>
      </c>
    </row>
    <row r="1801" spans="2:9" ht="20.149999999999999" customHeight="1">
      <c r="E1801" s="67" t="s">
        <v>1761</v>
      </c>
      <c r="F1801" s="49">
        <f>'Coin Counter'!G9</f>
        <v>108.4</v>
      </c>
      <c r="H1801" s="437">
        <v>1550.9</v>
      </c>
      <c r="I1801" s="437">
        <v>-210</v>
      </c>
    </row>
    <row r="1802" spans="2:9" ht="20.149999999999999" customHeight="1">
      <c r="E1802" s="478" t="s">
        <v>1961</v>
      </c>
      <c r="F1802" s="49">
        <f>F1800-F1801</f>
        <v>20.390000000000015</v>
      </c>
      <c r="H1802" s="437">
        <f>H1800-H1801</f>
        <v>0</v>
      </c>
      <c r="I1802" s="437">
        <f>I1800-I1801</f>
        <v>0</v>
      </c>
    </row>
    <row r="1805" spans="2:9" ht="20.149999999999999" customHeight="1">
      <c r="B1805" s="716" t="s">
        <v>1872</v>
      </c>
      <c r="C1805" s="716"/>
      <c r="D1805" s="717"/>
    </row>
    <row r="1806" spans="2:9" ht="20.149999999999999" customHeight="1">
      <c r="B1806" s="593" t="s">
        <v>1873</v>
      </c>
      <c r="C1806" s="742"/>
      <c r="D1806" s="591" t="s">
        <v>1874</v>
      </c>
      <c r="E1806" s="581" t="s">
        <v>1693</v>
      </c>
      <c r="F1806" s="671">
        <v>133.79</v>
      </c>
      <c r="G1806" s="583"/>
      <c r="H1806" s="671"/>
      <c r="I1806" s="584"/>
    </row>
    <row r="1807" spans="2:9" ht="20.149999999999999" customHeight="1">
      <c r="B1807" s="595"/>
      <c r="C1807" s="743"/>
      <c r="D1807" s="592"/>
      <c r="E1807" s="585" t="s">
        <v>1694</v>
      </c>
      <c r="F1807" s="437">
        <f>+B1807*1.5</f>
        <v>0</v>
      </c>
      <c r="H1807" s="437">
        <f>1.5*D1807</f>
        <v>0</v>
      </c>
      <c r="I1807" s="586"/>
    </row>
    <row r="1808" spans="2:9" ht="20.149999999999999" customHeight="1">
      <c r="B1808" s="595"/>
      <c r="C1808" s="743"/>
      <c r="D1808" s="592">
        <v>1</v>
      </c>
      <c r="E1808" s="585" t="s">
        <v>1695</v>
      </c>
      <c r="F1808" s="437">
        <f>+B1808*1</f>
        <v>0</v>
      </c>
      <c r="H1808" s="437">
        <f>1*D1808</f>
        <v>1</v>
      </c>
      <c r="I1808" s="586"/>
    </row>
    <row r="1809" spans="2:9" ht="20.149999999999999" customHeight="1">
      <c r="B1809" s="595"/>
      <c r="C1809" s="743"/>
      <c r="D1809" s="592"/>
      <c r="E1809" s="585" t="s">
        <v>1696</v>
      </c>
      <c r="F1809" s="437">
        <f>1*B1809</f>
        <v>0</v>
      </c>
      <c r="H1809" s="437">
        <f>1*D1809</f>
        <v>0</v>
      </c>
      <c r="I1809" s="586"/>
    </row>
    <row r="1810" spans="2:9" ht="20.149999999999999" customHeight="1">
      <c r="B1810" s="595"/>
      <c r="C1810" s="743"/>
      <c r="D1810" s="592"/>
      <c r="E1810" s="585" t="s">
        <v>1697</v>
      </c>
      <c r="F1810" s="437">
        <f>1*B1810</f>
        <v>0</v>
      </c>
      <c r="H1810" s="437">
        <f>1*D1810</f>
        <v>0</v>
      </c>
      <c r="I1810" s="586"/>
    </row>
    <row r="1811" spans="2:9" ht="20.149999999999999" customHeight="1">
      <c r="B1811" s="595"/>
      <c r="C1811" s="743"/>
      <c r="D1811" s="592"/>
      <c r="E1811" s="585" t="s">
        <v>1698</v>
      </c>
      <c r="F1811" s="437">
        <f>5*B1811</f>
        <v>0</v>
      </c>
      <c r="H1811" s="437">
        <f>5*D1811</f>
        <v>0</v>
      </c>
      <c r="I1811" s="586"/>
    </row>
    <row r="1812" spans="2:9" ht="20.149999999999999" customHeight="1">
      <c r="B1812" s="595"/>
      <c r="C1812" s="743"/>
      <c r="D1812" s="592"/>
      <c r="E1812" s="585" t="s">
        <v>1699</v>
      </c>
      <c r="F1812" s="437"/>
      <c r="I1812" s="586"/>
    </row>
    <row r="1813" spans="2:9" ht="20.149999999999999" customHeight="1">
      <c r="B1813" s="595"/>
      <c r="C1813" s="743"/>
      <c r="D1813" s="592"/>
      <c r="E1813" s="585" t="s">
        <v>1700</v>
      </c>
      <c r="F1813" s="437">
        <f>2*B1813</f>
        <v>0</v>
      </c>
      <c r="I1813" s="586"/>
    </row>
    <row r="1814" spans="2:9" ht="20.149999999999999" customHeight="1">
      <c r="B1814" s="595"/>
      <c r="C1814" s="743"/>
      <c r="D1814" s="592"/>
      <c r="E1814" s="585" t="s">
        <v>1701</v>
      </c>
      <c r="F1814" s="437">
        <f>1*B1814</f>
        <v>0</v>
      </c>
      <c r="H1814" s="437">
        <f>1*D1814</f>
        <v>0</v>
      </c>
      <c r="I1814" s="586"/>
    </row>
    <row r="1815" spans="2:9" ht="20.149999999999999" customHeight="1">
      <c r="B1815" s="595"/>
      <c r="C1815" s="743"/>
      <c r="D1815" s="592"/>
      <c r="E1815" s="585" t="s">
        <v>1702</v>
      </c>
      <c r="F1815" s="437"/>
      <c r="H1815" s="437">
        <f>5*D1815</f>
        <v>0</v>
      </c>
      <c r="I1815" s="586"/>
    </row>
    <row r="1816" spans="2:9" ht="20.149999999999999" customHeight="1">
      <c r="B1816" s="595"/>
      <c r="C1816" s="743"/>
      <c r="D1816" s="592"/>
      <c r="E1816" s="585" t="s">
        <v>1702</v>
      </c>
      <c r="F1816" s="437"/>
      <c r="H1816" s="437">
        <f>5*D1816</f>
        <v>0</v>
      </c>
      <c r="I1816" s="586"/>
    </row>
    <row r="1817" spans="2:9" ht="20.149999999999999" customHeight="1">
      <c r="B1817" s="595"/>
      <c r="C1817" s="743"/>
      <c r="D1817" s="592"/>
      <c r="E1817" s="585" t="s">
        <v>1702</v>
      </c>
      <c r="F1817" s="437">
        <f>2*B1817</f>
        <v>0</v>
      </c>
      <c r="H1817" s="437">
        <f>5*D1817</f>
        <v>0</v>
      </c>
      <c r="I1817" s="586"/>
    </row>
    <row r="1818" spans="2:9" ht="20.149999999999999" customHeight="1">
      <c r="B1818" s="595"/>
      <c r="C1818" s="743"/>
      <c r="D1818" s="592"/>
      <c r="E1818" s="585" t="s">
        <v>1703</v>
      </c>
      <c r="F1818" s="437">
        <f>2*B1818</f>
        <v>0</v>
      </c>
      <c r="H1818" s="437">
        <f>5*D1818</f>
        <v>0</v>
      </c>
      <c r="I1818" s="586"/>
    </row>
    <row r="1819" spans="2:9" ht="20.149999999999999" customHeight="1">
      <c r="B1819" s="597"/>
      <c r="C1819" s="744"/>
      <c r="D1819" s="604"/>
      <c r="E1819" s="587" t="s">
        <v>1704</v>
      </c>
      <c r="F1819" s="672"/>
      <c r="G1819" s="589"/>
      <c r="H1819" s="672">
        <f>5*D1819</f>
        <v>0</v>
      </c>
      <c r="I1819" s="590"/>
    </row>
    <row r="1821" spans="2:9" ht="20.149999999999999" customHeight="1">
      <c r="D1821" s="124" t="s">
        <v>368</v>
      </c>
      <c r="E1821" s="137" t="s">
        <v>309</v>
      </c>
      <c r="G1821" s="1" t="s">
        <v>1714</v>
      </c>
      <c r="H1821" s="437">
        <v>10</v>
      </c>
    </row>
    <row r="1822" spans="2:9" ht="20.149999999999999" customHeight="1">
      <c r="D1822" s="124" t="s">
        <v>152</v>
      </c>
      <c r="E1822" s="137" t="s">
        <v>1034</v>
      </c>
      <c r="G1822" s="1" t="s">
        <v>22</v>
      </c>
      <c r="H1822" s="131">
        <v>54</v>
      </c>
    </row>
    <row r="1823" spans="2:9" ht="20.149999999999999" customHeight="1">
      <c r="D1823" s="124" t="s">
        <v>45</v>
      </c>
      <c r="E1823" s="712" t="s">
        <v>1007</v>
      </c>
      <c r="G1823" s="1" t="s">
        <v>1714</v>
      </c>
      <c r="H1823" s="437">
        <v>10</v>
      </c>
    </row>
    <row r="1824" spans="2:9" ht="20.149999999999999" customHeight="1">
      <c r="D1824" s="124" t="s">
        <v>130</v>
      </c>
      <c r="E1824" s="137" t="s">
        <v>1032</v>
      </c>
      <c r="G1824" s="1" t="s">
        <v>22</v>
      </c>
      <c r="H1824" s="131">
        <v>29</v>
      </c>
    </row>
    <row r="1825" spans="2:9" ht="20.149999999999999" customHeight="1">
      <c r="D1825" s="1">
        <v>37</v>
      </c>
      <c r="E1825" s="124" t="s">
        <v>1967</v>
      </c>
      <c r="G1825" s="1" t="s">
        <v>1968</v>
      </c>
      <c r="H1825" s="437">
        <v>1207.8</v>
      </c>
    </row>
    <row r="1826" spans="2:9" ht="20.149999999999999" customHeight="1">
      <c r="D1826" s="1" t="s">
        <v>95</v>
      </c>
      <c r="E1826" s="90" t="s">
        <v>1969</v>
      </c>
      <c r="G1826" s="1" t="s">
        <v>1968</v>
      </c>
      <c r="H1826" s="437">
        <v>268.2</v>
      </c>
    </row>
    <row r="1827" spans="2:9" ht="20.149999999999999" customHeight="1">
      <c r="E1827" s="1" t="s">
        <v>1970</v>
      </c>
      <c r="G1827" s="1" t="s">
        <v>22</v>
      </c>
      <c r="H1827" s="437">
        <v>88.21</v>
      </c>
    </row>
    <row r="1828" spans="2:9" ht="20.149999999999999" customHeight="1">
      <c r="H1828" s="683">
        <f>SUM(H1808:H1827)</f>
        <v>1668.21</v>
      </c>
      <c r="I1828" s="423" t="s">
        <v>1971</v>
      </c>
    </row>
    <row r="1829" spans="2:9" ht="20.149999999999999" customHeight="1">
      <c r="B1829" s="716" t="s">
        <v>1872</v>
      </c>
      <c r="C1829" s="716"/>
      <c r="D1829" s="717"/>
    </row>
    <row r="1830" spans="2:9" ht="20.149999999999999" customHeight="1">
      <c r="B1830" s="593" t="s">
        <v>1873</v>
      </c>
      <c r="C1830" s="742"/>
      <c r="D1830" s="591" t="s">
        <v>1874</v>
      </c>
      <c r="E1830" s="581" t="s">
        <v>1693</v>
      </c>
      <c r="F1830" s="671"/>
      <c r="G1830" s="583"/>
      <c r="H1830" s="671"/>
      <c r="I1830" s="584"/>
    </row>
    <row r="1831" spans="2:9" ht="20.149999999999999" customHeight="1">
      <c r="B1831" s="595"/>
      <c r="C1831" s="743"/>
      <c r="D1831" s="592">
        <v>1</v>
      </c>
      <c r="E1831" s="585" t="s">
        <v>1694</v>
      </c>
      <c r="F1831" s="437">
        <f>+B1831*1.5</f>
        <v>0</v>
      </c>
      <c r="H1831" s="437">
        <f>1.5*D1831</f>
        <v>1.5</v>
      </c>
      <c r="I1831" s="586"/>
    </row>
    <row r="1832" spans="2:9" ht="20.149999999999999" customHeight="1">
      <c r="B1832" s="595"/>
      <c r="C1832" s="743"/>
      <c r="D1832" s="592"/>
      <c r="E1832" s="585" t="s">
        <v>1695</v>
      </c>
      <c r="F1832" s="437">
        <f>+B1832*1</f>
        <v>0</v>
      </c>
      <c r="H1832" s="437">
        <f>1*D1832</f>
        <v>0</v>
      </c>
      <c r="I1832" s="586"/>
    </row>
    <row r="1833" spans="2:9" ht="20.149999999999999" customHeight="1">
      <c r="B1833" s="595"/>
      <c r="C1833" s="743">
        <v>1</v>
      </c>
      <c r="D1833" s="592">
        <v>4</v>
      </c>
      <c r="E1833" s="585" t="s">
        <v>1696</v>
      </c>
      <c r="F1833" s="437">
        <f>1*B1833</f>
        <v>0</v>
      </c>
      <c r="H1833" s="437">
        <f>1*D1833</f>
        <v>4</v>
      </c>
      <c r="I1833" s="586"/>
    </row>
    <row r="1834" spans="2:9" ht="20.149999999999999" customHeight="1">
      <c r="B1834" s="595"/>
      <c r="C1834" s="743"/>
      <c r="D1834" s="592"/>
      <c r="E1834" s="585" t="s">
        <v>1697</v>
      </c>
      <c r="F1834" s="437">
        <f>1*B1834</f>
        <v>0</v>
      </c>
      <c r="H1834" s="437">
        <f>1*D1834</f>
        <v>0</v>
      </c>
      <c r="I1834" s="586"/>
    </row>
    <row r="1835" spans="2:9" ht="20.149999999999999" customHeight="1">
      <c r="B1835" s="595">
        <v>1</v>
      </c>
      <c r="C1835" s="743"/>
      <c r="D1835" s="592">
        <v>1</v>
      </c>
      <c r="E1835" s="585" t="s">
        <v>1698</v>
      </c>
      <c r="F1835" s="437">
        <f>5*B1835</f>
        <v>5</v>
      </c>
      <c r="H1835" s="437">
        <f>5*D1835</f>
        <v>5</v>
      </c>
      <c r="I1835" s="586"/>
    </row>
    <row r="1836" spans="2:9" ht="20.149999999999999" customHeight="1">
      <c r="B1836" s="595"/>
      <c r="C1836" s="743"/>
      <c r="D1836" s="592"/>
      <c r="E1836" s="585" t="s">
        <v>1699</v>
      </c>
      <c r="F1836" s="437"/>
      <c r="I1836" s="586"/>
    </row>
    <row r="1837" spans="2:9" ht="20.149999999999999" customHeight="1">
      <c r="B1837" s="595"/>
      <c r="C1837" s="743"/>
      <c r="D1837" s="592"/>
      <c r="E1837" s="585" t="s">
        <v>1700</v>
      </c>
      <c r="F1837" s="437">
        <f>2*B1837</f>
        <v>0</v>
      </c>
      <c r="I1837" s="586"/>
    </row>
    <row r="1838" spans="2:9" ht="20.149999999999999" customHeight="1">
      <c r="B1838" s="595"/>
      <c r="C1838" s="743"/>
      <c r="D1838" s="592"/>
      <c r="E1838" s="585" t="s">
        <v>1701</v>
      </c>
      <c r="F1838" s="437">
        <f>1*B1838</f>
        <v>0</v>
      </c>
      <c r="H1838" s="437">
        <f>1*D1838</f>
        <v>0</v>
      </c>
      <c r="I1838" s="586"/>
    </row>
    <row r="1839" spans="2:9" ht="20.149999999999999" customHeight="1">
      <c r="B1839" s="595"/>
      <c r="C1839" s="743"/>
      <c r="D1839" s="592"/>
      <c r="E1839" s="585" t="s">
        <v>1702</v>
      </c>
      <c r="F1839" s="437"/>
      <c r="H1839" s="437">
        <f>5*D1839</f>
        <v>0</v>
      </c>
      <c r="I1839" s="586"/>
    </row>
    <row r="1840" spans="2:9" ht="20.149999999999999" customHeight="1">
      <c r="B1840" s="595"/>
      <c r="C1840" s="743"/>
      <c r="D1840" s="592"/>
      <c r="E1840" s="585" t="s">
        <v>1702</v>
      </c>
      <c r="F1840" s="437"/>
      <c r="H1840" s="437">
        <f>5*D1840</f>
        <v>0</v>
      </c>
      <c r="I1840" s="586"/>
    </row>
    <row r="1841" spans="2:9" ht="20.149999999999999" customHeight="1">
      <c r="B1841" s="595"/>
      <c r="C1841" s="743"/>
      <c r="D1841" s="592"/>
      <c r="E1841" s="585" t="s">
        <v>1702</v>
      </c>
      <c r="F1841" s="437">
        <f>2*B1841</f>
        <v>0</v>
      </c>
      <c r="H1841" s="437">
        <f>5*D1841</f>
        <v>0</v>
      </c>
      <c r="I1841" s="586"/>
    </row>
    <row r="1842" spans="2:9" ht="20.149999999999999" customHeight="1">
      <c r="B1842" s="595"/>
      <c r="C1842" s="743"/>
      <c r="D1842" s="592"/>
      <c r="E1842" s="585" t="s">
        <v>1703</v>
      </c>
      <c r="F1842" s="437">
        <f>2*B1842</f>
        <v>0</v>
      </c>
      <c r="H1842" s="437">
        <f>5*D1842</f>
        <v>0</v>
      </c>
      <c r="I1842" s="586"/>
    </row>
    <row r="1843" spans="2:9" ht="20.149999999999999" customHeight="1">
      <c r="B1843" s="597"/>
      <c r="C1843" s="744"/>
      <c r="D1843" s="604"/>
      <c r="E1843" s="587" t="s">
        <v>1704</v>
      </c>
      <c r="F1843" s="672"/>
      <c r="G1843" s="589"/>
      <c r="H1843" s="672">
        <f>5*D1843</f>
        <v>0</v>
      </c>
      <c r="I1843" s="590"/>
    </row>
    <row r="1845" spans="2:9" ht="20.149999999999999" customHeight="1">
      <c r="D1845" s="124" t="s">
        <v>334</v>
      </c>
      <c r="E1845" s="712" t="s">
        <v>1018</v>
      </c>
      <c r="G1845" s="1" t="s">
        <v>1760</v>
      </c>
      <c r="H1845" s="437">
        <v>10</v>
      </c>
    </row>
    <row r="1846" spans="2:9" ht="20.149999999999999" customHeight="1">
      <c r="D1846" s="124" t="s">
        <v>150</v>
      </c>
      <c r="E1846" s="448" t="s">
        <v>988</v>
      </c>
      <c r="G1846" s="1" t="s">
        <v>1934</v>
      </c>
      <c r="H1846" s="437">
        <v>144</v>
      </c>
    </row>
    <row r="1847" spans="2:9" ht="20.149999999999999" customHeight="1">
      <c r="D1847" s="1" t="s">
        <v>248</v>
      </c>
      <c r="E1847" s="511" t="s">
        <v>1119</v>
      </c>
      <c r="F1847" s="49">
        <v>10</v>
      </c>
      <c r="G1847" s="1" t="s">
        <v>1714</v>
      </c>
    </row>
    <row r="1848" spans="2:9" ht="20.149999999999999" customHeight="1">
      <c r="D1848" s="124" t="s">
        <v>538</v>
      </c>
      <c r="E1848" s="712" t="s">
        <v>990</v>
      </c>
      <c r="G1848" s="1" t="s">
        <v>1906</v>
      </c>
      <c r="H1848" s="131">
        <v>218</v>
      </c>
    </row>
    <row r="1849" spans="2:9" ht="20.149999999999999" customHeight="1">
      <c r="D1849" s="124">
        <v>37</v>
      </c>
      <c r="E1849" s="137" t="s">
        <v>975</v>
      </c>
      <c r="F1849" s="49">
        <v>-10</v>
      </c>
      <c r="G1849" s="1" t="s">
        <v>1770</v>
      </c>
    </row>
    <row r="1850" spans="2:9" ht="20.149999999999999" customHeight="1">
      <c r="D1850" s="124">
        <v>37</v>
      </c>
      <c r="E1850" s="137" t="s">
        <v>975</v>
      </c>
      <c r="F1850" s="49">
        <v>-10</v>
      </c>
      <c r="G1850" s="1" t="s">
        <v>1770</v>
      </c>
    </row>
    <row r="1851" spans="2:9" ht="20.149999999999999" customHeight="1">
      <c r="D1851" s="621" t="s">
        <v>69</v>
      </c>
      <c r="E1851" s="659" t="s">
        <v>976</v>
      </c>
      <c r="F1851" s="49">
        <v>-10</v>
      </c>
      <c r="G1851" s="1" t="s">
        <v>1770</v>
      </c>
    </row>
    <row r="1852" spans="2:9" ht="20.149999999999999" customHeight="1">
      <c r="D1852" s="124">
        <v>30</v>
      </c>
      <c r="E1852" s="137" t="s">
        <v>981</v>
      </c>
      <c r="F1852" s="671"/>
      <c r="G1852" s="1" t="s">
        <v>1770</v>
      </c>
      <c r="I1852" s="49">
        <v>-10</v>
      </c>
    </row>
    <row r="1856" spans="2:9" ht="20.149999999999999" customHeight="1">
      <c r="E1856" s="67" t="s">
        <v>1889</v>
      </c>
      <c r="F1856" s="49">
        <f>SUM(F1806:F1855)</f>
        <v>118.78999999999999</v>
      </c>
      <c r="H1856" s="437">
        <f>SUM(H1831:H1855)</f>
        <v>382.5</v>
      </c>
      <c r="I1856" s="49">
        <v>-10</v>
      </c>
    </row>
    <row r="1857" spans="2:9" ht="20.149999999999999" customHeight="1">
      <c r="E1857" s="67" t="s">
        <v>1761</v>
      </c>
      <c r="F1857" s="49">
        <v>118.79</v>
      </c>
      <c r="H1857" s="437">
        <v>382.5</v>
      </c>
      <c r="I1857" s="49">
        <v>-10</v>
      </c>
    </row>
    <row r="1858" spans="2:9" ht="20.149999999999999" customHeight="1">
      <c r="E1858" s="478" t="s">
        <v>1896</v>
      </c>
      <c r="F1858" s="49">
        <f>F1856-F1857</f>
        <v>0</v>
      </c>
      <c r="H1858" s="437">
        <f>H1856-H1857</f>
        <v>0</v>
      </c>
      <c r="I1858" s="49">
        <f>I1856-I1857</f>
        <v>0</v>
      </c>
    </row>
    <row r="1860" spans="2:9" ht="20.149999999999999" customHeight="1">
      <c r="B1860" s="716" t="s">
        <v>1872</v>
      </c>
      <c r="C1860" s="716"/>
      <c r="D1860" s="717"/>
    </row>
    <row r="1861" spans="2:9" ht="20.149999999999999" customHeight="1">
      <c r="B1861" s="593" t="s">
        <v>1873</v>
      </c>
      <c r="C1861" s="742"/>
      <c r="D1861" s="591" t="s">
        <v>1874</v>
      </c>
      <c r="E1861" s="581" t="s">
        <v>1693</v>
      </c>
      <c r="F1861" s="671">
        <v>118.79</v>
      </c>
      <c r="G1861" s="583"/>
      <c r="H1861" s="671"/>
      <c r="I1861" s="584"/>
    </row>
    <row r="1862" spans="2:9" ht="20.149999999999999" customHeight="1">
      <c r="B1862" s="595"/>
      <c r="C1862" s="743"/>
      <c r="D1862" s="592"/>
      <c r="E1862" s="585" t="s">
        <v>1694</v>
      </c>
      <c r="F1862" s="437">
        <f>+B1862*1.5</f>
        <v>0</v>
      </c>
      <c r="H1862" s="437">
        <f>1.5*D1862</f>
        <v>0</v>
      </c>
      <c r="I1862" s="586"/>
    </row>
    <row r="1863" spans="2:9" ht="20.149999999999999" customHeight="1">
      <c r="B1863" s="595"/>
      <c r="C1863" s="743"/>
      <c r="D1863" s="592"/>
      <c r="E1863" s="585" t="s">
        <v>1695</v>
      </c>
      <c r="F1863" s="437">
        <f>+B1863*1</f>
        <v>0</v>
      </c>
      <c r="H1863" s="437">
        <f>1*D1863</f>
        <v>0</v>
      </c>
      <c r="I1863" s="586"/>
    </row>
    <row r="1864" spans="2:9" ht="20.149999999999999" customHeight="1">
      <c r="B1864" s="595"/>
      <c r="C1864" s="743"/>
      <c r="D1864" s="592"/>
      <c r="E1864" s="585" t="s">
        <v>1696</v>
      </c>
      <c r="F1864" s="437">
        <f>1*B1864</f>
        <v>0</v>
      </c>
      <c r="H1864" s="437">
        <f>1*D1864</f>
        <v>0</v>
      </c>
      <c r="I1864" s="586"/>
    </row>
    <row r="1865" spans="2:9" ht="20.149999999999999" customHeight="1">
      <c r="B1865" s="595"/>
      <c r="C1865" s="743"/>
      <c r="D1865" s="592"/>
      <c r="E1865" s="585" t="s">
        <v>1697</v>
      </c>
      <c r="F1865" s="437">
        <f>1*B1865</f>
        <v>0</v>
      </c>
      <c r="H1865" s="437">
        <f>1*D1865</f>
        <v>0</v>
      </c>
      <c r="I1865" s="586"/>
    </row>
    <row r="1866" spans="2:9" ht="20.149999999999999" customHeight="1">
      <c r="B1866" s="595"/>
      <c r="C1866" s="743"/>
      <c r="D1866" s="592">
        <v>1</v>
      </c>
      <c r="E1866" s="585" t="s">
        <v>1698</v>
      </c>
      <c r="F1866" s="437">
        <f>5*B1866</f>
        <v>0</v>
      </c>
      <c r="H1866" s="437">
        <f>5*D1866</f>
        <v>5</v>
      </c>
      <c r="I1866" s="586"/>
    </row>
    <row r="1867" spans="2:9" ht="20.149999999999999" customHeight="1">
      <c r="B1867" s="595"/>
      <c r="C1867" s="743"/>
      <c r="D1867" s="592"/>
      <c r="E1867" s="585" t="s">
        <v>1699</v>
      </c>
      <c r="F1867" s="437"/>
      <c r="I1867" s="586"/>
    </row>
    <row r="1868" spans="2:9" ht="20.149999999999999" customHeight="1">
      <c r="B1868" s="595">
        <v>1</v>
      </c>
      <c r="C1868" s="743"/>
      <c r="D1868" s="592"/>
      <c r="E1868" s="585" t="s">
        <v>1700</v>
      </c>
      <c r="F1868" s="437">
        <f>2*B1868</f>
        <v>2</v>
      </c>
      <c r="I1868" s="586"/>
    </row>
    <row r="1869" spans="2:9" ht="20.149999999999999" customHeight="1">
      <c r="B1869" s="595"/>
      <c r="C1869" s="743"/>
      <c r="D1869" s="592"/>
      <c r="E1869" s="585" t="s">
        <v>1701</v>
      </c>
      <c r="F1869" s="437">
        <f>1*B1869</f>
        <v>0</v>
      </c>
      <c r="H1869" s="437">
        <f>1*D1869</f>
        <v>0</v>
      </c>
      <c r="I1869" s="586"/>
    </row>
    <row r="1870" spans="2:9" ht="20.149999999999999" customHeight="1">
      <c r="B1870" s="595"/>
      <c r="C1870" s="743"/>
      <c r="D1870" s="592"/>
      <c r="E1870" s="585" t="s">
        <v>1702</v>
      </c>
      <c r="F1870" s="437"/>
      <c r="H1870" s="437">
        <f>5*D1870</f>
        <v>0</v>
      </c>
      <c r="I1870" s="586"/>
    </row>
    <row r="1871" spans="2:9" ht="20.149999999999999" customHeight="1">
      <c r="B1871" s="595"/>
      <c r="C1871" s="743"/>
      <c r="D1871" s="592"/>
      <c r="E1871" s="585" t="s">
        <v>1702</v>
      </c>
      <c r="F1871" s="437"/>
      <c r="H1871" s="437">
        <f>5*D1871</f>
        <v>0</v>
      </c>
      <c r="I1871" s="586"/>
    </row>
    <row r="1872" spans="2:9" ht="20.149999999999999" customHeight="1">
      <c r="B1872" s="595"/>
      <c r="C1872" s="743"/>
      <c r="D1872" s="592"/>
      <c r="E1872" s="585" t="s">
        <v>1702</v>
      </c>
      <c r="F1872" s="437">
        <f>2*B1872</f>
        <v>0</v>
      </c>
      <c r="H1872" s="437">
        <f>5*D1872</f>
        <v>0</v>
      </c>
      <c r="I1872" s="586"/>
    </row>
    <row r="1873" spans="2:9" ht="20.149999999999999" customHeight="1">
      <c r="B1873" s="595"/>
      <c r="C1873" s="743"/>
      <c r="D1873" s="592"/>
      <c r="E1873" s="585" t="s">
        <v>1703</v>
      </c>
      <c r="F1873" s="437">
        <f>2*B1873</f>
        <v>0</v>
      </c>
      <c r="H1873" s="437">
        <f>5*D1873</f>
        <v>0</v>
      </c>
      <c r="I1873" s="586"/>
    </row>
    <row r="1874" spans="2:9" ht="20.149999999999999" customHeight="1">
      <c r="B1874" s="597"/>
      <c r="C1874" s="744"/>
      <c r="D1874" s="604"/>
      <c r="E1874" s="587" t="s">
        <v>1704</v>
      </c>
      <c r="F1874" s="672"/>
      <c r="G1874" s="589"/>
      <c r="H1874" s="672">
        <f>5*D1874</f>
        <v>0</v>
      </c>
      <c r="I1874" s="590"/>
    </row>
    <row r="1876" spans="2:9" ht="20.149999999999999" customHeight="1">
      <c r="D1876" s="1" t="s">
        <v>122</v>
      </c>
      <c r="E1876" s="1" t="s">
        <v>1059</v>
      </c>
      <c r="G1876" s="1" t="s">
        <v>1821</v>
      </c>
      <c r="H1876" s="437">
        <v>45.74</v>
      </c>
    </row>
    <row r="1877" spans="2:9" ht="20.149999999999999" customHeight="1">
      <c r="D1877" s="1" t="s">
        <v>985</v>
      </c>
      <c r="E1877" s="749" t="s">
        <v>986</v>
      </c>
      <c r="G1877" s="1" t="s">
        <v>1708</v>
      </c>
      <c r="I1877" s="49">
        <v>-10</v>
      </c>
    </row>
    <row r="1878" spans="2:9" ht="20.149999999999999" customHeight="1">
      <c r="D1878" s="1" t="s">
        <v>714</v>
      </c>
      <c r="E1878" s="1" t="s">
        <v>987</v>
      </c>
      <c r="G1878" s="1" t="s">
        <v>1708</v>
      </c>
      <c r="I1878" s="49">
        <v>-10</v>
      </c>
    </row>
    <row r="1879" spans="2:9" ht="20.149999999999999" customHeight="1">
      <c r="D1879" s="1" t="s">
        <v>98</v>
      </c>
      <c r="E1879" s="1" t="s">
        <v>989</v>
      </c>
      <c r="G1879" s="1" t="s">
        <v>1708</v>
      </c>
      <c r="I1879" s="49">
        <v>-10</v>
      </c>
    </row>
    <row r="1880" spans="2:9" ht="20.149999999999999" customHeight="1">
      <c r="D1880" s="1" t="s">
        <v>536</v>
      </c>
      <c r="E1880" s="511" t="s">
        <v>991</v>
      </c>
      <c r="G1880" s="1" t="s">
        <v>1708</v>
      </c>
      <c r="I1880" s="49">
        <v>-10</v>
      </c>
    </row>
    <row r="1881" spans="2:9" ht="20.149999999999999" customHeight="1">
      <c r="D1881" s="1">
        <v>31</v>
      </c>
      <c r="E1881" s="749" t="s">
        <v>992</v>
      </c>
      <c r="F1881" s="49">
        <v>-10</v>
      </c>
      <c r="G1881" s="1" t="s">
        <v>1708</v>
      </c>
    </row>
    <row r="1882" spans="2:9" ht="20.149999999999999" customHeight="1">
      <c r="D1882" s="124" t="s">
        <v>122</v>
      </c>
      <c r="E1882" s="712" t="s">
        <v>993</v>
      </c>
      <c r="G1882" s="1" t="s">
        <v>1708</v>
      </c>
      <c r="I1882" s="49">
        <v>-10</v>
      </c>
    </row>
    <row r="1883" spans="2:9" ht="20.149999999999999" customHeight="1">
      <c r="D1883" s="1" t="s">
        <v>43</v>
      </c>
      <c r="E1883" s="1" t="s">
        <v>994</v>
      </c>
      <c r="G1883" s="1" t="s">
        <v>1708</v>
      </c>
      <c r="I1883" s="49">
        <v>-10</v>
      </c>
    </row>
    <row r="1884" spans="2:9" ht="20.149999999999999" customHeight="1">
      <c r="D1884" s="1" t="s">
        <v>152</v>
      </c>
      <c r="E1884" s="1" t="s">
        <v>996</v>
      </c>
      <c r="G1884" s="1" t="s">
        <v>1708</v>
      </c>
      <c r="I1884" s="49">
        <v>-10</v>
      </c>
    </row>
    <row r="1885" spans="2:9" ht="20.149999999999999" customHeight="1">
      <c r="D1885" s="1" t="s">
        <v>724</v>
      </c>
      <c r="E1885" s="1" t="s">
        <v>997</v>
      </c>
      <c r="F1885" s="49">
        <v>-10</v>
      </c>
      <c r="G1885" s="1" t="s">
        <v>1708</v>
      </c>
    </row>
    <row r="1886" spans="2:9" ht="20.149999999999999" customHeight="1">
      <c r="D1886" s="1" t="s">
        <v>140</v>
      </c>
      <c r="E1886" s="1" t="s">
        <v>998</v>
      </c>
      <c r="G1886" s="1" t="s">
        <v>1708</v>
      </c>
      <c r="I1886" s="49">
        <v>-10</v>
      </c>
    </row>
    <row r="1887" spans="2:9" ht="20.149999999999999" customHeight="1">
      <c r="D1887" s="1" t="s">
        <v>146</v>
      </c>
      <c r="E1887" s="1" t="s">
        <v>999</v>
      </c>
      <c r="G1887" s="1" t="s">
        <v>1708</v>
      </c>
      <c r="I1887" s="49">
        <v>-10</v>
      </c>
    </row>
    <row r="1888" spans="2:9" ht="20.149999999999999" customHeight="1">
      <c r="D1888" s="1" t="s">
        <v>150</v>
      </c>
      <c r="E1888" s="1" t="s">
        <v>988</v>
      </c>
      <c r="G1888" s="1" t="s">
        <v>1708</v>
      </c>
      <c r="I1888" s="49">
        <v>-10</v>
      </c>
    </row>
    <row r="1889" spans="4:9" ht="20.149999999999999" customHeight="1">
      <c r="D1889" s="124" t="s">
        <v>135</v>
      </c>
      <c r="E1889" s="711" t="s">
        <v>1000</v>
      </c>
      <c r="G1889" s="1" t="s">
        <v>1708</v>
      </c>
      <c r="I1889" s="49">
        <v>-10</v>
      </c>
    </row>
    <row r="1890" spans="4:9" ht="20.149999999999999" customHeight="1">
      <c r="D1890" s="124" t="s">
        <v>36</v>
      </c>
      <c r="E1890" s="663" t="s">
        <v>1001</v>
      </c>
      <c r="F1890" s="49">
        <v>-10</v>
      </c>
      <c r="G1890" s="1" t="s">
        <v>1708</v>
      </c>
    </row>
    <row r="1891" spans="4:9" ht="20.149999999999999" customHeight="1">
      <c r="D1891" s="124" t="s">
        <v>117</v>
      </c>
      <c r="E1891" s="448" t="s">
        <v>1002</v>
      </c>
      <c r="G1891" s="1" t="s">
        <v>1708</v>
      </c>
      <c r="I1891" s="49">
        <v>-10</v>
      </c>
    </row>
    <row r="1892" spans="4:9" ht="20.149999999999999" customHeight="1">
      <c r="D1892" s="621" t="s">
        <v>425</v>
      </c>
      <c r="E1892" s="660" t="s">
        <v>1003</v>
      </c>
      <c r="F1892" s="49">
        <v>-10</v>
      </c>
      <c r="G1892" s="1" t="s">
        <v>1708</v>
      </c>
    </row>
    <row r="1893" spans="4:9" ht="20.149999999999999" customHeight="1">
      <c r="D1893" s="124" t="s">
        <v>1004</v>
      </c>
      <c r="E1893" s="712" t="s">
        <v>1005</v>
      </c>
      <c r="G1893" s="1" t="s">
        <v>1708</v>
      </c>
      <c r="I1893" s="49">
        <v>-20</v>
      </c>
    </row>
    <row r="1894" spans="4:9" ht="20.149999999999999" customHeight="1">
      <c r="D1894" s="124" t="s">
        <v>45</v>
      </c>
      <c r="E1894" s="712" t="s">
        <v>1007</v>
      </c>
      <c r="G1894" s="1" t="s">
        <v>1708</v>
      </c>
      <c r="I1894" s="49">
        <v>-10</v>
      </c>
    </row>
    <row r="1895" spans="4:9" ht="20.149999999999999" customHeight="1">
      <c r="D1895" s="1">
        <v>1</v>
      </c>
      <c r="E1895" s="1" t="s">
        <v>1008</v>
      </c>
      <c r="G1895" s="1" t="s">
        <v>1708</v>
      </c>
      <c r="I1895" s="49">
        <v>-10</v>
      </c>
    </row>
    <row r="1896" spans="4:9" ht="20.149999999999999" customHeight="1">
      <c r="D1896" s="124" t="s">
        <v>82</v>
      </c>
      <c r="E1896" s="529" t="s">
        <v>1009</v>
      </c>
      <c r="G1896" s="1" t="s">
        <v>1708</v>
      </c>
      <c r="I1896" s="49">
        <v>-10</v>
      </c>
    </row>
    <row r="1897" spans="4:9" ht="20.149999999999999" customHeight="1">
      <c r="D1897" s="430" t="s">
        <v>130</v>
      </c>
      <c r="E1897" s="757" t="s">
        <v>1010</v>
      </c>
      <c r="G1897" s="1" t="s">
        <v>1708</v>
      </c>
      <c r="I1897" s="49">
        <v>-10</v>
      </c>
    </row>
    <row r="1898" spans="4:9" ht="20.149999999999999" customHeight="1">
      <c r="D1898" s="1" t="s">
        <v>1011</v>
      </c>
      <c r="E1898" s="1" t="s">
        <v>1012</v>
      </c>
      <c r="F1898" s="49">
        <v>-10</v>
      </c>
      <c r="G1898" s="1" t="s">
        <v>1708</v>
      </c>
    </row>
    <row r="1899" spans="4:9" ht="20.149999999999999" customHeight="1">
      <c r="D1899" s="1" t="s">
        <v>111</v>
      </c>
      <c r="E1899" s="1" t="s">
        <v>1015</v>
      </c>
      <c r="G1899" s="1" t="s">
        <v>1708</v>
      </c>
      <c r="I1899" s="49">
        <v>-10</v>
      </c>
    </row>
    <row r="1900" spans="4:9" ht="20.149999999999999" customHeight="1">
      <c r="D1900" s="124" t="s">
        <v>73</v>
      </c>
      <c r="E1900" s="712" t="s">
        <v>1013</v>
      </c>
      <c r="G1900" s="1" t="s">
        <v>1708</v>
      </c>
      <c r="I1900" s="49">
        <v>-10</v>
      </c>
    </row>
    <row r="1901" spans="4:9" ht="20.149999999999999" customHeight="1">
      <c r="D1901" s="1" t="s">
        <v>224</v>
      </c>
      <c r="E1901" s="1" t="s">
        <v>1016</v>
      </c>
      <c r="G1901" s="1" t="s">
        <v>1708</v>
      </c>
      <c r="I1901" s="49">
        <v>-10</v>
      </c>
    </row>
    <row r="1902" spans="4:9" ht="20.149999999999999" customHeight="1">
      <c r="D1902" s="1" t="s">
        <v>447</v>
      </c>
      <c r="E1902" s="1" t="s">
        <v>1017</v>
      </c>
      <c r="F1902" s="49">
        <v>-10</v>
      </c>
    </row>
    <row r="1903" spans="4:9" ht="20.149999999999999" customHeight="1">
      <c r="D1903" s="124" t="s">
        <v>224</v>
      </c>
      <c r="E1903" s="124" t="s">
        <v>1033</v>
      </c>
      <c r="G1903" s="1" t="s">
        <v>1760</v>
      </c>
      <c r="H1903" s="437">
        <v>10</v>
      </c>
    </row>
    <row r="1904" spans="4:9" ht="20.149999999999999" customHeight="1">
      <c r="D1904" s="124" t="s">
        <v>224</v>
      </c>
      <c r="E1904" s="124" t="s">
        <v>1033</v>
      </c>
      <c r="G1904" s="1" t="s">
        <v>1815</v>
      </c>
      <c r="H1904" s="437">
        <v>70.39</v>
      </c>
    </row>
    <row r="1905" spans="4:8" ht="20.149999999999999" customHeight="1">
      <c r="D1905" s="124" t="s">
        <v>224</v>
      </c>
      <c r="E1905" s="663" t="s">
        <v>1094</v>
      </c>
      <c r="G1905" s="1" t="s">
        <v>1821</v>
      </c>
      <c r="H1905" s="437">
        <v>203.15</v>
      </c>
    </row>
    <row r="1906" spans="4:8" ht="20.149999999999999" customHeight="1">
      <c r="D1906" s="1" t="s">
        <v>241</v>
      </c>
      <c r="E1906" s="1" t="s">
        <v>1370</v>
      </c>
      <c r="G1906" s="1" t="s">
        <v>1821</v>
      </c>
      <c r="H1906" s="437">
        <v>51.68</v>
      </c>
    </row>
    <row r="1907" spans="4:8" ht="20.149999999999999" customHeight="1">
      <c r="D1907" s="1" t="s">
        <v>238</v>
      </c>
      <c r="E1907" s="1" t="s">
        <v>1225</v>
      </c>
      <c r="G1907" s="1" t="s">
        <v>1843</v>
      </c>
      <c r="H1907" s="437">
        <v>301.55</v>
      </c>
    </row>
    <row r="1908" spans="4:8" ht="20.149999999999999" customHeight="1">
      <c r="D1908" s="1" t="s">
        <v>1040</v>
      </c>
      <c r="E1908" s="1" t="s">
        <v>1041</v>
      </c>
      <c r="G1908" s="1" t="s">
        <v>1843</v>
      </c>
      <c r="H1908" s="437">
        <v>59.3</v>
      </c>
    </row>
    <row r="1909" spans="4:8" ht="20.149999999999999" customHeight="1">
      <c r="D1909" s="124" t="s">
        <v>326</v>
      </c>
      <c r="E1909" s="137" t="s">
        <v>1235</v>
      </c>
      <c r="G1909" s="1" t="s">
        <v>1843</v>
      </c>
      <c r="H1909" s="437">
        <v>252.5</v>
      </c>
    </row>
    <row r="1910" spans="4:8" ht="20.149999999999999" customHeight="1">
      <c r="D1910" s="124" t="s">
        <v>122</v>
      </c>
      <c r="E1910" s="137" t="s">
        <v>1059</v>
      </c>
      <c r="G1910" s="1" t="s">
        <v>1760</v>
      </c>
      <c r="H1910" s="437">
        <v>10</v>
      </c>
    </row>
    <row r="1911" spans="4:8" ht="20.149999999999999" customHeight="1">
      <c r="D1911" s="1" t="s">
        <v>34</v>
      </c>
      <c r="E1911" s="1" t="s">
        <v>1050</v>
      </c>
      <c r="G1911" s="1" t="s">
        <v>1821</v>
      </c>
      <c r="H1911" s="437">
        <v>28.71</v>
      </c>
    </row>
    <row r="1912" spans="4:8" ht="20.149999999999999" customHeight="1">
      <c r="D1912" s="1">
        <v>30</v>
      </c>
      <c r="E1912" s="1" t="s">
        <v>849</v>
      </c>
      <c r="G1912" s="1" t="s">
        <v>1821</v>
      </c>
      <c r="H1912" s="437">
        <v>61.48</v>
      </c>
    </row>
    <row r="1913" spans="4:8" ht="20.149999999999999" customHeight="1">
      <c r="D1913" s="1" t="s">
        <v>130</v>
      </c>
      <c r="E1913" s="1" t="s">
        <v>1032</v>
      </c>
      <c r="G1913" s="1" t="s">
        <v>1760</v>
      </c>
      <c r="H1913" s="437">
        <v>10</v>
      </c>
    </row>
    <row r="1914" spans="4:8" ht="20.149999999999999" customHeight="1">
      <c r="D1914" s="124" t="s">
        <v>34</v>
      </c>
      <c r="E1914" s="124" t="s">
        <v>1050</v>
      </c>
      <c r="G1914" s="1" t="s">
        <v>1714</v>
      </c>
      <c r="H1914" s="437">
        <v>10</v>
      </c>
    </row>
    <row r="1915" spans="4:8" ht="20.149999999999999" customHeight="1">
      <c r="D1915" s="124">
        <v>31</v>
      </c>
      <c r="E1915" s="124" t="s">
        <v>1045</v>
      </c>
      <c r="F1915" s="49">
        <v>10</v>
      </c>
      <c r="G1915" s="1" t="s">
        <v>1714</v>
      </c>
    </row>
    <row r="1916" spans="4:8" ht="20.149999999999999" customHeight="1">
      <c r="D1916" s="124" t="s">
        <v>425</v>
      </c>
      <c r="E1916" s="137" t="s">
        <v>825</v>
      </c>
      <c r="G1916" s="1" t="s">
        <v>1772</v>
      </c>
      <c r="H1916" s="131">
        <v>61.68</v>
      </c>
    </row>
    <row r="1917" spans="4:8" ht="20.149999999999999" customHeight="1">
      <c r="D1917" s="1" t="s">
        <v>69</v>
      </c>
      <c r="E1917" s="1" t="s">
        <v>1058</v>
      </c>
      <c r="G1917" s="1" t="s">
        <v>1821</v>
      </c>
      <c r="H1917" s="437">
        <v>51.68</v>
      </c>
    </row>
    <row r="1918" spans="4:8" ht="20.149999999999999" customHeight="1">
      <c r="D1918" s="124" t="s">
        <v>117</v>
      </c>
      <c r="E1918" s="1" t="s">
        <v>1036</v>
      </c>
      <c r="G1918" s="1" t="s">
        <v>1751</v>
      </c>
      <c r="H1918" s="437">
        <v>32.19</v>
      </c>
    </row>
    <row r="1919" spans="4:8" ht="20.149999999999999" customHeight="1">
      <c r="D1919" s="1">
        <v>31</v>
      </c>
      <c r="E1919" s="1" t="s">
        <v>1045</v>
      </c>
      <c r="G1919" s="1" t="s">
        <v>1821</v>
      </c>
      <c r="H1919" s="437">
        <v>61.48</v>
      </c>
    </row>
    <row r="1920" spans="4:8" ht="20.149999999999999" customHeight="1">
      <c r="D1920" s="1">
        <v>31</v>
      </c>
      <c r="E1920" s="448" t="s">
        <v>1118</v>
      </c>
      <c r="G1920" s="1" t="s">
        <v>1815</v>
      </c>
      <c r="H1920" s="46">
        <v>228.99</v>
      </c>
    </row>
    <row r="1921" spans="2:9" ht="20.149999999999999" customHeight="1">
      <c r="D1921" s="1" t="s">
        <v>95</v>
      </c>
      <c r="E1921" s="448" t="s">
        <v>1117</v>
      </c>
      <c r="G1921" s="1" t="s">
        <v>1815</v>
      </c>
      <c r="H1921" s="46">
        <v>86.13</v>
      </c>
    </row>
    <row r="1922" spans="2:9" ht="20.149999999999999" customHeight="1">
      <c r="D1922" s="1" t="s">
        <v>53</v>
      </c>
      <c r="E1922" s="448" t="s">
        <v>1044</v>
      </c>
      <c r="F1922" s="49">
        <v>-10</v>
      </c>
      <c r="H1922" s="46"/>
    </row>
    <row r="1923" spans="2:9" ht="20.149999999999999" customHeight="1">
      <c r="E1923" s="448"/>
      <c r="H1923" s="46"/>
    </row>
    <row r="1924" spans="2:9" ht="20.149999999999999" customHeight="1">
      <c r="E1924" s="448"/>
      <c r="H1924" s="46"/>
    </row>
    <row r="1925" spans="2:9" ht="20.149999999999999" customHeight="1">
      <c r="E1925" s="448"/>
      <c r="H1925" s="46"/>
    </row>
    <row r="1926" spans="2:9" ht="20.149999999999999" customHeight="1">
      <c r="E1926" s="448"/>
      <c r="H1926" s="46"/>
    </row>
    <row r="1929" spans="2:9" ht="20.149999999999999" customHeight="1">
      <c r="E1929" s="67" t="s">
        <v>1889</v>
      </c>
      <c r="F1929" s="49">
        <f>SUM(F1861:F1928)</f>
        <v>60.790000000000006</v>
      </c>
      <c r="G1929" s="49"/>
      <c r="H1929" s="49">
        <f>SUM(H1861:H1928)</f>
        <v>1641.65</v>
      </c>
      <c r="I1929" s="49">
        <f t="shared" ref="I1929" si="13">SUM(I1861:I1928)</f>
        <v>-210</v>
      </c>
    </row>
    <row r="1930" spans="2:9" ht="20.149999999999999" customHeight="1">
      <c r="E1930" s="67" t="s">
        <v>1761</v>
      </c>
      <c r="F1930" s="49">
        <f>'Coin Counter'!G9</f>
        <v>108.4</v>
      </c>
      <c r="H1930" s="437">
        <v>1641.65</v>
      </c>
      <c r="I1930" s="49">
        <v>-210</v>
      </c>
    </row>
    <row r="1931" spans="2:9" ht="20.149999999999999" customHeight="1">
      <c r="E1931" s="478" t="s">
        <v>1961</v>
      </c>
      <c r="F1931" s="49">
        <f>F1929-F1930</f>
        <v>-47.61</v>
      </c>
      <c r="H1931" s="437">
        <f>H1929-H1930</f>
        <v>0</v>
      </c>
      <c r="I1931" s="49">
        <f>I1929-I1930</f>
        <v>0</v>
      </c>
    </row>
    <row r="1934" spans="2:9" ht="20.149999999999999" customHeight="1">
      <c r="B1934" s="716" t="s">
        <v>1872</v>
      </c>
      <c r="C1934" s="716"/>
      <c r="D1934" s="717"/>
    </row>
    <row r="1935" spans="2:9" ht="20.149999999999999" customHeight="1">
      <c r="B1935" s="593" t="s">
        <v>1873</v>
      </c>
      <c r="C1935" s="742"/>
      <c r="D1935" s="591" t="s">
        <v>1874</v>
      </c>
      <c r="E1935" s="581" t="s">
        <v>1693</v>
      </c>
      <c r="F1935" s="671">
        <v>73.790000000000006</v>
      </c>
      <c r="G1935" s="583"/>
      <c r="H1935" s="671"/>
      <c r="I1935" s="584"/>
    </row>
    <row r="1936" spans="2:9" ht="20.149999999999999" customHeight="1">
      <c r="B1936" s="595"/>
      <c r="C1936" s="743"/>
      <c r="D1936" s="592"/>
      <c r="E1936" s="585" t="s">
        <v>1694</v>
      </c>
      <c r="F1936" s="437">
        <f>+B1936*1.5</f>
        <v>0</v>
      </c>
      <c r="H1936" s="437">
        <f>1.5*D1936</f>
        <v>0</v>
      </c>
      <c r="I1936" s="586"/>
    </row>
    <row r="1937" spans="2:9" ht="20.149999999999999" customHeight="1">
      <c r="B1937" s="595"/>
      <c r="C1937" s="743"/>
      <c r="D1937" s="592"/>
      <c r="E1937" s="585" t="s">
        <v>1695</v>
      </c>
      <c r="F1937" s="437">
        <f>+B1937*1</f>
        <v>0</v>
      </c>
      <c r="H1937" s="437">
        <f>1*D1937</f>
        <v>0</v>
      </c>
      <c r="I1937" s="586"/>
    </row>
    <row r="1938" spans="2:9" ht="20.149999999999999" customHeight="1">
      <c r="B1938" s="595"/>
      <c r="C1938" s="743"/>
      <c r="D1938" s="592">
        <v>1</v>
      </c>
      <c r="E1938" s="585" t="s">
        <v>1696</v>
      </c>
      <c r="F1938" s="437">
        <f>1*B1938</f>
        <v>0</v>
      </c>
      <c r="H1938" s="437">
        <f>1*D1938</f>
        <v>1</v>
      </c>
      <c r="I1938" s="586"/>
    </row>
    <row r="1939" spans="2:9" ht="20.149999999999999" customHeight="1">
      <c r="B1939" s="595"/>
      <c r="C1939" s="743"/>
      <c r="D1939" s="592"/>
      <c r="E1939" s="585" t="s">
        <v>1697</v>
      </c>
      <c r="F1939" s="437">
        <f>1*B1939</f>
        <v>0</v>
      </c>
      <c r="H1939" s="437">
        <f>1*D1939</f>
        <v>0</v>
      </c>
      <c r="I1939" s="586"/>
    </row>
    <row r="1940" spans="2:9" ht="20.149999999999999" customHeight="1">
      <c r="B1940" s="595"/>
      <c r="C1940" s="743"/>
      <c r="D1940" s="592">
        <v>1</v>
      </c>
      <c r="E1940" s="585" t="s">
        <v>1698</v>
      </c>
      <c r="F1940" s="437">
        <f>5*B1940</f>
        <v>0</v>
      </c>
      <c r="H1940" s="437">
        <f>5*D1940</f>
        <v>5</v>
      </c>
      <c r="I1940" s="586"/>
    </row>
    <row r="1941" spans="2:9" ht="20.149999999999999" customHeight="1">
      <c r="B1941" s="595"/>
      <c r="C1941" s="743"/>
      <c r="D1941" s="592"/>
      <c r="E1941" s="585" t="s">
        <v>1699</v>
      </c>
      <c r="F1941" s="437"/>
      <c r="I1941" s="586"/>
    </row>
    <row r="1942" spans="2:9" ht="20.149999999999999" customHeight="1">
      <c r="B1942" s="595"/>
      <c r="C1942" s="743"/>
      <c r="D1942" s="592"/>
      <c r="E1942" s="585" t="s">
        <v>1700</v>
      </c>
      <c r="F1942" s="437">
        <f>2*B1942</f>
        <v>0</v>
      </c>
      <c r="I1942" s="586"/>
    </row>
    <row r="1943" spans="2:9" ht="20.149999999999999" customHeight="1">
      <c r="B1943" s="595"/>
      <c r="C1943" s="743"/>
      <c r="D1943" s="592"/>
      <c r="E1943" s="585" t="s">
        <v>1701</v>
      </c>
      <c r="F1943" s="437">
        <f>1*B1943</f>
        <v>0</v>
      </c>
      <c r="H1943" s="437">
        <f>1*D1943</f>
        <v>0</v>
      </c>
      <c r="I1943" s="586"/>
    </row>
    <row r="1944" spans="2:9" ht="20.149999999999999" customHeight="1">
      <c r="B1944" s="595"/>
      <c r="C1944" s="743"/>
      <c r="D1944" s="592"/>
      <c r="E1944" s="585" t="s">
        <v>1702</v>
      </c>
      <c r="F1944" s="437"/>
      <c r="H1944" s="437">
        <f>5*D1944</f>
        <v>0</v>
      </c>
      <c r="I1944" s="586"/>
    </row>
    <row r="1945" spans="2:9" ht="20.149999999999999" customHeight="1">
      <c r="B1945" s="595"/>
      <c r="C1945" s="743"/>
      <c r="D1945" s="592"/>
      <c r="E1945" s="585" t="s">
        <v>1702</v>
      </c>
      <c r="F1945" s="437"/>
      <c r="H1945" s="437">
        <f>5*D1945</f>
        <v>0</v>
      </c>
      <c r="I1945" s="586"/>
    </row>
    <row r="1946" spans="2:9" ht="20.149999999999999" customHeight="1">
      <c r="B1946" s="595"/>
      <c r="C1946" s="743"/>
      <c r="D1946" s="592"/>
      <c r="E1946" s="585" t="s">
        <v>1702</v>
      </c>
      <c r="F1946" s="437">
        <f>2*B1946</f>
        <v>0</v>
      </c>
      <c r="H1946" s="437">
        <f>5*D1946</f>
        <v>0</v>
      </c>
      <c r="I1946" s="586"/>
    </row>
    <row r="1947" spans="2:9" ht="20.149999999999999" customHeight="1">
      <c r="B1947" s="595"/>
      <c r="C1947" s="743"/>
      <c r="D1947" s="592"/>
      <c r="E1947" s="585" t="s">
        <v>1703</v>
      </c>
      <c r="F1947" s="437">
        <f>2*B1947</f>
        <v>0</v>
      </c>
      <c r="H1947" s="437">
        <f>5*D1947</f>
        <v>0</v>
      </c>
      <c r="I1947" s="586"/>
    </row>
    <row r="1948" spans="2:9" ht="20.149999999999999" customHeight="1">
      <c r="B1948" s="597"/>
      <c r="C1948" s="744"/>
      <c r="D1948" s="604"/>
      <c r="E1948" s="587" t="s">
        <v>1704</v>
      </c>
      <c r="F1948" s="672"/>
      <c r="G1948" s="589"/>
      <c r="H1948" s="672">
        <f>5*D1948</f>
        <v>0</v>
      </c>
      <c r="I1948" s="590"/>
    </row>
    <row r="1950" spans="2:9" ht="20.149999999999999" customHeight="1">
      <c r="D1950" s="124">
        <v>30</v>
      </c>
      <c r="E1950" s="1" t="s">
        <v>849</v>
      </c>
      <c r="G1950" s="1" t="s">
        <v>1714</v>
      </c>
      <c r="H1950" s="437">
        <v>10</v>
      </c>
    </row>
    <row r="1951" spans="2:9" ht="20.149999999999999" customHeight="1">
      <c r="D1951" s="124">
        <v>37</v>
      </c>
      <c r="E1951" s="1" t="s">
        <v>1367</v>
      </c>
      <c r="G1951" s="1" t="s">
        <v>81</v>
      </c>
      <c r="H1951" s="131">
        <v>88.21</v>
      </c>
    </row>
    <row r="1952" spans="2:9" ht="20.149999999999999" customHeight="1">
      <c r="D1952" s="124" t="s">
        <v>39</v>
      </c>
      <c r="E1952" s="1" t="s">
        <v>1051</v>
      </c>
      <c r="G1952" s="1" t="s">
        <v>1815</v>
      </c>
      <c r="H1952" s="131">
        <v>25.84</v>
      </c>
    </row>
    <row r="1953" spans="2:9" ht="20.149999999999999" customHeight="1">
      <c r="D1953" s="124" t="s">
        <v>39</v>
      </c>
      <c r="E1953" s="1" t="s">
        <v>1051</v>
      </c>
      <c r="G1953" s="1" t="s">
        <v>1760</v>
      </c>
      <c r="H1953" s="437">
        <v>10</v>
      </c>
    </row>
    <row r="1954" spans="2:9" ht="20.149999999999999" customHeight="1">
      <c r="D1954" s="124" t="s">
        <v>111</v>
      </c>
      <c r="E1954" s="448" t="s">
        <v>1110</v>
      </c>
      <c r="G1954" s="1" t="s">
        <v>1815</v>
      </c>
      <c r="H1954" s="131">
        <v>106.03</v>
      </c>
    </row>
    <row r="1955" spans="2:9" ht="20.149999999999999" customHeight="1">
      <c r="H1955" s="683">
        <f>SUM(H1938:H1954)</f>
        <v>246.07999999999998</v>
      </c>
      <c r="I1955" s="423" t="s">
        <v>1895</v>
      </c>
    </row>
    <row r="1958" spans="2:9" ht="20.149999999999999" customHeight="1">
      <c r="B1958" s="716" t="s">
        <v>1872</v>
      </c>
      <c r="C1958" s="716"/>
      <c r="D1958" s="717"/>
    </row>
    <row r="1959" spans="2:9" ht="20.149999999999999" customHeight="1">
      <c r="B1959" s="593" t="s">
        <v>1873</v>
      </c>
      <c r="C1959" s="742"/>
      <c r="D1959" s="591" t="s">
        <v>1874</v>
      </c>
      <c r="E1959" s="581" t="s">
        <v>1693</v>
      </c>
      <c r="F1959" s="671"/>
      <c r="G1959" s="583"/>
      <c r="H1959" s="671"/>
      <c r="I1959" s="584"/>
    </row>
    <row r="1960" spans="2:9" ht="20.149999999999999" customHeight="1">
      <c r="B1960" s="595"/>
      <c r="C1960" s="743"/>
      <c r="D1960" s="592"/>
      <c r="E1960" s="585" t="s">
        <v>1694</v>
      </c>
      <c r="F1960" s="437">
        <f>+B1960*1.5</f>
        <v>0</v>
      </c>
      <c r="H1960" s="437">
        <f>1.5*D1960</f>
        <v>0</v>
      </c>
      <c r="I1960" s="586"/>
    </row>
    <row r="1961" spans="2:9" ht="20.149999999999999" customHeight="1">
      <c r="B1961" s="595"/>
      <c r="C1961" s="743"/>
      <c r="D1961" s="592"/>
      <c r="E1961" s="585" t="s">
        <v>1695</v>
      </c>
      <c r="F1961" s="437">
        <f>+B1961*1</f>
        <v>0</v>
      </c>
      <c r="H1961" s="437">
        <f>1*D1961</f>
        <v>0</v>
      </c>
      <c r="I1961" s="586"/>
    </row>
    <row r="1962" spans="2:9" ht="20.149999999999999" customHeight="1">
      <c r="B1962" s="595">
        <v>1</v>
      </c>
      <c r="C1962" s="743"/>
      <c r="D1962" s="592"/>
      <c r="E1962" s="585" t="s">
        <v>1696</v>
      </c>
      <c r="F1962" s="437">
        <f>1*B1962</f>
        <v>1</v>
      </c>
      <c r="H1962" s="437">
        <f>1*D1962</f>
        <v>0</v>
      </c>
      <c r="I1962" s="586"/>
    </row>
    <row r="1963" spans="2:9" ht="20.149999999999999" customHeight="1">
      <c r="B1963" s="595"/>
      <c r="C1963" s="743"/>
      <c r="D1963" s="592"/>
      <c r="E1963" s="585" t="s">
        <v>1697</v>
      </c>
      <c r="F1963" s="437">
        <f>1*B1963</f>
        <v>0</v>
      </c>
      <c r="H1963" s="437">
        <f>1*D1963</f>
        <v>0</v>
      </c>
      <c r="I1963" s="586"/>
    </row>
    <row r="1964" spans="2:9" ht="20.149999999999999" customHeight="1">
      <c r="B1964" s="595"/>
      <c r="C1964" s="743"/>
      <c r="D1964" s="592"/>
      <c r="E1964" s="585" t="s">
        <v>1698</v>
      </c>
      <c r="F1964" s="437">
        <f>5*B1964</f>
        <v>0</v>
      </c>
      <c r="H1964" s="437">
        <f>5*D1964</f>
        <v>0</v>
      </c>
      <c r="I1964" s="586"/>
    </row>
    <row r="1965" spans="2:9" ht="20.149999999999999" customHeight="1">
      <c r="B1965" s="595"/>
      <c r="C1965" s="743"/>
      <c r="D1965" s="592"/>
      <c r="E1965" s="585" t="s">
        <v>1699</v>
      </c>
      <c r="F1965" s="437"/>
      <c r="I1965" s="586"/>
    </row>
    <row r="1966" spans="2:9" ht="20.149999999999999" customHeight="1">
      <c r="B1966" s="595"/>
      <c r="C1966" s="743"/>
      <c r="D1966" s="592"/>
      <c r="E1966" s="585" t="s">
        <v>1700</v>
      </c>
      <c r="F1966" s="437">
        <f>2*B1966</f>
        <v>0</v>
      </c>
      <c r="I1966" s="586"/>
    </row>
    <row r="1967" spans="2:9" ht="20.149999999999999" customHeight="1">
      <c r="B1967" s="595"/>
      <c r="C1967" s="743"/>
      <c r="D1967" s="592"/>
      <c r="E1967" s="585" t="s">
        <v>1701</v>
      </c>
      <c r="F1967" s="437">
        <f>1*B1967</f>
        <v>0</v>
      </c>
      <c r="H1967" s="437">
        <f>1*D1967</f>
        <v>0</v>
      </c>
      <c r="I1967" s="586"/>
    </row>
    <row r="1968" spans="2:9" ht="20.149999999999999" customHeight="1">
      <c r="B1968" s="595"/>
      <c r="C1968" s="743"/>
      <c r="D1968" s="592"/>
      <c r="E1968" s="585" t="s">
        <v>1702</v>
      </c>
      <c r="F1968" s="437"/>
      <c r="H1968" s="437">
        <f>5*D1968</f>
        <v>0</v>
      </c>
      <c r="I1968" s="586"/>
    </row>
    <row r="1969" spans="2:9" ht="20.149999999999999" customHeight="1">
      <c r="B1969" s="595"/>
      <c r="C1969" s="743"/>
      <c r="D1969" s="592"/>
      <c r="E1969" s="585" t="s">
        <v>1702</v>
      </c>
      <c r="F1969" s="437"/>
      <c r="H1969" s="437">
        <f>5*D1969</f>
        <v>0</v>
      </c>
      <c r="I1969" s="586"/>
    </row>
    <row r="1970" spans="2:9" ht="20.149999999999999" customHeight="1">
      <c r="B1970" s="595"/>
      <c r="C1970" s="743"/>
      <c r="D1970" s="592"/>
      <c r="E1970" s="585" t="s">
        <v>1702</v>
      </c>
      <c r="F1970" s="437">
        <f>2*B1970</f>
        <v>0</v>
      </c>
      <c r="H1970" s="437">
        <f>5*D1970</f>
        <v>0</v>
      </c>
      <c r="I1970" s="586"/>
    </row>
    <row r="1971" spans="2:9" ht="20.149999999999999" customHeight="1">
      <c r="B1971" s="595"/>
      <c r="C1971" s="743"/>
      <c r="D1971" s="592"/>
      <c r="E1971" s="585" t="s">
        <v>1703</v>
      </c>
      <c r="F1971" s="437">
        <f>2*B1971</f>
        <v>0</v>
      </c>
      <c r="H1971" s="437">
        <f>5*D1971</f>
        <v>0</v>
      </c>
      <c r="I1971" s="586"/>
    </row>
    <row r="1972" spans="2:9" ht="20.149999999999999" customHeight="1">
      <c r="B1972" s="597"/>
      <c r="C1972" s="744"/>
      <c r="D1972" s="604"/>
      <c r="E1972" s="587" t="s">
        <v>1704</v>
      </c>
      <c r="F1972" s="672"/>
      <c r="G1972" s="589"/>
      <c r="H1972" s="672">
        <f>5*D1972</f>
        <v>0</v>
      </c>
      <c r="I1972" s="590"/>
    </row>
    <row r="1975" spans="2:9" ht="20.149999999999999" customHeight="1">
      <c r="D1975" s="1" t="s">
        <v>73</v>
      </c>
      <c r="E1975" s="90" t="s">
        <v>1026</v>
      </c>
      <c r="F1975" s="49">
        <v>10</v>
      </c>
      <c r="G1975" s="1" t="s">
        <v>1714</v>
      </c>
    </row>
    <row r="1976" spans="2:9" ht="20.149999999999999" customHeight="1">
      <c r="D1976" s="1" t="s">
        <v>73</v>
      </c>
      <c r="E1976" s="90" t="s">
        <v>1026</v>
      </c>
      <c r="G1976" s="1" t="s">
        <v>81</v>
      </c>
      <c r="H1976" s="437">
        <v>26.1</v>
      </c>
    </row>
    <row r="1977" spans="2:9" ht="20.149999999999999" customHeight="1">
      <c r="D1977" s="124" t="s">
        <v>146</v>
      </c>
      <c r="E1977" s="1" t="s">
        <v>215</v>
      </c>
      <c r="G1977" s="1" t="s">
        <v>1754</v>
      </c>
      <c r="H1977" s="437">
        <v>197</v>
      </c>
    </row>
    <row r="1978" spans="2:9" ht="20.149999999999999" customHeight="1">
      <c r="D1978" s="124" t="s">
        <v>152</v>
      </c>
      <c r="E1978" s="729" t="s">
        <v>1034</v>
      </c>
      <c r="G1978" s="1" t="s">
        <v>1714</v>
      </c>
      <c r="H1978" s="437">
        <v>10</v>
      </c>
    </row>
    <row r="1979" spans="2:9" ht="20.149999999999999" customHeight="1">
      <c r="D1979" s="124" t="s">
        <v>1972</v>
      </c>
      <c r="E1979" s="511" t="s">
        <v>1093</v>
      </c>
      <c r="G1979" s="1" t="s">
        <v>22</v>
      </c>
      <c r="H1979" s="131">
        <v>232.56</v>
      </c>
    </row>
    <row r="1980" spans="2:9" ht="20.149999999999999" customHeight="1">
      <c r="D1980" s="1" t="s">
        <v>48</v>
      </c>
      <c r="E1980" s="90" t="s">
        <v>1027</v>
      </c>
      <c r="F1980" s="49">
        <v>39</v>
      </c>
      <c r="G1980" s="1" t="s">
        <v>38</v>
      </c>
    </row>
    <row r="1981" spans="2:9" ht="20.149999999999999" customHeight="1">
      <c r="D1981" s="1">
        <v>37</v>
      </c>
      <c r="E1981" s="448" t="s">
        <v>1054</v>
      </c>
      <c r="G1981" s="1" t="s">
        <v>1908</v>
      </c>
      <c r="H1981" s="437">
        <v>70.39</v>
      </c>
    </row>
    <row r="1982" spans="2:9" ht="20.149999999999999" customHeight="1">
      <c r="D1982" s="1" t="s">
        <v>127</v>
      </c>
      <c r="E1982" s="90" t="s">
        <v>903</v>
      </c>
      <c r="F1982" s="49">
        <v>26</v>
      </c>
      <c r="G1982" s="1" t="s">
        <v>84</v>
      </c>
    </row>
    <row r="1983" spans="2:9" ht="20.149999999999999" customHeight="1">
      <c r="D1983" s="124" t="s">
        <v>69</v>
      </c>
      <c r="E1983" s="1" t="s">
        <v>1058</v>
      </c>
      <c r="G1983" s="1" t="s">
        <v>1714</v>
      </c>
      <c r="H1983" s="437">
        <v>10</v>
      </c>
    </row>
    <row r="1984" spans="2:9" ht="20.149999999999999" customHeight="1">
      <c r="D1984" s="124" t="s">
        <v>82</v>
      </c>
      <c r="E1984" s="1" t="s">
        <v>1095</v>
      </c>
      <c r="G1984" s="1" t="s">
        <v>1973</v>
      </c>
      <c r="H1984" s="437">
        <v>111.75</v>
      </c>
    </row>
    <row r="1985" spans="4:9" ht="20.149999999999999" customHeight="1">
      <c r="D1985" s="124" t="s">
        <v>34</v>
      </c>
      <c r="E1985" s="430" t="s">
        <v>1050</v>
      </c>
      <c r="G1985" s="1" t="s">
        <v>1770</v>
      </c>
      <c r="I1985" s="49">
        <v>-10</v>
      </c>
    </row>
    <row r="1986" spans="4:9" ht="20.149999999999999" customHeight="1">
      <c r="D1986" s="124" t="s">
        <v>1019</v>
      </c>
      <c r="E1986" s="137" t="s">
        <v>1020</v>
      </c>
      <c r="F1986" s="49">
        <v>-10</v>
      </c>
      <c r="G1986" s="1" t="s">
        <v>1714</v>
      </c>
    </row>
    <row r="1987" spans="4:9" ht="20.149999999999999" customHeight="1">
      <c r="D1987" s="1" t="s">
        <v>53</v>
      </c>
      <c r="E1987" s="90" t="s">
        <v>1044</v>
      </c>
      <c r="F1987" s="49">
        <v>6</v>
      </c>
      <c r="G1987" s="1" t="s">
        <v>1758</v>
      </c>
      <c r="H1987" s="437">
        <v>33</v>
      </c>
    </row>
    <row r="1988" spans="4:9" ht="20.149999999999999" customHeight="1">
      <c r="D1988" s="124" t="s">
        <v>111</v>
      </c>
      <c r="E1988" s="1" t="s">
        <v>1053</v>
      </c>
      <c r="G1988" s="1" t="s">
        <v>1907</v>
      </c>
      <c r="H1988" s="437">
        <v>176.77</v>
      </c>
    </row>
    <row r="1989" spans="4:9" ht="20.149999999999999" customHeight="1">
      <c r="D1989" s="462" t="s">
        <v>1022</v>
      </c>
      <c r="E1989" s="462" t="s">
        <v>1023</v>
      </c>
      <c r="G1989" s="1" t="s">
        <v>1770</v>
      </c>
      <c r="I1989" s="49">
        <v>-10</v>
      </c>
    </row>
    <row r="1990" spans="4:9" ht="20.149999999999999" customHeight="1">
      <c r="D1990" s="124" t="s">
        <v>739</v>
      </c>
      <c r="E1990" s="663" t="s">
        <v>1025</v>
      </c>
      <c r="G1990" s="1" t="s">
        <v>1770</v>
      </c>
      <c r="I1990" s="49">
        <v>-10</v>
      </c>
    </row>
    <row r="1991" spans="4:9" ht="20.149999999999999" customHeight="1">
      <c r="D1991" s="1" t="s">
        <v>73</v>
      </c>
      <c r="E1991" s="90" t="s">
        <v>1026</v>
      </c>
      <c r="F1991" s="49">
        <v>-10</v>
      </c>
      <c r="G1991" s="1" t="s">
        <v>1770</v>
      </c>
    </row>
    <row r="1992" spans="4:9" ht="20.149999999999999" customHeight="1">
      <c r="D1992" s="124" t="s">
        <v>150</v>
      </c>
      <c r="E1992" s="739" t="s">
        <v>1589</v>
      </c>
      <c r="G1992" s="1" t="s">
        <v>81</v>
      </c>
      <c r="H1992" s="131">
        <v>165.73</v>
      </c>
    </row>
    <row r="1996" spans="4:9" ht="20.149999999999999" customHeight="1">
      <c r="E1996" s="67" t="s">
        <v>1889</v>
      </c>
      <c r="F1996" s="49">
        <f>SUM(F1935:F1995)</f>
        <v>135.79000000000002</v>
      </c>
      <c r="H1996" s="437">
        <f>SUM(H1976:H1995)</f>
        <v>1033.3</v>
      </c>
      <c r="I1996" s="49">
        <f>SUM(I1985:I1995)</f>
        <v>-30</v>
      </c>
    </row>
    <row r="1997" spans="4:9" ht="20.149999999999999" customHeight="1">
      <c r="E1997" s="67" t="s">
        <v>1761</v>
      </c>
      <c r="F1997" s="49">
        <v>136.19</v>
      </c>
      <c r="H1997" s="437">
        <v>1033.3</v>
      </c>
      <c r="I1997" s="49">
        <v>-30</v>
      </c>
    </row>
    <row r="1998" spans="4:9" ht="20.149999999999999" customHeight="1">
      <c r="E1998" s="478" t="s">
        <v>1896</v>
      </c>
      <c r="F1998" s="49">
        <f>F1997-F1996</f>
        <v>0.39999999999997726</v>
      </c>
      <c r="H1998" s="437">
        <f>H1997-H1996</f>
        <v>0</v>
      </c>
      <c r="I1998" s="49">
        <f>I1997-I1996</f>
        <v>0</v>
      </c>
    </row>
    <row r="2001" spans="2:9" ht="20.149999999999999" customHeight="1">
      <c r="B2001" s="716" t="s">
        <v>1872</v>
      </c>
      <c r="C2001" s="716"/>
      <c r="D2001" s="717"/>
    </row>
    <row r="2002" spans="2:9" ht="20.149999999999999" customHeight="1">
      <c r="B2002" s="593" t="s">
        <v>1873</v>
      </c>
      <c r="C2002" s="742"/>
      <c r="D2002" s="591" t="s">
        <v>1874</v>
      </c>
      <c r="E2002" s="581" t="s">
        <v>1693</v>
      </c>
      <c r="F2002" s="671">
        <v>136.19</v>
      </c>
      <c r="G2002" s="583"/>
      <c r="H2002" s="671"/>
      <c r="I2002" s="584"/>
    </row>
    <row r="2003" spans="2:9" ht="20.149999999999999" customHeight="1">
      <c r="B2003" s="595"/>
      <c r="C2003" s="743"/>
      <c r="D2003" s="592"/>
      <c r="E2003" s="585" t="s">
        <v>1694</v>
      </c>
      <c r="F2003" s="437">
        <f>+B2003*1.5</f>
        <v>0</v>
      </c>
      <c r="H2003" s="437">
        <f>1.5*D2003</f>
        <v>0</v>
      </c>
      <c r="I2003" s="586"/>
    </row>
    <row r="2004" spans="2:9" ht="20.149999999999999" customHeight="1">
      <c r="B2004" s="595"/>
      <c r="C2004" s="743"/>
      <c r="D2004" s="592">
        <v>1</v>
      </c>
      <c r="E2004" s="585" t="s">
        <v>1695</v>
      </c>
      <c r="F2004" s="437">
        <f>+B2004*1</f>
        <v>0</v>
      </c>
      <c r="H2004" s="437">
        <f>1*D2004</f>
        <v>1</v>
      </c>
      <c r="I2004" s="586"/>
    </row>
    <row r="2005" spans="2:9" ht="20.149999999999999" customHeight="1">
      <c r="B2005" s="595">
        <v>3</v>
      </c>
      <c r="C2005" s="743"/>
      <c r="D2005" s="592"/>
      <c r="E2005" s="585" t="s">
        <v>1696</v>
      </c>
      <c r="F2005" s="437">
        <f>1*B2005</f>
        <v>3</v>
      </c>
      <c r="H2005" s="437">
        <f>1*D2005</f>
        <v>0</v>
      </c>
      <c r="I2005" s="586"/>
    </row>
    <row r="2006" spans="2:9" ht="20.149999999999999" customHeight="1">
      <c r="B2006" s="595"/>
      <c r="C2006" s="743"/>
      <c r="D2006" s="592"/>
      <c r="E2006" s="585" t="s">
        <v>1697</v>
      </c>
      <c r="F2006" s="437">
        <f>1*B2006</f>
        <v>0</v>
      </c>
      <c r="H2006" s="437">
        <f>1*D2006</f>
        <v>0</v>
      </c>
      <c r="I2006" s="586"/>
    </row>
    <row r="2007" spans="2:9" ht="20.149999999999999" customHeight="1">
      <c r="B2007" s="595"/>
      <c r="C2007" s="743"/>
      <c r="D2007" s="592">
        <v>3</v>
      </c>
      <c r="E2007" s="585" t="s">
        <v>1698</v>
      </c>
      <c r="F2007" s="437">
        <f>5*B2007</f>
        <v>0</v>
      </c>
      <c r="H2007" s="437">
        <f>5*D2007</f>
        <v>15</v>
      </c>
      <c r="I2007" s="586"/>
    </row>
    <row r="2008" spans="2:9" ht="20.149999999999999" customHeight="1">
      <c r="B2008" s="595"/>
      <c r="C2008" s="743"/>
      <c r="D2008" s="592"/>
      <c r="E2008" s="585" t="s">
        <v>1699</v>
      </c>
      <c r="F2008" s="437"/>
      <c r="I2008" s="586"/>
    </row>
    <row r="2009" spans="2:9" ht="20.149999999999999" customHeight="1">
      <c r="B2009" s="595">
        <v>1</v>
      </c>
      <c r="C2009" s="743"/>
      <c r="D2009" s="592"/>
      <c r="E2009" s="585" t="s">
        <v>1700</v>
      </c>
      <c r="F2009" s="437">
        <f>2*B2009</f>
        <v>2</v>
      </c>
      <c r="I2009" s="586"/>
    </row>
    <row r="2010" spans="2:9" ht="20.149999999999999" customHeight="1">
      <c r="B2010" s="595"/>
      <c r="C2010" s="743"/>
      <c r="D2010" s="592"/>
      <c r="E2010" s="585" t="s">
        <v>1701</v>
      </c>
      <c r="F2010" s="437">
        <f>1*B2010</f>
        <v>0</v>
      </c>
      <c r="H2010" s="437">
        <f>1*D2010</f>
        <v>0</v>
      </c>
      <c r="I2010" s="586"/>
    </row>
    <row r="2011" spans="2:9" ht="20.149999999999999" customHeight="1">
      <c r="B2011" s="595"/>
      <c r="C2011" s="743"/>
      <c r="D2011" s="592"/>
      <c r="E2011" s="585" t="s">
        <v>1702</v>
      </c>
      <c r="F2011" s="437">
        <v>-14.17</v>
      </c>
      <c r="G2011" s="1" t="s">
        <v>1974</v>
      </c>
      <c r="H2011" s="437">
        <f>5*D2011</f>
        <v>0</v>
      </c>
      <c r="I2011" s="586"/>
    </row>
    <row r="2012" spans="2:9" ht="20.149999999999999" customHeight="1">
      <c r="B2012" s="595"/>
      <c r="C2012" s="743"/>
      <c r="D2012" s="592"/>
      <c r="E2012" s="585" t="s">
        <v>1702</v>
      </c>
      <c r="F2012" s="437"/>
      <c r="H2012" s="437">
        <f>5*D2012</f>
        <v>0</v>
      </c>
      <c r="I2012" s="586"/>
    </row>
    <row r="2013" spans="2:9" ht="20.149999999999999" customHeight="1">
      <c r="B2013" s="595"/>
      <c r="C2013" s="743"/>
      <c r="D2013" s="592"/>
      <c r="E2013" s="585" t="s">
        <v>1702</v>
      </c>
      <c r="F2013" s="437">
        <f>2*B2013</f>
        <v>0</v>
      </c>
      <c r="H2013" s="437">
        <f>5*D2013</f>
        <v>0</v>
      </c>
      <c r="I2013" s="586"/>
    </row>
    <row r="2014" spans="2:9" ht="20.149999999999999" customHeight="1">
      <c r="B2014" s="595"/>
      <c r="C2014" s="743"/>
      <c r="D2014" s="592"/>
      <c r="E2014" s="585" t="s">
        <v>1703</v>
      </c>
      <c r="F2014" s="437">
        <f>2*B2014</f>
        <v>0</v>
      </c>
      <c r="H2014" s="437">
        <f>5*D2014</f>
        <v>0</v>
      </c>
      <c r="I2014" s="586"/>
    </row>
    <row r="2015" spans="2:9" ht="20.149999999999999" customHeight="1">
      <c r="B2015" s="597"/>
      <c r="C2015" s="744"/>
      <c r="D2015" s="604"/>
      <c r="E2015" s="587" t="s">
        <v>1704</v>
      </c>
      <c r="F2015" s="672"/>
      <c r="G2015" s="589"/>
      <c r="H2015" s="672">
        <f>5*D2015</f>
        <v>0</v>
      </c>
      <c r="I2015" s="590"/>
    </row>
    <row r="2018" spans="3:9" ht="20.149999999999999" customHeight="1">
      <c r="C2018" s="137"/>
      <c r="D2018" s="1" t="s">
        <v>362</v>
      </c>
      <c r="E2018" s="1" t="s">
        <v>1153</v>
      </c>
      <c r="G2018" s="1" t="s">
        <v>1821</v>
      </c>
      <c r="H2018" s="781">
        <v>122</v>
      </c>
    </row>
    <row r="2019" spans="3:9" ht="20.149999999999999" customHeight="1">
      <c r="D2019" s="1" t="s">
        <v>48</v>
      </c>
      <c r="E2019" s="1" t="s">
        <v>1027</v>
      </c>
      <c r="F2019" s="49">
        <v>-10</v>
      </c>
      <c r="G2019" s="1" t="s">
        <v>1708</v>
      </c>
    </row>
    <row r="2020" spans="3:9" ht="20.149999999999999" customHeight="1">
      <c r="C2020" s="661"/>
      <c r="D2020" s="1">
        <v>30</v>
      </c>
      <c r="E2020" s="1" t="s">
        <v>1077</v>
      </c>
      <c r="G2020" s="1" t="s">
        <v>1825</v>
      </c>
      <c r="H2020" s="781">
        <v>151.19999999999999</v>
      </c>
    </row>
    <row r="2021" spans="3:9" ht="20.149999999999999" customHeight="1">
      <c r="C2021" s="621"/>
      <c r="D2021" s="1" t="s">
        <v>230</v>
      </c>
      <c r="E2021" s="1" t="s">
        <v>1159</v>
      </c>
      <c r="G2021" s="1" t="s">
        <v>1821</v>
      </c>
      <c r="H2021" s="781">
        <v>122.54</v>
      </c>
    </row>
    <row r="2022" spans="3:9" ht="20.149999999999999" customHeight="1">
      <c r="D2022" s="1" t="s">
        <v>368</v>
      </c>
      <c r="E2022" s="1" t="s">
        <v>309</v>
      </c>
      <c r="G2022" s="1" t="s">
        <v>1708</v>
      </c>
      <c r="I2022" s="49">
        <v>-10</v>
      </c>
    </row>
    <row r="2023" spans="3:9" ht="20.149999999999999" customHeight="1">
      <c r="C2023" s="511"/>
      <c r="D2023" s="1" t="s">
        <v>570</v>
      </c>
      <c r="E2023" s="1" t="s">
        <v>1056</v>
      </c>
      <c r="G2023" s="1" t="s">
        <v>1821</v>
      </c>
      <c r="H2023" s="781">
        <v>27.9</v>
      </c>
    </row>
    <row r="2024" spans="3:9" ht="20.149999999999999" customHeight="1">
      <c r="C2024" s="137"/>
      <c r="D2024" s="1" t="s">
        <v>241</v>
      </c>
      <c r="E2024" s="1" t="s">
        <v>1042</v>
      </c>
      <c r="G2024" s="1" t="s">
        <v>1708</v>
      </c>
      <c r="I2024" s="49">
        <v>-10</v>
      </c>
    </row>
    <row r="2025" spans="3:9" ht="20.149999999999999" customHeight="1">
      <c r="C2025" s="124"/>
      <c r="D2025" s="1" t="s">
        <v>61</v>
      </c>
      <c r="E2025" s="448" t="s">
        <v>751</v>
      </c>
      <c r="G2025" s="1" t="s">
        <v>22</v>
      </c>
      <c r="H2025" s="782">
        <v>78.3</v>
      </c>
    </row>
    <row r="2026" spans="3:9" ht="20.149999999999999" customHeight="1">
      <c r="C2026" s="729"/>
      <c r="D2026" s="124" t="s">
        <v>385</v>
      </c>
      <c r="E2026" s="661" t="s">
        <v>1028</v>
      </c>
      <c r="G2026" s="1" t="s">
        <v>1708</v>
      </c>
      <c r="I2026" s="49">
        <v>-10</v>
      </c>
    </row>
    <row r="2027" spans="3:9" ht="20.149999999999999" customHeight="1">
      <c r="C2027" s="1"/>
      <c r="D2027" s="621" t="s">
        <v>65</v>
      </c>
      <c r="E2027" s="621" t="s">
        <v>1030</v>
      </c>
      <c r="G2027" s="1" t="s">
        <v>1708</v>
      </c>
      <c r="I2027" s="49">
        <v>-10</v>
      </c>
    </row>
    <row r="2028" spans="3:9" ht="20.149999999999999" customHeight="1">
      <c r="C2028" s="663"/>
      <c r="D2028" s="1" t="s">
        <v>95</v>
      </c>
      <c r="E2028" s="511" t="s">
        <v>1031</v>
      </c>
      <c r="G2028" s="1" t="s">
        <v>1708</v>
      </c>
      <c r="I2028" s="49">
        <v>-10</v>
      </c>
    </row>
    <row r="2029" spans="3:9" ht="20.149999999999999" customHeight="1">
      <c r="C2029" s="729"/>
      <c r="D2029" s="124" t="s">
        <v>130</v>
      </c>
      <c r="E2029" s="137" t="s">
        <v>1032</v>
      </c>
      <c r="G2029" s="1" t="s">
        <v>1708</v>
      </c>
      <c r="I2029" s="49">
        <v>-10</v>
      </c>
    </row>
    <row r="2030" spans="3:9" ht="20.149999999999999" customHeight="1">
      <c r="C2030" s="90"/>
      <c r="D2030" s="124" t="s">
        <v>425</v>
      </c>
      <c r="E2030" s="511" t="s">
        <v>713</v>
      </c>
      <c r="G2030" s="1" t="s">
        <v>22</v>
      </c>
      <c r="H2030" s="783">
        <v>86.43</v>
      </c>
    </row>
    <row r="2031" spans="3:9" ht="20.149999999999999" customHeight="1">
      <c r="C2031" s="712"/>
      <c r="D2031" s="1" t="s">
        <v>224</v>
      </c>
      <c r="E2031" s="1" t="s">
        <v>1033</v>
      </c>
      <c r="G2031" s="1" t="s">
        <v>1708</v>
      </c>
      <c r="I2031" s="49">
        <v>-10</v>
      </c>
    </row>
    <row r="2032" spans="3:9" ht="20.149999999999999" customHeight="1">
      <c r="C2032" s="1"/>
      <c r="D2032" s="124" t="s">
        <v>152</v>
      </c>
      <c r="E2032" s="729" t="s">
        <v>1034</v>
      </c>
      <c r="G2032" s="1" t="s">
        <v>1708</v>
      </c>
      <c r="I2032" s="49">
        <v>-10</v>
      </c>
    </row>
    <row r="2033" spans="4:9" ht="20.149999999999999" customHeight="1">
      <c r="D2033" s="124" t="s">
        <v>117</v>
      </c>
      <c r="E2033" s="1" t="s">
        <v>1036</v>
      </c>
      <c r="G2033" s="1" t="s">
        <v>1708</v>
      </c>
      <c r="I2033" s="49">
        <v>-10</v>
      </c>
    </row>
    <row r="2034" spans="4:9" ht="20.149999999999999" customHeight="1">
      <c r="D2034" s="1" t="s">
        <v>570</v>
      </c>
      <c r="E2034" s="1" t="s">
        <v>1037</v>
      </c>
      <c r="G2034" s="1" t="s">
        <v>1708</v>
      </c>
      <c r="I2034" s="49">
        <v>-10</v>
      </c>
    </row>
    <row r="2035" spans="4:9" ht="20.149999999999999" customHeight="1">
      <c r="D2035" s="124" t="s">
        <v>154</v>
      </c>
      <c r="E2035" s="729" t="s">
        <v>1039</v>
      </c>
      <c r="G2035" s="1" t="s">
        <v>1708</v>
      </c>
      <c r="I2035" s="49">
        <v>-10</v>
      </c>
    </row>
    <row r="2036" spans="4:9" ht="20.149999999999999" customHeight="1">
      <c r="D2036" s="1" t="s">
        <v>1040</v>
      </c>
      <c r="E2036" s="90" t="s">
        <v>1041</v>
      </c>
      <c r="G2036" s="1" t="s">
        <v>1708</v>
      </c>
      <c r="I2036" s="49">
        <v>-10</v>
      </c>
    </row>
    <row r="2037" spans="4:9" ht="20.149999999999999" customHeight="1">
      <c r="D2037" s="124">
        <v>31</v>
      </c>
      <c r="E2037" s="124" t="s">
        <v>1045</v>
      </c>
      <c r="F2037" s="49">
        <v>-10</v>
      </c>
      <c r="G2037" s="1" t="s">
        <v>1708</v>
      </c>
    </row>
    <row r="2038" spans="4:9" ht="20.149999999999999" customHeight="1">
      <c r="D2038" s="1">
        <v>30</v>
      </c>
      <c r="E2038" s="1" t="s">
        <v>849</v>
      </c>
      <c r="G2038" s="1" t="s">
        <v>1708</v>
      </c>
      <c r="I2038" s="49">
        <v>-10</v>
      </c>
    </row>
    <row r="2039" spans="4:9" ht="20.149999999999999" customHeight="1">
      <c r="D2039" s="124">
        <v>6</v>
      </c>
      <c r="E2039" s="124" t="s">
        <v>1048</v>
      </c>
      <c r="G2039" s="1" t="s">
        <v>1708</v>
      </c>
      <c r="I2039" s="49">
        <v>-10</v>
      </c>
    </row>
    <row r="2040" spans="4:9" ht="20.149999999999999" customHeight="1">
      <c r="D2040" s="9" t="s">
        <v>111</v>
      </c>
      <c r="E2040" s="785" t="s">
        <v>198</v>
      </c>
      <c r="F2040" s="504"/>
      <c r="G2040" s="9" t="s">
        <v>1975</v>
      </c>
      <c r="H2040" s="46"/>
    </row>
    <row r="2041" spans="4:9" ht="20.149999999999999" customHeight="1">
      <c r="D2041" s="124">
        <v>20</v>
      </c>
      <c r="E2041" s="511" t="s">
        <v>1139</v>
      </c>
      <c r="G2041" s="1" t="s">
        <v>22</v>
      </c>
      <c r="H2041" s="783">
        <v>191.56</v>
      </c>
    </row>
    <row r="2042" spans="4:9" ht="20.149999999999999" customHeight="1">
      <c r="D2042" s="1">
        <v>6</v>
      </c>
      <c r="E2042" s="1" t="s">
        <v>1091</v>
      </c>
      <c r="F2042" s="49">
        <v>10</v>
      </c>
      <c r="G2042" s="1" t="s">
        <v>1760</v>
      </c>
    </row>
    <row r="2043" spans="4:9" ht="20.149999999999999" customHeight="1">
      <c r="D2043" s="124" t="s">
        <v>241</v>
      </c>
      <c r="E2043" s="124" t="s">
        <v>1976</v>
      </c>
      <c r="G2043" s="1" t="s">
        <v>22</v>
      </c>
      <c r="H2043" s="783">
        <v>103.36</v>
      </c>
    </row>
    <row r="2044" spans="4:9" ht="20.149999999999999" customHeight="1">
      <c r="D2044" s="1" t="s">
        <v>148</v>
      </c>
      <c r="E2044" s="448" t="s">
        <v>1143</v>
      </c>
      <c r="G2044" s="1" t="s">
        <v>22</v>
      </c>
      <c r="H2044" s="782">
        <v>88.22</v>
      </c>
    </row>
    <row r="2045" spans="4:9" ht="20.149999999999999" customHeight="1">
      <c r="D2045" s="1" t="s">
        <v>24</v>
      </c>
      <c r="E2045" s="448" t="s">
        <v>1130</v>
      </c>
      <c r="G2045" s="1" t="s">
        <v>1760</v>
      </c>
      <c r="H2045" s="48">
        <v>10</v>
      </c>
    </row>
    <row r="2046" spans="4:9" ht="20.149999999999999" customHeight="1">
      <c r="D2046" s="1">
        <v>30</v>
      </c>
      <c r="E2046" s="448" t="s">
        <v>1077</v>
      </c>
      <c r="G2046" s="1" t="s">
        <v>1760</v>
      </c>
      <c r="H2046" s="437">
        <v>10</v>
      </c>
    </row>
    <row r="2047" spans="4:9" ht="20.149999999999999" customHeight="1">
      <c r="D2047" s="1" t="s">
        <v>55</v>
      </c>
      <c r="E2047" s="448" t="s">
        <v>1055</v>
      </c>
      <c r="G2047" s="1" t="s">
        <v>81</v>
      </c>
      <c r="H2047" s="784">
        <v>27.62</v>
      </c>
    </row>
    <row r="2048" spans="4:9" ht="20.149999999999999" customHeight="1">
      <c r="D2048" s="1" t="s">
        <v>1977</v>
      </c>
      <c r="E2048" s="448" t="s">
        <v>1067</v>
      </c>
      <c r="G2048" s="1" t="s">
        <v>81</v>
      </c>
      <c r="H2048" s="784">
        <v>51.68</v>
      </c>
    </row>
    <row r="2049" spans="4:11" ht="20.149999999999999" customHeight="1">
      <c r="D2049" s="1" t="s">
        <v>43</v>
      </c>
      <c r="E2049" s="1" t="s">
        <v>1109</v>
      </c>
      <c r="G2049" s="1" t="s">
        <v>1815</v>
      </c>
      <c r="H2049" s="784">
        <v>88.22</v>
      </c>
    </row>
    <row r="2050" spans="4:11" ht="20.149999999999999" customHeight="1">
      <c r="D2050" s="1" t="s">
        <v>20</v>
      </c>
      <c r="E2050" s="621" t="s">
        <v>1049</v>
      </c>
      <c r="G2050" s="1" t="s">
        <v>1708</v>
      </c>
      <c r="I2050" s="49">
        <v>-10</v>
      </c>
    </row>
    <row r="2051" spans="4:11" ht="20.149999999999999" customHeight="1">
      <c r="D2051" s="1" t="s">
        <v>127</v>
      </c>
      <c r="E2051" s="90" t="s">
        <v>903</v>
      </c>
      <c r="F2051" s="49">
        <v>88</v>
      </c>
      <c r="G2051" s="1" t="s">
        <v>17</v>
      </c>
    </row>
    <row r="2052" spans="4:11" ht="20.149999999999999" customHeight="1">
      <c r="D2052" s="1" t="s">
        <v>53</v>
      </c>
      <c r="E2052" s="90" t="s">
        <v>1044</v>
      </c>
      <c r="G2052" s="1" t="s">
        <v>17</v>
      </c>
      <c r="H2052" s="781">
        <v>29</v>
      </c>
    </row>
    <row r="2053" spans="4:11" ht="20.149999999999999" customHeight="1">
      <c r="D2053" s="124">
        <v>6</v>
      </c>
      <c r="E2053" s="1" t="s">
        <v>1091</v>
      </c>
      <c r="F2053" s="49">
        <v>10</v>
      </c>
      <c r="G2053" s="1" t="s">
        <v>1760</v>
      </c>
    </row>
    <row r="2054" spans="4:11" ht="20.149999999999999" customHeight="1">
      <c r="D2054" s="1" t="s">
        <v>24</v>
      </c>
      <c r="E2054" s="1" t="s">
        <v>1130</v>
      </c>
      <c r="G2054" s="1" t="s">
        <v>1821</v>
      </c>
    </row>
    <row r="2055" spans="4:11" ht="20.149999999999999" customHeight="1">
      <c r="D2055" s="1" t="s">
        <v>39</v>
      </c>
      <c r="E2055" s="1" t="s">
        <v>1051</v>
      </c>
      <c r="F2055" s="49">
        <v>-10</v>
      </c>
      <c r="G2055" s="1" t="s">
        <v>1708</v>
      </c>
    </row>
    <row r="2056" spans="4:11" ht="20.149999999999999" customHeight="1">
      <c r="D2056" s="124" t="s">
        <v>65</v>
      </c>
      <c r="E2056" s="511" t="s">
        <v>1183</v>
      </c>
      <c r="G2056" s="1" t="s">
        <v>1821</v>
      </c>
      <c r="H2056" s="788">
        <v>106.04</v>
      </c>
    </row>
    <row r="2057" spans="4:11" ht="20.149999999999999" customHeight="1">
      <c r="D2057" s="1">
        <v>6</v>
      </c>
      <c r="E2057" s="1" t="s">
        <v>1144</v>
      </c>
      <c r="G2057" s="1" t="s">
        <v>1843</v>
      </c>
      <c r="H2057" s="685">
        <v>241.24</v>
      </c>
    </row>
    <row r="2058" spans="4:11" ht="20.149999999999999" customHeight="1">
      <c r="D2058" s="1" t="s">
        <v>570</v>
      </c>
      <c r="E2058" s="448" t="s">
        <v>1056</v>
      </c>
      <c r="G2058" s="1" t="s">
        <v>1760</v>
      </c>
      <c r="H2058" s="437">
        <v>10</v>
      </c>
    </row>
    <row r="2059" spans="4:11" ht="20.149999999999999" customHeight="1">
      <c r="D2059" s="124" t="s">
        <v>95</v>
      </c>
      <c r="E2059" s="511" t="s">
        <v>1086</v>
      </c>
      <c r="F2059" s="131"/>
      <c r="G2059" s="1" t="s">
        <v>1837</v>
      </c>
      <c r="H2059" s="685">
        <v>54.37</v>
      </c>
    </row>
    <row r="2060" spans="4:11" ht="20.149999999999999" customHeight="1">
      <c r="D2060" s="1" t="s">
        <v>107</v>
      </c>
      <c r="E2060" s="448" t="s">
        <v>1113</v>
      </c>
      <c r="G2060" s="1" t="s">
        <v>1821</v>
      </c>
      <c r="H2060" s="685">
        <v>70</v>
      </c>
    </row>
    <row r="2061" spans="4:11" ht="20.149999999999999" customHeight="1">
      <c r="D2061" s="1" t="s">
        <v>739</v>
      </c>
      <c r="E2061" s="448" t="s">
        <v>810</v>
      </c>
      <c r="G2061" s="1" t="s">
        <v>1821</v>
      </c>
      <c r="H2061" s="685">
        <v>25.84</v>
      </c>
      <c r="K2061" s="437"/>
    </row>
    <row r="2062" spans="4:11" ht="20.149999999999999" customHeight="1">
      <c r="D2062" s="1" t="s">
        <v>107</v>
      </c>
      <c r="E2062" s="448" t="s">
        <v>827</v>
      </c>
      <c r="F2062" s="46"/>
      <c r="G2062" s="1" t="s">
        <v>1821</v>
      </c>
      <c r="H2062" s="685">
        <v>25.84</v>
      </c>
      <c r="I2062" s="694"/>
      <c r="J2062" s="46"/>
    </row>
    <row r="2063" spans="4:11" ht="20.149999999999999" customHeight="1">
      <c r="D2063" s="1" t="s">
        <v>111</v>
      </c>
      <c r="E2063" s="1" t="s">
        <v>198</v>
      </c>
      <c r="G2063" s="1" t="s">
        <v>1821</v>
      </c>
      <c r="H2063" s="437">
        <v>105.38</v>
      </c>
    </row>
    <row r="2064" spans="4:11" ht="20.149999999999999" customHeight="1">
      <c r="D2064" s="1" t="s">
        <v>43</v>
      </c>
      <c r="E2064" s="1" t="s">
        <v>1109</v>
      </c>
      <c r="G2064" s="1" t="s">
        <v>1760</v>
      </c>
      <c r="H2064" s="437">
        <v>10</v>
      </c>
    </row>
    <row r="2065" spans="2:9" ht="20.149999999999999" customHeight="1">
      <c r="D2065" s="1" t="s">
        <v>107</v>
      </c>
      <c r="E2065" s="1" t="s">
        <v>1076</v>
      </c>
      <c r="G2065" s="1" t="s">
        <v>1821</v>
      </c>
      <c r="H2065" s="437">
        <v>10</v>
      </c>
    </row>
    <row r="2066" spans="2:9" ht="20.149999999999999" customHeight="1">
      <c r="D2066" s="1" t="s">
        <v>34</v>
      </c>
      <c r="E2066" s="1" t="s">
        <v>865</v>
      </c>
      <c r="G2066" s="1" t="s">
        <v>1825</v>
      </c>
      <c r="H2066" s="437">
        <v>25.84</v>
      </c>
    </row>
    <row r="2067" spans="2:9" ht="20.149999999999999" customHeight="1">
      <c r="D2067" s="1" t="s">
        <v>55</v>
      </c>
      <c r="E2067" s="448" t="s">
        <v>1055</v>
      </c>
      <c r="G2067" s="1" t="s">
        <v>1760</v>
      </c>
      <c r="H2067" s="437">
        <v>10</v>
      </c>
    </row>
    <row r="2068" spans="2:9" ht="20.149999999999999" customHeight="1">
      <c r="D2068" s="1" t="s">
        <v>1066</v>
      </c>
      <c r="E2068" s="1" t="s">
        <v>1067</v>
      </c>
      <c r="G2068" s="1" t="s">
        <v>1760</v>
      </c>
      <c r="H2068" s="437">
        <v>10</v>
      </c>
    </row>
    <row r="2069" spans="2:9" ht="20.149999999999999" customHeight="1">
      <c r="D2069" s="1" t="s">
        <v>368</v>
      </c>
      <c r="E2069" s="1" t="s">
        <v>1075</v>
      </c>
      <c r="G2069" s="1" t="s">
        <v>1834</v>
      </c>
      <c r="H2069" s="437">
        <v>59.3</v>
      </c>
    </row>
    <row r="2073" spans="2:9" ht="20.149999999999999" customHeight="1">
      <c r="E2073" s="67" t="s">
        <v>1889</v>
      </c>
      <c r="F2073" s="49">
        <f>SUM(F2002:F2071)</f>
        <v>205.01999999999998</v>
      </c>
      <c r="G2073" s="49"/>
      <c r="H2073" s="49">
        <f>SUM(H2002:H2071)</f>
        <v>1967.8799999999997</v>
      </c>
      <c r="I2073" s="49">
        <f>SUM(I2002:I2064)</f>
        <v>-150</v>
      </c>
    </row>
    <row r="2074" spans="2:9" ht="20.149999999999999" customHeight="1">
      <c r="E2074" s="67" t="s">
        <v>1761</v>
      </c>
      <c r="F2074" s="49">
        <f>'Coin Counter'!G9</f>
        <v>108.4</v>
      </c>
      <c r="H2074" s="437">
        <v>1967.9</v>
      </c>
      <c r="I2074" s="49">
        <v>-150</v>
      </c>
    </row>
    <row r="2075" spans="2:9" ht="20.149999999999999" customHeight="1">
      <c r="E2075" s="478" t="s">
        <v>1961</v>
      </c>
      <c r="F2075" s="49">
        <f>F2074-F2073</f>
        <v>-96.619999999999976</v>
      </c>
      <c r="H2075" s="437">
        <f>H2074-H2073</f>
        <v>2.0000000000436557E-2</v>
      </c>
      <c r="I2075" s="49">
        <f>I2074-I2073</f>
        <v>0</v>
      </c>
    </row>
    <row r="2078" spans="2:9" ht="20.149999999999999" customHeight="1">
      <c r="B2078" s="716" t="s">
        <v>1872</v>
      </c>
      <c r="C2078" s="716"/>
      <c r="D2078" s="717"/>
    </row>
    <row r="2079" spans="2:9" ht="20.149999999999999" customHeight="1">
      <c r="B2079" s="593" t="s">
        <v>1873</v>
      </c>
      <c r="C2079" s="742"/>
      <c r="D2079" s="591" t="s">
        <v>1874</v>
      </c>
      <c r="E2079" s="581" t="s">
        <v>1693</v>
      </c>
      <c r="F2079" s="671">
        <v>205.19</v>
      </c>
      <c r="G2079" s="583"/>
      <c r="H2079" s="671"/>
      <c r="I2079" s="584"/>
    </row>
    <row r="2080" spans="2:9" ht="20.149999999999999" customHeight="1">
      <c r="B2080" s="595"/>
      <c r="C2080" s="743"/>
      <c r="D2080" s="592"/>
      <c r="E2080" s="585" t="s">
        <v>1694</v>
      </c>
      <c r="F2080" s="437">
        <f>+B2080*1.5</f>
        <v>0</v>
      </c>
      <c r="H2080" s="437">
        <f>1.5*D2080</f>
        <v>0</v>
      </c>
      <c r="I2080" s="586"/>
    </row>
    <row r="2081" spans="2:10" ht="20.149999999999999" customHeight="1">
      <c r="B2081" s="595"/>
      <c r="C2081" s="743"/>
      <c r="D2081" s="592">
        <v>1</v>
      </c>
      <c r="E2081" s="585" t="s">
        <v>1695</v>
      </c>
      <c r="F2081" s="437">
        <f>+B2081*1</f>
        <v>0</v>
      </c>
      <c r="H2081" s="437">
        <f>1*D2081</f>
        <v>1</v>
      </c>
      <c r="I2081" s="586"/>
    </row>
    <row r="2082" spans="2:10" ht="20.149999999999999" customHeight="1">
      <c r="B2082" s="595"/>
      <c r="C2082" s="743"/>
      <c r="D2082" s="592"/>
      <c r="E2082" s="585" t="s">
        <v>1696</v>
      </c>
      <c r="F2082" s="437">
        <f>1*B2082</f>
        <v>0</v>
      </c>
      <c r="H2082" s="437">
        <f>1*D2082</f>
        <v>0</v>
      </c>
      <c r="I2082" s="586"/>
    </row>
    <row r="2083" spans="2:10" ht="20.149999999999999" customHeight="1">
      <c r="B2083" s="595"/>
      <c r="C2083" s="743"/>
      <c r="D2083" s="592"/>
      <c r="E2083" s="585" t="s">
        <v>1697</v>
      </c>
      <c r="F2083" s="437">
        <f>1*B2083</f>
        <v>0</v>
      </c>
      <c r="H2083" s="437">
        <f>1*D2083</f>
        <v>0</v>
      </c>
      <c r="I2083" s="586"/>
    </row>
    <row r="2084" spans="2:10" ht="20.149999999999999" customHeight="1">
      <c r="B2084" s="595"/>
      <c r="C2084" s="743"/>
      <c r="D2084" s="592"/>
      <c r="E2084" s="585" t="s">
        <v>1698</v>
      </c>
      <c r="F2084" s="437">
        <f>5*B2084</f>
        <v>0</v>
      </c>
      <c r="H2084" s="437">
        <f>5*D2084</f>
        <v>0</v>
      </c>
      <c r="I2084" s="586"/>
    </row>
    <row r="2085" spans="2:10" ht="20.149999999999999" customHeight="1">
      <c r="B2085" s="595"/>
      <c r="C2085" s="743"/>
      <c r="D2085" s="592"/>
      <c r="E2085" s="585" t="s">
        <v>1699</v>
      </c>
      <c r="F2085" s="437"/>
      <c r="I2085" s="586"/>
    </row>
    <row r="2086" spans="2:10" ht="20.149999999999999" customHeight="1">
      <c r="B2086" s="595"/>
      <c r="C2086" s="743"/>
      <c r="D2086" s="592"/>
      <c r="E2086" s="585" t="s">
        <v>1700</v>
      </c>
      <c r="F2086" s="437">
        <f>2*B2086</f>
        <v>0</v>
      </c>
      <c r="I2086" s="586"/>
    </row>
    <row r="2087" spans="2:10" ht="20.149999999999999" customHeight="1">
      <c r="B2087" s="595"/>
      <c r="C2087" s="743"/>
      <c r="D2087" s="592"/>
      <c r="E2087" s="585" t="s">
        <v>1701</v>
      </c>
      <c r="F2087" s="437">
        <f>1*B2087</f>
        <v>0</v>
      </c>
      <c r="H2087" s="437">
        <f>1*D2087</f>
        <v>0</v>
      </c>
      <c r="I2087" s="586"/>
    </row>
    <row r="2088" spans="2:10" ht="20.149999999999999" customHeight="1">
      <c r="B2088" s="595"/>
      <c r="C2088" s="743"/>
      <c r="D2088" s="592"/>
      <c r="E2088" s="585" t="s">
        <v>1702</v>
      </c>
      <c r="F2088" s="437"/>
      <c r="H2088" s="437">
        <f>5*D2088</f>
        <v>0</v>
      </c>
      <c r="I2088" s="586"/>
    </row>
    <row r="2089" spans="2:10" ht="20.149999999999999" customHeight="1">
      <c r="B2089" s="595"/>
      <c r="C2089" s="743"/>
      <c r="D2089" s="592"/>
      <c r="E2089" s="585" t="s">
        <v>1702</v>
      </c>
      <c r="F2089" s="437"/>
      <c r="H2089" s="437">
        <f>5*D2089</f>
        <v>0</v>
      </c>
      <c r="I2089" s="586"/>
    </row>
    <row r="2090" spans="2:10" ht="20.149999999999999" customHeight="1">
      <c r="B2090" s="595"/>
      <c r="C2090" s="743"/>
      <c r="D2090" s="592"/>
      <c r="E2090" s="585" t="s">
        <v>1702</v>
      </c>
      <c r="F2090" s="437">
        <f>2*B2090</f>
        <v>0</v>
      </c>
      <c r="H2090" s="437">
        <f>5*D2090</f>
        <v>0</v>
      </c>
      <c r="I2090" s="586"/>
    </row>
    <row r="2091" spans="2:10" ht="20.149999999999999" customHeight="1">
      <c r="B2091" s="595"/>
      <c r="C2091" s="743"/>
      <c r="D2091" s="592"/>
      <c r="E2091" s="585" t="s">
        <v>1703</v>
      </c>
      <c r="F2091" s="437">
        <f>2*B2091</f>
        <v>0</v>
      </c>
      <c r="H2091" s="437">
        <f>5*D2091</f>
        <v>0</v>
      </c>
      <c r="I2091" s="586"/>
    </row>
    <row r="2092" spans="2:10" ht="20.149999999999999" customHeight="1">
      <c r="B2092" s="597"/>
      <c r="C2092" s="744"/>
      <c r="D2092" s="604"/>
      <c r="E2092" s="587" t="s">
        <v>1704</v>
      </c>
      <c r="F2092" s="672"/>
      <c r="G2092" s="589"/>
      <c r="H2092" s="672">
        <f>5*D2092</f>
        <v>0</v>
      </c>
      <c r="I2092" s="590"/>
    </row>
    <row r="2096" spans="2:10" ht="20.149999999999999" customHeight="1">
      <c r="D2096" s="124" t="s">
        <v>122</v>
      </c>
      <c r="E2096" s="511" t="s">
        <v>1097</v>
      </c>
      <c r="F2096" s="131"/>
      <c r="G2096" s="1" t="s">
        <v>81</v>
      </c>
      <c r="H2096" s="437">
        <v>32.97</v>
      </c>
      <c r="I2096" s="511"/>
      <c r="J2096" s="131"/>
    </row>
    <row r="2097" spans="2:9" ht="20.149999999999999" customHeight="1">
      <c r="D2097" s="1" t="s">
        <v>107</v>
      </c>
      <c r="E2097" s="612" t="s">
        <v>1111</v>
      </c>
      <c r="G2097" s="1" t="s">
        <v>81</v>
      </c>
      <c r="H2097" s="437">
        <v>31.5</v>
      </c>
    </row>
    <row r="2098" spans="2:9" ht="20.149999999999999" customHeight="1">
      <c r="D2098" s="124" t="s">
        <v>154</v>
      </c>
      <c r="E2098" s="730" t="s">
        <v>1063</v>
      </c>
      <c r="G2098" s="1" t="s">
        <v>1978</v>
      </c>
      <c r="H2098" s="437">
        <v>36.35</v>
      </c>
    </row>
    <row r="2099" spans="2:9" ht="20.149999999999999" customHeight="1">
      <c r="D2099" s="1" t="s">
        <v>236</v>
      </c>
      <c r="E2099" s="448" t="s">
        <v>1167</v>
      </c>
      <c r="G2099" s="1" t="s">
        <v>22</v>
      </c>
      <c r="H2099" s="437">
        <v>103.39</v>
      </c>
    </row>
    <row r="2100" spans="2:9" ht="20.149999999999999" customHeight="1">
      <c r="D2100" s="1">
        <v>37</v>
      </c>
      <c r="E2100" s="448" t="s">
        <v>1054</v>
      </c>
      <c r="F2100" s="49">
        <v>10</v>
      </c>
      <c r="G2100" s="1" t="s">
        <v>1714</v>
      </c>
    </row>
    <row r="2101" spans="2:9" ht="20.149999999999999" customHeight="1">
      <c r="D2101" s="1" t="s">
        <v>34</v>
      </c>
      <c r="E2101" s="448" t="s">
        <v>865</v>
      </c>
      <c r="G2101" s="1" t="s">
        <v>1714</v>
      </c>
      <c r="H2101" s="437">
        <v>10</v>
      </c>
    </row>
    <row r="2102" spans="2:9" ht="20.149999999999999" customHeight="1">
      <c r="D2102" s="124" t="s">
        <v>362</v>
      </c>
      <c r="E2102" s="730" t="s">
        <v>1153</v>
      </c>
      <c r="F2102" s="49">
        <v>10</v>
      </c>
      <c r="G2102" s="1" t="s">
        <v>1714</v>
      </c>
    </row>
    <row r="2103" spans="2:9" ht="20.149999999999999" customHeight="1">
      <c r="H2103" s="683">
        <f>SUM(H2081:H2102)</f>
        <v>215.20999999999998</v>
      </c>
      <c r="I2103" s="423" t="s">
        <v>1979</v>
      </c>
    </row>
    <row r="2105" spans="2:9" ht="20.149999999999999" customHeight="1">
      <c r="B2105" s="716" t="s">
        <v>1872</v>
      </c>
      <c r="C2105" s="716"/>
      <c r="D2105" s="717"/>
    </row>
    <row r="2106" spans="2:9" ht="20.149999999999999" customHeight="1">
      <c r="B2106" s="593" t="s">
        <v>1873</v>
      </c>
      <c r="C2106" s="742"/>
      <c r="D2106" s="591" t="s">
        <v>1874</v>
      </c>
      <c r="E2106" s="581" t="s">
        <v>1693</v>
      </c>
      <c r="F2106" s="671"/>
      <c r="G2106" s="583"/>
      <c r="H2106" s="671"/>
      <c r="I2106" s="584"/>
    </row>
    <row r="2107" spans="2:9" ht="20.149999999999999" customHeight="1">
      <c r="B2107" s="595"/>
      <c r="C2107" s="743"/>
      <c r="D2107" s="592"/>
      <c r="E2107" s="585" t="s">
        <v>1694</v>
      </c>
      <c r="F2107" s="437">
        <f>+B2107*1.5</f>
        <v>0</v>
      </c>
      <c r="H2107" s="437">
        <f>1.5*D2107</f>
        <v>0</v>
      </c>
      <c r="I2107" s="586"/>
    </row>
    <row r="2108" spans="2:9" ht="20.149999999999999" customHeight="1">
      <c r="B2108" s="595">
        <v>1</v>
      </c>
      <c r="C2108" s="743"/>
      <c r="D2108" s="592">
        <v>4</v>
      </c>
      <c r="E2108" s="585" t="s">
        <v>1695</v>
      </c>
      <c r="F2108" s="437">
        <f>+B2108*1</f>
        <v>1</v>
      </c>
      <c r="H2108" s="437">
        <f>1*D2108</f>
        <v>4</v>
      </c>
      <c r="I2108" s="586"/>
    </row>
    <row r="2109" spans="2:9" ht="20.149999999999999" customHeight="1">
      <c r="B2109" s="595">
        <v>1</v>
      </c>
      <c r="C2109" s="743"/>
      <c r="D2109" s="592">
        <v>3</v>
      </c>
      <c r="E2109" s="585" t="s">
        <v>1696</v>
      </c>
      <c r="F2109" s="437">
        <f>1*B2109</f>
        <v>1</v>
      </c>
      <c r="H2109" s="437">
        <f>1*D2109</f>
        <v>3</v>
      </c>
      <c r="I2109" s="586"/>
    </row>
    <row r="2110" spans="2:9" ht="20.149999999999999" customHeight="1">
      <c r="B2110" s="595"/>
      <c r="C2110" s="743"/>
      <c r="D2110" s="592"/>
      <c r="E2110" s="585" t="s">
        <v>1697</v>
      </c>
      <c r="F2110" s="437">
        <f>1*B2110</f>
        <v>0</v>
      </c>
      <c r="H2110" s="437">
        <f>1*D2110</f>
        <v>0</v>
      </c>
      <c r="I2110" s="586"/>
    </row>
    <row r="2111" spans="2:9" ht="20.149999999999999" customHeight="1">
      <c r="B2111" s="595"/>
      <c r="C2111" s="743"/>
      <c r="D2111" s="592"/>
      <c r="E2111" s="585" t="s">
        <v>1698</v>
      </c>
      <c r="F2111" s="437">
        <f>5*B2111</f>
        <v>0</v>
      </c>
      <c r="H2111" s="437">
        <f>5*D2111</f>
        <v>0</v>
      </c>
      <c r="I2111" s="586"/>
    </row>
    <row r="2112" spans="2:9" ht="20.149999999999999" customHeight="1">
      <c r="B2112" s="595"/>
      <c r="C2112" s="743"/>
      <c r="D2112" s="592"/>
      <c r="E2112" s="585" t="s">
        <v>1699</v>
      </c>
      <c r="F2112" s="437"/>
      <c r="I2112" s="586"/>
    </row>
    <row r="2113" spans="2:9" ht="20.149999999999999" customHeight="1">
      <c r="B2113" s="595"/>
      <c r="C2113" s="743"/>
      <c r="D2113" s="592"/>
      <c r="E2113" s="585" t="s">
        <v>1700</v>
      </c>
      <c r="F2113" s="437">
        <f>2*B2113</f>
        <v>0</v>
      </c>
      <c r="I2113" s="586"/>
    </row>
    <row r="2114" spans="2:9" ht="20.149999999999999" customHeight="1">
      <c r="B2114" s="595"/>
      <c r="C2114" s="743"/>
      <c r="D2114" s="592"/>
      <c r="E2114" s="585" t="s">
        <v>1701</v>
      </c>
      <c r="F2114" s="437">
        <f>1*B2114</f>
        <v>0</v>
      </c>
      <c r="H2114" s="437">
        <f>1*D2114</f>
        <v>0</v>
      </c>
      <c r="I2114" s="586"/>
    </row>
    <row r="2115" spans="2:9" ht="20.149999999999999" customHeight="1">
      <c r="B2115" s="595"/>
      <c r="C2115" s="743"/>
      <c r="D2115" s="592"/>
      <c r="E2115" s="585" t="s">
        <v>1702</v>
      </c>
      <c r="F2115" s="437"/>
      <c r="H2115" s="437">
        <f>5*D2115</f>
        <v>0</v>
      </c>
      <c r="I2115" s="586"/>
    </row>
    <row r="2116" spans="2:9" ht="20.149999999999999" customHeight="1">
      <c r="B2116" s="595"/>
      <c r="C2116" s="743"/>
      <c r="D2116" s="592"/>
      <c r="E2116" s="585" t="s">
        <v>1702</v>
      </c>
      <c r="F2116" s="437"/>
      <c r="H2116" s="437">
        <f>5*D2116</f>
        <v>0</v>
      </c>
      <c r="I2116" s="586"/>
    </row>
    <row r="2117" spans="2:9" ht="20.149999999999999" customHeight="1">
      <c r="B2117" s="595"/>
      <c r="C2117" s="743"/>
      <c r="D2117" s="592"/>
      <c r="E2117" s="585" t="s">
        <v>1702</v>
      </c>
      <c r="F2117" s="437">
        <f>2*B2117</f>
        <v>0</v>
      </c>
      <c r="H2117" s="437">
        <f>5*D2117</f>
        <v>0</v>
      </c>
      <c r="I2117" s="586"/>
    </row>
    <row r="2118" spans="2:9" ht="20.149999999999999" customHeight="1">
      <c r="B2118" s="595"/>
      <c r="C2118" s="743"/>
      <c r="D2118" s="592"/>
      <c r="E2118" s="585" t="s">
        <v>1703</v>
      </c>
      <c r="F2118" s="437">
        <f>2*B2118</f>
        <v>0</v>
      </c>
      <c r="H2118" s="437">
        <f>5*D2118</f>
        <v>0</v>
      </c>
      <c r="I2118" s="586"/>
    </row>
    <row r="2119" spans="2:9" ht="20.149999999999999" customHeight="1">
      <c r="B2119" s="597"/>
      <c r="C2119" s="744"/>
      <c r="D2119" s="604"/>
      <c r="E2119" s="587" t="s">
        <v>1704</v>
      </c>
      <c r="F2119" s="672"/>
      <c r="G2119" s="589"/>
      <c r="H2119" s="672">
        <f>5*D2119</f>
        <v>0</v>
      </c>
      <c r="I2119" s="590"/>
    </row>
    <row r="2121" spans="2:9" ht="20.149999999999999" customHeight="1">
      <c r="D2121" s="1" t="s">
        <v>92</v>
      </c>
      <c r="E2121" s="90" t="s">
        <v>1080</v>
      </c>
      <c r="G2121" s="1" t="s">
        <v>1751</v>
      </c>
      <c r="H2121" s="437">
        <v>74.260000000000005</v>
      </c>
    </row>
    <row r="2122" spans="2:9" ht="20.149999999999999" customHeight="1">
      <c r="D2122" s="1" t="s">
        <v>334</v>
      </c>
      <c r="E2122" s="448" t="s">
        <v>1159</v>
      </c>
      <c r="F2122" s="49">
        <v>10</v>
      </c>
      <c r="G2122" s="1" t="s">
        <v>1760</v>
      </c>
    </row>
    <row r="2123" spans="2:9" ht="20.149999999999999" customHeight="1">
      <c r="D2123" s="1" t="s">
        <v>48</v>
      </c>
      <c r="E2123" s="90" t="s">
        <v>1064</v>
      </c>
      <c r="F2123" s="49">
        <v>38</v>
      </c>
      <c r="G2123" s="1" t="s">
        <v>1980</v>
      </c>
      <c r="H2123" s="437">
        <v>1</v>
      </c>
    </row>
    <row r="2124" spans="2:9" ht="20.149999999999999" customHeight="1">
      <c r="D2124" s="462">
        <v>31</v>
      </c>
      <c r="E2124" s="573" t="s">
        <v>1118</v>
      </c>
      <c r="G2124" s="1" t="s">
        <v>1714</v>
      </c>
      <c r="H2124" s="437">
        <v>10</v>
      </c>
    </row>
    <row r="2125" spans="2:9" ht="20.149999999999999" customHeight="1">
      <c r="D2125" s="124" t="s">
        <v>224</v>
      </c>
      <c r="E2125" s="798" t="s">
        <v>1094</v>
      </c>
      <c r="G2125" s="1" t="s">
        <v>1714</v>
      </c>
      <c r="H2125" s="437">
        <v>10</v>
      </c>
    </row>
    <row r="2126" spans="2:9" ht="20.149999999999999" customHeight="1">
      <c r="D2126" s="1" t="s">
        <v>150</v>
      </c>
      <c r="E2126" s="448" t="s">
        <v>1117</v>
      </c>
      <c r="G2126" s="1" t="s">
        <v>1714</v>
      </c>
      <c r="H2126" s="437">
        <v>10</v>
      </c>
    </row>
    <row r="2127" spans="2:9" ht="20.149999999999999" customHeight="1">
      <c r="D2127" s="124" t="s">
        <v>43</v>
      </c>
      <c r="E2127" s="137" t="s">
        <v>1052</v>
      </c>
      <c r="F2127" s="49">
        <v>-10</v>
      </c>
      <c r="G2127" s="1" t="s">
        <v>1770</v>
      </c>
    </row>
    <row r="2128" spans="2:9" ht="20.149999999999999" customHeight="1">
      <c r="D2128" s="761" t="s">
        <v>88</v>
      </c>
      <c r="E2128" s="749" t="s">
        <v>467</v>
      </c>
      <c r="G2128" s="1" t="s">
        <v>22</v>
      </c>
      <c r="H2128" s="799">
        <v>25.84</v>
      </c>
    </row>
    <row r="2129" spans="2:9" ht="20.149999999999999" customHeight="1">
      <c r="D2129" s="137" t="s">
        <v>1178</v>
      </c>
      <c r="E2129" s="765" t="s">
        <v>1179</v>
      </c>
      <c r="G2129" s="1" t="s">
        <v>22</v>
      </c>
      <c r="H2129" s="775">
        <v>561.6</v>
      </c>
    </row>
    <row r="2130" spans="2:9" ht="20.149999999999999" customHeight="1">
      <c r="D2130" s="1" t="s">
        <v>148</v>
      </c>
      <c r="E2130" s="448" t="s">
        <v>1143</v>
      </c>
      <c r="G2130" s="1" t="s">
        <v>1714</v>
      </c>
      <c r="H2130" s="437">
        <v>10</v>
      </c>
    </row>
    <row r="2131" spans="2:9" ht="20.149999999999999" customHeight="1">
      <c r="D2131" s="124">
        <v>25</v>
      </c>
      <c r="E2131" s="614" t="s">
        <v>1090</v>
      </c>
      <c r="G2131" s="1" t="s">
        <v>22</v>
      </c>
      <c r="H2131" s="131">
        <v>95.78</v>
      </c>
    </row>
    <row r="2132" spans="2:9" ht="20.149999999999999" customHeight="1">
      <c r="D2132" s="1" t="s">
        <v>61</v>
      </c>
      <c r="E2132" s="448" t="s">
        <v>751</v>
      </c>
      <c r="F2132" s="49">
        <v>10</v>
      </c>
      <c r="G2132" s="1" t="s">
        <v>1714</v>
      </c>
    </row>
    <row r="2133" spans="2:9" ht="20.149999999999999" customHeight="1">
      <c r="D2133" s="124" t="s">
        <v>140</v>
      </c>
      <c r="E2133" s="511" t="s">
        <v>1071</v>
      </c>
      <c r="G2133" s="1" t="s">
        <v>1906</v>
      </c>
      <c r="H2133" s="437">
        <v>55</v>
      </c>
    </row>
    <row r="2134" spans="2:9" ht="20.149999999999999" customHeight="1">
      <c r="D2134" s="430" t="s">
        <v>111</v>
      </c>
      <c r="E2134" s="749" t="s">
        <v>1105</v>
      </c>
      <c r="G2134" s="1" t="s">
        <v>22</v>
      </c>
      <c r="H2134" s="485">
        <v>205.2</v>
      </c>
    </row>
    <row r="2135" spans="2:9" ht="20.149999999999999" customHeight="1">
      <c r="D2135" s="124" t="s">
        <v>20</v>
      </c>
      <c r="E2135" s="1" t="s">
        <v>1053</v>
      </c>
      <c r="G2135" s="1" t="s">
        <v>1770</v>
      </c>
      <c r="I2135" s="49">
        <v>-10</v>
      </c>
    </row>
    <row r="2139" spans="2:9" ht="20.149999999999999" customHeight="1">
      <c r="E2139" s="67" t="s">
        <v>1889</v>
      </c>
      <c r="F2139" s="49">
        <f>SUM(F2079:F2138)</f>
        <v>275.19</v>
      </c>
      <c r="H2139" s="437">
        <f>SUM(H2108:H2138)</f>
        <v>1065.68</v>
      </c>
      <c r="I2139" s="49">
        <v>-10</v>
      </c>
    </row>
    <row r="2140" spans="2:9" ht="20.149999999999999" customHeight="1">
      <c r="E2140" s="67" t="s">
        <v>1761</v>
      </c>
      <c r="F2140" s="49">
        <v>275.19</v>
      </c>
      <c r="H2140" s="437">
        <v>1065.68</v>
      </c>
      <c r="I2140" s="49">
        <v>-10</v>
      </c>
    </row>
    <row r="2141" spans="2:9" ht="20.149999999999999" customHeight="1">
      <c r="E2141" s="478" t="s">
        <v>1896</v>
      </c>
      <c r="F2141" s="49">
        <f>F2139-F2140</f>
        <v>0</v>
      </c>
      <c r="H2141" s="437">
        <f>H2139-H2140</f>
        <v>0</v>
      </c>
      <c r="I2141" s="49" t="s">
        <v>1939</v>
      </c>
    </row>
    <row r="2144" spans="2:9" ht="20.149999999999999" customHeight="1">
      <c r="B2144" s="716" t="s">
        <v>1872</v>
      </c>
      <c r="C2144" s="716"/>
      <c r="D2144" s="717"/>
    </row>
    <row r="2145" spans="2:9" ht="20.149999999999999" customHeight="1">
      <c r="B2145" s="593" t="s">
        <v>1873</v>
      </c>
      <c r="C2145" s="742"/>
      <c r="D2145" s="591" t="s">
        <v>1874</v>
      </c>
      <c r="E2145" s="581" t="s">
        <v>1693</v>
      </c>
      <c r="F2145" s="671">
        <v>275.19</v>
      </c>
      <c r="G2145" s="583"/>
      <c r="H2145" s="671"/>
      <c r="I2145" s="584"/>
    </row>
    <row r="2146" spans="2:9" ht="20.149999999999999" customHeight="1">
      <c r="B2146" s="595"/>
      <c r="C2146" s="743"/>
      <c r="D2146" s="592"/>
      <c r="E2146" s="585" t="s">
        <v>1694</v>
      </c>
      <c r="F2146" s="437">
        <f>+B2146*1.5</f>
        <v>0</v>
      </c>
      <c r="H2146" s="437">
        <f>1.5*D2146</f>
        <v>0</v>
      </c>
      <c r="I2146" s="586"/>
    </row>
    <row r="2147" spans="2:9" ht="20.149999999999999" customHeight="1">
      <c r="B2147" s="595"/>
      <c r="C2147" s="743"/>
      <c r="D2147" s="592"/>
      <c r="E2147" s="585" t="s">
        <v>1695</v>
      </c>
      <c r="F2147" s="437">
        <f>+B2147*1</f>
        <v>0</v>
      </c>
      <c r="H2147" s="437">
        <f>1*D2147</f>
        <v>0</v>
      </c>
      <c r="I2147" s="586"/>
    </row>
    <row r="2148" spans="2:9" ht="20.149999999999999" customHeight="1">
      <c r="B2148" s="595"/>
      <c r="C2148" s="743"/>
      <c r="D2148" s="592"/>
      <c r="E2148" s="585" t="s">
        <v>1696</v>
      </c>
      <c r="F2148" s="437">
        <f>1*B2148</f>
        <v>0</v>
      </c>
      <c r="H2148" s="437">
        <f>1*D2148</f>
        <v>0</v>
      </c>
      <c r="I2148" s="586"/>
    </row>
    <row r="2149" spans="2:9" ht="20.149999999999999" customHeight="1">
      <c r="B2149" s="595"/>
      <c r="C2149" s="743"/>
      <c r="D2149" s="592"/>
      <c r="E2149" s="585" t="s">
        <v>1697</v>
      </c>
      <c r="F2149" s="437">
        <f>1*B2149</f>
        <v>0</v>
      </c>
      <c r="H2149" s="437">
        <f>1*D2149</f>
        <v>0</v>
      </c>
      <c r="I2149" s="586"/>
    </row>
    <row r="2150" spans="2:9" ht="20.149999999999999" customHeight="1">
      <c r="B2150" s="595">
        <v>2</v>
      </c>
      <c r="C2150" s="743"/>
      <c r="D2150" s="592">
        <v>3</v>
      </c>
      <c r="E2150" s="585" t="s">
        <v>1698</v>
      </c>
      <c r="F2150" s="437">
        <f>5*B2150</f>
        <v>10</v>
      </c>
      <c r="H2150" s="437">
        <f>5*D2150</f>
        <v>15</v>
      </c>
      <c r="I2150" s="586"/>
    </row>
    <row r="2151" spans="2:9" ht="20.149999999999999" customHeight="1">
      <c r="B2151" s="595"/>
      <c r="C2151" s="743"/>
      <c r="D2151" s="592"/>
      <c r="E2151" s="585" t="s">
        <v>1699</v>
      </c>
      <c r="F2151" s="437"/>
      <c r="I2151" s="586"/>
    </row>
    <row r="2152" spans="2:9" ht="20.149999999999999" customHeight="1">
      <c r="B2152" s="595">
        <v>1</v>
      </c>
      <c r="C2152" s="743"/>
      <c r="D2152" s="592"/>
      <c r="E2152" s="585" t="s">
        <v>1700</v>
      </c>
      <c r="F2152" s="437">
        <f>2*B2152</f>
        <v>2</v>
      </c>
      <c r="I2152" s="586"/>
    </row>
    <row r="2153" spans="2:9" ht="20.149999999999999" customHeight="1">
      <c r="B2153" s="595"/>
      <c r="C2153" s="743"/>
      <c r="D2153" s="592"/>
      <c r="E2153" s="585" t="s">
        <v>1701</v>
      </c>
      <c r="F2153" s="437">
        <f>1*B2153</f>
        <v>0</v>
      </c>
      <c r="H2153" s="437">
        <f>1*D2153</f>
        <v>0</v>
      </c>
      <c r="I2153" s="586"/>
    </row>
    <row r="2154" spans="2:9" ht="20.149999999999999" customHeight="1">
      <c r="B2154" s="595"/>
      <c r="C2154" s="743"/>
      <c r="D2154" s="592"/>
      <c r="E2154" s="585" t="s">
        <v>1702</v>
      </c>
      <c r="F2154" s="437"/>
      <c r="H2154" s="437">
        <f>5*D2154</f>
        <v>0</v>
      </c>
      <c r="I2154" s="586"/>
    </row>
    <row r="2155" spans="2:9" ht="20.149999999999999" customHeight="1">
      <c r="B2155" s="595"/>
      <c r="C2155" s="743"/>
      <c r="D2155" s="592"/>
      <c r="E2155" s="585" t="s">
        <v>1702</v>
      </c>
      <c r="F2155" s="437"/>
      <c r="H2155" s="437">
        <f>5*D2155</f>
        <v>0</v>
      </c>
      <c r="I2155" s="586"/>
    </row>
    <row r="2156" spans="2:9" ht="20.149999999999999" customHeight="1">
      <c r="B2156" s="595"/>
      <c r="C2156" s="743"/>
      <c r="D2156" s="592"/>
      <c r="E2156" s="585" t="s">
        <v>1702</v>
      </c>
      <c r="F2156" s="437">
        <v>-7.8</v>
      </c>
      <c r="G2156" s="1" t="s">
        <v>1981</v>
      </c>
      <c r="H2156" s="437">
        <f>5*D2156</f>
        <v>0</v>
      </c>
      <c r="I2156" s="586"/>
    </row>
    <row r="2157" spans="2:9" ht="20.149999999999999" customHeight="1">
      <c r="B2157" s="595"/>
      <c r="C2157" s="743"/>
      <c r="D2157" s="592"/>
      <c r="E2157" s="585" t="s">
        <v>1703</v>
      </c>
      <c r="F2157" s="437">
        <f>2*B2157</f>
        <v>0</v>
      </c>
      <c r="H2157" s="437">
        <f>5*D2157</f>
        <v>0</v>
      </c>
      <c r="I2157" s="586"/>
    </row>
    <row r="2158" spans="2:9" ht="20.149999999999999" customHeight="1">
      <c r="B2158" s="597"/>
      <c r="C2158" s="744"/>
      <c r="D2158" s="604"/>
      <c r="E2158" s="587" t="s">
        <v>1704</v>
      </c>
      <c r="F2158" s="672">
        <v>-260</v>
      </c>
      <c r="G2158" s="589"/>
      <c r="H2158" s="672">
        <f>5*D2158</f>
        <v>0</v>
      </c>
      <c r="I2158" s="590"/>
    </row>
    <row r="2160" spans="2:9" ht="20.149999999999999" customHeight="1">
      <c r="D2160" s="124" t="s">
        <v>34</v>
      </c>
      <c r="E2160" s="729" t="s">
        <v>1251</v>
      </c>
      <c r="G2160" s="1" t="s">
        <v>1821</v>
      </c>
      <c r="H2160" s="437">
        <v>261.25</v>
      </c>
    </row>
    <row r="2161" spans="4:9" ht="20.149999999999999" customHeight="1">
      <c r="D2161" s="124" t="s">
        <v>154</v>
      </c>
      <c r="E2161" s="511" t="s">
        <v>105</v>
      </c>
      <c r="G2161" s="1" t="s">
        <v>1821</v>
      </c>
      <c r="H2161" s="437">
        <v>1208.9000000000001</v>
      </c>
    </row>
    <row r="2162" spans="4:9" ht="20.149999999999999" customHeight="1">
      <c r="D2162" s="124" t="s">
        <v>739</v>
      </c>
      <c r="E2162" s="794" t="s">
        <v>1226</v>
      </c>
      <c r="G2162" s="1" t="s">
        <v>1821</v>
      </c>
      <c r="H2162" s="437">
        <v>197.06</v>
      </c>
    </row>
    <row r="2163" spans="4:9" ht="20.149999999999999" customHeight="1">
      <c r="D2163" s="1" t="s">
        <v>117</v>
      </c>
      <c r="E2163" s="1" t="s">
        <v>1211</v>
      </c>
      <c r="G2163" s="1" t="s">
        <v>1821</v>
      </c>
      <c r="H2163" s="437">
        <v>239</v>
      </c>
    </row>
    <row r="2164" spans="4:9" ht="20.149999999999999" customHeight="1">
      <c r="D2164" s="1" t="s">
        <v>163</v>
      </c>
      <c r="E2164" s="1" t="s">
        <v>1085</v>
      </c>
      <c r="G2164" s="1" t="s">
        <v>1821</v>
      </c>
      <c r="H2164" s="437">
        <v>31.5</v>
      </c>
    </row>
    <row r="2165" spans="4:9" ht="20.149999999999999" customHeight="1">
      <c r="D2165" s="1">
        <v>37</v>
      </c>
      <c r="E2165" s="448" t="s">
        <v>1054</v>
      </c>
      <c r="F2165" s="49">
        <v>-10</v>
      </c>
      <c r="G2165" s="1" t="s">
        <v>1708</v>
      </c>
    </row>
    <row r="2166" spans="4:9" ht="20.149999999999999" customHeight="1">
      <c r="D2166" s="1" t="s">
        <v>55</v>
      </c>
      <c r="E2166" s="448" t="s">
        <v>1055</v>
      </c>
      <c r="G2166" s="1" t="s">
        <v>1708</v>
      </c>
      <c r="I2166" s="49">
        <v>-10</v>
      </c>
    </row>
    <row r="2167" spans="4:9" ht="20.149999999999999" customHeight="1">
      <c r="D2167" s="1" t="s">
        <v>570</v>
      </c>
      <c r="E2167" s="1" t="s">
        <v>1056</v>
      </c>
      <c r="G2167" s="1" t="s">
        <v>1708</v>
      </c>
      <c r="I2167" s="49">
        <v>-10</v>
      </c>
    </row>
    <row r="2168" spans="4:9" ht="20.149999999999999" customHeight="1">
      <c r="D2168" s="124">
        <v>25</v>
      </c>
      <c r="E2168" s="712" t="s">
        <v>1057</v>
      </c>
      <c r="G2168" s="1" t="s">
        <v>1708</v>
      </c>
      <c r="I2168" s="49">
        <v>-20</v>
      </c>
    </row>
    <row r="2169" spans="4:9" ht="20.149999999999999" customHeight="1">
      <c r="D2169" s="124" t="s">
        <v>536</v>
      </c>
      <c r="E2169" s="696" t="s">
        <v>1107</v>
      </c>
      <c r="G2169" s="1" t="s">
        <v>1815</v>
      </c>
      <c r="H2169" s="437">
        <v>79.3</v>
      </c>
    </row>
    <row r="2170" spans="4:9" ht="20.149999999999999" customHeight="1">
      <c r="D2170" s="124" t="s">
        <v>122</v>
      </c>
      <c r="E2170" s="137" t="s">
        <v>1059</v>
      </c>
      <c r="G2170" s="1" t="s">
        <v>1708</v>
      </c>
      <c r="I2170" s="49">
        <v>-10</v>
      </c>
    </row>
    <row r="2171" spans="4:9" ht="20.149999999999999" customHeight="1">
      <c r="D2171" s="1" t="s">
        <v>34</v>
      </c>
      <c r="E2171" s="448" t="s">
        <v>865</v>
      </c>
      <c r="G2171" s="1" t="s">
        <v>1708</v>
      </c>
      <c r="I2171" s="49">
        <v>-10</v>
      </c>
    </row>
    <row r="2172" spans="4:9" ht="20.149999999999999" customHeight="1">
      <c r="D2172" s="124" t="s">
        <v>425</v>
      </c>
      <c r="E2172" s="137" t="s">
        <v>825</v>
      </c>
      <c r="G2172" s="1" t="s">
        <v>1708</v>
      </c>
      <c r="I2172" s="49">
        <v>-10</v>
      </c>
    </row>
    <row r="2173" spans="4:9" ht="20.149999999999999" customHeight="1">
      <c r="D2173" s="124" t="s">
        <v>154</v>
      </c>
      <c r="E2173" s="730" t="s">
        <v>1063</v>
      </c>
      <c r="G2173" s="1" t="s">
        <v>1708</v>
      </c>
      <c r="I2173" s="49">
        <v>-10</v>
      </c>
    </row>
    <row r="2174" spans="4:9" ht="20.149999999999999" customHeight="1">
      <c r="D2174" s="1">
        <v>20</v>
      </c>
      <c r="E2174" s="729" t="s">
        <v>1065</v>
      </c>
      <c r="G2174" s="1" t="s">
        <v>1708</v>
      </c>
      <c r="I2174" s="49">
        <v>-10</v>
      </c>
    </row>
    <row r="2175" spans="4:9" ht="20.149999999999999" customHeight="1">
      <c r="D2175" s="1" t="s">
        <v>65</v>
      </c>
      <c r="E2175" s="1" t="s">
        <v>1068</v>
      </c>
      <c r="G2175" s="1" t="s">
        <v>1708</v>
      </c>
      <c r="I2175" s="49">
        <v>-10</v>
      </c>
    </row>
    <row r="2176" spans="4:9" ht="20.149999999999999" customHeight="1">
      <c r="D2176" s="1" t="s">
        <v>48</v>
      </c>
      <c r="E2176" s="1" t="s">
        <v>1064</v>
      </c>
      <c r="F2176" s="49">
        <v>-10</v>
      </c>
      <c r="G2176" s="1" t="s">
        <v>1708</v>
      </c>
    </row>
    <row r="2177" spans="4:9" ht="20.149999999999999" customHeight="1">
      <c r="D2177" s="1" t="s">
        <v>53</v>
      </c>
      <c r="E2177" s="1" t="s">
        <v>1044</v>
      </c>
      <c r="F2177" s="49">
        <v>-10</v>
      </c>
      <c r="G2177" s="1" t="s">
        <v>1708</v>
      </c>
    </row>
    <row r="2178" spans="4:9" ht="20.149999999999999" customHeight="1">
      <c r="D2178" s="1" t="s">
        <v>69</v>
      </c>
      <c r="E2178" s="1" t="s">
        <v>1058</v>
      </c>
      <c r="G2178" s="1" t="s">
        <v>1708</v>
      </c>
      <c r="I2178" s="49">
        <v>-10</v>
      </c>
    </row>
    <row r="2179" spans="4:9" ht="20.149999999999999" customHeight="1">
      <c r="D2179" s="1" t="s">
        <v>1061</v>
      </c>
      <c r="E2179" s="1" t="s">
        <v>1062</v>
      </c>
      <c r="G2179" s="1" t="s">
        <v>1708</v>
      </c>
      <c r="I2179" s="49">
        <v>-10</v>
      </c>
    </row>
    <row r="2180" spans="4:9" ht="20.149999999999999" customHeight="1">
      <c r="D2180" s="1">
        <v>25</v>
      </c>
      <c r="E2180" s="1" t="s">
        <v>1090</v>
      </c>
      <c r="G2180" s="1" t="s">
        <v>1760</v>
      </c>
      <c r="H2180" s="437">
        <v>10</v>
      </c>
    </row>
    <row r="2181" spans="4:9" ht="20.149999999999999" customHeight="1">
      <c r="D2181" s="1" t="s">
        <v>27</v>
      </c>
      <c r="E2181" s="1" t="s">
        <v>1089</v>
      </c>
      <c r="F2181" s="49">
        <v>34.65</v>
      </c>
      <c r="G2181" s="1" t="s">
        <v>1888</v>
      </c>
    </row>
    <row r="2182" spans="4:9" ht="20.149999999999999" customHeight="1">
      <c r="D2182" s="1" t="s">
        <v>432</v>
      </c>
      <c r="E2182" s="1" t="s">
        <v>1087</v>
      </c>
      <c r="G2182" s="1" t="s">
        <v>1825</v>
      </c>
      <c r="H2182" s="131">
        <v>44.55</v>
      </c>
    </row>
    <row r="2183" spans="4:9" ht="20.149999999999999" customHeight="1">
      <c r="D2183" s="1" t="s">
        <v>1084</v>
      </c>
      <c r="E2183" s="1" t="s">
        <v>1067</v>
      </c>
      <c r="G2183" s="1" t="s">
        <v>1821</v>
      </c>
      <c r="H2183" s="437">
        <v>70</v>
      </c>
    </row>
    <row r="2184" spans="4:9" ht="20.149999999999999" customHeight="1">
      <c r="D2184" s="1" t="s">
        <v>88</v>
      </c>
      <c r="E2184" s="1" t="s">
        <v>1081</v>
      </c>
      <c r="G2184" s="1" t="s">
        <v>1843</v>
      </c>
      <c r="H2184" s="437">
        <v>36.28</v>
      </c>
    </row>
    <row r="2185" spans="4:9" ht="20.149999999999999" customHeight="1">
      <c r="D2185" s="1" t="s">
        <v>536</v>
      </c>
      <c r="E2185" s="1" t="s">
        <v>1107</v>
      </c>
      <c r="G2185" s="1" t="s">
        <v>1760</v>
      </c>
      <c r="H2185" s="437">
        <v>10</v>
      </c>
    </row>
    <row r="2186" spans="4:9" ht="20.149999999999999" customHeight="1">
      <c r="D2186" s="1" t="s">
        <v>48</v>
      </c>
      <c r="E2186" s="1" t="s">
        <v>1134</v>
      </c>
      <c r="F2186" s="49">
        <v>10</v>
      </c>
    </row>
    <row r="2187" spans="4:9" ht="20.149999999999999" customHeight="1">
      <c r="D2187" s="1" t="s">
        <v>1098</v>
      </c>
      <c r="E2187" s="448" t="s">
        <v>1099</v>
      </c>
      <c r="G2187" s="1" t="s">
        <v>1880</v>
      </c>
      <c r="H2187" s="437">
        <v>161.47</v>
      </c>
    </row>
    <row r="2188" spans="4:9" ht="20.149999999999999" customHeight="1">
      <c r="D2188" s="124" t="s">
        <v>34</v>
      </c>
      <c r="E2188" s="729" t="s">
        <v>1251</v>
      </c>
      <c r="F2188" s="49">
        <v>10</v>
      </c>
      <c r="G2188" s="1" t="s">
        <v>1760</v>
      </c>
    </row>
    <row r="2189" spans="4:9" ht="20.149999999999999" customHeight="1">
      <c r="D2189" s="124" t="s">
        <v>20</v>
      </c>
      <c r="E2189" s="511" t="s">
        <v>1074</v>
      </c>
      <c r="G2189" s="1" t="s">
        <v>1772</v>
      </c>
      <c r="H2189" s="437">
        <v>102.65</v>
      </c>
    </row>
    <row r="2190" spans="4:9" ht="20.149999999999999" customHeight="1">
      <c r="D2190" s="124" t="s">
        <v>152</v>
      </c>
      <c r="E2190" s="511" t="s">
        <v>1174</v>
      </c>
      <c r="G2190" s="1" t="s">
        <v>1772</v>
      </c>
      <c r="H2190" s="437">
        <v>106.78</v>
      </c>
    </row>
    <row r="2191" spans="4:9" ht="20.149999999999999" customHeight="1">
      <c r="D2191" s="124" t="s">
        <v>1982</v>
      </c>
      <c r="E2191" s="511" t="s">
        <v>1140</v>
      </c>
      <c r="G2191" s="1" t="s">
        <v>1983</v>
      </c>
      <c r="H2191" s="437">
        <v>114</v>
      </c>
    </row>
    <row r="2192" spans="4:9" ht="20.149999999999999" customHeight="1">
      <c r="D2192" s="1" t="s">
        <v>154</v>
      </c>
      <c r="E2192" s="1" t="s">
        <v>105</v>
      </c>
      <c r="G2192" s="1" t="s">
        <v>1760</v>
      </c>
      <c r="H2192" s="437">
        <v>10</v>
      </c>
    </row>
    <row r="2193" spans="4:8" ht="20.149999999999999" customHeight="1">
      <c r="D2193" s="124" t="s">
        <v>219</v>
      </c>
      <c r="E2193" s="797" t="s">
        <v>1069</v>
      </c>
      <c r="F2193" s="49">
        <v>48</v>
      </c>
      <c r="G2193" s="1" t="s">
        <v>1821</v>
      </c>
    </row>
    <row r="2194" spans="4:8" ht="20.149999999999999" customHeight="1">
      <c r="D2194" s="1">
        <v>37</v>
      </c>
      <c r="E2194" s="1" t="s">
        <v>1101</v>
      </c>
      <c r="G2194" s="1" t="s">
        <v>1843</v>
      </c>
      <c r="H2194" s="437">
        <v>169.8</v>
      </c>
    </row>
    <row r="2195" spans="4:8" ht="20.149999999999999" customHeight="1">
      <c r="D2195" s="1" t="s">
        <v>65</v>
      </c>
      <c r="E2195" s="1" t="s">
        <v>1183</v>
      </c>
      <c r="G2195" s="1" t="s">
        <v>1760</v>
      </c>
      <c r="H2195" s="437">
        <v>10</v>
      </c>
    </row>
    <row r="2196" spans="4:8" ht="20.149999999999999" customHeight="1">
      <c r="D2196" s="1" t="s">
        <v>77</v>
      </c>
      <c r="E2196" s="1" t="s">
        <v>1078</v>
      </c>
      <c r="G2196" s="1" t="s">
        <v>1760</v>
      </c>
      <c r="H2196" s="437">
        <v>10</v>
      </c>
    </row>
    <row r="2197" spans="4:8" ht="20.149999999999999" customHeight="1">
      <c r="D2197" s="1" t="s">
        <v>432</v>
      </c>
      <c r="E2197" s="1" t="s">
        <v>1087</v>
      </c>
      <c r="G2197" s="1" t="s">
        <v>1760</v>
      </c>
      <c r="H2197" s="437">
        <v>10</v>
      </c>
    </row>
    <row r="2198" spans="4:8" ht="20.149999999999999" customHeight="1">
      <c r="D2198" s="1" t="s">
        <v>69</v>
      </c>
      <c r="E2198" s="1" t="s">
        <v>1134</v>
      </c>
      <c r="G2198" s="1" t="s">
        <v>1821</v>
      </c>
      <c r="H2198" s="437">
        <v>35.64</v>
      </c>
    </row>
    <row r="2199" spans="4:8" ht="20.149999999999999" customHeight="1">
      <c r="D2199" s="1" t="s">
        <v>696</v>
      </c>
      <c r="E2199" s="1" t="s">
        <v>1197</v>
      </c>
      <c r="G2199" s="1" t="s">
        <v>1821</v>
      </c>
      <c r="H2199" s="437">
        <v>225.43</v>
      </c>
    </row>
    <row r="2200" spans="4:8" ht="20.149999999999999" customHeight="1">
      <c r="D2200" s="1" t="s">
        <v>1072</v>
      </c>
      <c r="E2200" s="1" t="s">
        <v>1073</v>
      </c>
      <c r="G2200" s="1" t="s">
        <v>1888</v>
      </c>
      <c r="H2200" s="437">
        <v>173.71</v>
      </c>
    </row>
    <row r="2201" spans="4:8" ht="20.149999999999999" customHeight="1">
      <c r="D2201" s="1" t="s">
        <v>77</v>
      </c>
      <c r="E2201" s="1" t="s">
        <v>1078</v>
      </c>
      <c r="G2201" s="1" t="s">
        <v>1821</v>
      </c>
      <c r="H2201" s="437">
        <v>35.64</v>
      </c>
    </row>
    <row r="2202" spans="4:8" ht="20.149999999999999" customHeight="1">
      <c r="D2202" s="1" t="s">
        <v>140</v>
      </c>
      <c r="E2202" s="1" t="s">
        <v>1270</v>
      </c>
      <c r="G2202" s="1" t="s">
        <v>1760</v>
      </c>
      <c r="H2202" s="437">
        <v>10</v>
      </c>
    </row>
    <row r="2203" spans="4:8" ht="20.149999999999999" customHeight="1">
      <c r="D2203" s="124" t="s">
        <v>140</v>
      </c>
      <c r="E2203" s="511" t="s">
        <v>1270</v>
      </c>
      <c r="G2203" s="1" t="s">
        <v>1821</v>
      </c>
      <c r="H2203" s="437">
        <v>343.8</v>
      </c>
    </row>
    <row r="2204" spans="4:8" ht="20.149999999999999" customHeight="1">
      <c r="D2204" s="124" t="s">
        <v>1103</v>
      </c>
      <c r="E2204" s="511" t="s">
        <v>1104</v>
      </c>
      <c r="G2204" s="1" t="s">
        <v>1984</v>
      </c>
      <c r="H2204" s="437">
        <v>199.83</v>
      </c>
    </row>
    <row r="2205" spans="4:8" ht="20.149999999999999" customHeight="1">
      <c r="D2205" s="124" t="s">
        <v>163</v>
      </c>
      <c r="E2205" s="511" t="s">
        <v>1085</v>
      </c>
      <c r="G2205" s="1" t="s">
        <v>1760</v>
      </c>
      <c r="H2205" s="437">
        <v>10</v>
      </c>
    </row>
    <row r="2206" spans="4:8" ht="20.149999999999999" customHeight="1">
      <c r="D2206" s="124" t="s">
        <v>150</v>
      </c>
      <c r="E2206" s="511" t="s">
        <v>1306</v>
      </c>
      <c r="G2206" s="1" t="s">
        <v>1821</v>
      </c>
      <c r="H2206" s="437">
        <v>51.68</v>
      </c>
    </row>
    <row r="2207" spans="4:8" ht="20.149999999999999" customHeight="1">
      <c r="G2207" s="1" t="s">
        <v>1708</v>
      </c>
    </row>
    <row r="2208" spans="4:8" ht="20.149999999999999" customHeight="1">
      <c r="D2208" s="124"/>
      <c r="E2208" s="511"/>
    </row>
    <row r="2209" spans="2:9" ht="20.149999999999999" customHeight="1">
      <c r="D2209" s="124"/>
      <c r="E2209" s="511"/>
    </row>
    <row r="2210" spans="2:9" ht="20.149999999999999" customHeight="1">
      <c r="D2210" s="124"/>
      <c r="E2210" s="511"/>
    </row>
    <row r="2211" spans="2:9" ht="20.149999999999999" customHeight="1">
      <c r="D2211" s="124"/>
      <c r="E2211" s="511"/>
    </row>
    <row r="2212" spans="2:9" ht="20.149999999999999" customHeight="1">
      <c r="D2212" s="124"/>
      <c r="E2212" s="511"/>
    </row>
    <row r="2213" spans="2:9" ht="20.149999999999999" customHeight="1">
      <c r="D2213" s="124"/>
      <c r="E2213" s="511"/>
    </row>
    <row r="2214" spans="2:9" ht="20.149999999999999" customHeight="1">
      <c r="E2214" s="67" t="s">
        <v>1889</v>
      </c>
      <c r="F2214" s="49">
        <f>SUM(F2145:F2205)</f>
        <v>92.039999999999992</v>
      </c>
      <c r="H2214" s="437">
        <f>SUM(H2146:H2206)</f>
        <v>3983.27</v>
      </c>
      <c r="I2214" s="49">
        <f>SUM(I2145:I2201)</f>
        <v>-120</v>
      </c>
    </row>
    <row r="2215" spans="2:9" ht="20.149999999999999" customHeight="1">
      <c r="E2215" s="67" t="s">
        <v>1761</v>
      </c>
      <c r="F2215" s="49">
        <f>'Coin Counter'!G9</f>
        <v>108.4</v>
      </c>
      <c r="H2215" s="437">
        <v>3983.27</v>
      </c>
      <c r="I2215" s="49">
        <v>-120</v>
      </c>
    </row>
    <row r="2216" spans="2:9" ht="20.149999999999999" customHeight="1">
      <c r="E2216" s="478" t="s">
        <v>1961</v>
      </c>
      <c r="F2216" s="49">
        <f>F2214-F2215</f>
        <v>-16.360000000000014</v>
      </c>
      <c r="H2216" s="437">
        <f>H2214-H2215</f>
        <v>0</v>
      </c>
      <c r="I2216" s="49">
        <f>I2214-I2215</f>
        <v>0</v>
      </c>
    </row>
    <row r="2217" spans="2:9" ht="20.149999999999999" customHeight="1">
      <c r="D2217" s="477"/>
      <c r="E2217" s="477"/>
      <c r="F2217" s="438"/>
      <c r="G2217" s="477"/>
      <c r="H2217" s="507"/>
      <c r="I2217" s="438"/>
    </row>
    <row r="2219" spans="2:9" ht="20.149999999999999" customHeight="1">
      <c r="B2219" s="716" t="s">
        <v>1872</v>
      </c>
      <c r="C2219" s="716"/>
      <c r="D2219" s="717"/>
    </row>
    <row r="2220" spans="2:9" ht="20.149999999999999" customHeight="1">
      <c r="B2220" s="593" t="s">
        <v>1873</v>
      </c>
      <c r="C2220" s="742"/>
      <c r="D2220" s="591" t="s">
        <v>1874</v>
      </c>
      <c r="E2220" s="581" t="s">
        <v>1693</v>
      </c>
      <c r="F2220" s="671">
        <v>92.46</v>
      </c>
      <c r="G2220" s="583"/>
      <c r="H2220" s="671"/>
      <c r="I2220" s="584"/>
    </row>
    <row r="2221" spans="2:9" ht="20.149999999999999" customHeight="1">
      <c r="B2221" s="595"/>
      <c r="C2221" s="743"/>
      <c r="D2221" s="592"/>
      <c r="E2221" s="585" t="s">
        <v>1694</v>
      </c>
      <c r="F2221" s="437">
        <f>+B2221*1.5</f>
        <v>0</v>
      </c>
      <c r="H2221" s="437">
        <f>1.5*D2221</f>
        <v>0</v>
      </c>
      <c r="I2221" s="586"/>
    </row>
    <row r="2222" spans="2:9" ht="20.149999999999999" customHeight="1">
      <c r="B2222" s="595">
        <v>1</v>
      </c>
      <c r="C2222" s="743"/>
      <c r="D2222" s="592"/>
      <c r="E2222" s="585" t="s">
        <v>1695</v>
      </c>
      <c r="F2222" s="437">
        <f>+B2222*1</f>
        <v>1</v>
      </c>
      <c r="H2222" s="437">
        <f>1*D2222</f>
        <v>0</v>
      </c>
      <c r="I2222" s="586"/>
    </row>
    <row r="2223" spans="2:9" ht="20.149999999999999" customHeight="1">
      <c r="B2223" s="595"/>
      <c r="C2223" s="743"/>
      <c r="D2223" s="592"/>
      <c r="E2223" s="585" t="s">
        <v>1696</v>
      </c>
      <c r="F2223" s="437">
        <f>1*B2223</f>
        <v>0</v>
      </c>
      <c r="H2223" s="437">
        <f>1*D2223</f>
        <v>0</v>
      </c>
      <c r="I2223" s="586"/>
    </row>
    <row r="2224" spans="2:9" ht="20.149999999999999" customHeight="1">
      <c r="B2224" s="595"/>
      <c r="C2224" s="743"/>
      <c r="D2224" s="592"/>
      <c r="E2224" s="585" t="s">
        <v>1697</v>
      </c>
      <c r="F2224" s="437">
        <f>1*B2224</f>
        <v>0</v>
      </c>
      <c r="H2224" s="437">
        <f>1*D2224</f>
        <v>0</v>
      </c>
      <c r="I2224" s="586"/>
    </row>
    <row r="2225" spans="2:9" ht="20.149999999999999" customHeight="1">
      <c r="B2225" s="595">
        <v>1</v>
      </c>
      <c r="C2225" s="743"/>
      <c r="D2225" s="592">
        <v>3</v>
      </c>
      <c r="E2225" s="585" t="s">
        <v>1698</v>
      </c>
      <c r="F2225" s="437">
        <f>+B2225*5</f>
        <v>5</v>
      </c>
      <c r="H2225" s="437">
        <f>5*D2225</f>
        <v>15</v>
      </c>
      <c r="I2225" s="586"/>
    </row>
    <row r="2226" spans="2:9" ht="20.149999999999999" customHeight="1">
      <c r="B2226" s="595"/>
      <c r="C2226" s="743"/>
      <c r="D2226" s="592"/>
      <c r="E2226" s="585" t="s">
        <v>1699</v>
      </c>
      <c r="F2226" s="437"/>
      <c r="I2226" s="586"/>
    </row>
    <row r="2227" spans="2:9" ht="20.149999999999999" customHeight="1">
      <c r="B2227" s="595"/>
      <c r="C2227" s="743"/>
      <c r="D2227" s="592"/>
      <c r="E2227" s="585" t="s">
        <v>1700</v>
      </c>
      <c r="F2227" s="437">
        <f>2*B2227</f>
        <v>0</v>
      </c>
      <c r="I2227" s="586"/>
    </row>
    <row r="2228" spans="2:9" ht="20.149999999999999" customHeight="1">
      <c r="B2228" s="595"/>
      <c r="C2228" s="743"/>
      <c r="D2228" s="592">
        <v>1</v>
      </c>
      <c r="E2228" s="585" t="s">
        <v>1701</v>
      </c>
      <c r="F2228" s="437">
        <f>1*B2228</f>
        <v>0</v>
      </c>
      <c r="H2228" s="437">
        <f>1*D2228</f>
        <v>1</v>
      </c>
      <c r="I2228" s="586"/>
    </row>
    <row r="2229" spans="2:9" ht="20.149999999999999" customHeight="1">
      <c r="B2229" s="595"/>
      <c r="C2229" s="743"/>
      <c r="D2229" s="592"/>
      <c r="E2229" s="585" t="s">
        <v>1702</v>
      </c>
      <c r="F2229" s="437"/>
      <c r="H2229" s="437">
        <f>5*D2229</f>
        <v>0</v>
      </c>
      <c r="I2229" s="586"/>
    </row>
    <row r="2230" spans="2:9" ht="20.149999999999999" customHeight="1">
      <c r="B2230" s="595"/>
      <c r="C2230" s="743"/>
      <c r="D2230" s="592"/>
      <c r="E2230" s="585" t="s">
        <v>1702</v>
      </c>
      <c r="F2230" s="437"/>
      <c r="H2230" s="437">
        <f>5*D2230</f>
        <v>0</v>
      </c>
      <c r="I2230" s="586"/>
    </row>
    <row r="2231" spans="2:9" ht="20.149999999999999" customHeight="1">
      <c r="B2231" s="595"/>
      <c r="C2231" s="743"/>
      <c r="D2231" s="592"/>
      <c r="E2231" s="585" t="s">
        <v>1702</v>
      </c>
      <c r="F2231" s="437"/>
      <c r="H2231" s="437">
        <f>5*D2231</f>
        <v>0</v>
      </c>
      <c r="I2231" s="586"/>
    </row>
    <row r="2232" spans="2:9" ht="20.149999999999999" customHeight="1">
      <c r="B2232" s="595"/>
      <c r="C2232" s="743"/>
      <c r="D2232" s="592"/>
      <c r="E2232" s="585" t="s">
        <v>1703</v>
      </c>
      <c r="F2232" s="437">
        <f>2*B2232</f>
        <v>0</v>
      </c>
      <c r="H2232" s="437">
        <f>5*D2232</f>
        <v>0</v>
      </c>
      <c r="I2232" s="586"/>
    </row>
    <row r="2233" spans="2:9" ht="20.149999999999999" customHeight="1">
      <c r="B2233" s="597"/>
      <c r="C2233" s="744"/>
      <c r="D2233" s="604"/>
      <c r="E2233" s="587" t="s">
        <v>1704</v>
      </c>
      <c r="F2233" s="672"/>
      <c r="G2233" s="589"/>
      <c r="H2233" s="672">
        <f>5*D2233</f>
        <v>0</v>
      </c>
      <c r="I2233" s="590"/>
    </row>
    <row r="2236" spans="2:9" ht="20.149999999999999" customHeight="1">
      <c r="D2236" s="124" t="s">
        <v>425</v>
      </c>
      <c r="E2236" s="511" t="s">
        <v>713</v>
      </c>
      <c r="G2236" s="1" t="s">
        <v>1760</v>
      </c>
      <c r="H2236" s="437">
        <v>10</v>
      </c>
    </row>
    <row r="2237" spans="2:9" ht="20.149999999999999" customHeight="1">
      <c r="D2237" s="124" t="s">
        <v>36</v>
      </c>
      <c r="E2237" s="511" t="s">
        <v>1056</v>
      </c>
      <c r="G2237" s="1" t="s">
        <v>1815</v>
      </c>
      <c r="H2237" s="131">
        <v>43.66</v>
      </c>
    </row>
    <row r="2238" spans="2:9" ht="20.149999999999999" customHeight="1">
      <c r="D2238" s="124" t="s">
        <v>210</v>
      </c>
      <c r="E2238" s="511" t="s">
        <v>1163</v>
      </c>
      <c r="F2238" s="131"/>
      <c r="G2238" s="1" t="s">
        <v>1815</v>
      </c>
      <c r="H2238" s="437">
        <v>82.45</v>
      </c>
    </row>
    <row r="2239" spans="2:9" ht="20.149999999999999" customHeight="1">
      <c r="D2239" s="124" t="s">
        <v>36</v>
      </c>
      <c r="E2239" s="511" t="s">
        <v>1056</v>
      </c>
      <c r="G2239" s="1" t="s">
        <v>1760</v>
      </c>
      <c r="H2239" s="437">
        <v>10</v>
      </c>
    </row>
    <row r="2240" spans="2:9" ht="20.149999999999999" customHeight="1">
      <c r="D2240" s="1" t="s">
        <v>122</v>
      </c>
      <c r="E2240" s="1" t="s">
        <v>1156</v>
      </c>
      <c r="G2240" s="1" t="s">
        <v>1815</v>
      </c>
      <c r="H2240" s="55">
        <v>99.79</v>
      </c>
    </row>
    <row r="2241" spans="2:9" ht="20.149999999999999" customHeight="1">
      <c r="D2241" s="124" t="s">
        <v>1985</v>
      </c>
      <c r="E2241" s="511" t="s">
        <v>1093</v>
      </c>
      <c r="G2241" s="1" t="s">
        <v>1714</v>
      </c>
      <c r="H2241" s="437">
        <v>30</v>
      </c>
    </row>
    <row r="2243" spans="2:9" ht="20.149999999999999" customHeight="1">
      <c r="G2243" s="436" t="s">
        <v>1986</v>
      </c>
      <c r="H2243" s="681">
        <v>291.89999999999998</v>
      </c>
    </row>
    <row r="2245" spans="2:9" ht="20.149999999999999" customHeight="1">
      <c r="B2245" s="716" t="s">
        <v>1872</v>
      </c>
      <c r="C2245" s="716"/>
      <c r="D2245" s="717"/>
    </row>
    <row r="2246" spans="2:9" ht="20.149999999999999" customHeight="1">
      <c r="B2246" s="593" t="s">
        <v>1873</v>
      </c>
      <c r="C2246" s="742"/>
      <c r="D2246" s="591" t="s">
        <v>1874</v>
      </c>
      <c r="E2246" s="581" t="s">
        <v>1693</v>
      </c>
      <c r="F2246" s="671"/>
      <c r="G2246" s="583"/>
      <c r="H2246" s="671"/>
      <c r="I2246" s="584"/>
    </row>
    <row r="2247" spans="2:9" ht="20.149999999999999" customHeight="1">
      <c r="B2247" s="595"/>
      <c r="C2247" s="743"/>
      <c r="D2247" s="592"/>
      <c r="E2247" s="585" t="s">
        <v>1694</v>
      </c>
      <c r="F2247" s="437">
        <f>+B2247*1.5</f>
        <v>0</v>
      </c>
      <c r="H2247" s="437">
        <f>1.5*D2247</f>
        <v>0</v>
      </c>
      <c r="I2247" s="586"/>
    </row>
    <row r="2248" spans="2:9" ht="20.149999999999999" customHeight="1">
      <c r="B2248" s="595"/>
      <c r="C2248" s="743"/>
      <c r="D2248" s="592"/>
      <c r="E2248" s="585" t="s">
        <v>1695</v>
      </c>
      <c r="F2248" s="437">
        <f>+B2248*1</f>
        <v>0</v>
      </c>
      <c r="H2248" s="437">
        <f>1*D2248</f>
        <v>0</v>
      </c>
      <c r="I2248" s="586"/>
    </row>
    <row r="2249" spans="2:9" ht="20.149999999999999" customHeight="1">
      <c r="B2249" s="595"/>
      <c r="C2249" s="743"/>
      <c r="D2249" s="592">
        <v>5</v>
      </c>
      <c r="E2249" s="585" t="s">
        <v>1696</v>
      </c>
      <c r="F2249" s="437">
        <f>1*B2249</f>
        <v>0</v>
      </c>
      <c r="H2249" s="437">
        <f>1*D2249</f>
        <v>5</v>
      </c>
      <c r="I2249" s="586"/>
    </row>
    <row r="2250" spans="2:9" ht="20.149999999999999" customHeight="1">
      <c r="B2250" s="595"/>
      <c r="C2250" s="743"/>
      <c r="D2250" s="592"/>
      <c r="E2250" s="585" t="s">
        <v>1697</v>
      </c>
      <c r="F2250" s="437">
        <f>1*B2250</f>
        <v>0</v>
      </c>
      <c r="H2250" s="437">
        <f>1*D2250</f>
        <v>0</v>
      </c>
      <c r="I2250" s="586"/>
    </row>
    <row r="2251" spans="2:9" ht="20.149999999999999" customHeight="1">
      <c r="B2251" s="595"/>
      <c r="C2251" s="743"/>
      <c r="D2251" s="592"/>
      <c r="E2251" s="585" t="s">
        <v>1698</v>
      </c>
      <c r="F2251" s="437">
        <f>+B2251*5</f>
        <v>0</v>
      </c>
      <c r="H2251" s="437">
        <f>5*D2251</f>
        <v>0</v>
      </c>
      <c r="I2251" s="586"/>
    </row>
    <row r="2252" spans="2:9" ht="20.149999999999999" customHeight="1">
      <c r="B2252" s="595"/>
      <c r="C2252" s="743"/>
      <c r="D2252" s="592"/>
      <c r="E2252" s="585" t="s">
        <v>1699</v>
      </c>
      <c r="F2252" s="437"/>
      <c r="I2252" s="586"/>
    </row>
    <row r="2253" spans="2:9" ht="20.149999999999999" customHeight="1">
      <c r="B2253" s="595"/>
      <c r="C2253" s="743"/>
      <c r="D2253" s="592"/>
      <c r="E2253" s="585" t="s">
        <v>1700</v>
      </c>
      <c r="F2253" s="437">
        <f>2*B2253</f>
        <v>0</v>
      </c>
      <c r="I2253" s="586"/>
    </row>
    <row r="2254" spans="2:9" ht="20.149999999999999" customHeight="1">
      <c r="B2254" s="595"/>
      <c r="C2254" s="743"/>
      <c r="D2254" s="592"/>
      <c r="E2254" s="585" t="s">
        <v>1701</v>
      </c>
      <c r="F2254" s="437">
        <f>1*B2254</f>
        <v>0</v>
      </c>
      <c r="H2254" s="437">
        <f>1*D2254</f>
        <v>0</v>
      </c>
      <c r="I2254" s="586"/>
    </row>
    <row r="2255" spans="2:9" ht="20.149999999999999" customHeight="1">
      <c r="B2255" s="595"/>
      <c r="C2255" s="743"/>
      <c r="D2255" s="592"/>
      <c r="E2255" s="585" t="s">
        <v>1702</v>
      </c>
      <c r="F2255" s="437"/>
      <c r="H2255" s="437">
        <f>5*D2255</f>
        <v>0</v>
      </c>
      <c r="I2255" s="586"/>
    </row>
    <row r="2256" spans="2:9" ht="20.149999999999999" customHeight="1">
      <c r="B2256" s="595"/>
      <c r="C2256" s="743"/>
      <c r="D2256" s="592"/>
      <c r="E2256" s="585" t="s">
        <v>1702</v>
      </c>
      <c r="F2256" s="437"/>
      <c r="H2256" s="437">
        <f>5*D2256</f>
        <v>0</v>
      </c>
      <c r="I2256" s="586"/>
    </row>
    <row r="2257" spans="2:9" ht="20.149999999999999" customHeight="1">
      <c r="B2257" s="595"/>
      <c r="C2257" s="743"/>
      <c r="D2257" s="592"/>
      <c r="E2257" s="585" t="s">
        <v>1702</v>
      </c>
      <c r="F2257" s="437"/>
      <c r="H2257" s="437">
        <f>5*D2257</f>
        <v>0</v>
      </c>
      <c r="I2257" s="586"/>
    </row>
    <row r="2258" spans="2:9" ht="20.149999999999999" customHeight="1">
      <c r="B2258" s="595"/>
      <c r="C2258" s="743"/>
      <c r="D2258" s="592"/>
      <c r="E2258" s="585" t="s">
        <v>1703</v>
      </c>
      <c r="F2258" s="437">
        <f>2*B2258</f>
        <v>0</v>
      </c>
      <c r="H2258" s="437">
        <f>5*D2258</f>
        <v>0</v>
      </c>
      <c r="I2258" s="586"/>
    </row>
    <row r="2259" spans="2:9" ht="20.149999999999999" customHeight="1">
      <c r="B2259" s="597"/>
      <c r="C2259" s="744"/>
      <c r="D2259" s="604"/>
      <c r="E2259" s="587" t="s">
        <v>1704</v>
      </c>
      <c r="F2259" s="672"/>
      <c r="G2259" s="589"/>
      <c r="H2259" s="672">
        <f>5*D2259</f>
        <v>0</v>
      </c>
      <c r="I2259" s="590"/>
    </row>
    <row r="2261" spans="2:9" ht="20.149999999999999" customHeight="1">
      <c r="D2261" s="124" t="s">
        <v>77</v>
      </c>
      <c r="E2261" s="511" t="s">
        <v>1211</v>
      </c>
      <c r="G2261" s="1" t="s">
        <v>1714</v>
      </c>
      <c r="H2261" s="437">
        <v>10</v>
      </c>
    </row>
    <row r="2262" spans="2:9" ht="20.149999999999999" customHeight="1">
      <c r="D2262" s="124" t="s">
        <v>122</v>
      </c>
      <c r="E2262" s="511" t="s">
        <v>1097</v>
      </c>
      <c r="G2262" s="1" t="s">
        <v>1714</v>
      </c>
      <c r="H2262" s="437">
        <v>10</v>
      </c>
    </row>
    <row r="2263" spans="2:9" ht="20.149999999999999" customHeight="1">
      <c r="D2263" s="124" t="s">
        <v>111</v>
      </c>
      <c r="E2263" s="511" t="s">
        <v>1105</v>
      </c>
      <c r="G2263" s="1" t="s">
        <v>1714</v>
      </c>
      <c r="H2263" s="437">
        <v>10</v>
      </c>
    </row>
    <row r="2264" spans="2:9" ht="20.149999999999999" customHeight="1">
      <c r="D2264" s="124">
        <v>20</v>
      </c>
      <c r="E2264" s="511" t="s">
        <v>1139</v>
      </c>
      <c r="H2264" s="437">
        <v>10</v>
      </c>
    </row>
    <row r="2265" spans="2:9" ht="20.149999999999999" customHeight="1">
      <c r="D2265" s="124" t="s">
        <v>219</v>
      </c>
      <c r="E2265" s="575" t="s">
        <v>1069</v>
      </c>
      <c r="G2265" s="1" t="s">
        <v>1712</v>
      </c>
      <c r="I2265" s="49">
        <v>-10</v>
      </c>
    </row>
    <row r="2266" spans="2:9" ht="20.149999999999999" customHeight="1">
      <c r="D2266" s="124">
        <v>1</v>
      </c>
      <c r="E2266" s="136" t="s">
        <v>1326</v>
      </c>
      <c r="G2266" s="1" t="s">
        <v>1815</v>
      </c>
      <c r="H2266" s="131">
        <v>77.08</v>
      </c>
    </row>
    <row r="2267" spans="2:9" ht="20.149999999999999" customHeight="1">
      <c r="D2267" s="124" t="s">
        <v>20</v>
      </c>
      <c r="E2267" s="511" t="s">
        <v>1074</v>
      </c>
      <c r="G2267" s="1" t="s">
        <v>1712</v>
      </c>
      <c r="I2267" s="49">
        <v>-10</v>
      </c>
    </row>
    <row r="2268" spans="2:9" ht="20.149999999999999" customHeight="1">
      <c r="D2268" s="1" t="s">
        <v>368</v>
      </c>
      <c r="E2268" s="448" t="s">
        <v>1075</v>
      </c>
      <c r="G2268" s="1" t="s">
        <v>1708</v>
      </c>
      <c r="I2268" s="49">
        <v>-10</v>
      </c>
    </row>
    <row r="2269" spans="2:9" ht="20.149999999999999" customHeight="1">
      <c r="D2269" s="124" t="s">
        <v>95</v>
      </c>
      <c r="E2269" s="614" t="s">
        <v>1360</v>
      </c>
      <c r="G2269" s="1" t="s">
        <v>1815</v>
      </c>
      <c r="H2269" s="437">
        <v>77.52</v>
      </c>
    </row>
    <row r="2270" spans="2:9" ht="20.149999999999999" customHeight="1">
      <c r="E2270" s="448"/>
    </row>
    <row r="2271" spans="2:9" ht="20.149999999999999" customHeight="1">
      <c r="E2271" s="448"/>
    </row>
    <row r="2272" spans="2:9" ht="20.149999999999999" customHeight="1">
      <c r="E2272" s="448"/>
    </row>
    <row r="2273" spans="2:9" ht="20.149999999999999" customHeight="1">
      <c r="E2273" s="448"/>
    </row>
    <row r="2275" spans="2:9" ht="20.149999999999999" customHeight="1">
      <c r="E2275" s="67" t="s">
        <v>1889</v>
      </c>
      <c r="F2275" s="49">
        <f>SUM(F2220:F2268)</f>
        <v>98.46</v>
      </c>
      <c r="H2275" s="437">
        <f>SUM(H2246:H2269)</f>
        <v>199.6</v>
      </c>
      <c r="I2275" s="49">
        <f>SUM(I2246:I2268)</f>
        <v>-30</v>
      </c>
    </row>
    <row r="2276" spans="2:9" ht="20.149999999999999" customHeight="1">
      <c r="E2276" s="67" t="s">
        <v>1761</v>
      </c>
      <c r="F2276" s="49">
        <f>+'Coin Counter'!G9</f>
        <v>108.4</v>
      </c>
      <c r="H2276" s="437">
        <v>199.6</v>
      </c>
      <c r="I2276" s="49">
        <v>-30</v>
      </c>
    </row>
    <row r="2277" spans="2:9" ht="20.149999999999999" customHeight="1">
      <c r="E2277" s="478" t="s">
        <v>1921</v>
      </c>
      <c r="F2277" s="49">
        <f>F2275-F2276</f>
        <v>-9.9400000000000119</v>
      </c>
      <c r="H2277" s="437">
        <f>H2275-H2276</f>
        <v>0</v>
      </c>
      <c r="I2277" s="49">
        <f>I2275-I2276</f>
        <v>0</v>
      </c>
    </row>
    <row r="2279" spans="2:9" ht="20.149999999999999" customHeight="1">
      <c r="B2279" s="716" t="s">
        <v>1872</v>
      </c>
      <c r="C2279" s="716"/>
      <c r="D2279" s="717"/>
    </row>
    <row r="2280" spans="2:9" ht="20.149999999999999" customHeight="1">
      <c r="B2280" s="593" t="s">
        <v>1873</v>
      </c>
      <c r="C2280" s="742"/>
      <c r="D2280" s="591" t="s">
        <v>1874</v>
      </c>
      <c r="E2280" s="581" t="s">
        <v>1693</v>
      </c>
      <c r="F2280" s="671">
        <v>98.46</v>
      </c>
      <c r="G2280" s="583"/>
      <c r="H2280" s="671"/>
      <c r="I2280" s="584"/>
    </row>
    <row r="2281" spans="2:9" ht="20.149999999999999" customHeight="1">
      <c r="B2281" s="595"/>
      <c r="C2281" s="743"/>
      <c r="D2281" s="592"/>
      <c r="E2281" s="585" t="s">
        <v>1694</v>
      </c>
      <c r="F2281" s="437">
        <f>+B2281*1.5</f>
        <v>0</v>
      </c>
      <c r="H2281" s="437">
        <f>1.5*D2281</f>
        <v>0</v>
      </c>
      <c r="I2281" s="586">
        <f>SUM(F2281:H2281)</f>
        <v>0</v>
      </c>
    </row>
    <row r="2282" spans="2:9" ht="20.149999999999999" customHeight="1">
      <c r="B2282" s="595"/>
      <c r="C2282" s="743"/>
      <c r="D2282" s="592"/>
      <c r="E2282" s="585" t="s">
        <v>1695</v>
      </c>
      <c r="F2282" s="437">
        <f>+B2282*1</f>
        <v>0</v>
      </c>
      <c r="H2282" s="437">
        <f>1*D2282</f>
        <v>0</v>
      </c>
      <c r="I2282" s="586">
        <f>SUM(F2282:H2282)</f>
        <v>0</v>
      </c>
    </row>
    <row r="2283" spans="2:9" ht="20.149999999999999" customHeight="1">
      <c r="B2283" s="595"/>
      <c r="C2283" s="743"/>
      <c r="D2283" s="592"/>
      <c r="E2283" s="585" t="s">
        <v>1696</v>
      </c>
      <c r="F2283" s="437">
        <f>1*B2283</f>
        <v>0</v>
      </c>
      <c r="H2283" s="437">
        <f>1*D2283</f>
        <v>0</v>
      </c>
      <c r="I2283" s="586">
        <f>SUM(F2283:H2283)</f>
        <v>0</v>
      </c>
    </row>
    <row r="2284" spans="2:9" ht="20.149999999999999" customHeight="1">
      <c r="B2284" s="595">
        <v>1</v>
      </c>
      <c r="C2284" s="743"/>
      <c r="D2284" s="592"/>
      <c r="E2284" s="585" t="s">
        <v>1697</v>
      </c>
      <c r="F2284" s="437">
        <f>1*B2284</f>
        <v>1</v>
      </c>
      <c r="H2284" s="437">
        <f>1*D2284</f>
        <v>0</v>
      </c>
      <c r="I2284" s="813" t="s">
        <v>1939</v>
      </c>
    </row>
    <row r="2285" spans="2:9" ht="20.149999999999999" customHeight="1">
      <c r="B2285" s="595"/>
      <c r="C2285" s="743"/>
      <c r="D2285" s="592">
        <v>2</v>
      </c>
      <c r="E2285" s="585" t="s">
        <v>1698</v>
      </c>
      <c r="F2285" s="437">
        <f>+B2285*5</f>
        <v>0</v>
      </c>
      <c r="H2285" s="437">
        <v>20</v>
      </c>
      <c r="I2285" s="813" t="s">
        <v>1939</v>
      </c>
    </row>
    <row r="2286" spans="2:9" ht="20.149999999999999" customHeight="1">
      <c r="B2286" s="595"/>
      <c r="C2286" s="743"/>
      <c r="D2286" s="592"/>
      <c r="E2286" s="585" t="s">
        <v>1699</v>
      </c>
      <c r="F2286" s="437"/>
      <c r="I2286" s="586"/>
    </row>
    <row r="2287" spans="2:9" ht="20.149999999999999" customHeight="1">
      <c r="B2287" s="595"/>
      <c r="C2287" s="743"/>
      <c r="D2287" s="592"/>
      <c r="E2287" s="585" t="s">
        <v>1700</v>
      </c>
      <c r="F2287" s="437">
        <f>2*B2287</f>
        <v>0</v>
      </c>
      <c r="I2287" s="586">
        <f t="shared" ref="I2287:I2292" si="14">SUM(F2287:H2287)</f>
        <v>0</v>
      </c>
    </row>
    <row r="2288" spans="2:9" ht="20.149999999999999" customHeight="1">
      <c r="B2288" s="595"/>
      <c r="C2288" s="743"/>
      <c r="D2288" s="592"/>
      <c r="E2288" s="585" t="s">
        <v>1701</v>
      </c>
      <c r="F2288" s="437">
        <f>1*B2288</f>
        <v>0</v>
      </c>
      <c r="H2288" s="437">
        <f>1*D2288</f>
        <v>0</v>
      </c>
      <c r="I2288" s="586">
        <f t="shared" si="14"/>
        <v>0</v>
      </c>
    </row>
    <row r="2289" spans="2:10" ht="20.149999999999999" customHeight="1">
      <c r="B2289" s="595"/>
      <c r="C2289" s="743"/>
      <c r="D2289" s="592"/>
      <c r="E2289" s="585" t="s">
        <v>1702</v>
      </c>
      <c r="F2289" s="437"/>
      <c r="H2289" s="437">
        <f>5*D2289</f>
        <v>0</v>
      </c>
      <c r="I2289" s="586">
        <f t="shared" si="14"/>
        <v>0</v>
      </c>
    </row>
    <row r="2290" spans="2:10" ht="20.149999999999999" customHeight="1">
      <c r="B2290" s="595"/>
      <c r="C2290" s="743"/>
      <c r="D2290" s="592"/>
      <c r="E2290" s="585" t="s">
        <v>1702</v>
      </c>
      <c r="F2290" s="437"/>
      <c r="H2290" s="437">
        <f>5*D2290</f>
        <v>0</v>
      </c>
      <c r="I2290" s="586">
        <f t="shared" si="14"/>
        <v>0</v>
      </c>
    </row>
    <row r="2291" spans="2:10" ht="20.149999999999999" customHeight="1">
      <c r="B2291" s="595"/>
      <c r="C2291" s="743"/>
      <c r="D2291" s="592"/>
      <c r="E2291" s="585" t="s">
        <v>1702</v>
      </c>
      <c r="F2291" s="437"/>
      <c r="H2291" s="437">
        <f>5*D2291</f>
        <v>0</v>
      </c>
      <c r="I2291" s="586">
        <f t="shared" si="14"/>
        <v>0</v>
      </c>
    </row>
    <row r="2292" spans="2:10" ht="20.149999999999999" customHeight="1">
      <c r="B2292" s="595"/>
      <c r="C2292" s="743"/>
      <c r="D2292" s="592"/>
      <c r="E2292" s="585" t="s">
        <v>1703</v>
      </c>
      <c r="F2292" s="437">
        <f>2*B2292</f>
        <v>0</v>
      </c>
      <c r="H2292" s="437">
        <f>5*D2292</f>
        <v>0</v>
      </c>
      <c r="I2292" s="586">
        <f t="shared" si="14"/>
        <v>0</v>
      </c>
    </row>
    <row r="2293" spans="2:10" ht="20.149999999999999" customHeight="1">
      <c r="B2293" s="597"/>
      <c r="C2293" s="744"/>
      <c r="D2293" s="604"/>
      <c r="E2293" s="587" t="s">
        <v>1704</v>
      </c>
      <c r="F2293" s="672">
        <v>-360</v>
      </c>
      <c r="G2293" s="589"/>
      <c r="H2293" s="672">
        <f>5*D2293</f>
        <v>0</v>
      </c>
      <c r="I2293" s="590" t="s">
        <v>1939</v>
      </c>
    </row>
    <row r="2295" spans="2:10" ht="20.149999999999999" customHeight="1">
      <c r="D2295" s="124" t="s">
        <v>107</v>
      </c>
      <c r="E2295" s="730" t="s">
        <v>1076</v>
      </c>
      <c r="G2295" s="1" t="s">
        <v>1708</v>
      </c>
      <c r="I2295" s="49">
        <v>-10</v>
      </c>
      <c r="J2295" s="1"/>
    </row>
    <row r="2296" spans="2:10" ht="20.149999999999999" customHeight="1">
      <c r="D2296" s="1">
        <v>30</v>
      </c>
      <c r="E2296" s="448" t="s">
        <v>1077</v>
      </c>
      <c r="G2296" s="1" t="s">
        <v>1708</v>
      </c>
      <c r="I2296" s="49">
        <v>-10</v>
      </c>
      <c r="J2296" s="448"/>
    </row>
    <row r="2297" spans="2:10" ht="20.149999999999999" customHeight="1">
      <c r="D2297" s="124">
        <v>1</v>
      </c>
      <c r="E2297" s="1" t="s">
        <v>1114</v>
      </c>
      <c r="G2297" s="1" t="s">
        <v>50</v>
      </c>
      <c r="H2297" s="437">
        <v>77.849999999999994</v>
      </c>
      <c r="J2297" s="1"/>
    </row>
    <row r="2298" spans="2:10" ht="20.149999999999999" customHeight="1">
      <c r="D2298" s="1" t="s">
        <v>135</v>
      </c>
      <c r="E2298" s="1" t="s">
        <v>1160</v>
      </c>
      <c r="G2298" s="1" t="s">
        <v>97</v>
      </c>
      <c r="H2298" s="437">
        <v>79.709999999999994</v>
      </c>
      <c r="J2298" s="1"/>
    </row>
    <row r="2299" spans="2:10" ht="20.149999999999999" customHeight="1">
      <c r="D2299" s="124" t="s">
        <v>36</v>
      </c>
      <c r="E2299" s="511" t="s">
        <v>1056</v>
      </c>
      <c r="G2299" s="1" t="s">
        <v>1708</v>
      </c>
      <c r="I2299" s="49">
        <v>-10</v>
      </c>
      <c r="J2299" s="90"/>
    </row>
    <row r="2300" spans="2:10" ht="20.149999999999999" customHeight="1">
      <c r="D2300" s="1" t="s">
        <v>92</v>
      </c>
      <c r="E2300" s="90" t="s">
        <v>1080</v>
      </c>
      <c r="G2300" s="1" t="s">
        <v>1708</v>
      </c>
      <c r="I2300" s="49">
        <v>-10</v>
      </c>
      <c r="J2300" s="1"/>
    </row>
    <row r="2301" spans="2:10" ht="20.149999999999999" customHeight="1">
      <c r="D2301" s="124" t="s">
        <v>88</v>
      </c>
      <c r="E2301" s="511" t="s">
        <v>1081</v>
      </c>
      <c r="G2301" s="1" t="s">
        <v>1815</v>
      </c>
      <c r="H2301" s="437">
        <v>45.14</v>
      </c>
      <c r="J2301" s="1"/>
    </row>
    <row r="2302" spans="2:10" ht="20.149999999999999" customHeight="1">
      <c r="D2302" s="124" t="s">
        <v>1061</v>
      </c>
      <c r="E2302" s="663" t="s">
        <v>1082</v>
      </c>
      <c r="G2302" s="1" t="s">
        <v>1708</v>
      </c>
      <c r="I2302" s="49">
        <v>-10</v>
      </c>
      <c r="J2302" s="137"/>
    </row>
    <row r="2303" spans="2:10" ht="20.149999999999999" customHeight="1">
      <c r="D2303" s="1" t="s">
        <v>1084</v>
      </c>
      <c r="E2303" s="90" t="s">
        <v>1067</v>
      </c>
      <c r="G2303" s="1" t="s">
        <v>1708</v>
      </c>
      <c r="I2303" s="49">
        <v>-10</v>
      </c>
      <c r="J2303" s="1"/>
    </row>
    <row r="2304" spans="2:10" ht="20.149999999999999" customHeight="1">
      <c r="D2304" s="124" t="s">
        <v>163</v>
      </c>
      <c r="E2304" s="511" t="s">
        <v>1085</v>
      </c>
      <c r="G2304" s="1" t="s">
        <v>1708</v>
      </c>
      <c r="I2304" s="49">
        <v>-10</v>
      </c>
      <c r="J2304" s="1"/>
    </row>
    <row r="2305" spans="4:10" ht="20.149999999999999" customHeight="1">
      <c r="D2305" s="1" t="s">
        <v>69</v>
      </c>
      <c r="E2305" s="448" t="s">
        <v>1134</v>
      </c>
      <c r="F2305" s="49">
        <v>-10</v>
      </c>
      <c r="G2305" s="1" t="s">
        <v>1708</v>
      </c>
      <c r="J2305" s="509"/>
    </row>
    <row r="2306" spans="4:10" ht="20.149999999999999" customHeight="1">
      <c r="D2306" s="1" t="s">
        <v>69</v>
      </c>
      <c r="E2306" s="448" t="s">
        <v>1134</v>
      </c>
      <c r="F2306" s="49">
        <v>10</v>
      </c>
      <c r="G2306" s="1" t="s">
        <v>1760</v>
      </c>
      <c r="J2306" s="509"/>
    </row>
    <row r="2307" spans="4:10" ht="20.149999999999999" customHeight="1">
      <c r="D2307" s="1">
        <v>5</v>
      </c>
      <c r="E2307" s="1" t="s">
        <v>1987</v>
      </c>
      <c r="G2307" s="1" t="s">
        <v>1760</v>
      </c>
      <c r="H2307" s="437">
        <v>10</v>
      </c>
      <c r="J2307" s="1"/>
    </row>
    <row r="2308" spans="4:10" ht="20.149999999999999" customHeight="1">
      <c r="D2308" s="124" t="s">
        <v>432</v>
      </c>
      <c r="E2308" s="511" t="s">
        <v>1087</v>
      </c>
      <c r="F2308" s="49">
        <v>-10</v>
      </c>
      <c r="G2308" s="1" t="s">
        <v>1708</v>
      </c>
      <c r="J2308" s="1"/>
    </row>
    <row r="2309" spans="4:10" ht="20.149999999999999" customHeight="1">
      <c r="D2309" s="124" t="s">
        <v>1125</v>
      </c>
      <c r="E2309" s="663" t="s">
        <v>1126</v>
      </c>
      <c r="G2309" s="1" t="s">
        <v>1708</v>
      </c>
      <c r="I2309" s="49">
        <v>-10</v>
      </c>
      <c r="J2309" s="1"/>
    </row>
    <row r="2310" spans="4:10" ht="20.149999999999999" customHeight="1">
      <c r="D2310" s="124">
        <v>1</v>
      </c>
      <c r="E2310" s="1" t="s">
        <v>1091</v>
      </c>
      <c r="F2310" s="49">
        <v>-10</v>
      </c>
      <c r="G2310" s="1" t="s">
        <v>1708</v>
      </c>
      <c r="J2310" s="124"/>
    </row>
    <row r="2311" spans="4:10" ht="20.149999999999999" customHeight="1">
      <c r="D2311" s="124" t="s">
        <v>1092</v>
      </c>
      <c r="E2311" s="511" t="s">
        <v>1093</v>
      </c>
      <c r="G2311" s="1" t="s">
        <v>1708</v>
      </c>
      <c r="I2311" s="49">
        <v>-30</v>
      </c>
      <c r="J2311" s="814"/>
    </row>
    <row r="2312" spans="4:10" ht="20.149999999999999" customHeight="1">
      <c r="D2312" s="1" t="s">
        <v>53</v>
      </c>
      <c r="E2312" s="758" t="s">
        <v>1141</v>
      </c>
      <c r="G2312" s="1" t="s">
        <v>41</v>
      </c>
      <c r="H2312" s="437">
        <v>58.41</v>
      </c>
      <c r="J2312" s="511"/>
    </row>
    <row r="2313" spans="4:10" ht="20.149999999999999" customHeight="1">
      <c r="D2313" s="124" t="s">
        <v>224</v>
      </c>
      <c r="E2313" s="730" t="s">
        <v>1094</v>
      </c>
      <c r="G2313" s="1" t="s">
        <v>1708</v>
      </c>
      <c r="I2313" s="49">
        <v>-10</v>
      </c>
      <c r="J2313" s="1"/>
    </row>
    <row r="2314" spans="4:10" ht="20.149999999999999" customHeight="1">
      <c r="D2314" s="124" t="s">
        <v>88</v>
      </c>
      <c r="E2314" s="511" t="s">
        <v>1081</v>
      </c>
      <c r="G2314" s="1" t="s">
        <v>1708</v>
      </c>
      <c r="I2314" s="49">
        <v>-10</v>
      </c>
      <c r="J2314" s="511"/>
    </row>
    <row r="2315" spans="4:10" ht="20.149999999999999" customHeight="1">
      <c r="D2315" s="1" t="s">
        <v>1131</v>
      </c>
      <c r="E2315" s="1" t="s">
        <v>1132</v>
      </c>
      <c r="G2315" s="1" t="s">
        <v>1888</v>
      </c>
      <c r="H2315" s="437">
        <v>60</v>
      </c>
    </row>
    <row r="2316" spans="4:10" ht="20.149999999999999" customHeight="1">
      <c r="D2316" s="1" t="s">
        <v>48</v>
      </c>
      <c r="E2316" s="1" t="s">
        <v>1136</v>
      </c>
      <c r="F2316" s="46">
        <v>39.840000000000003</v>
      </c>
      <c r="G2316" s="1" t="s">
        <v>1880</v>
      </c>
    </row>
    <row r="2317" spans="4:10" ht="20.149999999999999" customHeight="1">
      <c r="D2317" s="1" t="s">
        <v>20</v>
      </c>
      <c r="E2317" s="1" t="s">
        <v>1162</v>
      </c>
      <c r="G2317" s="1" t="s">
        <v>1760</v>
      </c>
      <c r="H2317" s="437">
        <v>10</v>
      </c>
    </row>
    <row r="2318" spans="4:10" ht="20.149999999999999" customHeight="1">
      <c r="D2318" s="124" t="s">
        <v>104</v>
      </c>
      <c r="E2318" s="709" t="s">
        <v>1106</v>
      </c>
      <c r="G2318" s="1" t="s">
        <v>1815</v>
      </c>
      <c r="H2318" s="131">
        <v>27.62</v>
      </c>
    </row>
    <row r="2319" spans="4:10" ht="20.149999999999999" customHeight="1">
      <c r="D2319" s="124" t="s">
        <v>302</v>
      </c>
      <c r="E2319" s="709" t="s">
        <v>1129</v>
      </c>
      <c r="G2319" s="1" t="s">
        <v>22</v>
      </c>
      <c r="H2319" s="131">
        <v>25.84</v>
      </c>
    </row>
    <row r="2320" spans="4:10" ht="20.149999999999999" customHeight="1">
      <c r="D2320" s="124" t="s">
        <v>154</v>
      </c>
      <c r="E2320" s="709" t="s">
        <v>1161</v>
      </c>
      <c r="G2320" s="1" t="s">
        <v>22</v>
      </c>
      <c r="H2320" s="131">
        <v>51.68</v>
      </c>
    </row>
    <row r="2321" spans="4:9" ht="20.149999999999999" customHeight="1">
      <c r="D2321" s="1" t="s">
        <v>82</v>
      </c>
      <c r="E2321" s="1" t="s">
        <v>1166</v>
      </c>
      <c r="G2321" s="1" t="s">
        <v>1772</v>
      </c>
      <c r="H2321" s="55">
        <v>62.02</v>
      </c>
    </row>
    <row r="2322" spans="4:9" ht="20.149999999999999" customHeight="1">
      <c r="D2322" s="124" t="s">
        <v>224</v>
      </c>
      <c r="E2322" s="1" t="s">
        <v>1110</v>
      </c>
      <c r="G2322" s="1" t="s">
        <v>1714</v>
      </c>
      <c r="H2322" s="437">
        <v>10</v>
      </c>
    </row>
    <row r="2323" spans="4:9" ht="20.149999999999999" customHeight="1">
      <c r="D2323" s="124" t="s">
        <v>92</v>
      </c>
      <c r="E2323" s="509" t="s">
        <v>810</v>
      </c>
      <c r="G2323" s="1" t="s">
        <v>1815</v>
      </c>
      <c r="H2323" s="131">
        <v>55.24</v>
      </c>
    </row>
    <row r="2324" spans="4:9" ht="20.149999999999999" customHeight="1">
      <c r="D2324" s="124" t="s">
        <v>368</v>
      </c>
      <c r="E2324" s="509" t="s">
        <v>1175</v>
      </c>
      <c r="G2324" s="1" t="s">
        <v>22</v>
      </c>
      <c r="H2324" s="131">
        <v>57.42</v>
      </c>
    </row>
    <row r="2325" spans="4:9" ht="20.149999999999999" customHeight="1">
      <c r="D2325" s="124" t="s">
        <v>368</v>
      </c>
      <c r="E2325" s="509" t="s">
        <v>1175</v>
      </c>
      <c r="F2325" s="49">
        <v>10</v>
      </c>
      <c r="G2325" s="1" t="s">
        <v>1760</v>
      </c>
    </row>
    <row r="2326" spans="4:9" ht="20.149999999999999" customHeight="1">
      <c r="D2326" s="124" t="s">
        <v>1061</v>
      </c>
      <c r="E2326" s="509" t="s">
        <v>1165</v>
      </c>
      <c r="H2326" s="131">
        <v>51.68</v>
      </c>
    </row>
    <row r="2327" spans="4:9" ht="20.149999999999999" customHeight="1">
      <c r="D2327" s="1" t="s">
        <v>135</v>
      </c>
      <c r="E2327" s="1" t="s">
        <v>1160</v>
      </c>
      <c r="G2327" s="1" t="s">
        <v>1760</v>
      </c>
      <c r="H2327" s="437">
        <v>10</v>
      </c>
    </row>
    <row r="2328" spans="4:9" ht="20.149999999999999" customHeight="1">
      <c r="D2328" s="124" t="s">
        <v>107</v>
      </c>
      <c r="E2328" s="124" t="s">
        <v>1242</v>
      </c>
      <c r="F2328" s="49">
        <v>151</v>
      </c>
      <c r="G2328" s="1" t="s">
        <v>1988</v>
      </c>
    </row>
    <row r="2329" spans="4:9" ht="20.149999999999999" customHeight="1">
      <c r="D2329" s="1" t="s">
        <v>45</v>
      </c>
      <c r="E2329" s="124" t="s">
        <v>154</v>
      </c>
      <c r="F2329" s="709" t="s">
        <v>1161</v>
      </c>
      <c r="G2329" s="131">
        <v>51.68</v>
      </c>
      <c r="H2329" s="46">
        <v>32.19</v>
      </c>
    </row>
    <row r="2330" spans="4:9" ht="20.149999999999999" customHeight="1">
      <c r="D2330" s="1" t="s">
        <v>36</v>
      </c>
      <c r="E2330" s="1" t="s">
        <v>1111</v>
      </c>
      <c r="F2330" s="49">
        <v>10</v>
      </c>
      <c r="G2330" s="1" t="s">
        <v>1760</v>
      </c>
    </row>
    <row r="2331" spans="4:9" ht="20.149999999999999" customHeight="1">
      <c r="D2331" s="124">
        <v>30</v>
      </c>
      <c r="E2331" s="509" t="s">
        <v>1112</v>
      </c>
      <c r="G2331" s="1" t="s">
        <v>1760</v>
      </c>
      <c r="H2331" s="437">
        <v>10</v>
      </c>
    </row>
    <row r="2332" spans="4:9" ht="20.149999999999999" customHeight="1">
      <c r="D2332" s="1" t="s">
        <v>1084</v>
      </c>
      <c r="E2332" s="1" t="s">
        <v>1116</v>
      </c>
      <c r="G2332" s="1" t="s">
        <v>1802</v>
      </c>
      <c r="H2332" s="437">
        <v>84.97</v>
      </c>
    </row>
    <row r="2333" spans="4:9" ht="20.149999999999999" customHeight="1">
      <c r="D2333" s="124" t="s">
        <v>163</v>
      </c>
      <c r="E2333" s="1" t="s">
        <v>1177</v>
      </c>
      <c r="G2333" s="1" t="s">
        <v>1802</v>
      </c>
      <c r="H2333" s="437">
        <v>58.96</v>
      </c>
    </row>
    <row r="2334" spans="4:9" ht="20.149999999999999" customHeight="1">
      <c r="D2334" s="1" t="s">
        <v>95</v>
      </c>
      <c r="E2334" s="1" t="s">
        <v>1086</v>
      </c>
      <c r="G2334" s="1" t="s">
        <v>1708</v>
      </c>
      <c r="I2334" s="49">
        <v>-10</v>
      </c>
    </row>
    <row r="2335" spans="4:9" ht="20.149999999999999" customHeight="1">
      <c r="D2335" s="124">
        <v>25</v>
      </c>
      <c r="E2335" s="614" t="s">
        <v>1090</v>
      </c>
      <c r="G2335" s="1" t="s">
        <v>1708</v>
      </c>
      <c r="I2335" s="49">
        <v>-10</v>
      </c>
    </row>
    <row r="2336" spans="4:9" ht="20.149999999999999" customHeight="1">
      <c r="D2336" s="124" t="s">
        <v>82</v>
      </c>
      <c r="E2336" s="1" t="s">
        <v>1095</v>
      </c>
      <c r="G2336" s="1" t="s">
        <v>1708</v>
      </c>
      <c r="I2336" s="49">
        <v>-10</v>
      </c>
    </row>
    <row r="2337" spans="2:9" ht="20.149999999999999" customHeight="1">
      <c r="D2337" s="124" t="s">
        <v>27</v>
      </c>
      <c r="E2337" s="137" t="s">
        <v>1148</v>
      </c>
      <c r="F2337" s="49">
        <v>68</v>
      </c>
      <c r="G2337" s="1" t="s">
        <v>1989</v>
      </c>
    </row>
    <row r="2338" spans="2:9" ht="20.149999999999999" customHeight="1">
      <c r="D2338" s="1" t="s">
        <v>299</v>
      </c>
      <c r="E2338" s="448" t="s">
        <v>1134</v>
      </c>
      <c r="F2338" s="49">
        <v>59</v>
      </c>
      <c r="G2338" s="1" t="s">
        <v>692</v>
      </c>
    </row>
    <row r="2339" spans="2:9" ht="20.149999999999999" customHeight="1">
      <c r="D2339" s="1" t="s">
        <v>1084</v>
      </c>
      <c r="E2339" s="1" t="s">
        <v>1116</v>
      </c>
      <c r="F2339" s="55">
        <v>84.97</v>
      </c>
      <c r="G2339" s="1" t="s">
        <v>1802</v>
      </c>
    </row>
    <row r="2340" spans="2:9" ht="20.149999999999999" customHeight="1">
      <c r="D2340" s="5">
        <v>45119</v>
      </c>
      <c r="E2340" s="67" t="s">
        <v>1889</v>
      </c>
      <c r="F2340" s="49">
        <f>SUM(F2280:F2339)</f>
        <v>142.26999999999998</v>
      </c>
      <c r="H2340" s="437">
        <f>SUM(H2280:H2339)</f>
        <v>898.73</v>
      </c>
      <c r="I2340" s="49">
        <f>SUM(I2280:I2339)</f>
        <v>-160</v>
      </c>
    </row>
    <row r="2341" spans="2:9" ht="20.149999999999999" customHeight="1">
      <c r="E2341" s="67" t="s">
        <v>1761</v>
      </c>
      <c r="F2341" s="49">
        <f>'Coin Counter'!G9</f>
        <v>108.4</v>
      </c>
      <c r="H2341" s="437">
        <v>898.73</v>
      </c>
      <c r="I2341" s="49">
        <v>-160</v>
      </c>
    </row>
    <row r="2342" spans="2:9" ht="20.149999999999999" customHeight="1">
      <c r="E2342" s="478" t="s">
        <v>1932</v>
      </c>
      <c r="F2342" s="49">
        <f>F2340-F2341</f>
        <v>33.869999999999976</v>
      </c>
      <c r="H2342" s="437">
        <f>H2340-H2341</f>
        <v>0</v>
      </c>
      <c r="I2342" s="49">
        <f>I2340-I2341</f>
        <v>0</v>
      </c>
    </row>
    <row r="2344" spans="2:9" ht="20.149999999999999" customHeight="1">
      <c r="B2344" s="716" t="s">
        <v>1872</v>
      </c>
      <c r="C2344" s="716"/>
      <c r="D2344" s="717"/>
    </row>
    <row r="2345" spans="2:9" ht="20.149999999999999" customHeight="1">
      <c r="B2345" s="593" t="s">
        <v>1873</v>
      </c>
      <c r="C2345" s="742"/>
      <c r="D2345" s="591" t="s">
        <v>1874</v>
      </c>
      <c r="E2345" s="581" t="s">
        <v>1693</v>
      </c>
      <c r="F2345" s="671">
        <v>145.36000000000001</v>
      </c>
      <c r="G2345" s="583"/>
      <c r="H2345" s="671"/>
      <c r="I2345" s="584"/>
    </row>
    <row r="2346" spans="2:9" ht="20.149999999999999" customHeight="1">
      <c r="B2346" s="595"/>
      <c r="C2346" s="743"/>
      <c r="D2346" s="592"/>
      <c r="E2346" s="585" t="s">
        <v>1694</v>
      </c>
      <c r="F2346" s="437">
        <f>+B2346*1.5</f>
        <v>0</v>
      </c>
      <c r="H2346" s="437">
        <f>1.5*D2346</f>
        <v>0</v>
      </c>
      <c r="I2346" s="586">
        <f>SUM(F2346:H2346)</f>
        <v>0</v>
      </c>
    </row>
    <row r="2347" spans="2:9" ht="20.149999999999999" customHeight="1">
      <c r="B2347" s="595">
        <v>1</v>
      </c>
      <c r="C2347" s="743"/>
      <c r="D2347" s="592">
        <v>1</v>
      </c>
      <c r="E2347" s="585" t="s">
        <v>1695</v>
      </c>
      <c r="F2347" s="437">
        <f>+B2347*1</f>
        <v>1</v>
      </c>
      <c r="H2347" s="437">
        <f>1*D2347</f>
        <v>1</v>
      </c>
      <c r="I2347" s="586"/>
    </row>
    <row r="2348" spans="2:9" ht="20.149999999999999" customHeight="1">
      <c r="B2348" s="595"/>
      <c r="C2348" s="743"/>
      <c r="D2348" s="592"/>
      <c r="E2348" s="585" t="s">
        <v>1696</v>
      </c>
      <c r="F2348" s="437">
        <f>1*B2348</f>
        <v>0</v>
      </c>
      <c r="H2348" s="437">
        <f>1*D2348</f>
        <v>0</v>
      </c>
      <c r="I2348" s="586">
        <f>SUM(F2348:H2348)</f>
        <v>0</v>
      </c>
    </row>
    <row r="2349" spans="2:9" ht="20.149999999999999" customHeight="1">
      <c r="B2349" s="595"/>
      <c r="C2349" s="743"/>
      <c r="D2349" s="592"/>
      <c r="E2349" s="585" t="s">
        <v>1697</v>
      </c>
      <c r="F2349" s="437">
        <f>1*B2349</f>
        <v>0</v>
      </c>
      <c r="H2349" s="437">
        <f>1*D2349</f>
        <v>0</v>
      </c>
      <c r="I2349" s="813" t="s">
        <v>1939</v>
      </c>
    </row>
    <row r="2350" spans="2:9" ht="20.149999999999999" customHeight="1">
      <c r="B2350" s="595"/>
      <c r="C2350" s="743"/>
      <c r="D2350" s="592"/>
      <c r="E2350" s="585" t="s">
        <v>1698</v>
      </c>
      <c r="F2350" s="437">
        <f>+B2350*5</f>
        <v>0</v>
      </c>
      <c r="I2350" s="813" t="s">
        <v>1939</v>
      </c>
    </row>
    <row r="2351" spans="2:9" ht="20.149999999999999" customHeight="1">
      <c r="B2351" s="595"/>
      <c r="C2351" s="743"/>
      <c r="D2351" s="592"/>
      <c r="E2351" s="585" t="s">
        <v>1699</v>
      </c>
      <c r="F2351" s="437"/>
      <c r="I2351" s="586"/>
    </row>
    <row r="2352" spans="2:9" ht="20.149999999999999" customHeight="1">
      <c r="B2352" s="595"/>
      <c r="C2352" s="743"/>
      <c r="D2352" s="592"/>
      <c r="E2352" s="585" t="s">
        <v>1700</v>
      </c>
      <c r="F2352" s="437">
        <f>2*B2352</f>
        <v>0</v>
      </c>
      <c r="I2352" s="586">
        <f t="shared" ref="I2352:I2357" si="15">SUM(F2352:H2352)</f>
        <v>0</v>
      </c>
    </row>
    <row r="2353" spans="2:9" ht="20.149999999999999" customHeight="1">
      <c r="B2353" s="595"/>
      <c r="C2353" s="743"/>
      <c r="D2353" s="592"/>
      <c r="E2353" s="585" t="s">
        <v>1701</v>
      </c>
      <c r="F2353" s="437">
        <f>1*B2353</f>
        <v>0</v>
      </c>
      <c r="H2353" s="437">
        <f>1*D2353</f>
        <v>0</v>
      </c>
      <c r="I2353" s="586">
        <f t="shared" si="15"/>
        <v>0</v>
      </c>
    </row>
    <row r="2354" spans="2:9" ht="20.149999999999999" customHeight="1">
      <c r="B2354" s="595"/>
      <c r="C2354" s="743"/>
      <c r="D2354" s="592"/>
      <c r="E2354" s="585" t="s">
        <v>1702</v>
      </c>
      <c r="F2354" s="437"/>
      <c r="H2354" s="437">
        <f>5*D2354</f>
        <v>0</v>
      </c>
      <c r="I2354" s="586">
        <f t="shared" si="15"/>
        <v>0</v>
      </c>
    </row>
    <row r="2355" spans="2:9" ht="20.149999999999999" customHeight="1">
      <c r="B2355" s="595"/>
      <c r="C2355" s="743"/>
      <c r="D2355" s="592"/>
      <c r="E2355" s="585" t="s">
        <v>1702</v>
      </c>
      <c r="F2355" s="437"/>
      <c r="H2355" s="437">
        <f>5*D2355</f>
        <v>0</v>
      </c>
      <c r="I2355" s="586">
        <f t="shared" si="15"/>
        <v>0</v>
      </c>
    </row>
    <row r="2356" spans="2:9" ht="20.149999999999999" customHeight="1">
      <c r="B2356" s="595"/>
      <c r="C2356" s="743"/>
      <c r="D2356" s="592"/>
      <c r="E2356" s="585" t="s">
        <v>1702</v>
      </c>
      <c r="F2356" s="437"/>
      <c r="H2356" s="437">
        <f>5*D2356</f>
        <v>0</v>
      </c>
      <c r="I2356" s="586">
        <f t="shared" si="15"/>
        <v>0</v>
      </c>
    </row>
    <row r="2357" spans="2:9" ht="20.149999999999999" customHeight="1">
      <c r="B2357" s="595"/>
      <c r="C2357" s="743"/>
      <c r="D2357" s="592"/>
      <c r="E2357" s="585" t="s">
        <v>1703</v>
      </c>
      <c r="F2357" s="437">
        <f>2*B2357</f>
        <v>0</v>
      </c>
      <c r="H2357" s="437">
        <f>5*D2357</f>
        <v>0</v>
      </c>
      <c r="I2357" s="586">
        <f t="shared" si="15"/>
        <v>0</v>
      </c>
    </row>
    <row r="2358" spans="2:9" ht="20.149999999999999" customHeight="1">
      <c r="B2358" s="597"/>
      <c r="C2358" s="744"/>
      <c r="D2358" s="604"/>
      <c r="E2358" s="587" t="s">
        <v>1704</v>
      </c>
      <c r="F2358" s="672"/>
      <c r="G2358" s="589"/>
      <c r="H2358" s="672">
        <f>5*D2358</f>
        <v>0</v>
      </c>
      <c r="I2358" s="590" t="s">
        <v>1939</v>
      </c>
    </row>
    <row r="2360" spans="2:9" ht="20.149999999999999" customHeight="1">
      <c r="D2360" s="122" t="s">
        <v>146</v>
      </c>
      <c r="E2360" s="9" t="s">
        <v>215</v>
      </c>
      <c r="H2360" s="336">
        <v>177</v>
      </c>
    </row>
    <row r="2361" spans="2:9" ht="20.149999999999999" customHeight="1">
      <c r="D2361" s="137" t="s">
        <v>117</v>
      </c>
      <c r="E2361" s="511" t="s">
        <v>1143</v>
      </c>
      <c r="G2361" s="1" t="s">
        <v>22</v>
      </c>
      <c r="H2361" s="775">
        <v>25.84</v>
      </c>
    </row>
    <row r="2362" spans="2:9" ht="20.149999999999999" customHeight="1">
      <c r="D2362" s="124" t="s">
        <v>432</v>
      </c>
      <c r="E2362" s="509" t="s">
        <v>1115</v>
      </c>
      <c r="G2362" s="1" t="s">
        <v>1815</v>
      </c>
      <c r="H2362" s="131">
        <v>34.75</v>
      </c>
    </row>
    <row r="2363" spans="2:9" ht="20.149999999999999" customHeight="1">
      <c r="D2363" s="124" t="s">
        <v>432</v>
      </c>
      <c r="E2363" s="509" t="s">
        <v>1115</v>
      </c>
      <c r="G2363" s="1" t="s">
        <v>1714</v>
      </c>
      <c r="H2363" s="437">
        <v>10</v>
      </c>
    </row>
    <row r="2364" spans="2:9" ht="20.149999999999999" customHeight="1">
      <c r="D2364" s="124">
        <v>6</v>
      </c>
      <c r="E2364" s="739" t="s">
        <v>1459</v>
      </c>
      <c r="G2364" s="1" t="s">
        <v>1815</v>
      </c>
      <c r="H2364" s="131">
        <v>90.43</v>
      </c>
    </row>
    <row r="2365" spans="2:9" ht="20.149999999999999" customHeight="1">
      <c r="D2365" s="124" t="s">
        <v>302</v>
      </c>
      <c r="E2365" s="709" t="s">
        <v>1129</v>
      </c>
      <c r="F2365" s="49">
        <v>10</v>
      </c>
      <c r="G2365" s="1" t="s">
        <v>1714</v>
      </c>
    </row>
    <row r="2366" spans="2:9" ht="20.149999999999999" customHeight="1">
      <c r="D2366" s="124" t="s">
        <v>1990</v>
      </c>
      <c r="E2366" s="509" t="s">
        <v>1152</v>
      </c>
      <c r="G2366" s="1" t="s">
        <v>1991</v>
      </c>
      <c r="H2366" s="126">
        <v>51.68</v>
      </c>
    </row>
    <row r="2367" spans="2:9" ht="20.149999999999999" customHeight="1">
      <c r="D2367" s="124" t="s">
        <v>104</v>
      </c>
      <c r="E2367" s="709" t="s">
        <v>1106</v>
      </c>
      <c r="F2367" s="49">
        <v>10</v>
      </c>
      <c r="G2367" s="1" t="s">
        <v>1714</v>
      </c>
    </row>
    <row r="2368" spans="2:9" ht="20.149999999999999" customHeight="1">
      <c r="D2368" s="124" t="s">
        <v>163</v>
      </c>
      <c r="E2368" s="709" t="s">
        <v>775</v>
      </c>
      <c r="G2368" s="1" t="s">
        <v>1815</v>
      </c>
      <c r="H2368" s="131">
        <v>207.61</v>
      </c>
    </row>
    <row r="2369" spans="2:9" ht="20.149999999999999" customHeight="1">
      <c r="D2369" s="124" t="s">
        <v>219</v>
      </c>
      <c r="E2369" s="732" t="s">
        <v>1145</v>
      </c>
      <c r="G2369" s="1" t="s">
        <v>1815</v>
      </c>
      <c r="H2369" s="131">
        <v>22.19</v>
      </c>
    </row>
    <row r="2370" spans="2:9" ht="20.149999999999999" customHeight="1">
      <c r="D2370" s="1" t="s">
        <v>122</v>
      </c>
      <c r="E2370" s="1" t="s">
        <v>1156</v>
      </c>
      <c r="F2370" s="49">
        <v>10</v>
      </c>
      <c r="G2370" s="1" t="s">
        <v>1714</v>
      </c>
    </row>
    <row r="2371" spans="2:9" ht="20.149999999999999" customHeight="1">
      <c r="D2371" s="1" t="s">
        <v>90</v>
      </c>
      <c r="E2371" s="1" t="s">
        <v>1141</v>
      </c>
      <c r="F2371" s="49">
        <v>10</v>
      </c>
    </row>
    <row r="2374" spans="2:9" ht="20.149999999999999" customHeight="1">
      <c r="G2374" s="577" t="s">
        <v>1992</v>
      </c>
      <c r="H2374" s="674">
        <v>620.5</v>
      </c>
    </row>
    <row r="2376" spans="2:9" ht="20.149999999999999" customHeight="1">
      <c r="B2376" s="716" t="s">
        <v>1872</v>
      </c>
      <c r="C2376" s="716"/>
      <c r="D2376" s="717"/>
    </row>
    <row r="2377" spans="2:9" ht="20.149999999999999" customHeight="1">
      <c r="B2377" s="593" t="s">
        <v>1873</v>
      </c>
      <c r="C2377" s="742"/>
      <c r="D2377" s="591" t="s">
        <v>1874</v>
      </c>
      <c r="E2377" s="581" t="s">
        <v>1693</v>
      </c>
      <c r="F2377" s="671"/>
      <c r="G2377" s="583"/>
      <c r="H2377" s="690"/>
    </row>
    <row r="2378" spans="2:9" ht="20.149999999999999" customHeight="1">
      <c r="B2378" s="595"/>
      <c r="C2378" s="743"/>
      <c r="D2378" s="592">
        <v>2</v>
      </c>
      <c r="E2378" s="585" t="s">
        <v>1694</v>
      </c>
      <c r="F2378" s="437">
        <f>+B2378*1.5</f>
        <v>0</v>
      </c>
      <c r="H2378" s="691">
        <f>1.5*D2378</f>
        <v>3</v>
      </c>
    </row>
    <row r="2379" spans="2:9" ht="20.149999999999999" customHeight="1">
      <c r="B2379" s="595"/>
      <c r="C2379" s="743"/>
      <c r="D2379" s="592"/>
      <c r="E2379" s="585" t="s">
        <v>1695</v>
      </c>
      <c r="F2379" s="437">
        <f>+B2379*1</f>
        <v>0</v>
      </c>
      <c r="H2379" s="691">
        <f>1*D2379</f>
        <v>0</v>
      </c>
    </row>
    <row r="2380" spans="2:9" ht="20.149999999999999" customHeight="1">
      <c r="B2380" s="595">
        <v>3</v>
      </c>
      <c r="C2380" s="743"/>
      <c r="D2380" s="592"/>
      <c r="E2380" s="585" t="s">
        <v>1696</v>
      </c>
      <c r="F2380" s="437">
        <f>1*B2380</f>
        <v>3</v>
      </c>
      <c r="H2380" s="691">
        <f>1*D2380</f>
        <v>0</v>
      </c>
    </row>
    <row r="2381" spans="2:9" ht="20.149999999999999" customHeight="1">
      <c r="B2381" s="595"/>
      <c r="C2381" s="743"/>
      <c r="D2381" s="592"/>
      <c r="E2381" s="585" t="s">
        <v>1697</v>
      </c>
      <c r="F2381" s="437">
        <f>1*B2381</f>
        <v>0</v>
      </c>
      <c r="H2381" s="691">
        <f>1*D2381</f>
        <v>0</v>
      </c>
      <c r="I2381" s="822"/>
    </row>
    <row r="2382" spans="2:9" ht="20.149999999999999" customHeight="1">
      <c r="B2382" s="595">
        <v>1</v>
      </c>
      <c r="C2382" s="743"/>
      <c r="D2382" s="592"/>
      <c r="E2382" s="585" t="s">
        <v>1698</v>
      </c>
      <c r="F2382" s="437">
        <f>+B2382*5</f>
        <v>5</v>
      </c>
      <c r="H2382" s="691"/>
      <c r="I2382" s="822"/>
    </row>
    <row r="2383" spans="2:9" ht="20.149999999999999" customHeight="1">
      <c r="B2383" s="595"/>
      <c r="C2383" s="743"/>
      <c r="D2383" s="592"/>
      <c r="E2383" s="585" t="s">
        <v>1699</v>
      </c>
      <c r="F2383" s="437"/>
      <c r="H2383" s="691"/>
    </row>
    <row r="2384" spans="2:9" ht="20.149999999999999" customHeight="1">
      <c r="B2384" s="595"/>
      <c r="C2384" s="743"/>
      <c r="D2384" s="592"/>
      <c r="E2384" s="585" t="s">
        <v>1700</v>
      </c>
      <c r="F2384" s="437">
        <f>2*B2384</f>
        <v>0</v>
      </c>
      <c r="H2384" s="691"/>
    </row>
    <row r="2385" spans="2:9" ht="20.149999999999999" customHeight="1">
      <c r="B2385" s="595"/>
      <c r="C2385" s="743"/>
      <c r="D2385" s="592"/>
      <c r="E2385" s="585" t="s">
        <v>1701</v>
      </c>
      <c r="F2385" s="437">
        <f>1*B2385</f>
        <v>0</v>
      </c>
      <c r="H2385" s="691">
        <f>1*D2385</f>
        <v>0</v>
      </c>
    </row>
    <row r="2386" spans="2:9" ht="20.149999999999999" customHeight="1">
      <c r="B2386" s="595"/>
      <c r="C2386" s="743"/>
      <c r="D2386" s="592"/>
      <c r="E2386" s="585" t="s">
        <v>1702</v>
      </c>
      <c r="F2386" s="437"/>
      <c r="H2386" s="691">
        <f>5*D2386</f>
        <v>0</v>
      </c>
    </row>
    <row r="2387" spans="2:9" ht="20.149999999999999" customHeight="1">
      <c r="B2387" s="595"/>
      <c r="C2387" s="743"/>
      <c r="D2387" s="592"/>
      <c r="E2387" s="585" t="s">
        <v>1702</v>
      </c>
      <c r="F2387" s="437"/>
      <c r="H2387" s="691">
        <f>5*D2387</f>
        <v>0</v>
      </c>
    </row>
    <row r="2388" spans="2:9" ht="20.149999999999999" customHeight="1">
      <c r="B2388" s="595"/>
      <c r="C2388" s="743"/>
      <c r="D2388" s="592"/>
      <c r="E2388" s="585" t="s">
        <v>1702</v>
      </c>
      <c r="F2388" s="437"/>
      <c r="H2388" s="691">
        <f>5*D2388</f>
        <v>0</v>
      </c>
    </row>
    <row r="2389" spans="2:9" ht="20.149999999999999" customHeight="1">
      <c r="B2389" s="595"/>
      <c r="C2389" s="743"/>
      <c r="D2389" s="592"/>
      <c r="E2389" s="585" t="s">
        <v>1703</v>
      </c>
      <c r="F2389" s="437">
        <f>2*B2389</f>
        <v>0</v>
      </c>
      <c r="H2389" s="691">
        <f>5*D2389</f>
        <v>0</v>
      </c>
    </row>
    <row r="2390" spans="2:9" ht="20.149999999999999" customHeight="1">
      <c r="B2390" s="597"/>
      <c r="C2390" s="744"/>
      <c r="D2390" s="604"/>
      <c r="E2390" s="587" t="s">
        <v>1704</v>
      </c>
      <c r="F2390" s="672"/>
      <c r="G2390" s="589"/>
      <c r="H2390" s="692">
        <f>5*D2390</f>
        <v>0</v>
      </c>
    </row>
    <row r="2392" spans="2:9" ht="20.149999999999999" customHeight="1">
      <c r="D2392" s="124" t="s">
        <v>20</v>
      </c>
      <c r="E2392" s="136" t="s">
        <v>1322</v>
      </c>
      <c r="G2392" s="1" t="s">
        <v>1815</v>
      </c>
      <c r="H2392" s="307">
        <v>176.42</v>
      </c>
    </row>
    <row r="2393" spans="2:9" ht="20.149999999999999" customHeight="1">
      <c r="D2393" s="124" t="s">
        <v>154</v>
      </c>
      <c r="E2393" s="709" t="s">
        <v>1161</v>
      </c>
      <c r="F2393" s="49">
        <v>10</v>
      </c>
      <c r="G2393" s="1" t="s">
        <v>1760</v>
      </c>
    </row>
    <row r="2394" spans="2:9" ht="20.149999999999999" customHeight="1">
      <c r="D2394" s="124" t="s">
        <v>27</v>
      </c>
      <c r="E2394" s="764" t="s">
        <v>1153</v>
      </c>
      <c r="G2394" s="1" t="s">
        <v>1815</v>
      </c>
      <c r="H2394" s="131">
        <v>58</v>
      </c>
    </row>
    <row r="2395" spans="2:9" ht="20.149999999999999" customHeight="1">
      <c r="D2395" s="1" t="s">
        <v>53</v>
      </c>
      <c r="E2395" s="1" t="s">
        <v>1137</v>
      </c>
      <c r="G2395" s="1" t="s">
        <v>1880</v>
      </c>
      <c r="H2395" s="46">
        <v>32.19</v>
      </c>
    </row>
    <row r="2396" spans="2:9" ht="20.149999999999999" customHeight="1">
      <c r="D2396" s="124" t="s">
        <v>1990</v>
      </c>
      <c r="E2396" s="509" t="s">
        <v>1152</v>
      </c>
      <c r="F2396" s="49">
        <v>10</v>
      </c>
      <c r="G2396" s="1" t="s">
        <v>1714</v>
      </c>
    </row>
    <row r="2397" spans="2:9" ht="20.149999999999999" customHeight="1">
      <c r="D2397" s="124" t="s">
        <v>124</v>
      </c>
      <c r="E2397" s="509" t="s">
        <v>1138</v>
      </c>
      <c r="G2397" s="1" t="s">
        <v>1880</v>
      </c>
      <c r="H2397" s="437">
        <v>34.65</v>
      </c>
    </row>
    <row r="2398" spans="2:9" ht="20.149999999999999" customHeight="1">
      <c r="D2398" s="124" t="s">
        <v>1121</v>
      </c>
      <c r="E2398" s="534" t="s">
        <v>1122</v>
      </c>
      <c r="G2398" s="1" t="s">
        <v>1815</v>
      </c>
      <c r="H2398" s="131">
        <v>26.24</v>
      </c>
    </row>
    <row r="2399" spans="2:9" ht="20.149999999999999" customHeight="1">
      <c r="D2399" s="1" t="s">
        <v>1098</v>
      </c>
      <c r="E2399" s="448" t="s">
        <v>1099</v>
      </c>
      <c r="G2399" s="1" t="s">
        <v>1712</v>
      </c>
      <c r="I2399" s="437">
        <v>-10</v>
      </c>
    </row>
    <row r="2400" spans="2:9" ht="20.149999999999999" customHeight="1">
      <c r="D2400" s="124" t="s">
        <v>1121</v>
      </c>
      <c r="E2400" s="534" t="s">
        <v>1122</v>
      </c>
      <c r="F2400" s="49">
        <v>10</v>
      </c>
      <c r="G2400" s="1" t="s">
        <v>1714</v>
      </c>
    </row>
    <row r="2401" spans="2:10" ht="20.149999999999999" customHeight="1">
      <c r="D2401" s="124">
        <v>37</v>
      </c>
      <c r="E2401" s="448" t="s">
        <v>1101</v>
      </c>
      <c r="G2401" s="1" t="s">
        <v>1712</v>
      </c>
      <c r="I2401" s="49">
        <v>-10</v>
      </c>
    </row>
    <row r="2402" spans="2:10" ht="20.149999999999999" customHeight="1">
      <c r="D2402" s="124" t="s">
        <v>1103</v>
      </c>
      <c r="E2402" s="448" t="s">
        <v>1104</v>
      </c>
      <c r="G2402" s="1" t="s">
        <v>1712</v>
      </c>
      <c r="I2402" s="49">
        <v>-30</v>
      </c>
    </row>
    <row r="2403" spans="2:10" ht="20.149999999999999" customHeight="1">
      <c r="D2403" s="124" t="s">
        <v>111</v>
      </c>
      <c r="E2403" s="511" t="s">
        <v>1105</v>
      </c>
      <c r="G2403" s="1" t="s">
        <v>1712</v>
      </c>
      <c r="I2403" s="49">
        <v>-10</v>
      </c>
    </row>
    <row r="2404" spans="2:10" ht="20.149999999999999" customHeight="1">
      <c r="D2404" s="1" t="s">
        <v>696</v>
      </c>
      <c r="E2404" s="1" t="s">
        <v>1197</v>
      </c>
      <c r="F2404" s="49">
        <v>10</v>
      </c>
      <c r="G2404" s="1" t="s">
        <v>1714</v>
      </c>
    </row>
    <row r="2407" spans="2:10" ht="20.149999999999999" customHeight="1">
      <c r="D2407" s="5">
        <v>45119</v>
      </c>
      <c r="E2407" s="67" t="s">
        <v>1889</v>
      </c>
      <c r="F2407" s="49">
        <f>SUM(F2345:F2406)</f>
        <v>234.36</v>
      </c>
      <c r="H2407" s="437">
        <f>SUM(H2377:H2406)</f>
        <v>330.5</v>
      </c>
      <c r="I2407" s="49">
        <f>SUM(I2399:I2406)</f>
        <v>-60</v>
      </c>
    </row>
    <row r="2408" spans="2:10" ht="20.149999999999999" customHeight="1">
      <c r="E2408" s="67" t="s">
        <v>1761</v>
      </c>
      <c r="F2408" s="49">
        <f>'Coin Counter'!G9</f>
        <v>108.4</v>
      </c>
      <c r="H2408" s="437">
        <v>330.5</v>
      </c>
      <c r="I2408" s="49">
        <v>-60</v>
      </c>
    </row>
    <row r="2409" spans="2:10" ht="20.149999999999999" customHeight="1">
      <c r="E2409" s="478" t="s">
        <v>1921</v>
      </c>
      <c r="F2409" s="49">
        <f>F2407-F2408</f>
        <v>125.96000000000001</v>
      </c>
      <c r="H2409" s="437">
        <f>H2407-H2408</f>
        <v>0</v>
      </c>
      <c r="I2409" s="49">
        <f>I2407-I2408</f>
        <v>0</v>
      </c>
    </row>
    <row r="2411" spans="2:10" ht="20.149999999999999" customHeight="1">
      <c r="B2411" s="716" t="s">
        <v>1872</v>
      </c>
      <c r="C2411" s="716"/>
      <c r="D2411" s="717"/>
    </row>
    <row r="2412" spans="2:10" ht="20.149999999999999" customHeight="1">
      <c r="B2412" s="593" t="s">
        <v>1873</v>
      </c>
      <c r="C2412" s="742"/>
      <c r="D2412" s="591" t="s">
        <v>1874</v>
      </c>
      <c r="E2412" s="581" t="s">
        <v>1693</v>
      </c>
      <c r="F2412" s="671">
        <v>234.36</v>
      </c>
      <c r="G2412" s="583"/>
      <c r="H2412" s="671"/>
      <c r="I2412" s="584"/>
      <c r="J2412" s="437"/>
    </row>
    <row r="2413" spans="2:10" ht="20.149999999999999" customHeight="1">
      <c r="B2413" s="595">
        <v>1</v>
      </c>
      <c r="C2413" s="743"/>
      <c r="D2413" s="592"/>
      <c r="E2413" s="585" t="s">
        <v>1694</v>
      </c>
      <c r="F2413" s="437">
        <f>+B2413*1.5</f>
        <v>1.5</v>
      </c>
      <c r="H2413" s="437">
        <f>1.5*D2413</f>
        <v>0</v>
      </c>
      <c r="I2413" s="586"/>
      <c r="J2413" s="49"/>
    </row>
    <row r="2414" spans="2:10" ht="20.149999999999999" customHeight="1">
      <c r="B2414" s="595">
        <v>1</v>
      </c>
      <c r="C2414" s="743">
        <v>1</v>
      </c>
      <c r="D2414" s="592"/>
      <c r="E2414" s="585" t="s">
        <v>1695</v>
      </c>
      <c r="F2414" s="437">
        <f>+B2414*1</f>
        <v>1</v>
      </c>
      <c r="I2414" s="586"/>
      <c r="J2414" s="49"/>
    </row>
    <row r="2415" spans="2:10" ht="20.149999999999999" customHeight="1">
      <c r="B2415" s="595"/>
      <c r="C2415" s="743"/>
      <c r="D2415" s="592">
        <v>1</v>
      </c>
      <c r="E2415" s="585" t="s">
        <v>1696</v>
      </c>
      <c r="F2415" s="437">
        <f>1*B2415</f>
        <v>0</v>
      </c>
      <c r="H2415" s="437">
        <f>1*D2415</f>
        <v>1</v>
      </c>
      <c r="I2415" s="586"/>
      <c r="J2415" s="49"/>
    </row>
    <row r="2416" spans="2:10" ht="20.149999999999999" customHeight="1">
      <c r="B2416" s="595"/>
      <c r="C2416" s="743"/>
      <c r="D2416" s="592"/>
      <c r="E2416" s="585" t="s">
        <v>1697</v>
      </c>
      <c r="F2416" s="437">
        <f>1*B2416</f>
        <v>0</v>
      </c>
      <c r="H2416" s="437">
        <f>1*D2416</f>
        <v>0</v>
      </c>
      <c r="I2416" s="813" t="s">
        <v>1939</v>
      </c>
      <c r="J2416" s="437"/>
    </row>
    <row r="2417" spans="2:10" ht="20.149999999999999" customHeight="1">
      <c r="B2417" s="595"/>
      <c r="C2417" s="743"/>
      <c r="D2417" s="592">
        <v>1</v>
      </c>
      <c r="E2417" s="585" t="s">
        <v>1698</v>
      </c>
      <c r="F2417" s="437">
        <f>+B2417*5</f>
        <v>0</v>
      </c>
      <c r="H2417" s="437">
        <v>5</v>
      </c>
      <c r="I2417" s="813" t="s">
        <v>1939</v>
      </c>
      <c r="J2417" s="437"/>
    </row>
    <row r="2418" spans="2:10" ht="20.149999999999999" customHeight="1">
      <c r="B2418" s="595"/>
      <c r="C2418" s="743"/>
      <c r="D2418" s="592"/>
      <c r="E2418" s="585" t="s">
        <v>1699</v>
      </c>
      <c r="F2418" s="437"/>
      <c r="I2418" s="586"/>
    </row>
    <row r="2419" spans="2:10" ht="20.149999999999999" customHeight="1">
      <c r="B2419" s="595"/>
      <c r="C2419" s="743"/>
      <c r="D2419" s="592"/>
      <c r="E2419" s="585" t="s">
        <v>1700</v>
      </c>
      <c r="F2419" s="437">
        <f>2*B2419</f>
        <v>0</v>
      </c>
      <c r="I2419" s="586">
        <f>SUM(F2419:H2419)</f>
        <v>0</v>
      </c>
      <c r="J2419" s="49"/>
    </row>
    <row r="2420" spans="2:10" ht="20.149999999999999" customHeight="1">
      <c r="B2420" s="595"/>
      <c r="C2420" s="743"/>
      <c r="D2420" s="592"/>
      <c r="E2420" s="585" t="s">
        <v>1701</v>
      </c>
      <c r="F2420" s="437">
        <f>1*B2420</f>
        <v>0</v>
      </c>
      <c r="H2420" s="437">
        <f>1*D2420</f>
        <v>0</v>
      </c>
      <c r="I2420" s="586">
        <f>SUM(F2420:H2420)</f>
        <v>0</v>
      </c>
      <c r="J2420" s="49"/>
    </row>
    <row r="2421" spans="2:10" ht="20.149999999999999" customHeight="1">
      <c r="B2421" s="595"/>
      <c r="C2421" s="743"/>
      <c r="D2421" s="592"/>
      <c r="E2421" s="585" t="s">
        <v>1702</v>
      </c>
      <c r="F2421" s="437">
        <v>-60</v>
      </c>
      <c r="H2421" s="437">
        <f>5*D2421</f>
        <v>0</v>
      </c>
      <c r="I2421" s="586" t="s">
        <v>1939</v>
      </c>
      <c r="J2421" s="49"/>
    </row>
    <row r="2422" spans="2:10" ht="20.149999999999999" customHeight="1">
      <c r="B2422" s="595"/>
      <c r="C2422" s="743"/>
      <c r="D2422" s="592"/>
      <c r="E2422" s="585" t="s">
        <v>1702</v>
      </c>
      <c r="F2422" s="437"/>
      <c r="H2422" s="437">
        <f>5*D2422</f>
        <v>0</v>
      </c>
      <c r="I2422" s="586">
        <f>SUM(F2422:H2422)</f>
        <v>0</v>
      </c>
      <c r="J2422" s="49"/>
    </row>
    <row r="2423" spans="2:10" ht="20.149999999999999" customHeight="1">
      <c r="B2423" s="595"/>
      <c r="C2423" s="743"/>
      <c r="D2423" s="592"/>
      <c r="E2423" s="585" t="s">
        <v>1702</v>
      </c>
      <c r="F2423" s="437"/>
      <c r="H2423" s="437">
        <f>5*D2423</f>
        <v>0</v>
      </c>
      <c r="I2423" s="586">
        <f>SUM(F2423:H2423)</f>
        <v>0</v>
      </c>
      <c r="J2423" s="49"/>
    </row>
    <row r="2424" spans="2:10" ht="20.149999999999999" customHeight="1">
      <c r="B2424" s="595"/>
      <c r="C2424" s="743"/>
      <c r="D2424" s="592"/>
      <c r="E2424" s="585" t="s">
        <v>1703</v>
      </c>
      <c r="F2424" s="437">
        <f>2*B2424</f>
        <v>0</v>
      </c>
      <c r="H2424" s="437">
        <f>5*D2424</f>
        <v>0</v>
      </c>
      <c r="I2424" s="586">
        <f>SUM(F2424:H2424)</f>
        <v>0</v>
      </c>
      <c r="J2424" s="49"/>
    </row>
    <row r="2425" spans="2:10" ht="20.149999999999999" customHeight="1">
      <c r="B2425" s="597"/>
      <c r="C2425" s="744"/>
      <c r="D2425" s="604"/>
      <c r="E2425" s="587" t="s">
        <v>1704</v>
      </c>
      <c r="F2425" s="672">
        <v>-90</v>
      </c>
      <c r="G2425" s="589"/>
      <c r="H2425" s="672">
        <f>5*D2425</f>
        <v>0</v>
      </c>
      <c r="I2425" s="590" t="s">
        <v>1939</v>
      </c>
      <c r="J2425" s="437"/>
    </row>
    <row r="2427" spans="2:10" ht="20.149999999999999" customHeight="1">
      <c r="D2427" s="124" t="s">
        <v>104</v>
      </c>
      <c r="E2427" s="709" t="s">
        <v>1106</v>
      </c>
      <c r="F2427" s="49">
        <v>-10</v>
      </c>
      <c r="G2427" s="1" t="s">
        <v>1708</v>
      </c>
    </row>
    <row r="2428" spans="2:10" ht="20.149999999999999" customHeight="1">
      <c r="D2428" s="124" t="s">
        <v>536</v>
      </c>
      <c r="E2428" s="448" t="s">
        <v>1107</v>
      </c>
      <c r="G2428" s="1" t="s">
        <v>1708</v>
      </c>
      <c r="I2428" s="49">
        <v>-10</v>
      </c>
    </row>
    <row r="2429" spans="2:10" ht="20.149999999999999" customHeight="1">
      <c r="D2429" s="1" t="s">
        <v>45</v>
      </c>
      <c r="E2429" s="90" t="s">
        <v>1108</v>
      </c>
      <c r="G2429" s="1" t="s">
        <v>1708</v>
      </c>
      <c r="I2429" s="49">
        <v>-10</v>
      </c>
    </row>
    <row r="2430" spans="2:10" ht="20.149999999999999" customHeight="1">
      <c r="D2430" s="1" t="s">
        <v>43</v>
      </c>
      <c r="E2430" s="1" t="s">
        <v>1109</v>
      </c>
      <c r="G2430" s="1" t="s">
        <v>1708</v>
      </c>
      <c r="I2430" s="49">
        <v>-10</v>
      </c>
    </row>
    <row r="2431" spans="2:10" ht="20.149999999999999" customHeight="1">
      <c r="D2431" s="124" t="s">
        <v>224</v>
      </c>
      <c r="E2431" s="1" t="s">
        <v>1110</v>
      </c>
      <c r="G2431" s="1" t="s">
        <v>1708</v>
      </c>
      <c r="I2431" s="49">
        <v>-10</v>
      </c>
    </row>
    <row r="2432" spans="2:10" ht="20.149999999999999" customHeight="1">
      <c r="D2432" s="1" t="s">
        <v>36</v>
      </c>
      <c r="E2432" s="1" t="s">
        <v>1111</v>
      </c>
      <c r="G2432" s="1" t="s">
        <v>1708</v>
      </c>
      <c r="I2432" s="49">
        <v>-10</v>
      </c>
    </row>
    <row r="2433" spans="4:9" ht="20.149999999999999" customHeight="1">
      <c r="D2433" s="137" t="s">
        <v>248</v>
      </c>
      <c r="E2433" s="511" t="s">
        <v>1201</v>
      </c>
      <c r="G2433" s="1" t="s">
        <v>1708</v>
      </c>
      <c r="H2433" s="437">
        <v>97.2</v>
      </c>
    </row>
    <row r="2434" spans="4:9" ht="20.149999999999999" customHeight="1">
      <c r="D2434" s="124">
        <v>30</v>
      </c>
      <c r="E2434" s="509" t="s">
        <v>1112</v>
      </c>
      <c r="G2434" s="1" t="s">
        <v>1708</v>
      </c>
      <c r="I2434" s="49">
        <v>-10</v>
      </c>
    </row>
    <row r="2435" spans="4:9" ht="20.149999999999999" customHeight="1">
      <c r="D2435" s="137" t="s">
        <v>570</v>
      </c>
      <c r="E2435" s="511" t="s">
        <v>1195</v>
      </c>
      <c r="G2435" s="1" t="s">
        <v>1708</v>
      </c>
      <c r="H2435" s="437">
        <v>86.35</v>
      </c>
    </row>
    <row r="2436" spans="4:9" ht="20.149999999999999" customHeight="1">
      <c r="D2436" s="124" t="s">
        <v>1993</v>
      </c>
      <c r="E2436" s="509" t="s">
        <v>1152</v>
      </c>
      <c r="G2436" s="1" t="s">
        <v>1994</v>
      </c>
      <c r="H2436" s="437">
        <v>3</v>
      </c>
    </row>
    <row r="2437" spans="4:9" ht="20.149999999999999" customHeight="1">
      <c r="D2437" s="124" t="s">
        <v>73</v>
      </c>
      <c r="E2437" s="511" t="s">
        <v>1113</v>
      </c>
      <c r="G2437" s="1" t="s">
        <v>1708</v>
      </c>
      <c r="I2437" s="49">
        <v>-10</v>
      </c>
    </row>
    <row r="2438" spans="4:9" ht="20.149999999999999" customHeight="1">
      <c r="D2438" s="124">
        <v>1</v>
      </c>
      <c r="E2438" s="1" t="s">
        <v>1114</v>
      </c>
      <c r="F2438" s="49">
        <v>-10</v>
      </c>
      <c r="G2438" s="1" t="s">
        <v>1708</v>
      </c>
    </row>
    <row r="2439" spans="4:9" ht="20.149999999999999" customHeight="1">
      <c r="D2439" s="124" t="s">
        <v>432</v>
      </c>
      <c r="E2439" s="509" t="s">
        <v>1115</v>
      </c>
      <c r="G2439" s="1" t="s">
        <v>1708</v>
      </c>
      <c r="I2439" s="49">
        <v>-10</v>
      </c>
    </row>
    <row r="2440" spans="4:9" ht="20.149999999999999" customHeight="1">
      <c r="D2440" s="1">
        <v>6</v>
      </c>
      <c r="E2440" s="448" t="s">
        <v>1144</v>
      </c>
      <c r="G2440" s="1" t="s">
        <v>1708</v>
      </c>
      <c r="I2440" s="49">
        <v>-10</v>
      </c>
    </row>
    <row r="2441" spans="4:9" ht="20.149999999999999" customHeight="1">
      <c r="D2441" s="1" t="s">
        <v>150</v>
      </c>
      <c r="E2441" s="448" t="s">
        <v>1117</v>
      </c>
      <c r="G2441" s="1" t="s">
        <v>1708</v>
      </c>
      <c r="I2441" s="49">
        <v>-10</v>
      </c>
    </row>
    <row r="2442" spans="4:9" ht="20.149999999999999" customHeight="1">
      <c r="D2442" s="1">
        <v>31</v>
      </c>
      <c r="E2442" s="448" t="s">
        <v>1118</v>
      </c>
      <c r="G2442" s="1" t="s">
        <v>1708</v>
      </c>
      <c r="I2442" s="49">
        <v>-10</v>
      </c>
    </row>
    <row r="2443" spans="4:9" ht="20.149999999999999" customHeight="1">
      <c r="D2443" s="1" t="s">
        <v>248</v>
      </c>
      <c r="E2443" s="511" t="s">
        <v>1119</v>
      </c>
      <c r="F2443" s="49">
        <v>-10</v>
      </c>
      <c r="G2443" s="1" t="s">
        <v>1708</v>
      </c>
    </row>
    <row r="2444" spans="4:9" ht="20.149999999999999" customHeight="1">
      <c r="D2444" s="124" t="s">
        <v>1121</v>
      </c>
      <c r="E2444" s="534" t="s">
        <v>1122</v>
      </c>
      <c r="F2444" s="49">
        <v>-10</v>
      </c>
      <c r="G2444" s="1" t="s">
        <v>1708</v>
      </c>
    </row>
    <row r="2445" spans="4:9" ht="20.149999999999999" customHeight="1">
      <c r="D2445" s="124" t="s">
        <v>302</v>
      </c>
      <c r="E2445" s="709" t="s">
        <v>1129</v>
      </c>
      <c r="F2445" s="49">
        <v>-10</v>
      </c>
      <c r="G2445" s="1" t="s">
        <v>1708</v>
      </c>
    </row>
    <row r="2446" spans="4:9" ht="20.149999999999999" customHeight="1">
      <c r="D2446" s="1" t="s">
        <v>102</v>
      </c>
      <c r="E2446" s="448" t="s">
        <v>1134</v>
      </c>
      <c r="F2446" s="49">
        <v>51</v>
      </c>
      <c r="G2446" s="1" t="s">
        <v>1995</v>
      </c>
    </row>
    <row r="2447" spans="4:9" ht="20.149999999999999" customHeight="1">
      <c r="D2447" s="1" t="s">
        <v>48</v>
      </c>
      <c r="E2447" s="1" t="s">
        <v>1136</v>
      </c>
      <c r="F2447" s="49">
        <v>-10</v>
      </c>
      <c r="G2447" s="1" t="s">
        <v>1708</v>
      </c>
    </row>
    <row r="2448" spans="4:9" ht="20.149999999999999" customHeight="1">
      <c r="D2448" s="1" t="s">
        <v>53</v>
      </c>
      <c r="E2448" s="1" t="s">
        <v>1137</v>
      </c>
      <c r="G2448" s="1" t="s">
        <v>1708</v>
      </c>
      <c r="I2448" s="49">
        <v>-10</v>
      </c>
    </row>
    <row r="2449" spans="4:11" ht="20.149999999999999" customHeight="1">
      <c r="D2449" s="124" t="s">
        <v>124</v>
      </c>
      <c r="E2449" s="509" t="s">
        <v>1138</v>
      </c>
      <c r="G2449" s="1" t="s">
        <v>1708</v>
      </c>
      <c r="I2449" s="49">
        <v>-10</v>
      </c>
    </row>
    <row r="2450" spans="4:11" ht="20.149999999999999" customHeight="1">
      <c r="D2450" s="124">
        <v>20</v>
      </c>
      <c r="E2450" s="511" t="s">
        <v>1139</v>
      </c>
      <c r="G2450" s="1" t="s">
        <v>1708</v>
      </c>
      <c r="I2450" s="49">
        <v>-10</v>
      </c>
    </row>
    <row r="2451" spans="4:11" ht="20.149999999999999" customHeight="1">
      <c r="D2451" s="124" t="s">
        <v>1125</v>
      </c>
      <c r="E2451" s="663" t="s">
        <v>1126</v>
      </c>
      <c r="G2451" s="1" t="s">
        <v>1708</v>
      </c>
      <c r="I2451" s="49">
        <v>-10</v>
      </c>
    </row>
    <row r="2452" spans="4:11" ht="20.149999999999999" customHeight="1">
      <c r="D2452" s="1" t="s">
        <v>286</v>
      </c>
      <c r="E2452" s="729" t="s">
        <v>1128</v>
      </c>
      <c r="F2452" s="49">
        <v>-10</v>
      </c>
      <c r="G2452" s="1" t="s">
        <v>1708</v>
      </c>
    </row>
    <row r="2453" spans="4:11" ht="20.149999999999999" customHeight="1">
      <c r="D2453" s="1" t="s">
        <v>24</v>
      </c>
      <c r="E2453" s="448" t="s">
        <v>1130</v>
      </c>
      <c r="G2453" s="1" t="s">
        <v>1708</v>
      </c>
      <c r="I2453" s="49">
        <v>-10</v>
      </c>
    </row>
    <row r="2454" spans="4:11" ht="20.149999999999999" customHeight="1">
      <c r="D2454" s="1" t="s">
        <v>1131</v>
      </c>
      <c r="E2454" s="1" t="s">
        <v>1132</v>
      </c>
      <c r="G2454" s="1" t="s">
        <v>1708</v>
      </c>
      <c r="I2454" s="49">
        <v>-10</v>
      </c>
    </row>
    <row r="2455" spans="4:11" ht="20.149999999999999" customHeight="1">
      <c r="D2455" s="124" t="s">
        <v>208</v>
      </c>
      <c r="E2455" s="663" t="s">
        <v>1133</v>
      </c>
      <c r="G2455" s="1" t="s">
        <v>1708</v>
      </c>
      <c r="I2455" s="49">
        <v>-10</v>
      </c>
    </row>
    <row r="2456" spans="4:11" ht="20.149999999999999" customHeight="1">
      <c r="D2456" s="1" t="s">
        <v>224</v>
      </c>
      <c r="E2456" s="1" t="s">
        <v>1116</v>
      </c>
      <c r="G2456" s="1" t="s">
        <v>32</v>
      </c>
      <c r="H2456" s="437">
        <v>121.63</v>
      </c>
    </row>
    <row r="2457" spans="4:11" ht="20.149999999999999" customHeight="1">
      <c r="D2457" s="1" t="s">
        <v>55</v>
      </c>
      <c r="E2457" s="136" t="s">
        <v>1192</v>
      </c>
      <c r="G2457" s="1" t="s">
        <v>126</v>
      </c>
      <c r="H2457" s="437">
        <v>36.53</v>
      </c>
    </row>
    <row r="2458" spans="4:11" ht="20.149999999999999" customHeight="1">
      <c r="D2458" s="1" t="s">
        <v>1940</v>
      </c>
      <c r="E2458" s="1" t="s">
        <v>1173</v>
      </c>
      <c r="F2458" s="49">
        <v>82</v>
      </c>
      <c r="G2458" s="1" t="s">
        <v>1888</v>
      </c>
      <c r="K2458" s="1"/>
    </row>
    <row r="2459" spans="4:11" ht="20.149999999999999" customHeight="1">
      <c r="D2459" s="124" t="s">
        <v>286</v>
      </c>
      <c r="E2459" s="612" t="s">
        <v>1264</v>
      </c>
      <c r="G2459" s="1" t="s">
        <v>81</v>
      </c>
      <c r="H2459" s="437">
        <v>84.65</v>
      </c>
      <c r="K2459" s="448"/>
    </row>
    <row r="2460" spans="4:11" ht="20.149999999999999" customHeight="1">
      <c r="D2460" s="1" t="s">
        <v>432</v>
      </c>
      <c r="E2460" s="614" t="s">
        <v>1181</v>
      </c>
      <c r="G2460" s="1" t="s">
        <v>22</v>
      </c>
      <c r="H2460" s="437">
        <v>39.6</v>
      </c>
      <c r="K2460" s="614"/>
    </row>
    <row r="2461" spans="4:11" ht="20.149999999999999" customHeight="1">
      <c r="D2461" s="137" t="s">
        <v>248</v>
      </c>
      <c r="E2461" s="511" t="s">
        <v>1201</v>
      </c>
      <c r="F2461" s="49">
        <v>10</v>
      </c>
      <c r="G2461" s="1" t="s">
        <v>1760</v>
      </c>
      <c r="K2461" s="448"/>
    </row>
    <row r="2462" spans="4:11" ht="20.149999999999999" customHeight="1">
      <c r="D2462" s="1" t="s">
        <v>219</v>
      </c>
      <c r="E2462" s="448" t="s">
        <v>1099</v>
      </c>
      <c r="G2462" s="1" t="s">
        <v>32</v>
      </c>
      <c r="H2462" s="437">
        <v>78.08</v>
      </c>
      <c r="K2462" s="765"/>
    </row>
    <row r="2463" spans="4:11" ht="20.149999999999999" customHeight="1">
      <c r="D2463" s="124" t="s">
        <v>286</v>
      </c>
      <c r="E2463" s="765" t="s">
        <v>1176</v>
      </c>
      <c r="G2463" s="1" t="s">
        <v>1760</v>
      </c>
      <c r="H2463" s="437">
        <v>10</v>
      </c>
      <c r="K2463" s="765"/>
    </row>
    <row r="2464" spans="4:11" ht="20.149999999999999" customHeight="1">
      <c r="D2464" s="124" t="s">
        <v>88</v>
      </c>
      <c r="E2464" s="749" t="s">
        <v>1143</v>
      </c>
      <c r="G2464" s="1" t="s">
        <v>1815</v>
      </c>
      <c r="H2464" s="437">
        <v>26.73</v>
      </c>
      <c r="K2464" s="1"/>
    </row>
    <row r="2465" spans="2:11" ht="20.149999999999999" customHeight="1">
      <c r="D2465" s="124">
        <v>30</v>
      </c>
      <c r="E2465" s="614" t="s">
        <v>1185</v>
      </c>
      <c r="G2465" s="1" t="s">
        <v>1815</v>
      </c>
      <c r="H2465" s="437">
        <v>88.21</v>
      </c>
      <c r="K2465" s="90"/>
    </row>
    <row r="2466" spans="2:11" ht="20.149999999999999" customHeight="1">
      <c r="D2466" s="1" t="s">
        <v>152</v>
      </c>
      <c r="E2466" s="614" t="s">
        <v>249</v>
      </c>
      <c r="G2466" s="1" t="s">
        <v>1815</v>
      </c>
      <c r="H2466" s="437">
        <v>31.19</v>
      </c>
      <c r="K2466" s="511"/>
    </row>
    <row r="2467" spans="2:11" ht="20.149999999999999" customHeight="1">
      <c r="D2467" s="137" t="s">
        <v>1178</v>
      </c>
      <c r="E2467" s="765" t="s">
        <v>1179</v>
      </c>
      <c r="F2467" s="49">
        <v>10</v>
      </c>
      <c r="G2467" s="1" t="s">
        <v>1760</v>
      </c>
      <c r="H2467" s="437">
        <v>20</v>
      </c>
    </row>
    <row r="2468" spans="2:11" ht="20.149999999999999" customHeight="1">
      <c r="D2468" s="124" t="s">
        <v>230</v>
      </c>
      <c r="E2468" s="448" t="s">
        <v>1140</v>
      </c>
      <c r="G2468" s="1" t="s">
        <v>692</v>
      </c>
      <c r="H2468" s="437">
        <v>59</v>
      </c>
    </row>
    <row r="2469" spans="2:11" ht="20.149999999999999" customHeight="1">
      <c r="D2469" s="124" t="s">
        <v>79</v>
      </c>
      <c r="E2469" s="612" t="s">
        <v>1271</v>
      </c>
      <c r="G2469" s="1" t="s">
        <v>22</v>
      </c>
      <c r="H2469" s="437">
        <v>80.2</v>
      </c>
    </row>
    <row r="2470" spans="2:11" ht="20.149999999999999" customHeight="1">
      <c r="D2470" s="124" t="s">
        <v>27</v>
      </c>
      <c r="E2470" s="612" t="s">
        <v>1227</v>
      </c>
      <c r="G2470" s="1" t="s">
        <v>22</v>
      </c>
      <c r="H2470" s="437">
        <v>58.5</v>
      </c>
    </row>
    <row r="2471" spans="2:11" ht="20.149999999999999" customHeight="1">
      <c r="D2471" s="1" t="s">
        <v>55</v>
      </c>
      <c r="E2471" s="1" t="s">
        <v>1141</v>
      </c>
      <c r="F2471" s="49">
        <v>51</v>
      </c>
      <c r="G2471" s="1" t="s">
        <v>692</v>
      </c>
    </row>
    <row r="2473" spans="2:11" ht="20.149999999999999" customHeight="1">
      <c r="D2473" s="5">
        <v>45120</v>
      </c>
      <c r="E2473" s="67" t="s">
        <v>1889</v>
      </c>
      <c r="F2473" s="49">
        <f>SUM(F2412:F2472)</f>
        <v>220.86</v>
      </c>
      <c r="H2473" s="437">
        <f>SUM(H2412:H2472)</f>
        <v>926.87000000000023</v>
      </c>
      <c r="I2473" s="49">
        <f>SUM(I2412:I2458)</f>
        <v>-180</v>
      </c>
      <c r="J2473" s="49"/>
    </row>
    <row r="2474" spans="2:11" ht="20.149999999999999" customHeight="1">
      <c r="E2474" s="67" t="s">
        <v>1761</v>
      </c>
      <c r="F2474" s="49">
        <f>'Coin Counter'!G9</f>
        <v>108.4</v>
      </c>
      <c r="H2474" s="437">
        <v>926.87</v>
      </c>
      <c r="I2474" s="49">
        <v>-180</v>
      </c>
    </row>
    <row r="2475" spans="2:11" ht="20.149999999999999" customHeight="1">
      <c r="E2475" s="427" t="s">
        <v>1932</v>
      </c>
      <c r="F2475" s="49">
        <f>F2473-F2474</f>
        <v>112.46000000000001</v>
      </c>
      <c r="H2475" s="437">
        <f>H2473-H2474</f>
        <v>0</v>
      </c>
      <c r="I2475" s="437">
        <f>I2473-I2474</f>
        <v>0</v>
      </c>
    </row>
    <row r="2476" spans="2:11" ht="20.149999999999999" customHeight="1">
      <c r="C2476" s="562"/>
      <c r="D2476" s="563"/>
      <c r="E2476" s="563"/>
      <c r="F2476" s="564"/>
      <c r="G2476" s="563"/>
      <c r="H2476" s="689"/>
      <c r="I2476" s="564"/>
      <c r="J2476" s="562"/>
    </row>
    <row r="2477" spans="2:11" ht="20.149999999999999" customHeight="1">
      <c r="B2477" s="716" t="s">
        <v>1872</v>
      </c>
      <c r="C2477" s="716"/>
      <c r="D2477" s="717"/>
    </row>
    <row r="2478" spans="2:11" ht="20.149999999999999" customHeight="1">
      <c r="B2478" s="593" t="s">
        <v>1873</v>
      </c>
      <c r="C2478" s="742"/>
      <c r="D2478" s="591" t="s">
        <v>1874</v>
      </c>
      <c r="E2478" s="581" t="s">
        <v>1693</v>
      </c>
      <c r="F2478" s="671">
        <v>221.06</v>
      </c>
      <c r="G2478" s="583"/>
      <c r="H2478" s="671"/>
      <c r="I2478" s="584"/>
    </row>
    <row r="2479" spans="2:11" ht="20.149999999999999" customHeight="1">
      <c r="B2479" s="595"/>
      <c r="C2479" s="743"/>
      <c r="D2479" s="592"/>
      <c r="E2479" s="585" t="s">
        <v>1694</v>
      </c>
      <c r="F2479" s="437">
        <f>+B2479*1.5</f>
        <v>0</v>
      </c>
      <c r="H2479" s="437">
        <f>1.5*D2479</f>
        <v>0</v>
      </c>
      <c r="I2479" s="586"/>
    </row>
    <row r="2480" spans="2:11" ht="20.149999999999999" customHeight="1">
      <c r="B2480" s="595"/>
      <c r="C2480" s="743"/>
      <c r="D2480" s="592"/>
      <c r="E2480" s="585" t="s">
        <v>1695</v>
      </c>
      <c r="F2480" s="437">
        <f>+B2480*1</f>
        <v>0</v>
      </c>
      <c r="I2480" s="586"/>
    </row>
    <row r="2481" spans="2:9" ht="20.149999999999999" customHeight="1">
      <c r="B2481" s="595"/>
      <c r="C2481" s="743"/>
      <c r="D2481" s="592"/>
      <c r="E2481" s="585" t="s">
        <v>1696</v>
      </c>
      <c r="F2481" s="437">
        <f>1*B2481</f>
        <v>0</v>
      </c>
      <c r="H2481" s="437">
        <f>1*D2481</f>
        <v>0</v>
      </c>
      <c r="I2481" s="586"/>
    </row>
    <row r="2482" spans="2:9" ht="20.149999999999999" customHeight="1">
      <c r="B2482" s="595"/>
      <c r="C2482" s="743"/>
      <c r="D2482" s="592"/>
      <c r="E2482" s="585" t="s">
        <v>1697</v>
      </c>
      <c r="F2482" s="437">
        <f>1*B2482</f>
        <v>0</v>
      </c>
      <c r="H2482" s="437">
        <f>1*D2482</f>
        <v>0</v>
      </c>
      <c r="I2482" s="813" t="s">
        <v>1939</v>
      </c>
    </row>
    <row r="2483" spans="2:9" ht="20.149999999999999" customHeight="1">
      <c r="B2483" s="595"/>
      <c r="C2483" s="743"/>
      <c r="D2483" s="592"/>
      <c r="E2483" s="585" t="s">
        <v>1698</v>
      </c>
      <c r="F2483" s="437">
        <f>+B2483*5</f>
        <v>0</v>
      </c>
      <c r="I2483" s="813" t="s">
        <v>1939</v>
      </c>
    </row>
    <row r="2484" spans="2:9" ht="20.149999999999999" customHeight="1">
      <c r="B2484" s="595"/>
      <c r="C2484" s="743"/>
      <c r="D2484" s="592"/>
      <c r="E2484" s="585" t="s">
        <v>1699</v>
      </c>
      <c r="F2484" s="437"/>
      <c r="I2484" s="586"/>
    </row>
    <row r="2485" spans="2:9" ht="20.149999999999999" customHeight="1">
      <c r="B2485" s="595"/>
      <c r="C2485" s="743"/>
      <c r="D2485" s="592"/>
      <c r="E2485" s="585" t="s">
        <v>1700</v>
      </c>
      <c r="F2485" s="437">
        <f>2*B2485</f>
        <v>0</v>
      </c>
      <c r="I2485" s="586">
        <f>SUM(F2485:H2485)</f>
        <v>0</v>
      </c>
    </row>
    <row r="2486" spans="2:9" ht="20.149999999999999" customHeight="1">
      <c r="B2486" s="595"/>
      <c r="C2486" s="743"/>
      <c r="D2486" s="592"/>
      <c r="E2486" s="585" t="s">
        <v>1701</v>
      </c>
      <c r="F2486" s="437">
        <f>1*B2486</f>
        <v>0</v>
      </c>
      <c r="H2486" s="437">
        <f>1*D2486</f>
        <v>0</v>
      </c>
      <c r="I2486" s="586">
        <f>SUM(F2486:H2486)</f>
        <v>0</v>
      </c>
    </row>
    <row r="2487" spans="2:9" ht="20.149999999999999" customHeight="1">
      <c r="B2487" s="595"/>
      <c r="C2487" s="743"/>
      <c r="D2487" s="592"/>
      <c r="E2487" s="585" t="s">
        <v>1702</v>
      </c>
      <c r="F2487" s="437"/>
      <c r="H2487" s="437">
        <f>5*D2487</f>
        <v>0</v>
      </c>
      <c r="I2487" s="586" t="s">
        <v>1939</v>
      </c>
    </row>
    <row r="2488" spans="2:9" ht="20.149999999999999" customHeight="1">
      <c r="B2488" s="595"/>
      <c r="C2488" s="743"/>
      <c r="D2488" s="592"/>
      <c r="E2488" s="585" t="s">
        <v>1702</v>
      </c>
      <c r="F2488" s="437"/>
      <c r="H2488" s="437">
        <f>5*D2488</f>
        <v>0</v>
      </c>
      <c r="I2488" s="586">
        <f>SUM(F2488:H2488)</f>
        <v>0</v>
      </c>
    </row>
    <row r="2489" spans="2:9" ht="20.149999999999999" customHeight="1">
      <c r="B2489" s="595"/>
      <c r="C2489" s="743"/>
      <c r="D2489" s="592"/>
      <c r="E2489" s="585" t="s">
        <v>1702</v>
      </c>
      <c r="F2489" s="437"/>
      <c r="H2489" s="437">
        <f>5*D2489</f>
        <v>0</v>
      </c>
      <c r="I2489" s="586">
        <f>SUM(F2489:H2489)</f>
        <v>0</v>
      </c>
    </row>
    <row r="2490" spans="2:9" ht="20.149999999999999" customHeight="1">
      <c r="B2490" s="595"/>
      <c r="C2490" s="743"/>
      <c r="D2490" s="592"/>
      <c r="E2490" s="585" t="s">
        <v>1703</v>
      </c>
      <c r="F2490" s="437">
        <f>2*B2490</f>
        <v>0</v>
      </c>
      <c r="H2490" s="437">
        <f>5*D2490</f>
        <v>0</v>
      </c>
      <c r="I2490" s="586">
        <f>SUM(F2490:H2490)</f>
        <v>0</v>
      </c>
    </row>
    <row r="2491" spans="2:9" ht="20.149999999999999" customHeight="1">
      <c r="B2491" s="597"/>
      <c r="C2491" s="744"/>
      <c r="D2491" s="604"/>
      <c r="E2491" s="587" t="s">
        <v>1704</v>
      </c>
      <c r="F2491" s="672"/>
      <c r="G2491" s="589"/>
      <c r="H2491" s="672">
        <f>5*D2491</f>
        <v>0</v>
      </c>
      <c r="I2491" s="590" t="s">
        <v>1939</v>
      </c>
    </row>
    <row r="2495" spans="2:9" ht="20.149999999999999" customHeight="1">
      <c r="D2495" s="1" t="s">
        <v>985</v>
      </c>
      <c r="E2495" s="694" t="s">
        <v>1129</v>
      </c>
      <c r="G2495" s="1" t="s">
        <v>81</v>
      </c>
      <c r="H2495" s="437">
        <v>31.19</v>
      </c>
    </row>
    <row r="2496" spans="2:9" ht="20.149999999999999" customHeight="1">
      <c r="D2496" s="124" t="s">
        <v>53</v>
      </c>
      <c r="E2496" s="136" t="s">
        <v>1257</v>
      </c>
      <c r="G2496" s="1" t="s">
        <v>1815</v>
      </c>
      <c r="H2496" s="131">
        <v>80.2</v>
      </c>
    </row>
    <row r="2497" spans="2:9" ht="20.149999999999999" customHeight="1">
      <c r="D2497" s="1" t="s">
        <v>117</v>
      </c>
      <c r="E2497" s="90" t="s">
        <v>1158</v>
      </c>
      <c r="G2497" s="1" t="s">
        <v>1758</v>
      </c>
      <c r="H2497" s="55">
        <v>35</v>
      </c>
    </row>
    <row r="2498" spans="2:9" ht="20.149999999999999" customHeight="1">
      <c r="D2498" s="124">
        <v>20</v>
      </c>
      <c r="E2498" s="137" t="s">
        <v>232</v>
      </c>
      <c r="F2498" s="131"/>
      <c r="G2498" s="1" t="s">
        <v>1815</v>
      </c>
      <c r="H2498" s="437">
        <v>64.599999999999994</v>
      </c>
    </row>
    <row r="2499" spans="2:9" ht="20.149999999999999" customHeight="1">
      <c r="D2499" s="1" t="s">
        <v>216</v>
      </c>
      <c r="E2499" s="90" t="s">
        <v>1169</v>
      </c>
      <c r="F2499" s="55"/>
      <c r="G2499" s="1" t="s">
        <v>1815</v>
      </c>
      <c r="H2499" s="437">
        <v>34.65</v>
      </c>
    </row>
    <row r="2500" spans="2:9" ht="20.149999999999999" customHeight="1">
      <c r="D2500" s="1" t="s">
        <v>1996</v>
      </c>
      <c r="E2500" s="90" t="s">
        <v>133</v>
      </c>
      <c r="G2500" s="1" t="s">
        <v>1815</v>
      </c>
      <c r="H2500" s="55">
        <v>668.37</v>
      </c>
    </row>
    <row r="2501" spans="2:9" ht="20.149999999999999" customHeight="1">
      <c r="D2501" s="1" t="s">
        <v>302</v>
      </c>
      <c r="E2501" s="696" t="s">
        <v>1234</v>
      </c>
      <c r="G2501" s="1" t="s">
        <v>22</v>
      </c>
      <c r="H2501" s="437">
        <v>57.92</v>
      </c>
    </row>
    <row r="2502" spans="2:9" ht="20.149999999999999" customHeight="1">
      <c r="D2502" s="1">
        <v>30</v>
      </c>
      <c r="E2502" s="698" t="s">
        <v>1149</v>
      </c>
      <c r="G2502" s="1" t="s">
        <v>1772</v>
      </c>
      <c r="H2502" s="55">
        <v>52.08</v>
      </c>
    </row>
    <row r="2503" spans="2:9" ht="20.149999999999999" customHeight="1">
      <c r="E2503" s="694"/>
    </row>
    <row r="2504" spans="2:9" ht="20.149999999999999" customHeight="1">
      <c r="G2504" s="577" t="s">
        <v>1997</v>
      </c>
      <c r="H2504" s="674">
        <v>1024.01</v>
      </c>
    </row>
    <row r="2506" spans="2:9" ht="20.149999999999999" customHeight="1">
      <c r="B2506" s="716" t="s">
        <v>1872</v>
      </c>
      <c r="C2506" s="716"/>
      <c r="D2506" s="717"/>
    </row>
    <row r="2507" spans="2:9" ht="20.149999999999999" customHeight="1">
      <c r="B2507" s="593" t="s">
        <v>1873</v>
      </c>
      <c r="C2507" s="742"/>
      <c r="D2507" s="591" t="s">
        <v>1874</v>
      </c>
      <c r="E2507" s="581" t="s">
        <v>1693</v>
      </c>
      <c r="F2507" s="671"/>
      <c r="G2507" s="583"/>
      <c r="H2507" s="671"/>
      <c r="I2507" s="584"/>
    </row>
    <row r="2508" spans="2:9" ht="20.149999999999999" customHeight="1">
      <c r="B2508" s="595">
        <v>1</v>
      </c>
      <c r="C2508" s="743"/>
      <c r="D2508" s="592"/>
      <c r="E2508" s="585" t="s">
        <v>1694</v>
      </c>
      <c r="F2508" s="437">
        <f>+B2508*1.5</f>
        <v>1.5</v>
      </c>
      <c r="H2508" s="437">
        <f>1.5*D2508</f>
        <v>0</v>
      </c>
      <c r="I2508" s="586"/>
    </row>
    <row r="2509" spans="2:9" ht="20.149999999999999" customHeight="1">
      <c r="B2509" s="595"/>
      <c r="C2509" s="743"/>
      <c r="D2509" s="592"/>
      <c r="E2509" s="585" t="s">
        <v>1695</v>
      </c>
      <c r="F2509" s="437">
        <f>+B2509*1</f>
        <v>0</v>
      </c>
      <c r="I2509" s="586"/>
    </row>
    <row r="2510" spans="2:9" ht="20.149999999999999" customHeight="1">
      <c r="B2510" s="595"/>
      <c r="C2510" s="743"/>
      <c r="D2510" s="592">
        <v>3</v>
      </c>
      <c r="E2510" s="585" t="s">
        <v>1696</v>
      </c>
      <c r="F2510" s="437">
        <f>1*B2510</f>
        <v>0</v>
      </c>
      <c r="H2510" s="437">
        <f>1*D2510</f>
        <v>3</v>
      </c>
      <c r="I2510" s="586"/>
    </row>
    <row r="2511" spans="2:9" ht="20.149999999999999" customHeight="1">
      <c r="B2511" s="595"/>
      <c r="C2511" s="743"/>
      <c r="D2511" s="592"/>
      <c r="E2511" s="585" t="s">
        <v>1697</v>
      </c>
      <c r="F2511" s="437">
        <f>1*B2511</f>
        <v>0</v>
      </c>
      <c r="H2511" s="437">
        <f>1*D2511</f>
        <v>0</v>
      </c>
      <c r="I2511" s="813" t="s">
        <v>1939</v>
      </c>
    </row>
    <row r="2512" spans="2:9" ht="20.149999999999999" customHeight="1">
      <c r="B2512" s="595">
        <v>2</v>
      </c>
      <c r="C2512" s="743"/>
      <c r="D2512" s="592"/>
      <c r="E2512" s="585" t="s">
        <v>1698</v>
      </c>
      <c r="F2512" s="437">
        <f>+B2512*5</f>
        <v>10</v>
      </c>
      <c r="I2512" s="813" t="s">
        <v>1939</v>
      </c>
    </row>
    <row r="2513" spans="2:9" ht="20.149999999999999" customHeight="1">
      <c r="B2513" s="595"/>
      <c r="C2513" s="743"/>
      <c r="D2513" s="592"/>
      <c r="E2513" s="585" t="s">
        <v>1699</v>
      </c>
      <c r="F2513" s="437"/>
      <c r="I2513" s="586"/>
    </row>
    <row r="2514" spans="2:9" ht="20.149999999999999" customHeight="1">
      <c r="B2514" s="595"/>
      <c r="C2514" s="743"/>
      <c r="D2514" s="592"/>
      <c r="E2514" s="585" t="s">
        <v>1700</v>
      </c>
      <c r="F2514" s="437">
        <f>2*B2514</f>
        <v>0</v>
      </c>
      <c r="I2514" s="586">
        <f>SUM(F2514:H2514)</f>
        <v>0</v>
      </c>
    </row>
    <row r="2515" spans="2:9" ht="20.149999999999999" customHeight="1">
      <c r="B2515" s="595"/>
      <c r="C2515" s="743"/>
      <c r="D2515" s="592"/>
      <c r="E2515" s="585" t="s">
        <v>1701</v>
      </c>
      <c r="F2515" s="437">
        <f>1*B2515</f>
        <v>0</v>
      </c>
      <c r="H2515" s="437">
        <f>1*D2515</f>
        <v>0</v>
      </c>
      <c r="I2515" s="586">
        <f>SUM(F2515:H2515)</f>
        <v>0</v>
      </c>
    </row>
    <row r="2516" spans="2:9" ht="20.149999999999999" customHeight="1">
      <c r="B2516" s="595"/>
      <c r="C2516" s="743"/>
      <c r="D2516" s="592"/>
      <c r="E2516" s="585" t="s">
        <v>1702</v>
      </c>
      <c r="F2516" s="437"/>
      <c r="H2516" s="437">
        <f>5*D2516</f>
        <v>0</v>
      </c>
      <c r="I2516" s="586" t="s">
        <v>1939</v>
      </c>
    </row>
    <row r="2517" spans="2:9" ht="20.149999999999999" customHeight="1">
      <c r="B2517" s="595"/>
      <c r="C2517" s="743"/>
      <c r="D2517" s="592"/>
      <c r="E2517" s="585" t="s">
        <v>1702</v>
      </c>
      <c r="F2517" s="437"/>
      <c r="H2517" s="437">
        <f>5*D2517</f>
        <v>0</v>
      </c>
      <c r="I2517" s="586">
        <f>SUM(F2517:H2517)</f>
        <v>0</v>
      </c>
    </row>
    <row r="2518" spans="2:9" ht="20.149999999999999" customHeight="1">
      <c r="B2518" s="595"/>
      <c r="C2518" s="743"/>
      <c r="D2518" s="592"/>
      <c r="E2518" s="585" t="s">
        <v>1702</v>
      </c>
      <c r="F2518" s="437"/>
      <c r="H2518" s="437">
        <f>5*D2518</f>
        <v>0</v>
      </c>
      <c r="I2518" s="586">
        <f>SUM(F2518:H2518)</f>
        <v>0</v>
      </c>
    </row>
    <row r="2519" spans="2:9" ht="20.149999999999999" customHeight="1">
      <c r="B2519" s="595"/>
      <c r="C2519" s="743"/>
      <c r="D2519" s="592"/>
      <c r="E2519" s="585" t="s">
        <v>1703</v>
      </c>
      <c r="F2519" s="437">
        <f>2*B2519</f>
        <v>0</v>
      </c>
      <c r="H2519" s="437">
        <f>5*D2519</f>
        <v>0</v>
      </c>
      <c r="I2519" s="586">
        <f>SUM(F2519:H2519)</f>
        <v>0</v>
      </c>
    </row>
    <row r="2520" spans="2:9" ht="20.149999999999999" customHeight="1">
      <c r="B2520" s="597"/>
      <c r="C2520" s="744"/>
      <c r="D2520" s="604"/>
      <c r="E2520" s="587" t="s">
        <v>1704</v>
      </c>
      <c r="F2520" s="672"/>
      <c r="G2520" s="589"/>
      <c r="H2520" s="672">
        <f>5*D2520</f>
        <v>0</v>
      </c>
      <c r="I2520" s="590" t="s">
        <v>1939</v>
      </c>
    </row>
    <row r="2521" spans="2:9" ht="20.149999999999999" customHeight="1">
      <c r="E2521" s="90"/>
    </row>
    <row r="2522" spans="2:9" ht="20.149999999999999" customHeight="1">
      <c r="D2522" s="1" t="s">
        <v>95</v>
      </c>
      <c r="E2522" s="90" t="s">
        <v>1026</v>
      </c>
      <c r="G2522" s="1" t="s">
        <v>1815</v>
      </c>
      <c r="H2522" s="55">
        <v>22.28</v>
      </c>
    </row>
    <row r="2523" spans="2:9" ht="20.149999999999999" customHeight="1">
      <c r="D2523" s="1" t="s">
        <v>724</v>
      </c>
      <c r="E2523" s="90" t="s">
        <v>796</v>
      </c>
      <c r="G2523" s="1" t="s">
        <v>81</v>
      </c>
      <c r="H2523" s="46">
        <v>31.19</v>
      </c>
    </row>
    <row r="2524" spans="2:9" ht="20.149999999999999" customHeight="1">
      <c r="D2524" s="1" t="s">
        <v>95</v>
      </c>
      <c r="E2524" s="90" t="s">
        <v>1026</v>
      </c>
      <c r="F2524" s="49">
        <v>10</v>
      </c>
      <c r="G2524" s="1" t="s">
        <v>1714</v>
      </c>
    </row>
    <row r="2525" spans="2:9" ht="20.149999999999999" customHeight="1">
      <c r="D2525" s="1" t="s">
        <v>1202</v>
      </c>
      <c r="E2525" s="90" t="s">
        <v>1203</v>
      </c>
      <c r="F2525" s="55"/>
      <c r="G2525" s="1" t="s">
        <v>1772</v>
      </c>
      <c r="H2525" s="437">
        <v>94.15</v>
      </c>
    </row>
    <row r="2526" spans="2:9" ht="20.149999999999999" customHeight="1">
      <c r="D2526" s="124" t="s">
        <v>122</v>
      </c>
      <c r="E2526" s="1" t="s">
        <v>1173</v>
      </c>
      <c r="F2526" s="126">
        <v>91</v>
      </c>
      <c r="G2526" s="1" t="s">
        <v>1815</v>
      </c>
    </row>
    <row r="2527" spans="2:9" ht="20.149999999999999" customHeight="1">
      <c r="D2527" s="1">
        <v>31</v>
      </c>
      <c r="E2527" s="90" t="s">
        <v>1154</v>
      </c>
      <c r="G2527" s="1" t="s">
        <v>1815</v>
      </c>
      <c r="H2527" s="55">
        <v>49.01</v>
      </c>
    </row>
    <row r="2528" spans="2:9" ht="20.149999999999999" customHeight="1">
      <c r="D2528" s="124" t="s">
        <v>1061</v>
      </c>
      <c r="E2528" s="509" t="s">
        <v>1165</v>
      </c>
      <c r="F2528" s="49">
        <v>10</v>
      </c>
      <c r="G2528" s="1" t="s">
        <v>1714</v>
      </c>
    </row>
    <row r="2529" spans="4:9" ht="20.149999999999999" customHeight="1">
      <c r="D2529" s="1">
        <v>31</v>
      </c>
      <c r="E2529" s="90" t="s">
        <v>1154</v>
      </c>
      <c r="H2529" s="437">
        <v>10</v>
      </c>
    </row>
    <row r="2530" spans="4:9" ht="20.149999999999999" customHeight="1">
      <c r="D2530" s="124" t="s">
        <v>95</v>
      </c>
      <c r="E2530" s="859" t="s">
        <v>1207</v>
      </c>
      <c r="G2530" s="1" t="s">
        <v>1815</v>
      </c>
      <c r="H2530" s="131">
        <v>57.92</v>
      </c>
    </row>
    <row r="2531" spans="4:9" ht="20.149999999999999" customHeight="1">
      <c r="D2531" s="1" t="s">
        <v>216</v>
      </c>
      <c r="E2531" s="90" t="s">
        <v>1169</v>
      </c>
      <c r="F2531" s="49">
        <v>10</v>
      </c>
      <c r="G2531" s="1" t="s">
        <v>1714</v>
      </c>
    </row>
    <row r="2532" spans="4:9" ht="20.149999999999999" customHeight="1">
      <c r="D2532" s="1" t="s">
        <v>127</v>
      </c>
      <c r="E2532" s="90" t="s">
        <v>903</v>
      </c>
      <c r="F2532" s="53">
        <v>31</v>
      </c>
      <c r="G2532" s="1" t="s">
        <v>1815</v>
      </c>
    </row>
    <row r="2533" spans="4:9" ht="20.149999999999999" customHeight="1">
      <c r="D2533" s="1" t="s">
        <v>102</v>
      </c>
      <c r="E2533" s="448" t="s">
        <v>1134</v>
      </c>
      <c r="F2533" s="53">
        <v>32</v>
      </c>
      <c r="G2533" s="1" t="s">
        <v>1815</v>
      </c>
    </row>
    <row r="2534" spans="4:9" ht="20.149999999999999" customHeight="1">
      <c r="D2534" s="124" t="s">
        <v>817</v>
      </c>
      <c r="E2534" s="529" t="s">
        <v>1147</v>
      </c>
      <c r="F2534" s="49">
        <v>-10</v>
      </c>
      <c r="G2534" s="1" t="s">
        <v>1712</v>
      </c>
    </row>
    <row r="2535" spans="4:9" ht="20.149999999999999" customHeight="1">
      <c r="D2535" s="1" t="s">
        <v>714</v>
      </c>
      <c r="E2535" s="90" t="s">
        <v>1238</v>
      </c>
      <c r="G2535" s="1" t="s">
        <v>1772</v>
      </c>
      <c r="H2535" s="55">
        <v>135</v>
      </c>
    </row>
    <row r="2536" spans="4:9" ht="20.149999999999999" customHeight="1">
      <c r="D2536" s="124" t="s">
        <v>157</v>
      </c>
      <c r="E2536" s="859" t="s">
        <v>1200</v>
      </c>
      <c r="G2536" s="1" t="s">
        <v>1815</v>
      </c>
      <c r="H2536" s="131">
        <v>26.73</v>
      </c>
    </row>
    <row r="2537" spans="4:9" ht="20.149999999999999" customHeight="1">
      <c r="D2537" s="1" t="s">
        <v>104</v>
      </c>
      <c r="E2537" s="124" t="s">
        <v>595</v>
      </c>
      <c r="G2537" s="1" t="s">
        <v>1815</v>
      </c>
      <c r="H2537" s="55">
        <v>55.24</v>
      </c>
    </row>
    <row r="2538" spans="4:9" ht="20.149999999999999" customHeight="1">
      <c r="D2538" s="124" t="s">
        <v>248</v>
      </c>
      <c r="E2538" s="1" t="s">
        <v>1392</v>
      </c>
      <c r="G2538" s="1" t="s">
        <v>1815</v>
      </c>
      <c r="H2538" s="126">
        <v>169.32</v>
      </c>
    </row>
    <row r="2539" spans="4:9" ht="20.149999999999999" customHeight="1">
      <c r="D2539" s="124" t="s">
        <v>150</v>
      </c>
      <c r="E2539" s="732" t="s">
        <v>1998</v>
      </c>
      <c r="G2539" s="1" t="s">
        <v>1999</v>
      </c>
      <c r="H2539" s="131">
        <v>22.19</v>
      </c>
    </row>
    <row r="2540" spans="4:9" ht="20.149999999999999" customHeight="1">
      <c r="D2540" s="1" t="s">
        <v>224</v>
      </c>
      <c r="E2540" s="1" t="s">
        <v>1116</v>
      </c>
      <c r="G2540" s="1" t="s">
        <v>1712</v>
      </c>
      <c r="H2540" s="131"/>
      <c r="I2540" s="49">
        <v>-10</v>
      </c>
    </row>
    <row r="2541" spans="4:9" ht="20.149999999999999" customHeight="1">
      <c r="D2541" s="124"/>
      <c r="E2541" s="732"/>
      <c r="H2541" s="131"/>
    </row>
    <row r="2542" spans="4:9" ht="20.149999999999999" customHeight="1">
      <c r="D2542" s="124"/>
      <c r="E2542" s="732"/>
      <c r="H2542" s="131"/>
    </row>
    <row r="2543" spans="4:9" ht="20.149999999999999" customHeight="1">
      <c r="D2543" s="124"/>
      <c r="E2543" s="732"/>
      <c r="H2543" s="131"/>
    </row>
    <row r="2545" spans="2:9" ht="20.149999999999999" customHeight="1">
      <c r="D2545" s="5">
        <v>45120</v>
      </c>
      <c r="E2545" s="67" t="s">
        <v>1889</v>
      </c>
      <c r="F2545" s="49">
        <f>SUM(F2478:F2544)</f>
        <v>406.56</v>
      </c>
      <c r="H2545" s="437">
        <f>SUM(H2507:H2544)</f>
        <v>676.03000000000009</v>
      </c>
      <c r="I2545" s="49">
        <f>SUM(I2480:I2541)</f>
        <v>-10</v>
      </c>
    </row>
    <row r="2546" spans="2:9" ht="20.149999999999999" customHeight="1">
      <c r="E2546" s="67" t="s">
        <v>1761</v>
      </c>
      <c r="F2546" s="49">
        <f>'Coin Counter'!G9</f>
        <v>108.4</v>
      </c>
      <c r="H2546" s="437">
        <v>676.03</v>
      </c>
      <c r="I2546" s="49">
        <v>-10</v>
      </c>
    </row>
    <row r="2547" spans="2:9" ht="20.149999999999999" customHeight="1">
      <c r="E2547" s="427" t="s">
        <v>1921</v>
      </c>
      <c r="F2547" s="49">
        <f>F2545-F2546</f>
        <v>298.15999999999997</v>
      </c>
      <c r="H2547" s="437">
        <f>H2545-H2546</f>
        <v>0</v>
      </c>
      <c r="I2547" s="437"/>
    </row>
    <row r="2549" spans="2:9" ht="20.149999999999999" customHeight="1">
      <c r="B2549" s="716" t="s">
        <v>1872</v>
      </c>
      <c r="C2549" s="716"/>
      <c r="D2549" s="717"/>
    </row>
    <row r="2550" spans="2:9" ht="20.149999999999999" customHeight="1">
      <c r="B2550" s="593" t="s">
        <v>1873</v>
      </c>
      <c r="C2550" s="742"/>
      <c r="D2550" s="591" t="s">
        <v>1874</v>
      </c>
      <c r="E2550" s="581" t="s">
        <v>1693</v>
      </c>
      <c r="F2550" s="671">
        <v>407.06</v>
      </c>
      <c r="G2550" s="583"/>
      <c r="H2550" s="671">
        <v>0</v>
      </c>
      <c r="I2550" s="584">
        <v>0</v>
      </c>
    </row>
    <row r="2551" spans="2:9" ht="20.149999999999999" customHeight="1">
      <c r="B2551" s="595">
        <v>1</v>
      </c>
      <c r="C2551" s="743"/>
      <c r="D2551" s="592"/>
      <c r="E2551" s="585" t="s">
        <v>1694</v>
      </c>
      <c r="F2551" s="437">
        <v>1</v>
      </c>
      <c r="I2551" s="586"/>
    </row>
    <row r="2552" spans="2:9" ht="20.149999999999999" customHeight="1">
      <c r="B2552" s="595"/>
      <c r="C2552" s="743"/>
      <c r="D2552" s="592"/>
      <c r="E2552" s="585" t="s">
        <v>1695</v>
      </c>
      <c r="F2552" s="437"/>
      <c r="I2552" s="586"/>
    </row>
    <row r="2553" spans="2:9" ht="20.149999999999999" customHeight="1">
      <c r="B2553" s="595"/>
      <c r="C2553" s="743"/>
      <c r="D2553" s="592"/>
      <c r="E2553" s="585" t="s">
        <v>1696</v>
      </c>
      <c r="F2553" s="437"/>
      <c r="I2553" s="586"/>
    </row>
    <row r="2554" spans="2:9" ht="20.149999999999999" customHeight="1">
      <c r="B2554" s="595"/>
      <c r="C2554" s="743"/>
      <c r="D2554" s="592"/>
      <c r="E2554" s="585" t="s">
        <v>1697</v>
      </c>
      <c r="F2554" s="437"/>
      <c r="I2554" s="813"/>
    </row>
    <row r="2555" spans="2:9" ht="20.149999999999999" customHeight="1">
      <c r="B2555" s="595">
        <v>4</v>
      </c>
      <c r="C2555" s="743"/>
      <c r="D2555" s="592">
        <v>1</v>
      </c>
      <c r="E2555" s="585" t="s">
        <v>1698</v>
      </c>
      <c r="F2555" s="437">
        <f>B2555*5</f>
        <v>20</v>
      </c>
      <c r="H2555" s="437">
        <v>5</v>
      </c>
      <c r="I2555" s="813"/>
    </row>
    <row r="2556" spans="2:9" ht="20.149999999999999" customHeight="1">
      <c r="B2556" s="595"/>
      <c r="C2556" s="743"/>
      <c r="D2556" s="592"/>
      <c r="E2556" s="585" t="s">
        <v>1699</v>
      </c>
      <c r="F2556" s="437"/>
      <c r="I2556" s="586"/>
    </row>
    <row r="2557" spans="2:9" ht="20.149999999999999" customHeight="1">
      <c r="B2557" s="595"/>
      <c r="C2557" s="743"/>
      <c r="D2557" s="592"/>
      <c r="E2557" s="585" t="s">
        <v>1700</v>
      </c>
      <c r="F2557" s="437"/>
      <c r="I2557" s="586"/>
    </row>
    <row r="2558" spans="2:9" ht="20.149999999999999" customHeight="1">
      <c r="B2558" s="595"/>
      <c r="C2558" s="743"/>
      <c r="D2558" s="592"/>
      <c r="E2558" s="585" t="s">
        <v>1701</v>
      </c>
      <c r="F2558" s="437"/>
      <c r="I2558" s="586"/>
    </row>
    <row r="2559" spans="2:9" ht="20.149999999999999" customHeight="1">
      <c r="B2559" s="595"/>
      <c r="C2559" s="743"/>
      <c r="D2559" s="592"/>
      <c r="E2559" s="585" t="s">
        <v>1702</v>
      </c>
      <c r="F2559" s="437"/>
      <c r="I2559" s="586"/>
    </row>
    <row r="2560" spans="2:9" ht="20.149999999999999" customHeight="1">
      <c r="B2560" s="595"/>
      <c r="C2560" s="743"/>
      <c r="D2560" s="592"/>
      <c r="E2560" s="585" t="s">
        <v>1702</v>
      </c>
      <c r="F2560" s="437"/>
      <c r="I2560" s="586"/>
    </row>
    <row r="2561" spans="2:11" ht="20.149999999999999" customHeight="1">
      <c r="B2561" s="595"/>
      <c r="C2561" s="743"/>
      <c r="D2561" s="592"/>
      <c r="E2561" s="585" t="s">
        <v>1702</v>
      </c>
      <c r="F2561" s="437"/>
      <c r="I2561" s="586"/>
    </row>
    <row r="2562" spans="2:11" ht="20.149999999999999" customHeight="1">
      <c r="B2562" s="595"/>
      <c r="C2562" s="743"/>
      <c r="D2562" s="592"/>
      <c r="E2562" s="585" t="s">
        <v>1703</v>
      </c>
      <c r="F2562" s="437"/>
      <c r="I2562" s="586"/>
    </row>
    <row r="2563" spans="2:11" ht="20.149999999999999" customHeight="1">
      <c r="B2563" s="597"/>
      <c r="C2563" s="744"/>
      <c r="D2563" s="604"/>
      <c r="E2563" s="587" t="s">
        <v>1704</v>
      </c>
      <c r="F2563" s="672">
        <v>-340</v>
      </c>
      <c r="G2563" s="589"/>
      <c r="H2563" s="672"/>
      <c r="I2563" s="590"/>
    </row>
    <row r="2565" spans="2:11" ht="20.149999999999999" customHeight="1">
      <c r="D2565" s="1">
        <v>30</v>
      </c>
      <c r="E2565" s="578" t="s">
        <v>1149</v>
      </c>
      <c r="G2565" s="1" t="s">
        <v>1708</v>
      </c>
      <c r="I2565" s="49">
        <v>-10</v>
      </c>
      <c r="K2565" s="137"/>
    </row>
    <row r="2566" spans="2:11" ht="20.149999999999999" customHeight="1">
      <c r="D2566" s="124" t="s">
        <v>1151</v>
      </c>
      <c r="E2566" s="509" t="s">
        <v>1152</v>
      </c>
      <c r="F2566" s="49">
        <v>-10</v>
      </c>
      <c r="G2566" s="1" t="s">
        <v>1708</v>
      </c>
      <c r="K2566" s="578"/>
    </row>
    <row r="2567" spans="2:11" ht="20.149999999999999" customHeight="1">
      <c r="D2567" s="124" t="s">
        <v>20</v>
      </c>
      <c r="E2567" s="859" t="s">
        <v>1261</v>
      </c>
      <c r="G2567" s="1" t="s">
        <v>22</v>
      </c>
      <c r="H2567" s="131">
        <v>289.58</v>
      </c>
      <c r="I2567" s="131"/>
      <c r="K2567" s="509"/>
    </row>
    <row r="2568" spans="2:11" ht="20.149999999999999" customHeight="1">
      <c r="D2568" s="1">
        <v>31</v>
      </c>
      <c r="E2568" s="90" t="s">
        <v>1154</v>
      </c>
      <c r="G2568" s="1" t="s">
        <v>1708</v>
      </c>
      <c r="I2568" s="49">
        <v>-10</v>
      </c>
      <c r="K2568" s="730"/>
    </row>
    <row r="2569" spans="2:11" ht="20.149999999999999" customHeight="1">
      <c r="D2569" s="1" t="s">
        <v>122</v>
      </c>
      <c r="E2569" s="1" t="s">
        <v>1156</v>
      </c>
      <c r="G2569" s="1" t="s">
        <v>1708</v>
      </c>
      <c r="I2569" s="49">
        <v>-10</v>
      </c>
      <c r="K2569" s="90"/>
    </row>
    <row r="2570" spans="2:11" ht="20.149999999999999" customHeight="1">
      <c r="D2570" s="621" t="s">
        <v>137</v>
      </c>
      <c r="E2570" s="621" t="s">
        <v>1157</v>
      </c>
      <c r="G2570" s="1" t="s">
        <v>1708</v>
      </c>
      <c r="I2570" s="49">
        <v>-10</v>
      </c>
      <c r="K2570" s="511"/>
    </row>
    <row r="2571" spans="2:11" ht="20.149999999999999" customHeight="1">
      <c r="D2571" s="124" t="s">
        <v>124</v>
      </c>
      <c r="E2571" s="859" t="s">
        <v>1198</v>
      </c>
      <c r="G2571" s="1" t="s">
        <v>22</v>
      </c>
      <c r="H2571" s="131">
        <v>26.73</v>
      </c>
      <c r="K2571" s="1"/>
    </row>
    <row r="2572" spans="2:11" ht="20.149999999999999" customHeight="1">
      <c r="D2572" s="124" t="s">
        <v>368</v>
      </c>
      <c r="E2572" s="509" t="s">
        <v>1175</v>
      </c>
      <c r="F2572" s="49">
        <v>-10</v>
      </c>
      <c r="G2572" s="1" t="s">
        <v>1708</v>
      </c>
      <c r="K2572" s="621"/>
    </row>
    <row r="2573" spans="2:11" ht="20.149999999999999" customHeight="1">
      <c r="D2573" s="137" t="s">
        <v>1178</v>
      </c>
      <c r="E2573" s="765" t="s">
        <v>1179</v>
      </c>
      <c r="G2573" s="1" t="s">
        <v>1708</v>
      </c>
      <c r="I2573" s="49">
        <v>-20</v>
      </c>
      <c r="K2573" s="90"/>
    </row>
    <row r="2574" spans="2:11" ht="20.149999999999999" customHeight="1">
      <c r="D2574" s="1" t="s">
        <v>117</v>
      </c>
      <c r="E2574" s="90" t="s">
        <v>1158</v>
      </c>
      <c r="G2574" s="1" t="s">
        <v>1708</v>
      </c>
      <c r="I2574" s="49">
        <v>-10</v>
      </c>
      <c r="K2574" s="448"/>
    </row>
    <row r="2575" spans="2:11" ht="20.149999999999999" customHeight="1">
      <c r="D2575" s="124" t="s">
        <v>154</v>
      </c>
      <c r="E2575" s="709" t="s">
        <v>1161</v>
      </c>
      <c r="F2575" s="49">
        <v>-10</v>
      </c>
      <c r="G2575" s="1" t="s">
        <v>1708</v>
      </c>
      <c r="K2575" s="1"/>
    </row>
    <row r="2576" spans="2:11" ht="20.149999999999999" customHeight="1">
      <c r="D2576" s="1" t="s">
        <v>135</v>
      </c>
      <c r="E2576" s="1" t="s">
        <v>1160</v>
      </c>
      <c r="G2576" s="1" t="s">
        <v>1708</v>
      </c>
      <c r="I2576" s="49">
        <v>-10</v>
      </c>
      <c r="K2576" s="709"/>
    </row>
    <row r="2577" spans="4:11" ht="20.149999999999999" customHeight="1">
      <c r="D2577" s="1" t="s">
        <v>95</v>
      </c>
      <c r="E2577" s="90" t="s">
        <v>1026</v>
      </c>
      <c r="F2577" s="49">
        <v>-10</v>
      </c>
      <c r="G2577" s="1" t="s">
        <v>1708</v>
      </c>
      <c r="K2577" s="136"/>
    </row>
    <row r="2578" spans="4:11" ht="20.149999999999999" customHeight="1">
      <c r="D2578" s="1" t="s">
        <v>20</v>
      </c>
      <c r="E2578" s="1" t="s">
        <v>1162</v>
      </c>
      <c r="G2578" s="1" t="s">
        <v>1708</v>
      </c>
      <c r="I2578" s="49">
        <v>-10</v>
      </c>
      <c r="K2578" s="90"/>
    </row>
    <row r="2579" spans="4:11" ht="20.149999999999999" customHeight="1">
      <c r="D2579" s="124" t="s">
        <v>1061</v>
      </c>
      <c r="E2579" s="509" t="s">
        <v>1165</v>
      </c>
      <c r="F2579" s="49">
        <v>-10</v>
      </c>
      <c r="G2579" s="1" t="s">
        <v>1708</v>
      </c>
      <c r="K2579" s="1"/>
    </row>
    <row r="2580" spans="4:11" ht="20.149999999999999" customHeight="1">
      <c r="D2580" s="1" t="s">
        <v>82</v>
      </c>
      <c r="E2580" s="1" t="s">
        <v>1166</v>
      </c>
      <c r="G2580" s="1" t="s">
        <v>1708</v>
      </c>
      <c r="I2580" s="49">
        <v>-10</v>
      </c>
      <c r="K2580" s="511"/>
    </row>
    <row r="2581" spans="4:11" ht="20.149999999999999" customHeight="1">
      <c r="D2581" s="1" t="s">
        <v>236</v>
      </c>
      <c r="E2581" s="448" t="s">
        <v>1167</v>
      </c>
      <c r="G2581" s="1" t="s">
        <v>1708</v>
      </c>
      <c r="I2581" s="49">
        <v>-10</v>
      </c>
      <c r="K2581" s="509"/>
    </row>
    <row r="2582" spans="4:11" ht="20.149999999999999" customHeight="1">
      <c r="D2582" s="137" t="s">
        <v>1178</v>
      </c>
      <c r="E2582" s="765" t="s">
        <v>1179</v>
      </c>
      <c r="F2582" s="49">
        <v>-10</v>
      </c>
      <c r="G2582" s="1" t="s">
        <v>1708</v>
      </c>
      <c r="K2582" s="1"/>
    </row>
    <row r="2583" spans="4:11" ht="20.149999999999999" customHeight="1">
      <c r="D2583" s="124" t="s">
        <v>230</v>
      </c>
      <c r="E2583" s="448" t="s">
        <v>1140</v>
      </c>
      <c r="G2583" s="1" t="s">
        <v>1708</v>
      </c>
      <c r="I2583" s="49">
        <v>-10</v>
      </c>
      <c r="K2583" s="448"/>
    </row>
    <row r="2584" spans="4:11" ht="20.149999999999999" customHeight="1">
      <c r="D2584" s="1" t="s">
        <v>216</v>
      </c>
      <c r="E2584" s="90" t="s">
        <v>1169</v>
      </c>
      <c r="F2584" s="49">
        <v>-10</v>
      </c>
      <c r="G2584" s="1" t="s">
        <v>1708</v>
      </c>
      <c r="K2584" s="448"/>
    </row>
    <row r="2585" spans="4:11" ht="20.149999999999999" customHeight="1">
      <c r="D2585" s="124" t="s">
        <v>152</v>
      </c>
      <c r="E2585" s="511" t="s">
        <v>1174</v>
      </c>
      <c r="G2585" s="1" t="s">
        <v>1708</v>
      </c>
      <c r="I2585" s="49">
        <v>-10</v>
      </c>
      <c r="K2585" s="90"/>
    </row>
    <row r="2586" spans="4:11" ht="20.149999999999999" customHeight="1">
      <c r="D2586" s="124" t="s">
        <v>739</v>
      </c>
      <c r="E2586" s="730" t="s">
        <v>1153</v>
      </c>
      <c r="F2586" s="49">
        <v>-10</v>
      </c>
      <c r="G2586" s="1" t="s">
        <v>1708</v>
      </c>
      <c r="K2586" s="509"/>
    </row>
    <row r="2587" spans="4:11" ht="20.149999999999999" customHeight="1">
      <c r="D2587" s="1" t="s">
        <v>117</v>
      </c>
      <c r="E2587" s="90" t="s">
        <v>1158</v>
      </c>
      <c r="G2587" s="1" t="s">
        <v>1708</v>
      </c>
      <c r="I2587" s="49">
        <v>-10</v>
      </c>
      <c r="K2587" s="1"/>
    </row>
    <row r="2588" spans="4:11" ht="20.149999999999999" customHeight="1">
      <c r="D2588" s="1" t="s">
        <v>334</v>
      </c>
      <c r="E2588" s="448" t="s">
        <v>1159</v>
      </c>
      <c r="G2588" s="1" t="s">
        <v>1708</v>
      </c>
      <c r="K2588" s="511"/>
    </row>
    <row r="2589" spans="4:11" ht="20.149999999999999" customHeight="1">
      <c r="D2589" s="124" t="s">
        <v>1172</v>
      </c>
      <c r="E2589" s="1" t="s">
        <v>1173</v>
      </c>
      <c r="F2589" s="49">
        <v>-10</v>
      </c>
      <c r="G2589" s="1" t="s">
        <v>1708</v>
      </c>
    </row>
    <row r="2590" spans="4:11" ht="20.149999999999999" customHeight="1">
      <c r="D2590" s="124" t="s">
        <v>286</v>
      </c>
      <c r="E2590" s="765" t="s">
        <v>1176</v>
      </c>
      <c r="G2590" s="1" t="s">
        <v>1708</v>
      </c>
      <c r="I2590" s="49">
        <v>-10</v>
      </c>
    </row>
    <row r="2591" spans="4:11" ht="20.149999999999999" customHeight="1">
      <c r="D2591" s="124" t="s">
        <v>204</v>
      </c>
      <c r="E2591" s="859" t="s">
        <v>1188</v>
      </c>
      <c r="G2591" s="1" t="s">
        <v>1708</v>
      </c>
      <c r="H2591" s="437">
        <v>53.46</v>
      </c>
    </row>
    <row r="2592" spans="4:11" ht="20.149999999999999" customHeight="1">
      <c r="D2592" s="124" t="s">
        <v>163</v>
      </c>
      <c r="E2592" s="1" t="s">
        <v>1177</v>
      </c>
      <c r="G2592" s="1" t="s">
        <v>1708</v>
      </c>
      <c r="I2592" s="49">
        <v>-10</v>
      </c>
    </row>
    <row r="2593" spans="1:9" ht="20.149999999999999" customHeight="1">
      <c r="D2593" s="124" t="s">
        <v>73</v>
      </c>
      <c r="E2593" s="859" t="s">
        <v>1586</v>
      </c>
      <c r="G2593" s="1" t="s">
        <v>1802</v>
      </c>
      <c r="H2593" s="437">
        <v>373.38</v>
      </c>
    </row>
    <row r="2594" spans="1:9" ht="20.149999999999999" customHeight="1">
      <c r="D2594" s="1" t="s">
        <v>55</v>
      </c>
      <c r="E2594" s="1" t="s">
        <v>1141</v>
      </c>
      <c r="F2594" s="49">
        <v>32</v>
      </c>
      <c r="G2594" s="1" t="s">
        <v>1989</v>
      </c>
    </row>
    <row r="2595" spans="1:9" ht="20.149999999999999" customHeight="1">
      <c r="D2595" s="1" t="s">
        <v>1940</v>
      </c>
      <c r="E2595" s="2" t="s">
        <v>1245</v>
      </c>
      <c r="G2595" s="1" t="s">
        <v>50</v>
      </c>
      <c r="H2595" s="437">
        <v>31.19</v>
      </c>
    </row>
    <row r="2596" spans="1:9" ht="20.149999999999999" customHeight="1">
      <c r="D2596" s="124" t="s">
        <v>157</v>
      </c>
      <c r="E2596" s="2" t="s">
        <v>1200</v>
      </c>
      <c r="G2596" s="1" t="s">
        <v>1760</v>
      </c>
      <c r="H2596" s="437">
        <v>10</v>
      </c>
    </row>
    <row r="2597" spans="1:9" ht="20.149999999999999" customHeight="1">
      <c r="D2597" s="124" t="s">
        <v>157</v>
      </c>
      <c r="E2597" s="2" t="s">
        <v>1230</v>
      </c>
      <c r="G2597" s="1" t="s">
        <v>1815</v>
      </c>
      <c r="H2597" s="131">
        <v>57.92</v>
      </c>
    </row>
    <row r="2598" spans="1:9" ht="20.149999999999999" customHeight="1">
      <c r="D2598" s="124" t="s">
        <v>45</v>
      </c>
      <c r="E2598" s="2" t="s">
        <v>1250</v>
      </c>
      <c r="G2598" s="1" t="s">
        <v>1815</v>
      </c>
      <c r="H2598" s="131">
        <v>75.739999999999995</v>
      </c>
    </row>
    <row r="2599" spans="1:9" ht="20.149999999999999" customHeight="1">
      <c r="D2599" s="124" t="s">
        <v>299</v>
      </c>
      <c r="E2599" s="2" t="s">
        <v>1190</v>
      </c>
      <c r="G2599" s="1" t="s">
        <v>1802</v>
      </c>
      <c r="H2599" s="131">
        <v>32.950000000000003</v>
      </c>
    </row>
    <row r="2600" spans="1:9" ht="20.149999999999999" customHeight="1">
      <c r="D2600" s="124" t="s">
        <v>299</v>
      </c>
      <c r="E2600" s="2" t="s">
        <v>1279</v>
      </c>
      <c r="G2600" s="1" t="s">
        <v>1815</v>
      </c>
      <c r="H2600" s="131">
        <v>75.75</v>
      </c>
    </row>
    <row r="2601" spans="1:9" ht="20.149999999999999" customHeight="1">
      <c r="D2601" s="124" t="s">
        <v>425</v>
      </c>
      <c r="E2601" s="2" t="s">
        <v>1487</v>
      </c>
      <c r="G2601" s="1" t="s">
        <v>1815</v>
      </c>
      <c r="H2601" s="307">
        <v>653.4</v>
      </c>
    </row>
    <row r="2602" spans="1:9" ht="20.149999999999999" customHeight="1">
      <c r="D2602" s="124" t="s">
        <v>148</v>
      </c>
      <c r="E2602" s="2" t="s">
        <v>1351</v>
      </c>
      <c r="G2602" s="1" t="s">
        <v>1815</v>
      </c>
      <c r="H2602" s="307">
        <v>89.12</v>
      </c>
    </row>
    <row r="2603" spans="1:9" ht="20.149999999999999" customHeight="1">
      <c r="A2603" s="49"/>
      <c r="D2603" s="124" t="s">
        <v>447</v>
      </c>
      <c r="E2603" s="2" t="s">
        <v>1198</v>
      </c>
      <c r="F2603" s="49">
        <v>10</v>
      </c>
      <c r="G2603" s="1" t="s">
        <v>1760</v>
      </c>
      <c r="H2603" s="131"/>
    </row>
    <row r="2604" spans="1:9" ht="20.149999999999999" customHeight="1">
      <c r="D2604" s="124" t="s">
        <v>95</v>
      </c>
      <c r="E2604" s="2" t="s">
        <v>1207</v>
      </c>
      <c r="F2604" s="49">
        <v>10</v>
      </c>
      <c r="G2604" s="1" t="s">
        <v>1760</v>
      </c>
      <c r="H2604" s="131"/>
    </row>
    <row r="2605" spans="1:9" ht="20.149999999999999" customHeight="1">
      <c r="D2605" s="124" t="s">
        <v>1187</v>
      </c>
      <c r="E2605" s="2" t="s">
        <v>1188</v>
      </c>
      <c r="G2605" s="1" t="s">
        <v>1760</v>
      </c>
      <c r="H2605" s="131">
        <v>10</v>
      </c>
    </row>
    <row r="2606" spans="1:9" ht="20.149999999999999" customHeight="1">
      <c r="D2606" s="124" t="s">
        <v>65</v>
      </c>
      <c r="E2606" s="2" t="s">
        <v>1183</v>
      </c>
      <c r="G2606" s="1" t="s">
        <v>1708</v>
      </c>
      <c r="H2606" s="131"/>
      <c r="I2606" s="49">
        <v>-10</v>
      </c>
    </row>
    <row r="2607" spans="1:9" ht="20.149999999999999" customHeight="1">
      <c r="D2607" s="124" t="s">
        <v>45</v>
      </c>
      <c r="E2607" s="2" t="s">
        <v>1250</v>
      </c>
      <c r="G2607" s="1" t="s">
        <v>1902</v>
      </c>
      <c r="H2607" s="131">
        <v>10</v>
      </c>
    </row>
    <row r="2608" spans="1:9" ht="20.149999999999999" customHeight="1">
      <c r="D2608" s="1" t="s">
        <v>817</v>
      </c>
      <c r="E2608" s="2" t="s">
        <v>1169</v>
      </c>
      <c r="G2608" s="1" t="s">
        <v>22</v>
      </c>
      <c r="H2608" s="437">
        <v>30</v>
      </c>
    </row>
    <row r="2609" spans="4:9" ht="20.149999999999999" customHeight="1">
      <c r="D2609" s="1" t="s">
        <v>148</v>
      </c>
      <c r="E2609" s="2" t="s">
        <v>1244</v>
      </c>
      <c r="G2609" s="1" t="s">
        <v>22</v>
      </c>
      <c r="H2609" s="437">
        <v>53.46</v>
      </c>
    </row>
    <row r="2610" spans="4:9" ht="20.149999999999999" customHeight="1">
      <c r="D2610" s="124" t="s">
        <v>204</v>
      </c>
      <c r="E2610" s="2" t="s">
        <v>1393</v>
      </c>
      <c r="G2610" s="1" t="s">
        <v>22</v>
      </c>
      <c r="H2610" s="437">
        <v>164.86</v>
      </c>
    </row>
    <row r="2611" spans="4:9" ht="20.149999999999999" customHeight="1">
      <c r="D2611" s="1" t="s">
        <v>985</v>
      </c>
      <c r="E2611" s="2" t="s">
        <v>1181</v>
      </c>
      <c r="F2611" s="49">
        <v>102</v>
      </c>
      <c r="G2611" s="1" t="s">
        <v>116</v>
      </c>
    </row>
    <row r="2612" spans="4:9" ht="20.149999999999999" customHeight="1">
      <c r="D2612" s="1" t="s">
        <v>425</v>
      </c>
      <c r="E2612" s="2" t="s">
        <v>688</v>
      </c>
      <c r="G2612" s="1" t="s">
        <v>1815</v>
      </c>
      <c r="H2612" s="437">
        <v>22.95</v>
      </c>
    </row>
    <row r="2613" spans="4:9" ht="20.149999999999999" customHeight="1">
      <c r="D2613" s="124" t="s">
        <v>280</v>
      </c>
      <c r="E2613" s="2" t="s">
        <v>1331</v>
      </c>
      <c r="G2613" s="1" t="s">
        <v>22</v>
      </c>
      <c r="H2613" s="437">
        <v>74.25</v>
      </c>
    </row>
    <row r="2614" spans="4:9" ht="20.149999999999999" customHeight="1">
      <c r="D2614" s="124" t="s">
        <v>150</v>
      </c>
      <c r="E2614" s="448" t="s">
        <v>2000</v>
      </c>
      <c r="G2614" s="1" t="s">
        <v>50</v>
      </c>
      <c r="H2614" s="437">
        <v>44.56</v>
      </c>
    </row>
    <row r="2615" spans="4:9" ht="20.149999999999999" customHeight="1">
      <c r="D2615" s="1" t="s">
        <v>236</v>
      </c>
      <c r="E2615" s="2" t="s">
        <v>2001</v>
      </c>
      <c r="G2615" s="1" t="s">
        <v>2002</v>
      </c>
      <c r="H2615" s="437">
        <v>35</v>
      </c>
    </row>
    <row r="2616" spans="4:9" ht="20.149999999999999" customHeight="1">
      <c r="D2616" s="124" t="s">
        <v>157</v>
      </c>
      <c r="E2616" s="859" t="s">
        <v>1230</v>
      </c>
      <c r="G2616" s="1" t="s">
        <v>1760</v>
      </c>
      <c r="H2616" s="437">
        <v>10</v>
      </c>
    </row>
    <row r="2617" spans="4:9" ht="20.149999999999999" customHeight="1">
      <c r="D2617" s="124" t="s">
        <v>20</v>
      </c>
      <c r="E2617" s="859" t="s">
        <v>1261</v>
      </c>
      <c r="G2617" s="1" t="s">
        <v>1760</v>
      </c>
      <c r="H2617" s="437">
        <v>10</v>
      </c>
    </row>
    <row r="2618" spans="4:9" ht="20.149999999999999" customHeight="1">
      <c r="D2618" s="1" t="s">
        <v>368</v>
      </c>
      <c r="E2618" s="90" t="s">
        <v>1184</v>
      </c>
      <c r="G2618" s="1" t="s">
        <v>1802</v>
      </c>
      <c r="H2618" s="437">
        <v>32.950000000000003</v>
      </c>
    </row>
    <row r="2619" spans="4:9" ht="20.149999999999999" customHeight="1">
      <c r="D2619" s="1" t="s">
        <v>739</v>
      </c>
      <c r="E2619" s="617" t="s">
        <v>1129</v>
      </c>
      <c r="G2619" s="1" t="s">
        <v>1815</v>
      </c>
      <c r="H2619" s="437">
        <v>26.73</v>
      </c>
    </row>
    <row r="2620" spans="4:9" ht="20.149999999999999" customHeight="1">
      <c r="D2620" s="124" t="s">
        <v>241</v>
      </c>
      <c r="E2620" s="612" t="s">
        <v>1371</v>
      </c>
      <c r="G2620" s="1" t="s">
        <v>1815</v>
      </c>
      <c r="H2620" s="437">
        <v>22.28</v>
      </c>
    </row>
    <row r="2621" spans="4:9" ht="20.149999999999999" customHeight="1">
      <c r="D2621" s="124" t="s">
        <v>447</v>
      </c>
      <c r="E2621" s="859" t="s">
        <v>1198</v>
      </c>
      <c r="G2621" s="1" t="s">
        <v>1821</v>
      </c>
      <c r="H2621" s="437">
        <v>26.73</v>
      </c>
    </row>
    <row r="2622" spans="4:9" ht="20.149999999999999" customHeight="1">
      <c r="D2622" s="124" t="s">
        <v>152</v>
      </c>
      <c r="E2622" s="614" t="s">
        <v>1371</v>
      </c>
      <c r="G2622" s="1" t="s">
        <v>1815</v>
      </c>
      <c r="H2622" s="437">
        <v>22.28</v>
      </c>
    </row>
    <row r="2623" spans="4:9" ht="20.149999999999999" customHeight="1">
      <c r="D2623" s="5">
        <v>45121</v>
      </c>
      <c r="E2623" s="67" t="s">
        <v>1889</v>
      </c>
      <c r="F2623" s="49">
        <f>SUM(F2550:F2622)</f>
        <v>152.06</v>
      </c>
      <c r="H2623" s="437">
        <f>SUM(H2550:H2622)</f>
        <v>2370.27</v>
      </c>
      <c r="I2623" s="49">
        <f>SUM(I2550:I2622)</f>
        <v>-170</v>
      </c>
    </row>
    <row r="2624" spans="4:9" ht="20.149999999999999" customHeight="1">
      <c r="E2624" s="67" t="s">
        <v>1761</v>
      </c>
      <c r="F2624" s="49">
        <f>'Coin Counter'!G9</f>
        <v>108.4</v>
      </c>
      <c r="H2624" s="437">
        <v>2370.27</v>
      </c>
      <c r="I2624" s="49">
        <v>-170</v>
      </c>
    </row>
    <row r="2625" spans="2:9" ht="20.149999999999999" customHeight="1">
      <c r="E2625" s="427" t="s">
        <v>1932</v>
      </c>
      <c r="F2625" s="49">
        <f>F2624-F2623</f>
        <v>-43.66</v>
      </c>
      <c r="H2625" s="437">
        <f>H2623-H2624</f>
        <v>0</v>
      </c>
      <c r="I2625" s="437">
        <f>I2624-I2623</f>
        <v>0</v>
      </c>
    </row>
    <row r="2628" spans="2:9" ht="20.149999999999999" customHeight="1">
      <c r="B2628" s="716" t="s">
        <v>1872</v>
      </c>
      <c r="C2628" s="716"/>
      <c r="D2628" s="717"/>
    </row>
    <row r="2629" spans="2:9" ht="20.149999999999999" customHeight="1">
      <c r="B2629" s="593" t="s">
        <v>1873</v>
      </c>
      <c r="C2629" s="742"/>
      <c r="D2629" s="591" t="s">
        <v>1874</v>
      </c>
      <c r="E2629" s="581" t="s">
        <v>1693</v>
      </c>
      <c r="F2629" s="582">
        <v>151.56</v>
      </c>
      <c r="G2629" s="583"/>
      <c r="H2629" s="671">
        <v>0</v>
      </c>
      <c r="I2629" s="584">
        <v>0</v>
      </c>
    </row>
    <row r="2630" spans="2:9" ht="20.149999999999999" customHeight="1">
      <c r="B2630" s="595"/>
      <c r="C2630" s="743"/>
      <c r="D2630" s="592"/>
      <c r="E2630" s="585" t="s">
        <v>1694</v>
      </c>
      <c r="F2630" s="437">
        <v>1</v>
      </c>
      <c r="I2630" s="586"/>
    </row>
    <row r="2631" spans="2:9" ht="20.149999999999999" customHeight="1">
      <c r="B2631" s="595"/>
      <c r="C2631" s="743"/>
      <c r="D2631" s="592"/>
      <c r="E2631" s="585" t="s">
        <v>1695</v>
      </c>
      <c r="F2631" s="437"/>
      <c r="I2631" s="586"/>
    </row>
    <row r="2632" spans="2:9" ht="20.149999999999999" customHeight="1">
      <c r="B2632" s="595"/>
      <c r="C2632" s="743"/>
      <c r="D2632" s="592"/>
      <c r="E2632" s="585" t="s">
        <v>1696</v>
      </c>
      <c r="F2632" s="437"/>
      <c r="I2632" s="586"/>
    </row>
    <row r="2633" spans="2:9" ht="20.149999999999999" customHeight="1">
      <c r="B2633" s="595"/>
      <c r="C2633" s="743"/>
      <c r="D2633" s="592"/>
      <c r="E2633" s="585" t="s">
        <v>1697</v>
      </c>
      <c r="F2633" s="437"/>
      <c r="I2633" s="813"/>
    </row>
    <row r="2634" spans="2:9" ht="20.149999999999999" customHeight="1">
      <c r="B2634" s="595"/>
      <c r="C2634" s="743"/>
      <c r="D2634" s="592"/>
      <c r="E2634" s="585" t="s">
        <v>1698</v>
      </c>
      <c r="F2634" s="437">
        <f>B2634*5</f>
        <v>0</v>
      </c>
      <c r="G2634" s="437"/>
      <c r="H2634" s="437">
        <f>D2634*5</f>
        <v>0</v>
      </c>
      <c r="I2634" s="813"/>
    </row>
    <row r="2635" spans="2:9" ht="20.149999999999999" customHeight="1">
      <c r="B2635" s="595"/>
      <c r="C2635" s="743"/>
      <c r="D2635" s="592"/>
      <c r="E2635" s="585" t="s">
        <v>1699</v>
      </c>
      <c r="F2635" s="437"/>
      <c r="I2635" s="586"/>
    </row>
    <row r="2636" spans="2:9" ht="20.149999999999999" customHeight="1">
      <c r="B2636" s="595"/>
      <c r="C2636" s="743"/>
      <c r="D2636" s="592"/>
      <c r="E2636" s="585" t="s">
        <v>1700</v>
      </c>
      <c r="F2636" s="437"/>
      <c r="I2636" s="586"/>
    </row>
    <row r="2637" spans="2:9" ht="20.149999999999999" customHeight="1">
      <c r="B2637" s="595"/>
      <c r="C2637" s="743"/>
      <c r="D2637" s="592"/>
      <c r="E2637" s="585" t="s">
        <v>1701</v>
      </c>
      <c r="F2637" s="437"/>
      <c r="I2637" s="586"/>
    </row>
    <row r="2638" spans="2:9" ht="20.149999999999999" customHeight="1">
      <c r="B2638" s="595"/>
      <c r="C2638" s="743"/>
      <c r="D2638" s="592"/>
      <c r="E2638" s="585" t="s">
        <v>1702</v>
      </c>
      <c r="F2638" s="437"/>
      <c r="I2638" s="586"/>
    </row>
    <row r="2639" spans="2:9" ht="20.149999999999999" customHeight="1">
      <c r="B2639" s="595"/>
      <c r="C2639" s="743"/>
      <c r="D2639" s="592"/>
      <c r="E2639" s="585" t="s">
        <v>1702</v>
      </c>
      <c r="F2639" s="437"/>
      <c r="I2639" s="586"/>
    </row>
    <row r="2640" spans="2:9" ht="20.149999999999999" customHeight="1">
      <c r="B2640" s="595"/>
      <c r="C2640" s="743"/>
      <c r="D2640" s="592"/>
      <c r="E2640" s="585" t="s">
        <v>1702</v>
      </c>
      <c r="F2640" s="437"/>
      <c r="I2640" s="586"/>
    </row>
    <row r="2641" spans="2:9" ht="20.149999999999999" customHeight="1">
      <c r="B2641" s="595"/>
      <c r="C2641" s="743"/>
      <c r="D2641" s="592"/>
      <c r="E2641" s="585" t="s">
        <v>1703</v>
      </c>
      <c r="F2641" s="437"/>
      <c r="I2641" s="586"/>
    </row>
    <row r="2642" spans="2:9" ht="20.149999999999999" customHeight="1">
      <c r="B2642" s="597"/>
      <c r="C2642" s="744"/>
      <c r="D2642" s="604"/>
      <c r="E2642" s="587" t="s">
        <v>1704</v>
      </c>
      <c r="F2642" s="672">
        <v>-340</v>
      </c>
      <c r="G2642" s="589"/>
      <c r="H2642" s="672"/>
      <c r="I2642" s="590"/>
    </row>
    <row r="2645" spans="2:9" ht="20.149999999999999" customHeight="1">
      <c r="D2645" s="1" t="s">
        <v>107</v>
      </c>
      <c r="E2645" s="2" t="s">
        <v>1217</v>
      </c>
      <c r="G2645" s="1" t="s">
        <v>1815</v>
      </c>
      <c r="H2645" s="55">
        <v>59.4</v>
      </c>
    </row>
    <row r="2646" spans="2:9" ht="20.149999999999999" customHeight="1">
      <c r="D2646" s="1" t="s">
        <v>137</v>
      </c>
      <c r="E2646" s="2" t="s">
        <v>1186</v>
      </c>
      <c r="G2646" s="1" t="s">
        <v>1815</v>
      </c>
      <c r="H2646" s="437">
        <v>26.73</v>
      </c>
    </row>
    <row r="2647" spans="2:9" ht="20.149999999999999" customHeight="1">
      <c r="D2647" s="1" t="s">
        <v>86</v>
      </c>
      <c r="E2647" s="2" t="s">
        <v>1213</v>
      </c>
      <c r="G2647" s="1" t="s">
        <v>1815</v>
      </c>
      <c r="H2647" s="437">
        <v>53.46</v>
      </c>
    </row>
    <row r="2648" spans="2:9" ht="20.149999999999999" customHeight="1">
      <c r="D2648" s="124" t="s">
        <v>2003</v>
      </c>
      <c r="E2648" s="2" t="s">
        <v>367</v>
      </c>
      <c r="G2648" s="1" t="s">
        <v>22</v>
      </c>
      <c r="H2648" s="437">
        <v>220.96</v>
      </c>
    </row>
    <row r="2649" spans="2:9" ht="20.149999999999999" customHeight="1">
      <c r="D2649" s="1" t="s">
        <v>739</v>
      </c>
      <c r="E2649" s="2" t="s">
        <v>1129</v>
      </c>
      <c r="F2649" s="49">
        <v>10</v>
      </c>
      <c r="G2649" s="1" t="s">
        <v>1714</v>
      </c>
    </row>
    <row r="2650" spans="2:9" ht="20.149999999999999" customHeight="1">
      <c r="D2650" s="124" t="s">
        <v>286</v>
      </c>
      <c r="E2650" s="2" t="s">
        <v>1264</v>
      </c>
      <c r="G2650" s="1" t="s">
        <v>1714</v>
      </c>
      <c r="H2650" s="437">
        <v>10</v>
      </c>
    </row>
    <row r="2651" spans="2:9" ht="20.149999999999999" customHeight="1">
      <c r="D2651" s="1" t="s">
        <v>69</v>
      </c>
      <c r="E2651" s="2" t="s">
        <v>1233</v>
      </c>
      <c r="G2651" s="1" t="s">
        <v>1815</v>
      </c>
      <c r="H2651" s="53">
        <v>44.28</v>
      </c>
    </row>
    <row r="2652" spans="2:9" ht="20.149999999999999" customHeight="1">
      <c r="D2652" s="124" t="s">
        <v>236</v>
      </c>
      <c r="E2652" s="2" t="s">
        <v>1223</v>
      </c>
      <c r="G2652" s="1" t="s">
        <v>1815</v>
      </c>
      <c r="H2652" s="131">
        <v>26.73</v>
      </c>
    </row>
    <row r="2653" spans="2:9" ht="20.149999999999999" customHeight="1">
      <c r="D2653" s="1" t="s">
        <v>24</v>
      </c>
      <c r="E2653" s="2" t="s">
        <v>1382</v>
      </c>
      <c r="G2653" s="1" t="s">
        <v>1772</v>
      </c>
      <c r="H2653" s="53">
        <v>195</v>
      </c>
    </row>
    <row r="2654" spans="2:9" ht="20.149999999999999" customHeight="1">
      <c r="D2654" s="1" t="s">
        <v>86</v>
      </c>
      <c r="E2654" s="2" t="s">
        <v>1213</v>
      </c>
      <c r="F2654" s="53"/>
      <c r="G2654" s="1" t="s">
        <v>1714</v>
      </c>
      <c r="H2654" s="437">
        <v>10</v>
      </c>
    </row>
    <row r="2655" spans="2:9" ht="20.149999999999999" customHeight="1">
      <c r="D2655" s="124" t="s">
        <v>122</v>
      </c>
      <c r="E2655" s="2" t="s">
        <v>1565</v>
      </c>
      <c r="G2655" s="1" t="s">
        <v>22</v>
      </c>
      <c r="H2655" s="437">
        <v>61.48</v>
      </c>
    </row>
    <row r="2656" spans="2:9" ht="20.149999999999999" customHeight="1">
      <c r="D2656" s="1">
        <v>1</v>
      </c>
      <c r="E2656" s="2" t="s">
        <v>1204</v>
      </c>
      <c r="G2656" s="1" t="s">
        <v>1772</v>
      </c>
      <c r="H2656" s="437">
        <v>90</v>
      </c>
    </row>
    <row r="2657" spans="2:9" ht="20.149999999999999" customHeight="1">
      <c r="D2657" s="124" t="s">
        <v>39</v>
      </c>
      <c r="E2657" s="2" t="s">
        <v>1257</v>
      </c>
      <c r="G2657" s="1" t="s">
        <v>1714</v>
      </c>
      <c r="H2657" s="437">
        <v>10</v>
      </c>
    </row>
    <row r="2658" spans="2:9" ht="20.149999999999999" customHeight="1">
      <c r="D2658" s="124"/>
      <c r="E2658" s="2"/>
    </row>
    <row r="2659" spans="2:9" ht="20.149999999999999" customHeight="1">
      <c r="D2659" s="124"/>
      <c r="E2659" s="2"/>
      <c r="G2659" s="319" t="s">
        <v>2004</v>
      </c>
      <c r="H2659" s="678">
        <v>808.04</v>
      </c>
    </row>
    <row r="2661" spans="2:9" ht="20.149999999999999" customHeight="1">
      <c r="B2661" s="716" t="s">
        <v>1872</v>
      </c>
      <c r="C2661" s="716"/>
      <c r="D2661" s="717"/>
    </row>
    <row r="2662" spans="2:9" ht="20.149999999999999" customHeight="1">
      <c r="B2662" s="593" t="s">
        <v>1873</v>
      </c>
      <c r="C2662" s="742"/>
      <c r="D2662" s="591" t="s">
        <v>1874</v>
      </c>
      <c r="E2662" s="581" t="s">
        <v>1693</v>
      </c>
      <c r="F2662" s="582"/>
      <c r="G2662" s="583"/>
      <c r="H2662" s="671">
        <v>0</v>
      </c>
      <c r="I2662" s="584">
        <v>0</v>
      </c>
    </row>
    <row r="2663" spans="2:9" ht="20.149999999999999" customHeight="1">
      <c r="B2663" s="595"/>
      <c r="C2663" s="743"/>
      <c r="D2663" s="592"/>
      <c r="E2663" s="585" t="s">
        <v>1694</v>
      </c>
      <c r="F2663" s="437"/>
      <c r="I2663" s="586"/>
    </row>
    <row r="2664" spans="2:9" ht="20.149999999999999" customHeight="1">
      <c r="B2664" s="595"/>
      <c r="C2664" s="743"/>
      <c r="D2664" s="592">
        <v>1</v>
      </c>
      <c r="E2664" s="585" t="s">
        <v>1695</v>
      </c>
      <c r="F2664" s="437"/>
      <c r="H2664" s="437">
        <v>1</v>
      </c>
      <c r="I2664" s="586"/>
    </row>
    <row r="2665" spans="2:9" ht="20.149999999999999" customHeight="1">
      <c r="B2665" s="595"/>
      <c r="C2665" s="743"/>
      <c r="D2665" s="592"/>
      <c r="E2665" s="585" t="s">
        <v>1696</v>
      </c>
      <c r="F2665" s="437"/>
      <c r="H2665" s="437">
        <v>1</v>
      </c>
      <c r="I2665" s="586"/>
    </row>
    <row r="2666" spans="2:9" ht="20.149999999999999" customHeight="1">
      <c r="B2666" s="595"/>
      <c r="C2666" s="743"/>
      <c r="D2666" s="592"/>
      <c r="E2666" s="585" t="s">
        <v>1697</v>
      </c>
      <c r="F2666" s="437"/>
      <c r="I2666" s="813"/>
    </row>
    <row r="2667" spans="2:9" ht="20.149999999999999" customHeight="1">
      <c r="B2667" s="595">
        <v>1</v>
      </c>
      <c r="C2667" s="743"/>
      <c r="D2667" s="592"/>
      <c r="E2667" s="585" t="s">
        <v>1698</v>
      </c>
      <c r="F2667" s="437">
        <v>5</v>
      </c>
      <c r="I2667" s="813"/>
    </row>
    <row r="2668" spans="2:9" ht="20.149999999999999" customHeight="1">
      <c r="B2668" s="595"/>
      <c r="C2668" s="743"/>
      <c r="D2668" s="592"/>
      <c r="E2668" s="585" t="s">
        <v>1699</v>
      </c>
      <c r="F2668" s="437"/>
      <c r="I2668" s="586"/>
    </row>
    <row r="2669" spans="2:9" ht="20.149999999999999" customHeight="1">
      <c r="B2669" s="595"/>
      <c r="C2669" s="743"/>
      <c r="D2669" s="592"/>
      <c r="E2669" s="585" t="s">
        <v>1700</v>
      </c>
      <c r="F2669" s="437"/>
      <c r="I2669" s="586"/>
    </row>
    <row r="2670" spans="2:9" ht="20.149999999999999" customHeight="1">
      <c r="B2670" s="595"/>
      <c r="C2670" s="743"/>
      <c r="D2670" s="592"/>
      <c r="E2670" s="585" t="s">
        <v>1701</v>
      </c>
      <c r="F2670" s="437"/>
      <c r="I2670" s="586"/>
    </row>
    <row r="2671" spans="2:9" ht="20.149999999999999" customHeight="1">
      <c r="B2671" s="595"/>
      <c r="C2671" s="743"/>
      <c r="D2671" s="592"/>
      <c r="E2671" s="585" t="s">
        <v>1702</v>
      </c>
      <c r="F2671" s="437"/>
      <c r="I2671" s="586"/>
    </row>
    <row r="2672" spans="2:9" ht="20.149999999999999" customHeight="1">
      <c r="B2672" s="595"/>
      <c r="C2672" s="743"/>
      <c r="D2672" s="592"/>
      <c r="E2672" s="585" t="s">
        <v>1702</v>
      </c>
      <c r="F2672" s="437"/>
      <c r="I2672" s="586"/>
    </row>
    <row r="2673" spans="2:9" ht="20.149999999999999" customHeight="1">
      <c r="B2673" s="595"/>
      <c r="C2673" s="743"/>
      <c r="D2673" s="592"/>
      <c r="E2673" s="585" t="s">
        <v>1702</v>
      </c>
      <c r="F2673" s="437"/>
      <c r="I2673" s="586"/>
    </row>
    <row r="2674" spans="2:9" ht="20.149999999999999" customHeight="1">
      <c r="B2674" s="595"/>
      <c r="C2674" s="743"/>
      <c r="D2674" s="592"/>
      <c r="E2674" s="585" t="s">
        <v>1703</v>
      </c>
      <c r="F2674" s="437"/>
      <c r="I2674" s="586"/>
    </row>
    <row r="2675" spans="2:9" ht="20.149999999999999" customHeight="1">
      <c r="B2675" s="597"/>
      <c r="C2675" s="744"/>
      <c r="D2675" s="604"/>
      <c r="E2675" s="587" t="s">
        <v>1704</v>
      </c>
      <c r="F2675" s="672"/>
      <c r="G2675" s="589"/>
      <c r="H2675" s="672"/>
      <c r="I2675" s="590"/>
    </row>
    <row r="2677" spans="2:9" ht="20.149999999999999" customHeight="1">
      <c r="D2677" s="1" t="s">
        <v>302</v>
      </c>
      <c r="E2677" s="617" t="s">
        <v>1206</v>
      </c>
      <c r="G2677" s="1" t="s">
        <v>1772</v>
      </c>
      <c r="H2677" s="437">
        <v>40</v>
      </c>
    </row>
    <row r="2678" spans="2:9" ht="20.149999999999999" customHeight="1">
      <c r="D2678" s="1" t="s">
        <v>154</v>
      </c>
      <c r="E2678" s="90" t="s">
        <v>1199</v>
      </c>
      <c r="G2678" s="1" t="s">
        <v>1815</v>
      </c>
      <c r="H2678" s="55">
        <v>28.51</v>
      </c>
    </row>
    <row r="2679" spans="2:9" ht="20.149999999999999" customHeight="1">
      <c r="D2679" s="1" t="s">
        <v>801</v>
      </c>
      <c r="E2679" s="2" t="s">
        <v>1192</v>
      </c>
      <c r="G2679" s="1" t="s">
        <v>1714</v>
      </c>
      <c r="H2679" s="437">
        <v>10</v>
      </c>
    </row>
    <row r="2680" spans="2:9" ht="20.149999999999999" customHeight="1">
      <c r="D2680" s="1" t="s">
        <v>53</v>
      </c>
      <c r="E2680" s="859" t="s">
        <v>170</v>
      </c>
      <c r="G2680" s="1" t="s">
        <v>1815</v>
      </c>
      <c r="H2680" s="55">
        <v>140</v>
      </c>
    </row>
    <row r="2681" spans="2:9" ht="20.149999999999999" customHeight="1">
      <c r="D2681" s="124" t="s">
        <v>326</v>
      </c>
      <c r="E2681" s="509" t="s">
        <v>1286</v>
      </c>
      <c r="G2681" s="1" t="s">
        <v>1815</v>
      </c>
      <c r="H2681" s="307">
        <v>22.5</v>
      </c>
    </row>
    <row r="2682" spans="2:9" ht="20.149999999999999" customHeight="1">
      <c r="D2682" s="1" t="s">
        <v>236</v>
      </c>
      <c r="E2682" s="859" t="s">
        <v>1194</v>
      </c>
      <c r="F2682" s="49">
        <v>10</v>
      </c>
      <c r="G2682" s="1" t="s">
        <v>1714</v>
      </c>
    </row>
    <row r="2683" spans="2:9" ht="20.149999999999999" customHeight="1">
      <c r="D2683" s="1" t="s">
        <v>154</v>
      </c>
      <c r="E2683" s="90" t="s">
        <v>1199</v>
      </c>
      <c r="F2683" s="49">
        <v>10</v>
      </c>
      <c r="G2683" s="1" t="s">
        <v>1714</v>
      </c>
    </row>
    <row r="2684" spans="2:9" ht="20.149999999999999" customHeight="1">
      <c r="D2684" s="124" t="s">
        <v>79</v>
      </c>
      <c r="E2684" s="2" t="s">
        <v>1234</v>
      </c>
      <c r="G2684" s="1" t="s">
        <v>1714</v>
      </c>
      <c r="H2684" s="437">
        <v>10</v>
      </c>
    </row>
    <row r="2685" spans="2:9" ht="20.149999999999999" customHeight="1">
      <c r="D2685" s="1" t="s">
        <v>111</v>
      </c>
      <c r="E2685" s="90" t="s">
        <v>1193</v>
      </c>
      <c r="G2685" s="1" t="s">
        <v>1815</v>
      </c>
      <c r="H2685" s="55">
        <v>79.2</v>
      </c>
    </row>
    <row r="2686" spans="2:9" ht="20.149999999999999" customHeight="1">
      <c r="D2686" s="124" t="s">
        <v>368</v>
      </c>
      <c r="E2686" s="2" t="s">
        <v>1259</v>
      </c>
      <c r="G2686" s="1" t="s">
        <v>1815</v>
      </c>
      <c r="H2686" s="131">
        <v>49.01</v>
      </c>
    </row>
    <row r="2687" spans="2:9" ht="20.149999999999999" customHeight="1">
      <c r="D2687" s="1" t="s">
        <v>739</v>
      </c>
      <c r="E2687" s="859" t="s">
        <v>1169</v>
      </c>
      <c r="F2687" s="49">
        <v>10</v>
      </c>
      <c r="G2687" s="1" t="s">
        <v>1714</v>
      </c>
    </row>
    <row r="2688" spans="2:9" ht="20.149999999999999" customHeight="1">
      <c r="D2688" s="1" t="s">
        <v>111</v>
      </c>
      <c r="E2688" s="90" t="s">
        <v>1193</v>
      </c>
      <c r="G2688" s="1" t="s">
        <v>1714</v>
      </c>
      <c r="H2688" s="437">
        <v>10</v>
      </c>
    </row>
    <row r="2689" spans="4:9" ht="20.149999999999999" customHeight="1">
      <c r="D2689" s="1" t="s">
        <v>107</v>
      </c>
      <c r="E2689" s="859" t="s">
        <v>1244</v>
      </c>
      <c r="F2689" s="49">
        <v>10</v>
      </c>
      <c r="G2689" s="1" t="s">
        <v>1714</v>
      </c>
    </row>
    <row r="2690" spans="4:9" ht="20.149999999999999" customHeight="1">
      <c r="D2690" s="1" t="s">
        <v>148</v>
      </c>
      <c r="E2690" s="859" t="s">
        <v>1217</v>
      </c>
      <c r="G2690" s="1" t="s">
        <v>1714</v>
      </c>
      <c r="H2690" s="437">
        <v>10</v>
      </c>
    </row>
    <row r="2691" spans="4:9" ht="20.149999999999999" customHeight="1">
      <c r="D2691" s="1" t="s">
        <v>152</v>
      </c>
      <c r="E2691" s="124" t="s">
        <v>623</v>
      </c>
      <c r="G2691" s="1" t="s">
        <v>1815</v>
      </c>
      <c r="H2691" s="46">
        <v>25.84</v>
      </c>
    </row>
    <row r="2692" spans="4:9" ht="20.149999999999999" customHeight="1">
      <c r="D2692" s="1" t="s">
        <v>69</v>
      </c>
      <c r="E2692" s="617" t="s">
        <v>1233</v>
      </c>
      <c r="G2692" s="1" t="s">
        <v>1714</v>
      </c>
      <c r="H2692" s="437">
        <v>10</v>
      </c>
    </row>
    <row r="2693" spans="4:9" ht="20.149999999999999" customHeight="1">
      <c r="D2693" s="124" t="s">
        <v>120</v>
      </c>
      <c r="E2693" s="90" t="s">
        <v>502</v>
      </c>
      <c r="G2693" s="1" t="s">
        <v>1815</v>
      </c>
      <c r="H2693" s="131">
        <v>27.62</v>
      </c>
    </row>
    <row r="2694" spans="4:9" ht="20.149999999999999" customHeight="1">
      <c r="D2694" s="1" t="s">
        <v>219</v>
      </c>
      <c r="E2694" s="136" t="s">
        <v>1099</v>
      </c>
      <c r="G2694" s="1" t="s">
        <v>1712</v>
      </c>
      <c r="I2694" s="437">
        <v>-10</v>
      </c>
    </row>
    <row r="2695" spans="4:9" ht="20.149999999999999" customHeight="1">
      <c r="D2695" s="1" t="s">
        <v>368</v>
      </c>
      <c r="E2695" s="90" t="s">
        <v>1184</v>
      </c>
      <c r="G2695" s="1" t="s">
        <v>1712</v>
      </c>
      <c r="I2695" s="49">
        <v>-10</v>
      </c>
    </row>
    <row r="2696" spans="4:9" ht="20.149999999999999" customHeight="1">
      <c r="D2696" s="124" t="s">
        <v>224</v>
      </c>
      <c r="E2696" s="859" t="s">
        <v>1116</v>
      </c>
      <c r="G2696" s="1" t="s">
        <v>1912</v>
      </c>
      <c r="H2696" s="437">
        <v>121.63</v>
      </c>
    </row>
    <row r="2697" spans="4:9" ht="20.149999999999999" customHeight="1">
      <c r="D2697" s="124" t="s">
        <v>210</v>
      </c>
      <c r="E2697" s="124" t="s">
        <v>1242</v>
      </c>
      <c r="F2697" s="126">
        <v>25</v>
      </c>
      <c r="G2697" s="1" t="s">
        <v>1815</v>
      </c>
    </row>
    <row r="2698" spans="4:9" ht="20.149999999999999" customHeight="1">
      <c r="D2698" s="1" t="s">
        <v>135</v>
      </c>
      <c r="E2698" s="859" t="s">
        <v>1244</v>
      </c>
      <c r="H2698" s="55">
        <v>22.5</v>
      </c>
    </row>
    <row r="2699" spans="4:9" ht="20.149999999999999" customHeight="1">
      <c r="E2699" s="859"/>
      <c r="H2699" s="55"/>
    </row>
    <row r="2700" spans="4:9" ht="20.149999999999999" customHeight="1">
      <c r="E2700" s="859"/>
      <c r="H2700" s="55"/>
    </row>
    <row r="2701" spans="4:9" ht="20.149999999999999" customHeight="1">
      <c r="E2701" s="859"/>
      <c r="H2701" s="55"/>
    </row>
    <row r="2703" spans="4:9" ht="20.149999999999999" customHeight="1">
      <c r="E2703" s="67" t="s">
        <v>1889</v>
      </c>
      <c r="F2703" s="49">
        <f>SUM(F2629:F2702)</f>
        <v>-107.44</v>
      </c>
      <c r="H2703" s="437">
        <f>SUM(H2662:H2702)</f>
        <v>608.80999999999995</v>
      </c>
      <c r="I2703" s="49">
        <f>SUM(I2625:I2702)</f>
        <v>-20</v>
      </c>
    </row>
    <row r="2704" spans="4:9" ht="20.149999999999999" customHeight="1">
      <c r="E2704" s="67" t="s">
        <v>1761</v>
      </c>
      <c r="F2704" s="49">
        <f>'Coin Counter'!G9</f>
        <v>108.4</v>
      </c>
      <c r="H2704" s="437">
        <v>608.80999999999995</v>
      </c>
      <c r="I2704" s="49">
        <v>-20</v>
      </c>
    </row>
    <row r="2705" spans="2:9" ht="20.149999999999999" customHeight="1">
      <c r="E2705" s="427" t="s">
        <v>1921</v>
      </c>
      <c r="F2705" s="49">
        <f>F2704-F2703</f>
        <v>215.84</v>
      </c>
      <c r="H2705" s="437">
        <f>H2703-H2704</f>
        <v>0</v>
      </c>
      <c r="I2705" s="437">
        <f>I2704-I2703</f>
        <v>0</v>
      </c>
    </row>
    <row r="2707" spans="2:9" ht="20.149999999999999" customHeight="1">
      <c r="B2707" s="716" t="s">
        <v>1872</v>
      </c>
      <c r="C2707" s="716"/>
      <c r="D2707" s="717"/>
    </row>
    <row r="2708" spans="2:9" ht="20.149999999999999" customHeight="1">
      <c r="B2708" s="593" t="s">
        <v>1873</v>
      </c>
      <c r="C2708" s="742"/>
      <c r="D2708" s="591" t="s">
        <v>1874</v>
      </c>
      <c r="E2708" s="581" t="s">
        <v>1693</v>
      </c>
      <c r="F2708" s="582">
        <v>231.56</v>
      </c>
      <c r="G2708" s="583"/>
      <c r="H2708" s="671">
        <v>0</v>
      </c>
      <c r="I2708" s="584">
        <v>0</v>
      </c>
    </row>
    <row r="2709" spans="2:9" ht="20.149999999999999" customHeight="1">
      <c r="B2709" s="595"/>
      <c r="C2709" s="743"/>
      <c r="D2709" s="592"/>
      <c r="E2709" s="585" t="s">
        <v>1694</v>
      </c>
      <c r="F2709" s="437">
        <f>+B2709*1.5</f>
        <v>0</v>
      </c>
      <c r="H2709" s="437">
        <f>1.5*D2709</f>
        <v>0</v>
      </c>
      <c r="I2709" s="586"/>
    </row>
    <row r="2710" spans="2:9" ht="20.149999999999999" customHeight="1">
      <c r="B2710" s="595"/>
      <c r="C2710" s="743"/>
      <c r="D2710" s="592"/>
      <c r="E2710" s="585" t="s">
        <v>1695</v>
      </c>
      <c r="F2710" s="437">
        <f>+B2710*1</f>
        <v>0</v>
      </c>
      <c r="I2710" s="586"/>
    </row>
    <row r="2711" spans="2:9" ht="20.149999999999999" customHeight="1">
      <c r="B2711" s="595"/>
      <c r="C2711" s="743"/>
      <c r="D2711" s="592"/>
      <c r="E2711" s="585" t="s">
        <v>1696</v>
      </c>
      <c r="F2711" s="437">
        <f>1*B2711</f>
        <v>0</v>
      </c>
      <c r="H2711" s="437">
        <f>1*D2711</f>
        <v>0</v>
      </c>
      <c r="I2711" s="586"/>
    </row>
    <row r="2712" spans="2:9" ht="20.149999999999999" customHeight="1">
      <c r="B2712" s="595"/>
      <c r="C2712" s="743"/>
      <c r="D2712" s="592"/>
      <c r="E2712" s="585" t="s">
        <v>1697</v>
      </c>
      <c r="F2712" s="437">
        <f>1*B2712</f>
        <v>0</v>
      </c>
      <c r="H2712" s="437">
        <f>1*D2712</f>
        <v>0</v>
      </c>
      <c r="I2712" s="813" t="s">
        <v>1939</v>
      </c>
    </row>
    <row r="2713" spans="2:9" ht="20.149999999999999" customHeight="1">
      <c r="B2713" s="595">
        <v>1</v>
      </c>
      <c r="C2713" s="743"/>
      <c r="D2713" s="592"/>
      <c r="E2713" s="585" t="s">
        <v>1698</v>
      </c>
      <c r="F2713" s="437">
        <f>+B2713*5</f>
        <v>5</v>
      </c>
      <c r="I2713" s="813" t="s">
        <v>1939</v>
      </c>
    </row>
    <row r="2714" spans="2:9" ht="20.149999999999999" customHeight="1">
      <c r="B2714" s="595"/>
      <c r="C2714" s="743"/>
      <c r="D2714" s="592"/>
      <c r="E2714" s="585" t="s">
        <v>1699</v>
      </c>
      <c r="F2714" s="437"/>
      <c r="I2714" s="586"/>
    </row>
    <row r="2715" spans="2:9" ht="20.149999999999999" customHeight="1">
      <c r="B2715" s="595">
        <v>1</v>
      </c>
      <c r="C2715" s="743"/>
      <c r="D2715" s="592"/>
      <c r="E2715" s="585" t="s">
        <v>1700</v>
      </c>
      <c r="F2715" s="437">
        <f>2*B2715</f>
        <v>2</v>
      </c>
      <c r="I2715" s="586">
        <f>SUM(F2715:H2715)</f>
        <v>2</v>
      </c>
    </row>
    <row r="2716" spans="2:9" ht="20.149999999999999" customHeight="1">
      <c r="B2716" s="595"/>
      <c r="C2716" s="743"/>
      <c r="D2716" s="592"/>
      <c r="E2716" s="585" t="s">
        <v>1701</v>
      </c>
      <c r="F2716" s="437">
        <f>1*B2716</f>
        <v>0</v>
      </c>
      <c r="H2716" s="437">
        <f>1*D2716</f>
        <v>0</v>
      </c>
      <c r="I2716" s="586">
        <f>SUM(F2716:H2716)</f>
        <v>0</v>
      </c>
    </row>
    <row r="2717" spans="2:9" ht="20.149999999999999" customHeight="1">
      <c r="B2717" s="595"/>
      <c r="C2717" s="743"/>
      <c r="D2717" s="592"/>
      <c r="E2717" s="585" t="s">
        <v>1702</v>
      </c>
      <c r="F2717" s="437">
        <v>10.5</v>
      </c>
      <c r="G2717" s="1" t="s">
        <v>2005</v>
      </c>
      <c r="H2717" s="437">
        <f>5*D2717</f>
        <v>0</v>
      </c>
      <c r="I2717" s="586" t="s">
        <v>1939</v>
      </c>
    </row>
    <row r="2718" spans="2:9" ht="20.149999999999999" customHeight="1">
      <c r="B2718" s="595"/>
      <c r="C2718" s="743"/>
      <c r="D2718" s="592"/>
      <c r="E2718" s="585" t="s">
        <v>1702</v>
      </c>
      <c r="F2718" s="437"/>
      <c r="H2718" s="437">
        <f>5*D2718</f>
        <v>0</v>
      </c>
      <c r="I2718" s="586">
        <f>SUM(F2718:H2718)</f>
        <v>0</v>
      </c>
    </row>
    <row r="2719" spans="2:9" ht="20.149999999999999" customHeight="1">
      <c r="B2719" s="595"/>
      <c r="C2719" s="743"/>
      <c r="D2719" s="592"/>
      <c r="E2719" s="585" t="s">
        <v>1702</v>
      </c>
      <c r="F2719" s="437"/>
      <c r="H2719" s="437">
        <f>5*D2719</f>
        <v>0</v>
      </c>
      <c r="I2719" s="586">
        <f>SUM(F2719:H2719)</f>
        <v>0</v>
      </c>
    </row>
    <row r="2720" spans="2:9" ht="20.149999999999999" customHeight="1">
      <c r="B2720" s="595"/>
      <c r="C2720" s="743"/>
      <c r="D2720" s="592"/>
      <c r="E2720" s="585" t="s">
        <v>1703</v>
      </c>
      <c r="F2720" s="437">
        <f>2*B2720</f>
        <v>0</v>
      </c>
      <c r="H2720" s="437">
        <f>5*D2720</f>
        <v>0</v>
      </c>
      <c r="I2720" s="586">
        <f>SUM(F2720:H2720)</f>
        <v>0</v>
      </c>
    </row>
    <row r="2721" spans="2:9" ht="20.149999999999999" customHeight="1">
      <c r="B2721" s="597"/>
      <c r="C2721" s="744"/>
      <c r="D2721" s="604"/>
      <c r="E2721" s="587" t="s">
        <v>1704</v>
      </c>
      <c r="F2721" s="672">
        <v>-120</v>
      </c>
      <c r="G2721" s="589"/>
      <c r="H2721" s="672">
        <f>5*D2721</f>
        <v>0</v>
      </c>
      <c r="I2721" s="590" t="s">
        <v>1939</v>
      </c>
    </row>
    <row r="2723" spans="2:9" ht="20.149999999999999" customHeight="1">
      <c r="D2723" s="124" t="s">
        <v>124</v>
      </c>
      <c r="E2723" s="859" t="s">
        <v>1219</v>
      </c>
      <c r="G2723" s="1" t="s">
        <v>1821</v>
      </c>
      <c r="H2723" s="685">
        <v>22.14</v>
      </c>
    </row>
    <row r="2724" spans="2:9" ht="20.149999999999999" customHeight="1">
      <c r="D2724" s="1" t="s">
        <v>216</v>
      </c>
      <c r="E2724" s="2" t="s">
        <v>1413</v>
      </c>
      <c r="G2724" s="1" t="s">
        <v>1821</v>
      </c>
      <c r="H2724" s="685">
        <v>311.44</v>
      </c>
    </row>
    <row r="2725" spans="2:9" ht="20.149999999999999" customHeight="1">
      <c r="D2725" s="1" t="s">
        <v>111</v>
      </c>
      <c r="E2725" s="2" t="s">
        <v>1232</v>
      </c>
      <c r="G2725" s="1" t="s">
        <v>1821</v>
      </c>
      <c r="H2725" s="685">
        <v>109.97</v>
      </c>
    </row>
    <row r="2726" spans="2:9" ht="20.149999999999999" customHeight="1">
      <c r="D2726" s="1" t="s">
        <v>27</v>
      </c>
      <c r="E2726" s="2" t="s">
        <v>1218</v>
      </c>
      <c r="G2726" s="1" t="s">
        <v>1821</v>
      </c>
      <c r="H2726" s="685">
        <v>22.14</v>
      </c>
    </row>
    <row r="2727" spans="2:9" ht="20.149999999999999" customHeight="1">
      <c r="D2727" s="124" t="s">
        <v>817</v>
      </c>
      <c r="E2727" s="2" t="s">
        <v>1595</v>
      </c>
      <c r="G2727" s="1" t="s">
        <v>1821</v>
      </c>
      <c r="H2727" s="685">
        <v>328.32</v>
      </c>
    </row>
    <row r="2728" spans="2:9" ht="20.149999999999999" customHeight="1">
      <c r="D2728" s="124">
        <v>37</v>
      </c>
      <c r="E2728" s="2" t="s">
        <v>1247</v>
      </c>
      <c r="G2728" s="1" t="s">
        <v>1821</v>
      </c>
      <c r="H2728" s="685">
        <v>125.46</v>
      </c>
    </row>
    <row r="2729" spans="2:9" ht="20.149999999999999" customHeight="1">
      <c r="D2729" s="124" t="s">
        <v>65</v>
      </c>
      <c r="E2729" s="2" t="s">
        <v>1255</v>
      </c>
      <c r="G2729" s="1" t="s">
        <v>1821</v>
      </c>
      <c r="H2729" s="685">
        <v>41.23</v>
      </c>
    </row>
    <row r="2730" spans="2:9" ht="20.149999999999999" customHeight="1">
      <c r="D2730" s="124" t="s">
        <v>1239</v>
      </c>
      <c r="E2730" s="2" t="s">
        <v>1240</v>
      </c>
      <c r="G2730" s="1" t="s">
        <v>1821</v>
      </c>
      <c r="H2730" s="685">
        <v>22.49</v>
      </c>
    </row>
    <row r="2731" spans="2:9" ht="20.149999999999999" customHeight="1">
      <c r="D2731" s="124" t="s">
        <v>299</v>
      </c>
      <c r="E2731" s="2" t="s">
        <v>1190</v>
      </c>
      <c r="G2731" s="1" t="s">
        <v>2006</v>
      </c>
      <c r="I2731" s="49">
        <v>-6</v>
      </c>
    </row>
    <row r="2732" spans="2:9" ht="20.149999999999999" customHeight="1">
      <c r="D2732" s="124" t="s">
        <v>15</v>
      </c>
      <c r="E2732" s="663" t="s">
        <v>1189</v>
      </c>
      <c r="F2732" s="49">
        <v>-10</v>
      </c>
      <c r="G2732" s="1" t="s">
        <v>1708</v>
      </c>
    </row>
    <row r="2733" spans="2:9" ht="20.149999999999999" customHeight="1">
      <c r="D2733" s="1" t="s">
        <v>801</v>
      </c>
      <c r="E2733" s="2" t="s">
        <v>1192</v>
      </c>
      <c r="G2733" s="1" t="s">
        <v>1708</v>
      </c>
      <c r="I2733" s="49">
        <v>-10</v>
      </c>
    </row>
    <row r="2734" spans="2:9" ht="20.149999999999999" customHeight="1">
      <c r="D2734" s="1" t="s">
        <v>111</v>
      </c>
      <c r="E2734" s="90" t="s">
        <v>1193</v>
      </c>
      <c r="G2734" s="1" t="s">
        <v>1708</v>
      </c>
      <c r="I2734" s="49">
        <v>-10</v>
      </c>
    </row>
    <row r="2735" spans="2:9" ht="20.149999999999999" customHeight="1">
      <c r="D2735" s="1" t="s">
        <v>236</v>
      </c>
      <c r="E2735" s="859" t="s">
        <v>1194</v>
      </c>
      <c r="F2735" s="49">
        <v>-10</v>
      </c>
      <c r="G2735" s="1" t="s">
        <v>1708</v>
      </c>
    </row>
    <row r="2736" spans="2:9" ht="20.149999999999999" customHeight="1">
      <c r="D2736" s="1" t="s">
        <v>216</v>
      </c>
      <c r="E2736" s="2" t="s">
        <v>1413</v>
      </c>
      <c r="F2736" s="49">
        <v>10</v>
      </c>
      <c r="G2736" s="1" t="s">
        <v>1760</v>
      </c>
    </row>
    <row r="2737" spans="4:9" ht="20.149999999999999" customHeight="1">
      <c r="D2737" s="1" t="s">
        <v>696</v>
      </c>
      <c r="E2737" s="1" t="s">
        <v>1197</v>
      </c>
      <c r="F2737" s="49">
        <v>-10</v>
      </c>
      <c r="G2737" s="1" t="s">
        <v>1708</v>
      </c>
    </row>
    <row r="2738" spans="4:9" ht="20.149999999999999" customHeight="1">
      <c r="D2738" s="124" t="s">
        <v>447</v>
      </c>
      <c r="E2738" s="859" t="s">
        <v>1198</v>
      </c>
      <c r="F2738" s="49">
        <v>-10</v>
      </c>
      <c r="G2738" s="1" t="s">
        <v>1708</v>
      </c>
    </row>
    <row r="2739" spans="4:9" ht="20.149999999999999" customHeight="1">
      <c r="D2739" s="1" t="s">
        <v>817</v>
      </c>
      <c r="E2739" s="859" t="s">
        <v>1129</v>
      </c>
      <c r="F2739" s="49">
        <v>-10</v>
      </c>
      <c r="G2739" s="1" t="s">
        <v>1708</v>
      </c>
    </row>
    <row r="2740" spans="4:9" ht="20.149999999999999" customHeight="1">
      <c r="D2740" s="1" t="s">
        <v>801</v>
      </c>
      <c r="E2740" s="1" t="s">
        <v>1192</v>
      </c>
      <c r="G2740" s="1" t="s">
        <v>1708</v>
      </c>
      <c r="I2740" s="49">
        <v>-10</v>
      </c>
    </row>
    <row r="2741" spans="4:9" ht="20.149999999999999" customHeight="1">
      <c r="D2741" s="1" t="s">
        <v>154</v>
      </c>
      <c r="E2741" s="90" t="s">
        <v>1199</v>
      </c>
      <c r="F2741" s="49">
        <v>-10</v>
      </c>
      <c r="G2741" s="1" t="s">
        <v>1708</v>
      </c>
    </row>
    <row r="2742" spans="4:9" ht="20.149999999999999" customHeight="1">
      <c r="D2742" s="124" t="s">
        <v>102</v>
      </c>
      <c r="E2742" s="511" t="s">
        <v>1134</v>
      </c>
      <c r="F2742" s="49">
        <v>-10</v>
      </c>
      <c r="G2742" s="1" t="s">
        <v>1708</v>
      </c>
    </row>
    <row r="2743" spans="4:9" ht="20.149999999999999" customHeight="1">
      <c r="D2743" s="124" t="s">
        <v>157</v>
      </c>
      <c r="E2743" s="859" t="s">
        <v>1200</v>
      </c>
      <c r="G2743" s="1" t="s">
        <v>1708</v>
      </c>
      <c r="I2743" s="49">
        <v>-10</v>
      </c>
    </row>
    <row r="2744" spans="4:9" ht="20.149999999999999" customHeight="1">
      <c r="D2744" s="124" t="s">
        <v>248</v>
      </c>
      <c r="E2744" s="511" t="s">
        <v>1201</v>
      </c>
      <c r="F2744" s="49">
        <v>-10</v>
      </c>
      <c r="G2744" s="1" t="s">
        <v>1708</v>
      </c>
    </row>
    <row r="2745" spans="4:9" ht="20.149999999999999" customHeight="1">
      <c r="D2745" s="1">
        <v>1</v>
      </c>
      <c r="E2745" s="1" t="s">
        <v>1204</v>
      </c>
      <c r="G2745" s="1" t="s">
        <v>2007</v>
      </c>
      <c r="I2745" s="49">
        <v>-10</v>
      </c>
    </row>
    <row r="2746" spans="4:9" ht="20.149999999999999" customHeight="1">
      <c r="D2746" s="1" t="s">
        <v>1202</v>
      </c>
      <c r="E2746" s="1" t="s">
        <v>1203</v>
      </c>
      <c r="G2746" s="1" t="s">
        <v>1708</v>
      </c>
      <c r="I2746" s="49">
        <v>-10</v>
      </c>
    </row>
    <row r="2747" spans="4:9" ht="20.149999999999999" customHeight="1">
      <c r="D2747" s="124" t="s">
        <v>90</v>
      </c>
      <c r="E2747" s="124" t="s">
        <v>271</v>
      </c>
      <c r="G2747" s="1" t="s">
        <v>1815</v>
      </c>
      <c r="H2747" s="685">
        <v>315.45999999999998</v>
      </c>
    </row>
    <row r="2748" spans="4:9" ht="20.149999999999999" customHeight="1">
      <c r="D2748" s="1">
        <v>6</v>
      </c>
      <c r="E2748" s="2" t="s">
        <v>1237</v>
      </c>
      <c r="G2748" s="1" t="s">
        <v>2008</v>
      </c>
      <c r="H2748" s="685">
        <v>114.12</v>
      </c>
    </row>
    <row r="2749" spans="4:9" ht="20.149999999999999" customHeight="1">
      <c r="D2749" s="1" t="s">
        <v>1334</v>
      </c>
      <c r="E2749" s="2" t="s">
        <v>1335</v>
      </c>
      <c r="G2749" s="1" t="s">
        <v>1880</v>
      </c>
      <c r="H2749" s="685">
        <v>354.25</v>
      </c>
    </row>
    <row r="2750" spans="4:9" ht="20.149999999999999" customHeight="1">
      <c r="D2750" s="1" t="s">
        <v>27</v>
      </c>
      <c r="E2750" s="1" t="s">
        <v>1148</v>
      </c>
      <c r="F2750" s="49">
        <v>25</v>
      </c>
      <c r="G2750" s="1" t="s">
        <v>2009</v>
      </c>
    </row>
    <row r="2751" spans="4:9" ht="20.149999999999999" customHeight="1">
      <c r="D2751" s="1" t="s">
        <v>302</v>
      </c>
      <c r="E2751" s="1" t="s">
        <v>1206</v>
      </c>
      <c r="G2751" s="1" t="s">
        <v>1708</v>
      </c>
      <c r="I2751" s="49">
        <v>-10</v>
      </c>
    </row>
    <row r="2752" spans="4:9" ht="20.149999999999999" customHeight="1">
      <c r="D2752" s="1" t="s">
        <v>55</v>
      </c>
      <c r="E2752" s="1" t="s">
        <v>1141</v>
      </c>
      <c r="H2752" s="437">
        <v>47</v>
      </c>
    </row>
    <row r="2753" spans="4:8" ht="20.149999999999999" customHeight="1">
      <c r="D2753" s="1">
        <v>31</v>
      </c>
      <c r="E2753" s="1" t="s">
        <v>1236</v>
      </c>
      <c r="G2753" s="1" t="s">
        <v>1888</v>
      </c>
      <c r="H2753" s="437">
        <v>86.5</v>
      </c>
    </row>
    <row r="2754" spans="4:8" ht="20.149999999999999" customHeight="1">
      <c r="D2754" s="1" t="s">
        <v>148</v>
      </c>
      <c r="E2754" s="1" t="s">
        <v>1255</v>
      </c>
      <c r="G2754" s="1" t="s">
        <v>1760</v>
      </c>
      <c r="H2754" s="437">
        <v>10</v>
      </c>
    </row>
    <row r="2755" spans="4:8" ht="20.149999999999999" customHeight="1">
      <c r="G2755" s="1" t="s">
        <v>1760</v>
      </c>
      <c r="H2755" s="437">
        <v>10</v>
      </c>
    </row>
    <row r="2756" spans="4:8" ht="20.149999999999999" customHeight="1">
      <c r="D2756" s="1" t="s">
        <v>248</v>
      </c>
      <c r="E2756" s="1" t="s">
        <v>1392</v>
      </c>
      <c r="G2756" s="1" t="s">
        <v>1760</v>
      </c>
      <c r="H2756" s="437">
        <v>10</v>
      </c>
    </row>
    <row r="2757" spans="4:8" ht="20.149999999999999" customHeight="1">
      <c r="D2757" s="1" t="s">
        <v>137</v>
      </c>
      <c r="E2757" s="1" t="s">
        <v>1245</v>
      </c>
      <c r="F2757" s="49">
        <v>10</v>
      </c>
    </row>
    <row r="2758" spans="4:8" ht="20.149999999999999" customHeight="1">
      <c r="D2758" s="1" t="s">
        <v>157</v>
      </c>
      <c r="E2758" s="1" t="s">
        <v>1393</v>
      </c>
      <c r="F2758" s="49">
        <v>10</v>
      </c>
    </row>
    <row r="2759" spans="4:8" ht="20.149999999999999" customHeight="1">
      <c r="D2759" s="1" t="s">
        <v>88</v>
      </c>
      <c r="E2759" s="1" t="s">
        <v>1298</v>
      </c>
      <c r="F2759" s="49">
        <v>10</v>
      </c>
      <c r="G2759" s="1" t="s">
        <v>1834</v>
      </c>
      <c r="H2759" s="437">
        <v>104.8</v>
      </c>
    </row>
    <row r="2760" spans="4:8" ht="20.149999999999999" customHeight="1">
      <c r="D2760" s="1" t="s">
        <v>299</v>
      </c>
      <c r="E2760" s="1" t="s">
        <v>1279</v>
      </c>
      <c r="F2760" s="49">
        <v>10</v>
      </c>
    </row>
    <row r="2761" spans="4:8" ht="20.149999999999999" customHeight="1">
      <c r="D2761" s="1" t="s">
        <v>216</v>
      </c>
      <c r="E2761" s="1" t="s">
        <v>1413</v>
      </c>
      <c r="F2761" s="49">
        <v>10</v>
      </c>
    </row>
    <row r="2762" spans="4:8" ht="20.149999999999999" customHeight="1">
      <c r="D2762" s="124" t="s">
        <v>1239</v>
      </c>
      <c r="E2762" s="575" t="s">
        <v>1240</v>
      </c>
      <c r="G2762" s="1" t="s">
        <v>1760</v>
      </c>
      <c r="H2762" s="437">
        <v>10</v>
      </c>
    </row>
    <row r="2763" spans="4:8" ht="20.149999999999999" customHeight="1">
      <c r="D2763" s="1" t="s">
        <v>102</v>
      </c>
      <c r="E2763" s="1" t="s">
        <v>1274</v>
      </c>
      <c r="G2763" s="1" t="s">
        <v>1821</v>
      </c>
      <c r="H2763" s="437">
        <v>53.1</v>
      </c>
    </row>
    <row r="2764" spans="4:8" ht="20.149999999999999" customHeight="1">
      <c r="D2764" s="124" t="s">
        <v>15</v>
      </c>
      <c r="E2764" s="575" t="s">
        <v>1216</v>
      </c>
      <c r="G2764" s="1" t="s">
        <v>22</v>
      </c>
      <c r="H2764" s="131">
        <v>25.84</v>
      </c>
    </row>
    <row r="2765" spans="4:8" ht="20.149999999999999" customHeight="1">
      <c r="D2765" s="124" t="s">
        <v>2010</v>
      </c>
      <c r="E2765" s="874" t="s">
        <v>2011</v>
      </c>
      <c r="G2765" s="1" t="s">
        <v>797</v>
      </c>
      <c r="H2765" s="131">
        <v>133.68</v>
      </c>
    </row>
    <row r="2766" spans="4:8" ht="20.149999999999999" customHeight="1">
      <c r="D2766" s="124">
        <v>20</v>
      </c>
      <c r="E2766" s="1" t="s">
        <v>1221</v>
      </c>
      <c r="G2766" s="1" t="s">
        <v>1815</v>
      </c>
      <c r="H2766" s="131">
        <v>77.08</v>
      </c>
    </row>
    <row r="2767" spans="4:8" ht="20.149999999999999" customHeight="1">
      <c r="D2767" s="124">
        <v>25</v>
      </c>
      <c r="E2767" s="1" t="s">
        <v>1222</v>
      </c>
      <c r="G2767" s="1" t="s">
        <v>1815</v>
      </c>
      <c r="H2767" s="131">
        <v>25.84</v>
      </c>
    </row>
    <row r="2768" spans="4:8" ht="20.149999999999999" customHeight="1">
      <c r="D2768" s="124" t="s">
        <v>152</v>
      </c>
      <c r="E2768" s="1" t="s">
        <v>1212</v>
      </c>
      <c r="G2768" s="1" t="s">
        <v>1815</v>
      </c>
      <c r="H2768" s="126">
        <v>26.1</v>
      </c>
    </row>
    <row r="2769" spans="4:9" ht="20.149999999999999" customHeight="1">
      <c r="D2769" s="124" t="s">
        <v>739</v>
      </c>
      <c r="E2769" s="1" t="s">
        <v>217</v>
      </c>
      <c r="G2769" s="1" t="s">
        <v>50</v>
      </c>
      <c r="H2769" s="131">
        <v>48.12</v>
      </c>
    </row>
    <row r="2770" spans="4:9" ht="20.149999999999999" customHeight="1">
      <c r="D2770" s="124" t="s">
        <v>368</v>
      </c>
      <c r="E2770" s="575" t="s">
        <v>1259</v>
      </c>
      <c r="F2770" s="49">
        <v>10</v>
      </c>
      <c r="G2770" s="1" t="s">
        <v>1760</v>
      </c>
      <c r="H2770" s="131"/>
    </row>
    <row r="2771" spans="4:9" ht="20.149999999999999" customHeight="1">
      <c r="D2771" s="124" t="s">
        <v>2012</v>
      </c>
      <c r="E2771" s="575" t="s">
        <v>1210</v>
      </c>
      <c r="G2771" s="1" t="s">
        <v>1843</v>
      </c>
      <c r="H2771" s="131">
        <v>123</v>
      </c>
    </row>
    <row r="2772" spans="4:9" ht="20.149999999999999" customHeight="1">
      <c r="D2772" s="124" t="s">
        <v>236</v>
      </c>
      <c r="E2772" s="575" t="s">
        <v>1223</v>
      </c>
      <c r="G2772" s="1" t="s">
        <v>1760</v>
      </c>
      <c r="H2772" s="437">
        <v>10</v>
      </c>
    </row>
    <row r="2773" spans="4:9" ht="20.149999999999999" customHeight="1">
      <c r="D2773" s="124" t="s">
        <v>150</v>
      </c>
      <c r="E2773" s="575" t="s">
        <v>1275</v>
      </c>
      <c r="G2773" s="1" t="s">
        <v>2013</v>
      </c>
      <c r="H2773" s="437">
        <v>94.15</v>
      </c>
    </row>
    <row r="2774" spans="4:9" ht="20.149999999999999" customHeight="1">
      <c r="D2774" s="124" t="s">
        <v>152</v>
      </c>
      <c r="E2774" s="1" t="s">
        <v>1212</v>
      </c>
      <c r="G2774" s="1" t="s">
        <v>1760</v>
      </c>
      <c r="H2774" s="437">
        <v>10</v>
      </c>
    </row>
    <row r="2775" spans="4:9" ht="20.149999999999999" customHeight="1">
      <c r="D2775" s="124" t="s">
        <v>1072</v>
      </c>
      <c r="E2775" s="575" t="s">
        <v>1220</v>
      </c>
      <c r="G2775" s="1" t="s">
        <v>1821</v>
      </c>
      <c r="H2775" s="437">
        <v>29.7</v>
      </c>
    </row>
    <row r="2776" spans="4:9" ht="20.149999999999999" customHeight="1">
      <c r="D2776" s="1" t="s">
        <v>204</v>
      </c>
      <c r="E2776" s="1" t="s">
        <v>1260</v>
      </c>
      <c r="F2776" s="49">
        <v>64</v>
      </c>
      <c r="G2776" s="1" t="s">
        <v>1843</v>
      </c>
    </row>
    <row r="2777" spans="4:9" ht="20.149999999999999" customHeight="1">
      <c r="D2777" s="124" t="s">
        <v>425</v>
      </c>
      <c r="E2777" s="612" t="s">
        <v>1229</v>
      </c>
      <c r="G2777" s="1" t="s">
        <v>1815</v>
      </c>
      <c r="H2777" s="131">
        <v>25.84</v>
      </c>
    </row>
    <row r="2778" spans="4:9" ht="20.149999999999999" customHeight="1">
      <c r="D2778" s="124" t="s">
        <v>724</v>
      </c>
      <c r="E2778" s="1" t="s">
        <v>1296</v>
      </c>
      <c r="G2778" s="1" t="s">
        <v>1821</v>
      </c>
      <c r="H2778" s="131">
        <v>80.459999999999994</v>
      </c>
    </row>
    <row r="2779" spans="4:9" ht="20.149999999999999" customHeight="1">
      <c r="D2779" s="124" t="s">
        <v>36</v>
      </c>
      <c r="E2779" s="1" t="s">
        <v>1266</v>
      </c>
      <c r="G2779" s="1" t="s">
        <v>1821</v>
      </c>
      <c r="H2779" s="131">
        <v>39.85</v>
      </c>
    </row>
    <row r="2780" spans="4:9" ht="20.149999999999999" customHeight="1">
      <c r="D2780" s="124" t="s">
        <v>425</v>
      </c>
      <c r="E2780" s="612" t="s">
        <v>1229</v>
      </c>
      <c r="G2780" s="1" t="s">
        <v>1760</v>
      </c>
      <c r="H2780" s="437">
        <v>10</v>
      </c>
    </row>
    <row r="2782" spans="4:9" ht="20.149999999999999" customHeight="1">
      <c r="E2782" s="67" t="s">
        <v>1889</v>
      </c>
      <c r="F2782" s="49">
        <f>SUM(F2708:F2777)</f>
        <v>208.06</v>
      </c>
      <c r="H2782" s="437">
        <f>SUM(H2709:H2780)</f>
        <v>2858.08</v>
      </c>
      <c r="I2782" s="437">
        <f>SUM(I2722:I2760)</f>
        <v>-76</v>
      </c>
    </row>
    <row r="2783" spans="4:9" ht="20.149999999999999" customHeight="1">
      <c r="E2783" s="67" t="s">
        <v>1761</v>
      </c>
      <c r="F2783" s="49">
        <f>'Coin Counter'!G9</f>
        <v>108.4</v>
      </c>
      <c r="H2783" s="437">
        <v>2858.08</v>
      </c>
      <c r="I2783" s="49">
        <v>-76</v>
      </c>
    </row>
    <row r="2784" spans="4:9" ht="20.149999999999999" customHeight="1">
      <c r="E2784" s="427" t="s">
        <v>1961</v>
      </c>
      <c r="F2784" s="49">
        <f>F2783-F2782</f>
        <v>-99.66</v>
      </c>
      <c r="H2784" s="437">
        <f>H2782-H2783</f>
        <v>0</v>
      </c>
      <c r="I2784" s="437">
        <f>I2783-I2782</f>
        <v>0</v>
      </c>
    </row>
    <row r="2786" spans="2:9" ht="20.149999999999999" customHeight="1">
      <c r="B2786" s="716" t="s">
        <v>1872</v>
      </c>
      <c r="C2786" s="716"/>
      <c r="D2786" s="717"/>
    </row>
    <row r="2787" spans="2:9" ht="20.149999999999999" customHeight="1">
      <c r="B2787" s="593" t="s">
        <v>1873</v>
      </c>
      <c r="C2787" s="742"/>
      <c r="D2787" s="591" t="s">
        <v>1874</v>
      </c>
      <c r="E2787" s="581" t="s">
        <v>1693</v>
      </c>
      <c r="F2787" s="582">
        <v>208.06</v>
      </c>
      <c r="G2787" s="583"/>
      <c r="H2787" s="671">
        <v>0</v>
      </c>
      <c r="I2787" s="584">
        <v>0</v>
      </c>
    </row>
    <row r="2788" spans="2:9" ht="20.149999999999999" customHeight="1">
      <c r="B2788" s="595"/>
      <c r="C2788" s="743"/>
      <c r="D2788" s="592"/>
      <c r="E2788" s="585" t="s">
        <v>1694</v>
      </c>
      <c r="F2788" s="437">
        <f>+B2788*1.5</f>
        <v>0</v>
      </c>
      <c r="I2788" s="586"/>
    </row>
    <row r="2789" spans="2:9" ht="20.149999999999999" customHeight="1">
      <c r="B2789" s="595"/>
      <c r="C2789" s="743"/>
      <c r="D2789" s="592"/>
      <c r="E2789" s="585" t="s">
        <v>1695</v>
      </c>
      <c r="F2789" s="437">
        <f>+B2789*1</f>
        <v>0</v>
      </c>
      <c r="I2789" s="586"/>
    </row>
    <row r="2790" spans="2:9" ht="20.149999999999999" customHeight="1">
      <c r="B2790" s="595"/>
      <c r="C2790" s="743"/>
      <c r="D2790" s="592"/>
      <c r="E2790" s="585" t="s">
        <v>1696</v>
      </c>
      <c r="F2790" s="437">
        <f>1*B2790</f>
        <v>0</v>
      </c>
      <c r="H2790" s="437">
        <f>1*D2790</f>
        <v>0</v>
      </c>
      <c r="I2790" s="586"/>
    </row>
    <row r="2791" spans="2:9" ht="20.149999999999999" customHeight="1">
      <c r="B2791" s="595"/>
      <c r="C2791" s="743"/>
      <c r="D2791" s="592"/>
      <c r="E2791" s="585" t="s">
        <v>1697</v>
      </c>
      <c r="F2791" s="437">
        <f>1*B2791</f>
        <v>0</v>
      </c>
      <c r="H2791" s="437">
        <f>1*D2791</f>
        <v>0</v>
      </c>
      <c r="I2791" s="813" t="s">
        <v>1939</v>
      </c>
    </row>
    <row r="2792" spans="2:9" ht="20.149999999999999" customHeight="1">
      <c r="B2792" s="595"/>
      <c r="C2792" s="743"/>
      <c r="D2792" s="592"/>
      <c r="E2792" s="585" t="s">
        <v>1698</v>
      </c>
      <c r="F2792" s="437">
        <f>+B2792*5</f>
        <v>0</v>
      </c>
      <c r="I2792" s="813" t="s">
        <v>1939</v>
      </c>
    </row>
    <row r="2793" spans="2:9" ht="20.149999999999999" customHeight="1">
      <c r="B2793" s="595"/>
      <c r="C2793" s="743"/>
      <c r="D2793" s="592"/>
      <c r="E2793" s="585" t="s">
        <v>1699</v>
      </c>
      <c r="F2793" s="437"/>
      <c r="I2793" s="586"/>
    </row>
    <row r="2794" spans="2:9" ht="20.149999999999999" customHeight="1">
      <c r="B2794" s="595"/>
      <c r="C2794" s="743"/>
      <c r="D2794" s="592"/>
      <c r="E2794" s="585" t="s">
        <v>1700</v>
      </c>
      <c r="F2794" s="437">
        <f>2*B2794</f>
        <v>0</v>
      </c>
      <c r="I2794" s="586">
        <f>SUM(F2794:H2794)</f>
        <v>0</v>
      </c>
    </row>
    <row r="2795" spans="2:9" ht="20.149999999999999" customHeight="1">
      <c r="B2795" s="595"/>
      <c r="C2795" s="743"/>
      <c r="D2795" s="592"/>
      <c r="E2795" s="585" t="s">
        <v>1701</v>
      </c>
      <c r="F2795" s="437">
        <f>1*B2795</f>
        <v>0</v>
      </c>
      <c r="H2795" s="437">
        <f>1*D2795</f>
        <v>0</v>
      </c>
      <c r="I2795" s="586">
        <f>SUM(F2795:H2795)</f>
        <v>0</v>
      </c>
    </row>
    <row r="2796" spans="2:9" ht="20.149999999999999" customHeight="1">
      <c r="B2796" s="595"/>
      <c r="C2796" s="743"/>
      <c r="D2796" s="592"/>
      <c r="E2796" s="585" t="s">
        <v>1702</v>
      </c>
      <c r="F2796" s="437"/>
      <c r="H2796" s="437">
        <f>5*D2796</f>
        <v>0</v>
      </c>
      <c r="I2796" s="586" t="s">
        <v>1939</v>
      </c>
    </row>
    <row r="2797" spans="2:9" ht="20.149999999999999" customHeight="1">
      <c r="B2797" s="595"/>
      <c r="C2797" s="743"/>
      <c r="D2797" s="592"/>
      <c r="E2797" s="585" t="s">
        <v>1702</v>
      </c>
      <c r="F2797" s="437"/>
      <c r="H2797" s="437">
        <f>5*D2797</f>
        <v>0</v>
      </c>
      <c r="I2797" s="586">
        <f>SUM(F2797:H2797)</f>
        <v>0</v>
      </c>
    </row>
    <row r="2798" spans="2:9" ht="20.149999999999999" customHeight="1">
      <c r="B2798" s="595"/>
      <c r="C2798" s="743"/>
      <c r="D2798" s="592"/>
      <c r="E2798" s="585" t="s">
        <v>1702</v>
      </c>
      <c r="F2798" s="437"/>
      <c r="H2798" s="437">
        <f>5*D2798</f>
        <v>0</v>
      </c>
      <c r="I2798" s="586">
        <f>SUM(F2798:H2798)</f>
        <v>0</v>
      </c>
    </row>
    <row r="2799" spans="2:9" ht="20.149999999999999" customHeight="1">
      <c r="B2799" s="595"/>
      <c r="C2799" s="743"/>
      <c r="D2799" s="592"/>
      <c r="E2799" s="585" t="s">
        <v>1703</v>
      </c>
      <c r="F2799" s="437">
        <f>2*B2799</f>
        <v>0</v>
      </c>
      <c r="H2799" s="437">
        <f>5*D2799</f>
        <v>0</v>
      </c>
      <c r="I2799" s="586">
        <f>SUM(F2799:H2799)</f>
        <v>0</v>
      </c>
    </row>
    <row r="2800" spans="2:9" ht="20.149999999999999" customHeight="1">
      <c r="B2800" s="597"/>
      <c r="C2800" s="744"/>
      <c r="D2800" s="604"/>
      <c r="E2800" s="587" t="s">
        <v>1704</v>
      </c>
      <c r="F2800" s="672"/>
      <c r="G2800" s="589"/>
      <c r="H2800" s="672">
        <f>5*D2800</f>
        <v>0</v>
      </c>
      <c r="I2800" s="590" t="s">
        <v>1939</v>
      </c>
    </row>
    <row r="2802" spans="2:9" ht="20.149999999999999" customHeight="1">
      <c r="D2802" s="124" t="s">
        <v>236</v>
      </c>
      <c r="E2802" s="1" t="s">
        <v>1129</v>
      </c>
      <c r="G2802" s="1" t="s">
        <v>22</v>
      </c>
      <c r="H2802" s="126">
        <v>25.84</v>
      </c>
    </row>
    <row r="2803" spans="2:9" ht="20.149999999999999" customHeight="1">
      <c r="D2803" s="124" t="s">
        <v>15</v>
      </c>
      <c r="E2803" s="621" t="s">
        <v>16</v>
      </c>
      <c r="G2803" s="1" t="s">
        <v>22</v>
      </c>
      <c r="H2803" s="131">
        <v>216.81</v>
      </c>
    </row>
    <row r="2804" spans="2:9" ht="20.149999999999999" customHeight="1">
      <c r="D2804" s="124" t="s">
        <v>90</v>
      </c>
      <c r="E2804" s="874" t="s">
        <v>1320</v>
      </c>
      <c r="G2804" s="1" t="s">
        <v>50</v>
      </c>
      <c r="H2804" s="437">
        <v>22.28</v>
      </c>
    </row>
    <row r="2805" spans="2:9" ht="20.149999999999999" customHeight="1">
      <c r="D2805" s="124" t="s">
        <v>82</v>
      </c>
      <c r="E2805" s="1" t="s">
        <v>1129</v>
      </c>
      <c r="F2805" s="49">
        <v>10</v>
      </c>
      <c r="G2805" s="1" t="s">
        <v>2014</v>
      </c>
      <c r="H2805" s="437">
        <v>6</v>
      </c>
    </row>
    <row r="2806" spans="2:9" ht="20.149999999999999" customHeight="1">
      <c r="D2806" s="124" t="s">
        <v>95</v>
      </c>
      <c r="E2806" s="889" t="s">
        <v>1207</v>
      </c>
      <c r="F2806" s="49">
        <v>-10</v>
      </c>
      <c r="G2806" s="1" t="s">
        <v>2015</v>
      </c>
    </row>
    <row r="2807" spans="2:9" ht="20.149999999999999" customHeight="1">
      <c r="D2807" s="124" t="s">
        <v>127</v>
      </c>
      <c r="E2807" s="638" t="s">
        <v>2016</v>
      </c>
      <c r="G2807" s="1" t="s">
        <v>22</v>
      </c>
      <c r="H2807" s="307">
        <v>160.41</v>
      </c>
    </row>
    <row r="2808" spans="2:9" ht="20.149999999999999" customHeight="1">
      <c r="D2808" s="1" t="s">
        <v>302</v>
      </c>
      <c r="E2808" s="575" t="s">
        <v>1218</v>
      </c>
      <c r="G2808" s="1" t="s">
        <v>1714</v>
      </c>
      <c r="H2808" s="437">
        <v>10</v>
      </c>
    </row>
    <row r="2809" spans="2:9" ht="20.149999999999999" customHeight="1">
      <c r="D2809" s="462" t="s">
        <v>55</v>
      </c>
      <c r="E2809" s="637" t="s">
        <v>1141</v>
      </c>
      <c r="G2809" s="1" t="s">
        <v>2017</v>
      </c>
      <c r="H2809" s="466">
        <v>54</v>
      </c>
    </row>
    <row r="2810" spans="2:9" ht="20.149999999999999" customHeight="1">
      <c r="D2810" s="124">
        <v>6</v>
      </c>
      <c r="E2810" s="621" t="s">
        <v>1411</v>
      </c>
      <c r="G2810" s="1" t="s">
        <v>81</v>
      </c>
      <c r="H2810" s="131">
        <v>215.18</v>
      </c>
    </row>
    <row r="2811" spans="2:9" ht="20.149999999999999" customHeight="1">
      <c r="H2811" s="674">
        <f>SUM(H2802:H2810)</f>
        <v>710.52</v>
      </c>
      <c r="I2811" s="326" t="s">
        <v>2018</v>
      </c>
    </row>
    <row r="2812" spans="2:9" ht="20.149999999999999" customHeight="1">
      <c r="B2812" s="716" t="s">
        <v>1872</v>
      </c>
      <c r="C2812" s="716"/>
      <c r="D2812" s="717"/>
    </row>
    <row r="2813" spans="2:9" ht="20.149999999999999" customHeight="1">
      <c r="B2813" s="593" t="s">
        <v>1873</v>
      </c>
      <c r="C2813" s="742"/>
      <c r="D2813" s="591" t="s">
        <v>1874</v>
      </c>
      <c r="E2813" s="581" t="s">
        <v>1693</v>
      </c>
      <c r="F2813" s="582"/>
      <c r="G2813" s="583"/>
      <c r="H2813" s="671">
        <v>0</v>
      </c>
      <c r="I2813" s="584">
        <v>0</v>
      </c>
    </row>
    <row r="2814" spans="2:9" ht="20.149999999999999" customHeight="1">
      <c r="B2814" s="595">
        <v>1</v>
      </c>
      <c r="C2814" s="743"/>
      <c r="D2814" s="592">
        <v>2</v>
      </c>
      <c r="E2814" s="585" t="s">
        <v>1694</v>
      </c>
      <c r="F2814" s="437">
        <f>+B2814*1.5</f>
        <v>1.5</v>
      </c>
      <c r="H2814" s="437">
        <v>3</v>
      </c>
      <c r="I2814" s="586"/>
    </row>
    <row r="2815" spans="2:9" ht="20.149999999999999" customHeight="1">
      <c r="B2815" s="595">
        <v>4</v>
      </c>
      <c r="C2815" s="743"/>
      <c r="D2815" s="592"/>
      <c r="E2815" s="585" t="s">
        <v>1695</v>
      </c>
      <c r="F2815" s="437">
        <f>+B2815*1</f>
        <v>4</v>
      </c>
      <c r="I2815" s="586"/>
    </row>
    <row r="2816" spans="2:9" ht="20.149999999999999" customHeight="1">
      <c r="B2816" s="595">
        <v>3</v>
      </c>
      <c r="C2816" s="743"/>
      <c r="D2816" s="592"/>
      <c r="E2816" s="585" t="s">
        <v>1696</v>
      </c>
      <c r="F2816" s="437">
        <f>1*B2816</f>
        <v>3</v>
      </c>
      <c r="H2816" s="437">
        <f>1*D2816</f>
        <v>0</v>
      </c>
      <c r="I2816" s="586"/>
    </row>
    <row r="2817" spans="2:9" ht="20.149999999999999" customHeight="1">
      <c r="B2817" s="595"/>
      <c r="C2817" s="743"/>
      <c r="D2817" s="592"/>
      <c r="E2817" s="585" t="s">
        <v>1697</v>
      </c>
      <c r="F2817" s="437">
        <f>1*B2817</f>
        <v>0</v>
      </c>
      <c r="H2817" s="437">
        <f>1*D2817</f>
        <v>0</v>
      </c>
      <c r="I2817" s="813" t="s">
        <v>1939</v>
      </c>
    </row>
    <row r="2818" spans="2:9" ht="20.149999999999999" customHeight="1">
      <c r="B2818" s="595"/>
      <c r="C2818" s="743"/>
      <c r="D2818" s="592"/>
      <c r="E2818" s="585" t="s">
        <v>1698</v>
      </c>
      <c r="F2818" s="437">
        <f>+B2818*5</f>
        <v>0</v>
      </c>
      <c r="I2818" s="813" t="s">
        <v>1939</v>
      </c>
    </row>
    <row r="2819" spans="2:9" ht="20.149999999999999" customHeight="1">
      <c r="B2819" s="595"/>
      <c r="C2819" s="743"/>
      <c r="D2819" s="592"/>
      <c r="E2819" s="585" t="s">
        <v>1699</v>
      </c>
      <c r="F2819" s="437"/>
      <c r="I2819" s="586"/>
    </row>
    <row r="2820" spans="2:9" ht="20.149999999999999" customHeight="1">
      <c r="B2820" s="595"/>
      <c r="C2820" s="743"/>
      <c r="D2820" s="592"/>
      <c r="E2820" s="585" t="s">
        <v>1700</v>
      </c>
      <c r="F2820" s="437">
        <f>2*B2820</f>
        <v>0</v>
      </c>
      <c r="I2820" s="586">
        <f>SUM(F2820:H2820)</f>
        <v>0</v>
      </c>
    </row>
    <row r="2821" spans="2:9" ht="20.149999999999999" customHeight="1">
      <c r="B2821" s="595"/>
      <c r="C2821" s="743"/>
      <c r="D2821" s="592"/>
      <c r="E2821" s="585" t="s">
        <v>1701</v>
      </c>
      <c r="F2821" s="437">
        <f>1*B2821</f>
        <v>0</v>
      </c>
      <c r="H2821" s="437">
        <f>1*D2821</f>
        <v>0</v>
      </c>
      <c r="I2821" s="586">
        <f>SUM(F2821:H2821)</f>
        <v>0</v>
      </c>
    </row>
    <row r="2822" spans="2:9" ht="20.149999999999999" customHeight="1">
      <c r="B2822" s="595"/>
      <c r="C2822" s="743"/>
      <c r="D2822" s="592"/>
      <c r="E2822" s="585" t="s">
        <v>1702</v>
      </c>
      <c r="F2822" s="437"/>
      <c r="H2822" s="437">
        <f>5*D2822</f>
        <v>0</v>
      </c>
      <c r="I2822" s="586" t="s">
        <v>1939</v>
      </c>
    </row>
    <row r="2823" spans="2:9" ht="20.149999999999999" customHeight="1">
      <c r="B2823" s="595"/>
      <c r="C2823" s="743"/>
      <c r="D2823" s="592"/>
      <c r="E2823" s="585" t="s">
        <v>1702</v>
      </c>
      <c r="F2823" s="437"/>
      <c r="H2823" s="437">
        <f>5*D2823</f>
        <v>0</v>
      </c>
      <c r="I2823" s="586">
        <f>SUM(F2823:H2823)</f>
        <v>0</v>
      </c>
    </row>
    <row r="2824" spans="2:9" ht="20.149999999999999" customHeight="1">
      <c r="B2824" s="595"/>
      <c r="C2824" s="743"/>
      <c r="D2824" s="592"/>
      <c r="E2824" s="585" t="s">
        <v>1702</v>
      </c>
      <c r="F2824" s="437"/>
      <c r="H2824" s="437">
        <f>5*D2824</f>
        <v>0</v>
      </c>
      <c r="I2824" s="586">
        <f>SUM(F2824:H2824)</f>
        <v>0</v>
      </c>
    </row>
    <row r="2825" spans="2:9" ht="20.149999999999999" customHeight="1">
      <c r="B2825" s="595"/>
      <c r="C2825" s="743"/>
      <c r="D2825" s="592"/>
      <c r="E2825" s="585" t="s">
        <v>1703</v>
      </c>
      <c r="F2825" s="437">
        <f>2*B2825</f>
        <v>0</v>
      </c>
      <c r="H2825" s="437">
        <f>5*D2825</f>
        <v>0</v>
      </c>
      <c r="I2825" s="586">
        <f>SUM(F2825:H2825)</f>
        <v>0</v>
      </c>
    </row>
    <row r="2826" spans="2:9" ht="20.149999999999999" customHeight="1">
      <c r="B2826" s="597"/>
      <c r="C2826" s="744"/>
      <c r="D2826" s="604"/>
      <c r="E2826" s="587" t="s">
        <v>1704</v>
      </c>
      <c r="F2826" s="672"/>
      <c r="G2826" s="589"/>
      <c r="H2826" s="672">
        <f>5*D2826</f>
        <v>0</v>
      </c>
      <c r="I2826" s="590" t="s">
        <v>1939</v>
      </c>
    </row>
    <row r="2828" spans="2:9" ht="20.149999999999999" customHeight="1">
      <c r="D2828" s="1" t="s">
        <v>236</v>
      </c>
      <c r="E2828" s="637" t="s">
        <v>1220</v>
      </c>
      <c r="G2828" s="1" t="s">
        <v>22</v>
      </c>
      <c r="H2828" s="437">
        <v>10</v>
      </c>
    </row>
    <row r="2829" spans="2:9" ht="20.149999999999999" customHeight="1">
      <c r="D2829" s="124" t="s">
        <v>219</v>
      </c>
      <c r="E2829" s="509" t="s">
        <v>1214</v>
      </c>
      <c r="G2829" s="1" t="s">
        <v>81</v>
      </c>
      <c r="H2829" s="126">
        <v>27.62</v>
      </c>
    </row>
    <row r="2830" spans="2:9" ht="20.149999999999999" customHeight="1">
      <c r="D2830" s="124">
        <v>37</v>
      </c>
      <c r="E2830" s="575" t="s">
        <v>1247</v>
      </c>
      <c r="G2830" s="1" t="s">
        <v>1714</v>
      </c>
      <c r="H2830" s="437">
        <v>10</v>
      </c>
    </row>
    <row r="2831" spans="2:9" ht="20.149999999999999" customHeight="1">
      <c r="D2831" s="124" t="s">
        <v>724</v>
      </c>
      <c r="E2831" s="1" t="s">
        <v>1296</v>
      </c>
      <c r="G2831" s="1" t="s">
        <v>1714</v>
      </c>
      <c r="H2831" s="437">
        <v>10</v>
      </c>
    </row>
    <row r="2832" spans="2:9" ht="20.149999999999999" customHeight="1">
      <c r="D2832" s="124">
        <v>20</v>
      </c>
      <c r="E2832" s="462" t="s">
        <v>1221</v>
      </c>
      <c r="G2832" s="1" t="s">
        <v>1714</v>
      </c>
      <c r="H2832" s="437">
        <v>10</v>
      </c>
    </row>
    <row r="2833" spans="4:9" ht="20.149999999999999" customHeight="1">
      <c r="D2833" s="124" t="s">
        <v>130</v>
      </c>
      <c r="E2833" s="575" t="s">
        <v>1215</v>
      </c>
      <c r="G2833" s="1" t="s">
        <v>1772</v>
      </c>
      <c r="H2833" s="126">
        <v>78.09</v>
      </c>
    </row>
    <row r="2834" spans="4:9" ht="20.149999999999999" customHeight="1">
      <c r="D2834" s="124" t="s">
        <v>1061</v>
      </c>
      <c r="E2834" s="509" t="s">
        <v>1214</v>
      </c>
      <c r="F2834" s="49">
        <v>10</v>
      </c>
      <c r="G2834" s="1" t="s">
        <v>1760</v>
      </c>
    </row>
    <row r="2835" spans="4:9" ht="20.149999999999999" customHeight="1">
      <c r="D2835" s="1">
        <v>6</v>
      </c>
      <c r="E2835" s="888" t="s">
        <v>1567</v>
      </c>
      <c r="G2835" s="1" t="s">
        <v>22</v>
      </c>
      <c r="H2835" s="55">
        <v>109.15</v>
      </c>
    </row>
    <row r="2836" spans="4:9" ht="20.149999999999999" customHeight="1">
      <c r="D2836" s="124" t="s">
        <v>36</v>
      </c>
      <c r="E2836" s="1" t="s">
        <v>1266</v>
      </c>
      <c r="F2836" s="49">
        <v>10</v>
      </c>
      <c r="G2836" s="1" t="s">
        <v>1714</v>
      </c>
    </row>
    <row r="2837" spans="4:9" ht="20.149999999999999" customHeight="1">
      <c r="D2837" s="430" t="s">
        <v>714</v>
      </c>
      <c r="E2837" s="462" t="s">
        <v>83</v>
      </c>
      <c r="G2837" s="1" t="s">
        <v>218</v>
      </c>
      <c r="H2837" s="485">
        <v>35</v>
      </c>
    </row>
    <row r="2838" spans="4:9" ht="20.149999999999999" customHeight="1">
      <c r="D2838" s="124" t="s">
        <v>124</v>
      </c>
      <c r="E2838" s="644" t="s">
        <v>1219</v>
      </c>
      <c r="G2838" s="1" t="s">
        <v>1714</v>
      </c>
      <c r="H2838" s="437">
        <v>10</v>
      </c>
    </row>
    <row r="2839" spans="4:9" ht="20.149999999999999" customHeight="1">
      <c r="D2839" s="1" t="s">
        <v>219</v>
      </c>
      <c r="E2839" s="621" t="s">
        <v>1224</v>
      </c>
      <c r="F2839" s="49">
        <v>37</v>
      </c>
      <c r="G2839" s="1" t="s">
        <v>1772</v>
      </c>
    </row>
    <row r="2840" spans="4:9" ht="20.149999999999999" customHeight="1">
      <c r="D2840" s="1" t="s">
        <v>1209</v>
      </c>
      <c r="E2840" s="575" t="s">
        <v>1210</v>
      </c>
      <c r="G2840" s="1" t="s">
        <v>1770</v>
      </c>
      <c r="I2840" s="49">
        <v>-20</v>
      </c>
    </row>
    <row r="2841" spans="4:9" ht="20.149999999999999" customHeight="1">
      <c r="D2841" s="124" t="s">
        <v>15</v>
      </c>
      <c r="E2841" s="575" t="s">
        <v>1216</v>
      </c>
      <c r="G2841" s="1" t="s">
        <v>1714</v>
      </c>
      <c r="H2841" s="437">
        <v>10</v>
      </c>
    </row>
    <row r="2842" spans="4:9" ht="20.149999999999999" customHeight="1">
      <c r="D2842" s="124" t="s">
        <v>77</v>
      </c>
      <c r="E2842" s="575" t="s">
        <v>1211</v>
      </c>
      <c r="G2842" s="1" t="s">
        <v>1770</v>
      </c>
      <c r="I2842" s="49">
        <v>-10</v>
      </c>
    </row>
    <row r="2843" spans="4:9" ht="20.149999999999999" customHeight="1">
      <c r="D2843" s="124" t="s">
        <v>152</v>
      </c>
      <c r="E2843" s="1" t="s">
        <v>1212</v>
      </c>
      <c r="G2843" s="1" t="s">
        <v>1770</v>
      </c>
      <c r="I2843" s="49">
        <v>-10</v>
      </c>
    </row>
    <row r="2844" spans="4:9" ht="20.149999999999999" customHeight="1">
      <c r="D2844" s="462" t="s">
        <v>570</v>
      </c>
      <c r="E2844" s="889" t="s">
        <v>1258</v>
      </c>
      <c r="G2844" s="1" t="s">
        <v>718</v>
      </c>
      <c r="H2844" s="472">
        <v>24.06</v>
      </c>
    </row>
    <row r="2845" spans="4:9" ht="20.149999999999999" customHeight="1">
      <c r="D2845" s="124" t="s">
        <v>102</v>
      </c>
      <c r="E2845" s="638" t="s">
        <v>1283</v>
      </c>
      <c r="G2845" s="1" t="s">
        <v>81</v>
      </c>
      <c r="H2845" s="307">
        <v>26.73</v>
      </c>
    </row>
    <row r="2846" spans="4:9" ht="20.149999999999999" customHeight="1">
      <c r="D2846" s="124" t="s">
        <v>98</v>
      </c>
      <c r="E2846" s="575" t="s">
        <v>1383</v>
      </c>
      <c r="G2846" s="1" t="s">
        <v>106</v>
      </c>
      <c r="H2846" s="364">
        <v>402.2</v>
      </c>
    </row>
    <row r="2847" spans="4:9" ht="20.149999999999999" customHeight="1">
      <c r="D2847" s="124" t="s">
        <v>224</v>
      </c>
      <c r="E2847" s="575" t="s">
        <v>1321</v>
      </c>
      <c r="H2847" s="307">
        <v>270</v>
      </c>
    </row>
    <row r="2848" spans="4:9" ht="20.149999999999999" customHeight="1">
      <c r="D2848" s="1" t="s">
        <v>86</v>
      </c>
      <c r="E2848" s="644" t="s">
        <v>1213</v>
      </c>
      <c r="F2848" s="49">
        <v>-10</v>
      </c>
      <c r="G2848" s="1" t="s">
        <v>1770</v>
      </c>
      <c r="H2848" s="307"/>
    </row>
    <row r="2849" spans="2:9" ht="20.149999999999999" customHeight="1">
      <c r="D2849" s="124"/>
      <c r="E2849" s="575"/>
      <c r="H2849" s="307"/>
    </row>
    <row r="2851" spans="2:9" ht="20.149999999999999" customHeight="1">
      <c r="E2851" s="67" t="s">
        <v>1889</v>
      </c>
      <c r="F2851" s="49">
        <f>SUM(F2787:F2850)</f>
        <v>263.56</v>
      </c>
      <c r="H2851" s="437">
        <f>SUM(H2814:H2850)</f>
        <v>1035.8499999999999</v>
      </c>
      <c r="I2851" s="49">
        <f>SUM(I2840:I2850)</f>
        <v>-40</v>
      </c>
    </row>
    <row r="2852" spans="2:9" ht="20.149999999999999" customHeight="1">
      <c r="E2852" s="67" t="s">
        <v>1761</v>
      </c>
      <c r="F2852" s="49">
        <v>263.56</v>
      </c>
      <c r="H2852" s="437">
        <v>1035.8499999999999</v>
      </c>
      <c r="I2852" s="49">
        <f>-(40)</f>
        <v>-40</v>
      </c>
    </row>
    <row r="2853" spans="2:9" ht="20.149999999999999" customHeight="1">
      <c r="E2853" s="427" t="s">
        <v>1896</v>
      </c>
      <c r="F2853" s="49">
        <f>F2851-F2852</f>
        <v>0</v>
      </c>
      <c r="H2853" s="437">
        <f>H2851-H2852</f>
        <v>0</v>
      </c>
      <c r="I2853" s="49">
        <f>I2852-I2851</f>
        <v>0</v>
      </c>
    </row>
    <row r="2856" spans="2:9" ht="20.149999999999999" customHeight="1">
      <c r="B2856" s="716" t="s">
        <v>1872</v>
      </c>
      <c r="C2856" s="716"/>
      <c r="D2856" s="717"/>
    </row>
    <row r="2857" spans="2:9" ht="20.149999999999999" customHeight="1">
      <c r="B2857" s="593" t="s">
        <v>1873</v>
      </c>
      <c r="C2857" s="742"/>
      <c r="D2857" s="591" t="s">
        <v>1874</v>
      </c>
      <c r="E2857" s="581" t="s">
        <v>1693</v>
      </c>
      <c r="F2857" s="582">
        <v>263.56</v>
      </c>
      <c r="G2857" s="583"/>
      <c r="H2857" s="671">
        <v>0</v>
      </c>
      <c r="I2857" s="584">
        <v>0</v>
      </c>
    </row>
    <row r="2858" spans="2:9" ht="20.149999999999999" customHeight="1">
      <c r="B2858" s="595"/>
      <c r="C2858" s="743"/>
      <c r="D2858" s="592"/>
      <c r="E2858" s="585" t="s">
        <v>1694</v>
      </c>
      <c r="F2858" s="437">
        <f>+B2858*1.5</f>
        <v>0</v>
      </c>
      <c r="H2858" s="437">
        <f>D2859*1.5</f>
        <v>0</v>
      </c>
      <c r="I2858" s="586"/>
    </row>
    <row r="2859" spans="2:9" ht="20.149999999999999" customHeight="1">
      <c r="B2859" s="595">
        <v>1</v>
      </c>
      <c r="C2859" s="743"/>
      <c r="D2859" s="592"/>
      <c r="E2859" s="585" t="s">
        <v>1695</v>
      </c>
      <c r="F2859" s="437">
        <f>+B2859*1</f>
        <v>1</v>
      </c>
      <c r="H2859" s="437">
        <f>D2859*1</f>
        <v>0</v>
      </c>
      <c r="I2859" s="586"/>
    </row>
    <row r="2860" spans="2:9" ht="20.149999999999999" customHeight="1">
      <c r="B2860" s="595">
        <v>3</v>
      </c>
      <c r="C2860" s="743"/>
      <c r="D2860" s="592">
        <v>1</v>
      </c>
      <c r="E2860" s="585" t="s">
        <v>1696</v>
      </c>
      <c r="F2860" s="437">
        <f>1*B2860</f>
        <v>3</v>
      </c>
      <c r="H2860" s="437">
        <f>1*D2860</f>
        <v>1</v>
      </c>
      <c r="I2860" s="586"/>
    </row>
    <row r="2861" spans="2:9" ht="20.149999999999999" customHeight="1">
      <c r="B2861" s="595"/>
      <c r="C2861" s="743"/>
      <c r="D2861" s="592"/>
      <c r="E2861" s="585" t="s">
        <v>1697</v>
      </c>
      <c r="F2861" s="437">
        <f>1*B2861</f>
        <v>0</v>
      </c>
      <c r="H2861" s="437">
        <f>1*D2861</f>
        <v>0</v>
      </c>
      <c r="I2861" s="813" t="s">
        <v>1939</v>
      </c>
    </row>
    <row r="2862" spans="2:9" ht="20.149999999999999" customHeight="1">
      <c r="B2862" s="595">
        <v>5</v>
      </c>
      <c r="C2862" s="743"/>
      <c r="D2862" s="592"/>
      <c r="E2862" s="585" t="s">
        <v>1698</v>
      </c>
      <c r="F2862" s="437">
        <f>+B2862*5</f>
        <v>25</v>
      </c>
      <c r="I2862" s="813" t="s">
        <v>1939</v>
      </c>
    </row>
    <row r="2863" spans="2:9" ht="20.149999999999999" customHeight="1">
      <c r="B2863" s="595"/>
      <c r="C2863" s="743"/>
      <c r="D2863" s="592"/>
      <c r="E2863" s="585" t="s">
        <v>1699</v>
      </c>
      <c r="F2863" s="437"/>
      <c r="I2863" s="586"/>
    </row>
    <row r="2864" spans="2:9" ht="20.149999999999999" customHeight="1">
      <c r="B2864" s="595"/>
      <c r="C2864" s="743"/>
      <c r="D2864" s="592"/>
      <c r="E2864" s="585" t="s">
        <v>1700</v>
      </c>
      <c r="F2864" s="437">
        <f>2*B2864</f>
        <v>0</v>
      </c>
      <c r="I2864" s="586">
        <f>SUM(F2864:H2864)</f>
        <v>0</v>
      </c>
    </row>
    <row r="2865" spans="2:11" ht="20.149999999999999" customHeight="1">
      <c r="B2865" s="595"/>
      <c r="C2865" s="743"/>
      <c r="D2865" s="592"/>
      <c r="E2865" s="585" t="s">
        <v>1701</v>
      </c>
      <c r="F2865" s="437">
        <f>1*B2865</f>
        <v>0</v>
      </c>
      <c r="H2865" s="437">
        <f>1*D2865</f>
        <v>0</v>
      </c>
      <c r="I2865" s="586">
        <f>SUM(F2865:H2865)</f>
        <v>0</v>
      </c>
    </row>
    <row r="2866" spans="2:11" ht="20.149999999999999" customHeight="1">
      <c r="B2866" s="595"/>
      <c r="C2866" s="743"/>
      <c r="D2866" s="592"/>
      <c r="E2866" s="585" t="s">
        <v>1702</v>
      </c>
      <c r="F2866" s="437">
        <v>-21</v>
      </c>
      <c r="G2866" s="1" t="s">
        <v>2019</v>
      </c>
      <c r="H2866" s="437">
        <f>5*D2866</f>
        <v>0</v>
      </c>
      <c r="I2866" s="586" t="s">
        <v>1939</v>
      </c>
    </row>
    <row r="2867" spans="2:11" ht="20.149999999999999" customHeight="1">
      <c r="B2867" s="595"/>
      <c r="C2867" s="743"/>
      <c r="D2867" s="592"/>
      <c r="E2867" s="585" t="s">
        <v>1702</v>
      </c>
      <c r="F2867" s="437"/>
      <c r="H2867" s="437">
        <f>5*D2867</f>
        <v>0</v>
      </c>
      <c r="I2867" s="586">
        <f>SUM(F2867:H2867)</f>
        <v>0</v>
      </c>
    </row>
    <row r="2868" spans="2:11" ht="20.149999999999999" customHeight="1">
      <c r="B2868" s="595"/>
      <c r="C2868" s="743"/>
      <c r="D2868" s="592"/>
      <c r="E2868" s="585" t="s">
        <v>1702</v>
      </c>
      <c r="F2868" s="437"/>
      <c r="H2868" s="437">
        <f>5*D2868</f>
        <v>0</v>
      </c>
      <c r="I2868" s="586">
        <f>SUM(F2868:H2868)</f>
        <v>0</v>
      </c>
    </row>
    <row r="2869" spans="2:11" ht="20.149999999999999" customHeight="1">
      <c r="B2869" s="595"/>
      <c r="C2869" s="743"/>
      <c r="D2869" s="592"/>
      <c r="E2869" s="585" t="s">
        <v>1703</v>
      </c>
      <c r="F2869" s="437">
        <f>2*B2869</f>
        <v>0</v>
      </c>
      <c r="H2869" s="437">
        <f>5*D2869</f>
        <v>0</v>
      </c>
      <c r="I2869" s="586">
        <f>SUM(F2869:H2869)</f>
        <v>0</v>
      </c>
    </row>
    <row r="2870" spans="2:11" ht="20.149999999999999" customHeight="1">
      <c r="B2870" s="597"/>
      <c r="C2870" s="744"/>
      <c r="D2870" s="604"/>
      <c r="E2870" s="587" t="s">
        <v>1704</v>
      </c>
      <c r="F2870" s="672">
        <v>-160</v>
      </c>
      <c r="G2870" s="589"/>
      <c r="H2870" s="672">
        <f>5*D2870</f>
        <v>0</v>
      </c>
      <c r="I2870" s="590" t="s">
        <v>1939</v>
      </c>
    </row>
    <row r="2871" spans="2:11" ht="20.149999999999999" customHeight="1">
      <c r="D2871" s="124" t="s">
        <v>1061</v>
      </c>
      <c r="E2871" s="509" t="s">
        <v>1214</v>
      </c>
      <c r="F2871" s="49">
        <v>-10</v>
      </c>
      <c r="G2871" s="1" t="s">
        <v>1708</v>
      </c>
      <c r="K2871" s="509"/>
    </row>
    <row r="2872" spans="2:11" ht="20.149999999999999" customHeight="1">
      <c r="D2872" s="124" t="s">
        <v>130</v>
      </c>
      <c r="E2872" s="902" t="s">
        <v>1215</v>
      </c>
      <c r="G2872" s="1" t="s">
        <v>1708</v>
      </c>
      <c r="I2872" s="49">
        <v>-10</v>
      </c>
      <c r="K2872" s="902"/>
    </row>
    <row r="2873" spans="2:11" ht="20.149999999999999" customHeight="1">
      <c r="D2873" s="1" t="s">
        <v>15</v>
      </c>
      <c r="E2873" s="1" t="s">
        <v>1216</v>
      </c>
      <c r="G2873" s="1" t="s">
        <v>1708</v>
      </c>
      <c r="I2873" s="49">
        <v>-10</v>
      </c>
      <c r="K2873" s="575"/>
    </row>
    <row r="2874" spans="2:11" ht="20.149999999999999" customHeight="1">
      <c r="D2874" s="1" t="s">
        <v>137</v>
      </c>
      <c r="E2874" s="1" t="s">
        <v>1217</v>
      </c>
      <c r="G2874" s="1" t="s">
        <v>1708</v>
      </c>
      <c r="I2874" s="49">
        <v>-10</v>
      </c>
      <c r="K2874" s="644"/>
    </row>
    <row r="2875" spans="2:11" ht="20.149999999999999" customHeight="1">
      <c r="D2875" s="1" t="s">
        <v>302</v>
      </c>
      <c r="E2875" s="575" t="s">
        <v>1218</v>
      </c>
      <c r="G2875" s="1" t="s">
        <v>1708</v>
      </c>
      <c r="I2875" s="49">
        <v>-10</v>
      </c>
      <c r="K2875" s="575"/>
    </row>
    <row r="2876" spans="2:11" ht="20.149999999999999" customHeight="1">
      <c r="D2876" s="1" t="s">
        <v>15</v>
      </c>
      <c r="E2876" s="637" t="s">
        <v>1220</v>
      </c>
      <c r="G2876" s="1" t="s">
        <v>894</v>
      </c>
      <c r="H2876" s="437">
        <v>25</v>
      </c>
    </row>
    <row r="2877" spans="2:11" ht="20.149999999999999" customHeight="1">
      <c r="D2877" s="124">
        <v>20</v>
      </c>
      <c r="E2877" s="462" t="s">
        <v>1221</v>
      </c>
      <c r="G2877" s="1" t="s">
        <v>1708</v>
      </c>
      <c r="I2877" s="49">
        <v>-10</v>
      </c>
      <c r="K2877" s="637"/>
    </row>
    <row r="2878" spans="2:11" ht="20.149999999999999" customHeight="1">
      <c r="D2878" s="1" t="s">
        <v>127</v>
      </c>
      <c r="E2878" s="621" t="s">
        <v>903</v>
      </c>
      <c r="F2878" s="49">
        <v>22</v>
      </c>
      <c r="G2878" s="1" t="s">
        <v>894</v>
      </c>
      <c r="K2878" s="462"/>
    </row>
    <row r="2879" spans="2:11" ht="20.149999999999999" customHeight="1">
      <c r="D2879" s="124" t="s">
        <v>817</v>
      </c>
      <c r="E2879" s="575" t="s">
        <v>1223</v>
      </c>
      <c r="G2879" s="1" t="s">
        <v>1708</v>
      </c>
      <c r="I2879" s="49">
        <v>-10</v>
      </c>
      <c r="K2879" s="762"/>
    </row>
    <row r="2880" spans="2:11" ht="20.149999999999999" customHeight="1">
      <c r="D2880" s="1" t="s">
        <v>82</v>
      </c>
      <c r="E2880" s="1" t="s">
        <v>1129</v>
      </c>
      <c r="F2880" s="49">
        <v>-10</v>
      </c>
      <c r="G2880" s="1" t="s">
        <v>1708</v>
      </c>
      <c r="K2880" s="575"/>
    </row>
    <row r="2881" spans="4:11" ht="20.149999999999999" customHeight="1">
      <c r="D2881" s="1" t="s">
        <v>90</v>
      </c>
      <c r="E2881" s="1" t="s">
        <v>1230</v>
      </c>
      <c r="G2881" s="1" t="s">
        <v>1708</v>
      </c>
      <c r="I2881" s="49">
        <v>-10</v>
      </c>
      <c r="K2881" s="621"/>
    </row>
    <row r="2882" spans="4:11" ht="20.149999999999999" customHeight="1">
      <c r="D2882" s="1" t="s">
        <v>69</v>
      </c>
      <c r="E2882" s="874" t="s">
        <v>1233</v>
      </c>
      <c r="G2882" s="1" t="s">
        <v>1708</v>
      </c>
      <c r="I2882" s="49">
        <v>-10</v>
      </c>
    </row>
    <row r="2883" spans="4:11" ht="20.149999999999999" customHeight="1">
      <c r="D2883" s="1" t="s">
        <v>79</v>
      </c>
      <c r="E2883" s="1" t="s">
        <v>1234</v>
      </c>
      <c r="G2883" s="1" t="s">
        <v>1708</v>
      </c>
      <c r="I2883" s="49">
        <v>-10</v>
      </c>
    </row>
    <row r="2884" spans="4:11" ht="20.149999999999999" customHeight="1">
      <c r="D2884" s="124">
        <v>31</v>
      </c>
      <c r="E2884" s="575" t="s">
        <v>1236</v>
      </c>
      <c r="G2884" s="1" t="s">
        <v>1708</v>
      </c>
      <c r="I2884" s="49">
        <v>-10</v>
      </c>
      <c r="K2884" s="1"/>
    </row>
    <row r="2885" spans="4:11" ht="20.149999999999999" customHeight="1">
      <c r="D2885" s="1" t="s">
        <v>1072</v>
      </c>
      <c r="E2885" s="1" t="s">
        <v>1143</v>
      </c>
      <c r="G2885" s="1" t="s">
        <v>1821</v>
      </c>
      <c r="H2885" s="437">
        <v>22.28</v>
      </c>
      <c r="K2885" s="575"/>
    </row>
    <row r="2886" spans="4:11" ht="20.149999999999999" customHeight="1">
      <c r="D2886" s="1" t="s">
        <v>248</v>
      </c>
      <c r="E2886" s="621" t="s">
        <v>1284</v>
      </c>
      <c r="G2886" s="1" t="s">
        <v>1821</v>
      </c>
      <c r="H2886" s="437">
        <v>22.5</v>
      </c>
    </row>
    <row r="2887" spans="4:11" ht="20.149999999999999" customHeight="1">
      <c r="D2887" s="1" t="s">
        <v>432</v>
      </c>
      <c r="E2887" s="1" t="s">
        <v>1354</v>
      </c>
      <c r="G2887" s="1" t="s">
        <v>1821</v>
      </c>
      <c r="H2887" s="437">
        <v>175.5</v>
      </c>
      <c r="K2887" s="644"/>
    </row>
    <row r="2888" spans="4:11" ht="20.149999999999999" customHeight="1">
      <c r="D2888" s="1" t="s">
        <v>238</v>
      </c>
      <c r="E2888" s="1" t="s">
        <v>1280</v>
      </c>
      <c r="G2888" s="1" t="s">
        <v>1821</v>
      </c>
      <c r="H2888" s="437">
        <v>52.2</v>
      </c>
      <c r="K2888" s="575"/>
    </row>
    <row r="2889" spans="4:11" ht="20.149999999999999" customHeight="1">
      <c r="D2889" s="1" t="s">
        <v>146</v>
      </c>
      <c r="E2889" s="1" t="s">
        <v>1345</v>
      </c>
      <c r="G2889" s="1" t="s">
        <v>1821</v>
      </c>
      <c r="H2889" s="437">
        <v>104.4</v>
      </c>
      <c r="K2889" s="575"/>
    </row>
    <row r="2890" spans="4:11" ht="20.149999999999999" customHeight="1">
      <c r="D2890" s="124" t="s">
        <v>117</v>
      </c>
      <c r="E2890" s="621" t="s">
        <v>254</v>
      </c>
      <c r="G2890" s="1" t="s">
        <v>1821</v>
      </c>
      <c r="H2890" s="437">
        <v>89.08</v>
      </c>
      <c r="K2890" s="874"/>
    </row>
    <row r="2891" spans="4:11" ht="20.149999999999999" customHeight="1">
      <c r="D2891" s="1">
        <v>6</v>
      </c>
      <c r="E2891" s="1" t="s">
        <v>1237</v>
      </c>
      <c r="G2891" s="1" t="s">
        <v>1708</v>
      </c>
      <c r="I2891" s="49">
        <v>-10</v>
      </c>
      <c r="K2891" s="575"/>
    </row>
    <row r="2892" spans="4:11" ht="20.149999999999999" customHeight="1">
      <c r="D2892" s="1" t="s">
        <v>1072</v>
      </c>
      <c r="E2892" s="1" t="s">
        <v>1143</v>
      </c>
      <c r="G2892" s="1" t="s">
        <v>1708</v>
      </c>
      <c r="I2892" s="49">
        <v>-10</v>
      </c>
    </row>
    <row r="2893" spans="4:11" ht="20.149999999999999" customHeight="1">
      <c r="E2893" s="644" t="s">
        <v>1219</v>
      </c>
      <c r="G2893" s="1" t="s">
        <v>1708</v>
      </c>
      <c r="I2893" s="49">
        <v>-10</v>
      </c>
      <c r="K2893" s="575"/>
    </row>
    <row r="2894" spans="4:11" ht="20.149999999999999" customHeight="1">
      <c r="E2894" s="621" t="s">
        <v>1225</v>
      </c>
      <c r="G2894" s="1" t="s">
        <v>1708</v>
      </c>
      <c r="I2894" s="49">
        <v>-10</v>
      </c>
      <c r="K2894" s="868"/>
    </row>
    <row r="2895" spans="4:11" ht="20.149999999999999" customHeight="1">
      <c r="E2895" s="873" t="s">
        <v>1226</v>
      </c>
      <c r="G2895" s="1" t="s">
        <v>1708</v>
      </c>
      <c r="I2895" s="49">
        <v>-10</v>
      </c>
      <c r="K2895" s="575"/>
    </row>
    <row r="2896" spans="4:11" ht="20.149999999999999" customHeight="1">
      <c r="E2896" s="867" t="s">
        <v>1235</v>
      </c>
      <c r="G2896" s="1" t="s">
        <v>1708</v>
      </c>
      <c r="I2896" s="49">
        <v>-10</v>
      </c>
    </row>
    <row r="2897" spans="4:9" ht="20.149999999999999" customHeight="1">
      <c r="E2897" s="612" t="s">
        <v>1229</v>
      </c>
      <c r="G2897" s="1" t="s">
        <v>1708</v>
      </c>
      <c r="I2897" s="49">
        <v>-10</v>
      </c>
    </row>
    <row r="2898" spans="4:9" ht="20.149999999999999" customHeight="1">
      <c r="D2898" s="124" t="s">
        <v>238</v>
      </c>
      <c r="E2898" s="575" t="s">
        <v>1280</v>
      </c>
      <c r="F2898" s="49">
        <v>10</v>
      </c>
      <c r="G2898" s="1" t="s">
        <v>1714</v>
      </c>
    </row>
    <row r="2899" spans="4:9" ht="20.149999999999999" customHeight="1">
      <c r="D2899" s="1" t="s">
        <v>1239</v>
      </c>
      <c r="E2899" s="1" t="s">
        <v>1240</v>
      </c>
      <c r="G2899" s="1" t="s">
        <v>1821</v>
      </c>
      <c r="H2899" s="437">
        <v>36.880000000000003</v>
      </c>
    </row>
    <row r="2900" spans="4:9" ht="20.149999999999999" customHeight="1">
      <c r="D2900" s="1">
        <v>30</v>
      </c>
      <c r="E2900" s="1" t="s">
        <v>1325</v>
      </c>
      <c r="G2900" s="1" t="s">
        <v>1815</v>
      </c>
      <c r="H2900" s="437">
        <v>70</v>
      </c>
    </row>
    <row r="2901" spans="4:9" ht="20.149999999999999" customHeight="1">
      <c r="D2901" s="124" t="s">
        <v>43</v>
      </c>
      <c r="E2901" s="867" t="s">
        <v>289</v>
      </c>
      <c r="G2901" s="1" t="s">
        <v>1815</v>
      </c>
      <c r="H2901" s="437">
        <v>133.66999999999999</v>
      </c>
    </row>
    <row r="2902" spans="4:9" ht="20.149999999999999" customHeight="1">
      <c r="D2902" s="1" t="s">
        <v>219</v>
      </c>
      <c r="E2902" s="1" t="s">
        <v>1348</v>
      </c>
      <c r="F2902" s="49">
        <v>45</v>
      </c>
      <c r="G2902" s="1" t="s">
        <v>1815</v>
      </c>
    </row>
    <row r="2903" spans="4:9" ht="20.149999999999999" customHeight="1">
      <c r="D2903" s="124" t="s">
        <v>34</v>
      </c>
      <c r="E2903" s="870" t="s">
        <v>1445</v>
      </c>
      <c r="G2903" s="1" t="s">
        <v>1815</v>
      </c>
      <c r="H2903" s="437">
        <v>22.28</v>
      </c>
    </row>
    <row r="2904" spans="4:9" ht="20.149999999999999" customHeight="1">
      <c r="D2904" s="124" t="s">
        <v>43</v>
      </c>
      <c r="E2904" s="870" t="s">
        <v>1245</v>
      </c>
      <c r="F2904" s="49">
        <v>-10</v>
      </c>
      <c r="G2904" s="1" t="s">
        <v>1708</v>
      </c>
    </row>
    <row r="2905" spans="4:9" ht="20.149999999999999" customHeight="1">
      <c r="D2905" s="124" t="s">
        <v>77</v>
      </c>
      <c r="E2905" s="575" t="s">
        <v>1417</v>
      </c>
      <c r="G2905" s="1" t="s">
        <v>1815</v>
      </c>
      <c r="H2905" s="131">
        <v>93.57</v>
      </c>
    </row>
    <row r="2906" spans="4:9" ht="20.149999999999999" customHeight="1">
      <c r="D2906" s="124" t="s">
        <v>117</v>
      </c>
      <c r="E2906" s="867" t="s">
        <v>49</v>
      </c>
      <c r="G2906" s="1" t="s">
        <v>1815</v>
      </c>
      <c r="H2906" s="131">
        <v>66.83</v>
      </c>
    </row>
    <row r="2907" spans="4:9" ht="20.149999999999999" customHeight="1">
      <c r="D2907" s="124" t="s">
        <v>224</v>
      </c>
      <c r="E2907" s="575" t="s">
        <v>1321</v>
      </c>
      <c r="F2907" s="49">
        <v>10</v>
      </c>
      <c r="G2907" s="1" t="s">
        <v>1714</v>
      </c>
      <c r="H2907" s="131"/>
    </row>
    <row r="2908" spans="4:9" ht="20.149999999999999" customHeight="1">
      <c r="D2908" s="124" t="s">
        <v>817</v>
      </c>
      <c r="E2908" s="575" t="s">
        <v>1223</v>
      </c>
      <c r="G2908" s="1" t="s">
        <v>1888</v>
      </c>
      <c r="H2908" s="131">
        <v>35</v>
      </c>
    </row>
    <row r="2909" spans="4:9" ht="20.149999999999999" customHeight="1">
      <c r="D2909" s="124" t="s">
        <v>432</v>
      </c>
      <c r="E2909" s="867" t="s">
        <v>1354</v>
      </c>
      <c r="G2909" s="1" t="s">
        <v>1760</v>
      </c>
      <c r="H2909" s="131">
        <v>10</v>
      </c>
    </row>
    <row r="2910" spans="4:9" ht="20.149999999999999" customHeight="1">
      <c r="D2910" s="124" t="s">
        <v>130</v>
      </c>
      <c r="E2910" s="575" t="s">
        <v>1289</v>
      </c>
      <c r="G2910" s="1" t="s">
        <v>1880</v>
      </c>
      <c r="H2910" s="307">
        <v>54.37</v>
      </c>
    </row>
    <row r="2911" spans="4:9" ht="20.149999999999999" customHeight="1">
      <c r="D2911" s="124" t="s">
        <v>1300</v>
      </c>
      <c r="E2911" s="870" t="s">
        <v>1301</v>
      </c>
      <c r="G2911" s="1" t="s">
        <v>1918</v>
      </c>
      <c r="H2911" s="437">
        <v>310.89999999999998</v>
      </c>
    </row>
    <row r="2914" spans="2:10" ht="20.149999999999999" customHeight="1">
      <c r="E2914" s="67" t="s">
        <v>1889</v>
      </c>
      <c r="F2914" s="49">
        <f>SUM(F2857:F2913)</f>
        <v>168.56</v>
      </c>
      <c r="H2914" s="437">
        <f>SUM(H2857:H2913)</f>
        <v>1325.46</v>
      </c>
      <c r="I2914" s="49">
        <f>SUM(I2872:I2913)</f>
        <v>-170</v>
      </c>
    </row>
    <row r="2915" spans="2:10" ht="20.149999999999999" customHeight="1">
      <c r="E2915" s="67" t="s">
        <v>1761</v>
      </c>
      <c r="F2915" s="49">
        <f>'Coin Counter'!G9</f>
        <v>108.4</v>
      </c>
      <c r="H2915" s="437">
        <v>1325.46</v>
      </c>
      <c r="I2915" s="49">
        <v>-170</v>
      </c>
    </row>
    <row r="2916" spans="2:10" ht="20.149999999999999" customHeight="1">
      <c r="E2916" s="427" t="s">
        <v>1961</v>
      </c>
      <c r="F2916" s="49">
        <f>F2914-F2915</f>
        <v>60.16</v>
      </c>
      <c r="H2916" s="437">
        <f>H2914-H2915</f>
        <v>0</v>
      </c>
      <c r="I2916" s="49">
        <f>I2915-I2914</f>
        <v>0</v>
      </c>
    </row>
    <row r="2917" spans="2:10" ht="20.149999999999999" customHeight="1">
      <c r="E2917" s="425"/>
    </row>
    <row r="2918" spans="2:10" ht="20.149999999999999" customHeight="1">
      <c r="E2918" s="425"/>
    </row>
    <row r="2919" spans="2:10" ht="20.149999999999999" customHeight="1">
      <c r="B2919" s="716" t="s">
        <v>1872</v>
      </c>
      <c r="C2919" s="716"/>
      <c r="D2919" s="717"/>
      <c r="J2919" s="49"/>
    </row>
    <row r="2920" spans="2:10" ht="20.149999999999999" customHeight="1">
      <c r="B2920" s="593" t="s">
        <v>1873</v>
      </c>
      <c r="C2920" s="742"/>
      <c r="D2920" s="591" t="s">
        <v>1874</v>
      </c>
      <c r="E2920" s="581" t="s">
        <v>1693</v>
      </c>
      <c r="F2920" s="582">
        <v>168.56</v>
      </c>
      <c r="G2920" s="583"/>
      <c r="H2920" s="671">
        <v>0</v>
      </c>
      <c r="I2920" s="582">
        <v>0</v>
      </c>
      <c r="J2920" s="49"/>
    </row>
    <row r="2921" spans="2:10" ht="20.149999999999999" customHeight="1">
      <c r="B2921" s="595"/>
      <c r="C2921" s="743"/>
      <c r="D2921" s="592"/>
      <c r="E2921" s="585" t="s">
        <v>1694</v>
      </c>
      <c r="F2921" s="437">
        <f>+B2921*1.5</f>
        <v>0</v>
      </c>
      <c r="J2921" s="49"/>
    </row>
    <row r="2922" spans="2:10" ht="20.149999999999999" customHeight="1">
      <c r="B2922" s="595">
        <v>1</v>
      </c>
      <c r="C2922" s="743"/>
      <c r="D2922" s="592">
        <v>1</v>
      </c>
      <c r="E2922" s="585" t="s">
        <v>1695</v>
      </c>
      <c r="F2922" s="437">
        <f>+B2922*1</f>
        <v>1</v>
      </c>
      <c r="H2922" s="437">
        <f>D2922*1</f>
        <v>1</v>
      </c>
      <c r="J2922" s="49"/>
    </row>
    <row r="2923" spans="2:10" ht="20.149999999999999" customHeight="1">
      <c r="B2923" s="595"/>
      <c r="C2923" s="743"/>
      <c r="D2923" s="592"/>
      <c r="E2923" s="585" t="s">
        <v>1696</v>
      </c>
      <c r="F2923" s="437">
        <f>1*B2923</f>
        <v>0</v>
      </c>
      <c r="H2923" s="437">
        <f>1*D2923</f>
        <v>0</v>
      </c>
      <c r="J2923" s="49"/>
    </row>
    <row r="2924" spans="2:10" ht="20.149999999999999" customHeight="1">
      <c r="B2924" s="595"/>
      <c r="C2924" s="743"/>
      <c r="D2924" s="592"/>
      <c r="E2924" s="585" t="s">
        <v>1697</v>
      </c>
      <c r="F2924" s="437">
        <f>1*B2924</f>
        <v>0</v>
      </c>
      <c r="H2924" s="437">
        <f>1*D2924</f>
        <v>0</v>
      </c>
      <c r="I2924" s="822" t="s">
        <v>1939</v>
      </c>
      <c r="J2924" s="822"/>
    </row>
    <row r="2925" spans="2:10" ht="20.149999999999999" customHeight="1">
      <c r="B2925" s="595"/>
      <c r="C2925" s="743"/>
      <c r="D2925" s="592"/>
      <c r="E2925" s="585" t="s">
        <v>1698</v>
      </c>
      <c r="F2925" s="437">
        <f>+B2925*5</f>
        <v>0</v>
      </c>
      <c r="I2925" s="822" t="s">
        <v>1939</v>
      </c>
      <c r="J2925" s="822"/>
    </row>
    <row r="2926" spans="2:10" ht="20.149999999999999" customHeight="1">
      <c r="B2926" s="595"/>
      <c r="C2926" s="743"/>
      <c r="D2926" s="592"/>
      <c r="E2926" s="585" t="s">
        <v>1699</v>
      </c>
      <c r="F2926" s="437"/>
      <c r="J2926" s="49"/>
    </row>
    <row r="2927" spans="2:10" ht="20.149999999999999" customHeight="1">
      <c r="B2927" s="595"/>
      <c r="C2927" s="743"/>
      <c r="D2927" s="592"/>
      <c r="E2927" s="585" t="s">
        <v>1700</v>
      </c>
      <c r="F2927" s="437">
        <f>2*B2927</f>
        <v>0</v>
      </c>
      <c r="I2927" s="49">
        <f>SUM(F2927:H2927)</f>
        <v>0</v>
      </c>
      <c r="J2927" s="49"/>
    </row>
    <row r="2928" spans="2:10" ht="20.149999999999999" customHeight="1">
      <c r="B2928" s="595"/>
      <c r="C2928" s="743"/>
      <c r="D2928" s="592"/>
      <c r="E2928" s="585" t="s">
        <v>1701</v>
      </c>
      <c r="F2928" s="437">
        <f>1*B2928</f>
        <v>0</v>
      </c>
      <c r="H2928" s="437">
        <f>1*D2928</f>
        <v>0</v>
      </c>
      <c r="I2928" s="49">
        <f>SUM(F2928:H2928)</f>
        <v>0</v>
      </c>
      <c r="J2928" s="49"/>
    </row>
    <row r="2929" spans="2:10" ht="20.149999999999999" customHeight="1">
      <c r="B2929" s="595"/>
      <c r="C2929" s="743"/>
      <c r="D2929" s="592"/>
      <c r="E2929" s="585" t="s">
        <v>1702</v>
      </c>
      <c r="F2929" s="437"/>
      <c r="H2929" s="437">
        <f>5*D2929</f>
        <v>0</v>
      </c>
      <c r="I2929" s="49" t="s">
        <v>1939</v>
      </c>
      <c r="J2929" s="49"/>
    </row>
    <row r="2930" spans="2:10" ht="20.149999999999999" customHeight="1">
      <c r="B2930" s="595"/>
      <c r="C2930" s="743"/>
      <c r="D2930" s="592"/>
      <c r="E2930" s="585" t="s">
        <v>1702</v>
      </c>
      <c r="F2930" s="437"/>
      <c r="H2930" s="437">
        <f>5*D2930</f>
        <v>0</v>
      </c>
      <c r="I2930" s="49">
        <f>SUM(F2930:H2930)</f>
        <v>0</v>
      </c>
      <c r="J2930" s="49"/>
    </row>
    <row r="2931" spans="2:10" ht="20.149999999999999" customHeight="1">
      <c r="B2931" s="595"/>
      <c r="C2931" s="743"/>
      <c r="D2931" s="592"/>
      <c r="E2931" s="585" t="s">
        <v>1702</v>
      </c>
      <c r="F2931" s="437"/>
      <c r="H2931" s="437">
        <f>5*D2931</f>
        <v>0</v>
      </c>
      <c r="I2931" s="49">
        <f>SUM(F2931:H2931)</f>
        <v>0</v>
      </c>
      <c r="J2931" s="49"/>
    </row>
    <row r="2932" spans="2:10" ht="20.149999999999999" customHeight="1">
      <c r="B2932" s="595"/>
      <c r="C2932" s="743"/>
      <c r="D2932" s="592"/>
      <c r="E2932" s="585" t="s">
        <v>1703</v>
      </c>
      <c r="F2932" s="437">
        <f>2*B2932</f>
        <v>0</v>
      </c>
      <c r="H2932" s="437">
        <f>5*D2932</f>
        <v>0</v>
      </c>
      <c r="I2932" s="49">
        <f>SUM(F2932:H2932)</f>
        <v>0</v>
      </c>
      <c r="J2932" s="49"/>
    </row>
    <row r="2933" spans="2:10" ht="20.149999999999999" customHeight="1">
      <c r="B2933" s="597"/>
      <c r="C2933" s="744"/>
      <c r="D2933" s="604"/>
      <c r="E2933" s="587" t="s">
        <v>1704</v>
      </c>
      <c r="F2933" s="672"/>
      <c r="G2933" s="589"/>
      <c r="H2933" s="672">
        <f>5*D2933</f>
        <v>0</v>
      </c>
      <c r="I2933" s="588" t="s">
        <v>1939</v>
      </c>
      <c r="J2933" s="49"/>
    </row>
    <row r="2934" spans="2:10" ht="20.149999999999999" customHeight="1">
      <c r="D2934" s="1" t="s">
        <v>536</v>
      </c>
      <c r="E2934" s="621" t="s">
        <v>1318</v>
      </c>
      <c r="G2934" s="1" t="s">
        <v>1815</v>
      </c>
      <c r="H2934" s="437">
        <v>44.56</v>
      </c>
    </row>
    <row r="2935" spans="2:10" ht="20.149999999999999" customHeight="1">
      <c r="D2935" s="1" t="s">
        <v>204</v>
      </c>
      <c r="E2935" s="621" t="s">
        <v>2020</v>
      </c>
      <c r="G2935" s="1" t="s">
        <v>1815</v>
      </c>
      <c r="H2935" s="46">
        <v>44.56</v>
      </c>
    </row>
    <row r="2936" spans="2:10" ht="20.149999999999999" customHeight="1">
      <c r="D2936" s="1" t="s">
        <v>152</v>
      </c>
      <c r="E2936" s="644" t="s">
        <v>1256</v>
      </c>
      <c r="G2936" s="1" t="s">
        <v>1751</v>
      </c>
      <c r="H2936" s="437">
        <v>29.12</v>
      </c>
    </row>
    <row r="2937" spans="2:10" ht="20.149999999999999" customHeight="1">
      <c r="D2937" s="1" t="s">
        <v>107</v>
      </c>
      <c r="E2937" s="621" t="s">
        <v>1249</v>
      </c>
      <c r="G2937" s="1" t="s">
        <v>1751</v>
      </c>
      <c r="H2937" s="46">
        <v>31.25</v>
      </c>
    </row>
    <row r="2938" spans="2:10" ht="20.149999999999999" customHeight="1">
      <c r="D2938" s="1">
        <v>30</v>
      </c>
      <c r="E2938" s="621" t="s">
        <v>1253</v>
      </c>
      <c r="G2938" s="1" t="s">
        <v>1760</v>
      </c>
      <c r="H2938" s="437">
        <v>10</v>
      </c>
    </row>
    <row r="2939" spans="2:10" ht="20.149999999999999" customHeight="1">
      <c r="H2939" s="683">
        <f>SUM(H2922:H2938)</f>
        <v>160.49</v>
      </c>
      <c r="I2939" s="423" t="s">
        <v>1895</v>
      </c>
    </row>
    <row r="2940" spans="2:10" ht="20.149999999999999" customHeight="1">
      <c r="B2940" s="716" t="s">
        <v>1872</v>
      </c>
      <c r="C2940" s="716"/>
      <c r="D2940" s="717"/>
    </row>
    <row r="2941" spans="2:10" ht="20.149999999999999" customHeight="1">
      <c r="B2941" s="593" t="s">
        <v>1873</v>
      </c>
      <c r="C2941" s="742"/>
      <c r="D2941" s="591" t="s">
        <v>1874</v>
      </c>
      <c r="E2941" s="581" t="s">
        <v>1693</v>
      </c>
      <c r="F2941" s="582">
        <f>F2936</f>
        <v>0</v>
      </c>
      <c r="G2941" s="583"/>
      <c r="H2941" s="671">
        <v>0</v>
      </c>
      <c r="I2941" s="582">
        <v>0</v>
      </c>
    </row>
    <row r="2942" spans="2:10" ht="20.149999999999999" customHeight="1">
      <c r="B2942" s="595"/>
      <c r="C2942" s="743"/>
      <c r="D2942" s="592">
        <v>2</v>
      </c>
      <c r="E2942" s="585" t="s">
        <v>1694</v>
      </c>
      <c r="F2942" s="437">
        <f>+B2942*1.5</f>
        <v>0</v>
      </c>
      <c r="H2942" s="437">
        <v>3</v>
      </c>
    </row>
    <row r="2943" spans="2:10" ht="20.149999999999999" customHeight="1">
      <c r="B2943" s="595">
        <v>1</v>
      </c>
      <c r="C2943" s="743"/>
      <c r="D2943" s="592"/>
      <c r="E2943" s="585" t="s">
        <v>1695</v>
      </c>
      <c r="F2943" s="437">
        <f>+B2943*1</f>
        <v>1</v>
      </c>
      <c r="H2943" s="437">
        <f>D2943*1</f>
        <v>0</v>
      </c>
    </row>
    <row r="2944" spans="2:10" ht="20.149999999999999" customHeight="1">
      <c r="B2944" s="595"/>
      <c r="C2944" s="743"/>
      <c r="D2944" s="592"/>
      <c r="E2944" s="585" t="s">
        <v>1696</v>
      </c>
      <c r="F2944" s="437">
        <f>1*B2944</f>
        <v>0</v>
      </c>
      <c r="H2944" s="437">
        <f>1*D2944</f>
        <v>0</v>
      </c>
    </row>
    <row r="2945" spans="2:9" ht="20.149999999999999" customHeight="1">
      <c r="B2945" s="595"/>
      <c r="C2945" s="743"/>
      <c r="D2945" s="592"/>
      <c r="E2945" s="585" t="s">
        <v>1697</v>
      </c>
      <c r="F2945" s="437">
        <f>1*B2945</f>
        <v>0</v>
      </c>
      <c r="H2945" s="437">
        <f>1*D2945</f>
        <v>0</v>
      </c>
      <c r="I2945" s="822" t="s">
        <v>1939</v>
      </c>
    </row>
    <row r="2946" spans="2:9" ht="20.149999999999999" customHeight="1">
      <c r="B2946" s="595"/>
      <c r="C2946" s="743"/>
      <c r="D2946" s="592"/>
      <c r="E2946" s="585" t="s">
        <v>1698</v>
      </c>
      <c r="F2946" s="437">
        <f>+B2946*5</f>
        <v>0</v>
      </c>
      <c r="I2946" s="822" t="s">
        <v>1939</v>
      </c>
    </row>
    <row r="2947" spans="2:9" ht="20.149999999999999" customHeight="1">
      <c r="B2947" s="595"/>
      <c r="C2947" s="743"/>
      <c r="D2947" s="592"/>
      <c r="E2947" s="585" t="s">
        <v>1699</v>
      </c>
      <c r="F2947" s="437"/>
    </row>
    <row r="2948" spans="2:9" ht="20.149999999999999" customHeight="1">
      <c r="B2948" s="595"/>
      <c r="C2948" s="743"/>
      <c r="D2948" s="592"/>
      <c r="E2948" s="585" t="s">
        <v>1700</v>
      </c>
      <c r="F2948" s="437">
        <f>2*B2948</f>
        <v>0</v>
      </c>
      <c r="I2948" s="49">
        <f>SUM(F2948:H2948)</f>
        <v>0</v>
      </c>
    </row>
    <row r="2949" spans="2:9" ht="20.149999999999999" customHeight="1">
      <c r="B2949" s="595"/>
      <c r="C2949" s="743"/>
      <c r="D2949" s="592"/>
      <c r="E2949" s="585" t="s">
        <v>1701</v>
      </c>
      <c r="F2949" s="437">
        <f>1*B2949</f>
        <v>0</v>
      </c>
      <c r="H2949" s="437">
        <f>1*D2949</f>
        <v>0</v>
      </c>
      <c r="I2949" s="49">
        <f>SUM(F2949:H2949)</f>
        <v>0</v>
      </c>
    </row>
    <row r="2950" spans="2:9" ht="20.149999999999999" customHeight="1">
      <c r="B2950" s="595"/>
      <c r="C2950" s="743"/>
      <c r="D2950" s="592"/>
      <c r="E2950" s="585" t="s">
        <v>1702</v>
      </c>
      <c r="F2950" s="437"/>
      <c r="H2950" s="437">
        <f>5*D2950</f>
        <v>0</v>
      </c>
      <c r="I2950" s="49" t="s">
        <v>1939</v>
      </c>
    </row>
    <row r="2951" spans="2:9" ht="20.149999999999999" customHeight="1">
      <c r="B2951" s="595"/>
      <c r="C2951" s="743"/>
      <c r="D2951" s="592"/>
      <c r="E2951" s="585" t="s">
        <v>1702</v>
      </c>
      <c r="F2951" s="437"/>
      <c r="H2951" s="437">
        <f>5*D2951</f>
        <v>0</v>
      </c>
      <c r="I2951" s="49">
        <f>SUM(F2951:H2951)</f>
        <v>0</v>
      </c>
    </row>
    <row r="2952" spans="2:9" ht="20.149999999999999" customHeight="1">
      <c r="B2952" s="595"/>
      <c r="C2952" s="743"/>
      <c r="D2952" s="592"/>
      <c r="E2952" s="585" t="s">
        <v>1702</v>
      </c>
      <c r="F2952" s="437"/>
      <c r="H2952" s="437">
        <f>5*D2952</f>
        <v>0</v>
      </c>
      <c r="I2952" s="49">
        <f>SUM(F2952:H2952)</f>
        <v>0</v>
      </c>
    </row>
    <row r="2953" spans="2:9" ht="20.149999999999999" customHeight="1">
      <c r="B2953" s="595"/>
      <c r="C2953" s="743"/>
      <c r="D2953" s="592"/>
      <c r="E2953" s="585" t="s">
        <v>1703</v>
      </c>
      <c r="F2953" s="437">
        <f>2*B2953</f>
        <v>0</v>
      </c>
      <c r="H2953" s="437">
        <f>5*D2953</f>
        <v>0</v>
      </c>
      <c r="I2953" s="49">
        <f>SUM(F2953:H2953)</f>
        <v>0</v>
      </c>
    </row>
    <row r="2954" spans="2:9" ht="20.149999999999999" customHeight="1">
      <c r="B2954" s="597"/>
      <c r="C2954" s="744"/>
      <c r="D2954" s="604"/>
      <c r="E2954" s="587" t="s">
        <v>1704</v>
      </c>
      <c r="F2954" s="672"/>
      <c r="G2954" s="589"/>
      <c r="H2954" s="672">
        <f>5*D2954</f>
        <v>0</v>
      </c>
      <c r="I2954" s="588" t="s">
        <v>1939</v>
      </c>
    </row>
    <row r="2955" spans="2:9" ht="20.149999999999999" customHeight="1">
      <c r="D2955" s="1" t="s">
        <v>95</v>
      </c>
      <c r="E2955" s="621" t="s">
        <v>1026</v>
      </c>
      <c r="G2955" s="1" t="s">
        <v>1714</v>
      </c>
      <c r="H2955" s="437">
        <v>10</v>
      </c>
    </row>
    <row r="2956" spans="2:9" ht="20.149999999999999" customHeight="1">
      <c r="D2956" s="1" t="s">
        <v>95</v>
      </c>
      <c r="E2956" s="621" t="s">
        <v>1026</v>
      </c>
      <c r="G2956" s="1" t="s">
        <v>1815</v>
      </c>
      <c r="H2956" s="55">
        <v>22.28</v>
      </c>
    </row>
    <row r="2957" spans="2:9" ht="20.149999999999999" customHeight="1">
      <c r="D2957" s="124" t="s">
        <v>88</v>
      </c>
      <c r="E2957" s="575" t="s">
        <v>1298</v>
      </c>
      <c r="G2957" s="1" t="s">
        <v>38</v>
      </c>
      <c r="H2957" s="131">
        <v>25</v>
      </c>
    </row>
    <row r="2958" spans="2:9" ht="20.149999999999999" customHeight="1">
      <c r="D2958" s="1">
        <v>37</v>
      </c>
      <c r="E2958" s="621" t="s">
        <v>1285</v>
      </c>
      <c r="G2958" s="1" t="s">
        <v>1815</v>
      </c>
      <c r="H2958" s="46">
        <v>69.3</v>
      </c>
    </row>
    <row r="2959" spans="2:9" ht="20.149999999999999" customHeight="1">
      <c r="D2959" s="462">
        <v>31</v>
      </c>
      <c r="E2959" s="889" t="s">
        <v>1281</v>
      </c>
      <c r="G2959" s="1" t="s">
        <v>1906</v>
      </c>
      <c r="H2959" s="437">
        <v>155</v>
      </c>
    </row>
    <row r="2960" spans="2:9" ht="20.149999999999999" customHeight="1">
      <c r="D2960" s="1" t="s">
        <v>1272</v>
      </c>
      <c r="E2960" s="621" t="s">
        <v>1273</v>
      </c>
      <c r="G2960" s="1" t="s">
        <v>1758</v>
      </c>
      <c r="H2960" s="437">
        <v>35</v>
      </c>
    </row>
    <row r="2961" spans="4:9" ht="20.149999999999999" customHeight="1">
      <c r="D2961" s="124" t="s">
        <v>98</v>
      </c>
      <c r="E2961" s="575" t="s">
        <v>1383</v>
      </c>
      <c r="F2961" s="49">
        <v>10</v>
      </c>
      <c r="G2961" s="1" t="s">
        <v>1760</v>
      </c>
    </row>
    <row r="2962" spans="4:9" ht="20.149999999999999" customHeight="1">
      <c r="D2962" s="124" t="s">
        <v>241</v>
      </c>
      <c r="E2962" s="869" t="s">
        <v>1527</v>
      </c>
      <c r="G2962" s="1" t="s">
        <v>1815</v>
      </c>
      <c r="H2962" s="131">
        <v>26.73</v>
      </c>
    </row>
    <row r="2963" spans="4:9" ht="20.149999999999999" customHeight="1">
      <c r="D2963" s="1" t="s">
        <v>77</v>
      </c>
      <c r="E2963" s="621" t="s">
        <v>1265</v>
      </c>
      <c r="F2963" s="55">
        <v>25</v>
      </c>
      <c r="G2963" s="1" t="s">
        <v>38</v>
      </c>
    </row>
    <row r="2964" spans="4:9" ht="20.149999999999999" customHeight="1">
      <c r="D2964" s="1" t="s">
        <v>124</v>
      </c>
      <c r="E2964" s="621" t="s">
        <v>1277</v>
      </c>
      <c r="F2964" s="49">
        <v>35</v>
      </c>
      <c r="G2964" s="1" t="s">
        <v>1758</v>
      </c>
    </row>
    <row r="2965" spans="4:9" ht="20.149999999999999" customHeight="1">
      <c r="D2965" s="1" t="s">
        <v>280</v>
      </c>
      <c r="E2965" s="464" t="s">
        <v>1268</v>
      </c>
      <c r="F2965" s="49">
        <v>10</v>
      </c>
      <c r="G2965" s="1" t="s">
        <v>1714</v>
      </c>
    </row>
    <row r="2966" spans="4:9" ht="20.149999999999999" customHeight="1">
      <c r="D2966" s="1" t="s">
        <v>15</v>
      </c>
      <c r="E2966" s="621" t="s">
        <v>1303</v>
      </c>
      <c r="G2966" s="1" t="s">
        <v>81</v>
      </c>
      <c r="H2966" s="46">
        <v>44.56</v>
      </c>
    </row>
    <row r="2967" spans="4:9" ht="20.149999999999999" customHeight="1">
      <c r="D2967" s="1" t="s">
        <v>82</v>
      </c>
      <c r="E2967" s="621" t="s">
        <v>1192</v>
      </c>
      <c r="F2967" s="49">
        <v>10</v>
      </c>
      <c r="G2967" s="1" t="s">
        <v>1760</v>
      </c>
    </row>
    <row r="2968" spans="4:9" ht="20.149999999999999" customHeight="1">
      <c r="D2968" s="430" t="s">
        <v>714</v>
      </c>
      <c r="E2968" s="462" t="s">
        <v>83</v>
      </c>
      <c r="G2968" s="1" t="s">
        <v>38</v>
      </c>
      <c r="H2968" s="485">
        <v>30</v>
      </c>
    </row>
    <row r="2969" spans="4:9" ht="20.149999999999999" customHeight="1">
      <c r="D2969" s="124">
        <v>37</v>
      </c>
      <c r="E2969" s="908" t="s">
        <v>1319</v>
      </c>
      <c r="G2969" s="1" t="s">
        <v>1908</v>
      </c>
      <c r="H2969" s="131">
        <v>62.37</v>
      </c>
    </row>
    <row r="2970" spans="4:9" ht="20.149999999999999" customHeight="1">
      <c r="D2970" s="1" t="s">
        <v>280</v>
      </c>
      <c r="E2970" s="464" t="s">
        <v>1268</v>
      </c>
      <c r="G2970" s="1" t="s">
        <v>22</v>
      </c>
      <c r="H2970" s="55">
        <v>22.28</v>
      </c>
    </row>
    <row r="2971" spans="4:9" ht="20.149999999999999" customHeight="1">
      <c r="D2971" s="1" t="s">
        <v>82</v>
      </c>
      <c r="E2971" s="621" t="s">
        <v>1192</v>
      </c>
      <c r="G2971" s="1" t="s">
        <v>22</v>
      </c>
      <c r="H2971" s="46">
        <v>24.06</v>
      </c>
    </row>
    <row r="2972" spans="4:9" ht="20.149999999999999" customHeight="1">
      <c r="D2972" s="124">
        <v>37</v>
      </c>
      <c r="E2972" s="575" t="s">
        <v>1247</v>
      </c>
      <c r="G2972" s="1" t="s">
        <v>1770</v>
      </c>
      <c r="I2972" s="49">
        <v>-10</v>
      </c>
    </row>
    <row r="2973" spans="4:9" ht="20.149999999999999" customHeight="1">
      <c r="D2973" s="1" t="s">
        <v>61</v>
      </c>
      <c r="E2973" s="621" t="s">
        <v>1262</v>
      </c>
      <c r="G2973" s="1" t="s">
        <v>38</v>
      </c>
      <c r="H2973" s="55">
        <v>47</v>
      </c>
    </row>
    <row r="2974" spans="4:9" ht="20.149999999999999" customHeight="1">
      <c r="D2974" s="1" t="s">
        <v>43</v>
      </c>
      <c r="E2974" s="621" t="s">
        <v>1249</v>
      </c>
      <c r="G2974" s="1" t="s">
        <v>1770</v>
      </c>
      <c r="I2974" s="49">
        <v>-10</v>
      </c>
    </row>
    <row r="2975" spans="4:9" ht="20.149999999999999" customHeight="1">
      <c r="D2975" s="124">
        <v>31</v>
      </c>
      <c r="E2975" s="908" t="s">
        <v>1366</v>
      </c>
      <c r="G2975" s="1" t="s">
        <v>22</v>
      </c>
      <c r="H2975" s="46">
        <v>220</v>
      </c>
    </row>
    <row r="2976" spans="4:9" ht="20.149999999999999" customHeight="1">
      <c r="D2976" s="124"/>
      <c r="E2976" s="908"/>
      <c r="H2976" s="46"/>
    </row>
    <row r="2978" spans="2:9" ht="20.149999999999999" customHeight="1">
      <c r="E2978" s="67" t="s">
        <v>1889</v>
      </c>
      <c r="F2978" s="49">
        <f>SUM(F2920:F2977)</f>
        <v>260.56</v>
      </c>
      <c r="H2978" s="437">
        <f>SUM(H2942:H2977)</f>
        <v>796.57999999999993</v>
      </c>
      <c r="I2978" s="49">
        <f>SUM(I2972:I2977)</f>
        <v>-20</v>
      </c>
    </row>
    <row r="2979" spans="2:9" ht="20.149999999999999" customHeight="1">
      <c r="E2979" s="67" t="s">
        <v>1761</v>
      </c>
      <c r="F2979" s="49">
        <v>260.56</v>
      </c>
      <c r="H2979" s="437">
        <v>796.58</v>
      </c>
      <c r="I2979" s="49">
        <v>-20</v>
      </c>
    </row>
    <row r="2980" spans="2:9" ht="20.149999999999999" customHeight="1">
      <c r="E2980" s="427" t="s">
        <v>1896</v>
      </c>
      <c r="F2980" s="49">
        <f>F2979-F2978</f>
        <v>0</v>
      </c>
      <c r="H2980" s="437">
        <f>H2978-H2979</f>
        <v>0</v>
      </c>
      <c r="I2980" s="49">
        <f>I2978-I2979</f>
        <v>0</v>
      </c>
    </row>
    <row r="2984" spans="2:9" ht="20.149999999999999" customHeight="1">
      <c r="B2984" s="716" t="s">
        <v>1872</v>
      </c>
      <c r="C2984" s="716"/>
      <c r="D2984" s="717"/>
    </row>
    <row r="2985" spans="2:9" ht="20.149999999999999" customHeight="1">
      <c r="B2985" s="593" t="s">
        <v>1873</v>
      </c>
      <c r="C2985" s="742"/>
      <c r="D2985" s="591" t="s">
        <v>1874</v>
      </c>
      <c r="E2985" s="581" t="s">
        <v>1693</v>
      </c>
      <c r="F2985" s="582">
        <v>260.56</v>
      </c>
      <c r="G2985" s="583"/>
      <c r="H2985" s="671">
        <v>0</v>
      </c>
      <c r="I2985" s="582">
        <v>0</v>
      </c>
    </row>
    <row r="2986" spans="2:9" ht="20.149999999999999" customHeight="1">
      <c r="B2986" s="595">
        <v>1</v>
      </c>
      <c r="C2986" s="743"/>
      <c r="D2986" s="592">
        <v>2</v>
      </c>
      <c r="E2986" s="585" t="s">
        <v>1694</v>
      </c>
      <c r="F2986" s="437">
        <f>+B2986*1.5</f>
        <v>1.5</v>
      </c>
      <c r="H2986" s="685">
        <f>D2986*1.5</f>
        <v>3</v>
      </c>
    </row>
    <row r="2987" spans="2:9" ht="20.149999999999999" customHeight="1">
      <c r="B2987" s="595"/>
      <c r="C2987" s="743"/>
      <c r="D2987" s="592"/>
      <c r="E2987" s="585" t="s">
        <v>1695</v>
      </c>
      <c r="F2987" s="437">
        <f>+B2987*1</f>
        <v>0</v>
      </c>
      <c r="H2987" s="437">
        <f>D2987*1</f>
        <v>0</v>
      </c>
    </row>
    <row r="2988" spans="2:9" ht="20.149999999999999" customHeight="1">
      <c r="B2988" s="595">
        <v>1</v>
      </c>
      <c r="C2988" s="743"/>
      <c r="D2988" s="592">
        <v>1</v>
      </c>
      <c r="E2988" s="585" t="s">
        <v>1696</v>
      </c>
      <c r="F2988" s="437">
        <f>1*B2988</f>
        <v>1</v>
      </c>
      <c r="H2988" s="437">
        <f>1*D2988</f>
        <v>1</v>
      </c>
    </row>
    <row r="2989" spans="2:9" ht="20.149999999999999" customHeight="1">
      <c r="B2989" s="595"/>
      <c r="C2989" s="743"/>
      <c r="D2989" s="592"/>
      <c r="E2989" s="585" t="s">
        <v>1697</v>
      </c>
      <c r="F2989" s="437">
        <f>1*B2989</f>
        <v>0</v>
      </c>
      <c r="H2989" s="437">
        <f>1*D2989</f>
        <v>0</v>
      </c>
      <c r="I2989" s="822" t="s">
        <v>1939</v>
      </c>
    </row>
    <row r="2990" spans="2:9" ht="20.149999999999999" customHeight="1">
      <c r="B2990" s="595"/>
      <c r="C2990" s="743"/>
      <c r="D2990" s="592"/>
      <c r="E2990" s="585" t="s">
        <v>1698</v>
      </c>
      <c r="F2990" s="437">
        <f>+B2990*5</f>
        <v>0</v>
      </c>
      <c r="G2990" s="1" t="s">
        <v>2021</v>
      </c>
      <c r="I2990" s="822">
        <v>-5</v>
      </c>
    </row>
    <row r="2991" spans="2:9" ht="20.149999999999999" customHeight="1">
      <c r="B2991" s="595"/>
      <c r="C2991" s="743"/>
      <c r="D2991" s="592"/>
      <c r="E2991" s="585" t="s">
        <v>1699</v>
      </c>
      <c r="F2991" s="437"/>
    </row>
    <row r="2992" spans="2:9" ht="20.149999999999999" customHeight="1">
      <c r="B2992" s="595"/>
      <c r="C2992" s="743"/>
      <c r="D2992" s="592"/>
      <c r="E2992" s="585" t="s">
        <v>1700</v>
      </c>
      <c r="F2992" s="437">
        <f>2*B2992</f>
        <v>0</v>
      </c>
      <c r="I2992" s="49">
        <f>SUM(F2992:H2992)</f>
        <v>0</v>
      </c>
    </row>
    <row r="2993" spans="2:9" ht="20.149999999999999" customHeight="1">
      <c r="B2993" s="595"/>
      <c r="C2993" s="743"/>
      <c r="D2993" s="592"/>
      <c r="E2993" s="585" t="s">
        <v>1701</v>
      </c>
      <c r="F2993" s="437">
        <f>1*B2993</f>
        <v>0</v>
      </c>
      <c r="H2993" s="437">
        <f>1*D2993</f>
        <v>0</v>
      </c>
      <c r="I2993" s="49">
        <f>SUM(F2993:H2993)</f>
        <v>0</v>
      </c>
    </row>
    <row r="2994" spans="2:9" ht="20.149999999999999" customHeight="1">
      <c r="B2994" s="595"/>
      <c r="C2994" s="743"/>
      <c r="D2994" s="592"/>
      <c r="E2994" s="585" t="s">
        <v>1702</v>
      </c>
      <c r="F2994" s="437">
        <v>-5.25</v>
      </c>
      <c r="G2994" s="1" t="s">
        <v>2022</v>
      </c>
      <c r="H2994" s="437">
        <f>5*D2994</f>
        <v>0</v>
      </c>
      <c r="I2994" s="49" t="s">
        <v>1939</v>
      </c>
    </row>
    <row r="2995" spans="2:9" ht="20.149999999999999" customHeight="1">
      <c r="B2995" s="595"/>
      <c r="C2995" s="743"/>
      <c r="D2995" s="592"/>
      <c r="E2995" s="585" t="s">
        <v>1702</v>
      </c>
      <c r="F2995" s="437">
        <v>-33.28</v>
      </c>
      <c r="G2995" s="1" t="s">
        <v>2023</v>
      </c>
      <c r="H2995" s="437">
        <f>5*D2995</f>
        <v>0</v>
      </c>
    </row>
    <row r="2996" spans="2:9" ht="20.149999999999999" customHeight="1">
      <c r="B2996" s="595"/>
      <c r="C2996" s="743"/>
      <c r="D2996" s="592"/>
      <c r="E2996" s="585" t="s">
        <v>1702</v>
      </c>
      <c r="F2996" s="437"/>
      <c r="H2996" s="437">
        <f>5*D2996</f>
        <v>0</v>
      </c>
      <c r="I2996" s="49">
        <f>SUM(F2996:H2996)</f>
        <v>0</v>
      </c>
    </row>
    <row r="2997" spans="2:9" ht="20.149999999999999" customHeight="1">
      <c r="B2997" s="595"/>
      <c r="C2997" s="743"/>
      <c r="D2997" s="592"/>
      <c r="E2997" s="585" t="s">
        <v>1703</v>
      </c>
      <c r="F2997" s="437">
        <f>2*B2997</f>
        <v>0</v>
      </c>
      <c r="H2997" s="437">
        <f>5*D2997</f>
        <v>0</v>
      </c>
      <c r="I2997" s="49">
        <f>SUM(F2997:H2997)</f>
        <v>0</v>
      </c>
    </row>
    <row r="2998" spans="2:9" ht="20.149999999999999" customHeight="1">
      <c r="B2998" s="597"/>
      <c r="C2998" s="744"/>
      <c r="D2998" s="604"/>
      <c r="E2998" s="587" t="s">
        <v>1704</v>
      </c>
      <c r="F2998" s="672">
        <v>-289.68</v>
      </c>
      <c r="G2998" s="589"/>
      <c r="H2998" s="672">
        <f>5*D2998</f>
        <v>0</v>
      </c>
      <c r="I2998" s="588" t="s">
        <v>1939</v>
      </c>
    </row>
    <row r="3000" spans="2:9" ht="20.149999999999999" customHeight="1">
      <c r="D3000" s="1" t="s">
        <v>45</v>
      </c>
      <c r="E3000" s="1" t="s">
        <v>1250</v>
      </c>
      <c r="G3000" s="1" t="s">
        <v>1708</v>
      </c>
      <c r="I3000" s="49">
        <v>-10</v>
      </c>
    </row>
    <row r="3001" spans="2:9" ht="20.149999999999999" customHeight="1">
      <c r="D3001" s="1">
        <v>1</v>
      </c>
      <c r="E3001" s="1" t="s">
        <v>1297</v>
      </c>
      <c r="G3001" s="1" t="s">
        <v>1821</v>
      </c>
      <c r="H3001" s="685">
        <v>78.75</v>
      </c>
    </row>
    <row r="3002" spans="2:9" ht="20.149999999999999" customHeight="1">
      <c r="D3002" s="1" t="s">
        <v>570</v>
      </c>
      <c r="E3002" s="1" t="s">
        <v>1362</v>
      </c>
      <c r="G3002" s="1" t="s">
        <v>1821</v>
      </c>
      <c r="H3002" s="685">
        <v>97.2</v>
      </c>
    </row>
    <row r="3003" spans="2:9" ht="20.149999999999999" customHeight="1">
      <c r="D3003" s="1" t="s">
        <v>15</v>
      </c>
      <c r="E3003" s="1" t="s">
        <v>1220</v>
      </c>
      <c r="G3003" s="1" t="s">
        <v>1708</v>
      </c>
      <c r="I3003" s="49">
        <v>-10</v>
      </c>
    </row>
    <row r="3004" spans="2:9" ht="20.149999999999999" customHeight="1">
      <c r="D3004" s="1" t="s">
        <v>82</v>
      </c>
      <c r="E3004" s="1" t="s">
        <v>1363</v>
      </c>
      <c r="G3004" s="1" t="s">
        <v>1821</v>
      </c>
      <c r="H3004" s="685">
        <v>97.2</v>
      </c>
    </row>
    <row r="3005" spans="2:9" ht="20.149999999999999" customHeight="1">
      <c r="D3005" s="124" t="s">
        <v>43</v>
      </c>
      <c r="E3005" s="638" t="s">
        <v>1339</v>
      </c>
      <c r="G3005" s="1" t="s">
        <v>1821</v>
      </c>
      <c r="H3005" s="685">
        <v>75</v>
      </c>
    </row>
    <row r="3006" spans="2:9" ht="20.149999999999999" customHeight="1">
      <c r="D3006" s="1" t="s">
        <v>36</v>
      </c>
      <c r="E3006" s="621" t="s">
        <v>134</v>
      </c>
      <c r="G3006" s="1" t="s">
        <v>1821</v>
      </c>
      <c r="H3006" s="685">
        <v>143.22999999999999</v>
      </c>
    </row>
    <row r="3007" spans="2:9" ht="20.149999999999999" customHeight="1">
      <c r="D3007" s="1" t="s">
        <v>27</v>
      </c>
      <c r="E3007" s="644" t="s">
        <v>1148</v>
      </c>
      <c r="F3007" s="49">
        <v>85</v>
      </c>
      <c r="G3007" s="1" t="s">
        <v>17</v>
      </c>
    </row>
    <row r="3008" spans="2:9" ht="20.149999999999999" customHeight="1">
      <c r="D3008" s="1" t="s">
        <v>34</v>
      </c>
      <c r="E3008" s="1" t="s">
        <v>1251</v>
      </c>
      <c r="F3008" s="49">
        <v>-10</v>
      </c>
      <c r="G3008" s="1" t="s">
        <v>1708</v>
      </c>
    </row>
    <row r="3009" spans="4:9" ht="20.149999999999999" customHeight="1">
      <c r="D3009" s="1">
        <v>30</v>
      </c>
      <c r="E3009" s="1" t="s">
        <v>1253</v>
      </c>
      <c r="G3009" s="1" t="s">
        <v>1708</v>
      </c>
    </row>
    <row r="3010" spans="4:9" ht="20.149999999999999" customHeight="1">
      <c r="D3010" s="1" t="s">
        <v>879</v>
      </c>
      <c r="E3010" s="1" t="s">
        <v>1359</v>
      </c>
      <c r="G3010" s="1" t="s">
        <v>1815</v>
      </c>
      <c r="H3010" s="685">
        <v>66.84</v>
      </c>
    </row>
    <row r="3011" spans="4:9" ht="20.149999999999999" customHeight="1">
      <c r="D3011" s="1" t="s">
        <v>148</v>
      </c>
      <c r="E3011" s="1" t="s">
        <v>1255</v>
      </c>
      <c r="F3011" s="49">
        <v>-10</v>
      </c>
      <c r="G3011" s="1" t="s">
        <v>1708</v>
      </c>
    </row>
    <row r="3012" spans="4:9" ht="20.149999999999999" customHeight="1">
      <c r="D3012" s="1" t="s">
        <v>772</v>
      </c>
      <c r="E3012" s="1" t="s">
        <v>1379</v>
      </c>
      <c r="G3012" s="1" t="s">
        <v>1815</v>
      </c>
      <c r="H3012" s="685">
        <v>96.24</v>
      </c>
    </row>
    <row r="3013" spans="4:9" ht="20.149999999999999" customHeight="1">
      <c r="D3013" s="1" t="s">
        <v>95</v>
      </c>
      <c r="E3013" s="1" t="s">
        <v>1330</v>
      </c>
      <c r="G3013" s="1" t="s">
        <v>1815</v>
      </c>
      <c r="H3013" s="685">
        <v>110.7</v>
      </c>
    </row>
    <row r="3014" spans="4:9" ht="20.149999999999999" customHeight="1">
      <c r="D3014" s="1">
        <v>30</v>
      </c>
      <c r="E3014" s="1" t="s">
        <v>1253</v>
      </c>
      <c r="G3014" s="1" t="s">
        <v>1708</v>
      </c>
      <c r="I3014" s="49">
        <v>-10</v>
      </c>
    </row>
    <row r="3015" spans="4:9" ht="20.149999999999999" customHeight="1">
      <c r="D3015" s="1" t="s">
        <v>111</v>
      </c>
      <c r="E3015" s="1" t="s">
        <v>1290</v>
      </c>
      <c r="G3015" s="1" t="s">
        <v>1888</v>
      </c>
      <c r="H3015" s="685">
        <v>78.849999999999994</v>
      </c>
    </row>
    <row r="3016" spans="4:9" ht="20.149999999999999" customHeight="1">
      <c r="D3016" s="1" t="s">
        <v>90</v>
      </c>
      <c r="E3016" s="1" t="s">
        <v>1265</v>
      </c>
      <c r="F3016" s="49">
        <v>50</v>
      </c>
      <c r="G3016" s="1" t="s">
        <v>1815</v>
      </c>
    </row>
    <row r="3017" spans="4:9" ht="20.149999999999999" customHeight="1">
      <c r="D3017" s="1" t="s">
        <v>95</v>
      </c>
      <c r="E3017" s="621" t="s">
        <v>1026</v>
      </c>
      <c r="G3017" s="1" t="s">
        <v>1708</v>
      </c>
      <c r="I3017" s="49">
        <v>-10</v>
      </c>
    </row>
    <row r="3018" spans="4:9" ht="20.149999999999999" customHeight="1">
      <c r="D3018" s="1" t="s">
        <v>152</v>
      </c>
      <c r="E3018" s="1" t="s">
        <v>1256</v>
      </c>
      <c r="G3018" s="1" t="s">
        <v>1708</v>
      </c>
      <c r="I3018" s="49">
        <v>-10</v>
      </c>
    </row>
    <row r="3019" spans="4:9" ht="20.149999999999999" customHeight="1">
      <c r="D3019" s="1" t="s">
        <v>39</v>
      </c>
      <c r="E3019" s="1" t="s">
        <v>1257</v>
      </c>
      <c r="G3019" s="1" t="s">
        <v>1708</v>
      </c>
      <c r="I3019" s="49">
        <v>-10</v>
      </c>
    </row>
    <row r="3020" spans="4:9" ht="20.149999999999999" customHeight="1">
      <c r="D3020" s="1" t="s">
        <v>48</v>
      </c>
      <c r="E3020" s="1" t="s">
        <v>1244</v>
      </c>
      <c r="F3020" s="49">
        <v>-10</v>
      </c>
      <c r="G3020" s="1" t="s">
        <v>1708</v>
      </c>
    </row>
    <row r="3021" spans="4:9" ht="20.149999999999999" customHeight="1">
      <c r="E3021" s="1" t="s">
        <v>37</v>
      </c>
      <c r="F3021" s="49">
        <v>31</v>
      </c>
      <c r="G3021" s="1" t="s">
        <v>1821</v>
      </c>
    </row>
    <row r="3022" spans="4:9" ht="20.149999999999999" customHeight="1">
      <c r="D3022" s="1" t="s">
        <v>570</v>
      </c>
      <c r="E3022" s="644" t="s">
        <v>1258</v>
      </c>
      <c r="F3022" s="49">
        <v>-10</v>
      </c>
      <c r="G3022" s="1" t="s">
        <v>1712</v>
      </c>
    </row>
    <row r="3023" spans="4:9" ht="20.149999999999999" customHeight="1">
      <c r="D3023" s="122" t="s">
        <v>536</v>
      </c>
      <c r="E3023" s="9" t="s">
        <v>1267</v>
      </c>
      <c r="F3023" s="49">
        <v>-5</v>
      </c>
      <c r="G3023" s="1" t="s">
        <v>1708</v>
      </c>
    </row>
    <row r="3024" spans="4:9" ht="20.149999999999999" customHeight="1">
      <c r="D3024" s="1" t="s">
        <v>204</v>
      </c>
      <c r="E3024" s="1" t="s">
        <v>1260</v>
      </c>
      <c r="F3024" s="49">
        <v>-10</v>
      </c>
      <c r="G3024" s="1" t="s">
        <v>1708</v>
      </c>
    </row>
    <row r="3025" spans="4:9" ht="20.149999999999999" customHeight="1">
      <c r="D3025" s="1" t="s">
        <v>368</v>
      </c>
      <c r="E3025" s="1" t="s">
        <v>1259</v>
      </c>
      <c r="F3025" s="49">
        <v>-10</v>
      </c>
      <c r="G3025" s="1" t="s">
        <v>1708</v>
      </c>
    </row>
    <row r="3026" spans="4:9" ht="20.149999999999999" customHeight="1">
      <c r="D3026" s="1" t="s">
        <v>82</v>
      </c>
      <c r="E3026" s="1" t="s">
        <v>1192</v>
      </c>
      <c r="F3026" s="49">
        <v>-10</v>
      </c>
      <c r="G3026" s="1" t="s">
        <v>1708</v>
      </c>
    </row>
    <row r="3027" spans="4:9" ht="20.149999999999999" customHeight="1">
      <c r="D3027" s="9" t="s">
        <v>107</v>
      </c>
      <c r="E3027" s="9" t="s">
        <v>1381</v>
      </c>
      <c r="F3027" s="504"/>
      <c r="G3027" s="9" t="s">
        <v>2024</v>
      </c>
      <c r="H3027" s="685"/>
      <c r="I3027" s="504"/>
    </row>
    <row r="3028" spans="4:9" ht="20.149999999999999" customHeight="1">
      <c r="D3028" s="1" t="s">
        <v>280</v>
      </c>
      <c r="E3028" s="1" t="s">
        <v>1268</v>
      </c>
      <c r="F3028" s="49">
        <v>-10</v>
      </c>
      <c r="G3028" s="1" t="s">
        <v>1708</v>
      </c>
    </row>
    <row r="3029" spans="4:9" ht="20.149999999999999" customHeight="1">
      <c r="D3029" s="1" t="s">
        <v>286</v>
      </c>
      <c r="E3029" s="1" t="s">
        <v>1264</v>
      </c>
      <c r="G3029" s="1" t="s">
        <v>1708</v>
      </c>
      <c r="I3029" s="49">
        <v>-10</v>
      </c>
    </row>
    <row r="3030" spans="4:9" ht="20.149999999999999" customHeight="1">
      <c r="D3030" s="1" t="s">
        <v>817</v>
      </c>
      <c r="E3030" s="1" t="s">
        <v>1223</v>
      </c>
      <c r="G3030" s="1" t="s">
        <v>1708</v>
      </c>
      <c r="I3030" s="49">
        <v>-10</v>
      </c>
    </row>
    <row r="3031" spans="4:9" ht="20.149999999999999" customHeight="1">
      <c r="D3031" s="1" t="s">
        <v>140</v>
      </c>
      <c r="E3031" s="1" t="s">
        <v>1270</v>
      </c>
      <c r="G3031" s="1" t="s">
        <v>1708</v>
      </c>
      <c r="I3031" s="49">
        <v>-10</v>
      </c>
    </row>
    <row r="3032" spans="4:9" ht="20.149999999999999" customHeight="1">
      <c r="D3032" s="124" t="s">
        <v>772</v>
      </c>
      <c r="E3032" s="638" t="s">
        <v>1379</v>
      </c>
      <c r="F3032" s="49">
        <v>10</v>
      </c>
      <c r="G3032" s="1" t="s">
        <v>1760</v>
      </c>
    </row>
    <row r="3033" spans="4:9" ht="20.149999999999999" customHeight="1">
      <c r="D3033" s="1" t="s">
        <v>45</v>
      </c>
      <c r="E3033" s="1" t="s">
        <v>1292</v>
      </c>
      <c r="G3033" s="1" t="s">
        <v>1815</v>
      </c>
      <c r="H3033" s="685">
        <v>26.73</v>
      </c>
    </row>
    <row r="3034" spans="4:9" ht="20.149999999999999" customHeight="1">
      <c r="D3034" s="1" t="s">
        <v>15</v>
      </c>
      <c r="E3034" s="621" t="s">
        <v>1303</v>
      </c>
      <c r="G3034" s="1" t="s">
        <v>1714</v>
      </c>
      <c r="H3034" s="685">
        <v>10</v>
      </c>
    </row>
    <row r="3035" spans="4:9" ht="20.149999999999999" customHeight="1">
      <c r="D3035" s="124" t="s">
        <v>137</v>
      </c>
      <c r="E3035" s="575" t="s">
        <v>1305</v>
      </c>
      <c r="G3035" s="1" t="s">
        <v>1772</v>
      </c>
      <c r="H3035" s="685">
        <v>48.25</v>
      </c>
    </row>
    <row r="3036" spans="4:9" ht="20.149999999999999" customHeight="1">
      <c r="D3036" s="124" t="s">
        <v>280</v>
      </c>
      <c r="E3036" s="644" t="s">
        <v>1331</v>
      </c>
      <c r="F3036" s="49">
        <v>9</v>
      </c>
      <c r="G3036" s="1" t="s">
        <v>1714</v>
      </c>
    </row>
    <row r="3037" spans="4:9" ht="20.149999999999999" customHeight="1">
      <c r="D3037" s="124" t="s">
        <v>1316</v>
      </c>
      <c r="E3037" s="575" t="s">
        <v>1317</v>
      </c>
      <c r="G3037" s="1" t="s">
        <v>2025</v>
      </c>
      <c r="H3037" s="685">
        <v>48.25</v>
      </c>
    </row>
    <row r="3038" spans="4:9" ht="20.149999999999999" customHeight="1">
      <c r="D3038" s="124" t="s">
        <v>1316</v>
      </c>
      <c r="E3038" s="575" t="s">
        <v>1317</v>
      </c>
      <c r="G3038" s="1" t="s">
        <v>2025</v>
      </c>
      <c r="H3038" s="685">
        <v>48.25</v>
      </c>
    </row>
    <row r="3039" spans="4:9" ht="20.149999999999999" customHeight="1">
      <c r="D3039" s="124" t="s">
        <v>148</v>
      </c>
      <c r="E3039" s="575" t="s">
        <v>1351</v>
      </c>
      <c r="G3039" s="1" t="s">
        <v>1714</v>
      </c>
      <c r="H3039" s="685">
        <v>10</v>
      </c>
    </row>
    <row r="3040" spans="4:9" ht="20.149999999999999" customHeight="1">
      <c r="D3040" s="124" t="s">
        <v>107</v>
      </c>
      <c r="E3040" s="575" t="s">
        <v>1381</v>
      </c>
      <c r="F3040" s="49">
        <v>10</v>
      </c>
      <c r="G3040" s="1" t="s">
        <v>1714</v>
      </c>
    </row>
    <row r="3041" spans="4:9" ht="20.149999999999999" customHeight="1">
      <c r="D3041" s="124" t="s">
        <v>817</v>
      </c>
      <c r="E3041" s="790" t="s">
        <v>1277</v>
      </c>
      <c r="G3041" s="1" t="s">
        <v>22</v>
      </c>
      <c r="H3041" s="918">
        <v>29.7</v>
      </c>
    </row>
    <row r="3042" spans="4:9" ht="20.149999999999999" customHeight="1">
      <c r="D3042" s="124" t="s">
        <v>43</v>
      </c>
      <c r="E3042" s="638" t="s">
        <v>1339</v>
      </c>
      <c r="F3042" s="49">
        <v>10</v>
      </c>
      <c r="G3042" s="1" t="s">
        <v>1714</v>
      </c>
    </row>
    <row r="3043" spans="4:9" ht="20.149999999999999" customHeight="1">
      <c r="D3043" s="124" t="s">
        <v>150</v>
      </c>
      <c r="E3043" s="575" t="s">
        <v>1275</v>
      </c>
      <c r="G3043" s="1" t="s">
        <v>1708</v>
      </c>
      <c r="I3043" s="49">
        <v>-10</v>
      </c>
    </row>
    <row r="3044" spans="4:9" ht="20.149999999999999" customHeight="1">
      <c r="D3044" s="124" t="s">
        <v>95</v>
      </c>
      <c r="E3044" s="575" t="s">
        <v>1330</v>
      </c>
      <c r="F3044" s="49">
        <v>10</v>
      </c>
      <c r="G3044" s="1" t="s">
        <v>1760</v>
      </c>
    </row>
    <row r="3045" spans="4:9" ht="20.149999999999999" customHeight="1">
      <c r="D3045" s="124" t="s">
        <v>36</v>
      </c>
      <c r="E3045" s="575" t="s">
        <v>134</v>
      </c>
      <c r="G3045" s="1" t="s">
        <v>1760</v>
      </c>
      <c r="H3045" s="437">
        <v>10</v>
      </c>
    </row>
    <row r="3046" spans="4:9" ht="20.149999999999999" customHeight="1">
      <c r="D3046" s="124" t="s">
        <v>77</v>
      </c>
      <c r="E3046" s="575" t="s">
        <v>1291</v>
      </c>
      <c r="G3046" s="1" t="s">
        <v>1821</v>
      </c>
      <c r="H3046" s="437">
        <v>31.18</v>
      </c>
    </row>
    <row r="3047" spans="4:9" ht="20.149999999999999" customHeight="1">
      <c r="D3047" s="124" t="s">
        <v>1239</v>
      </c>
      <c r="E3047" s="575" t="s">
        <v>1240</v>
      </c>
      <c r="G3047" s="1" t="s">
        <v>1708</v>
      </c>
      <c r="I3047" s="49">
        <v>-10</v>
      </c>
    </row>
    <row r="3048" spans="4:9" ht="20.149999999999999" customHeight="1">
      <c r="D3048" s="124" t="s">
        <v>696</v>
      </c>
      <c r="E3048" s="575" t="s">
        <v>1328</v>
      </c>
      <c r="G3048" s="1" t="s">
        <v>2026</v>
      </c>
      <c r="H3048" s="437">
        <v>73</v>
      </c>
    </row>
    <row r="3049" spans="4:9" ht="20.149999999999999" customHeight="1">
      <c r="D3049" s="124" t="s">
        <v>302</v>
      </c>
      <c r="E3049" s="575" t="s">
        <v>1284</v>
      </c>
      <c r="G3049" s="1" t="s">
        <v>1760</v>
      </c>
      <c r="H3049" s="437">
        <v>10</v>
      </c>
    </row>
    <row r="3050" spans="4:9" ht="20.149999999999999" customHeight="1">
      <c r="D3050" s="124" t="s">
        <v>107</v>
      </c>
      <c r="E3050" s="575" t="s">
        <v>1381</v>
      </c>
      <c r="G3050" s="1" t="s">
        <v>1821</v>
      </c>
      <c r="H3050" s="437">
        <v>85</v>
      </c>
    </row>
    <row r="3051" spans="4:9" ht="20.149999999999999" customHeight="1">
      <c r="D3051" s="124"/>
      <c r="E3051" s="575" t="s">
        <v>2027</v>
      </c>
      <c r="G3051" s="1" t="s">
        <v>1821</v>
      </c>
      <c r="H3051" s="437">
        <v>22.28</v>
      </c>
    </row>
    <row r="3052" spans="4:9" ht="20.149999999999999" customHeight="1">
      <c r="D3052" s="124" t="s">
        <v>102</v>
      </c>
      <c r="E3052" s="638" t="s">
        <v>1283</v>
      </c>
      <c r="G3052" s="1" t="s">
        <v>1714</v>
      </c>
      <c r="H3052" s="437">
        <v>10</v>
      </c>
    </row>
    <row r="3053" spans="4:9" ht="20.149999999999999" customHeight="1">
      <c r="D3053" s="124" t="s">
        <v>425</v>
      </c>
      <c r="E3053" s="575" t="s">
        <v>1487</v>
      </c>
      <c r="G3053" s="1" t="s">
        <v>1714</v>
      </c>
      <c r="H3053" s="437">
        <v>10</v>
      </c>
    </row>
    <row r="3054" spans="4:9" ht="20.149999999999999" customHeight="1">
      <c r="D3054" s="124" t="s">
        <v>65</v>
      </c>
      <c r="E3054" s="575" t="s">
        <v>1306</v>
      </c>
      <c r="F3054" s="49">
        <v>10</v>
      </c>
      <c r="G3054" s="1" t="s">
        <v>1714</v>
      </c>
    </row>
    <row r="3055" spans="4:9" ht="20.149999999999999" customHeight="1">
      <c r="D3055" s="124" t="s">
        <v>1323</v>
      </c>
      <c r="E3055" s="870" t="s">
        <v>1324</v>
      </c>
      <c r="F3055" s="49">
        <v>124.75</v>
      </c>
      <c r="G3055" s="1" t="s">
        <v>1751</v>
      </c>
    </row>
    <row r="3056" spans="4:9" ht="20.149999999999999" customHeight="1">
      <c r="D3056" s="124" t="s">
        <v>34</v>
      </c>
      <c r="E3056" s="638" t="s">
        <v>1312</v>
      </c>
      <c r="H3056" s="437">
        <v>59.3</v>
      </c>
    </row>
    <row r="3057" spans="2:9" ht="20.149999999999999" customHeight="1">
      <c r="D3057" s="124"/>
      <c r="E3057" s="638"/>
    </row>
    <row r="3058" spans="2:9" ht="20.149999999999999" customHeight="1">
      <c r="D3058" s="124"/>
      <c r="E3058" s="638"/>
    </row>
    <row r="3059" spans="2:9" ht="20.149999999999999" customHeight="1">
      <c r="D3059" s="124"/>
      <c r="E3059" s="638"/>
    </row>
    <row r="3060" spans="2:9" ht="20.149999999999999" customHeight="1">
      <c r="D3060" s="124"/>
      <c r="E3060" s="638"/>
    </row>
    <row r="3061" spans="2:9" ht="20.149999999999999" customHeight="1">
      <c r="D3061" s="124"/>
      <c r="E3061" s="638"/>
    </row>
    <row r="3062" spans="2:9" ht="20.149999999999999" customHeight="1">
      <c r="D3062" s="124"/>
      <c r="E3062" s="638"/>
    </row>
    <row r="3063" spans="2:9" ht="20.149999999999999" customHeight="1">
      <c r="D3063" s="124"/>
      <c r="E3063" s="638"/>
    </row>
    <row r="3064" spans="2:9" ht="20.149999999999999" customHeight="1">
      <c r="D3064" s="124"/>
      <c r="E3064" s="638"/>
    </row>
    <row r="3065" spans="2:9" ht="20.149999999999999" customHeight="1">
      <c r="E3065" s="67" t="s">
        <v>1889</v>
      </c>
      <c r="F3065" s="49">
        <f>SUM(F2985:F3064)</f>
        <v>199.6</v>
      </c>
      <c r="H3065" s="437">
        <f>SUM(H2986:H3056)</f>
        <v>1379.9500000000003</v>
      </c>
      <c r="I3065" s="49">
        <f>SUM(I2990:I3051)</f>
        <v>-115</v>
      </c>
    </row>
    <row r="3066" spans="2:9" ht="20.149999999999999" customHeight="1">
      <c r="E3066" s="67" t="s">
        <v>1761</v>
      </c>
      <c r="F3066" s="49">
        <f>'Coin Counter'!G9</f>
        <v>108.4</v>
      </c>
      <c r="H3066" s="437">
        <v>1379.95</v>
      </c>
      <c r="I3066" s="49">
        <v>-115</v>
      </c>
    </row>
    <row r="3067" spans="2:9" ht="20.149999999999999" customHeight="1">
      <c r="E3067" s="427" t="s">
        <v>1961</v>
      </c>
      <c r="F3067" s="49" t="e">
        <f>F3066-#REF!</f>
        <v>#REF!</v>
      </c>
      <c r="H3067" s="437">
        <f>H3065-H3066</f>
        <v>0</v>
      </c>
      <c r="I3067" s="49">
        <f>I3065-I3066</f>
        <v>0</v>
      </c>
    </row>
    <row r="3072" spans="2:9" ht="20.149999999999999" customHeight="1">
      <c r="B3072" s="716" t="s">
        <v>1872</v>
      </c>
      <c r="C3072" s="716"/>
      <c r="D3072" s="717"/>
    </row>
    <row r="3073" spans="2:9" ht="20.149999999999999" customHeight="1">
      <c r="B3073" s="593" t="s">
        <v>1873</v>
      </c>
      <c r="C3073" s="742"/>
      <c r="D3073" s="591" t="s">
        <v>1874</v>
      </c>
      <c r="E3073" s="581" t="s">
        <v>1693</v>
      </c>
      <c r="F3073" s="582">
        <v>199.85</v>
      </c>
      <c r="G3073" s="583"/>
      <c r="H3073" s="671">
        <v>0</v>
      </c>
      <c r="I3073" s="582">
        <v>0</v>
      </c>
    </row>
    <row r="3074" spans="2:9" ht="20.149999999999999" customHeight="1">
      <c r="B3074" s="595"/>
      <c r="C3074" s="743"/>
      <c r="D3074" s="592">
        <v>1</v>
      </c>
      <c r="E3074" s="585" t="s">
        <v>1694</v>
      </c>
      <c r="F3074" s="437">
        <f>+B3074*1.5</f>
        <v>0</v>
      </c>
      <c r="H3074" s="685">
        <f>D3074*1.5</f>
        <v>1.5</v>
      </c>
    </row>
    <row r="3075" spans="2:9" ht="20.149999999999999" customHeight="1">
      <c r="B3075" s="595"/>
      <c r="C3075" s="743"/>
      <c r="D3075" s="592">
        <v>1</v>
      </c>
      <c r="E3075" s="585" t="s">
        <v>1695</v>
      </c>
      <c r="F3075" s="437">
        <f>+B3075*1</f>
        <v>0</v>
      </c>
      <c r="H3075" s="437">
        <f>D3075*1</f>
        <v>1</v>
      </c>
    </row>
    <row r="3076" spans="2:9" ht="20.149999999999999" customHeight="1">
      <c r="B3076" s="595"/>
      <c r="C3076" s="743"/>
      <c r="D3076" s="592"/>
      <c r="E3076" s="585" t="s">
        <v>1696</v>
      </c>
      <c r="F3076" s="437">
        <f>1*B3076</f>
        <v>0</v>
      </c>
      <c r="H3076" s="437">
        <f>1*D3076</f>
        <v>0</v>
      </c>
    </row>
    <row r="3077" spans="2:9" ht="20.149999999999999" customHeight="1">
      <c r="B3077" s="595"/>
      <c r="C3077" s="743"/>
      <c r="D3077" s="592"/>
      <c r="E3077" s="585" t="s">
        <v>1697</v>
      </c>
      <c r="F3077" s="437">
        <f>1*B3077</f>
        <v>0</v>
      </c>
      <c r="H3077" s="437">
        <f>1*D3077</f>
        <v>0</v>
      </c>
      <c r="I3077" s="822" t="s">
        <v>1939</v>
      </c>
    </row>
    <row r="3078" spans="2:9" ht="20.149999999999999" customHeight="1">
      <c r="B3078" s="595"/>
      <c r="C3078" s="743"/>
      <c r="D3078" s="592">
        <v>1</v>
      </c>
      <c r="E3078" s="585" t="s">
        <v>1698</v>
      </c>
      <c r="F3078" s="437">
        <f>+B3078*5</f>
        <v>0</v>
      </c>
      <c r="H3078" s="437">
        <v>5</v>
      </c>
      <c r="I3078" s="822"/>
    </row>
    <row r="3079" spans="2:9" ht="20.149999999999999" customHeight="1">
      <c r="B3079" s="595"/>
      <c r="C3079" s="743"/>
      <c r="D3079" s="592"/>
      <c r="E3079" s="585" t="s">
        <v>1699</v>
      </c>
      <c r="F3079" s="437"/>
    </row>
    <row r="3080" spans="2:9" ht="20.149999999999999" customHeight="1">
      <c r="B3080" s="595"/>
      <c r="C3080" s="743"/>
      <c r="D3080" s="592"/>
      <c r="E3080" s="585" t="s">
        <v>1700</v>
      </c>
      <c r="F3080" s="437">
        <f>2*B3080</f>
        <v>0</v>
      </c>
      <c r="I3080" s="49">
        <f>SUM(F3080:H3080)</f>
        <v>0</v>
      </c>
    </row>
    <row r="3081" spans="2:9" ht="20.149999999999999" customHeight="1">
      <c r="B3081" s="595"/>
      <c r="C3081" s="743"/>
      <c r="D3081" s="592"/>
      <c r="E3081" s="585" t="s">
        <v>1701</v>
      </c>
      <c r="F3081" s="437">
        <f>1*B3081</f>
        <v>0</v>
      </c>
      <c r="H3081" s="437">
        <f>1*D3081</f>
        <v>0</v>
      </c>
      <c r="I3081" s="49">
        <f>SUM(F3081:H3081)</f>
        <v>0</v>
      </c>
    </row>
    <row r="3082" spans="2:9" ht="20.149999999999999" customHeight="1">
      <c r="B3082" s="595"/>
      <c r="C3082" s="743"/>
      <c r="D3082" s="592"/>
      <c r="E3082" s="585" t="s">
        <v>1702</v>
      </c>
      <c r="F3082" s="437"/>
      <c r="H3082" s="437">
        <f>5*D3082</f>
        <v>0</v>
      </c>
      <c r="I3082" s="49" t="s">
        <v>1939</v>
      </c>
    </row>
    <row r="3083" spans="2:9" ht="20.149999999999999" customHeight="1">
      <c r="B3083" s="595"/>
      <c r="C3083" s="743"/>
      <c r="D3083" s="592"/>
      <c r="E3083" s="585" t="s">
        <v>1702</v>
      </c>
      <c r="F3083" s="437"/>
      <c r="H3083" s="437">
        <f>5*D3083</f>
        <v>0</v>
      </c>
    </row>
    <row r="3084" spans="2:9" ht="20.149999999999999" customHeight="1">
      <c r="B3084" s="595"/>
      <c r="C3084" s="743"/>
      <c r="D3084" s="592"/>
      <c r="E3084" s="585" t="s">
        <v>1702</v>
      </c>
      <c r="F3084" s="437"/>
      <c r="H3084" s="437">
        <f>5*D3084</f>
        <v>0</v>
      </c>
      <c r="I3084" s="49">
        <f>SUM(F3084:H3084)</f>
        <v>0</v>
      </c>
    </row>
    <row r="3085" spans="2:9" ht="20.149999999999999" customHeight="1">
      <c r="B3085" s="595"/>
      <c r="C3085" s="743"/>
      <c r="D3085" s="592"/>
      <c r="E3085" s="585" t="s">
        <v>1703</v>
      </c>
      <c r="F3085" s="437">
        <f>2*B3085</f>
        <v>0</v>
      </c>
      <c r="H3085" s="437">
        <f>5*D3085</f>
        <v>0</v>
      </c>
      <c r="I3085" s="49">
        <f>SUM(F3085:H3085)</f>
        <v>0</v>
      </c>
    </row>
    <row r="3086" spans="2:9" ht="20.149999999999999" customHeight="1">
      <c r="B3086" s="597"/>
      <c r="C3086" s="744"/>
      <c r="D3086" s="604"/>
      <c r="E3086" s="587" t="s">
        <v>1704</v>
      </c>
      <c r="F3086" s="672"/>
      <c r="G3086" s="589"/>
      <c r="H3086" s="672">
        <f>5*D3086</f>
        <v>0</v>
      </c>
      <c r="I3086" s="588" t="s">
        <v>1939</v>
      </c>
    </row>
    <row r="3088" spans="2:9" ht="20.149999999999999" customHeight="1">
      <c r="D3088" s="124" t="s">
        <v>69</v>
      </c>
      <c r="E3088" s="603" t="s">
        <v>1338</v>
      </c>
      <c r="G3088" s="1" t="s">
        <v>1751</v>
      </c>
      <c r="H3088" s="437">
        <v>81.150000000000006</v>
      </c>
    </row>
    <row r="3089" spans="2:9" ht="20.149999999999999" customHeight="1">
      <c r="D3089" s="124" t="s">
        <v>1308</v>
      </c>
      <c r="E3089" s="575" t="s">
        <v>1309</v>
      </c>
      <c r="G3089" s="1" t="s">
        <v>1751</v>
      </c>
      <c r="H3089" s="437">
        <v>98.74</v>
      </c>
    </row>
    <row r="3090" spans="2:9" ht="20.149999999999999" customHeight="1">
      <c r="D3090" s="1" t="s">
        <v>847</v>
      </c>
      <c r="E3090" s="621" t="s">
        <v>1329</v>
      </c>
      <c r="G3090" s="1" t="s">
        <v>84</v>
      </c>
      <c r="H3090" s="437">
        <v>65</v>
      </c>
    </row>
    <row r="3091" spans="2:9" ht="20.149999999999999" customHeight="1">
      <c r="D3091" s="1">
        <v>25</v>
      </c>
      <c r="E3091" s="621" t="s">
        <v>1315</v>
      </c>
      <c r="G3091" s="1" t="s">
        <v>81</v>
      </c>
      <c r="H3091" s="55">
        <v>144.79</v>
      </c>
    </row>
    <row r="3092" spans="2:9" ht="20.149999999999999" customHeight="1">
      <c r="D3092" s="124" t="s">
        <v>152</v>
      </c>
      <c r="E3092" s="575" t="s">
        <v>1307</v>
      </c>
      <c r="G3092" s="1" t="s">
        <v>1751</v>
      </c>
      <c r="H3092" s="437">
        <v>69.67</v>
      </c>
    </row>
    <row r="3093" spans="2:9" ht="20.149999999999999" customHeight="1">
      <c r="D3093" s="122" t="s">
        <v>122</v>
      </c>
      <c r="E3093" s="623" t="s">
        <v>1173</v>
      </c>
      <c r="F3093" s="336">
        <v>96</v>
      </c>
      <c r="G3093" s="9" t="s">
        <v>2028</v>
      </c>
    </row>
    <row r="3094" spans="2:9" ht="20.149999999999999" customHeight="1">
      <c r="D3094" s="124" t="s">
        <v>570</v>
      </c>
      <c r="E3094" s="638" t="s">
        <v>1362</v>
      </c>
      <c r="F3094" s="49">
        <v>10</v>
      </c>
      <c r="G3094" s="1" t="s">
        <v>1760</v>
      </c>
    </row>
    <row r="3095" spans="2:9" ht="20.149999999999999" customHeight="1">
      <c r="D3095" s="124" t="s">
        <v>140</v>
      </c>
      <c r="E3095" s="638" t="s">
        <v>1363</v>
      </c>
      <c r="F3095" s="49">
        <v>10</v>
      </c>
      <c r="G3095" s="1" t="s">
        <v>1760</v>
      </c>
    </row>
    <row r="3096" spans="2:9" ht="20.149999999999999" customHeight="1">
      <c r="D3096" s="1" t="s">
        <v>280</v>
      </c>
      <c r="E3096" s="621" t="s">
        <v>1044</v>
      </c>
      <c r="G3096" s="1" t="s">
        <v>38</v>
      </c>
      <c r="H3096" s="55">
        <v>25</v>
      </c>
    </row>
    <row r="3097" spans="2:9" ht="20.149999999999999" customHeight="1">
      <c r="D3097" s="1">
        <v>25</v>
      </c>
      <c r="E3097" s="621" t="s">
        <v>1315</v>
      </c>
      <c r="G3097" s="1" t="s">
        <v>1714</v>
      </c>
      <c r="H3097" s="437">
        <v>10</v>
      </c>
    </row>
    <row r="3098" spans="2:9" ht="20.149999999999999" customHeight="1">
      <c r="D3098" s="1" t="s">
        <v>368</v>
      </c>
      <c r="E3098" s="621" t="s">
        <v>1318</v>
      </c>
      <c r="G3098" s="1" t="s">
        <v>1760</v>
      </c>
      <c r="H3098" s="437">
        <v>10</v>
      </c>
    </row>
    <row r="3099" spans="2:9" ht="20.149999999999999" customHeight="1">
      <c r="D3099" s="124" t="s">
        <v>20</v>
      </c>
      <c r="E3099" s="575" t="s">
        <v>1322</v>
      </c>
      <c r="F3099" s="49">
        <v>10</v>
      </c>
      <c r="G3099" s="1" t="s">
        <v>1760</v>
      </c>
    </row>
    <row r="3100" spans="2:9" ht="20.149999999999999" customHeight="1">
      <c r="D3100" s="462" t="s">
        <v>55</v>
      </c>
      <c r="E3100" s="637" t="s">
        <v>1141</v>
      </c>
      <c r="G3100" s="1" t="s">
        <v>84</v>
      </c>
      <c r="H3100" s="466">
        <v>32</v>
      </c>
    </row>
    <row r="3101" spans="2:9" ht="20.149999999999999" customHeight="1">
      <c r="H3101" s="683">
        <f>SUM(H3078:H3100)</f>
        <v>541.34999999999991</v>
      </c>
      <c r="I3101" s="423" t="s">
        <v>2029</v>
      </c>
    </row>
    <row r="3102" spans="2:9" ht="20.149999999999999" customHeight="1">
      <c r="B3102" s="716" t="s">
        <v>1872</v>
      </c>
      <c r="C3102" s="716"/>
      <c r="D3102" s="717"/>
    </row>
    <row r="3103" spans="2:9" ht="20.149999999999999" customHeight="1">
      <c r="B3103" s="593" t="s">
        <v>1873</v>
      </c>
      <c r="C3103" s="742"/>
      <c r="D3103" s="591" t="s">
        <v>1874</v>
      </c>
      <c r="E3103" s="581" t="s">
        <v>1693</v>
      </c>
      <c r="F3103" s="582"/>
      <c r="G3103" s="583"/>
      <c r="H3103" s="671">
        <v>0</v>
      </c>
      <c r="I3103" s="582">
        <v>0</v>
      </c>
    </row>
    <row r="3104" spans="2:9" ht="20.149999999999999" customHeight="1">
      <c r="B3104" s="595"/>
      <c r="C3104" s="743"/>
      <c r="D3104" s="592">
        <v>2</v>
      </c>
      <c r="E3104" s="585" t="s">
        <v>1694</v>
      </c>
      <c r="F3104" s="437">
        <f>+B3104*1.5</f>
        <v>0</v>
      </c>
      <c r="H3104" s="685">
        <f>D3104*1.5</f>
        <v>3</v>
      </c>
    </row>
    <row r="3105" spans="2:9" ht="20.149999999999999" customHeight="1">
      <c r="B3105" s="595"/>
      <c r="C3105" s="743"/>
      <c r="D3105" s="592">
        <v>1</v>
      </c>
      <c r="E3105" s="585" t="s">
        <v>1695</v>
      </c>
      <c r="F3105" s="437">
        <f>+B3105*1</f>
        <v>0</v>
      </c>
      <c r="H3105" s="437">
        <f>D3105*1</f>
        <v>1</v>
      </c>
    </row>
    <row r="3106" spans="2:9" ht="20.149999999999999" customHeight="1">
      <c r="B3106" s="595">
        <v>1</v>
      </c>
      <c r="C3106" s="743"/>
      <c r="D3106" s="592"/>
      <c r="E3106" s="585" t="s">
        <v>1696</v>
      </c>
      <c r="F3106" s="437">
        <f>1*B3106</f>
        <v>1</v>
      </c>
      <c r="H3106" s="437">
        <f>1*D3106</f>
        <v>0</v>
      </c>
    </row>
    <row r="3107" spans="2:9" ht="20.149999999999999" customHeight="1">
      <c r="B3107" s="595"/>
      <c r="C3107" s="743"/>
      <c r="D3107" s="592"/>
      <c r="E3107" s="585" t="s">
        <v>1697</v>
      </c>
      <c r="F3107" s="437">
        <f>1*B3107</f>
        <v>0</v>
      </c>
      <c r="H3107" s="437">
        <f>1*D3107</f>
        <v>0</v>
      </c>
      <c r="I3107" s="822" t="s">
        <v>1939</v>
      </c>
    </row>
    <row r="3108" spans="2:9" ht="20.149999999999999" customHeight="1">
      <c r="B3108" s="595"/>
      <c r="C3108" s="743"/>
      <c r="D3108" s="592">
        <v>5</v>
      </c>
      <c r="E3108" s="585" t="s">
        <v>1698</v>
      </c>
      <c r="F3108" s="437">
        <f>+B3108*5</f>
        <v>0</v>
      </c>
      <c r="H3108" s="437">
        <v>5</v>
      </c>
      <c r="I3108" s="822"/>
    </row>
    <row r="3109" spans="2:9" ht="20.149999999999999" customHeight="1">
      <c r="B3109" s="595"/>
      <c r="C3109" s="743"/>
      <c r="D3109" s="592"/>
      <c r="E3109" s="585" t="s">
        <v>1699</v>
      </c>
      <c r="F3109" s="437"/>
    </row>
    <row r="3110" spans="2:9" ht="20.149999999999999" customHeight="1">
      <c r="B3110" s="595"/>
      <c r="C3110" s="743"/>
      <c r="D3110" s="592"/>
      <c r="E3110" s="585" t="s">
        <v>1700</v>
      </c>
      <c r="F3110" s="437">
        <f>2*B3110</f>
        <v>0</v>
      </c>
      <c r="I3110" s="49">
        <f>SUM(F3110:H3110)</f>
        <v>0</v>
      </c>
    </row>
    <row r="3111" spans="2:9" ht="20.149999999999999" customHeight="1">
      <c r="B3111" s="595"/>
      <c r="C3111" s="743"/>
      <c r="D3111" s="592"/>
      <c r="E3111" s="585" t="s">
        <v>1701</v>
      </c>
      <c r="F3111" s="437">
        <f>1*B3111</f>
        <v>0</v>
      </c>
      <c r="H3111" s="437">
        <f>1*D3111</f>
        <v>0</v>
      </c>
      <c r="I3111" s="49">
        <f>SUM(F3111:H3111)</f>
        <v>0</v>
      </c>
    </row>
    <row r="3112" spans="2:9" ht="20.149999999999999" customHeight="1">
      <c r="B3112" s="595"/>
      <c r="C3112" s="743"/>
      <c r="D3112" s="592"/>
      <c r="E3112" s="585" t="s">
        <v>1702</v>
      </c>
      <c r="F3112" s="437"/>
      <c r="H3112" s="437">
        <f>5*D3112</f>
        <v>0</v>
      </c>
      <c r="I3112" s="49" t="s">
        <v>1939</v>
      </c>
    </row>
    <row r="3113" spans="2:9" ht="20.149999999999999" customHeight="1">
      <c r="B3113" s="595"/>
      <c r="C3113" s="743"/>
      <c r="D3113" s="592"/>
      <c r="E3113" s="585" t="s">
        <v>1702</v>
      </c>
      <c r="F3113" s="437"/>
      <c r="H3113" s="437">
        <f>5*D3113</f>
        <v>0</v>
      </c>
    </row>
    <row r="3114" spans="2:9" ht="20.149999999999999" customHeight="1">
      <c r="B3114" s="595"/>
      <c r="C3114" s="743"/>
      <c r="D3114" s="592"/>
      <c r="E3114" s="585" t="s">
        <v>1702</v>
      </c>
      <c r="F3114" s="437"/>
      <c r="H3114" s="437">
        <f>5*D3114</f>
        <v>0</v>
      </c>
      <c r="I3114" s="49">
        <f>SUM(F3114:H3114)</f>
        <v>0</v>
      </c>
    </row>
    <row r="3115" spans="2:9" ht="20.149999999999999" customHeight="1">
      <c r="B3115" s="595"/>
      <c r="C3115" s="743"/>
      <c r="D3115" s="592"/>
      <c r="E3115" s="585" t="s">
        <v>1703</v>
      </c>
      <c r="F3115" s="437">
        <f>2*B3115</f>
        <v>0</v>
      </c>
      <c r="H3115" s="437">
        <f>5*D3115</f>
        <v>0</v>
      </c>
      <c r="I3115" s="49">
        <f>SUM(F3115:H3115)</f>
        <v>0</v>
      </c>
    </row>
    <row r="3116" spans="2:9" ht="20.149999999999999" customHeight="1">
      <c r="B3116" s="597"/>
      <c r="C3116" s="744"/>
      <c r="D3116" s="604"/>
      <c r="E3116" s="587" t="s">
        <v>1704</v>
      </c>
      <c r="F3116" s="672"/>
      <c r="G3116" s="589"/>
      <c r="H3116" s="672">
        <f>5*D3116</f>
        <v>0</v>
      </c>
      <c r="I3116" s="588" t="s">
        <v>1939</v>
      </c>
    </row>
    <row r="3118" spans="2:9" ht="20.149999999999999" customHeight="1">
      <c r="D3118" s="1" t="s">
        <v>86</v>
      </c>
      <c r="E3118" s="621" t="s">
        <v>1287</v>
      </c>
      <c r="G3118" s="1" t="s">
        <v>22</v>
      </c>
      <c r="H3118" s="55">
        <v>18.739999999999998</v>
      </c>
    </row>
    <row r="3119" spans="2:9" ht="20.149999999999999" customHeight="1">
      <c r="D3119" s="124" t="s">
        <v>326</v>
      </c>
      <c r="E3119" s="644" t="s">
        <v>1286</v>
      </c>
      <c r="G3119" s="1" t="s">
        <v>1714</v>
      </c>
      <c r="H3119" s="437">
        <v>10</v>
      </c>
    </row>
    <row r="3120" spans="2:9" ht="20.149999999999999" customHeight="1">
      <c r="D3120" s="1" t="s">
        <v>86</v>
      </c>
      <c r="E3120" s="621" t="s">
        <v>1287</v>
      </c>
      <c r="G3120" s="1" t="s">
        <v>1714</v>
      </c>
      <c r="H3120" s="437">
        <v>10</v>
      </c>
    </row>
    <row r="3121" spans="2:8" ht="20.149999999999999" customHeight="1">
      <c r="D3121" s="1">
        <v>37</v>
      </c>
      <c r="E3121" s="621" t="s">
        <v>1285</v>
      </c>
      <c r="F3121" s="49">
        <v>10</v>
      </c>
      <c r="G3121" s="1" t="s">
        <v>1714</v>
      </c>
    </row>
    <row r="3122" spans="2:8" ht="20.149999999999999" customHeight="1">
      <c r="D3122" s="124" t="s">
        <v>299</v>
      </c>
      <c r="E3122" s="621" t="s">
        <v>1279</v>
      </c>
      <c r="F3122" s="49">
        <v>-10</v>
      </c>
      <c r="G3122" s="1" t="s">
        <v>1770</v>
      </c>
    </row>
    <row r="3123" spans="2:8" ht="20.149999999999999" customHeight="1">
      <c r="D3123" s="124">
        <v>6</v>
      </c>
      <c r="E3123" s="644" t="s">
        <v>1297</v>
      </c>
      <c r="G3123" s="1" t="s">
        <v>1714</v>
      </c>
      <c r="H3123" s="437">
        <v>10</v>
      </c>
    </row>
    <row r="3124" spans="2:8" ht="20.149999999999999" customHeight="1">
      <c r="D3124" s="124" t="s">
        <v>102</v>
      </c>
      <c r="E3124" s="638" t="s">
        <v>1283</v>
      </c>
      <c r="G3124" s="1" t="s">
        <v>218</v>
      </c>
      <c r="H3124" s="307">
        <v>32</v>
      </c>
    </row>
    <row r="3125" spans="2:8" ht="20.149999999999999" customHeight="1">
      <c r="D3125" s="1">
        <v>30</v>
      </c>
      <c r="E3125" s="644" t="s">
        <v>1325</v>
      </c>
      <c r="F3125" s="55"/>
      <c r="G3125" s="1" t="s">
        <v>1745</v>
      </c>
      <c r="H3125" s="437">
        <v>150</v>
      </c>
    </row>
    <row r="3126" spans="2:8" ht="20.149999999999999" customHeight="1">
      <c r="D3126" s="124" t="s">
        <v>817</v>
      </c>
      <c r="E3126" s="908" t="s">
        <v>1310</v>
      </c>
      <c r="G3126" s="1" t="s">
        <v>22</v>
      </c>
      <c r="H3126" s="131">
        <v>31.19</v>
      </c>
    </row>
    <row r="3127" spans="2:8" ht="20.149999999999999" customHeight="1">
      <c r="D3127" s="124" t="s">
        <v>238</v>
      </c>
      <c r="E3127" s="621" t="s">
        <v>1280</v>
      </c>
      <c r="F3127" s="49">
        <v>-10</v>
      </c>
      <c r="G3127" s="1" t="s">
        <v>1770</v>
      </c>
    </row>
    <row r="3128" spans="2:8" ht="20.149999999999999" customHeight="1">
      <c r="D3128" s="1" t="s">
        <v>219</v>
      </c>
      <c r="E3128" s="621" t="s">
        <v>1403</v>
      </c>
      <c r="G3128" s="1" t="s">
        <v>1815</v>
      </c>
      <c r="H3128" s="55">
        <v>101.7</v>
      </c>
    </row>
    <row r="3132" spans="2:8" ht="20.149999999999999" customHeight="1">
      <c r="E3132" s="67" t="s">
        <v>1889</v>
      </c>
      <c r="F3132" s="49">
        <f>SUM(F3073:F3131)</f>
        <v>316.85000000000002</v>
      </c>
      <c r="H3132" s="437">
        <f>SUM(H3104:H3131)</f>
        <v>372.63</v>
      </c>
    </row>
    <row r="3133" spans="2:8" ht="20.149999999999999" customHeight="1">
      <c r="E3133" s="67" t="s">
        <v>1761</v>
      </c>
      <c r="F3133" s="49">
        <v>316.85000000000002</v>
      </c>
      <c r="H3133" s="437">
        <v>372.63</v>
      </c>
    </row>
    <row r="3134" spans="2:8" ht="20.149999999999999" customHeight="1">
      <c r="E3134" s="427" t="s">
        <v>1896</v>
      </c>
      <c r="F3134" s="49">
        <f>F3132-F3133</f>
        <v>0</v>
      </c>
      <c r="H3134" s="437">
        <f>H3132-H3133</f>
        <v>0</v>
      </c>
    </row>
    <row r="3136" spans="2:8" ht="20.149999999999999" customHeight="1">
      <c r="B3136" s="716" t="s">
        <v>1872</v>
      </c>
      <c r="C3136" s="716"/>
      <c r="D3136" s="717"/>
    </row>
    <row r="3137" spans="2:9" ht="20.149999999999999" customHeight="1">
      <c r="B3137" s="593" t="s">
        <v>1873</v>
      </c>
      <c r="C3137" s="742"/>
      <c r="D3137" s="591" t="s">
        <v>1874</v>
      </c>
      <c r="E3137" s="581" t="s">
        <v>1693</v>
      </c>
      <c r="F3137" s="582">
        <v>316.85000000000002</v>
      </c>
      <c r="G3137" s="583"/>
      <c r="H3137" s="671">
        <v>0</v>
      </c>
      <c r="I3137" s="582">
        <v>0</v>
      </c>
    </row>
    <row r="3138" spans="2:9" ht="20.149999999999999" customHeight="1">
      <c r="B3138" s="595"/>
      <c r="C3138" s="743"/>
      <c r="D3138" s="592">
        <v>1</v>
      </c>
      <c r="E3138" s="585" t="s">
        <v>1694</v>
      </c>
      <c r="F3138" s="437">
        <f>+B3138*1.5</f>
        <v>0</v>
      </c>
      <c r="H3138" s="437">
        <f>D3138*1.5</f>
        <v>1.5</v>
      </c>
    </row>
    <row r="3139" spans="2:9" ht="20.149999999999999" customHeight="1">
      <c r="B3139" s="595"/>
      <c r="C3139" s="743"/>
      <c r="D3139" s="592"/>
      <c r="E3139" s="585" t="s">
        <v>1695</v>
      </c>
      <c r="F3139" s="437">
        <f>+B3139*1</f>
        <v>0</v>
      </c>
      <c r="H3139" s="437">
        <f>D3139*1</f>
        <v>0</v>
      </c>
    </row>
    <row r="3140" spans="2:9" ht="20.149999999999999" customHeight="1">
      <c r="B3140" s="595"/>
      <c r="C3140" s="743"/>
      <c r="D3140" s="592"/>
      <c r="E3140" s="585" t="s">
        <v>1696</v>
      </c>
      <c r="F3140" s="437">
        <f>1*B3140</f>
        <v>0</v>
      </c>
      <c r="H3140" s="437">
        <f>1*D3140</f>
        <v>0</v>
      </c>
    </row>
    <row r="3141" spans="2:9" ht="20.149999999999999" customHeight="1">
      <c r="B3141" s="595"/>
      <c r="C3141" s="743"/>
      <c r="D3141" s="592"/>
      <c r="E3141" s="585" t="s">
        <v>1697</v>
      </c>
      <c r="F3141" s="437">
        <f>1*B3141</f>
        <v>0</v>
      </c>
      <c r="H3141" s="437">
        <f>1*D3141</f>
        <v>0</v>
      </c>
      <c r="I3141" s="822" t="s">
        <v>1939</v>
      </c>
    </row>
    <row r="3142" spans="2:9" ht="20.149999999999999" customHeight="1">
      <c r="B3142" s="595"/>
      <c r="C3142" s="743"/>
      <c r="D3142" s="592"/>
      <c r="E3142" s="585" t="s">
        <v>1698</v>
      </c>
      <c r="F3142" s="437">
        <f>+B3142*5</f>
        <v>0</v>
      </c>
      <c r="H3142" s="437">
        <f>D3142*5</f>
        <v>0</v>
      </c>
      <c r="I3142" s="822"/>
    </row>
    <row r="3143" spans="2:9" ht="20.149999999999999" customHeight="1">
      <c r="B3143" s="595"/>
      <c r="C3143" s="743"/>
      <c r="D3143" s="592"/>
      <c r="E3143" s="585" t="s">
        <v>1699</v>
      </c>
      <c r="F3143" s="437"/>
    </row>
    <row r="3144" spans="2:9" ht="20.149999999999999" customHeight="1">
      <c r="B3144" s="595"/>
      <c r="C3144" s="743"/>
      <c r="D3144" s="592"/>
      <c r="E3144" s="585" t="s">
        <v>1700</v>
      </c>
      <c r="F3144" s="437">
        <f>2*B3144</f>
        <v>0</v>
      </c>
      <c r="I3144" s="49">
        <f>SUM(F3144:H3144)</f>
        <v>0</v>
      </c>
    </row>
    <row r="3145" spans="2:9" ht="20.149999999999999" customHeight="1">
      <c r="B3145" s="595"/>
      <c r="C3145" s="743"/>
      <c r="D3145" s="592"/>
      <c r="E3145" s="585" t="s">
        <v>1701</v>
      </c>
      <c r="F3145" s="437">
        <f>1*B3145</f>
        <v>0</v>
      </c>
      <c r="H3145" s="437">
        <f>1*D3145</f>
        <v>0</v>
      </c>
      <c r="I3145" s="49">
        <f>SUM(F3145:H3145)</f>
        <v>0</v>
      </c>
    </row>
    <row r="3146" spans="2:9" ht="20.149999999999999" customHeight="1">
      <c r="B3146" s="595"/>
      <c r="C3146" s="743"/>
      <c r="D3146" s="592"/>
      <c r="E3146" s="585" t="s">
        <v>1702</v>
      </c>
      <c r="F3146" s="437"/>
      <c r="H3146" s="437">
        <f>5*D3146</f>
        <v>0</v>
      </c>
      <c r="I3146" s="49" t="s">
        <v>1939</v>
      </c>
    </row>
    <row r="3147" spans="2:9" ht="20.149999999999999" customHeight="1">
      <c r="B3147" s="595"/>
      <c r="C3147" s="743"/>
      <c r="D3147" s="592"/>
      <c r="E3147" s="585" t="s">
        <v>1702</v>
      </c>
      <c r="F3147" s="437"/>
      <c r="H3147" s="437">
        <f>5*D3147</f>
        <v>0</v>
      </c>
    </row>
    <row r="3148" spans="2:9" ht="20.149999999999999" customHeight="1">
      <c r="B3148" s="595"/>
      <c r="C3148" s="743"/>
      <c r="D3148" s="592"/>
      <c r="E3148" s="585" t="s">
        <v>1702</v>
      </c>
      <c r="F3148" s="437"/>
      <c r="H3148" s="437">
        <f>5*D3148</f>
        <v>0</v>
      </c>
      <c r="I3148" s="49">
        <f>SUM(F3148:H3148)</f>
        <v>0</v>
      </c>
    </row>
    <row r="3149" spans="2:9" ht="20.149999999999999" customHeight="1">
      <c r="B3149" s="595"/>
      <c r="C3149" s="743"/>
      <c r="D3149" s="592"/>
      <c r="E3149" s="585" t="s">
        <v>1703</v>
      </c>
      <c r="F3149" s="437">
        <v>30</v>
      </c>
      <c r="H3149" s="437">
        <f>5*D3149</f>
        <v>0</v>
      </c>
    </row>
    <row r="3150" spans="2:9" ht="20.149999999999999" customHeight="1">
      <c r="B3150" s="597"/>
      <c r="C3150" s="744"/>
      <c r="D3150" s="604"/>
      <c r="E3150" s="587" t="s">
        <v>1704</v>
      </c>
      <c r="F3150" s="672">
        <v>-270</v>
      </c>
      <c r="G3150" s="589"/>
      <c r="H3150" s="672">
        <f>5*D3150</f>
        <v>0</v>
      </c>
      <c r="I3150" s="588" t="s">
        <v>1939</v>
      </c>
    </row>
    <row r="3152" spans="2:9" ht="20.149999999999999" customHeight="1">
      <c r="D3152" s="1">
        <v>6</v>
      </c>
      <c r="E3152" s="1" t="s">
        <v>1314</v>
      </c>
      <c r="G3152" s="1" t="s">
        <v>1821</v>
      </c>
      <c r="H3152" s="437">
        <v>86.5</v>
      </c>
    </row>
    <row r="3153" spans="4:9" ht="20.149999999999999" customHeight="1">
      <c r="D3153" s="1" t="s">
        <v>238</v>
      </c>
      <c r="E3153" s="1" t="s">
        <v>1356</v>
      </c>
      <c r="G3153" s="1" t="s">
        <v>1821</v>
      </c>
      <c r="H3153" s="437">
        <v>78.3</v>
      </c>
    </row>
    <row r="3154" spans="4:9" ht="20.149999999999999" customHeight="1">
      <c r="D3154" s="1" t="s">
        <v>43</v>
      </c>
      <c r="E3154" s="1" t="s">
        <v>1304</v>
      </c>
      <c r="G3154" s="1" t="s">
        <v>1821</v>
      </c>
      <c r="H3154" s="437">
        <v>22.5</v>
      </c>
    </row>
    <row r="3155" spans="4:9" ht="20.149999999999999" customHeight="1">
      <c r="D3155" s="1">
        <v>31</v>
      </c>
      <c r="E3155" s="1" t="s">
        <v>1281</v>
      </c>
      <c r="G3155" s="1" t="s">
        <v>1708</v>
      </c>
      <c r="I3155" s="49">
        <v>-10</v>
      </c>
    </row>
    <row r="3156" spans="4:9" ht="20.149999999999999" customHeight="1">
      <c r="D3156" s="1" t="s">
        <v>61</v>
      </c>
      <c r="E3156" s="1" t="s">
        <v>810</v>
      </c>
      <c r="G3156" s="1" t="s">
        <v>1821</v>
      </c>
      <c r="H3156" s="437">
        <v>31.19</v>
      </c>
    </row>
    <row r="3157" spans="4:9" ht="20.149999999999999" customHeight="1">
      <c r="D3157" s="1" t="s">
        <v>302</v>
      </c>
      <c r="E3157" s="621" t="s">
        <v>1284</v>
      </c>
      <c r="G3157" s="1" t="s">
        <v>1708</v>
      </c>
      <c r="I3157" s="49">
        <v>-10</v>
      </c>
    </row>
    <row r="3158" spans="4:9" ht="20.149999999999999" customHeight="1">
      <c r="D3158" s="1" t="s">
        <v>1072</v>
      </c>
      <c r="E3158" s="1" t="s">
        <v>1143</v>
      </c>
      <c r="G3158" s="1" t="s">
        <v>2030</v>
      </c>
      <c r="I3158" s="49">
        <v>-22.28</v>
      </c>
    </row>
    <row r="3159" spans="4:9" ht="20.149999999999999" customHeight="1">
      <c r="D3159" s="1">
        <v>37</v>
      </c>
      <c r="E3159" s="1" t="s">
        <v>1285</v>
      </c>
      <c r="F3159" s="49">
        <v>-10</v>
      </c>
      <c r="G3159" s="1" t="s">
        <v>1708</v>
      </c>
    </row>
    <row r="3160" spans="4:9" ht="20.149999999999999" customHeight="1">
      <c r="D3160" s="1" t="s">
        <v>127</v>
      </c>
      <c r="E3160" s="925" t="s">
        <v>1535</v>
      </c>
      <c r="G3160" s="1" t="s">
        <v>1784</v>
      </c>
      <c r="H3160" s="437">
        <v>115.83</v>
      </c>
    </row>
    <row r="3161" spans="4:9" ht="20.149999999999999" customHeight="1">
      <c r="D3161" s="124" t="s">
        <v>326</v>
      </c>
      <c r="E3161" s="644" t="s">
        <v>1286</v>
      </c>
      <c r="G3161" s="1" t="s">
        <v>1712</v>
      </c>
      <c r="I3161" s="49">
        <v>-10</v>
      </c>
    </row>
    <row r="3162" spans="4:9" ht="20.149999999999999" customHeight="1">
      <c r="D3162" s="1" t="s">
        <v>86</v>
      </c>
      <c r="E3162" s="1" t="s">
        <v>1287</v>
      </c>
      <c r="G3162" s="1" t="s">
        <v>1708</v>
      </c>
      <c r="I3162" s="49">
        <v>-10</v>
      </c>
    </row>
    <row r="3163" spans="4:9" ht="20.149999999999999" customHeight="1">
      <c r="D3163" s="1" t="s">
        <v>130</v>
      </c>
      <c r="E3163" s="1" t="s">
        <v>1289</v>
      </c>
    </row>
    <row r="3164" spans="4:9" ht="20.149999999999999" customHeight="1">
      <c r="D3164" s="1" t="s">
        <v>111</v>
      </c>
      <c r="E3164" s="1" t="s">
        <v>1290</v>
      </c>
      <c r="G3164" s="1" t="s">
        <v>1708</v>
      </c>
      <c r="I3164" s="49">
        <v>-10</v>
      </c>
    </row>
    <row r="3165" spans="4:9" ht="20.149999999999999" customHeight="1">
      <c r="D3165" s="1" t="s">
        <v>280</v>
      </c>
      <c r="E3165" s="621" t="s">
        <v>1044</v>
      </c>
      <c r="F3165" s="49">
        <v>-10</v>
      </c>
      <c r="G3165" s="1" t="s">
        <v>1708</v>
      </c>
    </row>
    <row r="3166" spans="4:9" ht="20.149999999999999" customHeight="1">
      <c r="D3166" s="124" t="s">
        <v>230</v>
      </c>
      <c r="E3166" s="879" t="s">
        <v>1341</v>
      </c>
      <c r="G3166" s="1" t="s">
        <v>1815</v>
      </c>
      <c r="H3166" s="437">
        <v>39.6</v>
      </c>
    </row>
    <row r="3167" spans="4:9" ht="20.149999999999999" customHeight="1">
      <c r="D3167" s="124" t="s">
        <v>79</v>
      </c>
      <c r="E3167" s="509" t="s">
        <v>1277</v>
      </c>
      <c r="F3167" s="49">
        <v>-10</v>
      </c>
      <c r="G3167" s="1" t="s">
        <v>1708</v>
      </c>
    </row>
    <row r="3168" spans="4:9" ht="20.149999999999999" customHeight="1">
      <c r="D3168" s="124" t="s">
        <v>117</v>
      </c>
      <c r="E3168" s="908" t="s">
        <v>1368</v>
      </c>
      <c r="G3168" s="1" t="s">
        <v>1907</v>
      </c>
      <c r="H3168" s="437">
        <v>67.38</v>
      </c>
    </row>
    <row r="3169" spans="4:9" ht="20.149999999999999" customHeight="1">
      <c r="D3169" s="124" t="s">
        <v>280</v>
      </c>
      <c r="E3169" s="908" t="s">
        <v>895</v>
      </c>
      <c r="G3169" s="1" t="s">
        <v>668</v>
      </c>
      <c r="H3169" s="437">
        <v>22.49</v>
      </c>
    </row>
    <row r="3170" spans="4:9" ht="20.149999999999999" customHeight="1">
      <c r="D3170" s="1" t="s">
        <v>130</v>
      </c>
      <c r="E3170" s="1" t="s">
        <v>1289</v>
      </c>
      <c r="G3170" s="1" t="s">
        <v>1952</v>
      </c>
      <c r="I3170" s="49">
        <v>-8</v>
      </c>
    </row>
    <row r="3171" spans="4:9" ht="20.149999999999999" customHeight="1">
      <c r="D3171" s="124" t="s">
        <v>714</v>
      </c>
      <c r="E3171" s="621" t="s">
        <v>83</v>
      </c>
      <c r="G3171" s="1" t="s">
        <v>2031</v>
      </c>
      <c r="H3171" s="437">
        <v>40.5</v>
      </c>
    </row>
    <row r="3172" spans="4:9" ht="20.149999999999999" customHeight="1">
      <c r="D3172" s="124" t="s">
        <v>739</v>
      </c>
      <c r="E3172" s="874" t="s">
        <v>1340</v>
      </c>
      <c r="F3172" s="49">
        <v>10</v>
      </c>
      <c r="G3172" s="1" t="s">
        <v>1751</v>
      </c>
      <c r="H3172" s="437">
        <v>38.25</v>
      </c>
    </row>
    <row r="3173" spans="4:9" ht="20.149999999999999" customHeight="1">
      <c r="D3173" s="1">
        <v>6</v>
      </c>
      <c r="E3173" s="1" t="s">
        <v>1314</v>
      </c>
      <c r="F3173" s="49">
        <v>10</v>
      </c>
      <c r="G3173" s="1" t="s">
        <v>1760</v>
      </c>
    </row>
    <row r="3174" spans="4:9" ht="20.149999999999999" customHeight="1">
      <c r="D3174" s="1" t="s">
        <v>90</v>
      </c>
      <c r="E3174" s="621" t="s">
        <v>1265</v>
      </c>
      <c r="F3174" s="49">
        <v>30</v>
      </c>
      <c r="G3174" s="1" t="s">
        <v>894</v>
      </c>
    </row>
    <row r="3175" spans="4:9" ht="20.149999999999999" customHeight="1">
      <c r="D3175" s="124" t="s">
        <v>238</v>
      </c>
      <c r="E3175" s="575" t="s">
        <v>1356</v>
      </c>
      <c r="G3175" s="1" t="s">
        <v>1714</v>
      </c>
      <c r="H3175" s="437">
        <v>10</v>
      </c>
    </row>
    <row r="3176" spans="4:9" ht="20.149999999999999" customHeight="1">
      <c r="D3176" s="124" t="s">
        <v>79</v>
      </c>
      <c r="E3176" s="908" t="s">
        <v>2032</v>
      </c>
      <c r="G3176" s="1" t="s">
        <v>2033</v>
      </c>
      <c r="H3176" s="437">
        <v>169.12</v>
      </c>
    </row>
    <row r="3177" spans="4:9" ht="20.149999999999999" customHeight="1">
      <c r="D3177" s="1" t="s">
        <v>127</v>
      </c>
      <c r="E3177" s="1" t="s">
        <v>1357</v>
      </c>
      <c r="G3177" s="1" t="s">
        <v>2034</v>
      </c>
      <c r="H3177" s="437">
        <v>78.75</v>
      </c>
    </row>
    <row r="3178" spans="4:9" ht="20.149999999999999" customHeight="1">
      <c r="D3178" s="124" t="s">
        <v>879</v>
      </c>
      <c r="E3178" s="908" t="s">
        <v>1359</v>
      </c>
      <c r="G3178" s="1" t="s">
        <v>1760</v>
      </c>
      <c r="H3178" s="437">
        <v>10</v>
      </c>
    </row>
    <row r="3179" spans="4:9" ht="20.149999999999999" customHeight="1">
      <c r="D3179" s="124" t="s">
        <v>204</v>
      </c>
      <c r="E3179" s="874" t="s">
        <v>1320</v>
      </c>
      <c r="F3179" s="49">
        <v>10</v>
      </c>
      <c r="G3179" s="1" t="s">
        <v>1760</v>
      </c>
    </row>
    <row r="3180" spans="4:9" ht="20.149999999999999" customHeight="1">
      <c r="D3180" s="124">
        <v>37</v>
      </c>
      <c r="E3180" s="908" t="s">
        <v>1319</v>
      </c>
      <c r="G3180" s="1" t="s">
        <v>1760</v>
      </c>
      <c r="H3180" s="437">
        <v>10</v>
      </c>
    </row>
    <row r="3181" spans="4:9" ht="20.149999999999999" customHeight="1">
      <c r="D3181" s="1" t="s">
        <v>86</v>
      </c>
      <c r="E3181" s="1" t="s">
        <v>1337</v>
      </c>
      <c r="G3181" s="1" t="s">
        <v>1837</v>
      </c>
      <c r="H3181" s="437">
        <v>59.72</v>
      </c>
    </row>
    <row r="3182" spans="4:9" ht="20.149999999999999" customHeight="1">
      <c r="G3182" s="1" t="s">
        <v>1760</v>
      </c>
      <c r="H3182" s="437">
        <v>10</v>
      </c>
    </row>
    <row r="3183" spans="4:9" ht="20.149999999999999" customHeight="1">
      <c r="D3183" s="1" t="s">
        <v>111</v>
      </c>
      <c r="E3183" s="1" t="s">
        <v>1342</v>
      </c>
      <c r="G3183" s="1" t="s">
        <v>1837</v>
      </c>
      <c r="H3183" s="437">
        <v>167.25</v>
      </c>
    </row>
    <row r="3184" spans="4:9" ht="20.149999999999999" customHeight="1">
      <c r="D3184" s="1" t="s">
        <v>204</v>
      </c>
      <c r="E3184" s="1" t="s">
        <v>1320</v>
      </c>
      <c r="F3184" s="49">
        <v>10</v>
      </c>
    </row>
    <row r="3185" spans="4:9" ht="20.149999999999999" customHeight="1">
      <c r="D3185" s="124" t="s">
        <v>130</v>
      </c>
      <c r="E3185" s="575" t="s">
        <v>1489</v>
      </c>
      <c r="F3185" s="575"/>
      <c r="G3185" s="1" t="s">
        <v>1918</v>
      </c>
      <c r="H3185" s="437">
        <v>801.35</v>
      </c>
    </row>
    <row r="3186" spans="4:9" ht="20.149999999999999" customHeight="1">
      <c r="D3186" s="1" t="s">
        <v>88</v>
      </c>
      <c r="E3186" s="1" t="s">
        <v>1298</v>
      </c>
      <c r="F3186" s="49">
        <v>-10</v>
      </c>
      <c r="G3186" s="1" t="s">
        <v>1708</v>
      </c>
    </row>
    <row r="3187" spans="4:9" ht="20.149999999999999" customHeight="1">
      <c r="D3187" s="1" t="s">
        <v>77</v>
      </c>
      <c r="E3187" s="1" t="s">
        <v>1291</v>
      </c>
      <c r="F3187" s="49">
        <v>-10</v>
      </c>
      <c r="G3187" s="1" t="s">
        <v>1708</v>
      </c>
    </row>
    <row r="3188" spans="4:9" ht="20.149999999999999" customHeight="1">
      <c r="D3188" s="124" t="s">
        <v>425</v>
      </c>
      <c r="E3188" s="575" t="s">
        <v>1417</v>
      </c>
      <c r="F3188" s="49">
        <v>10</v>
      </c>
      <c r="G3188" s="1" t="s">
        <v>1760</v>
      </c>
    </row>
    <row r="3189" spans="4:9" ht="20.149999999999999" customHeight="1">
      <c r="D3189" s="124" t="s">
        <v>280</v>
      </c>
      <c r="E3189" s="908" t="s">
        <v>895</v>
      </c>
      <c r="F3189" s="49">
        <v>10</v>
      </c>
      <c r="G3189" s="1" t="s">
        <v>1760</v>
      </c>
    </row>
    <row r="3190" spans="4:9" ht="20.149999999999999" customHeight="1">
      <c r="D3190" s="1" t="s">
        <v>92</v>
      </c>
      <c r="E3190" s="621" t="s">
        <v>1141</v>
      </c>
      <c r="H3190" s="437">
        <v>45</v>
      </c>
    </row>
    <row r="3191" spans="4:9" ht="20.149999999999999" customHeight="1">
      <c r="D3191" s="124">
        <v>1</v>
      </c>
      <c r="E3191" s="621" t="s">
        <v>1438</v>
      </c>
      <c r="G3191" s="1" t="s">
        <v>1760</v>
      </c>
      <c r="H3191" s="437">
        <v>10</v>
      </c>
    </row>
    <row r="3198" spans="4:9" ht="20.149999999999999" customHeight="1">
      <c r="E3198" s="67" t="s">
        <v>1889</v>
      </c>
      <c r="F3198" s="49">
        <f>SUM(F3137:F3197)</f>
        <v>116.85000000000002</v>
      </c>
      <c r="H3198" s="437">
        <f>SUM(H3137:H3197)</f>
        <v>1915.23</v>
      </c>
      <c r="I3198" s="437">
        <f>SUM(I3137:I3197)</f>
        <v>-80.28</v>
      </c>
    </row>
    <row r="3199" spans="4:9" ht="20.149999999999999" customHeight="1">
      <c r="E3199" s="67" t="s">
        <v>1761</v>
      </c>
      <c r="F3199" s="49">
        <f>'Coin Counter'!G9</f>
        <v>108.4</v>
      </c>
      <c r="H3199" s="437">
        <v>1905.23</v>
      </c>
      <c r="I3199" s="49">
        <v>-80.28</v>
      </c>
    </row>
    <row r="3200" spans="4:9" ht="20.149999999999999" customHeight="1">
      <c r="E3200" s="427" t="s">
        <v>1961</v>
      </c>
      <c r="F3200" s="49">
        <f>F3198-F3199</f>
        <v>8.4500000000000171</v>
      </c>
      <c r="H3200" s="437">
        <f>H3198-H3199</f>
        <v>10</v>
      </c>
      <c r="I3200" s="437">
        <f>I3198-I3199</f>
        <v>0</v>
      </c>
    </row>
    <row r="3201" spans="2:9" ht="20.149999999999999" customHeight="1">
      <c r="C3201" s="562"/>
      <c r="D3201" s="563"/>
      <c r="E3201" s="563"/>
      <c r="F3201" s="564"/>
      <c r="G3201" s="563"/>
      <c r="H3201" s="689"/>
      <c r="I3201" s="564"/>
    </row>
    <row r="3202" spans="2:9" ht="20.149999999999999" customHeight="1">
      <c r="B3202" s="716" t="s">
        <v>1872</v>
      </c>
      <c r="C3202" s="716"/>
      <c r="D3202" s="717"/>
    </row>
    <row r="3203" spans="2:9" ht="20.149999999999999" customHeight="1">
      <c r="B3203" s="593" t="s">
        <v>1873</v>
      </c>
      <c r="C3203" s="742"/>
      <c r="D3203" s="591" t="s">
        <v>1874</v>
      </c>
      <c r="E3203" s="581" t="s">
        <v>1693</v>
      </c>
      <c r="F3203" s="582">
        <v>116.8</v>
      </c>
      <c r="G3203" s="583"/>
      <c r="H3203" s="671">
        <v>0</v>
      </c>
      <c r="I3203" s="582">
        <v>0</v>
      </c>
    </row>
    <row r="3204" spans="2:9" ht="20.149999999999999" customHeight="1">
      <c r="B3204" s="595"/>
      <c r="C3204" s="743"/>
      <c r="D3204" s="592"/>
      <c r="E3204" s="585" t="s">
        <v>1694</v>
      </c>
      <c r="F3204" s="437">
        <f>+B3204*1.5</f>
        <v>0</v>
      </c>
      <c r="H3204" s="437">
        <f>D3204*1.5</f>
        <v>0</v>
      </c>
    </row>
    <row r="3205" spans="2:9" ht="20.149999999999999" customHeight="1">
      <c r="B3205" s="595"/>
      <c r="C3205" s="743"/>
      <c r="D3205" s="592"/>
      <c r="E3205" s="585" t="s">
        <v>1695</v>
      </c>
      <c r="F3205" s="437">
        <f>+B3205*1</f>
        <v>0</v>
      </c>
      <c r="H3205" s="437">
        <f>D3205*1</f>
        <v>0</v>
      </c>
    </row>
    <row r="3206" spans="2:9" ht="20.149999999999999" customHeight="1">
      <c r="B3206" s="595"/>
      <c r="C3206" s="743"/>
      <c r="D3206" s="592"/>
      <c r="E3206" s="585" t="s">
        <v>1696</v>
      </c>
      <c r="F3206" s="437">
        <f>1*B3206</f>
        <v>0</v>
      </c>
      <c r="H3206" s="437">
        <f>1*D3206</f>
        <v>0</v>
      </c>
    </row>
    <row r="3207" spans="2:9" ht="20.149999999999999" customHeight="1">
      <c r="B3207" s="595"/>
      <c r="C3207" s="743"/>
      <c r="D3207" s="592"/>
      <c r="E3207" s="585" t="s">
        <v>1697</v>
      </c>
      <c r="F3207" s="437">
        <f>1*B3207</f>
        <v>0</v>
      </c>
      <c r="H3207" s="437">
        <f>1*D3207</f>
        <v>0</v>
      </c>
      <c r="I3207" s="822" t="s">
        <v>1939</v>
      </c>
    </row>
    <row r="3208" spans="2:9" ht="20.149999999999999" customHeight="1">
      <c r="B3208" s="595"/>
      <c r="C3208" s="743"/>
      <c r="D3208" s="592"/>
      <c r="E3208" s="585" t="s">
        <v>1698</v>
      </c>
      <c r="F3208" s="437">
        <f>+B3208*5</f>
        <v>0</v>
      </c>
      <c r="H3208" s="437">
        <f>D3208*5</f>
        <v>0</v>
      </c>
      <c r="I3208" s="822"/>
    </row>
    <row r="3209" spans="2:9" ht="20.149999999999999" customHeight="1">
      <c r="B3209" s="595"/>
      <c r="C3209" s="743"/>
      <c r="D3209" s="592"/>
      <c r="E3209" s="585" t="s">
        <v>1699</v>
      </c>
      <c r="F3209" s="437"/>
    </row>
    <row r="3210" spans="2:9" ht="20.149999999999999" customHeight="1">
      <c r="B3210" s="595"/>
      <c r="C3210" s="743"/>
      <c r="D3210" s="592"/>
      <c r="E3210" s="585" t="s">
        <v>1700</v>
      </c>
      <c r="F3210" s="437">
        <f>2*B3210</f>
        <v>0</v>
      </c>
      <c r="I3210" s="49">
        <f>SUM(F3210:H3210)</f>
        <v>0</v>
      </c>
    </row>
    <row r="3211" spans="2:9" ht="20.149999999999999" customHeight="1">
      <c r="B3211" s="595"/>
      <c r="C3211" s="743"/>
      <c r="D3211" s="592"/>
      <c r="E3211" s="585" t="s">
        <v>1701</v>
      </c>
      <c r="F3211" s="437">
        <f>1*B3211</f>
        <v>0</v>
      </c>
      <c r="H3211" s="437">
        <f>1*D3211</f>
        <v>0</v>
      </c>
      <c r="I3211" s="49">
        <f>SUM(F3211:H3211)</f>
        <v>0</v>
      </c>
    </row>
    <row r="3212" spans="2:9" ht="20.149999999999999" customHeight="1">
      <c r="B3212" s="595"/>
      <c r="C3212" s="743"/>
      <c r="D3212" s="592"/>
      <c r="E3212" s="585" t="s">
        <v>1702</v>
      </c>
      <c r="F3212" s="437"/>
      <c r="H3212" s="437">
        <f>5*D3212</f>
        <v>0</v>
      </c>
      <c r="I3212" s="49" t="s">
        <v>1939</v>
      </c>
    </row>
    <row r="3213" spans="2:9" ht="20.149999999999999" customHeight="1">
      <c r="B3213" s="595"/>
      <c r="C3213" s="743"/>
      <c r="D3213" s="592"/>
      <c r="E3213" s="585" t="s">
        <v>1702</v>
      </c>
      <c r="F3213" s="437"/>
      <c r="H3213" s="437">
        <f>5*D3213</f>
        <v>0</v>
      </c>
    </row>
    <row r="3214" spans="2:9" ht="20.149999999999999" customHeight="1">
      <c r="B3214" s="595"/>
      <c r="C3214" s="743"/>
      <c r="D3214" s="592"/>
      <c r="E3214" s="585" t="s">
        <v>1702</v>
      </c>
      <c r="F3214" s="437"/>
      <c r="H3214" s="437">
        <f>5*D3214</f>
        <v>0</v>
      </c>
      <c r="I3214" s="49">
        <f>SUM(F3214:H3214)</f>
        <v>0</v>
      </c>
    </row>
    <row r="3215" spans="2:9" ht="20.149999999999999" customHeight="1">
      <c r="B3215" s="595"/>
      <c r="C3215" s="743"/>
      <c r="D3215" s="592"/>
      <c r="E3215" s="585" t="s">
        <v>1703</v>
      </c>
      <c r="F3215" s="437"/>
      <c r="H3215" s="437">
        <f>5*D3215</f>
        <v>0</v>
      </c>
    </row>
    <row r="3216" spans="2:9" ht="20.149999999999999" customHeight="1">
      <c r="B3216" s="597"/>
      <c r="C3216" s="744"/>
      <c r="D3216" s="604"/>
      <c r="E3216" s="587" t="s">
        <v>1704</v>
      </c>
      <c r="F3216" s="672"/>
      <c r="G3216" s="589"/>
      <c r="H3216" s="672">
        <f>5*D3216</f>
        <v>0</v>
      </c>
      <c r="I3216" s="588" t="s">
        <v>1939</v>
      </c>
    </row>
    <row r="3218" spans="2:9" ht="20.149999999999999" customHeight="1">
      <c r="D3218" s="124" t="s">
        <v>98</v>
      </c>
      <c r="E3218" s="908" t="s">
        <v>1274</v>
      </c>
      <c r="G3218" s="1" t="s">
        <v>1815</v>
      </c>
      <c r="H3218" s="131">
        <v>40.1</v>
      </c>
    </row>
    <row r="3219" spans="2:9" ht="20.149999999999999" customHeight="1">
      <c r="D3219" s="124" t="s">
        <v>368</v>
      </c>
      <c r="E3219" s="908" t="s">
        <v>131</v>
      </c>
      <c r="G3219" s="1" t="s">
        <v>1821</v>
      </c>
      <c r="H3219" s="437">
        <v>71.28</v>
      </c>
    </row>
    <row r="3220" spans="2:9" ht="20.149999999999999" customHeight="1">
      <c r="D3220" s="1">
        <v>37</v>
      </c>
      <c r="E3220" s="908" t="s">
        <v>1343</v>
      </c>
      <c r="G3220" s="1" t="s">
        <v>1821</v>
      </c>
      <c r="H3220" s="437">
        <v>98.01</v>
      </c>
    </row>
    <row r="3221" spans="2:9" ht="20.149999999999999" customHeight="1">
      <c r="D3221" s="124" t="s">
        <v>122</v>
      </c>
      <c r="E3221" s="638" t="s">
        <v>1442</v>
      </c>
      <c r="G3221" s="1" t="s">
        <v>1815</v>
      </c>
      <c r="H3221" s="437">
        <v>145.22999999999999</v>
      </c>
    </row>
    <row r="3222" spans="2:9" ht="20.149999999999999" customHeight="1">
      <c r="D3222" s="124" t="s">
        <v>43</v>
      </c>
      <c r="E3222" s="874" t="s">
        <v>1304</v>
      </c>
      <c r="G3222" s="1" t="s">
        <v>1714</v>
      </c>
      <c r="H3222" s="437">
        <v>10</v>
      </c>
    </row>
    <row r="3224" spans="2:9" ht="20.149999999999999" customHeight="1">
      <c r="G3224" s="577" t="s">
        <v>2035</v>
      </c>
      <c r="H3224" s="674">
        <v>364.62</v>
      </c>
    </row>
    <row r="3226" spans="2:9" ht="20.149999999999999" customHeight="1">
      <c r="B3226" s="716" t="s">
        <v>1872</v>
      </c>
      <c r="C3226" s="716"/>
      <c r="D3226" s="717"/>
    </row>
    <row r="3227" spans="2:9" ht="20.149999999999999" customHeight="1">
      <c r="B3227" s="593" t="s">
        <v>1873</v>
      </c>
      <c r="C3227" s="742"/>
      <c r="D3227" s="591" t="s">
        <v>1874</v>
      </c>
      <c r="E3227" s="581" t="s">
        <v>1693</v>
      </c>
      <c r="F3227" s="582"/>
      <c r="G3227" s="583"/>
      <c r="H3227" s="671">
        <v>0</v>
      </c>
      <c r="I3227" s="582">
        <v>0</v>
      </c>
    </row>
    <row r="3228" spans="2:9" ht="20.149999999999999" customHeight="1">
      <c r="B3228" s="595"/>
      <c r="C3228" s="743"/>
      <c r="D3228" s="592">
        <v>2</v>
      </c>
      <c r="E3228" s="585" t="s">
        <v>1694</v>
      </c>
      <c r="F3228" s="437">
        <f>+B3228*1.5</f>
        <v>0</v>
      </c>
      <c r="H3228" s="437">
        <f>D3228*1.5</f>
        <v>3</v>
      </c>
    </row>
    <row r="3229" spans="2:9" ht="20.149999999999999" customHeight="1">
      <c r="B3229" s="595"/>
      <c r="C3229" s="743"/>
      <c r="D3229" s="592"/>
      <c r="E3229" s="585" t="s">
        <v>1695</v>
      </c>
      <c r="F3229" s="437">
        <f>+B3229*1</f>
        <v>0</v>
      </c>
      <c r="H3229" s="437">
        <f>D3229*1</f>
        <v>0</v>
      </c>
    </row>
    <row r="3230" spans="2:9" ht="20.149999999999999" customHeight="1">
      <c r="B3230" s="595"/>
      <c r="C3230" s="743"/>
      <c r="D3230" s="592">
        <v>2</v>
      </c>
      <c r="E3230" s="585" t="s">
        <v>1696</v>
      </c>
      <c r="F3230" s="437">
        <f>1*B3230</f>
        <v>0</v>
      </c>
      <c r="H3230" s="437">
        <f>1*D3230</f>
        <v>2</v>
      </c>
    </row>
    <row r="3231" spans="2:9" ht="20.149999999999999" customHeight="1">
      <c r="B3231" s="595"/>
      <c r="C3231" s="743"/>
      <c r="D3231" s="592"/>
      <c r="E3231" s="585" t="s">
        <v>1697</v>
      </c>
      <c r="F3231" s="437">
        <f>1*B3231</f>
        <v>0</v>
      </c>
      <c r="H3231" s="437">
        <f>1*D3231</f>
        <v>0</v>
      </c>
      <c r="I3231" s="822" t="s">
        <v>1939</v>
      </c>
    </row>
    <row r="3232" spans="2:9" ht="20.149999999999999" customHeight="1">
      <c r="B3232" s="595"/>
      <c r="C3232" s="743"/>
      <c r="D3232" s="592"/>
      <c r="E3232" s="585" t="s">
        <v>1698</v>
      </c>
      <c r="F3232" s="437">
        <f>+B3232*5</f>
        <v>0</v>
      </c>
      <c r="H3232" s="437">
        <f>D3232*5</f>
        <v>0</v>
      </c>
      <c r="I3232" s="822"/>
    </row>
    <row r="3233" spans="2:9" ht="20.149999999999999" customHeight="1">
      <c r="B3233" s="595"/>
      <c r="C3233" s="743"/>
      <c r="D3233" s="592"/>
      <c r="E3233" s="585" t="s">
        <v>1699</v>
      </c>
      <c r="F3233" s="437"/>
    </row>
    <row r="3234" spans="2:9" ht="20.149999999999999" customHeight="1">
      <c r="B3234" s="595"/>
      <c r="C3234" s="743"/>
      <c r="D3234" s="592"/>
      <c r="E3234" s="585" t="s">
        <v>1700</v>
      </c>
      <c r="F3234" s="437">
        <f>2*B3234</f>
        <v>0</v>
      </c>
      <c r="I3234" s="49">
        <f>SUM(F3234:H3234)</f>
        <v>0</v>
      </c>
    </row>
    <row r="3235" spans="2:9" ht="20.149999999999999" customHeight="1">
      <c r="B3235" s="595">
        <v>1</v>
      </c>
      <c r="C3235" s="743"/>
      <c r="D3235" s="592"/>
      <c r="E3235" s="585" t="s">
        <v>1701</v>
      </c>
      <c r="F3235" s="437">
        <f>1*B3235</f>
        <v>1</v>
      </c>
      <c r="H3235" s="437">
        <f>1*D3235</f>
        <v>0</v>
      </c>
    </row>
    <row r="3236" spans="2:9" ht="20.149999999999999" customHeight="1">
      <c r="B3236" s="595"/>
      <c r="C3236" s="743"/>
      <c r="D3236" s="592"/>
      <c r="E3236" s="585" t="s">
        <v>1702</v>
      </c>
      <c r="F3236" s="437"/>
      <c r="H3236" s="437">
        <f>5*D3236</f>
        <v>0</v>
      </c>
      <c r="I3236" s="49" t="s">
        <v>1939</v>
      </c>
    </row>
    <row r="3237" spans="2:9" ht="20.149999999999999" customHeight="1">
      <c r="B3237" s="595"/>
      <c r="C3237" s="743"/>
      <c r="D3237" s="592"/>
      <c r="E3237" s="585" t="s">
        <v>1702</v>
      </c>
      <c r="F3237" s="437"/>
      <c r="H3237" s="437">
        <f>5*D3237</f>
        <v>0</v>
      </c>
    </row>
    <row r="3238" spans="2:9" ht="20.149999999999999" customHeight="1">
      <c r="B3238" s="595"/>
      <c r="C3238" s="743"/>
      <c r="D3238" s="592"/>
      <c r="E3238" s="585" t="s">
        <v>1702</v>
      </c>
      <c r="F3238" s="437"/>
      <c r="H3238" s="437">
        <f>5*D3238</f>
        <v>0</v>
      </c>
      <c r="I3238" s="49">
        <f>SUM(F3238:H3238)</f>
        <v>0</v>
      </c>
    </row>
    <row r="3239" spans="2:9" ht="20.149999999999999" customHeight="1">
      <c r="B3239" s="595"/>
      <c r="C3239" s="743"/>
      <c r="D3239" s="592"/>
      <c r="E3239" s="585" t="s">
        <v>1703</v>
      </c>
      <c r="F3239" s="437"/>
      <c r="H3239" s="437">
        <f>5*D3239</f>
        <v>0</v>
      </c>
    </row>
    <row r="3240" spans="2:9" ht="20.149999999999999" customHeight="1">
      <c r="B3240" s="597"/>
      <c r="C3240" s="744"/>
      <c r="D3240" s="604"/>
      <c r="E3240" s="587" t="s">
        <v>1704</v>
      </c>
      <c r="F3240" s="672"/>
      <c r="G3240" s="589"/>
      <c r="H3240" s="672">
        <f>5*D3240</f>
        <v>0</v>
      </c>
      <c r="I3240" s="588" t="s">
        <v>1939</v>
      </c>
    </row>
    <row r="3242" spans="2:9" ht="20.149999999999999" customHeight="1">
      <c r="D3242" s="124">
        <v>1</v>
      </c>
      <c r="E3242" s="575" t="s">
        <v>1326</v>
      </c>
      <c r="G3242" s="1" t="s">
        <v>1815</v>
      </c>
      <c r="H3242" s="437">
        <v>10</v>
      </c>
    </row>
    <row r="3243" spans="2:9" ht="20.149999999999999" customHeight="1">
      <c r="D3243" s="1" t="s">
        <v>570</v>
      </c>
      <c r="E3243" s="621" t="s">
        <v>1403</v>
      </c>
      <c r="G3243" s="1" t="s">
        <v>1714</v>
      </c>
      <c r="H3243" s="49">
        <v>10</v>
      </c>
    </row>
    <row r="3244" spans="2:9" ht="20.149999999999999" customHeight="1">
      <c r="D3244" s="124" t="s">
        <v>817</v>
      </c>
      <c r="E3244" s="908" t="s">
        <v>1310</v>
      </c>
      <c r="G3244" s="1" t="s">
        <v>1714</v>
      </c>
      <c r="H3244" s="437">
        <v>10</v>
      </c>
    </row>
    <row r="3245" spans="2:9" ht="20.149999999999999" customHeight="1">
      <c r="D3245" s="1" t="s">
        <v>55</v>
      </c>
      <c r="E3245" s="575" t="s">
        <v>1387</v>
      </c>
      <c r="G3245" s="1" t="s">
        <v>1815</v>
      </c>
      <c r="H3245" s="55">
        <v>108.9</v>
      </c>
    </row>
    <row r="3246" spans="2:9" ht="20.149999999999999" customHeight="1">
      <c r="D3246" s="1" t="s">
        <v>879</v>
      </c>
      <c r="E3246" s="621" t="s">
        <v>1329</v>
      </c>
      <c r="H3246" s="437">
        <v>65</v>
      </c>
    </row>
    <row r="3247" spans="2:9" ht="20.149999999999999" customHeight="1">
      <c r="D3247" s="1">
        <v>30</v>
      </c>
      <c r="E3247" s="644" t="s">
        <v>1325</v>
      </c>
      <c r="G3247" s="1" t="s">
        <v>2036</v>
      </c>
      <c r="I3247" s="49">
        <v>-70</v>
      </c>
    </row>
    <row r="3248" spans="2:9" ht="20.149999999999999" customHeight="1">
      <c r="D3248" s="124" t="s">
        <v>224</v>
      </c>
      <c r="E3248" s="621" t="s">
        <v>1447</v>
      </c>
      <c r="G3248" s="1" t="s">
        <v>1815</v>
      </c>
      <c r="H3248" s="131">
        <v>504.31</v>
      </c>
    </row>
    <row r="3249" spans="2:9" ht="20.149999999999999" customHeight="1">
      <c r="D3249" s="124" t="s">
        <v>1300</v>
      </c>
      <c r="E3249" s="575" t="s">
        <v>1301</v>
      </c>
      <c r="G3249" s="1" t="s">
        <v>1712</v>
      </c>
      <c r="I3249" s="49">
        <v>-10</v>
      </c>
    </row>
    <row r="3250" spans="2:9" ht="20.149999999999999" customHeight="1">
      <c r="D3250" s="1" t="s">
        <v>15</v>
      </c>
      <c r="E3250" s="621" t="s">
        <v>1303</v>
      </c>
      <c r="G3250" s="1" t="s">
        <v>1712</v>
      </c>
      <c r="I3250" s="49">
        <v>-10</v>
      </c>
    </row>
    <row r="3251" spans="2:9" ht="20.149999999999999" customHeight="1">
      <c r="D3251" s="124" t="s">
        <v>280</v>
      </c>
      <c r="E3251" s="908" t="s">
        <v>895</v>
      </c>
      <c r="G3251" s="1" t="s">
        <v>1815</v>
      </c>
      <c r="H3251" s="437">
        <v>59.98</v>
      </c>
    </row>
    <row r="3252" spans="2:9" ht="20.149999999999999" customHeight="1">
      <c r="D3252" s="124" t="s">
        <v>43</v>
      </c>
      <c r="E3252" s="874" t="s">
        <v>1304</v>
      </c>
      <c r="F3252" s="49">
        <v>-10</v>
      </c>
      <c r="G3252" s="1" t="s">
        <v>1712</v>
      </c>
    </row>
    <row r="3253" spans="2:9" ht="20.149999999999999" customHeight="1">
      <c r="D3253" s="124"/>
      <c r="E3253" s="874"/>
    </row>
    <row r="3254" spans="2:9" ht="20.149999999999999" customHeight="1">
      <c r="D3254" s="124"/>
      <c r="E3254" s="874"/>
    </row>
    <row r="3256" spans="2:9" ht="20.149999999999999" customHeight="1">
      <c r="E3256" s="67" t="s">
        <v>1889</v>
      </c>
      <c r="F3256" s="49">
        <f>SUM(F3203:F3255)</f>
        <v>107.8</v>
      </c>
      <c r="H3256" s="437">
        <f>SUM(H3227:H3255)</f>
        <v>773.19</v>
      </c>
      <c r="I3256" s="437">
        <f>SUM(I3227:I3255)</f>
        <v>-90</v>
      </c>
    </row>
    <row r="3257" spans="2:9" ht="20.149999999999999" customHeight="1">
      <c r="E3257" s="67" t="s">
        <v>1761</v>
      </c>
      <c r="F3257" s="49">
        <f>'Coin Counter'!G9</f>
        <v>108.4</v>
      </c>
      <c r="H3257" s="437">
        <v>773.19</v>
      </c>
      <c r="I3257" s="49">
        <v>-90</v>
      </c>
    </row>
    <row r="3258" spans="2:9" ht="20.149999999999999" customHeight="1">
      <c r="E3258" s="427" t="s">
        <v>1921</v>
      </c>
      <c r="F3258" s="49">
        <f>F3256-F3257</f>
        <v>-0.60000000000000853</v>
      </c>
      <c r="H3258" s="437">
        <f>H3256-H3257</f>
        <v>0</v>
      </c>
      <c r="I3258" s="437">
        <f>I3256-I3257</f>
        <v>0</v>
      </c>
    </row>
    <row r="3260" spans="2:9" ht="20.149999999999999" customHeight="1">
      <c r="B3260" s="716" t="s">
        <v>1872</v>
      </c>
      <c r="C3260" s="716"/>
      <c r="D3260" s="717"/>
    </row>
    <row r="3261" spans="2:9" ht="20.149999999999999" customHeight="1">
      <c r="B3261" s="593" t="s">
        <v>1873</v>
      </c>
      <c r="C3261" s="742"/>
      <c r="D3261" s="591" t="s">
        <v>1874</v>
      </c>
      <c r="E3261" s="581" t="s">
        <v>1693</v>
      </c>
      <c r="F3261" s="582">
        <v>24.5</v>
      </c>
      <c r="G3261" s="583"/>
      <c r="H3261" s="671">
        <v>0</v>
      </c>
      <c r="I3261" s="582">
        <v>0</v>
      </c>
    </row>
    <row r="3262" spans="2:9" ht="20.149999999999999" customHeight="1">
      <c r="B3262" s="595">
        <v>2</v>
      </c>
      <c r="C3262" s="743"/>
      <c r="D3262" s="592"/>
      <c r="E3262" s="585" t="s">
        <v>1694</v>
      </c>
      <c r="F3262" s="437">
        <f>+B3262*1.5</f>
        <v>3</v>
      </c>
      <c r="H3262" s="437">
        <f>D3262*1.5</f>
        <v>0</v>
      </c>
    </row>
    <row r="3263" spans="2:9" ht="20.149999999999999" customHeight="1">
      <c r="B3263" s="595"/>
      <c r="C3263" s="743"/>
      <c r="D3263" s="592"/>
      <c r="E3263" s="585" t="s">
        <v>1695</v>
      </c>
      <c r="F3263" s="437">
        <f>+B3263*1</f>
        <v>0</v>
      </c>
      <c r="H3263" s="437">
        <f>D3263*1</f>
        <v>0</v>
      </c>
    </row>
    <row r="3264" spans="2:9" ht="20.149999999999999" customHeight="1">
      <c r="B3264" s="595"/>
      <c r="C3264" s="743"/>
      <c r="D3264" s="592">
        <v>2</v>
      </c>
      <c r="E3264" s="585" t="s">
        <v>1696</v>
      </c>
      <c r="F3264" s="437">
        <f>1*B3264</f>
        <v>0</v>
      </c>
      <c r="H3264" s="437">
        <f>1*D3264</f>
        <v>2</v>
      </c>
    </row>
    <row r="3265" spans="2:9" ht="20.149999999999999" customHeight="1">
      <c r="B3265" s="595"/>
      <c r="C3265" s="743"/>
      <c r="D3265" s="592"/>
      <c r="E3265" s="585" t="s">
        <v>1697</v>
      </c>
      <c r="F3265" s="437">
        <f>1*B3265</f>
        <v>0</v>
      </c>
      <c r="H3265" s="437">
        <f>1*D3265</f>
        <v>0</v>
      </c>
      <c r="I3265" s="822" t="s">
        <v>1939</v>
      </c>
    </row>
    <row r="3266" spans="2:9" ht="20.149999999999999" customHeight="1">
      <c r="B3266" s="595"/>
      <c r="C3266" s="743"/>
      <c r="D3266" s="592"/>
      <c r="E3266" s="585" t="s">
        <v>1698</v>
      </c>
      <c r="F3266" s="437">
        <f>+B3266*5</f>
        <v>0</v>
      </c>
      <c r="H3266" s="437">
        <f>D3266*5</f>
        <v>0</v>
      </c>
      <c r="I3266" s="822"/>
    </row>
    <row r="3267" spans="2:9" ht="20.149999999999999" customHeight="1">
      <c r="B3267" s="595"/>
      <c r="C3267" s="743"/>
      <c r="D3267" s="592"/>
      <c r="E3267" s="585" t="s">
        <v>1699</v>
      </c>
      <c r="F3267" s="437"/>
      <c r="H3267" s="437">
        <f>1*D3267</f>
        <v>0</v>
      </c>
    </row>
    <row r="3268" spans="2:9" ht="20.149999999999999" customHeight="1">
      <c r="B3268" s="595">
        <v>1</v>
      </c>
      <c r="C3268" s="743"/>
      <c r="D3268" s="592">
        <v>1</v>
      </c>
      <c r="E3268" s="585" t="s">
        <v>1700</v>
      </c>
      <c r="F3268" s="437">
        <f>2*B3268</f>
        <v>2</v>
      </c>
      <c r="H3268" s="437">
        <v>2</v>
      </c>
    </row>
    <row r="3269" spans="2:9" ht="20.149999999999999" customHeight="1">
      <c r="B3269" s="595"/>
      <c r="C3269" s="743"/>
      <c r="D3269" s="592"/>
      <c r="E3269" s="585" t="s">
        <v>1701</v>
      </c>
      <c r="F3269" s="437">
        <f>1*B3269</f>
        <v>0</v>
      </c>
      <c r="H3269" s="437">
        <f>1*D3269</f>
        <v>0</v>
      </c>
    </row>
    <row r="3270" spans="2:9" ht="20.149999999999999" customHeight="1">
      <c r="B3270" s="595"/>
      <c r="C3270" s="743"/>
      <c r="D3270" s="592"/>
      <c r="E3270" s="585" t="s">
        <v>1702</v>
      </c>
      <c r="F3270" s="437"/>
      <c r="H3270" s="437">
        <f>5*D3270</f>
        <v>0</v>
      </c>
      <c r="I3270" s="49" t="s">
        <v>1939</v>
      </c>
    </row>
    <row r="3271" spans="2:9" ht="20.149999999999999" customHeight="1">
      <c r="B3271" s="595"/>
      <c r="C3271" s="743"/>
      <c r="D3271" s="592"/>
      <c r="E3271" s="585" t="s">
        <v>1702</v>
      </c>
      <c r="F3271" s="437"/>
      <c r="H3271" s="437">
        <f>5*D3271</f>
        <v>0</v>
      </c>
    </row>
    <row r="3272" spans="2:9" ht="20.149999999999999" customHeight="1">
      <c r="B3272" s="595"/>
      <c r="C3272" s="743"/>
      <c r="D3272" s="592"/>
      <c r="E3272" s="585" t="s">
        <v>1702</v>
      </c>
      <c r="F3272" s="437"/>
      <c r="H3272" s="437">
        <f>5*D3272</f>
        <v>0</v>
      </c>
      <c r="I3272" s="49">
        <f>SUM(F3272:H3272)</f>
        <v>0</v>
      </c>
    </row>
    <row r="3273" spans="2:9" ht="20.149999999999999" customHeight="1">
      <c r="B3273" s="595"/>
      <c r="C3273" s="743"/>
      <c r="D3273" s="592"/>
      <c r="E3273" s="585" t="s">
        <v>1703</v>
      </c>
      <c r="F3273" s="437"/>
      <c r="H3273" s="437">
        <f>5*D3273</f>
        <v>0</v>
      </c>
    </row>
    <row r="3274" spans="2:9" ht="20.149999999999999" customHeight="1">
      <c r="B3274" s="597"/>
      <c r="C3274" s="744"/>
      <c r="D3274" s="604"/>
      <c r="E3274" s="587" t="s">
        <v>1704</v>
      </c>
      <c r="F3274" s="672">
        <v>-270</v>
      </c>
      <c r="G3274" s="589"/>
      <c r="H3274" s="672">
        <f>5*D3274</f>
        <v>0</v>
      </c>
      <c r="I3274" s="588" t="s">
        <v>1939</v>
      </c>
    </row>
    <row r="3276" spans="2:9" ht="20.149999999999999" customHeight="1">
      <c r="D3276" s="144" t="s">
        <v>137</v>
      </c>
      <c r="E3276" s="575" t="s">
        <v>1305</v>
      </c>
      <c r="G3276" s="1" t="s">
        <v>1708</v>
      </c>
      <c r="I3276" s="49">
        <v>-10</v>
      </c>
    </row>
    <row r="3277" spans="2:9" ht="20.149999999999999" customHeight="1">
      <c r="D3277" s="124" t="s">
        <v>536</v>
      </c>
      <c r="E3277" s="575" t="s">
        <v>1306</v>
      </c>
      <c r="F3277" s="49">
        <v>-10</v>
      </c>
      <c r="G3277" s="1" t="s">
        <v>1708</v>
      </c>
    </row>
    <row r="3278" spans="2:9" ht="20.149999999999999" customHeight="1">
      <c r="D3278" s="124" t="s">
        <v>152</v>
      </c>
      <c r="E3278" s="575" t="s">
        <v>1307</v>
      </c>
      <c r="G3278" s="1" t="s">
        <v>1708</v>
      </c>
      <c r="I3278" s="49">
        <v>-10</v>
      </c>
    </row>
    <row r="3279" spans="2:9" ht="20.149999999999999" customHeight="1">
      <c r="D3279" s="124" t="s">
        <v>1308</v>
      </c>
      <c r="E3279" s="575" t="s">
        <v>1309</v>
      </c>
      <c r="G3279" s="1" t="s">
        <v>1708</v>
      </c>
      <c r="I3279" s="49">
        <v>-10</v>
      </c>
    </row>
    <row r="3280" spans="2:9" ht="20.149999999999999" customHeight="1">
      <c r="D3280" s="124" t="s">
        <v>817</v>
      </c>
      <c r="E3280" s="908" t="s">
        <v>1310</v>
      </c>
      <c r="G3280" s="1" t="s">
        <v>1708</v>
      </c>
      <c r="I3280" s="49">
        <v>-10</v>
      </c>
    </row>
    <row r="3281" spans="4:9" ht="20.149999999999999" customHeight="1">
      <c r="D3281" s="1" t="s">
        <v>124</v>
      </c>
      <c r="E3281" s="621" t="s">
        <v>217</v>
      </c>
      <c r="F3281" s="49">
        <v>140</v>
      </c>
      <c r="G3281" s="1" t="s">
        <v>1888</v>
      </c>
    </row>
    <row r="3282" spans="4:9" ht="20.149999999999999" customHeight="1">
      <c r="D3282" s="124" t="s">
        <v>34</v>
      </c>
      <c r="E3282" s="575" t="s">
        <v>1312</v>
      </c>
      <c r="G3282" s="1" t="s">
        <v>1708</v>
      </c>
      <c r="I3282" s="49">
        <v>-10</v>
      </c>
    </row>
    <row r="3283" spans="4:9" ht="20.149999999999999" customHeight="1">
      <c r="D3283" s="124">
        <v>6</v>
      </c>
      <c r="E3283" s="575" t="s">
        <v>1314</v>
      </c>
      <c r="F3283" s="49">
        <v>-10</v>
      </c>
      <c r="G3283" s="1" t="s">
        <v>1708</v>
      </c>
    </row>
    <row r="3284" spans="4:9" ht="20.149999999999999" customHeight="1">
      <c r="D3284" s="1">
        <v>25</v>
      </c>
      <c r="E3284" s="621" t="s">
        <v>1315</v>
      </c>
      <c r="G3284" s="1" t="s">
        <v>1708</v>
      </c>
      <c r="I3284" s="49">
        <v>-10</v>
      </c>
    </row>
    <row r="3285" spans="4:9" ht="20.149999999999999" customHeight="1">
      <c r="D3285" s="1">
        <v>30</v>
      </c>
      <c r="E3285" s="644" t="s">
        <v>1325</v>
      </c>
      <c r="G3285" s="1" t="s">
        <v>1708</v>
      </c>
      <c r="I3285" s="49">
        <v>-10</v>
      </c>
    </row>
    <row r="3286" spans="4:9" ht="20.149999999999999" customHeight="1">
      <c r="D3286" s="124">
        <v>1</v>
      </c>
      <c r="E3286" s="575" t="s">
        <v>1326</v>
      </c>
      <c r="G3286" s="1" t="s">
        <v>1708</v>
      </c>
      <c r="I3286" s="49">
        <v>-10</v>
      </c>
    </row>
    <row r="3287" spans="4:9" ht="20.149999999999999" customHeight="1">
      <c r="D3287" s="124" t="s">
        <v>1316</v>
      </c>
      <c r="E3287" s="575" t="s">
        <v>1317</v>
      </c>
      <c r="G3287" s="1" t="s">
        <v>1708</v>
      </c>
      <c r="I3287" s="49">
        <v>-20</v>
      </c>
    </row>
    <row r="3288" spans="4:9" ht="20.149999999999999" customHeight="1">
      <c r="D3288" s="124" t="s">
        <v>88</v>
      </c>
      <c r="E3288" s="575" t="s">
        <v>1298</v>
      </c>
      <c r="F3288" s="49">
        <v>-10</v>
      </c>
      <c r="G3288" s="1" t="s">
        <v>1708</v>
      </c>
    </row>
    <row r="3289" spans="4:9" ht="20.149999999999999" customHeight="1">
      <c r="D3289" s="124">
        <v>37</v>
      </c>
      <c r="E3289" s="908" t="s">
        <v>1319</v>
      </c>
      <c r="G3289" s="1" t="s">
        <v>1708</v>
      </c>
      <c r="I3289" s="49">
        <v>-10</v>
      </c>
    </row>
    <row r="3290" spans="4:9" ht="20.149999999999999" customHeight="1">
      <c r="D3290" s="333" t="s">
        <v>368</v>
      </c>
      <c r="E3290" s="621" t="s">
        <v>1318</v>
      </c>
      <c r="G3290" s="1" t="s">
        <v>1708</v>
      </c>
      <c r="I3290" s="49">
        <v>-10</v>
      </c>
    </row>
    <row r="3291" spans="4:9" ht="20.149999999999999" customHeight="1">
      <c r="D3291" s="124" t="s">
        <v>204</v>
      </c>
      <c r="E3291" s="874" t="s">
        <v>1320</v>
      </c>
      <c r="F3291" s="49">
        <v>-10</v>
      </c>
      <c r="G3291" s="1" t="s">
        <v>1708</v>
      </c>
    </row>
    <row r="3292" spans="4:9" ht="20.149999999999999" customHeight="1">
      <c r="D3292" s="124" t="s">
        <v>224</v>
      </c>
      <c r="E3292" s="575" t="s">
        <v>1321</v>
      </c>
      <c r="F3292" s="49">
        <v>-10</v>
      </c>
      <c r="G3292" s="1" t="s">
        <v>1708</v>
      </c>
    </row>
    <row r="3293" spans="4:9" ht="20.149999999999999" customHeight="1">
      <c r="D3293" s="124" t="s">
        <v>20</v>
      </c>
      <c r="E3293" s="575" t="s">
        <v>1322</v>
      </c>
      <c r="F3293" s="49">
        <v>-10</v>
      </c>
      <c r="G3293" s="1" t="s">
        <v>1708</v>
      </c>
    </row>
    <row r="3294" spans="4:9" ht="20.149999999999999" customHeight="1">
      <c r="D3294" s="124" t="s">
        <v>1323</v>
      </c>
      <c r="E3294" s="870" t="s">
        <v>1324</v>
      </c>
      <c r="F3294" s="49">
        <v>-10</v>
      </c>
      <c r="G3294" s="1" t="s">
        <v>1708</v>
      </c>
    </row>
    <row r="3295" spans="4:9" ht="20.149999999999999" customHeight="1">
      <c r="D3295" s="430" t="s">
        <v>107</v>
      </c>
      <c r="E3295" s="603" t="s">
        <v>1353</v>
      </c>
      <c r="G3295" s="1" t="s">
        <v>1888</v>
      </c>
      <c r="H3295" s="437">
        <v>90</v>
      </c>
    </row>
    <row r="3296" spans="4:9" ht="20.149999999999999" customHeight="1">
      <c r="D3296" s="124" t="s">
        <v>216</v>
      </c>
      <c r="E3296" s="908" t="s">
        <v>2032</v>
      </c>
      <c r="G3296" s="1" t="s">
        <v>2037</v>
      </c>
      <c r="I3296" s="49">
        <v>-144.82</v>
      </c>
    </row>
    <row r="3297" spans="4:11" ht="20.149999999999999" customHeight="1">
      <c r="D3297" s="122" t="s">
        <v>447</v>
      </c>
      <c r="E3297" s="623" t="s">
        <v>83</v>
      </c>
      <c r="G3297" s="1" t="s">
        <v>692</v>
      </c>
      <c r="H3297" s="437">
        <v>40</v>
      </c>
    </row>
    <row r="3298" spans="4:11" ht="20.149999999999999" customHeight="1">
      <c r="D3298" s="1" t="s">
        <v>27</v>
      </c>
      <c r="E3298" s="644" t="s">
        <v>1148</v>
      </c>
      <c r="F3298" s="49">
        <v>80</v>
      </c>
      <c r="G3298" s="1" t="s">
        <v>692</v>
      </c>
    </row>
    <row r="3299" spans="4:11" ht="20.149999999999999" customHeight="1">
      <c r="D3299" s="122" t="s">
        <v>61</v>
      </c>
      <c r="E3299" s="890" t="s">
        <v>1283</v>
      </c>
      <c r="F3299" s="49">
        <v>71.2</v>
      </c>
      <c r="G3299" s="1" t="s">
        <v>1815</v>
      </c>
      <c r="H3299" s="49">
        <v>65</v>
      </c>
      <c r="K3299" s="621"/>
    </row>
    <row r="3300" spans="4:11" ht="20.149999999999999" customHeight="1">
      <c r="D3300" s="124" t="s">
        <v>536</v>
      </c>
      <c r="E3300" s="575" t="s">
        <v>1397</v>
      </c>
      <c r="G3300" s="1" t="s">
        <v>1888</v>
      </c>
      <c r="H3300" s="437">
        <v>71.2</v>
      </c>
      <c r="K3300" s="575"/>
    </row>
    <row r="3301" spans="4:11" ht="20.149999999999999" customHeight="1">
      <c r="D3301" s="1" t="s">
        <v>696</v>
      </c>
      <c r="E3301" s="644" t="s">
        <v>1328</v>
      </c>
      <c r="G3301" s="1" t="s">
        <v>1708</v>
      </c>
      <c r="I3301" s="49">
        <v>-10</v>
      </c>
      <c r="K3301" s="859"/>
    </row>
    <row r="3302" spans="4:11" ht="20.149999999999999" customHeight="1">
      <c r="D3302" s="1" t="s">
        <v>102</v>
      </c>
      <c r="E3302" s="575" t="s">
        <v>1350</v>
      </c>
      <c r="G3302" s="1" t="s">
        <v>50</v>
      </c>
      <c r="H3302" s="437">
        <v>188.1</v>
      </c>
      <c r="K3302" s="621"/>
    </row>
    <row r="3303" spans="4:11" ht="20.149999999999999" customHeight="1">
      <c r="D3303" s="1">
        <v>30</v>
      </c>
      <c r="E3303" s="575" t="s">
        <v>1390</v>
      </c>
      <c r="G3303" s="1" t="s">
        <v>50</v>
      </c>
      <c r="H3303" s="437">
        <v>251.1</v>
      </c>
      <c r="K3303" s="575"/>
    </row>
    <row r="3304" spans="4:11" ht="20.149999999999999" customHeight="1">
      <c r="D3304" s="124" t="s">
        <v>90</v>
      </c>
      <c r="E3304" s="614" t="s">
        <v>1361</v>
      </c>
      <c r="G3304" s="1" t="s">
        <v>1815</v>
      </c>
      <c r="H3304" s="437">
        <v>30</v>
      </c>
      <c r="K3304" s="575"/>
    </row>
    <row r="3305" spans="4:11" ht="20.149999999999999" customHeight="1">
      <c r="D3305" s="1" t="s">
        <v>102</v>
      </c>
      <c r="E3305" s="575" t="s">
        <v>1350</v>
      </c>
      <c r="G3305" s="1" t="s">
        <v>1760</v>
      </c>
      <c r="H3305" s="437">
        <v>10</v>
      </c>
      <c r="K3305" s="621"/>
    </row>
    <row r="3306" spans="4:11" ht="20.149999999999999" customHeight="1">
      <c r="D3306" s="1">
        <v>37</v>
      </c>
      <c r="E3306" s="859" t="s">
        <v>1343</v>
      </c>
      <c r="G3306" s="1" t="s">
        <v>1760</v>
      </c>
      <c r="H3306" s="437">
        <v>10</v>
      </c>
      <c r="K3306" s="578"/>
    </row>
    <row r="3307" spans="4:11" ht="20.149999999999999" customHeight="1">
      <c r="D3307" s="1" t="s">
        <v>985</v>
      </c>
      <c r="E3307" s="621" t="s">
        <v>1406</v>
      </c>
      <c r="G3307" s="1" t="s">
        <v>50</v>
      </c>
      <c r="H3307" s="437">
        <v>169.29</v>
      </c>
      <c r="K3307" s="638"/>
    </row>
    <row r="3308" spans="4:11" ht="20.149999999999999" customHeight="1">
      <c r="D3308" s="1">
        <v>30</v>
      </c>
      <c r="E3308" s="575" t="s">
        <v>1390</v>
      </c>
      <c r="F3308" s="49">
        <v>10</v>
      </c>
      <c r="G3308" s="1" t="s">
        <v>1760</v>
      </c>
      <c r="K3308" s="908"/>
    </row>
    <row r="3309" spans="4:11" ht="20.149999999999999" customHeight="1">
      <c r="D3309" s="124" t="s">
        <v>230</v>
      </c>
      <c r="E3309" s="575" t="s">
        <v>1341</v>
      </c>
      <c r="G3309" s="1" t="s">
        <v>1760</v>
      </c>
      <c r="H3309" s="437">
        <v>10</v>
      </c>
      <c r="K3309" s="644"/>
    </row>
    <row r="3310" spans="4:11" ht="20.149999999999999" customHeight="1">
      <c r="D3310" s="1" t="s">
        <v>1940</v>
      </c>
      <c r="E3310" s="575" t="s">
        <v>118</v>
      </c>
      <c r="G3310" s="1" t="s">
        <v>50</v>
      </c>
      <c r="H3310" s="437">
        <v>213.84</v>
      </c>
      <c r="K3310" s="621"/>
    </row>
    <row r="3311" spans="4:11" ht="20.149999999999999" customHeight="1">
      <c r="D3311" s="1" t="s">
        <v>696</v>
      </c>
      <c r="E3311" s="575" t="s">
        <v>118</v>
      </c>
      <c r="G3311" s="1" t="s">
        <v>1760</v>
      </c>
      <c r="H3311" s="437">
        <v>10</v>
      </c>
      <c r="K3311" s="575"/>
    </row>
    <row r="3312" spans="4:11" ht="20.149999999999999" customHeight="1">
      <c r="D3312" s="124" t="s">
        <v>1372</v>
      </c>
      <c r="E3312" s="575" t="s">
        <v>1373</v>
      </c>
      <c r="G3312" s="1" t="s">
        <v>1888</v>
      </c>
      <c r="H3312" s="437">
        <v>108.6</v>
      </c>
      <c r="K3312" s="859"/>
    </row>
    <row r="3313" spans="2:11" ht="20.149999999999999" customHeight="1">
      <c r="D3313" s="1" t="s">
        <v>111</v>
      </c>
      <c r="E3313" s="859" t="s">
        <v>1343</v>
      </c>
      <c r="G3313" s="1" t="s">
        <v>1821</v>
      </c>
      <c r="H3313" s="437">
        <v>80</v>
      </c>
      <c r="K3313" s="621"/>
    </row>
    <row r="3314" spans="2:11" ht="20.149999999999999" customHeight="1">
      <c r="D3314" s="1" t="s">
        <v>487</v>
      </c>
      <c r="E3314" s="621" t="s">
        <v>1405</v>
      </c>
      <c r="F3314" s="49">
        <v>10</v>
      </c>
      <c r="G3314" s="1" t="s">
        <v>1918</v>
      </c>
      <c r="H3314" s="437">
        <v>301.2</v>
      </c>
      <c r="K3314" s="575"/>
    </row>
    <row r="3315" spans="2:11" ht="20.149999999999999" customHeight="1">
      <c r="D3315" s="1" t="s">
        <v>137</v>
      </c>
      <c r="E3315" s="575" t="s">
        <v>1344</v>
      </c>
      <c r="G3315" s="1" t="s">
        <v>1918</v>
      </c>
      <c r="H3315" s="437">
        <v>32.950000000000003</v>
      </c>
      <c r="K3315" s="575"/>
    </row>
    <row r="3316" spans="2:11" ht="20.149999999999999" customHeight="1">
      <c r="D3316" s="1" t="s">
        <v>127</v>
      </c>
      <c r="E3316" s="621" t="s">
        <v>903</v>
      </c>
      <c r="F3316" s="49">
        <v>71</v>
      </c>
      <c r="G3316" s="1" t="s">
        <v>692</v>
      </c>
      <c r="K3316" s="621"/>
    </row>
    <row r="3317" spans="2:11" ht="20.149999999999999" customHeight="1">
      <c r="D3317" s="124" t="s">
        <v>20</v>
      </c>
      <c r="E3317" s="617" t="s">
        <v>1355</v>
      </c>
      <c r="G3317" s="1" t="s">
        <v>1821</v>
      </c>
      <c r="H3317" s="437">
        <v>71.28</v>
      </c>
      <c r="K3317" s="575"/>
    </row>
    <row r="3318" spans="2:11" ht="20.149999999999999" customHeight="1">
      <c r="D3318" s="124" t="s">
        <v>95</v>
      </c>
      <c r="E3318" s="575" t="s">
        <v>1330</v>
      </c>
      <c r="F3318" s="49">
        <v>10</v>
      </c>
      <c r="G3318" s="1" t="s">
        <v>1760</v>
      </c>
    </row>
    <row r="3319" spans="2:11" ht="20.149999999999999" customHeight="1">
      <c r="D3319" s="955">
        <v>45126</v>
      </c>
      <c r="E3319" s="67" t="s">
        <v>1889</v>
      </c>
      <c r="F3319" s="49">
        <f>SUM(F3261:F3318)</f>
        <v>81.7</v>
      </c>
      <c r="H3319" s="437">
        <f>SUM(H3261:H3318)</f>
        <v>1756.56</v>
      </c>
      <c r="I3319" s="437">
        <f>SUM(I3261:I3318)</f>
        <v>-274.82</v>
      </c>
    </row>
    <row r="3320" spans="2:11" ht="20.149999999999999" customHeight="1">
      <c r="E3320" s="67" t="s">
        <v>1761</v>
      </c>
      <c r="F3320" s="49">
        <f>'Coin Counter'!G9</f>
        <v>108.4</v>
      </c>
      <c r="H3320" s="437">
        <v>1756.56</v>
      </c>
      <c r="I3320" s="49">
        <f>-'Check-outs'!M664</f>
        <v>0</v>
      </c>
    </row>
    <row r="3321" spans="2:11" ht="20.149999999999999" customHeight="1">
      <c r="E3321" s="427" t="s">
        <v>1932</v>
      </c>
      <c r="F3321" s="49">
        <f>F3320-F3319</f>
        <v>26.700000000000003</v>
      </c>
      <c r="H3321" s="437">
        <f>H3320-H3319</f>
        <v>0</v>
      </c>
      <c r="I3321" s="437">
        <f>I3320-I3319</f>
        <v>274.82</v>
      </c>
    </row>
    <row r="3322" spans="2:11" ht="20.149999999999999" customHeight="1">
      <c r="B3322" s="562"/>
      <c r="C3322" s="562"/>
      <c r="D3322" s="563"/>
      <c r="E3322" s="563"/>
      <c r="F3322" s="564"/>
      <c r="G3322" s="563"/>
      <c r="H3322" s="689"/>
      <c r="I3322" s="564"/>
    </row>
    <row r="3323" spans="2:11" ht="20.149999999999999" customHeight="1">
      <c r="B3323" s="716" t="s">
        <v>1872</v>
      </c>
      <c r="C3323" s="716"/>
      <c r="D3323" s="717"/>
    </row>
    <row r="3324" spans="2:11" ht="20.149999999999999" customHeight="1">
      <c r="B3324" s="593" t="s">
        <v>1873</v>
      </c>
      <c r="C3324" s="742"/>
      <c r="D3324" s="591" t="s">
        <v>1874</v>
      </c>
      <c r="E3324" s="581" t="s">
        <v>1693</v>
      </c>
      <c r="F3324" s="582">
        <v>83.8</v>
      </c>
      <c r="G3324" s="583"/>
      <c r="H3324" s="671">
        <v>0</v>
      </c>
      <c r="I3324" s="582">
        <v>0</v>
      </c>
    </row>
    <row r="3325" spans="2:11" ht="20.149999999999999" customHeight="1">
      <c r="B3325" s="595"/>
      <c r="C3325" s="743"/>
      <c r="D3325" s="592"/>
      <c r="E3325" s="585" t="s">
        <v>1694</v>
      </c>
      <c r="F3325" s="437">
        <f>+B3325*1.5</f>
        <v>0</v>
      </c>
      <c r="H3325" s="437">
        <f>D3325*1.5</f>
        <v>0</v>
      </c>
    </row>
    <row r="3326" spans="2:11" ht="20.149999999999999" customHeight="1">
      <c r="B3326" s="595"/>
      <c r="C3326" s="743"/>
      <c r="D3326" s="592"/>
      <c r="E3326" s="585" t="s">
        <v>1695</v>
      </c>
      <c r="F3326" s="437">
        <f>+B3326*1</f>
        <v>0</v>
      </c>
      <c r="H3326" s="437">
        <f>D3326*1</f>
        <v>0</v>
      </c>
    </row>
    <row r="3327" spans="2:11" ht="20.149999999999999" customHeight="1">
      <c r="B3327" s="595"/>
      <c r="C3327" s="743"/>
      <c r="D3327" s="592"/>
      <c r="E3327" s="585" t="s">
        <v>1696</v>
      </c>
      <c r="F3327" s="437">
        <f>1*B3327</f>
        <v>0</v>
      </c>
      <c r="H3327" s="437">
        <f>1*D3327</f>
        <v>0</v>
      </c>
    </row>
    <row r="3328" spans="2:11" ht="20.149999999999999" customHeight="1">
      <c r="B3328" s="595"/>
      <c r="C3328" s="743"/>
      <c r="D3328" s="592"/>
      <c r="E3328" s="585" t="s">
        <v>1697</v>
      </c>
      <c r="F3328" s="437">
        <f>1*B3328</f>
        <v>0</v>
      </c>
      <c r="H3328" s="437">
        <f>1*D3328</f>
        <v>0</v>
      </c>
      <c r="I3328" s="822" t="s">
        <v>1939</v>
      </c>
    </row>
    <row r="3329" spans="2:12" ht="20.149999999999999" customHeight="1">
      <c r="B3329" s="595"/>
      <c r="C3329" s="743"/>
      <c r="D3329" s="592"/>
      <c r="E3329" s="585" t="s">
        <v>1698</v>
      </c>
      <c r="F3329" s="437">
        <f>+B3329*5</f>
        <v>0</v>
      </c>
      <c r="H3329" s="437">
        <f>D3329*5</f>
        <v>0</v>
      </c>
      <c r="I3329" s="822"/>
      <c r="L3329" s="437"/>
    </row>
    <row r="3330" spans="2:12" ht="20.149999999999999" customHeight="1">
      <c r="B3330" s="595"/>
      <c r="C3330" s="743"/>
      <c r="D3330" s="592"/>
      <c r="E3330" s="585" t="s">
        <v>1699</v>
      </c>
      <c r="F3330" s="437"/>
      <c r="H3330" s="437">
        <f>1*D3330</f>
        <v>0</v>
      </c>
    </row>
    <row r="3331" spans="2:12" ht="20.149999999999999" customHeight="1">
      <c r="B3331" s="595"/>
      <c r="C3331" s="743"/>
      <c r="D3331" s="592"/>
      <c r="E3331" s="585" t="s">
        <v>1700</v>
      </c>
      <c r="F3331" s="437">
        <f>2*B3331</f>
        <v>0</v>
      </c>
    </row>
    <row r="3332" spans="2:12" ht="20.149999999999999" customHeight="1">
      <c r="B3332" s="595"/>
      <c r="C3332" s="743"/>
      <c r="D3332" s="592">
        <v>1</v>
      </c>
      <c r="E3332" s="585" t="s">
        <v>1701</v>
      </c>
      <c r="F3332" s="437">
        <f>1*B3332</f>
        <v>0</v>
      </c>
      <c r="H3332" s="437">
        <f>1*D3332</f>
        <v>1</v>
      </c>
    </row>
    <row r="3333" spans="2:12" ht="20.149999999999999" customHeight="1">
      <c r="B3333" s="595"/>
      <c r="C3333" s="743"/>
      <c r="D3333" s="592"/>
      <c r="E3333" s="585" t="s">
        <v>1702</v>
      </c>
      <c r="F3333" s="437"/>
      <c r="H3333" s="437">
        <f>5*D3333</f>
        <v>0</v>
      </c>
      <c r="I3333" s="49" t="s">
        <v>1939</v>
      </c>
    </row>
    <row r="3334" spans="2:12" ht="20.149999999999999" customHeight="1">
      <c r="B3334" s="595"/>
      <c r="C3334" s="743"/>
      <c r="D3334" s="592"/>
      <c r="E3334" s="585" t="s">
        <v>1702</v>
      </c>
      <c r="F3334" s="437"/>
      <c r="H3334" s="437">
        <f>5*D3334</f>
        <v>0</v>
      </c>
    </row>
    <row r="3335" spans="2:12" ht="20.149999999999999" customHeight="1">
      <c r="B3335" s="595"/>
      <c r="C3335" s="743"/>
      <c r="D3335" s="592"/>
      <c r="E3335" s="585" t="s">
        <v>1702</v>
      </c>
      <c r="F3335" s="437"/>
      <c r="H3335" s="437">
        <f>5*D3335</f>
        <v>0</v>
      </c>
      <c r="I3335" s="49">
        <f>SUM(F3335:H3335)</f>
        <v>0</v>
      </c>
    </row>
    <row r="3336" spans="2:12" ht="20.149999999999999" customHeight="1">
      <c r="B3336" s="595"/>
      <c r="C3336" s="743"/>
      <c r="D3336" s="592"/>
      <c r="E3336" s="585" t="s">
        <v>1703</v>
      </c>
      <c r="F3336" s="437"/>
      <c r="H3336" s="437">
        <f>5*D3336</f>
        <v>0</v>
      </c>
    </row>
    <row r="3337" spans="2:12" ht="20.149999999999999" customHeight="1">
      <c r="B3337" s="597"/>
      <c r="C3337" s="744"/>
      <c r="D3337" s="604"/>
      <c r="E3337" s="587" t="s">
        <v>1704</v>
      </c>
      <c r="F3337" s="672"/>
      <c r="G3337" s="589"/>
      <c r="H3337" s="672">
        <f>5*D3337</f>
        <v>0</v>
      </c>
      <c r="I3337" s="588" t="s">
        <v>1939</v>
      </c>
    </row>
    <row r="3339" spans="2:12" ht="20.149999999999999" customHeight="1">
      <c r="D3339" s="1" t="s">
        <v>425</v>
      </c>
      <c r="E3339" s="730" t="s">
        <v>1358</v>
      </c>
      <c r="G3339" s="1" t="s">
        <v>1772</v>
      </c>
      <c r="H3339" s="437">
        <v>55.9</v>
      </c>
    </row>
    <row r="3340" spans="2:12" ht="20.149999999999999" customHeight="1">
      <c r="D3340" s="1" t="s">
        <v>985</v>
      </c>
      <c r="E3340" s="621" t="s">
        <v>1406</v>
      </c>
      <c r="G3340" s="1" t="s">
        <v>1714</v>
      </c>
      <c r="H3340" s="437">
        <v>10</v>
      </c>
    </row>
    <row r="3341" spans="2:12" ht="20.149999999999999" customHeight="1">
      <c r="D3341" s="124" t="s">
        <v>241</v>
      </c>
      <c r="E3341" s="575" t="s">
        <v>1370</v>
      </c>
      <c r="G3341" s="1" t="s">
        <v>1760</v>
      </c>
      <c r="H3341" s="437">
        <v>10</v>
      </c>
    </row>
    <row r="3342" spans="2:12" ht="20.149999999999999" customHeight="1">
      <c r="D3342" s="124" t="s">
        <v>92</v>
      </c>
      <c r="E3342" s="448" t="s">
        <v>1341</v>
      </c>
      <c r="G3342" s="1" t="s">
        <v>1815</v>
      </c>
      <c r="H3342" s="131">
        <v>35.64</v>
      </c>
    </row>
    <row r="3343" spans="2:12" ht="20.149999999999999" customHeight="1">
      <c r="D3343" s="1" t="s">
        <v>55</v>
      </c>
      <c r="E3343" s="575" t="s">
        <v>1387</v>
      </c>
      <c r="F3343" s="49">
        <v>10</v>
      </c>
      <c r="G3343" s="1" t="s">
        <v>1714</v>
      </c>
    </row>
    <row r="3344" spans="2:12" ht="20.149999999999999" customHeight="1">
      <c r="D3344" s="124" t="s">
        <v>696</v>
      </c>
      <c r="E3344" s="730" t="s">
        <v>810</v>
      </c>
      <c r="G3344" s="1" t="s">
        <v>1815</v>
      </c>
      <c r="H3344" s="131">
        <v>22.28</v>
      </c>
    </row>
    <row r="3345" spans="2:9" ht="20.149999999999999" customHeight="1">
      <c r="D3345" s="1" t="s">
        <v>34</v>
      </c>
      <c r="E3345" s="621" t="s">
        <v>1347</v>
      </c>
      <c r="F3345" s="55">
        <v>35</v>
      </c>
      <c r="G3345" s="1" t="s">
        <v>1772</v>
      </c>
    </row>
    <row r="3347" spans="2:9" ht="20.149999999999999" customHeight="1">
      <c r="G3347" s="319" t="s">
        <v>2038</v>
      </c>
      <c r="H3347" s="678">
        <v>134.82</v>
      </c>
    </row>
    <row r="3349" spans="2:9" ht="20.149999999999999" customHeight="1">
      <c r="B3349" s="716" t="s">
        <v>1872</v>
      </c>
      <c r="C3349" s="716"/>
      <c r="D3349" s="717"/>
    </row>
    <row r="3350" spans="2:9" ht="20.149999999999999" customHeight="1">
      <c r="B3350" s="593" t="s">
        <v>1873</v>
      </c>
      <c r="C3350" s="742"/>
      <c r="D3350" s="591" t="s">
        <v>1874</v>
      </c>
      <c r="E3350" s="581" t="s">
        <v>1693</v>
      </c>
      <c r="F3350" s="582"/>
      <c r="G3350" s="583"/>
      <c r="H3350" s="671">
        <v>0</v>
      </c>
      <c r="I3350" s="582">
        <v>0</v>
      </c>
    </row>
    <row r="3351" spans="2:9" ht="20.149999999999999" customHeight="1">
      <c r="B3351" s="595">
        <v>1</v>
      </c>
      <c r="C3351" s="743"/>
      <c r="D3351" s="592">
        <v>2</v>
      </c>
      <c r="E3351" s="585" t="s">
        <v>1694</v>
      </c>
      <c r="F3351" s="437">
        <f>+B3351*1.5</f>
        <v>1.5</v>
      </c>
      <c r="H3351" s="437">
        <f>D3351*1.5</f>
        <v>3</v>
      </c>
    </row>
    <row r="3352" spans="2:9" ht="20.149999999999999" customHeight="1">
      <c r="B3352" s="595">
        <v>1</v>
      </c>
      <c r="C3352" s="743"/>
      <c r="D3352" s="592"/>
      <c r="E3352" s="585" t="s">
        <v>1695</v>
      </c>
      <c r="F3352" s="437">
        <f>+B3352*1</f>
        <v>1</v>
      </c>
      <c r="H3352" s="437">
        <f>D3352*1</f>
        <v>0</v>
      </c>
    </row>
    <row r="3353" spans="2:9" ht="20.149999999999999" customHeight="1">
      <c r="B3353" s="595"/>
      <c r="C3353" s="743"/>
      <c r="D3353" s="592">
        <v>3</v>
      </c>
      <c r="E3353" s="585" t="s">
        <v>1696</v>
      </c>
      <c r="F3353" s="437">
        <f>1*B3353</f>
        <v>0</v>
      </c>
      <c r="H3353" s="437">
        <f>1*D3353</f>
        <v>3</v>
      </c>
    </row>
    <row r="3354" spans="2:9" ht="20.149999999999999" customHeight="1">
      <c r="B3354" s="595"/>
      <c r="C3354" s="743"/>
      <c r="D3354" s="592"/>
      <c r="E3354" s="585" t="s">
        <v>1697</v>
      </c>
      <c r="F3354" s="437">
        <f>1*B3354</f>
        <v>0</v>
      </c>
      <c r="H3354" s="437">
        <f>1*D3354</f>
        <v>0</v>
      </c>
      <c r="I3354" s="822" t="s">
        <v>1939</v>
      </c>
    </row>
    <row r="3355" spans="2:9" ht="20.149999999999999" customHeight="1">
      <c r="B3355" s="595"/>
      <c r="C3355" s="743"/>
      <c r="D3355" s="592"/>
      <c r="E3355" s="585" t="s">
        <v>1698</v>
      </c>
      <c r="F3355" s="437">
        <f>+B3355*5</f>
        <v>0</v>
      </c>
      <c r="H3355" s="437">
        <f>D3355*5</f>
        <v>0</v>
      </c>
      <c r="I3355" s="822"/>
    </row>
    <row r="3356" spans="2:9" ht="20.149999999999999" customHeight="1">
      <c r="B3356" s="595"/>
      <c r="C3356" s="743"/>
      <c r="D3356" s="592"/>
      <c r="E3356" s="585" t="s">
        <v>1699</v>
      </c>
      <c r="F3356" s="437"/>
      <c r="H3356" s="437">
        <f>1*D3356</f>
        <v>0</v>
      </c>
    </row>
    <row r="3357" spans="2:9" ht="20.149999999999999" customHeight="1">
      <c r="B3357" s="595"/>
      <c r="C3357" s="743"/>
      <c r="D3357" s="592"/>
      <c r="E3357" s="585" t="s">
        <v>1700</v>
      </c>
      <c r="F3357" s="437">
        <f>2*B3357</f>
        <v>0</v>
      </c>
    </row>
    <row r="3358" spans="2:9" ht="20.149999999999999" customHeight="1">
      <c r="B3358" s="595"/>
      <c r="C3358" s="743"/>
      <c r="D3358" s="592"/>
      <c r="E3358" s="585" t="s">
        <v>1701</v>
      </c>
      <c r="F3358" s="437">
        <f>1*B3358</f>
        <v>0</v>
      </c>
      <c r="H3358" s="437">
        <f>1*D3358</f>
        <v>0</v>
      </c>
    </row>
    <row r="3359" spans="2:9" ht="20.149999999999999" customHeight="1">
      <c r="B3359" s="595"/>
      <c r="C3359" s="743"/>
      <c r="D3359" s="592"/>
      <c r="E3359" s="585" t="s">
        <v>1702</v>
      </c>
      <c r="F3359" s="437"/>
      <c r="H3359" s="437">
        <f>5*D3359</f>
        <v>0</v>
      </c>
      <c r="I3359" s="49" t="s">
        <v>1939</v>
      </c>
    </row>
    <row r="3360" spans="2:9" ht="20.149999999999999" customHeight="1">
      <c r="B3360" s="595"/>
      <c r="C3360" s="743"/>
      <c r="D3360" s="592"/>
      <c r="E3360" s="585" t="s">
        <v>1702</v>
      </c>
      <c r="F3360" s="437"/>
      <c r="H3360" s="437">
        <f>5*D3360</f>
        <v>0</v>
      </c>
    </row>
    <row r="3361" spans="2:9" ht="20.149999999999999" customHeight="1">
      <c r="B3361" s="595"/>
      <c r="C3361" s="743"/>
      <c r="D3361" s="592"/>
      <c r="E3361" s="585" t="s">
        <v>1702</v>
      </c>
      <c r="F3361" s="437"/>
      <c r="H3361" s="437">
        <f>5*D3361</f>
        <v>0</v>
      </c>
      <c r="I3361" s="49">
        <f>SUM(F3361:H3361)</f>
        <v>0</v>
      </c>
    </row>
    <row r="3362" spans="2:9" ht="20.149999999999999" customHeight="1">
      <c r="B3362" s="595"/>
      <c r="C3362" s="743"/>
      <c r="D3362" s="592"/>
      <c r="E3362" s="585" t="s">
        <v>1703</v>
      </c>
      <c r="F3362" s="437"/>
      <c r="H3362" s="437">
        <f>5*D3362</f>
        <v>0</v>
      </c>
    </row>
    <row r="3363" spans="2:9" ht="20.149999999999999" customHeight="1">
      <c r="B3363" s="597"/>
      <c r="C3363" s="744"/>
      <c r="D3363" s="604"/>
      <c r="E3363" s="587" t="s">
        <v>1704</v>
      </c>
      <c r="F3363" s="672"/>
      <c r="G3363" s="589"/>
      <c r="H3363" s="672">
        <f>5*D3363</f>
        <v>0</v>
      </c>
      <c r="I3363" s="588" t="s">
        <v>1939</v>
      </c>
    </row>
    <row r="3365" spans="2:9" ht="20.149999999999999" customHeight="1">
      <c r="D3365" s="124" t="s">
        <v>224</v>
      </c>
      <c r="E3365" s="730" t="s">
        <v>1352</v>
      </c>
      <c r="G3365" s="1" t="s">
        <v>1772</v>
      </c>
      <c r="H3365" s="131">
        <v>147.69999999999999</v>
      </c>
    </row>
    <row r="3366" spans="2:9" ht="20.149999999999999" customHeight="1">
      <c r="D3366" s="1" t="s">
        <v>152</v>
      </c>
      <c r="E3366" s="867" t="s">
        <v>300</v>
      </c>
      <c r="G3366" s="1" t="s">
        <v>1815</v>
      </c>
      <c r="H3366" s="46">
        <v>75.739999999999995</v>
      </c>
    </row>
    <row r="3367" spans="2:9" ht="20.149999999999999" customHeight="1">
      <c r="D3367" s="1" t="s">
        <v>230</v>
      </c>
      <c r="E3367" s="874" t="s">
        <v>1333</v>
      </c>
      <c r="G3367" s="1" t="s">
        <v>1815</v>
      </c>
      <c r="H3367" s="55">
        <v>31.19</v>
      </c>
    </row>
    <row r="3368" spans="2:9" ht="20.149999999999999" customHeight="1">
      <c r="D3368" s="124" t="s">
        <v>79</v>
      </c>
      <c r="E3368" s="448" t="s">
        <v>1384</v>
      </c>
      <c r="G3368" s="1" t="s">
        <v>1815</v>
      </c>
      <c r="H3368" s="131">
        <v>26.73</v>
      </c>
    </row>
    <row r="3369" spans="2:9" ht="20.149999999999999" customHeight="1">
      <c r="D3369" s="124" t="s">
        <v>95</v>
      </c>
      <c r="E3369" s="575" t="s">
        <v>1330</v>
      </c>
      <c r="F3369" s="49">
        <v>-10</v>
      </c>
      <c r="G3369" s="1" t="s">
        <v>1712</v>
      </c>
    </row>
    <row r="3370" spans="2:9" ht="20.149999999999999" customHeight="1">
      <c r="D3370" s="124" t="s">
        <v>447</v>
      </c>
      <c r="E3370" s="448" t="s">
        <v>1441</v>
      </c>
      <c r="G3370" s="1" t="s">
        <v>1815</v>
      </c>
      <c r="H3370" s="131">
        <v>98.02</v>
      </c>
    </row>
    <row r="3371" spans="2:9" ht="20.149999999999999" customHeight="1">
      <c r="D3371" s="124" t="s">
        <v>204</v>
      </c>
      <c r="E3371" s="575" t="s">
        <v>2039</v>
      </c>
      <c r="G3371" s="1" t="s">
        <v>1999</v>
      </c>
      <c r="H3371" s="126">
        <v>97.75</v>
      </c>
    </row>
    <row r="3372" spans="2:9" ht="20.149999999999999" customHeight="1">
      <c r="D3372" s="144" t="s">
        <v>65</v>
      </c>
      <c r="E3372" s="644" t="s">
        <v>1331</v>
      </c>
      <c r="F3372" s="49">
        <v>-9</v>
      </c>
      <c r="G3372" s="1" t="s">
        <v>1712</v>
      </c>
    </row>
    <row r="3374" spans="2:9" ht="20.149999999999999" customHeight="1">
      <c r="D3374" s="955">
        <v>45126</v>
      </c>
      <c r="E3374" s="67" t="s">
        <v>1889</v>
      </c>
      <c r="F3374" s="49">
        <f>SUM(F3324:F3373)</f>
        <v>112.30000000000001</v>
      </c>
      <c r="H3374" s="437">
        <f>SUM(H3350:H3373)</f>
        <v>483.13</v>
      </c>
      <c r="I3374" s="437">
        <f>SUM(I3316:I3373)</f>
        <v>0</v>
      </c>
    </row>
    <row r="3375" spans="2:9" ht="20.149999999999999" customHeight="1">
      <c r="E3375" s="67" t="s">
        <v>1761</v>
      </c>
      <c r="F3375" s="49">
        <f>'Coin Counter'!G9</f>
        <v>108.4</v>
      </c>
      <c r="H3375" s="437">
        <v>483.13</v>
      </c>
      <c r="I3375" s="49">
        <f>-'Check-outs'!M672</f>
        <v>0</v>
      </c>
    </row>
    <row r="3376" spans="2:9" ht="20.149999999999999" customHeight="1">
      <c r="D3376" s="477"/>
      <c r="E3376" s="478" t="s">
        <v>1921</v>
      </c>
      <c r="F3376" s="438">
        <f>F3375-F3374</f>
        <v>-3.9000000000000057</v>
      </c>
      <c r="G3376" s="477"/>
      <c r="H3376" s="507">
        <f>H3375-H3374</f>
        <v>0</v>
      </c>
      <c r="I3376" s="507">
        <f>I3375-I3374</f>
        <v>0</v>
      </c>
    </row>
    <row r="3378" spans="2:9" ht="20.149999999999999" customHeight="1">
      <c r="B3378" s="716" t="s">
        <v>1872</v>
      </c>
      <c r="C3378" s="716"/>
      <c r="D3378" s="717"/>
    </row>
    <row r="3379" spans="2:9" ht="20.149999999999999" customHeight="1">
      <c r="B3379" s="593" t="s">
        <v>1873</v>
      </c>
      <c r="C3379" s="742"/>
      <c r="D3379" s="591" t="s">
        <v>1874</v>
      </c>
      <c r="E3379" s="581" t="s">
        <v>1693</v>
      </c>
      <c r="F3379" s="582">
        <v>112.95</v>
      </c>
      <c r="G3379" s="583"/>
      <c r="H3379" s="671">
        <v>0</v>
      </c>
      <c r="I3379" s="582">
        <v>0</v>
      </c>
    </row>
    <row r="3380" spans="2:9" ht="20.149999999999999" customHeight="1">
      <c r="B3380" s="595"/>
      <c r="C3380" s="743"/>
      <c r="D3380" s="592">
        <v>2</v>
      </c>
      <c r="E3380" s="585" t="s">
        <v>1694</v>
      </c>
      <c r="F3380" s="437">
        <f>+B3380*1.5</f>
        <v>0</v>
      </c>
      <c r="H3380" s="437">
        <f>D3380*1.5</f>
        <v>3</v>
      </c>
    </row>
    <row r="3381" spans="2:9" ht="20.149999999999999" customHeight="1">
      <c r="B3381" s="595">
        <v>1</v>
      </c>
      <c r="C3381" s="743"/>
      <c r="D3381" s="592">
        <v>1</v>
      </c>
      <c r="E3381" s="585" t="s">
        <v>1695</v>
      </c>
      <c r="F3381" s="437">
        <f>+B3381*1</f>
        <v>1</v>
      </c>
      <c r="H3381" s="437">
        <f>D3381*1</f>
        <v>1</v>
      </c>
    </row>
    <row r="3382" spans="2:9" ht="20.149999999999999" customHeight="1">
      <c r="B3382" s="595"/>
      <c r="C3382" s="743"/>
      <c r="D3382" s="592">
        <v>2</v>
      </c>
      <c r="E3382" s="585" t="s">
        <v>1696</v>
      </c>
      <c r="F3382" s="437">
        <f>1*B3382</f>
        <v>0</v>
      </c>
      <c r="H3382" s="437">
        <f>1*D3382</f>
        <v>2</v>
      </c>
    </row>
    <row r="3383" spans="2:9" ht="20.149999999999999" customHeight="1">
      <c r="B3383" s="595"/>
      <c r="C3383" s="743"/>
      <c r="D3383" s="592"/>
      <c r="E3383" s="585" t="s">
        <v>1697</v>
      </c>
      <c r="F3383" s="437">
        <f>1*B3383</f>
        <v>0</v>
      </c>
      <c r="H3383" s="437">
        <f>1*D3383</f>
        <v>0</v>
      </c>
      <c r="I3383" s="822" t="s">
        <v>1939</v>
      </c>
    </row>
    <row r="3384" spans="2:9" ht="20.149999999999999" customHeight="1">
      <c r="B3384" s="595"/>
      <c r="C3384" s="743"/>
      <c r="D3384" s="592"/>
      <c r="E3384" s="585" t="s">
        <v>1698</v>
      </c>
      <c r="F3384" s="437">
        <f>+B3384*5</f>
        <v>0</v>
      </c>
      <c r="H3384" s="437">
        <f>D3384*5</f>
        <v>0</v>
      </c>
      <c r="I3384" s="822"/>
    </row>
    <row r="3385" spans="2:9" ht="20.149999999999999" customHeight="1">
      <c r="B3385" s="595"/>
      <c r="C3385" s="743"/>
      <c r="D3385" s="592"/>
      <c r="E3385" s="585" t="s">
        <v>1699</v>
      </c>
      <c r="F3385" s="437"/>
      <c r="H3385" s="437">
        <f>1*D3385</f>
        <v>0</v>
      </c>
    </row>
    <row r="3386" spans="2:9" ht="20.149999999999999" customHeight="1">
      <c r="B3386" s="595"/>
      <c r="C3386" s="743"/>
      <c r="D3386" s="592"/>
      <c r="E3386" s="585" t="s">
        <v>1700</v>
      </c>
      <c r="F3386" s="437">
        <f>2*B3386</f>
        <v>0</v>
      </c>
    </row>
    <row r="3387" spans="2:9" ht="20.149999999999999" customHeight="1">
      <c r="B3387" s="595"/>
      <c r="C3387" s="743"/>
      <c r="D3387" s="592"/>
      <c r="E3387" s="585" t="s">
        <v>1701</v>
      </c>
      <c r="F3387" s="437">
        <f>1*B3387</f>
        <v>0</v>
      </c>
      <c r="H3387" s="437">
        <f>1*D3387</f>
        <v>0</v>
      </c>
    </row>
    <row r="3388" spans="2:9" ht="20.149999999999999" customHeight="1">
      <c r="B3388" s="595"/>
      <c r="C3388" s="743"/>
      <c r="D3388" s="592"/>
      <c r="E3388" s="585" t="s">
        <v>1702</v>
      </c>
      <c r="F3388" s="437"/>
      <c r="H3388" s="437">
        <f>5*D3388</f>
        <v>0</v>
      </c>
      <c r="I3388" s="49" t="s">
        <v>1939</v>
      </c>
    </row>
    <row r="3389" spans="2:9" ht="20.149999999999999" customHeight="1">
      <c r="B3389" s="595"/>
      <c r="C3389" s="743"/>
      <c r="D3389" s="592"/>
      <c r="E3389" s="585" t="s">
        <v>1702</v>
      </c>
      <c r="F3389" s="437"/>
      <c r="H3389" s="437">
        <f>5*D3389</f>
        <v>0</v>
      </c>
    </row>
    <row r="3390" spans="2:9" ht="20.149999999999999" customHeight="1">
      <c r="B3390" s="595"/>
      <c r="C3390" s="743"/>
      <c r="D3390" s="592"/>
      <c r="E3390" s="585" t="s">
        <v>1702</v>
      </c>
      <c r="F3390" s="437"/>
      <c r="H3390" s="437">
        <f>5*D3390</f>
        <v>0</v>
      </c>
      <c r="I3390" s="49">
        <f>SUM(F3390:H3390)</f>
        <v>0</v>
      </c>
    </row>
    <row r="3391" spans="2:9" ht="20.149999999999999" customHeight="1">
      <c r="B3391" s="595"/>
      <c r="C3391" s="743"/>
      <c r="D3391" s="592"/>
      <c r="E3391" s="585" t="s">
        <v>1703</v>
      </c>
      <c r="F3391" s="437">
        <v>10</v>
      </c>
      <c r="H3391" s="437">
        <f>5*D3391</f>
        <v>0</v>
      </c>
    </row>
    <row r="3392" spans="2:9" ht="20.149999999999999" customHeight="1">
      <c r="B3392" s="597"/>
      <c r="C3392" s="744"/>
      <c r="D3392" s="604"/>
      <c r="E3392" s="587" t="s">
        <v>1704</v>
      </c>
      <c r="F3392" s="672"/>
      <c r="G3392" s="589"/>
      <c r="H3392" s="672">
        <f>5*D3392</f>
        <v>0</v>
      </c>
      <c r="I3392" s="588" t="s">
        <v>1939</v>
      </c>
    </row>
    <row r="3393" spans="4:9" ht="20.149999999999999" customHeight="1">
      <c r="D3393" s="124" t="s">
        <v>95</v>
      </c>
      <c r="E3393" s="621" t="s">
        <v>1389</v>
      </c>
      <c r="G3393" s="1" t="s">
        <v>2040</v>
      </c>
      <c r="H3393" s="437">
        <v>136</v>
      </c>
    </row>
    <row r="3394" spans="4:9" ht="20.149999999999999" customHeight="1">
      <c r="D3394" s="124" t="s">
        <v>696</v>
      </c>
      <c r="E3394" s="621" t="s">
        <v>2041</v>
      </c>
      <c r="G3394" s="1" t="s">
        <v>2042</v>
      </c>
      <c r="H3394" s="437">
        <v>69.36</v>
      </c>
    </row>
    <row r="3395" spans="4:9" ht="20.149999999999999" customHeight="1">
      <c r="D3395" s="124">
        <v>6</v>
      </c>
      <c r="E3395" s="621" t="s">
        <v>1365</v>
      </c>
      <c r="G3395" s="1" t="s">
        <v>142</v>
      </c>
      <c r="H3395" s="437">
        <v>65.25</v>
      </c>
    </row>
    <row r="3396" spans="4:9" ht="20.149999999999999" customHeight="1">
      <c r="D3396" s="1" t="s">
        <v>34</v>
      </c>
      <c r="E3396" s="621" t="s">
        <v>1347</v>
      </c>
      <c r="F3396" s="49">
        <v>-10</v>
      </c>
      <c r="G3396" s="1" t="s">
        <v>1708</v>
      </c>
    </row>
    <row r="3397" spans="4:9" ht="20.149999999999999" customHeight="1">
      <c r="D3397" s="124">
        <v>25</v>
      </c>
      <c r="E3397" s="621" t="s">
        <v>1369</v>
      </c>
      <c r="G3397" s="1" t="s">
        <v>142</v>
      </c>
      <c r="H3397" s="437">
        <v>78.75</v>
      </c>
    </row>
    <row r="3398" spans="4:9" ht="20.149999999999999" customHeight="1">
      <c r="D3398" s="124" t="s">
        <v>137</v>
      </c>
      <c r="E3398" s="621" t="s">
        <v>1470</v>
      </c>
      <c r="G3398" s="1" t="s">
        <v>142</v>
      </c>
      <c r="H3398" s="437">
        <v>162</v>
      </c>
    </row>
    <row r="3399" spans="4:9" ht="20.149999999999999" customHeight="1">
      <c r="D3399" s="124" t="s">
        <v>34</v>
      </c>
      <c r="E3399" s="621" t="s">
        <v>1345</v>
      </c>
      <c r="G3399" s="1" t="s">
        <v>142</v>
      </c>
      <c r="H3399" s="437">
        <v>49.5</v>
      </c>
    </row>
    <row r="3400" spans="4:9" ht="20.149999999999999" customHeight="1">
      <c r="D3400" s="124" t="s">
        <v>146</v>
      </c>
      <c r="E3400" s="621" t="s">
        <v>1385</v>
      </c>
      <c r="G3400" s="1" t="s">
        <v>142</v>
      </c>
      <c r="H3400" s="437">
        <v>49.5</v>
      </c>
    </row>
    <row r="3401" spans="4:9" ht="20.149999999999999" customHeight="1">
      <c r="D3401" s="124" t="s">
        <v>210</v>
      </c>
      <c r="E3401" s="621" t="s">
        <v>1412</v>
      </c>
      <c r="G3401" s="1" t="s">
        <v>41</v>
      </c>
      <c r="H3401" s="437">
        <v>84.6</v>
      </c>
    </row>
    <row r="3402" spans="4:9" ht="20.149999999999999" customHeight="1">
      <c r="D3402" s="124" t="s">
        <v>69</v>
      </c>
      <c r="E3402" s="621" t="s">
        <v>1400</v>
      </c>
      <c r="G3402" s="1" t="s">
        <v>47</v>
      </c>
      <c r="H3402" s="437">
        <v>63</v>
      </c>
    </row>
    <row r="3403" spans="4:9" ht="20.149999999999999" customHeight="1">
      <c r="D3403" s="1" t="s">
        <v>1334</v>
      </c>
      <c r="E3403" s="621" t="s">
        <v>1335</v>
      </c>
      <c r="G3403" s="1" t="s">
        <v>1712</v>
      </c>
      <c r="I3403" s="49">
        <v>-10</v>
      </c>
    </row>
    <row r="3404" spans="4:9" ht="20.149999999999999" customHeight="1">
      <c r="D3404" s="124" t="s">
        <v>86</v>
      </c>
      <c r="E3404" s="621" t="s">
        <v>1337</v>
      </c>
      <c r="G3404" s="1" t="s">
        <v>1712</v>
      </c>
      <c r="I3404" s="49">
        <v>-10</v>
      </c>
    </row>
    <row r="3405" spans="4:9" ht="20.149999999999999" customHeight="1">
      <c r="D3405" s="124" t="s">
        <v>69</v>
      </c>
      <c r="E3405" s="621" t="s">
        <v>1338</v>
      </c>
      <c r="G3405" s="1" t="s">
        <v>1712</v>
      </c>
      <c r="I3405" s="49">
        <v>-10</v>
      </c>
    </row>
    <row r="3406" spans="4:9" ht="20.149999999999999" customHeight="1">
      <c r="D3406" s="144" t="s">
        <v>210</v>
      </c>
      <c r="E3406" s="621" t="s">
        <v>1339</v>
      </c>
      <c r="F3406" s="49">
        <v>-10</v>
      </c>
      <c r="G3406" s="1" t="s">
        <v>1712</v>
      </c>
    </row>
    <row r="3407" spans="4:9" ht="20.149999999999999" customHeight="1">
      <c r="D3407" s="124" t="s">
        <v>739</v>
      </c>
      <c r="E3407" s="621" t="s">
        <v>1340</v>
      </c>
      <c r="F3407" s="49">
        <v>-10</v>
      </c>
      <c r="G3407" s="1" t="s">
        <v>1712</v>
      </c>
    </row>
    <row r="3408" spans="4:9" ht="20.149999999999999" customHeight="1">
      <c r="D3408" s="124" t="s">
        <v>111</v>
      </c>
      <c r="E3408" s="621" t="s">
        <v>1342</v>
      </c>
      <c r="G3408" s="1" t="s">
        <v>1712</v>
      </c>
      <c r="I3408" s="49">
        <v>-10</v>
      </c>
    </row>
    <row r="3409" spans="4:11" ht="20.149999999999999" customHeight="1">
      <c r="D3409" s="122" t="s">
        <v>739</v>
      </c>
      <c r="E3409" s="623" t="s">
        <v>83</v>
      </c>
      <c r="G3409" s="1" t="s">
        <v>1815</v>
      </c>
      <c r="H3409" s="437">
        <v>130</v>
      </c>
    </row>
    <row r="3410" spans="4:11" ht="20.149999999999999" customHeight="1">
      <c r="D3410" s="1" t="s">
        <v>15</v>
      </c>
      <c r="E3410" s="621" t="s">
        <v>1344</v>
      </c>
      <c r="G3410" s="1" t="s">
        <v>1708</v>
      </c>
      <c r="I3410" s="49">
        <v>-10</v>
      </c>
    </row>
    <row r="3411" spans="4:11" ht="20.149999999999999" customHeight="1">
      <c r="D3411" s="124" t="s">
        <v>154</v>
      </c>
      <c r="E3411" s="621" t="s">
        <v>1396</v>
      </c>
      <c r="F3411" s="49">
        <v>10</v>
      </c>
      <c r="G3411" s="1" t="s">
        <v>1802</v>
      </c>
      <c r="H3411" s="437">
        <v>96.39</v>
      </c>
      <c r="K3411" s="638"/>
    </row>
    <row r="3412" spans="4:11" ht="20.149999999999999" customHeight="1">
      <c r="D3412" s="124">
        <v>1</v>
      </c>
      <c r="E3412" s="621" t="s">
        <v>1438</v>
      </c>
      <c r="G3412" s="1" t="s">
        <v>41</v>
      </c>
      <c r="H3412" s="437">
        <v>929.25</v>
      </c>
      <c r="K3412" s="448"/>
    </row>
    <row r="3413" spans="4:11" ht="20.149999999999999" customHeight="1">
      <c r="D3413" s="124">
        <v>1</v>
      </c>
      <c r="E3413" s="621" t="s">
        <v>1438</v>
      </c>
      <c r="G3413" s="1" t="s">
        <v>1760</v>
      </c>
      <c r="H3413" s="437">
        <v>20</v>
      </c>
      <c r="K3413" s="448"/>
    </row>
    <row r="3414" spans="4:11" ht="20.149999999999999" customHeight="1">
      <c r="D3414" s="124" t="s">
        <v>2043</v>
      </c>
      <c r="E3414" s="621" t="s">
        <v>377</v>
      </c>
      <c r="G3414" s="1" t="s">
        <v>126</v>
      </c>
      <c r="H3414" s="437">
        <v>322.55</v>
      </c>
    </row>
    <row r="3415" spans="4:11" ht="20.149999999999999" customHeight="1">
      <c r="D3415" s="124" t="s">
        <v>210</v>
      </c>
      <c r="E3415" s="621" t="s">
        <v>1412</v>
      </c>
      <c r="G3415" s="1" t="s">
        <v>1760</v>
      </c>
      <c r="H3415" s="437">
        <v>10</v>
      </c>
    </row>
    <row r="3416" spans="4:11" ht="20.149999999999999" customHeight="1">
      <c r="D3416" s="124" t="s">
        <v>53</v>
      </c>
      <c r="E3416" s="448" t="s">
        <v>1361</v>
      </c>
      <c r="F3416" s="49">
        <v>10</v>
      </c>
      <c r="G3416" s="1" t="s">
        <v>1760</v>
      </c>
    </row>
    <row r="3417" spans="4:11" ht="20.149999999999999" customHeight="1">
      <c r="D3417" s="124">
        <v>6</v>
      </c>
      <c r="E3417" s="621" t="s">
        <v>1365</v>
      </c>
      <c r="G3417" s="1" t="s">
        <v>1760</v>
      </c>
      <c r="H3417" s="437">
        <v>10</v>
      </c>
    </row>
    <row r="3418" spans="4:11" ht="20.149999999999999" customHeight="1">
      <c r="D3418" s="124" t="s">
        <v>69</v>
      </c>
      <c r="E3418" s="448" t="s">
        <v>1400</v>
      </c>
      <c r="G3418" s="1" t="s">
        <v>1760</v>
      </c>
      <c r="H3418" s="437">
        <v>10</v>
      </c>
    </row>
    <row r="3419" spans="4:11" ht="20.149999999999999" customHeight="1">
      <c r="D3419" s="124" t="s">
        <v>15</v>
      </c>
      <c r="E3419" s="621" t="s">
        <v>16</v>
      </c>
      <c r="G3419" s="1" t="s">
        <v>1760</v>
      </c>
      <c r="H3419" s="437">
        <v>10</v>
      </c>
    </row>
    <row r="3420" spans="4:11" ht="20.149999999999999" customHeight="1">
      <c r="D3420" s="124" t="s">
        <v>86</v>
      </c>
      <c r="E3420" s="578" t="s">
        <v>688</v>
      </c>
      <c r="G3420" s="1" t="s">
        <v>1821</v>
      </c>
      <c r="H3420" s="437">
        <v>30.6</v>
      </c>
    </row>
    <row r="3421" spans="4:11" ht="20.149999999999999" customHeight="1">
      <c r="D3421" s="124">
        <v>37</v>
      </c>
      <c r="E3421" s="621" t="s">
        <v>1367</v>
      </c>
      <c r="G3421" s="1" t="s">
        <v>1760</v>
      </c>
      <c r="H3421" s="437">
        <v>10</v>
      </c>
    </row>
    <row r="3422" spans="4:11" ht="20.149999999999999" customHeight="1">
      <c r="D3422" s="1" t="s">
        <v>801</v>
      </c>
      <c r="E3422" s="730" t="s">
        <v>1338</v>
      </c>
      <c r="G3422" s="1" t="s">
        <v>1802</v>
      </c>
      <c r="H3422" s="437">
        <v>58.96</v>
      </c>
    </row>
    <row r="3423" spans="4:11" ht="20.149999999999999" customHeight="1">
      <c r="D3423" s="124" t="s">
        <v>146</v>
      </c>
      <c r="E3423" s="448" t="s">
        <v>1385</v>
      </c>
      <c r="G3423" s="1" t="s">
        <v>1760</v>
      </c>
      <c r="H3423" s="437">
        <v>10</v>
      </c>
    </row>
    <row r="3424" spans="4:11" ht="20.149999999999999" customHeight="1">
      <c r="D3424" s="1" t="s">
        <v>102</v>
      </c>
      <c r="E3424" s="575" t="s">
        <v>1350</v>
      </c>
      <c r="G3424" s="1" t="s">
        <v>1708</v>
      </c>
      <c r="I3424" s="49">
        <v>-10</v>
      </c>
    </row>
    <row r="3425" spans="2:9" ht="20.149999999999999" customHeight="1">
      <c r="D3425" s="1" t="s">
        <v>34</v>
      </c>
      <c r="E3425" s="621" t="s">
        <v>1347</v>
      </c>
      <c r="F3425" s="49">
        <v>-10</v>
      </c>
      <c r="G3425" s="1" t="s">
        <v>1708</v>
      </c>
    </row>
    <row r="3429" spans="2:9" ht="20.149999999999999" customHeight="1">
      <c r="D3429" s="955">
        <v>45127</v>
      </c>
      <c r="E3429" s="67" t="s">
        <v>1889</v>
      </c>
      <c r="F3429" s="49">
        <f>SUM(F3379:F3428)</f>
        <v>103.95</v>
      </c>
      <c r="H3429" s="437">
        <f>SUM(H3379:H3428)</f>
        <v>2411.71</v>
      </c>
      <c r="I3429" s="437">
        <f>SUM(I3379:I3428)</f>
        <v>-60</v>
      </c>
    </row>
    <row r="3430" spans="2:9" ht="20.149999999999999" customHeight="1">
      <c r="E3430" s="67" t="s">
        <v>1761</v>
      </c>
      <c r="F3430" s="49">
        <f>'Coin Counter'!G9</f>
        <v>108.4</v>
      </c>
      <c r="H3430" s="437">
        <v>2420.21</v>
      </c>
      <c r="I3430" s="49">
        <v>-60</v>
      </c>
    </row>
    <row r="3431" spans="2:9" ht="20.149999999999999" customHeight="1">
      <c r="D3431" s="477"/>
      <c r="E3431" s="478" t="s">
        <v>1932</v>
      </c>
      <c r="F3431" s="438">
        <f>F3430-F3429</f>
        <v>4.4500000000000028</v>
      </c>
      <c r="G3431" s="477"/>
      <c r="H3431" s="507">
        <f>H3430-H3429</f>
        <v>8.5</v>
      </c>
      <c r="I3431" s="507">
        <f>I3430-I3429</f>
        <v>0</v>
      </c>
    </row>
    <row r="3433" spans="2:9" ht="20.149999999999999" customHeight="1">
      <c r="B3433" s="716" t="s">
        <v>1872</v>
      </c>
      <c r="C3433" s="716"/>
      <c r="D3433" s="717"/>
    </row>
    <row r="3434" spans="2:9" ht="20.149999999999999" customHeight="1">
      <c r="B3434" s="593" t="s">
        <v>1873</v>
      </c>
      <c r="C3434" s="742"/>
      <c r="D3434" s="591" t="s">
        <v>1874</v>
      </c>
      <c r="E3434" s="581" t="s">
        <v>1693</v>
      </c>
      <c r="F3434" s="582">
        <v>103.95</v>
      </c>
      <c r="G3434" s="583"/>
      <c r="H3434" s="671">
        <v>0</v>
      </c>
      <c r="I3434" s="582">
        <v>0</v>
      </c>
    </row>
    <row r="3435" spans="2:9" ht="20.149999999999999" customHeight="1">
      <c r="B3435" s="595">
        <v>1</v>
      </c>
      <c r="C3435" s="743"/>
      <c r="D3435" s="592">
        <v>1</v>
      </c>
      <c r="E3435" s="585" t="s">
        <v>1694</v>
      </c>
      <c r="F3435" s="437">
        <f>+B3435*1.5</f>
        <v>1.5</v>
      </c>
      <c r="H3435" s="437">
        <f>D3435*1.5</f>
        <v>1.5</v>
      </c>
    </row>
    <row r="3436" spans="2:9" ht="20.149999999999999" customHeight="1">
      <c r="B3436" s="595"/>
      <c r="C3436" s="743"/>
      <c r="D3436" s="592"/>
      <c r="E3436" s="585" t="s">
        <v>1695</v>
      </c>
      <c r="F3436" s="437">
        <f>+B3436*1</f>
        <v>0</v>
      </c>
      <c r="H3436" s="437">
        <f>D3436*1</f>
        <v>0</v>
      </c>
    </row>
    <row r="3437" spans="2:9" ht="20.149999999999999" customHeight="1">
      <c r="B3437" s="595"/>
      <c r="C3437" s="743"/>
      <c r="D3437" s="592"/>
      <c r="E3437" s="585" t="s">
        <v>1696</v>
      </c>
      <c r="F3437" s="437">
        <f>1*B3437</f>
        <v>0</v>
      </c>
      <c r="H3437" s="437">
        <f>1*D3437</f>
        <v>0</v>
      </c>
    </row>
    <row r="3438" spans="2:9" ht="20.149999999999999" customHeight="1">
      <c r="B3438" s="595"/>
      <c r="C3438" s="743"/>
      <c r="D3438" s="592"/>
      <c r="E3438" s="585" t="s">
        <v>1697</v>
      </c>
      <c r="F3438" s="437">
        <f>1*B3438</f>
        <v>0</v>
      </c>
      <c r="H3438" s="437">
        <f>1*D3438</f>
        <v>0</v>
      </c>
      <c r="I3438" s="822" t="s">
        <v>1939</v>
      </c>
    </row>
    <row r="3439" spans="2:9" ht="20.149999999999999" customHeight="1">
      <c r="B3439" s="595"/>
      <c r="C3439" s="743"/>
      <c r="D3439" s="592"/>
      <c r="E3439" s="585" t="s">
        <v>1698</v>
      </c>
      <c r="F3439" s="437">
        <f>+B3439*5</f>
        <v>0</v>
      </c>
      <c r="H3439" s="437">
        <f>D3439*5</f>
        <v>0</v>
      </c>
      <c r="I3439" s="822"/>
    </row>
    <row r="3440" spans="2:9" ht="20.149999999999999" customHeight="1">
      <c r="B3440" s="595"/>
      <c r="C3440" s="743"/>
      <c r="D3440" s="592"/>
      <c r="E3440" s="585" t="s">
        <v>1699</v>
      </c>
      <c r="F3440" s="437"/>
      <c r="H3440" s="437">
        <f>1*D3440</f>
        <v>0</v>
      </c>
    </row>
    <row r="3441" spans="2:9" ht="20.149999999999999" customHeight="1">
      <c r="B3441" s="595"/>
      <c r="C3441" s="743"/>
      <c r="D3441" s="592"/>
      <c r="E3441" s="585" t="s">
        <v>1700</v>
      </c>
      <c r="F3441" s="437">
        <f>2*B3441</f>
        <v>0</v>
      </c>
    </row>
    <row r="3442" spans="2:9" ht="20.149999999999999" customHeight="1">
      <c r="B3442" s="595"/>
      <c r="C3442" s="743"/>
      <c r="D3442" s="592"/>
      <c r="E3442" s="585" t="s">
        <v>1701</v>
      </c>
      <c r="F3442" s="437">
        <f>1*B3442</f>
        <v>0</v>
      </c>
      <c r="H3442" s="437">
        <f>1*D3442</f>
        <v>0</v>
      </c>
    </row>
    <row r="3443" spans="2:9" ht="20.149999999999999" customHeight="1">
      <c r="B3443" s="595"/>
      <c r="C3443" s="743"/>
      <c r="D3443" s="592"/>
      <c r="E3443" s="585" t="s">
        <v>1702</v>
      </c>
      <c r="F3443" s="437">
        <v>-1</v>
      </c>
      <c r="H3443" s="437">
        <f>5*D3443</f>
        <v>0</v>
      </c>
      <c r="I3443" s="49" t="s">
        <v>1939</v>
      </c>
    </row>
    <row r="3444" spans="2:9" ht="20.149999999999999" customHeight="1">
      <c r="B3444" s="595"/>
      <c r="C3444" s="743"/>
      <c r="D3444" s="592"/>
      <c r="E3444" s="585" t="s">
        <v>1702</v>
      </c>
      <c r="F3444" s="437"/>
      <c r="H3444" s="437">
        <f>5*D3444</f>
        <v>0</v>
      </c>
    </row>
    <row r="3445" spans="2:9" ht="20.149999999999999" customHeight="1">
      <c r="B3445" s="595"/>
      <c r="C3445" s="743"/>
      <c r="D3445" s="592"/>
      <c r="E3445" s="585" t="s">
        <v>1702</v>
      </c>
      <c r="F3445" s="437"/>
      <c r="H3445" s="437">
        <f>5*D3445</f>
        <v>0</v>
      </c>
      <c r="I3445" s="49">
        <f>SUM(F3445:H3445)</f>
        <v>0</v>
      </c>
    </row>
    <row r="3446" spans="2:9" ht="20.149999999999999" customHeight="1">
      <c r="B3446" s="595"/>
      <c r="C3446" s="743"/>
      <c r="D3446" s="592"/>
      <c r="E3446" s="585" t="s">
        <v>1703</v>
      </c>
      <c r="F3446" s="437"/>
      <c r="H3446" s="437">
        <f>5*D3446</f>
        <v>0</v>
      </c>
    </row>
    <row r="3447" spans="2:9" ht="20.149999999999999" customHeight="1">
      <c r="B3447" s="597"/>
      <c r="C3447" s="744"/>
      <c r="D3447" s="604"/>
      <c r="E3447" s="587" t="s">
        <v>1704</v>
      </c>
      <c r="F3447" s="672"/>
      <c r="G3447" s="589"/>
      <c r="H3447" s="672">
        <f>5*D3447</f>
        <v>0</v>
      </c>
      <c r="I3447" s="588" t="s">
        <v>1939</v>
      </c>
    </row>
    <row r="3449" spans="2:9" ht="20.149999999999999" customHeight="1">
      <c r="D3449" s="124" t="s">
        <v>248</v>
      </c>
      <c r="E3449" s="644" t="s">
        <v>1371</v>
      </c>
      <c r="F3449" s="49">
        <v>10</v>
      </c>
      <c r="G3449" s="1" t="s">
        <v>1714</v>
      </c>
    </row>
    <row r="3450" spans="2:9" ht="20.149999999999999" customHeight="1">
      <c r="D3450" s="124" t="s">
        <v>48</v>
      </c>
      <c r="E3450" s="859" t="s">
        <v>136</v>
      </c>
      <c r="G3450" s="1" t="s">
        <v>1821</v>
      </c>
      <c r="H3450" s="437">
        <v>147.02000000000001</v>
      </c>
    </row>
    <row r="3451" spans="2:9" ht="20.149999999999999" customHeight="1">
      <c r="D3451" s="124" t="s">
        <v>20</v>
      </c>
      <c r="E3451" s="448" t="s">
        <v>1355</v>
      </c>
      <c r="G3451" s="1" t="s">
        <v>1760</v>
      </c>
      <c r="H3451" s="437">
        <v>10</v>
      </c>
    </row>
    <row r="3452" spans="2:9" ht="20.149999999999999" customHeight="1">
      <c r="D3452" s="1" t="s">
        <v>79</v>
      </c>
      <c r="E3452" s="575" t="s">
        <v>1265</v>
      </c>
      <c r="F3452" s="48">
        <v>55</v>
      </c>
      <c r="G3452" s="1" t="s">
        <v>1772</v>
      </c>
    </row>
    <row r="3453" spans="2:9" ht="20.149999999999999" customHeight="1">
      <c r="E3453" s="621"/>
    </row>
    <row r="3454" spans="2:9" ht="20.149999999999999" customHeight="1">
      <c r="G3454" s="436" t="s">
        <v>2044</v>
      </c>
      <c r="H3454" s="681">
        <v>158.52000000000001</v>
      </c>
    </row>
    <row r="3456" spans="2:9" ht="20.149999999999999" customHeight="1">
      <c r="B3456" s="716" t="s">
        <v>1872</v>
      </c>
      <c r="C3456" s="716"/>
      <c r="D3456" s="717"/>
    </row>
    <row r="3457" spans="2:9" ht="20.149999999999999" customHeight="1">
      <c r="B3457" s="593" t="s">
        <v>1873</v>
      </c>
      <c r="C3457" s="742"/>
      <c r="D3457" s="591" t="s">
        <v>1874</v>
      </c>
      <c r="E3457" s="581" t="s">
        <v>1693</v>
      </c>
      <c r="F3457" s="582"/>
      <c r="G3457" s="583"/>
      <c r="H3457" s="671">
        <v>0</v>
      </c>
      <c r="I3457" s="582">
        <v>0</v>
      </c>
    </row>
    <row r="3458" spans="2:9" ht="20.149999999999999" customHeight="1">
      <c r="B3458" s="595"/>
      <c r="C3458" s="743"/>
      <c r="D3458" s="592">
        <v>1</v>
      </c>
      <c r="E3458" s="585" t="s">
        <v>1694</v>
      </c>
      <c r="F3458" s="437">
        <f>+B3458*1.5</f>
        <v>0</v>
      </c>
      <c r="H3458" s="437">
        <f>D3458*1.5</f>
        <v>1.5</v>
      </c>
    </row>
    <row r="3459" spans="2:9" ht="20.149999999999999" customHeight="1">
      <c r="B3459" s="595"/>
      <c r="C3459" s="743"/>
      <c r="D3459" s="592">
        <v>2</v>
      </c>
      <c r="E3459" s="585" t="s">
        <v>1695</v>
      </c>
      <c r="F3459" s="437">
        <f>+B3459*1</f>
        <v>0</v>
      </c>
      <c r="H3459" s="437">
        <f>D3459*1</f>
        <v>2</v>
      </c>
    </row>
    <row r="3460" spans="2:9" ht="20.149999999999999" customHeight="1">
      <c r="B3460" s="595"/>
      <c r="C3460" s="743"/>
      <c r="D3460" s="592">
        <v>4</v>
      </c>
      <c r="E3460" s="585" t="s">
        <v>1696</v>
      </c>
      <c r="F3460" s="437">
        <f>1*B3460</f>
        <v>0</v>
      </c>
      <c r="H3460" s="437">
        <f>1*D3460</f>
        <v>4</v>
      </c>
    </row>
    <row r="3461" spans="2:9" ht="20.149999999999999" customHeight="1">
      <c r="B3461" s="595"/>
      <c r="C3461" s="743"/>
      <c r="D3461" s="592"/>
      <c r="E3461" s="585" t="s">
        <v>1697</v>
      </c>
      <c r="F3461" s="437">
        <f>1*B3461</f>
        <v>0</v>
      </c>
      <c r="H3461" s="437">
        <f>1*D3461</f>
        <v>0</v>
      </c>
      <c r="I3461" s="822" t="s">
        <v>1939</v>
      </c>
    </row>
    <row r="3462" spans="2:9" ht="20.149999999999999" customHeight="1">
      <c r="B3462" s="595">
        <v>1</v>
      </c>
      <c r="C3462" s="743"/>
      <c r="D3462" s="592">
        <v>3</v>
      </c>
      <c r="E3462" s="585" t="s">
        <v>1698</v>
      </c>
      <c r="F3462" s="437">
        <f>+B3462*5</f>
        <v>5</v>
      </c>
      <c r="H3462" s="437">
        <f>D3462*5</f>
        <v>15</v>
      </c>
      <c r="I3462" s="822"/>
    </row>
    <row r="3463" spans="2:9" ht="20.149999999999999" customHeight="1">
      <c r="B3463" s="595"/>
      <c r="C3463" s="743"/>
      <c r="D3463" s="592"/>
      <c r="E3463" s="585" t="s">
        <v>1699</v>
      </c>
      <c r="F3463" s="437"/>
      <c r="H3463" s="437">
        <f>1*D3463</f>
        <v>0</v>
      </c>
    </row>
    <row r="3464" spans="2:9" ht="20.149999999999999" customHeight="1">
      <c r="B3464" s="595"/>
      <c r="C3464" s="743"/>
      <c r="D3464" s="592"/>
      <c r="E3464" s="585" t="s">
        <v>1700</v>
      </c>
      <c r="F3464" s="437">
        <f>2*B3464</f>
        <v>0</v>
      </c>
    </row>
    <row r="3465" spans="2:9" ht="20.149999999999999" customHeight="1">
      <c r="B3465" s="595"/>
      <c r="C3465" s="743"/>
      <c r="D3465" s="592"/>
      <c r="E3465" s="585" t="s">
        <v>1701</v>
      </c>
      <c r="F3465" s="437">
        <f>1*B3465</f>
        <v>0</v>
      </c>
      <c r="H3465" s="437">
        <f>1*D3465</f>
        <v>0</v>
      </c>
    </row>
    <row r="3466" spans="2:9" ht="20.149999999999999" customHeight="1">
      <c r="B3466" s="595"/>
      <c r="C3466" s="743"/>
      <c r="D3466" s="592"/>
      <c r="E3466" s="585" t="s">
        <v>1702</v>
      </c>
      <c r="F3466" s="437"/>
      <c r="H3466" s="437">
        <f>5*D3466</f>
        <v>0</v>
      </c>
      <c r="I3466" s="49" t="s">
        <v>1939</v>
      </c>
    </row>
    <row r="3467" spans="2:9" ht="20.149999999999999" customHeight="1">
      <c r="B3467" s="595"/>
      <c r="C3467" s="743"/>
      <c r="D3467" s="592"/>
      <c r="E3467" s="585" t="s">
        <v>1702</v>
      </c>
      <c r="F3467" s="437"/>
      <c r="H3467" s="437">
        <f>5*D3467</f>
        <v>0</v>
      </c>
    </row>
    <row r="3468" spans="2:9" ht="20.149999999999999" customHeight="1">
      <c r="B3468" s="595"/>
      <c r="C3468" s="743"/>
      <c r="D3468" s="592"/>
      <c r="E3468" s="585" t="s">
        <v>1702</v>
      </c>
      <c r="F3468" s="437"/>
      <c r="H3468" s="437">
        <f>5*D3468</f>
        <v>0</v>
      </c>
      <c r="I3468" s="49">
        <f>SUM(F3468:H3468)</f>
        <v>0</v>
      </c>
    </row>
    <row r="3469" spans="2:9" ht="20.149999999999999" customHeight="1">
      <c r="B3469" s="595"/>
      <c r="C3469" s="743"/>
      <c r="D3469" s="592"/>
      <c r="E3469" s="585" t="s">
        <v>1703</v>
      </c>
      <c r="F3469" s="437"/>
      <c r="H3469" s="437">
        <f>5*D3469</f>
        <v>0</v>
      </c>
    </row>
    <row r="3470" spans="2:9" ht="20.149999999999999" customHeight="1">
      <c r="B3470" s="597"/>
      <c r="C3470" s="744"/>
      <c r="D3470" s="604"/>
      <c r="E3470" s="587" t="s">
        <v>1704</v>
      </c>
      <c r="F3470" s="672"/>
      <c r="G3470" s="589"/>
      <c r="H3470" s="672">
        <f>5*D3470</f>
        <v>0</v>
      </c>
      <c r="I3470" s="588" t="s">
        <v>1939</v>
      </c>
    </row>
    <row r="3472" spans="2:9" ht="20.149999999999999" customHeight="1">
      <c r="D3472" s="124" t="s">
        <v>137</v>
      </c>
      <c r="E3472" s="621" t="s">
        <v>1470</v>
      </c>
      <c r="F3472" s="49">
        <v>10</v>
      </c>
      <c r="G3472" s="1" t="s">
        <v>1714</v>
      </c>
    </row>
    <row r="3473" spans="4:9" ht="20.149999999999999" customHeight="1">
      <c r="D3473" s="124" t="s">
        <v>1388</v>
      </c>
      <c r="E3473" s="621" t="s">
        <v>1389</v>
      </c>
      <c r="G3473" s="1" t="s">
        <v>1714</v>
      </c>
      <c r="H3473" s="437">
        <v>20</v>
      </c>
    </row>
    <row r="3474" spans="4:9" ht="20.149999999999999" customHeight="1">
      <c r="D3474" s="1" t="s">
        <v>98</v>
      </c>
      <c r="E3474" s="621" t="s">
        <v>1364</v>
      </c>
      <c r="G3474" s="1" t="s">
        <v>1772</v>
      </c>
      <c r="H3474" s="437">
        <v>50</v>
      </c>
    </row>
    <row r="3475" spans="4:9" ht="20.149999999999999" customHeight="1">
      <c r="D3475" s="124">
        <v>25</v>
      </c>
      <c r="E3475" s="621" t="s">
        <v>1369</v>
      </c>
      <c r="F3475" s="49">
        <v>10</v>
      </c>
      <c r="G3475" s="1" t="s">
        <v>1714</v>
      </c>
    </row>
    <row r="3476" spans="4:9" ht="20.149999999999999" customHeight="1">
      <c r="D3476" s="124" t="s">
        <v>2045</v>
      </c>
      <c r="E3476" s="621" t="s">
        <v>376</v>
      </c>
      <c r="H3476" s="131">
        <v>299.38</v>
      </c>
    </row>
    <row r="3477" spans="4:9" ht="20.149999999999999" customHeight="1">
      <c r="D3477" s="124" t="s">
        <v>216</v>
      </c>
      <c r="E3477" s="621" t="s">
        <v>1341</v>
      </c>
      <c r="G3477" s="1" t="s">
        <v>1815</v>
      </c>
      <c r="H3477" s="437">
        <v>49.01</v>
      </c>
    </row>
    <row r="3478" spans="4:9" ht="20.149999999999999" customHeight="1">
      <c r="D3478" s="1">
        <v>20</v>
      </c>
      <c r="E3478" s="621" t="s">
        <v>1365</v>
      </c>
      <c r="G3478" s="1" t="s">
        <v>1815</v>
      </c>
      <c r="H3478" s="46">
        <v>64.599999999999994</v>
      </c>
    </row>
    <row r="3479" spans="4:9" ht="20.149999999999999" customHeight="1">
      <c r="D3479" s="124" t="s">
        <v>163</v>
      </c>
      <c r="E3479" s="869" t="s">
        <v>775</v>
      </c>
      <c r="G3479" s="1" t="s">
        <v>1815</v>
      </c>
      <c r="H3479" s="126">
        <v>169.32</v>
      </c>
    </row>
    <row r="3480" spans="4:9" ht="20.149999999999999" customHeight="1">
      <c r="D3480" s="124" t="s">
        <v>90</v>
      </c>
      <c r="E3480" s="869" t="s">
        <v>1538</v>
      </c>
      <c r="G3480" s="1" t="s">
        <v>1815</v>
      </c>
      <c r="H3480" s="131">
        <v>35.64</v>
      </c>
    </row>
    <row r="3481" spans="4:9" ht="20.149999999999999" customHeight="1">
      <c r="D3481" s="144" t="s">
        <v>148</v>
      </c>
      <c r="E3481" s="575" t="s">
        <v>1351</v>
      </c>
      <c r="G3481" s="1" t="s">
        <v>1712</v>
      </c>
      <c r="I3481" s="49">
        <v>-10</v>
      </c>
    </row>
    <row r="3482" spans="4:9" ht="20.149999999999999" customHeight="1">
      <c r="D3482" s="124" t="s">
        <v>224</v>
      </c>
      <c r="E3482" s="730" t="s">
        <v>1352</v>
      </c>
      <c r="G3482" s="1" t="s">
        <v>1712</v>
      </c>
      <c r="I3482" s="49">
        <v>-10</v>
      </c>
    </row>
    <row r="3483" spans="4:9" ht="20.149999999999999" customHeight="1">
      <c r="D3483" s="124" t="s">
        <v>425</v>
      </c>
      <c r="E3483" s="448" t="s">
        <v>1384</v>
      </c>
      <c r="F3483" s="131"/>
      <c r="G3483" s="1" t="s">
        <v>2046</v>
      </c>
      <c r="H3483" s="131">
        <v>94.05</v>
      </c>
    </row>
    <row r="3484" spans="4:9" ht="20.149999999999999" customHeight="1">
      <c r="D3484" s="124" t="s">
        <v>107</v>
      </c>
      <c r="E3484" s="578" t="s">
        <v>1353</v>
      </c>
      <c r="G3484" s="1" t="s">
        <v>1712</v>
      </c>
      <c r="I3484" s="49">
        <v>-10</v>
      </c>
    </row>
    <row r="3485" spans="4:9" ht="20.149999999999999" customHeight="1">
      <c r="D3485" s="124" t="s">
        <v>34</v>
      </c>
      <c r="E3485" s="867" t="s">
        <v>35</v>
      </c>
      <c r="G3485" s="1" t="s">
        <v>1815</v>
      </c>
      <c r="H3485" s="131">
        <v>128.31</v>
      </c>
    </row>
    <row r="3486" spans="4:9" ht="20.149999999999999" customHeight="1">
      <c r="D3486" s="124" t="s">
        <v>432</v>
      </c>
      <c r="E3486" s="575" t="s">
        <v>1354</v>
      </c>
      <c r="G3486" s="1" t="s">
        <v>1712</v>
      </c>
      <c r="I3486" s="49">
        <v>-10</v>
      </c>
    </row>
    <row r="3487" spans="4:9" ht="20.149999999999999" customHeight="1">
      <c r="D3487" s="124" t="s">
        <v>122</v>
      </c>
      <c r="E3487" s="621" t="s">
        <v>1173</v>
      </c>
      <c r="F3487" s="126">
        <v>47</v>
      </c>
      <c r="G3487" s="1" t="s">
        <v>1815</v>
      </c>
    </row>
    <row r="3492" spans="2:9" ht="20.149999999999999" customHeight="1">
      <c r="D3492" s="955">
        <v>45127</v>
      </c>
      <c r="E3492" s="67" t="s">
        <v>1889</v>
      </c>
      <c r="F3492" s="49">
        <f>SUM(F3434:F3491)</f>
        <v>241.45</v>
      </c>
      <c r="H3492" s="437">
        <f>SUM(H3457:H3491)</f>
        <v>932.81</v>
      </c>
      <c r="I3492" s="437">
        <f>SUM(I3457:I3491)</f>
        <v>-40</v>
      </c>
    </row>
    <row r="3493" spans="2:9" ht="20.149999999999999" customHeight="1">
      <c r="E3493" s="67" t="s">
        <v>1761</v>
      </c>
      <c r="F3493" s="49">
        <f>'Coin Counter'!G9</f>
        <v>108.4</v>
      </c>
      <c r="H3493" s="437">
        <v>932.81</v>
      </c>
      <c r="I3493" s="49">
        <v>-40</v>
      </c>
    </row>
    <row r="3494" spans="2:9" ht="20.149999999999999" customHeight="1">
      <c r="D3494" s="477"/>
      <c r="E3494" s="478" t="s">
        <v>2047</v>
      </c>
      <c r="F3494" s="438">
        <f>F3493-F3492</f>
        <v>-133.04999999999998</v>
      </c>
      <c r="G3494" s="477"/>
      <c r="H3494" s="507">
        <f>H3493-H3492</f>
        <v>0</v>
      </c>
      <c r="I3494" s="507">
        <f>I3493-I3492</f>
        <v>0</v>
      </c>
    </row>
    <row r="3496" spans="2:9" ht="20.149999999999999" customHeight="1">
      <c r="B3496" s="716" t="s">
        <v>1872</v>
      </c>
      <c r="C3496" s="716"/>
      <c r="D3496" s="717"/>
    </row>
    <row r="3497" spans="2:9" ht="20.149999999999999" customHeight="1">
      <c r="B3497" s="593" t="s">
        <v>1873</v>
      </c>
      <c r="C3497" s="742"/>
      <c r="D3497" s="591" t="s">
        <v>1874</v>
      </c>
      <c r="E3497" s="581" t="s">
        <v>1693</v>
      </c>
      <c r="F3497" s="582">
        <v>241.45</v>
      </c>
      <c r="G3497" s="583"/>
      <c r="H3497" s="671">
        <v>0</v>
      </c>
      <c r="I3497" s="582">
        <v>0</v>
      </c>
    </row>
    <row r="3498" spans="2:9" ht="20.149999999999999" customHeight="1">
      <c r="B3498" s="595"/>
      <c r="C3498" s="743"/>
      <c r="D3498" s="592">
        <v>1</v>
      </c>
      <c r="E3498" s="585" t="s">
        <v>1694</v>
      </c>
      <c r="F3498" s="437">
        <f>+B3498*1.5</f>
        <v>0</v>
      </c>
      <c r="H3498" s="437">
        <f>D3498*1.5</f>
        <v>1.5</v>
      </c>
    </row>
    <row r="3499" spans="2:9" ht="20.149999999999999" customHeight="1">
      <c r="B3499" s="595">
        <v>1</v>
      </c>
      <c r="C3499" s="743"/>
      <c r="D3499" s="592">
        <v>2</v>
      </c>
      <c r="E3499" s="585" t="s">
        <v>1695</v>
      </c>
      <c r="F3499" s="437">
        <f>+B3499*1</f>
        <v>1</v>
      </c>
      <c r="H3499" s="437">
        <f>D3499*1</f>
        <v>2</v>
      </c>
    </row>
    <row r="3500" spans="2:9" ht="20.149999999999999" customHeight="1">
      <c r="B3500" s="595"/>
      <c r="C3500" s="743"/>
      <c r="D3500" s="592"/>
      <c r="E3500" s="585" t="s">
        <v>1696</v>
      </c>
      <c r="F3500" s="437">
        <f>1*B3500</f>
        <v>0</v>
      </c>
      <c r="H3500" s="437">
        <f>1*D3500</f>
        <v>0</v>
      </c>
    </row>
    <row r="3501" spans="2:9" ht="20.149999999999999" customHeight="1">
      <c r="B3501" s="595"/>
      <c r="C3501" s="743"/>
      <c r="D3501" s="592"/>
      <c r="E3501" s="585" t="s">
        <v>1697</v>
      </c>
      <c r="F3501" s="437">
        <f>1*B3501</f>
        <v>0</v>
      </c>
      <c r="H3501" s="437">
        <f>1*D3501</f>
        <v>0</v>
      </c>
      <c r="I3501" s="822" t="s">
        <v>1939</v>
      </c>
    </row>
    <row r="3502" spans="2:9" ht="20.149999999999999" customHeight="1">
      <c r="B3502" s="595"/>
      <c r="C3502" s="743"/>
      <c r="D3502" s="592">
        <v>2</v>
      </c>
      <c r="E3502" s="585" t="s">
        <v>1698</v>
      </c>
      <c r="F3502" s="437">
        <f>+B3502*5</f>
        <v>0</v>
      </c>
      <c r="H3502" s="437">
        <f>D3502*5</f>
        <v>10</v>
      </c>
      <c r="I3502" s="822"/>
    </row>
    <row r="3503" spans="2:9" ht="20.149999999999999" customHeight="1">
      <c r="B3503" s="595"/>
      <c r="C3503" s="743"/>
      <c r="D3503" s="592"/>
      <c r="E3503" s="585" t="s">
        <v>1699</v>
      </c>
      <c r="F3503" s="437"/>
      <c r="H3503" s="437">
        <f>1*D3503</f>
        <v>0</v>
      </c>
    </row>
    <row r="3504" spans="2:9" ht="20.149999999999999" customHeight="1">
      <c r="B3504" s="595">
        <v>2</v>
      </c>
      <c r="C3504" s="743"/>
      <c r="D3504" s="592">
        <v>6</v>
      </c>
      <c r="E3504" s="585" t="s">
        <v>1700</v>
      </c>
      <c r="F3504" s="437">
        <f>2*B3504</f>
        <v>4</v>
      </c>
      <c r="H3504" s="437">
        <f>2*D3504</f>
        <v>12</v>
      </c>
    </row>
    <row r="3505" spans="2:11" ht="20.149999999999999" customHeight="1">
      <c r="B3505" s="595"/>
      <c r="C3505" s="743"/>
      <c r="D3505" s="592"/>
      <c r="E3505" s="585" t="s">
        <v>1701</v>
      </c>
      <c r="F3505" s="437">
        <f>1*B3505</f>
        <v>0</v>
      </c>
      <c r="H3505" s="437">
        <f>1*D3505</f>
        <v>0</v>
      </c>
    </row>
    <row r="3506" spans="2:11" ht="20.149999999999999" customHeight="1">
      <c r="B3506" s="595"/>
      <c r="C3506" s="743"/>
      <c r="D3506" s="592"/>
      <c r="E3506" s="585" t="s">
        <v>1702</v>
      </c>
      <c r="F3506" s="437"/>
      <c r="H3506" s="437">
        <f>5*D3506</f>
        <v>0</v>
      </c>
      <c r="I3506" s="49" t="s">
        <v>1939</v>
      </c>
    </row>
    <row r="3507" spans="2:11" ht="20.149999999999999" customHeight="1">
      <c r="B3507" s="595"/>
      <c r="C3507" s="743"/>
      <c r="D3507" s="592"/>
      <c r="E3507" s="585" t="s">
        <v>1702</v>
      </c>
      <c r="F3507" s="437"/>
      <c r="H3507" s="437">
        <f>5*D3507</f>
        <v>0</v>
      </c>
    </row>
    <row r="3508" spans="2:11" ht="20.149999999999999" customHeight="1">
      <c r="B3508" s="595"/>
      <c r="C3508" s="743"/>
      <c r="D3508" s="592"/>
      <c r="E3508" s="585" t="s">
        <v>1702</v>
      </c>
      <c r="F3508" s="437"/>
      <c r="H3508" s="437">
        <f>5*D3508</f>
        <v>0</v>
      </c>
      <c r="I3508" s="49">
        <f>SUM(F3508:H3508)</f>
        <v>0</v>
      </c>
    </row>
    <row r="3509" spans="2:11" ht="20.149999999999999" customHeight="1">
      <c r="B3509" s="595"/>
      <c r="C3509" s="743"/>
      <c r="D3509" s="592"/>
      <c r="E3509" s="585" t="s">
        <v>1703</v>
      </c>
      <c r="F3509" s="437"/>
      <c r="H3509" s="437">
        <f>5*D3509</f>
        <v>0</v>
      </c>
    </row>
    <row r="3510" spans="2:11" ht="20.149999999999999" customHeight="1">
      <c r="B3510" s="597"/>
      <c r="C3510" s="744"/>
      <c r="D3510" s="604"/>
      <c r="E3510" s="587" t="s">
        <v>1704</v>
      </c>
      <c r="F3510" s="672">
        <v>-120</v>
      </c>
      <c r="G3510" s="589"/>
      <c r="H3510" s="672">
        <f>5*D3510</f>
        <v>0</v>
      </c>
      <c r="I3510" s="588" t="s">
        <v>1939</v>
      </c>
    </row>
    <row r="3511" spans="2:11" ht="20.149999999999999" customHeight="1">
      <c r="K3511" s="448"/>
    </row>
    <row r="3512" spans="2:11" ht="20.149999999999999" customHeight="1">
      <c r="D3512" s="124" t="s">
        <v>111</v>
      </c>
      <c r="E3512" s="448" t="s">
        <v>1355</v>
      </c>
      <c r="G3512" s="1" t="s">
        <v>1708</v>
      </c>
      <c r="I3512" s="49">
        <v>-10</v>
      </c>
      <c r="K3512" s="575"/>
    </row>
    <row r="3513" spans="2:11" ht="20.149999999999999" customHeight="1">
      <c r="D3513" s="124" t="s">
        <v>77</v>
      </c>
      <c r="E3513" s="908" t="s">
        <v>1357</v>
      </c>
      <c r="G3513" s="1" t="s">
        <v>1708</v>
      </c>
      <c r="I3513" s="49">
        <v>-10</v>
      </c>
      <c r="K3513" s="908"/>
    </row>
    <row r="3514" spans="2:11" ht="20.149999999999999" customHeight="1">
      <c r="D3514" s="124" t="s">
        <v>238</v>
      </c>
      <c r="E3514" s="575" t="s">
        <v>1356</v>
      </c>
      <c r="G3514" s="1" t="s">
        <v>1708</v>
      </c>
      <c r="I3514" s="49">
        <v>-10</v>
      </c>
      <c r="K3514" s="730"/>
    </row>
    <row r="3515" spans="2:11" ht="20.149999999999999" customHeight="1">
      <c r="D3515" s="1" t="s">
        <v>425</v>
      </c>
      <c r="E3515" s="730" t="s">
        <v>1358</v>
      </c>
      <c r="G3515" s="1" t="s">
        <v>1708</v>
      </c>
      <c r="I3515" s="49">
        <v>-10</v>
      </c>
      <c r="K3515" s="908"/>
    </row>
    <row r="3516" spans="2:11" ht="20.149999999999999" customHeight="1">
      <c r="D3516" s="124" t="s">
        <v>362</v>
      </c>
      <c r="E3516" s="908" t="s">
        <v>1359</v>
      </c>
      <c r="G3516" s="1" t="s">
        <v>1952</v>
      </c>
      <c r="I3516" s="49">
        <v>-8</v>
      </c>
      <c r="K3516" s="575"/>
    </row>
    <row r="3517" spans="2:11" ht="20.149999999999999" customHeight="1">
      <c r="D3517" s="124" t="s">
        <v>570</v>
      </c>
      <c r="E3517" s="638" t="s">
        <v>1362</v>
      </c>
      <c r="F3517" s="49">
        <v>-10</v>
      </c>
      <c r="G3517" s="1" t="s">
        <v>1708</v>
      </c>
      <c r="K3517" s="448"/>
    </row>
    <row r="3518" spans="2:11" ht="20.149999999999999" customHeight="1">
      <c r="D3518" s="124" t="s">
        <v>140</v>
      </c>
      <c r="E3518" s="638" t="s">
        <v>1363</v>
      </c>
      <c r="F3518" s="49">
        <v>-10</v>
      </c>
      <c r="G3518" s="1" t="s">
        <v>1708</v>
      </c>
      <c r="K3518" s="638"/>
    </row>
    <row r="3519" spans="2:11" ht="20.149999999999999" customHeight="1">
      <c r="D3519" s="124" t="s">
        <v>326</v>
      </c>
      <c r="E3519" s="575" t="s">
        <v>1360</v>
      </c>
      <c r="G3519" s="1" t="s">
        <v>1708</v>
      </c>
      <c r="I3519" s="49">
        <v>-10</v>
      </c>
      <c r="K3519" s="638"/>
    </row>
    <row r="3520" spans="2:11" ht="20.149999999999999" customHeight="1">
      <c r="D3520" s="124" t="s">
        <v>53</v>
      </c>
      <c r="E3520" s="448" t="s">
        <v>1361</v>
      </c>
      <c r="F3520" s="49">
        <v>-10</v>
      </c>
      <c r="G3520" s="1" t="s">
        <v>692</v>
      </c>
      <c r="K3520" s="621"/>
    </row>
    <row r="3521" spans="4:11" ht="20.149999999999999" customHeight="1">
      <c r="D3521" s="1" t="s">
        <v>98</v>
      </c>
      <c r="E3521" s="621" t="s">
        <v>1364</v>
      </c>
      <c r="G3521" s="1" t="s">
        <v>692</v>
      </c>
      <c r="I3521" s="49">
        <v>-10</v>
      </c>
      <c r="K3521" s="621"/>
    </row>
    <row r="3522" spans="4:11" ht="20.149999999999999" customHeight="1">
      <c r="D3522" s="124" t="s">
        <v>1450</v>
      </c>
      <c r="E3522" s="638" t="s">
        <v>1451</v>
      </c>
      <c r="G3522" s="1" t="s">
        <v>2048</v>
      </c>
      <c r="H3522" s="437">
        <v>370.91</v>
      </c>
      <c r="K3522" s="908"/>
    </row>
    <row r="3523" spans="4:11" ht="20.149999999999999" customHeight="1">
      <c r="D3523" s="124">
        <v>6</v>
      </c>
      <c r="E3523" s="621" t="s">
        <v>1365</v>
      </c>
      <c r="G3523" s="1" t="s">
        <v>1708</v>
      </c>
      <c r="I3523" s="49">
        <v>-10</v>
      </c>
      <c r="K3523" s="621"/>
    </row>
    <row r="3524" spans="4:11" ht="20.149999999999999" customHeight="1">
      <c r="D3524" s="124">
        <v>31</v>
      </c>
      <c r="E3524" s="908" t="s">
        <v>1366</v>
      </c>
      <c r="G3524" s="1" t="s">
        <v>1708</v>
      </c>
      <c r="I3524" s="49">
        <v>-10</v>
      </c>
      <c r="K3524" s="908"/>
    </row>
    <row r="3525" spans="4:11" ht="20.149999999999999" customHeight="1">
      <c r="D3525" s="124">
        <v>37</v>
      </c>
      <c r="E3525" s="621" t="s">
        <v>1367</v>
      </c>
      <c r="G3525" s="1" t="s">
        <v>1708</v>
      </c>
      <c r="I3525" s="49">
        <v>-10</v>
      </c>
      <c r="K3525" s="621"/>
    </row>
    <row r="3526" spans="4:11" ht="20.149999999999999" customHeight="1">
      <c r="D3526" s="124" t="s">
        <v>117</v>
      </c>
      <c r="E3526" s="908" t="s">
        <v>1368</v>
      </c>
      <c r="G3526" s="1" t="s">
        <v>1708</v>
      </c>
      <c r="I3526" s="49">
        <v>-10</v>
      </c>
      <c r="K3526" s="575"/>
    </row>
    <row r="3527" spans="4:11" ht="20.149999999999999" customHeight="1">
      <c r="D3527" s="124">
        <v>25</v>
      </c>
      <c r="E3527" s="621" t="s">
        <v>1369</v>
      </c>
      <c r="F3527" s="49">
        <v>-10</v>
      </c>
      <c r="G3527" s="1" t="s">
        <v>1708</v>
      </c>
      <c r="K3527" s="644"/>
    </row>
    <row r="3528" spans="4:11" ht="20.149999999999999" customHeight="1">
      <c r="D3528" s="124" t="s">
        <v>241</v>
      </c>
      <c r="E3528" s="575" t="s">
        <v>1370</v>
      </c>
      <c r="G3528" s="1" t="s">
        <v>1708</v>
      </c>
      <c r="I3528" s="49">
        <v>-10</v>
      </c>
      <c r="K3528" s="575"/>
    </row>
    <row r="3529" spans="4:11" ht="20.149999999999999" customHeight="1">
      <c r="D3529" s="124" t="s">
        <v>248</v>
      </c>
      <c r="E3529" s="644" t="s">
        <v>1371</v>
      </c>
      <c r="F3529" s="49">
        <v>-10</v>
      </c>
      <c r="G3529" s="1" t="s">
        <v>1708</v>
      </c>
      <c r="K3529" s="644"/>
    </row>
    <row r="3530" spans="4:11" ht="20.149999999999999" customHeight="1">
      <c r="D3530" s="124" t="s">
        <v>1372</v>
      </c>
      <c r="E3530" s="575" t="s">
        <v>1373</v>
      </c>
      <c r="G3530" s="1" t="s">
        <v>1708</v>
      </c>
      <c r="I3530" s="49">
        <v>-10</v>
      </c>
      <c r="K3530" s="638"/>
    </row>
    <row r="3531" spans="4:11" ht="20.149999999999999" customHeight="1">
      <c r="D3531" s="124" t="s">
        <v>61</v>
      </c>
      <c r="E3531" s="638" t="s">
        <v>1283</v>
      </c>
      <c r="G3531" s="1" t="s">
        <v>1708</v>
      </c>
      <c r="I3531" s="49">
        <v>-10</v>
      </c>
      <c r="K3531" s="644"/>
    </row>
    <row r="3532" spans="4:11" ht="20.149999999999999" customHeight="1">
      <c r="D3532" s="1" t="s">
        <v>27</v>
      </c>
      <c r="E3532" s="644" t="s">
        <v>1148</v>
      </c>
      <c r="F3532" s="49">
        <v>-10</v>
      </c>
      <c r="G3532" s="1" t="s">
        <v>1708</v>
      </c>
      <c r="K3532" s="908"/>
    </row>
    <row r="3533" spans="4:11" ht="20.149999999999999" customHeight="1">
      <c r="D3533" s="124" t="s">
        <v>772</v>
      </c>
      <c r="E3533" s="638" t="s">
        <v>1379</v>
      </c>
      <c r="F3533" s="49">
        <v>-10</v>
      </c>
      <c r="G3533" s="1" t="s">
        <v>1708</v>
      </c>
      <c r="K3533" s="638"/>
    </row>
    <row r="3534" spans="4:11" ht="20.149999999999999" customHeight="1">
      <c r="D3534" s="1" t="s">
        <v>1380</v>
      </c>
      <c r="E3534" s="859" t="s">
        <v>1343</v>
      </c>
      <c r="G3534" s="1" t="s">
        <v>1708</v>
      </c>
      <c r="I3534" s="49">
        <v>-10</v>
      </c>
      <c r="K3534" s="859"/>
    </row>
    <row r="3535" spans="4:11" ht="20.149999999999999" customHeight="1">
      <c r="D3535" s="124" t="s">
        <v>362</v>
      </c>
      <c r="E3535" s="859" t="s">
        <v>1391</v>
      </c>
      <c r="G3535" s="1" t="s">
        <v>1821</v>
      </c>
      <c r="H3535" s="49">
        <v>29.52</v>
      </c>
      <c r="K3535" s="621"/>
    </row>
    <row r="3536" spans="4:11" ht="20.149999999999999" customHeight="1">
      <c r="D3536" s="1" t="s">
        <v>879</v>
      </c>
      <c r="E3536" s="621" t="s">
        <v>1329</v>
      </c>
      <c r="G3536" s="1" t="s">
        <v>1708</v>
      </c>
      <c r="I3536" s="49">
        <v>-10</v>
      </c>
      <c r="K3536" s="621"/>
    </row>
    <row r="3537" spans="4:11" ht="20.149999999999999" customHeight="1">
      <c r="D3537" s="1" t="s">
        <v>127</v>
      </c>
      <c r="E3537" s="621" t="s">
        <v>903</v>
      </c>
      <c r="F3537" s="49">
        <v>36</v>
      </c>
      <c r="G3537" s="1" t="s">
        <v>2049</v>
      </c>
      <c r="K3537" s="621"/>
    </row>
    <row r="3538" spans="4:11" ht="20.149999999999999" customHeight="1">
      <c r="D3538" s="1" t="s">
        <v>36</v>
      </c>
      <c r="E3538" s="575" t="s">
        <v>1265</v>
      </c>
      <c r="F3538" s="49">
        <v>-10</v>
      </c>
      <c r="G3538" s="1" t="s">
        <v>692</v>
      </c>
      <c r="K3538" s="908"/>
    </row>
    <row r="3539" spans="4:11" ht="20.149999999999999" customHeight="1">
      <c r="D3539" s="124">
        <v>20</v>
      </c>
      <c r="E3539" s="621" t="s">
        <v>1467</v>
      </c>
      <c r="G3539" s="1" t="s">
        <v>41</v>
      </c>
      <c r="H3539" s="437">
        <v>369.8</v>
      </c>
      <c r="K3539" s="621"/>
    </row>
    <row r="3540" spans="4:11" ht="20.149999999999999" customHeight="1">
      <c r="D3540" s="124" t="s">
        <v>150</v>
      </c>
      <c r="E3540" s="638" t="s">
        <v>1419</v>
      </c>
      <c r="G3540" s="1" t="s">
        <v>41</v>
      </c>
      <c r="H3540" s="437">
        <v>85.5</v>
      </c>
      <c r="K3540" s="575"/>
    </row>
    <row r="3541" spans="4:11" ht="20.149999999999999" customHeight="1">
      <c r="D3541" s="124" t="s">
        <v>111</v>
      </c>
      <c r="E3541" s="621" t="s">
        <v>1394</v>
      </c>
      <c r="G3541" s="1" t="s">
        <v>1760</v>
      </c>
      <c r="H3541" s="437">
        <v>10</v>
      </c>
      <c r="K3541" s="644"/>
    </row>
    <row r="3542" spans="4:11" ht="20.149999999999999" customHeight="1">
      <c r="D3542" s="1" t="s">
        <v>2050</v>
      </c>
      <c r="E3542" s="870" t="s">
        <v>66</v>
      </c>
      <c r="G3542" s="1" t="s">
        <v>1880</v>
      </c>
      <c r="H3542" s="437">
        <v>426.5</v>
      </c>
      <c r="K3542" s="575"/>
    </row>
    <row r="3543" spans="4:11" ht="20.149999999999999" customHeight="1">
      <c r="D3543" s="124" t="s">
        <v>280</v>
      </c>
      <c r="E3543" s="638" t="s">
        <v>1455</v>
      </c>
      <c r="G3543" s="1" t="s">
        <v>1802</v>
      </c>
      <c r="H3543" s="437">
        <v>129.34</v>
      </c>
      <c r="K3543" s="644"/>
    </row>
    <row r="3544" spans="4:11" ht="20.149999999999999" customHeight="1">
      <c r="D3544" s="124" t="s">
        <v>148</v>
      </c>
      <c r="E3544" s="621" t="s">
        <v>1414</v>
      </c>
      <c r="G3544" s="1" t="s">
        <v>1802</v>
      </c>
      <c r="H3544" s="437">
        <v>68.650000000000006</v>
      </c>
      <c r="K3544" s="638"/>
    </row>
    <row r="3545" spans="4:11" ht="20.149999999999999" customHeight="1">
      <c r="D3545" s="124" t="s">
        <v>1450</v>
      </c>
      <c r="E3545" s="638" t="s">
        <v>1451</v>
      </c>
      <c r="G3545" s="1" t="s">
        <v>2051</v>
      </c>
      <c r="H3545" s="437">
        <v>20</v>
      </c>
      <c r="K3545" s="638"/>
    </row>
    <row r="3546" spans="4:11" ht="20.149999999999999" customHeight="1">
      <c r="D3546" s="124" t="s">
        <v>362</v>
      </c>
      <c r="E3546" s="935" t="s">
        <v>249</v>
      </c>
      <c r="G3546" s="1" t="s">
        <v>1821</v>
      </c>
      <c r="H3546" s="437">
        <v>57.03</v>
      </c>
      <c r="K3546" s="638"/>
    </row>
    <row r="3547" spans="4:11" ht="20.149999999999999" customHeight="1">
      <c r="D3547" s="124" t="s">
        <v>79</v>
      </c>
      <c r="E3547" s="621" t="s">
        <v>1420</v>
      </c>
      <c r="F3547" s="49">
        <v>10</v>
      </c>
      <c r="G3547" s="1" t="s">
        <v>1760</v>
      </c>
      <c r="K3547" s="638"/>
    </row>
    <row r="3548" spans="4:11" ht="20.149999999999999" customHeight="1">
      <c r="D3548" s="124" t="s">
        <v>79</v>
      </c>
      <c r="E3548" s="621" t="s">
        <v>1420</v>
      </c>
      <c r="G3548" s="1" t="s">
        <v>1825</v>
      </c>
      <c r="H3548" s="437">
        <v>62.38</v>
      </c>
      <c r="K3548" s="638"/>
    </row>
    <row r="3549" spans="4:11" ht="20.149999999999999" customHeight="1">
      <c r="D3549" s="124" t="s">
        <v>238</v>
      </c>
      <c r="E3549" s="638" t="s">
        <v>1419</v>
      </c>
      <c r="F3549" s="49">
        <v>10</v>
      </c>
      <c r="G3549" s="1" t="s">
        <v>1760</v>
      </c>
      <c r="K3549" s="638"/>
    </row>
    <row r="3550" spans="4:11" ht="20.149999999999999" customHeight="1">
      <c r="D3550" s="124" t="s">
        <v>124</v>
      </c>
      <c r="E3550" s="859" t="s">
        <v>1464</v>
      </c>
      <c r="G3550" s="1" t="s">
        <v>1821</v>
      </c>
      <c r="H3550" s="437">
        <v>51.68</v>
      </c>
      <c r="K3550" s="638"/>
    </row>
    <row r="3551" spans="4:11" ht="20.149999999999999" customHeight="1">
      <c r="D3551" s="124" t="s">
        <v>107</v>
      </c>
      <c r="E3551" s="621" t="s">
        <v>1468</v>
      </c>
      <c r="G3551" s="1" t="s">
        <v>1918</v>
      </c>
      <c r="H3551" s="437">
        <v>120.16</v>
      </c>
      <c r="K3551" s="638"/>
    </row>
    <row r="3552" spans="4:11" ht="20.149999999999999" customHeight="1">
      <c r="D3552" s="124" t="s">
        <v>122</v>
      </c>
      <c r="E3552" s="621" t="s">
        <v>1173</v>
      </c>
      <c r="F3552" s="49">
        <v>155</v>
      </c>
      <c r="G3552" s="1" t="s">
        <v>1815</v>
      </c>
      <c r="K3552" s="638"/>
    </row>
    <row r="3553" spans="2:11" ht="20.149999999999999" customHeight="1">
      <c r="D3553" s="124">
        <v>31</v>
      </c>
      <c r="E3553" s="578" t="s">
        <v>1398</v>
      </c>
      <c r="G3553" s="1" t="s">
        <v>1918</v>
      </c>
      <c r="H3553" s="437">
        <v>78.09</v>
      </c>
      <c r="K3553" s="638"/>
    </row>
    <row r="3554" spans="2:11" ht="20.149999999999999" customHeight="1">
      <c r="D3554" s="124" t="s">
        <v>224</v>
      </c>
      <c r="E3554" s="621" t="s">
        <v>1447</v>
      </c>
      <c r="G3554" s="1" t="s">
        <v>1760</v>
      </c>
      <c r="H3554" s="437">
        <v>10</v>
      </c>
      <c r="K3554" s="638"/>
    </row>
    <row r="3555" spans="2:11" ht="20.149999999999999" customHeight="1">
      <c r="D3555" s="124"/>
      <c r="E3555" s="578"/>
      <c r="K3555" s="644"/>
    </row>
    <row r="3556" spans="2:11" ht="20.149999999999999" customHeight="1">
      <c r="D3556" s="955">
        <v>45128</v>
      </c>
      <c r="E3556" s="67" t="s">
        <v>1889</v>
      </c>
      <c r="F3556" s="49">
        <f>SUM(F3497:F3555)</f>
        <v>257.45</v>
      </c>
      <c r="H3556" s="437">
        <f>SUM(H3497:H3555)</f>
        <v>1915.0600000000002</v>
      </c>
      <c r="I3556" s="437">
        <f>SUM(I3497:I3555)</f>
        <v>-158</v>
      </c>
      <c r="K3556" s="908"/>
    </row>
    <row r="3557" spans="2:11" ht="20.149999999999999" customHeight="1">
      <c r="E3557" s="67" t="s">
        <v>1761</v>
      </c>
      <c r="F3557" s="49">
        <f>'Coin Counter'!G9</f>
        <v>108.4</v>
      </c>
      <c r="H3557" s="437">
        <v>1915.06</v>
      </c>
      <c r="I3557" s="49">
        <v>-158</v>
      </c>
      <c r="K3557" s="638"/>
    </row>
    <row r="3558" spans="2:11" ht="20.149999999999999" customHeight="1">
      <c r="D3558" s="477"/>
      <c r="E3558" s="478" t="s">
        <v>1932</v>
      </c>
      <c r="F3558" s="438">
        <f>F3557-F3556</f>
        <v>-149.04999999999998</v>
      </c>
      <c r="G3558" s="477"/>
      <c r="H3558" s="507">
        <f>H3557-H3556</f>
        <v>0</v>
      </c>
      <c r="I3558" s="507">
        <f>I3557-I3556</f>
        <v>0</v>
      </c>
      <c r="K3558" s="859"/>
    </row>
    <row r="3560" spans="2:11" ht="20.149999999999999" customHeight="1">
      <c r="B3560" s="716" t="s">
        <v>1872</v>
      </c>
      <c r="C3560" s="716"/>
      <c r="D3560" s="717"/>
    </row>
    <row r="3561" spans="2:11" ht="20.149999999999999" customHeight="1">
      <c r="B3561" s="593" t="s">
        <v>1873</v>
      </c>
      <c r="C3561" s="742"/>
      <c r="D3561" s="591" t="s">
        <v>1874</v>
      </c>
      <c r="E3561" s="581" t="s">
        <v>1693</v>
      </c>
      <c r="F3561" s="582">
        <v>257.45</v>
      </c>
      <c r="G3561" s="583"/>
      <c r="H3561" s="671">
        <v>0</v>
      </c>
      <c r="I3561" s="582">
        <v>0</v>
      </c>
    </row>
    <row r="3562" spans="2:11" ht="20.149999999999999" customHeight="1">
      <c r="B3562" s="595"/>
      <c r="C3562" s="743"/>
      <c r="D3562" s="592"/>
      <c r="E3562" s="585" t="s">
        <v>1694</v>
      </c>
      <c r="F3562" s="437">
        <f>+B3562*1.5</f>
        <v>0</v>
      </c>
      <c r="H3562" s="437">
        <f>D3562*1.5</f>
        <v>0</v>
      </c>
    </row>
    <row r="3563" spans="2:11" ht="20.149999999999999" customHeight="1">
      <c r="B3563" s="595"/>
      <c r="C3563" s="743"/>
      <c r="D3563" s="592"/>
      <c r="E3563" s="585" t="s">
        <v>1695</v>
      </c>
      <c r="F3563" s="437">
        <f>+B3563*1</f>
        <v>0</v>
      </c>
      <c r="H3563" s="437">
        <f>D3563*1</f>
        <v>0</v>
      </c>
    </row>
    <row r="3564" spans="2:11" ht="20.149999999999999" customHeight="1">
      <c r="B3564" s="595">
        <v>2</v>
      </c>
      <c r="C3564" s="743"/>
      <c r="D3564" s="592"/>
      <c r="E3564" s="585" t="s">
        <v>1696</v>
      </c>
      <c r="F3564" s="437">
        <f>1*B3564</f>
        <v>2</v>
      </c>
      <c r="H3564" s="437">
        <f>1*D3564</f>
        <v>0</v>
      </c>
    </row>
    <row r="3565" spans="2:11" ht="20.149999999999999" customHeight="1">
      <c r="B3565" s="595"/>
      <c r="C3565" s="743"/>
      <c r="D3565" s="592"/>
      <c r="E3565" s="585" t="s">
        <v>1697</v>
      </c>
      <c r="F3565" s="437">
        <f>1*B3565</f>
        <v>0</v>
      </c>
      <c r="H3565" s="437">
        <f>1*D3565</f>
        <v>0</v>
      </c>
      <c r="I3565" s="822" t="s">
        <v>1939</v>
      </c>
    </row>
    <row r="3566" spans="2:11" ht="20.149999999999999" customHeight="1">
      <c r="B3566" s="595">
        <v>1</v>
      </c>
      <c r="C3566" s="743"/>
      <c r="D3566" s="592">
        <v>1</v>
      </c>
      <c r="E3566" s="585" t="s">
        <v>1698</v>
      </c>
      <c r="F3566" s="437">
        <f>+B3566*5</f>
        <v>5</v>
      </c>
      <c r="H3566" s="437">
        <f>D3566*5</f>
        <v>5</v>
      </c>
      <c r="I3566" s="822"/>
    </row>
    <row r="3567" spans="2:11" ht="20.149999999999999" customHeight="1">
      <c r="B3567" s="595"/>
      <c r="C3567" s="743"/>
      <c r="D3567" s="592"/>
      <c r="E3567" s="585" t="s">
        <v>1699</v>
      </c>
      <c r="F3567" s="437"/>
      <c r="H3567" s="437">
        <f>1*D3567</f>
        <v>0</v>
      </c>
    </row>
    <row r="3568" spans="2:11" ht="20.149999999999999" customHeight="1">
      <c r="B3568" s="595"/>
      <c r="C3568" s="743"/>
      <c r="D3568" s="592"/>
      <c r="E3568" s="585" t="s">
        <v>1700</v>
      </c>
      <c r="F3568" s="437">
        <f>2*B3568</f>
        <v>0</v>
      </c>
      <c r="H3568" s="437">
        <f>2*D3568</f>
        <v>0</v>
      </c>
    </row>
    <row r="3569" spans="2:9" ht="20.149999999999999" customHeight="1">
      <c r="B3569" s="595"/>
      <c r="C3569" s="743"/>
      <c r="D3569" s="592"/>
      <c r="E3569" s="585" t="s">
        <v>1701</v>
      </c>
      <c r="F3569" s="437">
        <f>1*B3569</f>
        <v>0</v>
      </c>
      <c r="H3569" s="437">
        <f>1*D3569</f>
        <v>0</v>
      </c>
    </row>
    <row r="3570" spans="2:9" ht="20.149999999999999" customHeight="1">
      <c r="B3570" s="595"/>
      <c r="C3570" s="743"/>
      <c r="D3570" s="592"/>
      <c r="E3570" s="585" t="s">
        <v>1702</v>
      </c>
      <c r="F3570" s="437"/>
      <c r="H3570" s="437">
        <f>5*D3570</f>
        <v>0</v>
      </c>
      <c r="I3570" s="49" t="s">
        <v>1939</v>
      </c>
    </row>
    <row r="3571" spans="2:9" ht="20.149999999999999" customHeight="1">
      <c r="B3571" s="595"/>
      <c r="C3571" s="743"/>
      <c r="D3571" s="592"/>
      <c r="E3571" s="585" t="s">
        <v>1702</v>
      </c>
      <c r="F3571" s="437"/>
      <c r="H3571" s="437">
        <f>5*D3571</f>
        <v>0</v>
      </c>
    </row>
    <row r="3572" spans="2:9" ht="20.149999999999999" customHeight="1">
      <c r="B3572" s="595"/>
      <c r="C3572" s="743"/>
      <c r="D3572" s="592"/>
      <c r="E3572" s="585" t="s">
        <v>1702</v>
      </c>
      <c r="F3572" s="437"/>
      <c r="H3572" s="437">
        <f>5*D3572</f>
        <v>0</v>
      </c>
      <c r="I3572" s="49">
        <f>SUM(F3572:H3572)</f>
        <v>0</v>
      </c>
    </row>
    <row r="3573" spans="2:9" ht="20.149999999999999" customHeight="1">
      <c r="B3573" s="595"/>
      <c r="C3573" s="743"/>
      <c r="D3573" s="592"/>
      <c r="E3573" s="585" t="s">
        <v>1703</v>
      </c>
      <c r="F3573" s="437"/>
      <c r="H3573" s="437">
        <f>5*D3573</f>
        <v>0</v>
      </c>
    </row>
    <row r="3574" spans="2:9" ht="20.149999999999999" customHeight="1">
      <c r="B3574" s="597"/>
      <c r="C3574" s="744"/>
      <c r="D3574" s="604"/>
      <c r="E3574" s="587" t="s">
        <v>1704</v>
      </c>
      <c r="F3574" s="672"/>
      <c r="G3574" s="589"/>
      <c r="H3574" s="672">
        <f>5*D3574</f>
        <v>0</v>
      </c>
      <c r="I3574" s="588" t="s">
        <v>1939</v>
      </c>
    </row>
    <row r="3575" spans="2:9" ht="20.149999999999999" customHeight="1">
      <c r="D3575" s="124">
        <v>6</v>
      </c>
      <c r="E3575" s="621" t="s">
        <v>1411</v>
      </c>
      <c r="F3575" s="49">
        <v>10</v>
      </c>
      <c r="G3575" s="1" t="s">
        <v>1760</v>
      </c>
    </row>
    <row r="3576" spans="2:9" ht="20.149999999999999" customHeight="1">
      <c r="D3576" s="124" t="s">
        <v>82</v>
      </c>
      <c r="E3576" s="638" t="s">
        <v>1442</v>
      </c>
      <c r="F3576" s="49">
        <v>10</v>
      </c>
      <c r="G3576" s="1" t="s">
        <v>1760</v>
      </c>
    </row>
    <row r="3577" spans="2:9" ht="20.149999999999999" customHeight="1">
      <c r="D3577" s="1" t="s">
        <v>536</v>
      </c>
      <c r="E3577" s="859" t="s">
        <v>138</v>
      </c>
      <c r="G3577" s="1" t="s">
        <v>1821</v>
      </c>
      <c r="H3577" s="437">
        <v>538.55999999999995</v>
      </c>
    </row>
    <row r="3578" spans="2:9" ht="20.149999999999999" customHeight="1">
      <c r="D3578" s="1" t="s">
        <v>98</v>
      </c>
      <c r="E3578" s="621" t="s">
        <v>1141</v>
      </c>
      <c r="F3578" s="46"/>
      <c r="G3578" s="1" t="s">
        <v>1772</v>
      </c>
      <c r="H3578" s="437">
        <v>90</v>
      </c>
    </row>
    <row r="3579" spans="2:9" ht="20.149999999999999" customHeight="1">
      <c r="D3579" s="124" t="s">
        <v>236</v>
      </c>
      <c r="E3579" s="870" t="s">
        <v>2052</v>
      </c>
      <c r="G3579" s="1" t="s">
        <v>2053</v>
      </c>
      <c r="H3579" s="437">
        <v>40.5</v>
      </c>
    </row>
    <row r="3580" spans="2:9" ht="20.149999999999999" customHeight="1">
      <c r="D3580" s="1" t="s">
        <v>24</v>
      </c>
      <c r="E3580" s="644" t="s">
        <v>170</v>
      </c>
      <c r="G3580" s="1" t="s">
        <v>1821</v>
      </c>
      <c r="H3580" s="46">
        <v>68</v>
      </c>
    </row>
    <row r="3581" spans="2:9" ht="20.149999999999999" customHeight="1">
      <c r="D3581" s="1" t="s">
        <v>2054</v>
      </c>
      <c r="E3581" s="765" t="s">
        <v>321</v>
      </c>
      <c r="G3581" s="1" t="s">
        <v>1821</v>
      </c>
      <c r="H3581" s="437">
        <v>106.92</v>
      </c>
    </row>
    <row r="3582" spans="2:9" ht="20.149999999999999" customHeight="1">
      <c r="D3582" s="124" t="s">
        <v>334</v>
      </c>
      <c r="E3582" s="859" t="s">
        <v>1341</v>
      </c>
      <c r="G3582" s="1" t="s">
        <v>1821</v>
      </c>
      <c r="H3582" s="437">
        <v>35.64</v>
      </c>
    </row>
    <row r="3583" spans="2:9" ht="20.149999999999999" customHeight="1">
      <c r="D3583" s="9" t="s">
        <v>536</v>
      </c>
      <c r="E3583" s="623" t="s">
        <v>903</v>
      </c>
      <c r="F3583" s="338">
        <v>49</v>
      </c>
      <c r="G3583" s="1" t="s">
        <v>1815</v>
      </c>
    </row>
    <row r="3585" spans="2:9" ht="20.149999999999999" customHeight="1">
      <c r="G3585" s="577" t="s">
        <v>2055</v>
      </c>
      <c r="H3585" s="674">
        <v>884.62</v>
      </c>
    </row>
    <row r="3587" spans="2:9" ht="20.149999999999999" customHeight="1">
      <c r="B3587" s="716" t="s">
        <v>1872</v>
      </c>
      <c r="C3587" s="716"/>
      <c r="D3587" s="717"/>
    </row>
    <row r="3588" spans="2:9" ht="20.149999999999999" customHeight="1">
      <c r="B3588" s="593" t="s">
        <v>1873</v>
      </c>
      <c r="C3588" s="742"/>
      <c r="D3588" s="591" t="s">
        <v>1874</v>
      </c>
      <c r="E3588" s="581" t="s">
        <v>1693</v>
      </c>
      <c r="F3588" s="582"/>
      <c r="G3588" s="583"/>
      <c r="H3588" s="671">
        <v>0</v>
      </c>
      <c r="I3588" s="582">
        <v>0</v>
      </c>
    </row>
    <row r="3589" spans="2:9" ht="20.149999999999999" customHeight="1">
      <c r="B3589" s="595">
        <v>2</v>
      </c>
      <c r="C3589" s="743"/>
      <c r="D3589" s="592"/>
      <c r="E3589" s="585" t="s">
        <v>1694</v>
      </c>
      <c r="F3589" s="437">
        <f>+B3589*1.5</f>
        <v>3</v>
      </c>
      <c r="H3589" s="437">
        <f>D3589*1.5</f>
        <v>0</v>
      </c>
    </row>
    <row r="3590" spans="2:9" ht="20.149999999999999" customHeight="1">
      <c r="B3590" s="595">
        <v>1</v>
      </c>
      <c r="C3590" s="743"/>
      <c r="D3590" s="592">
        <v>1</v>
      </c>
      <c r="E3590" s="585" t="s">
        <v>1695</v>
      </c>
      <c r="F3590" s="437">
        <f>+B3590*1</f>
        <v>1</v>
      </c>
      <c r="H3590" s="437">
        <f>D3590*1</f>
        <v>1</v>
      </c>
    </row>
    <row r="3591" spans="2:9" ht="20.149999999999999" customHeight="1">
      <c r="B3591" s="595"/>
      <c r="C3591" s="743"/>
      <c r="D3591" s="592">
        <v>1</v>
      </c>
      <c r="E3591" s="585" t="s">
        <v>1696</v>
      </c>
      <c r="F3591" s="437">
        <f>1*B3591</f>
        <v>0</v>
      </c>
      <c r="H3591" s="437">
        <f>1*D3591</f>
        <v>1</v>
      </c>
    </row>
    <row r="3592" spans="2:9" ht="20.149999999999999" customHeight="1">
      <c r="B3592" s="595"/>
      <c r="C3592" s="743"/>
      <c r="D3592" s="592"/>
      <c r="E3592" s="585" t="s">
        <v>1697</v>
      </c>
      <c r="F3592" s="437">
        <f>1*B3592</f>
        <v>0</v>
      </c>
      <c r="H3592" s="437">
        <f>1*D3592</f>
        <v>0</v>
      </c>
      <c r="I3592" s="822" t="s">
        <v>1939</v>
      </c>
    </row>
    <row r="3593" spans="2:9" ht="20.149999999999999" customHeight="1">
      <c r="B3593" s="595">
        <v>1</v>
      </c>
      <c r="C3593" s="743"/>
      <c r="D3593" s="592"/>
      <c r="E3593" s="585" t="s">
        <v>1698</v>
      </c>
      <c r="F3593" s="437">
        <f>+B3593*5</f>
        <v>5</v>
      </c>
      <c r="H3593" s="437">
        <f>D3593*5</f>
        <v>0</v>
      </c>
      <c r="I3593" s="822"/>
    </row>
    <row r="3594" spans="2:9" ht="20.149999999999999" customHeight="1">
      <c r="B3594" s="595"/>
      <c r="C3594" s="743"/>
      <c r="D3594" s="592"/>
      <c r="E3594" s="585" t="s">
        <v>1699</v>
      </c>
      <c r="F3594" s="437"/>
      <c r="H3594" s="437">
        <f>1*D3594</f>
        <v>0</v>
      </c>
    </row>
    <row r="3595" spans="2:9" ht="20.149999999999999" customHeight="1">
      <c r="B3595" s="595"/>
      <c r="C3595" s="743"/>
      <c r="D3595" s="592"/>
      <c r="E3595" s="585" t="s">
        <v>1700</v>
      </c>
      <c r="F3595" s="437">
        <f>2*B3595</f>
        <v>0</v>
      </c>
      <c r="H3595" s="437">
        <f>2*D3595</f>
        <v>0</v>
      </c>
    </row>
    <row r="3596" spans="2:9" ht="20.149999999999999" customHeight="1">
      <c r="B3596" s="595"/>
      <c r="C3596" s="743"/>
      <c r="D3596" s="592"/>
      <c r="E3596" s="585" t="s">
        <v>1701</v>
      </c>
      <c r="F3596" s="437">
        <f>1*B3596</f>
        <v>0</v>
      </c>
      <c r="H3596" s="437">
        <f>1*D3596</f>
        <v>0</v>
      </c>
    </row>
    <row r="3597" spans="2:9" ht="20.149999999999999" customHeight="1">
      <c r="B3597" s="595"/>
      <c r="C3597" s="743"/>
      <c r="D3597" s="592"/>
      <c r="E3597" s="585" t="s">
        <v>1702</v>
      </c>
      <c r="F3597" s="437"/>
      <c r="H3597" s="437">
        <f>5*D3597</f>
        <v>0</v>
      </c>
      <c r="I3597" s="49" t="s">
        <v>1939</v>
      </c>
    </row>
    <row r="3598" spans="2:9" ht="20.149999999999999" customHeight="1">
      <c r="B3598" s="595"/>
      <c r="C3598" s="743"/>
      <c r="D3598" s="592"/>
      <c r="E3598" s="585" t="s">
        <v>1702</v>
      </c>
      <c r="F3598" s="437"/>
      <c r="H3598" s="437">
        <f>5*D3598</f>
        <v>0</v>
      </c>
    </row>
    <row r="3599" spans="2:9" ht="20.149999999999999" customHeight="1">
      <c r="B3599" s="595"/>
      <c r="C3599" s="743"/>
      <c r="D3599" s="592"/>
      <c r="E3599" s="585" t="s">
        <v>1702</v>
      </c>
      <c r="F3599" s="437"/>
      <c r="H3599" s="437">
        <f>5*D3599</f>
        <v>0</v>
      </c>
      <c r="I3599" s="49">
        <f>SUM(F3599:H3599)</f>
        <v>0</v>
      </c>
    </row>
    <row r="3600" spans="2:9" ht="20.149999999999999" customHeight="1">
      <c r="B3600" s="595"/>
      <c r="C3600" s="743"/>
      <c r="D3600" s="592"/>
      <c r="E3600" s="585" t="s">
        <v>1703</v>
      </c>
      <c r="F3600" s="437"/>
      <c r="H3600" s="437">
        <f>5*D3600</f>
        <v>0</v>
      </c>
    </row>
    <row r="3601" spans="2:9" ht="20.149999999999999" customHeight="1">
      <c r="B3601" s="597"/>
      <c r="C3601" s="744"/>
      <c r="D3601" s="604"/>
      <c r="E3601" s="587" t="s">
        <v>1704</v>
      </c>
      <c r="F3601" s="672"/>
      <c r="G3601" s="589"/>
      <c r="H3601" s="672">
        <f>5*D3601</f>
        <v>0</v>
      </c>
      <c r="I3601" s="588" t="s">
        <v>1939</v>
      </c>
    </row>
    <row r="3603" spans="2:9" ht="20.149999999999999" customHeight="1">
      <c r="D3603" s="1" t="s">
        <v>2056</v>
      </c>
      <c r="E3603" s="1" t="s">
        <v>2057</v>
      </c>
      <c r="G3603" s="1" t="s">
        <v>1815</v>
      </c>
      <c r="H3603" s="437">
        <v>56</v>
      </c>
    </row>
    <row r="3604" spans="2:9" ht="20.149999999999999" customHeight="1">
      <c r="D3604" s="124" t="s">
        <v>236</v>
      </c>
      <c r="E3604" s="859" t="s">
        <v>1435</v>
      </c>
      <c r="G3604" s="1" t="s">
        <v>1815</v>
      </c>
      <c r="H3604" s="437">
        <v>49.01</v>
      </c>
    </row>
    <row r="3605" spans="2:9" ht="20.149999999999999" customHeight="1">
      <c r="D3605" s="124">
        <v>20</v>
      </c>
      <c r="E3605" s="621" t="s">
        <v>1467</v>
      </c>
      <c r="G3605" s="1" t="s">
        <v>1714</v>
      </c>
      <c r="H3605" s="437">
        <v>10</v>
      </c>
    </row>
    <row r="3607" spans="2:9" ht="20.149999999999999" customHeight="1">
      <c r="G3607" s="577" t="s">
        <v>2058</v>
      </c>
      <c r="H3607" s="674">
        <v>117.01</v>
      </c>
    </row>
    <row r="3609" spans="2:9" ht="20.149999999999999" customHeight="1">
      <c r="B3609" s="716" t="s">
        <v>1872</v>
      </c>
      <c r="C3609" s="716"/>
      <c r="D3609" s="717"/>
    </row>
    <row r="3610" spans="2:9" ht="20.149999999999999" customHeight="1">
      <c r="B3610" s="593" t="s">
        <v>1873</v>
      </c>
      <c r="C3610" s="742"/>
      <c r="D3610" s="591" t="s">
        <v>1874</v>
      </c>
      <c r="E3610" s="581" t="s">
        <v>1693</v>
      </c>
      <c r="F3610" s="582"/>
      <c r="G3610" s="583"/>
      <c r="H3610" s="671">
        <v>0</v>
      </c>
      <c r="I3610" s="582">
        <v>0</v>
      </c>
    </row>
    <row r="3611" spans="2:9" ht="20.149999999999999" customHeight="1">
      <c r="B3611" s="595"/>
      <c r="C3611" s="743"/>
      <c r="D3611" s="592"/>
      <c r="E3611" s="585" t="s">
        <v>1694</v>
      </c>
      <c r="F3611" s="437">
        <f>+B3611*1.5</f>
        <v>0</v>
      </c>
      <c r="H3611" s="437">
        <f>D3611*1.5</f>
        <v>0</v>
      </c>
    </row>
    <row r="3612" spans="2:9" ht="20.149999999999999" customHeight="1">
      <c r="B3612" s="595"/>
      <c r="C3612" s="743"/>
      <c r="D3612" s="592"/>
      <c r="E3612" s="585" t="s">
        <v>1695</v>
      </c>
      <c r="F3612" s="437">
        <f>+B3612*1</f>
        <v>0</v>
      </c>
      <c r="H3612" s="437">
        <f>D3612*1</f>
        <v>0</v>
      </c>
    </row>
    <row r="3613" spans="2:9" ht="20.149999999999999" customHeight="1">
      <c r="B3613" s="595"/>
      <c r="C3613" s="743"/>
      <c r="D3613" s="592"/>
      <c r="E3613" s="585" t="s">
        <v>1696</v>
      </c>
      <c r="F3613" s="437">
        <f>1*B3613</f>
        <v>0</v>
      </c>
      <c r="H3613" s="437">
        <f>1*D3613</f>
        <v>0</v>
      </c>
    </row>
    <row r="3614" spans="2:9" ht="20.149999999999999" customHeight="1">
      <c r="B3614" s="595"/>
      <c r="C3614" s="743"/>
      <c r="D3614" s="592"/>
      <c r="E3614" s="585" t="s">
        <v>1697</v>
      </c>
      <c r="F3614" s="437">
        <f>1*B3614</f>
        <v>0</v>
      </c>
      <c r="H3614" s="437">
        <f>1*D3614</f>
        <v>0</v>
      </c>
      <c r="I3614" s="822" t="s">
        <v>1939</v>
      </c>
    </row>
    <row r="3615" spans="2:9" ht="20.149999999999999" customHeight="1">
      <c r="B3615" s="595"/>
      <c r="C3615" s="743"/>
      <c r="D3615" s="592"/>
      <c r="E3615" s="585" t="s">
        <v>1698</v>
      </c>
      <c r="F3615" s="437">
        <f>+B3615*5</f>
        <v>0</v>
      </c>
      <c r="H3615" s="437">
        <f>D3615*5</f>
        <v>0</v>
      </c>
      <c r="I3615" s="822"/>
    </row>
    <row r="3616" spans="2:9" ht="20.149999999999999" customHeight="1">
      <c r="B3616" s="595"/>
      <c r="C3616" s="743"/>
      <c r="D3616" s="592"/>
      <c r="E3616" s="585" t="s">
        <v>1699</v>
      </c>
      <c r="F3616" s="437"/>
      <c r="H3616" s="437">
        <f>1*D3616</f>
        <v>0</v>
      </c>
    </row>
    <row r="3617" spans="2:9" ht="20.149999999999999" customHeight="1">
      <c r="B3617" s="595"/>
      <c r="C3617" s="743"/>
      <c r="D3617" s="592"/>
      <c r="E3617" s="585" t="s">
        <v>1700</v>
      </c>
      <c r="F3617" s="437">
        <f>2*B3617</f>
        <v>0</v>
      </c>
      <c r="H3617" s="437">
        <f>2*D3617</f>
        <v>0</v>
      </c>
    </row>
    <row r="3618" spans="2:9" ht="20.149999999999999" customHeight="1">
      <c r="B3618" s="595"/>
      <c r="C3618" s="743"/>
      <c r="D3618" s="592"/>
      <c r="E3618" s="585" t="s">
        <v>1701</v>
      </c>
      <c r="F3618" s="437">
        <f>1*B3618</f>
        <v>0</v>
      </c>
      <c r="H3618" s="437">
        <f>1*D3618</f>
        <v>0</v>
      </c>
    </row>
    <row r="3619" spans="2:9" ht="20.149999999999999" customHeight="1">
      <c r="B3619" s="595"/>
      <c r="C3619" s="743"/>
      <c r="D3619" s="592"/>
      <c r="E3619" s="585" t="s">
        <v>1702</v>
      </c>
      <c r="F3619" s="437"/>
      <c r="H3619" s="437">
        <f>5*D3619</f>
        <v>0</v>
      </c>
      <c r="I3619" s="49" t="s">
        <v>1939</v>
      </c>
    </row>
    <row r="3620" spans="2:9" ht="20.149999999999999" customHeight="1">
      <c r="B3620" s="595"/>
      <c r="C3620" s="743"/>
      <c r="D3620" s="592"/>
      <c r="E3620" s="585" t="s">
        <v>1702</v>
      </c>
      <c r="F3620" s="437"/>
      <c r="H3620" s="437">
        <f>5*D3620</f>
        <v>0</v>
      </c>
    </row>
    <row r="3621" spans="2:9" ht="20.149999999999999" customHeight="1">
      <c r="B3621" s="595"/>
      <c r="C3621" s="743"/>
      <c r="D3621" s="592"/>
      <c r="E3621" s="585" t="s">
        <v>1702</v>
      </c>
      <c r="F3621" s="437"/>
      <c r="H3621" s="437">
        <f>5*D3621</f>
        <v>0</v>
      </c>
      <c r="I3621" s="49">
        <f>SUM(F3621:H3621)</f>
        <v>0</v>
      </c>
    </row>
    <row r="3622" spans="2:9" ht="20.149999999999999" customHeight="1">
      <c r="B3622" s="595"/>
      <c r="C3622" s="743"/>
      <c r="D3622" s="592"/>
      <c r="E3622" s="585" t="s">
        <v>1703</v>
      </c>
      <c r="F3622" s="437"/>
      <c r="H3622" s="437">
        <f>5*D3622</f>
        <v>0</v>
      </c>
    </row>
    <row r="3623" spans="2:9" ht="20.149999999999999" customHeight="1">
      <c r="B3623" s="597"/>
      <c r="C3623" s="744"/>
      <c r="D3623" s="604"/>
      <c r="E3623" s="587" t="s">
        <v>1704</v>
      </c>
      <c r="F3623" s="672"/>
      <c r="G3623" s="589"/>
      <c r="H3623" s="672">
        <f>5*D3623</f>
        <v>0</v>
      </c>
      <c r="I3623" s="588" t="s">
        <v>1939</v>
      </c>
    </row>
    <row r="3625" spans="2:9" ht="20.149999999999999" customHeight="1">
      <c r="D3625" s="124" t="s">
        <v>146</v>
      </c>
      <c r="E3625" s="448" t="s">
        <v>1385</v>
      </c>
      <c r="F3625" s="49">
        <v>-10</v>
      </c>
      <c r="G3625" s="1" t="s">
        <v>1712</v>
      </c>
    </row>
    <row r="3626" spans="2:9" ht="20.149999999999999" customHeight="1">
      <c r="D3626" s="124" t="s">
        <v>362</v>
      </c>
      <c r="E3626" s="621" t="s">
        <v>217</v>
      </c>
      <c r="G3626" s="1" t="s">
        <v>1815</v>
      </c>
      <c r="H3626" s="126">
        <v>26.73</v>
      </c>
    </row>
    <row r="3632" spans="2:9" ht="20.149999999999999" customHeight="1">
      <c r="D3632" s="955">
        <v>45128</v>
      </c>
      <c r="E3632" s="67" t="s">
        <v>1889</v>
      </c>
      <c r="F3632" s="49">
        <f>SUM(F3561:F3631)</f>
        <v>332.45</v>
      </c>
      <c r="H3632" s="437">
        <f>SUM(H3610:H3631)</f>
        <v>26.73</v>
      </c>
      <c r="I3632" s="437">
        <f>SUM(I3573:I3631)</f>
        <v>0</v>
      </c>
    </row>
    <row r="3633" spans="2:9" ht="20.149999999999999" customHeight="1">
      <c r="E3633" s="67" t="s">
        <v>1761</v>
      </c>
      <c r="F3633" s="49">
        <f>'Coin Counter'!G9</f>
        <v>108.4</v>
      </c>
      <c r="H3633" s="437">
        <v>26.73</v>
      </c>
      <c r="I3633" s="49">
        <v>0</v>
      </c>
    </row>
    <row r="3634" spans="2:9" ht="20.149999999999999" customHeight="1">
      <c r="D3634" s="477"/>
      <c r="E3634" s="478" t="s">
        <v>1932</v>
      </c>
      <c r="F3634" s="438">
        <f>F3633-F3632</f>
        <v>-224.04999999999998</v>
      </c>
      <c r="G3634" s="477"/>
      <c r="H3634" s="507">
        <f>H3633-H3632</f>
        <v>0</v>
      </c>
      <c r="I3634" s="507">
        <f>I3633-I3632</f>
        <v>0</v>
      </c>
    </row>
    <row r="3637" spans="2:9" ht="20.149999999999999" customHeight="1">
      <c r="B3637" s="716" t="s">
        <v>1872</v>
      </c>
      <c r="C3637" s="716"/>
      <c r="D3637" s="717"/>
    </row>
    <row r="3638" spans="2:9" ht="20.149999999999999" customHeight="1">
      <c r="B3638" s="593" t="s">
        <v>1873</v>
      </c>
      <c r="C3638" s="742"/>
      <c r="D3638" s="591" t="s">
        <v>1874</v>
      </c>
      <c r="E3638" s="581" t="s">
        <v>1693</v>
      </c>
      <c r="F3638" s="582">
        <v>332.45</v>
      </c>
      <c r="G3638" s="583"/>
      <c r="H3638" s="671">
        <v>0</v>
      </c>
      <c r="I3638" s="582">
        <v>0</v>
      </c>
    </row>
    <row r="3639" spans="2:9" ht="20.149999999999999" customHeight="1">
      <c r="B3639" s="595"/>
      <c r="C3639" s="743"/>
      <c r="D3639" s="592">
        <v>2</v>
      </c>
      <c r="E3639" s="585" t="s">
        <v>1694</v>
      </c>
      <c r="F3639" s="437">
        <f>+B3639*1.5</f>
        <v>0</v>
      </c>
      <c r="H3639" s="437">
        <f>D3639*1.5</f>
        <v>3</v>
      </c>
    </row>
    <row r="3640" spans="2:9" ht="20.149999999999999" customHeight="1">
      <c r="B3640" s="595"/>
      <c r="C3640" s="743"/>
      <c r="D3640" s="592">
        <v>2</v>
      </c>
      <c r="E3640" s="585" t="s">
        <v>1695</v>
      </c>
      <c r="F3640" s="437">
        <f>+B3640*1</f>
        <v>0</v>
      </c>
      <c r="H3640" s="437">
        <f>D3640*1</f>
        <v>2</v>
      </c>
    </row>
    <row r="3641" spans="2:9" ht="20.149999999999999" customHeight="1">
      <c r="B3641" s="595">
        <v>3</v>
      </c>
      <c r="C3641" s="743"/>
      <c r="D3641" s="592">
        <v>3</v>
      </c>
      <c r="E3641" s="585" t="s">
        <v>1696</v>
      </c>
      <c r="F3641" s="437">
        <f>1*B3641</f>
        <v>3</v>
      </c>
      <c r="H3641" s="437">
        <f>1*D3641</f>
        <v>3</v>
      </c>
    </row>
    <row r="3642" spans="2:9" ht="20.149999999999999" customHeight="1">
      <c r="B3642" s="595"/>
      <c r="C3642" s="743"/>
      <c r="D3642" s="592"/>
      <c r="E3642" s="585" t="s">
        <v>1697</v>
      </c>
      <c r="F3642" s="437">
        <f>1*B3642</f>
        <v>0</v>
      </c>
      <c r="H3642" s="437">
        <f>1*D3642</f>
        <v>0</v>
      </c>
      <c r="I3642" s="822" t="s">
        <v>1939</v>
      </c>
    </row>
    <row r="3643" spans="2:9" ht="20.149999999999999" customHeight="1">
      <c r="B3643" s="595"/>
      <c r="C3643" s="743"/>
      <c r="D3643" s="592"/>
      <c r="E3643" s="585" t="s">
        <v>1698</v>
      </c>
      <c r="F3643" s="437">
        <f>+B3643*5</f>
        <v>0</v>
      </c>
      <c r="H3643" s="437">
        <f>D3643*5</f>
        <v>0</v>
      </c>
      <c r="I3643" s="822"/>
    </row>
    <row r="3644" spans="2:9" ht="20.149999999999999" customHeight="1">
      <c r="B3644" s="595"/>
      <c r="C3644" s="743"/>
      <c r="D3644" s="592"/>
      <c r="E3644" s="585" t="s">
        <v>1699</v>
      </c>
      <c r="F3644" s="437"/>
      <c r="H3644" s="437">
        <f>1*D3644</f>
        <v>0</v>
      </c>
    </row>
    <row r="3645" spans="2:9" ht="20.149999999999999" customHeight="1">
      <c r="B3645" s="595"/>
      <c r="C3645" s="743"/>
      <c r="D3645" s="592"/>
      <c r="E3645" s="585" t="s">
        <v>1700</v>
      </c>
      <c r="F3645" s="437">
        <f>2*B3645</f>
        <v>0</v>
      </c>
      <c r="H3645" s="437">
        <f>2*D3645</f>
        <v>0</v>
      </c>
    </row>
    <row r="3646" spans="2:9" ht="20.149999999999999" customHeight="1">
      <c r="B3646" s="595"/>
      <c r="C3646" s="743"/>
      <c r="D3646" s="592"/>
      <c r="E3646" s="585" t="s">
        <v>1701</v>
      </c>
      <c r="F3646" s="437">
        <f>1*B3646</f>
        <v>0</v>
      </c>
      <c r="H3646" s="437">
        <f>1*D3646</f>
        <v>0</v>
      </c>
    </row>
    <row r="3647" spans="2:9" ht="20.149999999999999" customHeight="1">
      <c r="B3647" s="595"/>
      <c r="C3647" s="743"/>
      <c r="D3647" s="592"/>
      <c r="E3647" s="585" t="s">
        <v>1702</v>
      </c>
      <c r="F3647" s="437">
        <v>-30</v>
      </c>
      <c r="G3647" s="1" t="s">
        <v>2059</v>
      </c>
      <c r="H3647" s="437">
        <f>5*D3647</f>
        <v>0</v>
      </c>
      <c r="I3647" s="49" t="s">
        <v>1939</v>
      </c>
    </row>
    <row r="3648" spans="2:9" ht="20.149999999999999" customHeight="1">
      <c r="B3648" s="595"/>
      <c r="C3648" s="743"/>
      <c r="D3648" s="592"/>
      <c r="E3648" s="585" t="s">
        <v>1702</v>
      </c>
      <c r="F3648" s="437">
        <v>-7</v>
      </c>
      <c r="G3648" s="1" t="s">
        <v>2060</v>
      </c>
      <c r="H3648" s="437">
        <f>5*D3648</f>
        <v>0</v>
      </c>
    </row>
    <row r="3649" spans="2:9" ht="20.149999999999999" customHeight="1">
      <c r="B3649" s="595"/>
      <c r="C3649" s="743"/>
      <c r="D3649" s="592"/>
      <c r="E3649" s="585" t="s">
        <v>1702</v>
      </c>
      <c r="F3649" s="437"/>
      <c r="H3649" s="437">
        <f>5*D3649</f>
        <v>0</v>
      </c>
      <c r="I3649" s="49">
        <f>SUM(F3649:H3649)</f>
        <v>0</v>
      </c>
    </row>
    <row r="3650" spans="2:9" ht="20.149999999999999" customHeight="1">
      <c r="B3650" s="595"/>
      <c r="C3650" s="743"/>
      <c r="D3650" s="592"/>
      <c r="E3650" s="585" t="s">
        <v>1703</v>
      </c>
      <c r="F3650" s="437"/>
      <c r="H3650" s="437">
        <f>5*D3650</f>
        <v>0</v>
      </c>
    </row>
    <row r="3651" spans="2:9" ht="20.149999999999999" customHeight="1">
      <c r="B3651" s="597"/>
      <c r="C3651" s="744"/>
      <c r="D3651" s="604"/>
      <c r="E3651" s="587" t="s">
        <v>1704</v>
      </c>
      <c r="F3651" s="672">
        <v>-260</v>
      </c>
      <c r="G3651" s="589"/>
      <c r="H3651" s="672">
        <f>5*D3651</f>
        <v>0</v>
      </c>
      <c r="I3651" s="588" t="s">
        <v>1939</v>
      </c>
    </row>
    <row r="3653" spans="2:9" ht="20.149999999999999" customHeight="1">
      <c r="D3653" s="1" t="s">
        <v>117</v>
      </c>
      <c r="E3653" s="1" t="s">
        <v>372</v>
      </c>
      <c r="G3653" s="1" t="s">
        <v>1821</v>
      </c>
      <c r="H3653" s="437">
        <v>159.30000000000001</v>
      </c>
    </row>
    <row r="3654" spans="2:9" ht="20.149999999999999" customHeight="1">
      <c r="D3654" s="1" t="s">
        <v>150</v>
      </c>
      <c r="E3654" s="1" t="s">
        <v>1407</v>
      </c>
      <c r="G3654" s="1" t="s">
        <v>1821</v>
      </c>
      <c r="H3654" s="437">
        <v>28.78</v>
      </c>
    </row>
    <row r="3655" spans="2:9" ht="20.149999999999999" customHeight="1">
      <c r="D3655" s="1" t="s">
        <v>248</v>
      </c>
      <c r="E3655" s="1" t="s">
        <v>1404</v>
      </c>
      <c r="G3655" s="1" t="s">
        <v>1821</v>
      </c>
      <c r="H3655" s="437">
        <v>39</v>
      </c>
    </row>
    <row r="3656" spans="2:9" ht="20.149999999999999" customHeight="1">
      <c r="D3656" s="1">
        <v>25</v>
      </c>
      <c r="E3656" s="1" t="s">
        <v>1415</v>
      </c>
      <c r="G3656" s="1" t="s">
        <v>1821</v>
      </c>
      <c r="H3656" s="437">
        <v>157.5</v>
      </c>
    </row>
    <row r="3657" spans="2:9" ht="20.149999999999999" customHeight="1">
      <c r="D3657" s="1" t="s">
        <v>45</v>
      </c>
      <c r="E3657" s="1" t="s">
        <v>1391</v>
      </c>
      <c r="G3657" s="1" t="s">
        <v>1821</v>
      </c>
      <c r="H3657" s="437">
        <v>25.84</v>
      </c>
    </row>
    <row r="3658" spans="2:9" ht="20.149999999999999" customHeight="1">
      <c r="D3658" s="1">
        <v>30</v>
      </c>
      <c r="E3658" s="1" t="s">
        <v>1424</v>
      </c>
      <c r="G3658" s="1" t="s">
        <v>1821</v>
      </c>
      <c r="H3658" s="437">
        <v>58.3</v>
      </c>
    </row>
    <row r="3659" spans="2:9" ht="20.149999999999999" customHeight="1">
      <c r="D3659" s="1">
        <v>37</v>
      </c>
      <c r="E3659" s="1" t="s">
        <v>1428</v>
      </c>
      <c r="G3659" s="1" t="s">
        <v>1821</v>
      </c>
    </row>
    <row r="3660" spans="2:9" ht="20.149999999999999" customHeight="1">
      <c r="D3660" s="1" t="s">
        <v>55</v>
      </c>
      <c r="E3660" s="1" t="s">
        <v>1387</v>
      </c>
      <c r="F3660" s="49">
        <v>-10</v>
      </c>
      <c r="G3660" s="1" t="s">
        <v>1708</v>
      </c>
    </row>
    <row r="3661" spans="2:9" ht="20.149999999999999" customHeight="1">
      <c r="D3661" s="1" t="s">
        <v>1388</v>
      </c>
      <c r="E3661" s="1" t="s">
        <v>1389</v>
      </c>
      <c r="G3661" s="1" t="s">
        <v>1708</v>
      </c>
      <c r="I3661" s="49">
        <v>-20</v>
      </c>
    </row>
    <row r="3662" spans="2:9" ht="20.149999999999999" customHeight="1">
      <c r="D3662" s="1">
        <v>30</v>
      </c>
      <c r="E3662" s="1" t="s">
        <v>1390</v>
      </c>
      <c r="F3662" s="49">
        <v>-10</v>
      </c>
      <c r="G3662" s="1" t="s">
        <v>2061</v>
      </c>
    </row>
    <row r="3663" spans="2:9" ht="20.149999999999999" customHeight="1">
      <c r="D3663" s="1" t="s">
        <v>248</v>
      </c>
      <c r="E3663" s="1" t="s">
        <v>1392</v>
      </c>
      <c r="G3663" s="1" t="s">
        <v>1708</v>
      </c>
      <c r="I3663" s="49">
        <v>-10</v>
      </c>
    </row>
    <row r="3664" spans="2:9" ht="20.149999999999999" customHeight="1">
      <c r="D3664" s="124" t="s">
        <v>157</v>
      </c>
      <c r="E3664" s="575" t="s">
        <v>1393</v>
      </c>
      <c r="F3664" s="49">
        <v>-8</v>
      </c>
      <c r="G3664" s="1" t="s">
        <v>1708</v>
      </c>
    </row>
    <row r="3665" spans="4:9" ht="20.149999999999999" customHeight="1">
      <c r="D3665" s="124">
        <v>31</v>
      </c>
      <c r="E3665" s="578" t="s">
        <v>1398</v>
      </c>
      <c r="G3665" s="1" t="s">
        <v>692</v>
      </c>
      <c r="H3665" s="437">
        <v>75</v>
      </c>
    </row>
    <row r="3666" spans="4:9" ht="20.149999999999999" customHeight="1">
      <c r="D3666" s="124" t="s">
        <v>248</v>
      </c>
      <c r="E3666" s="870" t="s">
        <v>1404</v>
      </c>
      <c r="G3666" s="1" t="s">
        <v>1760</v>
      </c>
      <c r="H3666" s="437">
        <v>10</v>
      </c>
    </row>
    <row r="3667" spans="4:9" ht="20.149999999999999" customHeight="1">
      <c r="D3667" s="1" t="s">
        <v>111</v>
      </c>
      <c r="E3667" s="1" t="s">
        <v>1394</v>
      </c>
      <c r="G3667" s="1" t="s">
        <v>1708</v>
      </c>
      <c r="I3667" s="49">
        <v>-10</v>
      </c>
    </row>
    <row r="3668" spans="4:9" ht="20.149999999999999" customHeight="1">
      <c r="D3668" s="1" t="s">
        <v>801</v>
      </c>
      <c r="E3668" s="1" t="s">
        <v>1338</v>
      </c>
      <c r="G3668" s="1" t="s">
        <v>2061</v>
      </c>
      <c r="I3668" s="49">
        <v>-10</v>
      </c>
    </row>
    <row r="3669" spans="4:9" ht="20.149999999999999" customHeight="1">
      <c r="D3669" s="1" t="s">
        <v>154</v>
      </c>
      <c r="E3669" s="1" t="s">
        <v>1396</v>
      </c>
      <c r="F3669" s="49">
        <v>-10</v>
      </c>
      <c r="G3669" s="1" t="s">
        <v>1708</v>
      </c>
    </row>
    <row r="3670" spans="4:9" ht="20.149999999999999" customHeight="1">
      <c r="D3670" s="1" t="s">
        <v>536</v>
      </c>
      <c r="E3670" s="1" t="s">
        <v>1397</v>
      </c>
      <c r="G3670" s="1" t="s">
        <v>1708</v>
      </c>
      <c r="I3670" s="49">
        <v>-10</v>
      </c>
    </row>
    <row r="3671" spans="4:9" ht="20.149999999999999" customHeight="1">
      <c r="D3671" s="1" t="s">
        <v>15</v>
      </c>
      <c r="E3671" s="1" t="s">
        <v>16</v>
      </c>
      <c r="G3671" s="1" t="s">
        <v>1868</v>
      </c>
      <c r="H3671" s="437">
        <v>286</v>
      </c>
    </row>
    <row r="3672" spans="4:9" ht="20.149999999999999" customHeight="1">
      <c r="D3672" s="1">
        <v>37</v>
      </c>
      <c r="E3672" s="1" t="s">
        <v>1428</v>
      </c>
      <c r="G3672" s="1" t="s">
        <v>1821</v>
      </c>
      <c r="H3672" s="437">
        <v>113.85</v>
      </c>
    </row>
    <row r="3673" spans="4:9" ht="20.149999999999999" customHeight="1">
      <c r="D3673" s="1" t="s">
        <v>570</v>
      </c>
      <c r="E3673" s="621" t="s">
        <v>1403</v>
      </c>
      <c r="G3673" s="1" t="s">
        <v>1708</v>
      </c>
      <c r="I3673" s="49">
        <v>-10</v>
      </c>
    </row>
    <row r="3674" spans="4:9" ht="20.149999999999999" customHeight="1">
      <c r="D3674" s="1" t="s">
        <v>1399</v>
      </c>
      <c r="E3674" s="1" t="s">
        <v>1400</v>
      </c>
      <c r="G3674" s="1" t="s">
        <v>1708</v>
      </c>
      <c r="I3674" s="49">
        <v>-5</v>
      </c>
    </row>
    <row r="3675" spans="4:9" ht="20.149999999999999" customHeight="1">
      <c r="D3675" s="1" t="s">
        <v>696</v>
      </c>
      <c r="E3675" s="1" t="s">
        <v>1338</v>
      </c>
      <c r="G3675" s="1" t="s">
        <v>1888</v>
      </c>
      <c r="H3675" s="437">
        <v>55</v>
      </c>
    </row>
    <row r="3676" spans="4:9" ht="20.149999999999999" customHeight="1">
      <c r="D3676" s="1" t="s">
        <v>432</v>
      </c>
      <c r="E3676" s="1" t="s">
        <v>1423</v>
      </c>
      <c r="G3676" s="1" t="s">
        <v>1888</v>
      </c>
      <c r="H3676" s="437">
        <v>82.25</v>
      </c>
    </row>
    <row r="3677" spans="4:9" ht="20.149999999999999" customHeight="1">
      <c r="D3677" s="1" t="s">
        <v>146</v>
      </c>
      <c r="E3677" s="1" t="s">
        <v>688</v>
      </c>
      <c r="G3677" s="1" t="s">
        <v>1760</v>
      </c>
      <c r="H3677" s="437">
        <v>8</v>
      </c>
    </row>
    <row r="3678" spans="4:9" ht="20.149999999999999" customHeight="1">
      <c r="D3678" s="1" t="s">
        <v>146</v>
      </c>
      <c r="E3678" s="1" t="s">
        <v>688</v>
      </c>
      <c r="G3678" s="1" t="s">
        <v>1821</v>
      </c>
      <c r="H3678" s="437">
        <v>42.08</v>
      </c>
    </row>
    <row r="3679" spans="4:9" ht="20.149999999999999" customHeight="1">
      <c r="D3679" s="1" t="s">
        <v>152</v>
      </c>
      <c r="E3679" s="575" t="s">
        <v>118</v>
      </c>
      <c r="G3679" s="1" t="s">
        <v>692</v>
      </c>
      <c r="H3679" s="437">
        <v>50</v>
      </c>
    </row>
    <row r="3680" spans="4:9" ht="20.149999999999999" customHeight="1">
      <c r="D3680" s="124">
        <v>37</v>
      </c>
      <c r="E3680" s="859" t="s">
        <v>1428</v>
      </c>
      <c r="F3680" s="49">
        <v>20</v>
      </c>
      <c r="G3680" s="1" t="s">
        <v>1760</v>
      </c>
    </row>
    <row r="3681" spans="4:9" ht="20.149999999999999" customHeight="1">
      <c r="D3681" s="124">
        <v>30</v>
      </c>
      <c r="E3681" s="621" t="s">
        <v>1424</v>
      </c>
      <c r="G3681" s="1" t="s">
        <v>1760</v>
      </c>
      <c r="H3681" s="437">
        <v>10</v>
      </c>
    </row>
    <row r="3682" spans="4:9" ht="20.149999999999999" customHeight="1">
      <c r="D3682" s="124">
        <v>6</v>
      </c>
      <c r="E3682" s="859" t="s">
        <v>1428</v>
      </c>
      <c r="F3682" s="437">
        <v>87.5</v>
      </c>
      <c r="G3682" s="1" t="s">
        <v>116</v>
      </c>
    </row>
    <row r="3683" spans="4:9" ht="20.149999999999999" customHeight="1">
      <c r="D3683" s="1" t="s">
        <v>286</v>
      </c>
      <c r="E3683" s="1" t="s">
        <v>1499</v>
      </c>
      <c r="G3683" s="1" t="s">
        <v>1821</v>
      </c>
      <c r="H3683" s="437">
        <v>163.35</v>
      </c>
    </row>
    <row r="3684" spans="4:9" ht="20.149999999999999" customHeight="1">
      <c r="D3684" s="124" t="s">
        <v>2062</v>
      </c>
      <c r="E3684" s="879" t="s">
        <v>1507</v>
      </c>
      <c r="G3684" s="1" t="s">
        <v>1772</v>
      </c>
      <c r="H3684" s="437">
        <v>306.82</v>
      </c>
    </row>
    <row r="3685" spans="4:9" ht="20.149999999999999" customHeight="1">
      <c r="D3685" s="9" t="s">
        <v>1072</v>
      </c>
      <c r="E3685" s="623" t="s">
        <v>134</v>
      </c>
      <c r="G3685" s="1" t="s">
        <v>1815</v>
      </c>
      <c r="H3685" s="437">
        <v>195</v>
      </c>
    </row>
    <row r="3686" spans="4:9" ht="20.149999999999999" customHeight="1">
      <c r="D3686" s="124" t="s">
        <v>286</v>
      </c>
      <c r="E3686" s="859" t="s">
        <v>1499</v>
      </c>
      <c r="F3686" s="49">
        <v>10</v>
      </c>
      <c r="G3686" s="1" t="s">
        <v>1760</v>
      </c>
    </row>
    <row r="3687" spans="4:9" ht="20.149999999999999" customHeight="1">
      <c r="D3687" s="1">
        <v>25</v>
      </c>
      <c r="E3687" s="1" t="s">
        <v>1415</v>
      </c>
      <c r="F3687" s="49">
        <v>20</v>
      </c>
      <c r="G3687" s="1" t="s">
        <v>1760</v>
      </c>
    </row>
    <row r="3688" spans="4:9" ht="20.149999999999999" customHeight="1">
      <c r="D3688" s="124" t="s">
        <v>53</v>
      </c>
      <c r="E3688" s="448" t="s">
        <v>1361</v>
      </c>
      <c r="F3688" s="49">
        <v>-10</v>
      </c>
      <c r="G3688" s="1" t="s">
        <v>1708</v>
      </c>
    </row>
    <row r="3689" spans="4:9" ht="20.149999999999999" customHeight="1">
      <c r="D3689" s="1" t="s">
        <v>117</v>
      </c>
      <c r="E3689" s="1" t="s">
        <v>372</v>
      </c>
      <c r="G3689" s="1" t="s">
        <v>1760</v>
      </c>
      <c r="H3689" s="437">
        <v>10</v>
      </c>
    </row>
    <row r="3693" spans="4:9" ht="20.149999999999999" customHeight="1">
      <c r="D3693" s="955">
        <v>45129</v>
      </c>
      <c r="E3693" s="67" t="s">
        <v>1889</v>
      </c>
      <c r="F3693" s="49">
        <f>SUM(F3638:F3692)</f>
        <v>127.94999999999999</v>
      </c>
      <c r="G3693" s="49"/>
      <c r="H3693" s="49">
        <f>SUM(H3638:H3692)</f>
        <v>1884.07</v>
      </c>
      <c r="I3693" s="49">
        <f>SUM(I3638:I3692)</f>
        <v>-75</v>
      </c>
    </row>
    <row r="3694" spans="4:9" ht="20.149999999999999" customHeight="1">
      <c r="E3694" s="67" t="s">
        <v>1761</v>
      </c>
      <c r="F3694" s="49">
        <f>'Coin Counter'!G9</f>
        <v>108.4</v>
      </c>
      <c r="H3694" s="437">
        <v>1884.07</v>
      </c>
      <c r="I3694" s="49">
        <v>-75</v>
      </c>
    </row>
    <row r="3695" spans="4:9" ht="20.149999999999999" customHeight="1">
      <c r="D3695" s="477"/>
      <c r="E3695" s="478" t="s">
        <v>1961</v>
      </c>
      <c r="F3695" s="438">
        <f>F3694-F3693</f>
        <v>-19.549999999999983</v>
      </c>
      <c r="G3695" s="477"/>
      <c r="H3695" s="507">
        <f>H3694-H3693</f>
        <v>0</v>
      </c>
      <c r="I3695" s="507">
        <f>I3694-I3693</f>
        <v>0</v>
      </c>
    </row>
    <row r="3699" spans="2:9" ht="20.149999999999999" customHeight="1">
      <c r="B3699" s="716" t="s">
        <v>1872</v>
      </c>
      <c r="C3699" s="716"/>
      <c r="D3699" s="717"/>
    </row>
    <row r="3700" spans="2:9" ht="20.149999999999999" customHeight="1">
      <c r="B3700" s="593" t="s">
        <v>1873</v>
      </c>
      <c r="C3700" s="742"/>
      <c r="D3700" s="591" t="s">
        <v>1874</v>
      </c>
      <c r="E3700" s="581" t="s">
        <v>1693</v>
      </c>
      <c r="F3700" s="582">
        <v>127.95</v>
      </c>
      <c r="G3700" s="583"/>
      <c r="H3700" s="671">
        <v>0</v>
      </c>
      <c r="I3700" s="582">
        <v>0</v>
      </c>
    </row>
    <row r="3701" spans="2:9" ht="20.149999999999999" customHeight="1">
      <c r="B3701" s="595"/>
      <c r="C3701" s="743"/>
      <c r="D3701" s="592">
        <v>2</v>
      </c>
      <c r="E3701" s="585" t="s">
        <v>1694</v>
      </c>
      <c r="F3701" s="437">
        <f>+B3701*1.5</f>
        <v>0</v>
      </c>
      <c r="H3701" s="437">
        <f>D3701*1.5</f>
        <v>3</v>
      </c>
    </row>
    <row r="3702" spans="2:9" ht="20.149999999999999" customHeight="1">
      <c r="B3702" s="595">
        <v>1</v>
      </c>
      <c r="C3702" s="743"/>
      <c r="D3702" s="592"/>
      <c r="E3702" s="585" t="s">
        <v>1695</v>
      </c>
      <c r="F3702" s="437">
        <f>+B3702*1</f>
        <v>1</v>
      </c>
      <c r="H3702" s="437">
        <f>D3702*1</f>
        <v>0</v>
      </c>
    </row>
    <row r="3703" spans="2:9" ht="20.149999999999999" customHeight="1">
      <c r="B3703" s="595">
        <v>2</v>
      </c>
      <c r="C3703" s="743"/>
      <c r="D3703" s="592">
        <v>1</v>
      </c>
      <c r="E3703" s="585" t="s">
        <v>1696</v>
      </c>
      <c r="F3703" s="437">
        <f>1*B3703</f>
        <v>2</v>
      </c>
      <c r="H3703" s="437">
        <f>1*D3703</f>
        <v>1</v>
      </c>
    </row>
    <row r="3704" spans="2:9" ht="20.149999999999999" customHeight="1">
      <c r="B3704" s="595"/>
      <c r="C3704" s="743"/>
      <c r="D3704" s="592"/>
      <c r="E3704" s="585" t="s">
        <v>1697</v>
      </c>
      <c r="F3704" s="437">
        <f>1*B3704</f>
        <v>0</v>
      </c>
      <c r="H3704" s="437">
        <f>1*D3704</f>
        <v>0</v>
      </c>
      <c r="I3704" s="822" t="s">
        <v>1939</v>
      </c>
    </row>
    <row r="3705" spans="2:9" ht="20.149999999999999" customHeight="1">
      <c r="B3705" s="595"/>
      <c r="C3705" s="743"/>
      <c r="D3705" s="592"/>
      <c r="E3705" s="585" t="s">
        <v>1698</v>
      </c>
      <c r="F3705" s="437">
        <f>+B3705*5</f>
        <v>0</v>
      </c>
      <c r="H3705" s="437">
        <f>D3705*5</f>
        <v>0</v>
      </c>
      <c r="I3705" s="822"/>
    </row>
    <row r="3706" spans="2:9" ht="20.149999999999999" customHeight="1">
      <c r="B3706" s="595"/>
      <c r="C3706" s="743"/>
      <c r="D3706" s="592"/>
      <c r="E3706" s="585" t="s">
        <v>1699</v>
      </c>
      <c r="F3706" s="437"/>
      <c r="H3706" s="437">
        <f>1*D3706</f>
        <v>0</v>
      </c>
    </row>
    <row r="3707" spans="2:9" ht="20.149999999999999" customHeight="1">
      <c r="B3707" s="595"/>
      <c r="C3707" s="743"/>
      <c r="D3707" s="592"/>
      <c r="E3707" s="585" t="s">
        <v>1700</v>
      </c>
      <c r="F3707" s="437">
        <f>2*B3707</f>
        <v>0</v>
      </c>
      <c r="H3707" s="437">
        <f>2*D3707</f>
        <v>0</v>
      </c>
    </row>
    <row r="3708" spans="2:9" ht="20.149999999999999" customHeight="1">
      <c r="B3708" s="595"/>
      <c r="C3708" s="743"/>
      <c r="D3708" s="592"/>
      <c r="E3708" s="585" t="s">
        <v>1701</v>
      </c>
      <c r="F3708" s="437">
        <f>1*B3708</f>
        <v>0</v>
      </c>
      <c r="H3708" s="437">
        <f>1*D3708</f>
        <v>0</v>
      </c>
    </row>
    <row r="3709" spans="2:9" ht="20.149999999999999" customHeight="1">
      <c r="B3709" s="595"/>
      <c r="C3709" s="743"/>
      <c r="D3709" s="592"/>
      <c r="E3709" s="585" t="s">
        <v>1702</v>
      </c>
      <c r="F3709" s="437"/>
      <c r="H3709" s="437">
        <f>5*D3709</f>
        <v>0</v>
      </c>
      <c r="I3709" s="49" t="s">
        <v>1939</v>
      </c>
    </row>
    <row r="3710" spans="2:9" ht="20.149999999999999" customHeight="1">
      <c r="B3710" s="595"/>
      <c r="C3710" s="743"/>
      <c r="D3710" s="592"/>
      <c r="E3710" s="585" t="s">
        <v>1702</v>
      </c>
      <c r="F3710" s="437"/>
      <c r="H3710" s="437">
        <f>5*D3710</f>
        <v>0</v>
      </c>
    </row>
    <row r="3711" spans="2:9" ht="20.149999999999999" customHeight="1">
      <c r="B3711" s="595"/>
      <c r="C3711" s="743"/>
      <c r="D3711" s="592"/>
      <c r="E3711" s="585" t="s">
        <v>1702</v>
      </c>
      <c r="F3711" s="437"/>
      <c r="H3711" s="437">
        <f>5*D3711</f>
        <v>0</v>
      </c>
      <c r="I3711" s="49">
        <f>SUM(F3711:H3711)</f>
        <v>0</v>
      </c>
    </row>
    <row r="3712" spans="2:9" ht="20.149999999999999" customHeight="1">
      <c r="B3712" s="595"/>
      <c r="C3712" s="743"/>
      <c r="D3712" s="592"/>
      <c r="E3712" s="585" t="s">
        <v>1703</v>
      </c>
      <c r="F3712" s="437"/>
      <c r="H3712" s="437">
        <f>5*D3712</f>
        <v>0</v>
      </c>
    </row>
    <row r="3713" spans="2:9" ht="20.149999999999999" customHeight="1">
      <c r="B3713" s="597"/>
      <c r="C3713" s="744"/>
      <c r="D3713" s="604"/>
      <c r="E3713" s="587" t="s">
        <v>1704</v>
      </c>
      <c r="F3713" s="672"/>
      <c r="G3713" s="589"/>
      <c r="H3713" s="672">
        <f>5*D3713</f>
        <v>0</v>
      </c>
      <c r="I3713" s="588" t="s">
        <v>1939</v>
      </c>
    </row>
    <row r="3715" spans="2:9" ht="20.149999999999999" customHeight="1">
      <c r="D3715" s="124" t="s">
        <v>150</v>
      </c>
      <c r="E3715" s="870" t="s">
        <v>1407</v>
      </c>
      <c r="F3715" s="49">
        <v>10</v>
      </c>
      <c r="G3715" s="1" t="s">
        <v>1714</v>
      </c>
    </row>
    <row r="3716" spans="2:9" ht="20.149999999999999" customHeight="1">
      <c r="D3716" s="430" t="s">
        <v>334</v>
      </c>
      <c r="E3716" s="879" t="s">
        <v>1341</v>
      </c>
      <c r="G3716" s="1" t="s">
        <v>1815</v>
      </c>
      <c r="H3716" s="437">
        <v>31.19</v>
      </c>
    </row>
    <row r="3717" spans="2:9" ht="20.149999999999999" customHeight="1">
      <c r="D3717" s="1" t="s">
        <v>20</v>
      </c>
      <c r="E3717" s="879" t="s">
        <v>1421</v>
      </c>
      <c r="G3717" s="1" t="s">
        <v>22</v>
      </c>
      <c r="H3717" s="55">
        <v>74.25</v>
      </c>
    </row>
    <row r="3718" spans="2:9" ht="20.149999999999999" customHeight="1">
      <c r="D3718" s="124" t="s">
        <v>219</v>
      </c>
      <c r="E3718" s="879" t="s">
        <v>1422</v>
      </c>
      <c r="G3718" s="1" t="s">
        <v>2063</v>
      </c>
      <c r="H3718" s="131">
        <v>23.62</v>
      </c>
    </row>
    <row r="3719" spans="2:9" ht="20.149999999999999" customHeight="1">
      <c r="D3719" s="124" t="s">
        <v>368</v>
      </c>
      <c r="E3719" s="879" t="s">
        <v>131</v>
      </c>
      <c r="G3719" s="1" t="s">
        <v>1760</v>
      </c>
      <c r="H3719" s="437">
        <v>10</v>
      </c>
    </row>
    <row r="3720" spans="2:9" ht="20.149999999999999" customHeight="1">
      <c r="D3720" s="1" t="s">
        <v>111</v>
      </c>
      <c r="E3720" s="879" t="s">
        <v>1410</v>
      </c>
      <c r="G3720" s="1" t="s">
        <v>81</v>
      </c>
      <c r="H3720" s="55">
        <v>66.83</v>
      </c>
    </row>
    <row r="3721" spans="2:9" ht="20.149999999999999" customHeight="1">
      <c r="D3721" s="124" t="s">
        <v>1004</v>
      </c>
      <c r="E3721" s="879" t="s">
        <v>1408</v>
      </c>
      <c r="G3721" s="1" t="s">
        <v>1774</v>
      </c>
      <c r="H3721" s="437">
        <v>297.75</v>
      </c>
    </row>
    <row r="3722" spans="2:9" ht="20.149999999999999" customHeight="1">
      <c r="D3722" s="1" t="s">
        <v>20</v>
      </c>
      <c r="E3722" s="879" t="s">
        <v>1421</v>
      </c>
      <c r="F3722" s="49">
        <v>10</v>
      </c>
    </row>
    <row r="3723" spans="2:9" ht="20.149999999999999" customHeight="1">
      <c r="D3723" s="1" t="s">
        <v>111</v>
      </c>
      <c r="E3723" s="879" t="s">
        <v>1410</v>
      </c>
      <c r="G3723" s="1" t="s">
        <v>1714</v>
      </c>
      <c r="H3723" s="437">
        <v>10</v>
      </c>
    </row>
    <row r="3724" spans="2:9" ht="20.149999999999999" customHeight="1">
      <c r="D3724" s="1" t="s">
        <v>739</v>
      </c>
      <c r="E3724" s="797" t="s">
        <v>83</v>
      </c>
      <c r="G3724" s="1" t="s">
        <v>218</v>
      </c>
      <c r="H3724" s="437">
        <v>70</v>
      </c>
    </row>
    <row r="3725" spans="2:9" ht="20.149999999999999" customHeight="1">
      <c r="D3725" s="430" t="s">
        <v>362</v>
      </c>
      <c r="E3725" s="797" t="s">
        <v>217</v>
      </c>
      <c r="F3725" s="49">
        <v>-10</v>
      </c>
      <c r="G3725" s="1" t="s">
        <v>1770</v>
      </c>
    </row>
    <row r="3726" spans="2:9" ht="20.149999999999999" customHeight="1">
      <c r="D3726" s="124" t="s">
        <v>248</v>
      </c>
      <c r="E3726" s="575" t="s">
        <v>1404</v>
      </c>
      <c r="G3726" s="1" t="s">
        <v>1770</v>
      </c>
      <c r="I3726" s="49">
        <v>-10</v>
      </c>
    </row>
    <row r="3727" spans="2:9" ht="20.149999999999999" customHeight="1">
      <c r="D3727" s="124" t="s">
        <v>122</v>
      </c>
      <c r="E3727" s="879" t="s">
        <v>2064</v>
      </c>
      <c r="G3727" s="1" t="s">
        <v>1912</v>
      </c>
      <c r="H3727" s="437">
        <v>60.35</v>
      </c>
    </row>
    <row r="3728" spans="2:9" ht="20.149999999999999" customHeight="1">
      <c r="D3728" s="430" t="s">
        <v>45</v>
      </c>
      <c r="E3728" s="1035" t="s">
        <v>2065</v>
      </c>
      <c r="G3728" s="1" t="s">
        <v>2066</v>
      </c>
      <c r="H3728" s="485">
        <v>18.739999999999998</v>
      </c>
    </row>
    <row r="3729" spans="2:9" ht="20.149999999999999" customHeight="1">
      <c r="D3729" s="124" t="s">
        <v>148</v>
      </c>
      <c r="E3729" s="879" t="s">
        <v>1493</v>
      </c>
      <c r="G3729" s="1" t="s">
        <v>22</v>
      </c>
      <c r="H3729" s="131">
        <v>518.4</v>
      </c>
    </row>
    <row r="3730" spans="2:9" ht="20.149999999999999" customHeight="1">
      <c r="D3730" s="124" t="s">
        <v>2067</v>
      </c>
      <c r="E3730" s="879" t="s">
        <v>1453</v>
      </c>
      <c r="G3730" s="1" t="s">
        <v>22</v>
      </c>
      <c r="H3730" s="131">
        <v>195</v>
      </c>
    </row>
    <row r="3731" spans="2:9" ht="20.149999999999999" customHeight="1">
      <c r="D3731" s="124" t="s">
        <v>150</v>
      </c>
      <c r="E3731" s="879" t="s">
        <v>2068</v>
      </c>
      <c r="G3731" s="1" t="s">
        <v>22</v>
      </c>
      <c r="H3731" s="131">
        <v>45</v>
      </c>
    </row>
    <row r="3732" spans="2:9" ht="20.149999999999999" customHeight="1">
      <c r="D3732" s="124" t="s">
        <v>122</v>
      </c>
      <c r="E3732" s="879" t="s">
        <v>1454</v>
      </c>
      <c r="G3732" s="1" t="s">
        <v>22</v>
      </c>
      <c r="H3732" s="131">
        <v>57.6</v>
      </c>
    </row>
    <row r="3735" spans="2:9" ht="20.149999999999999" customHeight="1">
      <c r="E3735" s="67" t="s">
        <v>1889</v>
      </c>
      <c r="F3735" s="49">
        <f>SUM(F3700:F3734)</f>
        <v>140.94999999999999</v>
      </c>
      <c r="G3735" s="49"/>
      <c r="H3735" s="49">
        <f>SUM(H3701:H3734)</f>
        <v>1482.73</v>
      </c>
      <c r="I3735" s="49">
        <v>-10</v>
      </c>
    </row>
    <row r="3736" spans="2:9" ht="20.149999999999999" customHeight="1">
      <c r="E3736" s="67" t="s">
        <v>1761</v>
      </c>
      <c r="F3736" s="49">
        <v>140.94999999999999</v>
      </c>
      <c r="H3736" s="437">
        <v>1482.73</v>
      </c>
      <c r="I3736" s="49">
        <v>-10</v>
      </c>
    </row>
    <row r="3737" spans="2:9" ht="20.149999999999999" customHeight="1">
      <c r="E3737" s="478" t="s">
        <v>1896</v>
      </c>
      <c r="F3737" s="438" t="s">
        <v>1939</v>
      </c>
      <c r="G3737" s="477"/>
      <c r="H3737" s="507" t="s">
        <v>1939</v>
      </c>
      <c r="I3737" s="507" t="s">
        <v>1939</v>
      </c>
    </row>
    <row r="3740" spans="2:9" ht="20.149999999999999" customHeight="1">
      <c r="B3740" s="716" t="s">
        <v>1872</v>
      </c>
      <c r="C3740" s="716"/>
      <c r="D3740" s="717"/>
    </row>
    <row r="3741" spans="2:9" ht="20.149999999999999" customHeight="1">
      <c r="B3741" s="593" t="s">
        <v>1873</v>
      </c>
      <c r="C3741" s="742"/>
      <c r="D3741" s="591" t="s">
        <v>1874</v>
      </c>
      <c r="E3741" s="581" t="s">
        <v>1693</v>
      </c>
      <c r="F3741" s="582">
        <v>140.94999999999999</v>
      </c>
      <c r="G3741" s="583"/>
      <c r="H3741" s="671">
        <v>0</v>
      </c>
      <c r="I3741" s="582">
        <v>0</v>
      </c>
    </row>
    <row r="3742" spans="2:9" ht="20.149999999999999" customHeight="1">
      <c r="B3742" s="595"/>
      <c r="C3742" s="743"/>
      <c r="D3742" s="592"/>
      <c r="E3742" s="585" t="s">
        <v>1694</v>
      </c>
      <c r="F3742" s="437">
        <f>+B3742*1.5</f>
        <v>0</v>
      </c>
      <c r="H3742" s="437">
        <f>D3742*1.5</f>
        <v>0</v>
      </c>
    </row>
    <row r="3743" spans="2:9" ht="20.149999999999999" customHeight="1">
      <c r="B3743" s="595"/>
      <c r="C3743" s="743"/>
      <c r="D3743" s="592">
        <v>1</v>
      </c>
      <c r="E3743" s="585" t="s">
        <v>1695</v>
      </c>
      <c r="F3743" s="437">
        <f>+B3743*1</f>
        <v>0</v>
      </c>
      <c r="H3743" s="437">
        <f>D3743*1</f>
        <v>1</v>
      </c>
    </row>
    <row r="3744" spans="2:9" ht="20.149999999999999" customHeight="1">
      <c r="B3744" s="595"/>
      <c r="C3744" s="743"/>
      <c r="D3744" s="592"/>
      <c r="E3744" s="585" t="s">
        <v>1696</v>
      </c>
      <c r="F3744" s="437">
        <f>1*B3744</f>
        <v>0</v>
      </c>
      <c r="H3744" s="437">
        <f>1*D3744</f>
        <v>0</v>
      </c>
    </row>
    <row r="3745" spans="2:11" ht="20.149999999999999" customHeight="1">
      <c r="B3745" s="595"/>
      <c r="C3745" s="743"/>
      <c r="D3745" s="592"/>
      <c r="E3745" s="585" t="s">
        <v>1697</v>
      </c>
      <c r="F3745" s="437">
        <f>1*B3745</f>
        <v>0</v>
      </c>
      <c r="H3745" s="437">
        <f>1*D3745</f>
        <v>0</v>
      </c>
      <c r="I3745" s="822" t="s">
        <v>1939</v>
      </c>
    </row>
    <row r="3746" spans="2:11" ht="20.149999999999999" customHeight="1">
      <c r="B3746" s="595"/>
      <c r="C3746" s="743"/>
      <c r="D3746" s="592"/>
      <c r="E3746" s="585" t="s">
        <v>1698</v>
      </c>
      <c r="F3746" s="437">
        <f>+B3746*5</f>
        <v>0</v>
      </c>
      <c r="H3746" s="437">
        <f>D3746*5</f>
        <v>0</v>
      </c>
      <c r="I3746" s="822"/>
    </row>
    <row r="3747" spans="2:11" ht="20.149999999999999" customHeight="1">
      <c r="B3747" s="595"/>
      <c r="C3747" s="743"/>
      <c r="D3747" s="592"/>
      <c r="E3747" s="585" t="s">
        <v>1699</v>
      </c>
      <c r="F3747" s="437"/>
      <c r="H3747" s="437">
        <f>1*D3747</f>
        <v>0</v>
      </c>
    </row>
    <row r="3748" spans="2:11" ht="20.149999999999999" customHeight="1">
      <c r="B3748" s="595"/>
      <c r="C3748" s="743"/>
      <c r="D3748" s="592"/>
      <c r="E3748" s="585" t="s">
        <v>1700</v>
      </c>
      <c r="F3748" s="437">
        <f>2*B3748</f>
        <v>0</v>
      </c>
      <c r="H3748" s="437">
        <f>2*D3748</f>
        <v>0</v>
      </c>
    </row>
    <row r="3749" spans="2:11" ht="20.149999999999999" customHeight="1">
      <c r="B3749" s="595"/>
      <c r="C3749" s="743"/>
      <c r="D3749" s="592"/>
      <c r="E3749" s="585" t="s">
        <v>1701</v>
      </c>
      <c r="F3749" s="437">
        <f>1*B3749</f>
        <v>0</v>
      </c>
      <c r="H3749" s="437">
        <f>1*D3749</f>
        <v>0</v>
      </c>
    </row>
    <row r="3750" spans="2:11" ht="20.149999999999999" customHeight="1">
      <c r="B3750" s="595"/>
      <c r="C3750" s="743"/>
      <c r="D3750" s="592"/>
      <c r="E3750" s="585" t="s">
        <v>1702</v>
      </c>
      <c r="F3750" s="437"/>
      <c r="H3750" s="437">
        <f>5*D3750</f>
        <v>0</v>
      </c>
      <c r="I3750" s="49" t="s">
        <v>1939</v>
      </c>
    </row>
    <row r="3751" spans="2:11" ht="20.149999999999999" customHeight="1">
      <c r="B3751" s="595"/>
      <c r="C3751" s="743"/>
      <c r="D3751" s="592"/>
      <c r="E3751" s="585" t="s">
        <v>1702</v>
      </c>
      <c r="F3751" s="437"/>
      <c r="H3751" s="437">
        <f>5*D3751</f>
        <v>0</v>
      </c>
    </row>
    <row r="3752" spans="2:11" ht="20.149999999999999" customHeight="1">
      <c r="B3752" s="595"/>
      <c r="C3752" s="743"/>
      <c r="D3752" s="592"/>
      <c r="E3752" s="585" t="s">
        <v>1702</v>
      </c>
      <c r="F3752" s="437"/>
      <c r="H3752" s="437">
        <f>5*D3752</f>
        <v>0</v>
      </c>
      <c r="I3752" s="49">
        <f>SUM(F3752:H3752)</f>
        <v>0</v>
      </c>
    </row>
    <row r="3753" spans="2:11" ht="20.149999999999999" customHeight="1">
      <c r="B3753" s="595"/>
      <c r="C3753" s="743"/>
      <c r="D3753" s="592"/>
      <c r="E3753" s="585" t="s">
        <v>1703</v>
      </c>
      <c r="F3753" s="437"/>
      <c r="H3753" s="437">
        <f>5*D3753</f>
        <v>0</v>
      </c>
    </row>
    <row r="3754" spans="2:11" ht="20.149999999999999" customHeight="1">
      <c r="B3754" s="597"/>
      <c r="C3754" s="744"/>
      <c r="D3754" s="604"/>
      <c r="E3754" s="587" t="s">
        <v>1704</v>
      </c>
      <c r="F3754" s="672"/>
      <c r="G3754" s="589"/>
      <c r="H3754" s="672">
        <f>5*D3754</f>
        <v>0</v>
      </c>
      <c r="I3754" s="588" t="s">
        <v>1939</v>
      </c>
    </row>
    <row r="3756" spans="2:11" ht="20.149999999999999" customHeight="1">
      <c r="D3756" s="1">
        <v>30</v>
      </c>
      <c r="E3756" s="1" t="s">
        <v>1432</v>
      </c>
      <c r="G3756" s="1" t="s">
        <v>1821</v>
      </c>
      <c r="H3756" s="437">
        <v>59.4</v>
      </c>
    </row>
    <row r="3757" spans="2:11" ht="20.149999999999999" customHeight="1">
      <c r="D3757" s="1" t="s">
        <v>985</v>
      </c>
      <c r="E3757" s="575" t="s">
        <v>1406</v>
      </c>
      <c r="G3757" s="1" t="s">
        <v>1708</v>
      </c>
      <c r="I3757" s="49">
        <v>-10</v>
      </c>
      <c r="K3757" s="575"/>
    </row>
    <row r="3758" spans="2:11" ht="20.149999999999999" customHeight="1">
      <c r="D3758" s="1" t="s">
        <v>487</v>
      </c>
      <c r="E3758" s="575" t="s">
        <v>1405</v>
      </c>
      <c r="F3758" s="49">
        <v>-10</v>
      </c>
      <c r="G3758" s="1" t="s">
        <v>1708</v>
      </c>
      <c r="K3758" s="575"/>
    </row>
    <row r="3759" spans="2:11" ht="20.149999999999999" customHeight="1">
      <c r="D3759" s="124" t="s">
        <v>150</v>
      </c>
      <c r="E3759" s="870" t="s">
        <v>1407</v>
      </c>
      <c r="F3759" s="49">
        <v>-10</v>
      </c>
      <c r="G3759" s="1" t="s">
        <v>1708</v>
      </c>
      <c r="K3759" s="870"/>
    </row>
    <row r="3760" spans="2:11" ht="20.149999999999999" customHeight="1">
      <c r="D3760" s="1" t="s">
        <v>1004</v>
      </c>
      <c r="E3760" s="1" t="s">
        <v>1408</v>
      </c>
      <c r="G3760" s="1" t="s">
        <v>2069</v>
      </c>
      <c r="I3760" s="49">
        <v>-20</v>
      </c>
      <c r="K3760" s="879"/>
    </row>
    <row r="3761" spans="4:11" ht="20.149999999999999" customHeight="1">
      <c r="D3761" s="1" t="s">
        <v>111</v>
      </c>
      <c r="E3761" s="1" t="s">
        <v>1410</v>
      </c>
      <c r="G3761" s="1" t="s">
        <v>1708</v>
      </c>
      <c r="I3761" s="49">
        <v>-10</v>
      </c>
      <c r="K3761" s="879"/>
    </row>
    <row r="3762" spans="4:11" ht="20.149999999999999" customHeight="1">
      <c r="D3762" s="124">
        <v>6</v>
      </c>
      <c r="E3762" s="575" t="s">
        <v>1411</v>
      </c>
      <c r="F3762" s="49">
        <v>-10</v>
      </c>
      <c r="G3762" s="1" t="s">
        <v>1708</v>
      </c>
      <c r="K3762" s="575"/>
    </row>
    <row r="3763" spans="4:11" ht="20.149999999999999" customHeight="1">
      <c r="D3763" s="1" t="s">
        <v>1061</v>
      </c>
      <c r="E3763" s="575" t="s">
        <v>1413</v>
      </c>
      <c r="F3763" s="49">
        <v>-10</v>
      </c>
      <c r="G3763" s="1" t="s">
        <v>1708</v>
      </c>
      <c r="K3763" s="575"/>
    </row>
    <row r="3764" spans="4:11" ht="20.149999999999999" customHeight="1">
      <c r="D3764" s="1" t="s">
        <v>90</v>
      </c>
      <c r="E3764" s="1" t="s">
        <v>1141</v>
      </c>
      <c r="F3764" s="49">
        <v>-10</v>
      </c>
      <c r="K3764" s="575"/>
    </row>
    <row r="3765" spans="4:11" ht="20.149999999999999" customHeight="1">
      <c r="D3765" s="124" t="s">
        <v>148</v>
      </c>
      <c r="E3765" s="575" t="s">
        <v>1414</v>
      </c>
      <c r="G3765" s="1" t="s">
        <v>1712</v>
      </c>
      <c r="I3765" s="49">
        <v>-10</v>
      </c>
      <c r="K3765" s="575"/>
    </row>
    <row r="3766" spans="4:11" ht="20.149999999999999" customHeight="1">
      <c r="D3766" s="1" t="s">
        <v>425</v>
      </c>
      <c r="E3766" s="575" t="s">
        <v>1338</v>
      </c>
      <c r="G3766" s="1" t="s">
        <v>1821</v>
      </c>
      <c r="H3766" s="437">
        <v>30</v>
      </c>
      <c r="K3766" s="575"/>
    </row>
    <row r="3767" spans="4:11" ht="20.149999999999999" customHeight="1">
      <c r="D3767" s="124">
        <v>25</v>
      </c>
      <c r="E3767" s="575" t="s">
        <v>1415</v>
      </c>
      <c r="F3767" s="49">
        <v>-20</v>
      </c>
      <c r="G3767" s="1" t="s">
        <v>1708</v>
      </c>
      <c r="K3767" s="575"/>
    </row>
    <row r="3768" spans="4:11" ht="20.149999999999999" customHeight="1">
      <c r="D3768" s="124">
        <v>31</v>
      </c>
      <c r="E3768" s="575" t="s">
        <v>1398</v>
      </c>
      <c r="G3768" s="1" t="s">
        <v>1708</v>
      </c>
      <c r="I3768" s="49">
        <v>-10</v>
      </c>
      <c r="K3768" s="575"/>
    </row>
    <row r="3769" spans="4:11" ht="20.149999999999999" customHeight="1">
      <c r="D3769" s="124" t="s">
        <v>368</v>
      </c>
      <c r="E3769" s="575" t="s">
        <v>1417</v>
      </c>
      <c r="F3769" s="49">
        <v>-10</v>
      </c>
      <c r="G3769" s="1" t="s">
        <v>1708</v>
      </c>
      <c r="K3769" s="575"/>
    </row>
    <row r="3770" spans="4:11" ht="20.149999999999999" customHeight="1">
      <c r="D3770" s="124" t="s">
        <v>238</v>
      </c>
      <c r="E3770" s="575" t="s">
        <v>1419</v>
      </c>
      <c r="F3770" s="49">
        <v>-10</v>
      </c>
      <c r="G3770" s="1" t="s">
        <v>1708</v>
      </c>
      <c r="K3770" s="575"/>
    </row>
    <row r="3771" spans="4:11" ht="20.149999999999999" customHeight="1">
      <c r="D3771" s="1" t="s">
        <v>79</v>
      </c>
      <c r="E3771" s="1" t="s">
        <v>1420</v>
      </c>
      <c r="F3771" s="49">
        <v>-10</v>
      </c>
      <c r="G3771" s="1" t="s">
        <v>1708</v>
      </c>
      <c r="K3771" s="575"/>
    </row>
    <row r="3772" spans="4:11" ht="20.149999999999999" customHeight="1">
      <c r="D3772" s="1" t="s">
        <v>20</v>
      </c>
      <c r="E3772" s="1" t="s">
        <v>1421</v>
      </c>
      <c r="F3772" s="49">
        <v>-10</v>
      </c>
      <c r="G3772" s="1" t="s">
        <v>1708</v>
      </c>
      <c r="K3772" s="879"/>
    </row>
    <row r="3773" spans="4:11" ht="20.149999999999999" customHeight="1">
      <c r="D3773" s="124" t="s">
        <v>432</v>
      </c>
      <c r="E3773" s="575" t="s">
        <v>1423</v>
      </c>
      <c r="G3773" s="1" t="s">
        <v>1708</v>
      </c>
      <c r="I3773" s="49">
        <v>-10</v>
      </c>
      <c r="K3773" s="879"/>
    </row>
    <row r="3774" spans="4:11" ht="20.149999999999999" customHeight="1">
      <c r="D3774" s="124">
        <v>30</v>
      </c>
      <c r="E3774" s="575" t="s">
        <v>1424</v>
      </c>
      <c r="G3774" s="1" t="s">
        <v>1708</v>
      </c>
      <c r="I3774" s="49">
        <v>-10</v>
      </c>
      <c r="K3774" s="575"/>
    </row>
    <row r="3775" spans="4:11" ht="20.149999999999999" customHeight="1">
      <c r="D3775" s="1">
        <v>6</v>
      </c>
      <c r="E3775" s="1" t="s">
        <v>1428</v>
      </c>
      <c r="G3775" s="1" t="s">
        <v>2070</v>
      </c>
      <c r="H3775" s="437">
        <v>1058</v>
      </c>
      <c r="K3775" s="575"/>
    </row>
    <row r="3776" spans="4:11" ht="20.149999999999999" customHeight="1">
      <c r="D3776" s="1" t="s">
        <v>95</v>
      </c>
      <c r="E3776" s="1" t="s">
        <v>2071</v>
      </c>
      <c r="G3776" s="1" t="s">
        <v>2072</v>
      </c>
      <c r="H3776" s="437">
        <v>30</v>
      </c>
    </row>
    <row r="3777" spans="2:9" ht="20.149999999999999" customHeight="1">
      <c r="D3777" s="124" t="s">
        <v>210</v>
      </c>
      <c r="E3777" s="575" t="s">
        <v>1412</v>
      </c>
      <c r="G3777" s="1" t="s">
        <v>1708</v>
      </c>
      <c r="I3777" s="49">
        <v>-10</v>
      </c>
    </row>
    <row r="3778" spans="2:9" ht="20.149999999999999" customHeight="1">
      <c r="D3778" s="122" t="s">
        <v>447</v>
      </c>
      <c r="E3778" s="872" t="s">
        <v>1441</v>
      </c>
      <c r="G3778" s="1" t="s">
        <v>2073</v>
      </c>
      <c r="H3778" s="437">
        <v>53.46</v>
      </c>
    </row>
    <row r="3779" spans="2:9" ht="20.149999999999999" customHeight="1">
      <c r="D3779" s="1" t="s">
        <v>122</v>
      </c>
      <c r="E3779" s="1" t="s">
        <v>1384</v>
      </c>
      <c r="F3779" s="49">
        <v>41</v>
      </c>
      <c r="G3779" s="1" t="s">
        <v>1868</v>
      </c>
      <c r="H3779" s="437">
        <v>10</v>
      </c>
    </row>
    <row r="3780" spans="2:9" ht="20.149999999999999" customHeight="1">
      <c r="D3780" s="430" t="s">
        <v>1436</v>
      </c>
      <c r="E3780" s="509" t="s">
        <v>1437</v>
      </c>
      <c r="G3780" s="1" t="s">
        <v>1821</v>
      </c>
      <c r="H3780" s="437">
        <v>26.73</v>
      </c>
    </row>
    <row r="3781" spans="2:9" ht="20.149999999999999" customHeight="1">
      <c r="D3781" s="430" t="s">
        <v>95</v>
      </c>
      <c r="E3781" s="509" t="s">
        <v>1434</v>
      </c>
      <c r="G3781" s="1" t="s">
        <v>1760</v>
      </c>
      <c r="H3781" s="437">
        <v>10</v>
      </c>
    </row>
    <row r="3782" spans="2:9" ht="20.149999999999999" customHeight="1">
      <c r="D3782" s="430" t="s">
        <v>2074</v>
      </c>
      <c r="E3782" s="509" t="s">
        <v>1463</v>
      </c>
      <c r="G3782" s="1" t="s">
        <v>2075</v>
      </c>
      <c r="H3782" s="437">
        <v>821</v>
      </c>
    </row>
    <row r="3783" spans="2:9" ht="20.149999999999999" customHeight="1">
      <c r="D3783" s="430" t="s">
        <v>241</v>
      </c>
      <c r="E3783" s="509" t="s">
        <v>1466</v>
      </c>
      <c r="G3783" s="1" t="s">
        <v>1821</v>
      </c>
      <c r="H3783" s="437">
        <v>26.73</v>
      </c>
    </row>
    <row r="3784" spans="2:9" ht="20.149999999999999" customHeight="1">
      <c r="D3784" s="430"/>
      <c r="E3784" s="509"/>
    </row>
    <row r="3785" spans="2:9" ht="20.149999999999999" customHeight="1">
      <c r="D3785" s="430"/>
      <c r="E3785" s="509"/>
    </row>
    <row r="3788" spans="2:9" ht="20.149999999999999" customHeight="1">
      <c r="E3788" s="67" t="s">
        <v>1889</v>
      </c>
      <c r="F3788" s="49">
        <f>SUM(F3741:F3787)</f>
        <v>71.949999999999989</v>
      </c>
      <c r="G3788" s="49"/>
      <c r="H3788" s="49">
        <f>SUM(H3741:H3787)</f>
        <v>2126.3200000000002</v>
      </c>
      <c r="I3788" s="49">
        <f>SUM(I3741:I3787)</f>
        <v>-90</v>
      </c>
    </row>
    <row r="3789" spans="2:9" ht="20.149999999999999" customHeight="1">
      <c r="E3789" s="67" t="s">
        <v>1761</v>
      </c>
      <c r="F3789" s="49">
        <f>'Coin Counter'!G9</f>
        <v>108.4</v>
      </c>
      <c r="H3789" s="437">
        <v>2126.3200000000002</v>
      </c>
      <c r="I3789" s="49">
        <v>-90</v>
      </c>
    </row>
    <row r="3790" spans="2:9" ht="20.149999999999999" customHeight="1">
      <c r="E3790" s="478" t="s">
        <v>1961</v>
      </c>
      <c r="F3790" s="438">
        <f>F3788-F3789</f>
        <v>-36.450000000000017</v>
      </c>
      <c r="G3790" s="477"/>
      <c r="H3790" s="507">
        <f>H3788-H3789</f>
        <v>0</v>
      </c>
      <c r="I3790" s="507">
        <f>I3788-I3789</f>
        <v>0</v>
      </c>
    </row>
    <row r="3792" spans="2:9" ht="20.149999999999999" customHeight="1">
      <c r="B3792" s="716" t="s">
        <v>1872</v>
      </c>
      <c r="C3792" s="716"/>
      <c r="D3792" s="717"/>
    </row>
    <row r="3793" spans="2:9" ht="20.149999999999999" customHeight="1">
      <c r="B3793" s="593" t="s">
        <v>1873</v>
      </c>
      <c r="C3793" s="742"/>
      <c r="D3793" s="591" t="s">
        <v>1874</v>
      </c>
      <c r="E3793" s="581" t="s">
        <v>1693</v>
      </c>
      <c r="F3793" s="582">
        <v>31.95</v>
      </c>
      <c r="G3793" s="583"/>
      <c r="H3793" s="671">
        <v>0</v>
      </c>
      <c r="I3793" s="582">
        <v>0</v>
      </c>
    </row>
    <row r="3794" spans="2:9" ht="20.149999999999999" customHeight="1">
      <c r="B3794" s="595"/>
      <c r="C3794" s="743"/>
      <c r="D3794" s="592"/>
      <c r="E3794" s="585" t="s">
        <v>1694</v>
      </c>
      <c r="F3794" s="437">
        <f>+B3794*1.5</f>
        <v>0</v>
      </c>
      <c r="H3794" s="437">
        <f>D3794*1.5</f>
        <v>0</v>
      </c>
    </row>
    <row r="3795" spans="2:9" ht="20.149999999999999" customHeight="1">
      <c r="B3795" s="595"/>
      <c r="C3795" s="743"/>
      <c r="D3795" s="592">
        <v>4</v>
      </c>
      <c r="E3795" s="585" t="s">
        <v>1695</v>
      </c>
      <c r="F3795" s="437">
        <f>+B3795*1</f>
        <v>0</v>
      </c>
      <c r="H3795" s="437">
        <v>4</v>
      </c>
    </row>
    <row r="3796" spans="2:9" ht="20.149999999999999" customHeight="1">
      <c r="B3796" s="595">
        <v>1</v>
      </c>
      <c r="C3796" s="743"/>
      <c r="D3796" s="592">
        <v>2</v>
      </c>
      <c r="E3796" s="585" t="s">
        <v>1696</v>
      </c>
      <c r="F3796" s="437">
        <f>1*B3796</f>
        <v>1</v>
      </c>
      <c r="H3796" s="741">
        <v>2</v>
      </c>
    </row>
    <row r="3797" spans="2:9" ht="20.149999999999999" customHeight="1">
      <c r="B3797" s="595"/>
      <c r="C3797" s="743"/>
      <c r="D3797" s="592"/>
      <c r="E3797" s="585" t="s">
        <v>1697</v>
      </c>
      <c r="F3797" s="437">
        <f>1*B3797</f>
        <v>0</v>
      </c>
      <c r="H3797" s="437">
        <f>1*D3797</f>
        <v>0</v>
      </c>
      <c r="I3797" s="822" t="s">
        <v>1939</v>
      </c>
    </row>
    <row r="3798" spans="2:9" ht="20.149999999999999" customHeight="1">
      <c r="B3798" s="595"/>
      <c r="C3798" s="743"/>
      <c r="D3798" s="592">
        <v>1</v>
      </c>
      <c r="E3798" s="585" t="s">
        <v>1698</v>
      </c>
      <c r="F3798" s="437">
        <f>+B3798*5</f>
        <v>0</v>
      </c>
      <c r="H3798" s="437">
        <f>D3798*5</f>
        <v>5</v>
      </c>
      <c r="I3798" s="822"/>
    </row>
    <row r="3799" spans="2:9" ht="20.149999999999999" customHeight="1">
      <c r="B3799" s="595"/>
      <c r="C3799" s="743"/>
      <c r="D3799" s="592"/>
      <c r="E3799" s="585" t="s">
        <v>1699</v>
      </c>
      <c r="F3799" s="437"/>
      <c r="H3799" s="437">
        <f>1*D3799</f>
        <v>0</v>
      </c>
    </row>
    <row r="3800" spans="2:9" ht="20.149999999999999" customHeight="1">
      <c r="B3800" s="595"/>
      <c r="C3800" s="743"/>
      <c r="D3800" s="592"/>
      <c r="E3800" s="585" t="s">
        <v>1700</v>
      </c>
      <c r="F3800" s="437">
        <f>2*B3800</f>
        <v>0</v>
      </c>
      <c r="H3800" s="437">
        <f>2*D3800</f>
        <v>0</v>
      </c>
    </row>
    <row r="3801" spans="2:9" ht="20.149999999999999" customHeight="1">
      <c r="B3801" s="595"/>
      <c r="C3801" s="743"/>
      <c r="D3801" s="592"/>
      <c r="E3801" s="585" t="s">
        <v>1701</v>
      </c>
      <c r="F3801" s="437">
        <f>1*B3801</f>
        <v>0</v>
      </c>
      <c r="H3801" s="437">
        <f>1*D3801</f>
        <v>0</v>
      </c>
    </row>
    <row r="3802" spans="2:9" ht="20.149999999999999" customHeight="1">
      <c r="B3802" s="595"/>
      <c r="C3802" s="743"/>
      <c r="D3802" s="592"/>
      <c r="E3802" s="585" t="s">
        <v>1702</v>
      </c>
      <c r="F3802" s="437"/>
      <c r="H3802" s="437">
        <f>5*D3802</f>
        <v>0</v>
      </c>
      <c r="I3802" s="49" t="s">
        <v>1939</v>
      </c>
    </row>
    <row r="3803" spans="2:9" ht="20.149999999999999" customHeight="1">
      <c r="B3803" s="595"/>
      <c r="C3803" s="743"/>
      <c r="D3803" s="592"/>
      <c r="E3803" s="585" t="s">
        <v>1702</v>
      </c>
      <c r="F3803" s="437"/>
      <c r="H3803" s="437">
        <f>5*D3803</f>
        <v>0</v>
      </c>
    </row>
    <row r="3804" spans="2:9" ht="20.149999999999999" customHeight="1">
      <c r="B3804" s="595"/>
      <c r="C3804" s="743"/>
      <c r="D3804" s="592"/>
      <c r="E3804" s="585" t="s">
        <v>1702</v>
      </c>
      <c r="F3804" s="437"/>
      <c r="H3804" s="437">
        <f>5*D3804</f>
        <v>0</v>
      </c>
      <c r="I3804" s="49">
        <f>SUM(F3804:H3804)</f>
        <v>0</v>
      </c>
    </row>
    <row r="3805" spans="2:9" ht="20.149999999999999" customHeight="1">
      <c r="B3805" s="595"/>
      <c r="C3805" s="743"/>
      <c r="D3805" s="592"/>
      <c r="E3805" s="585" t="s">
        <v>1703</v>
      </c>
      <c r="F3805" s="437"/>
      <c r="H3805" s="437">
        <f>5*D3805</f>
        <v>0</v>
      </c>
    </row>
    <row r="3806" spans="2:9" ht="20.149999999999999" customHeight="1">
      <c r="B3806" s="597"/>
      <c r="C3806" s="744"/>
      <c r="D3806" s="604"/>
      <c r="E3806" s="587" t="s">
        <v>1704</v>
      </c>
      <c r="F3806" s="672"/>
      <c r="G3806" s="589"/>
      <c r="H3806" s="672">
        <f>5*D3806</f>
        <v>0</v>
      </c>
      <c r="I3806" s="588" t="s">
        <v>1939</v>
      </c>
    </row>
    <row r="3808" spans="2:9" ht="20.149999999999999" customHeight="1">
      <c r="D3808" s="124" t="s">
        <v>135</v>
      </c>
      <c r="E3808" s="879" t="s">
        <v>1449</v>
      </c>
      <c r="G3808" s="1" t="s">
        <v>1772</v>
      </c>
      <c r="H3808" s="437">
        <v>61</v>
      </c>
    </row>
    <row r="3809" spans="2:9" ht="20.149999999999999" customHeight="1">
      <c r="D3809" s="430">
        <v>37</v>
      </c>
      <c r="E3809" s="1035" t="s">
        <v>1439</v>
      </c>
      <c r="F3809" s="49">
        <v>10</v>
      </c>
      <c r="G3809" s="1" t="s">
        <v>1714</v>
      </c>
    </row>
    <row r="3810" spans="2:9" ht="20.149999999999999" customHeight="1">
      <c r="D3810" s="430">
        <v>30</v>
      </c>
      <c r="E3810" s="879" t="s">
        <v>1432</v>
      </c>
      <c r="G3810" s="1" t="s">
        <v>1714</v>
      </c>
      <c r="H3810" s="437">
        <v>10</v>
      </c>
    </row>
    <row r="3811" spans="2:9" ht="20.149999999999999" customHeight="1">
      <c r="D3811" s="430" t="s">
        <v>1436</v>
      </c>
      <c r="E3811" s="879" t="s">
        <v>1437</v>
      </c>
      <c r="G3811" s="1" t="s">
        <v>1714</v>
      </c>
      <c r="H3811" s="49">
        <v>10</v>
      </c>
    </row>
    <row r="3812" spans="2:9" ht="20.149999999999999" customHeight="1">
      <c r="D3812" s="124" t="s">
        <v>148</v>
      </c>
      <c r="E3812" s="879" t="s">
        <v>1493</v>
      </c>
      <c r="G3812" s="1" t="s">
        <v>1714</v>
      </c>
      <c r="H3812" s="437">
        <v>10</v>
      </c>
    </row>
    <row r="3813" spans="2:9" ht="20.149999999999999" customHeight="1">
      <c r="D3813" s="124" t="s">
        <v>73</v>
      </c>
      <c r="E3813" s="879" t="s">
        <v>131</v>
      </c>
      <c r="G3813" s="1" t="s">
        <v>1712</v>
      </c>
      <c r="I3813" s="49">
        <v>-10</v>
      </c>
    </row>
    <row r="3814" spans="2:9" ht="20.149999999999999" customHeight="1">
      <c r="H3814" s="678">
        <f>SUM(H3795:H3813)</f>
        <v>102</v>
      </c>
      <c r="I3814" s="343" t="s">
        <v>2076</v>
      </c>
    </row>
    <row r="3816" spans="2:9" ht="20.149999999999999" customHeight="1">
      <c r="B3816" s="716" t="s">
        <v>1872</v>
      </c>
      <c r="C3816" s="716"/>
      <c r="D3816" s="717"/>
    </row>
    <row r="3817" spans="2:9" ht="20.149999999999999" customHeight="1">
      <c r="B3817" s="593" t="s">
        <v>1873</v>
      </c>
      <c r="C3817" s="742"/>
      <c r="D3817" s="591" t="s">
        <v>1874</v>
      </c>
      <c r="E3817" s="581" t="s">
        <v>1693</v>
      </c>
      <c r="F3817" s="582"/>
      <c r="G3817" s="583"/>
      <c r="H3817" s="671">
        <v>0</v>
      </c>
      <c r="I3817" s="582">
        <v>0</v>
      </c>
    </row>
    <row r="3818" spans="2:9" ht="20.149999999999999" customHeight="1">
      <c r="B3818" s="595">
        <v>1</v>
      </c>
      <c r="C3818" s="743"/>
      <c r="D3818" s="592">
        <v>1</v>
      </c>
      <c r="E3818" s="585" t="s">
        <v>1694</v>
      </c>
      <c r="F3818" s="437">
        <f>+B3818*1.5</f>
        <v>1.5</v>
      </c>
      <c r="H3818" s="741">
        <v>1.5</v>
      </c>
    </row>
    <row r="3819" spans="2:9" ht="20.149999999999999" customHeight="1">
      <c r="B3819" s="595"/>
      <c r="C3819" s="743"/>
      <c r="D3819" s="592">
        <v>1</v>
      </c>
      <c r="E3819" s="585" t="s">
        <v>1695</v>
      </c>
      <c r="F3819" s="437">
        <f>+B3819*1</f>
        <v>0</v>
      </c>
      <c r="H3819" s="437">
        <v>1</v>
      </c>
    </row>
    <row r="3820" spans="2:9" ht="20.149999999999999" customHeight="1">
      <c r="B3820" s="595">
        <v>2</v>
      </c>
      <c r="C3820" s="743"/>
      <c r="D3820" s="592">
        <v>1</v>
      </c>
      <c r="E3820" s="585" t="s">
        <v>1696</v>
      </c>
      <c r="F3820" s="437">
        <f>1*B3820</f>
        <v>2</v>
      </c>
      <c r="H3820" s="741">
        <v>1</v>
      </c>
    </row>
    <row r="3821" spans="2:9" ht="20.149999999999999" customHeight="1">
      <c r="B3821" s="595"/>
      <c r="C3821" s="743"/>
      <c r="D3821" s="592"/>
      <c r="E3821" s="585" t="s">
        <v>1697</v>
      </c>
      <c r="F3821" s="437">
        <f>1*B3821</f>
        <v>0</v>
      </c>
      <c r="H3821" s="437">
        <f>1*D3821</f>
        <v>0</v>
      </c>
      <c r="I3821" s="822" t="s">
        <v>1939</v>
      </c>
    </row>
    <row r="3822" spans="2:9" ht="20.149999999999999" customHeight="1">
      <c r="B3822" s="595"/>
      <c r="C3822" s="743"/>
      <c r="D3822" s="592">
        <v>2</v>
      </c>
      <c r="E3822" s="585" t="s">
        <v>1698</v>
      </c>
      <c r="F3822" s="437">
        <f>+B3822*5</f>
        <v>0</v>
      </c>
      <c r="H3822" s="437">
        <f>D3822*5</f>
        <v>10</v>
      </c>
      <c r="I3822" s="822"/>
    </row>
    <row r="3823" spans="2:9" ht="20.149999999999999" customHeight="1">
      <c r="B3823" s="595"/>
      <c r="C3823" s="743"/>
      <c r="D3823" s="592"/>
      <c r="E3823" s="585" t="s">
        <v>1699</v>
      </c>
      <c r="F3823" s="437"/>
      <c r="H3823" s="437">
        <f>1*D3823</f>
        <v>0</v>
      </c>
    </row>
    <row r="3824" spans="2:9" ht="20.149999999999999" customHeight="1">
      <c r="B3824" s="595"/>
      <c r="C3824" s="743"/>
      <c r="D3824" s="592"/>
      <c r="E3824" s="585" t="s">
        <v>1700</v>
      </c>
      <c r="F3824" s="437">
        <f>2*B3824</f>
        <v>0</v>
      </c>
      <c r="H3824" s="437">
        <f>2*D3824</f>
        <v>0</v>
      </c>
    </row>
    <row r="3825" spans="2:9" ht="20.149999999999999" customHeight="1">
      <c r="B3825" s="595"/>
      <c r="C3825" s="743"/>
      <c r="D3825" s="592"/>
      <c r="E3825" s="585" t="s">
        <v>1701</v>
      </c>
      <c r="F3825" s="437">
        <f>1*B3825</f>
        <v>0</v>
      </c>
      <c r="H3825" s="437">
        <f>1*D3825</f>
        <v>0</v>
      </c>
    </row>
    <row r="3826" spans="2:9" ht="20.149999999999999" customHeight="1">
      <c r="B3826" s="595"/>
      <c r="C3826" s="743"/>
      <c r="D3826" s="592"/>
      <c r="E3826" s="585" t="s">
        <v>1702</v>
      </c>
      <c r="F3826" s="437"/>
      <c r="H3826" s="437">
        <f>5*D3826</f>
        <v>0</v>
      </c>
      <c r="I3826" s="49" t="s">
        <v>1939</v>
      </c>
    </row>
    <row r="3827" spans="2:9" ht="20.149999999999999" customHeight="1">
      <c r="B3827" s="595"/>
      <c r="C3827" s="743"/>
      <c r="D3827" s="592"/>
      <c r="E3827" s="585" t="s">
        <v>1702</v>
      </c>
      <c r="F3827" s="437">
        <v>-6</v>
      </c>
      <c r="H3827" s="437">
        <f>5*D3827</f>
        <v>0</v>
      </c>
    </row>
    <row r="3828" spans="2:9" ht="20.149999999999999" customHeight="1">
      <c r="B3828" s="595"/>
      <c r="C3828" s="743"/>
      <c r="D3828" s="592"/>
      <c r="E3828" s="585" t="s">
        <v>1702</v>
      </c>
      <c r="F3828" s="437"/>
      <c r="H3828" s="437">
        <f>5*D3828</f>
        <v>0</v>
      </c>
      <c r="I3828" s="49">
        <f>SUM(F3828:H3828)</f>
        <v>0</v>
      </c>
    </row>
    <row r="3829" spans="2:9" ht="20.149999999999999" customHeight="1">
      <c r="B3829" s="595"/>
      <c r="C3829" s="743"/>
      <c r="D3829" s="592"/>
      <c r="E3829" s="585" t="s">
        <v>1703</v>
      </c>
      <c r="F3829" s="437"/>
      <c r="H3829" s="437">
        <f>5*D3829</f>
        <v>0</v>
      </c>
    </row>
    <row r="3830" spans="2:9" ht="20.149999999999999" customHeight="1">
      <c r="B3830" s="597"/>
      <c r="C3830" s="744"/>
      <c r="D3830" s="604"/>
      <c r="E3830" s="587" t="s">
        <v>1704</v>
      </c>
      <c r="F3830" s="672"/>
      <c r="G3830" s="589"/>
      <c r="H3830" s="672">
        <f>5*D3830</f>
        <v>0</v>
      </c>
      <c r="I3830" s="588" t="s">
        <v>1939</v>
      </c>
    </row>
    <row r="3832" spans="2:9" ht="20.149999999999999" customHeight="1">
      <c r="D3832" s="124" t="s">
        <v>2067</v>
      </c>
      <c r="E3832" s="879" t="s">
        <v>1453</v>
      </c>
      <c r="G3832" s="1" t="s">
        <v>1714</v>
      </c>
      <c r="H3832" s="437">
        <v>10</v>
      </c>
    </row>
    <row r="3833" spans="2:9" ht="20.149999999999999" customHeight="1">
      <c r="D3833" s="124" t="s">
        <v>2067</v>
      </c>
      <c r="E3833" s="879" t="s">
        <v>1453</v>
      </c>
      <c r="G3833" s="1" t="s">
        <v>1714</v>
      </c>
      <c r="H3833" s="437">
        <v>10</v>
      </c>
    </row>
    <row r="3834" spans="2:9" ht="20.149999999999999" customHeight="1">
      <c r="D3834" s="462" t="s">
        <v>48</v>
      </c>
      <c r="E3834" s="1035" t="s">
        <v>1442</v>
      </c>
      <c r="F3834" s="909"/>
      <c r="G3834" s="462" t="s">
        <v>22</v>
      </c>
      <c r="H3834" s="472">
        <v>207.61</v>
      </c>
    </row>
    <row r="3835" spans="2:9" ht="20.149999999999999" customHeight="1">
      <c r="D3835" s="1" t="s">
        <v>20</v>
      </c>
      <c r="E3835" s="617" t="s">
        <v>1440</v>
      </c>
      <c r="G3835" s="462" t="s">
        <v>22</v>
      </c>
      <c r="H3835" s="48">
        <v>63</v>
      </c>
    </row>
    <row r="3836" spans="2:9" ht="20.149999999999999" customHeight="1">
      <c r="D3836" s="1" t="s">
        <v>985</v>
      </c>
      <c r="E3836" s="617" t="s">
        <v>1341</v>
      </c>
      <c r="G3836" s="1" t="s">
        <v>81</v>
      </c>
      <c r="H3836" s="48">
        <v>35.64</v>
      </c>
    </row>
    <row r="3837" spans="2:9" ht="20.149999999999999" customHeight="1">
      <c r="D3837" s="124">
        <v>1</v>
      </c>
      <c r="E3837" s="879" t="s">
        <v>1469</v>
      </c>
      <c r="G3837" s="1" t="s">
        <v>22</v>
      </c>
      <c r="H3837" s="131">
        <v>91.35</v>
      </c>
    </row>
    <row r="3838" spans="2:9" ht="20.149999999999999" customHeight="1">
      <c r="D3838" s="124" t="s">
        <v>127</v>
      </c>
      <c r="E3838" s="879" t="s">
        <v>2077</v>
      </c>
      <c r="G3838" s="1" t="s">
        <v>106</v>
      </c>
      <c r="H3838" s="131">
        <v>243.56</v>
      </c>
    </row>
    <row r="3839" spans="2:9" ht="20.149999999999999" customHeight="1">
      <c r="D3839" s="1" t="s">
        <v>34</v>
      </c>
      <c r="E3839" s="879" t="s">
        <v>249</v>
      </c>
      <c r="G3839" s="1" t="s">
        <v>22</v>
      </c>
      <c r="H3839" s="48">
        <v>54</v>
      </c>
    </row>
    <row r="3840" spans="2:9" ht="20.149999999999999" customHeight="1">
      <c r="D3840" s="124" t="s">
        <v>238</v>
      </c>
      <c r="E3840" s="879" t="s">
        <v>1465</v>
      </c>
      <c r="G3840" s="1" t="s">
        <v>22</v>
      </c>
      <c r="H3840" s="131">
        <v>45</v>
      </c>
    </row>
    <row r="3844" spans="2:9" ht="20.149999999999999" customHeight="1">
      <c r="E3844" s="67" t="s">
        <v>1889</v>
      </c>
      <c r="F3844" s="49">
        <f>SUM(F3793:F3843)</f>
        <v>40.450000000000003</v>
      </c>
      <c r="G3844" s="49"/>
      <c r="H3844" s="49">
        <f>SUM(H3818:H3843)</f>
        <v>773.66000000000008</v>
      </c>
    </row>
    <row r="3845" spans="2:9" ht="20.149999999999999" customHeight="1">
      <c r="E3845" s="67" t="s">
        <v>1761</v>
      </c>
      <c r="F3845" s="49">
        <v>40.450000000000003</v>
      </c>
      <c r="H3845" s="437">
        <v>773.66</v>
      </c>
    </row>
    <row r="3846" spans="2:9" ht="20.149999999999999" customHeight="1">
      <c r="E3846" s="478" t="s">
        <v>1961</v>
      </c>
      <c r="F3846" s="438">
        <f>F3844-F3845</f>
        <v>0</v>
      </c>
      <c r="G3846" s="477"/>
      <c r="H3846" s="507">
        <f>H3844-H3845</f>
        <v>0</v>
      </c>
      <c r="I3846" s="507">
        <f>I3844-I3845</f>
        <v>0</v>
      </c>
    </row>
    <row r="3848" spans="2:9" ht="20.149999999999999" customHeight="1">
      <c r="B3848" s="716" t="s">
        <v>1872</v>
      </c>
      <c r="C3848" s="716"/>
      <c r="D3848" s="717"/>
    </row>
    <row r="3849" spans="2:9" ht="20.149999999999999" customHeight="1">
      <c r="B3849" s="593" t="s">
        <v>1873</v>
      </c>
      <c r="C3849" s="742"/>
      <c r="D3849" s="591" t="s">
        <v>1874</v>
      </c>
      <c r="E3849" s="581" t="s">
        <v>1693</v>
      </c>
      <c r="F3849" s="582">
        <v>40.450000000000003</v>
      </c>
      <c r="G3849" s="583"/>
      <c r="H3849" s="671">
        <v>0</v>
      </c>
      <c r="I3849" s="582">
        <v>0</v>
      </c>
    </row>
    <row r="3850" spans="2:9" ht="20.149999999999999" customHeight="1">
      <c r="B3850" s="595"/>
      <c r="C3850" s="743"/>
      <c r="D3850" s="592"/>
      <c r="E3850" s="585" t="s">
        <v>1694</v>
      </c>
      <c r="F3850" s="437">
        <f>+B3850*1.5</f>
        <v>0</v>
      </c>
      <c r="H3850" s="741">
        <f>D3850*1.5</f>
        <v>0</v>
      </c>
    </row>
    <row r="3851" spans="2:9" ht="20.149999999999999" customHeight="1">
      <c r="B3851" s="595"/>
      <c r="C3851" s="743"/>
      <c r="D3851" s="592">
        <v>1</v>
      </c>
      <c r="E3851" s="585" t="s">
        <v>1695</v>
      </c>
      <c r="F3851" s="437">
        <f>+B3851*1</f>
        <v>0</v>
      </c>
      <c r="H3851" s="437">
        <f>D3851*1</f>
        <v>1</v>
      </c>
    </row>
    <row r="3852" spans="2:9" ht="20.149999999999999" customHeight="1">
      <c r="B3852" s="595"/>
      <c r="C3852" s="743"/>
      <c r="D3852" s="592"/>
      <c r="E3852" s="585" t="s">
        <v>1696</v>
      </c>
      <c r="F3852" s="437">
        <f>1*B3852</f>
        <v>0</v>
      </c>
      <c r="H3852" s="741">
        <f>D3852*1</f>
        <v>0</v>
      </c>
    </row>
    <row r="3853" spans="2:9" ht="20.149999999999999" customHeight="1">
      <c r="B3853" s="595"/>
      <c r="C3853" s="743"/>
      <c r="D3853" s="592"/>
      <c r="E3853" s="585" t="s">
        <v>1697</v>
      </c>
      <c r="F3853" s="437">
        <f>1*B3853</f>
        <v>0</v>
      </c>
      <c r="H3853" s="437">
        <f>1*D3853</f>
        <v>0</v>
      </c>
      <c r="I3853" s="822" t="s">
        <v>1939</v>
      </c>
    </row>
    <row r="3854" spans="2:9" ht="20.149999999999999" customHeight="1">
      <c r="B3854" s="595"/>
      <c r="C3854" s="743"/>
      <c r="D3854" s="592"/>
      <c r="E3854" s="585" t="s">
        <v>1698</v>
      </c>
      <c r="F3854" s="437">
        <f>+B3854*5</f>
        <v>0</v>
      </c>
      <c r="H3854" s="437">
        <f>D3854*5</f>
        <v>0</v>
      </c>
      <c r="I3854" s="822"/>
    </row>
    <row r="3855" spans="2:9" ht="20.149999999999999" customHeight="1">
      <c r="B3855" s="595"/>
      <c r="C3855" s="743"/>
      <c r="D3855" s="592"/>
      <c r="E3855" s="585" t="s">
        <v>1699</v>
      </c>
      <c r="F3855" s="437"/>
      <c r="H3855" s="437">
        <f>1*D3855</f>
        <v>0</v>
      </c>
    </row>
    <row r="3856" spans="2:9" ht="20.149999999999999" customHeight="1">
      <c r="B3856" s="595"/>
      <c r="C3856" s="743"/>
      <c r="D3856" s="592"/>
      <c r="E3856" s="585" t="s">
        <v>1700</v>
      </c>
      <c r="F3856" s="437">
        <f>2*B3856</f>
        <v>0</v>
      </c>
      <c r="H3856" s="437">
        <f>2*D3856</f>
        <v>0</v>
      </c>
    </row>
    <row r="3857" spans="2:9" ht="20.149999999999999" customHeight="1">
      <c r="B3857" s="595"/>
      <c r="C3857" s="743"/>
      <c r="D3857" s="592"/>
      <c r="E3857" s="585" t="s">
        <v>1701</v>
      </c>
      <c r="F3857" s="437">
        <f>1*B3857</f>
        <v>0</v>
      </c>
      <c r="H3857" s="437">
        <f>1*D3857</f>
        <v>0</v>
      </c>
    </row>
    <row r="3858" spans="2:9" ht="20.149999999999999" customHeight="1">
      <c r="B3858" s="595"/>
      <c r="C3858" s="743"/>
      <c r="D3858" s="592"/>
      <c r="E3858" s="585" t="s">
        <v>1702</v>
      </c>
      <c r="F3858" s="437"/>
      <c r="H3858" s="437">
        <f>5*D3858</f>
        <v>0</v>
      </c>
      <c r="I3858" s="49" t="s">
        <v>1939</v>
      </c>
    </row>
    <row r="3859" spans="2:9" ht="20.149999999999999" customHeight="1">
      <c r="B3859" s="595"/>
      <c r="C3859" s="743"/>
      <c r="D3859" s="592"/>
      <c r="E3859" s="585" t="s">
        <v>1702</v>
      </c>
      <c r="F3859" s="437"/>
      <c r="H3859" s="437">
        <f>5*D3859</f>
        <v>0</v>
      </c>
    </row>
    <row r="3860" spans="2:9" ht="20.149999999999999" customHeight="1">
      <c r="B3860" s="595"/>
      <c r="C3860" s="743"/>
      <c r="D3860" s="592"/>
      <c r="E3860" s="585" t="s">
        <v>1702</v>
      </c>
      <c r="F3860" s="437"/>
      <c r="H3860" s="437">
        <f>5*D3860</f>
        <v>0</v>
      </c>
      <c r="I3860" s="49">
        <f>SUM(F3860:H3860)</f>
        <v>0</v>
      </c>
    </row>
    <row r="3861" spans="2:9" ht="20.149999999999999" customHeight="1">
      <c r="B3861" s="595"/>
      <c r="C3861" s="743"/>
      <c r="D3861" s="592"/>
      <c r="E3861" s="585" t="s">
        <v>1703</v>
      </c>
      <c r="F3861" s="437">
        <v>50</v>
      </c>
      <c r="H3861" s="437">
        <f>5*D3861</f>
        <v>0</v>
      </c>
    </row>
    <row r="3862" spans="2:9" ht="20.149999999999999" customHeight="1">
      <c r="B3862" s="597"/>
      <c r="C3862" s="744"/>
      <c r="D3862" s="604"/>
      <c r="E3862" s="587" t="s">
        <v>1704</v>
      </c>
      <c r="F3862" s="672">
        <v>-90</v>
      </c>
      <c r="G3862" s="589"/>
      <c r="H3862" s="672">
        <f>5*D3862</f>
        <v>0</v>
      </c>
      <c r="I3862" s="588" t="s">
        <v>1939</v>
      </c>
    </row>
    <row r="3864" spans="2:9" ht="20.149999999999999" customHeight="1">
      <c r="D3864" s="1" t="s">
        <v>368</v>
      </c>
      <c r="E3864" s="1" t="s">
        <v>1492</v>
      </c>
      <c r="G3864" s="1" t="s">
        <v>1821</v>
      </c>
      <c r="H3864" s="437">
        <v>67.47</v>
      </c>
    </row>
    <row r="3865" spans="2:9" ht="20.149999999999999" customHeight="1">
      <c r="D3865" s="1" t="s">
        <v>2078</v>
      </c>
      <c r="E3865" s="1" t="s">
        <v>2079</v>
      </c>
      <c r="G3865" s="1" t="s">
        <v>1821</v>
      </c>
      <c r="H3865" s="437">
        <v>72</v>
      </c>
    </row>
    <row r="3866" spans="2:9" ht="20.149999999999999" customHeight="1">
      <c r="D3866" s="430">
        <v>30</v>
      </c>
      <c r="E3866" s="879" t="s">
        <v>1432</v>
      </c>
      <c r="G3866" s="1" t="s">
        <v>1708</v>
      </c>
      <c r="I3866" s="49">
        <v>-10</v>
      </c>
    </row>
    <row r="3867" spans="2:9" ht="20.149999999999999" customHeight="1">
      <c r="D3867" s="1" t="s">
        <v>95</v>
      </c>
      <c r="E3867" s="1" t="s">
        <v>1434</v>
      </c>
      <c r="G3867" s="1" t="s">
        <v>1708</v>
      </c>
      <c r="I3867" s="49">
        <v>-10</v>
      </c>
    </row>
    <row r="3868" spans="2:9" ht="20.149999999999999" customHeight="1">
      <c r="D3868" s="1" t="s">
        <v>146</v>
      </c>
      <c r="E3868" s="1" t="s">
        <v>688</v>
      </c>
      <c r="G3868" s="1" t="s">
        <v>1708</v>
      </c>
      <c r="I3868" s="49">
        <v>-8</v>
      </c>
    </row>
    <row r="3869" spans="2:9" ht="20.149999999999999" customHeight="1">
      <c r="D3869" s="1" t="s">
        <v>122</v>
      </c>
      <c r="E3869" s="1" t="s">
        <v>1454</v>
      </c>
      <c r="F3869" s="49">
        <v>10</v>
      </c>
      <c r="G3869" s="1" t="s">
        <v>1760</v>
      </c>
    </row>
    <row r="3870" spans="2:9" ht="20.149999999999999" customHeight="1">
      <c r="D3870" s="1">
        <v>37</v>
      </c>
      <c r="E3870" s="1" t="s">
        <v>1439</v>
      </c>
      <c r="F3870" s="49">
        <v>10</v>
      </c>
      <c r="G3870" s="1" t="s">
        <v>1760</v>
      </c>
    </row>
    <row r="3871" spans="2:9" ht="20.149999999999999" customHeight="1">
      <c r="D3871" s="1" t="s">
        <v>425</v>
      </c>
      <c r="E3871" s="1" t="s">
        <v>1338</v>
      </c>
      <c r="G3871" s="1" t="s">
        <v>17</v>
      </c>
    </row>
    <row r="3872" spans="2:9" ht="20.149999999999999" customHeight="1">
      <c r="D3872" s="1">
        <v>6</v>
      </c>
      <c r="E3872" s="1" t="s">
        <v>1459</v>
      </c>
      <c r="G3872" s="1" t="s">
        <v>1760</v>
      </c>
      <c r="H3872" s="437">
        <v>10</v>
      </c>
    </row>
    <row r="3873" spans="4:11" ht="20.149999999999999" customHeight="1">
      <c r="D3873" s="1" t="s">
        <v>88</v>
      </c>
      <c r="E3873" s="509" t="s">
        <v>798</v>
      </c>
      <c r="G3873" s="1" t="s">
        <v>50</v>
      </c>
      <c r="H3873" s="437">
        <v>53.46</v>
      </c>
    </row>
    <row r="3874" spans="4:11" ht="20.149999999999999" customHeight="1">
      <c r="D3874" s="1" t="s">
        <v>425</v>
      </c>
      <c r="E3874" s="859" t="s">
        <v>1552</v>
      </c>
      <c r="G3874" s="1" t="s">
        <v>2080</v>
      </c>
      <c r="H3874" s="437">
        <v>160.38999999999999</v>
      </c>
      <c r="K3874" s="879"/>
    </row>
    <row r="3875" spans="4:11" ht="20.149999999999999" customHeight="1">
      <c r="D3875" s="1" t="s">
        <v>1457</v>
      </c>
      <c r="E3875" s="578" t="s">
        <v>1458</v>
      </c>
      <c r="G3875" s="1" t="s">
        <v>1918</v>
      </c>
      <c r="H3875" s="437">
        <v>55.9</v>
      </c>
      <c r="K3875" s="578"/>
    </row>
    <row r="3876" spans="4:11" ht="20.149999999999999" customHeight="1">
      <c r="D3876" s="1" t="s">
        <v>88</v>
      </c>
      <c r="E3876" s="1" t="s">
        <v>798</v>
      </c>
      <c r="G3876" s="1" t="s">
        <v>1760</v>
      </c>
      <c r="H3876" s="437">
        <v>10</v>
      </c>
      <c r="K3876" s="879"/>
    </row>
    <row r="3877" spans="4:11" ht="20.149999999999999" customHeight="1">
      <c r="D3877" s="1" t="s">
        <v>425</v>
      </c>
      <c r="E3877" s="1" t="s">
        <v>1338</v>
      </c>
      <c r="G3877" s="1" t="s">
        <v>1821</v>
      </c>
      <c r="H3877" s="437">
        <v>30</v>
      </c>
    </row>
    <row r="3878" spans="4:11" ht="20.149999999999999" customHeight="1">
      <c r="D3878" s="1" t="s">
        <v>368</v>
      </c>
      <c r="E3878" s="1" t="s">
        <v>1492</v>
      </c>
      <c r="G3878" s="1" t="s">
        <v>1760</v>
      </c>
      <c r="H3878" s="437">
        <v>10</v>
      </c>
    </row>
    <row r="3879" spans="4:11" ht="20.149999999999999" customHeight="1">
      <c r="D3879" s="1" t="s">
        <v>1436</v>
      </c>
      <c r="E3879" s="1" t="s">
        <v>1437</v>
      </c>
      <c r="G3879" s="1" t="s">
        <v>1760</v>
      </c>
      <c r="I3879" s="49">
        <v>-10</v>
      </c>
    </row>
    <row r="3880" spans="4:11" ht="20.149999999999999" customHeight="1">
      <c r="D3880" s="1" t="s">
        <v>20</v>
      </c>
      <c r="E3880" s="879" t="s">
        <v>1440</v>
      </c>
      <c r="G3880" s="1" t="s">
        <v>1714</v>
      </c>
      <c r="H3880" s="437">
        <v>10</v>
      </c>
    </row>
    <row r="3881" spans="4:11" ht="20.149999999999999" customHeight="1">
      <c r="D3881" s="1" t="s">
        <v>69</v>
      </c>
      <c r="E3881" s="1" t="s">
        <v>1361</v>
      </c>
      <c r="F3881" s="49">
        <v>10</v>
      </c>
      <c r="G3881" s="1" t="s">
        <v>1772</v>
      </c>
      <c r="H3881" s="437">
        <v>29.7</v>
      </c>
    </row>
    <row r="3882" spans="4:11" ht="20.149999999999999" customHeight="1">
      <c r="D3882" s="124" t="s">
        <v>53</v>
      </c>
      <c r="E3882" s="879" t="s">
        <v>1464</v>
      </c>
      <c r="G3882" s="1" t="s">
        <v>1760</v>
      </c>
      <c r="H3882" s="437">
        <v>10</v>
      </c>
    </row>
    <row r="3883" spans="4:11" ht="20.149999999999999" customHeight="1">
      <c r="D3883" s="124" t="s">
        <v>302</v>
      </c>
      <c r="E3883" s="879" t="s">
        <v>1445</v>
      </c>
      <c r="F3883" s="49">
        <v>10</v>
      </c>
      <c r="G3883" s="1" t="s">
        <v>1760</v>
      </c>
    </row>
    <row r="3884" spans="4:11" ht="20.149999999999999" customHeight="1">
      <c r="D3884" s="462" t="s">
        <v>39</v>
      </c>
      <c r="E3884" s="879" t="s">
        <v>1444</v>
      </c>
      <c r="F3884" s="49">
        <v>40</v>
      </c>
      <c r="G3884" s="1" t="s">
        <v>1934</v>
      </c>
    </row>
    <row r="3885" spans="4:11" ht="20.149999999999999" customHeight="1">
      <c r="D3885" s="124" t="s">
        <v>27</v>
      </c>
      <c r="E3885" s="879" t="s">
        <v>1153</v>
      </c>
      <c r="G3885" s="1" t="s">
        <v>1760</v>
      </c>
      <c r="H3885" s="437">
        <v>10</v>
      </c>
    </row>
    <row r="3886" spans="4:11" ht="20.149999999999999" customHeight="1">
      <c r="D3886" s="1" t="s">
        <v>127</v>
      </c>
      <c r="E3886" s="1" t="s">
        <v>903</v>
      </c>
      <c r="F3886" s="49">
        <v>27</v>
      </c>
      <c r="G3886" s="1" t="s">
        <v>17</v>
      </c>
    </row>
    <row r="3892" spans="2:9" ht="20.149999999999999" customHeight="1">
      <c r="E3892" s="67" t="s">
        <v>1889</v>
      </c>
      <c r="F3892" s="49">
        <f>SUM(F3849:F3891)</f>
        <v>107.45</v>
      </c>
      <c r="G3892" s="49"/>
      <c r="H3892" s="49">
        <f>SUM(H3849:H3891)</f>
        <v>529.91999999999996</v>
      </c>
      <c r="I3892" s="49">
        <f t="shared" ref="I3892" si="16">SUM(I3849:I3891)</f>
        <v>-38</v>
      </c>
    </row>
    <row r="3893" spans="2:9" ht="20.149999999999999" customHeight="1">
      <c r="E3893" s="67" t="s">
        <v>1761</v>
      </c>
      <c r="F3893" s="49">
        <f>'Coin Counter'!G9</f>
        <v>108.4</v>
      </c>
      <c r="H3893" s="437">
        <v>529.91999999999996</v>
      </c>
      <c r="I3893" s="49">
        <v>-38</v>
      </c>
    </row>
    <row r="3894" spans="2:9" ht="20.149999999999999" customHeight="1">
      <c r="E3894" s="478" t="s">
        <v>1961</v>
      </c>
      <c r="F3894" s="438">
        <f>F3892-F3893</f>
        <v>-0.95000000000000284</v>
      </c>
      <c r="G3894" s="477"/>
      <c r="H3894" s="507">
        <f>H3892-H3893</f>
        <v>0</v>
      </c>
      <c r="I3894" s="507">
        <f>I3892-I3893</f>
        <v>0</v>
      </c>
    </row>
    <row r="3898" spans="2:9" ht="20.149999999999999" customHeight="1">
      <c r="B3898" s="716" t="s">
        <v>1872</v>
      </c>
      <c r="C3898" s="716"/>
      <c r="D3898" s="717"/>
    </row>
    <row r="3899" spans="2:9" ht="20.149999999999999" customHeight="1">
      <c r="B3899" s="593" t="s">
        <v>1873</v>
      </c>
      <c r="C3899" s="742"/>
      <c r="D3899" s="591" t="s">
        <v>1874</v>
      </c>
      <c r="E3899" s="581" t="s">
        <v>1693</v>
      </c>
      <c r="F3899" s="582">
        <v>107.45</v>
      </c>
      <c r="G3899" s="583"/>
      <c r="H3899" s="671">
        <v>0</v>
      </c>
      <c r="I3899" s="582">
        <v>0</v>
      </c>
    </row>
    <row r="3900" spans="2:9" ht="20.149999999999999" customHeight="1">
      <c r="B3900" s="595"/>
      <c r="C3900" s="743"/>
      <c r="D3900" s="592">
        <v>3</v>
      </c>
      <c r="E3900" s="585" t="s">
        <v>1694</v>
      </c>
      <c r="F3900" s="437">
        <f>+B3900*1.5</f>
        <v>0</v>
      </c>
      <c r="H3900" s="741">
        <v>3</v>
      </c>
    </row>
    <row r="3901" spans="2:9" ht="20.149999999999999" customHeight="1">
      <c r="B3901" s="595"/>
      <c r="C3901" s="743"/>
      <c r="D3901" s="592"/>
      <c r="E3901" s="585" t="s">
        <v>1695</v>
      </c>
      <c r="F3901" s="437">
        <f>+B3901*1</f>
        <v>0</v>
      </c>
      <c r="H3901" s="437">
        <f>D3901*1</f>
        <v>0</v>
      </c>
    </row>
    <row r="3902" spans="2:9" ht="20.149999999999999" customHeight="1">
      <c r="B3902" s="595"/>
      <c r="C3902" s="743"/>
      <c r="D3902" s="592"/>
      <c r="E3902" s="585" t="s">
        <v>1696</v>
      </c>
      <c r="F3902" s="437">
        <f>1*B3902</f>
        <v>0</v>
      </c>
      <c r="H3902" s="741"/>
    </row>
    <row r="3903" spans="2:9" ht="20.149999999999999" customHeight="1">
      <c r="B3903" s="595"/>
      <c r="C3903" s="743"/>
      <c r="D3903" s="592"/>
      <c r="E3903" s="585" t="s">
        <v>1697</v>
      </c>
      <c r="F3903" s="437">
        <f>1*B3903</f>
        <v>0</v>
      </c>
      <c r="H3903" s="437">
        <f>1*D3903</f>
        <v>0</v>
      </c>
      <c r="I3903" s="822" t="s">
        <v>1939</v>
      </c>
    </row>
    <row r="3904" spans="2:9" ht="20.149999999999999" customHeight="1">
      <c r="B3904" s="595"/>
      <c r="C3904" s="743"/>
      <c r="D3904" s="592"/>
      <c r="E3904" s="585" t="s">
        <v>1698</v>
      </c>
      <c r="F3904" s="437">
        <f>+B3904*5</f>
        <v>0</v>
      </c>
      <c r="H3904" s="437">
        <f>D3904*5</f>
        <v>0</v>
      </c>
      <c r="I3904" s="822"/>
    </row>
    <row r="3905" spans="2:9" ht="20.149999999999999" customHeight="1">
      <c r="B3905" s="595"/>
      <c r="C3905" s="743"/>
      <c r="D3905" s="592"/>
      <c r="E3905" s="585" t="s">
        <v>1699</v>
      </c>
      <c r="F3905" s="437"/>
      <c r="H3905" s="437">
        <f>1*D3905</f>
        <v>0</v>
      </c>
    </row>
    <row r="3906" spans="2:9" ht="20.149999999999999" customHeight="1">
      <c r="B3906" s="595"/>
      <c r="C3906" s="743"/>
      <c r="D3906" s="592"/>
      <c r="E3906" s="585" t="s">
        <v>1700</v>
      </c>
      <c r="F3906" s="437">
        <f>2*B3906</f>
        <v>0</v>
      </c>
      <c r="H3906" s="437">
        <f>2*D3906</f>
        <v>0</v>
      </c>
    </row>
    <row r="3907" spans="2:9" ht="20.149999999999999" customHeight="1">
      <c r="B3907" s="595"/>
      <c r="C3907" s="743"/>
      <c r="D3907" s="592"/>
      <c r="E3907" s="585" t="s">
        <v>1701</v>
      </c>
      <c r="F3907" s="437">
        <f>1*B3907</f>
        <v>0</v>
      </c>
      <c r="H3907" s="437">
        <f>1*D3907</f>
        <v>0</v>
      </c>
    </row>
    <row r="3908" spans="2:9" ht="20.149999999999999" customHeight="1">
      <c r="B3908" s="595"/>
      <c r="C3908" s="743"/>
      <c r="D3908" s="592"/>
      <c r="E3908" s="585" t="s">
        <v>1702</v>
      </c>
      <c r="F3908" s="437"/>
      <c r="H3908" s="437">
        <f>5*D3908</f>
        <v>0</v>
      </c>
      <c r="I3908" s="49" t="s">
        <v>1939</v>
      </c>
    </row>
    <row r="3909" spans="2:9" ht="20.149999999999999" customHeight="1">
      <c r="B3909" s="595"/>
      <c r="C3909" s="743"/>
      <c r="D3909" s="592"/>
      <c r="E3909" s="585" t="s">
        <v>1702</v>
      </c>
      <c r="F3909" s="437"/>
      <c r="H3909" s="437">
        <f>5*D3909</f>
        <v>0</v>
      </c>
    </row>
    <row r="3910" spans="2:9" ht="20.149999999999999" customHeight="1">
      <c r="B3910" s="595"/>
      <c r="C3910" s="743"/>
      <c r="D3910" s="592"/>
      <c r="E3910" s="585" t="s">
        <v>1702</v>
      </c>
      <c r="F3910" s="437"/>
      <c r="H3910" s="437">
        <f>5*D3910</f>
        <v>0</v>
      </c>
      <c r="I3910" s="49">
        <f>SUM(F3910:H3910)</f>
        <v>0</v>
      </c>
    </row>
    <row r="3911" spans="2:9" ht="20.149999999999999" customHeight="1">
      <c r="B3911" s="595"/>
      <c r="C3911" s="743"/>
      <c r="D3911" s="592"/>
      <c r="E3911" s="585" t="s">
        <v>1703</v>
      </c>
      <c r="F3911" s="437"/>
      <c r="H3911" s="437">
        <f>5*D3911</f>
        <v>0</v>
      </c>
    </row>
    <row r="3912" spans="2:9" ht="20.149999999999999" customHeight="1">
      <c r="B3912" s="597"/>
      <c r="C3912" s="744"/>
      <c r="D3912" s="604"/>
      <c r="E3912" s="587" t="s">
        <v>1704</v>
      </c>
      <c r="F3912" s="672"/>
      <c r="G3912" s="589"/>
      <c r="H3912" s="672">
        <f>5*D3912</f>
        <v>0</v>
      </c>
      <c r="I3912" s="588" t="s">
        <v>1939</v>
      </c>
    </row>
    <row r="3914" spans="2:9" ht="20.149999999999999" customHeight="1">
      <c r="D3914" s="1" t="s">
        <v>299</v>
      </c>
      <c r="E3914" s="621" t="s">
        <v>1517</v>
      </c>
      <c r="G3914" s="1" t="s">
        <v>38</v>
      </c>
      <c r="H3914" s="55">
        <v>110</v>
      </c>
    </row>
    <row r="3915" spans="2:9" ht="20.149999999999999" customHeight="1">
      <c r="D3915" s="462" t="s">
        <v>1475</v>
      </c>
      <c r="E3915" s="879" t="s">
        <v>2079</v>
      </c>
      <c r="G3915" s="1" t="s">
        <v>1714</v>
      </c>
      <c r="H3915" s="437">
        <v>10</v>
      </c>
    </row>
    <row r="3916" spans="2:9" ht="20.149999999999999" customHeight="1">
      <c r="D3916" s="1" t="s">
        <v>39</v>
      </c>
      <c r="E3916" s="859" t="s">
        <v>1444</v>
      </c>
      <c r="G3916" s="1" t="s">
        <v>1815</v>
      </c>
      <c r="H3916" s="437">
        <v>30</v>
      </c>
    </row>
    <row r="3917" spans="2:9" ht="20.149999999999999" customHeight="1">
      <c r="H3917" s="1049">
        <f>SUM(H3900:H3916)</f>
        <v>153</v>
      </c>
      <c r="I3917" s="1050" t="s">
        <v>2081</v>
      </c>
    </row>
    <row r="3919" spans="2:9" ht="20.149999999999999" customHeight="1">
      <c r="B3919" s="716" t="s">
        <v>1872</v>
      </c>
      <c r="C3919" s="716"/>
      <c r="D3919" s="717"/>
    </row>
    <row r="3920" spans="2:9" ht="20.149999999999999" customHeight="1">
      <c r="B3920" s="593" t="s">
        <v>1873</v>
      </c>
      <c r="C3920" s="742"/>
      <c r="D3920" s="591" t="s">
        <v>1874</v>
      </c>
      <c r="E3920" s="581" t="s">
        <v>1693</v>
      </c>
      <c r="F3920" s="582"/>
      <c r="G3920" s="583"/>
      <c r="H3920" s="671">
        <v>0</v>
      </c>
      <c r="I3920" s="582">
        <v>0</v>
      </c>
    </row>
    <row r="3921" spans="2:9" ht="20.149999999999999" customHeight="1">
      <c r="B3921" s="595"/>
      <c r="C3921" s="743"/>
      <c r="D3921" s="592">
        <v>1</v>
      </c>
      <c r="E3921" s="585" t="s">
        <v>1694</v>
      </c>
      <c r="F3921" s="437">
        <f>+B3921*1.5</f>
        <v>0</v>
      </c>
      <c r="H3921" s="741">
        <v>1.5</v>
      </c>
    </row>
    <row r="3922" spans="2:9" ht="20.149999999999999" customHeight="1">
      <c r="B3922" s="595"/>
      <c r="C3922" s="743"/>
      <c r="D3922" s="592">
        <v>2</v>
      </c>
      <c r="E3922" s="585" t="s">
        <v>1695</v>
      </c>
      <c r="F3922" s="437">
        <f>+B3922*1</f>
        <v>0</v>
      </c>
      <c r="H3922" s="437">
        <v>1</v>
      </c>
    </row>
    <row r="3923" spans="2:9" ht="20.149999999999999" customHeight="1">
      <c r="B3923" s="595"/>
      <c r="C3923" s="743"/>
      <c r="D3923" s="592"/>
      <c r="E3923" s="585" t="s">
        <v>1696</v>
      </c>
      <c r="F3923" s="437">
        <f>1*B3923</f>
        <v>0</v>
      </c>
      <c r="H3923" s="741"/>
    </row>
    <row r="3924" spans="2:9" ht="20.149999999999999" customHeight="1">
      <c r="B3924" s="595"/>
      <c r="C3924" s="743"/>
      <c r="D3924" s="592"/>
      <c r="E3924" s="585" t="s">
        <v>1697</v>
      </c>
      <c r="F3924" s="437">
        <f>1*B3924</f>
        <v>0</v>
      </c>
      <c r="H3924" s="437">
        <f>1*D3924</f>
        <v>0</v>
      </c>
      <c r="I3924" s="822" t="s">
        <v>1939</v>
      </c>
    </row>
    <row r="3925" spans="2:9" ht="20.149999999999999" customHeight="1">
      <c r="B3925" s="595">
        <v>1</v>
      </c>
      <c r="C3925" s="743"/>
      <c r="D3925" s="592"/>
      <c r="E3925" s="585" t="s">
        <v>1698</v>
      </c>
      <c r="F3925" s="437">
        <f>+B3925*5</f>
        <v>5</v>
      </c>
      <c r="H3925" s="437">
        <f>D3925*5</f>
        <v>0</v>
      </c>
      <c r="I3925" s="822"/>
    </row>
    <row r="3926" spans="2:9" ht="20.149999999999999" customHeight="1">
      <c r="B3926" s="595"/>
      <c r="C3926" s="743"/>
      <c r="D3926" s="592"/>
      <c r="E3926" s="585" t="s">
        <v>1699</v>
      </c>
      <c r="F3926" s="437"/>
      <c r="H3926" s="437">
        <f>1*D3926</f>
        <v>0</v>
      </c>
    </row>
    <row r="3927" spans="2:9" ht="20.149999999999999" customHeight="1">
      <c r="B3927" s="595"/>
      <c r="C3927" s="743"/>
      <c r="D3927" s="592">
        <v>6</v>
      </c>
      <c r="E3927" s="585" t="s">
        <v>1700</v>
      </c>
      <c r="F3927" s="437">
        <f>2*B3927</f>
        <v>0</v>
      </c>
      <c r="H3927" s="437">
        <f>2*D3927</f>
        <v>12</v>
      </c>
    </row>
    <row r="3928" spans="2:9" ht="20.149999999999999" customHeight="1">
      <c r="B3928" s="595"/>
      <c r="C3928" s="743"/>
      <c r="D3928" s="592"/>
      <c r="E3928" s="585" t="s">
        <v>1701</v>
      </c>
      <c r="F3928" s="437">
        <f>1*B3928</f>
        <v>0</v>
      </c>
      <c r="H3928" s="437">
        <f>1*D3928</f>
        <v>0</v>
      </c>
    </row>
    <row r="3929" spans="2:9" ht="20.149999999999999" customHeight="1">
      <c r="B3929" s="595"/>
      <c r="C3929" s="743"/>
      <c r="D3929" s="592"/>
      <c r="E3929" s="585" t="s">
        <v>1702</v>
      </c>
      <c r="F3929" s="437"/>
      <c r="H3929" s="437">
        <f>5*D3929</f>
        <v>0</v>
      </c>
      <c r="I3929" s="49" t="s">
        <v>1939</v>
      </c>
    </row>
    <row r="3930" spans="2:9" ht="20.149999999999999" customHeight="1">
      <c r="B3930" s="595"/>
      <c r="C3930" s="743"/>
      <c r="D3930" s="592"/>
      <c r="E3930" s="585" t="s">
        <v>1702</v>
      </c>
      <c r="F3930" s="437"/>
      <c r="H3930" s="437">
        <f>5*D3930</f>
        <v>0</v>
      </c>
    </row>
    <row r="3931" spans="2:9" ht="20.149999999999999" customHeight="1">
      <c r="B3931" s="595"/>
      <c r="C3931" s="743"/>
      <c r="D3931" s="592"/>
      <c r="E3931" s="585" t="s">
        <v>1702</v>
      </c>
      <c r="F3931" s="437"/>
      <c r="H3931" s="437">
        <f>5*D3931</f>
        <v>0</v>
      </c>
      <c r="I3931" s="49">
        <f>SUM(F3931:H3931)</f>
        <v>0</v>
      </c>
    </row>
    <row r="3932" spans="2:9" ht="20.149999999999999" customHeight="1">
      <c r="B3932" s="595"/>
      <c r="C3932" s="743"/>
      <c r="D3932" s="592"/>
      <c r="E3932" s="585" t="s">
        <v>1703</v>
      </c>
      <c r="F3932" s="437"/>
      <c r="H3932" s="437">
        <f>5*D3932</f>
        <v>0</v>
      </c>
    </row>
    <row r="3933" spans="2:9" ht="20.149999999999999" customHeight="1">
      <c r="B3933" s="597"/>
      <c r="C3933" s="744"/>
      <c r="D3933" s="604"/>
      <c r="E3933" s="587" t="s">
        <v>1704</v>
      </c>
      <c r="F3933" s="672"/>
      <c r="G3933" s="589"/>
      <c r="H3933" s="672">
        <f>5*D3933</f>
        <v>0</v>
      </c>
      <c r="I3933" s="588" t="s">
        <v>1939</v>
      </c>
    </row>
    <row r="3935" spans="2:9" ht="20.149999999999999" customHeight="1">
      <c r="D3935" s="124" t="s">
        <v>150</v>
      </c>
      <c r="E3935" s="879" t="s">
        <v>1456</v>
      </c>
      <c r="F3935" s="126"/>
      <c r="G3935" s="1" t="s">
        <v>1774</v>
      </c>
      <c r="H3935" s="437">
        <v>29.12</v>
      </c>
    </row>
    <row r="3936" spans="2:9" ht="20.149999999999999" customHeight="1">
      <c r="D3936" s="124" t="s">
        <v>238</v>
      </c>
      <c r="E3936" s="879" t="s">
        <v>1465</v>
      </c>
      <c r="G3936" s="1" t="s">
        <v>1714</v>
      </c>
      <c r="H3936" s="437">
        <v>10</v>
      </c>
    </row>
    <row r="3937" spans="4:9" ht="20.149999999999999" customHeight="1">
      <c r="D3937" s="1" t="s">
        <v>432</v>
      </c>
      <c r="E3937" s="464" t="s">
        <v>1446</v>
      </c>
      <c r="G3937" s="1" t="s">
        <v>797</v>
      </c>
      <c r="H3937" s="55">
        <v>35.64</v>
      </c>
    </row>
    <row r="3938" spans="4:9" ht="20.149999999999999" customHeight="1">
      <c r="D3938" s="1" t="s">
        <v>90</v>
      </c>
      <c r="E3938" s="879" t="s">
        <v>2082</v>
      </c>
      <c r="G3938" s="1" t="s">
        <v>2083</v>
      </c>
      <c r="H3938" s="48">
        <v>85</v>
      </c>
    </row>
    <row r="3939" spans="4:9" ht="20.149999999999999" customHeight="1">
      <c r="D3939" s="462" t="s">
        <v>432</v>
      </c>
      <c r="E3939" s="835" t="s">
        <v>1446</v>
      </c>
      <c r="F3939" s="437">
        <v>10</v>
      </c>
      <c r="G3939" s="1" t="s">
        <v>1760</v>
      </c>
    </row>
    <row r="3940" spans="4:9" ht="20.149999999999999" customHeight="1">
      <c r="D3940" s="124">
        <v>30</v>
      </c>
      <c r="E3940" s="879" t="s">
        <v>1448</v>
      </c>
      <c r="F3940" s="49">
        <v>10</v>
      </c>
      <c r="G3940" s="1" t="s">
        <v>1760</v>
      </c>
      <c r="H3940" s="437">
        <v>49.73</v>
      </c>
    </row>
    <row r="3941" spans="4:9" ht="20.149999999999999" customHeight="1">
      <c r="D3941" s="124" t="s">
        <v>368</v>
      </c>
      <c r="E3941" s="879" t="s">
        <v>151</v>
      </c>
      <c r="G3941" s="1" t="s">
        <v>81</v>
      </c>
      <c r="H3941" s="131">
        <v>302.97000000000003</v>
      </c>
    </row>
    <row r="3942" spans="4:9" ht="20.149999999999999" customHeight="1">
      <c r="D3942" s="1055" t="s">
        <v>739</v>
      </c>
      <c r="E3942" s="1056" t="s">
        <v>83</v>
      </c>
      <c r="F3942" s="1057"/>
      <c r="G3942" s="1054" t="s">
        <v>218</v>
      </c>
      <c r="H3942" s="1058">
        <v>25</v>
      </c>
    </row>
    <row r="3943" spans="4:9" ht="20.149999999999999" customHeight="1">
      <c r="D3943" s="124" t="s">
        <v>817</v>
      </c>
      <c r="E3943" s="879" t="s">
        <v>2084</v>
      </c>
      <c r="G3943" s="1" t="s">
        <v>2085</v>
      </c>
      <c r="H3943" s="437">
        <v>60</v>
      </c>
    </row>
    <row r="3944" spans="4:9" ht="20.149999999999999" customHeight="1">
      <c r="D3944" s="1" t="s">
        <v>447</v>
      </c>
      <c r="E3944" s="859" t="s">
        <v>1441</v>
      </c>
      <c r="G3944" s="1" t="s">
        <v>797</v>
      </c>
      <c r="H3944" s="46">
        <v>53.46</v>
      </c>
    </row>
    <row r="3945" spans="4:9" ht="20.149999999999999" customHeight="1">
      <c r="D3945" s="1" t="s">
        <v>86</v>
      </c>
      <c r="E3945" s="621" t="s">
        <v>1460</v>
      </c>
      <c r="F3945" s="46">
        <v>25</v>
      </c>
      <c r="G3945" s="1" t="s">
        <v>38</v>
      </c>
    </row>
    <row r="3946" spans="4:9" ht="20.149999999999999" customHeight="1">
      <c r="D3946" s="1" t="s">
        <v>334</v>
      </c>
      <c r="E3946" s="859" t="s">
        <v>1341</v>
      </c>
      <c r="G3946" s="1" t="s">
        <v>81</v>
      </c>
      <c r="H3946" s="53">
        <v>35.64</v>
      </c>
    </row>
    <row r="3947" spans="4:9" ht="20.149999999999999" customHeight="1">
      <c r="D3947" s="124">
        <v>25</v>
      </c>
      <c r="E3947" s="879" t="s">
        <v>1516</v>
      </c>
      <c r="G3947" s="1" t="s">
        <v>81</v>
      </c>
      <c r="H3947" s="131">
        <v>328.05</v>
      </c>
    </row>
    <row r="3948" spans="4:9" ht="20.149999999999999" customHeight="1">
      <c r="D3948" s="1">
        <v>37</v>
      </c>
      <c r="E3948" s="879" t="s">
        <v>1528</v>
      </c>
      <c r="G3948" s="1" t="s">
        <v>81</v>
      </c>
      <c r="H3948" s="46">
        <v>383.4</v>
      </c>
    </row>
    <row r="3949" spans="4:9" ht="20.149999999999999" customHeight="1">
      <c r="D3949" s="124">
        <v>1</v>
      </c>
      <c r="E3949" s="575" t="s">
        <v>1438</v>
      </c>
      <c r="G3949" s="1" t="s">
        <v>1770</v>
      </c>
      <c r="I3949" s="49">
        <v>-20</v>
      </c>
    </row>
    <row r="3952" spans="4:9" ht="20.149999999999999" customHeight="1">
      <c r="E3952" s="67" t="s">
        <v>1889</v>
      </c>
      <c r="F3952" s="49">
        <f>SUM(F3899:F3951)</f>
        <v>157.44999999999999</v>
      </c>
      <c r="H3952" s="741">
        <f>SUM(H3921:H3951)</f>
        <v>1412.5100000000002</v>
      </c>
      <c r="I3952" s="49">
        <v>-20</v>
      </c>
    </row>
    <row r="3953" spans="2:9" ht="20.149999999999999" customHeight="1">
      <c r="E3953" s="67" t="s">
        <v>1761</v>
      </c>
      <c r="F3953" s="49">
        <v>157.44999999999999</v>
      </c>
      <c r="H3953" s="437">
        <v>1400.51</v>
      </c>
      <c r="I3953" s="49">
        <v>-20</v>
      </c>
    </row>
    <row r="3954" spans="2:9" ht="20.149999999999999" customHeight="1">
      <c r="E3954" s="478" t="s">
        <v>1961</v>
      </c>
      <c r="F3954" s="49">
        <f>F3952-F3953</f>
        <v>0</v>
      </c>
      <c r="H3954" s="741" t="s">
        <v>1939</v>
      </c>
      <c r="I3954" s="49" t="s">
        <v>1939</v>
      </c>
    </row>
    <row r="3957" spans="2:9" ht="20.149999999999999" customHeight="1">
      <c r="B3957" s="716" t="s">
        <v>1872</v>
      </c>
      <c r="C3957" s="716"/>
      <c r="D3957" s="717"/>
    </row>
    <row r="3958" spans="2:9" ht="20.149999999999999" customHeight="1">
      <c r="B3958" s="593" t="s">
        <v>1873</v>
      </c>
      <c r="C3958" s="742"/>
      <c r="D3958" s="591" t="s">
        <v>1874</v>
      </c>
      <c r="E3958" s="581" t="s">
        <v>1693</v>
      </c>
      <c r="F3958" s="582">
        <v>157.44999999999999</v>
      </c>
      <c r="G3958" s="583"/>
      <c r="H3958" s="671">
        <v>0</v>
      </c>
      <c r="I3958" s="582">
        <v>0</v>
      </c>
    </row>
    <row r="3959" spans="2:9" ht="20.149999999999999" customHeight="1">
      <c r="B3959" s="595">
        <v>1</v>
      </c>
      <c r="C3959" s="743"/>
      <c r="D3959" s="592"/>
      <c r="E3959" s="585" t="s">
        <v>1694</v>
      </c>
      <c r="F3959" s="437">
        <f>+B3959*1.5</f>
        <v>1.5</v>
      </c>
      <c r="H3959" s="437">
        <f>D3959*1.5</f>
        <v>0</v>
      </c>
    </row>
    <row r="3960" spans="2:9" ht="20.149999999999999" customHeight="1">
      <c r="B3960" s="595">
        <v>1</v>
      </c>
      <c r="C3960" s="743"/>
      <c r="D3960" s="592"/>
      <c r="E3960" s="585" t="s">
        <v>1695</v>
      </c>
      <c r="F3960" s="437">
        <f>+B3960*1</f>
        <v>1</v>
      </c>
      <c r="H3960" s="437">
        <f>D3960*1</f>
        <v>0</v>
      </c>
    </row>
    <row r="3961" spans="2:9" ht="20.149999999999999" customHeight="1">
      <c r="B3961" s="595"/>
      <c r="C3961" s="743"/>
      <c r="D3961" s="592">
        <v>1</v>
      </c>
      <c r="E3961" s="585" t="s">
        <v>1696</v>
      </c>
      <c r="F3961" s="437">
        <f>1*B3961</f>
        <v>0</v>
      </c>
      <c r="H3961" s="437">
        <f>D3961*1</f>
        <v>1</v>
      </c>
    </row>
    <row r="3962" spans="2:9" ht="20.149999999999999" customHeight="1">
      <c r="B3962" s="595"/>
      <c r="C3962" s="743"/>
      <c r="D3962" s="592"/>
      <c r="E3962" s="585" t="s">
        <v>1697</v>
      </c>
      <c r="F3962" s="437">
        <f>1*B3962</f>
        <v>0</v>
      </c>
      <c r="H3962" s="437">
        <f>1*D3962</f>
        <v>0</v>
      </c>
      <c r="I3962" s="822" t="s">
        <v>1939</v>
      </c>
    </row>
    <row r="3963" spans="2:9" ht="20.149999999999999" customHeight="1">
      <c r="B3963" s="595"/>
      <c r="C3963" s="743"/>
      <c r="D3963" s="592"/>
      <c r="E3963" s="585" t="s">
        <v>1698</v>
      </c>
      <c r="F3963" s="437">
        <f>+B3963*5</f>
        <v>0</v>
      </c>
      <c r="H3963" s="437">
        <f>D3963*5</f>
        <v>0</v>
      </c>
      <c r="I3963" s="822"/>
    </row>
    <row r="3964" spans="2:9" ht="20.149999999999999" customHeight="1">
      <c r="B3964" s="595"/>
      <c r="C3964" s="743"/>
      <c r="D3964" s="592"/>
      <c r="E3964" s="585" t="s">
        <v>1699</v>
      </c>
      <c r="F3964" s="437">
        <f>B3964*0.5</f>
        <v>0</v>
      </c>
      <c r="H3964" s="437">
        <f>1*D3964</f>
        <v>0</v>
      </c>
    </row>
    <row r="3965" spans="2:9" ht="20.149999999999999" customHeight="1">
      <c r="B3965" s="595"/>
      <c r="C3965" s="743"/>
      <c r="D3965" s="592">
        <v>3</v>
      </c>
      <c r="E3965" s="585" t="s">
        <v>1700</v>
      </c>
      <c r="F3965" s="437">
        <f>2*B3965</f>
        <v>0</v>
      </c>
      <c r="H3965" s="437">
        <f>2*D3965</f>
        <v>6</v>
      </c>
    </row>
    <row r="3966" spans="2:9" ht="20.149999999999999" customHeight="1">
      <c r="B3966" s="595"/>
      <c r="C3966" s="743"/>
      <c r="D3966" s="592"/>
      <c r="E3966" s="585" t="s">
        <v>1701</v>
      </c>
      <c r="F3966" s="437">
        <f>1*B3966</f>
        <v>0</v>
      </c>
      <c r="H3966" s="437">
        <f>1*D3966</f>
        <v>0</v>
      </c>
    </row>
    <row r="3967" spans="2:9" ht="20.149999999999999" customHeight="1">
      <c r="B3967" s="595"/>
      <c r="C3967" s="743"/>
      <c r="D3967" s="592"/>
      <c r="E3967" s="585" t="s">
        <v>1702</v>
      </c>
      <c r="F3967" s="437">
        <v>-4</v>
      </c>
      <c r="G3967" s="1" t="s">
        <v>2086</v>
      </c>
      <c r="H3967" s="437">
        <f>5*D3967</f>
        <v>0</v>
      </c>
      <c r="I3967" s="49" t="s">
        <v>1939</v>
      </c>
    </row>
    <row r="3968" spans="2:9" ht="20.149999999999999" customHeight="1">
      <c r="B3968" s="595"/>
      <c r="C3968" s="743"/>
      <c r="D3968" s="592"/>
      <c r="E3968" s="585" t="s">
        <v>1702</v>
      </c>
      <c r="F3968" s="437"/>
      <c r="H3968" s="437">
        <f>5*D3968</f>
        <v>0</v>
      </c>
    </row>
    <row r="3969" spans="2:11" ht="20.149999999999999" customHeight="1">
      <c r="B3969" s="595"/>
      <c r="C3969" s="743"/>
      <c r="D3969" s="592"/>
      <c r="E3969" s="585" t="s">
        <v>1702</v>
      </c>
      <c r="F3969" s="437"/>
      <c r="H3969" s="437">
        <f>5*D3969</f>
        <v>0</v>
      </c>
      <c r="I3969" s="49">
        <f>SUM(F3969:H3969)</f>
        <v>0</v>
      </c>
    </row>
    <row r="3970" spans="2:11" ht="20.149999999999999" customHeight="1">
      <c r="B3970" s="595"/>
      <c r="C3970" s="743"/>
      <c r="D3970" s="592"/>
      <c r="E3970" s="585" t="s">
        <v>1703</v>
      </c>
      <c r="F3970" s="437"/>
      <c r="H3970" s="437">
        <f>5*D3970</f>
        <v>0</v>
      </c>
    </row>
    <row r="3971" spans="2:11" ht="20.149999999999999" customHeight="1">
      <c r="B3971" s="597"/>
      <c r="C3971" s="744"/>
      <c r="D3971" s="604"/>
      <c r="E3971" s="587" t="s">
        <v>1704</v>
      </c>
      <c r="F3971" s="672">
        <v>-95</v>
      </c>
      <c r="G3971" s="589"/>
      <c r="H3971" s="672">
        <f>5*D3971</f>
        <v>0</v>
      </c>
      <c r="I3971" s="588" t="s">
        <v>1939</v>
      </c>
    </row>
    <row r="3973" spans="2:11" ht="20.149999999999999" customHeight="1">
      <c r="D3973" s="1">
        <v>6</v>
      </c>
      <c r="E3973" s="1" t="s">
        <v>2087</v>
      </c>
      <c r="G3973" s="1" t="s">
        <v>1821</v>
      </c>
      <c r="H3973" s="437">
        <v>182.7</v>
      </c>
    </row>
    <row r="3974" spans="2:11" ht="20.149999999999999" customHeight="1">
      <c r="D3974" s="1" t="s">
        <v>146</v>
      </c>
      <c r="E3974" s="1" t="s">
        <v>1566</v>
      </c>
      <c r="G3974" s="1" t="s">
        <v>1821</v>
      </c>
      <c r="H3974" s="437">
        <v>126</v>
      </c>
    </row>
    <row r="3975" spans="2:11" ht="20.149999999999999" customHeight="1">
      <c r="D3975" s="1" t="s">
        <v>45</v>
      </c>
      <c r="E3975" s="1" t="s">
        <v>1258</v>
      </c>
      <c r="G3975" s="1" t="s">
        <v>1821</v>
      </c>
      <c r="H3975" s="437">
        <v>22.49</v>
      </c>
    </row>
    <row r="3976" spans="2:11" ht="20.149999999999999" customHeight="1">
      <c r="D3976" s="1" t="s">
        <v>45</v>
      </c>
      <c r="E3976" s="1" t="s">
        <v>1258</v>
      </c>
      <c r="G3976" s="1" t="s">
        <v>1821</v>
      </c>
      <c r="H3976" s="437">
        <v>67.47</v>
      </c>
    </row>
    <row r="3977" spans="2:11" ht="20.149999999999999" customHeight="1">
      <c r="D3977" s="1">
        <v>37</v>
      </c>
      <c r="E3977" s="1" t="s">
        <v>1439</v>
      </c>
      <c r="F3977" s="49">
        <v>-20</v>
      </c>
      <c r="G3977" s="1" t="s">
        <v>1708</v>
      </c>
    </row>
    <row r="3978" spans="2:11" ht="20.149999999999999" customHeight="1">
      <c r="D3978" s="1" t="s">
        <v>20</v>
      </c>
      <c r="E3978" s="1" t="s">
        <v>1440</v>
      </c>
      <c r="G3978" s="1" t="s">
        <v>1708</v>
      </c>
      <c r="I3978" s="49">
        <v>-10</v>
      </c>
    </row>
    <row r="3979" spans="2:11" ht="20.149999999999999" customHeight="1">
      <c r="D3979" s="1" t="s">
        <v>432</v>
      </c>
      <c r="E3979" s="1" t="s">
        <v>1446</v>
      </c>
      <c r="F3979" s="49">
        <v>-10</v>
      </c>
      <c r="G3979" s="1" t="s">
        <v>1708</v>
      </c>
      <c r="K3979" s="1035"/>
    </row>
    <row r="3980" spans="2:11" ht="20.149999999999999" customHeight="1">
      <c r="D3980" s="1" t="s">
        <v>224</v>
      </c>
      <c r="E3980" s="1" t="s">
        <v>1447</v>
      </c>
      <c r="G3980" s="1" t="s">
        <v>1708</v>
      </c>
      <c r="I3980" s="49">
        <v>-10</v>
      </c>
      <c r="K3980" s="618"/>
    </row>
    <row r="3981" spans="2:11" ht="20.149999999999999" customHeight="1">
      <c r="D3981" s="1" t="s">
        <v>122</v>
      </c>
      <c r="E3981" s="879" t="s">
        <v>1454</v>
      </c>
      <c r="F3981" s="49">
        <v>-10</v>
      </c>
      <c r="G3981" s="1" t="s">
        <v>1708</v>
      </c>
      <c r="K3981" s="879"/>
    </row>
    <row r="3982" spans="2:11" ht="20.149999999999999" customHeight="1">
      <c r="D3982" s="1" t="s">
        <v>879</v>
      </c>
      <c r="E3982" s="1" t="s">
        <v>1361</v>
      </c>
      <c r="F3982" s="49">
        <v>-10</v>
      </c>
      <c r="G3982" s="1" t="s">
        <v>1708</v>
      </c>
      <c r="K3982" s="575"/>
    </row>
    <row r="3983" spans="2:11" ht="20.149999999999999" customHeight="1">
      <c r="D3983" s="1" t="s">
        <v>1457</v>
      </c>
      <c r="E3983" s="1" t="s">
        <v>1458</v>
      </c>
      <c r="G3983" s="1" t="s">
        <v>1708</v>
      </c>
      <c r="I3983" s="49">
        <v>-10</v>
      </c>
      <c r="K3983" s="575"/>
    </row>
    <row r="3984" spans="2:11" ht="20.149999999999999" customHeight="1">
      <c r="D3984" s="1" t="s">
        <v>801</v>
      </c>
      <c r="E3984" s="1" t="s">
        <v>1384</v>
      </c>
      <c r="F3984" s="49">
        <v>20</v>
      </c>
      <c r="G3984" s="1" t="s">
        <v>2088</v>
      </c>
      <c r="H3984" s="685">
        <v>2</v>
      </c>
      <c r="K3984" s="618"/>
    </row>
    <row r="3985" spans="4:12" ht="20.149999999999999" customHeight="1">
      <c r="D3985" s="1">
        <v>1</v>
      </c>
      <c r="E3985" s="1" t="s">
        <v>2089</v>
      </c>
      <c r="F3985" s="49">
        <v>10</v>
      </c>
      <c r="G3985" s="1" t="s">
        <v>1760</v>
      </c>
      <c r="K3985" s="879"/>
    </row>
    <row r="3986" spans="4:12" ht="20.149999999999999" customHeight="1">
      <c r="D3986" s="1" t="s">
        <v>154</v>
      </c>
      <c r="E3986" s="578" t="s">
        <v>1550</v>
      </c>
      <c r="G3986" s="1" t="s">
        <v>1843</v>
      </c>
      <c r="H3986" s="685">
        <v>155.35</v>
      </c>
      <c r="K3986" s="879"/>
    </row>
    <row r="3987" spans="4:12" ht="20.149999999999999" customHeight="1">
      <c r="D3987" s="1" t="s">
        <v>135</v>
      </c>
      <c r="E3987" s="1" t="s">
        <v>138</v>
      </c>
      <c r="F3987" s="49">
        <v>10</v>
      </c>
      <c r="G3987" s="1" t="s">
        <v>1760</v>
      </c>
      <c r="K3987" s="879"/>
    </row>
    <row r="3988" spans="4:12" ht="20.149999999999999" customHeight="1">
      <c r="D3988" s="1">
        <v>6</v>
      </c>
      <c r="E3988" s="1" t="s">
        <v>1490</v>
      </c>
      <c r="F3988" s="49">
        <v>10</v>
      </c>
      <c r="G3988" s="1" t="s">
        <v>1760</v>
      </c>
      <c r="K3988" s="709"/>
    </row>
    <row r="3989" spans="4:12" ht="20.149999999999999" customHeight="1">
      <c r="D3989" s="1" t="s">
        <v>425</v>
      </c>
      <c r="E3989" s="1" t="s">
        <v>1338</v>
      </c>
      <c r="G3989" s="1" t="s">
        <v>17</v>
      </c>
      <c r="H3989" s="437">
        <v>60</v>
      </c>
      <c r="K3989" s="575"/>
    </row>
    <row r="3990" spans="4:12" ht="20.149999999999999" customHeight="1">
      <c r="D3990" s="1" t="s">
        <v>1450</v>
      </c>
      <c r="E3990" s="1" t="s">
        <v>1451</v>
      </c>
      <c r="G3990" s="1" t="s">
        <v>1708</v>
      </c>
      <c r="I3990" s="49">
        <v>-20</v>
      </c>
      <c r="K3990" s="879"/>
    </row>
    <row r="3991" spans="4:12" ht="20.149999999999999" customHeight="1">
      <c r="D3991" s="1" t="s">
        <v>117</v>
      </c>
      <c r="E3991" s="1" t="s">
        <v>2090</v>
      </c>
      <c r="G3991" s="1" t="s">
        <v>1708</v>
      </c>
      <c r="I3991" s="49">
        <v>-10</v>
      </c>
      <c r="K3991" s="879"/>
      <c r="L3991" s="709"/>
    </row>
    <row r="3992" spans="4:12" ht="20.149999999999999" customHeight="1">
      <c r="D3992" s="1" t="s">
        <v>135</v>
      </c>
      <c r="E3992" s="1" t="s">
        <v>1449</v>
      </c>
      <c r="G3992" s="1" t="s">
        <v>1708</v>
      </c>
      <c r="I3992" s="49">
        <v>-10</v>
      </c>
      <c r="K3992" s="575"/>
    </row>
    <row r="3993" spans="4:12" ht="20.149999999999999" customHeight="1">
      <c r="D3993" s="1" t="s">
        <v>2091</v>
      </c>
      <c r="E3993" s="1" t="s">
        <v>1453</v>
      </c>
      <c r="G3993" s="1" t="s">
        <v>1708</v>
      </c>
      <c r="I3993" s="49">
        <v>-20</v>
      </c>
      <c r="K3993" s="879"/>
      <c r="L3993" s="879"/>
    </row>
    <row r="3994" spans="4:12" ht="20.149999999999999" customHeight="1">
      <c r="D3994" s="1" t="s">
        <v>280</v>
      </c>
      <c r="E3994" s="1" t="s">
        <v>1455</v>
      </c>
      <c r="G3994" s="1" t="s">
        <v>1708</v>
      </c>
      <c r="I3994" s="49">
        <v>-10</v>
      </c>
      <c r="K3994" s="879"/>
      <c r="L3994" s="879"/>
    </row>
    <row r="3995" spans="4:12" ht="20.149999999999999" customHeight="1">
      <c r="D3995" s="1" t="s">
        <v>150</v>
      </c>
      <c r="E3995" s="1" t="s">
        <v>1456</v>
      </c>
      <c r="G3995" s="1" t="s">
        <v>1708</v>
      </c>
      <c r="I3995" s="49">
        <v>-10</v>
      </c>
      <c r="K3995" s="879"/>
    </row>
    <row r="3996" spans="4:12" ht="20.149999999999999" customHeight="1">
      <c r="D3996" s="1">
        <v>6</v>
      </c>
      <c r="E3996" s="1" t="s">
        <v>1459</v>
      </c>
      <c r="G3996" s="1" t="s">
        <v>1708</v>
      </c>
      <c r="I3996" s="49">
        <v>-10</v>
      </c>
      <c r="K3996" s="575"/>
    </row>
    <row r="3997" spans="4:12" ht="20.149999999999999" customHeight="1">
      <c r="D3997" s="1" t="s">
        <v>204</v>
      </c>
      <c r="E3997" s="935" t="s">
        <v>1483</v>
      </c>
      <c r="G3997" s="1" t="s">
        <v>1821</v>
      </c>
      <c r="H3997" s="437">
        <v>44.56</v>
      </c>
      <c r="K3997" s="879"/>
    </row>
    <row r="3998" spans="4:12" ht="20.149999999999999" customHeight="1">
      <c r="D3998" s="124" t="s">
        <v>302</v>
      </c>
      <c r="E3998" s="879" t="s">
        <v>1445</v>
      </c>
      <c r="F3998" s="49">
        <v>-10</v>
      </c>
      <c r="G3998" s="1" t="s">
        <v>1708</v>
      </c>
      <c r="K3998" s="578"/>
    </row>
    <row r="3999" spans="4:12" ht="20.149999999999999" customHeight="1">
      <c r="D3999" s="124">
        <v>30</v>
      </c>
      <c r="E3999" s="879" t="s">
        <v>1448</v>
      </c>
      <c r="F3999" s="49">
        <v>-10</v>
      </c>
      <c r="G3999" s="1" t="s">
        <v>1708</v>
      </c>
      <c r="K3999" s="879"/>
    </row>
    <row r="4000" spans="4:12" ht="20.149999999999999" customHeight="1">
      <c r="D4000" s="124" t="s">
        <v>107</v>
      </c>
      <c r="E4000" s="935" t="s">
        <v>2092</v>
      </c>
      <c r="G4000" s="1" t="s">
        <v>81</v>
      </c>
      <c r="H4000" s="437">
        <v>35.64</v>
      </c>
    </row>
    <row r="4001" spans="2:9" ht="20.149999999999999" customHeight="1">
      <c r="D4001" s="1" t="s">
        <v>107</v>
      </c>
      <c r="E4001" s="935" t="s">
        <v>1484</v>
      </c>
      <c r="G4001" s="1" t="s">
        <v>81</v>
      </c>
      <c r="H4001" s="437">
        <v>24.75</v>
      </c>
    </row>
    <row r="4002" spans="2:9" ht="20.149999999999999" customHeight="1">
      <c r="D4002" s="1" t="s">
        <v>204</v>
      </c>
      <c r="E4002" s="1" t="s">
        <v>1483</v>
      </c>
      <c r="F4002" s="49">
        <v>10</v>
      </c>
      <c r="G4002" s="1" t="s">
        <v>1760</v>
      </c>
    </row>
    <row r="4003" spans="2:9" ht="20.149999999999999" customHeight="1">
      <c r="D4003" s="1" t="s">
        <v>92</v>
      </c>
      <c r="E4003" s="575" t="s">
        <v>1141</v>
      </c>
      <c r="G4003" s="1" t="s">
        <v>38</v>
      </c>
      <c r="H4003" s="437">
        <v>111</v>
      </c>
    </row>
    <row r="4004" spans="2:9" ht="20.149999999999999" customHeight="1">
      <c r="D4004" s="1">
        <v>25</v>
      </c>
      <c r="E4004" s="1" t="s">
        <v>1516</v>
      </c>
      <c r="G4004" s="1" t="s">
        <v>1760</v>
      </c>
      <c r="H4004" s="437">
        <v>10</v>
      </c>
    </row>
    <row r="4005" spans="2:9" ht="20.149999999999999" customHeight="1">
      <c r="D4005" s="1" t="s">
        <v>362</v>
      </c>
      <c r="E4005" s="935" t="s">
        <v>810</v>
      </c>
      <c r="G4005" s="1" t="s">
        <v>1821</v>
      </c>
      <c r="H4005" s="437">
        <v>22.28</v>
      </c>
    </row>
    <row r="4006" spans="2:9" ht="20.149999999999999" customHeight="1">
      <c r="D4006" s="1">
        <v>37</v>
      </c>
      <c r="E4006" s="879" t="s">
        <v>1528</v>
      </c>
      <c r="F4006" s="49">
        <v>10</v>
      </c>
      <c r="G4006" s="1" t="s">
        <v>1760</v>
      </c>
    </row>
    <row r="4007" spans="2:9" ht="20.149999999999999" customHeight="1">
      <c r="D4007" s="1" t="s">
        <v>739</v>
      </c>
      <c r="E4007" s="1" t="s">
        <v>1502</v>
      </c>
      <c r="G4007" s="1" t="s">
        <v>1821</v>
      </c>
      <c r="H4007" s="437">
        <v>44.56</v>
      </c>
    </row>
    <row r="4012" spans="2:9" ht="20.149999999999999" customHeight="1">
      <c r="D4012" s="1060">
        <v>45132</v>
      </c>
      <c r="E4012" s="67" t="s">
        <v>1889</v>
      </c>
      <c r="F4012" s="49">
        <f>SUM(F3958:F4011)</f>
        <v>60.949999999999989</v>
      </c>
      <c r="G4012" s="49"/>
      <c r="H4012" s="49">
        <f t="shared" ref="H4012" si="17">SUM(H3958:H4011)</f>
        <v>915.8</v>
      </c>
      <c r="I4012" s="49">
        <f>SUM(I3958:I4011)</f>
        <v>-120</v>
      </c>
    </row>
    <row r="4013" spans="2:9" ht="20.149999999999999" customHeight="1">
      <c r="E4013" s="67" t="s">
        <v>1761</v>
      </c>
      <c r="F4013" s="49">
        <f>'Coin Counter'!G9</f>
        <v>108.4</v>
      </c>
      <c r="H4013" s="437">
        <v>915.8</v>
      </c>
      <c r="I4013" s="49">
        <v>-120</v>
      </c>
    </row>
    <row r="4014" spans="2:9" ht="20.149999999999999" customHeight="1">
      <c r="E4014" s="427" t="s">
        <v>1961</v>
      </c>
      <c r="F4014" s="49">
        <f>F4012-F4013</f>
        <v>-47.450000000000017</v>
      </c>
      <c r="H4014" s="437">
        <f>H4013-H4012</f>
        <v>0</v>
      </c>
      <c r="I4014" s="437">
        <f>I4013-I4012</f>
        <v>0</v>
      </c>
    </row>
    <row r="4015" spans="2:9" ht="20.149999999999999" customHeight="1">
      <c r="D4015" s="563"/>
      <c r="E4015" s="563"/>
      <c r="F4015" s="564"/>
      <c r="G4015" s="563"/>
      <c r="H4015" s="689"/>
      <c r="I4015" s="564"/>
    </row>
    <row r="4016" spans="2:9" ht="20.149999999999999" customHeight="1">
      <c r="B4016" s="716" t="s">
        <v>1872</v>
      </c>
      <c r="C4016" s="716"/>
      <c r="D4016" s="717"/>
    </row>
    <row r="4017" spans="2:9" ht="20.149999999999999" customHeight="1">
      <c r="B4017" s="593" t="s">
        <v>1873</v>
      </c>
      <c r="C4017" s="742"/>
      <c r="D4017" s="591" t="s">
        <v>1874</v>
      </c>
      <c r="E4017" s="581" t="s">
        <v>1693</v>
      </c>
      <c r="F4017" s="582">
        <v>60.95</v>
      </c>
      <c r="G4017" s="583"/>
      <c r="H4017" s="671">
        <v>0</v>
      </c>
      <c r="I4017" s="582">
        <v>0</v>
      </c>
    </row>
    <row r="4018" spans="2:9" ht="20.149999999999999" customHeight="1">
      <c r="B4018" s="595">
        <v>1</v>
      </c>
      <c r="C4018" s="743"/>
      <c r="D4018" s="592">
        <v>1</v>
      </c>
      <c r="E4018" s="585" t="s">
        <v>1694</v>
      </c>
      <c r="F4018" s="437">
        <f>+B4018*1.5</f>
        <v>1.5</v>
      </c>
      <c r="H4018" s="437">
        <f>D4018*1.5</f>
        <v>1.5</v>
      </c>
    </row>
    <row r="4019" spans="2:9" ht="20.149999999999999" customHeight="1">
      <c r="B4019" s="595">
        <v>1</v>
      </c>
      <c r="C4019" s="743"/>
      <c r="D4019" s="592">
        <v>1</v>
      </c>
      <c r="E4019" s="585" t="s">
        <v>1695</v>
      </c>
      <c r="F4019" s="437">
        <f>+B4019*1</f>
        <v>1</v>
      </c>
      <c r="H4019" s="437">
        <f>D4019*1</f>
        <v>1</v>
      </c>
    </row>
    <row r="4020" spans="2:9" ht="20.149999999999999" customHeight="1">
      <c r="B4020" s="595"/>
      <c r="C4020" s="743"/>
      <c r="D4020" s="592"/>
      <c r="E4020" s="585" t="s">
        <v>1696</v>
      </c>
      <c r="F4020" s="437">
        <f>1*B4020</f>
        <v>0</v>
      </c>
      <c r="H4020" s="437">
        <f>D4020*1</f>
        <v>0</v>
      </c>
    </row>
    <row r="4021" spans="2:9" ht="20.149999999999999" customHeight="1">
      <c r="B4021" s="595"/>
      <c r="C4021" s="743"/>
      <c r="D4021" s="592"/>
      <c r="E4021" s="585" t="s">
        <v>1697</v>
      </c>
      <c r="F4021" s="437">
        <f>1*B4021</f>
        <v>0</v>
      </c>
      <c r="H4021" s="437">
        <f>1*D4021</f>
        <v>0</v>
      </c>
      <c r="I4021" s="822" t="s">
        <v>1939</v>
      </c>
    </row>
    <row r="4022" spans="2:9" ht="20.149999999999999" customHeight="1">
      <c r="B4022" s="595">
        <v>1</v>
      </c>
      <c r="C4022" s="743"/>
      <c r="D4022" s="592"/>
      <c r="E4022" s="585" t="s">
        <v>1698</v>
      </c>
      <c r="F4022" s="437">
        <f>+B4022*5</f>
        <v>5</v>
      </c>
      <c r="H4022" s="437">
        <f>D4022*5</f>
        <v>0</v>
      </c>
      <c r="I4022" s="822"/>
    </row>
    <row r="4023" spans="2:9" ht="20.149999999999999" customHeight="1">
      <c r="B4023" s="595"/>
      <c r="C4023" s="743"/>
      <c r="D4023" s="592"/>
      <c r="E4023" s="585" t="s">
        <v>1699</v>
      </c>
      <c r="F4023" s="437">
        <f>B4023*0.5</f>
        <v>0</v>
      </c>
      <c r="H4023" s="437">
        <f>1*D4023</f>
        <v>0</v>
      </c>
    </row>
    <row r="4024" spans="2:9" ht="20.149999999999999" customHeight="1">
      <c r="B4024" s="595"/>
      <c r="C4024" s="743"/>
      <c r="D4024" s="592"/>
      <c r="E4024" s="585" t="s">
        <v>1700</v>
      </c>
      <c r="F4024" s="437">
        <f>2*B4024</f>
        <v>0</v>
      </c>
      <c r="H4024" s="437">
        <f>2*D4024</f>
        <v>0</v>
      </c>
    </row>
    <row r="4025" spans="2:9" ht="20.149999999999999" customHeight="1">
      <c r="B4025" s="595"/>
      <c r="C4025" s="743"/>
      <c r="D4025" s="592"/>
      <c r="E4025" s="585" t="s">
        <v>1701</v>
      </c>
      <c r="F4025" s="437">
        <f>1*B4025</f>
        <v>0</v>
      </c>
      <c r="H4025" s="437">
        <f>1*D4025</f>
        <v>0</v>
      </c>
    </row>
    <row r="4026" spans="2:9" ht="20.149999999999999" customHeight="1">
      <c r="B4026" s="595"/>
      <c r="C4026" s="743"/>
      <c r="D4026" s="592"/>
      <c r="E4026" s="585" t="s">
        <v>1702</v>
      </c>
      <c r="F4026" s="437"/>
      <c r="H4026" s="437">
        <f>5*D4026</f>
        <v>0</v>
      </c>
      <c r="I4026" s="49" t="s">
        <v>1939</v>
      </c>
    </row>
    <row r="4027" spans="2:9" ht="20.149999999999999" customHeight="1">
      <c r="B4027" s="595"/>
      <c r="C4027" s="743"/>
      <c r="D4027" s="592"/>
      <c r="E4027" s="585" t="s">
        <v>1702</v>
      </c>
      <c r="F4027" s="437"/>
      <c r="H4027" s="437">
        <f>5*D4027</f>
        <v>0</v>
      </c>
    </row>
    <row r="4028" spans="2:9" ht="20.149999999999999" customHeight="1">
      <c r="B4028" s="595"/>
      <c r="C4028" s="743"/>
      <c r="D4028" s="592"/>
      <c r="E4028" s="585" t="s">
        <v>1702</v>
      </c>
      <c r="F4028" s="437"/>
      <c r="H4028" s="437">
        <f>5*D4028</f>
        <v>0</v>
      </c>
      <c r="I4028" s="49">
        <f>SUM(F4028:H4028)</f>
        <v>0</v>
      </c>
    </row>
    <row r="4029" spans="2:9" ht="20.149999999999999" customHeight="1">
      <c r="B4029" s="595"/>
      <c r="C4029" s="743"/>
      <c r="D4029" s="592"/>
      <c r="E4029" s="585" t="s">
        <v>1703</v>
      </c>
      <c r="F4029" s="437"/>
      <c r="H4029" s="437">
        <f>5*D4029</f>
        <v>0</v>
      </c>
    </row>
    <row r="4030" spans="2:9" ht="20.149999999999999" customHeight="1">
      <c r="B4030" s="597"/>
      <c r="C4030" s="744"/>
      <c r="D4030" s="604"/>
      <c r="E4030" s="587" t="s">
        <v>1704</v>
      </c>
      <c r="F4030" s="672"/>
      <c r="G4030" s="589"/>
      <c r="H4030" s="672">
        <f>5*D4030</f>
        <v>0</v>
      </c>
      <c r="I4030" s="588" t="s">
        <v>1939</v>
      </c>
    </row>
    <row r="4032" spans="2:9" ht="20.149999999999999" customHeight="1">
      <c r="D4032" s="1" t="s">
        <v>241</v>
      </c>
      <c r="E4032" s="879" t="s">
        <v>1466</v>
      </c>
      <c r="G4032" s="1" t="s">
        <v>1714</v>
      </c>
      <c r="H4032" s="437">
        <v>10</v>
      </c>
    </row>
    <row r="4033" spans="2:9" ht="20.149999999999999" customHeight="1">
      <c r="D4033" s="1" t="s">
        <v>157</v>
      </c>
      <c r="E4033" s="859" t="s">
        <v>1347</v>
      </c>
      <c r="F4033" s="53">
        <v>40</v>
      </c>
      <c r="G4033" s="1" t="s">
        <v>1772</v>
      </c>
    </row>
    <row r="4035" spans="2:9" ht="20.149999999999999" customHeight="1">
      <c r="G4035" s="436" t="s">
        <v>1945</v>
      </c>
      <c r="H4035" s="681">
        <v>12.5</v>
      </c>
    </row>
    <row r="4037" spans="2:9" ht="20.149999999999999" customHeight="1">
      <c r="B4037" s="716" t="s">
        <v>1872</v>
      </c>
      <c r="C4037" s="716"/>
      <c r="D4037" s="717"/>
    </row>
    <row r="4038" spans="2:9" ht="20.149999999999999" customHeight="1">
      <c r="B4038" s="593" t="s">
        <v>1873</v>
      </c>
      <c r="C4038" s="742"/>
      <c r="D4038" s="591" t="s">
        <v>1874</v>
      </c>
      <c r="E4038" s="581" t="s">
        <v>1693</v>
      </c>
      <c r="F4038" s="582"/>
      <c r="G4038" s="583"/>
      <c r="H4038" s="671">
        <v>0</v>
      </c>
      <c r="I4038" s="582">
        <v>0</v>
      </c>
    </row>
    <row r="4039" spans="2:9" ht="20.149999999999999" customHeight="1">
      <c r="B4039" s="595"/>
      <c r="C4039" s="743"/>
      <c r="D4039" s="592">
        <v>2</v>
      </c>
      <c r="E4039" s="585" t="s">
        <v>1694</v>
      </c>
      <c r="F4039" s="437">
        <f>+B4039*1.5</f>
        <v>0</v>
      </c>
      <c r="H4039" s="437">
        <f>D4039*1.5</f>
        <v>3</v>
      </c>
    </row>
    <row r="4040" spans="2:9" ht="20.149999999999999" customHeight="1">
      <c r="B4040" s="595"/>
      <c r="C4040" s="743"/>
      <c r="D4040" s="592">
        <v>5</v>
      </c>
      <c r="E4040" s="585" t="s">
        <v>1695</v>
      </c>
      <c r="F4040" s="437">
        <f>+B4040*1</f>
        <v>0</v>
      </c>
      <c r="H4040" s="437">
        <f>D4040*1</f>
        <v>5</v>
      </c>
    </row>
    <row r="4041" spans="2:9" ht="20.149999999999999" customHeight="1">
      <c r="B4041" s="595"/>
      <c r="C4041" s="743"/>
      <c r="D4041" s="592">
        <v>4</v>
      </c>
      <c r="E4041" s="585" t="s">
        <v>1696</v>
      </c>
      <c r="F4041" s="437">
        <f>1*B4041</f>
        <v>0</v>
      </c>
      <c r="H4041" s="437">
        <f>D4041*1</f>
        <v>4</v>
      </c>
    </row>
    <row r="4042" spans="2:9" ht="20.149999999999999" customHeight="1">
      <c r="B4042" s="595"/>
      <c r="C4042" s="743"/>
      <c r="D4042" s="592"/>
      <c r="E4042" s="585" t="s">
        <v>1697</v>
      </c>
      <c r="F4042" s="437">
        <f>1*B4042</f>
        <v>0</v>
      </c>
      <c r="H4042" s="437">
        <f>1*D4042</f>
        <v>0</v>
      </c>
      <c r="I4042" s="822" t="s">
        <v>1939</v>
      </c>
    </row>
    <row r="4043" spans="2:9" ht="20.149999999999999" customHeight="1">
      <c r="B4043" s="595">
        <v>1</v>
      </c>
      <c r="C4043" s="743"/>
      <c r="D4043" s="592"/>
      <c r="E4043" s="585" t="s">
        <v>1698</v>
      </c>
      <c r="F4043" s="437">
        <f>+B4043*5</f>
        <v>5</v>
      </c>
      <c r="H4043" s="437">
        <f>D4043*5</f>
        <v>0</v>
      </c>
      <c r="I4043" s="822"/>
    </row>
    <row r="4044" spans="2:9" ht="20.149999999999999" customHeight="1">
      <c r="B4044" s="595"/>
      <c r="C4044" s="743"/>
      <c r="D4044" s="592"/>
      <c r="E4044" s="585" t="s">
        <v>1699</v>
      </c>
      <c r="F4044" s="437">
        <f>B4044*0.5</f>
        <v>0</v>
      </c>
      <c r="H4044" s="437">
        <f>1*D4044</f>
        <v>0</v>
      </c>
    </row>
    <row r="4045" spans="2:9" ht="20.149999999999999" customHeight="1">
      <c r="B4045" s="595"/>
      <c r="C4045" s="743"/>
      <c r="D4045" s="592"/>
      <c r="E4045" s="585" t="s">
        <v>1700</v>
      </c>
      <c r="F4045" s="437">
        <f>2*B4045</f>
        <v>0</v>
      </c>
      <c r="H4045" s="437">
        <f>2*D4045</f>
        <v>0</v>
      </c>
    </row>
    <row r="4046" spans="2:9" ht="20.149999999999999" customHeight="1">
      <c r="B4046" s="595"/>
      <c r="C4046" s="743"/>
      <c r="D4046" s="592"/>
      <c r="E4046" s="585" t="s">
        <v>1701</v>
      </c>
      <c r="F4046" s="437">
        <f>1*B4046</f>
        <v>0</v>
      </c>
      <c r="H4046" s="437">
        <f>1*D4046</f>
        <v>0</v>
      </c>
    </row>
    <row r="4047" spans="2:9" ht="20.149999999999999" customHeight="1">
      <c r="B4047" s="595"/>
      <c r="C4047" s="743"/>
      <c r="D4047" s="592"/>
      <c r="E4047" s="585" t="s">
        <v>1702</v>
      </c>
      <c r="F4047" s="437"/>
      <c r="H4047" s="437">
        <f>5*D4047</f>
        <v>0</v>
      </c>
      <c r="I4047" s="49" t="s">
        <v>1939</v>
      </c>
    </row>
    <row r="4048" spans="2:9" ht="20.149999999999999" customHeight="1">
      <c r="B4048" s="595"/>
      <c r="C4048" s="743"/>
      <c r="D4048" s="592"/>
      <c r="E4048" s="585" t="s">
        <v>1702</v>
      </c>
      <c r="F4048" s="437"/>
      <c r="H4048" s="437">
        <f>5*D4048</f>
        <v>0</v>
      </c>
    </row>
    <row r="4049" spans="2:9" ht="20.149999999999999" customHeight="1">
      <c r="B4049" s="595"/>
      <c r="C4049" s="743"/>
      <c r="D4049" s="592"/>
      <c r="E4049" s="585" t="s">
        <v>1702</v>
      </c>
      <c r="F4049" s="437"/>
      <c r="H4049" s="437">
        <f>5*D4049</f>
        <v>0</v>
      </c>
      <c r="I4049" s="49">
        <f>SUM(F4049:H4049)</f>
        <v>0</v>
      </c>
    </row>
    <row r="4050" spans="2:9" ht="20.149999999999999" customHeight="1">
      <c r="B4050" s="595"/>
      <c r="C4050" s="743"/>
      <c r="D4050" s="592"/>
      <c r="E4050" s="585" t="s">
        <v>1703</v>
      </c>
      <c r="F4050" s="437"/>
      <c r="H4050" s="437">
        <f>5*D4050</f>
        <v>0</v>
      </c>
    </row>
    <row r="4051" spans="2:9" ht="20.149999999999999" customHeight="1">
      <c r="B4051" s="597"/>
      <c r="C4051" s="744"/>
      <c r="D4051" s="604"/>
      <c r="E4051" s="587" t="s">
        <v>1704</v>
      </c>
      <c r="F4051" s="672"/>
      <c r="G4051" s="589"/>
      <c r="H4051" s="672">
        <f>5*D4051</f>
        <v>0</v>
      </c>
      <c r="I4051" s="588" t="s">
        <v>1939</v>
      </c>
    </row>
    <row r="4053" spans="2:9" ht="20.149999999999999" customHeight="1">
      <c r="D4053" s="1" t="s">
        <v>124</v>
      </c>
      <c r="E4053" s="621" t="s">
        <v>1477</v>
      </c>
      <c r="G4053" s="1" t="s">
        <v>1815</v>
      </c>
      <c r="H4053" s="55">
        <v>26.73</v>
      </c>
    </row>
    <row r="4054" spans="2:9" ht="20.149999999999999" customHeight="1">
      <c r="D4054" s="1" t="s">
        <v>111</v>
      </c>
      <c r="E4054" s="859" t="s">
        <v>1479</v>
      </c>
      <c r="F4054" s="53"/>
      <c r="G4054" s="1" t="s">
        <v>1772</v>
      </c>
      <c r="H4054" s="437">
        <v>59.73</v>
      </c>
    </row>
    <row r="4055" spans="2:9" ht="20.149999999999999" customHeight="1">
      <c r="D4055" s="1" t="s">
        <v>124</v>
      </c>
      <c r="E4055" s="621" t="s">
        <v>1477</v>
      </c>
      <c r="G4055" s="1" t="s">
        <v>1714</v>
      </c>
      <c r="H4055" s="437">
        <v>10</v>
      </c>
    </row>
    <row r="4056" spans="2:9" ht="20.149999999999999" customHeight="1">
      <c r="D4056" s="124" t="s">
        <v>150</v>
      </c>
      <c r="E4056" s="879" t="s">
        <v>1634</v>
      </c>
      <c r="G4056" s="1" t="s">
        <v>1815</v>
      </c>
      <c r="H4056" s="131">
        <v>98.01</v>
      </c>
    </row>
    <row r="4057" spans="2:9" ht="20.149999999999999" customHeight="1">
      <c r="D4057" s="1" t="s">
        <v>334</v>
      </c>
      <c r="E4057" s="879" t="s">
        <v>1341</v>
      </c>
      <c r="G4057" s="1" t="s">
        <v>1815</v>
      </c>
      <c r="H4057" s="46">
        <v>35.64</v>
      </c>
    </row>
    <row r="4058" spans="2:9" ht="20.149999999999999" customHeight="1">
      <c r="D4058" s="1" t="s">
        <v>302</v>
      </c>
      <c r="E4058" s="879" t="s">
        <v>1566</v>
      </c>
      <c r="G4058" s="1" t="s">
        <v>1760</v>
      </c>
      <c r="H4058" s="437">
        <v>10</v>
      </c>
    </row>
    <row r="4059" spans="2:9" ht="20.149999999999999" customHeight="1">
      <c r="D4059" s="1" t="s">
        <v>248</v>
      </c>
      <c r="E4059" s="859" t="s">
        <v>1552</v>
      </c>
      <c r="G4059" s="1" t="s">
        <v>1760</v>
      </c>
      <c r="H4059" s="437">
        <v>10</v>
      </c>
    </row>
    <row r="4060" spans="2:9" ht="20.149999999999999" customHeight="1">
      <c r="D4060" s="124" t="s">
        <v>1462</v>
      </c>
      <c r="E4060" s="879" t="s">
        <v>1463</v>
      </c>
      <c r="G4060" s="1" t="s">
        <v>1712</v>
      </c>
      <c r="I4060" s="49">
        <v>-40</v>
      </c>
    </row>
    <row r="4061" spans="2:9" ht="20.149999999999999" customHeight="1">
      <c r="D4061" s="124" t="s">
        <v>27</v>
      </c>
      <c r="E4061" s="879" t="s">
        <v>1153</v>
      </c>
      <c r="G4061" s="1" t="s">
        <v>1712</v>
      </c>
      <c r="I4061" s="49">
        <v>-10</v>
      </c>
    </row>
    <row r="4062" spans="2:9" ht="20.149999999999999" customHeight="1">
      <c r="D4062" s="124" t="s">
        <v>1530</v>
      </c>
      <c r="E4062" s="879" t="s">
        <v>1531</v>
      </c>
      <c r="F4062" s="49">
        <v>146</v>
      </c>
      <c r="G4062" s="1" t="s">
        <v>1772</v>
      </c>
    </row>
    <row r="4063" spans="2:9" ht="20.149999999999999" customHeight="1">
      <c r="D4063" s="1" t="s">
        <v>326</v>
      </c>
      <c r="E4063" s="879" t="s">
        <v>1535</v>
      </c>
      <c r="F4063" s="49">
        <v>10</v>
      </c>
      <c r="G4063" s="1" t="s">
        <v>1714</v>
      </c>
    </row>
    <row r="4067" spans="2:9" ht="20.149999999999999" customHeight="1">
      <c r="D4067" s="1060">
        <v>45132</v>
      </c>
      <c r="E4067" s="67" t="s">
        <v>1889</v>
      </c>
      <c r="F4067" s="49">
        <f>SUM(F4017:F4066)</f>
        <v>269.45</v>
      </c>
      <c r="G4067" s="49"/>
      <c r="H4067" s="49">
        <f>+SUM(H4036:H4066)</f>
        <v>262.11</v>
      </c>
      <c r="I4067" s="49">
        <f>SUM(I4036:I4066)</f>
        <v>-50</v>
      </c>
    </row>
    <row r="4068" spans="2:9" ht="20.149999999999999" customHeight="1">
      <c r="E4068" s="67" t="s">
        <v>1761</v>
      </c>
      <c r="F4068" s="49">
        <f>'Coin Counter'!G9</f>
        <v>108.4</v>
      </c>
      <c r="H4068" s="437">
        <v>262.11</v>
      </c>
      <c r="I4068" s="49">
        <v>-50</v>
      </c>
    </row>
    <row r="4069" spans="2:9" ht="20.149999999999999" customHeight="1">
      <c r="E4069" s="427" t="s">
        <v>1921</v>
      </c>
      <c r="F4069" s="49">
        <f>F4067-F4068</f>
        <v>161.04999999999998</v>
      </c>
      <c r="H4069" s="437">
        <f>H4068-H4067</f>
        <v>0</v>
      </c>
      <c r="I4069" s="437">
        <f>I4068-I4067</f>
        <v>0</v>
      </c>
    </row>
    <row r="4071" spans="2:9" ht="20.149999999999999" customHeight="1">
      <c r="B4071" s="716" t="s">
        <v>1872</v>
      </c>
      <c r="C4071" s="716"/>
      <c r="D4071" s="717"/>
    </row>
    <row r="4072" spans="2:9" ht="20.149999999999999" customHeight="1">
      <c r="B4072" s="593" t="s">
        <v>1873</v>
      </c>
      <c r="C4072" s="742"/>
      <c r="D4072" s="591" t="s">
        <v>1874</v>
      </c>
      <c r="E4072" s="581" t="s">
        <v>1693</v>
      </c>
      <c r="F4072" s="582">
        <v>269.45</v>
      </c>
      <c r="G4072" s="583"/>
      <c r="H4072" s="671">
        <v>0</v>
      </c>
      <c r="I4072" s="582">
        <v>0</v>
      </c>
    </row>
    <row r="4073" spans="2:9" ht="20.149999999999999" customHeight="1">
      <c r="B4073" s="595">
        <v>1</v>
      </c>
      <c r="C4073" s="743"/>
      <c r="D4073" s="592">
        <v>1</v>
      </c>
      <c r="E4073" s="585" t="s">
        <v>1694</v>
      </c>
      <c r="F4073" s="437">
        <f>+B4073*1.5</f>
        <v>1.5</v>
      </c>
      <c r="H4073" s="437">
        <f>D4073*1.5</f>
        <v>1.5</v>
      </c>
    </row>
    <row r="4074" spans="2:9" ht="20.149999999999999" customHeight="1">
      <c r="B4074" s="595"/>
      <c r="C4074" s="743"/>
      <c r="D4074" s="592"/>
      <c r="E4074" s="585" t="s">
        <v>1695</v>
      </c>
      <c r="F4074" s="437">
        <f>+B4074*1</f>
        <v>0</v>
      </c>
      <c r="H4074" s="437">
        <f>D4074*1</f>
        <v>0</v>
      </c>
    </row>
    <row r="4075" spans="2:9" ht="20.149999999999999" customHeight="1">
      <c r="B4075" s="595"/>
      <c r="C4075" s="743"/>
      <c r="D4075" s="592">
        <v>1</v>
      </c>
      <c r="E4075" s="585" t="s">
        <v>1696</v>
      </c>
      <c r="F4075" s="437">
        <f>1*B4075</f>
        <v>0</v>
      </c>
      <c r="H4075" s="437">
        <f>D4075*1</f>
        <v>1</v>
      </c>
    </row>
    <row r="4076" spans="2:9" ht="20.149999999999999" customHeight="1">
      <c r="B4076" s="595"/>
      <c r="C4076" s="743"/>
      <c r="D4076" s="592">
        <v>1</v>
      </c>
      <c r="E4076" s="585" t="s">
        <v>1697</v>
      </c>
      <c r="F4076" s="437">
        <f>1*B4076</f>
        <v>0</v>
      </c>
      <c r="H4076" s="437">
        <f>1*D4076</f>
        <v>1</v>
      </c>
      <c r="I4076" s="822" t="s">
        <v>1939</v>
      </c>
    </row>
    <row r="4077" spans="2:9" ht="20.149999999999999" customHeight="1">
      <c r="B4077" s="595">
        <v>1</v>
      </c>
      <c r="C4077" s="743"/>
      <c r="D4077" s="592">
        <v>3</v>
      </c>
      <c r="E4077" s="585" t="s">
        <v>1698</v>
      </c>
      <c r="F4077" s="437">
        <f>+B4077*5</f>
        <v>5</v>
      </c>
      <c r="H4077" s="437">
        <f>D4077*5</f>
        <v>15</v>
      </c>
      <c r="I4077" s="822"/>
    </row>
    <row r="4078" spans="2:9" ht="20.149999999999999" customHeight="1">
      <c r="B4078" s="595"/>
      <c r="C4078" s="743"/>
      <c r="D4078" s="592"/>
      <c r="E4078" s="585" t="s">
        <v>1699</v>
      </c>
      <c r="F4078" s="437">
        <f>B4078*0.5</f>
        <v>0</v>
      </c>
      <c r="H4078" s="437">
        <f>1*D4078</f>
        <v>0</v>
      </c>
    </row>
    <row r="4079" spans="2:9" ht="20.149999999999999" customHeight="1">
      <c r="B4079" s="595"/>
      <c r="C4079" s="743"/>
      <c r="D4079" s="592"/>
      <c r="E4079" s="585" t="s">
        <v>1700</v>
      </c>
      <c r="F4079" s="437">
        <f>2*B4079</f>
        <v>0</v>
      </c>
      <c r="H4079" s="437">
        <f>2*D4079</f>
        <v>0</v>
      </c>
    </row>
    <row r="4080" spans="2:9" ht="20.149999999999999" customHeight="1">
      <c r="B4080" s="595"/>
      <c r="C4080" s="743"/>
      <c r="D4080" s="592"/>
      <c r="E4080" s="585" t="s">
        <v>1701</v>
      </c>
      <c r="F4080" s="437">
        <f>1*B4080</f>
        <v>0</v>
      </c>
      <c r="H4080" s="437">
        <f>1*D4080</f>
        <v>0</v>
      </c>
    </row>
    <row r="4081" spans="2:12" ht="20.149999999999999" customHeight="1">
      <c r="B4081" s="595"/>
      <c r="C4081" s="743"/>
      <c r="D4081" s="592"/>
      <c r="E4081" s="585" t="s">
        <v>1702</v>
      </c>
      <c r="F4081" s="437"/>
      <c r="H4081" s="437">
        <f>5*D4081</f>
        <v>0</v>
      </c>
      <c r="I4081" s="49" t="s">
        <v>1939</v>
      </c>
    </row>
    <row r="4082" spans="2:12" ht="20.149999999999999" customHeight="1">
      <c r="B4082" s="595"/>
      <c r="C4082" s="743"/>
      <c r="D4082" s="592"/>
      <c r="E4082" s="585" t="s">
        <v>1702</v>
      </c>
      <c r="F4082" s="437"/>
      <c r="H4082" s="437">
        <f>5*D4082</f>
        <v>0</v>
      </c>
    </row>
    <row r="4083" spans="2:12" ht="20.149999999999999" customHeight="1">
      <c r="B4083" s="595"/>
      <c r="C4083" s="743"/>
      <c r="D4083" s="592"/>
      <c r="E4083" s="585" t="s">
        <v>1702</v>
      </c>
      <c r="F4083" s="437"/>
      <c r="H4083" s="437">
        <f>5*D4083</f>
        <v>0</v>
      </c>
      <c r="I4083" s="49">
        <f>SUM(F4083:H4083)</f>
        <v>0</v>
      </c>
    </row>
    <row r="4084" spans="2:12" ht="20.149999999999999" customHeight="1">
      <c r="B4084" s="595"/>
      <c r="C4084" s="743"/>
      <c r="D4084" s="592"/>
      <c r="E4084" s="585" t="s">
        <v>1703</v>
      </c>
      <c r="F4084" s="437"/>
      <c r="H4084" s="437">
        <f>5*D4084</f>
        <v>0</v>
      </c>
    </row>
    <row r="4085" spans="2:12" ht="20.149999999999999" customHeight="1">
      <c r="B4085" s="597"/>
      <c r="C4085" s="744"/>
      <c r="D4085" s="604"/>
      <c r="E4085" s="587" t="s">
        <v>1704</v>
      </c>
      <c r="F4085" s="672">
        <v>-530</v>
      </c>
      <c r="G4085" s="589"/>
      <c r="H4085" s="672">
        <f>5*D4085</f>
        <v>0</v>
      </c>
      <c r="I4085" s="588" t="s">
        <v>1939</v>
      </c>
    </row>
    <row r="4087" spans="2:12" ht="20.149999999999999" customHeight="1">
      <c r="D4087" s="124" t="s">
        <v>53</v>
      </c>
      <c r="E4087" s="879" t="s">
        <v>1464</v>
      </c>
      <c r="I4087" s="49">
        <v>-10</v>
      </c>
      <c r="L4087" s="741"/>
    </row>
    <row r="4088" spans="2:12" ht="20.149999999999999" customHeight="1">
      <c r="D4088" s="124" t="s">
        <v>154</v>
      </c>
      <c r="E4088" s="879" t="s">
        <v>1485</v>
      </c>
      <c r="H4088" s="741">
        <v>23.09</v>
      </c>
    </row>
    <row r="4089" spans="2:12" ht="20.149999999999999" customHeight="1">
      <c r="D4089" s="1" t="s">
        <v>1511</v>
      </c>
      <c r="E4089" s="879" t="s">
        <v>1512</v>
      </c>
      <c r="H4089" s="741">
        <v>427.48</v>
      </c>
    </row>
    <row r="4090" spans="2:12" ht="20.149999999999999" customHeight="1">
      <c r="D4090" s="124" t="s">
        <v>117</v>
      </c>
      <c r="E4090" s="879" t="s">
        <v>1501</v>
      </c>
      <c r="H4090" s="1062">
        <v>54</v>
      </c>
    </row>
    <row r="4091" spans="2:12" ht="20.149999999999999" customHeight="1">
      <c r="D4091" s="124" t="s">
        <v>238</v>
      </c>
      <c r="E4091" s="879" t="s">
        <v>1465</v>
      </c>
      <c r="G4091" s="1" t="s">
        <v>1708</v>
      </c>
      <c r="I4091" s="49">
        <v>-10</v>
      </c>
    </row>
    <row r="4092" spans="2:12" ht="20.149999999999999" customHeight="1">
      <c r="D4092" s="1" t="s">
        <v>280</v>
      </c>
      <c r="E4092" s="859" t="s">
        <v>1496</v>
      </c>
      <c r="F4092" s="437">
        <v>40</v>
      </c>
      <c r="G4092" s="1" t="s">
        <v>1888</v>
      </c>
      <c r="K4092" s="621"/>
    </row>
    <row r="4093" spans="2:12" ht="20.149999999999999" customHeight="1">
      <c r="D4093" s="124" t="s">
        <v>39</v>
      </c>
      <c r="E4093" s="879" t="s">
        <v>1520</v>
      </c>
      <c r="G4093" s="1" t="s">
        <v>1888</v>
      </c>
      <c r="H4093" s="437">
        <v>70</v>
      </c>
      <c r="K4093" s="879"/>
    </row>
    <row r="4094" spans="2:12" ht="20.149999999999999" customHeight="1">
      <c r="D4094" s="124">
        <v>20</v>
      </c>
      <c r="E4094" s="575" t="s">
        <v>1467</v>
      </c>
      <c r="G4094" s="1" t="s">
        <v>1708</v>
      </c>
      <c r="I4094" s="49">
        <v>-10</v>
      </c>
      <c r="K4094" s="765"/>
    </row>
    <row r="4095" spans="2:12" ht="20.149999999999999" customHeight="1">
      <c r="D4095" s="1" t="s">
        <v>39</v>
      </c>
      <c r="E4095" s="859" t="s">
        <v>1444</v>
      </c>
      <c r="F4095" s="49">
        <v>-10</v>
      </c>
      <c r="G4095" s="1" t="s">
        <v>1708</v>
      </c>
      <c r="K4095" s="879"/>
    </row>
    <row r="4096" spans="2:12" ht="20.149999999999999" customHeight="1">
      <c r="D4096" s="124" t="s">
        <v>107</v>
      </c>
      <c r="E4096" s="575" t="s">
        <v>1468</v>
      </c>
      <c r="G4096" s="1" t="s">
        <v>1708</v>
      </c>
      <c r="I4096" s="49">
        <v>-10</v>
      </c>
      <c r="K4096" s="879"/>
    </row>
    <row r="4097" spans="4:11" ht="20.149999999999999" customHeight="1">
      <c r="D4097" s="124" t="s">
        <v>137</v>
      </c>
      <c r="E4097" s="575" t="s">
        <v>1470</v>
      </c>
      <c r="F4097" s="49">
        <v>-10</v>
      </c>
      <c r="G4097" s="1" t="s">
        <v>1708</v>
      </c>
      <c r="K4097" s="765"/>
    </row>
    <row r="4098" spans="4:11" ht="20.149999999999999" customHeight="1">
      <c r="E4098" s="1" t="s">
        <v>2093</v>
      </c>
      <c r="F4098" s="49">
        <v>-10</v>
      </c>
      <c r="G4098" s="1" t="s">
        <v>1708</v>
      </c>
      <c r="K4098" s="879"/>
    </row>
    <row r="4099" spans="4:11" ht="20.149999999999999" customHeight="1">
      <c r="D4099" s="1" t="s">
        <v>985</v>
      </c>
      <c r="E4099" s="1" t="s">
        <v>1476</v>
      </c>
      <c r="H4099" s="437">
        <v>80</v>
      </c>
      <c r="K4099" s="879"/>
    </row>
    <row r="4100" spans="4:11" ht="20.149999999999999" customHeight="1">
      <c r="D4100" s="1" t="s">
        <v>326</v>
      </c>
      <c r="E4100" s="1" t="s">
        <v>1568</v>
      </c>
      <c r="F4100" s="49">
        <v>185</v>
      </c>
      <c r="G4100" s="1" t="s">
        <v>1888</v>
      </c>
      <c r="K4100" s="879"/>
    </row>
    <row r="4101" spans="4:11" ht="20.149999999999999" customHeight="1">
      <c r="D4101" s="124">
        <v>37</v>
      </c>
      <c r="E4101" s="621" t="s">
        <v>1479</v>
      </c>
      <c r="G4101" s="1" t="s">
        <v>1802</v>
      </c>
      <c r="H4101" s="437">
        <v>67.38</v>
      </c>
      <c r="K4101" s="879"/>
    </row>
    <row r="4102" spans="4:11" ht="20.149999999999999" customHeight="1">
      <c r="D4102" s="1" t="s">
        <v>127</v>
      </c>
      <c r="E4102" s="1" t="s">
        <v>1481</v>
      </c>
      <c r="F4102" s="49">
        <v>10</v>
      </c>
      <c r="G4102" s="1" t="s">
        <v>1760</v>
      </c>
      <c r="K4102" s="879"/>
    </row>
    <row r="4103" spans="4:11" ht="20.149999999999999" customHeight="1">
      <c r="D4103" s="1" t="s">
        <v>157</v>
      </c>
      <c r="E4103" s="765" t="s">
        <v>1502</v>
      </c>
      <c r="F4103" s="49">
        <v>10</v>
      </c>
      <c r="G4103" s="1" t="s">
        <v>1760</v>
      </c>
      <c r="K4103" s="879"/>
    </row>
    <row r="4104" spans="4:11" ht="20.149999999999999" customHeight="1">
      <c r="D4104" s="1" t="s">
        <v>847</v>
      </c>
      <c r="E4104" s="765" t="s">
        <v>798</v>
      </c>
      <c r="G4104" s="1" t="s">
        <v>50</v>
      </c>
      <c r="H4104" s="437">
        <v>53.46</v>
      </c>
      <c r="K4104" s="765"/>
    </row>
    <row r="4105" spans="4:11" ht="20.149999999999999" customHeight="1">
      <c r="D4105" s="1" t="s">
        <v>801</v>
      </c>
      <c r="E4105" s="879" t="s">
        <v>1384</v>
      </c>
      <c r="F4105" s="49">
        <v>147</v>
      </c>
      <c r="G4105" s="1" t="s">
        <v>692</v>
      </c>
      <c r="K4105" s="879"/>
    </row>
    <row r="4106" spans="4:11" ht="20.149999999999999" customHeight="1">
      <c r="D4106" s="1" t="s">
        <v>53</v>
      </c>
      <c r="E4106" s="879" t="s">
        <v>1579</v>
      </c>
      <c r="G4106" s="1" t="s">
        <v>50</v>
      </c>
      <c r="H4106" s="437">
        <v>146.69999999999999</v>
      </c>
      <c r="K4106" s="879"/>
    </row>
    <row r="4107" spans="4:11" ht="20.149999999999999" customHeight="1">
      <c r="D4107" s="1" t="s">
        <v>90</v>
      </c>
      <c r="E4107" s="879" t="s">
        <v>1518</v>
      </c>
      <c r="G4107" s="1" t="s">
        <v>50</v>
      </c>
      <c r="H4107" s="437">
        <v>53.46</v>
      </c>
      <c r="K4107" s="879"/>
    </row>
    <row r="4108" spans="4:11" ht="20.149999999999999" customHeight="1">
      <c r="D4108" s="1" t="s">
        <v>241</v>
      </c>
      <c r="E4108" s="879" t="s">
        <v>1466</v>
      </c>
      <c r="G4108" s="1" t="s">
        <v>1708</v>
      </c>
      <c r="I4108" s="49">
        <v>-10</v>
      </c>
      <c r="K4108" s="879"/>
    </row>
    <row r="4109" spans="4:11" ht="20.149999999999999" customHeight="1">
      <c r="D4109" s="124" t="s">
        <v>117</v>
      </c>
      <c r="E4109" s="879" t="s">
        <v>1473</v>
      </c>
      <c r="G4109" s="1" t="s">
        <v>1708</v>
      </c>
      <c r="I4109" s="49">
        <v>-10</v>
      </c>
      <c r="K4109" s="621"/>
    </row>
    <row r="4110" spans="4:11" ht="20.149999999999999" customHeight="1">
      <c r="D4110" s="1" t="s">
        <v>157</v>
      </c>
      <c r="E4110" s="859" t="s">
        <v>1347</v>
      </c>
      <c r="F4110" s="49">
        <v>-10</v>
      </c>
      <c r="G4110" s="1" t="s">
        <v>1708</v>
      </c>
      <c r="K4110" s="859"/>
    </row>
    <row r="4111" spans="4:11" ht="20.149999999999999" customHeight="1">
      <c r="D4111" s="124">
        <v>30</v>
      </c>
      <c r="E4111" s="765" t="s">
        <v>1647</v>
      </c>
      <c r="G4111" s="1" t="s">
        <v>1821</v>
      </c>
      <c r="H4111" s="437">
        <v>131.87</v>
      </c>
      <c r="K4111" s="879"/>
    </row>
    <row r="4112" spans="4:11" ht="20.149999999999999" customHeight="1">
      <c r="D4112" s="124" t="s">
        <v>241</v>
      </c>
      <c r="E4112" s="765" t="s">
        <v>810</v>
      </c>
      <c r="G4112" s="1" t="s">
        <v>1821</v>
      </c>
      <c r="H4112" s="437">
        <v>26.73</v>
      </c>
      <c r="K4112" s="879"/>
    </row>
    <row r="4113" spans="2:9" ht="20.149999999999999" customHeight="1">
      <c r="D4113" s="124" t="s">
        <v>1530</v>
      </c>
      <c r="E4113" s="879" t="s">
        <v>1531</v>
      </c>
      <c r="G4113" s="1" t="s">
        <v>1821</v>
      </c>
      <c r="H4113" s="1"/>
      <c r="I4113" s="879"/>
    </row>
    <row r="4114" spans="2:9" ht="20.149999999999999" customHeight="1">
      <c r="D4114" s="1" t="s">
        <v>334</v>
      </c>
      <c r="E4114" s="879" t="s">
        <v>1341</v>
      </c>
      <c r="G4114" s="1" t="s">
        <v>50</v>
      </c>
      <c r="H4114" s="1066">
        <v>34.64</v>
      </c>
    </row>
    <row r="4115" spans="2:9" ht="20.149999999999999" customHeight="1">
      <c r="D4115" s="124" t="s">
        <v>150</v>
      </c>
      <c r="E4115" s="879" t="s">
        <v>1634</v>
      </c>
      <c r="G4115" s="1" t="s">
        <v>50</v>
      </c>
      <c r="H4115" s="437">
        <v>98.01</v>
      </c>
    </row>
    <row r="4116" spans="2:9" ht="20.149999999999999" customHeight="1">
      <c r="D4116" s="1" t="s">
        <v>53</v>
      </c>
      <c r="E4116" s="879" t="s">
        <v>1579</v>
      </c>
      <c r="F4116" s="49">
        <v>10</v>
      </c>
      <c r="G4116" s="1" t="s">
        <v>1760</v>
      </c>
    </row>
    <row r="4117" spans="2:9" ht="20.149999999999999" customHeight="1">
      <c r="D4117" s="1060">
        <v>45133</v>
      </c>
      <c r="E4117" s="67" t="s">
        <v>1889</v>
      </c>
      <c r="F4117" s="49">
        <f>SUM(F4070:F4116)</f>
        <v>107.94999999999999</v>
      </c>
      <c r="G4117" s="49"/>
      <c r="H4117" s="437">
        <f>SUM(H4072:H4116)</f>
        <v>1285.3200000000002</v>
      </c>
      <c r="I4117" s="49">
        <f>SUM(I4089:I4116)</f>
        <v>-50</v>
      </c>
    </row>
    <row r="4118" spans="2:9" ht="20.149999999999999" customHeight="1">
      <c r="E4118" s="67" t="s">
        <v>1761</v>
      </c>
      <c r="F4118" s="49">
        <f>'Coin Counter'!G9</f>
        <v>108.4</v>
      </c>
      <c r="H4118" s="437">
        <v>1285.32</v>
      </c>
      <c r="I4118" s="49">
        <v>-50</v>
      </c>
    </row>
    <row r="4119" spans="2:9" ht="20.149999999999999" customHeight="1">
      <c r="E4119" s="427" t="s">
        <v>1932</v>
      </c>
      <c r="F4119" s="49">
        <f>F4118-F4117</f>
        <v>0.45000000000001705</v>
      </c>
      <c r="H4119" s="437">
        <f>H4118-H4117</f>
        <v>0</v>
      </c>
      <c r="I4119" s="437">
        <f>I4118-I4117</f>
        <v>0</v>
      </c>
    </row>
    <row r="4120" spans="2:9" ht="20.149999999999999" customHeight="1">
      <c r="D4120" s="477"/>
      <c r="E4120" s="477"/>
      <c r="F4120" s="438"/>
      <c r="G4120" s="477"/>
      <c r="H4120" s="507"/>
      <c r="I4120" s="438"/>
    </row>
    <row r="4121" spans="2:9" ht="20.149999999999999" customHeight="1">
      <c r="B4121" s="716" t="s">
        <v>1872</v>
      </c>
      <c r="C4121" s="716"/>
      <c r="D4121" s="1068"/>
    </row>
    <row r="4122" spans="2:9" ht="20.149999999999999" customHeight="1">
      <c r="B4122" s="593" t="s">
        <v>1873</v>
      </c>
      <c r="C4122" s="742"/>
      <c r="D4122" s="591" t="s">
        <v>1874</v>
      </c>
      <c r="E4122" s="581" t="s">
        <v>1693</v>
      </c>
      <c r="F4122" s="582">
        <v>107.95</v>
      </c>
      <c r="G4122" s="583"/>
      <c r="H4122" s="671">
        <v>0</v>
      </c>
      <c r="I4122" s="582">
        <v>0</v>
      </c>
    </row>
    <row r="4123" spans="2:9" ht="20.149999999999999" customHeight="1">
      <c r="B4123" s="595"/>
      <c r="C4123" s="743"/>
      <c r="D4123" s="592">
        <v>1</v>
      </c>
      <c r="E4123" s="585" t="s">
        <v>1694</v>
      </c>
      <c r="F4123" s="437">
        <f>+B4123*1.5</f>
        <v>0</v>
      </c>
      <c r="H4123" s="437">
        <f>D4123*1.5</f>
        <v>1.5</v>
      </c>
    </row>
    <row r="4124" spans="2:9" ht="20.149999999999999" customHeight="1">
      <c r="B4124" s="595"/>
      <c r="C4124" s="743"/>
      <c r="D4124" s="592"/>
      <c r="E4124" s="585" t="s">
        <v>1695</v>
      </c>
      <c r="F4124" s="437">
        <f>+B4124*1</f>
        <v>0</v>
      </c>
      <c r="H4124" s="437">
        <f>D4124*1</f>
        <v>0</v>
      </c>
    </row>
    <row r="4125" spans="2:9" ht="20.149999999999999" customHeight="1">
      <c r="B4125" s="595"/>
      <c r="C4125" s="743"/>
      <c r="D4125" s="592"/>
      <c r="E4125" s="585" t="s">
        <v>1696</v>
      </c>
      <c r="F4125" s="437">
        <f>1*B4125</f>
        <v>0</v>
      </c>
      <c r="H4125" s="437">
        <f>D4125*1</f>
        <v>0</v>
      </c>
    </row>
    <row r="4126" spans="2:9" ht="20.149999999999999" customHeight="1">
      <c r="B4126" s="595"/>
      <c r="C4126" s="743"/>
      <c r="D4126" s="592"/>
      <c r="E4126" s="585" t="s">
        <v>1697</v>
      </c>
      <c r="F4126" s="437">
        <f>1*B4126</f>
        <v>0</v>
      </c>
      <c r="H4126" s="437">
        <f>1*D4126</f>
        <v>0</v>
      </c>
      <c r="I4126" s="822" t="s">
        <v>1939</v>
      </c>
    </row>
    <row r="4127" spans="2:9" ht="20.149999999999999" customHeight="1">
      <c r="B4127" s="595">
        <v>1</v>
      </c>
      <c r="C4127" s="743"/>
      <c r="D4127" s="592">
        <v>1</v>
      </c>
      <c r="E4127" s="585" t="s">
        <v>1698</v>
      </c>
      <c r="F4127" s="437">
        <f>+B4127*5</f>
        <v>5</v>
      </c>
      <c r="H4127" s="437">
        <f>D4127*5</f>
        <v>5</v>
      </c>
      <c r="I4127" s="822"/>
    </row>
    <row r="4128" spans="2:9" ht="20.149999999999999" customHeight="1">
      <c r="B4128" s="595"/>
      <c r="C4128" s="743"/>
      <c r="D4128" s="592"/>
      <c r="E4128" s="585" t="s">
        <v>1699</v>
      </c>
      <c r="F4128" s="437">
        <f>B4128*0.5</f>
        <v>0</v>
      </c>
      <c r="H4128" s="437">
        <f>1*D4128</f>
        <v>0</v>
      </c>
    </row>
    <row r="4129" spans="2:9" ht="20.149999999999999" customHeight="1">
      <c r="B4129" s="595"/>
      <c r="C4129" s="743"/>
      <c r="D4129" s="592"/>
      <c r="E4129" s="585" t="s">
        <v>1700</v>
      </c>
      <c r="F4129" s="437">
        <f>2*B4129</f>
        <v>0</v>
      </c>
      <c r="H4129" s="437">
        <f>2*D4129</f>
        <v>0</v>
      </c>
    </row>
    <row r="4130" spans="2:9" ht="20.149999999999999" customHeight="1">
      <c r="B4130" s="595"/>
      <c r="C4130" s="743"/>
      <c r="D4130" s="592"/>
      <c r="E4130" s="585" t="s">
        <v>1701</v>
      </c>
      <c r="F4130" s="437">
        <f>1*B4130</f>
        <v>0</v>
      </c>
      <c r="H4130" s="437">
        <f>1*D4130</f>
        <v>0</v>
      </c>
    </row>
    <row r="4131" spans="2:9" ht="20.149999999999999" customHeight="1">
      <c r="B4131" s="595"/>
      <c r="C4131" s="743"/>
      <c r="D4131" s="592"/>
      <c r="E4131" s="585" t="s">
        <v>1702</v>
      </c>
      <c r="F4131" s="437"/>
      <c r="H4131" s="437">
        <f>5*D4131</f>
        <v>0</v>
      </c>
      <c r="I4131" s="49" t="s">
        <v>1939</v>
      </c>
    </row>
    <row r="4132" spans="2:9" ht="20.149999999999999" customHeight="1">
      <c r="B4132" s="595"/>
      <c r="C4132" s="743"/>
      <c r="D4132" s="592"/>
      <c r="E4132" s="585" t="s">
        <v>1702</v>
      </c>
      <c r="F4132" s="437"/>
      <c r="H4132" s="437">
        <f>5*D4132</f>
        <v>0</v>
      </c>
    </row>
    <row r="4133" spans="2:9" ht="20.149999999999999" customHeight="1">
      <c r="B4133" s="595"/>
      <c r="C4133" s="743"/>
      <c r="D4133" s="592"/>
      <c r="E4133" s="585" t="s">
        <v>1702</v>
      </c>
      <c r="F4133" s="437"/>
      <c r="H4133" s="437">
        <f>5*D4133</f>
        <v>0</v>
      </c>
      <c r="I4133" s="49">
        <f>SUM(F4133:H4133)</f>
        <v>0</v>
      </c>
    </row>
    <row r="4134" spans="2:9" ht="20.149999999999999" customHeight="1">
      <c r="B4134" s="595"/>
      <c r="C4134" s="743"/>
      <c r="D4134" s="592"/>
      <c r="E4134" s="585" t="s">
        <v>1703</v>
      </c>
      <c r="F4134" s="437"/>
      <c r="H4134" s="437">
        <f>5*D4134</f>
        <v>0</v>
      </c>
    </row>
    <row r="4135" spans="2:9" ht="20.149999999999999" customHeight="1">
      <c r="B4135" s="597"/>
      <c r="C4135" s="744"/>
      <c r="D4135" s="604"/>
      <c r="E4135" s="587" t="s">
        <v>1704</v>
      </c>
      <c r="F4135" s="672"/>
      <c r="G4135" s="589"/>
      <c r="H4135" s="672">
        <f>5*D4135</f>
        <v>0</v>
      </c>
      <c r="I4135" s="588" t="s">
        <v>1939</v>
      </c>
    </row>
    <row r="4137" spans="2:9" ht="20.149999999999999" customHeight="1">
      <c r="D4137" s="124" t="s">
        <v>241</v>
      </c>
      <c r="E4137" s="765" t="s">
        <v>810</v>
      </c>
      <c r="G4137" s="1" t="s">
        <v>1714</v>
      </c>
      <c r="H4137" s="437">
        <v>10</v>
      </c>
    </row>
    <row r="4138" spans="2:9" ht="20.149999999999999" customHeight="1">
      <c r="D4138" s="1" t="s">
        <v>302</v>
      </c>
      <c r="E4138" s="935" t="s">
        <v>303</v>
      </c>
      <c r="G4138" s="1" t="s">
        <v>1821</v>
      </c>
      <c r="H4138" s="437">
        <v>138.6</v>
      </c>
    </row>
    <row r="4139" spans="2:9" ht="20.149999999999999" customHeight="1">
      <c r="D4139" s="1" t="s">
        <v>127</v>
      </c>
      <c r="E4139" s="879" t="s">
        <v>1481</v>
      </c>
      <c r="F4139" s="49">
        <v>-10</v>
      </c>
      <c r="G4139" s="1" t="s">
        <v>1712</v>
      </c>
    </row>
    <row r="4140" spans="2:9" ht="20.149999999999999" customHeight="1">
      <c r="D4140" s="124" t="s">
        <v>2094</v>
      </c>
      <c r="E4140" s="879" t="s">
        <v>1492</v>
      </c>
      <c r="G4140" s="1" t="s">
        <v>1821</v>
      </c>
      <c r="H4140" s="437">
        <v>120</v>
      </c>
    </row>
    <row r="4141" spans="2:9" ht="20.149999999999999" customHeight="1">
      <c r="D4141" s="124" t="s">
        <v>107</v>
      </c>
      <c r="E4141" s="879" t="s">
        <v>71</v>
      </c>
      <c r="G4141" s="1" t="s">
        <v>1821</v>
      </c>
      <c r="H4141" s="437">
        <v>120</v>
      </c>
    </row>
    <row r="4142" spans="2:9" ht="20.149999999999999" customHeight="1">
      <c r="D4142" s="1" t="s">
        <v>107</v>
      </c>
      <c r="E4142" s="765" t="s">
        <v>1484</v>
      </c>
      <c r="G4142" s="1" t="s">
        <v>1714</v>
      </c>
      <c r="H4142" s="437">
        <v>10</v>
      </c>
    </row>
    <row r="4144" spans="2:9" ht="20.149999999999999" customHeight="1">
      <c r="G4144" s="436" t="s">
        <v>1986</v>
      </c>
      <c r="H4144" s="681">
        <v>400.1</v>
      </c>
    </row>
    <row r="4146" spans="2:9" ht="20.149999999999999" customHeight="1">
      <c r="B4146" s="716" t="s">
        <v>1872</v>
      </c>
      <c r="C4146" s="716"/>
      <c r="D4146" s="1071"/>
    </row>
    <row r="4147" spans="2:9" ht="20.149999999999999" customHeight="1">
      <c r="B4147" s="593" t="s">
        <v>1873</v>
      </c>
      <c r="C4147" s="742"/>
      <c r="D4147" s="591" t="s">
        <v>1874</v>
      </c>
      <c r="E4147" s="581" t="s">
        <v>1693</v>
      </c>
      <c r="F4147" s="582"/>
      <c r="G4147" s="583"/>
      <c r="H4147" s="671">
        <v>0</v>
      </c>
      <c r="I4147" s="582">
        <v>0</v>
      </c>
    </row>
    <row r="4148" spans="2:9" ht="20.149999999999999" customHeight="1">
      <c r="B4148" s="595">
        <v>2</v>
      </c>
      <c r="C4148" s="743"/>
      <c r="D4148" s="592"/>
      <c r="E4148" s="585" t="s">
        <v>1694</v>
      </c>
      <c r="F4148" s="437">
        <f>+B4148*1.5</f>
        <v>3</v>
      </c>
      <c r="H4148" s="437">
        <f>D4148*1.5</f>
        <v>0</v>
      </c>
    </row>
    <row r="4149" spans="2:9" ht="20.149999999999999" customHeight="1">
      <c r="B4149" s="595">
        <v>4</v>
      </c>
      <c r="C4149" s="743"/>
      <c r="D4149" s="592"/>
      <c r="E4149" s="585" t="s">
        <v>1695</v>
      </c>
      <c r="F4149" s="437">
        <f>+B4149*1</f>
        <v>4</v>
      </c>
      <c r="H4149" s="437">
        <f>D4149*1</f>
        <v>0</v>
      </c>
    </row>
    <row r="4150" spans="2:9" ht="20.149999999999999" customHeight="1">
      <c r="B4150" s="595"/>
      <c r="C4150" s="743"/>
      <c r="D4150" s="592"/>
      <c r="E4150" s="585" t="s">
        <v>1696</v>
      </c>
      <c r="F4150" s="437">
        <f>1*B4150</f>
        <v>0</v>
      </c>
      <c r="H4150" s="437">
        <f>D4150*1</f>
        <v>0</v>
      </c>
    </row>
    <row r="4151" spans="2:9" ht="20.149999999999999" customHeight="1">
      <c r="B4151" s="595"/>
      <c r="C4151" s="743"/>
      <c r="D4151" s="592"/>
      <c r="E4151" s="585" t="s">
        <v>1697</v>
      </c>
      <c r="F4151" s="437">
        <f>1*B4151</f>
        <v>0</v>
      </c>
      <c r="H4151" s="437">
        <f>1*D4151</f>
        <v>0</v>
      </c>
      <c r="I4151" s="822" t="s">
        <v>1939</v>
      </c>
    </row>
    <row r="4152" spans="2:9" ht="20.149999999999999" customHeight="1">
      <c r="B4152" s="595"/>
      <c r="C4152" s="743"/>
      <c r="D4152" s="592"/>
      <c r="E4152" s="585" t="s">
        <v>1698</v>
      </c>
      <c r="F4152" s="437">
        <f>+B4152*5</f>
        <v>0</v>
      </c>
      <c r="H4152" s="437">
        <f>D4152*5</f>
        <v>0</v>
      </c>
      <c r="I4152" s="822"/>
    </row>
    <row r="4153" spans="2:9" ht="20.149999999999999" customHeight="1">
      <c r="B4153" s="595"/>
      <c r="C4153" s="743"/>
      <c r="D4153" s="592"/>
      <c r="E4153" s="585" t="s">
        <v>1699</v>
      </c>
      <c r="F4153" s="437">
        <f>B4153*0.5</f>
        <v>0</v>
      </c>
      <c r="H4153" s="437">
        <f>1*D4153</f>
        <v>0</v>
      </c>
    </row>
    <row r="4154" spans="2:9" ht="20.149999999999999" customHeight="1">
      <c r="B4154" s="595"/>
      <c r="C4154" s="743"/>
      <c r="D4154" s="592"/>
      <c r="E4154" s="585" t="s">
        <v>1700</v>
      </c>
      <c r="F4154" s="437">
        <f>2*B4154</f>
        <v>0</v>
      </c>
      <c r="H4154" s="437">
        <f>2*D4154</f>
        <v>0</v>
      </c>
    </row>
    <row r="4155" spans="2:9" ht="20.149999999999999" customHeight="1">
      <c r="B4155" s="595"/>
      <c r="C4155" s="743"/>
      <c r="D4155" s="592"/>
      <c r="E4155" s="585" t="s">
        <v>1701</v>
      </c>
      <c r="F4155" s="437">
        <f>1*B4155</f>
        <v>0</v>
      </c>
      <c r="H4155" s="437">
        <f>1*D4155</f>
        <v>0</v>
      </c>
    </row>
    <row r="4156" spans="2:9" ht="20.149999999999999" customHeight="1">
      <c r="B4156" s="595"/>
      <c r="C4156" s="743"/>
      <c r="D4156" s="592"/>
      <c r="E4156" s="585" t="s">
        <v>1702</v>
      </c>
      <c r="F4156" s="437">
        <v>-2</v>
      </c>
      <c r="G4156" s="1" t="s">
        <v>2095</v>
      </c>
      <c r="H4156" s="437">
        <f>5*D4156</f>
        <v>0</v>
      </c>
      <c r="I4156" s="49" t="s">
        <v>1939</v>
      </c>
    </row>
    <row r="4157" spans="2:9" ht="20.149999999999999" customHeight="1">
      <c r="B4157" s="595"/>
      <c r="C4157" s="743"/>
      <c r="D4157" s="592"/>
      <c r="E4157" s="585" t="s">
        <v>1702</v>
      </c>
      <c r="F4157" s="437"/>
      <c r="H4157" s="437">
        <f>5*D4157</f>
        <v>0</v>
      </c>
    </row>
    <row r="4158" spans="2:9" ht="20.149999999999999" customHeight="1">
      <c r="B4158" s="595"/>
      <c r="C4158" s="743"/>
      <c r="D4158" s="592"/>
      <c r="E4158" s="585" t="s">
        <v>1702</v>
      </c>
      <c r="F4158" s="437"/>
      <c r="H4158" s="437">
        <f>5*D4158</f>
        <v>0</v>
      </c>
      <c r="I4158" s="49">
        <f>SUM(F4158:H4158)</f>
        <v>0</v>
      </c>
    </row>
    <row r="4159" spans="2:9" ht="20.149999999999999" customHeight="1">
      <c r="B4159" s="595"/>
      <c r="C4159" s="743"/>
      <c r="D4159" s="592"/>
      <c r="E4159" s="585" t="s">
        <v>1703</v>
      </c>
      <c r="F4159" s="437"/>
      <c r="H4159" s="437">
        <f>5*D4159</f>
        <v>0</v>
      </c>
    </row>
    <row r="4160" spans="2:9" ht="20.149999999999999" customHeight="1">
      <c r="B4160" s="597"/>
      <c r="C4160" s="744"/>
      <c r="D4160" s="604"/>
      <c r="E4160" s="587" t="s">
        <v>1704</v>
      </c>
      <c r="F4160" s="672"/>
      <c r="G4160" s="589"/>
      <c r="H4160" s="672">
        <f>5*D4160</f>
        <v>0</v>
      </c>
      <c r="I4160" s="588" t="s">
        <v>1939</v>
      </c>
    </row>
    <row r="4161" spans="4:9" ht="20.149999999999999" customHeight="1">
      <c r="D4161" s="124" t="s">
        <v>739</v>
      </c>
      <c r="E4161" s="859" t="s">
        <v>810</v>
      </c>
      <c r="G4161" s="1" t="s">
        <v>1821</v>
      </c>
      <c r="H4161" s="437">
        <v>26.73</v>
      </c>
    </row>
    <row r="4162" spans="4:9" ht="20.149999999999999" customHeight="1">
      <c r="D4162" s="1" t="s">
        <v>696</v>
      </c>
      <c r="E4162" s="879" t="s">
        <v>1347</v>
      </c>
      <c r="F4162" s="46">
        <v>40</v>
      </c>
      <c r="G4162" s="1" t="s">
        <v>1772</v>
      </c>
    </row>
    <row r="4163" spans="4:9" ht="20.149999999999999" customHeight="1">
      <c r="D4163" s="1" t="s">
        <v>1497</v>
      </c>
      <c r="E4163" s="879" t="s">
        <v>1498</v>
      </c>
      <c r="F4163" s="46"/>
      <c r="G4163" s="1" t="s">
        <v>1772</v>
      </c>
      <c r="H4163" s="437">
        <v>40</v>
      </c>
    </row>
    <row r="4164" spans="4:9" ht="20.149999999999999" customHeight="1">
      <c r="D4164" s="1" t="s">
        <v>238</v>
      </c>
      <c r="E4164" s="879" t="s">
        <v>1519</v>
      </c>
      <c r="G4164" s="1" t="s">
        <v>1772</v>
      </c>
      <c r="H4164" s="46">
        <v>55.9</v>
      </c>
    </row>
    <row r="4165" spans="4:9" ht="20.149999999999999" customHeight="1">
      <c r="D4165" s="124" t="s">
        <v>88</v>
      </c>
      <c r="E4165" s="879" t="s">
        <v>1477</v>
      </c>
      <c r="G4165" s="1" t="s">
        <v>1815</v>
      </c>
      <c r="H4165" s="131">
        <v>26.73</v>
      </c>
    </row>
    <row r="4166" spans="4:9" ht="20.149999999999999" customHeight="1">
      <c r="D4166" s="124" t="s">
        <v>146</v>
      </c>
      <c r="E4166" s="879" t="s">
        <v>1391</v>
      </c>
      <c r="G4166" s="1" t="s">
        <v>1815</v>
      </c>
      <c r="H4166" s="126">
        <v>40.1</v>
      </c>
    </row>
    <row r="4167" spans="4:9" ht="20.149999999999999" customHeight="1">
      <c r="D4167" s="1" t="s">
        <v>447</v>
      </c>
      <c r="E4167" s="859" t="s">
        <v>1441</v>
      </c>
      <c r="G4167" s="1" t="s">
        <v>1815</v>
      </c>
      <c r="H4167" s="53">
        <v>26.73</v>
      </c>
    </row>
    <row r="4168" spans="4:9" ht="20.149999999999999" customHeight="1">
      <c r="D4168" s="1" t="s">
        <v>204</v>
      </c>
      <c r="E4168" s="765" t="s">
        <v>1483</v>
      </c>
      <c r="G4168" s="1" t="s">
        <v>1815</v>
      </c>
      <c r="H4168" s="53">
        <v>26.73</v>
      </c>
    </row>
    <row r="4169" spans="4:9" ht="20.149999999999999" customHeight="1">
      <c r="D4169" s="124" t="s">
        <v>127</v>
      </c>
      <c r="E4169" s="879" t="s">
        <v>2096</v>
      </c>
      <c r="G4169" s="1" t="s">
        <v>1815</v>
      </c>
      <c r="H4169" s="131">
        <v>148.5</v>
      </c>
    </row>
    <row r="4170" spans="4:9" ht="20.149999999999999" customHeight="1">
      <c r="D4170" s="1" t="s">
        <v>107</v>
      </c>
      <c r="E4170" s="879" t="s">
        <v>1537</v>
      </c>
      <c r="G4170" s="1" t="s">
        <v>1815</v>
      </c>
      <c r="H4170" s="55">
        <v>59.86</v>
      </c>
    </row>
    <row r="4171" spans="4:9" ht="20.149999999999999" customHeight="1">
      <c r="D4171" s="124" t="s">
        <v>98</v>
      </c>
      <c r="E4171" s="879" t="s">
        <v>1546</v>
      </c>
      <c r="G4171" s="1" t="s">
        <v>1815</v>
      </c>
      <c r="H4171" s="131">
        <v>144</v>
      </c>
    </row>
    <row r="4172" spans="4:9" ht="20.149999999999999" customHeight="1">
      <c r="D4172" s="124" t="s">
        <v>366</v>
      </c>
      <c r="E4172" s="879" t="s">
        <v>1521</v>
      </c>
      <c r="G4172" s="1" t="s">
        <v>1999</v>
      </c>
      <c r="H4172" s="437">
        <v>91.8</v>
      </c>
    </row>
    <row r="4173" spans="4:9" ht="20.149999999999999" customHeight="1">
      <c r="D4173" s="124" t="s">
        <v>1372</v>
      </c>
      <c r="E4173" s="870" t="s">
        <v>1324</v>
      </c>
      <c r="F4173" s="49">
        <v>10</v>
      </c>
    </row>
    <row r="4175" spans="4:9" ht="20.149999999999999" customHeight="1">
      <c r="D4175" s="1060">
        <v>45133</v>
      </c>
      <c r="E4175" s="67" t="s">
        <v>1889</v>
      </c>
      <c r="F4175" s="49">
        <f>SUM(F4122:F4174)</f>
        <v>157.94999999999999</v>
      </c>
      <c r="G4175" s="49"/>
      <c r="H4175" s="437">
        <f>SUM(H4147:H4174)</f>
        <v>687.07999999999993</v>
      </c>
      <c r="I4175" s="49">
        <v>0</v>
      </c>
    </row>
    <row r="4176" spans="4:9" ht="20.149999999999999" customHeight="1">
      <c r="E4176" s="67" t="s">
        <v>1761</v>
      </c>
      <c r="F4176" s="49">
        <f>'Coin Counter'!G9</f>
        <v>108.4</v>
      </c>
      <c r="H4176" s="437">
        <v>687.08</v>
      </c>
      <c r="I4176" s="49">
        <v>0</v>
      </c>
    </row>
    <row r="4177" spans="2:9" ht="20.149999999999999" customHeight="1">
      <c r="E4177" s="427" t="s">
        <v>2097</v>
      </c>
      <c r="F4177" s="49">
        <f>F4176-F4175</f>
        <v>-49.549999999999983</v>
      </c>
      <c r="H4177" s="437">
        <f>H4176-H4175</f>
        <v>0</v>
      </c>
      <c r="I4177" s="437">
        <f>I4176-I4175</f>
        <v>0</v>
      </c>
    </row>
    <row r="4179" spans="2:9" ht="20.149999999999999" customHeight="1">
      <c r="B4179" s="716" t="s">
        <v>1872</v>
      </c>
      <c r="C4179" s="716"/>
      <c r="D4179" s="1071"/>
    </row>
    <row r="4180" spans="2:9" ht="20.149999999999999" customHeight="1">
      <c r="B4180" s="593" t="s">
        <v>1873</v>
      </c>
      <c r="C4180" s="742"/>
      <c r="D4180" s="591" t="s">
        <v>1874</v>
      </c>
      <c r="E4180" s="581" t="s">
        <v>1693</v>
      </c>
      <c r="F4180" s="582">
        <v>152.94999999999999</v>
      </c>
      <c r="G4180" s="583"/>
      <c r="H4180" s="671">
        <v>0</v>
      </c>
      <c r="I4180" s="582">
        <v>0</v>
      </c>
    </row>
    <row r="4181" spans="2:9" ht="20.149999999999999" customHeight="1">
      <c r="B4181" s="595"/>
      <c r="C4181" s="743"/>
      <c r="D4181" s="592">
        <v>1</v>
      </c>
      <c r="E4181" s="585" t="s">
        <v>1694</v>
      </c>
      <c r="F4181" s="437">
        <f>+B4181*1.5</f>
        <v>0</v>
      </c>
      <c r="H4181" s="437">
        <f>D4181*1.5</f>
        <v>1.5</v>
      </c>
    </row>
    <row r="4182" spans="2:9" ht="20.149999999999999" customHeight="1">
      <c r="B4182" s="595">
        <v>1</v>
      </c>
      <c r="C4182" s="743"/>
      <c r="D4182" s="592"/>
      <c r="E4182" s="585" t="s">
        <v>1695</v>
      </c>
      <c r="F4182" s="437">
        <f>+B4182*1</f>
        <v>1</v>
      </c>
      <c r="H4182" s="437">
        <f>D4182*1</f>
        <v>0</v>
      </c>
    </row>
    <row r="4183" spans="2:9" ht="20.149999999999999" customHeight="1">
      <c r="B4183" s="595"/>
      <c r="C4183" s="743"/>
      <c r="D4183" s="592"/>
      <c r="E4183" s="585" t="s">
        <v>1696</v>
      </c>
      <c r="F4183" s="437">
        <f>1*B4183</f>
        <v>0</v>
      </c>
      <c r="H4183" s="437">
        <f>D4183*1</f>
        <v>0</v>
      </c>
    </row>
    <row r="4184" spans="2:9" ht="20.149999999999999" customHeight="1">
      <c r="B4184" s="595"/>
      <c r="C4184" s="743"/>
      <c r="D4184" s="592"/>
      <c r="E4184" s="585" t="s">
        <v>1697</v>
      </c>
      <c r="F4184" s="437">
        <f>1*B4184</f>
        <v>0</v>
      </c>
      <c r="H4184" s="437">
        <f>1*D4184</f>
        <v>0</v>
      </c>
      <c r="I4184" s="822" t="s">
        <v>1939</v>
      </c>
    </row>
    <row r="4185" spans="2:9" ht="20.149999999999999" customHeight="1">
      <c r="B4185" s="595"/>
      <c r="C4185" s="743"/>
      <c r="D4185" s="592"/>
      <c r="E4185" s="585" t="s">
        <v>1698</v>
      </c>
      <c r="F4185" s="437">
        <f>+B4185*5</f>
        <v>0</v>
      </c>
      <c r="H4185" s="437">
        <f>D4185*5</f>
        <v>0</v>
      </c>
      <c r="I4185" s="822"/>
    </row>
    <row r="4186" spans="2:9" ht="20.149999999999999" customHeight="1">
      <c r="B4186" s="595"/>
      <c r="C4186" s="743"/>
      <c r="D4186" s="592"/>
      <c r="E4186" s="585" t="s">
        <v>1699</v>
      </c>
      <c r="F4186" s="437">
        <f>B4186*0.5</f>
        <v>0</v>
      </c>
      <c r="H4186" s="437">
        <f>1*D4186</f>
        <v>0</v>
      </c>
    </row>
    <row r="4187" spans="2:9" ht="20.149999999999999" customHeight="1">
      <c r="B4187" s="595"/>
      <c r="C4187" s="743"/>
      <c r="D4187" s="592">
        <v>2</v>
      </c>
      <c r="E4187" s="585" t="s">
        <v>1700</v>
      </c>
      <c r="F4187" s="437">
        <f>2*B4187</f>
        <v>0</v>
      </c>
      <c r="H4187" s="437">
        <f>2*D4187</f>
        <v>4</v>
      </c>
    </row>
    <row r="4188" spans="2:9" ht="20.149999999999999" customHeight="1">
      <c r="B4188" s="595"/>
      <c r="C4188" s="743"/>
      <c r="D4188" s="592"/>
      <c r="E4188" s="585" t="s">
        <v>1701</v>
      </c>
      <c r="F4188" s="437">
        <f>1*B4188</f>
        <v>0</v>
      </c>
      <c r="H4188" s="437">
        <f>1*D4188</f>
        <v>0</v>
      </c>
    </row>
    <row r="4189" spans="2:9" ht="20.149999999999999" customHeight="1">
      <c r="B4189" s="595"/>
      <c r="C4189" s="743"/>
      <c r="D4189" s="592"/>
      <c r="E4189" s="585" t="s">
        <v>1702</v>
      </c>
      <c r="F4189" s="437">
        <v>-7.7</v>
      </c>
      <c r="H4189" s="437">
        <f>5*D4189</f>
        <v>0</v>
      </c>
      <c r="I4189" s="49" t="s">
        <v>1939</v>
      </c>
    </row>
    <row r="4190" spans="2:9" ht="20.149999999999999" customHeight="1">
      <c r="B4190" s="595"/>
      <c r="C4190" s="743"/>
      <c r="D4190" s="592"/>
      <c r="E4190" s="585" t="s">
        <v>1702</v>
      </c>
      <c r="F4190" s="437"/>
      <c r="H4190" s="437">
        <f>5*D4190</f>
        <v>0</v>
      </c>
    </row>
    <row r="4191" spans="2:9" ht="20.149999999999999" customHeight="1">
      <c r="B4191" s="595"/>
      <c r="C4191" s="743"/>
      <c r="D4191" s="592"/>
      <c r="E4191" s="585" t="s">
        <v>1702</v>
      </c>
      <c r="F4191" s="437"/>
      <c r="H4191" s="437">
        <f>5*D4191</f>
        <v>0</v>
      </c>
      <c r="I4191" s="49">
        <f>SUM(F4191:H4191)</f>
        <v>0</v>
      </c>
    </row>
    <row r="4192" spans="2:9" ht="20.149999999999999" customHeight="1">
      <c r="B4192" s="595"/>
      <c r="C4192" s="743"/>
      <c r="D4192" s="592"/>
      <c r="E4192" s="585" t="s">
        <v>1703</v>
      </c>
      <c r="F4192" s="437"/>
      <c r="H4192" s="437">
        <f>5*D4192</f>
        <v>0</v>
      </c>
    </row>
    <row r="4193" spans="2:11" ht="20.149999999999999" customHeight="1">
      <c r="B4193" s="597"/>
      <c r="C4193" s="744"/>
      <c r="D4193" s="604"/>
      <c r="E4193" s="587" t="s">
        <v>1704</v>
      </c>
      <c r="F4193" s="672">
        <v>-180</v>
      </c>
      <c r="G4193" s="589"/>
      <c r="H4193" s="672">
        <f>5*D4193</f>
        <v>0</v>
      </c>
      <c r="I4193" s="588" t="s">
        <v>1939</v>
      </c>
    </row>
    <row r="4194" spans="2:11" ht="20.149999999999999" customHeight="1">
      <c r="D4194" s="1" t="s">
        <v>236</v>
      </c>
      <c r="E4194" s="879" t="s">
        <v>200</v>
      </c>
      <c r="G4194" s="1" t="s">
        <v>97</v>
      </c>
      <c r="H4194" s="437">
        <v>158.63999999999999</v>
      </c>
    </row>
    <row r="4195" spans="2:11" ht="20.149999999999999" customHeight="1">
      <c r="D4195" s="1">
        <v>20</v>
      </c>
      <c r="E4195" s="879" t="s">
        <v>1365</v>
      </c>
      <c r="G4195" s="1" t="s">
        <v>1708</v>
      </c>
      <c r="I4195" s="49">
        <v>-10</v>
      </c>
    </row>
    <row r="4196" spans="2:11" ht="20.149999999999999" customHeight="1">
      <c r="D4196" s="1" t="s">
        <v>280</v>
      </c>
      <c r="E4196" s="1" t="s">
        <v>2098</v>
      </c>
      <c r="F4196" s="49">
        <v>30</v>
      </c>
      <c r="G4196" s="1" t="s">
        <v>116</v>
      </c>
      <c r="K4196" s="879"/>
    </row>
    <row r="4197" spans="2:11" ht="20.149999999999999" customHeight="1">
      <c r="D4197" s="1" t="s">
        <v>425</v>
      </c>
      <c r="E4197" s="575" t="s">
        <v>1338</v>
      </c>
      <c r="G4197" s="1" t="s">
        <v>116</v>
      </c>
      <c r="H4197" s="437">
        <v>32</v>
      </c>
      <c r="K4197" s="879"/>
    </row>
    <row r="4198" spans="2:11" ht="20.149999999999999" customHeight="1">
      <c r="D4198" s="1" t="s">
        <v>696</v>
      </c>
      <c r="E4198" s="879" t="s">
        <v>1347</v>
      </c>
      <c r="F4198" s="49">
        <v>-10</v>
      </c>
      <c r="G4198" s="1" t="s">
        <v>1708</v>
      </c>
      <c r="K4198" s="765"/>
    </row>
    <row r="4199" spans="2:11" ht="20.149999999999999" customHeight="1">
      <c r="D4199" s="124" t="s">
        <v>2099</v>
      </c>
      <c r="E4199" s="879" t="s">
        <v>1341</v>
      </c>
      <c r="G4199" s="1" t="s">
        <v>50</v>
      </c>
      <c r="H4199" s="437">
        <v>89.11</v>
      </c>
      <c r="K4199" s="765"/>
    </row>
    <row r="4200" spans="2:11" ht="20.149999999999999" customHeight="1">
      <c r="D4200" s="124" t="s">
        <v>425</v>
      </c>
      <c r="E4200" s="575" t="s">
        <v>1487</v>
      </c>
      <c r="G4200" s="1" t="s">
        <v>2100</v>
      </c>
      <c r="I4200" s="49">
        <v>-263.33999999999997</v>
      </c>
      <c r="K4200" s="575"/>
    </row>
    <row r="4201" spans="2:11" ht="20.149999999999999" customHeight="1">
      <c r="D4201" s="1">
        <v>6</v>
      </c>
      <c r="E4201" s="1" t="s">
        <v>1490</v>
      </c>
      <c r="F4201" s="49">
        <v>-10</v>
      </c>
      <c r="G4201" s="1" t="s">
        <v>1708</v>
      </c>
      <c r="K4201" s="879"/>
    </row>
    <row r="4202" spans="2:11" ht="20.149999999999999" customHeight="1">
      <c r="D4202" s="124" t="s">
        <v>425</v>
      </c>
      <c r="E4202" s="575" t="s">
        <v>1487</v>
      </c>
      <c r="F4202" s="49">
        <v>-10</v>
      </c>
      <c r="G4202" s="1" t="s">
        <v>1708</v>
      </c>
      <c r="K4202" s="575"/>
    </row>
    <row r="4203" spans="2:11" ht="20.149999999999999" customHeight="1">
      <c r="D4203" s="124" t="s">
        <v>130</v>
      </c>
      <c r="E4203" s="575" t="s">
        <v>1489</v>
      </c>
      <c r="G4203" s="1" t="s">
        <v>1708</v>
      </c>
      <c r="I4203" s="49">
        <v>-10</v>
      </c>
      <c r="K4203" s="575"/>
    </row>
    <row r="4204" spans="2:11" ht="20.149999999999999" customHeight="1">
      <c r="D4204" s="1" t="s">
        <v>107</v>
      </c>
      <c r="E4204" s="765" t="s">
        <v>1484</v>
      </c>
      <c r="G4204" s="1" t="s">
        <v>1708</v>
      </c>
      <c r="I4204" s="49">
        <v>-10</v>
      </c>
      <c r="K4204" s="621"/>
    </row>
    <row r="4205" spans="2:11" ht="20.149999999999999" customHeight="1">
      <c r="D4205" s="124" t="s">
        <v>1372</v>
      </c>
      <c r="E4205" s="870" t="s">
        <v>1324</v>
      </c>
      <c r="F4205" s="49">
        <v>-10</v>
      </c>
      <c r="G4205" s="1" t="s">
        <v>1708</v>
      </c>
      <c r="K4205" s="621"/>
    </row>
    <row r="4206" spans="2:11" ht="20.149999999999999" customHeight="1">
      <c r="D4206" s="124" t="s">
        <v>739</v>
      </c>
      <c r="E4206" s="575" t="s">
        <v>83</v>
      </c>
      <c r="G4206" s="1" t="s">
        <v>1708</v>
      </c>
      <c r="H4206" s="437">
        <v>75</v>
      </c>
      <c r="K4206" s="879"/>
    </row>
    <row r="4207" spans="2:11" ht="20.149999999999999" customHeight="1">
      <c r="D4207" s="1" t="s">
        <v>82</v>
      </c>
      <c r="E4207" s="1" t="s">
        <v>2101</v>
      </c>
      <c r="G4207" s="1" t="s">
        <v>692</v>
      </c>
      <c r="H4207" s="437">
        <v>32</v>
      </c>
      <c r="K4207" s="879"/>
    </row>
    <row r="4208" spans="2:11" ht="20.149999999999999" customHeight="1">
      <c r="D4208" s="124" t="s">
        <v>111</v>
      </c>
      <c r="E4208" s="879" t="s">
        <v>1576</v>
      </c>
      <c r="G4208" s="1" t="s">
        <v>1815</v>
      </c>
      <c r="H4208" s="437">
        <v>141.66999999999999</v>
      </c>
      <c r="K4208" s="879"/>
    </row>
    <row r="4209" spans="2:11" ht="20.149999999999999" customHeight="1">
      <c r="D4209" s="124" t="s">
        <v>224</v>
      </c>
      <c r="E4209" s="879" t="s">
        <v>21</v>
      </c>
      <c r="F4209" s="131"/>
      <c r="G4209" s="1" t="s">
        <v>1821</v>
      </c>
      <c r="H4209" s="437">
        <v>294.60000000000002</v>
      </c>
      <c r="K4209" s="870"/>
    </row>
    <row r="4210" spans="2:11" ht="20.149999999999999" customHeight="1">
      <c r="D4210" s="124" t="s">
        <v>368</v>
      </c>
      <c r="E4210" s="879" t="s">
        <v>1492</v>
      </c>
      <c r="G4210" s="1" t="s">
        <v>1708</v>
      </c>
      <c r="I4210" s="49">
        <v>-10</v>
      </c>
      <c r="K4210" s="879"/>
    </row>
    <row r="4211" spans="2:11" ht="20.149999999999999" customHeight="1">
      <c r="D4211" s="1">
        <v>37</v>
      </c>
      <c r="E4211" s="1" t="s">
        <v>1503</v>
      </c>
      <c r="G4211" s="1" t="s">
        <v>1821</v>
      </c>
      <c r="H4211" s="437">
        <v>57.92</v>
      </c>
    </row>
    <row r="4212" spans="2:11" ht="20.149999999999999" customHeight="1">
      <c r="D4212" s="1" t="s">
        <v>120</v>
      </c>
      <c r="E4212" s="859" t="s">
        <v>1513</v>
      </c>
      <c r="F4212" s="49">
        <v>40</v>
      </c>
      <c r="G4212" s="1" t="s">
        <v>1888</v>
      </c>
    </row>
    <row r="4213" spans="2:11" ht="20.149999999999999" customHeight="1">
      <c r="D4213" s="1" t="s">
        <v>107</v>
      </c>
      <c r="E4213" s="879" t="s">
        <v>1537</v>
      </c>
      <c r="G4213" s="1" t="s">
        <v>1760</v>
      </c>
      <c r="H4213" s="437">
        <v>10</v>
      </c>
    </row>
    <row r="4214" spans="2:11" ht="20.149999999999999" customHeight="1">
      <c r="D4214" s="124" t="s">
        <v>130</v>
      </c>
      <c r="E4214" s="879" t="s">
        <v>1562</v>
      </c>
      <c r="G4214" s="1" t="s">
        <v>1772</v>
      </c>
      <c r="H4214" s="437">
        <v>94.15</v>
      </c>
    </row>
    <row r="4215" spans="2:11" ht="20.149999999999999" customHeight="1">
      <c r="D4215" s="1" t="s">
        <v>696</v>
      </c>
      <c r="E4215" s="859" t="s">
        <v>688</v>
      </c>
      <c r="G4215" s="1" t="s">
        <v>32</v>
      </c>
      <c r="H4215" s="437">
        <v>22.95</v>
      </c>
    </row>
    <row r="4216" spans="2:11" ht="20.149999999999999" customHeight="1">
      <c r="D4216" s="1" t="s">
        <v>36</v>
      </c>
      <c r="E4216" s="879" t="s">
        <v>37</v>
      </c>
      <c r="F4216" s="49">
        <v>58</v>
      </c>
      <c r="G4216" s="1" t="s">
        <v>1821</v>
      </c>
    </row>
    <row r="4217" spans="2:11" ht="20.149999999999999" customHeight="1">
      <c r="D4217" s="124" t="s">
        <v>385</v>
      </c>
      <c r="E4217" s="879" t="s">
        <v>1521</v>
      </c>
      <c r="F4217" s="49">
        <v>141.80000000000001</v>
      </c>
      <c r="G4217" s="1" t="s">
        <v>1772</v>
      </c>
    </row>
    <row r="4218" spans="2:11" ht="20.149999999999999" customHeight="1">
      <c r="D4218" s="124" t="s">
        <v>98</v>
      </c>
      <c r="E4218" s="879" t="s">
        <v>1546</v>
      </c>
      <c r="G4218" s="1" t="s">
        <v>1760</v>
      </c>
      <c r="H4218" s="437">
        <v>10</v>
      </c>
    </row>
    <row r="4219" spans="2:11" ht="20.149999999999999" customHeight="1">
      <c r="D4219" s="1060">
        <v>45134</v>
      </c>
      <c r="E4219" s="67" t="s">
        <v>1889</v>
      </c>
      <c r="F4219" s="49">
        <f>SUM(F4180:F4218)</f>
        <v>196.05</v>
      </c>
      <c r="G4219" s="49"/>
      <c r="H4219" s="437">
        <f>SUM(H4180:H4218)</f>
        <v>1023.54</v>
      </c>
      <c r="I4219" s="49">
        <f>SUM(I4180:I4218)</f>
        <v>-303.33999999999997</v>
      </c>
    </row>
    <row r="4220" spans="2:11" ht="20.149999999999999" customHeight="1">
      <c r="E4220" s="67" t="s">
        <v>1761</v>
      </c>
      <c r="F4220" s="49">
        <f>'Coin Counter'!G9</f>
        <v>108.4</v>
      </c>
      <c r="H4220" s="437">
        <v>1023.54</v>
      </c>
      <c r="I4220" s="49">
        <v>-303.33999999999997</v>
      </c>
    </row>
    <row r="4221" spans="2:11" ht="20.149999999999999" customHeight="1">
      <c r="E4221" s="427" t="s">
        <v>1932</v>
      </c>
      <c r="F4221" s="49">
        <f>F4220-F4219</f>
        <v>-87.65</v>
      </c>
      <c r="H4221" s="437">
        <f>H4220-H4219</f>
        <v>0</v>
      </c>
      <c r="I4221" s="437">
        <f>I4220-I4219</f>
        <v>0</v>
      </c>
    </row>
    <row r="4223" spans="2:11" ht="20.149999999999999" customHeight="1">
      <c r="B4223" s="716" t="s">
        <v>1872</v>
      </c>
      <c r="C4223" s="716"/>
      <c r="D4223" s="1071"/>
    </row>
    <row r="4224" spans="2:11" ht="20.149999999999999" customHeight="1">
      <c r="B4224" s="593" t="s">
        <v>1873</v>
      </c>
      <c r="C4224" s="742"/>
      <c r="D4224" s="591" t="s">
        <v>1874</v>
      </c>
      <c r="E4224" s="581" t="s">
        <v>1693</v>
      </c>
      <c r="F4224" s="582">
        <v>196.05</v>
      </c>
      <c r="G4224" s="583"/>
      <c r="H4224" s="671">
        <v>0</v>
      </c>
      <c r="I4224" s="582">
        <v>0</v>
      </c>
    </row>
    <row r="4225" spans="2:9" ht="20.149999999999999" customHeight="1">
      <c r="B4225" s="595"/>
      <c r="C4225" s="743"/>
      <c r="D4225" s="592"/>
      <c r="E4225" s="585" t="s">
        <v>1694</v>
      </c>
      <c r="F4225" s="437">
        <f>+B4225*1.5</f>
        <v>0</v>
      </c>
      <c r="H4225" s="437">
        <f>D4225*1.5</f>
        <v>0</v>
      </c>
    </row>
    <row r="4226" spans="2:9" ht="20.149999999999999" customHeight="1">
      <c r="B4226" s="595"/>
      <c r="C4226" s="743"/>
      <c r="D4226" s="592"/>
      <c r="E4226" s="585" t="s">
        <v>1695</v>
      </c>
      <c r="F4226" s="437">
        <f>+B4226*1</f>
        <v>0</v>
      </c>
      <c r="H4226" s="437">
        <f>D4226*1</f>
        <v>0</v>
      </c>
    </row>
    <row r="4227" spans="2:9" ht="20.149999999999999" customHeight="1">
      <c r="B4227" s="595"/>
      <c r="C4227" s="743"/>
      <c r="D4227" s="592"/>
      <c r="E4227" s="585" t="s">
        <v>1696</v>
      </c>
      <c r="F4227" s="437">
        <f>1*B4227</f>
        <v>0</v>
      </c>
      <c r="H4227" s="437">
        <f>D4227*1</f>
        <v>0</v>
      </c>
    </row>
    <row r="4228" spans="2:9" ht="20.149999999999999" customHeight="1">
      <c r="B4228" s="595"/>
      <c r="C4228" s="743"/>
      <c r="D4228" s="592"/>
      <c r="E4228" s="585" t="s">
        <v>1697</v>
      </c>
      <c r="F4228" s="437">
        <f>1*B4228</f>
        <v>0</v>
      </c>
      <c r="H4228" s="437">
        <f>1*D4228</f>
        <v>0</v>
      </c>
      <c r="I4228" s="822" t="s">
        <v>1939</v>
      </c>
    </row>
    <row r="4229" spans="2:9" ht="20.149999999999999" customHeight="1">
      <c r="B4229" s="595">
        <v>1</v>
      </c>
      <c r="C4229" s="743"/>
      <c r="D4229" s="592"/>
      <c r="E4229" s="585" t="s">
        <v>1698</v>
      </c>
      <c r="F4229" s="437">
        <f>+B4229*5</f>
        <v>5</v>
      </c>
      <c r="H4229" s="437">
        <f>D4229*5</f>
        <v>0</v>
      </c>
      <c r="I4229" s="822"/>
    </row>
    <row r="4230" spans="2:9" ht="20.149999999999999" customHeight="1">
      <c r="B4230" s="595"/>
      <c r="C4230" s="743"/>
      <c r="D4230" s="592"/>
      <c r="E4230" s="585" t="s">
        <v>1699</v>
      </c>
      <c r="F4230" s="437">
        <f>B4230*0.5</f>
        <v>0</v>
      </c>
      <c r="H4230" s="437">
        <f>1*D4230</f>
        <v>0</v>
      </c>
    </row>
    <row r="4231" spans="2:9" ht="20.149999999999999" customHeight="1">
      <c r="B4231" s="595"/>
      <c r="C4231" s="743"/>
      <c r="D4231" s="592"/>
      <c r="E4231" s="585" t="s">
        <v>1700</v>
      </c>
      <c r="F4231" s="437">
        <f>2*B4231</f>
        <v>0</v>
      </c>
      <c r="H4231" s="437">
        <f>2*D4231</f>
        <v>0</v>
      </c>
    </row>
    <row r="4232" spans="2:9" ht="20.149999999999999" customHeight="1">
      <c r="B4232" s="595"/>
      <c r="C4232" s="743"/>
      <c r="D4232" s="592"/>
      <c r="E4232" s="585" t="s">
        <v>1701</v>
      </c>
      <c r="F4232" s="437">
        <f>1*B4232</f>
        <v>0</v>
      </c>
      <c r="H4232" s="437">
        <f>1*D4232</f>
        <v>0</v>
      </c>
    </row>
    <row r="4233" spans="2:9" ht="20.149999999999999" customHeight="1">
      <c r="B4233" s="595"/>
      <c r="C4233" s="743"/>
      <c r="D4233" s="592"/>
      <c r="E4233" s="585" t="s">
        <v>1702</v>
      </c>
      <c r="F4233" s="437">
        <v>-50.58</v>
      </c>
      <c r="H4233" s="437">
        <f>5*D4233</f>
        <v>0</v>
      </c>
      <c r="I4233" s="49" t="s">
        <v>1939</v>
      </c>
    </row>
    <row r="4234" spans="2:9" ht="20.149999999999999" customHeight="1">
      <c r="B4234" s="595"/>
      <c r="C4234" s="743"/>
      <c r="D4234" s="592"/>
      <c r="E4234" s="585" t="s">
        <v>1702</v>
      </c>
      <c r="F4234" s="437"/>
      <c r="H4234" s="437">
        <f>5*D4234</f>
        <v>0</v>
      </c>
    </row>
    <row r="4235" spans="2:9" ht="20.149999999999999" customHeight="1">
      <c r="B4235" s="595"/>
      <c r="C4235" s="743"/>
      <c r="D4235" s="592"/>
      <c r="E4235" s="585" t="s">
        <v>1702</v>
      </c>
      <c r="F4235" s="437"/>
      <c r="H4235" s="437">
        <f>5*D4235</f>
        <v>0</v>
      </c>
      <c r="I4235" s="49">
        <f>SUM(F4235:H4235)</f>
        <v>0</v>
      </c>
    </row>
    <row r="4236" spans="2:9" ht="20.149999999999999" customHeight="1">
      <c r="B4236" s="595"/>
      <c r="C4236" s="743"/>
      <c r="D4236" s="592"/>
      <c r="E4236" s="585" t="s">
        <v>1703</v>
      </c>
      <c r="F4236" s="437"/>
      <c r="H4236" s="437">
        <f>5*D4236</f>
        <v>0</v>
      </c>
    </row>
    <row r="4237" spans="2:9" ht="20.149999999999999" customHeight="1">
      <c r="B4237" s="597"/>
      <c r="C4237" s="744"/>
      <c r="D4237" s="604"/>
      <c r="E4237" s="587" t="s">
        <v>1704</v>
      </c>
      <c r="F4237" s="672"/>
      <c r="G4237" s="589"/>
      <c r="H4237" s="672">
        <f>5*D4237</f>
        <v>0</v>
      </c>
      <c r="I4237" s="588" t="s">
        <v>1939</v>
      </c>
    </row>
    <row r="4239" spans="2:9" ht="20.149999999999999" customHeight="1">
      <c r="D4239" s="9" t="s">
        <v>152</v>
      </c>
      <c r="E4239" s="872" t="s">
        <v>118</v>
      </c>
      <c r="F4239" s="338">
        <v>35</v>
      </c>
      <c r="G4239" s="1" t="s">
        <v>1815</v>
      </c>
    </row>
    <row r="4240" spans="2:9" ht="20.149999999999999" customHeight="1">
      <c r="D4240" s="124" t="s">
        <v>140</v>
      </c>
      <c r="E4240" s="879" t="s">
        <v>1354</v>
      </c>
      <c r="G4240" s="1" t="s">
        <v>1815</v>
      </c>
      <c r="H4240" s="126">
        <v>151.47999999999999</v>
      </c>
    </row>
    <row r="4241" spans="2:9" ht="20.149999999999999" customHeight="1">
      <c r="D4241" s="124" t="s">
        <v>146</v>
      </c>
      <c r="E4241" s="879" t="s">
        <v>1371</v>
      </c>
      <c r="F4241" s="49">
        <v>10</v>
      </c>
      <c r="G4241" s="1" t="s">
        <v>1714</v>
      </c>
    </row>
    <row r="4242" spans="2:9" ht="20.149999999999999" customHeight="1">
      <c r="D4242" s="124">
        <v>1</v>
      </c>
      <c r="E4242" s="879" t="s">
        <v>1564</v>
      </c>
      <c r="G4242" s="1" t="s">
        <v>1815</v>
      </c>
      <c r="H4242" s="126">
        <v>191.56</v>
      </c>
    </row>
    <row r="4244" spans="2:9" ht="20.149999999999999" customHeight="1">
      <c r="G4244" s="319" t="s">
        <v>2102</v>
      </c>
      <c r="H4244" s="678">
        <v>343.04</v>
      </c>
    </row>
    <row r="4246" spans="2:9" ht="20.149999999999999" customHeight="1">
      <c r="B4246" s="716" t="s">
        <v>1872</v>
      </c>
      <c r="C4246" s="716"/>
      <c r="D4246" s="1071"/>
    </row>
    <row r="4247" spans="2:9" ht="20.149999999999999" customHeight="1">
      <c r="B4247" s="593" t="s">
        <v>1873</v>
      </c>
      <c r="C4247" s="742"/>
      <c r="D4247" s="591" t="s">
        <v>1874</v>
      </c>
      <c r="E4247" s="581" t="s">
        <v>1693</v>
      </c>
      <c r="F4247" s="582"/>
      <c r="G4247" s="583"/>
      <c r="H4247" s="671">
        <v>0</v>
      </c>
      <c r="I4247" s="582">
        <v>0</v>
      </c>
    </row>
    <row r="4248" spans="2:9" ht="20.149999999999999" customHeight="1">
      <c r="B4248" s="595">
        <v>1</v>
      </c>
      <c r="C4248" s="743"/>
      <c r="D4248" s="592"/>
      <c r="E4248" s="585" t="s">
        <v>1694</v>
      </c>
      <c r="F4248" s="437">
        <f>+B4248*1.5</f>
        <v>1.5</v>
      </c>
      <c r="H4248" s="437">
        <f>D4248*1.5</f>
        <v>0</v>
      </c>
    </row>
    <row r="4249" spans="2:9" ht="20.149999999999999" customHeight="1">
      <c r="B4249" s="595">
        <v>1</v>
      </c>
      <c r="C4249" s="743"/>
      <c r="D4249" s="592"/>
      <c r="E4249" s="585" t="s">
        <v>1695</v>
      </c>
      <c r="F4249" s="437">
        <f>+B4249*1</f>
        <v>1</v>
      </c>
      <c r="H4249" s="437">
        <f>D4249*1</f>
        <v>0</v>
      </c>
    </row>
    <row r="4250" spans="2:9" ht="20.149999999999999" customHeight="1">
      <c r="B4250" s="595">
        <v>1</v>
      </c>
      <c r="C4250" s="743"/>
      <c r="D4250" s="592"/>
      <c r="E4250" s="585" t="s">
        <v>1696</v>
      </c>
      <c r="F4250" s="437">
        <f>1*B4250</f>
        <v>1</v>
      </c>
      <c r="H4250" s="437">
        <f>D4250*1</f>
        <v>0</v>
      </c>
    </row>
    <row r="4251" spans="2:9" ht="20.149999999999999" customHeight="1">
      <c r="B4251" s="595"/>
      <c r="C4251" s="743"/>
      <c r="D4251" s="592"/>
      <c r="E4251" s="585" t="s">
        <v>1697</v>
      </c>
      <c r="F4251" s="437">
        <f>1*B4251</f>
        <v>0</v>
      </c>
      <c r="H4251" s="437">
        <f>1*D4251</f>
        <v>0</v>
      </c>
      <c r="I4251" s="822" t="s">
        <v>1939</v>
      </c>
    </row>
    <row r="4252" spans="2:9" ht="20.149999999999999" customHeight="1">
      <c r="B4252" s="595"/>
      <c r="C4252" s="743"/>
      <c r="D4252" s="592"/>
      <c r="E4252" s="585" t="s">
        <v>1698</v>
      </c>
      <c r="F4252" s="437">
        <f>+B4252*5</f>
        <v>0</v>
      </c>
      <c r="H4252" s="437">
        <f>D4252*5</f>
        <v>0</v>
      </c>
      <c r="I4252" s="822"/>
    </row>
    <row r="4253" spans="2:9" ht="20.149999999999999" customHeight="1">
      <c r="B4253" s="595"/>
      <c r="C4253" s="743"/>
      <c r="D4253" s="592"/>
      <c r="E4253" s="585" t="s">
        <v>1699</v>
      </c>
      <c r="F4253" s="437">
        <f>B4253*0.5</f>
        <v>0</v>
      </c>
      <c r="H4253" s="437">
        <f>1*D4253</f>
        <v>0</v>
      </c>
    </row>
    <row r="4254" spans="2:9" ht="20.149999999999999" customHeight="1">
      <c r="B4254" s="595"/>
      <c r="C4254" s="743"/>
      <c r="D4254" s="592"/>
      <c r="E4254" s="585" t="s">
        <v>1700</v>
      </c>
      <c r="F4254" s="437">
        <f>2*B4254</f>
        <v>0</v>
      </c>
      <c r="H4254" s="437">
        <f>2*D4254</f>
        <v>0</v>
      </c>
    </row>
    <row r="4255" spans="2:9" ht="20.149999999999999" customHeight="1">
      <c r="B4255" s="595"/>
      <c r="C4255" s="743"/>
      <c r="D4255" s="592"/>
      <c r="E4255" s="585" t="s">
        <v>1701</v>
      </c>
      <c r="F4255" s="437">
        <f>1*B4255</f>
        <v>0</v>
      </c>
      <c r="H4255" s="437">
        <f>1*D4255</f>
        <v>0</v>
      </c>
    </row>
    <row r="4256" spans="2:9" ht="20.149999999999999" customHeight="1">
      <c r="B4256" s="595"/>
      <c r="C4256" s="743"/>
      <c r="D4256" s="592"/>
      <c r="E4256" s="585" t="s">
        <v>1702</v>
      </c>
      <c r="F4256" s="437"/>
      <c r="H4256" s="437">
        <f>5*D4256</f>
        <v>0</v>
      </c>
      <c r="I4256" s="49" t="s">
        <v>1939</v>
      </c>
    </row>
    <row r="4257" spans="2:9" ht="20.149999999999999" customHeight="1">
      <c r="B4257" s="595"/>
      <c r="C4257" s="743"/>
      <c r="D4257" s="592"/>
      <c r="E4257" s="585" t="s">
        <v>1702</v>
      </c>
      <c r="F4257" s="437"/>
      <c r="H4257" s="437">
        <f>5*D4257</f>
        <v>0</v>
      </c>
    </row>
    <row r="4258" spans="2:9" ht="20.149999999999999" customHeight="1">
      <c r="B4258" s="595"/>
      <c r="C4258" s="743"/>
      <c r="D4258" s="592"/>
      <c r="E4258" s="585" t="s">
        <v>1702</v>
      </c>
      <c r="F4258" s="437"/>
      <c r="H4258" s="437">
        <f>5*D4258</f>
        <v>0</v>
      </c>
      <c r="I4258" s="49">
        <f>SUM(F4258:H4258)</f>
        <v>0</v>
      </c>
    </row>
    <row r="4259" spans="2:9" ht="20.149999999999999" customHeight="1">
      <c r="B4259" s="595"/>
      <c r="C4259" s="743"/>
      <c r="D4259" s="592"/>
      <c r="E4259" s="585" t="s">
        <v>1703</v>
      </c>
      <c r="F4259" s="437"/>
      <c r="H4259" s="437">
        <f>5*D4259</f>
        <v>0</v>
      </c>
    </row>
    <row r="4260" spans="2:9" ht="20.149999999999999" customHeight="1">
      <c r="B4260" s="597"/>
      <c r="C4260" s="744"/>
      <c r="D4260" s="604"/>
      <c r="E4260" s="587" t="s">
        <v>1704</v>
      </c>
      <c r="F4260" s="672"/>
      <c r="G4260" s="589"/>
      <c r="H4260" s="672">
        <f>5*D4260</f>
        <v>0</v>
      </c>
      <c r="I4260" s="588" t="s">
        <v>1939</v>
      </c>
    </row>
    <row r="4263" spans="2:9" ht="20.149999999999999" customHeight="1">
      <c r="D4263" s="1" t="s">
        <v>65</v>
      </c>
      <c r="E4263" s="621" t="s">
        <v>1636</v>
      </c>
      <c r="G4263" s="1" t="s">
        <v>1815</v>
      </c>
      <c r="H4263" s="437">
        <v>166.5</v>
      </c>
    </row>
    <row r="4264" spans="2:9" ht="20.149999999999999" customHeight="1">
      <c r="D4264" s="1" t="s">
        <v>1497</v>
      </c>
      <c r="E4264" s="621" t="s">
        <v>1026</v>
      </c>
      <c r="G4264" s="1" t="s">
        <v>1815</v>
      </c>
      <c r="H4264" s="53">
        <v>22.28</v>
      </c>
    </row>
    <row r="4265" spans="2:9" ht="20.149999999999999" customHeight="1">
      <c r="D4265" s="1">
        <v>37</v>
      </c>
      <c r="E4265" s="859" t="s">
        <v>1503</v>
      </c>
      <c r="F4265" s="49">
        <v>10</v>
      </c>
      <c r="G4265" s="1" t="s">
        <v>1714</v>
      </c>
    </row>
    <row r="4266" spans="2:9" ht="20.149999999999999" customHeight="1">
      <c r="D4266" s="1" t="s">
        <v>1497</v>
      </c>
      <c r="E4266" s="621" t="s">
        <v>1026</v>
      </c>
      <c r="F4266" s="49">
        <v>10</v>
      </c>
      <c r="G4266" s="1" t="s">
        <v>1714</v>
      </c>
    </row>
    <row r="4267" spans="2:9" ht="20.149999999999999" customHeight="1">
      <c r="D4267" s="1" t="s">
        <v>127</v>
      </c>
      <c r="E4267" s="621" t="s">
        <v>1636</v>
      </c>
      <c r="F4267" s="49">
        <v>10</v>
      </c>
      <c r="G4267" s="1" t="s">
        <v>1714</v>
      </c>
    </row>
    <row r="4268" spans="2:9" ht="20.149999999999999" customHeight="1">
      <c r="D4268" s="1" t="s">
        <v>208</v>
      </c>
      <c r="E4268" s="621" t="s">
        <v>1508</v>
      </c>
      <c r="G4268" s="1" t="s">
        <v>1815</v>
      </c>
      <c r="H4268" s="437">
        <v>22.28</v>
      </c>
    </row>
    <row r="4269" spans="2:9" ht="20.149999999999999" customHeight="1">
      <c r="D4269" s="1" t="s">
        <v>122</v>
      </c>
      <c r="E4269" s="621" t="s">
        <v>1500</v>
      </c>
      <c r="F4269" s="55"/>
      <c r="G4269" s="1" t="s">
        <v>1772</v>
      </c>
      <c r="H4269" s="437">
        <v>37</v>
      </c>
    </row>
    <row r="4270" spans="2:9" ht="20.149999999999999" customHeight="1">
      <c r="D4270" s="1">
        <v>37</v>
      </c>
      <c r="E4270" s="859" t="s">
        <v>1503</v>
      </c>
      <c r="G4270" s="1" t="s">
        <v>1815</v>
      </c>
      <c r="H4270" s="53">
        <v>57.92</v>
      </c>
    </row>
    <row r="4271" spans="2:9" ht="20.149999999999999" customHeight="1">
      <c r="D4271" s="1" t="s">
        <v>208</v>
      </c>
      <c r="E4271" s="621" t="s">
        <v>1508</v>
      </c>
      <c r="F4271" s="49">
        <v>10</v>
      </c>
      <c r="G4271" s="1" t="s">
        <v>1714</v>
      </c>
    </row>
    <row r="4272" spans="2:9" ht="20.149999999999999" customHeight="1">
      <c r="D4272" s="124" t="s">
        <v>1559</v>
      </c>
      <c r="E4272" s="879" t="s">
        <v>1560</v>
      </c>
      <c r="F4272" s="131"/>
      <c r="G4272" s="1" t="s">
        <v>1772</v>
      </c>
      <c r="H4272" s="437">
        <v>163</v>
      </c>
    </row>
    <row r="4273" spans="2:9" ht="20.149999999999999" customHeight="1">
      <c r="D4273" s="124" t="s">
        <v>65</v>
      </c>
      <c r="E4273" s="879" t="s">
        <v>2096</v>
      </c>
      <c r="G4273" s="1" t="s">
        <v>1714</v>
      </c>
      <c r="H4273" s="437">
        <v>10</v>
      </c>
    </row>
    <row r="4274" spans="2:9" ht="20.149999999999999" customHeight="1">
      <c r="D4274" s="124" t="s">
        <v>1633</v>
      </c>
      <c r="E4274" s="879" t="s">
        <v>2103</v>
      </c>
      <c r="F4274" s="126">
        <v>100</v>
      </c>
      <c r="G4274" s="1" t="s">
        <v>1815</v>
      </c>
    </row>
    <row r="4275" spans="2:9" ht="20.149999999999999" customHeight="1">
      <c r="D4275" s="124" t="s">
        <v>772</v>
      </c>
      <c r="E4275" s="575" t="s">
        <v>688</v>
      </c>
      <c r="G4275" s="1" t="s">
        <v>1815</v>
      </c>
      <c r="H4275" s="126">
        <v>66.599999999999994</v>
      </c>
    </row>
    <row r="4276" spans="2:9" ht="20.149999999999999" customHeight="1">
      <c r="D4276" s="9" t="s">
        <v>1061</v>
      </c>
      <c r="E4276" s="957" t="s">
        <v>1441</v>
      </c>
      <c r="G4276" s="1" t="s">
        <v>1815</v>
      </c>
      <c r="H4276" s="263">
        <v>31</v>
      </c>
    </row>
    <row r="4277" spans="2:9" ht="20.149999999999999" customHeight="1">
      <c r="D4277" s="124" t="s">
        <v>286</v>
      </c>
      <c r="E4277" s="575" t="s">
        <v>1499</v>
      </c>
      <c r="F4277" s="49">
        <v>-10</v>
      </c>
      <c r="G4277" s="1" t="s">
        <v>1712</v>
      </c>
    </row>
    <row r="4278" spans="2:9" ht="20.149999999999999" customHeight="1">
      <c r="D4278" s="124" t="s">
        <v>219</v>
      </c>
      <c r="E4278" s="879" t="s">
        <v>1345</v>
      </c>
      <c r="H4278" s="126">
        <v>89.11</v>
      </c>
    </row>
    <row r="4280" spans="2:9" ht="20.149999999999999" customHeight="1">
      <c r="D4280" s="1060">
        <v>45134</v>
      </c>
      <c r="E4280" s="67" t="s">
        <v>1889</v>
      </c>
      <c r="F4280" s="49">
        <f>SUM(F4224:F4277)</f>
        <v>328.97</v>
      </c>
      <c r="G4280" s="49"/>
      <c r="H4280" s="437">
        <f>SUM(H4247:H4278)</f>
        <v>665.69</v>
      </c>
      <c r="I4280" s="49">
        <f>SUM(I4239:I4277)</f>
        <v>0</v>
      </c>
    </row>
    <row r="4281" spans="2:9" ht="20.149999999999999" customHeight="1">
      <c r="E4281" s="67" t="s">
        <v>1761</v>
      </c>
      <c r="F4281" s="49">
        <f>'Coin Counter'!G9</f>
        <v>108.4</v>
      </c>
      <c r="H4281" s="437">
        <v>665.69</v>
      </c>
    </row>
    <row r="4282" spans="2:9" ht="20.149999999999999" customHeight="1">
      <c r="E4282" s="427" t="s">
        <v>1921</v>
      </c>
      <c r="F4282" s="49">
        <f>F4281-F4280</f>
        <v>-220.57000000000002</v>
      </c>
      <c r="H4282" s="437">
        <f>H4281-H4280</f>
        <v>0</v>
      </c>
      <c r="I4282" s="437"/>
    </row>
    <row r="4284" spans="2:9" ht="20.149999999999999" customHeight="1">
      <c r="B4284" s="716" t="s">
        <v>1872</v>
      </c>
      <c r="C4284" s="716"/>
      <c r="D4284" s="1071"/>
    </row>
    <row r="4285" spans="2:9" ht="20.149999999999999" customHeight="1">
      <c r="B4285" s="593" t="s">
        <v>1873</v>
      </c>
      <c r="C4285" s="742"/>
      <c r="D4285" s="591" t="s">
        <v>1874</v>
      </c>
      <c r="E4285" s="581" t="s">
        <v>1693</v>
      </c>
      <c r="F4285" s="582">
        <v>328.97</v>
      </c>
      <c r="G4285" s="583"/>
      <c r="H4285" s="671">
        <v>0</v>
      </c>
      <c r="I4285" s="582">
        <v>0</v>
      </c>
    </row>
    <row r="4286" spans="2:9" ht="20.149999999999999" customHeight="1">
      <c r="B4286" s="595"/>
      <c r="C4286" s="743"/>
      <c r="D4286" s="592">
        <v>3</v>
      </c>
      <c r="E4286" s="585" t="s">
        <v>1694</v>
      </c>
      <c r="F4286" s="437">
        <f>+B4286*1.5</f>
        <v>0</v>
      </c>
      <c r="H4286" s="437">
        <f>D4286*1.5</f>
        <v>4.5</v>
      </c>
    </row>
    <row r="4287" spans="2:9" ht="20.149999999999999" customHeight="1">
      <c r="B4287" s="595">
        <v>3</v>
      </c>
      <c r="C4287" s="743"/>
      <c r="D4287" s="592"/>
      <c r="E4287" s="585" t="s">
        <v>1695</v>
      </c>
      <c r="F4287" s="437">
        <f>+B4287*1</f>
        <v>3</v>
      </c>
      <c r="H4287" s="437">
        <f>D4287*1</f>
        <v>0</v>
      </c>
    </row>
    <row r="4288" spans="2:9" ht="20.149999999999999" customHeight="1">
      <c r="B4288" s="595"/>
      <c r="C4288" s="743"/>
      <c r="D4288" s="592"/>
      <c r="E4288" s="585" t="s">
        <v>1696</v>
      </c>
      <c r="F4288" s="437">
        <f>1*B4288</f>
        <v>0</v>
      </c>
      <c r="H4288" s="437">
        <f>D4288*1</f>
        <v>0</v>
      </c>
    </row>
    <row r="4289" spans="2:11" ht="20.149999999999999" customHeight="1">
      <c r="B4289" s="595"/>
      <c r="C4289" s="743"/>
      <c r="D4289" s="592"/>
      <c r="E4289" s="585" t="s">
        <v>1697</v>
      </c>
      <c r="F4289" s="437">
        <f>1*B4289</f>
        <v>0</v>
      </c>
      <c r="H4289" s="437">
        <f>1*D4289</f>
        <v>0</v>
      </c>
      <c r="I4289" s="822" t="s">
        <v>1939</v>
      </c>
    </row>
    <row r="4290" spans="2:11" ht="20.149999999999999" customHeight="1">
      <c r="B4290" s="595"/>
      <c r="C4290" s="743"/>
      <c r="D4290" s="592">
        <v>3</v>
      </c>
      <c r="E4290" s="585" t="s">
        <v>1698</v>
      </c>
      <c r="F4290" s="437">
        <f>+B4290*5</f>
        <v>0</v>
      </c>
      <c r="H4290" s="437">
        <f>D4290*5</f>
        <v>15</v>
      </c>
      <c r="I4290" s="822"/>
    </row>
    <row r="4291" spans="2:11" ht="20.149999999999999" customHeight="1">
      <c r="B4291" s="595"/>
      <c r="C4291" s="743"/>
      <c r="D4291" s="592"/>
      <c r="E4291" s="585" t="s">
        <v>1699</v>
      </c>
      <c r="F4291" s="437">
        <f>B4291*0.5</f>
        <v>0</v>
      </c>
      <c r="H4291" s="437">
        <f>1*D4291</f>
        <v>0</v>
      </c>
    </row>
    <row r="4292" spans="2:11" ht="20.149999999999999" customHeight="1">
      <c r="B4292" s="595"/>
      <c r="C4292" s="743"/>
      <c r="D4292" s="592">
        <v>2</v>
      </c>
      <c r="E4292" s="585" t="s">
        <v>1700</v>
      </c>
      <c r="F4292" s="437">
        <f>2*B4292</f>
        <v>0</v>
      </c>
      <c r="H4292" s="437">
        <f>2*D4292</f>
        <v>4</v>
      </c>
    </row>
    <row r="4293" spans="2:11" ht="20.149999999999999" customHeight="1">
      <c r="B4293" s="595"/>
      <c r="C4293" s="743"/>
      <c r="D4293" s="592"/>
      <c r="E4293" s="585" t="s">
        <v>1701</v>
      </c>
      <c r="F4293" s="437">
        <f>1*B4293</f>
        <v>0</v>
      </c>
      <c r="H4293" s="437">
        <f>1*D4293</f>
        <v>0</v>
      </c>
    </row>
    <row r="4294" spans="2:11" ht="20.149999999999999" customHeight="1">
      <c r="B4294" s="595"/>
      <c r="C4294" s="743"/>
      <c r="D4294" s="592"/>
      <c r="E4294" s="585" t="s">
        <v>1702</v>
      </c>
      <c r="F4294" s="437"/>
      <c r="H4294" s="437">
        <f>5*D4294</f>
        <v>0</v>
      </c>
      <c r="I4294" s="49" t="s">
        <v>1939</v>
      </c>
    </row>
    <row r="4295" spans="2:11" ht="20.149999999999999" customHeight="1">
      <c r="B4295" s="595"/>
      <c r="C4295" s="743"/>
      <c r="D4295" s="592"/>
      <c r="E4295" s="585" t="s">
        <v>1702</v>
      </c>
      <c r="F4295" s="437">
        <v>-6.49</v>
      </c>
      <c r="H4295" s="437">
        <f>5*D4295</f>
        <v>0</v>
      </c>
    </row>
    <row r="4296" spans="2:11" ht="20.149999999999999" customHeight="1">
      <c r="B4296" s="595"/>
      <c r="C4296" s="743"/>
      <c r="D4296" s="592"/>
      <c r="E4296" s="585" t="s">
        <v>1702</v>
      </c>
      <c r="F4296" s="437"/>
      <c r="H4296" s="437">
        <f>5*D4296</f>
        <v>0</v>
      </c>
      <c r="I4296" s="49">
        <f>SUM(F4296:H4296)</f>
        <v>0</v>
      </c>
    </row>
    <row r="4297" spans="2:11" ht="20.149999999999999" customHeight="1">
      <c r="B4297" s="595"/>
      <c r="C4297" s="743"/>
      <c r="D4297" s="592"/>
      <c r="E4297" s="585" t="s">
        <v>1703</v>
      </c>
      <c r="F4297" s="437">
        <v>70</v>
      </c>
      <c r="H4297" s="437">
        <f>5*D4297</f>
        <v>0</v>
      </c>
    </row>
    <row r="4298" spans="2:11" ht="20.149999999999999" customHeight="1">
      <c r="B4298" s="597"/>
      <c r="C4298" s="744"/>
      <c r="D4298" s="604"/>
      <c r="E4298" s="587" t="s">
        <v>1704</v>
      </c>
      <c r="F4298" s="672">
        <v>-200</v>
      </c>
      <c r="G4298" s="589"/>
      <c r="H4298" s="672">
        <f>5*D4298</f>
        <v>0</v>
      </c>
      <c r="I4298" s="588" t="s">
        <v>1939</v>
      </c>
    </row>
    <row r="4300" spans="2:11" ht="20.149999999999999" customHeight="1">
      <c r="D4300" s="1" t="s">
        <v>1940</v>
      </c>
      <c r="E4300" s="1" t="s">
        <v>880</v>
      </c>
      <c r="G4300" s="1" t="s">
        <v>50</v>
      </c>
      <c r="H4300" s="437">
        <v>170</v>
      </c>
      <c r="K4300" s="575"/>
    </row>
    <row r="4301" spans="2:11" ht="20.149999999999999" customHeight="1">
      <c r="D4301" s="124" t="s">
        <v>65</v>
      </c>
      <c r="E4301" s="879" t="s">
        <v>2096</v>
      </c>
      <c r="G4301" s="1" t="s">
        <v>2104</v>
      </c>
      <c r="H4301" s="437">
        <v>12.5</v>
      </c>
      <c r="K4301" s="621"/>
    </row>
    <row r="4302" spans="2:11" ht="20.149999999999999" customHeight="1">
      <c r="D4302" s="124" t="s">
        <v>286</v>
      </c>
      <c r="E4302" s="879" t="s">
        <v>1524</v>
      </c>
      <c r="G4302" s="1" t="s">
        <v>22</v>
      </c>
      <c r="H4302" s="437">
        <v>39</v>
      </c>
      <c r="K4302" s="575"/>
    </row>
    <row r="4303" spans="2:11" ht="20.149999999999999" customHeight="1">
      <c r="D4303" s="9" t="s">
        <v>82</v>
      </c>
      <c r="E4303" s="957" t="s">
        <v>56</v>
      </c>
      <c r="G4303" s="1" t="s">
        <v>692</v>
      </c>
      <c r="H4303" s="437">
        <v>42</v>
      </c>
      <c r="K4303" s="575"/>
    </row>
    <row r="4304" spans="2:11" ht="20.149999999999999" customHeight="1">
      <c r="D4304" s="124">
        <v>20</v>
      </c>
      <c r="E4304" s="879" t="s">
        <v>1534</v>
      </c>
      <c r="G4304" s="1" t="s">
        <v>50</v>
      </c>
      <c r="H4304" s="437">
        <v>94.5</v>
      </c>
      <c r="K4304" s="575"/>
    </row>
    <row r="4305" spans="4:11" ht="20.149999999999999" customHeight="1">
      <c r="D4305" s="9" t="s">
        <v>82</v>
      </c>
      <c r="E4305" s="957" t="s">
        <v>56</v>
      </c>
      <c r="F4305" s="49">
        <v>10</v>
      </c>
      <c r="G4305" s="1" t="s">
        <v>1760</v>
      </c>
      <c r="K4305" s="859"/>
    </row>
    <row r="4306" spans="4:11" ht="20.149999999999999" customHeight="1">
      <c r="D4306" s="1" t="s">
        <v>45</v>
      </c>
      <c r="E4306" s="879" t="s">
        <v>147</v>
      </c>
      <c r="G4306" s="1" t="s">
        <v>50</v>
      </c>
      <c r="H4306" s="437">
        <v>513</v>
      </c>
      <c r="K4306" s="859"/>
    </row>
    <row r="4307" spans="4:11" ht="20.149999999999999" customHeight="1">
      <c r="D4307" s="124" t="s">
        <v>117</v>
      </c>
      <c r="E4307" s="879" t="s">
        <v>1549</v>
      </c>
      <c r="G4307" s="1" t="s">
        <v>50</v>
      </c>
      <c r="H4307" s="437">
        <v>58.5</v>
      </c>
      <c r="K4307" s="621"/>
    </row>
    <row r="4308" spans="4:11" ht="20.149999999999999" customHeight="1">
      <c r="D4308" s="124" t="s">
        <v>280</v>
      </c>
      <c r="E4308" s="879" t="s">
        <v>2105</v>
      </c>
      <c r="G4308" s="1" t="s">
        <v>50</v>
      </c>
      <c r="H4308" s="437">
        <v>25.65</v>
      </c>
      <c r="K4308" s="879"/>
    </row>
    <row r="4309" spans="4:11" ht="20.149999999999999" customHeight="1">
      <c r="D4309" s="1" t="s">
        <v>137</v>
      </c>
      <c r="E4309" s="1" t="s">
        <v>1026</v>
      </c>
      <c r="F4309" s="49">
        <v>-10</v>
      </c>
      <c r="G4309" s="1" t="s">
        <v>1708</v>
      </c>
      <c r="K4309" s="879"/>
    </row>
    <row r="4310" spans="4:11" ht="20.149999999999999" customHeight="1">
      <c r="D4310" s="1" t="s">
        <v>146</v>
      </c>
      <c r="E4310" s="1" t="s">
        <v>1371</v>
      </c>
      <c r="F4310" s="49">
        <v>-10</v>
      </c>
      <c r="G4310" s="1" t="s">
        <v>1708</v>
      </c>
      <c r="K4310" s="765"/>
    </row>
    <row r="4311" spans="4:11" ht="20.149999999999999" customHeight="1">
      <c r="D4311" s="1" t="s">
        <v>124</v>
      </c>
      <c r="E4311" s="1" t="s">
        <v>1502</v>
      </c>
      <c r="F4311" s="49">
        <v>-10</v>
      </c>
      <c r="G4311" s="1" t="s">
        <v>1708</v>
      </c>
      <c r="K4311" s="859"/>
    </row>
    <row r="4312" spans="4:11" ht="20.149999999999999" customHeight="1">
      <c r="D4312" s="1">
        <v>37</v>
      </c>
      <c r="E4312" s="1" t="s">
        <v>2106</v>
      </c>
      <c r="F4312" s="49">
        <v>-10</v>
      </c>
      <c r="G4312" s="1" t="s">
        <v>1708</v>
      </c>
      <c r="K4312" s="575"/>
    </row>
    <row r="4313" spans="4:11" ht="20.149999999999999" customHeight="1">
      <c r="D4313" s="1" t="s">
        <v>2107</v>
      </c>
      <c r="E4313" s="1" t="s">
        <v>2108</v>
      </c>
      <c r="G4313" s="1" t="s">
        <v>1708</v>
      </c>
      <c r="I4313" s="49">
        <v>-10</v>
      </c>
      <c r="K4313" s="575"/>
    </row>
    <row r="4314" spans="4:11" ht="20.149999999999999" customHeight="1">
      <c r="D4314" s="1" t="s">
        <v>2109</v>
      </c>
      <c r="E4314" s="1" t="s">
        <v>2110</v>
      </c>
      <c r="F4314" s="49">
        <v>-10</v>
      </c>
      <c r="G4314" s="1" t="s">
        <v>1708</v>
      </c>
      <c r="K4314" s="621"/>
    </row>
    <row r="4315" spans="4:11" ht="20.149999999999999" customHeight="1">
      <c r="D4315" s="1" t="s">
        <v>425</v>
      </c>
      <c r="E4315" s="1" t="s">
        <v>2111</v>
      </c>
      <c r="G4315" s="1" t="s">
        <v>1708</v>
      </c>
      <c r="I4315" s="49">
        <v>-10</v>
      </c>
      <c r="K4315" s="575"/>
    </row>
    <row r="4316" spans="4:11" ht="20.149999999999999" customHeight="1">
      <c r="D4316" s="1" t="s">
        <v>88</v>
      </c>
      <c r="E4316" s="1" t="s">
        <v>1477</v>
      </c>
      <c r="G4316" s="1" t="s">
        <v>1708</v>
      </c>
      <c r="I4316" s="49">
        <v>-10</v>
      </c>
      <c r="K4316" s="879"/>
    </row>
    <row r="4317" spans="4:11" ht="20.149999999999999" customHeight="1">
      <c r="D4317" s="1" t="s">
        <v>39</v>
      </c>
      <c r="E4317" s="1" t="s">
        <v>2112</v>
      </c>
      <c r="G4317" s="1" t="s">
        <v>1708</v>
      </c>
      <c r="I4317" s="49">
        <v>-10</v>
      </c>
      <c r="K4317" s="879"/>
    </row>
    <row r="4318" spans="4:11" ht="20.149999999999999" customHeight="1">
      <c r="D4318" s="1" t="s">
        <v>1511</v>
      </c>
      <c r="E4318" s="1" t="s">
        <v>1512</v>
      </c>
      <c r="G4318" s="1" t="s">
        <v>1708</v>
      </c>
      <c r="I4318" s="49">
        <v>-20</v>
      </c>
      <c r="K4318" s="879"/>
    </row>
    <row r="4319" spans="4:11" ht="20.149999999999999" customHeight="1">
      <c r="D4319" s="1" t="s">
        <v>120</v>
      </c>
      <c r="E4319" s="1" t="s">
        <v>1513</v>
      </c>
      <c r="F4319" s="49">
        <v>-10</v>
      </c>
      <c r="G4319" s="1" t="s">
        <v>1708</v>
      </c>
      <c r="K4319" s="879"/>
    </row>
    <row r="4320" spans="4:11" ht="20.149999999999999" customHeight="1">
      <c r="D4320" s="9" t="s">
        <v>204</v>
      </c>
      <c r="E4320" s="1070" t="s">
        <v>1483</v>
      </c>
      <c r="F4320" s="49">
        <v>-10</v>
      </c>
      <c r="G4320" s="1" t="s">
        <v>1708</v>
      </c>
      <c r="K4320" s="879"/>
    </row>
    <row r="4321" spans="4:11" ht="20.149999999999999" customHeight="1">
      <c r="D4321" s="9" t="s">
        <v>801</v>
      </c>
      <c r="E4321" s="1032" t="s">
        <v>1384</v>
      </c>
      <c r="F4321" s="49">
        <v>-78.2</v>
      </c>
      <c r="G4321" s="1" t="s">
        <v>2113</v>
      </c>
      <c r="K4321" s="879"/>
    </row>
    <row r="4322" spans="4:11" ht="20.149999999999999" customHeight="1">
      <c r="D4322" s="1">
        <v>25</v>
      </c>
      <c r="E4322" s="1" t="s">
        <v>1516</v>
      </c>
      <c r="G4322" s="1" t="s">
        <v>1708</v>
      </c>
      <c r="I4322" s="49">
        <v>-10</v>
      </c>
      <c r="K4322" s="575"/>
    </row>
    <row r="4323" spans="4:11" ht="20.149999999999999" customHeight="1">
      <c r="D4323" s="1" t="s">
        <v>122</v>
      </c>
      <c r="E4323" s="621" t="s">
        <v>1500</v>
      </c>
      <c r="G4323" s="1" t="s">
        <v>1708</v>
      </c>
      <c r="I4323" s="49">
        <v>-10</v>
      </c>
      <c r="K4323" s="879"/>
    </row>
    <row r="4324" spans="4:11" ht="20.149999999999999" customHeight="1">
      <c r="D4324" s="124" t="s">
        <v>117</v>
      </c>
      <c r="E4324" s="879" t="s">
        <v>1501</v>
      </c>
      <c r="G4324" s="1" t="s">
        <v>1708</v>
      </c>
      <c r="I4324" s="49">
        <v>-10</v>
      </c>
    </row>
    <row r="4325" spans="4:11" ht="20.149999999999999" customHeight="1">
      <c r="D4325" s="1" t="s">
        <v>107</v>
      </c>
      <c r="E4325" s="1" t="s">
        <v>1537</v>
      </c>
      <c r="G4325" s="1" t="s">
        <v>692</v>
      </c>
      <c r="H4325" s="437">
        <v>40</v>
      </c>
    </row>
    <row r="4326" spans="4:11" ht="20.149999999999999" customHeight="1">
      <c r="D4326" s="9" t="s">
        <v>280</v>
      </c>
      <c r="E4326" s="1032" t="s">
        <v>1496</v>
      </c>
      <c r="F4326" s="49">
        <v>42</v>
      </c>
      <c r="G4326" s="1" t="s">
        <v>692</v>
      </c>
    </row>
    <row r="4327" spans="4:11" s="471" customFormat="1" ht="20.149999999999999" customHeight="1">
      <c r="D4327" s="462">
        <v>34</v>
      </c>
      <c r="E4327" s="462" t="s">
        <v>1476</v>
      </c>
      <c r="F4327" s="909">
        <v>2</v>
      </c>
      <c r="G4327" s="462" t="s">
        <v>2114</v>
      </c>
      <c r="H4327" s="1098"/>
      <c r="I4327" s="909"/>
    </row>
    <row r="4328" spans="4:11" ht="20.149999999999999" customHeight="1">
      <c r="D4328" s="1" t="s">
        <v>238</v>
      </c>
      <c r="E4328" s="1" t="s">
        <v>1519</v>
      </c>
      <c r="G4328" s="1" t="s">
        <v>1708</v>
      </c>
      <c r="I4328" s="49">
        <v>-10</v>
      </c>
    </row>
    <row r="4329" spans="4:11" ht="20.149999999999999" customHeight="1">
      <c r="D4329" s="1">
        <v>34</v>
      </c>
      <c r="E4329" s="1" t="s">
        <v>1476</v>
      </c>
      <c r="G4329" s="1" t="s">
        <v>1708</v>
      </c>
      <c r="I4329" s="49">
        <v>-10</v>
      </c>
    </row>
    <row r="4330" spans="4:11" ht="20.149999999999999" customHeight="1">
      <c r="D4330" s="1">
        <v>24</v>
      </c>
      <c r="E4330" s="1" t="s">
        <v>2115</v>
      </c>
      <c r="G4330" s="1" t="s">
        <v>97</v>
      </c>
      <c r="H4330" s="437">
        <v>88.56</v>
      </c>
    </row>
    <row r="4331" spans="4:11" ht="20.149999999999999" customHeight="1">
      <c r="D4331" s="124">
        <v>1</v>
      </c>
      <c r="E4331" s="879" t="s">
        <v>1564</v>
      </c>
      <c r="G4331" s="1" t="s">
        <v>1760</v>
      </c>
      <c r="H4331" s="437">
        <v>10</v>
      </c>
    </row>
    <row r="4332" spans="4:11" ht="20.149999999999999" customHeight="1">
      <c r="D4332" s="124" t="s">
        <v>120</v>
      </c>
      <c r="E4332" s="879" t="s">
        <v>1551</v>
      </c>
      <c r="G4332" s="1" t="s">
        <v>97</v>
      </c>
      <c r="H4332" s="437">
        <v>50.93</v>
      </c>
    </row>
    <row r="4333" spans="4:11" ht="20.149999999999999" customHeight="1">
      <c r="D4333" s="124">
        <v>37</v>
      </c>
      <c r="E4333" s="879" t="s">
        <v>2116</v>
      </c>
      <c r="G4333" s="1" t="s">
        <v>97</v>
      </c>
      <c r="H4333" s="437">
        <v>136.52000000000001</v>
      </c>
    </row>
    <row r="4334" spans="4:11" ht="20.149999999999999" customHeight="1">
      <c r="D4334" s="124" t="s">
        <v>2117</v>
      </c>
      <c r="E4334" s="879" t="s">
        <v>217</v>
      </c>
      <c r="G4334" s="1" t="s">
        <v>97</v>
      </c>
      <c r="H4334" s="437">
        <v>245.92</v>
      </c>
    </row>
    <row r="4335" spans="4:11" ht="20.149999999999999" customHeight="1">
      <c r="D4335" s="124" t="s">
        <v>241</v>
      </c>
      <c r="E4335" s="879" t="s">
        <v>1527</v>
      </c>
      <c r="G4335" s="1" t="s">
        <v>1760</v>
      </c>
      <c r="H4335" s="437">
        <v>10</v>
      </c>
    </row>
    <row r="4336" spans="4:11" ht="20.149999999999999" customHeight="1">
      <c r="D4336" s="124" t="s">
        <v>1571</v>
      </c>
      <c r="E4336" s="879" t="s">
        <v>1572</v>
      </c>
      <c r="G4336" s="1" t="s">
        <v>1802</v>
      </c>
      <c r="H4336" s="437">
        <v>163</v>
      </c>
    </row>
    <row r="4337" spans="2:9" ht="20.149999999999999" customHeight="1">
      <c r="D4337" s="124">
        <v>30</v>
      </c>
      <c r="E4337" s="879" t="s">
        <v>1525</v>
      </c>
      <c r="G4337" s="1" t="s">
        <v>81</v>
      </c>
      <c r="H4337" s="437">
        <v>54</v>
      </c>
    </row>
    <row r="4338" spans="2:9" ht="20.149999999999999" customHeight="1">
      <c r="D4338" s="1" t="s">
        <v>219</v>
      </c>
      <c r="E4338" s="575" t="s">
        <v>1141</v>
      </c>
      <c r="F4338" s="49">
        <v>10</v>
      </c>
      <c r="G4338" s="1" t="s">
        <v>1760</v>
      </c>
    </row>
    <row r="4339" spans="2:9" ht="20.149999999999999" customHeight="1">
      <c r="D4339" s="124">
        <v>30</v>
      </c>
      <c r="E4339" s="879" t="s">
        <v>1525</v>
      </c>
      <c r="G4339" s="1" t="s">
        <v>1760</v>
      </c>
      <c r="H4339" s="437">
        <v>10</v>
      </c>
    </row>
    <row r="4340" spans="2:9" ht="20.149999999999999" customHeight="1">
      <c r="D4340" s="124">
        <v>20</v>
      </c>
      <c r="E4340" s="879" t="s">
        <v>1534</v>
      </c>
      <c r="F4340" s="49">
        <v>10</v>
      </c>
      <c r="G4340" s="1" t="s">
        <v>1760</v>
      </c>
    </row>
    <row r="4341" spans="2:9" ht="20.149999999999999" customHeight="1">
      <c r="D4341" s="124" t="s">
        <v>280</v>
      </c>
      <c r="E4341" s="879" t="s">
        <v>1538</v>
      </c>
      <c r="G4341" s="1" t="s">
        <v>1760</v>
      </c>
      <c r="H4341" s="437">
        <v>10</v>
      </c>
    </row>
    <row r="4342" spans="2:9" ht="20.149999999999999" customHeight="1">
      <c r="D4342" s="124" t="s">
        <v>88</v>
      </c>
      <c r="E4342" s="879" t="s">
        <v>1554</v>
      </c>
      <c r="G4342" s="1" t="s">
        <v>1888</v>
      </c>
      <c r="H4342" s="437">
        <v>100.27</v>
      </c>
    </row>
    <row r="4343" spans="2:9" ht="20.149999999999999" customHeight="1">
      <c r="D4343" s="124" t="s">
        <v>120</v>
      </c>
      <c r="E4343" s="879" t="s">
        <v>1551</v>
      </c>
      <c r="G4343" s="1" t="s">
        <v>1760</v>
      </c>
      <c r="H4343" s="437">
        <v>10</v>
      </c>
    </row>
    <row r="4344" spans="2:9" ht="20.149999999999999" customHeight="1">
      <c r="D4344" s="124" t="s">
        <v>140</v>
      </c>
      <c r="E4344" s="879" t="s">
        <v>1354</v>
      </c>
      <c r="G4344" s="1" t="s">
        <v>1760</v>
      </c>
      <c r="H4344" s="437">
        <v>10</v>
      </c>
    </row>
    <row r="4345" spans="2:9" ht="20.149999999999999" customHeight="1">
      <c r="D4345" s="124" t="s">
        <v>117</v>
      </c>
      <c r="E4345" s="879" t="s">
        <v>1549</v>
      </c>
      <c r="F4345" s="49">
        <v>10</v>
      </c>
      <c r="G4345" s="1" t="s">
        <v>1760</v>
      </c>
    </row>
    <row r="4346" spans="2:9" ht="20.149999999999999" customHeight="1">
      <c r="D4346" s="1060">
        <v>45135</v>
      </c>
      <c r="E4346" s="67" t="s">
        <v>1889</v>
      </c>
      <c r="F4346" s="49">
        <f>SUM(F4285:F4345)</f>
        <v>131.28000000000003</v>
      </c>
      <c r="G4346" s="49"/>
      <c r="H4346" s="437">
        <f>SUM(H4285:H4345)</f>
        <v>1917.8500000000001</v>
      </c>
      <c r="I4346" s="49">
        <f>SUM(I4285:I4332)</f>
        <v>-110</v>
      </c>
    </row>
    <row r="4347" spans="2:9" ht="20.149999999999999" customHeight="1">
      <c r="E4347" s="67" t="s">
        <v>1761</v>
      </c>
      <c r="F4347" s="49">
        <f>'Coin Counter'!G9</f>
        <v>108.4</v>
      </c>
      <c r="H4347" s="437">
        <v>1917.85</v>
      </c>
      <c r="I4347" s="49">
        <v>-110</v>
      </c>
    </row>
    <row r="4348" spans="2:9" ht="20.149999999999999" customHeight="1">
      <c r="E4348" s="427" t="s">
        <v>1932</v>
      </c>
      <c r="F4348" s="49">
        <f>F4347-F4346</f>
        <v>-22.880000000000024</v>
      </c>
      <c r="H4348" s="437">
        <f>H4347-H4346</f>
        <v>0</v>
      </c>
      <c r="I4348" s="437">
        <f>I4347-I4346</f>
        <v>0</v>
      </c>
    </row>
    <row r="4349" spans="2:9" ht="20.149999999999999" customHeight="1">
      <c r="E4349" s="425"/>
      <c r="I4349" s="437"/>
    </row>
    <row r="4350" spans="2:9" ht="20.149999999999999" customHeight="1">
      <c r="B4350" s="716" t="s">
        <v>1872</v>
      </c>
      <c r="C4350" s="716"/>
      <c r="D4350" s="1071"/>
    </row>
    <row r="4351" spans="2:9" ht="20.149999999999999" customHeight="1">
      <c r="B4351" s="593" t="s">
        <v>1873</v>
      </c>
      <c r="C4351" s="742"/>
      <c r="D4351" s="591" t="s">
        <v>1874</v>
      </c>
      <c r="E4351" s="581" t="s">
        <v>1693</v>
      </c>
      <c r="F4351" s="582">
        <v>131.28</v>
      </c>
      <c r="G4351" s="583"/>
      <c r="H4351" s="671">
        <v>0</v>
      </c>
      <c r="I4351" s="582">
        <v>0</v>
      </c>
    </row>
    <row r="4352" spans="2:9" ht="20.149999999999999" customHeight="1">
      <c r="B4352" s="595"/>
      <c r="C4352" s="743"/>
      <c r="D4352" s="592"/>
      <c r="E4352" s="585" t="s">
        <v>1694</v>
      </c>
      <c r="F4352" s="437">
        <f>+B4352*1.5</f>
        <v>0</v>
      </c>
      <c r="H4352" s="437">
        <f>D4352*1.5</f>
        <v>0</v>
      </c>
    </row>
    <row r="4353" spans="2:9" ht="20.149999999999999" customHeight="1">
      <c r="B4353" s="595">
        <v>1</v>
      </c>
      <c r="C4353" s="743"/>
      <c r="D4353" s="592">
        <v>2</v>
      </c>
      <c r="E4353" s="585" t="s">
        <v>1695</v>
      </c>
      <c r="F4353" s="437">
        <f>+B4353*1</f>
        <v>1</v>
      </c>
      <c r="H4353" s="437">
        <f>D4353*1</f>
        <v>2</v>
      </c>
    </row>
    <row r="4354" spans="2:9" ht="20.149999999999999" customHeight="1">
      <c r="B4354" s="595"/>
      <c r="C4354" s="743"/>
      <c r="D4354" s="592"/>
      <c r="E4354" s="585" t="s">
        <v>1696</v>
      </c>
      <c r="F4354" s="437">
        <f>1*B4354</f>
        <v>0</v>
      </c>
      <c r="H4354" s="437">
        <f>D4354*1</f>
        <v>0</v>
      </c>
    </row>
    <row r="4355" spans="2:9" ht="20.149999999999999" customHeight="1">
      <c r="B4355" s="595"/>
      <c r="C4355" s="743"/>
      <c r="D4355" s="592"/>
      <c r="E4355" s="585" t="s">
        <v>1697</v>
      </c>
      <c r="F4355" s="437">
        <f>1*B4355</f>
        <v>0</v>
      </c>
      <c r="H4355" s="437">
        <f>1*D4355</f>
        <v>0</v>
      </c>
      <c r="I4355" s="822" t="s">
        <v>1939</v>
      </c>
    </row>
    <row r="4356" spans="2:9" ht="20.149999999999999" customHeight="1">
      <c r="B4356" s="595"/>
      <c r="C4356" s="743"/>
      <c r="D4356" s="592">
        <v>1</v>
      </c>
      <c r="E4356" s="585" t="s">
        <v>1698</v>
      </c>
      <c r="F4356" s="437">
        <f>+B4356*5</f>
        <v>0</v>
      </c>
      <c r="H4356" s="437">
        <f>D4356*5</f>
        <v>5</v>
      </c>
      <c r="I4356" s="822"/>
    </row>
    <row r="4357" spans="2:9" ht="20.149999999999999" customHeight="1">
      <c r="B4357" s="595"/>
      <c r="C4357" s="743"/>
      <c r="D4357" s="592"/>
      <c r="E4357" s="585" t="s">
        <v>1699</v>
      </c>
      <c r="F4357" s="437">
        <f>B4357*0.5</f>
        <v>0</v>
      </c>
      <c r="H4357" s="437">
        <f>1*D4357</f>
        <v>0</v>
      </c>
    </row>
    <row r="4358" spans="2:9" ht="20.149999999999999" customHeight="1">
      <c r="B4358" s="595"/>
      <c r="C4358" s="743"/>
      <c r="D4358" s="592"/>
      <c r="E4358" s="585" t="s">
        <v>1700</v>
      </c>
      <c r="F4358" s="437">
        <f>2*B4358</f>
        <v>0</v>
      </c>
      <c r="H4358" s="437">
        <f>2*D4358</f>
        <v>0</v>
      </c>
    </row>
    <row r="4359" spans="2:9" ht="20.149999999999999" customHeight="1">
      <c r="B4359" s="595"/>
      <c r="C4359" s="743"/>
      <c r="D4359" s="592"/>
      <c r="E4359" s="585" t="s">
        <v>1701</v>
      </c>
      <c r="F4359" s="437">
        <f>1*B4359</f>
        <v>0</v>
      </c>
      <c r="H4359" s="437">
        <f>1*D4359</f>
        <v>0</v>
      </c>
    </row>
    <row r="4360" spans="2:9" ht="20.149999999999999" customHeight="1">
      <c r="B4360" s="595"/>
      <c r="C4360" s="743"/>
      <c r="D4360" s="592"/>
      <c r="E4360" s="585" t="s">
        <v>1702</v>
      </c>
      <c r="F4360" s="437"/>
      <c r="H4360" s="437">
        <f>5*D4360</f>
        <v>0</v>
      </c>
      <c r="I4360" s="49" t="s">
        <v>1939</v>
      </c>
    </row>
    <row r="4361" spans="2:9" ht="20.149999999999999" customHeight="1">
      <c r="B4361" s="595"/>
      <c r="C4361" s="743"/>
      <c r="D4361" s="592"/>
      <c r="E4361" s="585" t="s">
        <v>1702</v>
      </c>
      <c r="F4361" s="437"/>
      <c r="H4361" s="437">
        <f>5*D4361</f>
        <v>0</v>
      </c>
    </row>
    <row r="4362" spans="2:9" ht="20.149999999999999" customHeight="1">
      <c r="B4362" s="595"/>
      <c r="C4362" s="743"/>
      <c r="D4362" s="592"/>
      <c r="E4362" s="585" t="s">
        <v>1702</v>
      </c>
      <c r="F4362" s="437"/>
      <c r="H4362" s="437">
        <f>5*D4362</f>
        <v>0</v>
      </c>
      <c r="I4362" s="49">
        <f>SUM(F4362:H4362)</f>
        <v>0</v>
      </c>
    </row>
    <row r="4363" spans="2:9" ht="20.149999999999999" customHeight="1">
      <c r="B4363" s="595"/>
      <c r="C4363" s="743"/>
      <c r="D4363" s="592"/>
      <c r="E4363" s="585" t="s">
        <v>1703</v>
      </c>
      <c r="F4363" s="437"/>
      <c r="H4363" s="437">
        <f>5*D4363</f>
        <v>0</v>
      </c>
    </row>
    <row r="4364" spans="2:9" ht="20.149999999999999" customHeight="1">
      <c r="B4364" s="597"/>
      <c r="C4364" s="744"/>
      <c r="D4364" s="604"/>
      <c r="E4364" s="587" t="s">
        <v>1704</v>
      </c>
      <c r="F4364" s="672"/>
      <c r="G4364" s="589"/>
      <c r="H4364" s="672">
        <f>5*D4364</f>
        <v>0</v>
      </c>
      <c r="I4364" s="588" t="s">
        <v>1939</v>
      </c>
    </row>
    <row r="4366" spans="2:9" ht="20.149999999999999" customHeight="1">
      <c r="D4366" s="124" t="s">
        <v>150</v>
      </c>
      <c r="E4366" s="879" t="s">
        <v>1589</v>
      </c>
      <c r="G4366" s="1" t="s">
        <v>1760</v>
      </c>
      <c r="H4366" s="437">
        <v>10</v>
      </c>
    </row>
    <row r="4367" spans="2:9" ht="20.149999999999999" customHeight="1">
      <c r="D4367" s="124" t="s">
        <v>2118</v>
      </c>
      <c r="E4367" s="879" t="s">
        <v>1588</v>
      </c>
      <c r="F4367" s="49">
        <v>10</v>
      </c>
      <c r="G4367" s="1" t="s">
        <v>1760</v>
      </c>
    </row>
    <row r="4368" spans="2:9" ht="20.149999999999999" customHeight="1">
      <c r="D4368" s="124" t="s">
        <v>2119</v>
      </c>
      <c r="E4368" s="879" t="s">
        <v>217</v>
      </c>
      <c r="G4368" s="1" t="s">
        <v>1760</v>
      </c>
      <c r="H4368" s="437">
        <v>10</v>
      </c>
    </row>
    <row r="4369" spans="2:9" ht="20.149999999999999" customHeight="1">
      <c r="D4369" s="1" t="s">
        <v>107</v>
      </c>
      <c r="E4369" s="935" t="s">
        <v>138</v>
      </c>
      <c r="G4369" s="1" t="s">
        <v>22</v>
      </c>
      <c r="H4369" s="437">
        <v>709.83</v>
      </c>
    </row>
    <row r="4370" spans="2:9" ht="20.149999999999999" customHeight="1">
      <c r="D4370" s="124" t="s">
        <v>130</v>
      </c>
      <c r="E4370" s="879" t="s">
        <v>1442</v>
      </c>
      <c r="G4370" s="1" t="s">
        <v>22</v>
      </c>
      <c r="H4370" s="437">
        <v>22.28</v>
      </c>
    </row>
    <row r="4371" spans="2:9" ht="20.149999999999999" customHeight="1">
      <c r="D4371" s="124" t="s">
        <v>20</v>
      </c>
      <c r="E4371" s="879" t="s">
        <v>1619</v>
      </c>
      <c r="G4371" s="1" t="s">
        <v>22</v>
      </c>
      <c r="H4371" s="437">
        <v>176.42</v>
      </c>
    </row>
    <row r="4372" spans="2:9" ht="20.149999999999999" customHeight="1">
      <c r="D4372" s="124" t="s">
        <v>385</v>
      </c>
      <c r="E4372" s="879" t="s">
        <v>1521</v>
      </c>
      <c r="F4372" s="49">
        <v>-10</v>
      </c>
      <c r="G4372" s="1" t="s">
        <v>1712</v>
      </c>
    </row>
    <row r="4373" spans="2:9" ht="20.149999999999999" customHeight="1">
      <c r="D4373" s="1" t="s">
        <v>432</v>
      </c>
      <c r="E4373" s="621" t="s">
        <v>810</v>
      </c>
      <c r="G4373" s="1" t="s">
        <v>1815</v>
      </c>
      <c r="H4373" s="55">
        <v>36</v>
      </c>
    </row>
    <row r="4374" spans="2:9" ht="20.149999999999999" customHeight="1">
      <c r="D4374" s="1" t="s">
        <v>238</v>
      </c>
      <c r="E4374" s="879" t="s">
        <v>1523</v>
      </c>
      <c r="G4374" s="1" t="s">
        <v>1815</v>
      </c>
      <c r="H4374" s="437">
        <v>26.73</v>
      </c>
    </row>
    <row r="4376" spans="2:9" ht="20.149999999999999" customHeight="1">
      <c r="G4376" s="436" t="s">
        <v>2120</v>
      </c>
      <c r="H4376" s="681">
        <v>998.26</v>
      </c>
    </row>
    <row r="4379" spans="2:9" ht="20.149999999999999" customHeight="1">
      <c r="B4379" s="716" t="s">
        <v>1872</v>
      </c>
      <c r="C4379" s="716"/>
      <c r="D4379" s="1071"/>
    </row>
    <row r="4380" spans="2:9" ht="20.149999999999999" customHeight="1">
      <c r="B4380" s="593" t="s">
        <v>1873</v>
      </c>
      <c r="C4380" s="742"/>
      <c r="D4380" s="591" t="s">
        <v>1874</v>
      </c>
      <c r="E4380" s="581" t="s">
        <v>1693</v>
      </c>
      <c r="F4380" s="582"/>
      <c r="G4380" s="583"/>
      <c r="H4380" s="671">
        <v>0</v>
      </c>
      <c r="I4380" s="582">
        <v>0</v>
      </c>
    </row>
    <row r="4381" spans="2:9" ht="20.149999999999999" customHeight="1">
      <c r="B4381" s="595"/>
      <c r="C4381" s="743"/>
      <c r="D4381" s="592"/>
      <c r="E4381" s="585" t="s">
        <v>1694</v>
      </c>
      <c r="F4381" s="437">
        <f>+B4381*1.5</f>
        <v>0</v>
      </c>
      <c r="H4381" s="437">
        <f>D4381*1.5</f>
        <v>0</v>
      </c>
    </row>
    <row r="4382" spans="2:9" ht="20.149999999999999" customHeight="1">
      <c r="B4382" s="595">
        <v>2</v>
      </c>
      <c r="C4382" s="743"/>
      <c r="D4382" s="592">
        <v>1</v>
      </c>
      <c r="E4382" s="585" t="s">
        <v>1695</v>
      </c>
      <c r="F4382" s="437">
        <f>+B4382*1</f>
        <v>2</v>
      </c>
      <c r="H4382" s="437">
        <f>D4382*1</f>
        <v>1</v>
      </c>
    </row>
    <row r="4383" spans="2:9" ht="20.149999999999999" customHeight="1">
      <c r="B4383" s="595">
        <v>1</v>
      </c>
      <c r="C4383" s="743"/>
      <c r="D4383" s="592"/>
      <c r="E4383" s="585" t="s">
        <v>1696</v>
      </c>
      <c r="F4383" s="437">
        <f>1*B4383</f>
        <v>1</v>
      </c>
      <c r="H4383" s="437">
        <f>D4383*1</f>
        <v>0</v>
      </c>
    </row>
    <row r="4384" spans="2:9" ht="20.149999999999999" customHeight="1">
      <c r="B4384" s="595"/>
      <c r="C4384" s="743"/>
      <c r="D4384" s="592"/>
      <c r="E4384" s="585" t="s">
        <v>1697</v>
      </c>
      <c r="F4384" s="437">
        <f>1*B4384</f>
        <v>0</v>
      </c>
      <c r="H4384" s="437">
        <f>1*D4384</f>
        <v>0</v>
      </c>
      <c r="I4384" s="822" t="s">
        <v>1939</v>
      </c>
    </row>
    <row r="4385" spans="2:9" ht="20.149999999999999" customHeight="1">
      <c r="B4385" s="595">
        <v>1</v>
      </c>
      <c r="C4385" s="743"/>
      <c r="D4385" s="592"/>
      <c r="E4385" s="585" t="s">
        <v>1698</v>
      </c>
      <c r="F4385" s="437">
        <f>+B4385*5</f>
        <v>5</v>
      </c>
      <c r="H4385" s="437">
        <f>D4385*5</f>
        <v>0</v>
      </c>
      <c r="I4385" s="822"/>
    </row>
    <row r="4386" spans="2:9" ht="20.149999999999999" customHeight="1">
      <c r="B4386" s="595"/>
      <c r="C4386" s="743"/>
      <c r="D4386" s="592"/>
      <c r="E4386" s="585" t="s">
        <v>1699</v>
      </c>
      <c r="F4386" s="437">
        <f>B4386*0.5</f>
        <v>0</v>
      </c>
      <c r="H4386" s="437">
        <f>1*D4386</f>
        <v>0</v>
      </c>
    </row>
    <row r="4387" spans="2:9" ht="20.149999999999999" customHeight="1">
      <c r="B4387" s="595"/>
      <c r="C4387" s="743"/>
      <c r="D4387" s="592"/>
      <c r="E4387" s="585" t="s">
        <v>1700</v>
      </c>
      <c r="F4387" s="437">
        <f>2*B4387</f>
        <v>0</v>
      </c>
      <c r="H4387" s="437">
        <f>2*D4387</f>
        <v>0</v>
      </c>
    </row>
    <row r="4388" spans="2:9" ht="20.149999999999999" customHeight="1">
      <c r="B4388" s="595"/>
      <c r="C4388" s="743"/>
      <c r="D4388" s="592"/>
      <c r="E4388" s="585" t="s">
        <v>1701</v>
      </c>
      <c r="F4388" s="437">
        <f>1*B4388</f>
        <v>0</v>
      </c>
      <c r="H4388" s="437">
        <f>1*D4388</f>
        <v>0</v>
      </c>
    </row>
    <row r="4389" spans="2:9" ht="20.149999999999999" customHeight="1">
      <c r="B4389" s="595"/>
      <c r="C4389" s="743"/>
      <c r="D4389" s="592"/>
      <c r="E4389" s="585" t="s">
        <v>1702</v>
      </c>
      <c r="F4389" s="437"/>
      <c r="H4389" s="437">
        <f>5*D4389</f>
        <v>0</v>
      </c>
      <c r="I4389" s="49" t="s">
        <v>1939</v>
      </c>
    </row>
    <row r="4390" spans="2:9" ht="20.149999999999999" customHeight="1">
      <c r="B4390" s="595"/>
      <c r="C4390" s="743"/>
      <c r="D4390" s="592"/>
      <c r="E4390" s="585" t="s">
        <v>1702</v>
      </c>
      <c r="F4390" s="437"/>
      <c r="H4390" s="437">
        <f>5*D4390</f>
        <v>0</v>
      </c>
    </row>
    <row r="4391" spans="2:9" ht="20.149999999999999" customHeight="1">
      <c r="B4391" s="595"/>
      <c r="C4391" s="743"/>
      <c r="D4391" s="592"/>
      <c r="E4391" s="585" t="s">
        <v>1702</v>
      </c>
      <c r="F4391" s="437"/>
      <c r="H4391" s="437">
        <f>5*D4391</f>
        <v>0</v>
      </c>
      <c r="I4391" s="49">
        <f>SUM(F4391:H4391)</f>
        <v>0</v>
      </c>
    </row>
    <row r="4392" spans="2:9" ht="20.149999999999999" customHeight="1">
      <c r="B4392" s="595"/>
      <c r="C4392" s="743"/>
      <c r="D4392" s="592"/>
      <c r="E4392" s="585" t="s">
        <v>1703</v>
      </c>
      <c r="F4392" s="437"/>
      <c r="H4392" s="437">
        <f>5*D4392</f>
        <v>0</v>
      </c>
    </row>
    <row r="4393" spans="2:9" ht="20.149999999999999" customHeight="1">
      <c r="B4393" s="597"/>
      <c r="C4393" s="744"/>
      <c r="D4393" s="604"/>
      <c r="E4393" s="587" t="s">
        <v>1704</v>
      </c>
      <c r="F4393" s="672"/>
      <c r="G4393" s="589"/>
      <c r="H4393" s="672">
        <f>5*D4393</f>
        <v>0</v>
      </c>
      <c r="I4393" s="588" t="s">
        <v>1939</v>
      </c>
    </row>
    <row r="4395" spans="2:9" ht="20.149999999999999" customHeight="1">
      <c r="D4395" s="1" t="s">
        <v>82</v>
      </c>
      <c r="E4395" s="859" t="s">
        <v>56</v>
      </c>
      <c r="G4395" s="1" t="s">
        <v>1815</v>
      </c>
      <c r="H4395" s="53">
        <v>37</v>
      </c>
    </row>
    <row r="4396" spans="2:9" ht="20.149999999999999" customHeight="1">
      <c r="D4396" s="1" t="s">
        <v>24</v>
      </c>
      <c r="E4396" s="859" t="s">
        <v>689</v>
      </c>
      <c r="G4396" s="1" t="s">
        <v>1772</v>
      </c>
      <c r="H4396" s="437">
        <v>90</v>
      </c>
    </row>
    <row r="4397" spans="2:9" ht="20.149999999999999" customHeight="1">
      <c r="D4397" s="1" t="s">
        <v>238</v>
      </c>
      <c r="E4397" s="879" t="s">
        <v>1523</v>
      </c>
      <c r="G4397" s="1" t="s">
        <v>1714</v>
      </c>
      <c r="H4397" s="437">
        <v>10</v>
      </c>
    </row>
    <row r="4398" spans="2:9" ht="20.149999999999999" customHeight="1">
      <c r="D4398" s="1" t="s">
        <v>111</v>
      </c>
      <c r="E4398" s="859" t="s">
        <v>1557</v>
      </c>
      <c r="G4398" s="1" t="s">
        <v>1714</v>
      </c>
      <c r="H4398" s="437">
        <v>10</v>
      </c>
    </row>
    <row r="4399" spans="2:9" ht="20.149999999999999" customHeight="1">
      <c r="D4399" s="9" t="s">
        <v>36</v>
      </c>
      <c r="E4399" s="623" t="s">
        <v>37</v>
      </c>
      <c r="F4399" s="263">
        <v>53</v>
      </c>
      <c r="G4399" s="1" t="s">
        <v>1815</v>
      </c>
    </row>
    <row r="4400" spans="2:9" ht="20.149999999999999" customHeight="1">
      <c r="D4400" s="1" t="s">
        <v>86</v>
      </c>
      <c r="E4400" s="621" t="s">
        <v>1536</v>
      </c>
      <c r="F4400" s="49">
        <v>10</v>
      </c>
      <c r="G4400" s="1" t="s">
        <v>1772</v>
      </c>
      <c r="H4400" s="55">
        <v>27</v>
      </c>
    </row>
    <row r="4401" spans="2:9" ht="20.149999999999999" customHeight="1">
      <c r="D4401" s="124" t="s">
        <v>425</v>
      </c>
      <c r="E4401" s="879" t="s">
        <v>1547</v>
      </c>
      <c r="G4401" s="1" t="s">
        <v>1772</v>
      </c>
      <c r="H4401" s="126">
        <v>75</v>
      </c>
    </row>
    <row r="4402" spans="2:9" ht="20.149999999999999" customHeight="1">
      <c r="D4402" s="1" t="s">
        <v>146</v>
      </c>
      <c r="E4402" s="879" t="s">
        <v>147</v>
      </c>
      <c r="G4402" s="1" t="s">
        <v>1714</v>
      </c>
      <c r="H4402" s="437">
        <v>10</v>
      </c>
    </row>
    <row r="4403" spans="2:9" ht="20.149999999999999" customHeight="1">
      <c r="D4403" s="124" t="s">
        <v>801</v>
      </c>
      <c r="E4403" s="879" t="s">
        <v>2121</v>
      </c>
      <c r="G4403" s="127"/>
      <c r="H4403" s="126">
        <v>30.6</v>
      </c>
    </row>
    <row r="4404" spans="2:9" ht="20.149999999999999" customHeight="1">
      <c r="D4404" s="124"/>
      <c r="E4404" s="879"/>
      <c r="G4404" s="127"/>
      <c r="H4404" s="126"/>
    </row>
    <row r="4405" spans="2:9" ht="20.149999999999999" customHeight="1">
      <c r="E4405" s="67" t="s">
        <v>1889</v>
      </c>
      <c r="F4405" s="49">
        <f>SUM(F4351:F4403)</f>
        <v>203.28</v>
      </c>
      <c r="G4405" s="49"/>
      <c r="H4405" s="437">
        <f>SUM(H4380:H4403)</f>
        <v>290.60000000000002</v>
      </c>
    </row>
    <row r="4406" spans="2:9" ht="20.149999999999999" customHeight="1">
      <c r="E4406" s="67" t="s">
        <v>1761</v>
      </c>
      <c r="F4406" s="49">
        <f>'Coin Counter'!G9</f>
        <v>108.4</v>
      </c>
      <c r="H4406" s="437">
        <v>290.60000000000002</v>
      </c>
    </row>
    <row r="4407" spans="2:9" ht="20.149999999999999" customHeight="1">
      <c r="E4407" s="427" t="s">
        <v>1921</v>
      </c>
      <c r="F4407" s="49">
        <f>F4406-F4405</f>
        <v>-94.88</v>
      </c>
      <c r="H4407" s="437">
        <f>H4406-H4405</f>
        <v>0</v>
      </c>
      <c r="I4407" s="437"/>
    </row>
    <row r="4410" spans="2:9" ht="20.149999999999999" customHeight="1">
      <c r="B4410" s="716" t="s">
        <v>1872</v>
      </c>
      <c r="C4410" s="716"/>
      <c r="D4410" s="1071"/>
    </row>
    <row r="4411" spans="2:9" ht="20.149999999999999" customHeight="1">
      <c r="B4411" s="593" t="s">
        <v>1873</v>
      </c>
      <c r="C4411" s="742"/>
      <c r="D4411" s="591" t="s">
        <v>1874</v>
      </c>
      <c r="E4411" s="581" t="s">
        <v>1693</v>
      </c>
      <c r="F4411" s="582">
        <v>203.28</v>
      </c>
      <c r="G4411" s="583"/>
      <c r="H4411" s="671">
        <v>0</v>
      </c>
      <c r="I4411" s="582">
        <v>0</v>
      </c>
    </row>
    <row r="4412" spans="2:9" ht="20.149999999999999" customHeight="1">
      <c r="B4412" s="595"/>
      <c r="C4412" s="743"/>
      <c r="D4412" s="592"/>
      <c r="E4412" s="585" t="s">
        <v>1694</v>
      </c>
      <c r="F4412" s="437">
        <f>+B4412*1.5</f>
        <v>0</v>
      </c>
      <c r="H4412" s="437">
        <f>D4412*1.5</f>
        <v>0</v>
      </c>
    </row>
    <row r="4413" spans="2:9" ht="20.149999999999999" customHeight="1">
      <c r="B4413" s="595"/>
      <c r="C4413" s="743"/>
      <c r="D4413" s="592"/>
      <c r="E4413" s="585" t="s">
        <v>1695</v>
      </c>
      <c r="F4413" s="437">
        <f>+B4413*1</f>
        <v>0</v>
      </c>
      <c r="H4413" s="437">
        <f>D4413*1</f>
        <v>0</v>
      </c>
    </row>
    <row r="4414" spans="2:9" ht="20.149999999999999" customHeight="1">
      <c r="B4414" s="595"/>
      <c r="C4414" s="743"/>
      <c r="D4414" s="592"/>
      <c r="E4414" s="585" t="s">
        <v>1696</v>
      </c>
      <c r="F4414" s="437">
        <f>1*B4414</f>
        <v>0</v>
      </c>
      <c r="H4414" s="437">
        <f>D4414*1</f>
        <v>0</v>
      </c>
    </row>
    <row r="4415" spans="2:9" ht="20.149999999999999" customHeight="1">
      <c r="B4415" s="595"/>
      <c r="C4415" s="743"/>
      <c r="D4415" s="592"/>
      <c r="E4415" s="585" t="s">
        <v>1697</v>
      </c>
      <c r="F4415" s="437">
        <f>1*B4415</f>
        <v>0</v>
      </c>
      <c r="H4415" s="437">
        <f>1*D4415</f>
        <v>0</v>
      </c>
      <c r="I4415" s="822" t="s">
        <v>1939</v>
      </c>
    </row>
    <row r="4416" spans="2:9" ht="20.149999999999999" customHeight="1">
      <c r="B4416" s="595"/>
      <c r="C4416" s="743"/>
      <c r="D4416" s="592"/>
      <c r="E4416" s="585" t="s">
        <v>1698</v>
      </c>
      <c r="F4416" s="437">
        <f>+B4416*5</f>
        <v>0</v>
      </c>
      <c r="H4416" s="437">
        <f>D4416*5</f>
        <v>0</v>
      </c>
      <c r="I4416" s="822"/>
    </row>
    <row r="4417" spans="2:9" ht="20.149999999999999" customHeight="1">
      <c r="B4417" s="595"/>
      <c r="C4417" s="743"/>
      <c r="D4417" s="592"/>
      <c r="E4417" s="585" t="s">
        <v>1699</v>
      </c>
      <c r="F4417" s="437">
        <f>B4417*0.5</f>
        <v>0</v>
      </c>
      <c r="H4417" s="437">
        <f>1*D4417</f>
        <v>0</v>
      </c>
    </row>
    <row r="4418" spans="2:9" ht="20.149999999999999" customHeight="1">
      <c r="B4418" s="595"/>
      <c r="C4418" s="743"/>
      <c r="D4418" s="592"/>
      <c r="E4418" s="585" t="s">
        <v>1700</v>
      </c>
      <c r="F4418" s="437">
        <f>2*B4418</f>
        <v>0</v>
      </c>
      <c r="H4418" s="437">
        <f>2*D4418</f>
        <v>0</v>
      </c>
    </row>
    <row r="4419" spans="2:9" ht="20.149999999999999" customHeight="1">
      <c r="B4419" s="595"/>
      <c r="C4419" s="743"/>
      <c r="D4419" s="592"/>
      <c r="E4419" s="585" t="s">
        <v>1701</v>
      </c>
      <c r="F4419" s="437">
        <f>1*B4419</f>
        <v>0</v>
      </c>
      <c r="H4419" s="437">
        <f>1*D4419</f>
        <v>0</v>
      </c>
    </row>
    <row r="4420" spans="2:9" ht="20.149999999999999" customHeight="1">
      <c r="B4420" s="595"/>
      <c r="C4420" s="743"/>
      <c r="D4420" s="592"/>
      <c r="E4420" s="585" t="s">
        <v>1702</v>
      </c>
      <c r="F4420" s="437"/>
      <c r="H4420" s="437">
        <f>5*D4420</f>
        <v>0</v>
      </c>
      <c r="I4420" s="49" t="s">
        <v>1939</v>
      </c>
    </row>
    <row r="4421" spans="2:9" ht="20.149999999999999" customHeight="1">
      <c r="B4421" s="595"/>
      <c r="C4421" s="743"/>
      <c r="D4421" s="592"/>
      <c r="E4421" s="585" t="s">
        <v>1702</v>
      </c>
      <c r="F4421" s="437"/>
      <c r="H4421" s="437">
        <f>5*D4421</f>
        <v>0</v>
      </c>
    </row>
    <row r="4422" spans="2:9" ht="20.149999999999999" customHeight="1">
      <c r="B4422" s="595"/>
      <c r="C4422" s="743"/>
      <c r="D4422" s="592"/>
      <c r="E4422" s="585" t="s">
        <v>1702</v>
      </c>
      <c r="F4422" s="437"/>
      <c r="H4422" s="437">
        <f>5*D4422</f>
        <v>0</v>
      </c>
      <c r="I4422" s="49">
        <f>SUM(F4422:H4422)</f>
        <v>0</v>
      </c>
    </row>
    <row r="4423" spans="2:9" ht="20.149999999999999" customHeight="1">
      <c r="B4423" s="595"/>
      <c r="C4423" s="743"/>
      <c r="D4423" s="592"/>
      <c r="E4423" s="585" t="s">
        <v>1703</v>
      </c>
      <c r="F4423" s="437"/>
      <c r="H4423" s="437">
        <f>5*D4423</f>
        <v>0</v>
      </c>
    </row>
    <row r="4424" spans="2:9" ht="20.149999999999999" customHeight="1">
      <c r="B4424" s="597"/>
      <c r="C4424" s="744"/>
      <c r="D4424" s="604"/>
      <c r="E4424" s="587" t="s">
        <v>1704</v>
      </c>
      <c r="F4424" s="672"/>
      <c r="G4424" s="589"/>
      <c r="H4424" s="672">
        <f>5*D4424</f>
        <v>0</v>
      </c>
      <c r="I4424" s="588" t="s">
        <v>1939</v>
      </c>
    </row>
    <row r="4426" spans="2:9" ht="20.149999999999999" customHeight="1">
      <c r="D4426" s="1">
        <v>25</v>
      </c>
      <c r="E4426" s="1" t="s">
        <v>1630</v>
      </c>
      <c r="G4426" s="1" t="s">
        <v>1821</v>
      </c>
      <c r="H4426" s="437">
        <v>491.4</v>
      </c>
    </row>
    <row r="4427" spans="2:9" ht="20.149999999999999" customHeight="1">
      <c r="D4427" s="1" t="s">
        <v>241</v>
      </c>
      <c r="E4427" s="1" t="s">
        <v>1542</v>
      </c>
      <c r="G4427" s="1" t="s">
        <v>1821</v>
      </c>
      <c r="H4427" s="437">
        <v>31.5</v>
      </c>
    </row>
    <row r="4428" spans="2:9" ht="20.149999999999999" customHeight="1">
      <c r="D4428" s="1" t="s">
        <v>368</v>
      </c>
      <c r="E4428" s="1" t="s">
        <v>1628</v>
      </c>
      <c r="G4428" s="1" t="s">
        <v>1821</v>
      </c>
      <c r="H4428" s="437">
        <v>99</v>
      </c>
    </row>
    <row r="4429" spans="2:9" ht="20.149999999999999" customHeight="1">
      <c r="D4429" s="1" t="s">
        <v>73</v>
      </c>
      <c r="E4429" s="1" t="s">
        <v>1642</v>
      </c>
      <c r="G4429" s="1" t="s">
        <v>1821</v>
      </c>
      <c r="H4429" s="437">
        <v>153</v>
      </c>
    </row>
    <row r="4430" spans="2:9" ht="20.149999999999999" customHeight="1">
      <c r="D4430" s="1" t="s">
        <v>238</v>
      </c>
      <c r="E4430" s="1" t="s">
        <v>1604</v>
      </c>
      <c r="G4430" s="1" t="s">
        <v>1821</v>
      </c>
      <c r="H4430" s="437">
        <v>62.72</v>
      </c>
    </row>
    <row r="4431" spans="2:9" ht="20.149999999999999" customHeight="1">
      <c r="D4431" s="1" t="s">
        <v>801</v>
      </c>
      <c r="E4431" s="1" t="s">
        <v>1548</v>
      </c>
      <c r="G4431" s="1" t="s">
        <v>1821</v>
      </c>
      <c r="H4431" s="437">
        <v>35.96</v>
      </c>
    </row>
    <row r="4432" spans="2:9" ht="20.149999999999999" customHeight="1">
      <c r="D4432" s="1">
        <v>30</v>
      </c>
      <c r="E4432" s="1" t="s">
        <v>1593</v>
      </c>
      <c r="G4432" s="1" t="s">
        <v>1821</v>
      </c>
      <c r="H4432" s="437">
        <v>168</v>
      </c>
    </row>
    <row r="4433" spans="4:11" ht="20.149999999999999" customHeight="1">
      <c r="D4433" s="1" t="s">
        <v>238</v>
      </c>
      <c r="E4433" s="1" t="s">
        <v>1523</v>
      </c>
      <c r="G4433" s="1" t="s">
        <v>1708</v>
      </c>
      <c r="I4433" s="49">
        <v>-10</v>
      </c>
    </row>
    <row r="4434" spans="4:11" ht="20.149999999999999" customHeight="1">
      <c r="D4434" s="1" t="s">
        <v>879</v>
      </c>
      <c r="E4434" s="1" t="s">
        <v>1555</v>
      </c>
      <c r="G4434" s="1" t="s">
        <v>1821</v>
      </c>
      <c r="H4434" s="437">
        <v>31.19</v>
      </c>
    </row>
    <row r="4435" spans="4:11" ht="20.149999999999999" customHeight="1">
      <c r="D4435" s="1">
        <v>3</v>
      </c>
      <c r="E4435" s="1" t="s">
        <v>118</v>
      </c>
      <c r="G4435" s="1" t="s">
        <v>1708</v>
      </c>
      <c r="I4435" s="49">
        <v>-10</v>
      </c>
    </row>
    <row r="4436" spans="4:11" ht="20.149999999999999" customHeight="1">
      <c r="D4436" s="1" t="s">
        <v>286</v>
      </c>
      <c r="E4436" s="1" t="s">
        <v>1524</v>
      </c>
      <c r="G4436" s="1" t="s">
        <v>17</v>
      </c>
      <c r="H4436" s="437">
        <v>35</v>
      </c>
    </row>
    <row r="4437" spans="4:11" ht="20.149999999999999" customHeight="1">
      <c r="D4437" s="124">
        <v>30</v>
      </c>
      <c r="E4437" s="879" t="s">
        <v>1525</v>
      </c>
      <c r="G4437" s="1" t="s">
        <v>1708</v>
      </c>
      <c r="I4437" s="49">
        <v>-10</v>
      </c>
    </row>
    <row r="4438" spans="4:11" ht="20.149999999999999" customHeight="1">
      <c r="D4438" s="1" t="s">
        <v>124</v>
      </c>
      <c r="E4438" s="1" t="s">
        <v>1526</v>
      </c>
      <c r="G4438" s="1" t="s">
        <v>1708</v>
      </c>
      <c r="I4438" s="49">
        <v>-10</v>
      </c>
    </row>
    <row r="4439" spans="4:11" ht="20.149999999999999" customHeight="1">
      <c r="D4439" s="1" t="s">
        <v>27</v>
      </c>
      <c r="E4439" s="1" t="s">
        <v>810</v>
      </c>
      <c r="G4439" s="1" t="s">
        <v>17</v>
      </c>
      <c r="H4439" s="437">
        <v>53</v>
      </c>
    </row>
    <row r="4440" spans="4:11" ht="20.149999999999999" customHeight="1">
      <c r="D4440" s="1" t="s">
        <v>241</v>
      </c>
      <c r="E4440" s="1" t="s">
        <v>1527</v>
      </c>
      <c r="G4440" s="1" t="s">
        <v>1708</v>
      </c>
      <c r="I4440" s="49">
        <v>-10</v>
      </c>
    </row>
    <row r="4441" spans="4:11" ht="20.149999999999999" customHeight="1">
      <c r="D4441" s="1">
        <v>31</v>
      </c>
      <c r="E4441" s="1" t="s">
        <v>1528</v>
      </c>
      <c r="F4441" s="49">
        <v>-10</v>
      </c>
      <c r="G4441" s="1" t="s">
        <v>1708</v>
      </c>
    </row>
    <row r="4442" spans="4:11" ht="20.149999999999999" customHeight="1">
      <c r="D4442" s="1" t="s">
        <v>82</v>
      </c>
      <c r="E4442" s="1" t="s">
        <v>56</v>
      </c>
      <c r="F4442" s="49">
        <v>-10</v>
      </c>
      <c r="G4442" s="1" t="s">
        <v>1708</v>
      </c>
    </row>
    <row r="4443" spans="4:11" ht="20.149999999999999" customHeight="1">
      <c r="D4443" s="1" t="s">
        <v>45</v>
      </c>
      <c r="E4443" s="1" t="s">
        <v>1391</v>
      </c>
      <c r="F4443" s="49">
        <v>-10</v>
      </c>
      <c r="G4443" s="1" t="s">
        <v>1708</v>
      </c>
    </row>
    <row r="4444" spans="4:11" ht="20.149999999999999" customHeight="1">
      <c r="D4444" s="1" t="s">
        <v>230</v>
      </c>
      <c r="E4444" s="1" t="s">
        <v>377</v>
      </c>
      <c r="G4444" s="1" t="s">
        <v>1821</v>
      </c>
      <c r="H4444" s="437">
        <v>34.75</v>
      </c>
    </row>
    <row r="4445" spans="4:11" ht="20.149999999999999" customHeight="1">
      <c r="D4445" s="1">
        <v>34</v>
      </c>
      <c r="E4445" s="1" t="s">
        <v>1341</v>
      </c>
      <c r="G4445" s="1" t="s">
        <v>2061</v>
      </c>
      <c r="I4445" s="49">
        <v>-10</v>
      </c>
    </row>
    <row r="4446" spans="4:11" ht="20.149999999999999" customHeight="1">
      <c r="D4446" s="1" t="s">
        <v>536</v>
      </c>
      <c r="E4446" s="1" t="s">
        <v>1600</v>
      </c>
      <c r="G4446" s="1" t="s">
        <v>2122</v>
      </c>
      <c r="H4446" s="437">
        <v>82.25</v>
      </c>
    </row>
    <row r="4447" spans="4:11" ht="20.149999999999999" customHeight="1">
      <c r="D4447" s="1" t="s">
        <v>879</v>
      </c>
      <c r="E4447" s="1" t="s">
        <v>2123</v>
      </c>
      <c r="F4447" s="49">
        <v>-10</v>
      </c>
      <c r="G4447" s="1" t="s">
        <v>1708</v>
      </c>
    </row>
    <row r="4448" spans="4:11" ht="20.149999999999999" customHeight="1">
      <c r="D4448" s="124" t="s">
        <v>447</v>
      </c>
      <c r="E4448" s="621" t="s">
        <v>1441</v>
      </c>
      <c r="G4448" s="1" t="s">
        <v>1708</v>
      </c>
      <c r="I4448" s="49">
        <v>-10</v>
      </c>
      <c r="K4448" s="874"/>
    </row>
    <row r="4449" spans="4:9" ht="20.149999999999999" customHeight="1">
      <c r="D4449" s="1" t="s">
        <v>152</v>
      </c>
      <c r="E4449" s="1" t="s">
        <v>1592</v>
      </c>
      <c r="G4449" s="1" t="s">
        <v>1760</v>
      </c>
      <c r="H4449" s="437">
        <v>10</v>
      </c>
    </row>
    <row r="4450" spans="4:9" ht="20.149999999999999" customHeight="1">
      <c r="D4450" s="1" t="s">
        <v>1601</v>
      </c>
      <c r="E4450" s="1" t="s">
        <v>2124</v>
      </c>
      <c r="G4450" s="1" t="s">
        <v>1821</v>
      </c>
      <c r="H4450" s="437">
        <v>152.25</v>
      </c>
    </row>
    <row r="4451" spans="4:9" ht="20.149999999999999" customHeight="1">
      <c r="D4451" s="1" t="s">
        <v>86</v>
      </c>
      <c r="E4451" s="1" t="s">
        <v>1536</v>
      </c>
      <c r="G4451" s="1" t="s">
        <v>1708</v>
      </c>
      <c r="I4451" s="49">
        <v>-10</v>
      </c>
    </row>
    <row r="4452" spans="4:9" ht="20.149999999999999" customHeight="1">
      <c r="D4452" s="1" t="s">
        <v>1601</v>
      </c>
      <c r="E4452" s="621" t="s">
        <v>1602</v>
      </c>
      <c r="G4452" s="1" t="s">
        <v>1760</v>
      </c>
      <c r="H4452" s="437">
        <v>10</v>
      </c>
    </row>
    <row r="4453" spans="4:9" ht="20.149999999999999" customHeight="1">
      <c r="D4453" s="1" t="s">
        <v>847</v>
      </c>
      <c r="E4453" s="1" t="s">
        <v>2125</v>
      </c>
      <c r="G4453" s="1" t="s">
        <v>1821</v>
      </c>
      <c r="H4453" s="437">
        <v>76.5</v>
      </c>
    </row>
    <row r="4454" spans="4:9" ht="20.149999999999999" customHeight="1">
      <c r="D4454" s="1" t="s">
        <v>61</v>
      </c>
      <c r="E4454" s="1" t="s">
        <v>1581</v>
      </c>
      <c r="G4454" s="1" t="s">
        <v>1760</v>
      </c>
      <c r="H4454" s="437">
        <v>10</v>
      </c>
    </row>
    <row r="4455" spans="4:9" ht="20.149999999999999" customHeight="1">
      <c r="D4455" s="1" t="s">
        <v>69</v>
      </c>
      <c r="E4455" s="1" t="s">
        <v>1628</v>
      </c>
      <c r="G4455" s="1" t="s">
        <v>1760</v>
      </c>
      <c r="H4455" s="437">
        <v>10</v>
      </c>
    </row>
    <row r="4456" spans="4:9" ht="20.149999999999999" customHeight="1">
      <c r="D4456" s="1" t="s">
        <v>102</v>
      </c>
      <c r="E4456" s="1" t="s">
        <v>1575</v>
      </c>
      <c r="G4456" s="1" t="s">
        <v>2126</v>
      </c>
      <c r="H4456" s="437">
        <v>58.96</v>
      </c>
    </row>
    <row r="4457" spans="4:9" ht="20.149999999999999" customHeight="1">
      <c r="E4457" s="1" t="s">
        <v>2098</v>
      </c>
      <c r="F4457" s="49">
        <v>-10</v>
      </c>
      <c r="G4457" s="1" t="s">
        <v>1708</v>
      </c>
    </row>
    <row r="4458" spans="4:9" ht="20.149999999999999" customHeight="1">
      <c r="D4458" s="124">
        <v>31</v>
      </c>
      <c r="E4458" s="879" t="s">
        <v>1576</v>
      </c>
      <c r="F4458" s="49">
        <v>10</v>
      </c>
      <c r="G4458" s="1" t="s">
        <v>1760</v>
      </c>
    </row>
    <row r="4459" spans="4:9" ht="20.149999999999999" customHeight="1">
      <c r="D4459" s="1">
        <v>20</v>
      </c>
      <c r="E4459" s="1" t="s">
        <v>1567</v>
      </c>
      <c r="G4459" s="1" t="s">
        <v>1760</v>
      </c>
      <c r="H4459" s="437">
        <v>10</v>
      </c>
    </row>
    <row r="4460" spans="4:9" ht="20.149999999999999" customHeight="1">
      <c r="D4460" s="124" t="s">
        <v>447</v>
      </c>
      <c r="E4460" s="621" t="s">
        <v>1556</v>
      </c>
      <c r="G4460" s="1" t="s">
        <v>81</v>
      </c>
      <c r="H4460" s="437">
        <v>34.65</v>
      </c>
    </row>
    <row r="4461" spans="4:9" ht="20.149999999999999" customHeight="1">
      <c r="D4461" s="124" t="s">
        <v>241</v>
      </c>
      <c r="E4461" s="879" t="s">
        <v>1542</v>
      </c>
      <c r="G4461" s="1" t="s">
        <v>1760</v>
      </c>
      <c r="H4461" s="437">
        <v>10</v>
      </c>
    </row>
    <row r="4462" spans="4:9" ht="20.149999999999999" customHeight="1">
      <c r="D4462" s="1" t="s">
        <v>879</v>
      </c>
      <c r="E4462" s="621" t="s">
        <v>1555</v>
      </c>
      <c r="F4462" s="49">
        <v>10</v>
      </c>
      <c r="G4462" s="1" t="s">
        <v>1760</v>
      </c>
    </row>
    <row r="4463" spans="4:9" ht="20.149999999999999" customHeight="1">
      <c r="D4463" s="124" t="s">
        <v>739</v>
      </c>
      <c r="E4463" s="575" t="s">
        <v>83</v>
      </c>
      <c r="G4463" s="1" t="s">
        <v>692</v>
      </c>
      <c r="H4463" s="437">
        <v>75</v>
      </c>
    </row>
    <row r="4464" spans="4:9" ht="20.149999999999999" customHeight="1">
      <c r="D4464" s="124">
        <v>30</v>
      </c>
      <c r="E4464" s="879" t="s">
        <v>1593</v>
      </c>
      <c r="G4464" s="1" t="s">
        <v>1760</v>
      </c>
      <c r="H4464" s="437">
        <v>10</v>
      </c>
    </row>
    <row r="4465" spans="2:9" ht="20.149999999999999" customHeight="1">
      <c r="D4465" s="124" t="s">
        <v>39</v>
      </c>
      <c r="E4465" s="879" t="s">
        <v>1642</v>
      </c>
      <c r="G4465" s="1" t="s">
        <v>2127</v>
      </c>
      <c r="H4465" s="437">
        <v>11</v>
      </c>
    </row>
    <row r="4466" spans="2:9" ht="20.149999999999999" customHeight="1">
      <c r="D4466" s="124" t="s">
        <v>2128</v>
      </c>
      <c r="E4466" s="879" t="s">
        <v>1609</v>
      </c>
      <c r="G4466" s="1" t="s">
        <v>1837</v>
      </c>
      <c r="H4466" s="437">
        <v>173.2</v>
      </c>
    </row>
    <row r="4467" spans="2:9" ht="20.149999999999999" customHeight="1">
      <c r="D4467" s="124" t="s">
        <v>124</v>
      </c>
      <c r="E4467" s="879" t="s">
        <v>1563</v>
      </c>
      <c r="G4467" s="1" t="s">
        <v>1821</v>
      </c>
      <c r="H4467" s="437">
        <v>31.19</v>
      </c>
    </row>
    <row r="4468" spans="2:9" ht="20.149999999999999" customHeight="1">
      <c r="E4468" s="1" t="s">
        <v>1627</v>
      </c>
      <c r="G4468" s="1" t="s">
        <v>1708</v>
      </c>
      <c r="I4468" s="49">
        <v>-10</v>
      </c>
    </row>
    <row r="4469" spans="2:9" ht="20.149999999999999" customHeight="1">
      <c r="D4469" s="124"/>
      <c r="E4469" s="879" t="s">
        <v>2129</v>
      </c>
      <c r="G4469" s="1" t="s">
        <v>1708</v>
      </c>
      <c r="I4469" s="49">
        <v>-10</v>
      </c>
    </row>
    <row r="4470" spans="2:9" ht="20.149999999999999" customHeight="1">
      <c r="D4470" s="124"/>
      <c r="E4470" s="879" t="s">
        <v>2130</v>
      </c>
      <c r="G4470" s="1" t="s">
        <v>1708</v>
      </c>
      <c r="I4470" s="49">
        <v>-10</v>
      </c>
    </row>
    <row r="4471" spans="2:9" ht="20.149999999999999" customHeight="1">
      <c r="E4471" s="1" t="s">
        <v>2131</v>
      </c>
      <c r="G4471" s="1" t="s">
        <v>1708</v>
      </c>
      <c r="I4471" s="49">
        <v>-10</v>
      </c>
    </row>
    <row r="4472" spans="2:9" ht="20.149999999999999" customHeight="1">
      <c r="E4472" s="1" t="s">
        <v>1630</v>
      </c>
      <c r="F4472" s="49">
        <v>-10</v>
      </c>
      <c r="G4472" s="1" t="s">
        <v>1708</v>
      </c>
    </row>
    <row r="4474" spans="2:9" ht="20.149999999999999" customHeight="1">
      <c r="E4474" s="67" t="s">
        <v>1889</v>
      </c>
      <c r="F4474" s="49">
        <f>SUM(F4411:F4459)</f>
        <v>163.28</v>
      </c>
      <c r="G4474" s="49"/>
      <c r="H4474" s="437">
        <f>SUM(H4411:H4473)</f>
        <v>1960.5200000000002</v>
      </c>
      <c r="I4474" s="437">
        <f>SUM(I4411:I4456)</f>
        <v>-80</v>
      </c>
    </row>
    <row r="4475" spans="2:9" ht="20.149999999999999" customHeight="1">
      <c r="E4475" s="67" t="s">
        <v>1761</v>
      </c>
      <c r="F4475" s="49">
        <f>'Coin Counter'!G9</f>
        <v>108.4</v>
      </c>
      <c r="H4475" s="437">
        <v>1960.52</v>
      </c>
      <c r="I4475" s="49">
        <v>-80</v>
      </c>
    </row>
    <row r="4476" spans="2:9" ht="20.149999999999999" customHeight="1">
      <c r="E4476" s="427" t="s">
        <v>1961</v>
      </c>
      <c r="F4476" s="49">
        <f>F4475-F4474</f>
        <v>-54.879999999999995</v>
      </c>
      <c r="H4476" s="437">
        <f>H4475-H4474</f>
        <v>0</v>
      </c>
      <c r="I4476" s="437">
        <f>I4475-I4474</f>
        <v>0</v>
      </c>
    </row>
    <row r="4478" spans="2:9" ht="20.149999999999999" customHeight="1">
      <c r="B4478" s="716" t="s">
        <v>1872</v>
      </c>
      <c r="C4478" s="716"/>
      <c r="D4478" s="1071"/>
    </row>
    <row r="4479" spans="2:9" ht="20.149999999999999" customHeight="1">
      <c r="B4479" s="593" t="s">
        <v>1873</v>
      </c>
      <c r="C4479" s="742"/>
      <c r="D4479" s="591" t="s">
        <v>1874</v>
      </c>
      <c r="E4479" s="581" t="s">
        <v>1693</v>
      </c>
      <c r="F4479" s="582">
        <v>189.28</v>
      </c>
      <c r="G4479" s="583"/>
      <c r="H4479" s="671">
        <v>0</v>
      </c>
      <c r="I4479" s="582">
        <v>0</v>
      </c>
    </row>
    <row r="4480" spans="2:9" ht="20.149999999999999" customHeight="1">
      <c r="B4480" s="595"/>
      <c r="C4480" s="743"/>
      <c r="D4480" s="592"/>
      <c r="E4480" s="585" t="s">
        <v>1694</v>
      </c>
      <c r="F4480" s="437">
        <f>+B4480*1.5</f>
        <v>0</v>
      </c>
      <c r="H4480" s="437">
        <f>D4480*1.5</f>
        <v>0</v>
      </c>
    </row>
    <row r="4481" spans="2:9" ht="20.149999999999999" customHeight="1">
      <c r="B4481" s="595"/>
      <c r="C4481" s="743"/>
      <c r="D4481" s="592"/>
      <c r="E4481" s="585" t="s">
        <v>1695</v>
      </c>
      <c r="F4481" s="437">
        <f>+B4481*1</f>
        <v>0</v>
      </c>
      <c r="H4481" s="437">
        <f>D4481*1</f>
        <v>0</v>
      </c>
    </row>
    <row r="4482" spans="2:9" ht="20.149999999999999" customHeight="1">
      <c r="B4482" s="595"/>
      <c r="C4482" s="743"/>
      <c r="D4482" s="592"/>
      <c r="E4482" s="585" t="s">
        <v>1696</v>
      </c>
      <c r="F4482" s="437">
        <f>1*B4482</f>
        <v>0</v>
      </c>
      <c r="H4482" s="437">
        <f>D4482*1</f>
        <v>0</v>
      </c>
    </row>
    <row r="4483" spans="2:9" ht="20.149999999999999" customHeight="1">
      <c r="B4483" s="595"/>
      <c r="C4483" s="743"/>
      <c r="D4483" s="592"/>
      <c r="E4483" s="585" t="s">
        <v>1697</v>
      </c>
      <c r="F4483" s="437">
        <f>1*B4483</f>
        <v>0</v>
      </c>
      <c r="H4483" s="437">
        <f>1*D4483</f>
        <v>0</v>
      </c>
      <c r="I4483" s="822" t="s">
        <v>1939</v>
      </c>
    </row>
    <row r="4484" spans="2:9" ht="20.149999999999999" customHeight="1">
      <c r="B4484" s="595"/>
      <c r="C4484" s="743"/>
      <c r="D4484" s="592"/>
      <c r="E4484" s="585" t="s">
        <v>1698</v>
      </c>
      <c r="F4484" s="437">
        <f>+B4484*5</f>
        <v>0</v>
      </c>
      <c r="H4484" s="437">
        <f>D4484*5</f>
        <v>0</v>
      </c>
      <c r="I4484" s="822"/>
    </row>
    <row r="4485" spans="2:9" ht="20.149999999999999" customHeight="1">
      <c r="B4485" s="595"/>
      <c r="C4485" s="743"/>
      <c r="D4485" s="592"/>
      <c r="E4485" s="585" t="s">
        <v>1699</v>
      </c>
      <c r="F4485" s="437">
        <f>B4485*0.5</f>
        <v>0</v>
      </c>
      <c r="H4485" s="437">
        <f>1*D4485</f>
        <v>0</v>
      </c>
    </row>
    <row r="4486" spans="2:9" ht="20.149999999999999" customHeight="1">
      <c r="B4486" s="595"/>
      <c r="C4486" s="743"/>
      <c r="D4486" s="592"/>
      <c r="E4486" s="585" t="s">
        <v>1700</v>
      </c>
      <c r="F4486" s="437">
        <f>2*B4486</f>
        <v>0</v>
      </c>
      <c r="H4486" s="437">
        <f>2*D4486</f>
        <v>0</v>
      </c>
    </row>
    <row r="4487" spans="2:9" ht="20.149999999999999" customHeight="1">
      <c r="B4487" s="595"/>
      <c r="C4487" s="743"/>
      <c r="D4487" s="592"/>
      <c r="E4487" s="585" t="s">
        <v>1701</v>
      </c>
      <c r="F4487" s="437">
        <f>1*B4487</f>
        <v>0</v>
      </c>
      <c r="H4487" s="437">
        <f>1*D4487</f>
        <v>0</v>
      </c>
    </row>
    <row r="4488" spans="2:9" ht="20.149999999999999" customHeight="1">
      <c r="B4488" s="595"/>
      <c r="C4488" s="743"/>
      <c r="D4488" s="592"/>
      <c r="E4488" s="585" t="s">
        <v>1702</v>
      </c>
      <c r="F4488" s="437"/>
      <c r="H4488" s="437">
        <f>5*D4488</f>
        <v>0</v>
      </c>
      <c r="I4488" s="49" t="s">
        <v>1939</v>
      </c>
    </row>
    <row r="4489" spans="2:9" ht="20.149999999999999" customHeight="1">
      <c r="B4489" s="595"/>
      <c r="C4489" s="743"/>
      <c r="D4489" s="592"/>
      <c r="E4489" s="585" t="s">
        <v>1702</v>
      </c>
      <c r="F4489" s="437"/>
      <c r="H4489" s="437">
        <f>5*D4489</f>
        <v>0</v>
      </c>
    </row>
    <row r="4490" spans="2:9" ht="20.149999999999999" customHeight="1">
      <c r="B4490" s="595"/>
      <c r="C4490" s="743"/>
      <c r="D4490" s="592"/>
      <c r="E4490" s="585" t="s">
        <v>1702</v>
      </c>
      <c r="F4490" s="437"/>
      <c r="H4490" s="437">
        <f>5*D4490</f>
        <v>0</v>
      </c>
      <c r="I4490" s="49">
        <f>SUM(F4490:H4490)</f>
        <v>0</v>
      </c>
    </row>
    <row r="4491" spans="2:9" ht="20.149999999999999" customHeight="1">
      <c r="B4491" s="595"/>
      <c r="C4491" s="743"/>
      <c r="D4491" s="592"/>
      <c r="E4491" s="585" t="s">
        <v>1703</v>
      </c>
      <c r="F4491" s="437"/>
      <c r="H4491" s="437">
        <f>5*D4491</f>
        <v>0</v>
      </c>
    </row>
    <row r="4492" spans="2:9" ht="20.149999999999999" customHeight="1">
      <c r="B4492" s="597"/>
      <c r="C4492" s="744"/>
      <c r="D4492" s="604"/>
      <c r="E4492" s="587" t="s">
        <v>1704</v>
      </c>
      <c r="F4492" s="672"/>
      <c r="G4492" s="589"/>
      <c r="H4492" s="672">
        <f>5*D4492</f>
        <v>0</v>
      </c>
      <c r="I4492" s="588" t="s">
        <v>1939</v>
      </c>
    </row>
    <row r="4494" spans="2:9" ht="20.149999999999999" customHeight="1">
      <c r="D4494" s="1" t="s">
        <v>150</v>
      </c>
      <c r="E4494" s="879" t="s">
        <v>1604</v>
      </c>
      <c r="F4494" s="49">
        <v>10</v>
      </c>
      <c r="G4494" s="1" t="s">
        <v>2015</v>
      </c>
    </row>
    <row r="4495" spans="2:9" ht="20.149999999999999" customHeight="1">
      <c r="D4495" s="124" t="s">
        <v>230</v>
      </c>
      <c r="E4495" s="621" t="s">
        <v>1541</v>
      </c>
      <c r="F4495" s="131">
        <v>55</v>
      </c>
      <c r="G4495" s="1" t="s">
        <v>1888</v>
      </c>
    </row>
    <row r="4496" spans="2:9" ht="20.149999999999999" customHeight="1">
      <c r="D4496" s="1">
        <v>37</v>
      </c>
      <c r="E4496" s="621" t="s">
        <v>1544</v>
      </c>
      <c r="G4496" s="1" t="s">
        <v>1772</v>
      </c>
      <c r="H4496" s="437">
        <v>80</v>
      </c>
    </row>
    <row r="4497" spans="2:9" ht="20.149999999999999" customHeight="1">
      <c r="D4497" s="124" t="s">
        <v>154</v>
      </c>
      <c r="E4497" s="879" t="s">
        <v>155</v>
      </c>
      <c r="G4497" s="1" t="s">
        <v>22</v>
      </c>
      <c r="H4497" s="437">
        <v>451.77</v>
      </c>
    </row>
    <row r="4498" spans="2:9" ht="20.149999999999999" customHeight="1">
      <c r="D4498" s="1" t="s">
        <v>45</v>
      </c>
      <c r="E4498" s="621" t="s">
        <v>1597</v>
      </c>
      <c r="G4498" s="1" t="s">
        <v>1973</v>
      </c>
      <c r="H4498" s="437">
        <v>65</v>
      </c>
    </row>
    <row r="4499" spans="2:9" ht="20.149999999999999" customHeight="1">
      <c r="D4499" s="124">
        <v>37</v>
      </c>
      <c r="E4499" s="765" t="s">
        <v>1591</v>
      </c>
      <c r="G4499" s="1" t="s">
        <v>22</v>
      </c>
      <c r="H4499" s="131">
        <v>53.1</v>
      </c>
    </row>
    <row r="4500" spans="2:9" ht="20.149999999999999" customHeight="1">
      <c r="D4500" s="124" t="s">
        <v>20</v>
      </c>
      <c r="E4500" s="765" t="s">
        <v>1580</v>
      </c>
      <c r="G4500" s="1" t="s">
        <v>81</v>
      </c>
      <c r="H4500" s="131">
        <v>61.48</v>
      </c>
    </row>
    <row r="4501" spans="2:9" ht="20.149999999999999" customHeight="1">
      <c r="D4501" s="462" t="s">
        <v>82</v>
      </c>
      <c r="E4501" s="1120" t="s">
        <v>56</v>
      </c>
      <c r="F4501" s="909"/>
      <c r="G4501" s="462" t="s">
        <v>1821</v>
      </c>
      <c r="H4501" s="472">
        <v>21.52</v>
      </c>
    </row>
    <row r="4502" spans="2:9" ht="20.149999999999999" customHeight="1">
      <c r="D4502" s="124" t="s">
        <v>148</v>
      </c>
      <c r="E4502" s="765" t="s">
        <v>149</v>
      </c>
      <c r="G4502" s="1" t="s">
        <v>22</v>
      </c>
      <c r="H4502" s="437">
        <v>391.2</v>
      </c>
    </row>
    <row r="4503" spans="2:9" ht="20.149999999999999" customHeight="1">
      <c r="D4503" s="124" t="s">
        <v>1061</v>
      </c>
      <c r="E4503" s="621" t="s">
        <v>1584</v>
      </c>
      <c r="G4503" s="1" t="s">
        <v>81</v>
      </c>
      <c r="H4503" s="437">
        <v>63.36</v>
      </c>
    </row>
    <row r="4504" spans="2:9" ht="20.149999999999999" customHeight="1">
      <c r="D4504" s="124" t="s">
        <v>124</v>
      </c>
      <c r="E4504" s="621" t="s">
        <v>1563</v>
      </c>
      <c r="G4504" s="1" t="s">
        <v>1714</v>
      </c>
      <c r="H4504" s="437">
        <v>10</v>
      </c>
    </row>
    <row r="4505" spans="2:9" ht="20.149999999999999" customHeight="1">
      <c r="H4505" s="674">
        <f>SUM(H4496:H4504)</f>
        <v>1197.4299999999998</v>
      </c>
      <c r="I4505" s="326" t="s">
        <v>2132</v>
      </c>
    </row>
    <row r="4507" spans="2:9" ht="20.149999999999999" customHeight="1">
      <c r="B4507" s="716" t="s">
        <v>1872</v>
      </c>
      <c r="C4507" s="716"/>
      <c r="D4507" s="1071"/>
    </row>
    <row r="4508" spans="2:9" ht="20.149999999999999" customHeight="1">
      <c r="B4508" s="593" t="s">
        <v>1873</v>
      </c>
      <c r="C4508" s="742"/>
      <c r="D4508" s="591" t="s">
        <v>1874</v>
      </c>
      <c r="E4508" s="581" t="s">
        <v>1693</v>
      </c>
      <c r="F4508" s="582"/>
      <c r="G4508" s="583"/>
      <c r="H4508" s="671">
        <v>0</v>
      </c>
      <c r="I4508" s="582">
        <v>0</v>
      </c>
    </row>
    <row r="4509" spans="2:9" ht="20.149999999999999" customHeight="1">
      <c r="B4509" s="595">
        <v>2</v>
      </c>
      <c r="C4509" s="743"/>
      <c r="D4509" s="592"/>
      <c r="E4509" s="585" t="s">
        <v>1694</v>
      </c>
      <c r="F4509" s="437">
        <f>+B4509*1.5</f>
        <v>3</v>
      </c>
      <c r="H4509" s="437">
        <f>D4509*1.5</f>
        <v>0</v>
      </c>
    </row>
    <row r="4510" spans="2:9" ht="20.149999999999999" customHeight="1">
      <c r="B4510" s="595">
        <v>1</v>
      </c>
      <c r="C4510" s="743"/>
      <c r="D4510" s="592">
        <v>1</v>
      </c>
      <c r="E4510" s="585" t="s">
        <v>1695</v>
      </c>
      <c r="F4510" s="437">
        <f>+B4510*1</f>
        <v>1</v>
      </c>
    </row>
    <row r="4511" spans="2:9" ht="20.149999999999999" customHeight="1">
      <c r="B4511" s="595">
        <v>4</v>
      </c>
      <c r="C4511" s="743"/>
      <c r="D4511" s="592">
        <v>2</v>
      </c>
      <c r="E4511" s="585" t="s">
        <v>1696</v>
      </c>
      <c r="F4511" s="437">
        <f>1*B4511</f>
        <v>4</v>
      </c>
    </row>
    <row r="4512" spans="2:9" ht="20.149999999999999" customHeight="1">
      <c r="B4512" s="595"/>
      <c r="C4512" s="743"/>
      <c r="D4512" s="592"/>
      <c r="E4512" s="585" t="s">
        <v>1697</v>
      </c>
      <c r="F4512" s="437">
        <f>1*B4512</f>
        <v>0</v>
      </c>
      <c r="H4512" s="437">
        <f>1*D4512</f>
        <v>0</v>
      </c>
      <c r="I4512" s="822" t="s">
        <v>1939</v>
      </c>
    </row>
    <row r="4513" spans="2:9" ht="20.149999999999999" customHeight="1">
      <c r="B4513" s="595"/>
      <c r="C4513" s="743"/>
      <c r="D4513" s="592">
        <v>1</v>
      </c>
      <c r="E4513" s="585" t="s">
        <v>1698</v>
      </c>
      <c r="F4513" s="437">
        <f>+B4513*5</f>
        <v>0</v>
      </c>
      <c r="H4513" s="437">
        <f>D4513*5</f>
        <v>5</v>
      </c>
      <c r="I4513" s="822"/>
    </row>
    <row r="4514" spans="2:9" ht="20.149999999999999" customHeight="1">
      <c r="B4514" s="595"/>
      <c r="C4514" s="743"/>
      <c r="D4514" s="592"/>
      <c r="E4514" s="585" t="s">
        <v>1699</v>
      </c>
      <c r="F4514" s="437">
        <f>B4514*0.5</f>
        <v>0</v>
      </c>
      <c r="H4514" s="437">
        <f>1*D4514</f>
        <v>0</v>
      </c>
    </row>
    <row r="4515" spans="2:9" ht="20.149999999999999" customHeight="1">
      <c r="B4515" s="595"/>
      <c r="C4515" s="743"/>
      <c r="D4515" s="592"/>
      <c r="E4515" s="585" t="s">
        <v>1700</v>
      </c>
      <c r="F4515" s="437">
        <f>2*B4515</f>
        <v>0</v>
      </c>
      <c r="H4515" s="437">
        <f>2*D4515</f>
        <v>0</v>
      </c>
    </row>
    <row r="4516" spans="2:9" ht="20.149999999999999" customHeight="1">
      <c r="B4516" s="595"/>
      <c r="C4516" s="743"/>
      <c r="D4516" s="592"/>
      <c r="E4516" s="585" t="s">
        <v>1701</v>
      </c>
      <c r="F4516" s="437">
        <f>1*B4516</f>
        <v>0</v>
      </c>
      <c r="H4516" s="437">
        <f>1*D4516</f>
        <v>0</v>
      </c>
    </row>
    <row r="4517" spans="2:9" ht="20.149999999999999" customHeight="1">
      <c r="B4517" s="595"/>
      <c r="C4517" s="743"/>
      <c r="D4517" s="592"/>
      <c r="E4517" s="585" t="s">
        <v>1702</v>
      </c>
      <c r="F4517" s="437"/>
      <c r="H4517" s="437">
        <f>5*D4517</f>
        <v>0</v>
      </c>
      <c r="I4517" s="49" t="s">
        <v>1939</v>
      </c>
    </row>
    <row r="4518" spans="2:9" ht="20.149999999999999" customHeight="1">
      <c r="B4518" s="595"/>
      <c r="C4518" s="743"/>
      <c r="D4518" s="592"/>
      <c r="E4518" s="585" t="s">
        <v>1702</v>
      </c>
      <c r="F4518" s="437"/>
      <c r="H4518" s="437">
        <f>5*D4518</f>
        <v>0</v>
      </c>
    </row>
    <row r="4519" spans="2:9" ht="20.149999999999999" customHeight="1">
      <c r="B4519" s="595"/>
      <c r="C4519" s="743"/>
      <c r="D4519" s="592"/>
      <c r="E4519" s="585" t="s">
        <v>1702</v>
      </c>
      <c r="F4519" s="437"/>
      <c r="H4519" s="437">
        <f>5*D4519</f>
        <v>0</v>
      </c>
      <c r="I4519" s="49">
        <f>SUM(F4519:H4519)</f>
        <v>0</v>
      </c>
    </row>
    <row r="4520" spans="2:9" ht="20.149999999999999" customHeight="1">
      <c r="B4520" s="595"/>
      <c r="C4520" s="743"/>
      <c r="D4520" s="592"/>
      <c r="E4520" s="585" t="s">
        <v>1703</v>
      </c>
      <c r="F4520" s="437"/>
      <c r="H4520" s="437">
        <f>5*D4520</f>
        <v>0</v>
      </c>
    </row>
    <row r="4521" spans="2:9" ht="20.149999999999999" customHeight="1">
      <c r="B4521" s="597"/>
      <c r="C4521" s="744"/>
      <c r="D4521" s="604"/>
      <c r="E4521" s="587" t="s">
        <v>1704</v>
      </c>
      <c r="F4521" s="672"/>
      <c r="G4521" s="589"/>
      <c r="H4521" s="672">
        <f>5*D4521</f>
        <v>0</v>
      </c>
      <c r="I4521" s="588" t="s">
        <v>1939</v>
      </c>
    </row>
    <row r="4522" spans="2:9" ht="20.149999999999999" customHeight="1">
      <c r="D4522" s="124" t="s">
        <v>55</v>
      </c>
      <c r="E4522" s="621" t="s">
        <v>1584</v>
      </c>
      <c r="G4522" s="1" t="s">
        <v>1714</v>
      </c>
      <c r="H4522" s="437">
        <v>10</v>
      </c>
    </row>
    <row r="4523" spans="2:9" ht="20.149999999999999" customHeight="1">
      <c r="D4523" s="124" t="s">
        <v>216</v>
      </c>
      <c r="E4523" s="879" t="s">
        <v>217</v>
      </c>
      <c r="G4523" s="1" t="s">
        <v>2133</v>
      </c>
      <c r="H4523" s="437">
        <v>50</v>
      </c>
    </row>
    <row r="4524" spans="2:9" ht="20.149999999999999" customHeight="1">
      <c r="D4524" s="124" t="s">
        <v>724</v>
      </c>
      <c r="E4524" s="621" t="s">
        <v>2134</v>
      </c>
      <c r="G4524" s="1" t="s">
        <v>22</v>
      </c>
      <c r="H4524" s="131">
        <v>40.1</v>
      </c>
    </row>
    <row r="4525" spans="2:9" ht="20.149999999999999" customHeight="1">
      <c r="D4525" s="124" t="s">
        <v>447</v>
      </c>
      <c r="E4525" s="621" t="s">
        <v>1556</v>
      </c>
      <c r="G4525" s="1" t="s">
        <v>1714</v>
      </c>
      <c r="H4525" s="437">
        <v>10</v>
      </c>
    </row>
    <row r="4526" spans="2:9" ht="20.149999999999999" customHeight="1">
      <c r="D4526" s="124" t="s">
        <v>204</v>
      </c>
      <c r="E4526" s="621" t="s">
        <v>1540</v>
      </c>
      <c r="G4526" s="1" t="s">
        <v>1760</v>
      </c>
      <c r="H4526" s="437">
        <v>10</v>
      </c>
    </row>
    <row r="4527" spans="2:9" ht="20.149999999999999" customHeight="1">
      <c r="D4527" s="124" t="s">
        <v>107</v>
      </c>
      <c r="E4527" s="1" t="s">
        <v>1554</v>
      </c>
      <c r="G4527" s="1" t="s">
        <v>1784</v>
      </c>
      <c r="H4527" s="131">
        <v>125</v>
      </c>
    </row>
    <row r="4528" spans="2:9" ht="20.149999999999999" customHeight="1">
      <c r="D4528" s="124" t="s">
        <v>43</v>
      </c>
      <c r="E4528" s="617" t="s">
        <v>1537</v>
      </c>
      <c r="G4528" s="1" t="s">
        <v>1784</v>
      </c>
      <c r="H4528" s="126">
        <v>25</v>
      </c>
    </row>
    <row r="4529" spans="2:9" ht="20.149999999999999" customHeight="1">
      <c r="D4529" s="124" t="s">
        <v>204</v>
      </c>
      <c r="E4529" s="621" t="s">
        <v>1540</v>
      </c>
      <c r="G4529" s="1" t="s">
        <v>1770</v>
      </c>
      <c r="I4529" s="49">
        <v>-10</v>
      </c>
    </row>
    <row r="4530" spans="2:9" ht="20.149999999999999" customHeight="1">
      <c r="D4530" s="430" t="s">
        <v>208</v>
      </c>
      <c r="E4530" s="1123" t="s">
        <v>2135</v>
      </c>
      <c r="F4530" s="485">
        <v>25</v>
      </c>
      <c r="G4530" s="1" t="s">
        <v>38</v>
      </c>
    </row>
    <row r="4531" spans="2:9" ht="20.149999999999999" customHeight="1">
      <c r="D4531" s="124" t="s">
        <v>241</v>
      </c>
      <c r="E4531" s="879" t="s">
        <v>1542</v>
      </c>
      <c r="G4531" s="1" t="s">
        <v>2015</v>
      </c>
      <c r="I4531" s="49">
        <v>-10</v>
      </c>
    </row>
    <row r="4533" spans="2:9" ht="20.149999999999999" customHeight="1">
      <c r="E4533" s="67" t="s">
        <v>1889</v>
      </c>
      <c r="F4533" s="49">
        <f>SUM(F4479:F4532)</f>
        <v>287.27999999999997</v>
      </c>
      <c r="G4533" s="49"/>
      <c r="H4533" s="437">
        <f>SUM(H4522:H4532)</f>
        <v>270.10000000000002</v>
      </c>
      <c r="I4533" s="437">
        <v>-20</v>
      </c>
    </row>
    <row r="4534" spans="2:9" ht="20.149999999999999" customHeight="1">
      <c r="E4534" s="67" t="s">
        <v>1761</v>
      </c>
      <c r="F4534" s="49">
        <v>287.27999999999997</v>
      </c>
      <c r="H4534" s="437">
        <v>270.10000000000002</v>
      </c>
      <c r="I4534" s="49">
        <v>-20</v>
      </c>
    </row>
    <row r="4535" spans="2:9" ht="20.149999999999999" customHeight="1">
      <c r="E4535" s="427" t="s">
        <v>1961</v>
      </c>
      <c r="F4535" s="49">
        <f>F4533-F4534</f>
        <v>0</v>
      </c>
      <c r="H4535" s="437">
        <f>H4533-H4534</f>
        <v>0</v>
      </c>
      <c r="I4535" s="437">
        <f>I4533-I4534</f>
        <v>0</v>
      </c>
    </row>
    <row r="4538" spans="2:9" ht="20.149999999999999" customHeight="1">
      <c r="B4538" s="716" t="s">
        <v>1872</v>
      </c>
      <c r="C4538" s="716"/>
      <c r="D4538" s="1071"/>
    </row>
    <row r="4539" spans="2:9" ht="20.149999999999999" customHeight="1">
      <c r="B4539" s="593" t="s">
        <v>1873</v>
      </c>
      <c r="C4539" s="742"/>
      <c r="D4539" s="591" t="s">
        <v>1874</v>
      </c>
      <c r="E4539" s="581" t="s">
        <v>1693</v>
      </c>
      <c r="F4539" s="582">
        <v>287.27999999999997</v>
      </c>
      <c r="G4539" s="583"/>
      <c r="H4539" s="671">
        <v>0</v>
      </c>
      <c r="I4539" s="582">
        <v>0</v>
      </c>
    </row>
    <row r="4540" spans="2:9" ht="20.149999999999999" customHeight="1">
      <c r="B4540" s="595"/>
      <c r="C4540" s="743"/>
      <c r="D4540" s="592"/>
      <c r="E4540" s="585" t="s">
        <v>1694</v>
      </c>
      <c r="F4540" s="437">
        <f>+B4540*1.5</f>
        <v>0</v>
      </c>
      <c r="H4540" s="437">
        <f>D4540*1.5</f>
        <v>0</v>
      </c>
    </row>
    <row r="4541" spans="2:9" ht="20.149999999999999" customHeight="1">
      <c r="B4541" s="595"/>
      <c r="C4541" s="743"/>
      <c r="D4541" s="592">
        <v>2</v>
      </c>
      <c r="E4541" s="585" t="s">
        <v>1695</v>
      </c>
      <c r="F4541" s="437">
        <f>+B4541*1</f>
        <v>0</v>
      </c>
      <c r="H4541" s="437">
        <f>D4541*1</f>
        <v>2</v>
      </c>
    </row>
    <row r="4542" spans="2:9" ht="20.149999999999999" customHeight="1">
      <c r="B4542" s="595"/>
      <c r="C4542" s="743"/>
      <c r="D4542" s="592"/>
      <c r="E4542" s="585" t="s">
        <v>1696</v>
      </c>
      <c r="F4542" s="437">
        <f>1*B4542</f>
        <v>0</v>
      </c>
      <c r="H4542" s="437">
        <f>D4542*1</f>
        <v>0</v>
      </c>
    </row>
    <row r="4543" spans="2:9" ht="20.149999999999999" customHeight="1">
      <c r="B4543" s="595"/>
      <c r="C4543" s="743"/>
      <c r="D4543" s="592"/>
      <c r="E4543" s="585" t="s">
        <v>1697</v>
      </c>
      <c r="F4543" s="437">
        <f>1*B4543</f>
        <v>0</v>
      </c>
      <c r="H4543" s="437">
        <f>1*D4543</f>
        <v>0</v>
      </c>
      <c r="I4543" s="822" t="s">
        <v>1939</v>
      </c>
    </row>
    <row r="4544" spans="2:9" ht="20.149999999999999" customHeight="1">
      <c r="B4544" s="595">
        <v>1</v>
      </c>
      <c r="C4544" s="743"/>
      <c r="D4544" s="592">
        <v>1</v>
      </c>
      <c r="E4544" s="585" t="s">
        <v>1698</v>
      </c>
      <c r="F4544" s="437">
        <f>+B4544*5</f>
        <v>5</v>
      </c>
      <c r="H4544" s="437">
        <f>D4544*5</f>
        <v>5</v>
      </c>
      <c r="I4544" s="822"/>
    </row>
    <row r="4545" spans="2:9" ht="20.149999999999999" customHeight="1">
      <c r="B4545" s="595"/>
      <c r="C4545" s="743"/>
      <c r="D4545" s="592"/>
      <c r="E4545" s="585" t="s">
        <v>1699</v>
      </c>
      <c r="F4545" s="437">
        <f>B4545*0.5</f>
        <v>0</v>
      </c>
      <c r="H4545" s="437">
        <f>1*D4545</f>
        <v>0</v>
      </c>
    </row>
    <row r="4546" spans="2:9" ht="20.149999999999999" customHeight="1">
      <c r="B4546" s="595">
        <v>2</v>
      </c>
      <c r="C4546" s="743"/>
      <c r="D4546" s="592"/>
      <c r="E4546" s="585" t="s">
        <v>1700</v>
      </c>
      <c r="F4546" s="437">
        <f>2*B4546</f>
        <v>4</v>
      </c>
      <c r="H4546" s="437">
        <f>2*D4546</f>
        <v>0</v>
      </c>
    </row>
    <row r="4547" spans="2:9" ht="20.149999999999999" customHeight="1">
      <c r="B4547" s="595"/>
      <c r="C4547" s="743"/>
      <c r="D4547" s="592"/>
      <c r="E4547" s="585" t="s">
        <v>1701</v>
      </c>
      <c r="F4547" s="437">
        <f>1*B4547</f>
        <v>0</v>
      </c>
      <c r="H4547" s="437">
        <f>1*D4547</f>
        <v>0</v>
      </c>
    </row>
    <row r="4548" spans="2:9" ht="20.149999999999999" customHeight="1">
      <c r="B4548" s="595"/>
      <c r="C4548" s="743"/>
      <c r="D4548" s="592"/>
      <c r="E4548" s="585" t="s">
        <v>1702</v>
      </c>
      <c r="F4548" s="437"/>
      <c r="H4548" s="437">
        <f>5*D4548</f>
        <v>0</v>
      </c>
      <c r="I4548" s="49" t="s">
        <v>1939</v>
      </c>
    </row>
    <row r="4549" spans="2:9" ht="20.149999999999999" customHeight="1">
      <c r="B4549" s="595"/>
      <c r="C4549" s="743"/>
      <c r="D4549" s="592"/>
      <c r="E4549" s="585" t="s">
        <v>1702</v>
      </c>
      <c r="F4549" s="437"/>
      <c r="H4549" s="437">
        <f>5*D4549</f>
        <v>0</v>
      </c>
    </row>
    <row r="4550" spans="2:9" ht="20.149999999999999" customHeight="1">
      <c r="B4550" s="595"/>
      <c r="C4550" s="743"/>
      <c r="D4550" s="592"/>
      <c r="E4550" s="585" t="s">
        <v>1702</v>
      </c>
      <c r="F4550" s="437"/>
      <c r="H4550" s="437">
        <f>5*D4550</f>
        <v>0</v>
      </c>
      <c r="I4550" s="49">
        <f>SUM(F4550:H4550)</f>
        <v>0</v>
      </c>
    </row>
    <row r="4551" spans="2:9" ht="20.149999999999999" customHeight="1">
      <c r="B4551" s="595"/>
      <c r="C4551" s="743"/>
      <c r="D4551" s="592"/>
      <c r="E4551" s="585" t="s">
        <v>1703</v>
      </c>
      <c r="F4551" s="437"/>
      <c r="H4551" s="437">
        <f>5*D4551</f>
        <v>0</v>
      </c>
    </row>
    <row r="4552" spans="2:9" ht="20.149999999999999" customHeight="1">
      <c r="B4552" s="597"/>
      <c r="C4552" s="744"/>
      <c r="D4552" s="604"/>
      <c r="E4552" s="587" t="s">
        <v>1704</v>
      </c>
      <c r="F4552" s="672">
        <v>-130</v>
      </c>
      <c r="G4552" s="589"/>
      <c r="H4552" s="672">
        <f>5*D4552</f>
        <v>0</v>
      </c>
      <c r="I4552" s="588" t="s">
        <v>1939</v>
      </c>
    </row>
    <row r="4554" spans="2:9" ht="20.149999999999999" customHeight="1">
      <c r="D4554" s="1" t="s">
        <v>368</v>
      </c>
      <c r="E4554" s="1" t="s">
        <v>1492</v>
      </c>
      <c r="G4554" s="1" t="s">
        <v>1821</v>
      </c>
      <c r="H4554" s="437">
        <v>19.13</v>
      </c>
    </row>
    <row r="4555" spans="2:9" ht="20.149999999999999" customHeight="1">
      <c r="D4555" s="1">
        <v>37</v>
      </c>
      <c r="E4555" s="1" t="s">
        <v>1544</v>
      </c>
      <c r="G4555" s="1" t="s">
        <v>1708</v>
      </c>
      <c r="I4555" s="49">
        <v>-10</v>
      </c>
    </row>
    <row r="4556" spans="2:9" ht="20.149999999999999" customHeight="1">
      <c r="D4556" s="1" t="s">
        <v>98</v>
      </c>
      <c r="E4556" s="1" t="s">
        <v>1546</v>
      </c>
      <c r="G4556" s="1" t="s">
        <v>1708</v>
      </c>
      <c r="I4556" s="49">
        <v>-10</v>
      </c>
    </row>
    <row r="4557" spans="2:9" ht="20.149999999999999" customHeight="1">
      <c r="D4557" s="1" t="s">
        <v>425</v>
      </c>
      <c r="E4557" s="1" t="s">
        <v>1547</v>
      </c>
      <c r="G4557" s="1" t="s">
        <v>1708</v>
      </c>
      <c r="I4557" s="49">
        <v>-8</v>
      </c>
    </row>
    <row r="4558" spans="2:9" ht="20.149999999999999" customHeight="1">
      <c r="D4558" s="124" t="s">
        <v>801</v>
      </c>
      <c r="E4558" s="879" t="s">
        <v>1548</v>
      </c>
      <c r="F4558" s="49">
        <v>-10</v>
      </c>
      <c r="G4558" s="1" t="s">
        <v>1708</v>
      </c>
    </row>
    <row r="4559" spans="2:9" ht="20.149999999999999" customHeight="1">
      <c r="D4559" s="1" t="s">
        <v>117</v>
      </c>
      <c r="E4559" s="1" t="s">
        <v>1549</v>
      </c>
      <c r="F4559" s="49">
        <v>-10</v>
      </c>
      <c r="G4559" s="1" t="s">
        <v>1708</v>
      </c>
    </row>
    <row r="4560" spans="2:9" ht="20.149999999999999" customHeight="1">
      <c r="D4560" s="124" t="s">
        <v>120</v>
      </c>
      <c r="E4560" s="879" t="s">
        <v>1551</v>
      </c>
      <c r="G4560" s="1" t="s">
        <v>1708</v>
      </c>
      <c r="I4560" s="49">
        <v>-10</v>
      </c>
    </row>
    <row r="4561" spans="4:9" ht="20.149999999999999" customHeight="1">
      <c r="D4561" s="1" t="s">
        <v>248</v>
      </c>
      <c r="E4561" s="859" t="s">
        <v>1552</v>
      </c>
      <c r="G4561" s="1" t="s">
        <v>1708</v>
      </c>
      <c r="I4561" s="49">
        <v>-10</v>
      </c>
    </row>
    <row r="4562" spans="4:9" ht="20.149999999999999" customHeight="1">
      <c r="D4562" s="1" t="s">
        <v>879</v>
      </c>
      <c r="E4562" s="1" t="s">
        <v>1555</v>
      </c>
      <c r="F4562" s="49">
        <v>-10</v>
      </c>
      <c r="G4562" s="1" t="s">
        <v>1708</v>
      </c>
    </row>
    <row r="4563" spans="4:9" ht="20.149999999999999" customHeight="1">
      <c r="D4563" s="1" t="s">
        <v>447</v>
      </c>
      <c r="E4563" s="1" t="s">
        <v>1556</v>
      </c>
      <c r="G4563" s="1" t="s">
        <v>1708</v>
      </c>
      <c r="I4563" s="49">
        <v>-10</v>
      </c>
    </row>
    <row r="4564" spans="4:9" ht="20.149999999999999" customHeight="1">
      <c r="D4564" s="122" t="s">
        <v>302</v>
      </c>
      <c r="E4564" s="623" t="s">
        <v>1563</v>
      </c>
      <c r="G4564" s="1" t="s">
        <v>1815</v>
      </c>
      <c r="H4564" s="49">
        <v>22</v>
      </c>
    </row>
    <row r="4565" spans="4:9" ht="20.149999999999999" customHeight="1">
      <c r="D4565" s="1" t="s">
        <v>111</v>
      </c>
      <c r="E4565" s="1" t="s">
        <v>1557</v>
      </c>
      <c r="G4565" s="1" t="s">
        <v>1708</v>
      </c>
      <c r="I4565" s="49">
        <v>-10</v>
      </c>
    </row>
    <row r="4566" spans="4:9" ht="20.149999999999999" customHeight="1">
      <c r="D4566" s="124" t="s">
        <v>1559</v>
      </c>
      <c r="E4566" s="879" t="s">
        <v>1560</v>
      </c>
      <c r="G4566" s="1" t="s">
        <v>1708</v>
      </c>
      <c r="I4566" s="49">
        <v>-10</v>
      </c>
    </row>
    <row r="4567" spans="4:9" ht="20.149999999999999" customHeight="1">
      <c r="D4567" s="1" t="s">
        <v>154</v>
      </c>
      <c r="E4567" s="1" t="s">
        <v>1550</v>
      </c>
      <c r="G4567" s="1" t="s">
        <v>17</v>
      </c>
      <c r="H4567" s="437">
        <v>54</v>
      </c>
    </row>
    <row r="4568" spans="4:9" ht="20.149999999999999" customHeight="1">
      <c r="D4568" s="1" t="s">
        <v>1559</v>
      </c>
      <c r="E4568" s="1" t="s">
        <v>1560</v>
      </c>
      <c r="G4568" s="1" t="s">
        <v>1708</v>
      </c>
      <c r="I4568" s="49">
        <v>-10</v>
      </c>
    </row>
    <row r="4569" spans="4:9" ht="20.149999999999999" customHeight="1">
      <c r="D4569" s="1" t="s">
        <v>130</v>
      </c>
      <c r="E4569" s="1" t="s">
        <v>1562</v>
      </c>
      <c r="G4569" s="1" t="s">
        <v>1708</v>
      </c>
      <c r="I4569" s="49">
        <v>-10</v>
      </c>
    </row>
    <row r="4570" spans="4:9" ht="20.149999999999999" customHeight="1">
      <c r="D4570" s="1" t="s">
        <v>286</v>
      </c>
      <c r="E4570" s="1" t="s">
        <v>1524</v>
      </c>
      <c r="G4570" s="1" t="s">
        <v>1708</v>
      </c>
      <c r="I4570" s="49">
        <v>-10</v>
      </c>
    </row>
    <row r="4571" spans="4:9" ht="20.149999999999999" customHeight="1">
      <c r="D4571" s="124">
        <v>1</v>
      </c>
      <c r="E4571" s="879" t="s">
        <v>1564</v>
      </c>
      <c r="F4571" s="49">
        <v>-10</v>
      </c>
      <c r="G4571" s="1" t="s">
        <v>1708</v>
      </c>
    </row>
    <row r="4572" spans="4:9" ht="20.149999999999999" customHeight="1">
      <c r="D4572" s="1" t="s">
        <v>248</v>
      </c>
      <c r="E4572" s="1" t="s">
        <v>688</v>
      </c>
      <c r="G4572" s="1" t="s">
        <v>1821</v>
      </c>
      <c r="H4572" s="437">
        <v>19.12</v>
      </c>
    </row>
    <row r="4573" spans="4:9" ht="20.149999999999999" customHeight="1">
      <c r="D4573" s="1" t="s">
        <v>302</v>
      </c>
      <c r="E4573" s="879" t="s">
        <v>1566</v>
      </c>
      <c r="F4573" s="49">
        <v>-10</v>
      </c>
      <c r="G4573" s="1" t="s">
        <v>1708</v>
      </c>
    </row>
    <row r="4574" spans="4:9" ht="20.149999999999999" customHeight="1">
      <c r="D4574" s="1" t="s">
        <v>122</v>
      </c>
      <c r="E4574" s="1" t="s">
        <v>1670</v>
      </c>
      <c r="F4574" s="49">
        <v>10</v>
      </c>
      <c r="G4574" s="1" t="s">
        <v>1843</v>
      </c>
      <c r="H4574" s="437">
        <v>122.4</v>
      </c>
    </row>
    <row r="4575" spans="4:9" ht="20.149999999999999" customHeight="1">
      <c r="D4575" s="1">
        <v>20</v>
      </c>
      <c r="E4575" s="1" t="s">
        <v>1567</v>
      </c>
      <c r="G4575" s="1" t="s">
        <v>1708</v>
      </c>
      <c r="I4575" s="49">
        <v>-10</v>
      </c>
    </row>
    <row r="4576" spans="4:9" ht="20.149999999999999" customHeight="1">
      <c r="D4576" s="124">
        <v>6</v>
      </c>
      <c r="E4576" s="859" t="s">
        <v>1666</v>
      </c>
      <c r="G4576" s="1" t="s">
        <v>1821</v>
      </c>
      <c r="H4576" s="437">
        <v>64.599999999999994</v>
      </c>
    </row>
    <row r="4577" spans="2:9" ht="20.149999999999999" customHeight="1">
      <c r="D4577" s="1">
        <v>37</v>
      </c>
      <c r="E4577" s="1" t="s">
        <v>1591</v>
      </c>
      <c r="G4577" s="1" t="s">
        <v>1760</v>
      </c>
      <c r="H4577" s="437">
        <v>10</v>
      </c>
    </row>
    <row r="4578" spans="2:9" ht="20.149999999999999" customHeight="1">
      <c r="D4578" s="124" t="s">
        <v>2136</v>
      </c>
      <c r="E4578" s="859" t="s">
        <v>112</v>
      </c>
      <c r="G4578" s="1" t="s">
        <v>1821</v>
      </c>
      <c r="H4578" s="437">
        <v>556.88</v>
      </c>
    </row>
    <row r="4579" spans="2:9" ht="20.149999999999999" customHeight="1">
      <c r="D4579" s="1" t="s">
        <v>326</v>
      </c>
      <c r="E4579" s="1" t="s">
        <v>1568</v>
      </c>
      <c r="F4579" s="49">
        <v>-35</v>
      </c>
      <c r="G4579" s="1" t="s">
        <v>2137</v>
      </c>
    </row>
    <row r="4580" spans="2:9" ht="20.149999999999999" customHeight="1">
      <c r="D4580" s="1" t="s">
        <v>107</v>
      </c>
      <c r="E4580" s="1" t="s">
        <v>1537</v>
      </c>
      <c r="G4580" s="1" t="s">
        <v>1708</v>
      </c>
      <c r="I4580" s="49">
        <v>-10</v>
      </c>
    </row>
    <row r="4581" spans="2:9" ht="20.149999999999999" customHeight="1">
      <c r="D4581" s="1" t="s">
        <v>122</v>
      </c>
      <c r="E4581" s="1" t="s">
        <v>1635</v>
      </c>
      <c r="G4581" s="1" t="s">
        <v>1888</v>
      </c>
      <c r="H4581" s="437">
        <v>89.05</v>
      </c>
    </row>
    <row r="4585" spans="2:9" ht="20.149999999999999" customHeight="1">
      <c r="E4585" s="67" t="s">
        <v>1889</v>
      </c>
      <c r="F4585" s="49">
        <f>SUM(F4539:F4584)</f>
        <v>91.279999999999973</v>
      </c>
      <c r="G4585" s="49"/>
      <c r="H4585" s="49">
        <f t="shared" ref="H4585:I4585" si="18">SUM(H4539:H4584)</f>
        <v>964.18</v>
      </c>
      <c r="I4585" s="49">
        <f t="shared" si="18"/>
        <v>-128</v>
      </c>
    </row>
    <row r="4586" spans="2:9" ht="20.149999999999999" customHeight="1">
      <c r="E4586" s="67" t="s">
        <v>1761</v>
      </c>
      <c r="F4586" s="49">
        <f>'Coin Counter'!G9</f>
        <v>108.4</v>
      </c>
      <c r="H4586" s="437">
        <v>964.18</v>
      </c>
      <c r="I4586" s="49">
        <v>-128</v>
      </c>
    </row>
    <row r="4587" spans="2:9" ht="20.149999999999999" customHeight="1">
      <c r="E4587" s="427" t="s">
        <v>1961</v>
      </c>
      <c r="F4587" s="49">
        <f>F4585-F4586</f>
        <v>-17.120000000000033</v>
      </c>
      <c r="H4587" s="437">
        <f>H4585-H4586</f>
        <v>0</v>
      </c>
      <c r="I4587" s="437">
        <f>I4585-I4586</f>
        <v>0</v>
      </c>
    </row>
    <row r="4591" spans="2:9" ht="20.149999999999999" customHeight="1">
      <c r="B4591" s="716" t="s">
        <v>1872</v>
      </c>
      <c r="C4591" s="716"/>
      <c r="D4591" s="1071"/>
    </row>
    <row r="4592" spans="2:9" ht="20.149999999999999" customHeight="1">
      <c r="B4592" s="593" t="s">
        <v>1873</v>
      </c>
      <c r="C4592" s="742"/>
      <c r="D4592" s="591" t="s">
        <v>1874</v>
      </c>
      <c r="E4592" s="581" t="s">
        <v>1693</v>
      </c>
      <c r="F4592" s="582">
        <v>91.28</v>
      </c>
      <c r="G4592" s="583"/>
      <c r="H4592" s="671">
        <v>0</v>
      </c>
      <c r="I4592" s="582">
        <v>0</v>
      </c>
    </row>
    <row r="4593" spans="2:9" ht="20.149999999999999" customHeight="1">
      <c r="B4593" s="595">
        <v>3</v>
      </c>
      <c r="C4593" s="743"/>
      <c r="D4593" s="592"/>
      <c r="E4593" s="585" t="s">
        <v>1694</v>
      </c>
      <c r="F4593" s="437">
        <f>+B4593*1.5</f>
        <v>4.5</v>
      </c>
      <c r="H4593" s="437">
        <f>D4593*1.5</f>
        <v>0</v>
      </c>
    </row>
    <row r="4594" spans="2:9" ht="20.149999999999999" customHeight="1">
      <c r="B4594" s="595"/>
      <c r="C4594" s="743"/>
      <c r="D4594" s="592"/>
      <c r="E4594" s="585" t="s">
        <v>1695</v>
      </c>
      <c r="F4594" s="437">
        <f>+B4594*1</f>
        <v>0</v>
      </c>
      <c r="H4594" s="437">
        <f>D4594*1</f>
        <v>0</v>
      </c>
    </row>
    <row r="4595" spans="2:9" ht="20.149999999999999" customHeight="1">
      <c r="B4595" s="595"/>
      <c r="C4595" s="743"/>
      <c r="D4595" s="592"/>
      <c r="E4595" s="585" t="s">
        <v>1696</v>
      </c>
      <c r="F4595" s="437">
        <f>1*B4595</f>
        <v>0</v>
      </c>
      <c r="H4595" s="437">
        <f>D4595*1</f>
        <v>0</v>
      </c>
    </row>
    <row r="4596" spans="2:9" ht="20.149999999999999" customHeight="1">
      <c r="B4596" s="595"/>
      <c r="C4596" s="743"/>
      <c r="D4596" s="592"/>
      <c r="E4596" s="585" t="s">
        <v>1697</v>
      </c>
      <c r="F4596" s="437">
        <f>1*B4596</f>
        <v>0</v>
      </c>
      <c r="H4596" s="437">
        <f>1*D4596</f>
        <v>0</v>
      </c>
      <c r="I4596" s="822" t="s">
        <v>1939</v>
      </c>
    </row>
    <row r="4597" spans="2:9" ht="20.149999999999999" customHeight="1">
      <c r="B4597" s="595"/>
      <c r="C4597" s="743"/>
      <c r="D4597" s="592">
        <v>1</v>
      </c>
      <c r="E4597" s="585" t="s">
        <v>1698</v>
      </c>
      <c r="F4597" s="437">
        <f>+B4597*5</f>
        <v>0</v>
      </c>
      <c r="H4597" s="437">
        <f>D4597*5</f>
        <v>5</v>
      </c>
      <c r="I4597" s="822"/>
    </row>
    <row r="4598" spans="2:9" ht="20.149999999999999" customHeight="1">
      <c r="B4598" s="595"/>
      <c r="C4598" s="743"/>
      <c r="D4598" s="592"/>
      <c r="E4598" s="585" t="s">
        <v>1699</v>
      </c>
      <c r="F4598" s="437">
        <f>B4598*0.5</f>
        <v>0</v>
      </c>
      <c r="H4598" s="437">
        <f>1*D4598</f>
        <v>0</v>
      </c>
    </row>
    <row r="4599" spans="2:9" ht="20.149999999999999" customHeight="1">
      <c r="B4599" s="595"/>
      <c r="C4599" s="743"/>
      <c r="D4599" s="592"/>
      <c r="E4599" s="585" t="s">
        <v>1700</v>
      </c>
      <c r="F4599" s="437">
        <f>2*B4599</f>
        <v>0</v>
      </c>
      <c r="H4599" s="437">
        <f>2*D4599</f>
        <v>0</v>
      </c>
    </row>
    <row r="4600" spans="2:9" ht="20.149999999999999" customHeight="1">
      <c r="B4600" s="595"/>
      <c r="C4600" s="743"/>
      <c r="D4600" s="592"/>
      <c r="E4600" s="585" t="s">
        <v>1701</v>
      </c>
      <c r="F4600" s="437">
        <f>1*B4600</f>
        <v>0</v>
      </c>
      <c r="H4600" s="437">
        <f>1*D4600</f>
        <v>0</v>
      </c>
    </row>
    <row r="4601" spans="2:9" ht="20.149999999999999" customHeight="1">
      <c r="B4601" s="595"/>
      <c r="C4601" s="743"/>
      <c r="D4601" s="592"/>
      <c r="E4601" s="585" t="s">
        <v>1702</v>
      </c>
      <c r="F4601" s="437"/>
      <c r="H4601" s="437">
        <f>5*D4601</f>
        <v>0</v>
      </c>
      <c r="I4601" s="49" t="s">
        <v>1939</v>
      </c>
    </row>
    <row r="4602" spans="2:9" ht="20.149999999999999" customHeight="1">
      <c r="B4602" s="595"/>
      <c r="C4602" s="743"/>
      <c r="D4602" s="592"/>
      <c r="E4602" s="585" t="s">
        <v>1702</v>
      </c>
      <c r="F4602" s="437"/>
      <c r="H4602" s="437">
        <f>5*D4602</f>
        <v>0</v>
      </c>
    </row>
    <row r="4603" spans="2:9" ht="20.149999999999999" customHeight="1">
      <c r="B4603" s="595"/>
      <c r="C4603" s="743"/>
      <c r="D4603" s="592"/>
      <c r="E4603" s="585" t="s">
        <v>1702</v>
      </c>
      <c r="F4603" s="437"/>
      <c r="H4603" s="437">
        <f>5*D4603</f>
        <v>0</v>
      </c>
      <c r="I4603" s="49">
        <f>SUM(F4603:H4603)</f>
        <v>0</v>
      </c>
    </row>
    <row r="4604" spans="2:9" ht="20.149999999999999" customHeight="1">
      <c r="B4604" s="595"/>
      <c r="C4604" s="743"/>
      <c r="D4604" s="592"/>
      <c r="E4604" s="585" t="s">
        <v>1703</v>
      </c>
      <c r="F4604" s="437"/>
      <c r="H4604" s="437">
        <f>5*D4604</f>
        <v>0</v>
      </c>
    </row>
    <row r="4605" spans="2:9" ht="20.149999999999999" customHeight="1">
      <c r="B4605" s="597"/>
      <c r="C4605" s="744"/>
      <c r="D4605" s="604"/>
      <c r="E4605" s="587" t="s">
        <v>1704</v>
      </c>
      <c r="F4605" s="672"/>
      <c r="G4605" s="589"/>
      <c r="H4605" s="672">
        <f>5*D4605</f>
        <v>0</v>
      </c>
      <c r="I4605" s="588" t="s">
        <v>1939</v>
      </c>
    </row>
    <row r="4607" spans="2:9" ht="20.149999999999999" customHeight="1">
      <c r="D4607" s="124" t="s">
        <v>286</v>
      </c>
      <c r="E4607" s="879" t="s">
        <v>355</v>
      </c>
      <c r="G4607" s="1" t="s">
        <v>22</v>
      </c>
      <c r="H4607" s="437">
        <v>152.37</v>
      </c>
    </row>
    <row r="4608" spans="2:9" ht="20.149999999999999" customHeight="1">
      <c r="D4608" s="124" t="s">
        <v>847</v>
      </c>
      <c r="E4608" s="765" t="s">
        <v>158</v>
      </c>
      <c r="G4608" s="1" t="s">
        <v>22</v>
      </c>
      <c r="H4608" s="437">
        <v>547.14</v>
      </c>
    </row>
    <row r="4609" spans="2:9" ht="20.149999999999999" customHeight="1">
      <c r="D4609" s="124" t="s">
        <v>107</v>
      </c>
      <c r="E4609" s="637" t="s">
        <v>108</v>
      </c>
      <c r="G4609" s="1" t="s">
        <v>22</v>
      </c>
      <c r="H4609" s="437">
        <v>22.5</v>
      </c>
    </row>
    <row r="4610" spans="2:9" ht="20.149999999999999" customHeight="1">
      <c r="D4610" s="124" t="s">
        <v>90</v>
      </c>
      <c r="E4610" s="879" t="s">
        <v>249</v>
      </c>
      <c r="G4610" s="1" t="s">
        <v>22</v>
      </c>
      <c r="H4610" s="131">
        <v>22.28</v>
      </c>
    </row>
    <row r="4611" spans="2:9" ht="20.149999999999999" customHeight="1">
      <c r="D4611" s="124" t="s">
        <v>286</v>
      </c>
      <c r="E4611" s="621" t="s">
        <v>1610</v>
      </c>
      <c r="G4611" s="1" t="s">
        <v>1815</v>
      </c>
      <c r="H4611" s="131">
        <v>36.880000000000003</v>
      </c>
    </row>
    <row r="4612" spans="2:9" ht="20.149999999999999" customHeight="1">
      <c r="D4612" s="124" t="s">
        <v>148</v>
      </c>
      <c r="E4612" s="765" t="s">
        <v>149</v>
      </c>
      <c r="G4612" s="1" t="s">
        <v>1714</v>
      </c>
      <c r="H4612" s="437">
        <v>10</v>
      </c>
    </row>
    <row r="4613" spans="2:9" ht="20.149999999999999" customHeight="1">
      <c r="D4613" s="124" t="s">
        <v>286</v>
      </c>
      <c r="E4613" s="621" t="s">
        <v>1610</v>
      </c>
      <c r="F4613" s="49">
        <v>10</v>
      </c>
      <c r="G4613" s="1" t="s">
        <v>1714</v>
      </c>
    </row>
    <row r="4614" spans="2:9" ht="20.149999999999999" customHeight="1">
      <c r="H4614" s="681">
        <f>SUM(H4597:H4613)</f>
        <v>796.17</v>
      </c>
      <c r="I4614" s="387" t="s">
        <v>2138</v>
      </c>
    </row>
    <row r="4615" spans="2:9" ht="20.149999999999999" customHeight="1">
      <c r="B4615" s="716" t="s">
        <v>1872</v>
      </c>
      <c r="C4615" s="716"/>
      <c r="D4615" s="1071"/>
    </row>
    <row r="4616" spans="2:9" ht="20.149999999999999" customHeight="1">
      <c r="B4616" s="593" t="s">
        <v>1873</v>
      </c>
      <c r="C4616" s="742"/>
      <c r="D4616" s="591" t="s">
        <v>1874</v>
      </c>
      <c r="E4616" s="581" t="s">
        <v>1693</v>
      </c>
      <c r="F4616" s="582"/>
      <c r="G4616" s="583"/>
      <c r="H4616" s="671">
        <v>0</v>
      </c>
      <c r="I4616" s="582">
        <v>0</v>
      </c>
    </row>
    <row r="4617" spans="2:9" ht="20.149999999999999" customHeight="1">
      <c r="B4617" s="595">
        <v>1</v>
      </c>
      <c r="C4617" s="743"/>
      <c r="D4617" s="592"/>
      <c r="E4617" s="585" t="s">
        <v>1694</v>
      </c>
      <c r="F4617" s="437">
        <f>+B4617*1.5</f>
        <v>1.5</v>
      </c>
      <c r="H4617" s="437">
        <f>D4617*1.5</f>
        <v>0</v>
      </c>
    </row>
    <row r="4618" spans="2:9" ht="20.149999999999999" customHeight="1">
      <c r="B4618" s="595"/>
      <c r="C4618" s="743"/>
      <c r="D4618" s="592">
        <v>1</v>
      </c>
      <c r="E4618" s="585" t="s">
        <v>1695</v>
      </c>
      <c r="F4618" s="437">
        <f>+B4618*1</f>
        <v>0</v>
      </c>
      <c r="H4618" s="1130">
        <f>D4618*1</f>
        <v>1</v>
      </c>
    </row>
    <row r="4619" spans="2:9" ht="20.149999999999999" customHeight="1">
      <c r="B4619" s="595">
        <v>2</v>
      </c>
      <c r="C4619" s="743"/>
      <c r="D4619" s="592"/>
      <c r="E4619" s="585" t="s">
        <v>1696</v>
      </c>
      <c r="F4619" s="437">
        <f>1*B4619</f>
        <v>2</v>
      </c>
      <c r="H4619" s="1130">
        <f>D4619*1</f>
        <v>0</v>
      </c>
    </row>
    <row r="4620" spans="2:9" ht="20.149999999999999" customHeight="1">
      <c r="B4620" s="595"/>
      <c r="C4620" s="743"/>
      <c r="D4620" s="592"/>
      <c r="E4620" s="585" t="s">
        <v>1697</v>
      </c>
      <c r="F4620" s="437">
        <f>1*B4620</f>
        <v>0</v>
      </c>
      <c r="H4620" s="1130">
        <f>1*D4620</f>
        <v>0</v>
      </c>
      <c r="I4620" s="822" t="s">
        <v>1939</v>
      </c>
    </row>
    <row r="4621" spans="2:9" ht="20.149999999999999" customHeight="1">
      <c r="B4621" s="595">
        <v>1</v>
      </c>
      <c r="C4621" s="743"/>
      <c r="D4621" s="592"/>
      <c r="E4621" s="585" t="s">
        <v>1698</v>
      </c>
      <c r="F4621" s="437">
        <f>+B4621*5</f>
        <v>5</v>
      </c>
      <c r="H4621" s="1130">
        <f>D4621*5</f>
        <v>0</v>
      </c>
      <c r="I4621" s="822"/>
    </row>
    <row r="4622" spans="2:9" ht="20.149999999999999" customHeight="1">
      <c r="B4622" s="595"/>
      <c r="C4622" s="743"/>
      <c r="D4622" s="592"/>
      <c r="E4622" s="585" t="s">
        <v>1699</v>
      </c>
      <c r="F4622" s="437">
        <f>B4622*0.5</f>
        <v>0</v>
      </c>
      <c r="H4622" s="1130">
        <f>1*D4622</f>
        <v>0</v>
      </c>
    </row>
    <row r="4623" spans="2:9" ht="20.149999999999999" customHeight="1">
      <c r="B4623" s="595"/>
      <c r="C4623" s="743"/>
      <c r="D4623" s="592"/>
      <c r="E4623" s="585" t="s">
        <v>1700</v>
      </c>
      <c r="F4623" s="437">
        <f>2*B4623</f>
        <v>0</v>
      </c>
      <c r="H4623" s="1130">
        <f>2*D4623</f>
        <v>0</v>
      </c>
    </row>
    <row r="4624" spans="2:9" ht="20.149999999999999" customHeight="1">
      <c r="B4624" s="595"/>
      <c r="C4624" s="743"/>
      <c r="D4624" s="592"/>
      <c r="E4624" s="585" t="s">
        <v>1701</v>
      </c>
      <c r="F4624" s="437">
        <f>1*B4624</f>
        <v>0</v>
      </c>
      <c r="H4624" s="1130">
        <f>1*D4624</f>
        <v>0</v>
      </c>
    </row>
    <row r="4625" spans="2:9" ht="20.149999999999999" customHeight="1">
      <c r="B4625" s="595"/>
      <c r="C4625" s="743"/>
      <c r="D4625" s="592"/>
      <c r="E4625" s="585" t="s">
        <v>1702</v>
      </c>
      <c r="F4625" s="437"/>
      <c r="H4625" s="1130">
        <f>5*D4625</f>
        <v>0</v>
      </c>
      <c r="I4625" s="49" t="s">
        <v>1939</v>
      </c>
    </row>
    <row r="4626" spans="2:9" ht="20.149999999999999" customHeight="1">
      <c r="B4626" s="595"/>
      <c r="C4626" s="743"/>
      <c r="D4626" s="592"/>
      <c r="E4626" s="585" t="s">
        <v>1702</v>
      </c>
      <c r="F4626" s="437"/>
      <c r="H4626" s="1130">
        <f>5*D4626</f>
        <v>0</v>
      </c>
    </row>
    <row r="4627" spans="2:9" ht="20.149999999999999" customHeight="1">
      <c r="B4627" s="595"/>
      <c r="C4627" s="743"/>
      <c r="D4627" s="592"/>
      <c r="E4627" s="585" t="s">
        <v>1702</v>
      </c>
      <c r="F4627" s="437"/>
      <c r="H4627" s="1130">
        <f>5*D4627</f>
        <v>0</v>
      </c>
      <c r="I4627" s="49">
        <f>SUM(F4627:H4627)</f>
        <v>0</v>
      </c>
    </row>
    <row r="4628" spans="2:9" ht="20.149999999999999" customHeight="1">
      <c r="B4628" s="595"/>
      <c r="C4628" s="743"/>
      <c r="D4628" s="592"/>
      <c r="E4628" s="585" t="s">
        <v>1703</v>
      </c>
      <c r="F4628" s="437"/>
      <c r="H4628" s="1130">
        <f>5*D4628</f>
        <v>0</v>
      </c>
    </row>
    <row r="4629" spans="2:9" ht="20.149999999999999" customHeight="1">
      <c r="B4629" s="597"/>
      <c r="C4629" s="744"/>
      <c r="D4629" s="604"/>
      <c r="E4629" s="587" t="s">
        <v>1704</v>
      </c>
      <c r="F4629" s="672"/>
      <c r="G4629" s="589"/>
      <c r="H4629" s="1131">
        <f>5*D4629</f>
        <v>0</v>
      </c>
      <c r="I4629" s="588" t="s">
        <v>1939</v>
      </c>
    </row>
    <row r="4630" spans="2:9" ht="20.149999999999999" customHeight="1">
      <c r="H4630" s="1130"/>
    </row>
    <row r="4631" spans="2:9" ht="20.149999999999999" customHeight="1">
      <c r="D4631" s="1" t="s">
        <v>570</v>
      </c>
      <c r="E4631" s="575" t="s">
        <v>1594</v>
      </c>
      <c r="G4631" s="1" t="s">
        <v>22</v>
      </c>
      <c r="H4631" s="1132">
        <v>24.06</v>
      </c>
    </row>
    <row r="4632" spans="2:9" ht="20.149999999999999" customHeight="1">
      <c r="D4632" s="124" t="s">
        <v>43</v>
      </c>
      <c r="E4632" s="765" t="s">
        <v>1624</v>
      </c>
      <c r="G4632" s="1" t="s">
        <v>22</v>
      </c>
      <c r="H4632" s="1133">
        <v>22.28</v>
      </c>
    </row>
    <row r="4633" spans="2:9" ht="20.149999999999999" customHeight="1">
      <c r="D4633" s="124" t="s">
        <v>570</v>
      </c>
      <c r="E4633" s="757" t="s">
        <v>56</v>
      </c>
      <c r="G4633" s="1" t="s">
        <v>38</v>
      </c>
      <c r="H4633" s="1133">
        <v>27</v>
      </c>
    </row>
    <row r="4634" spans="2:9" ht="20.149999999999999" customHeight="1">
      <c r="D4634" s="1" t="s">
        <v>570</v>
      </c>
      <c r="E4634" s="575" t="s">
        <v>1594</v>
      </c>
      <c r="F4634" s="49">
        <v>10</v>
      </c>
      <c r="G4634" s="1" t="s">
        <v>1714</v>
      </c>
      <c r="H4634" s="1130"/>
    </row>
    <row r="4635" spans="2:9" ht="20.149999999999999" customHeight="1">
      <c r="D4635" s="124" t="s">
        <v>152</v>
      </c>
      <c r="E4635" s="879" t="s">
        <v>1603</v>
      </c>
      <c r="G4635" s="1" t="s">
        <v>22</v>
      </c>
      <c r="H4635" s="1133">
        <v>22.27</v>
      </c>
    </row>
    <row r="4636" spans="2:9" ht="20.149999999999999" customHeight="1">
      <c r="D4636" s="124" t="s">
        <v>36</v>
      </c>
      <c r="E4636" s="879" t="s">
        <v>903</v>
      </c>
      <c r="F4636" s="131">
        <v>67</v>
      </c>
      <c r="G4636" s="1" t="s">
        <v>38</v>
      </c>
      <c r="H4636" s="1130"/>
    </row>
    <row r="4637" spans="2:9" ht="20.149999999999999" customHeight="1">
      <c r="D4637" s="124" t="s">
        <v>1571</v>
      </c>
      <c r="E4637" s="879" t="s">
        <v>1572</v>
      </c>
      <c r="G4637" s="1" t="s">
        <v>1770</v>
      </c>
      <c r="H4637" s="1130"/>
      <c r="I4637" s="49">
        <v>-20</v>
      </c>
    </row>
    <row r="4638" spans="2:9" ht="20.149999999999999" customHeight="1">
      <c r="D4638" s="1" t="s">
        <v>24</v>
      </c>
      <c r="E4638" s="859" t="s">
        <v>689</v>
      </c>
      <c r="F4638" s="49">
        <v>-15</v>
      </c>
      <c r="G4638" s="1" t="s">
        <v>1770</v>
      </c>
      <c r="H4638" s="1130">
        <v>5</v>
      </c>
    </row>
    <row r="4639" spans="2:9" ht="20.149999999999999" customHeight="1">
      <c r="D4639" s="124" t="s">
        <v>111</v>
      </c>
      <c r="E4639" s="879" t="s">
        <v>1656</v>
      </c>
      <c r="G4639" s="1" t="s">
        <v>22</v>
      </c>
      <c r="H4639" s="1133">
        <v>456.3</v>
      </c>
    </row>
    <row r="4640" spans="2:9" ht="20.149999999999999" customHeight="1">
      <c r="D4640" s="124">
        <v>37</v>
      </c>
      <c r="E4640" s="879" t="s">
        <v>1631</v>
      </c>
      <c r="G4640" s="1" t="s">
        <v>22</v>
      </c>
      <c r="H4640" s="1133">
        <v>124.2</v>
      </c>
    </row>
    <row r="4641" spans="2:9" ht="20.149999999999999" customHeight="1">
      <c r="D4641" s="1" t="s">
        <v>102</v>
      </c>
      <c r="E4641" s="621" t="s">
        <v>1575</v>
      </c>
      <c r="G4641" s="1" t="s">
        <v>1770</v>
      </c>
      <c r="H4641" s="1130"/>
      <c r="I4641" s="49">
        <v>-10</v>
      </c>
    </row>
    <row r="4642" spans="2:9" ht="20.149999999999999" customHeight="1">
      <c r="D4642" s="124" t="s">
        <v>447</v>
      </c>
      <c r="E4642" s="879" t="s">
        <v>1663</v>
      </c>
      <c r="G4642" s="1" t="s">
        <v>22</v>
      </c>
      <c r="H4642" s="1133">
        <v>99</v>
      </c>
    </row>
    <row r="4643" spans="2:9" ht="20.149999999999999" customHeight="1">
      <c r="D4643" s="124">
        <v>31</v>
      </c>
      <c r="E4643" s="879" t="s">
        <v>1576</v>
      </c>
      <c r="F4643" s="49">
        <v>-10</v>
      </c>
      <c r="G4643" s="1" t="s">
        <v>1770</v>
      </c>
      <c r="H4643" s="1130"/>
    </row>
    <row r="4644" spans="2:9" ht="20.149999999999999" customHeight="1">
      <c r="D4644" s="1" t="s">
        <v>95</v>
      </c>
      <c r="E4644" s="859" t="s">
        <v>1625</v>
      </c>
      <c r="G4644" s="1" t="s">
        <v>1815</v>
      </c>
      <c r="H4644" s="55">
        <v>45</v>
      </c>
    </row>
    <row r="4645" spans="2:9" ht="20.149999999999999" customHeight="1">
      <c r="D4645" s="124" t="s">
        <v>117</v>
      </c>
      <c r="E4645" s="637" t="s">
        <v>1622</v>
      </c>
      <c r="H4645" s="131">
        <v>45</v>
      </c>
    </row>
    <row r="4646" spans="2:9" ht="20.149999999999999" customHeight="1">
      <c r="H4646" s="1130"/>
    </row>
    <row r="4647" spans="2:9" ht="20.149999999999999" customHeight="1">
      <c r="D4647" s="67"/>
      <c r="E4647" s="67" t="s">
        <v>1889</v>
      </c>
      <c r="F4647" s="49">
        <v>166.28</v>
      </c>
      <c r="G4647" s="49"/>
      <c r="H4647" s="49">
        <f>SUM(H4618:H4646)</f>
        <v>871.11</v>
      </c>
      <c r="I4647" s="49">
        <f>SUM(I4637:I4646)</f>
        <v>-30</v>
      </c>
    </row>
    <row r="4648" spans="2:9" ht="20.149999999999999" customHeight="1">
      <c r="D4648" s="67"/>
      <c r="E4648" s="67" t="s">
        <v>1761</v>
      </c>
      <c r="F4648" s="49">
        <v>166.28</v>
      </c>
      <c r="H4648" s="437">
        <v>871.11</v>
      </c>
      <c r="I4648" s="49">
        <v>-30</v>
      </c>
    </row>
    <row r="4649" spans="2:9" ht="20.149999999999999" customHeight="1">
      <c r="D4649" s="427"/>
      <c r="E4649" s="427" t="s">
        <v>1896</v>
      </c>
      <c r="F4649" s="49">
        <f>F4648-F4647</f>
        <v>0</v>
      </c>
      <c r="H4649" s="437">
        <f>H4647-H4648</f>
        <v>0</v>
      </c>
      <c r="I4649" s="437">
        <f>I4647-I4648</f>
        <v>0</v>
      </c>
    </row>
    <row r="4651" spans="2:9" ht="20.149999999999999" customHeight="1">
      <c r="B4651" s="716" t="s">
        <v>1872</v>
      </c>
      <c r="C4651" s="716"/>
      <c r="D4651" s="1071"/>
    </row>
    <row r="4652" spans="2:9" ht="20.149999999999999" customHeight="1">
      <c r="B4652" s="593" t="s">
        <v>1873</v>
      </c>
      <c r="C4652" s="742"/>
      <c r="D4652" s="591" t="s">
        <v>1874</v>
      </c>
      <c r="E4652" s="581" t="s">
        <v>1693</v>
      </c>
      <c r="F4652" s="582">
        <v>166.28</v>
      </c>
      <c r="G4652" s="583"/>
      <c r="H4652" s="671">
        <v>0</v>
      </c>
      <c r="I4652" s="582">
        <v>0</v>
      </c>
    </row>
    <row r="4653" spans="2:9" ht="20.149999999999999" customHeight="1">
      <c r="B4653" s="595"/>
      <c r="C4653" s="743"/>
      <c r="D4653" s="592">
        <v>1</v>
      </c>
      <c r="E4653" s="585" t="s">
        <v>1694</v>
      </c>
      <c r="F4653" s="437">
        <f>+B4653*1.5</f>
        <v>0</v>
      </c>
      <c r="H4653" s="437">
        <f>D4653*1.5</f>
        <v>1.5</v>
      </c>
    </row>
    <row r="4654" spans="2:9" ht="20.149999999999999" customHeight="1">
      <c r="B4654" s="595"/>
      <c r="C4654" s="743"/>
      <c r="D4654" s="592">
        <v>3</v>
      </c>
      <c r="E4654" s="585" t="s">
        <v>1695</v>
      </c>
      <c r="F4654" s="437">
        <f>+B4654*1</f>
        <v>0</v>
      </c>
      <c r="H4654" s="1130">
        <f>D4654*1</f>
        <v>3</v>
      </c>
    </row>
    <row r="4655" spans="2:9" ht="20.149999999999999" customHeight="1">
      <c r="B4655" s="595"/>
      <c r="C4655" s="743"/>
      <c r="D4655" s="592"/>
      <c r="E4655" s="585" t="s">
        <v>1696</v>
      </c>
      <c r="F4655" s="437">
        <f>1*B4655</f>
        <v>0</v>
      </c>
      <c r="H4655" s="1130">
        <f>D4655*1</f>
        <v>0</v>
      </c>
    </row>
    <row r="4656" spans="2:9" ht="20.149999999999999" customHeight="1">
      <c r="B4656" s="595"/>
      <c r="C4656" s="743"/>
      <c r="D4656" s="592"/>
      <c r="E4656" s="585" t="s">
        <v>1697</v>
      </c>
      <c r="F4656" s="437">
        <f>1*B4656</f>
        <v>0</v>
      </c>
      <c r="H4656" s="1130">
        <f>1*D4656</f>
        <v>0</v>
      </c>
      <c r="I4656" s="822" t="s">
        <v>1939</v>
      </c>
    </row>
    <row r="4657" spans="2:10" ht="20.149999999999999" customHeight="1">
      <c r="B4657" s="595"/>
      <c r="C4657" s="743"/>
      <c r="D4657" s="592"/>
      <c r="E4657" s="585" t="s">
        <v>1698</v>
      </c>
      <c r="F4657" s="437">
        <f>+B4657*5</f>
        <v>0</v>
      </c>
      <c r="H4657" s="1130">
        <f>D4657*5</f>
        <v>0</v>
      </c>
      <c r="I4657" s="822"/>
    </row>
    <row r="4658" spans="2:10" ht="20.149999999999999" customHeight="1">
      <c r="B4658" s="595"/>
      <c r="C4658" s="743"/>
      <c r="D4658" s="592"/>
      <c r="E4658" s="585" t="s">
        <v>1699</v>
      </c>
      <c r="F4658" s="437">
        <f>B4658*0.5</f>
        <v>0</v>
      </c>
      <c r="H4658" s="1130">
        <f>1*D4658</f>
        <v>0</v>
      </c>
    </row>
    <row r="4659" spans="2:10" ht="20.149999999999999" customHeight="1">
      <c r="B4659" s="595"/>
      <c r="C4659" s="743"/>
      <c r="D4659" s="592">
        <v>2</v>
      </c>
      <c r="E4659" s="585" t="s">
        <v>1700</v>
      </c>
      <c r="F4659" s="437">
        <f>2*B4659</f>
        <v>0</v>
      </c>
      <c r="H4659" s="1130">
        <f>2*D4659</f>
        <v>4</v>
      </c>
    </row>
    <row r="4660" spans="2:10" ht="20.149999999999999" customHeight="1">
      <c r="B4660" s="595"/>
      <c r="C4660" s="743"/>
      <c r="D4660" s="592"/>
      <c r="E4660" s="585" t="s">
        <v>1701</v>
      </c>
      <c r="F4660" s="437">
        <f>1*B4660</f>
        <v>0</v>
      </c>
      <c r="H4660" s="1130">
        <f>1*D4660</f>
        <v>0</v>
      </c>
    </row>
    <row r="4661" spans="2:10" ht="20.149999999999999" customHeight="1">
      <c r="B4661" s="595"/>
      <c r="C4661" s="743"/>
      <c r="D4661" s="592"/>
      <c r="E4661" s="585" t="s">
        <v>1702</v>
      </c>
      <c r="F4661" s="437">
        <v>-20</v>
      </c>
      <c r="G4661" s="1" t="s">
        <v>2139</v>
      </c>
      <c r="H4661" s="1130">
        <f>5*D4661</f>
        <v>0</v>
      </c>
      <c r="I4661" s="49" t="s">
        <v>1939</v>
      </c>
    </row>
    <row r="4662" spans="2:10" ht="20.149999999999999" customHeight="1">
      <c r="B4662" s="595"/>
      <c r="C4662" s="743"/>
      <c r="D4662" s="592"/>
      <c r="E4662" s="585" t="s">
        <v>1702</v>
      </c>
      <c r="F4662" s="437"/>
      <c r="H4662" s="1130">
        <f>5*D4662</f>
        <v>0</v>
      </c>
    </row>
    <row r="4663" spans="2:10" ht="20.149999999999999" customHeight="1">
      <c r="B4663" s="595"/>
      <c r="C4663" s="743"/>
      <c r="D4663" s="592"/>
      <c r="E4663" s="585" t="s">
        <v>1702</v>
      </c>
      <c r="F4663" s="437"/>
      <c r="H4663" s="1130">
        <f>5*D4663</f>
        <v>0</v>
      </c>
      <c r="I4663" s="49">
        <f>SUM(F4663:H4663)</f>
        <v>0</v>
      </c>
    </row>
    <row r="4664" spans="2:10" ht="20.149999999999999" customHeight="1">
      <c r="B4664" s="595"/>
      <c r="C4664" s="743"/>
      <c r="D4664" s="592"/>
      <c r="E4664" s="585" t="s">
        <v>1703</v>
      </c>
      <c r="F4664" s="437">
        <v>50</v>
      </c>
      <c r="H4664" s="1130">
        <f>5*D4664</f>
        <v>0</v>
      </c>
    </row>
    <row r="4665" spans="2:10" ht="20.149999999999999" customHeight="1">
      <c r="B4665" s="597"/>
      <c r="C4665" s="744"/>
      <c r="D4665" s="604"/>
      <c r="E4665" s="587" t="s">
        <v>1704</v>
      </c>
      <c r="F4665" s="672">
        <v>-100</v>
      </c>
      <c r="G4665" s="589"/>
      <c r="H4665" s="1131">
        <f>5*D4665</f>
        <v>0</v>
      </c>
      <c r="I4665" s="588" t="s">
        <v>1939</v>
      </c>
    </row>
    <row r="4667" spans="2:10" ht="20.149999999999999" customHeight="1">
      <c r="D4667" s="124" t="s">
        <v>696</v>
      </c>
      <c r="E4667" s="879" t="s">
        <v>1613</v>
      </c>
      <c r="G4667" s="1" t="s">
        <v>1821</v>
      </c>
      <c r="H4667" s="685">
        <v>36.880000000000003</v>
      </c>
      <c r="J4667" s="765"/>
    </row>
    <row r="4668" spans="2:10" ht="20.149999999999999" customHeight="1">
      <c r="D4668" s="124" t="s">
        <v>27</v>
      </c>
      <c r="E4668" s="879" t="s">
        <v>1595</v>
      </c>
      <c r="G4668" s="1" t="s">
        <v>1821</v>
      </c>
      <c r="H4668" s="685">
        <v>18.440000000000001</v>
      </c>
      <c r="J4668" s="879"/>
    </row>
    <row r="4669" spans="2:10" ht="20.149999999999999" customHeight="1">
      <c r="D4669" s="124" t="s">
        <v>88</v>
      </c>
      <c r="E4669" s="637" t="s">
        <v>1659</v>
      </c>
      <c r="G4669" s="1" t="s">
        <v>1821</v>
      </c>
      <c r="H4669" s="685">
        <v>56.21</v>
      </c>
      <c r="J4669" s="637"/>
    </row>
    <row r="4670" spans="2:10" ht="20.149999999999999" customHeight="1">
      <c r="D4670" s="124" t="s">
        <v>248</v>
      </c>
      <c r="E4670" s="765" t="s">
        <v>28</v>
      </c>
      <c r="G4670" s="1" t="s">
        <v>1821</v>
      </c>
      <c r="H4670" s="685">
        <v>137.19</v>
      </c>
      <c r="J4670" s="621"/>
    </row>
    <row r="4671" spans="2:10" ht="20.149999999999999" customHeight="1">
      <c r="D4671" s="1" t="s">
        <v>53</v>
      </c>
      <c r="E4671" s="1" t="s">
        <v>1579</v>
      </c>
      <c r="F4671" s="49">
        <v>-10</v>
      </c>
      <c r="G4671" s="1" t="s">
        <v>1708</v>
      </c>
      <c r="J4671" s="575"/>
    </row>
    <row r="4672" spans="2:10" ht="20.149999999999999" customHeight="1">
      <c r="D4672" s="1" t="s">
        <v>326</v>
      </c>
      <c r="E4672" s="1" t="s">
        <v>1581</v>
      </c>
      <c r="G4672" s="1" t="s">
        <v>1708</v>
      </c>
      <c r="I4672" s="437">
        <v>-10</v>
      </c>
    </row>
    <row r="4673" spans="4:9" ht="20.149999999999999" customHeight="1">
      <c r="D4673" s="1" t="s">
        <v>55</v>
      </c>
      <c r="E4673" s="1" t="s">
        <v>1584</v>
      </c>
      <c r="G4673" s="1" t="s">
        <v>1708</v>
      </c>
      <c r="I4673" s="437">
        <v>-10</v>
      </c>
    </row>
    <row r="4674" spans="4:9" ht="20.149999999999999" customHeight="1">
      <c r="D4674" s="1" t="s">
        <v>1585</v>
      </c>
      <c r="E4674" s="1" t="s">
        <v>1586</v>
      </c>
      <c r="G4674" s="1" t="s">
        <v>1708</v>
      </c>
      <c r="I4674" s="437">
        <v>-10</v>
      </c>
    </row>
    <row r="4675" spans="4:9" ht="20.149999999999999" customHeight="1">
      <c r="D4675" s="1" t="s">
        <v>447</v>
      </c>
      <c r="E4675" s="1" t="s">
        <v>1563</v>
      </c>
      <c r="G4675" s="1" t="s">
        <v>1708</v>
      </c>
      <c r="I4675" s="49">
        <v>-10</v>
      </c>
    </row>
    <row r="4676" spans="4:9" ht="20.149999999999999" customHeight="1">
      <c r="D4676" s="124" t="s">
        <v>208</v>
      </c>
      <c r="E4676" s="879" t="s">
        <v>1588</v>
      </c>
      <c r="F4676" s="49">
        <v>-10</v>
      </c>
      <c r="G4676" s="1" t="s">
        <v>1708</v>
      </c>
    </row>
    <row r="4677" spans="4:9" ht="20.149999999999999" customHeight="1">
      <c r="D4677" s="1" t="s">
        <v>1611</v>
      </c>
      <c r="E4677" s="1" t="s">
        <v>1612</v>
      </c>
      <c r="G4677" s="1" t="s">
        <v>1821</v>
      </c>
      <c r="H4677" s="685">
        <v>118.06</v>
      </c>
    </row>
    <row r="4678" spans="4:9" ht="20.149999999999999" customHeight="1">
      <c r="D4678" s="124" t="s">
        <v>238</v>
      </c>
      <c r="E4678" s="637" t="s">
        <v>1659</v>
      </c>
      <c r="G4678" s="1" t="s">
        <v>1708</v>
      </c>
      <c r="I4678" s="49">
        <v>-10</v>
      </c>
    </row>
    <row r="4679" spans="4:9" ht="20.149999999999999" customHeight="1">
      <c r="D4679" s="1" t="s">
        <v>238</v>
      </c>
      <c r="E4679" s="1" t="s">
        <v>1659</v>
      </c>
      <c r="G4679" s="1" t="s">
        <v>1760</v>
      </c>
      <c r="H4679" s="437">
        <v>10</v>
      </c>
    </row>
    <row r="4680" spans="4:9" ht="20.149999999999999" customHeight="1">
      <c r="D4680" s="1" t="s">
        <v>53</v>
      </c>
      <c r="E4680" s="1" t="s">
        <v>1617</v>
      </c>
      <c r="G4680" s="1" t="s">
        <v>1821</v>
      </c>
      <c r="H4680" s="685">
        <v>44.56</v>
      </c>
    </row>
    <row r="4681" spans="4:9" ht="20.149999999999999" customHeight="1">
      <c r="D4681" s="1" t="s">
        <v>204</v>
      </c>
      <c r="E4681" s="1" t="s">
        <v>1629</v>
      </c>
      <c r="G4681" s="1" t="s">
        <v>1888</v>
      </c>
      <c r="H4681" s="685">
        <v>52.5</v>
      </c>
    </row>
    <row r="4682" spans="4:9" ht="20.149999999999999" customHeight="1">
      <c r="D4682" s="1" t="s">
        <v>98</v>
      </c>
      <c r="E4682" s="1" t="s">
        <v>56</v>
      </c>
      <c r="G4682" s="1" t="s">
        <v>2140</v>
      </c>
      <c r="H4682" s="685">
        <v>8</v>
      </c>
    </row>
    <row r="4683" spans="4:9" ht="20.149999999999999" customHeight="1">
      <c r="D4683" s="430" t="s">
        <v>24</v>
      </c>
      <c r="E4683" s="1125" t="s">
        <v>1637</v>
      </c>
      <c r="G4683" s="1" t="s">
        <v>17</v>
      </c>
      <c r="H4683" s="437">
        <v>25</v>
      </c>
    </row>
    <row r="4684" spans="4:9" ht="20.149999999999999" customHeight="1">
      <c r="D4684" s="1" t="s">
        <v>286</v>
      </c>
      <c r="E4684" s="1" t="s">
        <v>1598</v>
      </c>
      <c r="F4684" s="49">
        <v>35</v>
      </c>
      <c r="G4684" s="1" t="s">
        <v>1888</v>
      </c>
    </row>
    <row r="4685" spans="4:9" ht="20.149999999999999" customHeight="1">
      <c r="D4685" s="1" t="s">
        <v>219</v>
      </c>
      <c r="E4685" s="1" t="s">
        <v>1141</v>
      </c>
      <c r="F4685" s="49">
        <v>-10</v>
      </c>
      <c r="G4685" s="1" t="s">
        <v>1708</v>
      </c>
    </row>
    <row r="4686" spans="4:9" ht="20.149999999999999" customHeight="1">
      <c r="D4686" s="1" t="s">
        <v>696</v>
      </c>
      <c r="E4686" s="1" t="s">
        <v>1613</v>
      </c>
      <c r="G4686" s="1" t="s">
        <v>1760</v>
      </c>
      <c r="H4686" s="437">
        <v>10</v>
      </c>
    </row>
    <row r="4687" spans="4:9" ht="20.149999999999999" customHeight="1">
      <c r="D4687" s="1" t="s">
        <v>150</v>
      </c>
      <c r="E4687" s="879" t="s">
        <v>1589</v>
      </c>
      <c r="G4687" s="1" t="s">
        <v>1708</v>
      </c>
      <c r="I4687" s="49">
        <v>-10</v>
      </c>
    </row>
    <row r="4688" spans="4:9" ht="20.149999999999999" customHeight="1">
      <c r="D4688" s="1" t="s">
        <v>95</v>
      </c>
      <c r="E4688" s="1035" t="s">
        <v>134</v>
      </c>
      <c r="G4688" s="1" t="s">
        <v>1708</v>
      </c>
      <c r="I4688" s="49">
        <v>-10</v>
      </c>
    </row>
    <row r="4689" spans="4:9" ht="20.149999999999999" customHeight="1">
      <c r="D4689" s="1">
        <v>37</v>
      </c>
      <c r="E4689" s="765" t="s">
        <v>1591</v>
      </c>
      <c r="G4689" s="1" t="s">
        <v>1708</v>
      </c>
      <c r="I4689" s="49">
        <v>-10</v>
      </c>
    </row>
    <row r="4690" spans="4:9" ht="20.149999999999999" customHeight="1">
      <c r="D4690" s="1" t="s">
        <v>152</v>
      </c>
      <c r="E4690" s="879" t="s">
        <v>1592</v>
      </c>
      <c r="G4690" s="1" t="s">
        <v>1708</v>
      </c>
      <c r="I4690" s="49">
        <v>-10</v>
      </c>
    </row>
    <row r="4691" spans="4:9" ht="20.149999999999999" customHeight="1">
      <c r="D4691" s="1">
        <v>30</v>
      </c>
      <c r="E4691" s="879" t="s">
        <v>1593</v>
      </c>
      <c r="G4691" s="1" t="s">
        <v>1708</v>
      </c>
      <c r="I4691" s="49">
        <v>-10</v>
      </c>
    </row>
    <row r="4692" spans="4:9" ht="20.149999999999999" customHeight="1">
      <c r="D4692" s="1" t="s">
        <v>27</v>
      </c>
      <c r="E4692" s="621" t="s">
        <v>810</v>
      </c>
      <c r="G4692" s="1" t="s">
        <v>1708</v>
      </c>
      <c r="I4692" s="49">
        <v>-10</v>
      </c>
    </row>
    <row r="4693" spans="4:9" ht="20.149999999999999" customHeight="1">
      <c r="D4693" s="1" t="s">
        <v>45</v>
      </c>
      <c r="E4693" s="621" t="s">
        <v>1597</v>
      </c>
      <c r="G4693" s="1" t="s">
        <v>1708</v>
      </c>
      <c r="I4693" s="49">
        <v>-10</v>
      </c>
    </row>
    <row r="4694" spans="4:9" ht="20.149999999999999" customHeight="1">
      <c r="D4694" s="124" t="s">
        <v>127</v>
      </c>
      <c r="E4694" s="879" t="s">
        <v>134</v>
      </c>
      <c r="G4694" s="1" t="s">
        <v>1815</v>
      </c>
      <c r="H4694" s="437">
        <v>182</v>
      </c>
    </row>
    <row r="4695" spans="4:9" ht="20.149999999999999" customHeight="1">
      <c r="D4695" s="1" t="s">
        <v>248</v>
      </c>
      <c r="E4695" s="1" t="s">
        <v>1663</v>
      </c>
      <c r="G4695" s="1" t="s">
        <v>1760</v>
      </c>
      <c r="H4695" s="437">
        <v>10</v>
      </c>
    </row>
    <row r="4696" spans="4:9" ht="20.149999999999999" customHeight="1">
      <c r="D4696" s="124" t="s">
        <v>1626</v>
      </c>
      <c r="E4696" s="637" t="s">
        <v>1627</v>
      </c>
      <c r="G4696" s="1" t="s">
        <v>1772</v>
      </c>
      <c r="H4696" s="437">
        <v>334</v>
      </c>
    </row>
    <row r="4697" spans="4:9" ht="20.149999999999999" customHeight="1">
      <c r="D4697" s="124" t="s">
        <v>111</v>
      </c>
      <c r="E4697" s="879" t="s">
        <v>1656</v>
      </c>
      <c r="G4697" s="1" t="s">
        <v>1714</v>
      </c>
      <c r="H4697" s="437">
        <v>10</v>
      </c>
    </row>
    <row r="4698" spans="4:9" ht="20.149999999999999" customHeight="1">
      <c r="D4698" s="1" t="s">
        <v>90</v>
      </c>
      <c r="E4698" s="879" t="s">
        <v>1680</v>
      </c>
      <c r="G4698" s="1" t="s">
        <v>1815</v>
      </c>
      <c r="H4698" s="437">
        <v>75.75</v>
      </c>
    </row>
    <row r="4699" spans="4:9" ht="20.149999999999999" customHeight="1">
      <c r="D4699" s="124" t="s">
        <v>107</v>
      </c>
      <c r="E4699" s="637" t="s">
        <v>108</v>
      </c>
      <c r="F4699" s="49">
        <v>10</v>
      </c>
      <c r="G4699" s="1" t="s">
        <v>1714</v>
      </c>
    </row>
    <row r="4700" spans="4:9" ht="20.149999999999999" customHeight="1">
      <c r="D4700" s="124" t="s">
        <v>117</v>
      </c>
      <c r="E4700" s="637" t="s">
        <v>1622</v>
      </c>
      <c r="G4700" s="1" t="s">
        <v>1714</v>
      </c>
      <c r="H4700" s="437">
        <v>10</v>
      </c>
    </row>
    <row r="4701" spans="4:9" ht="20.149999999999999" customHeight="1">
      <c r="D4701" s="1" t="s">
        <v>432</v>
      </c>
      <c r="E4701" s="879" t="s">
        <v>880</v>
      </c>
      <c r="G4701" s="1" t="s">
        <v>22</v>
      </c>
      <c r="H4701" s="437">
        <v>35</v>
      </c>
    </row>
    <row r="4702" spans="4:9" ht="20.149999999999999" customHeight="1">
      <c r="D4702" s="124">
        <v>37</v>
      </c>
      <c r="E4702" s="879" t="s">
        <v>1631</v>
      </c>
      <c r="G4702" s="1" t="s">
        <v>1714</v>
      </c>
      <c r="H4702" s="437">
        <v>10</v>
      </c>
    </row>
    <row r="4703" spans="4:9" ht="20.149999999999999" customHeight="1">
      <c r="D4703" s="124" t="s">
        <v>368</v>
      </c>
      <c r="E4703" s="879" t="s">
        <v>1658</v>
      </c>
      <c r="G4703" s="1" t="s">
        <v>1843</v>
      </c>
      <c r="H4703" s="437">
        <v>29.12</v>
      </c>
    </row>
    <row r="4704" spans="4:9" ht="20.149999999999999" customHeight="1">
      <c r="D4704" s="124">
        <v>31</v>
      </c>
      <c r="E4704" s="879" t="s">
        <v>1654</v>
      </c>
      <c r="G4704" s="1" t="s">
        <v>1772</v>
      </c>
      <c r="H4704" s="437">
        <v>186</v>
      </c>
    </row>
    <row r="4705" spans="2:9" ht="20.149999999999999" customHeight="1">
      <c r="D4705" s="124"/>
      <c r="E4705" s="879"/>
    </row>
    <row r="4706" spans="2:9" ht="20.149999999999999" customHeight="1">
      <c r="D4706" s="124"/>
      <c r="E4706" s="879"/>
    </row>
    <row r="4707" spans="2:9" ht="20.149999999999999" customHeight="1">
      <c r="D4707" s="124"/>
      <c r="E4707" s="879"/>
    </row>
    <row r="4708" spans="2:9" ht="20.149999999999999" customHeight="1">
      <c r="D4708" s="124"/>
      <c r="E4708" s="879"/>
    </row>
    <row r="4709" spans="2:9" ht="20.149999999999999" customHeight="1">
      <c r="D4709" s="124"/>
      <c r="E4709" s="879"/>
    </row>
    <row r="4710" spans="2:9" ht="20.149999999999999" customHeight="1">
      <c r="D4710" s="124"/>
      <c r="E4710" s="879"/>
    </row>
    <row r="4711" spans="2:9" ht="20.149999999999999" customHeight="1">
      <c r="D4711" s="124"/>
      <c r="E4711" s="879"/>
    </row>
    <row r="4712" spans="2:9" ht="20.149999999999999" customHeight="1">
      <c r="D4712" s="67"/>
      <c r="E4712" s="67" t="s">
        <v>1889</v>
      </c>
      <c r="F4712" s="49">
        <f>SUM(F4652:F4703)</f>
        <v>111.28</v>
      </c>
      <c r="G4712" s="49"/>
      <c r="H4712" s="49">
        <f>SUM(H4652:H4710)</f>
        <v>1407.21</v>
      </c>
      <c r="I4712" s="49">
        <f t="shared" ref="I4712" si="19">SUM(I4652:I4703)</f>
        <v>-120</v>
      </c>
    </row>
    <row r="4713" spans="2:9" ht="20.149999999999999" customHeight="1">
      <c r="D4713" s="67"/>
      <c r="E4713" s="67" t="s">
        <v>1761</v>
      </c>
      <c r="F4713" s="49">
        <f>'Coin Counter'!G9</f>
        <v>108.4</v>
      </c>
      <c r="H4713" s="437">
        <v>1407.21</v>
      </c>
      <c r="I4713" s="49">
        <v>-120</v>
      </c>
    </row>
    <row r="4714" spans="2:9" ht="20.149999999999999" customHeight="1">
      <c r="D4714" s="1136">
        <v>45138</v>
      </c>
      <c r="E4714" s="427" t="s">
        <v>1961</v>
      </c>
      <c r="F4714" s="49">
        <f>F4713-F4712</f>
        <v>-2.8799999999999955</v>
      </c>
      <c r="H4714" s="437">
        <f>H4712-H4713</f>
        <v>0</v>
      </c>
      <c r="I4714" s="437">
        <f>I4712-I4713</f>
        <v>0</v>
      </c>
    </row>
    <row r="4718" spans="2:9" ht="20.149999999999999" customHeight="1">
      <c r="B4718" s="716" t="s">
        <v>1872</v>
      </c>
      <c r="C4718" s="716"/>
      <c r="D4718" s="1071"/>
    </row>
    <row r="4719" spans="2:9" ht="20.149999999999999" customHeight="1">
      <c r="B4719" s="593" t="s">
        <v>1873</v>
      </c>
      <c r="C4719" s="742"/>
      <c r="D4719" s="591" t="s">
        <v>1874</v>
      </c>
      <c r="E4719" s="581" t="s">
        <v>1693</v>
      </c>
      <c r="F4719" s="582">
        <v>111.28</v>
      </c>
      <c r="G4719" s="583"/>
      <c r="H4719" s="671">
        <v>0</v>
      </c>
      <c r="I4719" s="582">
        <v>0</v>
      </c>
    </row>
    <row r="4720" spans="2:9" ht="20.149999999999999" customHeight="1">
      <c r="B4720" s="595"/>
      <c r="C4720" s="743"/>
      <c r="D4720" s="592"/>
      <c r="E4720" s="585" t="s">
        <v>1694</v>
      </c>
      <c r="F4720" s="437">
        <f>+B4720*1.5</f>
        <v>0</v>
      </c>
      <c r="H4720" s="437">
        <f>D4720*1.5</f>
        <v>0</v>
      </c>
    </row>
    <row r="4721" spans="2:9" ht="20.149999999999999" customHeight="1">
      <c r="B4721" s="595">
        <v>2</v>
      </c>
      <c r="C4721" s="743"/>
      <c r="D4721" s="592">
        <v>2</v>
      </c>
      <c r="E4721" s="585" t="s">
        <v>1695</v>
      </c>
      <c r="F4721" s="437">
        <f>+B4721*1</f>
        <v>2</v>
      </c>
      <c r="H4721" s="1130">
        <f>D4721*1</f>
        <v>2</v>
      </c>
    </row>
    <row r="4722" spans="2:9" ht="20.149999999999999" customHeight="1">
      <c r="B4722" s="595">
        <v>1</v>
      </c>
      <c r="C4722" s="743"/>
      <c r="D4722" s="592"/>
      <c r="E4722" s="585" t="s">
        <v>1696</v>
      </c>
      <c r="F4722" s="437">
        <f>1*B4722</f>
        <v>1</v>
      </c>
      <c r="H4722" s="1130">
        <f>D4722*1</f>
        <v>0</v>
      </c>
    </row>
    <row r="4723" spans="2:9" ht="20.149999999999999" customHeight="1">
      <c r="B4723" s="595"/>
      <c r="C4723" s="743"/>
      <c r="D4723" s="592"/>
      <c r="E4723" s="585" t="s">
        <v>1697</v>
      </c>
      <c r="F4723" s="437">
        <f>1*B4723</f>
        <v>0</v>
      </c>
      <c r="H4723" s="1130">
        <f>1*D4723</f>
        <v>0</v>
      </c>
      <c r="I4723" s="822" t="s">
        <v>1939</v>
      </c>
    </row>
    <row r="4724" spans="2:9" ht="20.149999999999999" customHeight="1">
      <c r="B4724" s="595"/>
      <c r="C4724" s="743"/>
      <c r="D4724" s="592">
        <v>1</v>
      </c>
      <c r="E4724" s="585" t="s">
        <v>1698</v>
      </c>
      <c r="F4724" s="437">
        <f>+B4724*5</f>
        <v>0</v>
      </c>
      <c r="H4724" s="1130">
        <f>D4724*5</f>
        <v>5</v>
      </c>
      <c r="I4724" s="822"/>
    </row>
    <row r="4725" spans="2:9" ht="20.149999999999999" customHeight="1">
      <c r="B4725" s="595"/>
      <c r="C4725" s="743"/>
      <c r="D4725" s="592"/>
      <c r="E4725" s="585" t="s">
        <v>1699</v>
      </c>
      <c r="F4725" s="437">
        <f>B4725*0.5</f>
        <v>0</v>
      </c>
      <c r="H4725" s="1130">
        <f>1*D4725</f>
        <v>0</v>
      </c>
    </row>
    <row r="4726" spans="2:9" ht="20.149999999999999" customHeight="1">
      <c r="B4726" s="595"/>
      <c r="C4726" s="743"/>
      <c r="D4726" s="592"/>
      <c r="E4726" s="585" t="s">
        <v>1700</v>
      </c>
      <c r="F4726" s="437">
        <f>2*B4726</f>
        <v>0</v>
      </c>
      <c r="H4726" s="1130">
        <f>2*D4726</f>
        <v>0</v>
      </c>
    </row>
    <row r="4727" spans="2:9" ht="20.149999999999999" customHeight="1">
      <c r="B4727" s="595"/>
      <c r="C4727" s="743"/>
      <c r="D4727" s="592"/>
      <c r="E4727" s="585" t="s">
        <v>1701</v>
      </c>
      <c r="F4727" s="437">
        <f>1*B4727</f>
        <v>0</v>
      </c>
      <c r="H4727" s="1130">
        <f>1*D4727</f>
        <v>0</v>
      </c>
    </row>
    <row r="4728" spans="2:9" ht="20.149999999999999" customHeight="1">
      <c r="B4728" s="595"/>
      <c r="C4728" s="743"/>
      <c r="D4728" s="592"/>
      <c r="E4728" s="585" t="s">
        <v>1702</v>
      </c>
      <c r="F4728" s="437"/>
      <c r="H4728" s="1130">
        <f>5*D4728</f>
        <v>0</v>
      </c>
      <c r="I4728" s="49" t="s">
        <v>1939</v>
      </c>
    </row>
    <row r="4729" spans="2:9" ht="20.149999999999999" customHeight="1">
      <c r="B4729" s="595"/>
      <c r="C4729" s="743"/>
      <c r="D4729" s="592"/>
      <c r="E4729" s="585" t="s">
        <v>1702</v>
      </c>
      <c r="F4729" s="437"/>
      <c r="H4729" s="1130">
        <f>5*D4729</f>
        <v>0</v>
      </c>
    </row>
    <row r="4730" spans="2:9" ht="20.149999999999999" customHeight="1">
      <c r="B4730" s="595"/>
      <c r="C4730" s="743"/>
      <c r="D4730" s="592"/>
      <c r="E4730" s="585" t="s">
        <v>1702</v>
      </c>
      <c r="F4730" s="437"/>
      <c r="H4730" s="1130">
        <f>5*D4730</f>
        <v>0</v>
      </c>
      <c r="I4730" s="49">
        <f>SUM(F4730:H4730)</f>
        <v>0</v>
      </c>
    </row>
    <row r="4731" spans="2:9" ht="20.149999999999999" customHeight="1">
      <c r="B4731" s="595"/>
      <c r="C4731" s="743"/>
      <c r="D4731" s="592"/>
      <c r="E4731" s="585" t="s">
        <v>1703</v>
      </c>
      <c r="F4731" s="437"/>
      <c r="H4731" s="1130">
        <f>5*D4731</f>
        <v>0</v>
      </c>
    </row>
    <row r="4732" spans="2:9" ht="20.149999999999999" customHeight="1">
      <c r="B4732" s="597"/>
      <c r="C4732" s="744"/>
      <c r="D4732" s="604"/>
      <c r="E4732" s="587" t="s">
        <v>1704</v>
      </c>
      <c r="F4732" s="672"/>
      <c r="G4732" s="589"/>
      <c r="H4732" s="1131">
        <f>5*D4732</f>
        <v>0</v>
      </c>
      <c r="I4732" s="588" t="s">
        <v>1939</v>
      </c>
    </row>
    <row r="4734" spans="2:9" ht="20.149999999999999" customHeight="1">
      <c r="D4734" s="124" t="s">
        <v>122</v>
      </c>
      <c r="E4734" s="879" t="s">
        <v>1635</v>
      </c>
      <c r="G4734" s="1" t="s">
        <v>38</v>
      </c>
      <c r="H4734" s="131">
        <v>27</v>
      </c>
    </row>
    <row r="4735" spans="2:9" ht="20.149999999999999" customHeight="1">
      <c r="D4735" s="124" t="s">
        <v>1611</v>
      </c>
      <c r="E4735" s="637" t="s">
        <v>1612</v>
      </c>
      <c r="F4735" s="49">
        <v>20</v>
      </c>
      <c r="G4735" s="1" t="s">
        <v>1714</v>
      </c>
    </row>
    <row r="4736" spans="2:9" ht="20.149999999999999" customHeight="1">
      <c r="D4736" s="1" t="s">
        <v>117</v>
      </c>
      <c r="E4736" s="621" t="s">
        <v>239</v>
      </c>
      <c r="G4736" s="1" t="s">
        <v>22</v>
      </c>
      <c r="H4736" s="55">
        <v>24.75</v>
      </c>
    </row>
    <row r="4737" spans="2:9" ht="20.149999999999999" customHeight="1">
      <c r="D4737" s="124" t="s">
        <v>20</v>
      </c>
      <c r="E4737" s="879" t="s">
        <v>1619</v>
      </c>
      <c r="G4737" s="1" t="s">
        <v>1714</v>
      </c>
      <c r="H4737" s="437">
        <v>10</v>
      </c>
    </row>
    <row r="4738" spans="2:9" ht="20.149999999999999" customHeight="1">
      <c r="D4738" s="124" t="s">
        <v>241</v>
      </c>
      <c r="E4738" s="879" t="s">
        <v>1603</v>
      </c>
      <c r="G4738" s="1" t="s">
        <v>1714</v>
      </c>
      <c r="H4738" s="437">
        <v>10</v>
      </c>
    </row>
    <row r="4739" spans="2:9" ht="20.149999999999999" customHeight="1">
      <c r="D4739" s="430" t="s">
        <v>48</v>
      </c>
      <c r="E4739" s="1035" t="s">
        <v>1442</v>
      </c>
      <c r="G4739" s="1" t="s">
        <v>22</v>
      </c>
      <c r="H4739" s="437">
        <v>74.25</v>
      </c>
    </row>
    <row r="4740" spans="2:9" ht="20.149999999999999" customHeight="1">
      <c r="H4740" s="674">
        <f>SUM(H4721:H4739)</f>
        <v>153</v>
      </c>
      <c r="I4740" s="326" t="s">
        <v>2141</v>
      </c>
    </row>
    <row r="4742" spans="2:9" ht="20.149999999999999" customHeight="1">
      <c r="B4742" s="716" t="s">
        <v>1872</v>
      </c>
      <c r="C4742" s="716"/>
      <c r="D4742" s="1071"/>
    </row>
    <row r="4743" spans="2:9" ht="20.149999999999999" customHeight="1">
      <c r="B4743" s="593" t="s">
        <v>1873</v>
      </c>
      <c r="C4743" s="742"/>
      <c r="D4743" s="591" t="s">
        <v>1874</v>
      </c>
      <c r="E4743" s="581" t="s">
        <v>1693</v>
      </c>
      <c r="F4743" s="582"/>
      <c r="G4743" s="583"/>
      <c r="H4743" s="671">
        <v>0</v>
      </c>
      <c r="I4743" s="582">
        <v>0</v>
      </c>
    </row>
    <row r="4744" spans="2:9" ht="20.149999999999999" customHeight="1">
      <c r="B4744" s="595"/>
      <c r="C4744" s="743"/>
      <c r="D4744" s="592">
        <v>3</v>
      </c>
      <c r="E4744" s="585" t="s">
        <v>1694</v>
      </c>
      <c r="F4744" s="437">
        <f>+B4744*1.5</f>
        <v>0</v>
      </c>
      <c r="H4744" s="437">
        <f>D4744*1.5</f>
        <v>4.5</v>
      </c>
    </row>
    <row r="4745" spans="2:9" ht="20.149999999999999" customHeight="1">
      <c r="B4745" s="595">
        <v>1</v>
      </c>
      <c r="C4745" s="743"/>
      <c r="D4745" s="592">
        <v>2</v>
      </c>
      <c r="E4745" s="585" t="s">
        <v>1695</v>
      </c>
      <c r="F4745" s="437">
        <f>+B4745*1</f>
        <v>1</v>
      </c>
      <c r="H4745" s="1130">
        <f>D4745*1</f>
        <v>2</v>
      </c>
    </row>
    <row r="4746" spans="2:9" ht="20.149999999999999" customHeight="1">
      <c r="B4746" s="595">
        <v>2</v>
      </c>
      <c r="C4746" s="743"/>
      <c r="D4746" s="592">
        <v>3</v>
      </c>
      <c r="E4746" s="585" t="s">
        <v>1696</v>
      </c>
      <c r="F4746" s="437">
        <f>1*B4746</f>
        <v>2</v>
      </c>
      <c r="H4746" s="1130">
        <f>D4746*1</f>
        <v>3</v>
      </c>
    </row>
    <row r="4747" spans="2:9" ht="20.149999999999999" customHeight="1">
      <c r="B4747" s="595"/>
      <c r="C4747" s="743"/>
      <c r="D4747" s="592"/>
      <c r="E4747" s="585" t="s">
        <v>1697</v>
      </c>
      <c r="F4747" s="437">
        <f>1*B4747</f>
        <v>0</v>
      </c>
      <c r="H4747" s="1130">
        <f>1*D4747</f>
        <v>0</v>
      </c>
      <c r="I4747" s="822" t="s">
        <v>1939</v>
      </c>
    </row>
    <row r="4748" spans="2:9" ht="20.149999999999999" customHeight="1">
      <c r="B4748" s="595"/>
      <c r="C4748" s="743"/>
      <c r="D4748" s="592"/>
      <c r="E4748" s="585" t="s">
        <v>1698</v>
      </c>
      <c r="F4748" s="437">
        <f>+B4748*5</f>
        <v>0</v>
      </c>
      <c r="H4748" s="1130">
        <f>D4748*5</f>
        <v>0</v>
      </c>
      <c r="I4748" s="822"/>
    </row>
    <row r="4749" spans="2:9" ht="20.149999999999999" customHeight="1">
      <c r="B4749" s="595"/>
      <c r="C4749" s="743"/>
      <c r="D4749" s="592"/>
      <c r="E4749" s="585" t="s">
        <v>1699</v>
      </c>
      <c r="F4749" s="437">
        <f>B4749*0.5</f>
        <v>0</v>
      </c>
      <c r="H4749" s="1130">
        <f>1*D4749</f>
        <v>0</v>
      </c>
    </row>
    <row r="4750" spans="2:9" ht="20.149999999999999" customHeight="1">
      <c r="B4750" s="595"/>
      <c r="C4750" s="743"/>
      <c r="D4750" s="592"/>
      <c r="E4750" s="585" t="s">
        <v>1700</v>
      </c>
      <c r="F4750" s="437">
        <f>2*B4750</f>
        <v>0</v>
      </c>
      <c r="H4750" s="1130">
        <f>2*D4750</f>
        <v>0</v>
      </c>
    </row>
    <row r="4751" spans="2:9" ht="20.149999999999999" customHeight="1">
      <c r="B4751" s="595"/>
      <c r="C4751" s="743"/>
      <c r="D4751" s="592"/>
      <c r="E4751" s="585" t="s">
        <v>1701</v>
      </c>
      <c r="F4751" s="437">
        <f>1*B4751</f>
        <v>0</v>
      </c>
      <c r="H4751" s="1130">
        <f>1*D4751</f>
        <v>0</v>
      </c>
    </row>
    <row r="4752" spans="2:9" ht="20.149999999999999" customHeight="1">
      <c r="B4752" s="595"/>
      <c r="C4752" s="743"/>
      <c r="D4752" s="592"/>
      <c r="E4752" s="585" t="s">
        <v>1702</v>
      </c>
      <c r="F4752" s="437"/>
      <c r="H4752" s="1130">
        <f>5*D4752</f>
        <v>0</v>
      </c>
      <c r="I4752" s="49" t="s">
        <v>1939</v>
      </c>
    </row>
    <row r="4753" spans="2:9" ht="20.149999999999999" customHeight="1">
      <c r="B4753" s="595"/>
      <c r="C4753" s="743"/>
      <c r="D4753" s="592"/>
      <c r="E4753" s="585" t="s">
        <v>1702</v>
      </c>
      <c r="F4753" s="437"/>
      <c r="H4753" s="1130">
        <f>5*D4753</f>
        <v>0</v>
      </c>
    </row>
    <row r="4754" spans="2:9" ht="20.149999999999999" customHeight="1">
      <c r="B4754" s="595"/>
      <c r="C4754" s="743"/>
      <c r="D4754" s="592"/>
      <c r="E4754" s="585" t="s">
        <v>1702</v>
      </c>
      <c r="F4754" s="437"/>
      <c r="H4754" s="1130">
        <f>5*D4754</f>
        <v>0</v>
      </c>
      <c r="I4754" s="49">
        <f>SUM(F4754:H4754)</f>
        <v>0</v>
      </c>
    </row>
    <row r="4755" spans="2:9" ht="20.149999999999999" customHeight="1">
      <c r="B4755" s="595"/>
      <c r="C4755" s="743"/>
      <c r="D4755" s="592"/>
      <c r="E4755" s="585" t="s">
        <v>1703</v>
      </c>
      <c r="F4755" s="437"/>
      <c r="H4755" s="1130">
        <f>5*D4755</f>
        <v>0</v>
      </c>
    </row>
    <row r="4756" spans="2:9" ht="20.149999999999999" customHeight="1">
      <c r="B4756" s="597"/>
      <c r="C4756" s="744"/>
      <c r="D4756" s="604"/>
      <c r="E4756" s="587" t="s">
        <v>1704</v>
      </c>
      <c r="F4756" s="672"/>
      <c r="G4756" s="589"/>
      <c r="H4756" s="1131">
        <f>5*D4756</f>
        <v>0</v>
      </c>
      <c r="I4756" s="588" t="s">
        <v>1939</v>
      </c>
    </row>
    <row r="4758" spans="2:9" ht="20.149999999999999" customHeight="1">
      <c r="D4758" s="124" t="s">
        <v>570</v>
      </c>
      <c r="E4758" s="879" t="s">
        <v>1632</v>
      </c>
      <c r="G4758" s="1" t="s">
        <v>22</v>
      </c>
      <c r="H4758" s="131">
        <v>24.06</v>
      </c>
    </row>
    <row r="4759" spans="2:9" ht="20.149999999999999" customHeight="1">
      <c r="D4759" s="430" t="s">
        <v>107</v>
      </c>
      <c r="E4759" s="637" t="s">
        <v>108</v>
      </c>
      <c r="F4759" s="909"/>
      <c r="G4759" s="462" t="s">
        <v>67</v>
      </c>
      <c r="H4759" s="485">
        <v>156.06</v>
      </c>
    </row>
    <row r="4760" spans="2:9" ht="20.149999999999999" customHeight="1">
      <c r="D4760" s="430" t="s">
        <v>90</v>
      </c>
      <c r="E4760" s="637" t="s">
        <v>1345</v>
      </c>
      <c r="F4760" s="909"/>
      <c r="G4760" s="462" t="s">
        <v>22</v>
      </c>
      <c r="H4760" s="485">
        <v>22.28</v>
      </c>
    </row>
    <row r="4761" spans="2:9" ht="20.149999999999999" customHeight="1">
      <c r="D4761" s="124" t="s">
        <v>739</v>
      </c>
      <c r="E4761" s="575" t="s">
        <v>83</v>
      </c>
      <c r="G4761" s="1" t="s">
        <v>218</v>
      </c>
      <c r="H4761" s="126">
        <v>60</v>
      </c>
    </row>
    <row r="4762" spans="2:9" ht="20.149999999999999" customHeight="1">
      <c r="D4762" s="124">
        <v>1</v>
      </c>
      <c r="E4762" s="879" t="s">
        <v>1669</v>
      </c>
      <c r="G4762" s="1" t="s">
        <v>2142</v>
      </c>
      <c r="H4762" s="131">
        <v>274.05</v>
      </c>
    </row>
    <row r="4763" spans="2:9" ht="20.149999999999999" customHeight="1">
      <c r="D4763" s="124" t="s">
        <v>88</v>
      </c>
      <c r="E4763" s="879" t="s">
        <v>1650</v>
      </c>
      <c r="G4763" s="1" t="s">
        <v>2143</v>
      </c>
      <c r="H4763" s="131">
        <v>45</v>
      </c>
    </row>
    <row r="4764" spans="2:9" ht="20.149999999999999" customHeight="1">
      <c r="D4764" s="124" t="s">
        <v>618</v>
      </c>
      <c r="E4764" s="879" t="s">
        <v>1620</v>
      </c>
      <c r="G4764" s="1" t="s">
        <v>2143</v>
      </c>
      <c r="H4764" s="55">
        <v>135</v>
      </c>
    </row>
    <row r="4765" spans="2:9" ht="20.149999999999999" customHeight="1">
      <c r="D4765" s="1" t="s">
        <v>92</v>
      </c>
      <c r="E4765" s="879" t="s">
        <v>1620</v>
      </c>
      <c r="G4765" s="1" t="s">
        <v>2143</v>
      </c>
      <c r="H4765" s="131">
        <v>31.5</v>
      </c>
    </row>
    <row r="4766" spans="2:9" ht="20.149999999999999" customHeight="1">
      <c r="D4766" s="124" t="s">
        <v>140</v>
      </c>
      <c r="E4766" s="879" t="s">
        <v>1354</v>
      </c>
      <c r="I4766" s="49">
        <v>-10</v>
      </c>
    </row>
    <row r="4769" spans="2:9" ht="20.149999999999999" customHeight="1">
      <c r="E4769" s="67" t="s">
        <v>1889</v>
      </c>
      <c r="F4769" s="49">
        <f>SUM(F4719:F4768)</f>
        <v>137.28</v>
      </c>
      <c r="G4769" s="49"/>
      <c r="H4769" s="49">
        <f>SUM(H4744:H4768)</f>
        <v>757.45</v>
      </c>
      <c r="I4769" s="49">
        <v>-10</v>
      </c>
    </row>
    <row r="4770" spans="2:9" ht="20.149999999999999" customHeight="1">
      <c r="E4770" s="67" t="s">
        <v>1761</v>
      </c>
      <c r="F4770" s="49">
        <v>137.28</v>
      </c>
      <c r="H4770" s="437">
        <v>757.45</v>
      </c>
      <c r="I4770" s="49">
        <v>-10</v>
      </c>
    </row>
    <row r="4771" spans="2:9" ht="20.149999999999999" customHeight="1">
      <c r="E4771" s="427" t="s">
        <v>1961</v>
      </c>
      <c r="F4771" s="49">
        <f>F4770-F4769</f>
        <v>0</v>
      </c>
      <c r="H4771" s="437">
        <f>H4769-H4770</f>
        <v>0</v>
      </c>
      <c r="I4771" s="437">
        <f>I4769-I4770</f>
        <v>0</v>
      </c>
    </row>
    <row r="4773" spans="2:9" ht="20.149999999999999" customHeight="1">
      <c r="B4773" s="716" t="s">
        <v>1872</v>
      </c>
      <c r="C4773" s="716"/>
      <c r="D4773" s="1071"/>
    </row>
    <row r="4774" spans="2:9" ht="20.149999999999999" customHeight="1">
      <c r="B4774" s="593" t="s">
        <v>1873</v>
      </c>
      <c r="C4774" s="742"/>
      <c r="D4774" s="591" t="s">
        <v>1874</v>
      </c>
      <c r="E4774" s="581" t="s">
        <v>1693</v>
      </c>
      <c r="F4774" s="582">
        <v>137.28</v>
      </c>
      <c r="G4774" s="583"/>
      <c r="H4774" s="671">
        <v>0</v>
      </c>
      <c r="I4774" s="582">
        <v>0</v>
      </c>
    </row>
    <row r="4775" spans="2:9" ht="20.149999999999999" customHeight="1">
      <c r="B4775" s="595"/>
      <c r="C4775" s="743"/>
      <c r="D4775" s="592"/>
      <c r="E4775" s="585" t="s">
        <v>1694</v>
      </c>
      <c r="F4775" s="437">
        <f>+B4775*1.5</f>
        <v>0</v>
      </c>
      <c r="H4775" s="437">
        <f>D4775*1.5</f>
        <v>0</v>
      </c>
    </row>
    <row r="4776" spans="2:9" ht="20.149999999999999" customHeight="1">
      <c r="B4776" s="595"/>
      <c r="C4776" s="743"/>
      <c r="D4776" s="592">
        <v>2</v>
      </c>
      <c r="E4776" s="585" t="s">
        <v>1695</v>
      </c>
      <c r="F4776" s="437">
        <f>+B4776*1</f>
        <v>0</v>
      </c>
      <c r="H4776" s="1130">
        <f>D4776*1</f>
        <v>2</v>
      </c>
    </row>
    <row r="4777" spans="2:9" ht="20.149999999999999" customHeight="1">
      <c r="B4777" s="595"/>
      <c r="C4777" s="743"/>
      <c r="D4777" s="592"/>
      <c r="E4777" s="585" t="s">
        <v>1696</v>
      </c>
      <c r="F4777" s="437">
        <f>1*B4777</f>
        <v>0</v>
      </c>
      <c r="H4777" s="1130">
        <f>D4777*1</f>
        <v>0</v>
      </c>
    </row>
    <row r="4778" spans="2:9" ht="20.149999999999999" customHeight="1">
      <c r="B4778" s="595"/>
      <c r="C4778" s="743"/>
      <c r="D4778" s="592"/>
      <c r="E4778" s="585" t="s">
        <v>1697</v>
      </c>
      <c r="F4778" s="437">
        <f>1*B4778</f>
        <v>0</v>
      </c>
      <c r="H4778" s="1130">
        <f>1*D4778</f>
        <v>0</v>
      </c>
      <c r="I4778" s="822" t="s">
        <v>1939</v>
      </c>
    </row>
    <row r="4779" spans="2:9" ht="20.149999999999999" customHeight="1">
      <c r="B4779" s="595"/>
      <c r="C4779" s="743"/>
      <c r="D4779" s="592"/>
      <c r="E4779" s="585" t="s">
        <v>1698</v>
      </c>
      <c r="F4779" s="437">
        <f>+B4779*5</f>
        <v>0</v>
      </c>
      <c r="H4779" s="1130">
        <f>D4779*5</f>
        <v>0</v>
      </c>
      <c r="I4779" s="822"/>
    </row>
    <row r="4780" spans="2:9" ht="20.149999999999999" customHeight="1">
      <c r="B4780" s="595">
        <v>1</v>
      </c>
      <c r="C4780" s="743"/>
      <c r="D4780" s="592"/>
      <c r="E4780" s="585" t="s">
        <v>1699</v>
      </c>
      <c r="F4780" s="437">
        <f>B4780*0.5</f>
        <v>0.5</v>
      </c>
      <c r="H4780" s="1130">
        <f>1*D4780</f>
        <v>0</v>
      </c>
    </row>
    <row r="4781" spans="2:9" ht="20.149999999999999" customHeight="1">
      <c r="B4781" s="595">
        <v>2</v>
      </c>
      <c r="C4781" s="743"/>
      <c r="D4781" s="592"/>
      <c r="E4781" s="585" t="s">
        <v>1700</v>
      </c>
      <c r="F4781" s="437">
        <f>2*B4781</f>
        <v>4</v>
      </c>
      <c r="H4781" s="1130">
        <f>2*D4781</f>
        <v>0</v>
      </c>
    </row>
    <row r="4782" spans="2:9" ht="20.149999999999999" customHeight="1">
      <c r="B4782" s="595">
        <v>1</v>
      </c>
      <c r="C4782" s="743"/>
      <c r="D4782" s="592"/>
      <c r="E4782" s="585" t="s">
        <v>1701</v>
      </c>
      <c r="F4782" s="437">
        <f>1*B4782</f>
        <v>1</v>
      </c>
      <c r="H4782" s="1130">
        <f>1*D4782</f>
        <v>0</v>
      </c>
    </row>
    <row r="4783" spans="2:9" ht="20.149999999999999" customHeight="1">
      <c r="B4783" s="595"/>
      <c r="C4783" s="743"/>
      <c r="D4783" s="592"/>
      <c r="E4783" s="585" t="s">
        <v>1702</v>
      </c>
      <c r="F4783" s="437">
        <v>-2.2000000000000002</v>
      </c>
      <c r="G4783" s="1" t="s">
        <v>2144</v>
      </c>
      <c r="H4783" s="1130">
        <f>5*D4783</f>
        <v>0</v>
      </c>
      <c r="I4783" s="49" t="s">
        <v>1939</v>
      </c>
    </row>
    <row r="4784" spans="2:9" ht="20.149999999999999" customHeight="1">
      <c r="B4784" s="595"/>
      <c r="C4784" s="743"/>
      <c r="D4784" s="592"/>
      <c r="E4784" s="585" t="s">
        <v>1702</v>
      </c>
      <c r="F4784" s="437">
        <v>-10</v>
      </c>
      <c r="G4784" s="1" t="s">
        <v>2145</v>
      </c>
      <c r="H4784" s="1130">
        <f>5*D4784</f>
        <v>0</v>
      </c>
    </row>
    <row r="4785" spans="2:9" ht="20.149999999999999" customHeight="1">
      <c r="B4785" s="595"/>
      <c r="C4785" s="743"/>
      <c r="D4785" s="592"/>
      <c r="E4785" s="585" t="s">
        <v>1702</v>
      </c>
      <c r="F4785" s="437"/>
      <c r="H4785" s="1130">
        <f>5*D4785</f>
        <v>0</v>
      </c>
      <c r="I4785" s="49">
        <f>SUM(F4785:H4785)</f>
        <v>0</v>
      </c>
    </row>
    <row r="4786" spans="2:9" ht="20.149999999999999" customHeight="1">
      <c r="B4786" s="595"/>
      <c r="C4786" s="743"/>
      <c r="D4786" s="592"/>
      <c r="E4786" s="585" t="s">
        <v>1703</v>
      </c>
      <c r="F4786" s="437"/>
      <c r="H4786" s="1130">
        <f>5*D4786</f>
        <v>0</v>
      </c>
    </row>
    <row r="4787" spans="2:9" ht="20.149999999999999" customHeight="1">
      <c r="B4787" s="597"/>
      <c r="C4787" s="744"/>
      <c r="D4787" s="604"/>
      <c r="E4787" s="587" t="s">
        <v>1704</v>
      </c>
      <c r="F4787" s="672"/>
      <c r="G4787" s="589"/>
      <c r="H4787" s="1131">
        <f>5*D4787</f>
        <v>0</v>
      </c>
      <c r="I4787" s="588" t="s">
        <v>1939</v>
      </c>
    </row>
    <row r="4789" spans="2:9" ht="20.149999999999999" customHeight="1">
      <c r="D4789" s="124" t="s">
        <v>286</v>
      </c>
      <c r="E4789" s="621" t="s">
        <v>1598</v>
      </c>
      <c r="F4789" s="49">
        <v>-10</v>
      </c>
      <c r="G4789" s="1" t="s">
        <v>1708</v>
      </c>
    </row>
    <row r="4790" spans="2:9" ht="20.149999999999999" customHeight="1">
      <c r="D4790" s="124" t="s">
        <v>98</v>
      </c>
      <c r="E4790" s="621" t="s">
        <v>56</v>
      </c>
      <c r="G4790" s="1" t="s">
        <v>17</v>
      </c>
      <c r="H4790" s="131">
        <v>35</v>
      </c>
    </row>
    <row r="4791" spans="2:9" ht="20.149999999999999" customHeight="1">
      <c r="D4791" s="124" t="s">
        <v>73</v>
      </c>
      <c r="E4791" s="621" t="s">
        <v>1492</v>
      </c>
      <c r="G4791" s="1" t="s">
        <v>1825</v>
      </c>
      <c r="H4791" s="437">
        <v>19.13</v>
      </c>
    </row>
    <row r="4792" spans="2:9" ht="20.149999999999999" customHeight="1">
      <c r="D4792" s="124" t="s">
        <v>152</v>
      </c>
      <c r="E4792" s="621" t="s">
        <v>1595</v>
      </c>
      <c r="G4792" s="1" t="s">
        <v>1825</v>
      </c>
      <c r="H4792" s="437">
        <v>18.440000000000001</v>
      </c>
    </row>
    <row r="4793" spans="2:9" ht="20.149999999999999" customHeight="1">
      <c r="D4793" s="124" t="s">
        <v>224</v>
      </c>
      <c r="E4793" s="621" t="s">
        <v>2146</v>
      </c>
      <c r="G4793" s="1" t="s">
        <v>1825</v>
      </c>
      <c r="H4793" s="437">
        <v>62.72</v>
      </c>
    </row>
    <row r="4794" spans="2:9" ht="20.149999999999999" customHeight="1">
      <c r="D4794" s="124" t="s">
        <v>241</v>
      </c>
      <c r="E4794" s="879" t="s">
        <v>1603</v>
      </c>
      <c r="G4794" s="1" t="s">
        <v>1708</v>
      </c>
      <c r="I4794" s="49">
        <v>-10</v>
      </c>
    </row>
    <row r="4795" spans="2:9" ht="20.149999999999999" customHeight="1">
      <c r="D4795" s="1" t="s">
        <v>1606</v>
      </c>
      <c r="E4795" s="1" t="s">
        <v>1428</v>
      </c>
      <c r="F4795" s="49">
        <v>-20</v>
      </c>
      <c r="G4795" s="1" t="s">
        <v>1708</v>
      </c>
    </row>
    <row r="4796" spans="2:9" ht="20.149999999999999" customHeight="1">
      <c r="E4796" s="1" t="s">
        <v>1604</v>
      </c>
      <c r="F4796" s="49">
        <v>-10</v>
      </c>
      <c r="G4796" s="1" t="s">
        <v>1708</v>
      </c>
    </row>
    <row r="4797" spans="2:9" ht="20.149999999999999" customHeight="1">
      <c r="D4797" s="1" t="s">
        <v>1611</v>
      </c>
      <c r="E4797" s="1" t="s">
        <v>1612</v>
      </c>
      <c r="F4797" s="49">
        <v>-20</v>
      </c>
      <c r="G4797" s="1" t="s">
        <v>1708</v>
      </c>
    </row>
    <row r="4798" spans="2:9" ht="20.149999999999999" customHeight="1">
      <c r="D4798" s="1" t="s">
        <v>1608</v>
      </c>
      <c r="E4798" s="1" t="s">
        <v>1609</v>
      </c>
      <c r="G4798" s="1" t="s">
        <v>17</v>
      </c>
      <c r="H4798" s="437">
        <v>70</v>
      </c>
    </row>
    <row r="4799" spans="2:9" ht="20.149999999999999" customHeight="1">
      <c r="D4799" s="1" t="s">
        <v>124</v>
      </c>
      <c r="E4799" s="1" t="s">
        <v>1610</v>
      </c>
      <c r="F4799" s="49">
        <v>-10</v>
      </c>
      <c r="G4799" s="1" t="s">
        <v>1708</v>
      </c>
    </row>
    <row r="4800" spans="2:9" ht="20.149999999999999" customHeight="1">
      <c r="D4800" s="124" t="s">
        <v>24</v>
      </c>
      <c r="E4800" s="621" t="s">
        <v>1541</v>
      </c>
      <c r="F4800" s="49">
        <v>-15</v>
      </c>
      <c r="G4800" s="1" t="s">
        <v>2147</v>
      </c>
    </row>
    <row r="4801" spans="4:9" ht="20.149999999999999" customHeight="1">
      <c r="D4801" s="1" t="s">
        <v>43</v>
      </c>
      <c r="E4801" s="1" t="s">
        <v>78</v>
      </c>
      <c r="G4801" s="1" t="s">
        <v>1821</v>
      </c>
      <c r="H4801" s="437">
        <v>114.95</v>
      </c>
    </row>
    <row r="4802" spans="4:9" ht="20.149999999999999" customHeight="1">
      <c r="D4802" s="1" t="s">
        <v>154</v>
      </c>
      <c r="E4802" s="1" t="s">
        <v>1550</v>
      </c>
      <c r="G4802" s="1" t="s">
        <v>1708</v>
      </c>
      <c r="I4802" s="49">
        <v>-10</v>
      </c>
    </row>
    <row r="4803" spans="4:9" ht="20.149999999999999" customHeight="1">
      <c r="D4803" s="1">
        <v>33</v>
      </c>
      <c r="E4803" s="1" t="s">
        <v>2148</v>
      </c>
      <c r="G4803" s="1" t="s">
        <v>1760</v>
      </c>
      <c r="H4803" s="437">
        <v>30</v>
      </c>
    </row>
    <row r="4804" spans="4:9" ht="20.149999999999999" customHeight="1">
      <c r="D4804" s="1" t="s">
        <v>1601</v>
      </c>
      <c r="E4804" s="1" t="s">
        <v>1602</v>
      </c>
      <c r="G4804" s="1" t="s">
        <v>1708</v>
      </c>
      <c r="I4804" s="49">
        <v>-10</v>
      </c>
    </row>
    <row r="4805" spans="4:9" ht="20.149999999999999" customHeight="1">
      <c r="D4805" s="1" t="s">
        <v>20</v>
      </c>
      <c r="E4805" s="1" t="s">
        <v>21</v>
      </c>
      <c r="G4805" s="1" t="s">
        <v>2140</v>
      </c>
      <c r="H4805" s="437">
        <v>327.60000000000002</v>
      </c>
    </row>
    <row r="4806" spans="4:9" ht="20.149999999999999" customHeight="1">
      <c r="D4806" s="1" t="s">
        <v>117</v>
      </c>
      <c r="E4806" s="1" t="s">
        <v>128</v>
      </c>
      <c r="G4806" s="1" t="s">
        <v>1821</v>
      </c>
      <c r="H4806" s="437">
        <v>173.77</v>
      </c>
    </row>
    <row r="4807" spans="4:9" ht="20.149999999999999" customHeight="1">
      <c r="D4807" s="1">
        <v>37</v>
      </c>
      <c r="E4807" s="1" t="s">
        <v>1682</v>
      </c>
      <c r="G4807" s="1" t="s">
        <v>1821</v>
      </c>
      <c r="H4807" s="437">
        <v>255.72</v>
      </c>
    </row>
    <row r="4808" spans="4:9" ht="20.149999999999999" customHeight="1">
      <c r="D4808" s="1" t="s">
        <v>86</v>
      </c>
      <c r="E4808" s="1" t="s">
        <v>1614</v>
      </c>
      <c r="G4808" s="1" t="s">
        <v>1821</v>
      </c>
      <c r="H4808" s="437">
        <v>22.27</v>
      </c>
    </row>
    <row r="4809" spans="4:9" ht="20.149999999999999" customHeight="1">
      <c r="D4809" s="124" t="s">
        <v>27</v>
      </c>
      <c r="E4809" s="859" t="s">
        <v>1639</v>
      </c>
      <c r="G4809" s="1" t="s">
        <v>1821</v>
      </c>
      <c r="H4809" s="437">
        <v>24.75</v>
      </c>
    </row>
    <row r="4810" spans="4:9" ht="20.149999999999999" customHeight="1">
      <c r="D4810" s="124" t="s">
        <v>34</v>
      </c>
      <c r="E4810" s="859" t="s">
        <v>1618</v>
      </c>
      <c r="G4810" s="1" t="s">
        <v>1821</v>
      </c>
      <c r="H4810" s="437">
        <v>24.75</v>
      </c>
    </row>
    <row r="4811" spans="4:9" ht="20.149999999999999" customHeight="1">
      <c r="D4811" s="124">
        <v>30</v>
      </c>
      <c r="E4811" s="765" t="s">
        <v>1647</v>
      </c>
      <c r="G4811" s="1" t="s">
        <v>1760</v>
      </c>
      <c r="H4811" s="437">
        <v>10</v>
      </c>
    </row>
    <row r="4812" spans="4:9" ht="20.149999999999999" customHeight="1">
      <c r="D4812" s="1" t="s">
        <v>248</v>
      </c>
      <c r="E4812" s="1" t="s">
        <v>304</v>
      </c>
      <c r="G4812" s="1" t="s">
        <v>1821</v>
      </c>
      <c r="H4812" s="437">
        <v>164.6</v>
      </c>
    </row>
    <row r="4813" spans="4:9" ht="20.149999999999999" customHeight="1">
      <c r="D4813" s="1" t="s">
        <v>536</v>
      </c>
      <c r="E4813" s="1" t="s">
        <v>1600</v>
      </c>
      <c r="G4813" s="1" t="s">
        <v>17</v>
      </c>
      <c r="H4813" s="437">
        <v>19.12</v>
      </c>
    </row>
    <row r="4814" spans="4:9" ht="20.149999999999999" customHeight="1">
      <c r="D4814" s="124">
        <v>20</v>
      </c>
      <c r="E4814" s="859" t="s">
        <v>381</v>
      </c>
      <c r="G4814" s="1" t="s">
        <v>1821</v>
      </c>
      <c r="H4814" s="437">
        <v>90.43</v>
      </c>
    </row>
    <row r="4815" spans="4:9" ht="20.149999999999999" customHeight="1">
      <c r="D4815" s="1" t="s">
        <v>286</v>
      </c>
      <c r="E4815" s="1" t="s">
        <v>1618</v>
      </c>
      <c r="G4815" s="1" t="s">
        <v>1760</v>
      </c>
      <c r="H4815" s="437">
        <v>10</v>
      </c>
    </row>
    <row r="4816" spans="4:9" ht="20.149999999999999" customHeight="1">
      <c r="D4816" s="124" t="s">
        <v>27</v>
      </c>
      <c r="E4816" s="859" t="s">
        <v>1639</v>
      </c>
      <c r="F4816" s="49">
        <v>10</v>
      </c>
      <c r="G4816" s="1" t="s">
        <v>1760</v>
      </c>
    </row>
    <row r="4817" spans="2:9" ht="20.149999999999999" customHeight="1">
      <c r="D4817" s="124" t="s">
        <v>2149</v>
      </c>
      <c r="E4817" s="859" t="s">
        <v>1640</v>
      </c>
      <c r="G4817" s="1" t="s">
        <v>2150</v>
      </c>
      <c r="H4817" s="437">
        <v>37</v>
      </c>
    </row>
    <row r="4818" spans="2:9" ht="20.149999999999999" customHeight="1">
      <c r="D4818" s="124" t="s">
        <v>570</v>
      </c>
      <c r="E4818" s="879" t="s">
        <v>1632</v>
      </c>
      <c r="F4818" s="49">
        <v>10</v>
      </c>
      <c r="G4818" s="1" t="s">
        <v>1760</v>
      </c>
    </row>
    <row r="4819" spans="2:9" ht="20.149999999999999" customHeight="1">
      <c r="D4819" s="124" t="s">
        <v>208</v>
      </c>
      <c r="E4819" s="879" t="s">
        <v>1650</v>
      </c>
      <c r="F4819" s="49">
        <v>10</v>
      </c>
      <c r="G4819" s="1" t="s">
        <v>1760</v>
      </c>
    </row>
    <row r="4820" spans="2:9" ht="20.149999999999999" customHeight="1">
      <c r="D4820" s="1" t="s">
        <v>34</v>
      </c>
      <c r="E4820" s="935" t="s">
        <v>1615</v>
      </c>
      <c r="G4820" s="1" t="s">
        <v>1821</v>
      </c>
      <c r="H4820" s="437">
        <v>22.5</v>
      </c>
    </row>
    <row r="4821" spans="2:9" ht="20.149999999999999" customHeight="1">
      <c r="D4821" s="124">
        <v>1</v>
      </c>
      <c r="E4821" s="879" t="s">
        <v>1669</v>
      </c>
      <c r="F4821" s="49">
        <v>10</v>
      </c>
      <c r="G4821" s="1" t="s">
        <v>1760</v>
      </c>
    </row>
    <row r="4822" spans="2:9" ht="20.149999999999999" customHeight="1">
      <c r="D4822" s="1" t="s">
        <v>985</v>
      </c>
      <c r="E4822" s="935" t="s">
        <v>880</v>
      </c>
      <c r="G4822" s="1" t="s">
        <v>1821</v>
      </c>
      <c r="H4822" s="437">
        <v>35</v>
      </c>
    </row>
    <row r="4823" spans="2:9" ht="20.149999999999999" customHeight="1">
      <c r="D4823" s="1" t="s">
        <v>86</v>
      </c>
      <c r="E4823" s="621" t="s">
        <v>1614</v>
      </c>
      <c r="G4823" s="1" t="s">
        <v>1760</v>
      </c>
      <c r="H4823" s="437">
        <v>10</v>
      </c>
    </row>
    <row r="4824" spans="2:9" ht="20.149999999999999" customHeight="1">
      <c r="D4824" s="124" t="s">
        <v>43</v>
      </c>
      <c r="E4824" s="637" t="s">
        <v>1658</v>
      </c>
      <c r="G4824" s="1" t="s">
        <v>1821</v>
      </c>
      <c r="H4824" s="437">
        <v>50</v>
      </c>
    </row>
    <row r="4825" spans="2:9" ht="20.149999999999999" customHeight="1">
      <c r="D4825" s="1" t="s">
        <v>34</v>
      </c>
      <c r="E4825" s="1" t="s">
        <v>1615</v>
      </c>
      <c r="F4825" s="49">
        <v>10</v>
      </c>
      <c r="G4825" s="1" t="s">
        <v>1760</v>
      </c>
    </row>
    <row r="4826" spans="2:9" ht="20.149999999999999" customHeight="1">
      <c r="D4826" s="1" t="s">
        <v>69</v>
      </c>
      <c r="E4826" s="1" t="s">
        <v>2151</v>
      </c>
      <c r="G4826" s="1" t="s">
        <v>1821</v>
      </c>
      <c r="H4826" s="437">
        <v>168.3</v>
      </c>
    </row>
    <row r="4828" spans="2:9" ht="20.149999999999999" customHeight="1">
      <c r="E4828" s="67" t="s">
        <v>1889</v>
      </c>
      <c r="F4828" s="49">
        <f>SUM(F4774:F4825)</f>
        <v>95.580000000000013</v>
      </c>
      <c r="G4828" s="49"/>
      <c r="H4828" s="49">
        <f>SUM(H4774:H4826)</f>
        <v>1798.0499999999997</v>
      </c>
      <c r="I4828" s="49">
        <f>SUM(I4774:I4825)</f>
        <v>-30</v>
      </c>
    </row>
    <row r="4829" spans="2:9" ht="20.149999999999999" customHeight="1">
      <c r="E4829" s="67" t="s">
        <v>1761</v>
      </c>
      <c r="F4829" s="49">
        <f>'Coin Counter'!G9</f>
        <v>108.4</v>
      </c>
      <c r="H4829" s="437">
        <v>1798.05</v>
      </c>
      <c r="I4829" s="49">
        <v>-30</v>
      </c>
    </row>
    <row r="4830" spans="2:9" ht="20.149999999999999" customHeight="1">
      <c r="E4830" s="427" t="s">
        <v>1961</v>
      </c>
      <c r="F4830" s="49">
        <f>F4829-F4828</f>
        <v>12.819999999999993</v>
      </c>
      <c r="H4830" s="437">
        <f>H4828-H4829</f>
        <v>0</v>
      </c>
      <c r="I4830" s="437">
        <f>I4828-I4829</f>
        <v>0</v>
      </c>
    </row>
    <row r="4832" spans="2:9" ht="20.149999999999999" customHeight="1">
      <c r="B4832" s="716" t="s">
        <v>1872</v>
      </c>
      <c r="C4832" s="716"/>
      <c r="D4832" s="1071"/>
    </row>
    <row r="4833" spans="2:9" ht="20.149999999999999" customHeight="1">
      <c r="B4833" s="593" t="s">
        <v>1873</v>
      </c>
      <c r="C4833" s="742"/>
      <c r="D4833" s="591" t="s">
        <v>1874</v>
      </c>
      <c r="E4833" s="581" t="s">
        <v>1693</v>
      </c>
      <c r="F4833" s="582">
        <v>91.58</v>
      </c>
      <c r="G4833" s="583"/>
      <c r="H4833" s="671">
        <v>0</v>
      </c>
      <c r="I4833" s="582">
        <v>0</v>
      </c>
    </row>
    <row r="4834" spans="2:9" ht="20.149999999999999" customHeight="1">
      <c r="B4834" s="595">
        <v>1</v>
      </c>
      <c r="C4834" s="743"/>
      <c r="D4834" s="592"/>
      <c r="E4834" s="585" t="s">
        <v>1694</v>
      </c>
      <c r="F4834" s="437">
        <f>+B4834*1.5</f>
        <v>1.5</v>
      </c>
      <c r="H4834" s="437">
        <f>D4834*1.5</f>
        <v>0</v>
      </c>
    </row>
    <row r="4835" spans="2:9" ht="20.149999999999999" customHeight="1">
      <c r="B4835" s="595">
        <v>1</v>
      </c>
      <c r="C4835" s="743"/>
      <c r="D4835" s="592">
        <v>1</v>
      </c>
      <c r="E4835" s="585" t="s">
        <v>1695</v>
      </c>
      <c r="F4835" s="437">
        <f>+B4835*1</f>
        <v>1</v>
      </c>
      <c r="H4835" s="1130">
        <f>D4835*1</f>
        <v>1</v>
      </c>
    </row>
    <row r="4836" spans="2:9" ht="20.149999999999999" customHeight="1">
      <c r="B4836" s="595"/>
      <c r="C4836" s="743"/>
      <c r="D4836" s="592">
        <v>1</v>
      </c>
      <c r="E4836" s="585" t="s">
        <v>1696</v>
      </c>
      <c r="F4836" s="437">
        <f>1*B4836</f>
        <v>0</v>
      </c>
      <c r="H4836" s="1130">
        <f>D4836*1</f>
        <v>1</v>
      </c>
    </row>
    <row r="4837" spans="2:9" ht="20.149999999999999" customHeight="1">
      <c r="B4837" s="595"/>
      <c r="C4837" s="743"/>
      <c r="D4837" s="592"/>
      <c r="E4837" s="585" t="s">
        <v>1697</v>
      </c>
      <c r="F4837" s="437">
        <f>1*B4837</f>
        <v>0</v>
      </c>
      <c r="H4837" s="1130">
        <f>1*D4837</f>
        <v>0</v>
      </c>
      <c r="I4837" s="822" t="s">
        <v>1939</v>
      </c>
    </row>
    <row r="4838" spans="2:9" ht="20.149999999999999" customHeight="1">
      <c r="B4838" s="595"/>
      <c r="C4838" s="743"/>
      <c r="D4838" s="592"/>
      <c r="E4838" s="585" t="s">
        <v>1698</v>
      </c>
      <c r="F4838" s="437">
        <f>+B4838*5</f>
        <v>0</v>
      </c>
      <c r="H4838" s="1130">
        <f>D4838*5</f>
        <v>0</v>
      </c>
      <c r="I4838" s="822"/>
    </row>
    <row r="4839" spans="2:9" ht="20.149999999999999" customHeight="1">
      <c r="B4839" s="595"/>
      <c r="C4839" s="743"/>
      <c r="D4839" s="592"/>
      <c r="E4839" s="585" t="s">
        <v>1699</v>
      </c>
      <c r="F4839" s="437">
        <f>B4839*0.5</f>
        <v>0</v>
      </c>
      <c r="H4839" s="1130">
        <f>1*D4839</f>
        <v>0</v>
      </c>
    </row>
    <row r="4840" spans="2:9" ht="20.149999999999999" customHeight="1">
      <c r="B4840" s="595"/>
      <c r="C4840" s="743"/>
      <c r="D4840" s="592"/>
      <c r="E4840" s="585" t="s">
        <v>1700</v>
      </c>
      <c r="F4840" s="437">
        <f>2*B4840</f>
        <v>0</v>
      </c>
      <c r="H4840" s="1130">
        <f>2*D4840</f>
        <v>0</v>
      </c>
    </row>
    <row r="4841" spans="2:9" ht="20.149999999999999" customHeight="1">
      <c r="B4841" s="595"/>
      <c r="C4841" s="743"/>
      <c r="D4841" s="592"/>
      <c r="E4841" s="585" t="s">
        <v>1701</v>
      </c>
      <c r="F4841" s="437">
        <f>1*B4841</f>
        <v>0</v>
      </c>
      <c r="H4841" s="1130">
        <f>1*D4841</f>
        <v>0</v>
      </c>
    </row>
    <row r="4842" spans="2:9" ht="20.149999999999999" customHeight="1">
      <c r="B4842" s="595"/>
      <c r="C4842" s="743"/>
      <c r="D4842" s="592"/>
      <c r="E4842" s="585" t="s">
        <v>1702</v>
      </c>
      <c r="F4842" s="437"/>
      <c r="H4842" s="1130">
        <f>5*D4842</f>
        <v>0</v>
      </c>
      <c r="I4842" s="49" t="s">
        <v>1939</v>
      </c>
    </row>
    <row r="4843" spans="2:9" ht="20.149999999999999" customHeight="1">
      <c r="B4843" s="595"/>
      <c r="C4843" s="743"/>
      <c r="D4843" s="592"/>
      <c r="E4843" s="585" t="s">
        <v>1702</v>
      </c>
      <c r="F4843" s="437"/>
      <c r="H4843" s="1130">
        <f>5*D4843</f>
        <v>0</v>
      </c>
    </row>
    <row r="4844" spans="2:9" ht="20.149999999999999" customHeight="1">
      <c r="B4844" s="595"/>
      <c r="C4844" s="743"/>
      <c r="D4844" s="592"/>
      <c r="E4844" s="585" t="s">
        <v>1702</v>
      </c>
      <c r="F4844" s="437"/>
      <c r="H4844" s="1130">
        <f>5*D4844</f>
        <v>0</v>
      </c>
      <c r="I4844" s="49">
        <f>SUM(F4844:H4844)</f>
        <v>0</v>
      </c>
    </row>
    <row r="4845" spans="2:9" ht="20.149999999999999" customHeight="1">
      <c r="B4845" s="595"/>
      <c r="C4845" s="743"/>
      <c r="D4845" s="592"/>
      <c r="E4845" s="585" t="s">
        <v>1703</v>
      </c>
      <c r="F4845" s="437"/>
      <c r="H4845" s="1130">
        <f>5*D4845</f>
        <v>0</v>
      </c>
    </row>
    <row r="4846" spans="2:9" ht="20.149999999999999" customHeight="1">
      <c r="B4846" s="597"/>
      <c r="C4846" s="744"/>
      <c r="D4846" s="604"/>
      <c r="E4846" s="587" t="s">
        <v>1704</v>
      </c>
      <c r="F4846" s="672"/>
      <c r="G4846" s="589"/>
      <c r="H4846" s="1131">
        <f>5*D4846</f>
        <v>0</v>
      </c>
      <c r="I4846" s="588" t="s">
        <v>1939</v>
      </c>
    </row>
    <row r="4848" spans="2:9" ht="20.149999999999999" customHeight="1">
      <c r="D4848" s="122" t="s">
        <v>90</v>
      </c>
      <c r="E4848" s="623" t="s">
        <v>1345</v>
      </c>
      <c r="G4848" s="1" t="s">
        <v>1821</v>
      </c>
      <c r="H4848" s="336">
        <v>22.28</v>
      </c>
    </row>
    <row r="4849" spans="2:9" ht="20.149999999999999" customHeight="1">
      <c r="D4849" s="124" t="s">
        <v>1633</v>
      </c>
      <c r="E4849" s="879" t="s">
        <v>109</v>
      </c>
      <c r="F4849" s="126">
        <v>136</v>
      </c>
      <c r="G4849" s="1" t="s">
        <v>1815</v>
      </c>
    </row>
    <row r="4850" spans="2:9" ht="20.149999999999999" customHeight="1">
      <c r="D4850" s="1" t="s">
        <v>69</v>
      </c>
      <c r="E4850" s="621" t="s">
        <v>70</v>
      </c>
      <c r="G4850" s="1" t="s">
        <v>1760</v>
      </c>
      <c r="H4850" s="437">
        <v>10</v>
      </c>
    </row>
    <row r="4851" spans="2:9" ht="20.149999999999999" customHeight="1">
      <c r="D4851" s="124" t="s">
        <v>152</v>
      </c>
      <c r="E4851" s="879" t="s">
        <v>1672</v>
      </c>
      <c r="G4851" s="1" t="s">
        <v>1815</v>
      </c>
      <c r="H4851" s="131">
        <v>24.75</v>
      </c>
    </row>
    <row r="4853" spans="2:9" ht="20.149999999999999" customHeight="1">
      <c r="G4853" s="436" t="s">
        <v>2152</v>
      </c>
      <c r="H4853" s="681">
        <v>58.03</v>
      </c>
    </row>
    <row r="4855" spans="2:9" ht="20.149999999999999" customHeight="1">
      <c r="B4855" s="716" t="s">
        <v>1872</v>
      </c>
      <c r="C4855" s="716"/>
      <c r="D4855" s="1071"/>
    </row>
    <row r="4856" spans="2:9" ht="20.149999999999999" customHeight="1">
      <c r="B4856" s="593" t="s">
        <v>1873</v>
      </c>
      <c r="C4856" s="742"/>
      <c r="D4856" s="591" t="s">
        <v>1874</v>
      </c>
      <c r="E4856" s="581" t="s">
        <v>1693</v>
      </c>
      <c r="F4856" s="582"/>
      <c r="G4856" s="583"/>
      <c r="H4856" s="671">
        <v>0</v>
      </c>
      <c r="I4856" s="582">
        <v>0</v>
      </c>
    </row>
    <row r="4857" spans="2:9" ht="20.149999999999999" customHeight="1">
      <c r="B4857" s="595"/>
      <c r="C4857" s="743"/>
      <c r="D4857" s="592">
        <v>1</v>
      </c>
      <c r="E4857" s="585" t="s">
        <v>1694</v>
      </c>
      <c r="F4857" s="437">
        <f>+B4857*1.5</f>
        <v>0</v>
      </c>
      <c r="H4857" s="437">
        <f>D4857*1.5</f>
        <v>1.5</v>
      </c>
    </row>
    <row r="4858" spans="2:9" ht="20.149999999999999" customHeight="1">
      <c r="B4858" s="595"/>
      <c r="C4858" s="743"/>
      <c r="D4858" s="592"/>
      <c r="E4858" s="585" t="s">
        <v>1695</v>
      </c>
      <c r="F4858" s="437">
        <f>+B4858*1</f>
        <v>0</v>
      </c>
      <c r="H4858" s="1130">
        <f>D4858*1</f>
        <v>0</v>
      </c>
    </row>
    <row r="4859" spans="2:9" ht="20.149999999999999" customHeight="1">
      <c r="B4859" s="595">
        <v>2</v>
      </c>
      <c r="C4859" s="743"/>
      <c r="D4859" s="592"/>
      <c r="E4859" s="585" t="s">
        <v>1696</v>
      </c>
      <c r="F4859" s="437">
        <f>1*B4859</f>
        <v>2</v>
      </c>
      <c r="H4859" s="1130">
        <f>D4859*1</f>
        <v>0</v>
      </c>
    </row>
    <row r="4860" spans="2:9" ht="20.149999999999999" customHeight="1">
      <c r="B4860" s="595"/>
      <c r="C4860" s="743"/>
      <c r="D4860" s="592"/>
      <c r="E4860" s="585" t="s">
        <v>1697</v>
      </c>
      <c r="F4860" s="437">
        <f>1*B4860</f>
        <v>0</v>
      </c>
      <c r="H4860" s="1130">
        <f>1*D4860</f>
        <v>0</v>
      </c>
      <c r="I4860" s="822" t="s">
        <v>1939</v>
      </c>
    </row>
    <row r="4861" spans="2:9" ht="20.149999999999999" customHeight="1">
      <c r="B4861" s="595"/>
      <c r="C4861" s="743"/>
      <c r="D4861" s="592"/>
      <c r="E4861" s="585" t="s">
        <v>1698</v>
      </c>
      <c r="F4861" s="437">
        <f>+B4861*5</f>
        <v>0</v>
      </c>
      <c r="H4861" s="1130">
        <f>D4861*5</f>
        <v>0</v>
      </c>
      <c r="I4861" s="822"/>
    </row>
    <row r="4862" spans="2:9" ht="20.149999999999999" customHeight="1">
      <c r="B4862" s="595"/>
      <c r="C4862" s="743"/>
      <c r="D4862" s="592"/>
      <c r="E4862" s="585" t="s">
        <v>1699</v>
      </c>
      <c r="F4862" s="437">
        <f>B4862*0.5</f>
        <v>0</v>
      </c>
      <c r="H4862" s="1130">
        <f>1*D4862</f>
        <v>0</v>
      </c>
    </row>
    <row r="4863" spans="2:9" ht="20.149999999999999" customHeight="1">
      <c r="B4863" s="595"/>
      <c r="C4863" s="743"/>
      <c r="D4863" s="592"/>
      <c r="E4863" s="585" t="s">
        <v>1700</v>
      </c>
      <c r="F4863" s="437">
        <f>2*B4863</f>
        <v>0</v>
      </c>
      <c r="H4863" s="1130">
        <f>2*D4863</f>
        <v>0</v>
      </c>
    </row>
    <row r="4864" spans="2:9" ht="20.149999999999999" customHeight="1">
      <c r="B4864" s="595"/>
      <c r="C4864" s="743"/>
      <c r="D4864" s="592">
        <v>1</v>
      </c>
      <c r="E4864" s="585" t="s">
        <v>1701</v>
      </c>
      <c r="F4864" s="437">
        <f>1*B4864</f>
        <v>0</v>
      </c>
      <c r="H4864" s="1130">
        <f>1*D4864</f>
        <v>1</v>
      </c>
    </row>
    <row r="4865" spans="2:9" ht="20.149999999999999" customHeight="1">
      <c r="B4865" s="595"/>
      <c r="C4865" s="743"/>
      <c r="D4865" s="592"/>
      <c r="E4865" s="585" t="s">
        <v>1702</v>
      </c>
      <c r="F4865" s="437"/>
      <c r="H4865" s="1130">
        <f>5*D4865</f>
        <v>0</v>
      </c>
      <c r="I4865" s="49" t="s">
        <v>1939</v>
      </c>
    </row>
    <row r="4866" spans="2:9" ht="20.149999999999999" customHeight="1">
      <c r="B4866" s="595"/>
      <c r="C4866" s="743"/>
      <c r="D4866" s="592"/>
      <c r="E4866" s="585" t="s">
        <v>1702</v>
      </c>
      <c r="F4866" s="437"/>
      <c r="H4866" s="1130">
        <f>5*D4866</f>
        <v>0</v>
      </c>
    </row>
    <row r="4867" spans="2:9" ht="20.149999999999999" customHeight="1">
      <c r="B4867" s="595"/>
      <c r="C4867" s="743"/>
      <c r="D4867" s="592"/>
      <c r="E4867" s="585" t="s">
        <v>1702</v>
      </c>
      <c r="F4867" s="437"/>
      <c r="H4867" s="1130">
        <f>5*D4867</f>
        <v>0</v>
      </c>
      <c r="I4867" s="49">
        <f>SUM(F4867:H4867)</f>
        <v>0</v>
      </c>
    </row>
    <row r="4868" spans="2:9" ht="20.149999999999999" customHeight="1">
      <c r="B4868" s="595"/>
      <c r="C4868" s="743"/>
      <c r="D4868" s="592"/>
      <c r="E4868" s="585" t="s">
        <v>1703</v>
      </c>
      <c r="F4868" s="437"/>
      <c r="H4868" s="1130">
        <f>5*D4868</f>
        <v>0</v>
      </c>
    </row>
    <row r="4869" spans="2:9" ht="20.149999999999999" customHeight="1">
      <c r="B4869" s="597"/>
      <c r="C4869" s="744"/>
      <c r="D4869" s="604"/>
      <c r="E4869" s="587" t="s">
        <v>1704</v>
      </c>
      <c r="F4869" s="672"/>
      <c r="G4869" s="589"/>
      <c r="H4869" s="1131">
        <f>5*D4869</f>
        <v>0</v>
      </c>
      <c r="I4869" s="588" t="s">
        <v>1939</v>
      </c>
    </row>
    <row r="4871" spans="2:9" ht="20.149999999999999" customHeight="1">
      <c r="D4871" s="124" t="s">
        <v>24</v>
      </c>
      <c r="E4871" s="765" t="s">
        <v>25</v>
      </c>
      <c r="G4871" s="1" t="s">
        <v>1815</v>
      </c>
      <c r="H4871" s="437">
        <v>129.21</v>
      </c>
    </row>
    <row r="4872" spans="2:9" ht="20.149999999999999" customHeight="1">
      <c r="D4872" s="124" t="s">
        <v>801</v>
      </c>
      <c r="E4872" s="730" t="s">
        <v>1616</v>
      </c>
      <c r="G4872" s="1" t="s">
        <v>1918</v>
      </c>
      <c r="H4872" s="437">
        <v>32.950000000000003</v>
      </c>
    </row>
    <row r="4873" spans="2:9" ht="20.149999999999999" customHeight="1">
      <c r="D4873" s="1" t="s">
        <v>132</v>
      </c>
      <c r="E4873" s="879" t="s">
        <v>133</v>
      </c>
      <c r="G4873" s="1" t="s">
        <v>1714</v>
      </c>
      <c r="H4873" s="437">
        <v>20</v>
      </c>
    </row>
    <row r="4874" spans="2:9" ht="20.149999999999999" customHeight="1">
      <c r="D4874" s="124" t="s">
        <v>24</v>
      </c>
      <c r="E4874" s="765" t="s">
        <v>25</v>
      </c>
      <c r="F4874" s="49">
        <v>10</v>
      </c>
      <c r="G4874" s="1" t="s">
        <v>1714</v>
      </c>
    </row>
    <row r="4875" spans="2:9" ht="20.149999999999999" customHeight="1">
      <c r="D4875" s="124" t="s">
        <v>157</v>
      </c>
      <c r="E4875" s="765" t="s">
        <v>158</v>
      </c>
      <c r="F4875" s="49">
        <v>10</v>
      </c>
      <c r="G4875" s="1" t="s">
        <v>1714</v>
      </c>
    </row>
    <row r="4876" spans="2:9" ht="20.149999999999999" customHeight="1">
      <c r="D4876" s="124" t="s">
        <v>79</v>
      </c>
      <c r="E4876" s="765" t="s">
        <v>28</v>
      </c>
      <c r="G4876" s="1" t="s">
        <v>1714</v>
      </c>
      <c r="H4876" s="437">
        <v>10</v>
      </c>
    </row>
    <row r="4877" spans="2:9" ht="20.149999999999999" customHeight="1">
      <c r="D4877" s="1" t="s">
        <v>241</v>
      </c>
      <c r="E4877" s="879" t="s">
        <v>1643</v>
      </c>
      <c r="F4877" s="55"/>
      <c r="G4877" s="1" t="s">
        <v>1772</v>
      </c>
      <c r="H4877" s="437">
        <v>59.3</v>
      </c>
    </row>
    <row r="4878" spans="2:9" ht="20.149999999999999" customHeight="1">
      <c r="D4878" s="1">
        <v>6</v>
      </c>
      <c r="E4878" s="621" t="s">
        <v>217</v>
      </c>
      <c r="G4878" s="1" t="s">
        <v>1815</v>
      </c>
      <c r="H4878" s="55">
        <v>87.5</v>
      </c>
    </row>
    <row r="4879" spans="2:9" ht="20.149999999999999" customHeight="1">
      <c r="D4879" s="124" t="s">
        <v>368</v>
      </c>
      <c r="E4879" s="765" t="s">
        <v>1624</v>
      </c>
      <c r="G4879" s="1" t="s">
        <v>1714</v>
      </c>
      <c r="H4879" s="437">
        <v>10</v>
      </c>
    </row>
    <row r="4880" spans="2:9" ht="20.149999999999999" customHeight="1">
      <c r="D4880" s="136" t="s">
        <v>36</v>
      </c>
      <c r="E4880" s="1143" t="s">
        <v>37</v>
      </c>
      <c r="F4880" s="493">
        <v>85</v>
      </c>
      <c r="G4880" s="1" t="s">
        <v>1815</v>
      </c>
    </row>
    <row r="4881" spans="2:9" ht="20.149999999999999" customHeight="1">
      <c r="D4881" s="124" t="s">
        <v>241</v>
      </c>
      <c r="E4881" s="879" t="s">
        <v>242</v>
      </c>
      <c r="G4881" s="1" t="s">
        <v>1815</v>
      </c>
      <c r="H4881" s="131">
        <v>22.28</v>
      </c>
    </row>
    <row r="4882" spans="2:9" ht="20.149999999999999" customHeight="1">
      <c r="D4882" s="124" t="s">
        <v>150</v>
      </c>
      <c r="E4882" s="879" t="s">
        <v>1634</v>
      </c>
      <c r="G4882" s="1" t="s">
        <v>1772</v>
      </c>
      <c r="H4882" s="437">
        <v>29.12</v>
      </c>
    </row>
    <row r="4883" spans="2:9" ht="20.149999999999999" customHeight="1">
      <c r="D4883" s="124" t="s">
        <v>696</v>
      </c>
      <c r="E4883" s="879" t="s">
        <v>1613</v>
      </c>
      <c r="G4883" s="1" t="s">
        <v>1712</v>
      </c>
      <c r="I4883" s="49">
        <v>-10</v>
      </c>
    </row>
    <row r="4884" spans="2:9" ht="20.149999999999999" customHeight="1">
      <c r="D4884" s="1145" t="s">
        <v>61</v>
      </c>
      <c r="E4884" s="621" t="s">
        <v>1614</v>
      </c>
      <c r="G4884" s="1" t="s">
        <v>1712</v>
      </c>
      <c r="I4884" s="49">
        <v>-10</v>
      </c>
    </row>
    <row r="4885" spans="2:9" ht="20.149999999999999" customHeight="1">
      <c r="D4885" s="124" t="s">
        <v>27</v>
      </c>
      <c r="E4885" s="879" t="s">
        <v>93</v>
      </c>
      <c r="G4885" s="1" t="s">
        <v>1815</v>
      </c>
      <c r="H4885" s="437">
        <v>44.56</v>
      </c>
    </row>
    <row r="4886" spans="2:9" ht="20.149999999999999" customHeight="1">
      <c r="D4886" s="1" t="s">
        <v>34</v>
      </c>
      <c r="E4886" s="765" t="s">
        <v>1615</v>
      </c>
      <c r="F4886" s="49">
        <v>-10</v>
      </c>
      <c r="G4886" s="1" t="s">
        <v>1712</v>
      </c>
    </row>
    <row r="4887" spans="2:9" ht="20.149999999999999" customHeight="1">
      <c r="E4887" s="765"/>
    </row>
    <row r="4888" spans="2:9" ht="20.149999999999999" customHeight="1">
      <c r="E4888" s="67" t="s">
        <v>1889</v>
      </c>
      <c r="F4888" s="49">
        <f>SUM(F4833:F4886)</f>
        <v>327.08</v>
      </c>
      <c r="G4888" s="49"/>
      <c r="H4888" s="49">
        <f>SUM(H4856:H4885)</f>
        <v>447.42</v>
      </c>
      <c r="I4888" s="49">
        <f>SUM(I4833:I4884)</f>
        <v>-20</v>
      </c>
    </row>
    <row r="4889" spans="2:9" ht="20.149999999999999" customHeight="1">
      <c r="E4889" s="67" t="s">
        <v>1761</v>
      </c>
      <c r="F4889" s="49">
        <f>'Coin Counter'!G9</f>
        <v>108.4</v>
      </c>
      <c r="H4889" s="437">
        <v>447.42</v>
      </c>
      <c r="I4889" s="49">
        <v>-20</v>
      </c>
    </row>
    <row r="4890" spans="2:9" ht="20.149999999999999" customHeight="1">
      <c r="E4890" s="427" t="s">
        <v>1921</v>
      </c>
      <c r="F4890" s="49">
        <f>F4889-F4888</f>
        <v>-218.67999999999998</v>
      </c>
      <c r="H4890" s="437">
        <f>H4888-H4889</f>
        <v>0</v>
      </c>
      <c r="I4890" s="437">
        <f>I4888-I4889</f>
        <v>0</v>
      </c>
    </row>
    <row r="4892" spans="2:9" ht="20.149999999999999" customHeight="1">
      <c r="B4892" s="716" t="s">
        <v>1872</v>
      </c>
      <c r="C4892" s="716"/>
      <c r="D4892" s="1071"/>
    </row>
    <row r="4893" spans="2:9" ht="20.149999999999999" customHeight="1">
      <c r="B4893" s="593" t="s">
        <v>1873</v>
      </c>
      <c r="C4893" s="742"/>
      <c r="D4893" s="591" t="s">
        <v>1874</v>
      </c>
      <c r="E4893" s="581" t="s">
        <v>1693</v>
      </c>
      <c r="F4893" s="582">
        <v>328.08</v>
      </c>
      <c r="G4893" s="583"/>
      <c r="H4893" s="671">
        <v>0</v>
      </c>
      <c r="I4893" s="582">
        <v>0</v>
      </c>
    </row>
    <row r="4894" spans="2:9" ht="20.149999999999999" customHeight="1">
      <c r="B4894" s="595"/>
      <c r="C4894" s="743"/>
      <c r="D4894" s="592"/>
      <c r="E4894" s="585" t="s">
        <v>1694</v>
      </c>
      <c r="F4894" s="437">
        <f>+B4894*1.5</f>
        <v>0</v>
      </c>
      <c r="H4894" s="437">
        <f>D4894*1.5</f>
        <v>0</v>
      </c>
    </row>
    <row r="4895" spans="2:9" ht="20.149999999999999" customHeight="1">
      <c r="B4895" s="595">
        <v>2</v>
      </c>
      <c r="C4895" s="743"/>
      <c r="D4895" s="592"/>
      <c r="E4895" s="585" t="s">
        <v>1695</v>
      </c>
      <c r="F4895" s="437">
        <f>+B4895*1</f>
        <v>2</v>
      </c>
      <c r="H4895" s="1130">
        <f>D4895*1</f>
        <v>0</v>
      </c>
    </row>
    <row r="4896" spans="2:9" ht="20.149999999999999" customHeight="1">
      <c r="B4896" s="595"/>
      <c r="C4896" s="743"/>
      <c r="D4896" s="592">
        <v>2</v>
      </c>
      <c r="E4896" s="585" t="s">
        <v>1696</v>
      </c>
      <c r="F4896" s="437">
        <f>1*B4896</f>
        <v>0</v>
      </c>
      <c r="H4896" s="1130">
        <f>D4896*1</f>
        <v>2</v>
      </c>
    </row>
    <row r="4897" spans="2:9" ht="20.149999999999999" customHeight="1">
      <c r="B4897" s="595"/>
      <c r="C4897" s="743"/>
      <c r="D4897" s="592"/>
      <c r="E4897" s="585" t="s">
        <v>1697</v>
      </c>
      <c r="F4897" s="437">
        <f>1*B4897</f>
        <v>0</v>
      </c>
      <c r="H4897" s="1130">
        <f>1*D4897</f>
        <v>0</v>
      </c>
      <c r="I4897" s="822" t="s">
        <v>1939</v>
      </c>
    </row>
    <row r="4898" spans="2:9" ht="20.149999999999999" customHeight="1">
      <c r="B4898" s="595"/>
      <c r="C4898" s="743"/>
      <c r="D4898" s="592"/>
      <c r="E4898" s="585" t="s">
        <v>1698</v>
      </c>
      <c r="F4898" s="437">
        <f>+B4898*5</f>
        <v>0</v>
      </c>
      <c r="H4898" s="1130">
        <f>D4898*5</f>
        <v>0</v>
      </c>
      <c r="I4898" s="822"/>
    </row>
    <row r="4899" spans="2:9" ht="20.149999999999999" customHeight="1">
      <c r="B4899" s="595"/>
      <c r="C4899" s="743"/>
      <c r="D4899" s="592"/>
      <c r="E4899" s="585" t="s">
        <v>1699</v>
      </c>
      <c r="F4899" s="437">
        <f>B4899*0.5</f>
        <v>0</v>
      </c>
      <c r="H4899" s="1130">
        <f>1*D4899</f>
        <v>0</v>
      </c>
    </row>
    <row r="4900" spans="2:9" ht="20.149999999999999" customHeight="1">
      <c r="B4900" s="595"/>
      <c r="C4900" s="743"/>
      <c r="D4900" s="592"/>
      <c r="E4900" s="585" t="s">
        <v>1700</v>
      </c>
      <c r="F4900" s="437">
        <f>2*B4900</f>
        <v>0</v>
      </c>
      <c r="H4900" s="1130">
        <f>2*D4900</f>
        <v>0</v>
      </c>
    </row>
    <row r="4901" spans="2:9" ht="20.149999999999999" customHeight="1">
      <c r="B4901" s="595"/>
      <c r="C4901" s="743"/>
      <c r="D4901" s="592"/>
      <c r="E4901" s="585" t="s">
        <v>1701</v>
      </c>
      <c r="F4901" s="437">
        <f>1*B4901</f>
        <v>0</v>
      </c>
      <c r="H4901" s="1130">
        <f>1*D4901</f>
        <v>0</v>
      </c>
    </row>
    <row r="4902" spans="2:9" ht="20.149999999999999" customHeight="1">
      <c r="B4902" s="595"/>
      <c r="C4902" s="743"/>
      <c r="D4902" s="592"/>
      <c r="E4902" s="585" t="s">
        <v>1702</v>
      </c>
      <c r="F4902" s="437">
        <v>-9.99</v>
      </c>
      <c r="H4902" s="1130">
        <f>5*D4902</f>
        <v>0</v>
      </c>
      <c r="I4902" s="49" t="s">
        <v>1939</v>
      </c>
    </row>
    <row r="4903" spans="2:9" ht="20.149999999999999" customHeight="1">
      <c r="B4903" s="595"/>
      <c r="C4903" s="743"/>
      <c r="D4903" s="592"/>
      <c r="E4903" s="585" t="s">
        <v>1702</v>
      </c>
      <c r="F4903" s="437"/>
      <c r="H4903" s="1130">
        <f>5*D4903</f>
        <v>0</v>
      </c>
    </row>
    <row r="4904" spans="2:9" ht="20.149999999999999" customHeight="1">
      <c r="B4904" s="595"/>
      <c r="C4904" s="743"/>
      <c r="D4904" s="592"/>
      <c r="E4904" s="585" t="s">
        <v>1702</v>
      </c>
      <c r="F4904" s="437"/>
      <c r="H4904" s="1130">
        <f>5*D4904</f>
        <v>0</v>
      </c>
      <c r="I4904" s="49">
        <f>SUM(F4904:H4904)</f>
        <v>0</v>
      </c>
    </row>
    <row r="4905" spans="2:9" ht="20.149999999999999" customHeight="1">
      <c r="B4905" s="595"/>
      <c r="C4905" s="743"/>
      <c r="D4905" s="592"/>
      <c r="E4905" s="585" t="s">
        <v>1703</v>
      </c>
      <c r="F4905" s="437"/>
      <c r="H4905" s="1130">
        <f>5*D4905</f>
        <v>0</v>
      </c>
    </row>
    <row r="4906" spans="2:9" ht="20.149999999999999" customHeight="1">
      <c r="B4906" s="597"/>
      <c r="C4906" s="744"/>
      <c r="D4906" s="604"/>
      <c r="E4906" s="587" t="s">
        <v>1704</v>
      </c>
      <c r="F4906" s="672"/>
      <c r="G4906" s="589"/>
      <c r="H4906" s="1131">
        <f>5*D4906</f>
        <v>0</v>
      </c>
      <c r="I4906" s="588" t="s">
        <v>1939</v>
      </c>
    </row>
    <row r="4908" spans="2:9" ht="20.149999999999999" customHeight="1">
      <c r="D4908" s="124" t="s">
        <v>801</v>
      </c>
      <c r="E4908" s="730" t="s">
        <v>1616</v>
      </c>
      <c r="G4908" s="1" t="s">
        <v>1708</v>
      </c>
      <c r="I4908" s="49">
        <v>-10</v>
      </c>
    </row>
    <row r="4909" spans="2:9" ht="20.149999999999999" customHeight="1">
      <c r="D4909" s="124" t="s">
        <v>53</v>
      </c>
      <c r="E4909" s="879" t="s">
        <v>1617</v>
      </c>
      <c r="F4909" s="49">
        <v>-10</v>
      </c>
      <c r="G4909" s="1" t="s">
        <v>1708</v>
      </c>
    </row>
    <row r="4910" spans="2:9" ht="20.149999999999999" customHeight="1">
      <c r="D4910" s="124" t="s">
        <v>286</v>
      </c>
      <c r="E4910" s="859" t="s">
        <v>1618</v>
      </c>
      <c r="G4910" s="1" t="s">
        <v>1708</v>
      </c>
      <c r="I4910" s="49">
        <v>-10</v>
      </c>
    </row>
    <row r="4911" spans="2:9" ht="20.149999999999999" customHeight="1">
      <c r="D4911" s="124" t="s">
        <v>368</v>
      </c>
      <c r="E4911" s="765" t="s">
        <v>1624</v>
      </c>
      <c r="G4911" s="1" t="s">
        <v>1708</v>
      </c>
      <c r="I4911" s="49">
        <v>-10</v>
      </c>
    </row>
    <row r="4912" spans="2:9" ht="20.149999999999999" customHeight="1">
      <c r="E4912" s="1" t="s">
        <v>1648</v>
      </c>
      <c r="G4912" s="1" t="s">
        <v>1821</v>
      </c>
      <c r="H4912" s="437">
        <v>22.28</v>
      </c>
    </row>
    <row r="4913" spans="4:11" ht="20.149999999999999" customHeight="1">
      <c r="E4913" s="1" t="s">
        <v>2153</v>
      </c>
      <c r="G4913" s="1" t="s">
        <v>1821</v>
      </c>
      <c r="H4913" s="437">
        <v>76.5</v>
      </c>
      <c r="K4913" s="730"/>
    </row>
    <row r="4914" spans="4:11" ht="20.149999999999999" customHeight="1">
      <c r="E4914" s="1" t="s">
        <v>314</v>
      </c>
      <c r="G4914" s="1" t="s">
        <v>1821</v>
      </c>
      <c r="H4914" s="437">
        <v>337.05</v>
      </c>
      <c r="K4914" s="879"/>
    </row>
    <row r="4915" spans="4:11" ht="20.149999999999999" customHeight="1">
      <c r="E4915" s="1" t="s">
        <v>161</v>
      </c>
      <c r="G4915" s="1" t="s">
        <v>1821</v>
      </c>
      <c r="H4915" s="437">
        <v>936.9</v>
      </c>
      <c r="K4915" s="859"/>
    </row>
    <row r="4916" spans="4:11" ht="20.149999999999999" customHeight="1">
      <c r="E4916" s="1" t="s">
        <v>1580</v>
      </c>
      <c r="G4916" s="1" t="s">
        <v>1708</v>
      </c>
      <c r="I4916" s="49">
        <v>-10</v>
      </c>
      <c r="K4916" s="879"/>
    </row>
    <row r="4917" spans="4:11" ht="20.149999999999999" customHeight="1">
      <c r="D4917" s="1" t="s">
        <v>95</v>
      </c>
      <c r="E4917" s="859" t="s">
        <v>1625</v>
      </c>
      <c r="G4917" s="1" t="s">
        <v>1708</v>
      </c>
      <c r="I4917" s="49">
        <v>-10</v>
      </c>
      <c r="K4917" s="621"/>
    </row>
    <row r="4918" spans="4:11" ht="20.149999999999999" customHeight="1">
      <c r="D4918" s="124" t="s">
        <v>98</v>
      </c>
      <c r="E4918" s="663" t="s">
        <v>56</v>
      </c>
      <c r="F4918" s="49">
        <v>-10</v>
      </c>
      <c r="G4918" s="1" t="s">
        <v>1708</v>
      </c>
      <c r="K4918" s="879"/>
    </row>
    <row r="4919" spans="4:11" ht="20.149999999999999" customHeight="1">
      <c r="E4919" s="1" t="s">
        <v>267</v>
      </c>
      <c r="G4919" s="1" t="s">
        <v>1821</v>
      </c>
      <c r="H4919" s="437">
        <v>49.01</v>
      </c>
      <c r="K4919" s="621"/>
    </row>
    <row r="4920" spans="4:11" ht="20.149999999999999" customHeight="1">
      <c r="D4920" s="122" t="s">
        <v>73</v>
      </c>
      <c r="E4920" s="1032" t="s">
        <v>1492</v>
      </c>
      <c r="G4920" s="1" t="s">
        <v>1708</v>
      </c>
      <c r="I4920" s="49">
        <v>-10</v>
      </c>
      <c r="K4920" s="765"/>
    </row>
    <row r="4921" spans="4:11" ht="20.149999999999999" customHeight="1">
      <c r="E4921" s="1" t="s">
        <v>2154</v>
      </c>
      <c r="F4921" s="49">
        <v>5</v>
      </c>
      <c r="G4921" s="1" t="s">
        <v>2155</v>
      </c>
      <c r="K4921" s="859"/>
    </row>
    <row r="4922" spans="4:11" ht="20.149999999999999" customHeight="1">
      <c r="D4922" s="124" t="s">
        <v>30</v>
      </c>
      <c r="E4922" s="122" t="s">
        <v>30</v>
      </c>
      <c r="F4922" s="122" t="s">
        <v>30</v>
      </c>
      <c r="G4922" s="1032" t="s">
        <v>31</v>
      </c>
      <c r="H4922" s="437">
        <v>241.85</v>
      </c>
      <c r="K4922" s="621"/>
    </row>
    <row r="4923" spans="4:11" ht="20.149999999999999" customHeight="1">
      <c r="E4923" s="1" t="s">
        <v>1631</v>
      </c>
      <c r="G4923" s="1" t="s">
        <v>1708</v>
      </c>
      <c r="I4923" s="49">
        <v>-10</v>
      </c>
      <c r="K4923" s="879"/>
    </row>
    <row r="4924" spans="4:11" ht="20.149999999999999" customHeight="1">
      <c r="D4924" s="124" t="s">
        <v>570</v>
      </c>
      <c r="E4924" s="879" t="s">
        <v>1632</v>
      </c>
      <c r="F4924" s="49">
        <v>-10</v>
      </c>
      <c r="G4924" s="1" t="s">
        <v>1708</v>
      </c>
      <c r="K4924" s="621"/>
    </row>
    <row r="4925" spans="4:11" ht="20.149999999999999" customHeight="1">
      <c r="E4925" s="1" t="s">
        <v>1600</v>
      </c>
      <c r="G4925" s="1" t="s">
        <v>1708</v>
      </c>
      <c r="I4925" s="49">
        <v>-10</v>
      </c>
      <c r="K4925" s="879"/>
    </row>
    <row r="4926" spans="4:11" ht="20.149999999999999" customHeight="1">
      <c r="D4926" s="124">
        <v>6</v>
      </c>
      <c r="E4926" s="879" t="s">
        <v>1653</v>
      </c>
      <c r="F4926" s="49">
        <v>10</v>
      </c>
      <c r="G4926" s="1" t="s">
        <v>1760</v>
      </c>
      <c r="K4926" s="879"/>
    </row>
    <row r="4927" spans="4:11" ht="20.149999999999999" customHeight="1">
      <c r="D4927" s="124" t="s">
        <v>570</v>
      </c>
      <c r="E4927" s="879" t="s">
        <v>1652</v>
      </c>
      <c r="G4927" s="1" t="s">
        <v>58</v>
      </c>
      <c r="H4927" s="437">
        <v>20.239999999999998</v>
      </c>
      <c r="K4927" s="663"/>
    </row>
    <row r="4928" spans="4:11" ht="20.149999999999999" customHeight="1">
      <c r="E4928" s="1" t="s">
        <v>1680</v>
      </c>
      <c r="F4928" s="49">
        <v>10</v>
      </c>
      <c r="G4928" s="1" t="s">
        <v>1760</v>
      </c>
      <c r="K4928" s="879"/>
    </row>
    <row r="4929" spans="4:11" ht="20.149999999999999" customHeight="1">
      <c r="D4929" s="124" t="s">
        <v>79</v>
      </c>
      <c r="E4929" s="879" t="s">
        <v>1648</v>
      </c>
      <c r="F4929" s="49">
        <v>10</v>
      </c>
      <c r="G4929" s="1" t="s">
        <v>1760</v>
      </c>
      <c r="K4929" s="879"/>
    </row>
    <row r="4930" spans="4:11" ht="20.149999999999999" customHeight="1">
      <c r="D4930" s="1" t="s">
        <v>152</v>
      </c>
      <c r="E4930" s="1" t="s">
        <v>1595</v>
      </c>
      <c r="G4930" s="1" t="s">
        <v>50</v>
      </c>
      <c r="H4930" s="437">
        <v>365.35</v>
      </c>
      <c r="K4930" s="879"/>
    </row>
    <row r="4931" spans="4:11" ht="20.149999999999999" customHeight="1">
      <c r="E4931" s="1" t="s">
        <v>314</v>
      </c>
      <c r="F4931" s="49">
        <v>10</v>
      </c>
      <c r="G4931" s="1" t="s">
        <v>1760</v>
      </c>
      <c r="K4931" s="879"/>
    </row>
    <row r="4932" spans="4:11" ht="20.149999999999999" customHeight="1">
      <c r="D4932" s="122" t="s">
        <v>2156</v>
      </c>
      <c r="E4932" s="1032" t="s">
        <v>71</v>
      </c>
      <c r="G4932" s="1" t="s">
        <v>1821</v>
      </c>
      <c r="H4932" s="437">
        <v>106</v>
      </c>
      <c r="K4932" s="879"/>
    </row>
    <row r="4933" spans="4:11" ht="20.149999999999999" customHeight="1">
      <c r="D4933" s="124" t="s">
        <v>160</v>
      </c>
      <c r="E4933" s="879" t="s">
        <v>161</v>
      </c>
      <c r="G4933" s="1" t="s">
        <v>1760</v>
      </c>
      <c r="H4933" s="437">
        <v>10</v>
      </c>
      <c r="K4933" s="879"/>
    </row>
    <row r="4934" spans="4:11" ht="20.149999999999999" customHeight="1">
      <c r="D4934" s="124" t="s">
        <v>368</v>
      </c>
      <c r="E4934" s="879" t="s">
        <v>1679</v>
      </c>
      <c r="F4934" s="49">
        <v>10</v>
      </c>
      <c r="G4934" s="1" t="s">
        <v>1760</v>
      </c>
      <c r="K4934" s="879"/>
    </row>
    <row r="4935" spans="4:11" ht="20.149999999999999" customHeight="1">
      <c r="D4935" s="1">
        <v>37</v>
      </c>
      <c r="E4935" s="879" t="s">
        <v>1682</v>
      </c>
      <c r="F4935" s="49">
        <v>10</v>
      </c>
      <c r="G4935" s="1" t="s">
        <v>1760</v>
      </c>
      <c r="K4935" s="879"/>
    </row>
    <row r="4936" spans="4:11" ht="20.149999999999999" customHeight="1">
      <c r="D4936" s="124" t="s">
        <v>224</v>
      </c>
      <c r="E4936" s="879" t="s">
        <v>1671</v>
      </c>
      <c r="G4936" s="1" t="s">
        <v>1802</v>
      </c>
      <c r="H4936" s="437">
        <v>161.47</v>
      </c>
      <c r="K4936" s="621"/>
    </row>
    <row r="4937" spans="4:11" ht="20.149999999999999" customHeight="1">
      <c r="D4937" s="124" t="s">
        <v>130</v>
      </c>
      <c r="E4937" s="879" t="s">
        <v>131</v>
      </c>
      <c r="G4937" s="1" t="s">
        <v>1760</v>
      </c>
      <c r="H4937" s="437">
        <v>10</v>
      </c>
      <c r="K4937" s="879"/>
    </row>
    <row r="4938" spans="4:11" ht="20.149999999999999" customHeight="1">
      <c r="D4938" s="1" t="s">
        <v>45</v>
      </c>
      <c r="E4938" s="765" t="s">
        <v>1615</v>
      </c>
      <c r="G4938" s="1" t="s">
        <v>1888</v>
      </c>
      <c r="H4938" s="437">
        <v>35</v>
      </c>
      <c r="K4938" s="765"/>
    </row>
    <row r="4939" spans="4:11" ht="20.149999999999999" customHeight="1">
      <c r="D4939" s="124" t="s">
        <v>847</v>
      </c>
      <c r="E4939" s="935" t="s">
        <v>1645</v>
      </c>
      <c r="F4939" s="49">
        <v>10</v>
      </c>
      <c r="G4939" s="1" t="s">
        <v>1918</v>
      </c>
      <c r="H4939" s="437">
        <v>22.28</v>
      </c>
      <c r="K4939" s="859"/>
    </row>
    <row r="4940" spans="4:11" ht="20.149999999999999" customHeight="1">
      <c r="D4940" s="124" t="s">
        <v>570</v>
      </c>
      <c r="E4940" s="879" t="s">
        <v>1652</v>
      </c>
      <c r="F4940" s="49">
        <v>10</v>
      </c>
      <c r="G4940" s="1" t="s">
        <v>1760</v>
      </c>
      <c r="K4940" s="859"/>
    </row>
    <row r="4941" spans="4:11" ht="20.149999999999999" customHeight="1">
      <c r="D4941" s="124" t="s">
        <v>150</v>
      </c>
      <c r="E4941" s="879" t="s">
        <v>1634</v>
      </c>
      <c r="G4941" s="1" t="s">
        <v>1708</v>
      </c>
      <c r="I4941" s="49">
        <v>-10</v>
      </c>
      <c r="K4941" s="859"/>
    </row>
    <row r="4942" spans="4:11" ht="20.149999999999999" customHeight="1">
      <c r="D4942" s="124" t="s">
        <v>122</v>
      </c>
      <c r="E4942" s="879" t="s">
        <v>1635</v>
      </c>
      <c r="G4942" s="1" t="s">
        <v>1708</v>
      </c>
      <c r="I4942" s="49">
        <v>-10</v>
      </c>
      <c r="K4942" s="859"/>
    </row>
    <row r="4943" spans="4:11" ht="20.149999999999999" customHeight="1">
      <c r="D4943" s="136" t="s">
        <v>79</v>
      </c>
      <c r="E4943" s="859" t="s">
        <v>80</v>
      </c>
      <c r="G4943" s="1" t="s">
        <v>1821</v>
      </c>
      <c r="H4943" s="437">
        <v>106.93</v>
      </c>
      <c r="K4943" s="859"/>
    </row>
    <row r="4944" spans="4:11" ht="20.149999999999999" customHeight="1">
      <c r="D4944" s="1" t="s">
        <v>69</v>
      </c>
      <c r="E4944" s="879" t="s">
        <v>1628</v>
      </c>
      <c r="G4944" s="1" t="s">
        <v>1708</v>
      </c>
      <c r="I4944" s="49">
        <v>-10</v>
      </c>
      <c r="K4944" s="859"/>
    </row>
    <row r="4945" spans="2:11" ht="20.149999999999999" customHeight="1">
      <c r="D4945" s="124" t="s">
        <v>1626</v>
      </c>
      <c r="E4945" s="621" t="s">
        <v>1627</v>
      </c>
      <c r="G4945" s="1" t="s">
        <v>1708</v>
      </c>
      <c r="I4945" s="49">
        <v>-10</v>
      </c>
      <c r="K4945" s="859"/>
    </row>
    <row r="4946" spans="2:11" ht="20.149999999999999" customHeight="1">
      <c r="D4946" s="124" t="s">
        <v>224</v>
      </c>
      <c r="E4946" s="879" t="s">
        <v>1619</v>
      </c>
      <c r="G4946" s="1" t="s">
        <v>1708</v>
      </c>
      <c r="I4946" s="49">
        <v>-10</v>
      </c>
      <c r="K4946" s="859"/>
    </row>
    <row r="4947" spans="2:11" ht="20.149999999999999" customHeight="1">
      <c r="D4947" s="879" t="s">
        <v>204</v>
      </c>
      <c r="E4947" s="621" t="s">
        <v>1629</v>
      </c>
      <c r="F4947" s="49">
        <v>-10</v>
      </c>
      <c r="G4947" s="1" t="s">
        <v>1708</v>
      </c>
      <c r="K4947" s="859"/>
    </row>
    <row r="4948" spans="2:11" ht="20.149999999999999" customHeight="1">
      <c r="D4948" s="124">
        <v>25</v>
      </c>
      <c r="E4948" s="879" t="s">
        <v>1630</v>
      </c>
      <c r="G4948" s="1" t="s">
        <v>1708</v>
      </c>
      <c r="I4948" s="49">
        <v>-10</v>
      </c>
      <c r="K4948" s="859"/>
    </row>
    <row r="4949" spans="2:11" ht="20.149999999999999" customHeight="1">
      <c r="D4949" s="124"/>
      <c r="E4949" s="879"/>
      <c r="K4949" s="859"/>
    </row>
    <row r="4950" spans="2:11" ht="20.149999999999999" customHeight="1">
      <c r="D4950" s="124"/>
      <c r="E4950" s="879"/>
      <c r="K4950" s="859"/>
    </row>
    <row r="4951" spans="2:11" ht="20.149999999999999" customHeight="1">
      <c r="D4951" s="124"/>
      <c r="E4951" s="879"/>
      <c r="K4951" s="621"/>
    </row>
    <row r="4953" spans="2:11" ht="20.149999999999999" customHeight="1">
      <c r="D4953" s="52">
        <v>45140</v>
      </c>
      <c r="E4953" s="67" t="s">
        <v>1889</v>
      </c>
      <c r="F4953" s="49">
        <f>SUM(F4893:F4952)</f>
        <v>365.09</v>
      </c>
      <c r="G4953" s="49"/>
      <c r="H4953" s="49">
        <f>SUM(H4893:H4952)</f>
        <v>2502.8599999999997</v>
      </c>
      <c r="I4953" s="49">
        <f>SUM(I4893:I4952)</f>
        <v>-140</v>
      </c>
    </row>
    <row r="4954" spans="2:11" ht="20.149999999999999" customHeight="1">
      <c r="E4954" s="67" t="s">
        <v>1761</v>
      </c>
      <c r="F4954" s="49">
        <f>'Coin Counter'!G9</f>
        <v>108.4</v>
      </c>
      <c r="H4954" s="437">
        <v>2584.08</v>
      </c>
      <c r="I4954" s="49">
        <v>-140</v>
      </c>
    </row>
    <row r="4955" spans="2:11" ht="20.149999999999999" customHeight="1">
      <c r="E4955" s="427" t="s">
        <v>1932</v>
      </c>
      <c r="F4955" s="49">
        <f>F4954-F4953</f>
        <v>-256.68999999999994</v>
      </c>
      <c r="H4955" s="437">
        <f>H4953-H4954</f>
        <v>-81.220000000000255</v>
      </c>
      <c r="I4955" s="437">
        <f>I4953-I4954</f>
        <v>0</v>
      </c>
    </row>
    <row r="4957" spans="2:11" ht="20.149999999999999" customHeight="1">
      <c r="B4957" s="716" t="s">
        <v>1872</v>
      </c>
      <c r="C4957" s="716"/>
      <c r="D4957" s="1071"/>
    </row>
    <row r="4958" spans="2:11" ht="20.149999999999999" customHeight="1">
      <c r="B4958" s="593" t="s">
        <v>1873</v>
      </c>
      <c r="C4958" s="742"/>
      <c r="D4958" s="591" t="s">
        <v>1874</v>
      </c>
      <c r="E4958" s="581" t="s">
        <v>1693</v>
      </c>
      <c r="F4958" s="582">
        <v>364.09</v>
      </c>
      <c r="G4958" s="583"/>
      <c r="H4958" s="671">
        <v>0</v>
      </c>
      <c r="I4958" s="582">
        <v>0</v>
      </c>
    </row>
    <row r="4959" spans="2:11" ht="20.149999999999999" customHeight="1">
      <c r="B4959" s="595"/>
      <c r="C4959" s="743"/>
      <c r="D4959" s="592"/>
      <c r="E4959" s="585" t="s">
        <v>1694</v>
      </c>
      <c r="F4959" s="437">
        <f>+B4959*1.5</f>
        <v>0</v>
      </c>
      <c r="H4959" s="437">
        <f>D4959*1.5</f>
        <v>0</v>
      </c>
    </row>
    <row r="4960" spans="2:11" ht="20.149999999999999" customHeight="1">
      <c r="B4960" s="595">
        <v>3</v>
      </c>
      <c r="C4960" s="743"/>
      <c r="D4960" s="592"/>
      <c r="E4960" s="585" t="s">
        <v>1695</v>
      </c>
      <c r="F4960" s="437">
        <f>+B4960*1</f>
        <v>3</v>
      </c>
      <c r="H4960" s="1130">
        <f>D4960*1</f>
        <v>0</v>
      </c>
    </row>
    <row r="4961" spans="2:9" ht="20.149999999999999" customHeight="1">
      <c r="B4961" s="595"/>
      <c r="C4961" s="743"/>
      <c r="D4961" s="592"/>
      <c r="E4961" s="585" t="s">
        <v>1696</v>
      </c>
      <c r="F4961" s="437">
        <f>1*B4961</f>
        <v>0</v>
      </c>
      <c r="H4961" s="1130">
        <f>D4961*1</f>
        <v>0</v>
      </c>
    </row>
    <row r="4962" spans="2:9" ht="20.149999999999999" customHeight="1">
      <c r="B4962" s="595"/>
      <c r="C4962" s="743"/>
      <c r="D4962" s="592"/>
      <c r="E4962" s="585" t="s">
        <v>1697</v>
      </c>
      <c r="F4962" s="437">
        <f>1*B4962</f>
        <v>0</v>
      </c>
      <c r="H4962" s="1130">
        <f>1*D4962</f>
        <v>0</v>
      </c>
      <c r="I4962" s="822" t="s">
        <v>1939</v>
      </c>
    </row>
    <row r="4963" spans="2:9" ht="20.149999999999999" customHeight="1">
      <c r="B4963" s="595"/>
      <c r="C4963" s="743"/>
      <c r="D4963" s="592"/>
      <c r="E4963" s="585" t="s">
        <v>1698</v>
      </c>
      <c r="F4963" s="437">
        <f>+B4963*5</f>
        <v>0</v>
      </c>
      <c r="H4963" s="1130">
        <f>D4963*5</f>
        <v>0</v>
      </c>
      <c r="I4963" s="822"/>
    </row>
    <row r="4964" spans="2:9" ht="20.149999999999999" customHeight="1">
      <c r="B4964" s="595"/>
      <c r="C4964" s="743"/>
      <c r="D4964" s="592"/>
      <c r="E4964" s="585" t="s">
        <v>1699</v>
      </c>
      <c r="F4964" s="437">
        <f>B4964*0.5</f>
        <v>0</v>
      </c>
      <c r="H4964" s="1130">
        <f>1*D4964</f>
        <v>0</v>
      </c>
    </row>
    <row r="4965" spans="2:9" ht="20.149999999999999" customHeight="1">
      <c r="B4965" s="595"/>
      <c r="C4965" s="743"/>
      <c r="D4965" s="592"/>
      <c r="E4965" s="585" t="s">
        <v>1700</v>
      </c>
      <c r="F4965" s="437">
        <f>2*B4965</f>
        <v>0</v>
      </c>
      <c r="H4965" s="1130">
        <f>2*D4965</f>
        <v>0</v>
      </c>
    </row>
    <row r="4966" spans="2:9" ht="20.149999999999999" customHeight="1">
      <c r="B4966" s="595"/>
      <c r="C4966" s="743"/>
      <c r="D4966" s="592"/>
      <c r="E4966" s="585" t="s">
        <v>1701</v>
      </c>
      <c r="F4966" s="437">
        <f>1*B4966</f>
        <v>0</v>
      </c>
      <c r="H4966" s="1130">
        <f>1*D4966</f>
        <v>0</v>
      </c>
    </row>
    <row r="4967" spans="2:9" ht="20.149999999999999" customHeight="1">
      <c r="B4967" s="595"/>
      <c r="C4967" s="743"/>
      <c r="D4967" s="592"/>
      <c r="E4967" s="585" t="s">
        <v>1702</v>
      </c>
      <c r="F4967" s="437"/>
      <c r="H4967" s="1130">
        <f>5*D4967</f>
        <v>0</v>
      </c>
      <c r="I4967" s="49" t="s">
        <v>1939</v>
      </c>
    </row>
    <row r="4968" spans="2:9" ht="20.149999999999999" customHeight="1">
      <c r="B4968" s="595"/>
      <c r="C4968" s="743"/>
      <c r="D4968" s="592"/>
      <c r="E4968" s="585" t="s">
        <v>1702</v>
      </c>
      <c r="F4968" s="437"/>
      <c r="H4968" s="1130">
        <f>5*D4968</f>
        <v>0</v>
      </c>
    </row>
    <row r="4969" spans="2:9" ht="20.149999999999999" customHeight="1">
      <c r="B4969" s="595"/>
      <c r="C4969" s="743"/>
      <c r="D4969" s="592"/>
      <c r="E4969" s="585" t="s">
        <v>1702</v>
      </c>
      <c r="F4969" s="437"/>
      <c r="H4969" s="1130">
        <f>5*D4969</f>
        <v>0</v>
      </c>
      <c r="I4969" s="49">
        <f>SUM(F4969:H4969)</f>
        <v>0</v>
      </c>
    </row>
    <row r="4970" spans="2:9" ht="20.149999999999999" customHeight="1">
      <c r="B4970" s="595"/>
      <c r="C4970" s="743"/>
      <c r="D4970" s="592"/>
      <c r="E4970" s="585" t="s">
        <v>1703</v>
      </c>
      <c r="F4970" s="437"/>
      <c r="H4970" s="1130">
        <f>5*D4970</f>
        <v>0</v>
      </c>
    </row>
    <row r="4971" spans="2:9" ht="20.149999999999999" customHeight="1">
      <c r="B4971" s="597"/>
      <c r="C4971" s="744"/>
      <c r="D4971" s="604"/>
      <c r="E4971" s="587" t="s">
        <v>1704</v>
      </c>
      <c r="F4971" s="672"/>
      <c r="G4971" s="589"/>
      <c r="H4971" s="1131">
        <f>5*D4971</f>
        <v>0</v>
      </c>
      <c r="I4971" s="588" t="s">
        <v>1939</v>
      </c>
    </row>
    <row r="4973" spans="2:9" ht="20.149999999999999" customHeight="1">
      <c r="D4973" s="124" t="s">
        <v>53</v>
      </c>
      <c r="E4973" s="879" t="s">
        <v>1672</v>
      </c>
      <c r="F4973" s="49">
        <v>10</v>
      </c>
      <c r="G4973" s="1" t="s">
        <v>1918</v>
      </c>
      <c r="H4973" s="437">
        <v>25</v>
      </c>
    </row>
    <row r="4974" spans="2:9" ht="20.149999999999999" customHeight="1">
      <c r="D4974" s="124" t="s">
        <v>117</v>
      </c>
      <c r="E4974" s="859" t="s">
        <v>1109</v>
      </c>
      <c r="G4974" s="1" t="s">
        <v>1821</v>
      </c>
      <c r="H4974" s="437">
        <v>22.28</v>
      </c>
    </row>
    <row r="4975" spans="2:9" ht="20.149999999999999" customHeight="1">
      <c r="D4975" s="124" t="s">
        <v>236</v>
      </c>
      <c r="E4975" s="879" t="s">
        <v>93</v>
      </c>
      <c r="G4975" s="1" t="s">
        <v>1714</v>
      </c>
      <c r="H4975" s="437">
        <v>10</v>
      </c>
    </row>
    <row r="4976" spans="2:9" ht="20.149999999999999" customHeight="1">
      <c r="D4976" s="124" t="s">
        <v>90</v>
      </c>
      <c r="E4976" s="859" t="s">
        <v>91</v>
      </c>
      <c r="G4976" s="1" t="s">
        <v>1815</v>
      </c>
      <c r="H4976" s="131">
        <v>84.65</v>
      </c>
    </row>
    <row r="4977" spans="2:9" ht="20.149999999999999" customHeight="1">
      <c r="D4977" s="124" t="s">
        <v>696</v>
      </c>
      <c r="E4977" s="935" t="s">
        <v>1651</v>
      </c>
      <c r="G4977" s="1" t="s">
        <v>1821</v>
      </c>
      <c r="H4977" s="437">
        <v>24.75</v>
      </c>
    </row>
    <row r="4978" spans="2:9" ht="20.149999999999999" customHeight="1">
      <c r="D4978" s="124" t="s">
        <v>696</v>
      </c>
      <c r="E4978" s="935" t="s">
        <v>1651</v>
      </c>
      <c r="F4978" s="49">
        <v>10</v>
      </c>
      <c r="G4978" s="1" t="s">
        <v>1714</v>
      </c>
    </row>
    <row r="4979" spans="2:9" ht="20.149999999999999" customHeight="1">
      <c r="D4979" s="124" t="s">
        <v>90</v>
      </c>
      <c r="E4979" s="621" t="s">
        <v>1345</v>
      </c>
      <c r="G4979" s="1" t="s">
        <v>1821</v>
      </c>
      <c r="H4979" s="437">
        <v>22.28</v>
      </c>
    </row>
    <row r="4980" spans="2:9" ht="20.149999999999999" customHeight="1">
      <c r="D4980" s="1" t="s">
        <v>132</v>
      </c>
      <c r="E4980" s="879" t="s">
        <v>133</v>
      </c>
      <c r="F4980" s="49">
        <v>10</v>
      </c>
      <c r="G4980" s="1" t="s">
        <v>1714</v>
      </c>
    </row>
    <row r="4982" spans="2:9" ht="20.149999999999999" customHeight="1">
      <c r="G4982" s="436" t="s">
        <v>2120</v>
      </c>
      <c r="H4982" s="681">
        <v>188.96</v>
      </c>
    </row>
    <row r="4985" spans="2:9" ht="20.149999999999999" customHeight="1">
      <c r="B4985" s="716" t="s">
        <v>1872</v>
      </c>
      <c r="C4985" s="716"/>
      <c r="D4985" s="1071"/>
    </row>
    <row r="4986" spans="2:9" ht="20.149999999999999" customHeight="1">
      <c r="B4986" s="593" t="s">
        <v>1873</v>
      </c>
      <c r="C4986" s="742"/>
      <c r="D4986" s="591" t="s">
        <v>1874</v>
      </c>
      <c r="E4986" s="581" t="s">
        <v>1693</v>
      </c>
      <c r="F4986" s="582"/>
      <c r="G4986" s="583"/>
      <c r="H4986" s="671">
        <v>0</v>
      </c>
      <c r="I4986" s="582">
        <v>0</v>
      </c>
    </row>
    <row r="4987" spans="2:9" ht="20.149999999999999" customHeight="1">
      <c r="B4987" s="595">
        <v>1</v>
      </c>
      <c r="C4987" s="743"/>
      <c r="D4987" s="592">
        <v>1</v>
      </c>
      <c r="E4987" s="585" t="s">
        <v>1694</v>
      </c>
      <c r="F4987" s="437">
        <f>+B4987*1.5</f>
        <v>1.5</v>
      </c>
      <c r="H4987" s="437">
        <f>D4987*1.5</f>
        <v>1.5</v>
      </c>
    </row>
    <row r="4988" spans="2:9" ht="20.149999999999999" customHeight="1">
      <c r="B4988" s="595">
        <v>1</v>
      </c>
      <c r="C4988" s="743"/>
      <c r="D4988" s="592"/>
      <c r="E4988" s="585" t="s">
        <v>1695</v>
      </c>
      <c r="F4988" s="437">
        <f>+B4988*1</f>
        <v>1</v>
      </c>
      <c r="H4988" s="1130">
        <f>D4988*1</f>
        <v>0</v>
      </c>
    </row>
    <row r="4989" spans="2:9" ht="20.149999999999999" customHeight="1">
      <c r="B4989" s="595">
        <v>1</v>
      </c>
      <c r="C4989" s="743"/>
      <c r="D4989" s="592"/>
      <c r="E4989" s="585" t="s">
        <v>1696</v>
      </c>
      <c r="F4989" s="437">
        <f>1*B4989</f>
        <v>1</v>
      </c>
      <c r="H4989" s="1130">
        <f>D4989*1</f>
        <v>0</v>
      </c>
    </row>
    <row r="4990" spans="2:9" ht="20.149999999999999" customHeight="1">
      <c r="B4990" s="595"/>
      <c r="C4990" s="743"/>
      <c r="D4990" s="592"/>
      <c r="E4990" s="585" t="s">
        <v>1697</v>
      </c>
      <c r="F4990" s="437">
        <f>1*B4990</f>
        <v>0</v>
      </c>
      <c r="H4990" s="1130">
        <f>1*D4990</f>
        <v>0</v>
      </c>
      <c r="I4990" s="822" t="s">
        <v>1939</v>
      </c>
    </row>
    <row r="4991" spans="2:9" ht="20.149999999999999" customHeight="1">
      <c r="B4991" s="595"/>
      <c r="C4991" s="743"/>
      <c r="D4991" s="592"/>
      <c r="E4991" s="585" t="s">
        <v>1698</v>
      </c>
      <c r="F4991" s="437">
        <f>+B4991*5</f>
        <v>0</v>
      </c>
      <c r="H4991" s="1130">
        <f>D4991*5</f>
        <v>0</v>
      </c>
      <c r="I4991" s="822"/>
    </row>
    <row r="4992" spans="2:9" ht="20.149999999999999" customHeight="1">
      <c r="B4992" s="595"/>
      <c r="C4992" s="743"/>
      <c r="D4992" s="592"/>
      <c r="E4992" s="585" t="s">
        <v>1699</v>
      </c>
      <c r="F4992" s="437">
        <f>B4992*0.5</f>
        <v>0</v>
      </c>
      <c r="H4992" s="1130">
        <f>1*D4992</f>
        <v>0</v>
      </c>
    </row>
    <row r="4993" spans="1:9" ht="20.149999999999999" customHeight="1">
      <c r="B4993" s="595"/>
      <c r="C4993" s="743"/>
      <c r="D4993" s="592"/>
      <c r="E4993" s="585" t="s">
        <v>1700</v>
      </c>
      <c r="F4993" s="437">
        <f>2*B4993</f>
        <v>0</v>
      </c>
      <c r="H4993" s="1130">
        <f>2*D4993</f>
        <v>0</v>
      </c>
    </row>
    <row r="4994" spans="1:9" ht="20.149999999999999" customHeight="1">
      <c r="B4994" s="595"/>
      <c r="C4994" s="743"/>
      <c r="D4994" s="592"/>
      <c r="E4994" s="585" t="s">
        <v>1701</v>
      </c>
      <c r="F4994" s="437">
        <f>1*B4994</f>
        <v>0</v>
      </c>
      <c r="H4994" s="1130">
        <f>1*D4994</f>
        <v>0</v>
      </c>
    </row>
    <row r="4995" spans="1:9" ht="20.149999999999999" customHeight="1">
      <c r="B4995" s="595"/>
      <c r="C4995" s="743"/>
      <c r="D4995" s="592"/>
      <c r="E4995" s="585" t="s">
        <v>1702</v>
      </c>
      <c r="F4995" s="437"/>
      <c r="H4995" s="1130">
        <f>5*D4995</f>
        <v>0</v>
      </c>
      <c r="I4995" s="49" t="s">
        <v>1939</v>
      </c>
    </row>
    <row r="4996" spans="1:9" ht="20.149999999999999" customHeight="1">
      <c r="B4996" s="595"/>
      <c r="C4996" s="743"/>
      <c r="D4996" s="592"/>
      <c r="E4996" s="585" t="s">
        <v>1702</v>
      </c>
      <c r="F4996" s="437"/>
      <c r="H4996" s="1130">
        <f>5*D4996</f>
        <v>0</v>
      </c>
    </row>
    <row r="4997" spans="1:9" ht="20.149999999999999" customHeight="1">
      <c r="B4997" s="595"/>
      <c r="C4997" s="743"/>
      <c r="D4997" s="592"/>
      <c r="E4997" s="585" t="s">
        <v>1702</v>
      </c>
      <c r="F4997" s="437"/>
      <c r="H4997" s="1130">
        <f>5*D4997</f>
        <v>0</v>
      </c>
      <c r="I4997" s="49">
        <f>SUM(F4997:H4997)</f>
        <v>0</v>
      </c>
    </row>
    <row r="4998" spans="1:9" ht="20.149999999999999" customHeight="1">
      <c r="B4998" s="595"/>
      <c r="C4998" s="743"/>
      <c r="D4998" s="592"/>
      <c r="E4998" s="585" t="s">
        <v>1703</v>
      </c>
      <c r="F4998" s="437"/>
      <c r="H4998" s="1130">
        <f>5*D4998</f>
        <v>0</v>
      </c>
    </row>
    <row r="4999" spans="1:9" ht="20.149999999999999" customHeight="1">
      <c r="B4999" s="597"/>
      <c r="C4999" s="744"/>
      <c r="D4999" s="604"/>
      <c r="E4999" s="587" t="s">
        <v>1704</v>
      </c>
      <c r="F4999" s="672"/>
      <c r="G4999" s="589"/>
      <c r="H4999" s="1131">
        <f>5*D4999</f>
        <v>0</v>
      </c>
      <c r="I4999" s="588" t="s">
        <v>1939</v>
      </c>
    </row>
    <row r="5001" spans="1:9" ht="20.149999999999999" customHeight="1">
      <c r="A5001" t="s">
        <v>68</v>
      </c>
      <c r="D5001" s="124" t="s">
        <v>117</v>
      </c>
      <c r="E5001" s="859" t="s">
        <v>1109</v>
      </c>
      <c r="G5001" s="1" t="s">
        <v>1714</v>
      </c>
      <c r="H5001" s="437">
        <v>10</v>
      </c>
    </row>
    <row r="5002" spans="1:9" ht="20.149999999999999" customHeight="1">
      <c r="D5002" s="124" t="s">
        <v>34</v>
      </c>
      <c r="E5002" s="879" t="s">
        <v>35</v>
      </c>
      <c r="G5002" s="1" t="s">
        <v>1714</v>
      </c>
      <c r="H5002" s="437">
        <v>10</v>
      </c>
    </row>
    <row r="5003" spans="1:9" ht="20.149999999999999" customHeight="1">
      <c r="D5003" s="124" t="s">
        <v>204</v>
      </c>
      <c r="E5003" s="621" t="s">
        <v>1667</v>
      </c>
      <c r="G5003" s="1" t="s">
        <v>1815</v>
      </c>
      <c r="H5003" s="126">
        <v>22.28</v>
      </c>
    </row>
    <row r="5004" spans="1:9" ht="20.149999999999999" customHeight="1">
      <c r="D5004" s="1" t="s">
        <v>425</v>
      </c>
      <c r="E5004" s="621" t="s">
        <v>1644</v>
      </c>
      <c r="F5004" s="49">
        <v>10</v>
      </c>
      <c r="G5004" s="1" t="s">
        <v>1772</v>
      </c>
      <c r="H5004" s="126">
        <v>22.28</v>
      </c>
    </row>
    <row r="5005" spans="1:9" ht="20.149999999999999" customHeight="1">
      <c r="D5005" s="1" t="s">
        <v>88</v>
      </c>
      <c r="E5005" s="621" t="s">
        <v>1657</v>
      </c>
      <c r="F5005" s="49">
        <v>10</v>
      </c>
      <c r="G5005" s="1" t="s">
        <v>1772</v>
      </c>
      <c r="H5005" s="55">
        <v>22.28</v>
      </c>
    </row>
    <row r="5006" spans="1:9" ht="20.149999999999999" customHeight="1">
      <c r="D5006" s="1" t="s">
        <v>86</v>
      </c>
      <c r="E5006" s="621" t="s">
        <v>1655</v>
      </c>
      <c r="F5006" s="55"/>
      <c r="G5006" s="1" t="s">
        <v>1772</v>
      </c>
      <c r="H5006" s="437">
        <v>35</v>
      </c>
    </row>
    <row r="5007" spans="1:9" ht="20.149999999999999" customHeight="1">
      <c r="D5007" s="124" t="s">
        <v>879</v>
      </c>
      <c r="E5007" s="879" t="s">
        <v>1642</v>
      </c>
      <c r="G5007" s="1" t="s">
        <v>1712</v>
      </c>
      <c r="I5007" s="49">
        <v>-10</v>
      </c>
    </row>
    <row r="5008" spans="1:9" ht="20.149999999999999" customHeight="1">
      <c r="D5008" s="124" t="s">
        <v>163</v>
      </c>
      <c r="E5008" s="859" t="s">
        <v>164</v>
      </c>
      <c r="G5008" s="1" t="s">
        <v>1815</v>
      </c>
      <c r="H5008" s="131">
        <v>967.69</v>
      </c>
    </row>
    <row r="5009" spans="2:9" ht="20.149999999999999" customHeight="1">
      <c r="D5009" s="1" t="s">
        <v>241</v>
      </c>
      <c r="E5009" s="879" t="s">
        <v>1643</v>
      </c>
      <c r="G5009" s="1" t="s">
        <v>1712</v>
      </c>
      <c r="I5009" s="49">
        <v>-10</v>
      </c>
    </row>
    <row r="5010" spans="2:9" ht="20.149999999999999" customHeight="1">
      <c r="D5010" s="124" t="s">
        <v>122</v>
      </c>
      <c r="E5010" s="879" t="s">
        <v>1635</v>
      </c>
      <c r="G5010" s="1" t="s">
        <v>1712</v>
      </c>
      <c r="I5010" s="49">
        <v>-10</v>
      </c>
    </row>
    <row r="5011" spans="2:9" ht="20.149999999999999" customHeight="1">
      <c r="D5011" s="1" t="s">
        <v>425</v>
      </c>
      <c r="E5011" s="621" t="s">
        <v>1644</v>
      </c>
      <c r="F5011" s="49">
        <v>-10</v>
      </c>
      <c r="G5011" s="1" t="s">
        <v>1712</v>
      </c>
    </row>
    <row r="5012" spans="2:9" ht="20.149999999999999" customHeight="1">
      <c r="D5012" s="1" t="s">
        <v>45</v>
      </c>
      <c r="E5012" s="765" t="s">
        <v>1615</v>
      </c>
      <c r="F5012" s="49">
        <v>-10</v>
      </c>
      <c r="G5012" s="1" t="s">
        <v>1712</v>
      </c>
    </row>
    <row r="5013" spans="2:9" ht="20.149999999999999" customHeight="1">
      <c r="D5013" s="124" t="s">
        <v>98</v>
      </c>
      <c r="E5013" s="859" t="s">
        <v>93</v>
      </c>
      <c r="H5013" s="126">
        <v>111</v>
      </c>
    </row>
    <row r="5014" spans="2:9" ht="20.149999999999999" customHeight="1">
      <c r="D5014" s="9" t="s">
        <v>985</v>
      </c>
      <c r="E5014" s="1032" t="s">
        <v>880</v>
      </c>
      <c r="F5014" s="49">
        <v>-10</v>
      </c>
      <c r="G5014" s="1" t="s">
        <v>1712</v>
      </c>
    </row>
    <row r="5015" spans="2:9" ht="20.149999999999999" customHeight="1">
      <c r="E5015" s="765"/>
    </row>
    <row r="5016" spans="2:9" ht="20.149999999999999" customHeight="1">
      <c r="D5016" s="52">
        <v>45140</v>
      </c>
      <c r="E5016" s="67" t="s">
        <v>1889</v>
      </c>
      <c r="F5016" s="49">
        <f>SUM(F4958:F5014)</f>
        <v>390.59</v>
      </c>
      <c r="G5016" s="49"/>
      <c r="H5016" s="49">
        <f>SUM(H4986:H5013)</f>
        <v>1202.03</v>
      </c>
      <c r="I5016" s="49">
        <f>SUM(I4986:I5012)</f>
        <v>-30</v>
      </c>
    </row>
    <row r="5017" spans="2:9" ht="20.149999999999999" customHeight="1">
      <c r="E5017" s="67" t="s">
        <v>1761</v>
      </c>
      <c r="F5017" s="49">
        <f>'Coin Counter'!G9</f>
        <v>108.4</v>
      </c>
      <c r="H5017" s="437">
        <v>1202.03</v>
      </c>
      <c r="I5017" s="49">
        <v>-30</v>
      </c>
    </row>
    <row r="5018" spans="2:9" ht="20.149999999999999" customHeight="1">
      <c r="E5018" s="427" t="s">
        <v>2047</v>
      </c>
      <c r="F5018" s="49">
        <f>F5017-F5016</f>
        <v>-282.18999999999994</v>
      </c>
      <c r="H5018" s="437">
        <f>H5016-H5017</f>
        <v>0</v>
      </c>
      <c r="I5018" s="437">
        <f>I5016-I5017</f>
        <v>0</v>
      </c>
    </row>
    <row r="5020" spans="2:9" ht="20.149999999999999" customHeight="1">
      <c r="B5020" s="716" t="s">
        <v>1872</v>
      </c>
      <c r="C5020" s="716"/>
      <c r="D5020" s="1071"/>
    </row>
    <row r="5021" spans="2:9" ht="20.149999999999999" customHeight="1">
      <c r="B5021" s="593" t="s">
        <v>1873</v>
      </c>
      <c r="C5021" s="742"/>
      <c r="D5021" s="591" t="s">
        <v>1874</v>
      </c>
      <c r="E5021" s="581" t="s">
        <v>1693</v>
      </c>
      <c r="F5021" s="582">
        <v>390.59</v>
      </c>
      <c r="G5021" s="583"/>
      <c r="H5021" s="671">
        <v>0</v>
      </c>
      <c r="I5021" s="582">
        <v>0</v>
      </c>
    </row>
    <row r="5022" spans="2:9" ht="20.149999999999999" customHeight="1">
      <c r="B5022" s="595"/>
      <c r="C5022" s="743"/>
      <c r="D5022" s="592"/>
      <c r="E5022" s="585" t="s">
        <v>1694</v>
      </c>
      <c r="F5022" s="437">
        <f>+B5022*1.5</f>
        <v>0</v>
      </c>
      <c r="H5022" s="437">
        <f>D5022*1.5</f>
        <v>0</v>
      </c>
    </row>
    <row r="5023" spans="2:9" ht="20.149999999999999" customHeight="1">
      <c r="B5023" s="595"/>
      <c r="C5023" s="743"/>
      <c r="D5023" s="592"/>
      <c r="E5023" s="585" t="s">
        <v>1695</v>
      </c>
      <c r="F5023" s="437">
        <f>+B5023*1</f>
        <v>0</v>
      </c>
      <c r="H5023" s="1130">
        <f>D5023*1</f>
        <v>0</v>
      </c>
    </row>
    <row r="5024" spans="2:9" ht="20.149999999999999" customHeight="1">
      <c r="B5024" s="595"/>
      <c r="C5024" s="743"/>
      <c r="D5024" s="592"/>
      <c r="E5024" s="585" t="s">
        <v>1696</v>
      </c>
      <c r="F5024" s="437">
        <f>1*B5024</f>
        <v>0</v>
      </c>
      <c r="H5024" s="1130">
        <f>D5024*1</f>
        <v>0</v>
      </c>
    </row>
    <row r="5025" spans="2:11" ht="20.149999999999999" customHeight="1">
      <c r="B5025" s="595"/>
      <c r="C5025" s="743"/>
      <c r="D5025" s="592"/>
      <c r="E5025" s="585" t="s">
        <v>1697</v>
      </c>
      <c r="F5025" s="437">
        <f>1*B5025</f>
        <v>0</v>
      </c>
      <c r="H5025" s="1130">
        <f>1*D5025</f>
        <v>0</v>
      </c>
      <c r="I5025" s="822" t="s">
        <v>1939</v>
      </c>
    </row>
    <row r="5026" spans="2:11" ht="20.149999999999999" customHeight="1">
      <c r="B5026" s="595"/>
      <c r="C5026" s="743"/>
      <c r="D5026" s="592"/>
      <c r="E5026" s="585" t="s">
        <v>1698</v>
      </c>
      <c r="F5026" s="437">
        <f>+B5026*5</f>
        <v>0</v>
      </c>
      <c r="H5026" s="1130">
        <f>D5026*5</f>
        <v>0</v>
      </c>
      <c r="I5026" s="822"/>
    </row>
    <row r="5027" spans="2:11" ht="20.149999999999999" customHeight="1">
      <c r="B5027" s="595"/>
      <c r="C5027" s="743"/>
      <c r="D5027" s="592"/>
      <c r="E5027" s="585" t="s">
        <v>1699</v>
      </c>
      <c r="F5027" s="437">
        <f>B5027*0.5</f>
        <v>0</v>
      </c>
      <c r="H5027" s="1130">
        <f>1*D5027</f>
        <v>0</v>
      </c>
    </row>
    <row r="5028" spans="2:11" ht="20.149999999999999" customHeight="1">
      <c r="B5028" s="595">
        <v>1</v>
      </c>
      <c r="C5028" s="743"/>
      <c r="D5028" s="592"/>
      <c r="E5028" s="585" t="s">
        <v>1700</v>
      </c>
      <c r="F5028" s="437">
        <f>2*B5028</f>
        <v>2</v>
      </c>
      <c r="H5028" s="1130">
        <f>2*D5028</f>
        <v>0</v>
      </c>
    </row>
    <row r="5029" spans="2:11" ht="20.149999999999999" customHeight="1">
      <c r="B5029" s="595"/>
      <c r="C5029" s="743"/>
      <c r="D5029" s="592"/>
      <c r="E5029" s="585" t="s">
        <v>1701</v>
      </c>
      <c r="F5029" s="437">
        <f>1*B5029</f>
        <v>0</v>
      </c>
      <c r="H5029" s="1130">
        <f>1*D5029</f>
        <v>0</v>
      </c>
    </row>
    <row r="5030" spans="2:11" ht="20.149999999999999" customHeight="1">
      <c r="B5030" s="595"/>
      <c r="C5030" s="743"/>
      <c r="D5030" s="592"/>
      <c r="E5030" s="585" t="s">
        <v>1702</v>
      </c>
      <c r="F5030" s="437">
        <v>-5</v>
      </c>
      <c r="H5030" s="1130">
        <f>5*D5030</f>
        <v>0</v>
      </c>
      <c r="I5030" s="49" t="s">
        <v>1939</v>
      </c>
    </row>
    <row r="5031" spans="2:11" ht="20.149999999999999" customHeight="1">
      <c r="B5031" s="595"/>
      <c r="C5031" s="743"/>
      <c r="D5031" s="592"/>
      <c r="E5031" s="585" t="s">
        <v>1702</v>
      </c>
      <c r="F5031" s="437">
        <v>-5.25</v>
      </c>
      <c r="H5031" s="1130">
        <f>5*D5031</f>
        <v>0</v>
      </c>
    </row>
    <row r="5032" spans="2:11" ht="20.149999999999999" customHeight="1">
      <c r="B5032" s="595"/>
      <c r="C5032" s="743"/>
      <c r="D5032" s="592"/>
      <c r="E5032" s="585" t="s">
        <v>1702</v>
      </c>
      <c r="F5032" s="437"/>
      <c r="H5032" s="1130">
        <f>5*D5032</f>
        <v>0</v>
      </c>
      <c r="I5032" s="49">
        <f>SUM(F5032:H5032)</f>
        <v>0</v>
      </c>
    </row>
    <row r="5033" spans="2:11" ht="20.149999999999999" customHeight="1">
      <c r="B5033" s="595"/>
      <c r="C5033" s="743"/>
      <c r="D5033" s="592"/>
      <c r="E5033" s="585" t="s">
        <v>1703</v>
      </c>
      <c r="F5033" s="437"/>
      <c r="H5033" s="1130">
        <f>5*D5033</f>
        <v>0</v>
      </c>
    </row>
    <row r="5034" spans="2:11" ht="20.149999999999999" customHeight="1">
      <c r="B5034" s="597"/>
      <c r="C5034" s="744"/>
      <c r="D5034" s="604"/>
      <c r="E5034" s="587" t="s">
        <v>1704</v>
      </c>
      <c r="F5034" s="672">
        <v>-270</v>
      </c>
      <c r="G5034" s="589"/>
      <c r="H5034" s="1131">
        <f>5*D5034</f>
        <v>0</v>
      </c>
      <c r="I5034" s="588" t="s">
        <v>1939</v>
      </c>
    </row>
    <row r="5035" spans="2:11" ht="20.149999999999999" customHeight="1">
      <c r="K5035" s="879"/>
    </row>
    <row r="5036" spans="2:11" ht="20.149999999999999" customHeight="1">
      <c r="D5036" s="124" t="s">
        <v>1646</v>
      </c>
      <c r="E5036" s="879" t="s">
        <v>1620</v>
      </c>
      <c r="G5036" s="1" t="s">
        <v>1708</v>
      </c>
      <c r="I5036" s="49">
        <v>-20</v>
      </c>
      <c r="K5036" s="765"/>
    </row>
    <row r="5037" spans="2:11" ht="20.149999999999999" customHeight="1">
      <c r="D5037" s="124">
        <v>30</v>
      </c>
      <c r="E5037" s="765" t="s">
        <v>1647</v>
      </c>
      <c r="G5037" s="1" t="s">
        <v>1708</v>
      </c>
      <c r="I5037" s="49">
        <v>-10</v>
      </c>
      <c r="K5037" s="879"/>
    </row>
    <row r="5038" spans="2:11" ht="20.149999999999999" customHeight="1">
      <c r="D5038" s="124" t="s">
        <v>79</v>
      </c>
      <c r="E5038" s="879" t="s">
        <v>1648</v>
      </c>
      <c r="F5038" s="49">
        <v>-10</v>
      </c>
      <c r="G5038" s="1" t="s">
        <v>1708</v>
      </c>
      <c r="K5038" s="859"/>
    </row>
    <row r="5039" spans="2:11" ht="20.149999999999999" customHeight="1">
      <c r="D5039" s="124" t="s">
        <v>117</v>
      </c>
      <c r="E5039" s="859" t="s">
        <v>1109</v>
      </c>
      <c r="G5039" s="1" t="s">
        <v>1708</v>
      </c>
      <c r="I5039" s="49">
        <v>-10</v>
      </c>
      <c r="K5039" s="879"/>
    </row>
    <row r="5040" spans="2:11" ht="20.149999999999999" customHeight="1">
      <c r="D5040" s="124" t="s">
        <v>208</v>
      </c>
      <c r="E5040" s="879" t="s">
        <v>1650</v>
      </c>
      <c r="F5040" s="49">
        <v>-10</v>
      </c>
      <c r="G5040" s="1" t="s">
        <v>1708</v>
      </c>
      <c r="K5040" s="879"/>
    </row>
    <row r="5041" spans="4:11" ht="20.149999999999999" customHeight="1">
      <c r="D5041" s="1" t="s">
        <v>43</v>
      </c>
      <c r="E5041" s="1" t="s">
        <v>44</v>
      </c>
      <c r="G5041" s="1" t="s">
        <v>50</v>
      </c>
      <c r="H5041" s="437">
        <v>90</v>
      </c>
      <c r="K5041" s="765"/>
    </row>
    <row r="5042" spans="4:11" ht="20.149999999999999" customHeight="1">
      <c r="D5042" s="124" t="s">
        <v>45</v>
      </c>
      <c r="E5042" s="879" t="s">
        <v>46</v>
      </c>
      <c r="G5042" s="1" t="s">
        <v>50</v>
      </c>
      <c r="H5042" s="437">
        <v>103.5</v>
      </c>
      <c r="K5042" s="879"/>
    </row>
    <row r="5043" spans="4:11" ht="20.149999999999999" customHeight="1">
      <c r="D5043" s="124">
        <v>1</v>
      </c>
      <c r="E5043" s="935" t="s">
        <v>275</v>
      </c>
      <c r="G5043" s="1" t="s">
        <v>1821</v>
      </c>
      <c r="H5043" s="437">
        <v>445.5</v>
      </c>
      <c r="K5043" s="879"/>
    </row>
    <row r="5044" spans="4:11" ht="20.149999999999999" customHeight="1">
      <c r="D5044" s="124">
        <v>31</v>
      </c>
      <c r="E5044" s="879" t="s">
        <v>76</v>
      </c>
      <c r="G5044" s="1" t="s">
        <v>50</v>
      </c>
      <c r="H5044" s="437">
        <v>426</v>
      </c>
      <c r="K5044" s="879"/>
    </row>
    <row r="5045" spans="4:11" ht="20.149999999999999" customHeight="1">
      <c r="D5045" s="124" t="s">
        <v>696</v>
      </c>
      <c r="E5045" s="765" t="s">
        <v>1651</v>
      </c>
      <c r="F5045" s="49">
        <v>25</v>
      </c>
      <c r="G5045" s="1" t="s">
        <v>116</v>
      </c>
      <c r="K5045" s="621"/>
    </row>
    <row r="5046" spans="4:11" ht="20.149999999999999" customHeight="1">
      <c r="D5046" s="124" t="s">
        <v>55</v>
      </c>
      <c r="E5046" s="879" t="s">
        <v>1652</v>
      </c>
      <c r="F5046" s="49">
        <v>-10</v>
      </c>
      <c r="G5046" s="1" t="s">
        <v>1708</v>
      </c>
      <c r="K5046" s="879"/>
    </row>
    <row r="5047" spans="4:11" ht="20.149999999999999" customHeight="1">
      <c r="D5047" s="124">
        <v>6</v>
      </c>
      <c r="E5047" s="879" t="s">
        <v>1653</v>
      </c>
      <c r="F5047" s="49">
        <v>-10</v>
      </c>
      <c r="G5047" s="1" t="s">
        <v>1708</v>
      </c>
      <c r="K5047" s="621"/>
    </row>
    <row r="5048" spans="4:11" ht="20.149999999999999" customHeight="1">
      <c r="D5048" s="124">
        <v>31</v>
      </c>
      <c r="E5048" s="879" t="s">
        <v>1654</v>
      </c>
      <c r="G5048" s="1" t="s">
        <v>1708</v>
      </c>
      <c r="I5048" s="49">
        <v>-20</v>
      </c>
      <c r="K5048" s="621"/>
    </row>
    <row r="5049" spans="4:11" ht="20.149999999999999" customHeight="1">
      <c r="D5049" s="1" t="s">
        <v>86</v>
      </c>
      <c r="E5049" s="621" t="s">
        <v>1655</v>
      </c>
      <c r="G5049" s="1" t="s">
        <v>1708</v>
      </c>
      <c r="I5049" s="49">
        <v>-10</v>
      </c>
      <c r="K5049" s="879"/>
    </row>
    <row r="5050" spans="4:11" ht="20.149999999999999" customHeight="1">
      <c r="D5050" s="124" t="s">
        <v>111</v>
      </c>
      <c r="E5050" s="879" t="s">
        <v>1656</v>
      </c>
      <c r="G5050" s="1" t="s">
        <v>1708</v>
      </c>
      <c r="I5050" s="49">
        <v>-10</v>
      </c>
    </row>
    <row r="5051" spans="4:11" ht="20.149999999999999" customHeight="1">
      <c r="D5051" s="136" t="s">
        <v>847</v>
      </c>
      <c r="E5051" s="765" t="s">
        <v>40</v>
      </c>
      <c r="G5051" s="1" t="s">
        <v>41</v>
      </c>
      <c r="H5051" s="437">
        <v>85.5</v>
      </c>
    </row>
    <row r="5052" spans="4:11" ht="20.149999999999999" customHeight="1">
      <c r="D5052" s="1" t="s">
        <v>88</v>
      </c>
      <c r="E5052" s="621" t="s">
        <v>1657</v>
      </c>
      <c r="F5052" s="49">
        <v>-10</v>
      </c>
      <c r="G5052" s="1" t="s">
        <v>1708</v>
      </c>
    </row>
    <row r="5053" spans="4:11" ht="20.149999999999999" customHeight="1">
      <c r="D5053" s="124" t="s">
        <v>43</v>
      </c>
      <c r="E5053" s="621" t="s">
        <v>1658</v>
      </c>
      <c r="G5053" s="1" t="s">
        <v>1708</v>
      </c>
      <c r="I5053" s="49">
        <v>-10</v>
      </c>
    </row>
    <row r="5054" spans="4:11" ht="20.149999999999999" customHeight="1">
      <c r="D5054" s="124" t="s">
        <v>238</v>
      </c>
      <c r="E5054" s="621" t="s">
        <v>1659</v>
      </c>
      <c r="F5054" s="49">
        <v>-10</v>
      </c>
      <c r="G5054" s="1" t="s">
        <v>1708</v>
      </c>
    </row>
    <row r="5055" spans="4:11" ht="20.149999999999999" customHeight="1">
      <c r="D5055" s="136" t="s">
        <v>39</v>
      </c>
      <c r="E5055" s="765" t="s">
        <v>40</v>
      </c>
      <c r="G5055" s="1" t="s">
        <v>1760</v>
      </c>
      <c r="H5055" s="437">
        <v>10</v>
      </c>
    </row>
    <row r="5056" spans="4:11" ht="20.149999999999999" customHeight="1">
      <c r="D5056" s="124" t="s">
        <v>425</v>
      </c>
      <c r="E5056" s="879" t="s">
        <v>1662</v>
      </c>
      <c r="G5056" s="1" t="s">
        <v>1989</v>
      </c>
      <c r="H5056" s="437">
        <v>35</v>
      </c>
    </row>
    <row r="5057" spans="2:9" ht="20.149999999999999" customHeight="1">
      <c r="D5057" s="124" t="s">
        <v>1677</v>
      </c>
      <c r="E5057" s="859" t="s">
        <v>1678</v>
      </c>
      <c r="G5057" s="1" t="s">
        <v>1821</v>
      </c>
      <c r="H5057" s="437">
        <v>53.46</v>
      </c>
    </row>
    <row r="5058" spans="2:9" ht="20.149999999999999" customHeight="1">
      <c r="D5058" s="1" t="s">
        <v>122</v>
      </c>
      <c r="E5058" s="621" t="s">
        <v>1664</v>
      </c>
      <c r="G5058" s="1" t="s">
        <v>1802</v>
      </c>
      <c r="H5058" s="437">
        <v>30.66</v>
      </c>
    </row>
    <row r="5059" spans="2:9" ht="20.149999999999999" customHeight="1">
      <c r="D5059" s="124" t="s">
        <v>154</v>
      </c>
      <c r="E5059" s="879" t="s">
        <v>155</v>
      </c>
      <c r="F5059" s="49">
        <v>10</v>
      </c>
      <c r="G5059" s="1" t="s">
        <v>1760</v>
      </c>
    </row>
    <row r="5060" spans="2:9" ht="20.149999999999999" customHeight="1">
      <c r="D5060" s="124" t="s">
        <v>43</v>
      </c>
      <c r="E5060" s="879" t="s">
        <v>44</v>
      </c>
      <c r="F5060" s="49">
        <v>10</v>
      </c>
      <c r="G5060" s="1" t="s">
        <v>1760</v>
      </c>
    </row>
    <row r="5061" spans="2:9" ht="20.149999999999999" customHeight="1">
      <c r="D5061" s="124" t="s">
        <v>111</v>
      </c>
      <c r="E5061" s="859" t="s">
        <v>112</v>
      </c>
      <c r="G5061" s="1" t="s">
        <v>1760</v>
      </c>
      <c r="H5061" s="437">
        <v>10</v>
      </c>
    </row>
    <row r="5062" spans="2:9" ht="20.149999999999999" customHeight="1">
      <c r="D5062" s="124" t="s">
        <v>73</v>
      </c>
      <c r="E5062" s="879" t="s">
        <v>74</v>
      </c>
      <c r="G5062" s="1" t="s">
        <v>1802</v>
      </c>
      <c r="H5062" s="437">
        <v>113.5</v>
      </c>
    </row>
    <row r="5063" spans="2:9" ht="20.149999999999999" customHeight="1">
      <c r="D5063" s="52">
        <v>45141</v>
      </c>
      <c r="E5063" s="67" t="s">
        <v>1889</v>
      </c>
      <c r="F5063" s="49">
        <f>SUM(F5021:F5062)</f>
        <v>97.339999999999975</v>
      </c>
      <c r="G5063" s="49"/>
      <c r="H5063" s="49">
        <f>SUM(H5021:H5062)</f>
        <v>1403.1200000000001</v>
      </c>
      <c r="I5063" s="49">
        <f>SUM(I5021:I5062)</f>
        <v>-90</v>
      </c>
    </row>
    <row r="5064" spans="2:9" ht="20.149999999999999" customHeight="1">
      <c r="E5064" s="67" t="s">
        <v>1761</v>
      </c>
      <c r="F5064" s="49">
        <f>'Coin Counter'!G9</f>
        <v>108.4</v>
      </c>
      <c r="H5064" s="437">
        <v>1403.12</v>
      </c>
      <c r="I5064" s="49">
        <v>-90</v>
      </c>
    </row>
    <row r="5065" spans="2:9" ht="20.149999999999999" customHeight="1">
      <c r="E5065" s="427" t="s">
        <v>1932</v>
      </c>
      <c r="F5065" s="49">
        <f>F5064-F5063</f>
        <v>11.060000000000031</v>
      </c>
      <c r="H5065" s="437">
        <f>H5063-H5064</f>
        <v>0</v>
      </c>
      <c r="I5065" s="437">
        <f>I5063-I5064</f>
        <v>0</v>
      </c>
    </row>
    <row r="5066" spans="2:9" ht="20.149999999999999" customHeight="1">
      <c r="E5066" s="425"/>
      <c r="I5066" s="437"/>
    </row>
    <row r="5067" spans="2:9" ht="20.149999999999999" customHeight="1">
      <c r="B5067" s="716" t="s">
        <v>1872</v>
      </c>
      <c r="C5067" s="716"/>
      <c r="D5067" s="1071"/>
    </row>
    <row r="5068" spans="2:9" ht="20.149999999999999" customHeight="1">
      <c r="B5068" s="593" t="s">
        <v>1873</v>
      </c>
      <c r="C5068" s="742"/>
      <c r="D5068" s="591" t="s">
        <v>1874</v>
      </c>
      <c r="E5068" s="581" t="s">
        <v>1693</v>
      </c>
      <c r="F5068" s="582">
        <v>99.39</v>
      </c>
      <c r="G5068" s="583"/>
      <c r="H5068" s="671">
        <v>0</v>
      </c>
      <c r="I5068" s="582">
        <v>0</v>
      </c>
    </row>
    <row r="5069" spans="2:9" ht="20.149999999999999" customHeight="1">
      <c r="B5069" s="595"/>
      <c r="C5069" s="743"/>
      <c r="D5069" s="592"/>
      <c r="E5069" s="585" t="s">
        <v>1694</v>
      </c>
      <c r="F5069" s="437">
        <f>+B5069*1.5</f>
        <v>0</v>
      </c>
      <c r="H5069" s="437">
        <f>D5069*1.5</f>
        <v>0</v>
      </c>
    </row>
    <row r="5070" spans="2:9" ht="20.149999999999999" customHeight="1">
      <c r="B5070" s="595"/>
      <c r="C5070" s="743"/>
      <c r="D5070" s="592"/>
      <c r="E5070" s="585" t="s">
        <v>1695</v>
      </c>
      <c r="F5070" s="437">
        <f>+B5070*1</f>
        <v>0</v>
      </c>
      <c r="H5070" s="1130">
        <f>D5070*1</f>
        <v>0</v>
      </c>
    </row>
    <row r="5071" spans="2:9" ht="20.149999999999999" customHeight="1">
      <c r="B5071" s="595"/>
      <c r="C5071" s="743"/>
      <c r="D5071" s="592">
        <v>2</v>
      </c>
      <c r="E5071" s="585" t="s">
        <v>1696</v>
      </c>
      <c r="F5071" s="437">
        <f>1*B5071</f>
        <v>0</v>
      </c>
      <c r="H5071" s="1130">
        <f>D5071*1</f>
        <v>2</v>
      </c>
    </row>
    <row r="5072" spans="2:9" ht="20.149999999999999" customHeight="1">
      <c r="B5072" s="595"/>
      <c r="C5072" s="743"/>
      <c r="D5072" s="592"/>
      <c r="E5072" s="585" t="s">
        <v>1697</v>
      </c>
      <c r="F5072" s="437">
        <f>1*B5072</f>
        <v>0</v>
      </c>
      <c r="H5072" s="1130">
        <f>1*D5072</f>
        <v>0</v>
      </c>
      <c r="I5072" s="822" t="s">
        <v>1939</v>
      </c>
    </row>
    <row r="5073" spans="2:9" ht="20.149999999999999" customHeight="1">
      <c r="B5073" s="595"/>
      <c r="C5073" s="743"/>
      <c r="D5073" s="592">
        <v>1</v>
      </c>
      <c r="E5073" s="585" t="s">
        <v>1698</v>
      </c>
      <c r="F5073" s="437">
        <f>+B5073*5</f>
        <v>0</v>
      </c>
      <c r="H5073" s="1130">
        <f>D5073*5</f>
        <v>5</v>
      </c>
      <c r="I5073" s="822"/>
    </row>
    <row r="5074" spans="2:9" ht="20.149999999999999" customHeight="1">
      <c r="B5074" s="595"/>
      <c r="C5074" s="743"/>
      <c r="D5074" s="592"/>
      <c r="E5074" s="585" t="s">
        <v>1699</v>
      </c>
      <c r="F5074" s="437">
        <f>B5074*0.5</f>
        <v>0</v>
      </c>
      <c r="H5074" s="1130">
        <f>1*D5074</f>
        <v>0</v>
      </c>
    </row>
    <row r="5075" spans="2:9" ht="20.149999999999999" customHeight="1">
      <c r="B5075" s="595"/>
      <c r="C5075" s="743"/>
      <c r="D5075" s="592"/>
      <c r="E5075" s="585" t="s">
        <v>1700</v>
      </c>
      <c r="F5075" s="437">
        <f>2*B5075</f>
        <v>0</v>
      </c>
      <c r="H5075" s="1130">
        <f>2*D5075</f>
        <v>0</v>
      </c>
    </row>
    <row r="5076" spans="2:9" ht="20.149999999999999" customHeight="1">
      <c r="B5076" s="595"/>
      <c r="C5076" s="743"/>
      <c r="D5076" s="592"/>
      <c r="E5076" s="585" t="s">
        <v>1701</v>
      </c>
      <c r="F5076" s="437">
        <f>1*B5076</f>
        <v>0</v>
      </c>
      <c r="H5076" s="1130">
        <f>1*D5076</f>
        <v>0</v>
      </c>
    </row>
    <row r="5077" spans="2:9" ht="20.149999999999999" customHeight="1">
      <c r="B5077" s="595"/>
      <c r="C5077" s="743"/>
      <c r="D5077" s="592"/>
      <c r="E5077" s="585" t="s">
        <v>1702</v>
      </c>
      <c r="F5077" s="437"/>
      <c r="H5077" s="1130">
        <f>5*D5077</f>
        <v>0</v>
      </c>
      <c r="I5077" s="49" t="s">
        <v>1939</v>
      </c>
    </row>
    <row r="5078" spans="2:9" ht="20.149999999999999" customHeight="1">
      <c r="B5078" s="595"/>
      <c r="C5078" s="743"/>
      <c r="D5078" s="592"/>
      <c r="E5078" s="585" t="s">
        <v>1702</v>
      </c>
      <c r="F5078" s="437"/>
      <c r="H5078" s="1130">
        <f>5*D5078</f>
        <v>0</v>
      </c>
    </row>
    <row r="5079" spans="2:9" ht="20.149999999999999" customHeight="1">
      <c r="B5079" s="595"/>
      <c r="C5079" s="743"/>
      <c r="D5079" s="592"/>
      <c r="E5079" s="585" t="s">
        <v>1702</v>
      </c>
      <c r="F5079" s="437"/>
      <c r="H5079" s="1130">
        <f>5*D5079</f>
        <v>0</v>
      </c>
      <c r="I5079" s="49">
        <f>SUM(F5079:H5079)</f>
        <v>0</v>
      </c>
    </row>
    <row r="5080" spans="2:9" ht="20.149999999999999" customHeight="1">
      <c r="B5080" s="595"/>
      <c r="C5080" s="743"/>
      <c r="D5080" s="592"/>
      <c r="E5080" s="585" t="s">
        <v>1703</v>
      </c>
      <c r="F5080" s="437"/>
      <c r="H5080" s="1130">
        <f>5*D5080</f>
        <v>0</v>
      </c>
    </row>
    <row r="5081" spans="2:9" ht="20.149999999999999" customHeight="1">
      <c r="B5081" s="597"/>
      <c r="C5081" s="744"/>
      <c r="D5081" s="604"/>
      <c r="E5081" s="587" t="s">
        <v>1704</v>
      </c>
      <c r="F5081" s="672"/>
      <c r="G5081" s="589"/>
      <c r="H5081" s="1131">
        <f>5*D5081</f>
        <v>0</v>
      </c>
      <c r="I5081" s="588" t="s">
        <v>1939</v>
      </c>
    </row>
    <row r="5083" spans="2:9" ht="20.149999999999999" customHeight="1">
      <c r="D5083" s="124">
        <v>31</v>
      </c>
      <c r="E5083" s="879" t="s">
        <v>76</v>
      </c>
      <c r="F5083" s="49">
        <v>10</v>
      </c>
      <c r="G5083" s="1" t="s">
        <v>1760</v>
      </c>
    </row>
    <row r="5084" spans="2:9" ht="20.149999999999999" customHeight="1">
      <c r="D5084" s="136" t="s">
        <v>65</v>
      </c>
      <c r="E5084" s="1143" t="s">
        <v>1676</v>
      </c>
      <c r="F5084" s="49">
        <v>10</v>
      </c>
      <c r="G5084" s="1" t="s">
        <v>1934</v>
      </c>
      <c r="H5084" s="437">
        <v>45.9</v>
      </c>
    </row>
    <row r="5085" spans="2:9" ht="20.149999999999999" customHeight="1">
      <c r="D5085" s="136" t="s">
        <v>230</v>
      </c>
      <c r="E5085" s="1143" t="s">
        <v>99</v>
      </c>
      <c r="H5085" s="493">
        <v>67.38</v>
      </c>
    </row>
    <row r="5086" spans="2:9" ht="20.149999999999999" customHeight="1">
      <c r="D5086" s="124" t="s">
        <v>86</v>
      </c>
      <c r="E5086" s="621" t="s">
        <v>209</v>
      </c>
      <c r="G5086" s="1" t="s">
        <v>22</v>
      </c>
      <c r="H5086" s="437">
        <v>151.49</v>
      </c>
    </row>
    <row r="5087" spans="2:9" ht="20.149999999999999" customHeight="1">
      <c r="D5087" s="136">
        <v>6</v>
      </c>
      <c r="E5087" s="1143" t="s">
        <v>1666</v>
      </c>
      <c r="F5087" s="49">
        <v>10</v>
      </c>
      <c r="G5087" s="1" t="s">
        <v>1714</v>
      </c>
    </row>
    <row r="5089" spans="2:9" ht="20.149999999999999" customHeight="1">
      <c r="G5089" s="319" t="s">
        <v>2157</v>
      </c>
      <c r="H5089" s="678">
        <v>271.77</v>
      </c>
    </row>
    <row r="5091" spans="2:9" ht="20.149999999999999" customHeight="1">
      <c r="B5091" s="716" t="s">
        <v>1872</v>
      </c>
      <c r="C5091" s="716"/>
      <c r="D5091" s="1071"/>
    </row>
    <row r="5092" spans="2:9" ht="20.149999999999999" customHeight="1">
      <c r="B5092" s="593" t="s">
        <v>1873</v>
      </c>
      <c r="C5092" s="742"/>
      <c r="D5092" s="591" t="s">
        <v>1874</v>
      </c>
      <c r="E5092" s="581" t="s">
        <v>1693</v>
      </c>
      <c r="F5092" s="582"/>
      <c r="G5092" s="583"/>
      <c r="H5092" s="671">
        <v>0</v>
      </c>
      <c r="I5092" s="582">
        <v>0</v>
      </c>
    </row>
    <row r="5093" spans="2:9" ht="20.149999999999999" customHeight="1">
      <c r="B5093" s="595">
        <v>1</v>
      </c>
      <c r="C5093" s="743"/>
      <c r="D5093" s="592">
        <v>2</v>
      </c>
      <c r="E5093" s="585" t="s">
        <v>1694</v>
      </c>
      <c r="F5093" s="437">
        <f>+B5093*1.5</f>
        <v>1.5</v>
      </c>
      <c r="H5093" s="437">
        <f>D5093*1.5</f>
        <v>3</v>
      </c>
    </row>
    <row r="5094" spans="2:9" ht="20.149999999999999" customHeight="1">
      <c r="B5094" s="595">
        <v>1</v>
      </c>
      <c r="C5094" s="743"/>
      <c r="D5094" s="592">
        <v>4</v>
      </c>
      <c r="E5094" s="585" t="s">
        <v>1695</v>
      </c>
      <c r="F5094" s="437">
        <f>+B5094*1</f>
        <v>1</v>
      </c>
      <c r="H5094" s="1130">
        <f>D5094*1</f>
        <v>4</v>
      </c>
    </row>
    <row r="5095" spans="2:9" ht="20.149999999999999" customHeight="1">
      <c r="B5095" s="595">
        <v>3</v>
      </c>
      <c r="C5095" s="743"/>
      <c r="D5095" s="592"/>
      <c r="E5095" s="585" t="s">
        <v>1696</v>
      </c>
      <c r="F5095" s="437">
        <f>1*B5095</f>
        <v>3</v>
      </c>
      <c r="H5095" s="1130">
        <f>D5095*1</f>
        <v>0</v>
      </c>
    </row>
    <row r="5096" spans="2:9" ht="20.149999999999999" customHeight="1">
      <c r="B5096" s="595"/>
      <c r="C5096" s="743"/>
      <c r="D5096" s="592"/>
      <c r="E5096" s="585" t="s">
        <v>1697</v>
      </c>
      <c r="F5096" s="437">
        <f>1*B5096</f>
        <v>0</v>
      </c>
      <c r="H5096" s="1130">
        <f>1*D5096</f>
        <v>0</v>
      </c>
      <c r="I5096" s="822" t="s">
        <v>1939</v>
      </c>
    </row>
    <row r="5097" spans="2:9" ht="20.149999999999999" customHeight="1">
      <c r="B5097" s="595"/>
      <c r="C5097" s="743"/>
      <c r="D5097" s="592"/>
      <c r="E5097" s="585" t="s">
        <v>1698</v>
      </c>
      <c r="F5097" s="437">
        <f>+B5097*5</f>
        <v>0</v>
      </c>
      <c r="H5097" s="1130">
        <f>D5097*5</f>
        <v>0</v>
      </c>
      <c r="I5097" s="822"/>
    </row>
    <row r="5098" spans="2:9" ht="20.149999999999999" customHeight="1">
      <c r="B5098" s="595"/>
      <c r="C5098" s="743"/>
      <c r="D5098" s="592"/>
      <c r="E5098" s="585" t="s">
        <v>1699</v>
      </c>
      <c r="F5098" s="437">
        <f>B5098*0.5</f>
        <v>0</v>
      </c>
      <c r="H5098" s="1130">
        <f>1*D5098</f>
        <v>0</v>
      </c>
    </row>
    <row r="5099" spans="2:9" ht="20.149999999999999" customHeight="1">
      <c r="B5099" s="595"/>
      <c r="C5099" s="743"/>
      <c r="D5099" s="592"/>
      <c r="E5099" s="585" t="s">
        <v>1700</v>
      </c>
      <c r="F5099" s="437">
        <f>2*B5099</f>
        <v>0</v>
      </c>
      <c r="H5099" s="1130">
        <f>2*D5099</f>
        <v>0</v>
      </c>
    </row>
    <row r="5100" spans="2:9" ht="20.149999999999999" customHeight="1">
      <c r="B5100" s="595"/>
      <c r="C5100" s="743"/>
      <c r="D5100" s="592"/>
      <c r="E5100" s="585" t="s">
        <v>1701</v>
      </c>
      <c r="F5100" s="437">
        <f>1*B5100</f>
        <v>0</v>
      </c>
      <c r="H5100" s="1130">
        <f>1*D5100</f>
        <v>0</v>
      </c>
    </row>
    <row r="5101" spans="2:9" ht="20.149999999999999" customHeight="1">
      <c r="B5101" s="595"/>
      <c r="C5101" s="743"/>
      <c r="D5101" s="592"/>
      <c r="E5101" s="585" t="s">
        <v>1702</v>
      </c>
      <c r="F5101" s="437"/>
      <c r="H5101" s="1130">
        <f>5*D5101</f>
        <v>0</v>
      </c>
      <c r="I5101" s="49" t="s">
        <v>1939</v>
      </c>
    </row>
    <row r="5102" spans="2:9" ht="20.149999999999999" customHeight="1">
      <c r="B5102" s="595"/>
      <c r="C5102" s="743"/>
      <c r="D5102" s="592"/>
      <c r="E5102" s="585" t="s">
        <v>1702</v>
      </c>
      <c r="F5102" s="437"/>
      <c r="H5102" s="1130">
        <f>5*D5102</f>
        <v>0</v>
      </c>
    </row>
    <row r="5103" spans="2:9" ht="20.149999999999999" customHeight="1">
      <c r="B5103" s="595"/>
      <c r="C5103" s="743"/>
      <c r="D5103" s="592"/>
      <c r="E5103" s="585" t="s">
        <v>1702</v>
      </c>
      <c r="F5103" s="437"/>
      <c r="H5103" s="1130">
        <f>5*D5103</f>
        <v>0</v>
      </c>
      <c r="I5103" s="49">
        <f>SUM(F5103:H5103)</f>
        <v>0</v>
      </c>
    </row>
    <row r="5104" spans="2:9" ht="20.149999999999999" customHeight="1">
      <c r="B5104" s="595"/>
      <c r="C5104" s="743"/>
      <c r="D5104" s="592"/>
      <c r="E5104" s="585" t="s">
        <v>1703</v>
      </c>
      <c r="F5104" s="437"/>
      <c r="H5104" s="1130">
        <f>5*D5104</f>
        <v>0</v>
      </c>
    </row>
    <row r="5105" spans="2:9" ht="20.149999999999999" customHeight="1">
      <c r="B5105" s="597"/>
      <c r="C5105" s="744"/>
      <c r="D5105" s="604"/>
      <c r="E5105" s="587" t="s">
        <v>1704</v>
      </c>
      <c r="F5105" s="672"/>
      <c r="G5105" s="589"/>
      <c r="H5105" s="1131">
        <f>5*D5105</f>
        <v>0</v>
      </c>
      <c r="I5105" s="588" t="s">
        <v>1939</v>
      </c>
    </row>
    <row r="5107" spans="2:9" ht="20.149999999999999" customHeight="1">
      <c r="D5107" s="136" t="s">
        <v>77</v>
      </c>
      <c r="E5107" s="1143" t="s">
        <v>78</v>
      </c>
      <c r="G5107" s="1" t="s">
        <v>1714</v>
      </c>
      <c r="H5107" s="437">
        <v>10</v>
      </c>
    </row>
    <row r="5108" spans="2:9" ht="20.149999999999999" customHeight="1">
      <c r="D5108" s="136" t="s">
        <v>79</v>
      </c>
      <c r="E5108" s="859" t="s">
        <v>80</v>
      </c>
      <c r="F5108" s="49">
        <v>10</v>
      </c>
      <c r="G5108" s="1" t="s">
        <v>1714</v>
      </c>
    </row>
    <row r="5109" spans="2:9" ht="20.149999999999999" customHeight="1">
      <c r="D5109" s="124" t="s">
        <v>45</v>
      </c>
      <c r="E5109" s="859" t="s">
        <v>46</v>
      </c>
      <c r="G5109" s="1" t="s">
        <v>1714</v>
      </c>
      <c r="H5109" s="437">
        <v>10</v>
      </c>
    </row>
    <row r="5110" spans="2:9" ht="20.149999999999999" customHeight="1">
      <c r="D5110" s="1" t="s">
        <v>95</v>
      </c>
      <c r="E5110" s="879" t="s">
        <v>200</v>
      </c>
      <c r="F5110" s="49">
        <v>-10</v>
      </c>
      <c r="G5110" s="1" t="s">
        <v>1712</v>
      </c>
    </row>
    <row r="5111" spans="2:9" ht="20.149999999999999" customHeight="1">
      <c r="D5111" s="124" t="s">
        <v>208</v>
      </c>
      <c r="E5111" s="879" t="s">
        <v>1668</v>
      </c>
      <c r="F5111" s="49">
        <v>10</v>
      </c>
      <c r="G5111" s="1" t="s">
        <v>1772</v>
      </c>
      <c r="H5111" s="131">
        <v>22.28</v>
      </c>
    </row>
    <row r="5112" spans="2:9" ht="20.149999999999999" customHeight="1">
      <c r="D5112" s="1" t="s">
        <v>88</v>
      </c>
      <c r="E5112" s="621" t="s">
        <v>1658</v>
      </c>
      <c r="F5112" s="55"/>
      <c r="G5112" s="1" t="s">
        <v>1772</v>
      </c>
      <c r="H5112" s="437">
        <v>31.25</v>
      </c>
    </row>
    <row r="5113" spans="2:9" ht="20.149999999999999" customHeight="1">
      <c r="D5113" s="122" t="s">
        <v>90</v>
      </c>
      <c r="E5113" s="623" t="s">
        <v>1345</v>
      </c>
      <c r="G5113" s="1" t="s">
        <v>1815</v>
      </c>
      <c r="H5113" s="336">
        <v>27</v>
      </c>
    </row>
    <row r="5114" spans="2:9" ht="20.149999999999999" customHeight="1">
      <c r="D5114" s="124" t="s">
        <v>204</v>
      </c>
      <c r="E5114" s="621" t="s">
        <v>1667</v>
      </c>
      <c r="G5114" s="1" t="s">
        <v>1714</v>
      </c>
      <c r="H5114" s="437">
        <v>10</v>
      </c>
    </row>
    <row r="5115" spans="2:9" ht="20.149999999999999" customHeight="1">
      <c r="D5115" s="124" t="s">
        <v>425</v>
      </c>
      <c r="E5115" s="879" t="s">
        <v>1662</v>
      </c>
      <c r="G5115" s="1" t="s">
        <v>1712</v>
      </c>
      <c r="I5115" s="49">
        <v>-10</v>
      </c>
    </row>
    <row r="5116" spans="2:9" ht="20.149999999999999" customHeight="1">
      <c r="D5116" s="124" t="s">
        <v>140</v>
      </c>
      <c r="E5116" s="859" t="s">
        <v>141</v>
      </c>
      <c r="G5116" s="1" t="s">
        <v>1815</v>
      </c>
      <c r="H5116" s="126">
        <v>243</v>
      </c>
    </row>
    <row r="5117" spans="2:9" ht="20.149999999999999" customHeight="1">
      <c r="D5117" s="124" t="s">
        <v>248</v>
      </c>
      <c r="E5117" s="879" t="s">
        <v>1663</v>
      </c>
      <c r="G5117" s="1" t="s">
        <v>1712</v>
      </c>
      <c r="I5117" s="49">
        <v>-10</v>
      </c>
    </row>
    <row r="5118" spans="2:9" ht="20.149999999999999" customHeight="1">
      <c r="D5118" s="1" t="s">
        <v>102</v>
      </c>
      <c r="E5118" s="621" t="s">
        <v>1664</v>
      </c>
      <c r="I5118" s="49">
        <v>-10</v>
      </c>
    </row>
    <row r="5120" spans="2:9" ht="20.149999999999999" customHeight="1">
      <c r="D5120" s="52">
        <v>45141</v>
      </c>
      <c r="E5120" s="67" t="s">
        <v>1889</v>
      </c>
      <c r="F5120" s="49">
        <f>SUM(F5068:F5119)</f>
        <v>144.88999999999999</v>
      </c>
      <c r="G5120" s="49"/>
      <c r="H5120" s="49">
        <f>SUM(H5092:H5119)</f>
        <v>360.53</v>
      </c>
      <c r="I5120" s="49">
        <f>SUM(I5078:I5119)</f>
        <v>-30</v>
      </c>
    </row>
    <row r="5121" spans="2:9" ht="20.149999999999999" customHeight="1">
      <c r="E5121" s="67" t="s">
        <v>1761</v>
      </c>
      <c r="F5121" s="49">
        <f>'Coin Counter'!G9</f>
        <v>108.4</v>
      </c>
      <c r="H5121" s="437">
        <v>360.53</v>
      </c>
      <c r="I5121" s="49">
        <v>-30</v>
      </c>
    </row>
    <row r="5122" spans="2:9" ht="20.149999999999999" customHeight="1">
      <c r="E5122" s="427" t="s">
        <v>1921</v>
      </c>
      <c r="F5122" s="49">
        <f>F5121-F5120</f>
        <v>-36.489999999999981</v>
      </c>
      <c r="H5122" s="437">
        <f>H5120-H5121</f>
        <v>0</v>
      </c>
      <c r="I5122" s="437">
        <f>I5120-I5121</f>
        <v>0</v>
      </c>
    </row>
    <row r="5125" spans="2:9" ht="20.149999999999999" customHeight="1">
      <c r="B5125" s="716" t="s">
        <v>1872</v>
      </c>
      <c r="C5125" s="716"/>
      <c r="D5125" s="1071"/>
    </row>
    <row r="5126" spans="2:9" ht="20.149999999999999" customHeight="1">
      <c r="B5126" s="593" t="s">
        <v>1873</v>
      </c>
      <c r="C5126" s="742"/>
      <c r="D5126" s="591" t="s">
        <v>1874</v>
      </c>
      <c r="E5126" s="581" t="s">
        <v>1693</v>
      </c>
      <c r="F5126" s="582">
        <v>144.88999999999999</v>
      </c>
      <c r="G5126" s="583"/>
      <c r="H5126" s="671">
        <v>0</v>
      </c>
      <c r="I5126" s="582">
        <v>0</v>
      </c>
    </row>
    <row r="5127" spans="2:9" ht="20.149999999999999" customHeight="1">
      <c r="B5127" s="595"/>
      <c r="C5127" s="743"/>
      <c r="D5127" s="592"/>
      <c r="E5127" s="585" t="s">
        <v>1694</v>
      </c>
      <c r="F5127" s="437">
        <f>+B5127*1.5</f>
        <v>0</v>
      </c>
      <c r="H5127" s="437">
        <f>D5127*1.5</f>
        <v>0</v>
      </c>
    </row>
    <row r="5128" spans="2:9" ht="20.149999999999999" customHeight="1">
      <c r="B5128" s="595"/>
      <c r="C5128" s="743"/>
      <c r="D5128" s="592">
        <v>3</v>
      </c>
      <c r="E5128" s="585" t="s">
        <v>1695</v>
      </c>
      <c r="F5128" s="437">
        <f>+B5128*1</f>
        <v>0</v>
      </c>
      <c r="H5128" s="1130">
        <f>D5128*1</f>
        <v>3</v>
      </c>
    </row>
    <row r="5129" spans="2:9" ht="20.149999999999999" customHeight="1">
      <c r="B5129" s="595"/>
      <c r="C5129" s="743"/>
      <c r="D5129" s="592">
        <v>2</v>
      </c>
      <c r="E5129" s="585" t="s">
        <v>1696</v>
      </c>
      <c r="F5129" s="437">
        <f>1*B5129</f>
        <v>0</v>
      </c>
      <c r="H5129" s="1130">
        <f>D5129*1</f>
        <v>2</v>
      </c>
    </row>
    <row r="5130" spans="2:9" ht="20.149999999999999" customHeight="1">
      <c r="B5130" s="595"/>
      <c r="C5130" s="743"/>
      <c r="D5130" s="592"/>
      <c r="E5130" s="585" t="s">
        <v>1697</v>
      </c>
      <c r="F5130" s="437">
        <f>1*B5130</f>
        <v>0</v>
      </c>
      <c r="H5130" s="1130">
        <f>1*D5130</f>
        <v>0</v>
      </c>
      <c r="I5130" s="822" t="s">
        <v>1939</v>
      </c>
    </row>
    <row r="5131" spans="2:9" ht="20.149999999999999" customHeight="1">
      <c r="B5131" s="595">
        <v>1</v>
      </c>
      <c r="C5131" s="743"/>
      <c r="D5131" s="592"/>
      <c r="E5131" s="585" t="s">
        <v>1698</v>
      </c>
      <c r="F5131" s="437">
        <f>+B5131*5</f>
        <v>5</v>
      </c>
      <c r="H5131" s="1130">
        <f>D5131*5</f>
        <v>0</v>
      </c>
      <c r="I5131" s="822"/>
    </row>
    <row r="5132" spans="2:9" ht="20.149999999999999" customHeight="1">
      <c r="B5132" s="595"/>
      <c r="C5132" s="743"/>
      <c r="D5132" s="592"/>
      <c r="E5132" s="585" t="s">
        <v>1699</v>
      </c>
      <c r="F5132" s="437">
        <f>B5132*0.5</f>
        <v>0</v>
      </c>
      <c r="H5132" s="1130">
        <f>1*D5132</f>
        <v>0</v>
      </c>
    </row>
    <row r="5133" spans="2:9" ht="20.149999999999999" customHeight="1">
      <c r="B5133" s="595"/>
      <c r="C5133" s="743"/>
      <c r="D5133" s="592"/>
      <c r="E5133" s="585" t="s">
        <v>1700</v>
      </c>
      <c r="F5133" s="437">
        <f>2*B5133</f>
        <v>0</v>
      </c>
      <c r="H5133" s="1130">
        <f>2*D5133</f>
        <v>0</v>
      </c>
    </row>
    <row r="5134" spans="2:9" ht="20.149999999999999" customHeight="1">
      <c r="B5134" s="595"/>
      <c r="C5134" s="743"/>
      <c r="D5134" s="592"/>
      <c r="E5134" s="585" t="s">
        <v>1701</v>
      </c>
      <c r="F5134" s="437">
        <f>1*B5134</f>
        <v>0</v>
      </c>
      <c r="H5134" s="1130">
        <f>1*D5134</f>
        <v>0</v>
      </c>
    </row>
    <row r="5135" spans="2:9" ht="20.149999999999999" customHeight="1">
      <c r="B5135" s="595"/>
      <c r="C5135" s="743"/>
      <c r="D5135" s="592"/>
      <c r="E5135" s="585" t="s">
        <v>1702</v>
      </c>
      <c r="F5135" s="437"/>
      <c r="H5135" s="1130">
        <f>5*D5135</f>
        <v>0</v>
      </c>
      <c r="I5135" s="49" t="s">
        <v>1939</v>
      </c>
    </row>
    <row r="5136" spans="2:9" ht="20.149999999999999" customHeight="1">
      <c r="B5136" s="595"/>
      <c r="C5136" s="743"/>
      <c r="D5136" s="592"/>
      <c r="E5136" s="585" t="s">
        <v>1702</v>
      </c>
      <c r="F5136" s="437"/>
      <c r="H5136" s="1130">
        <f>5*D5136</f>
        <v>0</v>
      </c>
    </row>
    <row r="5137" spans="2:9" ht="20.149999999999999" customHeight="1">
      <c r="B5137" s="595"/>
      <c r="C5137" s="743"/>
      <c r="D5137" s="592"/>
      <c r="E5137" s="585" t="s">
        <v>1702</v>
      </c>
      <c r="F5137" s="437"/>
      <c r="H5137" s="1130">
        <f>5*D5137</f>
        <v>0</v>
      </c>
      <c r="I5137" s="49">
        <f>SUM(F5137:H5137)</f>
        <v>0</v>
      </c>
    </row>
    <row r="5138" spans="2:9" ht="20.149999999999999" customHeight="1">
      <c r="B5138" s="595"/>
      <c r="C5138" s="743"/>
      <c r="D5138" s="592"/>
      <c r="E5138" s="585" t="s">
        <v>1703</v>
      </c>
      <c r="F5138" s="437"/>
      <c r="H5138" s="1130">
        <f>5*D5138</f>
        <v>0</v>
      </c>
    </row>
    <row r="5139" spans="2:9" ht="20.149999999999999" customHeight="1">
      <c r="B5139" s="597"/>
      <c r="C5139" s="744"/>
      <c r="D5139" s="604"/>
      <c r="E5139" s="587" t="s">
        <v>1704</v>
      </c>
      <c r="F5139" s="672"/>
      <c r="G5139" s="589"/>
      <c r="H5139" s="1131">
        <f>5*D5139</f>
        <v>0</v>
      </c>
      <c r="I5139" s="588" t="s">
        <v>1939</v>
      </c>
    </row>
    <row r="5141" spans="2:9" ht="20.149999999999999" customHeight="1">
      <c r="D5141" s="136" t="s">
        <v>152</v>
      </c>
      <c r="E5141" s="1143" t="s">
        <v>1595</v>
      </c>
      <c r="G5141" s="1" t="s">
        <v>97</v>
      </c>
      <c r="H5141" s="1295">
        <v>44.26</v>
      </c>
    </row>
    <row r="5142" spans="2:9" ht="20.149999999999999" customHeight="1">
      <c r="D5142" s="136">
        <v>6</v>
      </c>
      <c r="E5142" s="1143" t="s">
        <v>1666</v>
      </c>
      <c r="F5142" s="49">
        <v>-10</v>
      </c>
      <c r="G5142" s="1" t="s">
        <v>1708</v>
      </c>
    </row>
    <row r="5143" spans="2:9" ht="20.149999999999999" customHeight="1">
      <c r="D5143" s="124" t="s">
        <v>879</v>
      </c>
      <c r="E5143" s="621" t="s">
        <v>1667</v>
      </c>
      <c r="G5143" s="1" t="s">
        <v>1708</v>
      </c>
      <c r="I5143" s="49">
        <v>-10</v>
      </c>
    </row>
    <row r="5144" spans="2:9" ht="20.149999999999999" customHeight="1">
      <c r="D5144" s="124" t="s">
        <v>208</v>
      </c>
      <c r="E5144" s="879" t="s">
        <v>1668</v>
      </c>
      <c r="F5144" s="49">
        <v>-10</v>
      </c>
      <c r="G5144" s="1" t="s">
        <v>1708</v>
      </c>
    </row>
    <row r="5145" spans="2:9" ht="20.149999999999999" customHeight="1">
      <c r="D5145" s="1" t="s">
        <v>48</v>
      </c>
      <c r="E5145" s="1" t="s">
        <v>1442</v>
      </c>
      <c r="F5145" s="49">
        <v>-10</v>
      </c>
      <c r="G5145" s="1" t="s">
        <v>1708</v>
      </c>
    </row>
    <row r="5146" spans="2:9" ht="20.149999999999999" customHeight="1">
      <c r="D5146" s="1">
        <v>1</v>
      </c>
      <c r="E5146" s="1" t="s">
        <v>1669</v>
      </c>
      <c r="F5146" s="49">
        <v>-10</v>
      </c>
      <c r="G5146" s="1" t="s">
        <v>1708</v>
      </c>
    </row>
    <row r="5147" spans="2:9" ht="20.149999999999999" customHeight="1">
      <c r="D5147" s="1" t="s">
        <v>120</v>
      </c>
      <c r="E5147" s="1" t="s">
        <v>1670</v>
      </c>
      <c r="F5147" s="49">
        <v>-10</v>
      </c>
      <c r="G5147" s="1" t="s">
        <v>1708</v>
      </c>
    </row>
    <row r="5148" spans="2:9" ht="20.149999999999999" customHeight="1">
      <c r="D5148" s="124" t="s">
        <v>53</v>
      </c>
      <c r="E5148" s="879" t="s">
        <v>1672</v>
      </c>
      <c r="F5148" s="49">
        <v>-10</v>
      </c>
      <c r="G5148" s="1" t="s">
        <v>1708</v>
      </c>
    </row>
    <row r="5149" spans="2:9" ht="20.149999999999999" customHeight="1">
      <c r="D5149" s="1">
        <v>1</v>
      </c>
      <c r="E5149" s="879" t="s">
        <v>94</v>
      </c>
      <c r="G5149" s="1" t="s">
        <v>1821</v>
      </c>
      <c r="H5149" s="437">
        <v>494.55</v>
      </c>
    </row>
    <row r="5150" spans="2:9" ht="20.149999999999999" customHeight="1">
      <c r="D5150" s="1" t="s">
        <v>53</v>
      </c>
      <c r="E5150" s="1" t="s">
        <v>2158</v>
      </c>
      <c r="G5150" s="1" t="s">
        <v>1821</v>
      </c>
      <c r="H5150" s="437">
        <v>67.5</v>
      </c>
    </row>
    <row r="5151" spans="2:9" ht="20.149999999999999" customHeight="1">
      <c r="D5151" s="1" t="s">
        <v>95</v>
      </c>
      <c r="E5151" s="1" t="s">
        <v>96</v>
      </c>
      <c r="G5151" s="1" t="s">
        <v>1821</v>
      </c>
      <c r="H5151" s="437">
        <v>103.33</v>
      </c>
    </row>
    <row r="5152" spans="2:9" ht="20.149999999999999" customHeight="1">
      <c r="D5152" s="1" t="s">
        <v>120</v>
      </c>
      <c r="E5152" s="1" t="s">
        <v>121</v>
      </c>
      <c r="G5152" s="1" t="s">
        <v>1821</v>
      </c>
      <c r="H5152" s="437">
        <v>101.09</v>
      </c>
    </row>
    <row r="5153" spans="4:9" ht="20.149999999999999" customHeight="1">
      <c r="D5153" s="1" t="s">
        <v>801</v>
      </c>
      <c r="E5153" s="1" t="s">
        <v>1384</v>
      </c>
      <c r="F5153" s="49">
        <v>-10</v>
      </c>
      <c r="G5153" s="1" t="s">
        <v>2159</v>
      </c>
    </row>
    <row r="5154" spans="4:9" ht="20.149999999999999" customHeight="1">
      <c r="D5154" s="1" t="s">
        <v>88</v>
      </c>
      <c r="E5154" s="621" t="s">
        <v>1658</v>
      </c>
      <c r="G5154" s="1" t="s">
        <v>1708</v>
      </c>
      <c r="I5154" s="49">
        <v>-10</v>
      </c>
    </row>
    <row r="5155" spans="4:9" ht="20.149999999999999" customHeight="1">
      <c r="D5155" s="1" t="s">
        <v>88</v>
      </c>
      <c r="E5155" s="1" t="s">
        <v>2160</v>
      </c>
      <c r="G5155" s="1" t="s">
        <v>1821</v>
      </c>
      <c r="H5155" s="437">
        <v>90</v>
      </c>
    </row>
    <row r="5156" spans="4:9" ht="20.149999999999999" customHeight="1">
      <c r="D5156" s="124" t="s">
        <v>236</v>
      </c>
      <c r="E5156" s="879" t="s">
        <v>93</v>
      </c>
      <c r="G5156" s="1" t="s">
        <v>1708</v>
      </c>
      <c r="I5156" s="49">
        <v>-10</v>
      </c>
    </row>
    <row r="5157" spans="4:9" ht="20.149999999999999" customHeight="1">
      <c r="D5157" s="124" t="s">
        <v>122</v>
      </c>
      <c r="E5157" s="575" t="s">
        <v>83</v>
      </c>
      <c r="G5157" s="1" t="s">
        <v>116</v>
      </c>
      <c r="H5157" s="437">
        <v>111</v>
      </c>
    </row>
    <row r="5158" spans="4:9" ht="20.149999999999999" customHeight="1">
      <c r="D5158" s="1" t="s">
        <v>27</v>
      </c>
      <c r="E5158" s="1" t="s">
        <v>243</v>
      </c>
      <c r="G5158" s="1" t="s">
        <v>116</v>
      </c>
      <c r="H5158" s="437">
        <v>120</v>
      </c>
    </row>
    <row r="5159" spans="4:9" ht="20.149999999999999" customHeight="1">
      <c r="D5159" s="124" t="s">
        <v>140</v>
      </c>
      <c r="E5159" s="859" t="s">
        <v>141</v>
      </c>
      <c r="G5159" s="1" t="s">
        <v>1760</v>
      </c>
      <c r="H5159" s="437">
        <v>10</v>
      </c>
    </row>
    <row r="5160" spans="4:9" ht="20.149999999999999" customHeight="1">
      <c r="D5160" s="124" t="s">
        <v>86</v>
      </c>
      <c r="E5160" s="859" t="s">
        <v>87</v>
      </c>
      <c r="G5160" s="1" t="s">
        <v>1802</v>
      </c>
      <c r="H5160" s="437">
        <v>82.67</v>
      </c>
    </row>
    <row r="5161" spans="4:9" ht="20.149999999999999" customHeight="1">
      <c r="D5161" s="124" t="s">
        <v>55</v>
      </c>
      <c r="E5161" s="859" t="s">
        <v>141</v>
      </c>
      <c r="G5161" s="1" t="s">
        <v>22</v>
      </c>
      <c r="H5161" s="437">
        <v>359.09</v>
      </c>
    </row>
    <row r="5162" spans="4:9" ht="20.149999999999999" customHeight="1">
      <c r="D5162" s="1" t="s">
        <v>2161</v>
      </c>
      <c r="E5162" s="1" t="s">
        <v>115</v>
      </c>
      <c r="G5162" s="1" t="s">
        <v>2162</v>
      </c>
      <c r="H5162" s="437">
        <v>296.88</v>
      </c>
    </row>
    <row r="5163" spans="4:9" ht="20.149999999999999" customHeight="1">
      <c r="D5163" s="1" t="s">
        <v>88</v>
      </c>
      <c r="E5163" s="1" t="s">
        <v>2160</v>
      </c>
      <c r="G5163" s="1" t="s">
        <v>1760</v>
      </c>
      <c r="H5163" s="437">
        <v>10</v>
      </c>
    </row>
    <row r="5164" spans="4:9" ht="20.149999999999999" customHeight="1">
      <c r="D5164" s="124" t="s">
        <v>48</v>
      </c>
      <c r="E5164" s="879" t="s">
        <v>49</v>
      </c>
      <c r="G5164" s="1" t="s">
        <v>1760</v>
      </c>
      <c r="H5164" s="437">
        <v>10</v>
      </c>
    </row>
    <row r="5165" spans="4:9" ht="20.149999999999999" customHeight="1">
      <c r="D5165" s="1" t="s">
        <v>95</v>
      </c>
      <c r="E5165" s="1" t="s">
        <v>463</v>
      </c>
      <c r="G5165" s="1" t="s">
        <v>50</v>
      </c>
      <c r="H5165" s="437">
        <v>51.68</v>
      </c>
    </row>
    <row r="5166" spans="4:9" ht="20.149999999999999" customHeight="1">
      <c r="D5166" s="136" t="s">
        <v>248</v>
      </c>
      <c r="E5166" s="621" t="s">
        <v>211</v>
      </c>
      <c r="G5166" s="1" t="s">
        <v>81</v>
      </c>
      <c r="H5166" s="437">
        <v>71.28</v>
      </c>
    </row>
    <row r="5167" spans="4:9" ht="20.149999999999999" customHeight="1">
      <c r="D5167" s="124" t="s">
        <v>30</v>
      </c>
      <c r="E5167" s="879" t="s">
        <v>31</v>
      </c>
      <c r="G5167" s="1" t="s">
        <v>692</v>
      </c>
      <c r="H5167" s="437">
        <v>120</v>
      </c>
    </row>
    <row r="5168" spans="4:9" ht="20.149999999999999" customHeight="1">
      <c r="D5168" s="124" t="s">
        <v>117</v>
      </c>
      <c r="E5168" s="859" t="s">
        <v>118</v>
      </c>
      <c r="G5168" s="1" t="s">
        <v>81</v>
      </c>
      <c r="H5168" s="437">
        <v>122.97</v>
      </c>
    </row>
    <row r="5169" spans="2:9" ht="20.149999999999999" customHeight="1">
      <c r="D5169" s="124" t="s">
        <v>51</v>
      </c>
      <c r="E5169" s="879" t="s">
        <v>52</v>
      </c>
      <c r="G5169" s="1" t="s">
        <v>1772</v>
      </c>
      <c r="H5169" s="437">
        <v>164.5</v>
      </c>
    </row>
    <row r="5170" spans="2:9" ht="20.149999999999999" customHeight="1">
      <c r="D5170" s="1" t="s">
        <v>236</v>
      </c>
      <c r="E5170" s="879" t="s">
        <v>52</v>
      </c>
      <c r="G5170" s="1" t="s">
        <v>1815</v>
      </c>
      <c r="H5170" s="437">
        <v>25.5</v>
      </c>
    </row>
    <row r="5171" spans="2:9" ht="20.149999999999999" customHeight="1">
      <c r="D5171" s="124" t="s">
        <v>230</v>
      </c>
      <c r="E5171" s="879" t="s">
        <v>1684</v>
      </c>
      <c r="G5171" s="1" t="s">
        <v>1772</v>
      </c>
      <c r="H5171" s="437">
        <v>55</v>
      </c>
    </row>
    <row r="5172" spans="2:9" ht="20.149999999999999" customHeight="1">
      <c r="D5172" s="124" t="s">
        <v>53</v>
      </c>
      <c r="E5172" s="879" t="s">
        <v>54</v>
      </c>
      <c r="F5172" s="49">
        <v>10</v>
      </c>
      <c r="G5172" s="1" t="s">
        <v>1760</v>
      </c>
    </row>
    <row r="5173" spans="2:9" ht="20.149999999999999" customHeight="1">
      <c r="D5173" s="124" t="s">
        <v>45</v>
      </c>
      <c r="E5173" s="879" t="s">
        <v>54</v>
      </c>
      <c r="F5173" s="49">
        <v>30</v>
      </c>
      <c r="G5173" s="1" t="s">
        <v>1784</v>
      </c>
    </row>
    <row r="5175" spans="2:9" ht="20.149999999999999" customHeight="1">
      <c r="D5175" s="52">
        <v>45142</v>
      </c>
      <c r="E5175" s="67" t="s">
        <v>1889</v>
      </c>
      <c r="F5175" s="49">
        <f>SUM(F5126:F5174)</f>
        <v>119.88999999999999</v>
      </c>
      <c r="G5175" s="49"/>
      <c r="H5175" s="49">
        <f>SUM(H5126:H5174)</f>
        <v>2516.2999999999997</v>
      </c>
      <c r="I5175" s="49">
        <f>SUM(I5126:I5174)</f>
        <v>-30</v>
      </c>
    </row>
    <row r="5176" spans="2:9" ht="20.149999999999999" customHeight="1">
      <c r="E5176" s="67" t="s">
        <v>1761</v>
      </c>
      <c r="F5176" s="49">
        <f>'Coin Counter'!G9</f>
        <v>108.4</v>
      </c>
      <c r="H5176" s="437">
        <v>2516.3000000000002</v>
      </c>
      <c r="I5176" s="49">
        <v>-30</v>
      </c>
    </row>
    <row r="5177" spans="2:9" ht="20.149999999999999" customHeight="1">
      <c r="E5177" s="427" t="s">
        <v>1932</v>
      </c>
      <c r="F5177" s="49">
        <f>F5176-F5175</f>
        <v>-11.489999999999981</v>
      </c>
      <c r="H5177" s="437">
        <f>H5175-H5176</f>
        <v>0</v>
      </c>
      <c r="I5177" s="437">
        <f>I5175-I5176</f>
        <v>0</v>
      </c>
    </row>
    <row r="5178" spans="2:9" ht="20.149999999999999" customHeight="1">
      <c r="D5178" s="563"/>
      <c r="E5178" s="563"/>
      <c r="F5178" s="564"/>
      <c r="G5178" s="563"/>
      <c r="H5178" s="689"/>
      <c r="I5178" s="564"/>
    </row>
    <row r="5179" spans="2:9" ht="20.149999999999999" customHeight="1">
      <c r="B5179" s="716" t="s">
        <v>1872</v>
      </c>
      <c r="C5179" s="716"/>
      <c r="D5179" s="1071"/>
    </row>
    <row r="5180" spans="2:9" ht="20.149999999999999" customHeight="1">
      <c r="B5180" s="593" t="s">
        <v>1873</v>
      </c>
      <c r="C5180" s="742"/>
      <c r="D5180" s="591" t="s">
        <v>1874</v>
      </c>
      <c r="E5180" s="581" t="s">
        <v>1693</v>
      </c>
      <c r="F5180" s="582">
        <v>121.39</v>
      </c>
      <c r="G5180" s="583"/>
      <c r="H5180" s="671">
        <v>0</v>
      </c>
      <c r="I5180" s="582">
        <v>0</v>
      </c>
    </row>
    <row r="5181" spans="2:9" ht="20.149999999999999" customHeight="1">
      <c r="B5181" s="595"/>
      <c r="C5181" s="743"/>
      <c r="D5181" s="592"/>
      <c r="E5181" s="585" t="s">
        <v>1694</v>
      </c>
      <c r="F5181" s="437">
        <f>+B5181*1.5</f>
        <v>0</v>
      </c>
      <c r="H5181" s="437">
        <f>D5181*1.5</f>
        <v>0</v>
      </c>
    </row>
    <row r="5182" spans="2:9" ht="20.149999999999999" customHeight="1">
      <c r="B5182" s="595">
        <v>1</v>
      </c>
      <c r="C5182" s="743"/>
      <c r="D5182" s="592"/>
      <c r="E5182" s="585" t="s">
        <v>1695</v>
      </c>
      <c r="F5182" s="437">
        <f>+B5182*1</f>
        <v>1</v>
      </c>
      <c r="H5182" s="1130">
        <f>D5182*1</f>
        <v>0</v>
      </c>
    </row>
    <row r="5183" spans="2:9" ht="20.149999999999999" customHeight="1">
      <c r="B5183" s="595"/>
      <c r="C5183" s="743"/>
      <c r="D5183" s="592"/>
      <c r="E5183" s="585" t="s">
        <v>1696</v>
      </c>
      <c r="F5183" s="437">
        <f>1*B5183</f>
        <v>0</v>
      </c>
      <c r="H5183" s="1130">
        <f>D5183*1</f>
        <v>0</v>
      </c>
    </row>
    <row r="5184" spans="2:9" ht="20.149999999999999" customHeight="1">
      <c r="B5184" s="595"/>
      <c r="C5184" s="743"/>
      <c r="D5184" s="592"/>
      <c r="E5184" s="585" t="s">
        <v>1697</v>
      </c>
      <c r="F5184" s="437">
        <f>1*B5184</f>
        <v>0</v>
      </c>
      <c r="H5184" s="1130">
        <f>1*D5184</f>
        <v>0</v>
      </c>
      <c r="I5184" s="822" t="s">
        <v>1939</v>
      </c>
    </row>
    <row r="5185" spans="2:9" ht="20.149999999999999" customHeight="1">
      <c r="B5185" s="595"/>
      <c r="C5185" s="743"/>
      <c r="D5185" s="592"/>
      <c r="E5185" s="585" t="s">
        <v>1698</v>
      </c>
      <c r="F5185" s="437">
        <f>+B5185*5</f>
        <v>0</v>
      </c>
      <c r="H5185" s="1130">
        <f>D5185*5</f>
        <v>0</v>
      </c>
      <c r="I5185" s="822"/>
    </row>
    <row r="5186" spans="2:9" ht="20.149999999999999" customHeight="1">
      <c r="B5186" s="595"/>
      <c r="C5186" s="743"/>
      <c r="D5186" s="592"/>
      <c r="E5186" s="585" t="s">
        <v>1699</v>
      </c>
      <c r="F5186" s="437">
        <f>B5186*0.5</f>
        <v>0</v>
      </c>
      <c r="H5186" s="1130">
        <f>1*D5186</f>
        <v>0</v>
      </c>
    </row>
    <row r="5187" spans="2:9" ht="20.149999999999999" customHeight="1">
      <c r="B5187" s="595"/>
      <c r="C5187" s="743"/>
      <c r="D5187" s="592"/>
      <c r="E5187" s="585" t="s">
        <v>1700</v>
      </c>
      <c r="F5187" s="437">
        <f>2*B5187</f>
        <v>0</v>
      </c>
      <c r="H5187" s="1130">
        <f>2*D5187</f>
        <v>0</v>
      </c>
    </row>
    <row r="5188" spans="2:9" ht="20.149999999999999" customHeight="1">
      <c r="B5188" s="595"/>
      <c r="C5188" s="743"/>
      <c r="D5188" s="592"/>
      <c r="E5188" s="585" t="s">
        <v>1701</v>
      </c>
      <c r="F5188" s="437">
        <f>1*B5188</f>
        <v>0</v>
      </c>
      <c r="H5188" s="1130">
        <f>1*D5188</f>
        <v>0</v>
      </c>
    </row>
    <row r="5189" spans="2:9" ht="20.149999999999999" customHeight="1">
      <c r="B5189" s="595"/>
      <c r="C5189" s="743"/>
      <c r="D5189" s="592"/>
      <c r="E5189" s="585" t="s">
        <v>1702</v>
      </c>
      <c r="F5189" s="437"/>
      <c r="H5189" s="1130">
        <f>5*D5189</f>
        <v>0</v>
      </c>
      <c r="I5189" s="49" t="s">
        <v>1939</v>
      </c>
    </row>
    <row r="5190" spans="2:9" ht="20.149999999999999" customHeight="1">
      <c r="B5190" s="595"/>
      <c r="C5190" s="743"/>
      <c r="D5190" s="592"/>
      <c r="E5190" s="585" t="s">
        <v>1702</v>
      </c>
      <c r="F5190" s="437"/>
      <c r="H5190" s="1130">
        <f>5*D5190</f>
        <v>0</v>
      </c>
    </row>
    <row r="5191" spans="2:9" ht="20.149999999999999" customHeight="1">
      <c r="B5191" s="595"/>
      <c r="C5191" s="743"/>
      <c r="D5191" s="592"/>
      <c r="E5191" s="585" t="s">
        <v>1702</v>
      </c>
      <c r="F5191" s="437"/>
      <c r="H5191" s="1130">
        <f>5*D5191</f>
        <v>0</v>
      </c>
      <c r="I5191" s="49">
        <f>SUM(F5191:H5191)</f>
        <v>0</v>
      </c>
    </row>
    <row r="5192" spans="2:9" ht="20.149999999999999" customHeight="1">
      <c r="B5192" s="595"/>
      <c r="C5192" s="743"/>
      <c r="D5192" s="592"/>
      <c r="E5192" s="585" t="s">
        <v>1703</v>
      </c>
      <c r="F5192" s="437"/>
      <c r="H5192" s="1130">
        <f>5*D5192</f>
        <v>0</v>
      </c>
    </row>
    <row r="5193" spans="2:9" ht="20.149999999999999" customHeight="1">
      <c r="B5193" s="597"/>
      <c r="C5193" s="744"/>
      <c r="D5193" s="604"/>
      <c r="E5193" s="587" t="s">
        <v>1704</v>
      </c>
      <c r="F5193" s="672"/>
      <c r="G5193" s="589"/>
      <c r="H5193" s="1131">
        <f>5*D5193</f>
        <v>0</v>
      </c>
      <c r="I5193" s="588" t="s">
        <v>1939</v>
      </c>
    </row>
    <row r="5195" spans="2:9" ht="20.149999999999999" customHeight="1">
      <c r="D5195" s="124" t="s">
        <v>120</v>
      </c>
      <c r="E5195" s="879" t="s">
        <v>121</v>
      </c>
      <c r="F5195" s="49">
        <v>10</v>
      </c>
      <c r="G5195" s="1" t="s">
        <v>1714</v>
      </c>
    </row>
    <row r="5196" spans="2:9" ht="20.149999999999999" customHeight="1">
      <c r="D5196" s="124" t="s">
        <v>90</v>
      </c>
      <c r="E5196" s="859" t="s">
        <v>91</v>
      </c>
      <c r="G5196" s="1" t="s">
        <v>1714</v>
      </c>
      <c r="H5196" s="437">
        <v>10</v>
      </c>
    </row>
    <row r="5197" spans="2:9" ht="20.149999999999999" customHeight="1">
      <c r="D5197" s="124" t="s">
        <v>847</v>
      </c>
      <c r="E5197" s="879" t="s">
        <v>246</v>
      </c>
      <c r="G5197" s="1" t="s">
        <v>22</v>
      </c>
      <c r="H5197" s="437">
        <v>80.19</v>
      </c>
    </row>
    <row r="5198" spans="2:9" ht="20.149999999999999" customHeight="1">
      <c r="D5198" s="124" t="s">
        <v>204</v>
      </c>
      <c r="E5198" s="879" t="s">
        <v>259</v>
      </c>
      <c r="G5198" s="1" t="s">
        <v>22</v>
      </c>
      <c r="H5198" s="437">
        <v>53.46</v>
      </c>
    </row>
    <row r="5199" spans="2:9" ht="20.149999999999999" customHeight="1">
      <c r="D5199" s="136" t="s">
        <v>61</v>
      </c>
      <c r="E5199" s="621" t="s">
        <v>62</v>
      </c>
      <c r="G5199" s="1" t="s">
        <v>22</v>
      </c>
      <c r="H5199" s="493">
        <v>35.64</v>
      </c>
    </row>
    <row r="5200" spans="2:9" ht="20.149999999999999" customHeight="1">
      <c r="D5200" s="136" t="s">
        <v>90</v>
      </c>
      <c r="E5200" s="621" t="s">
        <v>212</v>
      </c>
      <c r="G5200" s="1" t="s">
        <v>22</v>
      </c>
      <c r="H5200" s="437">
        <v>35.64</v>
      </c>
    </row>
    <row r="5202" spans="2:9" ht="20.149999999999999" customHeight="1">
      <c r="G5202" s="319" t="s">
        <v>2004</v>
      </c>
      <c r="H5202" s="678">
        <v>214.93</v>
      </c>
    </row>
    <row r="5204" spans="2:9" ht="20.149999999999999" customHeight="1">
      <c r="B5204" s="716" t="s">
        <v>1872</v>
      </c>
      <c r="C5204" s="716"/>
      <c r="D5204" s="1071"/>
    </row>
    <row r="5205" spans="2:9" ht="20.149999999999999" customHeight="1">
      <c r="B5205" s="593" t="s">
        <v>1873</v>
      </c>
      <c r="C5205" s="742"/>
      <c r="D5205" s="591" t="s">
        <v>1874</v>
      </c>
      <c r="E5205" s="581" t="s">
        <v>1693</v>
      </c>
      <c r="F5205" s="582"/>
      <c r="G5205" s="583"/>
      <c r="H5205" s="671">
        <v>0</v>
      </c>
      <c r="I5205" s="582">
        <v>0</v>
      </c>
    </row>
    <row r="5206" spans="2:9" ht="20.149999999999999" customHeight="1">
      <c r="B5206" s="595"/>
      <c r="C5206" s="743"/>
      <c r="D5206" s="592">
        <v>1</v>
      </c>
      <c r="E5206" s="585" t="s">
        <v>1694</v>
      </c>
      <c r="F5206" s="437">
        <f>+B5206*1.5</f>
        <v>0</v>
      </c>
      <c r="H5206" s="437">
        <f>D5206*1.5</f>
        <v>1.5</v>
      </c>
    </row>
    <row r="5207" spans="2:9" ht="20.149999999999999" customHeight="1">
      <c r="B5207" s="595"/>
      <c r="C5207" s="743"/>
      <c r="D5207" s="592">
        <v>1</v>
      </c>
      <c r="E5207" s="585" t="s">
        <v>1695</v>
      </c>
      <c r="F5207" s="437">
        <f>+B5207*1</f>
        <v>0</v>
      </c>
      <c r="H5207" s="1130">
        <f>D5207*1</f>
        <v>1</v>
      </c>
    </row>
    <row r="5208" spans="2:9" ht="20.149999999999999" customHeight="1">
      <c r="B5208" s="595">
        <v>2</v>
      </c>
      <c r="C5208" s="743"/>
      <c r="D5208" s="592">
        <v>3</v>
      </c>
      <c r="E5208" s="585" t="s">
        <v>1696</v>
      </c>
      <c r="F5208" s="437">
        <f>1*B5208</f>
        <v>2</v>
      </c>
      <c r="H5208" s="1130">
        <f>D5208*1</f>
        <v>3</v>
      </c>
    </row>
    <row r="5209" spans="2:9" ht="20.149999999999999" customHeight="1">
      <c r="B5209" s="595"/>
      <c r="C5209" s="743"/>
      <c r="D5209" s="592"/>
      <c r="E5209" s="585" t="s">
        <v>1697</v>
      </c>
      <c r="F5209" s="437">
        <f>1*B5209</f>
        <v>0</v>
      </c>
      <c r="H5209" s="1130">
        <f>1*D5209</f>
        <v>0</v>
      </c>
      <c r="I5209" s="822" t="s">
        <v>1939</v>
      </c>
    </row>
    <row r="5210" spans="2:9" ht="20.149999999999999" customHeight="1">
      <c r="B5210" s="595"/>
      <c r="C5210" s="743"/>
      <c r="D5210" s="592"/>
      <c r="E5210" s="585" t="s">
        <v>1698</v>
      </c>
      <c r="F5210" s="437">
        <f>+B5210*5</f>
        <v>0</v>
      </c>
      <c r="H5210" s="1130">
        <f>D5210*5</f>
        <v>0</v>
      </c>
      <c r="I5210" s="822"/>
    </row>
    <row r="5211" spans="2:9" ht="20.149999999999999" customHeight="1">
      <c r="B5211" s="595"/>
      <c r="C5211" s="743"/>
      <c r="D5211" s="592"/>
      <c r="E5211" s="585" t="s">
        <v>1699</v>
      </c>
      <c r="F5211" s="437">
        <f>B5211*0.5</f>
        <v>0</v>
      </c>
      <c r="H5211" s="1130">
        <f>1*D5211</f>
        <v>0</v>
      </c>
    </row>
    <row r="5212" spans="2:9" ht="20.149999999999999" customHeight="1">
      <c r="B5212" s="595"/>
      <c r="C5212" s="743"/>
      <c r="D5212" s="592"/>
      <c r="E5212" s="585" t="s">
        <v>1700</v>
      </c>
      <c r="F5212" s="437">
        <f>2*B5212</f>
        <v>0</v>
      </c>
      <c r="H5212" s="1130">
        <f>2*D5212</f>
        <v>0</v>
      </c>
    </row>
    <row r="5213" spans="2:9" ht="20.149999999999999" customHeight="1">
      <c r="B5213" s="595"/>
      <c r="C5213" s="743"/>
      <c r="D5213" s="592"/>
      <c r="E5213" s="585" t="s">
        <v>1701</v>
      </c>
      <c r="F5213" s="437">
        <f>1*B5213</f>
        <v>0</v>
      </c>
      <c r="H5213" s="1130">
        <f>1*D5213</f>
        <v>0</v>
      </c>
    </row>
    <row r="5214" spans="2:9" ht="20.149999999999999" customHeight="1">
      <c r="B5214" s="595"/>
      <c r="C5214" s="743"/>
      <c r="D5214" s="592"/>
      <c r="E5214" s="585" t="s">
        <v>1702</v>
      </c>
      <c r="F5214" s="437"/>
      <c r="H5214" s="1130">
        <f>5*D5214</f>
        <v>0</v>
      </c>
      <c r="I5214" s="49" t="s">
        <v>1939</v>
      </c>
    </row>
    <row r="5215" spans="2:9" ht="20.149999999999999" customHeight="1">
      <c r="B5215" s="595"/>
      <c r="C5215" s="743"/>
      <c r="D5215" s="592"/>
      <c r="E5215" s="585" t="s">
        <v>1702</v>
      </c>
      <c r="F5215" s="437"/>
      <c r="H5215" s="1130">
        <f>5*D5215</f>
        <v>0</v>
      </c>
    </row>
    <row r="5216" spans="2:9" ht="20.149999999999999" customHeight="1">
      <c r="B5216" s="595"/>
      <c r="C5216" s="743"/>
      <c r="D5216" s="592"/>
      <c r="E5216" s="585" t="s">
        <v>1702</v>
      </c>
      <c r="F5216" s="437"/>
      <c r="H5216" s="1130">
        <f>5*D5216</f>
        <v>0</v>
      </c>
      <c r="I5216" s="49">
        <f>SUM(F5216:H5216)</f>
        <v>0</v>
      </c>
    </row>
    <row r="5217" spans="2:9" ht="20.149999999999999" customHeight="1">
      <c r="B5217" s="595"/>
      <c r="C5217" s="743"/>
      <c r="D5217" s="592"/>
      <c r="E5217" s="585" t="s">
        <v>1703</v>
      </c>
      <c r="F5217" s="437"/>
      <c r="H5217" s="1130">
        <f>5*D5217</f>
        <v>0</v>
      </c>
    </row>
    <row r="5218" spans="2:9" ht="20.149999999999999" customHeight="1">
      <c r="B5218" s="597"/>
      <c r="C5218" s="744"/>
      <c r="D5218" s="604"/>
      <c r="E5218" s="587" t="s">
        <v>1704</v>
      </c>
      <c r="F5218" s="672"/>
      <c r="G5218" s="589"/>
      <c r="H5218" s="1131">
        <f>5*D5218</f>
        <v>0</v>
      </c>
      <c r="I5218" s="588" t="s">
        <v>1939</v>
      </c>
    </row>
    <row r="5220" spans="2:9" ht="20.149999999999999" customHeight="1">
      <c r="D5220" s="1" t="s">
        <v>122</v>
      </c>
      <c r="E5220" s="879" t="s">
        <v>281</v>
      </c>
      <c r="G5220" s="1" t="s">
        <v>1772</v>
      </c>
      <c r="H5220" s="437">
        <v>42</v>
      </c>
    </row>
    <row r="5221" spans="2:9" ht="20.149999999999999" customHeight="1">
      <c r="D5221" s="9" t="s">
        <v>334</v>
      </c>
      <c r="E5221" s="957" t="s">
        <v>56</v>
      </c>
      <c r="F5221" s="49">
        <v>10</v>
      </c>
      <c r="G5221" s="1" t="s">
        <v>1772</v>
      </c>
      <c r="H5221" s="263">
        <v>29.52</v>
      </c>
    </row>
    <row r="5222" spans="2:9" ht="20.149999999999999" customHeight="1">
      <c r="D5222" s="136" t="s">
        <v>385</v>
      </c>
      <c r="E5222" s="879" t="s">
        <v>214</v>
      </c>
      <c r="G5222" s="1" t="s">
        <v>1815</v>
      </c>
      <c r="H5222" s="493">
        <v>74.84</v>
      </c>
    </row>
    <row r="5223" spans="2:9" ht="20.149999999999999" customHeight="1">
      <c r="D5223" s="124" t="s">
        <v>224</v>
      </c>
      <c r="E5223" s="879" t="s">
        <v>245</v>
      </c>
      <c r="G5223" s="1" t="s">
        <v>1815</v>
      </c>
      <c r="H5223" s="131">
        <v>211.17</v>
      </c>
    </row>
    <row r="5224" spans="2:9" ht="20.149999999999999" customHeight="1">
      <c r="D5224" s="124">
        <v>1</v>
      </c>
      <c r="E5224" s="879" t="s">
        <v>94</v>
      </c>
      <c r="G5224" s="1" t="s">
        <v>1714</v>
      </c>
      <c r="H5224" s="437">
        <v>10</v>
      </c>
    </row>
    <row r="5225" spans="2:9" ht="20.149999999999999" customHeight="1">
      <c r="D5225" s="1" t="s">
        <v>219</v>
      </c>
      <c r="E5225" s="879" t="s">
        <v>220</v>
      </c>
      <c r="F5225" s="49">
        <v>10</v>
      </c>
      <c r="G5225" s="1" t="s">
        <v>1772</v>
      </c>
      <c r="H5225" s="55">
        <v>37.42</v>
      </c>
    </row>
    <row r="5226" spans="2:9" ht="20.149999999999999" customHeight="1">
      <c r="D5226" s="136" t="s">
        <v>219</v>
      </c>
      <c r="E5226" s="879" t="s">
        <v>215</v>
      </c>
      <c r="G5226" s="1" t="s">
        <v>1815</v>
      </c>
      <c r="H5226" s="437">
        <v>37.42</v>
      </c>
    </row>
    <row r="5227" spans="2:9" ht="20.149999999999999" customHeight="1">
      <c r="D5227" s="124">
        <v>1</v>
      </c>
      <c r="E5227" s="879" t="s">
        <v>94</v>
      </c>
      <c r="G5227" s="1" t="s">
        <v>1714</v>
      </c>
      <c r="H5227" s="437">
        <v>10</v>
      </c>
    </row>
    <row r="5228" spans="2:9" ht="20.149999999999999" customHeight="1">
      <c r="D5228" s="1" t="s">
        <v>122</v>
      </c>
      <c r="E5228" s="879" t="s">
        <v>281</v>
      </c>
      <c r="G5228" s="1" t="s">
        <v>1712</v>
      </c>
      <c r="I5228" s="49">
        <v>-10</v>
      </c>
    </row>
    <row r="5229" spans="2:9" ht="20.149999999999999" customHeight="1">
      <c r="D5229" s="124" t="s">
        <v>1677</v>
      </c>
      <c r="E5229" s="859" t="s">
        <v>1678</v>
      </c>
      <c r="F5229" s="49">
        <v>10</v>
      </c>
      <c r="G5229" s="1" t="s">
        <v>1714</v>
      </c>
    </row>
    <row r="5230" spans="2:9" ht="20.149999999999999" customHeight="1">
      <c r="D5230" s="124">
        <v>20</v>
      </c>
      <c r="E5230" s="879" t="s">
        <v>314</v>
      </c>
      <c r="F5230" s="49">
        <v>-10</v>
      </c>
      <c r="G5230" s="1" t="s">
        <v>1712</v>
      </c>
    </row>
    <row r="5231" spans="2:9" ht="20.149999999999999" customHeight="1">
      <c r="D5231" s="124" t="s">
        <v>208</v>
      </c>
      <c r="E5231" s="879" t="s">
        <v>2163</v>
      </c>
      <c r="G5231" s="1" t="s">
        <v>1999</v>
      </c>
      <c r="H5231" s="437">
        <v>26.77</v>
      </c>
    </row>
    <row r="5233" spans="2:9" ht="20.149999999999999" customHeight="1">
      <c r="D5233" s="52">
        <v>45142</v>
      </c>
      <c r="E5233" s="67" t="s">
        <v>1889</v>
      </c>
      <c r="F5233" s="49">
        <f>SUM(F5180:F5232)</f>
        <v>154.38999999999999</v>
      </c>
      <c r="G5233" s="49"/>
      <c r="H5233" s="49">
        <f>SUM(H5205:H5232)</f>
        <v>484.64</v>
      </c>
      <c r="I5233" s="49">
        <f>SUM(I5182:I5232)</f>
        <v>-10</v>
      </c>
    </row>
    <row r="5234" spans="2:9" ht="20.149999999999999" customHeight="1">
      <c r="E5234" s="67" t="s">
        <v>1761</v>
      </c>
      <c r="F5234" s="49">
        <f>'Coin Counter'!G9</f>
        <v>108.4</v>
      </c>
      <c r="H5234" s="437">
        <v>484.64</v>
      </c>
      <c r="I5234" s="49">
        <v>-10</v>
      </c>
    </row>
    <row r="5235" spans="2:9" ht="20.149999999999999" customHeight="1">
      <c r="E5235" s="427" t="s">
        <v>1932</v>
      </c>
      <c r="F5235" s="49">
        <f>F5234-F5233</f>
        <v>-45.989999999999981</v>
      </c>
      <c r="H5235" s="437">
        <f>H5233-H5234</f>
        <v>0</v>
      </c>
      <c r="I5235" s="437">
        <f>I5233-I5234</f>
        <v>0</v>
      </c>
    </row>
    <row r="5238" spans="2:9" ht="20.149999999999999" customHeight="1">
      <c r="B5238" s="716" t="s">
        <v>1872</v>
      </c>
      <c r="C5238" s="716"/>
      <c r="D5238" s="1071"/>
    </row>
    <row r="5239" spans="2:9" ht="20.149999999999999" customHeight="1">
      <c r="B5239" s="593" t="s">
        <v>1873</v>
      </c>
      <c r="C5239" s="742"/>
      <c r="D5239" s="591" t="s">
        <v>1874</v>
      </c>
      <c r="E5239" s="581" t="s">
        <v>1693</v>
      </c>
      <c r="F5239" s="582">
        <v>154.38999999999999</v>
      </c>
      <c r="G5239" s="583"/>
      <c r="H5239" s="671">
        <v>0</v>
      </c>
      <c r="I5239" s="582">
        <v>0</v>
      </c>
    </row>
    <row r="5240" spans="2:9" ht="20.149999999999999" customHeight="1">
      <c r="B5240" s="595">
        <v>1</v>
      </c>
      <c r="C5240" s="743"/>
      <c r="D5240" s="592"/>
      <c r="E5240" s="585" t="s">
        <v>1694</v>
      </c>
      <c r="F5240" s="437">
        <f>+B5240*1.5</f>
        <v>1.5</v>
      </c>
      <c r="H5240" s="437">
        <f>D5240*1.5</f>
        <v>0</v>
      </c>
    </row>
    <row r="5241" spans="2:9" ht="20.149999999999999" customHeight="1">
      <c r="B5241" s="595"/>
      <c r="C5241" s="743"/>
      <c r="D5241" s="592">
        <v>3</v>
      </c>
      <c r="E5241" s="585" t="s">
        <v>1695</v>
      </c>
      <c r="F5241" s="437">
        <f>+B5241*1</f>
        <v>0</v>
      </c>
      <c r="H5241" s="1130">
        <f>D5241*1</f>
        <v>3</v>
      </c>
    </row>
    <row r="5242" spans="2:9" ht="20.149999999999999" customHeight="1">
      <c r="B5242" s="595"/>
      <c r="C5242" s="743"/>
      <c r="D5242" s="592">
        <v>1</v>
      </c>
      <c r="E5242" s="585" t="s">
        <v>1696</v>
      </c>
      <c r="F5242" s="437">
        <f>1*B5242</f>
        <v>0</v>
      </c>
      <c r="H5242" s="1130">
        <f>D5242*1</f>
        <v>1</v>
      </c>
    </row>
    <row r="5243" spans="2:9" ht="20.149999999999999" customHeight="1">
      <c r="B5243" s="595"/>
      <c r="C5243" s="743"/>
      <c r="D5243" s="592"/>
      <c r="E5243" s="585" t="s">
        <v>1697</v>
      </c>
      <c r="F5243" s="437">
        <f>1*B5243</f>
        <v>0</v>
      </c>
      <c r="H5243" s="1130">
        <f>1*D5243</f>
        <v>0</v>
      </c>
      <c r="I5243" s="822" t="s">
        <v>1939</v>
      </c>
    </row>
    <row r="5244" spans="2:9" ht="20.149999999999999" customHeight="1">
      <c r="B5244" s="595">
        <v>1</v>
      </c>
      <c r="C5244" s="743"/>
      <c r="D5244" s="592">
        <v>1</v>
      </c>
      <c r="E5244" s="585" t="s">
        <v>1698</v>
      </c>
      <c r="F5244" s="437">
        <f>+B5244*5</f>
        <v>5</v>
      </c>
      <c r="H5244" s="1130">
        <f>D5244*5</f>
        <v>5</v>
      </c>
      <c r="I5244" s="822"/>
    </row>
    <row r="5245" spans="2:9" ht="20.149999999999999" customHeight="1">
      <c r="B5245" s="595"/>
      <c r="C5245" s="743"/>
      <c r="D5245" s="592"/>
      <c r="E5245" s="585" t="s">
        <v>1699</v>
      </c>
      <c r="F5245" s="437">
        <f>B5245*0.5</f>
        <v>0</v>
      </c>
      <c r="H5245" s="1130">
        <f>1*D5245</f>
        <v>0</v>
      </c>
    </row>
    <row r="5246" spans="2:9" ht="20.149999999999999" customHeight="1">
      <c r="B5246" s="595"/>
      <c r="C5246" s="743"/>
      <c r="D5246" s="592"/>
      <c r="E5246" s="585" t="s">
        <v>1700</v>
      </c>
      <c r="F5246" s="437">
        <f>2*B5246</f>
        <v>0</v>
      </c>
      <c r="H5246" s="1130">
        <f>2*D5246</f>
        <v>0</v>
      </c>
    </row>
    <row r="5247" spans="2:9" ht="20.149999999999999" customHeight="1">
      <c r="B5247" s="595"/>
      <c r="C5247" s="743"/>
      <c r="D5247" s="592"/>
      <c r="E5247" s="585" t="s">
        <v>1701</v>
      </c>
      <c r="F5247" s="437">
        <f>1*B5247</f>
        <v>0</v>
      </c>
      <c r="H5247" s="1130">
        <f>1*D5247</f>
        <v>0</v>
      </c>
    </row>
    <row r="5248" spans="2:9" ht="20.149999999999999" customHeight="1">
      <c r="B5248" s="595"/>
      <c r="C5248" s="743"/>
      <c r="D5248" s="592"/>
      <c r="E5248" s="585" t="s">
        <v>1702</v>
      </c>
      <c r="F5248" s="437">
        <v>-12.49</v>
      </c>
      <c r="G5248" s="1" t="s">
        <v>2164</v>
      </c>
      <c r="H5248" s="1130">
        <f>5*D5248</f>
        <v>0</v>
      </c>
      <c r="I5248" s="49" t="s">
        <v>1939</v>
      </c>
    </row>
    <row r="5249" spans="2:9" ht="20.149999999999999" customHeight="1">
      <c r="B5249" s="595"/>
      <c r="C5249" s="743"/>
      <c r="D5249" s="592"/>
      <c r="E5249" s="585" t="s">
        <v>1702</v>
      </c>
      <c r="F5249" s="437"/>
      <c r="H5249" s="1130">
        <f>5*D5249</f>
        <v>0</v>
      </c>
    </row>
    <row r="5250" spans="2:9" ht="20.149999999999999" customHeight="1">
      <c r="B5250" s="595"/>
      <c r="C5250" s="743"/>
      <c r="D5250" s="592"/>
      <c r="E5250" s="585" t="s">
        <v>1702</v>
      </c>
      <c r="F5250" s="437"/>
      <c r="H5250" s="1130">
        <f>5*D5250</f>
        <v>0</v>
      </c>
      <c r="I5250" s="49">
        <f>SUM(F5250:H5250)</f>
        <v>0</v>
      </c>
    </row>
    <row r="5251" spans="2:9" ht="20.149999999999999" customHeight="1">
      <c r="B5251" s="595"/>
      <c r="C5251" s="743"/>
      <c r="D5251" s="592"/>
      <c r="E5251" s="585" t="s">
        <v>1703</v>
      </c>
      <c r="F5251" s="437"/>
      <c r="H5251" s="1130">
        <f>5*D5251</f>
        <v>0</v>
      </c>
    </row>
    <row r="5252" spans="2:9" ht="20.149999999999999" customHeight="1">
      <c r="B5252" s="597"/>
      <c r="C5252" s="744"/>
      <c r="D5252" s="604"/>
      <c r="E5252" s="587" t="s">
        <v>1704</v>
      </c>
      <c r="F5252" s="672"/>
      <c r="G5252" s="589"/>
      <c r="H5252" s="1131">
        <f>5*D5252</f>
        <v>0</v>
      </c>
      <c r="I5252" s="588" t="s">
        <v>1939</v>
      </c>
    </row>
    <row r="5254" spans="2:9" ht="20.149999999999999" customHeight="1">
      <c r="D5254" s="1">
        <v>20</v>
      </c>
      <c r="E5254" s="1" t="s">
        <v>203</v>
      </c>
      <c r="G5254" s="1" t="s">
        <v>1825</v>
      </c>
      <c r="H5254" s="437">
        <v>126</v>
      </c>
    </row>
    <row r="5255" spans="2:9" ht="20.149999999999999" customHeight="1">
      <c r="D5255" s="1" t="s">
        <v>204</v>
      </c>
      <c r="E5255" s="1" t="s">
        <v>205</v>
      </c>
      <c r="G5255" s="1" t="s">
        <v>1821</v>
      </c>
      <c r="H5255" s="437">
        <v>36</v>
      </c>
    </row>
    <row r="5256" spans="2:9" ht="20.149999999999999" customHeight="1">
      <c r="D5256" s="1" t="s">
        <v>55</v>
      </c>
      <c r="E5256" s="1" t="s">
        <v>56</v>
      </c>
      <c r="G5256" s="1" t="s">
        <v>17</v>
      </c>
      <c r="H5256" s="437">
        <v>30</v>
      </c>
    </row>
    <row r="5257" spans="2:9" ht="20.149999999999999" customHeight="1">
      <c r="D5257" s="1" t="s">
        <v>224</v>
      </c>
      <c r="E5257" s="1" t="s">
        <v>57</v>
      </c>
      <c r="G5257" s="1" t="s">
        <v>1821</v>
      </c>
      <c r="H5257" s="437">
        <v>89.22</v>
      </c>
    </row>
    <row r="5258" spans="2:9" ht="20.149999999999999" customHeight="1">
      <c r="D5258" s="124" t="s">
        <v>1677</v>
      </c>
      <c r="E5258" s="859" t="s">
        <v>1678</v>
      </c>
      <c r="F5258" s="49">
        <v>-10</v>
      </c>
      <c r="G5258" s="1" t="s">
        <v>1708</v>
      </c>
    </row>
    <row r="5259" spans="2:9" ht="20.149999999999999" customHeight="1">
      <c r="D5259" s="1" t="s">
        <v>150</v>
      </c>
      <c r="E5259" s="1" t="s">
        <v>1634</v>
      </c>
      <c r="G5259" s="1" t="s">
        <v>1708</v>
      </c>
      <c r="I5259" s="49">
        <v>-10</v>
      </c>
    </row>
    <row r="5260" spans="2:9" ht="20.149999999999999" customHeight="1">
      <c r="D5260" s="1">
        <v>37</v>
      </c>
      <c r="E5260" s="879" t="s">
        <v>1682</v>
      </c>
      <c r="F5260" s="49">
        <v>-10</v>
      </c>
      <c r="G5260" s="1" t="s">
        <v>1708</v>
      </c>
    </row>
    <row r="5261" spans="2:9" ht="20.149999999999999" customHeight="1">
      <c r="D5261" s="1" t="s">
        <v>210</v>
      </c>
      <c r="E5261" s="1" t="s">
        <v>1554</v>
      </c>
      <c r="G5261" s="1" t="s">
        <v>1708</v>
      </c>
      <c r="I5261" s="49">
        <v>-10</v>
      </c>
    </row>
    <row r="5262" spans="2:9" ht="20.149999999999999" customHeight="1">
      <c r="D5262" s="1" t="s">
        <v>230</v>
      </c>
      <c r="E5262" s="1" t="s">
        <v>1684</v>
      </c>
      <c r="G5262" s="1" t="s">
        <v>1708</v>
      </c>
      <c r="I5262" s="49">
        <v>-10</v>
      </c>
    </row>
    <row r="5263" spans="2:9" ht="20.149999999999999" customHeight="1">
      <c r="D5263" s="1">
        <v>20</v>
      </c>
      <c r="E5263" s="1" t="s">
        <v>314</v>
      </c>
      <c r="F5263" s="49">
        <v>-10</v>
      </c>
      <c r="G5263" s="1" t="s">
        <v>1708</v>
      </c>
    </row>
    <row r="5264" spans="2:9" ht="20.149999999999999" customHeight="1">
      <c r="D5264" s="1" t="s">
        <v>65</v>
      </c>
      <c r="E5264" s="1" t="s">
        <v>1676</v>
      </c>
      <c r="F5264" s="49">
        <v>-10</v>
      </c>
      <c r="G5264" s="1" t="s">
        <v>1708</v>
      </c>
    </row>
    <row r="5265" spans="4:8" ht="20.149999999999999" customHeight="1">
      <c r="D5265" s="1" t="s">
        <v>61</v>
      </c>
      <c r="E5265" s="1" t="s">
        <v>1680</v>
      </c>
      <c r="F5265" s="49">
        <v>-10</v>
      </c>
      <c r="G5265" s="1" t="s">
        <v>1708</v>
      </c>
    </row>
    <row r="5266" spans="4:8" ht="20.149999999999999" customHeight="1">
      <c r="D5266" s="1">
        <v>30</v>
      </c>
      <c r="E5266" s="1" t="s">
        <v>222</v>
      </c>
      <c r="G5266" s="1" t="s">
        <v>1821</v>
      </c>
      <c r="H5266" s="437">
        <v>65.69</v>
      </c>
    </row>
    <row r="5267" spans="4:8" ht="20.149999999999999" customHeight="1">
      <c r="D5267" s="1" t="s">
        <v>219</v>
      </c>
      <c r="E5267" s="1" t="s">
        <v>220</v>
      </c>
      <c r="F5267" s="49">
        <v>-10</v>
      </c>
      <c r="G5267" s="1" t="s">
        <v>1708</v>
      </c>
    </row>
    <row r="5268" spans="4:8" ht="20.149999999999999" customHeight="1">
      <c r="D5268" s="1" t="s">
        <v>135</v>
      </c>
      <c r="E5268" s="1" t="s">
        <v>136</v>
      </c>
      <c r="G5268" s="1" t="s">
        <v>1760</v>
      </c>
      <c r="H5268" s="437">
        <v>10</v>
      </c>
    </row>
    <row r="5269" spans="4:8" ht="20.149999999999999" customHeight="1">
      <c r="D5269" s="1" t="s">
        <v>144</v>
      </c>
      <c r="E5269" s="879" t="s">
        <v>145</v>
      </c>
      <c r="G5269" s="1" t="s">
        <v>1918</v>
      </c>
      <c r="H5269" s="437">
        <v>270.10000000000002</v>
      </c>
    </row>
    <row r="5270" spans="4:8" ht="20.149999999999999" customHeight="1">
      <c r="D5270" s="1" t="s">
        <v>150</v>
      </c>
      <c r="E5270" s="1" t="s">
        <v>151</v>
      </c>
      <c r="G5270" s="1" t="s">
        <v>1760</v>
      </c>
      <c r="H5270" s="437">
        <v>10</v>
      </c>
    </row>
    <row r="5271" spans="4:8" ht="20.149999999999999" customHeight="1">
      <c r="D5271" s="124" t="s">
        <v>15</v>
      </c>
      <c r="E5271" s="935" t="s">
        <v>247</v>
      </c>
      <c r="G5271" s="1" t="s">
        <v>1821</v>
      </c>
      <c r="H5271" s="437">
        <v>32.67</v>
      </c>
    </row>
    <row r="5272" spans="4:8" ht="20.149999999999999" customHeight="1">
      <c r="D5272" s="124">
        <v>37</v>
      </c>
      <c r="E5272" s="935" t="s">
        <v>60</v>
      </c>
      <c r="G5272" s="1" t="s">
        <v>1821</v>
      </c>
      <c r="H5272" s="437">
        <v>79.3</v>
      </c>
    </row>
    <row r="5273" spans="4:8" ht="20.149999999999999" customHeight="1">
      <c r="D5273" s="1" t="s">
        <v>102</v>
      </c>
      <c r="E5273" s="1" t="s">
        <v>103</v>
      </c>
      <c r="G5273" s="1" t="s">
        <v>1821</v>
      </c>
      <c r="H5273" s="437">
        <v>86.13</v>
      </c>
    </row>
    <row r="5274" spans="4:8" ht="20.149999999999999" customHeight="1">
      <c r="D5274" s="1" t="s">
        <v>102</v>
      </c>
      <c r="E5274" s="1" t="s">
        <v>103</v>
      </c>
      <c r="G5274" s="1" t="s">
        <v>1760</v>
      </c>
      <c r="H5274" s="437">
        <v>10</v>
      </c>
    </row>
    <row r="5275" spans="4:8" ht="20.149999999999999" customHeight="1">
      <c r="D5275" s="1">
        <v>25</v>
      </c>
      <c r="E5275" s="1" t="s">
        <v>57</v>
      </c>
      <c r="G5275" s="1" t="s">
        <v>2165</v>
      </c>
      <c r="H5275" s="437">
        <v>70</v>
      </c>
    </row>
    <row r="5276" spans="4:8" ht="20.149999999999999" customHeight="1">
      <c r="D5276" s="1" t="s">
        <v>122</v>
      </c>
      <c r="E5276" s="1" t="s">
        <v>123</v>
      </c>
      <c r="G5276" s="1" t="s">
        <v>1837</v>
      </c>
      <c r="H5276" s="437">
        <v>102.57</v>
      </c>
    </row>
    <row r="5277" spans="4:8" ht="20.149999999999999" customHeight="1">
      <c r="D5277" s="1">
        <v>37</v>
      </c>
      <c r="E5277" s="1" t="s">
        <v>60</v>
      </c>
      <c r="F5277" s="49">
        <v>10</v>
      </c>
      <c r="G5277" s="1" t="s">
        <v>1760</v>
      </c>
    </row>
    <row r="5278" spans="4:8" ht="20.149999999999999" customHeight="1">
      <c r="D5278" s="124" t="s">
        <v>248</v>
      </c>
      <c r="E5278" s="935" t="s">
        <v>249</v>
      </c>
      <c r="G5278" s="1" t="s">
        <v>22</v>
      </c>
      <c r="H5278" s="437">
        <v>29.4</v>
      </c>
    </row>
    <row r="5279" spans="4:8" ht="20.149999999999999" customHeight="1">
      <c r="D5279" s="124" t="s">
        <v>224</v>
      </c>
      <c r="E5279" s="879" t="s">
        <v>225</v>
      </c>
      <c r="G5279" s="1" t="s">
        <v>22</v>
      </c>
      <c r="H5279" s="437">
        <v>97.12</v>
      </c>
    </row>
    <row r="5280" spans="4:8" ht="20.149999999999999" customHeight="1">
      <c r="D5280" s="1" t="s">
        <v>61</v>
      </c>
      <c r="E5280" s="1" t="s">
        <v>62</v>
      </c>
      <c r="F5280" s="49">
        <v>10</v>
      </c>
      <c r="G5280" s="1" t="s">
        <v>1760</v>
      </c>
    </row>
    <row r="5281" spans="4:5" ht="20.149999999999999" customHeight="1">
      <c r="D5281" s="1" t="s">
        <v>63</v>
      </c>
      <c r="E5281" s="1" t="s">
        <v>64</v>
      </c>
    </row>
    <row r="5303" spans="4:9" ht="20.149999999999999" customHeight="1">
      <c r="D5303" s="52">
        <v>45143</v>
      </c>
      <c r="E5303" s="67" t="s">
        <v>1889</v>
      </c>
      <c r="F5303" s="49">
        <f>SUM(F5239:F5302)</f>
        <v>108.39999999999998</v>
      </c>
      <c r="G5303" s="49"/>
      <c r="H5303" s="49">
        <f t="shared" ref="H5303:I5303" si="20">SUM(H5239:H5302)</f>
        <v>1153.1999999999998</v>
      </c>
      <c r="I5303" s="49">
        <f t="shared" si="20"/>
        <v>-30</v>
      </c>
    </row>
    <row r="5304" spans="4:9" ht="20.149999999999999" customHeight="1">
      <c r="E5304" s="67" t="s">
        <v>1761</v>
      </c>
      <c r="F5304" s="49">
        <f>'Coin Counter'!G9</f>
        <v>108.4</v>
      </c>
      <c r="H5304" s="437">
        <v>1153.2</v>
      </c>
      <c r="I5304" s="49">
        <v>-30</v>
      </c>
    </row>
    <row r="5305" spans="4:9" ht="20.149999999999999" customHeight="1">
      <c r="E5305" s="427" t="s">
        <v>1961</v>
      </c>
      <c r="F5305" s="49">
        <f>F5304-F5303</f>
        <v>0</v>
      </c>
      <c r="H5305" s="437">
        <f>H5303-H5304</f>
        <v>0</v>
      </c>
      <c r="I5305" s="437">
        <f>I5303-I5304</f>
        <v>0</v>
      </c>
    </row>
  </sheetData>
  <mergeCells count="18">
    <mergeCell ref="B683:D683"/>
    <mergeCell ref="B477:D477"/>
    <mergeCell ref="B506:D506"/>
    <mergeCell ref="B545:D545"/>
    <mergeCell ref="B618:D618"/>
    <mergeCell ref="B649:D649"/>
    <mergeCell ref="B761:D761"/>
    <mergeCell ref="B787:D787"/>
    <mergeCell ref="B1163:D1163"/>
    <mergeCell ref="B1088:D1088"/>
    <mergeCell ref="B1121:D1121"/>
    <mergeCell ref="B962:D962"/>
    <mergeCell ref="B1026:D1026"/>
    <mergeCell ref="B1309:D1309"/>
    <mergeCell ref="B1238:D1238"/>
    <mergeCell ref="B1270:D1270"/>
    <mergeCell ref="B932:D932"/>
    <mergeCell ref="B828:D828"/>
  </mergeCells>
  <phoneticPr fontId="28" type="noConversion"/>
  <conditionalFormatting sqref="E898 D1104:E1104 H1104 D1107:E1107 H1107 D1408:E1408 H1408 D1431:E1431 H1431 E1503 E1507 D1511:E1511 H1511 D1520:E1520 H1520 D1692:E1692 H1692 D1916:E1916 H1916 D2060:E2061 E2061:E2062 D2369:E2369 H2369 D2395:E2395 H2395 D2502:E2502 H2502 D2809:E2809 H2809 D2910:E2910 H2910 D2935:E2935 H2935 D2958:E2958 H2958 D2966:E2966 H2966 D3043:E3051 D3218:E3218 H3218 D3365:E3365 H3365 D3367:E3367 H3367 D3580:E3580 H3580 D3839:E3839 H3839 K3874:K3876 E3885 D3938:E3938 H3938 D3942:E3942 H3942 D4166:E4167 H4166:H4167 D4240:E4240 H4240 D4242:E4242 H4242 D4270:E4270 H4270 D4276:E4276 H4276 D4278:E4278 H4278 D4367:E4367 D4395:E4395 H4395 D4501:E4501 H4501 D4761:E4761 H4761 D5003:E5003 H5003:H5004 K4939:K4950 D5085:E5085 H5085 D5111:E5111 H5111 D5113:E5113 H5113 D5221:E5221 H5221 D5225:E5225 H5225">
    <cfRule type="containsText" dxfId="4635" priority="3755" operator="containsText" text="BANND">
      <formula>NOT(ISERROR(SEARCH("BANND",D898)))</formula>
    </cfRule>
  </conditionalFormatting>
  <conditionalFormatting sqref="D898 H1223:H1226 D1503 D1507:D1508 D2060:D2061 D3043:D3051 D4367">
    <cfRule type="expression" dxfId="4634" priority="3754">
      <formula>"'=NOT(ISERROR(VLOOKUP('Banned list'!)"</formula>
    </cfRule>
  </conditionalFormatting>
  <conditionalFormatting sqref="E900">
    <cfRule type="containsText" dxfId="4633" priority="3752" operator="containsText" text="BANND">
      <formula>NOT(ISERROR(SEARCH("BANND",E900)))</formula>
    </cfRule>
  </conditionalFormatting>
  <conditionalFormatting sqref="D900 H900:H911">
    <cfRule type="expression" dxfId="4632" priority="3751">
      <formula>"'=NOT(ISERROR(VLOOKUP('Banned list'!)"</formula>
    </cfRule>
  </conditionalFormatting>
  <conditionalFormatting sqref="E902">
    <cfRule type="containsText" dxfId="4631" priority="3749" operator="containsText" text="BANND">
      <formula>NOT(ISERROR(SEARCH("BANND",E902)))</formula>
    </cfRule>
  </conditionalFormatting>
  <conditionalFormatting sqref="D902">
    <cfRule type="expression" dxfId="4630" priority="3748">
      <formula>"'=NOT(ISERROR(VLOOKUP('Banned list'!)"</formula>
    </cfRule>
  </conditionalFormatting>
  <conditionalFormatting sqref="E903">
    <cfRule type="containsText" dxfId="4629" priority="3746" operator="containsText" text="BANND">
      <formula>NOT(ISERROR(SEARCH("BANND",E903)))</formula>
    </cfRule>
  </conditionalFormatting>
  <conditionalFormatting sqref="D903">
    <cfRule type="expression" dxfId="4628" priority="3745">
      <formula>"'=NOT(ISERROR(VLOOKUP('Banned list'!)"</formula>
    </cfRule>
  </conditionalFormatting>
  <conditionalFormatting sqref="E904:E905">
    <cfRule type="containsText" dxfId="4627" priority="3743" operator="containsText" text="BANND">
      <formula>NOT(ISERROR(SEARCH("BANND",E904)))</formula>
    </cfRule>
  </conditionalFormatting>
  <conditionalFormatting sqref="D904:D905">
    <cfRule type="expression" dxfId="4626" priority="3742">
      <formula>"'=NOT(ISERROR(VLOOKUP('Banned list'!)"</formula>
    </cfRule>
  </conditionalFormatting>
  <conditionalFormatting sqref="E906">
    <cfRule type="containsText" dxfId="4625" priority="3740" operator="containsText" text="BANND">
      <formula>NOT(ISERROR(SEARCH("BANND",E906)))</formula>
    </cfRule>
  </conditionalFormatting>
  <conditionalFormatting sqref="D906">
    <cfRule type="expression" dxfId="4624" priority="3739">
      <formula>"'=NOT(ISERROR(VLOOKUP('Banned list'!)"</formula>
    </cfRule>
  </conditionalFormatting>
  <conditionalFormatting sqref="E907">
    <cfRule type="containsText" dxfId="4623" priority="3737" operator="containsText" text="BANND">
      <formula>NOT(ISERROR(SEARCH("BANND",E907)))</formula>
    </cfRule>
  </conditionalFormatting>
  <conditionalFormatting sqref="H907 D907">
    <cfRule type="expression" dxfId="4622" priority="3736">
      <formula>"'=NOT(ISERROR(VLOOKUP('Banned list'!)"</formula>
    </cfRule>
  </conditionalFormatting>
  <conditionalFormatting sqref="E908">
    <cfRule type="containsText" dxfId="4621" priority="3734" operator="containsText" text="BANND">
      <formula>NOT(ISERROR(SEARCH("BANND",E908)))</formula>
    </cfRule>
  </conditionalFormatting>
  <conditionalFormatting sqref="D908">
    <cfRule type="expression" dxfId="4620" priority="3733">
      <formula>"'=NOT(ISERROR(VLOOKUP('Banned list'!)"</formula>
    </cfRule>
  </conditionalFormatting>
  <conditionalFormatting sqref="E909:E910">
    <cfRule type="containsText" dxfId="4619" priority="3731" operator="containsText" text="BANND">
      <formula>NOT(ISERROR(SEARCH("BANND",E909)))</formula>
    </cfRule>
  </conditionalFormatting>
  <conditionalFormatting sqref="H909 D909:D910">
    <cfRule type="expression" dxfId="4618" priority="3730">
      <formula>"'=NOT(ISERROR(VLOOKUP('Banned list'!)"</formula>
    </cfRule>
  </conditionalFormatting>
  <conditionalFormatting sqref="E911">
    <cfRule type="containsText" dxfId="4617" priority="3728" operator="containsText" text="BANND">
      <formula>NOT(ISERROR(SEARCH("BANND",E911)))</formula>
    </cfRule>
  </conditionalFormatting>
  <conditionalFormatting sqref="H911 D911">
    <cfRule type="expression" dxfId="4616" priority="3727">
      <formula>"'=NOT(ISERROR(VLOOKUP('Banned list'!)"</formula>
    </cfRule>
  </conditionalFormatting>
  <conditionalFormatting sqref="E912">
    <cfRule type="containsText" dxfId="4615" priority="3725" operator="containsText" text="BANND">
      <formula>NOT(ISERROR(SEARCH("BANND",E912)))</formula>
    </cfRule>
  </conditionalFormatting>
  <conditionalFormatting sqref="D912">
    <cfRule type="expression" dxfId="4614" priority="3724">
      <formula>"'=NOT(ISERROR(VLOOKUP('Banned list'!)"</formula>
    </cfRule>
  </conditionalFormatting>
  <conditionalFormatting sqref="E914">
    <cfRule type="containsText" dxfId="4613" priority="3722" operator="containsText" text="BANND">
      <formula>NOT(ISERROR(SEARCH("BANND",E914)))</formula>
    </cfRule>
  </conditionalFormatting>
  <conditionalFormatting sqref="H914 D914">
    <cfRule type="expression" dxfId="4612" priority="3721">
      <formula>"'=NOT(ISERROR(VLOOKUP('Banned list'!)"</formula>
    </cfRule>
  </conditionalFormatting>
  <conditionalFormatting sqref="E917 E924:E925">
    <cfRule type="containsText" dxfId="4611" priority="3719" operator="containsText" text="BANND">
      <formula>NOT(ISERROR(SEARCH("BANND",E917)))</formula>
    </cfRule>
  </conditionalFormatting>
  <conditionalFormatting sqref="H917:H925 D917 D924:D925">
    <cfRule type="expression" dxfId="4610" priority="3718">
      <formula>"'=NOT(ISERROR(VLOOKUP('Banned list'!)"</formula>
    </cfRule>
  </conditionalFormatting>
  <conditionalFormatting sqref="H918 D918">
    <cfRule type="expression" dxfId="4609" priority="3717">
      <formula>"'=NOT(ISERROR(VLOOKUP('Banned list'!)"</formula>
    </cfRule>
  </conditionalFormatting>
  <conditionalFormatting sqref="E950">
    <cfRule type="containsText" dxfId="4608" priority="3715" operator="containsText" text="BANND">
      <formula>NOT(ISERROR(SEARCH("BANND",E950)))</formula>
    </cfRule>
  </conditionalFormatting>
  <conditionalFormatting sqref="H950 D950">
    <cfRule type="expression" dxfId="4607" priority="3714">
      <formula>"'=NOT(ISERROR(VLOOKUP('Banned list'!)"</formula>
    </cfRule>
  </conditionalFormatting>
  <conditionalFormatting sqref="H951 D951">
    <cfRule type="expression" dxfId="4606" priority="3713">
      <formula>"'=NOT(ISERROR(VLOOKUP('Banned list'!)"</formula>
    </cfRule>
  </conditionalFormatting>
  <conditionalFormatting sqref="E952">
    <cfRule type="containsText" dxfId="4605" priority="3711" operator="containsText" text="BANND">
      <formula>NOT(ISERROR(SEARCH("BANND",E952)))</formula>
    </cfRule>
  </conditionalFormatting>
  <conditionalFormatting sqref="D952">
    <cfRule type="expression" dxfId="4604" priority="3710">
      <formula>"'=NOT(ISERROR(VLOOKUP('Banned list'!)"</formula>
    </cfRule>
  </conditionalFormatting>
  <conditionalFormatting sqref="E953">
    <cfRule type="containsText" dxfId="4603" priority="3708" operator="containsText" text="BANND">
      <formula>NOT(ISERROR(SEARCH("BANND",E953)))</formula>
    </cfRule>
  </conditionalFormatting>
  <conditionalFormatting sqref="H953 D953">
    <cfRule type="expression" dxfId="4602" priority="3707">
      <formula>"'=NOT(ISERROR(VLOOKUP('Banned list'!)"</formula>
    </cfRule>
  </conditionalFormatting>
  <conditionalFormatting sqref="D954">
    <cfRule type="expression" dxfId="4601" priority="3706">
      <formula>"'=NOT(ISERROR(VLOOKUP('Banned list'!)"</formula>
    </cfRule>
  </conditionalFormatting>
  <conditionalFormatting sqref="E955">
    <cfRule type="containsText" dxfId="4600" priority="3704" operator="containsText" text="BANND">
      <formula>NOT(ISERROR(SEARCH("BANND",E955)))</formula>
    </cfRule>
  </conditionalFormatting>
  <conditionalFormatting sqref="D955">
    <cfRule type="expression" dxfId="4599" priority="3703">
      <formula>"'=NOT(ISERROR(VLOOKUP('Banned list'!)"</formula>
    </cfRule>
  </conditionalFormatting>
  <conditionalFormatting sqref="E957">
    <cfRule type="containsText" dxfId="4598" priority="3701" operator="containsText" text="BANND">
      <formula>NOT(ISERROR(SEARCH("BANND",E957)))</formula>
    </cfRule>
  </conditionalFormatting>
  <conditionalFormatting sqref="D957">
    <cfRule type="expression" dxfId="4597" priority="3700">
      <formula>"'=NOT(ISERROR(VLOOKUP('Banned list'!)"</formula>
    </cfRule>
  </conditionalFormatting>
  <conditionalFormatting sqref="E959">
    <cfRule type="containsText" dxfId="4596" priority="3698" operator="containsText" text="BANND">
      <formula>NOT(ISERROR(SEARCH("BANND",E959)))</formula>
    </cfRule>
  </conditionalFormatting>
  <conditionalFormatting sqref="E960">
    <cfRule type="containsText" dxfId="4595" priority="3696" operator="containsText" text="BANND">
      <formula>NOT(ISERROR(SEARCH("BANND",E960)))</formula>
    </cfRule>
  </conditionalFormatting>
  <conditionalFormatting sqref="E981">
    <cfRule type="containsText" dxfId="4594" priority="3694" operator="containsText" text="BANND">
      <formula>NOT(ISERROR(SEARCH("BANND",E981)))</formula>
    </cfRule>
  </conditionalFormatting>
  <conditionalFormatting sqref="D981">
    <cfRule type="expression" dxfId="4593" priority="3693">
      <formula>"'=NOT(ISERROR(VLOOKUP('Banned list'!)"</formula>
    </cfRule>
  </conditionalFormatting>
  <conditionalFormatting sqref="E982">
    <cfRule type="containsText" dxfId="4592" priority="3691" operator="containsText" text="BANND">
      <formula>NOT(ISERROR(SEARCH("BANND",E982)))</formula>
    </cfRule>
  </conditionalFormatting>
  <conditionalFormatting sqref="D982">
    <cfRule type="expression" dxfId="4591" priority="3690">
      <formula>"'=NOT(ISERROR(VLOOKUP('Banned list'!)"</formula>
    </cfRule>
  </conditionalFormatting>
  <conditionalFormatting sqref="E982">
    <cfRule type="containsText" dxfId="4590" priority="3688" operator="containsText" text="BANND">
      <formula>NOT(ISERROR(SEARCH("BANND",E982)))</formula>
    </cfRule>
  </conditionalFormatting>
  <conditionalFormatting sqref="D982">
    <cfRule type="expression" dxfId="4589" priority="3687">
      <formula>"'=NOT(ISERROR(VLOOKUP('Banned list'!)"</formula>
    </cfRule>
  </conditionalFormatting>
  <conditionalFormatting sqref="E984">
    <cfRule type="containsText" dxfId="4588" priority="3685" operator="containsText" text="BANND">
      <formula>NOT(ISERROR(SEARCH("BANND",E984)))</formula>
    </cfRule>
  </conditionalFormatting>
  <conditionalFormatting sqref="D984">
    <cfRule type="expression" dxfId="4587" priority="3684">
      <formula>"'=NOT(ISERROR(VLOOKUP('Banned list'!)"</formula>
    </cfRule>
  </conditionalFormatting>
  <conditionalFormatting sqref="E987">
    <cfRule type="containsText" dxfId="4586" priority="3682" operator="containsText" text="BANND">
      <formula>NOT(ISERROR(SEARCH("BANND",E987)))</formula>
    </cfRule>
  </conditionalFormatting>
  <conditionalFormatting sqref="D987">
    <cfRule type="expression" dxfId="4585" priority="3681">
      <formula>"'=NOT(ISERROR(VLOOKUP('Banned list'!)"</formula>
    </cfRule>
  </conditionalFormatting>
  <conditionalFormatting sqref="E988">
    <cfRule type="containsText" dxfId="4584" priority="3679" operator="containsText" text="BANND">
      <formula>NOT(ISERROR(SEARCH("BANND",E988)))</formula>
    </cfRule>
  </conditionalFormatting>
  <conditionalFormatting sqref="D988">
    <cfRule type="expression" dxfId="4583" priority="3678">
      <formula>"'=NOT(ISERROR(VLOOKUP('Banned list'!)"</formula>
    </cfRule>
  </conditionalFormatting>
  <conditionalFormatting sqref="E989">
    <cfRule type="containsText" dxfId="4582" priority="3676" operator="containsText" text="BANND">
      <formula>NOT(ISERROR(SEARCH("BANND",E989)))</formula>
    </cfRule>
  </conditionalFormatting>
  <conditionalFormatting sqref="D989">
    <cfRule type="expression" dxfId="4581" priority="3675">
      <formula>"'=NOT(ISERROR(VLOOKUP('Banned list'!)"</formula>
    </cfRule>
  </conditionalFormatting>
  <conditionalFormatting sqref="E989">
    <cfRule type="containsText" dxfId="4580" priority="3673" operator="containsText" text="BANND">
      <formula>NOT(ISERROR(SEARCH("BANND",E989)))</formula>
    </cfRule>
  </conditionalFormatting>
  <conditionalFormatting sqref="D989">
    <cfRule type="expression" dxfId="4579" priority="3672">
      <formula>"'=NOT(ISERROR(VLOOKUP('Banned list'!)"</formula>
    </cfRule>
  </conditionalFormatting>
  <conditionalFormatting sqref="D991">
    <cfRule type="expression" dxfId="4578" priority="3671">
      <formula>"'=NOT(ISERROR(VLOOKUP('Banned list'!)"</formula>
    </cfRule>
  </conditionalFormatting>
  <conditionalFormatting sqref="E995">
    <cfRule type="containsText" dxfId="4577" priority="3666" operator="containsText" text="BANND">
      <formula>NOT(ISERROR(SEARCH("BANND",E995)))</formula>
    </cfRule>
  </conditionalFormatting>
  <conditionalFormatting sqref="F995 D995">
    <cfRule type="expression" dxfId="4576" priority="3665">
      <formula>"'=NOT(ISERROR(VLOOKUP('Banned list'!)"</formula>
    </cfRule>
  </conditionalFormatting>
  <conditionalFormatting sqref="E996">
    <cfRule type="containsText" dxfId="4575" priority="3663" operator="containsText" text="BANND">
      <formula>NOT(ISERROR(SEARCH("BANND",E996)))</formula>
    </cfRule>
  </conditionalFormatting>
  <conditionalFormatting sqref="D996">
    <cfRule type="expression" dxfId="4574" priority="3662">
      <formula>"'=NOT(ISERROR(VLOOKUP('Banned list'!)"</formula>
    </cfRule>
  </conditionalFormatting>
  <conditionalFormatting sqref="H997 D997">
    <cfRule type="expression" dxfId="4573" priority="3661">
      <formula>"'=NOT(ISERROR(VLOOKUP('Banned list'!)"</formula>
    </cfRule>
  </conditionalFormatting>
  <conditionalFormatting sqref="D1001">
    <cfRule type="expression" dxfId="4572" priority="3660">
      <formula>"'=NOT(ISERROR(VLOOKUP('Banned list'!)"</formula>
    </cfRule>
  </conditionalFormatting>
  <conditionalFormatting sqref="E1004">
    <cfRule type="containsText" dxfId="4571" priority="3658" operator="containsText" text="BANND">
      <formula>NOT(ISERROR(SEARCH("BANND",E1004)))</formula>
    </cfRule>
  </conditionalFormatting>
  <conditionalFormatting sqref="H1004 D1004">
    <cfRule type="expression" dxfId="4570" priority="3657">
      <formula>"'=NOT(ISERROR(VLOOKUP('Banned list'!)"</formula>
    </cfRule>
  </conditionalFormatting>
  <conditionalFormatting sqref="E1010">
    <cfRule type="containsText" dxfId="4569" priority="3655" operator="containsText" text="BANND">
      <formula>NOT(ISERROR(SEARCH("BANND",E1010)))</formula>
    </cfRule>
  </conditionalFormatting>
  <conditionalFormatting sqref="D1010">
    <cfRule type="expression" dxfId="4568" priority="3654">
      <formula>"'=NOT(ISERROR(VLOOKUP('Banned list'!)"</formula>
    </cfRule>
  </conditionalFormatting>
  <conditionalFormatting sqref="E1011">
    <cfRule type="containsText" dxfId="4567" priority="3652" operator="containsText" text="BANND">
      <formula>NOT(ISERROR(SEARCH("BANND",E1011)))</formula>
    </cfRule>
  </conditionalFormatting>
  <conditionalFormatting sqref="D1011">
    <cfRule type="expression" dxfId="4566" priority="3651">
      <formula>"'=NOT(ISERROR(VLOOKUP('Banned list'!)"</formula>
    </cfRule>
  </conditionalFormatting>
  <conditionalFormatting sqref="E1012">
    <cfRule type="containsText" dxfId="4565" priority="3649" operator="containsText" text="BANND">
      <formula>NOT(ISERROR(SEARCH("BANND",E1012)))</formula>
    </cfRule>
  </conditionalFormatting>
  <conditionalFormatting sqref="D1012">
    <cfRule type="expression" dxfId="4564" priority="3648">
      <formula>"'=NOT(ISERROR(VLOOKUP('Banned list'!)"</formula>
    </cfRule>
  </conditionalFormatting>
  <conditionalFormatting sqref="E1041">
    <cfRule type="containsText" dxfId="4563" priority="3642" operator="containsText" text="BANND">
      <formula>NOT(ISERROR(SEARCH("BANND",E1041)))</formula>
    </cfRule>
  </conditionalFormatting>
  <conditionalFormatting sqref="D1041">
    <cfRule type="expression" dxfId="4562" priority="3641">
      <formula>"'=NOT(ISERROR(VLOOKUP('Banned list'!)"</formula>
    </cfRule>
  </conditionalFormatting>
  <conditionalFormatting sqref="E1042">
    <cfRule type="containsText" dxfId="4561" priority="3639" operator="containsText" text="BANND">
      <formula>NOT(ISERROR(SEARCH("BANND",E1042)))</formula>
    </cfRule>
  </conditionalFormatting>
  <conditionalFormatting sqref="D1042">
    <cfRule type="expression" dxfId="4560" priority="3638">
      <formula>"'=NOT(ISERROR(VLOOKUP('Banned list'!)"</formula>
    </cfRule>
  </conditionalFormatting>
  <conditionalFormatting sqref="E1043">
    <cfRule type="containsText" dxfId="4559" priority="3633" operator="containsText" text="BANND">
      <formula>NOT(ISERROR(SEARCH("BANND",E1043)))</formula>
    </cfRule>
  </conditionalFormatting>
  <conditionalFormatting sqref="D1043">
    <cfRule type="expression" dxfId="4558" priority="3632">
      <formula>"'=NOT(ISERROR(VLOOKUP('Banned list'!)"</formula>
    </cfRule>
  </conditionalFormatting>
  <conditionalFormatting sqref="E1013">
    <cfRule type="containsText" dxfId="4557" priority="3608" operator="containsText" text="BANND">
      <formula>NOT(ISERROR(SEARCH("BANND",E1013)))</formula>
    </cfRule>
  </conditionalFormatting>
  <conditionalFormatting sqref="D1013">
    <cfRule type="expression" dxfId="4556" priority="3607">
      <formula>"'=NOT(ISERROR(VLOOKUP('Banned list'!)"</formula>
    </cfRule>
  </conditionalFormatting>
  <conditionalFormatting sqref="E1014">
    <cfRule type="containsText" dxfId="4555" priority="3606" operator="containsText" text="BANND">
      <formula>NOT(ISERROR(SEARCH("BANND",E1014)))</formula>
    </cfRule>
  </conditionalFormatting>
  <conditionalFormatting sqref="E1015">
    <cfRule type="containsText" dxfId="4554" priority="3598" operator="containsText" text="BANND">
      <formula>NOT(ISERROR(SEARCH("BANND",E1015)))</formula>
    </cfRule>
  </conditionalFormatting>
  <conditionalFormatting sqref="D1015">
    <cfRule type="expression" dxfId="4553" priority="3597">
      <formula>"'=NOT(ISERROR(VLOOKUP('Banned list'!)"</formula>
    </cfRule>
  </conditionalFormatting>
  <conditionalFormatting sqref="E1019">
    <cfRule type="containsText" dxfId="4552" priority="3592" operator="containsText" text="BANND">
      <formula>NOT(ISERROR(SEARCH("BANND",E1019)))</formula>
    </cfRule>
  </conditionalFormatting>
  <conditionalFormatting sqref="D1019">
    <cfRule type="expression" dxfId="4551" priority="3591">
      <formula>"'=NOT(ISERROR(VLOOKUP('Banned list'!)"</formula>
    </cfRule>
  </conditionalFormatting>
  <conditionalFormatting sqref="E1044">
    <cfRule type="containsText" dxfId="4550" priority="3589" operator="containsText" text="BANND">
      <formula>NOT(ISERROR(SEARCH("BANND",E1044)))</formula>
    </cfRule>
  </conditionalFormatting>
  <conditionalFormatting sqref="D1044">
    <cfRule type="expression" dxfId="4549" priority="3588">
      <formula>"'=NOT(ISERROR(VLOOKUP('Banned list'!)"</formula>
    </cfRule>
  </conditionalFormatting>
  <conditionalFormatting sqref="E1045">
    <cfRule type="containsText" dxfId="4548" priority="3586" operator="containsText" text="BANND">
      <formula>NOT(ISERROR(SEARCH("BANND",E1045)))</formula>
    </cfRule>
  </conditionalFormatting>
  <conditionalFormatting sqref="D1045">
    <cfRule type="expression" dxfId="4547" priority="3585">
      <formula>"'=NOT(ISERROR(VLOOKUP('Banned list'!)"</formula>
    </cfRule>
  </conditionalFormatting>
  <conditionalFormatting sqref="D1046">
    <cfRule type="expression" dxfId="4546" priority="3584">
      <formula>"'=NOT(ISERROR(VLOOKUP('Banned list'!)"</formula>
    </cfRule>
  </conditionalFormatting>
  <conditionalFormatting sqref="E1047">
    <cfRule type="containsText" dxfId="4545" priority="3582" operator="containsText" text="BANND">
      <formula>NOT(ISERROR(SEARCH("BANND",E1047)))</formula>
    </cfRule>
  </conditionalFormatting>
  <conditionalFormatting sqref="D1047">
    <cfRule type="expression" dxfId="4544" priority="3581">
      <formula>"'=NOT(ISERROR(VLOOKUP('Banned list'!)"</formula>
    </cfRule>
  </conditionalFormatting>
  <conditionalFormatting sqref="E1048">
    <cfRule type="containsText" dxfId="4543" priority="3579" operator="containsText" text="BANND">
      <formula>NOT(ISERROR(SEARCH("BANND",E1048)))</formula>
    </cfRule>
  </conditionalFormatting>
  <conditionalFormatting sqref="D1048">
    <cfRule type="expression" dxfId="4542" priority="3578">
      <formula>"'=NOT(ISERROR(VLOOKUP('Banned list'!)"</formula>
    </cfRule>
  </conditionalFormatting>
  <conditionalFormatting sqref="E1049">
    <cfRule type="containsText" dxfId="4541" priority="3577" operator="containsText" text="BANND">
      <formula>NOT(ISERROR(SEARCH("BANND",E1049)))</formula>
    </cfRule>
  </conditionalFormatting>
  <conditionalFormatting sqref="E1050">
    <cfRule type="containsText" dxfId="4540" priority="3575" operator="containsText" text="BANND">
      <formula>NOT(ISERROR(SEARCH("BANND",E1050)))</formula>
    </cfRule>
  </conditionalFormatting>
  <conditionalFormatting sqref="D1050">
    <cfRule type="expression" dxfId="4539" priority="3574">
      <formula>"'=NOT(ISERROR(VLOOKUP('Banned list'!)"</formula>
    </cfRule>
  </conditionalFormatting>
  <conditionalFormatting sqref="E1051">
    <cfRule type="containsText" dxfId="4538" priority="3572" operator="containsText" text="BANND">
      <formula>NOT(ISERROR(SEARCH("BANND",E1051)))</formula>
    </cfRule>
  </conditionalFormatting>
  <conditionalFormatting sqref="D1051">
    <cfRule type="expression" dxfId="4537" priority="3571">
      <formula>"'=NOT(ISERROR(VLOOKUP('Banned list'!)"</formula>
    </cfRule>
  </conditionalFormatting>
  <conditionalFormatting sqref="E1052">
    <cfRule type="containsText" dxfId="4536" priority="3569" operator="containsText" text="BANND">
      <formula>NOT(ISERROR(SEARCH("BANND",E1052)))</formula>
    </cfRule>
  </conditionalFormatting>
  <conditionalFormatting sqref="D1052">
    <cfRule type="expression" dxfId="4535" priority="3568">
      <formula>"'=NOT(ISERROR(VLOOKUP('Banned list'!)"</formula>
    </cfRule>
  </conditionalFormatting>
  <conditionalFormatting sqref="E1053">
    <cfRule type="containsText" dxfId="4534" priority="3566" operator="containsText" text="BANND">
      <formula>NOT(ISERROR(SEARCH("BANND",E1053)))</formula>
    </cfRule>
  </conditionalFormatting>
  <conditionalFormatting sqref="D1053">
    <cfRule type="expression" dxfId="4533" priority="3565">
      <formula>"'=NOT(ISERROR(VLOOKUP('Banned list'!)"</formula>
    </cfRule>
  </conditionalFormatting>
  <conditionalFormatting sqref="E1054">
    <cfRule type="containsText" dxfId="4532" priority="3563" operator="containsText" text="BANND">
      <formula>NOT(ISERROR(SEARCH("BANND",E1054)))</formula>
    </cfRule>
  </conditionalFormatting>
  <conditionalFormatting sqref="D1054">
    <cfRule type="expression" dxfId="4531" priority="3562">
      <formula>"'=NOT(ISERROR(VLOOKUP('Banned list'!)"</formula>
    </cfRule>
  </conditionalFormatting>
  <conditionalFormatting sqref="E1055">
    <cfRule type="containsText" dxfId="4530" priority="3560" operator="containsText" text="BANND">
      <formula>NOT(ISERROR(SEARCH("BANND",E1055)))</formula>
    </cfRule>
  </conditionalFormatting>
  <conditionalFormatting sqref="D1055">
    <cfRule type="expression" dxfId="4529" priority="3559">
      <formula>"'=NOT(ISERROR(VLOOKUP('Banned list'!)"</formula>
    </cfRule>
  </conditionalFormatting>
  <conditionalFormatting sqref="D1056:E1056">
    <cfRule type="containsText" dxfId="4528" priority="3557" operator="containsText" text="BANND">
      <formula>NOT(ISERROR(SEARCH("BANND",D1056)))</formula>
    </cfRule>
  </conditionalFormatting>
  <conditionalFormatting sqref="E1057">
    <cfRule type="containsText" dxfId="4527" priority="3555" operator="containsText" text="BANND">
      <formula>NOT(ISERROR(SEARCH("BANND",E1057)))</formula>
    </cfRule>
  </conditionalFormatting>
  <conditionalFormatting sqref="D1057">
    <cfRule type="expression" dxfId="4526" priority="3554">
      <formula>"'=NOT(ISERROR(VLOOKUP('Banned list'!)"</formula>
    </cfRule>
  </conditionalFormatting>
  <conditionalFormatting sqref="E1058">
    <cfRule type="containsText" dxfId="4525" priority="3552" operator="containsText" text="BANND">
      <formula>NOT(ISERROR(SEARCH("BANND",E1058)))</formula>
    </cfRule>
  </conditionalFormatting>
  <conditionalFormatting sqref="D1058">
    <cfRule type="expression" dxfId="4524" priority="3551">
      <formula>"'=NOT(ISERROR(VLOOKUP('Banned list'!)"</formula>
    </cfRule>
  </conditionalFormatting>
  <conditionalFormatting sqref="D1059:E1059">
    <cfRule type="containsText" dxfId="4523" priority="3549" operator="containsText" text="BANND">
      <formula>NOT(ISERROR(SEARCH("BANND",D1059)))</formula>
    </cfRule>
  </conditionalFormatting>
  <conditionalFormatting sqref="D1063:E1063">
    <cfRule type="containsText" dxfId="4522" priority="3547" operator="containsText" text="BANND">
      <formula>NOT(ISERROR(SEARCH("BANND",D1063)))</formula>
    </cfRule>
  </conditionalFormatting>
  <conditionalFormatting sqref="E1064">
    <cfRule type="containsText" dxfId="4521" priority="3545" operator="containsText" text="BANND">
      <formula>NOT(ISERROR(SEARCH("BANND",E1064)))</formula>
    </cfRule>
  </conditionalFormatting>
  <conditionalFormatting sqref="D1064">
    <cfRule type="expression" dxfId="4520" priority="3544">
      <formula>"'=NOT(ISERROR(VLOOKUP('Banned list'!)"</formula>
    </cfRule>
  </conditionalFormatting>
  <conditionalFormatting sqref="E1066">
    <cfRule type="containsText" dxfId="4519" priority="3539" operator="containsText" text="BANND">
      <formula>NOT(ISERROR(SEARCH("BANND",E1066)))</formula>
    </cfRule>
  </conditionalFormatting>
  <conditionalFormatting sqref="D1066">
    <cfRule type="expression" dxfId="4518" priority="3538">
      <formula>"'=NOT(ISERROR(VLOOKUP('Banned list'!)"</formula>
    </cfRule>
  </conditionalFormatting>
  <conditionalFormatting sqref="E1041:E1067">
    <cfRule type="duplicateValues" dxfId="4517" priority="3496"/>
  </conditionalFormatting>
  <conditionalFormatting sqref="E1068">
    <cfRule type="containsText" dxfId="4516" priority="3494" operator="containsText" text="BANND">
      <formula>NOT(ISERROR(SEARCH("BANND",E1068)))</formula>
    </cfRule>
  </conditionalFormatting>
  <conditionalFormatting sqref="D1068">
    <cfRule type="expression" dxfId="4515" priority="3493">
      <formula>"'=NOT(ISERROR(VLOOKUP('Banned list'!)"</formula>
    </cfRule>
  </conditionalFormatting>
  <conditionalFormatting sqref="E1071">
    <cfRule type="containsText" dxfId="4514" priority="3491" operator="containsText" text="BANND">
      <formula>NOT(ISERROR(SEARCH("BANND",E1071)))</formula>
    </cfRule>
  </conditionalFormatting>
  <conditionalFormatting sqref="D1071">
    <cfRule type="expression" dxfId="4513" priority="3490">
      <formula>"'=NOT(ISERROR(VLOOKUP('Banned list'!)"</formula>
    </cfRule>
  </conditionalFormatting>
  <conditionalFormatting sqref="E1072">
    <cfRule type="containsText" dxfId="4512" priority="3488" operator="containsText" text="BANND">
      <formula>NOT(ISERROR(SEARCH("BANND",E1072)))</formula>
    </cfRule>
  </conditionalFormatting>
  <conditionalFormatting sqref="D1072">
    <cfRule type="expression" dxfId="4511" priority="3487">
      <formula>"'=NOT(ISERROR(VLOOKUP('Banned list'!)"</formula>
    </cfRule>
  </conditionalFormatting>
  <conditionalFormatting sqref="E1073">
    <cfRule type="containsText" dxfId="4510" priority="3485" operator="containsText" text="BANND">
      <formula>NOT(ISERROR(SEARCH("BANND",E1073)))</formula>
    </cfRule>
  </conditionalFormatting>
  <conditionalFormatting sqref="D1073">
    <cfRule type="expression" dxfId="4509" priority="3484">
      <formula>"'=NOT(ISERROR(VLOOKUP('Banned list'!)"</formula>
    </cfRule>
  </conditionalFormatting>
  <conditionalFormatting sqref="E1075">
    <cfRule type="containsText" dxfId="4508" priority="3482" operator="containsText" text="BANND">
      <formula>NOT(ISERROR(SEARCH("BANND",E1075)))</formula>
    </cfRule>
  </conditionalFormatting>
  <conditionalFormatting sqref="D1075">
    <cfRule type="expression" dxfId="4507" priority="3481">
      <formula>"'=NOT(ISERROR(VLOOKUP('Banned list'!)"</formula>
    </cfRule>
  </conditionalFormatting>
  <conditionalFormatting sqref="E1075">
    <cfRule type="containsText" dxfId="4506" priority="3479" operator="containsText" text="BANND">
      <formula>NOT(ISERROR(SEARCH("BANND",E1075)))</formula>
    </cfRule>
  </conditionalFormatting>
  <conditionalFormatting sqref="E1076">
    <cfRule type="containsText" dxfId="4505" priority="3477" operator="containsText" text="BANND">
      <formula>NOT(ISERROR(SEARCH("BANND",E1076)))</formula>
    </cfRule>
  </conditionalFormatting>
  <conditionalFormatting sqref="D1076">
    <cfRule type="expression" dxfId="4504" priority="3476">
      <formula>"'=NOT(ISERROR(VLOOKUP('Banned list'!)"</formula>
    </cfRule>
  </conditionalFormatting>
  <conditionalFormatting sqref="D1077:E1077 D1082:E1083">
    <cfRule type="containsText" dxfId="4503" priority="3474" operator="containsText" text="BANND">
      <formula>NOT(ISERROR(SEARCH("BANND",D1077)))</formula>
    </cfRule>
  </conditionalFormatting>
  <conditionalFormatting sqref="D1077 D1082:D1083">
    <cfRule type="expression" dxfId="4502" priority="3473">
      <formula>"'=NOT(ISERROR(VLOOKUP('Banned list'!)"</formula>
    </cfRule>
  </conditionalFormatting>
  <conditionalFormatting sqref="E1078">
    <cfRule type="containsText" dxfId="4501" priority="3471" operator="containsText" text="BANND">
      <formula>NOT(ISERROR(SEARCH("BANND",E1078)))</formula>
    </cfRule>
  </conditionalFormatting>
  <conditionalFormatting sqref="D1078">
    <cfRule type="expression" dxfId="4500" priority="3470">
      <formula>"'=NOT(ISERROR(VLOOKUP('Banned list'!)"</formula>
    </cfRule>
  </conditionalFormatting>
  <conditionalFormatting sqref="K1053:K1056 K1058:K1070">
    <cfRule type="containsText" dxfId="4499" priority="3462" operator="containsText" text="BANND">
      <formula>NOT(ISERROR(SEARCH("BANND",K1053)))</formula>
    </cfRule>
  </conditionalFormatting>
  <conditionalFormatting sqref="K1055:K1056">
    <cfRule type="containsText" dxfId="4498" priority="3460" operator="containsText" text="BANND">
      <formula>NOT(ISERROR(SEARCH("BANND",K1055)))</formula>
    </cfRule>
  </conditionalFormatting>
  <conditionalFormatting sqref="K1070">
    <cfRule type="containsText" dxfId="4497" priority="3458" operator="containsText" text="BANND">
      <formula>NOT(ISERROR(SEARCH("BANND",K1070)))</formula>
    </cfRule>
  </conditionalFormatting>
  <conditionalFormatting sqref="E1041:E1079 K1046:K1071">
    <cfRule type="duplicateValues" dxfId="4496" priority="3457"/>
  </conditionalFormatting>
  <conditionalFormatting sqref="D1080:E1080">
    <cfRule type="containsText" dxfId="4495" priority="3455" operator="containsText" text="BANND">
      <formula>NOT(ISERROR(SEARCH("BANND",D1080)))</formula>
    </cfRule>
  </conditionalFormatting>
  <conditionalFormatting sqref="D1080">
    <cfRule type="expression" dxfId="4494" priority="3454">
      <formula>"'=NOT(ISERROR(VLOOKUP('Banned list'!)"</formula>
    </cfRule>
  </conditionalFormatting>
  <conditionalFormatting sqref="D1104">
    <cfRule type="expression" dxfId="4493" priority="3451">
      <formula>"'=NOT(ISERROR(VLOOKUP('Banned list'!)"</formula>
    </cfRule>
  </conditionalFormatting>
  <conditionalFormatting sqref="E1107">
    <cfRule type="containsText" dxfId="4492" priority="3449" operator="containsText" text="BANND">
      <formula>NOT(ISERROR(SEARCH("BANND",E1107)))</formula>
    </cfRule>
  </conditionalFormatting>
  <conditionalFormatting sqref="H1107 D1107">
    <cfRule type="expression" dxfId="4491" priority="3448">
      <formula>"'=NOT(ISERROR(VLOOKUP('Banned list'!)"</formula>
    </cfRule>
  </conditionalFormatting>
  <conditionalFormatting sqref="D1108">
    <cfRule type="expression" dxfId="4490" priority="3444">
      <formula>"'=NOT(ISERROR(VLOOKUP('Banned list'!)"</formula>
    </cfRule>
  </conditionalFormatting>
  <conditionalFormatting sqref="E1112">
    <cfRule type="containsText" dxfId="4489" priority="3442" operator="containsText" text="BANND">
      <formula>NOT(ISERROR(SEARCH("BANND",E1112)))</formula>
    </cfRule>
  </conditionalFormatting>
  <conditionalFormatting sqref="H1112 D1112">
    <cfRule type="expression" dxfId="4488" priority="3441">
      <formula>"'=NOT(ISERROR(VLOOKUP('Banned list'!)"</formula>
    </cfRule>
  </conditionalFormatting>
  <conditionalFormatting sqref="E1113">
    <cfRule type="containsText" dxfId="4487" priority="3440" operator="containsText" text="BANND">
      <formula>NOT(ISERROR(SEARCH("BANND",E1113)))</formula>
    </cfRule>
  </conditionalFormatting>
  <conditionalFormatting sqref="D1114 H1114">
    <cfRule type="expression" dxfId="4486" priority="3439">
      <formula>"'=NOT(ISERROR(VLOOKUP('Banned list'!)"</formula>
    </cfRule>
  </conditionalFormatting>
  <conditionalFormatting sqref="E1115 E1117">
    <cfRule type="containsText" dxfId="4485" priority="3438" operator="containsText" text="BANND">
      <formula>NOT(ISERROR(SEARCH("BANND",E1115)))</formula>
    </cfRule>
  </conditionalFormatting>
  <conditionalFormatting sqref="H1115:H1117">
    <cfRule type="expression" dxfId="4484" priority="3437">
      <formula>"'=NOT(ISERROR(VLOOKUP('Banned list'!)"</formula>
    </cfRule>
  </conditionalFormatting>
  <conditionalFormatting sqref="E1137">
    <cfRule type="containsText" dxfId="4483" priority="3435" operator="containsText" text="BANND">
      <formula>NOT(ISERROR(SEARCH("BANND",E1137)))</formula>
    </cfRule>
  </conditionalFormatting>
  <conditionalFormatting sqref="D1137 H1137">
    <cfRule type="expression" dxfId="4482" priority="3434">
      <formula>"'=NOT(ISERROR(VLOOKUP('Banned list'!)"</formula>
    </cfRule>
  </conditionalFormatting>
  <conditionalFormatting sqref="E1139">
    <cfRule type="containsText" dxfId="4481" priority="3432" operator="containsText" text="BANND">
      <formula>NOT(ISERROR(SEARCH("BANND",E1139)))</formula>
    </cfRule>
  </conditionalFormatting>
  <conditionalFormatting sqref="D1139">
    <cfRule type="expression" dxfId="4480" priority="3433">
      <formula>"'=NOT(ISERROR(VLOOKUP('Banned list'!)"</formula>
    </cfRule>
  </conditionalFormatting>
  <conditionalFormatting sqref="E1138">
    <cfRule type="containsText" dxfId="4479" priority="3429" operator="containsText" text="BANND">
      <formula>NOT(ISERROR(SEARCH("BANND",E1138)))</formula>
    </cfRule>
  </conditionalFormatting>
  <conditionalFormatting sqref="D1138">
    <cfRule type="expression" dxfId="4478" priority="3428">
      <formula>"'=NOT(ISERROR(VLOOKUP('Banned list'!)"</formula>
    </cfRule>
  </conditionalFormatting>
  <conditionalFormatting sqref="D1140">
    <cfRule type="expression" dxfId="4477" priority="3427">
      <formula>"'=NOT(ISERROR(VLOOKUP('Banned list'!)"</formula>
    </cfRule>
  </conditionalFormatting>
  <conditionalFormatting sqref="E1142">
    <cfRule type="containsText" dxfId="4476" priority="3425" operator="containsText" text="BANND">
      <formula>NOT(ISERROR(SEARCH("BANND",E1142)))</formula>
    </cfRule>
  </conditionalFormatting>
  <conditionalFormatting sqref="D1142 F1142">
    <cfRule type="expression" dxfId="4475" priority="3424">
      <formula>"'=NOT(ISERROR(VLOOKUP('Banned list'!)"</formula>
    </cfRule>
  </conditionalFormatting>
  <conditionalFormatting sqref="E1143:E1145">
    <cfRule type="containsText" dxfId="4474" priority="3422" operator="containsText" text="BANND">
      <formula>NOT(ISERROR(SEARCH("BANND",E1143)))</formula>
    </cfRule>
  </conditionalFormatting>
  <conditionalFormatting sqref="F1143 D1143">
    <cfRule type="expression" dxfId="4473" priority="3421">
      <formula>"'=NOT(ISERROR(VLOOKUP('Banned list'!)"</formula>
    </cfRule>
  </conditionalFormatting>
  <conditionalFormatting sqref="E1151">
    <cfRule type="containsText" dxfId="4472" priority="3419" operator="containsText" text="BANND">
      <formula>NOT(ISERROR(SEARCH("BANND",E1151)))</formula>
    </cfRule>
  </conditionalFormatting>
  <conditionalFormatting sqref="E1153">
    <cfRule type="containsText" dxfId="4471" priority="3417" operator="containsText" text="BANND">
      <formula>NOT(ISERROR(SEARCH("BANND",E1153)))</formula>
    </cfRule>
  </conditionalFormatting>
  <conditionalFormatting sqref="D1153">
    <cfRule type="expression" dxfId="4470" priority="3416">
      <formula>"'=NOT(ISERROR(VLOOKUP('Banned list'!)"</formula>
    </cfRule>
  </conditionalFormatting>
  <conditionalFormatting sqref="D1180">
    <cfRule type="expression" dxfId="4469" priority="3410">
      <formula>"'=NOT(ISERROR(VLOOKUP('Banned list'!)"</formula>
    </cfRule>
  </conditionalFormatting>
  <conditionalFormatting sqref="D1183">
    <cfRule type="expression" dxfId="4468" priority="3407">
      <formula>"'=NOT(ISERROR(VLOOKUP('Banned list'!)"</formula>
    </cfRule>
  </conditionalFormatting>
  <conditionalFormatting sqref="D1184">
    <cfRule type="expression" dxfId="4467" priority="3404">
      <formula>"'=NOT(ISERROR(VLOOKUP('Banned list'!)"</formula>
    </cfRule>
  </conditionalFormatting>
  <conditionalFormatting sqref="D1185">
    <cfRule type="expression" dxfId="4466" priority="3401">
      <formula>"'=NOT(ISERROR(VLOOKUP('Banned list'!)"</formula>
    </cfRule>
  </conditionalFormatting>
  <conditionalFormatting sqref="D1189">
    <cfRule type="expression" dxfId="4465" priority="3398">
      <formula>"'=NOT(ISERROR(VLOOKUP('Banned list'!)"</formula>
    </cfRule>
  </conditionalFormatting>
  <conditionalFormatting sqref="D1190">
    <cfRule type="expression" dxfId="4464" priority="3397">
      <formula>"'=NOT(ISERROR(VLOOKUP('Banned list'!)"</formula>
    </cfRule>
  </conditionalFormatting>
  <conditionalFormatting sqref="D1191">
    <cfRule type="containsText" dxfId="4463" priority="3393" operator="containsText" text="BANND">
      <formula>NOT(ISERROR(SEARCH("BANND",D1191)))</formula>
    </cfRule>
  </conditionalFormatting>
  <conditionalFormatting sqref="D1191">
    <cfRule type="expression" dxfId="4462" priority="3392">
      <formula>"'=NOT(ISERROR(VLOOKUP('Banned list'!)"</formula>
    </cfRule>
  </conditionalFormatting>
  <conditionalFormatting sqref="D1193">
    <cfRule type="expression" dxfId="4461" priority="3388">
      <formula>"'=NOT(ISERROR(VLOOKUP('Banned list'!)"</formula>
    </cfRule>
  </conditionalFormatting>
  <conditionalFormatting sqref="D1202">
    <cfRule type="expression" dxfId="4460" priority="3381">
      <formula>"'=NOT(ISERROR(VLOOKUP('Banned list'!)"</formula>
    </cfRule>
  </conditionalFormatting>
  <conditionalFormatting sqref="K1200">
    <cfRule type="containsText" dxfId="4459" priority="3355" operator="containsText" text="BANND">
      <formula>NOT(ISERROR(SEARCH("BANND",K1200)))</formula>
    </cfRule>
  </conditionalFormatting>
  <conditionalFormatting sqref="K1196:K1200">
    <cfRule type="duplicateValues" dxfId="4458" priority="3354"/>
  </conditionalFormatting>
  <conditionalFormatting sqref="D1204">
    <cfRule type="expression" dxfId="4457" priority="3351">
      <formula>"'=NOT(ISERROR(VLOOKUP('Banned list'!)"</formula>
    </cfRule>
  </conditionalFormatting>
  <conditionalFormatting sqref="D1207">
    <cfRule type="expression" dxfId="4456" priority="3348">
      <formula>"'=NOT(ISERROR(VLOOKUP('Banned list'!)"</formula>
    </cfRule>
  </conditionalFormatting>
  <conditionalFormatting sqref="D1208">
    <cfRule type="expression" dxfId="4455" priority="3345">
      <formula>"'=NOT(ISERROR(VLOOKUP('Banned list'!)"</formula>
    </cfRule>
  </conditionalFormatting>
  <conditionalFormatting sqref="D1211">
    <cfRule type="expression" dxfId="4454" priority="3341">
      <formula>"'=NOT(ISERROR(VLOOKUP('Banned list'!)"</formula>
    </cfRule>
  </conditionalFormatting>
  <conditionalFormatting sqref="D1214">
    <cfRule type="expression" dxfId="4453" priority="3340">
      <formula>"'=NOT(ISERROR(VLOOKUP('Banned list'!)"</formula>
    </cfRule>
  </conditionalFormatting>
  <conditionalFormatting sqref="D1215">
    <cfRule type="expression" dxfId="4452" priority="3337">
      <formula>"'=NOT(ISERROR(VLOOKUP('Banned list'!)"</formula>
    </cfRule>
  </conditionalFormatting>
  <conditionalFormatting sqref="D1216">
    <cfRule type="expression" dxfId="4451" priority="3334">
      <formula>"'=NOT(ISERROR(VLOOKUP('Banned list'!)"</formula>
    </cfRule>
  </conditionalFormatting>
  <conditionalFormatting sqref="D1217">
    <cfRule type="expression" dxfId="4450" priority="3331">
      <formula>"'=NOT(ISERROR(VLOOKUP('Banned list'!)"</formula>
    </cfRule>
  </conditionalFormatting>
  <conditionalFormatting sqref="D1218">
    <cfRule type="expression" dxfId="4449" priority="3326">
      <formula>"'=NOT(ISERROR(VLOOKUP('Banned list'!)"</formula>
    </cfRule>
  </conditionalFormatting>
  <conditionalFormatting sqref="D1219">
    <cfRule type="expression" dxfId="4448" priority="3323">
      <formula>"'=NOT(ISERROR(VLOOKUP('Banned list'!)"</formula>
    </cfRule>
  </conditionalFormatting>
  <conditionalFormatting sqref="D1220:D1221">
    <cfRule type="expression" dxfId="4447" priority="3322">
      <formula>"'=NOT(ISERROR(VLOOKUP('Banned list'!)"</formula>
    </cfRule>
  </conditionalFormatting>
  <conditionalFormatting sqref="D1222">
    <cfRule type="expression" dxfId="4446" priority="3319">
      <formula>"'=NOT(ISERROR(VLOOKUP('Banned list'!)"</formula>
    </cfRule>
  </conditionalFormatting>
  <conditionalFormatting sqref="D1223">
    <cfRule type="expression" dxfId="4445" priority="3314">
      <formula>"'=NOT(ISERROR(VLOOKUP('Banned list'!)"</formula>
    </cfRule>
  </conditionalFormatting>
  <conditionalFormatting sqref="D1224">
    <cfRule type="expression" dxfId="4444" priority="3313">
      <formula>"'=NOT(ISERROR(VLOOKUP('Banned list'!)"</formula>
    </cfRule>
  </conditionalFormatting>
  <conditionalFormatting sqref="D1226">
    <cfRule type="expression" dxfId="4443" priority="3303">
      <formula>"'=NOT(ISERROR(VLOOKUP('Banned list'!)"</formula>
    </cfRule>
  </conditionalFormatting>
  <conditionalFormatting sqref="D1228">
    <cfRule type="expression" dxfId="4442" priority="3302">
      <formula>"'=NOT(ISERROR(VLOOKUP('Banned list'!)"</formula>
    </cfRule>
  </conditionalFormatting>
  <conditionalFormatting sqref="D1205">
    <cfRule type="expression" dxfId="4441" priority="3294">
      <formula>"'=NOT(ISERROR(VLOOKUP('Banned list'!)"</formula>
    </cfRule>
  </conditionalFormatting>
  <conditionalFormatting sqref="D1232">
    <cfRule type="expression" dxfId="4440" priority="3285">
      <formula>"'=NOT(ISERROR(VLOOKUP('Banned list'!)"</formula>
    </cfRule>
  </conditionalFormatting>
  <conditionalFormatting sqref="E1255">
    <cfRule type="containsText" dxfId="4439" priority="3283" operator="containsText" text="BANND">
      <formula>NOT(ISERROR(SEARCH("BANND",E1255)))</formula>
    </cfRule>
  </conditionalFormatting>
  <conditionalFormatting sqref="D1255">
    <cfRule type="expression" dxfId="4438" priority="3282">
      <formula>"'=NOT(ISERROR(VLOOKUP('Banned list'!)"</formula>
    </cfRule>
  </conditionalFormatting>
  <conditionalFormatting sqref="E1256">
    <cfRule type="containsText" dxfId="4437" priority="3280" operator="containsText" text="BANND">
      <formula>NOT(ISERROR(SEARCH("BANND",E1256)))</formula>
    </cfRule>
  </conditionalFormatting>
  <conditionalFormatting sqref="D1256 F1256">
    <cfRule type="expression" dxfId="4436" priority="3279">
      <formula>"'=NOT(ISERROR(VLOOKUP('Banned list'!)"</formula>
    </cfRule>
  </conditionalFormatting>
  <conditionalFormatting sqref="E1257">
    <cfRule type="containsText" dxfId="4435" priority="3277" operator="containsText" text="BANND">
      <formula>NOT(ISERROR(SEARCH("BANND",E1257)))</formula>
    </cfRule>
  </conditionalFormatting>
  <conditionalFormatting sqref="D1257">
    <cfRule type="expression" dxfId="4434" priority="3276">
      <formula>"'=NOT(ISERROR(VLOOKUP('Banned list'!)"</formula>
    </cfRule>
  </conditionalFormatting>
  <conditionalFormatting sqref="E1258">
    <cfRule type="containsText" dxfId="4433" priority="3274" operator="containsText" text="BANND">
      <formula>NOT(ISERROR(SEARCH("BANND",E1258)))</formula>
    </cfRule>
  </conditionalFormatting>
  <conditionalFormatting sqref="E1259:E1264">
    <cfRule type="containsText" dxfId="4432" priority="3272" operator="containsText" text="BANND">
      <formula>NOT(ISERROR(SEARCH("BANND",E1259)))</formula>
    </cfRule>
  </conditionalFormatting>
  <conditionalFormatting sqref="D1259">
    <cfRule type="expression" dxfId="4431" priority="3271">
      <formula>"'=NOT(ISERROR(VLOOKUP('Banned list'!)"</formula>
    </cfRule>
  </conditionalFormatting>
  <conditionalFormatting sqref="D1262">
    <cfRule type="expression" dxfId="4430" priority="3268">
      <formula>"'=NOT(ISERROR(VLOOKUP('Banned list'!)"</formula>
    </cfRule>
  </conditionalFormatting>
  <conditionalFormatting sqref="D1264">
    <cfRule type="expression" dxfId="4429" priority="3263">
      <formula>"'=NOT(ISERROR(VLOOKUP('Banned list'!)"</formula>
    </cfRule>
  </conditionalFormatting>
  <conditionalFormatting sqref="E1265">
    <cfRule type="containsText" dxfId="4428" priority="3261" operator="containsText" text="BANND">
      <formula>NOT(ISERROR(SEARCH("BANND",E1265)))</formula>
    </cfRule>
  </conditionalFormatting>
  <conditionalFormatting sqref="D1265">
    <cfRule type="expression" dxfId="4427" priority="3260">
      <formula>"'=NOT(ISERROR(VLOOKUP('Banned list'!)"</formula>
    </cfRule>
  </conditionalFormatting>
  <conditionalFormatting sqref="H1286">
    <cfRule type="expression" dxfId="4426" priority="3259">
      <formula>"'=NOT(ISERROR(VLOOKUP('Banned list'!)"</formula>
    </cfRule>
  </conditionalFormatting>
  <conditionalFormatting sqref="E1266">
    <cfRule type="containsText" dxfId="4425" priority="3257" operator="containsText" text="BANND">
      <formula>NOT(ISERROR(SEARCH("BANND",E1266)))</formula>
    </cfRule>
  </conditionalFormatting>
  <conditionalFormatting sqref="D1266">
    <cfRule type="expression" dxfId="4424" priority="3256">
      <formula>"'=NOT(ISERROR(VLOOKUP('Banned list'!)"</formula>
    </cfRule>
  </conditionalFormatting>
  <conditionalFormatting sqref="E1288">
    <cfRule type="containsText" dxfId="4423" priority="3254" operator="containsText" text="BANND">
      <formula>NOT(ISERROR(SEARCH("BANND",E1288)))</formula>
    </cfRule>
  </conditionalFormatting>
  <conditionalFormatting sqref="D1288">
    <cfRule type="expression" dxfId="4422" priority="3253">
      <formula>"'=NOT(ISERROR(VLOOKUP('Banned list'!)"</formula>
    </cfRule>
  </conditionalFormatting>
  <conditionalFormatting sqref="E1289">
    <cfRule type="containsText" dxfId="4421" priority="3251" operator="containsText" text="BANND">
      <formula>NOT(ISERROR(SEARCH("BANND",E1289)))</formula>
    </cfRule>
  </conditionalFormatting>
  <conditionalFormatting sqref="D1289">
    <cfRule type="expression" dxfId="4420" priority="3250">
      <formula>"'=NOT(ISERROR(VLOOKUP('Banned list'!)"</formula>
    </cfRule>
  </conditionalFormatting>
  <conditionalFormatting sqref="E1290">
    <cfRule type="containsText" dxfId="4419" priority="3248" operator="containsText" text="BANND">
      <formula>NOT(ISERROR(SEARCH("BANND",E1290)))</formula>
    </cfRule>
  </conditionalFormatting>
  <conditionalFormatting sqref="D1290">
    <cfRule type="expression" dxfId="4418" priority="3247">
      <formula>"'=NOT(ISERROR(VLOOKUP('Banned list'!)"</formula>
    </cfRule>
  </conditionalFormatting>
  <conditionalFormatting sqref="E1291">
    <cfRule type="containsText" dxfId="4417" priority="3246" operator="containsText" text="BANND">
      <formula>NOT(ISERROR(SEARCH("BANND",E1291)))</formula>
    </cfRule>
  </conditionalFormatting>
  <conditionalFormatting sqref="E1293">
    <cfRule type="containsText" dxfId="4416" priority="3244" operator="containsText" text="BANND">
      <formula>NOT(ISERROR(SEARCH("BANND",E1293)))</formula>
    </cfRule>
  </conditionalFormatting>
  <conditionalFormatting sqref="D1293">
    <cfRule type="expression" dxfId="4415" priority="3243">
      <formula>"'=NOT(ISERROR(VLOOKUP('Banned list'!)"</formula>
    </cfRule>
  </conditionalFormatting>
  <conditionalFormatting sqref="E1293">
    <cfRule type="containsText" dxfId="4414" priority="3241" operator="containsText" text="BANND">
      <formula>NOT(ISERROR(SEARCH("BANND",E1293)))</formula>
    </cfRule>
  </conditionalFormatting>
  <conditionalFormatting sqref="E1294">
    <cfRule type="containsText" dxfId="4413" priority="3239" operator="containsText" text="BANND">
      <formula>NOT(ISERROR(SEARCH("BANND",E1294)))</formula>
    </cfRule>
  </conditionalFormatting>
  <conditionalFormatting sqref="D1294 F1294">
    <cfRule type="expression" dxfId="4412" priority="3238">
      <formula>"'=NOT(ISERROR(VLOOKUP('Banned list'!)"</formula>
    </cfRule>
  </conditionalFormatting>
  <conditionalFormatting sqref="H1295">
    <cfRule type="expression" dxfId="4411" priority="3237">
      <formula>"'=NOT(ISERROR(VLOOKUP('Banned list'!)"</formula>
    </cfRule>
  </conditionalFormatting>
  <conditionalFormatting sqref="E1295">
    <cfRule type="containsText" dxfId="4410" priority="3236" operator="containsText" text="BANND">
      <formula>NOT(ISERROR(SEARCH("BANND",E1295)))</formula>
    </cfRule>
  </conditionalFormatting>
  <conditionalFormatting sqref="E1297">
    <cfRule type="containsText" dxfId="4409" priority="3234" operator="containsText" text="BANND">
      <formula>NOT(ISERROR(SEARCH("BANND",E1297)))</formula>
    </cfRule>
  </conditionalFormatting>
  <conditionalFormatting sqref="D1297">
    <cfRule type="expression" dxfId="4408" priority="3233">
      <formula>"'=NOT(ISERROR(VLOOKUP('Banned list'!)"</formula>
    </cfRule>
  </conditionalFormatting>
  <conditionalFormatting sqref="E1298">
    <cfRule type="containsText" dxfId="4407" priority="3231" operator="containsText" text="BANND">
      <formula>NOT(ISERROR(SEARCH("BANND",E1298)))</formula>
    </cfRule>
  </conditionalFormatting>
  <conditionalFormatting sqref="D1298">
    <cfRule type="expression" dxfId="4406" priority="3230">
      <formula>"'=NOT(ISERROR(VLOOKUP('Banned list'!)"</formula>
    </cfRule>
  </conditionalFormatting>
  <conditionalFormatting sqref="E1300">
    <cfRule type="containsText" dxfId="4405" priority="3228" operator="containsText" text="BANND">
      <formula>NOT(ISERROR(SEARCH("BANND",E1300)))</formula>
    </cfRule>
  </conditionalFormatting>
  <conditionalFormatting sqref="D1300">
    <cfRule type="expression" dxfId="4404" priority="3227">
      <formula>"'=NOT(ISERROR(VLOOKUP('Banned list'!)"</formula>
    </cfRule>
  </conditionalFormatting>
  <conditionalFormatting sqref="E1301">
    <cfRule type="containsText" dxfId="4403" priority="3225" operator="containsText" text="BANND">
      <formula>NOT(ISERROR(SEARCH("BANND",E1301)))</formula>
    </cfRule>
  </conditionalFormatting>
  <conditionalFormatting sqref="D1301">
    <cfRule type="expression" dxfId="4402" priority="3224">
      <formula>"'=NOT(ISERROR(VLOOKUP('Banned list'!)"</formula>
    </cfRule>
  </conditionalFormatting>
  <conditionalFormatting sqref="H1325">
    <cfRule type="expression" dxfId="4401" priority="3223">
      <formula>"'=NOT(ISERROR(VLOOKUP('Banned list'!)"</formula>
    </cfRule>
  </conditionalFormatting>
  <conditionalFormatting sqref="F1333">
    <cfRule type="expression" dxfId="4400" priority="3205">
      <formula>"'=NOT(ISERROR(VLOOKUP('Banned list'!)"</formula>
    </cfRule>
  </conditionalFormatting>
  <conditionalFormatting sqref="H1334">
    <cfRule type="expression" dxfId="4399" priority="3204">
      <formula>"'=NOT(ISERROR(VLOOKUP('Banned list'!)"</formula>
    </cfRule>
  </conditionalFormatting>
  <conditionalFormatting sqref="E1325">
    <cfRule type="containsText" dxfId="4398" priority="3189" operator="containsText" text="BANND">
      <formula>NOT(ISERROR(SEARCH("BANND",E1325)))</formula>
    </cfRule>
  </conditionalFormatting>
  <conditionalFormatting sqref="D1325">
    <cfRule type="expression" dxfId="4397" priority="3188">
      <formula>"'=NOT(ISERROR(VLOOKUP('Banned list'!)"</formula>
    </cfRule>
  </conditionalFormatting>
  <conditionalFormatting sqref="E1326">
    <cfRule type="containsText" dxfId="4396" priority="3187" operator="containsText" text="BANND">
      <formula>NOT(ISERROR(SEARCH("BANND",E1326)))</formula>
    </cfRule>
  </conditionalFormatting>
  <conditionalFormatting sqref="E1327">
    <cfRule type="containsText" dxfId="4395" priority="3186" operator="containsText" text="BANND">
      <formula>NOT(ISERROR(SEARCH("BANND",E1327)))</formula>
    </cfRule>
  </conditionalFormatting>
  <conditionalFormatting sqref="E1328">
    <cfRule type="containsText" dxfId="4394" priority="3183" operator="containsText" text="BANND">
      <formula>NOT(ISERROR(SEARCH("BANND",E1328)))</formula>
    </cfRule>
  </conditionalFormatting>
  <conditionalFormatting sqref="D1328">
    <cfRule type="expression" dxfId="4393" priority="3182">
      <formula>"'=NOT(ISERROR(VLOOKUP('Banned list'!)"</formula>
    </cfRule>
  </conditionalFormatting>
  <conditionalFormatting sqref="E1329">
    <cfRule type="containsText" dxfId="4392" priority="3181" operator="containsText" text="BANND">
      <formula>NOT(ISERROR(SEARCH("BANND",E1329)))</formula>
    </cfRule>
  </conditionalFormatting>
  <conditionalFormatting sqref="E1330">
    <cfRule type="containsText" dxfId="4391" priority="3179" operator="containsText" text="BANND">
      <formula>NOT(ISERROR(SEARCH("BANND",E1330)))</formula>
    </cfRule>
  </conditionalFormatting>
  <conditionalFormatting sqref="D1330">
    <cfRule type="expression" dxfId="4390" priority="3178">
      <formula>"'=NOT(ISERROR(VLOOKUP('Banned list'!)"</formula>
    </cfRule>
  </conditionalFormatting>
  <conditionalFormatting sqref="E1331">
    <cfRule type="containsText" dxfId="4389" priority="3176" operator="containsText" text="BANND">
      <formula>NOT(ISERROR(SEARCH("BANND",E1331)))</formula>
    </cfRule>
  </conditionalFormatting>
  <conditionalFormatting sqref="D1331">
    <cfRule type="expression" dxfId="4388" priority="3175">
      <formula>"'=NOT(ISERROR(VLOOKUP('Banned list'!)"</formula>
    </cfRule>
  </conditionalFormatting>
  <conditionalFormatting sqref="E1331">
    <cfRule type="containsText" dxfId="4387" priority="3173" operator="containsText" text="BANND">
      <formula>NOT(ISERROR(SEARCH("BANND",E1331)))</formula>
    </cfRule>
  </conditionalFormatting>
  <conditionalFormatting sqref="E1332">
    <cfRule type="containsText" dxfId="4386" priority="3171" operator="containsText" text="BANND">
      <formula>NOT(ISERROR(SEARCH("BANND",E1332)))</formula>
    </cfRule>
  </conditionalFormatting>
  <conditionalFormatting sqref="D1332">
    <cfRule type="expression" dxfId="4385" priority="3170">
      <formula>"'=NOT(ISERROR(VLOOKUP('Banned list'!)"</formula>
    </cfRule>
  </conditionalFormatting>
  <conditionalFormatting sqref="D1333:E1333">
    <cfRule type="containsText" dxfId="4384" priority="3168" operator="containsText" text="BANND">
      <formula>NOT(ISERROR(SEARCH("BANND",D1333)))</formula>
    </cfRule>
  </conditionalFormatting>
  <conditionalFormatting sqref="D1333">
    <cfRule type="expression" dxfId="4383" priority="3167">
      <formula>"'=NOT(ISERROR(VLOOKUP('Banned list'!)"</formula>
    </cfRule>
  </conditionalFormatting>
  <conditionalFormatting sqref="E1334">
    <cfRule type="containsText" dxfId="4382" priority="3165" operator="containsText" text="BANND">
      <formula>NOT(ISERROR(SEARCH("BANND",E1334)))</formula>
    </cfRule>
  </conditionalFormatting>
  <conditionalFormatting sqref="D1334">
    <cfRule type="expression" dxfId="4381" priority="3164">
      <formula>"'=NOT(ISERROR(VLOOKUP('Banned list'!)"</formula>
    </cfRule>
  </conditionalFormatting>
  <conditionalFormatting sqref="E1335">
    <cfRule type="containsText" dxfId="4380" priority="3162" operator="containsText" text="BANND">
      <formula>NOT(ISERROR(SEARCH("BANND",E1335)))</formula>
    </cfRule>
  </conditionalFormatting>
  <conditionalFormatting sqref="D1335">
    <cfRule type="expression" dxfId="4379" priority="3161">
      <formula>"'=NOT(ISERROR(VLOOKUP('Banned list'!)"</formula>
    </cfRule>
  </conditionalFormatting>
  <conditionalFormatting sqref="E1337">
    <cfRule type="containsText" dxfId="4378" priority="3159" operator="containsText" text="BANND">
      <formula>NOT(ISERROR(SEARCH("BANND",E1337)))</formula>
    </cfRule>
  </conditionalFormatting>
  <conditionalFormatting sqref="D1337">
    <cfRule type="expression" dxfId="4377" priority="3158">
      <formula>"'=NOT(ISERROR(VLOOKUP('Banned list'!)"</formula>
    </cfRule>
  </conditionalFormatting>
  <conditionalFormatting sqref="E1338">
    <cfRule type="containsText" dxfId="4376" priority="3156" operator="containsText" text="BANND">
      <formula>NOT(ISERROR(SEARCH("BANND",E1338)))</formula>
    </cfRule>
  </conditionalFormatting>
  <conditionalFormatting sqref="D1338">
    <cfRule type="expression" dxfId="4375" priority="3155">
      <formula>"'=NOT(ISERROR(VLOOKUP('Banned list'!)"</formula>
    </cfRule>
  </conditionalFormatting>
  <conditionalFormatting sqref="E1339">
    <cfRule type="containsText" dxfId="4374" priority="3154" operator="containsText" text="BANND">
      <formula>NOT(ISERROR(SEARCH("BANND",E1339)))</formula>
    </cfRule>
  </conditionalFormatting>
  <conditionalFormatting sqref="E1340">
    <cfRule type="containsText" dxfId="4373" priority="3152" operator="containsText" text="BANND">
      <formula>NOT(ISERROR(SEARCH("BANND",E1340)))</formula>
    </cfRule>
  </conditionalFormatting>
  <conditionalFormatting sqref="D1340">
    <cfRule type="expression" dxfId="4372" priority="3151">
      <formula>"'=NOT(ISERROR(VLOOKUP('Banned list'!)"</formula>
    </cfRule>
  </conditionalFormatting>
  <conditionalFormatting sqref="E1341">
    <cfRule type="containsText" dxfId="4371" priority="3149" operator="containsText" text="BANND">
      <formula>NOT(ISERROR(SEARCH("BANND",E1341)))</formula>
    </cfRule>
  </conditionalFormatting>
  <conditionalFormatting sqref="E1342">
    <cfRule type="containsText" dxfId="4370" priority="3148" operator="containsText" text="BANND">
      <formula>NOT(ISERROR(SEARCH("BANND",E1342)))</formula>
    </cfRule>
  </conditionalFormatting>
  <conditionalFormatting sqref="E1343">
    <cfRule type="containsText" dxfId="4369" priority="3146" operator="containsText" text="BANND">
      <formula>NOT(ISERROR(SEARCH("BANND",E1343)))</formula>
    </cfRule>
  </conditionalFormatting>
  <conditionalFormatting sqref="D1343">
    <cfRule type="expression" dxfId="4368" priority="3145">
      <formula>"'=NOT(ISERROR(VLOOKUP('Banned list'!)"</formula>
    </cfRule>
  </conditionalFormatting>
  <conditionalFormatting sqref="E1344">
    <cfRule type="containsText" dxfId="4367" priority="3144" operator="containsText" text="BANND">
      <formula>NOT(ISERROR(SEARCH("BANND",E1344)))</formula>
    </cfRule>
  </conditionalFormatting>
  <conditionalFormatting sqref="E1345 E1377 E1384">
    <cfRule type="containsText" dxfId="4366" priority="3142" operator="containsText" text="BANND">
      <formula>NOT(ISERROR(SEARCH("BANND",E1345)))</formula>
    </cfRule>
  </conditionalFormatting>
  <conditionalFormatting sqref="D1345 D1377 D1384">
    <cfRule type="expression" dxfId="4365" priority="3141">
      <formula>"'=NOT(ISERROR(VLOOKUP('Banned list'!)"</formula>
    </cfRule>
  </conditionalFormatting>
  <conditionalFormatting sqref="E1346">
    <cfRule type="containsText" dxfId="4364" priority="3139" operator="containsText" text="BANND">
      <formula>NOT(ISERROR(SEARCH("BANND",E1346)))</formula>
    </cfRule>
  </conditionalFormatting>
  <conditionalFormatting sqref="D1346">
    <cfRule type="expression" dxfId="4363" priority="3138">
      <formula>"'=NOT(ISERROR(VLOOKUP('Banned list'!)"</formula>
    </cfRule>
  </conditionalFormatting>
  <conditionalFormatting sqref="E1347">
    <cfRule type="containsText" dxfId="4362" priority="3136" operator="containsText" text="BANND">
      <formula>NOT(ISERROR(SEARCH("BANND",E1347)))</formula>
    </cfRule>
  </conditionalFormatting>
  <conditionalFormatting sqref="D1347">
    <cfRule type="expression" dxfId="4361" priority="3135">
      <formula>"'=NOT(ISERROR(VLOOKUP('Banned list'!)"</formula>
    </cfRule>
  </conditionalFormatting>
  <conditionalFormatting sqref="E1349 E1375:E1376">
    <cfRule type="containsText" dxfId="4360" priority="3133" operator="containsText" text="BANND">
      <formula>NOT(ISERROR(SEARCH("BANND",E1349)))</formula>
    </cfRule>
  </conditionalFormatting>
  <conditionalFormatting sqref="D1349 D1375:D1376">
    <cfRule type="expression" dxfId="4359" priority="3132">
      <formula>"'=NOT(ISERROR(VLOOKUP('Banned list'!)"</formula>
    </cfRule>
  </conditionalFormatting>
  <conditionalFormatting sqref="K1342">
    <cfRule type="containsText" dxfId="4358" priority="3130" operator="containsText" text="BANND">
      <formula>NOT(ISERROR(SEARCH("BANND",K1342)))</formula>
    </cfRule>
  </conditionalFormatting>
  <conditionalFormatting sqref="K1343">
    <cfRule type="containsText" dxfId="4357" priority="3128" operator="containsText" text="BANND">
      <formula>NOT(ISERROR(SEARCH("BANND",K1343)))</formula>
    </cfRule>
  </conditionalFormatting>
  <conditionalFormatting sqref="K1344">
    <cfRule type="containsText" dxfId="4356" priority="3127" operator="containsText" text="BANND">
      <formula>NOT(ISERROR(SEARCH("BANND",K1344)))</formula>
    </cfRule>
  </conditionalFormatting>
  <conditionalFormatting sqref="K1345">
    <cfRule type="containsText" dxfId="4355" priority="3125" operator="containsText" text="BANND">
      <formula>NOT(ISERROR(SEARCH("BANND",K1345)))</formula>
    </cfRule>
  </conditionalFormatting>
  <conditionalFormatting sqref="K1346">
    <cfRule type="containsText" dxfId="4354" priority="3124" operator="containsText" text="BANND">
      <formula>NOT(ISERROR(SEARCH("BANND",K1346)))</formula>
    </cfRule>
  </conditionalFormatting>
  <conditionalFormatting sqref="K1347">
    <cfRule type="containsText" dxfId="4353" priority="3122" operator="containsText" text="BANND">
      <formula>NOT(ISERROR(SEARCH("BANND",K1347)))</formula>
    </cfRule>
  </conditionalFormatting>
  <conditionalFormatting sqref="K1348">
    <cfRule type="containsText" dxfId="4352" priority="3120" operator="containsText" text="BANND">
      <formula>NOT(ISERROR(SEARCH("BANND",K1348)))</formula>
    </cfRule>
  </conditionalFormatting>
  <conditionalFormatting sqref="K1350">
    <cfRule type="containsText" dxfId="4351" priority="3118" operator="containsText" text="BANND">
      <formula>NOT(ISERROR(SEARCH("BANND",K1350)))</formula>
    </cfRule>
  </conditionalFormatting>
  <conditionalFormatting sqref="K1351">
    <cfRule type="containsText" dxfId="4350" priority="3116" operator="containsText" text="BANND">
      <formula>NOT(ISERROR(SEARCH("BANND",K1351)))</formula>
    </cfRule>
  </conditionalFormatting>
  <conditionalFormatting sqref="K1352">
    <cfRule type="containsText" dxfId="4349" priority="3114" operator="containsText" text="BANND">
      <formula>NOT(ISERROR(SEARCH("BANND",K1352)))</formula>
    </cfRule>
  </conditionalFormatting>
  <conditionalFormatting sqref="K1353">
    <cfRule type="containsText" dxfId="4348" priority="3112" operator="containsText" text="BANND">
      <formula>NOT(ISERROR(SEARCH("BANND",K1353)))</formula>
    </cfRule>
  </conditionalFormatting>
  <conditionalFormatting sqref="E1327:E1349 K1342:K1353">
    <cfRule type="duplicateValues" dxfId="4347" priority="3111"/>
  </conditionalFormatting>
  <conditionalFormatting sqref="E1350">
    <cfRule type="containsText" dxfId="4346" priority="3109" operator="containsText" text="BANND">
      <formula>NOT(ISERROR(SEARCH("BANND",E1350)))</formula>
    </cfRule>
  </conditionalFormatting>
  <conditionalFormatting sqref="D1350">
    <cfRule type="expression" dxfId="4345" priority="3108">
      <formula>"'=NOT(ISERROR(VLOOKUP('Banned list'!)"</formula>
    </cfRule>
  </conditionalFormatting>
  <conditionalFormatting sqref="E1351">
    <cfRule type="containsText" dxfId="4344" priority="3106" operator="containsText" text="BANND">
      <formula>NOT(ISERROR(SEARCH("BANND",E1351)))</formula>
    </cfRule>
  </conditionalFormatting>
  <conditionalFormatting sqref="D1351">
    <cfRule type="expression" dxfId="4343" priority="3105">
      <formula>"'=NOT(ISERROR(VLOOKUP('Banned list'!)"</formula>
    </cfRule>
  </conditionalFormatting>
  <conditionalFormatting sqref="E1352">
    <cfRule type="containsText" dxfId="4342" priority="3103" operator="containsText" text="BANND">
      <formula>NOT(ISERROR(SEARCH("BANND",E1352)))</formula>
    </cfRule>
  </conditionalFormatting>
  <conditionalFormatting sqref="D1352">
    <cfRule type="expression" dxfId="4341" priority="3102">
      <formula>"'=NOT(ISERROR(VLOOKUP('Banned list'!)"</formula>
    </cfRule>
  </conditionalFormatting>
  <conditionalFormatting sqref="D1353:E1353">
    <cfRule type="containsText" dxfId="4340" priority="3100" operator="containsText" text="BANND">
      <formula>NOT(ISERROR(SEARCH("BANND",D1353)))</formula>
    </cfRule>
  </conditionalFormatting>
  <conditionalFormatting sqref="D1353">
    <cfRule type="expression" dxfId="4339" priority="3099">
      <formula>"'=NOT(ISERROR(VLOOKUP('Banned list'!)"</formula>
    </cfRule>
  </conditionalFormatting>
  <conditionalFormatting sqref="E1356">
    <cfRule type="containsText" dxfId="4338" priority="3097" operator="containsText" text="BANND">
      <formula>NOT(ISERROR(SEARCH("BANND",E1356)))</formula>
    </cfRule>
  </conditionalFormatting>
  <conditionalFormatting sqref="D1356">
    <cfRule type="expression" dxfId="4337" priority="3096">
      <formula>"'=NOT(ISERROR(VLOOKUP('Banned list'!)"</formula>
    </cfRule>
  </conditionalFormatting>
  <conditionalFormatting sqref="E1357">
    <cfRule type="containsText" dxfId="4336" priority="3094" operator="containsText" text="BANND">
      <formula>NOT(ISERROR(SEARCH("BANND",E1357)))</formula>
    </cfRule>
  </conditionalFormatting>
  <conditionalFormatting sqref="D1357">
    <cfRule type="expression" dxfId="4335" priority="3093">
      <formula>"'=NOT(ISERROR(VLOOKUP('Banned list'!)"</formula>
    </cfRule>
  </conditionalFormatting>
  <conditionalFormatting sqref="D1358:E1358">
    <cfRule type="containsText" dxfId="4334" priority="3091" operator="containsText" text="BANND">
      <formula>NOT(ISERROR(SEARCH("BANND",D1358)))</formula>
    </cfRule>
  </conditionalFormatting>
  <conditionalFormatting sqref="D1358">
    <cfRule type="expression" dxfId="4333" priority="3090">
      <formula>"'=NOT(ISERROR(VLOOKUP('Banned list'!)"</formula>
    </cfRule>
  </conditionalFormatting>
  <conditionalFormatting sqref="E1359">
    <cfRule type="containsText" dxfId="4332" priority="3088" operator="containsText" text="BANND">
      <formula>NOT(ISERROR(SEARCH("BANND",E1359)))</formula>
    </cfRule>
  </conditionalFormatting>
  <conditionalFormatting sqref="D1359">
    <cfRule type="expression" dxfId="4331" priority="3087">
      <formula>"'=NOT(ISERROR(VLOOKUP('Banned list'!)"</formula>
    </cfRule>
  </conditionalFormatting>
  <conditionalFormatting sqref="E1360">
    <cfRule type="containsText" dxfId="4330" priority="3086" operator="containsText" text="BANND">
      <formula>NOT(ISERROR(SEARCH("BANND",E1360)))</formula>
    </cfRule>
  </conditionalFormatting>
  <conditionalFormatting sqref="D1361:E1361">
    <cfRule type="containsText" dxfId="4329" priority="3084" operator="containsText" text="BANND">
      <formula>NOT(ISERROR(SEARCH("BANND",D1361)))</formula>
    </cfRule>
  </conditionalFormatting>
  <conditionalFormatting sqref="D1361">
    <cfRule type="expression" dxfId="4328" priority="3083">
      <formula>"'=NOT(ISERROR(VLOOKUP('Banned list'!)"</formula>
    </cfRule>
  </conditionalFormatting>
  <conditionalFormatting sqref="D1363:E1363">
    <cfRule type="containsText" dxfId="4327" priority="3081" operator="containsText" text="BANND">
      <formula>NOT(ISERROR(SEARCH("BANND",D1363)))</formula>
    </cfRule>
  </conditionalFormatting>
  <conditionalFormatting sqref="D1363">
    <cfRule type="expression" dxfId="4326" priority="3080">
      <formula>"'=NOT(ISERROR(VLOOKUP('Banned list'!)"</formula>
    </cfRule>
  </conditionalFormatting>
  <conditionalFormatting sqref="E1364">
    <cfRule type="containsText" dxfId="4325" priority="3078" operator="containsText" text="BANND">
      <formula>NOT(ISERROR(SEARCH("BANND",E1364)))</formula>
    </cfRule>
  </conditionalFormatting>
  <conditionalFormatting sqref="D1364">
    <cfRule type="expression" dxfId="4324" priority="3077">
      <formula>"'=NOT(ISERROR(VLOOKUP('Banned list'!)"</formula>
    </cfRule>
  </conditionalFormatting>
  <conditionalFormatting sqref="E1364">
    <cfRule type="containsText" dxfId="4323" priority="3075" operator="containsText" text="BANND">
      <formula>NOT(ISERROR(SEARCH("BANND",E1364)))</formula>
    </cfRule>
  </conditionalFormatting>
  <conditionalFormatting sqref="E1365">
    <cfRule type="containsText" dxfId="4322" priority="3073" operator="containsText" text="BANND">
      <formula>NOT(ISERROR(SEARCH("BANND",E1365)))</formula>
    </cfRule>
  </conditionalFormatting>
  <conditionalFormatting sqref="D1365">
    <cfRule type="expression" dxfId="4321" priority="3072">
      <formula>"'=NOT(ISERROR(VLOOKUP('Banned list'!)"</formula>
    </cfRule>
  </conditionalFormatting>
  <conditionalFormatting sqref="E1365">
    <cfRule type="containsText" dxfId="4320" priority="3070" operator="containsText" text="BANND">
      <formula>NOT(ISERROR(SEARCH("BANND",E1365)))</formula>
    </cfRule>
  </conditionalFormatting>
  <conditionalFormatting sqref="D1367:E1367">
    <cfRule type="containsText" dxfId="4319" priority="3068" operator="containsText" text="BANND">
      <formula>NOT(ISERROR(SEARCH("BANND",D1367)))</formula>
    </cfRule>
  </conditionalFormatting>
  <conditionalFormatting sqref="D1367">
    <cfRule type="expression" dxfId="4318" priority="3067">
      <formula>"'=NOT(ISERROR(VLOOKUP('Banned list'!)"</formula>
    </cfRule>
  </conditionalFormatting>
  <conditionalFormatting sqref="E1369">
    <cfRule type="containsText" dxfId="4317" priority="3065" operator="containsText" text="BANND">
      <formula>NOT(ISERROR(SEARCH("BANND",E1369)))</formula>
    </cfRule>
  </conditionalFormatting>
  <conditionalFormatting sqref="H1369 D1369">
    <cfRule type="expression" dxfId="4316" priority="3064">
      <formula>"'=NOT(ISERROR(VLOOKUP('Banned list'!)"</formula>
    </cfRule>
  </conditionalFormatting>
  <conditionalFormatting sqref="D1372:E1372">
    <cfRule type="containsText" dxfId="4315" priority="3062" operator="containsText" text="BANND">
      <formula>NOT(ISERROR(SEARCH("BANND",D1372)))</formula>
    </cfRule>
  </conditionalFormatting>
  <conditionalFormatting sqref="D1372">
    <cfRule type="expression" dxfId="4314" priority="3061">
      <formula>"'=NOT(ISERROR(VLOOKUP('Banned list'!)"</formula>
    </cfRule>
  </conditionalFormatting>
  <conditionalFormatting sqref="E1373">
    <cfRule type="containsText" dxfId="4313" priority="3059" operator="containsText" text="BANND">
      <formula>NOT(ISERROR(SEARCH("BANND",E1373)))</formula>
    </cfRule>
  </conditionalFormatting>
  <conditionalFormatting sqref="D1373">
    <cfRule type="expression" dxfId="4312" priority="3058">
      <formula>"'=NOT(ISERROR(VLOOKUP('Banned list'!)"</formula>
    </cfRule>
  </conditionalFormatting>
  <conditionalFormatting sqref="E1373">
    <cfRule type="containsText" dxfId="4311" priority="3056" operator="containsText" text="BANND">
      <formula>NOT(ISERROR(SEARCH("BANND",E1373)))</formula>
    </cfRule>
  </conditionalFormatting>
  <conditionalFormatting sqref="D1373">
    <cfRule type="expression" dxfId="4310" priority="3055">
      <formula>"'=NOT(ISERROR(VLOOKUP('Banned list'!)"</formula>
    </cfRule>
  </conditionalFormatting>
  <conditionalFormatting sqref="E1378">
    <cfRule type="containsText" dxfId="4309" priority="3053" operator="containsText" text="BANND">
      <formula>NOT(ISERROR(SEARCH("BANND",E1378)))</formula>
    </cfRule>
  </conditionalFormatting>
  <conditionalFormatting sqref="D1378">
    <cfRule type="expression" dxfId="4308" priority="3052">
      <formula>"'=NOT(ISERROR(VLOOKUP('Banned list'!)"</formula>
    </cfRule>
  </conditionalFormatting>
  <conditionalFormatting sqref="E1378">
    <cfRule type="containsText" dxfId="4307" priority="3050" operator="containsText" text="BANND">
      <formula>NOT(ISERROR(SEARCH("BANND",E1378)))</formula>
    </cfRule>
  </conditionalFormatting>
  <conditionalFormatting sqref="D1378">
    <cfRule type="expression" dxfId="4306" priority="3049">
      <formula>"'=NOT(ISERROR(VLOOKUP('Banned list'!)"</formula>
    </cfRule>
  </conditionalFormatting>
  <conditionalFormatting sqref="E1381:E1383">
    <cfRule type="containsText" dxfId="4305" priority="3048" operator="containsText" text="BANND">
      <formula>NOT(ISERROR(SEARCH("BANND",E1381)))</formula>
    </cfRule>
  </conditionalFormatting>
  <conditionalFormatting sqref="D1408 H1408">
    <cfRule type="expression" dxfId="4304" priority="3045">
      <formula>"'=NOT(ISERROR(VLOOKUP('Banned list'!)"</formula>
    </cfRule>
  </conditionalFormatting>
  <conditionalFormatting sqref="E1409">
    <cfRule type="containsText" dxfId="4303" priority="3043" operator="containsText" text="BANND">
      <formula>NOT(ISERROR(SEARCH("BANND",E1409)))</formula>
    </cfRule>
  </conditionalFormatting>
  <conditionalFormatting sqref="E1410">
    <cfRule type="containsText" dxfId="4302" priority="3041" operator="containsText" text="BANND">
      <formula>NOT(ISERROR(SEARCH("BANND",E1410)))</formula>
    </cfRule>
  </conditionalFormatting>
  <conditionalFormatting sqref="D1410">
    <cfRule type="expression" dxfId="4301" priority="3040">
      <formula>"'=NOT(ISERROR(VLOOKUP('Banned list'!)"</formula>
    </cfRule>
  </conditionalFormatting>
  <conditionalFormatting sqref="E1410">
    <cfRule type="containsText" dxfId="4300" priority="3038" operator="containsText" text="BANND">
      <formula>NOT(ISERROR(SEARCH("BANND",E1410)))</formula>
    </cfRule>
  </conditionalFormatting>
  <conditionalFormatting sqref="E1411">
    <cfRule type="containsText" dxfId="4299" priority="3036" operator="containsText" text="BANND">
      <formula>NOT(ISERROR(SEARCH("BANND",E1411)))</formula>
    </cfRule>
  </conditionalFormatting>
  <conditionalFormatting sqref="D1411">
    <cfRule type="expression" dxfId="4298" priority="3035">
      <formula>"'=NOT(ISERROR(VLOOKUP('Banned list'!)"</formula>
    </cfRule>
  </conditionalFormatting>
  <conditionalFormatting sqref="H1431 D1431">
    <cfRule type="expression" dxfId="4297" priority="3032">
      <formula>"'=NOT(ISERROR(VLOOKUP('Banned list'!)"</formula>
    </cfRule>
  </conditionalFormatting>
  <conditionalFormatting sqref="E1432">
    <cfRule type="containsText" dxfId="4296" priority="3030" operator="containsText" text="BANND">
      <formula>NOT(ISERROR(SEARCH("BANND",E1432)))</formula>
    </cfRule>
  </conditionalFormatting>
  <conditionalFormatting sqref="D1432">
    <cfRule type="expression" dxfId="4295" priority="3029">
      <formula>"'=NOT(ISERROR(VLOOKUP('Banned list'!)"</formula>
    </cfRule>
  </conditionalFormatting>
  <conditionalFormatting sqref="E1435">
    <cfRule type="containsText" dxfId="4294" priority="3027" operator="containsText" text="BANND">
      <formula>NOT(ISERROR(SEARCH("BANND",E1435)))</formula>
    </cfRule>
  </conditionalFormatting>
  <conditionalFormatting sqref="E1435">
    <cfRule type="containsText" dxfId="4293" priority="3025" operator="containsText" text="BANND">
      <formula>NOT(ISERROR(SEARCH("BANND",E1435)))</formula>
    </cfRule>
  </conditionalFormatting>
  <conditionalFormatting sqref="D1435">
    <cfRule type="expression" dxfId="4292" priority="3024">
      <formula>"'=NOT(ISERROR(VLOOKUP('Banned list'!)"</formula>
    </cfRule>
  </conditionalFormatting>
  <conditionalFormatting sqref="E1436">
    <cfRule type="containsText" dxfId="4291" priority="3022" operator="containsText" text="BANND">
      <formula>NOT(ISERROR(SEARCH("BANND",E1436)))</formula>
    </cfRule>
  </conditionalFormatting>
  <conditionalFormatting sqref="H1436 D1436">
    <cfRule type="expression" dxfId="4290" priority="3021">
      <formula>"'=NOT(ISERROR(VLOOKUP('Banned list'!)"</formula>
    </cfRule>
  </conditionalFormatting>
  <conditionalFormatting sqref="E1439">
    <cfRule type="containsText" dxfId="4289" priority="3019" operator="containsText" text="BANND">
      <formula>NOT(ISERROR(SEARCH("BANND",E1439)))</formula>
    </cfRule>
  </conditionalFormatting>
  <conditionalFormatting sqref="F1439 D1439">
    <cfRule type="expression" dxfId="4288" priority="3018">
      <formula>"'=NOT(ISERROR(VLOOKUP('Banned list'!)"</formula>
    </cfRule>
  </conditionalFormatting>
  <conditionalFormatting sqref="E1440">
    <cfRule type="containsText" dxfId="4287" priority="3016" operator="containsText" text="BANND">
      <formula>NOT(ISERROR(SEARCH("BANND",E1440)))</formula>
    </cfRule>
  </conditionalFormatting>
  <conditionalFormatting sqref="D1440">
    <cfRule type="expression" dxfId="4286" priority="3015">
      <formula>"'=NOT(ISERROR(VLOOKUP('Banned list'!)"</formula>
    </cfRule>
  </conditionalFormatting>
  <conditionalFormatting sqref="E1441">
    <cfRule type="containsText" dxfId="4285" priority="3013" operator="containsText" text="BANND">
      <formula>NOT(ISERROR(SEARCH("BANND",E1441)))</formula>
    </cfRule>
  </conditionalFormatting>
  <conditionalFormatting sqref="D1441">
    <cfRule type="expression" dxfId="4284" priority="3012">
      <formula>"'=NOT(ISERROR(VLOOKUP('Banned list'!)"</formula>
    </cfRule>
  </conditionalFormatting>
  <conditionalFormatting sqref="E1442">
    <cfRule type="containsText" dxfId="4283" priority="3010" operator="containsText" text="BANND">
      <formula>NOT(ISERROR(SEARCH("BANND",E1442)))</formula>
    </cfRule>
  </conditionalFormatting>
  <conditionalFormatting sqref="D1442">
    <cfRule type="expression" dxfId="4282" priority="3009">
      <formula>"'=NOT(ISERROR(VLOOKUP('Banned list'!)"</formula>
    </cfRule>
  </conditionalFormatting>
  <conditionalFormatting sqref="E1443">
    <cfRule type="containsText" dxfId="4281" priority="3007" operator="containsText" text="BANND">
      <formula>NOT(ISERROR(SEARCH("BANND",E1443)))</formula>
    </cfRule>
  </conditionalFormatting>
  <conditionalFormatting sqref="H1443 D1443">
    <cfRule type="expression" dxfId="4280" priority="3006">
      <formula>"'=NOT(ISERROR(VLOOKUP('Banned list'!)"</formula>
    </cfRule>
  </conditionalFormatting>
  <conditionalFormatting sqref="E1443">
    <cfRule type="containsText" dxfId="4279" priority="3004" operator="containsText" text="BANND">
      <formula>NOT(ISERROR(SEARCH("BANND",E1443)))</formula>
    </cfRule>
  </conditionalFormatting>
  <conditionalFormatting sqref="D1443 H1443">
    <cfRule type="expression" dxfId="4278" priority="3003">
      <formula>"'=NOT(ISERROR(VLOOKUP('Banned list'!)"</formula>
    </cfRule>
  </conditionalFormatting>
  <conditionalFormatting sqref="E1448">
    <cfRule type="containsText" dxfId="4277" priority="3001" operator="containsText" text="BANND">
      <formula>NOT(ISERROR(SEARCH("BANND",E1448)))</formula>
    </cfRule>
  </conditionalFormatting>
  <conditionalFormatting sqref="H1448 D1448">
    <cfRule type="expression" dxfId="4276" priority="3000">
      <formula>"'=NOT(ISERROR(VLOOKUP('Banned list'!)"</formula>
    </cfRule>
  </conditionalFormatting>
  <conditionalFormatting sqref="E1449:E1450">
    <cfRule type="containsText" dxfId="4275" priority="2999" operator="containsText" text="BANND">
      <formula>NOT(ISERROR(SEARCH("BANND",E1449)))</formula>
    </cfRule>
  </conditionalFormatting>
  <conditionalFormatting sqref="E1471">
    <cfRule type="containsText" dxfId="4274" priority="2997" operator="containsText" text="BANND">
      <formula>NOT(ISERROR(SEARCH("BANND",E1471)))</formula>
    </cfRule>
  </conditionalFormatting>
  <conditionalFormatting sqref="D1471">
    <cfRule type="expression" dxfId="4273" priority="2996">
      <formula>"'=NOT(ISERROR(VLOOKUP('Banned list'!)"</formula>
    </cfRule>
  </conditionalFormatting>
  <conditionalFormatting sqref="E1472">
    <cfRule type="containsText" dxfId="4272" priority="2994" operator="containsText" text="BANND">
      <formula>NOT(ISERROR(SEARCH("BANND",E1472)))</formula>
    </cfRule>
  </conditionalFormatting>
  <conditionalFormatting sqref="D1472">
    <cfRule type="expression" dxfId="4271" priority="2993">
      <formula>"'=NOT(ISERROR(VLOOKUP('Banned list'!)"</formula>
    </cfRule>
  </conditionalFormatting>
  <conditionalFormatting sqref="E1473">
    <cfRule type="containsText" dxfId="4270" priority="2991" operator="containsText" text="BANND">
      <formula>NOT(ISERROR(SEARCH("BANND",E1473)))</formula>
    </cfRule>
  </conditionalFormatting>
  <conditionalFormatting sqref="E1474">
    <cfRule type="containsText" dxfId="4269" priority="2989" operator="containsText" text="BANND">
      <formula>NOT(ISERROR(SEARCH("BANND",E1474)))</formula>
    </cfRule>
  </conditionalFormatting>
  <conditionalFormatting sqref="D1474">
    <cfRule type="expression" dxfId="4268" priority="2988">
      <formula>"'=NOT(ISERROR(VLOOKUP('Banned list'!)"</formula>
    </cfRule>
  </conditionalFormatting>
  <conditionalFormatting sqref="E1475">
    <cfRule type="containsText" dxfId="4267" priority="2986" operator="containsText" text="BANND">
      <formula>NOT(ISERROR(SEARCH("BANND",E1475)))</formula>
    </cfRule>
  </conditionalFormatting>
  <conditionalFormatting sqref="D1475">
    <cfRule type="expression" dxfId="4266" priority="2985">
      <formula>"'=NOT(ISERROR(VLOOKUP('Banned list'!)"</formula>
    </cfRule>
  </conditionalFormatting>
  <conditionalFormatting sqref="E1475">
    <cfRule type="containsText" dxfId="4265" priority="2983" operator="containsText" text="BANND">
      <formula>NOT(ISERROR(SEARCH("BANND",E1475)))</formula>
    </cfRule>
  </conditionalFormatting>
  <conditionalFormatting sqref="D1475">
    <cfRule type="expression" dxfId="4264" priority="2982">
      <formula>"'=NOT(ISERROR(VLOOKUP('Banned list'!)"</formula>
    </cfRule>
  </conditionalFormatting>
  <conditionalFormatting sqref="E1477">
    <cfRule type="containsText" dxfId="4263" priority="2980" operator="containsText" text="BANND">
      <formula>NOT(ISERROR(SEARCH("BANND",E1477)))</formula>
    </cfRule>
  </conditionalFormatting>
  <conditionalFormatting sqref="D1477">
    <cfRule type="expression" dxfId="4262" priority="2979">
      <formula>"'=NOT(ISERROR(VLOOKUP('Banned list'!)"</formula>
    </cfRule>
  </conditionalFormatting>
  <conditionalFormatting sqref="E1479">
    <cfRule type="containsText" dxfId="4261" priority="2977" operator="containsText" text="BANND">
      <formula>NOT(ISERROR(SEARCH("BANND",E1479)))</formula>
    </cfRule>
  </conditionalFormatting>
  <conditionalFormatting sqref="D1479">
    <cfRule type="expression" dxfId="4260" priority="2976">
      <formula>"'=NOT(ISERROR(VLOOKUP('Banned list'!)"</formula>
    </cfRule>
  </conditionalFormatting>
  <conditionalFormatting sqref="E1484">
    <cfRule type="containsText" dxfId="4259" priority="2974" operator="containsText" text="BANND">
      <formula>NOT(ISERROR(SEARCH("BANND",E1484)))</formula>
    </cfRule>
  </conditionalFormatting>
  <conditionalFormatting sqref="D1484">
    <cfRule type="expression" dxfId="4258" priority="2973">
      <formula>"'=NOT(ISERROR(VLOOKUP('Banned list'!)"</formula>
    </cfRule>
  </conditionalFormatting>
  <conditionalFormatting sqref="E1484">
    <cfRule type="containsText" dxfId="4257" priority="2971" operator="containsText" text="BANND">
      <formula>NOT(ISERROR(SEARCH("BANND",E1484)))</formula>
    </cfRule>
  </conditionalFormatting>
  <conditionalFormatting sqref="D1484">
    <cfRule type="expression" dxfId="4256" priority="2970">
      <formula>"'=NOT(ISERROR(VLOOKUP('Banned list'!)"</formula>
    </cfRule>
  </conditionalFormatting>
  <conditionalFormatting sqref="E1485">
    <cfRule type="containsText" dxfId="4255" priority="2968" operator="containsText" text="BANND">
      <formula>NOT(ISERROR(SEARCH("BANND",E1485)))</formula>
    </cfRule>
  </conditionalFormatting>
  <conditionalFormatting sqref="D1485">
    <cfRule type="expression" dxfId="4254" priority="2967">
      <formula>"'=NOT(ISERROR(VLOOKUP('Banned list'!)"</formula>
    </cfRule>
  </conditionalFormatting>
  <conditionalFormatting sqref="E1487">
    <cfRule type="containsText" dxfId="4253" priority="2965" operator="containsText" text="BANND">
      <formula>NOT(ISERROR(SEARCH("BANND",E1487)))</formula>
    </cfRule>
  </conditionalFormatting>
  <conditionalFormatting sqref="E1487">
    <cfRule type="containsText" dxfId="4252" priority="2963" operator="containsText" text="BANND">
      <formula>NOT(ISERROR(SEARCH("BANND",E1487)))</formula>
    </cfRule>
  </conditionalFormatting>
  <conditionalFormatting sqref="D1487">
    <cfRule type="expression" dxfId="4251" priority="2962">
      <formula>"'=NOT(ISERROR(VLOOKUP('Banned list'!)"</formula>
    </cfRule>
  </conditionalFormatting>
  <conditionalFormatting sqref="E1488">
    <cfRule type="containsText" dxfId="4250" priority="2960" operator="containsText" text="BANND">
      <formula>NOT(ISERROR(SEARCH("BANND",E1488)))</formula>
    </cfRule>
  </conditionalFormatting>
  <conditionalFormatting sqref="D1488">
    <cfRule type="expression" dxfId="4249" priority="2959">
      <formula>"'=NOT(ISERROR(VLOOKUP('Banned list'!)"</formula>
    </cfRule>
  </conditionalFormatting>
  <conditionalFormatting sqref="K1473">
    <cfRule type="containsText" dxfId="4248" priority="2957" operator="containsText" text="BANND">
      <formula>NOT(ISERROR(SEARCH("BANND",K1473)))</formula>
    </cfRule>
  </conditionalFormatting>
  <conditionalFormatting sqref="K1474">
    <cfRule type="containsText" dxfId="4247" priority="2955" operator="containsText" text="BANND">
      <formula>NOT(ISERROR(SEARCH("BANND",K1474)))</formula>
    </cfRule>
  </conditionalFormatting>
  <conditionalFormatting sqref="K1475">
    <cfRule type="containsText" dxfId="4246" priority="2953" operator="containsText" text="BANND">
      <formula>NOT(ISERROR(SEARCH("BANND",K1475)))</formula>
    </cfRule>
  </conditionalFormatting>
  <conditionalFormatting sqref="K1476">
    <cfRule type="containsText" dxfId="4245" priority="2951" operator="containsText" text="BANND">
      <formula>NOT(ISERROR(SEARCH("BANND",K1476)))</formula>
    </cfRule>
  </conditionalFormatting>
  <conditionalFormatting sqref="K1477">
    <cfRule type="containsText" dxfId="4244" priority="2949" operator="containsText" text="BANND">
      <formula>NOT(ISERROR(SEARCH("BANND",K1477)))</formula>
    </cfRule>
  </conditionalFormatting>
  <conditionalFormatting sqref="K1477">
    <cfRule type="containsText" dxfId="4243" priority="2947" operator="containsText" text="BANND">
      <formula>NOT(ISERROR(SEARCH("BANND",K1477)))</formula>
    </cfRule>
  </conditionalFormatting>
  <conditionalFormatting sqref="K1478">
    <cfRule type="containsText" dxfId="4242" priority="2945" operator="containsText" text="BANND">
      <formula>NOT(ISERROR(SEARCH("BANND",K1478)))</formula>
    </cfRule>
  </conditionalFormatting>
  <conditionalFormatting sqref="K1479">
    <cfRule type="containsText" dxfId="4241" priority="2943" operator="containsText" text="BANND">
      <formula>NOT(ISERROR(SEARCH("BANND",K1479)))</formula>
    </cfRule>
  </conditionalFormatting>
  <conditionalFormatting sqref="K1480">
    <cfRule type="containsText" dxfId="4240" priority="2941" operator="containsText" text="BANND">
      <formula>NOT(ISERROR(SEARCH("BANND",K1480)))</formula>
    </cfRule>
  </conditionalFormatting>
  <conditionalFormatting sqref="K1481">
    <cfRule type="containsText" dxfId="4239" priority="2939" operator="containsText" text="BANND">
      <formula>NOT(ISERROR(SEARCH("BANND",K1481)))</formula>
    </cfRule>
  </conditionalFormatting>
  <conditionalFormatting sqref="K1482">
    <cfRule type="containsText" dxfId="4238" priority="2937" operator="containsText" text="BANND">
      <formula>NOT(ISERROR(SEARCH("BANND",K1482)))</formula>
    </cfRule>
  </conditionalFormatting>
  <conditionalFormatting sqref="K1482">
    <cfRule type="containsText" dxfId="4237" priority="2935" operator="containsText" text="BANND">
      <formula>NOT(ISERROR(SEARCH("BANND",K1482)))</formula>
    </cfRule>
  </conditionalFormatting>
  <conditionalFormatting sqref="K1483">
    <cfRule type="containsText" dxfId="4236" priority="2933" operator="containsText" text="BANND">
      <formula>NOT(ISERROR(SEARCH("BANND",K1483)))</formula>
    </cfRule>
  </conditionalFormatting>
  <conditionalFormatting sqref="K1484">
    <cfRule type="containsText" dxfId="4235" priority="2931" operator="containsText" text="BANND">
      <formula>NOT(ISERROR(SEARCH("BANND",K1484)))</formula>
    </cfRule>
  </conditionalFormatting>
  <conditionalFormatting sqref="K1484">
    <cfRule type="containsText" dxfId="4234" priority="2929" operator="containsText" text="BANND">
      <formula>NOT(ISERROR(SEARCH("BANND",K1484)))</formula>
    </cfRule>
  </conditionalFormatting>
  <conditionalFormatting sqref="K1485">
    <cfRule type="containsText" dxfId="4233" priority="2927" operator="containsText" text="BANND">
      <formula>NOT(ISERROR(SEARCH("BANND",K1485)))</formula>
    </cfRule>
  </conditionalFormatting>
  <conditionalFormatting sqref="K1485">
    <cfRule type="containsText" dxfId="4232" priority="2925" operator="containsText" text="BANND">
      <formula>NOT(ISERROR(SEARCH("BANND",K1485)))</formula>
    </cfRule>
  </conditionalFormatting>
  <conditionalFormatting sqref="K1487">
    <cfRule type="containsText" dxfId="4231" priority="2923" operator="containsText" text="BANND">
      <formula>NOT(ISERROR(SEARCH("BANND",K1487)))</formula>
    </cfRule>
  </conditionalFormatting>
  <conditionalFormatting sqref="K1487">
    <cfRule type="containsText" dxfId="4230" priority="2921" operator="containsText" text="BANND">
      <formula>NOT(ISERROR(SEARCH("BANND",K1487)))</formula>
    </cfRule>
  </conditionalFormatting>
  <conditionalFormatting sqref="K1488">
    <cfRule type="containsText" dxfId="4229" priority="2919" operator="containsText" text="BANND">
      <formula>NOT(ISERROR(SEARCH("BANND",K1488)))</formula>
    </cfRule>
  </conditionalFormatting>
  <conditionalFormatting sqref="K1489">
    <cfRule type="containsText" dxfId="4228" priority="2917" operator="containsText" text="BANND">
      <formula>NOT(ISERROR(SEARCH("BANND",K1489)))</formula>
    </cfRule>
  </conditionalFormatting>
  <conditionalFormatting sqref="K1490">
    <cfRule type="containsText" dxfId="4227" priority="2915" operator="containsText" text="BANND">
      <formula>NOT(ISERROR(SEARCH("BANND",K1490)))</formula>
    </cfRule>
  </conditionalFormatting>
  <conditionalFormatting sqref="K1490">
    <cfRule type="containsText" dxfId="4226" priority="2913" operator="containsText" text="BANND">
      <formula>NOT(ISERROR(SEARCH("BANND",K1490)))</formula>
    </cfRule>
  </conditionalFormatting>
  <conditionalFormatting sqref="K1491">
    <cfRule type="containsText" dxfId="4225" priority="2911" operator="containsText" text="BANND">
      <formula>NOT(ISERROR(SEARCH("BANND",K1491)))</formula>
    </cfRule>
  </conditionalFormatting>
  <conditionalFormatting sqref="K1492">
    <cfRule type="containsText" dxfId="4224" priority="2909" operator="containsText" text="BANND">
      <formula>NOT(ISERROR(SEARCH("BANND",K1492)))</formula>
    </cfRule>
  </conditionalFormatting>
  <conditionalFormatting sqref="K1493">
    <cfRule type="containsText" dxfId="4223" priority="2907" operator="containsText" text="BANND">
      <formula>NOT(ISERROR(SEARCH("BANND",K1493)))</formula>
    </cfRule>
  </conditionalFormatting>
  <conditionalFormatting sqref="K1493">
    <cfRule type="containsText" dxfId="4222" priority="2905" operator="containsText" text="BANND">
      <formula>NOT(ISERROR(SEARCH("BANND",K1493)))</formula>
    </cfRule>
  </conditionalFormatting>
  <conditionalFormatting sqref="K1472:K1493 E1471:E1498">
    <cfRule type="duplicateValues" dxfId="4221" priority="2904"/>
  </conditionalFormatting>
  <conditionalFormatting sqref="E1499">
    <cfRule type="containsText" dxfId="4220" priority="2902" operator="containsText" text="BANND">
      <formula>NOT(ISERROR(SEARCH("BANND",E1499)))</formula>
    </cfRule>
  </conditionalFormatting>
  <conditionalFormatting sqref="E1500">
    <cfRule type="containsText" dxfId="4219" priority="2900" operator="containsText" text="BANND">
      <formula>NOT(ISERROR(SEARCH("BANND",E1500)))</formula>
    </cfRule>
  </conditionalFormatting>
  <conditionalFormatting sqref="D1500">
    <cfRule type="expression" dxfId="4218" priority="2899">
      <formula>"'=NOT(ISERROR(VLOOKUP('Banned list'!)"</formula>
    </cfRule>
  </conditionalFormatting>
  <conditionalFormatting sqref="E1506">
    <cfRule type="containsText" dxfId="4217" priority="2897" operator="containsText" text="BANND">
      <formula>NOT(ISERROR(SEARCH("BANND",E1506)))</formula>
    </cfRule>
  </conditionalFormatting>
  <conditionalFormatting sqref="D1506">
    <cfRule type="expression" dxfId="4216" priority="2896">
      <formula>"'=NOT(ISERROR(VLOOKUP('Banned list'!)"</formula>
    </cfRule>
  </conditionalFormatting>
  <conditionalFormatting sqref="E1506">
    <cfRule type="containsText" dxfId="4215" priority="2894" operator="containsText" text="BANND">
      <formula>NOT(ISERROR(SEARCH("BANND",E1506)))</formula>
    </cfRule>
  </conditionalFormatting>
  <conditionalFormatting sqref="D1510:E1510 D1514:E1514 D1516:E1518">
    <cfRule type="containsText" dxfId="4214" priority="2892" operator="containsText" text="BANND">
      <formula>NOT(ISERROR(SEARCH("BANND",D1510)))</formula>
    </cfRule>
  </conditionalFormatting>
  <conditionalFormatting sqref="D1510 D1514 D1516:D1518">
    <cfRule type="expression" dxfId="4213" priority="2891">
      <formula>"'=NOT(ISERROR(VLOOKUP('Banned list'!)"</formula>
    </cfRule>
  </conditionalFormatting>
  <conditionalFormatting sqref="D1511 H1511">
    <cfRule type="expression" dxfId="4212" priority="2888">
      <formula>"'=NOT(ISERROR(VLOOKUP('Banned list'!)"</formula>
    </cfRule>
  </conditionalFormatting>
  <conditionalFormatting sqref="D1515:E1515">
    <cfRule type="containsText" dxfId="4211" priority="2886" operator="containsText" text="BANND">
      <formula>NOT(ISERROR(SEARCH("BANND",D1515)))</formula>
    </cfRule>
  </conditionalFormatting>
  <conditionalFormatting sqref="D1515">
    <cfRule type="expression" dxfId="4210" priority="2885">
      <formula>"'=NOT(ISERROR(VLOOKUP('Banned list'!)"</formula>
    </cfRule>
  </conditionalFormatting>
  <conditionalFormatting sqref="D1520 H1520">
    <cfRule type="expression" dxfId="4209" priority="2882">
      <formula>"'=NOT(ISERROR(VLOOKUP('Banned list'!)"</formula>
    </cfRule>
  </conditionalFormatting>
  <conditionalFormatting sqref="D1521:E1522 D1524:E1524">
    <cfRule type="containsText" dxfId="4208" priority="2880" operator="containsText" text="BANND">
      <formula>NOT(ISERROR(SEARCH("BANND",D1521)))</formula>
    </cfRule>
  </conditionalFormatting>
  <conditionalFormatting sqref="D1521:D1522 D1524">
    <cfRule type="expression" dxfId="4207" priority="2879">
      <formula>"'=NOT(ISERROR(VLOOKUP('Banned list'!)"</formula>
    </cfRule>
  </conditionalFormatting>
  <conditionalFormatting sqref="E1523">
    <cfRule type="containsText" dxfId="4206" priority="2877" operator="containsText" text="BANND">
      <formula>NOT(ISERROR(SEARCH("BANND",E1523)))</formula>
    </cfRule>
  </conditionalFormatting>
  <conditionalFormatting sqref="D1523">
    <cfRule type="expression" dxfId="4205" priority="2876">
      <formula>"'=NOT(ISERROR(VLOOKUP('Banned list'!)"</formula>
    </cfRule>
  </conditionalFormatting>
  <conditionalFormatting sqref="E1548">
    <cfRule type="containsText" dxfId="4204" priority="2874" operator="containsText" text="BANND">
      <formula>NOT(ISERROR(SEARCH("BANND",E1548)))</formula>
    </cfRule>
  </conditionalFormatting>
  <conditionalFormatting sqref="D1548">
    <cfRule type="expression" dxfId="4203" priority="2873">
      <formula>"'=NOT(ISERROR(VLOOKUP('Banned list'!)"</formula>
    </cfRule>
  </conditionalFormatting>
  <conditionalFormatting sqref="E1550">
    <cfRule type="containsText" dxfId="4202" priority="2871" operator="containsText" text="BANND">
      <formula>NOT(ISERROR(SEARCH("BANND",E1550)))</formula>
    </cfRule>
  </conditionalFormatting>
  <conditionalFormatting sqref="D1550">
    <cfRule type="expression" dxfId="4201" priority="2870">
      <formula>"'=NOT(ISERROR(VLOOKUP('Banned list'!)"</formula>
    </cfRule>
  </conditionalFormatting>
  <conditionalFormatting sqref="E1552">
    <cfRule type="containsText" dxfId="4200" priority="2868" operator="containsText" text="BANND">
      <formula>NOT(ISERROR(SEARCH("BANND",E1552)))</formula>
    </cfRule>
  </conditionalFormatting>
  <conditionalFormatting sqref="D1552">
    <cfRule type="expression" dxfId="4199" priority="2867">
      <formula>"'=NOT(ISERROR(VLOOKUP('Banned list'!)"</formula>
    </cfRule>
  </conditionalFormatting>
  <conditionalFormatting sqref="E1577">
    <cfRule type="containsText" dxfId="4198" priority="2864" operator="containsText" text="BANND">
      <formula>NOT(ISERROR(SEARCH("BANND",E1577)))</formula>
    </cfRule>
  </conditionalFormatting>
  <conditionalFormatting sqref="D1577">
    <cfRule type="expression" dxfId="4197" priority="2863">
      <formula>"'=NOT(ISERROR(VLOOKUP('Banned list'!)"</formula>
    </cfRule>
  </conditionalFormatting>
  <conditionalFormatting sqref="E1578">
    <cfRule type="containsText" dxfId="4196" priority="2861" operator="containsText" text="BANND">
      <formula>NOT(ISERROR(SEARCH("BANND",E1578)))</formula>
    </cfRule>
  </conditionalFormatting>
  <conditionalFormatting sqref="D1578">
    <cfRule type="expression" dxfId="4195" priority="2860">
      <formula>"'=NOT(ISERROR(VLOOKUP('Banned list'!)"</formula>
    </cfRule>
  </conditionalFormatting>
  <conditionalFormatting sqref="D1579:E1579">
    <cfRule type="containsText" dxfId="4194" priority="2858" operator="containsText" text="BANND">
      <formula>NOT(ISERROR(SEARCH("BANND",D1579)))</formula>
    </cfRule>
  </conditionalFormatting>
  <conditionalFormatting sqref="D1579">
    <cfRule type="expression" dxfId="4193" priority="2857">
      <formula>"'=NOT(ISERROR(VLOOKUP('Banned list'!)"</formula>
    </cfRule>
  </conditionalFormatting>
  <conditionalFormatting sqref="E1580">
    <cfRule type="containsText" dxfId="4192" priority="2855" operator="containsText" text="BANND">
      <formula>NOT(ISERROR(SEARCH("BANND",E1580)))</formula>
    </cfRule>
  </conditionalFormatting>
  <conditionalFormatting sqref="D1580">
    <cfRule type="expression" dxfId="4191" priority="2854">
      <formula>"'=NOT(ISERROR(VLOOKUP('Banned list'!)"</formula>
    </cfRule>
  </conditionalFormatting>
  <conditionalFormatting sqref="D1581:E1581">
    <cfRule type="containsText" dxfId="4190" priority="2852" operator="containsText" text="BANND">
      <formula>NOT(ISERROR(SEARCH("BANND",D1581)))</formula>
    </cfRule>
  </conditionalFormatting>
  <conditionalFormatting sqref="D1581">
    <cfRule type="expression" dxfId="4189" priority="2851">
      <formula>"'=NOT(ISERROR(VLOOKUP('Banned list'!)"</formula>
    </cfRule>
  </conditionalFormatting>
  <conditionalFormatting sqref="D1576:E1576">
    <cfRule type="containsText" dxfId="4188" priority="2849" operator="containsText" text="BANND">
      <formula>NOT(ISERROR(SEARCH("BANND",D1576)))</formula>
    </cfRule>
  </conditionalFormatting>
  <conditionalFormatting sqref="D1576">
    <cfRule type="expression" dxfId="4187" priority="2848">
      <formula>"'=NOT(ISERROR(VLOOKUP('Banned list'!)"</formula>
    </cfRule>
  </conditionalFormatting>
  <conditionalFormatting sqref="E1585">
    <cfRule type="containsText" dxfId="4186" priority="2846" operator="containsText" text="BANND">
      <formula>NOT(ISERROR(SEARCH("BANND",E1585)))</formula>
    </cfRule>
  </conditionalFormatting>
  <conditionalFormatting sqref="D1585">
    <cfRule type="expression" dxfId="4185" priority="2845">
      <formula>"'=NOT(ISERROR(VLOOKUP('Banned list'!)"</formula>
    </cfRule>
  </conditionalFormatting>
  <conditionalFormatting sqref="E1587">
    <cfRule type="containsText" dxfId="4184" priority="2843" operator="containsText" text="BANND">
      <formula>NOT(ISERROR(SEARCH("BANND",E1587)))</formula>
    </cfRule>
  </conditionalFormatting>
  <conditionalFormatting sqref="D1587">
    <cfRule type="expression" dxfId="4183" priority="2842">
      <formula>"'=NOT(ISERROR(VLOOKUP('Banned list'!)"</formula>
    </cfRule>
  </conditionalFormatting>
  <conditionalFormatting sqref="E1588">
    <cfRule type="containsText" dxfId="4182" priority="2840" operator="containsText" text="BANND">
      <formula>NOT(ISERROR(SEARCH("BANND",E1588)))</formula>
    </cfRule>
  </conditionalFormatting>
  <conditionalFormatting sqref="D1588">
    <cfRule type="expression" dxfId="4181" priority="2839">
      <formula>"'=NOT(ISERROR(VLOOKUP('Banned list'!)"</formula>
    </cfRule>
  </conditionalFormatting>
  <conditionalFormatting sqref="E1589">
    <cfRule type="containsText" dxfId="4180" priority="2837" operator="containsText" text="BANND">
      <formula>NOT(ISERROR(SEARCH("BANND",E1589)))</formula>
    </cfRule>
  </conditionalFormatting>
  <conditionalFormatting sqref="D1589">
    <cfRule type="expression" dxfId="4179" priority="2836">
      <formula>"'=NOT(ISERROR(VLOOKUP('Banned list'!)"</formula>
    </cfRule>
  </conditionalFormatting>
  <conditionalFormatting sqref="E1611">
    <cfRule type="containsText" dxfId="4178" priority="2834" operator="containsText" text="BANND">
      <formula>NOT(ISERROR(SEARCH("BANND",E1611)))</formula>
    </cfRule>
  </conditionalFormatting>
  <conditionalFormatting sqref="D1611">
    <cfRule type="expression" dxfId="4177" priority="2833">
      <formula>"'=NOT(ISERROR(VLOOKUP('Banned list'!)"</formula>
    </cfRule>
  </conditionalFormatting>
  <conditionalFormatting sqref="E1612">
    <cfRule type="containsText" dxfId="4176" priority="2831" operator="containsText" text="BANND">
      <formula>NOT(ISERROR(SEARCH("BANND",E1612)))</formula>
    </cfRule>
  </conditionalFormatting>
  <conditionalFormatting sqref="D1612">
    <cfRule type="expression" dxfId="4175" priority="2830">
      <formula>"'=NOT(ISERROR(VLOOKUP('Banned list'!)"</formula>
    </cfRule>
  </conditionalFormatting>
  <conditionalFormatting sqref="E1615">
    <cfRule type="containsText" dxfId="4174" priority="2828" operator="containsText" text="BANND">
      <formula>NOT(ISERROR(SEARCH("BANND",E1615)))</formula>
    </cfRule>
  </conditionalFormatting>
  <conditionalFormatting sqref="D1615">
    <cfRule type="expression" dxfId="4173" priority="2827">
      <formula>"'=NOT(ISERROR(VLOOKUP('Banned list'!)"</formula>
    </cfRule>
  </conditionalFormatting>
  <conditionalFormatting sqref="D1616:E1616">
    <cfRule type="containsText" dxfId="4172" priority="2825" operator="containsText" text="BANND">
      <formula>NOT(ISERROR(SEARCH("BANND",D1616)))</formula>
    </cfRule>
  </conditionalFormatting>
  <conditionalFormatting sqref="D1616">
    <cfRule type="expression" dxfId="4171" priority="2824">
      <formula>"'=NOT(ISERROR(VLOOKUP('Banned list'!)"</formula>
    </cfRule>
  </conditionalFormatting>
  <conditionalFormatting sqref="D1616:E1616">
    <cfRule type="containsText" dxfId="4170" priority="2822" operator="containsText" text="BANND">
      <formula>NOT(ISERROR(SEARCH("BANND",D1616)))</formula>
    </cfRule>
  </conditionalFormatting>
  <conditionalFormatting sqref="D1616">
    <cfRule type="expression" dxfId="4169" priority="2821">
      <formula>"'=NOT(ISERROR(VLOOKUP('Banned list'!)"</formula>
    </cfRule>
  </conditionalFormatting>
  <conditionalFormatting sqref="E1617">
    <cfRule type="containsText" dxfId="4168" priority="2819" operator="containsText" text="BANND">
      <formula>NOT(ISERROR(SEARCH("BANND",E1617)))</formula>
    </cfRule>
  </conditionalFormatting>
  <conditionalFormatting sqref="D1617">
    <cfRule type="expression" dxfId="4167" priority="2818">
      <formula>"'=NOT(ISERROR(VLOOKUP('Banned list'!)"</formula>
    </cfRule>
  </conditionalFormatting>
  <conditionalFormatting sqref="D1618:E1618">
    <cfRule type="containsText" dxfId="4166" priority="2816" operator="containsText" text="BANND">
      <formula>NOT(ISERROR(SEARCH("BANND",D1618)))</formula>
    </cfRule>
  </conditionalFormatting>
  <conditionalFormatting sqref="D1618">
    <cfRule type="expression" dxfId="4165" priority="2815">
      <formula>"'=NOT(ISERROR(VLOOKUP('Banned list'!)"</formula>
    </cfRule>
  </conditionalFormatting>
  <conditionalFormatting sqref="D1619:E1619">
    <cfRule type="containsText" dxfId="4164" priority="2813" operator="containsText" text="BANND">
      <formula>NOT(ISERROR(SEARCH("BANND",D1619)))</formula>
    </cfRule>
  </conditionalFormatting>
  <conditionalFormatting sqref="D1619">
    <cfRule type="expression" dxfId="4163" priority="2812">
      <formula>"'=NOT(ISERROR(VLOOKUP('Banned list'!)"</formula>
    </cfRule>
  </conditionalFormatting>
  <conditionalFormatting sqref="E1620">
    <cfRule type="containsText" dxfId="4162" priority="2810" operator="containsText" text="BANND">
      <formula>NOT(ISERROR(SEARCH("BANND",E1620)))</formula>
    </cfRule>
  </conditionalFormatting>
  <conditionalFormatting sqref="D1620">
    <cfRule type="expression" dxfId="4161" priority="2809">
      <formula>"'=NOT(ISERROR(VLOOKUP('Banned list'!)"</formula>
    </cfRule>
  </conditionalFormatting>
  <conditionalFormatting sqref="D1621:E1621">
    <cfRule type="containsText" dxfId="4160" priority="2807" operator="containsText" text="BANND">
      <formula>NOT(ISERROR(SEARCH("BANND",D1621)))</formula>
    </cfRule>
  </conditionalFormatting>
  <conditionalFormatting sqref="D1621">
    <cfRule type="expression" dxfId="4159" priority="2806">
      <formula>"'=NOT(ISERROR(VLOOKUP('Banned list'!)"</formula>
    </cfRule>
  </conditionalFormatting>
  <conditionalFormatting sqref="E1622">
    <cfRule type="containsText" dxfId="4158" priority="2804" operator="containsText" text="BANND">
      <formula>NOT(ISERROR(SEARCH("BANND",E1622)))</formula>
    </cfRule>
  </conditionalFormatting>
  <conditionalFormatting sqref="D1622">
    <cfRule type="expression" dxfId="4157" priority="2803">
      <formula>"'=NOT(ISERROR(VLOOKUP('Banned list'!)"</formula>
    </cfRule>
  </conditionalFormatting>
  <conditionalFormatting sqref="E1623">
    <cfRule type="containsText" dxfId="4156" priority="2801" operator="containsText" text="BANND">
      <formula>NOT(ISERROR(SEARCH("BANND",E1623)))</formula>
    </cfRule>
  </conditionalFormatting>
  <conditionalFormatting sqref="D1623">
    <cfRule type="expression" dxfId="4155" priority="2800">
      <formula>"'=NOT(ISERROR(VLOOKUP('Banned list'!)"</formula>
    </cfRule>
  </conditionalFormatting>
  <conditionalFormatting sqref="E1624">
    <cfRule type="containsText" dxfId="4154" priority="2798" operator="containsText" text="BANND">
      <formula>NOT(ISERROR(SEARCH("BANND",E1624)))</formula>
    </cfRule>
  </conditionalFormatting>
  <conditionalFormatting sqref="D1624">
    <cfRule type="expression" dxfId="4153" priority="2797">
      <formula>"'=NOT(ISERROR(VLOOKUP('Banned list'!)"</formula>
    </cfRule>
  </conditionalFormatting>
  <conditionalFormatting sqref="E1625">
    <cfRule type="containsText" dxfId="4152" priority="2795" operator="containsText" text="BANND">
      <formula>NOT(ISERROR(SEARCH("BANND",E1625)))</formula>
    </cfRule>
  </conditionalFormatting>
  <conditionalFormatting sqref="E1626">
    <cfRule type="containsText" dxfId="4151" priority="2793" operator="containsText" text="BANND">
      <formula>NOT(ISERROR(SEARCH("BANND",E1626)))</formula>
    </cfRule>
  </conditionalFormatting>
  <conditionalFormatting sqref="D1626">
    <cfRule type="expression" dxfId="4150" priority="2792">
      <formula>"'=NOT(ISERROR(VLOOKUP('Banned list'!)"</formula>
    </cfRule>
  </conditionalFormatting>
  <conditionalFormatting sqref="D1627:E1627">
    <cfRule type="containsText" dxfId="4149" priority="2790" operator="containsText" text="BANND">
      <formula>NOT(ISERROR(SEARCH("BANND",D1627)))</formula>
    </cfRule>
  </conditionalFormatting>
  <conditionalFormatting sqref="D1627">
    <cfRule type="expression" dxfId="4148" priority="2789">
      <formula>"'=NOT(ISERROR(VLOOKUP('Banned list'!)"</formula>
    </cfRule>
  </conditionalFormatting>
  <conditionalFormatting sqref="E1628">
    <cfRule type="containsText" dxfId="4147" priority="2787" operator="containsText" text="BANND">
      <formula>NOT(ISERROR(SEARCH("BANND",E1628)))</formula>
    </cfRule>
  </conditionalFormatting>
  <conditionalFormatting sqref="D1628">
    <cfRule type="expression" dxfId="4146" priority="2786">
      <formula>"'=NOT(ISERROR(VLOOKUP('Banned list'!)"</formula>
    </cfRule>
  </conditionalFormatting>
  <conditionalFormatting sqref="D1629:E1629">
    <cfRule type="containsText" dxfId="4145" priority="2784" operator="containsText" text="BANND">
      <formula>NOT(ISERROR(SEARCH("BANND",D1629)))</formula>
    </cfRule>
  </conditionalFormatting>
  <conditionalFormatting sqref="D1629">
    <cfRule type="expression" dxfId="4144" priority="2783">
      <formula>"'=NOT(ISERROR(VLOOKUP('Banned list'!)"</formula>
    </cfRule>
  </conditionalFormatting>
  <conditionalFormatting sqref="D1630:E1630">
    <cfRule type="containsText" dxfId="4143" priority="2781" operator="containsText" text="BANND">
      <formula>NOT(ISERROR(SEARCH("BANND",D1630)))</formula>
    </cfRule>
  </conditionalFormatting>
  <conditionalFormatting sqref="D1630">
    <cfRule type="expression" dxfId="4142" priority="2780">
      <formula>"'=NOT(ISERROR(VLOOKUP('Banned list'!)"</formula>
    </cfRule>
  </conditionalFormatting>
  <conditionalFormatting sqref="E1631">
    <cfRule type="containsText" dxfId="4141" priority="2778" operator="containsText" text="BANND">
      <formula>NOT(ISERROR(SEARCH("BANND",E1631)))</formula>
    </cfRule>
  </conditionalFormatting>
  <conditionalFormatting sqref="D1631">
    <cfRule type="expression" dxfId="4140" priority="2777">
      <formula>"'=NOT(ISERROR(VLOOKUP('Banned list'!)"</formula>
    </cfRule>
  </conditionalFormatting>
  <conditionalFormatting sqref="E1633">
    <cfRule type="containsText" dxfId="4139" priority="2775" operator="containsText" text="BANND">
      <formula>NOT(ISERROR(SEARCH("BANND",E1633)))</formula>
    </cfRule>
  </conditionalFormatting>
  <conditionalFormatting sqref="D1633">
    <cfRule type="expression" dxfId="4138" priority="2774">
      <formula>"'=NOT(ISERROR(VLOOKUP('Banned list'!)"</formula>
    </cfRule>
  </conditionalFormatting>
  <conditionalFormatting sqref="E1635">
    <cfRule type="containsText" dxfId="4137" priority="2769" operator="containsText" text="BANND">
      <formula>NOT(ISERROR(SEARCH("BANND",E1635)))</formula>
    </cfRule>
  </conditionalFormatting>
  <conditionalFormatting sqref="D1635">
    <cfRule type="expression" dxfId="4136" priority="2768">
      <formula>"'=NOT(ISERROR(VLOOKUP('Banned list'!)"</formula>
    </cfRule>
  </conditionalFormatting>
  <conditionalFormatting sqref="K1620">
    <cfRule type="containsText" dxfId="4135" priority="2762" operator="containsText" text="BANND">
      <formula>NOT(ISERROR(SEARCH("BANND",K1620)))</formula>
    </cfRule>
  </conditionalFormatting>
  <conditionalFormatting sqref="K1621">
    <cfRule type="containsText" dxfId="4134" priority="2760" operator="containsText" text="BANND">
      <formula>NOT(ISERROR(SEARCH("BANND",K1621)))</formula>
    </cfRule>
  </conditionalFormatting>
  <conditionalFormatting sqref="K1622">
    <cfRule type="containsText" dxfId="4133" priority="2758" operator="containsText" text="BANND">
      <formula>NOT(ISERROR(SEARCH("BANND",K1622)))</formula>
    </cfRule>
  </conditionalFormatting>
  <conditionalFormatting sqref="K1623">
    <cfRule type="containsText" dxfId="4132" priority="2756" operator="containsText" text="BANND">
      <formula>NOT(ISERROR(SEARCH("BANND",K1623)))</formula>
    </cfRule>
  </conditionalFormatting>
  <conditionalFormatting sqref="K1624">
    <cfRule type="containsText" dxfId="4131" priority="2754" operator="containsText" text="BANND">
      <formula>NOT(ISERROR(SEARCH("BANND",K1624)))</formula>
    </cfRule>
  </conditionalFormatting>
  <conditionalFormatting sqref="K1625">
    <cfRule type="containsText" dxfId="4130" priority="2752" operator="containsText" text="BANND">
      <formula>NOT(ISERROR(SEARCH("BANND",K1625)))</formula>
    </cfRule>
  </conditionalFormatting>
  <conditionalFormatting sqref="K1626">
    <cfRule type="containsText" dxfId="4129" priority="2750" operator="containsText" text="BANND">
      <formula>NOT(ISERROR(SEARCH("BANND",K1626)))</formula>
    </cfRule>
  </conditionalFormatting>
  <conditionalFormatting sqref="K1627">
    <cfRule type="containsText" dxfId="4128" priority="2748" operator="containsText" text="BANND">
      <formula>NOT(ISERROR(SEARCH("BANND",K1627)))</formula>
    </cfRule>
  </conditionalFormatting>
  <conditionalFormatting sqref="K1628">
    <cfRule type="containsText" dxfId="4127" priority="2746" operator="containsText" text="BANND">
      <formula>NOT(ISERROR(SEARCH("BANND",K1628)))</formula>
    </cfRule>
  </conditionalFormatting>
  <conditionalFormatting sqref="K1629">
    <cfRule type="containsText" dxfId="4126" priority="2744" operator="containsText" text="BANND">
      <formula>NOT(ISERROR(SEARCH("BANND",K1629)))</formula>
    </cfRule>
  </conditionalFormatting>
  <conditionalFormatting sqref="K1630">
    <cfRule type="containsText" dxfId="4125" priority="2742" operator="containsText" text="BANND">
      <formula>NOT(ISERROR(SEARCH("BANND",K1630)))</formula>
    </cfRule>
  </conditionalFormatting>
  <conditionalFormatting sqref="K1631">
    <cfRule type="containsText" dxfId="4124" priority="2740" operator="containsText" text="BANND">
      <formula>NOT(ISERROR(SEARCH("BANND",K1631)))</formula>
    </cfRule>
  </conditionalFormatting>
  <conditionalFormatting sqref="K1632">
    <cfRule type="containsText" dxfId="4123" priority="2738" operator="containsText" text="BANND">
      <formula>NOT(ISERROR(SEARCH("BANND",K1632)))</formula>
    </cfRule>
  </conditionalFormatting>
  <conditionalFormatting sqref="K1633">
    <cfRule type="containsText" dxfId="4122" priority="2736" operator="containsText" text="BANND">
      <formula>NOT(ISERROR(SEARCH("BANND",K1633)))</formula>
    </cfRule>
  </conditionalFormatting>
  <conditionalFormatting sqref="K1634">
    <cfRule type="containsText" dxfId="4121" priority="2734" operator="containsText" text="BANND">
      <formula>NOT(ISERROR(SEARCH("BANND",K1634)))</formula>
    </cfRule>
  </conditionalFormatting>
  <conditionalFormatting sqref="K1635">
    <cfRule type="containsText" dxfId="4120" priority="2730" operator="containsText" text="BANND">
      <formula>NOT(ISERROR(SEARCH("BANND",K1635)))</formula>
    </cfRule>
  </conditionalFormatting>
  <conditionalFormatting sqref="K1636">
    <cfRule type="containsText" dxfId="4119" priority="2728" operator="containsText" text="BANND">
      <formula>NOT(ISERROR(SEARCH("BANND",K1636)))</formula>
    </cfRule>
  </conditionalFormatting>
  <conditionalFormatting sqref="K1637">
    <cfRule type="containsText" dxfId="4118" priority="2726" operator="containsText" text="BANND">
      <formula>NOT(ISERROR(SEARCH("BANND",K1637)))</formula>
    </cfRule>
  </conditionalFormatting>
  <conditionalFormatting sqref="K1638">
    <cfRule type="containsText" dxfId="4117" priority="2724" operator="containsText" text="BANND">
      <formula>NOT(ISERROR(SEARCH("BANND",K1638)))</formula>
    </cfRule>
  </conditionalFormatting>
  <conditionalFormatting sqref="K1639">
    <cfRule type="containsText" dxfId="4116" priority="2722" operator="containsText" text="BANND">
      <formula>NOT(ISERROR(SEARCH("BANND",K1639)))</formula>
    </cfRule>
  </conditionalFormatting>
  <conditionalFormatting sqref="K1640">
    <cfRule type="containsText" dxfId="4115" priority="2720" operator="containsText" text="BANND">
      <formula>NOT(ISERROR(SEARCH("BANND",K1640)))</formula>
    </cfRule>
  </conditionalFormatting>
  <conditionalFormatting sqref="K1641">
    <cfRule type="containsText" dxfId="4114" priority="2718" operator="containsText" text="BANND">
      <formula>NOT(ISERROR(SEARCH("BANND",K1641)))</formula>
    </cfRule>
  </conditionalFormatting>
  <conditionalFormatting sqref="E1643">
    <cfRule type="containsText" dxfId="4113" priority="2715" operator="containsText" text="BANND">
      <formula>NOT(ISERROR(SEARCH("BANND",E1643)))</formula>
    </cfRule>
  </conditionalFormatting>
  <conditionalFormatting sqref="D1643">
    <cfRule type="expression" dxfId="4112" priority="2714">
      <formula>"'=NOT(ISERROR(VLOOKUP('Banned list'!)"</formula>
    </cfRule>
  </conditionalFormatting>
  <conditionalFormatting sqref="K1619">
    <cfRule type="containsText" dxfId="4111" priority="2708" operator="containsText" text="BANND">
      <formula>NOT(ISERROR(SEARCH("BANND",K1619)))</formula>
    </cfRule>
  </conditionalFormatting>
  <conditionalFormatting sqref="K1616:K1618">
    <cfRule type="containsText" dxfId="4110" priority="2696" operator="containsText" text="BANND">
      <formula>NOT(ISERROR(SEARCH("BANND",K1616)))</formula>
    </cfRule>
  </conditionalFormatting>
  <conditionalFormatting sqref="E1656">
    <cfRule type="containsText" dxfId="4109" priority="2694" operator="containsText" text="BANND">
      <formula>NOT(ISERROR(SEARCH("BANND",E1656)))</formula>
    </cfRule>
  </conditionalFormatting>
  <conditionalFormatting sqref="D1656">
    <cfRule type="expression" dxfId="4108" priority="2693">
      <formula>"'=NOT(ISERROR(VLOOKUP('Banned list'!)"</formula>
    </cfRule>
  </conditionalFormatting>
  <conditionalFormatting sqref="E1656">
    <cfRule type="containsText" dxfId="4107" priority="2691" operator="containsText" text="BANND">
      <formula>NOT(ISERROR(SEARCH("BANND",E1656)))</formula>
    </cfRule>
  </conditionalFormatting>
  <conditionalFormatting sqref="E1658">
    <cfRule type="containsText" dxfId="4106" priority="2689" operator="containsText" text="BANND">
      <formula>NOT(ISERROR(SEARCH("BANND",E1658)))</formula>
    </cfRule>
  </conditionalFormatting>
  <conditionalFormatting sqref="D1658">
    <cfRule type="expression" dxfId="4105" priority="2688">
      <formula>"'=NOT(ISERROR(VLOOKUP('Banned list'!)"</formula>
    </cfRule>
  </conditionalFormatting>
  <conditionalFormatting sqref="K1620:K1641 E1611:E1642">
    <cfRule type="duplicateValues" dxfId="4104" priority="20222"/>
  </conditionalFormatting>
  <conditionalFormatting sqref="D1663:E1663">
    <cfRule type="containsText" dxfId="4103" priority="2686" operator="containsText" text="BANND">
      <formula>NOT(ISERROR(SEARCH("BANND",D1663)))</formula>
    </cfRule>
  </conditionalFormatting>
  <conditionalFormatting sqref="D1663">
    <cfRule type="expression" dxfId="4102" priority="2685">
      <formula>"'=NOT(ISERROR(VLOOKUP('Banned list'!)"</formula>
    </cfRule>
  </conditionalFormatting>
  <conditionalFormatting sqref="D1664:E1664">
    <cfRule type="containsText" dxfId="4101" priority="2683" operator="containsText" text="BANND">
      <formula>NOT(ISERROR(SEARCH("BANND",D1664)))</formula>
    </cfRule>
  </conditionalFormatting>
  <conditionalFormatting sqref="D1664">
    <cfRule type="expression" dxfId="4100" priority="2682">
      <formula>"'=NOT(ISERROR(VLOOKUP('Banned list'!)"</formula>
    </cfRule>
  </conditionalFormatting>
  <conditionalFormatting sqref="E1665">
    <cfRule type="containsText" dxfId="4099" priority="2680" operator="containsText" text="BANND">
      <formula>NOT(ISERROR(SEARCH("BANND",E1665)))</formula>
    </cfRule>
  </conditionalFormatting>
  <conditionalFormatting sqref="D1665">
    <cfRule type="expression" dxfId="4098" priority="2679">
      <formula>"'=NOT(ISERROR(VLOOKUP('Banned list'!)"</formula>
    </cfRule>
  </conditionalFormatting>
  <conditionalFormatting sqref="E1667">
    <cfRule type="containsText" dxfId="4097" priority="2677" operator="containsText" text="BANND">
      <formula>NOT(ISERROR(SEARCH("BANND",E1667)))</formula>
    </cfRule>
  </conditionalFormatting>
  <conditionalFormatting sqref="D1667">
    <cfRule type="expression" dxfId="4096" priority="2676">
      <formula>"'=NOT(ISERROR(VLOOKUP('Banned list'!)"</formula>
    </cfRule>
  </conditionalFormatting>
  <conditionalFormatting sqref="E1668">
    <cfRule type="containsText" dxfId="4095" priority="2675" operator="containsText" text="BANND">
      <formula>NOT(ISERROR(SEARCH("BANND",E1668)))</formula>
    </cfRule>
  </conditionalFormatting>
  <conditionalFormatting sqref="E1669:E1670">
    <cfRule type="containsText" dxfId="4094" priority="2673" operator="containsText" text="BANND">
      <formula>NOT(ISERROR(SEARCH("BANND",E1669)))</formula>
    </cfRule>
  </conditionalFormatting>
  <conditionalFormatting sqref="D1669:D1670">
    <cfRule type="expression" dxfId="4093" priority="2672">
      <formula>"'=NOT(ISERROR(VLOOKUP('Banned list'!)"</formula>
    </cfRule>
  </conditionalFormatting>
  <conditionalFormatting sqref="E1669:E1670">
    <cfRule type="containsText" dxfId="4092" priority="2670" operator="containsText" text="BANND">
      <formula>NOT(ISERROR(SEARCH("BANND",E1669)))</formula>
    </cfRule>
  </conditionalFormatting>
  <conditionalFormatting sqref="D1692 H1692">
    <cfRule type="expression" dxfId="4091" priority="2667">
      <formula>"'=NOT(ISERROR(VLOOKUP('Banned list'!)"</formula>
    </cfRule>
  </conditionalFormatting>
  <conditionalFormatting sqref="D1697:E1697">
    <cfRule type="containsText" dxfId="4090" priority="2665" operator="containsText" text="BANND">
      <formula>NOT(ISERROR(SEARCH("BANND",D1697)))</formula>
    </cfRule>
  </conditionalFormatting>
  <conditionalFormatting sqref="D1697">
    <cfRule type="expression" dxfId="4089" priority="2664">
      <formula>"'=NOT(ISERROR(VLOOKUP('Banned list'!)"</formula>
    </cfRule>
  </conditionalFormatting>
  <conditionalFormatting sqref="D1716:E1716">
    <cfRule type="containsText" dxfId="4088" priority="2662" operator="containsText" text="BANND">
      <formula>NOT(ISERROR(SEARCH("BANND",D1716)))</formula>
    </cfRule>
  </conditionalFormatting>
  <conditionalFormatting sqref="D1716">
    <cfRule type="expression" dxfId="4087" priority="2661">
      <formula>"'=NOT(ISERROR(VLOOKUP('Banned list'!)"</formula>
    </cfRule>
  </conditionalFormatting>
  <conditionalFormatting sqref="D1718:E1718">
    <cfRule type="containsText" dxfId="4086" priority="2659" operator="containsText" text="BANND">
      <formula>NOT(ISERROR(SEARCH("BANND",D1718)))</formula>
    </cfRule>
  </conditionalFormatting>
  <conditionalFormatting sqref="D1718">
    <cfRule type="expression" dxfId="4085" priority="2658">
      <formula>"'=NOT(ISERROR(VLOOKUP('Banned list'!)"</formula>
    </cfRule>
  </conditionalFormatting>
  <conditionalFormatting sqref="F1721">
    <cfRule type="containsText" dxfId="4084" priority="2656" operator="containsText" text="BANND">
      <formula>NOT(ISERROR(SEARCH("BANND",F1721)))</formula>
    </cfRule>
  </conditionalFormatting>
  <conditionalFormatting sqref="F1721">
    <cfRule type="containsText" dxfId="4083" priority="2653" operator="containsText" text="BANND">
      <formula>NOT(ISERROR(SEARCH("BANND",F1721)))</formula>
    </cfRule>
  </conditionalFormatting>
  <conditionalFormatting sqref="E1721">
    <cfRule type="containsText" dxfId="4082" priority="2651" operator="containsText" text="BANND">
      <formula>NOT(ISERROR(SEARCH("BANND",E1721)))</formula>
    </cfRule>
  </conditionalFormatting>
  <conditionalFormatting sqref="C1721:D1721">
    <cfRule type="expression" dxfId="4081" priority="2650">
      <formula>"'=NOT(ISERROR(VLOOKUP('Banned list'!)"</formula>
    </cfRule>
  </conditionalFormatting>
  <conditionalFormatting sqref="E1721">
    <cfRule type="containsText" dxfId="4080" priority="2648" operator="containsText" text="BANND">
      <formula>NOT(ISERROR(SEARCH("BANND",E1721)))</formula>
    </cfRule>
  </conditionalFormatting>
  <conditionalFormatting sqref="D1723:E1723">
    <cfRule type="containsText" dxfId="4079" priority="2646" operator="containsText" text="BANND">
      <formula>NOT(ISERROR(SEARCH("BANND",D1723)))</formula>
    </cfRule>
  </conditionalFormatting>
  <conditionalFormatting sqref="D1723">
    <cfRule type="expression" dxfId="4078" priority="2645">
      <formula>"'=NOT(ISERROR(VLOOKUP('Banned list'!)"</formula>
    </cfRule>
  </conditionalFormatting>
  <conditionalFormatting sqref="D1724:E1724">
    <cfRule type="containsText" dxfId="4077" priority="2643" operator="containsText" text="BANND">
      <formula>NOT(ISERROR(SEARCH("BANND",D1724)))</formula>
    </cfRule>
  </conditionalFormatting>
  <conditionalFormatting sqref="D1724">
    <cfRule type="expression" dxfId="4076" priority="2642">
      <formula>"'=NOT(ISERROR(VLOOKUP('Banned list'!)"</formula>
    </cfRule>
  </conditionalFormatting>
  <conditionalFormatting sqref="D1725:E1725">
    <cfRule type="containsText" dxfId="4075" priority="2640" operator="containsText" text="BANND">
      <formula>NOT(ISERROR(SEARCH("BANND",D1725)))</formula>
    </cfRule>
  </conditionalFormatting>
  <conditionalFormatting sqref="D1725">
    <cfRule type="expression" dxfId="4074" priority="2639">
      <formula>"'=NOT(ISERROR(VLOOKUP('Banned list'!)"</formula>
    </cfRule>
  </conditionalFormatting>
  <conditionalFormatting sqref="D1755:E1755">
    <cfRule type="containsText" dxfId="4073" priority="2637" operator="containsText" text="BANND">
      <formula>NOT(ISERROR(SEARCH("BANND",D1755)))</formula>
    </cfRule>
  </conditionalFormatting>
  <conditionalFormatting sqref="D1755">
    <cfRule type="expression" dxfId="4072" priority="2636">
      <formula>"'=NOT(ISERROR(VLOOKUP('Banned list'!)"</formula>
    </cfRule>
  </conditionalFormatting>
  <conditionalFormatting sqref="E1756">
    <cfRule type="containsText" dxfId="4071" priority="2634" operator="containsText" text="BANND">
      <formula>NOT(ISERROR(SEARCH("BANND",E1756)))</formula>
    </cfRule>
  </conditionalFormatting>
  <conditionalFormatting sqref="D1756">
    <cfRule type="expression" dxfId="4070" priority="2633">
      <formula>"'=NOT(ISERROR(VLOOKUP('Banned list'!)"</formula>
    </cfRule>
  </conditionalFormatting>
  <conditionalFormatting sqref="D1758:E1758">
    <cfRule type="containsText" dxfId="4069" priority="2631" operator="containsText" text="BANND">
      <formula>NOT(ISERROR(SEARCH("BANND",D1758)))</formula>
    </cfRule>
  </conditionalFormatting>
  <conditionalFormatting sqref="D1758">
    <cfRule type="expression" dxfId="4068" priority="2630">
      <formula>"'=NOT(ISERROR(VLOOKUP('Banned list'!)"</formula>
    </cfRule>
  </conditionalFormatting>
  <conditionalFormatting sqref="D1759:E1759">
    <cfRule type="containsText" dxfId="4067" priority="2628" operator="containsText" text="BANND">
      <formula>NOT(ISERROR(SEARCH("BANND",D1759)))</formula>
    </cfRule>
  </conditionalFormatting>
  <conditionalFormatting sqref="D1759">
    <cfRule type="expression" dxfId="4066" priority="2627">
      <formula>"'=NOT(ISERROR(VLOOKUP('Banned list'!)"</formula>
    </cfRule>
  </conditionalFormatting>
  <conditionalFormatting sqref="E1761">
    <cfRule type="containsText" dxfId="4065" priority="2625" operator="containsText" text="BANND">
      <formula>NOT(ISERROR(SEARCH("BANND",E1761)))</formula>
    </cfRule>
  </conditionalFormatting>
  <conditionalFormatting sqref="D1761">
    <cfRule type="expression" dxfId="4064" priority="2624">
      <formula>"'=NOT(ISERROR(VLOOKUP('Banned list'!)"</formula>
    </cfRule>
  </conditionalFormatting>
  <conditionalFormatting sqref="E1762">
    <cfRule type="containsText" dxfId="4063" priority="2622" operator="containsText" text="BANND">
      <formula>NOT(ISERROR(SEARCH("BANND",E1762)))</formula>
    </cfRule>
  </conditionalFormatting>
  <conditionalFormatting sqref="D1762">
    <cfRule type="expression" dxfId="4062" priority="2621">
      <formula>"'=NOT(ISERROR(VLOOKUP('Banned list'!)"</formula>
    </cfRule>
  </conditionalFormatting>
  <conditionalFormatting sqref="D1763:E1763">
    <cfRule type="containsText" dxfId="4061" priority="2619" operator="containsText" text="BANND">
      <formula>NOT(ISERROR(SEARCH("BANND",D1763)))</formula>
    </cfRule>
  </conditionalFormatting>
  <conditionalFormatting sqref="D1763">
    <cfRule type="expression" dxfId="4060" priority="2618">
      <formula>"'=NOT(ISERROR(VLOOKUP('Banned list'!)"</formula>
    </cfRule>
  </conditionalFormatting>
  <conditionalFormatting sqref="D1765:E1765">
    <cfRule type="containsText" dxfId="4059" priority="2616" operator="containsText" text="BANND">
      <formula>NOT(ISERROR(SEARCH("BANND",D1765)))</formula>
    </cfRule>
  </conditionalFormatting>
  <conditionalFormatting sqref="D1765">
    <cfRule type="expression" dxfId="4058" priority="2615">
      <formula>"'=NOT(ISERROR(VLOOKUP('Banned list'!)"</formula>
    </cfRule>
  </conditionalFormatting>
  <conditionalFormatting sqref="D1766:E1766">
    <cfRule type="containsText" dxfId="4057" priority="2613" operator="containsText" text="BANND">
      <formula>NOT(ISERROR(SEARCH("BANND",D1766)))</formula>
    </cfRule>
  </conditionalFormatting>
  <conditionalFormatting sqref="D1766">
    <cfRule type="expression" dxfId="4056" priority="2612">
      <formula>"'=NOT(ISERROR(VLOOKUP('Banned list'!)"</formula>
    </cfRule>
  </conditionalFormatting>
  <conditionalFormatting sqref="E1767">
    <cfRule type="containsText" dxfId="4055" priority="2610" operator="containsText" text="BANND">
      <formula>NOT(ISERROR(SEARCH("BANND",E1767)))</formula>
    </cfRule>
  </conditionalFormatting>
  <conditionalFormatting sqref="D1767">
    <cfRule type="expression" dxfId="4054" priority="2609">
      <formula>"'=NOT(ISERROR(VLOOKUP('Banned list'!)"</formula>
    </cfRule>
  </conditionalFormatting>
  <conditionalFormatting sqref="D1768:E1768">
    <cfRule type="containsText" dxfId="4053" priority="2607" operator="containsText" text="BANND">
      <formula>NOT(ISERROR(SEARCH("BANND",D1768)))</formula>
    </cfRule>
  </conditionalFormatting>
  <conditionalFormatting sqref="D1768">
    <cfRule type="expression" dxfId="4052" priority="2606">
      <formula>"'=NOT(ISERROR(VLOOKUP('Banned list'!)"</formula>
    </cfRule>
  </conditionalFormatting>
  <conditionalFormatting sqref="D1769:E1769">
    <cfRule type="containsText" dxfId="4051" priority="2604" operator="containsText" text="BANND">
      <formula>NOT(ISERROR(SEARCH("BANND",D1769)))</formula>
    </cfRule>
  </conditionalFormatting>
  <conditionalFormatting sqref="D1769">
    <cfRule type="expression" dxfId="4050" priority="2603">
      <formula>"'=NOT(ISERROR(VLOOKUP('Banned list'!)"</formula>
    </cfRule>
  </conditionalFormatting>
  <conditionalFormatting sqref="D1770:E1770">
    <cfRule type="containsText" dxfId="4049" priority="2601" operator="containsText" text="BANND">
      <formula>NOT(ISERROR(SEARCH("BANND",D1770)))</formula>
    </cfRule>
  </conditionalFormatting>
  <conditionalFormatting sqref="D1770">
    <cfRule type="expression" dxfId="4048" priority="2600">
      <formula>"'=NOT(ISERROR(VLOOKUP('Banned list'!)"</formula>
    </cfRule>
  </conditionalFormatting>
  <conditionalFormatting sqref="D1771:E1771">
    <cfRule type="containsText" dxfId="4047" priority="2598" operator="containsText" text="BANND">
      <formula>NOT(ISERROR(SEARCH("BANND",D1771)))</formula>
    </cfRule>
  </conditionalFormatting>
  <conditionalFormatting sqref="D1771">
    <cfRule type="expression" dxfId="4046" priority="2597">
      <formula>"'=NOT(ISERROR(VLOOKUP('Banned list'!)"</formula>
    </cfRule>
  </conditionalFormatting>
  <conditionalFormatting sqref="D1773:E1773">
    <cfRule type="containsText" dxfId="4045" priority="2595" operator="containsText" text="BANND">
      <formula>NOT(ISERROR(SEARCH("BANND",D1773)))</formula>
    </cfRule>
  </conditionalFormatting>
  <conditionalFormatting sqref="D1773">
    <cfRule type="expression" dxfId="4044" priority="2594">
      <formula>"'=NOT(ISERROR(VLOOKUP('Banned list'!)"</formula>
    </cfRule>
  </conditionalFormatting>
  <conditionalFormatting sqref="D1774:E1774">
    <cfRule type="containsText" dxfId="4043" priority="2592" operator="containsText" text="BANND">
      <formula>NOT(ISERROR(SEARCH("BANND",D1774)))</formula>
    </cfRule>
  </conditionalFormatting>
  <conditionalFormatting sqref="D1774">
    <cfRule type="expression" dxfId="4042" priority="2591">
      <formula>"'=NOT(ISERROR(VLOOKUP('Banned list'!)"</formula>
    </cfRule>
  </conditionalFormatting>
  <conditionalFormatting sqref="D1791:E1791">
    <cfRule type="containsText" dxfId="4041" priority="2589" operator="containsText" text="BANND">
      <formula>NOT(ISERROR(SEARCH("BANND",D1791)))</formula>
    </cfRule>
  </conditionalFormatting>
  <conditionalFormatting sqref="D1791">
    <cfRule type="expression" dxfId="4040" priority="2588">
      <formula>"'=NOT(ISERROR(VLOOKUP('Banned list'!)"</formula>
    </cfRule>
  </conditionalFormatting>
  <conditionalFormatting sqref="D1821:E1821">
    <cfRule type="containsText" dxfId="4039" priority="2586" operator="containsText" text="BANND">
      <formula>NOT(ISERROR(SEARCH("BANND",D1821)))</formula>
    </cfRule>
  </conditionalFormatting>
  <conditionalFormatting sqref="D1821">
    <cfRule type="expression" dxfId="4038" priority="2585">
      <formula>"'=NOT(ISERROR(VLOOKUP('Banned list'!)"</formula>
    </cfRule>
  </conditionalFormatting>
  <conditionalFormatting sqref="E1848">
    <cfRule type="containsText" dxfId="4037" priority="2583" operator="containsText" text="BANND">
      <formula>NOT(ISERROR(SEARCH("BANND",E1848)))</formula>
    </cfRule>
  </conditionalFormatting>
  <conditionalFormatting sqref="H1848 D1848">
    <cfRule type="expression" dxfId="4036" priority="2582">
      <formula>"'=NOT(ISERROR(VLOOKUP('Banned list'!)"</formula>
    </cfRule>
  </conditionalFormatting>
  <conditionalFormatting sqref="E1848">
    <cfRule type="containsText" dxfId="4035" priority="2580" operator="containsText" text="BANND">
      <formula>NOT(ISERROR(SEARCH("BANND",E1848)))</formula>
    </cfRule>
  </conditionalFormatting>
  <conditionalFormatting sqref="E1851">
    <cfRule type="containsText" dxfId="4034" priority="2578" operator="containsText" text="BANND">
      <formula>NOT(ISERROR(SEARCH("BANND",E1851)))</formula>
    </cfRule>
  </conditionalFormatting>
  <conditionalFormatting sqref="D1851">
    <cfRule type="expression" dxfId="4033" priority="2577">
      <formula>"'=NOT(ISERROR(VLOOKUP('Banned list'!)"</formula>
    </cfRule>
  </conditionalFormatting>
  <conditionalFormatting sqref="E1852">
    <cfRule type="containsText" dxfId="4032" priority="2575" operator="containsText" text="BANND">
      <formula>NOT(ISERROR(SEARCH("BANND",E1852)))</formula>
    </cfRule>
  </conditionalFormatting>
  <conditionalFormatting sqref="D1852">
    <cfRule type="expression" dxfId="4031" priority="2574">
      <formula>"'=NOT(ISERROR(VLOOKUP('Banned list'!)"</formula>
    </cfRule>
  </conditionalFormatting>
  <conditionalFormatting sqref="E1852">
    <cfRule type="containsText" dxfId="4030" priority="2572" operator="containsText" text="BANND">
      <formula>NOT(ISERROR(SEARCH("BANND",E1852)))</formula>
    </cfRule>
  </conditionalFormatting>
  <conditionalFormatting sqref="D1877:E1877">
    <cfRule type="containsText" dxfId="4029" priority="2570" operator="containsText" text="BANND">
      <formula>NOT(ISERROR(SEARCH("BANND",D1877)))</formula>
    </cfRule>
  </conditionalFormatting>
  <conditionalFormatting sqref="D1877">
    <cfRule type="expression" dxfId="4028" priority="2569">
      <formula>"'=NOT(ISERROR(VLOOKUP('Banned list'!)"</formula>
    </cfRule>
  </conditionalFormatting>
  <conditionalFormatting sqref="E1880">
    <cfRule type="containsText" dxfId="4027" priority="2567" operator="containsText" text="BANND">
      <formula>NOT(ISERROR(SEARCH("BANND",E1880)))</formula>
    </cfRule>
  </conditionalFormatting>
  <conditionalFormatting sqref="D1880">
    <cfRule type="expression" dxfId="4026" priority="2566">
      <formula>"'=NOT(ISERROR(VLOOKUP('Banned list'!)"</formula>
    </cfRule>
  </conditionalFormatting>
  <conditionalFormatting sqref="E1880">
    <cfRule type="containsText" dxfId="4025" priority="2564" operator="containsText" text="BANND">
      <formula>NOT(ISERROR(SEARCH("BANND",E1880)))</formula>
    </cfRule>
  </conditionalFormatting>
  <conditionalFormatting sqref="D1881:E1881">
    <cfRule type="containsText" dxfId="4024" priority="2562" operator="containsText" text="BANND">
      <formula>NOT(ISERROR(SEARCH("BANND",D1881)))</formula>
    </cfRule>
  </conditionalFormatting>
  <conditionalFormatting sqref="D1881">
    <cfRule type="expression" dxfId="4023" priority="2561">
      <formula>"'=NOT(ISERROR(VLOOKUP('Banned list'!)"</formula>
    </cfRule>
  </conditionalFormatting>
  <conditionalFormatting sqref="E1890">
    <cfRule type="containsText" dxfId="4022" priority="2559" operator="containsText" text="BANND">
      <formula>NOT(ISERROR(SEARCH("BANND",E1890)))</formula>
    </cfRule>
  </conditionalFormatting>
  <conditionalFormatting sqref="D1890">
    <cfRule type="expression" dxfId="4021" priority="2558">
      <formula>"'=NOT(ISERROR(VLOOKUP('Banned list'!)"</formula>
    </cfRule>
  </conditionalFormatting>
  <conditionalFormatting sqref="E1890">
    <cfRule type="containsText" dxfId="4020" priority="2556" operator="containsText" text="BANND">
      <formula>NOT(ISERROR(SEARCH("BANND",E1890)))</formula>
    </cfRule>
  </conditionalFormatting>
  <conditionalFormatting sqref="E1892">
    <cfRule type="containsText" dxfId="4019" priority="2554" operator="containsText" text="BANND">
      <formula>NOT(ISERROR(SEARCH("BANND",E1892)))</formula>
    </cfRule>
  </conditionalFormatting>
  <conditionalFormatting sqref="D1892">
    <cfRule type="expression" dxfId="4018" priority="2553">
      <formula>"'=NOT(ISERROR(VLOOKUP('Banned list'!)"</formula>
    </cfRule>
  </conditionalFormatting>
  <conditionalFormatting sqref="E1892">
    <cfRule type="containsText" dxfId="4017" priority="2551" operator="containsText" text="BANND">
      <formula>NOT(ISERROR(SEARCH("BANND",E1892)))</formula>
    </cfRule>
  </conditionalFormatting>
  <conditionalFormatting sqref="E1894">
    <cfRule type="containsText" dxfId="4016" priority="2549" operator="containsText" text="BANND">
      <formula>NOT(ISERROR(SEARCH("BANND",E1894)))</formula>
    </cfRule>
  </conditionalFormatting>
  <conditionalFormatting sqref="D1894">
    <cfRule type="expression" dxfId="4015" priority="2548">
      <formula>"'=NOT(ISERROR(VLOOKUP('Banned list'!)"</formula>
    </cfRule>
  </conditionalFormatting>
  <conditionalFormatting sqref="E1894">
    <cfRule type="containsText" dxfId="4014" priority="2546" operator="containsText" text="BANND">
      <formula>NOT(ISERROR(SEARCH("BANND",E1894)))</formula>
    </cfRule>
  </conditionalFormatting>
  <conditionalFormatting sqref="E1896">
    <cfRule type="containsText" dxfId="4013" priority="2544" operator="containsText" text="BANND">
      <formula>NOT(ISERROR(SEARCH("BANND",E1896)))</formula>
    </cfRule>
  </conditionalFormatting>
  <conditionalFormatting sqref="D1896">
    <cfRule type="expression" dxfId="4012" priority="2543">
      <formula>"'=NOT(ISERROR(VLOOKUP('Banned list'!)"</formula>
    </cfRule>
  </conditionalFormatting>
  <conditionalFormatting sqref="E1896">
    <cfRule type="containsText" dxfId="4011" priority="2541" operator="containsText" text="BANND">
      <formula>NOT(ISERROR(SEARCH("BANND",E1896)))</formula>
    </cfRule>
  </conditionalFormatting>
  <conditionalFormatting sqref="E1897">
    <cfRule type="containsText" dxfId="4010" priority="2539" operator="containsText" text="BANND">
      <formula>NOT(ISERROR(SEARCH("BANND",E1897)))</formula>
    </cfRule>
  </conditionalFormatting>
  <conditionalFormatting sqref="D1897">
    <cfRule type="expression" dxfId="4009" priority="2538">
      <formula>"'=NOT(ISERROR(VLOOKUP('Banned list'!)"</formula>
    </cfRule>
  </conditionalFormatting>
  <conditionalFormatting sqref="E1897">
    <cfRule type="containsText" dxfId="4008" priority="2536" operator="containsText" text="BANND">
      <formula>NOT(ISERROR(SEARCH("BANND",E1897)))</formula>
    </cfRule>
  </conditionalFormatting>
  <conditionalFormatting sqref="E1903">
    <cfRule type="containsText" dxfId="4007" priority="2534" operator="containsText" text="BANND">
      <formula>NOT(ISERROR(SEARCH("BANND",E1903)))</formula>
    </cfRule>
  </conditionalFormatting>
  <conditionalFormatting sqref="D1903">
    <cfRule type="expression" dxfId="4006" priority="2533">
      <formula>"'=NOT(ISERROR(VLOOKUP('Banned list'!)"</formula>
    </cfRule>
  </conditionalFormatting>
  <conditionalFormatting sqref="E1904">
    <cfRule type="containsText" dxfId="4005" priority="2531" operator="containsText" text="BANND">
      <formula>NOT(ISERROR(SEARCH("BANND",E1904)))</formula>
    </cfRule>
  </conditionalFormatting>
  <conditionalFormatting sqref="D1904">
    <cfRule type="expression" dxfId="4004" priority="2530">
      <formula>"'=NOT(ISERROR(VLOOKUP('Banned list'!)"</formula>
    </cfRule>
  </conditionalFormatting>
  <conditionalFormatting sqref="E1905">
    <cfRule type="containsText" dxfId="4003" priority="2529" operator="containsText" text="BANND">
      <formula>NOT(ISERROR(SEARCH("BANND",E1905)))</formula>
    </cfRule>
  </conditionalFormatting>
  <conditionalFormatting sqref="E1909">
    <cfRule type="containsText" dxfId="4002" priority="2528" operator="containsText" text="BANND">
      <formula>NOT(ISERROR(SEARCH("BANND",E1909)))</formula>
    </cfRule>
  </conditionalFormatting>
  <conditionalFormatting sqref="E1910">
    <cfRule type="containsText" dxfId="4001" priority="2526" operator="containsText" text="BANND">
      <formula>NOT(ISERROR(SEARCH("BANND",E1910)))</formula>
    </cfRule>
  </conditionalFormatting>
  <conditionalFormatting sqref="D1910">
    <cfRule type="expression" dxfId="4000" priority="2525">
      <formula>"'=NOT(ISERROR(VLOOKUP('Banned list'!)"</formula>
    </cfRule>
  </conditionalFormatting>
  <conditionalFormatting sqref="D1915:E1915">
    <cfRule type="containsText" dxfId="3999" priority="2523" operator="containsText" text="BANND">
      <formula>NOT(ISERROR(SEARCH("BANND",D1915)))</formula>
    </cfRule>
  </conditionalFormatting>
  <conditionalFormatting sqref="D1915">
    <cfRule type="expression" dxfId="3998" priority="2522">
      <formula>"'=NOT(ISERROR(VLOOKUP('Banned list'!)"</formula>
    </cfRule>
  </conditionalFormatting>
  <conditionalFormatting sqref="D1916 H1916">
    <cfRule type="expression" dxfId="3997" priority="2519">
      <formula>"'=NOT(ISERROR(VLOOKUP('Banned list'!)"</formula>
    </cfRule>
  </conditionalFormatting>
  <conditionalFormatting sqref="D1918:E1918">
    <cfRule type="containsText" dxfId="3996" priority="2517" operator="containsText" text="BANND">
      <formula>NOT(ISERROR(SEARCH("BANND",D1918)))</formula>
    </cfRule>
  </conditionalFormatting>
  <conditionalFormatting sqref="D1918">
    <cfRule type="expression" dxfId="3995" priority="2516">
      <formula>"'=NOT(ISERROR(VLOOKUP('Banned list'!)"</formula>
    </cfRule>
  </conditionalFormatting>
  <conditionalFormatting sqref="D1953:E1953">
    <cfRule type="containsText" dxfId="3994" priority="2514" operator="containsText" text="BANND">
      <formula>NOT(ISERROR(SEARCH("BANND",D1953)))</formula>
    </cfRule>
  </conditionalFormatting>
  <conditionalFormatting sqref="D1953">
    <cfRule type="expression" dxfId="3993" priority="2513">
      <formula>"'=NOT(ISERROR(VLOOKUP('Banned list'!)"</formula>
    </cfRule>
  </conditionalFormatting>
  <conditionalFormatting sqref="D1984:E1984">
    <cfRule type="containsText" dxfId="3992" priority="2511" operator="containsText" text="BANND">
      <formula>NOT(ISERROR(SEARCH("BANND",D1984)))</formula>
    </cfRule>
  </conditionalFormatting>
  <conditionalFormatting sqref="D1984">
    <cfRule type="expression" dxfId="3991" priority="2510">
      <formula>"'=NOT(ISERROR(VLOOKUP('Banned list'!)"</formula>
    </cfRule>
  </conditionalFormatting>
  <conditionalFormatting sqref="D1985:E1985">
    <cfRule type="containsText" dxfId="3990" priority="2508" operator="containsText" text="BANND">
      <formula>NOT(ISERROR(SEARCH("BANND",D1985)))</formula>
    </cfRule>
  </conditionalFormatting>
  <conditionalFormatting sqref="D1985">
    <cfRule type="expression" dxfId="3989" priority="2507">
      <formula>"'=NOT(ISERROR(VLOOKUP('Banned list'!)"</formula>
    </cfRule>
  </conditionalFormatting>
  <conditionalFormatting sqref="E1986">
    <cfRule type="containsText" dxfId="3988" priority="2506" operator="containsText" text="BANND">
      <formula>NOT(ISERROR(SEARCH("BANND",E1986)))</formula>
    </cfRule>
  </conditionalFormatting>
  <conditionalFormatting sqref="D1989:E1989">
    <cfRule type="containsText" dxfId="3987" priority="2504" operator="containsText" text="BANND">
      <formula>NOT(ISERROR(SEARCH("BANND",D1989)))</formula>
    </cfRule>
  </conditionalFormatting>
  <conditionalFormatting sqref="D1989">
    <cfRule type="expression" dxfId="3986" priority="2503">
      <formula>"'=NOT(ISERROR(VLOOKUP('Banned list'!)"</formula>
    </cfRule>
  </conditionalFormatting>
  <conditionalFormatting sqref="E1990">
    <cfRule type="containsText" dxfId="3985" priority="2502" operator="containsText" text="BANND">
      <formula>NOT(ISERROR(SEARCH("BANND",E1990)))</formula>
    </cfRule>
  </conditionalFormatting>
  <conditionalFormatting sqref="D1991:E1991">
    <cfRule type="containsText" dxfId="3984" priority="2500" operator="containsText" text="BANND">
      <formula>NOT(ISERROR(SEARCH("BANND",D1991)))</formula>
    </cfRule>
  </conditionalFormatting>
  <conditionalFormatting sqref="D1991">
    <cfRule type="expression" dxfId="3983" priority="2499">
      <formula>"'=NOT(ISERROR(VLOOKUP('Banned list'!)"</formula>
    </cfRule>
  </conditionalFormatting>
  <conditionalFormatting sqref="E2026">
    <cfRule type="containsText" dxfId="3982" priority="2498" operator="containsText" text="BANND">
      <formula>NOT(ISERROR(SEARCH("BANND",E2026)))</formula>
    </cfRule>
  </conditionalFormatting>
  <conditionalFormatting sqref="E2027">
    <cfRule type="containsText" dxfId="3981" priority="2497" operator="containsText" text="BANND">
      <formula>NOT(ISERROR(SEARCH("BANND",E2027)))</formula>
    </cfRule>
  </conditionalFormatting>
  <conditionalFormatting sqref="E2028">
    <cfRule type="containsText" dxfId="3980" priority="2496" operator="containsText" text="BANND">
      <formula>NOT(ISERROR(SEARCH("BANND",E2028)))</formula>
    </cfRule>
  </conditionalFormatting>
  <conditionalFormatting sqref="D2029:E2029">
    <cfRule type="containsText" dxfId="3979" priority="2494" operator="containsText" text="BANND">
      <formula>NOT(ISERROR(SEARCH("BANND",D2029)))</formula>
    </cfRule>
  </conditionalFormatting>
  <conditionalFormatting sqref="D2029">
    <cfRule type="expression" dxfId="3978" priority="2493">
      <formula>"'=NOT(ISERROR(VLOOKUP('Banned list'!)"</formula>
    </cfRule>
  </conditionalFormatting>
  <conditionalFormatting sqref="D2032:E2032">
    <cfRule type="containsText" dxfId="3977" priority="2491" operator="containsText" text="BANND">
      <formula>NOT(ISERROR(SEARCH("BANND",D2032)))</formula>
    </cfRule>
  </conditionalFormatting>
  <conditionalFormatting sqref="D2032">
    <cfRule type="expression" dxfId="3976" priority="2490">
      <formula>"'=NOT(ISERROR(VLOOKUP('Banned list'!)"</formula>
    </cfRule>
  </conditionalFormatting>
  <conditionalFormatting sqref="D2033:E2033">
    <cfRule type="containsText" dxfId="3975" priority="2488" operator="containsText" text="BANND">
      <formula>NOT(ISERROR(SEARCH("BANND",D2033)))</formula>
    </cfRule>
  </conditionalFormatting>
  <conditionalFormatting sqref="D2033">
    <cfRule type="expression" dxfId="3974" priority="2487">
      <formula>"'=NOT(ISERROR(VLOOKUP('Banned list'!)"</formula>
    </cfRule>
  </conditionalFormatting>
  <conditionalFormatting sqref="D2036:E2036">
    <cfRule type="containsText" dxfId="3973" priority="2485" operator="containsText" text="BANND">
      <formula>NOT(ISERROR(SEARCH("BANND",D2036)))</formula>
    </cfRule>
  </conditionalFormatting>
  <conditionalFormatting sqref="D2036">
    <cfRule type="expression" dxfId="3972" priority="2484">
      <formula>"'=NOT(ISERROR(VLOOKUP('Banned list'!)"</formula>
    </cfRule>
  </conditionalFormatting>
  <conditionalFormatting sqref="D2037:E2037">
    <cfRule type="containsText" dxfId="3971" priority="2482" operator="containsText" text="BANND">
      <formula>NOT(ISERROR(SEARCH("BANND",D2037)))</formula>
    </cfRule>
  </conditionalFormatting>
  <conditionalFormatting sqref="D2037">
    <cfRule type="expression" dxfId="3970" priority="2481">
      <formula>"'=NOT(ISERROR(VLOOKUP('Banned list'!)"</formula>
    </cfRule>
  </conditionalFormatting>
  <conditionalFormatting sqref="E2039">
    <cfRule type="containsText" dxfId="3969" priority="2480" operator="containsText" text="BANND">
      <formula>NOT(ISERROR(SEARCH("BANND",E2039)))</formula>
    </cfRule>
  </conditionalFormatting>
  <conditionalFormatting sqref="D2045:E2045">
    <cfRule type="containsText" dxfId="3968" priority="2478" operator="containsText" text="BANND">
      <formula>NOT(ISERROR(SEARCH("BANND",D2045)))</formula>
    </cfRule>
  </conditionalFormatting>
  <conditionalFormatting sqref="D2045">
    <cfRule type="expression" dxfId="3967" priority="2477">
      <formula>"'=NOT(ISERROR(VLOOKUP('Banned list'!)"</formula>
    </cfRule>
  </conditionalFormatting>
  <conditionalFormatting sqref="H2045">
    <cfRule type="containsText" dxfId="3966" priority="2475" operator="containsText" text="BANND">
      <formula>NOT(ISERROR(SEARCH("BANND",H2045)))</formula>
    </cfRule>
  </conditionalFormatting>
  <conditionalFormatting sqref="H2045">
    <cfRule type="expression" dxfId="3965" priority="2474">
      <formula>"'=NOT(ISERROR(VLOOKUP('Banned list'!)"</formula>
    </cfRule>
  </conditionalFormatting>
  <conditionalFormatting sqref="D2046:E2046">
    <cfRule type="containsText" dxfId="3964" priority="2472" operator="containsText" text="BANND">
      <formula>NOT(ISERROR(SEARCH("BANND",D2046)))</formula>
    </cfRule>
  </conditionalFormatting>
  <conditionalFormatting sqref="D2046">
    <cfRule type="expression" dxfId="3963" priority="2471">
      <formula>"'=NOT(ISERROR(VLOOKUP('Banned list'!)"</formula>
    </cfRule>
  </conditionalFormatting>
  <conditionalFormatting sqref="C2018">
    <cfRule type="containsText" dxfId="3962" priority="2469" operator="containsText" text="BANND">
      <formula>NOT(ISERROR(SEARCH("BANND",C2018)))</formula>
    </cfRule>
  </conditionalFormatting>
  <conditionalFormatting sqref="C2020">
    <cfRule type="containsText" dxfId="3961" priority="2468" operator="containsText" text="BANND">
      <formula>NOT(ISERROR(SEARCH("BANND",C2020)))</formula>
    </cfRule>
  </conditionalFormatting>
  <conditionalFormatting sqref="C2021">
    <cfRule type="containsText" dxfId="3960" priority="2467" operator="containsText" text="BANND">
      <formula>NOT(ISERROR(SEARCH("BANND",C2021)))</formula>
    </cfRule>
  </conditionalFormatting>
  <conditionalFormatting sqref="C2023">
    <cfRule type="containsText" dxfId="3959" priority="2466" operator="containsText" text="BANND">
      <formula>NOT(ISERROR(SEARCH("BANND",C2023)))</formula>
    </cfRule>
  </conditionalFormatting>
  <conditionalFormatting sqref="C2024">
    <cfRule type="containsText" dxfId="3958" priority="2464" operator="containsText" text="BANND">
      <formula>NOT(ISERROR(SEARCH("BANND",C2024)))</formula>
    </cfRule>
  </conditionalFormatting>
  <conditionalFormatting sqref="C2025">
    <cfRule type="containsText" dxfId="3957" priority="2462" operator="containsText" text="BANND">
      <formula>NOT(ISERROR(SEARCH("BANND",C2025)))</formula>
    </cfRule>
  </conditionalFormatting>
  <conditionalFormatting sqref="C2026">
    <cfRule type="containsText" dxfId="3956" priority="2460" operator="containsText" text="BANND">
      <formula>NOT(ISERROR(SEARCH("BANND",C2026)))</formula>
    </cfRule>
  </conditionalFormatting>
  <conditionalFormatting sqref="C2027">
    <cfRule type="containsText" dxfId="3955" priority="2458" operator="containsText" text="BANND">
      <formula>NOT(ISERROR(SEARCH("BANND",C2027)))</formula>
    </cfRule>
  </conditionalFormatting>
  <conditionalFormatting sqref="C2028">
    <cfRule type="containsText" dxfId="3954" priority="2457" operator="containsText" text="BANND">
      <formula>NOT(ISERROR(SEARCH("BANND",C2028)))</formula>
    </cfRule>
  </conditionalFormatting>
  <conditionalFormatting sqref="C2030">
    <cfRule type="containsText" dxfId="3953" priority="2455" operator="containsText" text="BANND">
      <formula>NOT(ISERROR(SEARCH("BANND",C2030)))</formula>
    </cfRule>
  </conditionalFormatting>
  <conditionalFormatting sqref="C2031">
    <cfRule type="containsText" dxfId="3952" priority="2453" operator="containsText" text="BANND">
      <formula>NOT(ISERROR(SEARCH("BANND",C2031)))</formula>
    </cfRule>
  </conditionalFormatting>
  <conditionalFormatting sqref="E2050">
    <cfRule type="containsText" dxfId="3951" priority="2451" operator="containsText" text="BANND">
      <formula>NOT(ISERROR(SEARCH("BANND",E2050)))</formula>
    </cfRule>
  </conditionalFormatting>
  <conditionalFormatting sqref="C2018:C2032 E2018:E2050">
    <cfRule type="duplicateValues" dxfId="3950" priority="2450"/>
  </conditionalFormatting>
  <conditionalFormatting sqref="D2051:E2052">
    <cfRule type="containsText" dxfId="3949" priority="2448" operator="containsText" text="BANND">
      <formula>NOT(ISERROR(SEARCH("BANND",D2051)))</formula>
    </cfRule>
  </conditionalFormatting>
  <conditionalFormatting sqref="D2051:D2052">
    <cfRule type="expression" dxfId="3948" priority="2447">
      <formula>"'=NOT(ISERROR(VLOOKUP('Banned list'!)"</formula>
    </cfRule>
  </conditionalFormatting>
  <conditionalFormatting sqref="D2053:E2053">
    <cfRule type="containsText" dxfId="3947" priority="2445" operator="containsText" text="BANND">
      <formula>NOT(ISERROR(SEARCH("BANND",D2053)))</formula>
    </cfRule>
  </conditionalFormatting>
  <conditionalFormatting sqref="D2053">
    <cfRule type="expression" dxfId="3946" priority="2444">
      <formula>"'=NOT(ISERROR(VLOOKUP('Banned list'!)"</formula>
    </cfRule>
  </conditionalFormatting>
  <conditionalFormatting sqref="E2058">
    <cfRule type="containsText" dxfId="3945" priority="2442" operator="containsText" text="BANND">
      <formula>NOT(ISERROR(SEARCH("BANND",E2058)))</formula>
    </cfRule>
  </conditionalFormatting>
  <conditionalFormatting sqref="D2058">
    <cfRule type="expression" dxfId="3944" priority="2441">
      <formula>"'=NOT(ISERROR(VLOOKUP('Banned list'!)"</formula>
    </cfRule>
  </conditionalFormatting>
  <conditionalFormatting sqref="D2058:E2058">
    <cfRule type="containsText" dxfId="3943" priority="2439" operator="containsText" text="BANND">
      <formula>NOT(ISERROR(SEARCH("BANND",D2058)))</formula>
    </cfRule>
  </conditionalFormatting>
  <conditionalFormatting sqref="D2058">
    <cfRule type="expression" dxfId="3942" priority="2438">
      <formula>"'=NOT(ISERROR(VLOOKUP('Banned list'!)"</formula>
    </cfRule>
  </conditionalFormatting>
  <conditionalFormatting sqref="E2062">
    <cfRule type="containsText" dxfId="3941" priority="2436" operator="containsText" text="BANND">
      <formula>NOT(ISERROR(SEARCH("BANND",E2062)))</formula>
    </cfRule>
  </conditionalFormatting>
  <conditionalFormatting sqref="E2067">
    <cfRule type="containsText" dxfId="3940" priority="2434" operator="containsText" text="BANND">
      <formula>NOT(ISERROR(SEARCH("BANND",E2067)))</formula>
    </cfRule>
  </conditionalFormatting>
  <conditionalFormatting sqref="D2067">
    <cfRule type="expression" dxfId="3939" priority="2433">
      <formula>"'=NOT(ISERROR(VLOOKUP('Banned list'!)"</formula>
    </cfRule>
  </conditionalFormatting>
  <conditionalFormatting sqref="D2067:E2067">
    <cfRule type="containsText" dxfId="3938" priority="2431" operator="containsText" text="BANND">
      <formula>NOT(ISERROR(SEARCH("BANND",D2067)))</formula>
    </cfRule>
  </conditionalFormatting>
  <conditionalFormatting sqref="D2067">
    <cfRule type="expression" dxfId="3937" priority="2430">
      <formula>"'=NOT(ISERROR(VLOOKUP('Banned list'!)"</formula>
    </cfRule>
  </conditionalFormatting>
  <conditionalFormatting sqref="E2098">
    <cfRule type="containsText" dxfId="3936" priority="2429" operator="containsText" text="BANND">
      <formula>NOT(ISERROR(SEARCH("BANND",E2098)))</formula>
    </cfRule>
  </conditionalFormatting>
  <conditionalFormatting sqref="E2099">
    <cfRule type="containsText" dxfId="3935" priority="2428" operator="containsText" text="BANND">
      <formula>NOT(ISERROR(SEARCH("BANND",E2099)))</formula>
    </cfRule>
  </conditionalFormatting>
  <conditionalFormatting sqref="E2101">
    <cfRule type="containsText" dxfId="3934" priority="2427" operator="containsText" text="BANND">
      <formula>NOT(ISERROR(SEARCH("BANND",E2101)))</formula>
    </cfRule>
  </conditionalFormatting>
  <conditionalFormatting sqref="E2102">
    <cfRule type="containsText" dxfId="3933" priority="2426" operator="containsText" text="BANND">
      <formula>NOT(ISERROR(SEARCH("BANND",E2102)))</formula>
    </cfRule>
  </conditionalFormatting>
  <conditionalFormatting sqref="D2121:E2121">
    <cfRule type="containsText" dxfId="3932" priority="2424" operator="containsText" text="BANND">
      <formula>NOT(ISERROR(SEARCH("BANND",D2121)))</formula>
    </cfRule>
  </conditionalFormatting>
  <conditionalFormatting sqref="D2121">
    <cfRule type="expression" dxfId="3931" priority="2423">
      <formula>"'=NOT(ISERROR(VLOOKUP('Banned list'!)"</formula>
    </cfRule>
  </conditionalFormatting>
  <conditionalFormatting sqref="E2123">
    <cfRule type="containsText" dxfId="3930" priority="2422" operator="containsText" text="BANND">
      <formula>NOT(ISERROR(SEARCH("BANND",E2123)))</formula>
    </cfRule>
  </conditionalFormatting>
  <conditionalFormatting sqref="E2125">
    <cfRule type="containsText" dxfId="3929" priority="2421" operator="containsText" text="BANND">
      <formula>NOT(ISERROR(SEARCH("BANND",E2125)))</formula>
    </cfRule>
  </conditionalFormatting>
  <conditionalFormatting sqref="E2127">
    <cfRule type="containsText" dxfId="3928" priority="2419" operator="containsText" text="BANND">
      <formula>NOT(ISERROR(SEARCH("BANND",E2127)))</formula>
    </cfRule>
  </conditionalFormatting>
  <conditionalFormatting sqref="D2127">
    <cfRule type="expression" dxfId="3927" priority="2418">
      <formula>"'=NOT(ISERROR(VLOOKUP('Banned list'!)"</formula>
    </cfRule>
  </conditionalFormatting>
  <conditionalFormatting sqref="E2135">
    <cfRule type="containsText" dxfId="3926" priority="2416" operator="containsText" text="BANND">
      <formula>NOT(ISERROR(SEARCH("BANND",E2135)))</formula>
    </cfRule>
  </conditionalFormatting>
  <conditionalFormatting sqref="D2135">
    <cfRule type="expression" dxfId="3925" priority="2415">
      <formula>"'=NOT(ISERROR(VLOOKUP('Banned list'!)"</formula>
    </cfRule>
  </conditionalFormatting>
  <conditionalFormatting sqref="E2165">
    <cfRule type="containsText" dxfId="3924" priority="2414" operator="containsText" text="BANND">
      <formula>NOT(ISERROR(SEARCH("BANND",E2165)))</formula>
    </cfRule>
  </conditionalFormatting>
  <conditionalFormatting sqref="E2166">
    <cfRule type="containsText" dxfId="3923" priority="2412" operator="containsText" text="BANND">
      <formula>NOT(ISERROR(SEARCH("BANND",E2166)))</formula>
    </cfRule>
  </conditionalFormatting>
  <conditionalFormatting sqref="D2166">
    <cfRule type="expression" dxfId="3922" priority="2411">
      <formula>"'=NOT(ISERROR(VLOOKUP('Banned list'!)"</formula>
    </cfRule>
  </conditionalFormatting>
  <conditionalFormatting sqref="D2166:E2166">
    <cfRule type="containsText" dxfId="3921" priority="2409" operator="containsText" text="BANND">
      <formula>NOT(ISERROR(SEARCH("BANND",D2166)))</formula>
    </cfRule>
  </conditionalFormatting>
  <conditionalFormatting sqref="D2166">
    <cfRule type="expression" dxfId="3920" priority="2408">
      <formula>"'=NOT(ISERROR(VLOOKUP('Banned list'!)"</formula>
    </cfRule>
  </conditionalFormatting>
  <conditionalFormatting sqref="E2168">
    <cfRule type="containsText" dxfId="3919" priority="2406" operator="containsText" text="BANND">
      <formula>NOT(ISERROR(SEARCH("BANND",E2168)))</formula>
    </cfRule>
  </conditionalFormatting>
  <conditionalFormatting sqref="D2168">
    <cfRule type="expression" dxfId="3918" priority="2405">
      <formula>"'=NOT(ISERROR(VLOOKUP('Banned list'!)"</formula>
    </cfRule>
  </conditionalFormatting>
  <conditionalFormatting sqref="E2170">
    <cfRule type="containsText" dxfId="3917" priority="2403" operator="containsText" text="BANND">
      <formula>NOT(ISERROR(SEARCH("BANND",E2170)))</formula>
    </cfRule>
  </conditionalFormatting>
  <conditionalFormatting sqref="D2170">
    <cfRule type="expression" dxfId="3916" priority="2402">
      <formula>"'=NOT(ISERROR(VLOOKUP('Banned list'!)"</formula>
    </cfRule>
  </conditionalFormatting>
  <conditionalFormatting sqref="E2171">
    <cfRule type="containsText" dxfId="3915" priority="2401" operator="containsText" text="BANND">
      <formula>NOT(ISERROR(SEARCH("BANND",E2171)))</formula>
    </cfRule>
  </conditionalFormatting>
  <conditionalFormatting sqref="D2172:E2172">
    <cfRule type="containsText" dxfId="3914" priority="2399" operator="containsText" text="BANND">
      <formula>NOT(ISERROR(SEARCH("BANND",D2172)))</formula>
    </cfRule>
  </conditionalFormatting>
  <conditionalFormatting sqref="D2172">
    <cfRule type="expression" dxfId="3913" priority="2398">
      <formula>"'=NOT(ISERROR(VLOOKUP('Banned list'!)"</formula>
    </cfRule>
  </conditionalFormatting>
  <conditionalFormatting sqref="E2173">
    <cfRule type="containsText" dxfId="3912" priority="2397" operator="containsText" text="BANND">
      <formula>NOT(ISERROR(SEARCH("BANND",E2173)))</formula>
    </cfRule>
  </conditionalFormatting>
  <conditionalFormatting sqref="E2174">
    <cfRule type="containsText" dxfId="3911" priority="2395" operator="containsText" text="BANND">
      <formula>NOT(ISERROR(SEARCH("BANND",E2174)))</formula>
    </cfRule>
  </conditionalFormatting>
  <conditionalFormatting sqref="D2174">
    <cfRule type="expression" dxfId="3910" priority="2394">
      <formula>"'=NOT(ISERROR(VLOOKUP('Banned list'!)"</formula>
    </cfRule>
  </conditionalFormatting>
  <conditionalFormatting sqref="E2188">
    <cfRule type="containsText" dxfId="3909" priority="2392" operator="containsText" text="BANND">
      <formula>NOT(ISERROR(SEARCH("BANND",E2188)))</formula>
    </cfRule>
  </conditionalFormatting>
  <conditionalFormatting sqref="D2188">
    <cfRule type="expression" dxfId="3908" priority="2391">
      <formula>"'=NOT(ISERROR(VLOOKUP('Banned list'!)"</formula>
    </cfRule>
  </conditionalFormatting>
  <conditionalFormatting sqref="E2190">
    <cfRule type="containsText" dxfId="3907" priority="2390" operator="containsText" text="BANND">
      <formula>NOT(ISERROR(SEARCH("BANND",E2190)))</formula>
    </cfRule>
  </conditionalFormatting>
  <conditionalFormatting sqref="E2193">
    <cfRule type="containsText" dxfId="3906" priority="2388" operator="containsText" text="BANND">
      <formula>NOT(ISERROR(SEARCH("BANND",E2193)))</formula>
    </cfRule>
  </conditionalFormatting>
  <conditionalFormatting sqref="E2203">
    <cfRule type="containsText" dxfId="3905" priority="2386" operator="containsText" text="BANND">
      <formula>NOT(ISERROR(SEARCH("BANND",E2203)))</formula>
    </cfRule>
  </conditionalFormatting>
  <conditionalFormatting sqref="D2203">
    <cfRule type="expression" dxfId="3904" priority="2385">
      <formula>"'=NOT(ISERROR(VLOOKUP('Banned list'!)"</formula>
    </cfRule>
  </conditionalFormatting>
  <conditionalFormatting sqref="E2236">
    <cfRule type="containsText" dxfId="3903" priority="2384" operator="containsText" text="BANND">
      <formula>NOT(ISERROR(SEARCH("BANND",E2236)))</formula>
    </cfRule>
  </conditionalFormatting>
  <conditionalFormatting sqref="E2239">
    <cfRule type="containsText" dxfId="3902" priority="2382" operator="containsText" text="BANND">
      <formula>NOT(ISERROR(SEARCH("BANND",E2239)))</formula>
    </cfRule>
  </conditionalFormatting>
  <conditionalFormatting sqref="E2241">
    <cfRule type="containsText" dxfId="3901" priority="2380" operator="containsText" text="BANND">
      <formula>NOT(ISERROR(SEARCH("BANND",E2241)))</formula>
    </cfRule>
  </conditionalFormatting>
  <conditionalFormatting sqref="E2262">
    <cfRule type="containsText" dxfId="3900" priority="2378" operator="containsText" text="BANND">
      <formula>NOT(ISERROR(SEARCH("BANND",E2262)))</formula>
    </cfRule>
  </conditionalFormatting>
  <conditionalFormatting sqref="D2262">
    <cfRule type="expression" dxfId="3899" priority="2377">
      <formula>"'=NOT(ISERROR(VLOOKUP('Banned list'!)"</formula>
    </cfRule>
  </conditionalFormatting>
  <conditionalFormatting sqref="D2263:E2263">
    <cfRule type="containsText" dxfId="3898" priority="2375" operator="containsText" text="BANND">
      <formula>NOT(ISERROR(SEARCH("BANND",D2263)))</formula>
    </cfRule>
  </conditionalFormatting>
  <conditionalFormatting sqref="D2263">
    <cfRule type="expression" dxfId="3897" priority="2374">
      <formula>"'=NOT(ISERROR(VLOOKUP('Banned list'!)"</formula>
    </cfRule>
  </conditionalFormatting>
  <conditionalFormatting sqref="E2264">
    <cfRule type="containsText" dxfId="3896" priority="2372" operator="containsText" text="BANND">
      <formula>NOT(ISERROR(SEARCH("BANND",E2264)))</formula>
    </cfRule>
  </conditionalFormatting>
  <conditionalFormatting sqref="D2264">
    <cfRule type="expression" dxfId="3895" priority="2371">
      <formula>"'=NOT(ISERROR(VLOOKUP('Banned list'!)"</formula>
    </cfRule>
  </conditionalFormatting>
  <conditionalFormatting sqref="E2265">
    <cfRule type="containsText" dxfId="3894" priority="2369" operator="containsText" text="BANND">
      <formula>NOT(ISERROR(SEARCH("BANND",E2265)))</formula>
    </cfRule>
  </conditionalFormatting>
  <conditionalFormatting sqref="D2268:E2268 D2270:E2273">
    <cfRule type="containsText" dxfId="3893" priority="2367" operator="containsText" text="BANND">
      <formula>NOT(ISERROR(SEARCH("BANND",D2268)))</formula>
    </cfRule>
  </conditionalFormatting>
  <conditionalFormatting sqref="D2268 D2270:D2273">
    <cfRule type="expression" dxfId="3892" priority="2366">
      <formula>"'=NOT(ISERROR(VLOOKUP('Banned list'!)"</formula>
    </cfRule>
  </conditionalFormatting>
  <conditionalFormatting sqref="D2295:E2295">
    <cfRule type="containsText" dxfId="3891" priority="2364" operator="containsText" text="BANND">
      <formula>NOT(ISERROR(SEARCH("BANND",D2295)))</formula>
    </cfRule>
  </conditionalFormatting>
  <conditionalFormatting sqref="D2295">
    <cfRule type="expression" dxfId="3890" priority="2363">
      <formula>"'=NOT(ISERROR(VLOOKUP('Banned list'!)"</formula>
    </cfRule>
  </conditionalFormatting>
  <conditionalFormatting sqref="D2296:E2296">
    <cfRule type="containsText" dxfId="3889" priority="2361" operator="containsText" text="BANND">
      <formula>NOT(ISERROR(SEARCH("BANND",D2296)))</formula>
    </cfRule>
  </conditionalFormatting>
  <conditionalFormatting sqref="D2296">
    <cfRule type="expression" dxfId="3888" priority="2360">
      <formula>"'=NOT(ISERROR(VLOOKUP('Banned list'!)"</formula>
    </cfRule>
  </conditionalFormatting>
  <conditionalFormatting sqref="E2299">
    <cfRule type="containsText" dxfId="3887" priority="2358" operator="containsText" text="BANND">
      <formula>NOT(ISERROR(SEARCH("BANND",E2299)))</formula>
    </cfRule>
  </conditionalFormatting>
  <conditionalFormatting sqref="D2300:E2300">
    <cfRule type="containsText" dxfId="3886" priority="2356" operator="containsText" text="BANND">
      <formula>NOT(ISERROR(SEARCH("BANND",D2300)))</formula>
    </cfRule>
  </conditionalFormatting>
  <conditionalFormatting sqref="D2300">
    <cfRule type="expression" dxfId="3885" priority="2355">
      <formula>"'=NOT(ISERROR(VLOOKUP('Banned list'!)"</formula>
    </cfRule>
  </conditionalFormatting>
  <conditionalFormatting sqref="E2302">
    <cfRule type="containsText" dxfId="3884" priority="2353" operator="containsText" text="BANND">
      <formula>NOT(ISERROR(SEARCH("BANND",E2302)))</formula>
    </cfRule>
  </conditionalFormatting>
  <conditionalFormatting sqref="D2302">
    <cfRule type="expression" dxfId="3883" priority="2352">
      <formula>"'=NOT(ISERROR(VLOOKUP('Banned list'!)"</formula>
    </cfRule>
  </conditionalFormatting>
  <conditionalFormatting sqref="D2303:E2303">
    <cfRule type="containsText" dxfId="3882" priority="2350" operator="containsText" text="BANND">
      <formula>NOT(ISERROR(SEARCH("BANND",D2303)))</formula>
    </cfRule>
  </conditionalFormatting>
  <conditionalFormatting sqref="D2303">
    <cfRule type="expression" dxfId="3881" priority="2349">
      <formula>"'=NOT(ISERROR(VLOOKUP('Banned list'!)"</formula>
    </cfRule>
  </conditionalFormatting>
  <conditionalFormatting sqref="E2304">
    <cfRule type="containsText" dxfId="3880" priority="2347" operator="containsText" text="BANND">
      <formula>NOT(ISERROR(SEARCH("BANND",E2304)))</formula>
    </cfRule>
  </conditionalFormatting>
  <conditionalFormatting sqref="D2309:E2309">
    <cfRule type="containsText" dxfId="3879" priority="2345" operator="containsText" text="BANND">
      <formula>NOT(ISERROR(SEARCH("BANND",D2309)))</formula>
    </cfRule>
  </conditionalFormatting>
  <conditionalFormatting sqref="D2309">
    <cfRule type="expression" dxfId="3878" priority="2344">
      <formula>"'=NOT(ISERROR(VLOOKUP('Banned list'!)"</formula>
    </cfRule>
  </conditionalFormatting>
  <conditionalFormatting sqref="D2310:E2310">
    <cfRule type="containsText" dxfId="3877" priority="2342" operator="containsText" text="BANND">
      <formula>NOT(ISERROR(SEARCH("BANND",D2310)))</formula>
    </cfRule>
  </conditionalFormatting>
  <conditionalFormatting sqref="D2310">
    <cfRule type="expression" dxfId="3876" priority="2341">
      <formula>"'=NOT(ISERROR(VLOOKUP('Banned list'!)"</formula>
    </cfRule>
  </conditionalFormatting>
  <conditionalFormatting sqref="E2311">
    <cfRule type="containsText" dxfId="3875" priority="2339" operator="containsText" text="BANND">
      <formula>NOT(ISERROR(SEARCH("BANND",E2311)))</formula>
    </cfRule>
  </conditionalFormatting>
  <conditionalFormatting sqref="E2313">
    <cfRule type="containsText" dxfId="3874" priority="2338" operator="containsText" text="BANND">
      <formula>NOT(ISERROR(SEARCH("BANND",E2313)))</formula>
    </cfRule>
  </conditionalFormatting>
  <conditionalFormatting sqref="D2314:E2314">
    <cfRule type="containsText" dxfId="3873" priority="2336" operator="containsText" text="BANND">
      <formula>NOT(ISERROR(SEARCH("BANND",D2314)))</formula>
    </cfRule>
  </conditionalFormatting>
  <conditionalFormatting sqref="D2314">
    <cfRule type="expression" dxfId="3872" priority="2335">
      <formula>"'=NOT(ISERROR(VLOOKUP('Banned list'!)"</formula>
    </cfRule>
  </conditionalFormatting>
  <conditionalFormatting sqref="J2311">
    <cfRule type="containsText" dxfId="3871" priority="2312" operator="containsText" text="BANND">
      <formula>NOT(ISERROR(SEARCH("BANND",J2311)))</formula>
    </cfRule>
  </conditionalFormatting>
  <conditionalFormatting sqref="J2312">
    <cfRule type="containsText" dxfId="3870" priority="2310" operator="containsText" text="BANND">
      <formula>NOT(ISERROR(SEARCH("BANND",J2312)))</formula>
    </cfRule>
  </conditionalFormatting>
  <conditionalFormatting sqref="J2313:J2314">
    <cfRule type="containsText" dxfId="3869" priority="2308" operator="containsText" text="BANND">
      <formula>NOT(ISERROR(SEARCH("BANND",J2313)))</formula>
    </cfRule>
  </conditionalFormatting>
  <conditionalFormatting sqref="D2334:E2334">
    <cfRule type="containsText" dxfId="3868" priority="2305" operator="containsText" text="BANND">
      <formula>NOT(ISERROR(SEARCH("BANND",D2334)))</formula>
    </cfRule>
  </conditionalFormatting>
  <conditionalFormatting sqref="D2334">
    <cfRule type="expression" dxfId="3867" priority="2304">
      <formula>"'=NOT(ISERROR(VLOOKUP('Banned list'!)"</formula>
    </cfRule>
  </conditionalFormatting>
  <conditionalFormatting sqref="D2336:E2336">
    <cfRule type="containsText" dxfId="3866" priority="2302" operator="containsText" text="BANND">
      <formula>NOT(ISERROR(SEARCH("BANND",D2336)))</formula>
    </cfRule>
  </conditionalFormatting>
  <conditionalFormatting sqref="D2336">
    <cfRule type="expression" dxfId="3865" priority="2301">
      <formula>"'=NOT(ISERROR(VLOOKUP('Banned list'!)"</formula>
    </cfRule>
  </conditionalFormatting>
  <conditionalFormatting sqref="J2295">
    <cfRule type="containsText" dxfId="3864" priority="2299" operator="containsText" text="BANND">
      <formula>NOT(ISERROR(SEARCH("BANND",J2295)))</formula>
    </cfRule>
  </conditionalFormatting>
  <conditionalFormatting sqref="J2309">
    <cfRule type="containsText" dxfId="3863" priority="2298" operator="containsText" text="BANND">
      <formula>NOT(ISERROR(SEARCH("BANND",J2309)))</formula>
    </cfRule>
  </conditionalFormatting>
  <conditionalFormatting sqref="J2295:J2310 E2295:E2328 E2330:E2336">
    <cfRule type="duplicateValues" dxfId="3862" priority="2297"/>
  </conditionalFormatting>
  <conditionalFormatting sqref="J2311:J2314 E2295:E2328 E2330:E2333">
    <cfRule type="duplicateValues" dxfId="3861" priority="23223"/>
  </conditionalFormatting>
  <conditionalFormatting sqref="E2360">
    <cfRule type="containsText" dxfId="3860" priority="2295" operator="containsText" text="BANND">
      <formula>NOT(ISERROR(SEARCH("BANND",E2360)))</formula>
    </cfRule>
  </conditionalFormatting>
  <conditionalFormatting sqref="D2365:E2365">
    <cfRule type="containsText" dxfId="3859" priority="2293" operator="containsText" text="BANND">
      <formula>NOT(ISERROR(SEARCH("BANND",D2365)))</formula>
    </cfRule>
  </conditionalFormatting>
  <conditionalFormatting sqref="D2367:E2367">
    <cfRule type="containsText" dxfId="3858" priority="2291" operator="containsText" text="BANND">
      <formula>NOT(ISERROR(SEARCH("BANND",D2367)))</formula>
    </cfRule>
  </conditionalFormatting>
  <conditionalFormatting sqref="H2369">
    <cfRule type="expression" dxfId="3857" priority="2288">
      <formula>"'=NOT(ISERROR(VLOOKUP('Banned list'!)"</formula>
    </cfRule>
  </conditionalFormatting>
  <conditionalFormatting sqref="E2394">
    <cfRule type="containsText" dxfId="3856" priority="2286" operator="containsText" text="BANND">
      <formula>NOT(ISERROR(SEARCH("BANND",E2394)))</formula>
    </cfRule>
  </conditionalFormatting>
  <conditionalFormatting sqref="H2395">
    <cfRule type="expression" dxfId="3855" priority="2283">
      <formula>"'=NOT(ISERROR(VLOOKUP('Banned list'!)"</formula>
    </cfRule>
  </conditionalFormatting>
  <conditionalFormatting sqref="D2397:E2397">
    <cfRule type="containsText" dxfId="3854" priority="2281" operator="containsText" text="BANND">
      <formula>NOT(ISERROR(SEARCH("BANND",D2397)))</formula>
    </cfRule>
  </conditionalFormatting>
  <conditionalFormatting sqref="E2399">
    <cfRule type="containsText" dxfId="3853" priority="2279" operator="containsText" text="BANND">
      <formula>NOT(ISERROR(SEARCH("BANND",E2399)))</formula>
    </cfRule>
  </conditionalFormatting>
  <conditionalFormatting sqref="D2400:E2400">
    <cfRule type="containsText" dxfId="3852" priority="2277" operator="containsText" text="BANND">
      <formula>NOT(ISERROR(SEARCH("BANND",D2400)))</formula>
    </cfRule>
  </conditionalFormatting>
  <conditionalFormatting sqref="E2401">
    <cfRule type="containsText" dxfId="3851" priority="2275" operator="containsText" text="BANND">
      <formula>NOT(ISERROR(SEARCH("BANND",E2401)))</formula>
    </cfRule>
  </conditionalFormatting>
  <conditionalFormatting sqref="E2402">
    <cfRule type="containsText" dxfId="3850" priority="2273" operator="containsText" text="BANND">
      <formula>NOT(ISERROR(SEARCH("BANND",E2402)))</formula>
    </cfRule>
  </conditionalFormatting>
  <conditionalFormatting sqref="D2403:E2403">
    <cfRule type="containsText" dxfId="3849" priority="2271" operator="containsText" text="BANND">
      <formula>NOT(ISERROR(SEARCH("BANND",D2403)))</formula>
    </cfRule>
  </conditionalFormatting>
  <conditionalFormatting sqref="D2403">
    <cfRule type="expression" dxfId="3848" priority="2270">
      <formula>"'=NOT(ISERROR(VLOOKUP('Banned list'!)"</formula>
    </cfRule>
  </conditionalFormatting>
  <conditionalFormatting sqref="D2427:E2427">
    <cfRule type="containsText" dxfId="3847" priority="2268" operator="containsText" text="BANND">
      <formula>NOT(ISERROR(SEARCH("BANND",D2427)))</formula>
    </cfRule>
  </conditionalFormatting>
  <conditionalFormatting sqref="E2428">
    <cfRule type="containsText" dxfId="3846" priority="2266" operator="containsText" text="BANND">
      <formula>NOT(ISERROR(SEARCH("BANND",E2428)))</formula>
    </cfRule>
  </conditionalFormatting>
  <conditionalFormatting sqref="D2430:E2430">
    <cfRule type="containsText" dxfId="3845" priority="2264" operator="containsText" text="BANND">
      <formula>NOT(ISERROR(SEARCH("BANND",D2430)))</formula>
    </cfRule>
  </conditionalFormatting>
  <conditionalFormatting sqref="D2430">
    <cfRule type="expression" dxfId="3844" priority="2263">
      <formula>"'=NOT(ISERROR(VLOOKUP('Banned list'!)"</formula>
    </cfRule>
  </conditionalFormatting>
  <conditionalFormatting sqref="D2434:E2434">
    <cfRule type="containsText" dxfId="3843" priority="2261" operator="containsText" text="BANND">
      <formula>NOT(ISERROR(SEARCH("BANND",D2434)))</formula>
    </cfRule>
  </conditionalFormatting>
  <conditionalFormatting sqref="D2436:E2436">
    <cfRule type="containsText" dxfId="3842" priority="2259" operator="containsText" text="BANND">
      <formula>NOT(ISERROR(SEARCH("BANND",D2436)))</formula>
    </cfRule>
  </conditionalFormatting>
  <conditionalFormatting sqref="D2437:E2437">
    <cfRule type="containsText" dxfId="3841" priority="2257" operator="containsText" text="BANND">
      <formula>NOT(ISERROR(SEARCH("BANND",D2437)))</formula>
    </cfRule>
  </conditionalFormatting>
  <conditionalFormatting sqref="D2437">
    <cfRule type="expression" dxfId="3840" priority="2256">
      <formula>"'=NOT(ISERROR(VLOOKUP('Banned list'!)"</formula>
    </cfRule>
  </conditionalFormatting>
  <conditionalFormatting sqref="D2438:E2438">
    <cfRule type="containsText" dxfId="3839" priority="2251" operator="containsText" text="BANND">
      <formula>NOT(ISERROR(SEARCH("BANND",D2438)))</formula>
    </cfRule>
  </conditionalFormatting>
  <conditionalFormatting sqref="D2439:E2439">
    <cfRule type="containsText" dxfId="3838" priority="2249" operator="containsText" text="BANND">
      <formula>NOT(ISERROR(SEARCH("BANND",D2439)))</formula>
    </cfRule>
  </conditionalFormatting>
  <conditionalFormatting sqref="D2440:E2440">
    <cfRule type="containsText" dxfId="3837" priority="2247" operator="containsText" text="BANND">
      <formula>NOT(ISERROR(SEARCH("BANND",D2440)))</formula>
    </cfRule>
  </conditionalFormatting>
  <conditionalFormatting sqref="D2440">
    <cfRule type="expression" dxfId="3836" priority="2246">
      <formula>"'=NOT(ISERROR(VLOOKUP('Banned list'!)"</formula>
    </cfRule>
  </conditionalFormatting>
  <conditionalFormatting sqref="D2441:E2441">
    <cfRule type="containsText" dxfId="3835" priority="2244" operator="containsText" text="BANND">
      <formula>NOT(ISERROR(SEARCH("BANND",D2441)))</formula>
    </cfRule>
  </conditionalFormatting>
  <conditionalFormatting sqref="D2441">
    <cfRule type="expression" dxfId="3834" priority="2243">
      <formula>"'=NOT(ISERROR(VLOOKUP('Banned list'!)"</formula>
    </cfRule>
  </conditionalFormatting>
  <conditionalFormatting sqref="D2442:E2442">
    <cfRule type="containsText" dxfId="3833" priority="2241" operator="containsText" text="BANND">
      <formula>NOT(ISERROR(SEARCH("BANND",D2442)))</formula>
    </cfRule>
  </conditionalFormatting>
  <conditionalFormatting sqref="D2442">
    <cfRule type="expression" dxfId="3832" priority="2240">
      <formula>"'=NOT(ISERROR(VLOOKUP('Banned list'!)"</formula>
    </cfRule>
  </conditionalFormatting>
  <conditionalFormatting sqref="E2443">
    <cfRule type="containsText" dxfId="3831" priority="2238" operator="containsText" text="BANND">
      <formula>NOT(ISERROR(SEARCH("BANND",E2443)))</formula>
    </cfRule>
  </conditionalFormatting>
  <conditionalFormatting sqref="D2443">
    <cfRule type="expression" dxfId="3830" priority="2237">
      <formula>"'=NOT(ISERROR(VLOOKUP('Banned list'!)"</formula>
    </cfRule>
  </conditionalFormatting>
  <conditionalFormatting sqref="D2444:E2444">
    <cfRule type="containsText" dxfId="3829" priority="2235" operator="containsText" text="BANND">
      <formula>NOT(ISERROR(SEARCH("BANND",D2444)))</formula>
    </cfRule>
  </conditionalFormatting>
  <conditionalFormatting sqref="D2445:E2445">
    <cfRule type="containsText" dxfId="3828" priority="2233" operator="containsText" text="BANND">
      <formula>NOT(ISERROR(SEARCH("BANND",D2445)))</formula>
    </cfRule>
  </conditionalFormatting>
  <conditionalFormatting sqref="D2448:E2448">
    <cfRule type="containsText" dxfId="3827" priority="2231" operator="containsText" text="BANND">
      <formula>NOT(ISERROR(SEARCH("BANND",D2448)))</formula>
    </cfRule>
  </conditionalFormatting>
  <conditionalFormatting sqref="D2449:E2449">
    <cfRule type="containsText" dxfId="3826" priority="2229" operator="containsText" text="BANND">
      <formula>NOT(ISERROR(SEARCH("BANND",D2449)))</formula>
    </cfRule>
  </conditionalFormatting>
  <conditionalFormatting sqref="E2450">
    <cfRule type="containsText" dxfId="3825" priority="2227" operator="containsText" text="BANND">
      <formula>NOT(ISERROR(SEARCH("BANND",E2450)))</formula>
    </cfRule>
  </conditionalFormatting>
  <conditionalFormatting sqref="D2450">
    <cfRule type="expression" dxfId="3824" priority="2226">
      <formula>"'=NOT(ISERROR(VLOOKUP('Banned list'!)"</formula>
    </cfRule>
  </conditionalFormatting>
  <conditionalFormatting sqref="D2451:E2451">
    <cfRule type="containsText" dxfId="3823" priority="2224" operator="containsText" text="BANND">
      <formula>NOT(ISERROR(SEARCH("BANND",D2451)))</formula>
    </cfRule>
  </conditionalFormatting>
  <conditionalFormatting sqref="D2451">
    <cfRule type="expression" dxfId="3822" priority="2223">
      <formula>"'=NOT(ISERROR(VLOOKUP('Banned list'!)"</formula>
    </cfRule>
  </conditionalFormatting>
  <conditionalFormatting sqref="E2452">
    <cfRule type="containsText" dxfId="3821" priority="2221" operator="containsText" text="BANND">
      <formula>NOT(ISERROR(SEARCH("BANND",E2452)))</formula>
    </cfRule>
  </conditionalFormatting>
  <conditionalFormatting sqref="D2452">
    <cfRule type="expression" dxfId="3820" priority="2220">
      <formula>"'=NOT(ISERROR(VLOOKUP('Banned list'!)"</formula>
    </cfRule>
  </conditionalFormatting>
  <conditionalFormatting sqref="D2453:E2453">
    <cfRule type="containsText" dxfId="3819" priority="2218" operator="containsText" text="BANND">
      <formula>NOT(ISERROR(SEARCH("BANND",D2453)))</formula>
    </cfRule>
  </conditionalFormatting>
  <conditionalFormatting sqref="D2453">
    <cfRule type="expression" dxfId="3818" priority="2217">
      <formula>"'=NOT(ISERROR(VLOOKUP('Banned list'!)"</formula>
    </cfRule>
  </conditionalFormatting>
  <conditionalFormatting sqref="D2454:E2454">
    <cfRule type="containsText" dxfId="3817" priority="2215" operator="containsText" text="BANND">
      <formula>NOT(ISERROR(SEARCH("BANND",D2454)))</formula>
    </cfRule>
  </conditionalFormatting>
  <conditionalFormatting sqref="D2454">
    <cfRule type="expression" dxfId="3816" priority="2214">
      <formula>"'=NOT(ISERROR(VLOOKUP('Banned list'!)"</formula>
    </cfRule>
  </conditionalFormatting>
  <conditionalFormatting sqref="E2455">
    <cfRule type="containsText" dxfId="3815" priority="2212" operator="containsText" text="BANND">
      <formula>NOT(ISERROR(SEARCH("BANND",E2455)))</formula>
    </cfRule>
  </conditionalFormatting>
  <conditionalFormatting sqref="D2455">
    <cfRule type="expression" dxfId="3814" priority="2211">
      <formula>"'=NOT(ISERROR(VLOOKUP('Banned list'!)"</formula>
    </cfRule>
  </conditionalFormatting>
  <conditionalFormatting sqref="D2457">
    <cfRule type="containsText" dxfId="3813" priority="2210" operator="containsText" text="BANND">
      <formula>NOT(ISERROR(SEARCH("BANND",D2457)))</formula>
    </cfRule>
  </conditionalFormatting>
  <conditionalFormatting sqref="E2458">
    <cfRule type="containsText" dxfId="3812" priority="2207" operator="containsText" text="BANND">
      <formula>NOT(ISERROR(SEARCH("BANND",E2458)))</formula>
    </cfRule>
  </conditionalFormatting>
  <conditionalFormatting sqref="D2460">
    <cfRule type="containsText" dxfId="3811" priority="2206" operator="containsText" text="BANND">
      <formula>NOT(ISERROR(SEARCH("BANND",D2460)))</formula>
    </cfRule>
  </conditionalFormatting>
  <conditionalFormatting sqref="D2461:E2461">
    <cfRule type="containsText" dxfId="3810" priority="2203" operator="containsText" text="BANND">
      <formula>NOT(ISERROR(SEARCH("BANND",D2461)))</formula>
    </cfRule>
  </conditionalFormatting>
  <conditionalFormatting sqref="D2461">
    <cfRule type="expression" dxfId="3809" priority="2202">
      <formula>"'=NOT(ISERROR(VLOOKUP('Banned list'!)"</formula>
    </cfRule>
  </conditionalFormatting>
  <conditionalFormatting sqref="E2462">
    <cfRule type="containsText" dxfId="3808" priority="2200" operator="containsText" text="BANND">
      <formula>NOT(ISERROR(SEARCH("BANND",E2462)))</formula>
    </cfRule>
  </conditionalFormatting>
  <conditionalFormatting sqref="E2468">
    <cfRule type="containsText" dxfId="3807" priority="2198" operator="containsText" text="BANND">
      <formula>NOT(ISERROR(SEARCH("BANND",E2468)))</formula>
    </cfRule>
  </conditionalFormatting>
  <conditionalFormatting sqref="K2458">
    <cfRule type="containsText" dxfId="3806" priority="2196" operator="containsText" text="BANND">
      <formula>NOT(ISERROR(SEARCH("BANND",K2458)))</formula>
    </cfRule>
  </conditionalFormatting>
  <conditionalFormatting sqref="K2459:K2463">
    <cfRule type="containsText" dxfId="3805" priority="2194" operator="containsText" text="BANND">
      <formula>NOT(ISERROR(SEARCH("BANND",K2459)))</formula>
    </cfRule>
  </conditionalFormatting>
  <conditionalFormatting sqref="K2458:K2463 E2427:E2469">
    <cfRule type="duplicateValues" dxfId="3804" priority="2193"/>
  </conditionalFormatting>
  <conditionalFormatting sqref="K2464:K2465">
    <cfRule type="containsText" dxfId="3803" priority="2191" operator="containsText" text="BANND">
      <formula>NOT(ISERROR(SEARCH("BANND",K2464)))</formula>
    </cfRule>
  </conditionalFormatting>
  <conditionalFormatting sqref="K2458:K2466 E2427:E2468">
    <cfRule type="duplicateValues" dxfId="3802" priority="2190"/>
  </conditionalFormatting>
  <conditionalFormatting sqref="D2471:E2471">
    <cfRule type="containsText" dxfId="3801" priority="2189" operator="containsText" text="BANND">
      <formula>NOT(ISERROR(SEARCH("BANND",D2471)))</formula>
    </cfRule>
  </conditionalFormatting>
  <conditionalFormatting sqref="D2495">
    <cfRule type="containsText" dxfId="3800" priority="2187" operator="containsText" text="BANND">
      <formula>NOT(ISERROR(SEARCH("BANND",D2495)))</formula>
    </cfRule>
  </conditionalFormatting>
  <conditionalFormatting sqref="H2502">
    <cfRule type="expression" dxfId="3799" priority="2183">
      <formula>"'=NOT(ISERROR(VLOOKUP('Banned list'!)"</formula>
    </cfRule>
  </conditionalFormatting>
  <conditionalFormatting sqref="H2502">
    <cfRule type="expression" dxfId="3798" priority="2181">
      <formula>"'=NOT(ISERROR(VLOOKUP('Banned list'!)"</formula>
    </cfRule>
  </conditionalFormatting>
  <conditionalFormatting sqref="D2524:E2524 E2521:E2525">
    <cfRule type="containsText" dxfId="3797" priority="2179" operator="containsText" text="BANND">
      <formula>NOT(ISERROR(SEARCH("BANND",D2521)))</formula>
    </cfRule>
  </conditionalFormatting>
  <conditionalFormatting sqref="E2526">
    <cfRule type="containsText" dxfId="3796" priority="2177" operator="containsText" text="BANND">
      <formula>NOT(ISERROR(SEARCH("BANND",E2526)))</formula>
    </cfRule>
  </conditionalFormatting>
  <conditionalFormatting sqref="D2529:E2529">
    <cfRule type="containsText" dxfId="3795" priority="2175" operator="containsText" text="BANND">
      <formula>NOT(ISERROR(SEARCH("BANND",D2529)))</formula>
    </cfRule>
  </conditionalFormatting>
  <conditionalFormatting sqref="D2531:E2531">
    <cfRule type="containsText" dxfId="3794" priority="2172" operator="containsText" text="BANND">
      <formula>NOT(ISERROR(SEARCH("BANND",D2531)))</formula>
    </cfRule>
  </conditionalFormatting>
  <conditionalFormatting sqref="D2532:F2532">
    <cfRule type="containsText" dxfId="3793" priority="2169" operator="containsText" text="BANND">
      <formula>NOT(ISERROR(SEARCH("BANND",D2532)))</formula>
    </cfRule>
  </conditionalFormatting>
  <conditionalFormatting sqref="D2532 F2532">
    <cfRule type="expression" dxfId="3792" priority="2168">
      <formula>"'=NOT(ISERROR(VLOOKUP('Banned list'!)"</formula>
    </cfRule>
  </conditionalFormatting>
  <conditionalFormatting sqref="D2533 F2533">
    <cfRule type="containsText" dxfId="3791" priority="2167" operator="containsText" text="BANND">
      <formula>NOT(ISERROR(SEARCH("BANND",D2533)))</formula>
    </cfRule>
  </conditionalFormatting>
  <conditionalFormatting sqref="F2533">
    <cfRule type="expression" dxfId="3790" priority="2166">
      <formula>"'=NOT(ISERROR(VLOOKUP('Banned list'!)"</formula>
    </cfRule>
  </conditionalFormatting>
  <conditionalFormatting sqref="E2533">
    <cfRule type="containsText" dxfId="3789" priority="2163" operator="containsText" text="BANND">
      <formula>NOT(ISERROR(SEARCH("BANND",E2533)))</formula>
    </cfRule>
  </conditionalFormatting>
  <conditionalFormatting sqref="D2534:E2534">
    <cfRule type="containsText" dxfId="3788" priority="2161" operator="containsText" text="BANND">
      <formula>NOT(ISERROR(SEARCH("BANND",D2534)))</formula>
    </cfRule>
  </conditionalFormatting>
  <conditionalFormatting sqref="D2534">
    <cfRule type="expression" dxfId="3787" priority="2160">
      <formula>"'=NOT(ISERROR(VLOOKUP('Banned list'!)"</formula>
    </cfRule>
  </conditionalFormatting>
  <conditionalFormatting sqref="E2538">
    <cfRule type="containsText" dxfId="3786" priority="2159" operator="containsText" text="BANND">
      <formula>NOT(ISERROR(SEARCH("BANND",E2538)))</formula>
    </cfRule>
  </conditionalFormatting>
  <conditionalFormatting sqref="D2540:E2540">
    <cfRule type="containsText" dxfId="3785" priority="2157" operator="containsText" text="BANND">
      <formula>NOT(ISERROR(SEARCH("BANND",D2540)))</formula>
    </cfRule>
  </conditionalFormatting>
  <conditionalFormatting sqref="D2565:E2565">
    <cfRule type="containsText" dxfId="3784" priority="2155" operator="containsText" text="BANND">
      <formula>NOT(ISERROR(SEARCH("BANND",D2565)))</formula>
    </cfRule>
  </conditionalFormatting>
  <conditionalFormatting sqref="D2566:E2566">
    <cfRule type="containsText" dxfId="3783" priority="2153" operator="containsText" text="BANND">
      <formula>NOT(ISERROR(SEARCH("BANND",D2566)))</formula>
    </cfRule>
  </conditionalFormatting>
  <conditionalFormatting sqref="D2568:E2568">
    <cfRule type="containsText" dxfId="3782" priority="2151" operator="containsText" text="BANND">
      <formula>NOT(ISERROR(SEARCH("BANND",D2568)))</formula>
    </cfRule>
  </conditionalFormatting>
  <conditionalFormatting sqref="E2570">
    <cfRule type="containsText" dxfId="3781" priority="2150" operator="containsText" text="BANND">
      <formula>NOT(ISERROR(SEARCH("BANND",E2570)))</formula>
    </cfRule>
  </conditionalFormatting>
  <conditionalFormatting sqref="E2573">
    <cfRule type="containsText" dxfId="3780" priority="2148" operator="containsText" text="BANND">
      <formula>NOT(ISERROR(SEARCH("BANND",E2573)))</formula>
    </cfRule>
  </conditionalFormatting>
  <conditionalFormatting sqref="D2573">
    <cfRule type="containsText" dxfId="3779" priority="2147" operator="containsText" text="BANND">
      <formula>NOT(ISERROR(SEARCH("BANND",D2573)))</formula>
    </cfRule>
  </conditionalFormatting>
  <conditionalFormatting sqref="D2574:E2574">
    <cfRule type="containsText" dxfId="3778" priority="2144" operator="containsText" text="BANND">
      <formula>NOT(ISERROR(SEARCH("BANND",D2574)))</formula>
    </cfRule>
  </conditionalFormatting>
  <conditionalFormatting sqref="D2577:E2577">
    <cfRule type="containsText" dxfId="3777" priority="2141" operator="containsText" text="BANND">
      <formula>NOT(ISERROR(SEARCH("BANND",D2577)))</formula>
    </cfRule>
  </conditionalFormatting>
  <conditionalFormatting sqref="E2578">
    <cfRule type="duplicateValues" dxfId="3776" priority="2139"/>
  </conditionalFormatting>
  <conditionalFormatting sqref="E2578">
    <cfRule type="duplicateValues" dxfId="3775" priority="2140"/>
  </conditionalFormatting>
  <conditionalFormatting sqref="E2581">
    <cfRule type="containsText" dxfId="3774" priority="2138" operator="containsText" text="BANND">
      <formula>NOT(ISERROR(SEARCH("BANND",E2581)))</formula>
    </cfRule>
  </conditionalFormatting>
  <conditionalFormatting sqref="D2582">
    <cfRule type="containsText" dxfId="3773" priority="2137" operator="containsText" text="BANND">
      <formula>NOT(ISERROR(SEARCH("BANND",D2582)))</formula>
    </cfRule>
  </conditionalFormatting>
  <conditionalFormatting sqref="E2582">
    <cfRule type="containsText" dxfId="3772" priority="2134" operator="containsText" text="BANND">
      <formula>NOT(ISERROR(SEARCH("BANND",E2582)))</formula>
    </cfRule>
  </conditionalFormatting>
  <conditionalFormatting sqref="E2583">
    <cfRule type="containsText" dxfId="3771" priority="2132" operator="containsText" text="BANND">
      <formula>NOT(ISERROR(SEARCH("BANND",E2583)))</formula>
    </cfRule>
  </conditionalFormatting>
  <conditionalFormatting sqref="D2584:E2584">
    <cfRule type="containsText" dxfId="3770" priority="2130" operator="containsText" text="BANND">
      <formula>NOT(ISERROR(SEARCH("BANND",D2584)))</formula>
    </cfRule>
  </conditionalFormatting>
  <conditionalFormatting sqref="E2585">
    <cfRule type="containsText" dxfId="3769" priority="2129" operator="containsText" text="BANND">
      <formula>NOT(ISERROR(SEARCH("BANND",E2585)))</formula>
    </cfRule>
  </conditionalFormatting>
  <conditionalFormatting sqref="D2586:E2586">
    <cfRule type="containsText" dxfId="3768" priority="2127" operator="containsText" text="BANND">
      <formula>NOT(ISERROR(SEARCH("BANND",D2586)))</formula>
    </cfRule>
  </conditionalFormatting>
  <conditionalFormatting sqref="D2586">
    <cfRule type="expression" dxfId="3767" priority="2126">
      <formula>"'=NOT(ISERROR(VLOOKUP('Banned list'!)"</formula>
    </cfRule>
  </conditionalFormatting>
  <conditionalFormatting sqref="D2587:E2587">
    <cfRule type="containsText" dxfId="3766" priority="2123" operator="containsText" text="BANND">
      <formula>NOT(ISERROR(SEARCH("BANND",D2587)))</formula>
    </cfRule>
  </conditionalFormatting>
  <conditionalFormatting sqref="E2588">
    <cfRule type="containsText" dxfId="3765" priority="2122" operator="containsText" text="BANND">
      <formula>NOT(ISERROR(SEARCH("BANND",E2588)))</formula>
    </cfRule>
  </conditionalFormatting>
  <conditionalFormatting sqref="E2589">
    <cfRule type="containsText" dxfId="3764" priority="2121" operator="containsText" text="BANND">
      <formula>NOT(ISERROR(SEARCH("BANND",E2589)))</formula>
    </cfRule>
  </conditionalFormatting>
  <conditionalFormatting sqref="K2566">
    <cfRule type="containsText" dxfId="3763" priority="2119" operator="containsText" text="BANND">
      <formula>NOT(ISERROR(SEARCH("BANND",K2566)))</formula>
    </cfRule>
  </conditionalFormatting>
  <conditionalFormatting sqref="K2567">
    <cfRule type="containsText" dxfId="3762" priority="2117" operator="containsText" text="BANND">
      <formula>NOT(ISERROR(SEARCH("BANND",K2567)))</formula>
    </cfRule>
  </conditionalFormatting>
  <conditionalFormatting sqref="K2568">
    <cfRule type="containsText" dxfId="3761" priority="2115" operator="containsText" text="BANND">
      <formula>NOT(ISERROR(SEARCH("BANND",K2568)))</formula>
    </cfRule>
  </conditionalFormatting>
  <conditionalFormatting sqref="K2569">
    <cfRule type="containsText" dxfId="3760" priority="2113" operator="containsText" text="BANND">
      <formula>NOT(ISERROR(SEARCH("BANND",K2569)))</formula>
    </cfRule>
  </conditionalFormatting>
  <conditionalFormatting sqref="K2570">
    <cfRule type="containsText" dxfId="3759" priority="2112" operator="containsText" text="BANND">
      <formula>NOT(ISERROR(SEARCH("BANND",K2570)))</formula>
    </cfRule>
  </conditionalFormatting>
  <conditionalFormatting sqref="K2572">
    <cfRule type="containsText" dxfId="3758" priority="2111" operator="containsText" text="BANND">
      <formula>NOT(ISERROR(SEARCH("BANND",K2572)))</formula>
    </cfRule>
  </conditionalFormatting>
  <conditionalFormatting sqref="K2573">
    <cfRule type="containsText" dxfId="3757" priority="2109" operator="containsText" text="BANND">
      <formula>NOT(ISERROR(SEARCH("BANND",K2573)))</formula>
    </cfRule>
  </conditionalFormatting>
  <conditionalFormatting sqref="K2574">
    <cfRule type="containsText" dxfId="3756" priority="2108" operator="containsText" text="BANND">
      <formula>NOT(ISERROR(SEARCH("BANND",K2574)))</formula>
    </cfRule>
  </conditionalFormatting>
  <conditionalFormatting sqref="K2577">
    <cfRule type="containsText" dxfId="3755" priority="2106" operator="containsText" text="BANND">
      <formula>NOT(ISERROR(SEARCH("BANND",K2577)))</formula>
    </cfRule>
  </conditionalFormatting>
  <conditionalFormatting sqref="K2578">
    <cfRule type="containsText" dxfId="3754" priority="2104" operator="containsText" text="BANND">
      <formula>NOT(ISERROR(SEARCH("BANND",K2578)))</formula>
    </cfRule>
  </conditionalFormatting>
  <conditionalFormatting sqref="K2580">
    <cfRule type="containsText" dxfId="3753" priority="2103" operator="containsText" text="BANND">
      <formula>NOT(ISERROR(SEARCH("BANND",K2580)))</formula>
    </cfRule>
  </conditionalFormatting>
  <conditionalFormatting sqref="K2583">
    <cfRule type="containsText" dxfId="3752" priority="2102" operator="containsText" text="BANND">
      <formula>NOT(ISERROR(SEARCH("BANND",K2583)))</formula>
    </cfRule>
  </conditionalFormatting>
  <conditionalFormatting sqref="K2584">
    <cfRule type="containsText" dxfId="3751" priority="2100" operator="containsText" text="BANND">
      <formula>NOT(ISERROR(SEARCH("BANND",K2584)))</formula>
    </cfRule>
  </conditionalFormatting>
  <conditionalFormatting sqref="K2585">
    <cfRule type="containsText" dxfId="3750" priority="2098" operator="containsText" text="BANND">
      <formula>NOT(ISERROR(SEARCH("BANND",K2585)))</formula>
    </cfRule>
  </conditionalFormatting>
  <conditionalFormatting sqref="K2587">
    <cfRule type="containsText" dxfId="3749" priority="2096" operator="containsText" text="BANND">
      <formula>NOT(ISERROR(SEARCH("BANND",K2587)))</formula>
    </cfRule>
  </conditionalFormatting>
  <conditionalFormatting sqref="K2588">
    <cfRule type="containsText" dxfId="3748" priority="2095" operator="containsText" text="BANND">
      <formula>NOT(ISERROR(SEARCH("BANND",K2588)))</formula>
    </cfRule>
  </conditionalFormatting>
  <conditionalFormatting sqref="D2590">
    <cfRule type="containsText" dxfId="3747" priority="2089" operator="containsText" text="BANND">
      <formula>NOT(ISERROR(SEARCH("BANND",D2590)))</formula>
    </cfRule>
  </conditionalFormatting>
  <conditionalFormatting sqref="E2590">
    <cfRule type="containsText" dxfId="3746" priority="2086" operator="containsText" text="BANND">
      <formula>NOT(ISERROR(SEARCH("BANND",E2590)))</formula>
    </cfRule>
  </conditionalFormatting>
  <conditionalFormatting sqref="K2565:K2588 E2565:E2589">
    <cfRule type="duplicateValues" dxfId="3745" priority="24293"/>
  </conditionalFormatting>
  <conditionalFormatting sqref="D2594:E2594">
    <cfRule type="containsText" dxfId="3744" priority="2084" operator="containsText" text="BANND">
      <formula>NOT(ISERROR(SEARCH("BANND",D2594)))</formula>
    </cfRule>
  </conditionalFormatting>
  <conditionalFormatting sqref="D2596:E2596">
    <cfRule type="containsText" dxfId="3743" priority="2082" operator="containsText" text="BANND">
      <formula>NOT(ISERROR(SEARCH("BANND",D2596)))</formula>
    </cfRule>
  </conditionalFormatting>
  <conditionalFormatting sqref="E2606">
    <cfRule type="containsText" dxfId="3742" priority="2081" operator="containsText" text="BANND">
      <formula>NOT(ISERROR(SEARCH("BANND",E2606)))</formula>
    </cfRule>
  </conditionalFormatting>
  <conditionalFormatting sqref="D2611">
    <cfRule type="containsText" dxfId="3741" priority="2080" operator="containsText" text="BANND">
      <formula>NOT(ISERROR(SEARCH("BANND",D2611)))</formula>
    </cfRule>
  </conditionalFormatting>
  <conditionalFormatting sqref="E2611">
    <cfRule type="containsText" dxfId="3740" priority="2077" operator="containsText" text="BANND">
      <formula>NOT(ISERROR(SEARCH("BANND",E2611)))</formula>
    </cfRule>
  </conditionalFormatting>
  <conditionalFormatting sqref="E2612">
    <cfRule type="containsText" dxfId="3739" priority="2076" operator="containsText" text="BANND">
      <formula>NOT(ISERROR(SEARCH("BANND",E2612)))</formula>
    </cfRule>
  </conditionalFormatting>
  <conditionalFormatting sqref="D2621:E2621">
    <cfRule type="containsText" dxfId="3738" priority="2074" operator="containsText" text="BANND">
      <formula>NOT(ISERROR(SEARCH("BANND",D2621)))</formula>
    </cfRule>
  </conditionalFormatting>
  <conditionalFormatting sqref="E2646">
    <cfRule type="containsText" dxfId="3737" priority="2073" operator="containsText" text="BANND">
      <formula>NOT(ISERROR(SEARCH("BANND",E2646)))</formula>
    </cfRule>
  </conditionalFormatting>
  <conditionalFormatting sqref="E2649">
    <cfRule type="containsText" dxfId="3736" priority="2072" operator="containsText" text="BANND">
      <formula>NOT(ISERROR(SEARCH("BANND",E2649)))</formula>
    </cfRule>
  </conditionalFormatting>
  <conditionalFormatting sqref="D2653 H2653">
    <cfRule type="containsText" dxfId="3735" priority="2071" operator="containsText" text="BANND">
      <formula>NOT(ISERROR(SEARCH("BANND",D2653)))</formula>
    </cfRule>
  </conditionalFormatting>
  <conditionalFormatting sqref="H2653">
    <cfRule type="expression" dxfId="3734" priority="2070">
      <formula>"'=NOT(ISERROR(VLOOKUP('Banned list'!)"</formula>
    </cfRule>
  </conditionalFormatting>
  <conditionalFormatting sqref="E2677">
    <cfRule type="containsText" dxfId="3733" priority="2064" operator="containsText" text="BANND">
      <formula>NOT(ISERROR(SEARCH("BANND",E2677)))</formula>
    </cfRule>
  </conditionalFormatting>
  <conditionalFormatting sqref="D2679:E2679">
    <cfRule type="containsText" dxfId="3732" priority="2062" operator="containsText" text="BANND">
      <formula>NOT(ISERROR(SEARCH("BANND",D2679)))</formula>
    </cfRule>
  </conditionalFormatting>
  <conditionalFormatting sqref="D2682:E2682">
    <cfRule type="containsText" dxfId="3731" priority="2060" operator="containsText" text="BANND">
      <formula>NOT(ISERROR(SEARCH("BANND",D2682)))</formula>
    </cfRule>
  </conditionalFormatting>
  <conditionalFormatting sqref="E2683">
    <cfRule type="containsText" dxfId="3730" priority="2059" operator="containsText" text="BANND">
      <formula>NOT(ISERROR(SEARCH("BANND",E2683)))</formula>
    </cfRule>
  </conditionalFormatting>
  <conditionalFormatting sqref="D2687:E2687">
    <cfRule type="containsText" dxfId="3729" priority="2057" operator="containsText" text="BANND">
      <formula>NOT(ISERROR(SEARCH("BANND",D2687)))</formula>
    </cfRule>
  </conditionalFormatting>
  <conditionalFormatting sqref="D2688:E2688">
    <cfRule type="containsText" dxfId="3728" priority="2055" operator="containsText" text="BANND">
      <formula>NOT(ISERROR(SEARCH("BANND",D2688)))</formula>
    </cfRule>
  </conditionalFormatting>
  <conditionalFormatting sqref="E2694">
    <cfRule type="containsText" dxfId="3727" priority="2053" operator="containsText" text="BANND">
      <formula>NOT(ISERROR(SEARCH("BANND",E2694)))</formula>
    </cfRule>
  </conditionalFormatting>
  <conditionalFormatting sqref="E2695">
    <cfRule type="containsText" dxfId="3726" priority="2052" operator="containsText" text="BANND">
      <formula>NOT(ISERROR(SEARCH("BANND",E2695)))</formula>
    </cfRule>
  </conditionalFormatting>
  <conditionalFormatting sqref="D2731:E2731">
    <cfRule type="containsText" dxfId="3725" priority="2050" operator="containsText" text="BANND">
      <formula>NOT(ISERROR(SEARCH("BANND",D2731)))</formula>
    </cfRule>
  </conditionalFormatting>
  <conditionalFormatting sqref="E2732">
    <cfRule type="containsText" dxfId="3724" priority="2049" operator="containsText" text="BANND">
      <formula>NOT(ISERROR(SEARCH("BANND",E2732)))</formula>
    </cfRule>
  </conditionalFormatting>
  <conditionalFormatting sqref="D2733:E2733">
    <cfRule type="containsText" dxfId="3723" priority="2047" operator="containsText" text="BANND">
      <formula>NOT(ISERROR(SEARCH("BANND",D2733)))</formula>
    </cfRule>
  </conditionalFormatting>
  <conditionalFormatting sqref="D2734:E2734">
    <cfRule type="containsText" dxfId="3722" priority="2045" operator="containsText" text="BANND">
      <formula>NOT(ISERROR(SEARCH("BANND",D2734)))</formula>
    </cfRule>
  </conditionalFormatting>
  <conditionalFormatting sqref="D2735:E2735">
    <cfRule type="containsText" dxfId="3721" priority="2043" operator="containsText" text="BANND">
      <formula>NOT(ISERROR(SEARCH("BANND",D2735)))</formula>
    </cfRule>
  </conditionalFormatting>
  <conditionalFormatting sqref="D2738:E2738">
    <cfRule type="containsText" dxfId="3720" priority="2041" operator="containsText" text="BANND">
      <formula>NOT(ISERROR(SEARCH("BANND",D2738)))</formula>
    </cfRule>
  </conditionalFormatting>
  <conditionalFormatting sqref="E2739">
    <cfRule type="containsText" dxfId="3719" priority="2040" operator="containsText" text="BANND">
      <formula>NOT(ISERROR(SEARCH("BANND",E2739)))</formula>
    </cfRule>
  </conditionalFormatting>
  <conditionalFormatting sqref="E2741">
    <cfRule type="containsText" dxfId="3718" priority="2039" operator="containsText" text="BANND">
      <formula>NOT(ISERROR(SEARCH("BANND",E2741)))</formula>
    </cfRule>
  </conditionalFormatting>
  <conditionalFormatting sqref="D2743:E2743">
    <cfRule type="containsText" dxfId="3717" priority="2037" operator="containsText" text="BANND">
      <formula>NOT(ISERROR(SEARCH("BANND",D2743)))</formula>
    </cfRule>
  </conditionalFormatting>
  <conditionalFormatting sqref="D2744:E2744">
    <cfRule type="containsText" dxfId="3716" priority="2035" operator="containsText" text="BANND">
      <formula>NOT(ISERROR(SEARCH("BANND",D2744)))</formula>
    </cfRule>
  </conditionalFormatting>
  <conditionalFormatting sqref="D2744">
    <cfRule type="expression" dxfId="3715" priority="2034">
      <formula>"'=NOT(ISERROR(VLOOKUP('Banned list'!)"</formula>
    </cfRule>
  </conditionalFormatting>
  <conditionalFormatting sqref="E2748">
    <cfRule type="containsText" dxfId="3714" priority="2033" operator="containsText" text="BANND">
      <formula>NOT(ISERROR(SEARCH("BANND",E2748)))</formula>
    </cfRule>
  </conditionalFormatting>
  <conditionalFormatting sqref="D2749:E2749">
    <cfRule type="containsText" dxfId="3713" priority="2031" operator="containsText" text="BANND">
      <formula>NOT(ISERROR(SEARCH("BANND",D2749)))</formula>
    </cfRule>
  </conditionalFormatting>
  <conditionalFormatting sqref="H2809">
    <cfRule type="expression" dxfId="3712" priority="2028">
      <formula>"'=NOT(ISERROR(VLOOKUP('Banned list'!)"</formula>
    </cfRule>
  </conditionalFormatting>
  <conditionalFormatting sqref="E2848">
    <cfRule type="containsText" dxfId="3711" priority="2027" operator="containsText" text="BANND">
      <formula>NOT(ISERROR(SEARCH("BANND",E2848)))</formula>
    </cfRule>
  </conditionalFormatting>
  <conditionalFormatting sqref="D2878:E2878">
    <cfRule type="containsText" dxfId="3710" priority="2025" operator="containsText" text="BANND">
      <formula>NOT(ISERROR(SEARCH("BANND",D2878)))</formula>
    </cfRule>
  </conditionalFormatting>
  <conditionalFormatting sqref="D2878">
    <cfRule type="expression" dxfId="3709" priority="2024">
      <formula>"'=NOT(ISERROR(VLOOKUP('Banned list'!)"</formula>
    </cfRule>
  </conditionalFormatting>
  <conditionalFormatting sqref="D2886:E2886">
    <cfRule type="containsText" dxfId="3708" priority="2022" operator="containsText" text="BANND">
      <formula>NOT(ISERROR(SEARCH("BANND",D2886)))</formula>
    </cfRule>
  </conditionalFormatting>
  <conditionalFormatting sqref="D2886">
    <cfRule type="expression" dxfId="3707" priority="2021">
      <formula>"'=NOT(ISERROR(VLOOKUP('Banned list'!)"</formula>
    </cfRule>
  </conditionalFormatting>
  <conditionalFormatting sqref="E2894">
    <cfRule type="containsText" dxfId="3706" priority="2020" operator="containsText" text="BANND">
      <formula>NOT(ISERROR(SEARCH("BANND",E2894)))</formula>
    </cfRule>
  </conditionalFormatting>
  <conditionalFormatting sqref="E2895">
    <cfRule type="containsText" dxfId="3705" priority="2019" operator="containsText" text="BANND">
      <formula>NOT(ISERROR(SEARCH("BANND",E2895)))</formula>
    </cfRule>
  </conditionalFormatting>
  <conditionalFormatting sqref="K2888">
    <cfRule type="containsText" dxfId="3704" priority="2018" operator="containsText" text="BANND">
      <formula>NOT(ISERROR(SEARCH("BANND",K2888)))</formula>
    </cfRule>
  </conditionalFormatting>
  <conditionalFormatting sqref="E2896">
    <cfRule type="containsText" dxfId="3703" priority="2017" operator="containsText" text="BANND">
      <formula>NOT(ISERROR(SEARCH("BANND",E2896)))</formula>
    </cfRule>
  </conditionalFormatting>
  <conditionalFormatting sqref="K2895">
    <cfRule type="containsText" dxfId="3702" priority="2016" operator="containsText" text="BANND">
      <formula>NOT(ISERROR(SEARCH("BANND",K2895)))</formula>
    </cfRule>
  </conditionalFormatting>
  <conditionalFormatting sqref="K2871:K2875 K2877:K2881 K2884:K2885 K2887:K2891 K2893:K2895 E2871:E2897">
    <cfRule type="duplicateValues" dxfId="3701" priority="2015"/>
  </conditionalFormatting>
  <conditionalFormatting sqref="D2898:E2898">
    <cfRule type="containsText" dxfId="3700" priority="2013" operator="containsText" text="BANND">
      <formula>NOT(ISERROR(SEARCH("BANND",D2898)))</formula>
    </cfRule>
  </conditionalFormatting>
  <conditionalFormatting sqref="E2903:E2904 E2911">
    <cfRule type="containsText" dxfId="3699" priority="2011" operator="containsText" text="BANND">
      <formula>NOT(ISERROR(SEARCH("BANND",E2903)))</formula>
    </cfRule>
  </conditionalFormatting>
  <conditionalFormatting sqref="D2907:E2907">
    <cfRule type="containsText" dxfId="3698" priority="2009" operator="containsText" text="BANND">
      <formula>NOT(ISERROR(SEARCH("BANND",D2907)))</formula>
    </cfRule>
  </conditionalFormatting>
  <conditionalFormatting sqref="H2910">
    <cfRule type="expression" dxfId="3697" priority="2006">
      <formula>"'=NOT(ISERROR(VLOOKUP('Banned list'!)"</formula>
    </cfRule>
  </conditionalFormatting>
  <conditionalFormatting sqref="H2910">
    <cfRule type="expression" dxfId="3696" priority="2005">
      <formula>"'=NOT(ISERROR(VLOOKUP('Banned list'!)"</formula>
    </cfRule>
  </conditionalFormatting>
  <conditionalFormatting sqref="D2934:E2934">
    <cfRule type="containsText" dxfId="3695" priority="2000" operator="containsText" text="BANND">
      <formula>NOT(ISERROR(SEARCH("BANND",D2934)))</formula>
    </cfRule>
  </conditionalFormatting>
  <conditionalFormatting sqref="D2934">
    <cfRule type="expression" dxfId="3694" priority="1999">
      <formula>"'=NOT(ISERROR(VLOOKUP('Banned list'!)"</formula>
    </cfRule>
  </conditionalFormatting>
  <conditionalFormatting sqref="H2935 D2935">
    <cfRule type="expression" dxfId="3693" priority="1996">
      <formula>"'=NOT(ISERROR(VLOOKUP('Banned list'!)"</formula>
    </cfRule>
  </conditionalFormatting>
  <conditionalFormatting sqref="H2958 D2958">
    <cfRule type="expression" dxfId="3692" priority="1993">
      <formula>"'=NOT(ISERROR(VLOOKUP('Banned list'!)"</formula>
    </cfRule>
  </conditionalFormatting>
  <conditionalFormatting sqref="D2961:E2961">
    <cfRule type="containsText" dxfId="3691" priority="1991" operator="containsText" text="BANND">
      <formula>NOT(ISERROR(SEARCH("BANND",D2961)))</formula>
    </cfRule>
  </conditionalFormatting>
  <conditionalFormatting sqref="H2966 D2966">
    <cfRule type="expression" dxfId="3690" priority="1988">
      <formula>"'=NOT(ISERROR(VLOOKUP('Banned list'!)"</formula>
    </cfRule>
  </conditionalFormatting>
  <conditionalFormatting sqref="D3006:E3006">
    <cfRule type="containsText" dxfId="3689" priority="1986" operator="containsText" text="BANND">
      <formula>NOT(ISERROR(SEARCH("BANND",D3006)))</formula>
    </cfRule>
  </conditionalFormatting>
  <conditionalFormatting sqref="D3006">
    <cfRule type="expression" dxfId="3688" priority="1985">
      <formula>"'=NOT(ISERROR(VLOOKUP('Banned list'!)"</formula>
    </cfRule>
  </conditionalFormatting>
  <conditionalFormatting sqref="D3007:E3007">
    <cfRule type="containsText" dxfId="3687" priority="1983" operator="containsText" text="BANND">
      <formula>NOT(ISERROR(SEARCH("BANND",D3007)))</formula>
    </cfRule>
  </conditionalFormatting>
  <conditionalFormatting sqref="D3032:E3032">
    <cfRule type="containsText" dxfId="3686" priority="1981" operator="containsText" text="BANND">
      <formula>NOT(ISERROR(SEARCH("BANND",D3032)))</formula>
    </cfRule>
  </conditionalFormatting>
  <conditionalFormatting sqref="D3034:E3034">
    <cfRule type="containsText" dxfId="3685" priority="1979" operator="containsText" text="BANND">
      <formula>NOT(ISERROR(SEARCH("BANND",D3034)))</formula>
    </cfRule>
  </conditionalFormatting>
  <conditionalFormatting sqref="D3034">
    <cfRule type="expression" dxfId="3684" priority="1978">
      <formula>"'=NOT(ISERROR(VLOOKUP('Banned list'!)"</formula>
    </cfRule>
  </conditionalFormatting>
  <conditionalFormatting sqref="D3035:E3035">
    <cfRule type="containsText" dxfId="3683" priority="1976" operator="containsText" text="BANND">
      <formula>NOT(ISERROR(SEARCH("BANND",D3035)))</formula>
    </cfRule>
  </conditionalFormatting>
  <conditionalFormatting sqref="D3035">
    <cfRule type="expression" dxfId="3682" priority="1975">
      <formula>"'=NOT(ISERROR(VLOOKUP('Banned list'!)"</formula>
    </cfRule>
  </conditionalFormatting>
  <conditionalFormatting sqref="D3036:E3036">
    <cfRule type="containsText" dxfId="3681" priority="1973" operator="containsText" text="BANND">
      <formula>NOT(ISERROR(SEARCH("BANND",D3036)))</formula>
    </cfRule>
  </conditionalFormatting>
  <conditionalFormatting sqref="D3037:E3040">
    <cfRule type="containsText" dxfId="3680" priority="1971" operator="containsText" text="BANND">
      <formula>NOT(ISERROR(SEARCH("BANND",D3037)))</formula>
    </cfRule>
  </conditionalFormatting>
  <conditionalFormatting sqref="D3037:D3040">
    <cfRule type="expression" dxfId="3679" priority="1970">
      <formula>"'=NOT(ISERROR(VLOOKUP('Banned list'!)"</formula>
    </cfRule>
  </conditionalFormatting>
  <conditionalFormatting sqref="D3042:E3042">
    <cfRule type="containsText" dxfId="3678" priority="1968" operator="containsText" text="BANND">
      <formula>NOT(ISERROR(SEARCH("BANND",D3042)))</formula>
    </cfRule>
  </conditionalFormatting>
  <conditionalFormatting sqref="D3052 D3056:D3064">
    <cfRule type="containsText" dxfId="3677" priority="1966" operator="containsText" text="BANND">
      <formula>NOT(ISERROR(SEARCH("BANND",D3052)))</formula>
    </cfRule>
  </conditionalFormatting>
  <conditionalFormatting sqref="D3054:E3054">
    <cfRule type="containsText" dxfId="3676" priority="1964" operator="containsText" text="BANND">
      <formula>NOT(ISERROR(SEARCH("BANND",D3054)))</formula>
    </cfRule>
  </conditionalFormatting>
  <conditionalFormatting sqref="D3055:E3055">
    <cfRule type="containsText" dxfId="3675" priority="1962" operator="containsText" text="BANND">
      <formula>NOT(ISERROR(SEARCH("BANND",D3055)))</formula>
    </cfRule>
  </conditionalFormatting>
  <conditionalFormatting sqref="D3089:E3089">
    <cfRule type="containsText" dxfId="3674" priority="1960" operator="containsText" text="BANND">
      <formula>NOT(ISERROR(SEARCH("BANND",D3089)))</formula>
    </cfRule>
  </conditionalFormatting>
  <conditionalFormatting sqref="D3092:E3092">
    <cfRule type="containsText" dxfId="3673" priority="1958" operator="containsText" text="BANND">
      <formula>NOT(ISERROR(SEARCH("BANND",D3092)))</formula>
    </cfRule>
  </conditionalFormatting>
  <conditionalFormatting sqref="D3098:E3098">
    <cfRule type="containsText" dxfId="3672" priority="1956" operator="containsText" text="BANND">
      <formula>NOT(ISERROR(SEARCH("BANND",D3098)))</formula>
    </cfRule>
  </conditionalFormatting>
  <conditionalFormatting sqref="D3098">
    <cfRule type="expression" dxfId="3671" priority="1955">
      <formula>"'=NOT(ISERROR(VLOOKUP('Banned list'!)"</formula>
    </cfRule>
  </conditionalFormatting>
  <conditionalFormatting sqref="D3100 H3100">
    <cfRule type="containsText" dxfId="3670" priority="1953" operator="containsText" text="BANND">
      <formula>NOT(ISERROR(SEARCH("BANND",D3100)))</formula>
    </cfRule>
  </conditionalFormatting>
  <conditionalFormatting sqref="H3100">
    <cfRule type="expression" dxfId="3669" priority="1952">
      <formula>"'=NOT(ISERROR(VLOOKUP('Banned list'!)"</formula>
    </cfRule>
  </conditionalFormatting>
  <conditionalFormatting sqref="D3121:E3121">
    <cfRule type="containsText" dxfId="3668" priority="1950" operator="containsText" text="BANND">
      <formula>NOT(ISERROR(SEARCH("BANND",D3121)))</formula>
    </cfRule>
  </conditionalFormatting>
  <conditionalFormatting sqref="D3121">
    <cfRule type="expression" dxfId="3667" priority="1949">
      <formula>"'=NOT(ISERROR(VLOOKUP('Banned list'!)"</formula>
    </cfRule>
  </conditionalFormatting>
  <conditionalFormatting sqref="D3122">
    <cfRule type="containsText" dxfId="3666" priority="1947" operator="containsText" text="BANND">
      <formula>NOT(ISERROR(SEARCH("BANND",D3122)))</formula>
    </cfRule>
  </conditionalFormatting>
  <conditionalFormatting sqref="D3124 H3124">
    <cfRule type="containsText" dxfId="3665" priority="1945" operator="containsText" text="BANND">
      <formula>NOT(ISERROR(SEARCH("BANND",D3124)))</formula>
    </cfRule>
  </conditionalFormatting>
  <conditionalFormatting sqref="H3124">
    <cfRule type="expression" dxfId="3664" priority="1944">
      <formula>"'=NOT(ISERROR(VLOOKUP('Banned list'!)"</formula>
    </cfRule>
  </conditionalFormatting>
  <conditionalFormatting sqref="D3127">
    <cfRule type="containsText" dxfId="3663" priority="1942" operator="containsText" text="BANND">
      <formula>NOT(ISERROR(SEARCH("BANND",D3127)))</formula>
    </cfRule>
  </conditionalFormatting>
  <conditionalFormatting sqref="D3157:E3157">
    <cfRule type="containsText" dxfId="3662" priority="1940" operator="containsText" text="BANND">
      <formula>NOT(ISERROR(SEARCH("BANND",D3157)))</formula>
    </cfRule>
  </conditionalFormatting>
  <conditionalFormatting sqref="D3157">
    <cfRule type="expression" dxfId="3661" priority="1939">
      <formula>"'=NOT(ISERROR(VLOOKUP('Banned list'!)"</formula>
    </cfRule>
  </conditionalFormatting>
  <conditionalFormatting sqref="D3161:E3161">
    <cfRule type="containsText" dxfId="3660" priority="1937" operator="containsText" text="BANND">
      <formula>NOT(ISERROR(SEARCH("BANND",D3161)))</formula>
    </cfRule>
  </conditionalFormatting>
  <conditionalFormatting sqref="D3161">
    <cfRule type="expression" dxfId="3659" priority="1936">
      <formula>"'=NOT(ISERROR(VLOOKUP('Banned list'!)"</formula>
    </cfRule>
  </conditionalFormatting>
  <conditionalFormatting sqref="D3167">
    <cfRule type="containsText" dxfId="3658" priority="1934" operator="containsText" text="BANND">
      <formula>NOT(ISERROR(SEARCH("BANND",D3167)))</formula>
    </cfRule>
  </conditionalFormatting>
  <conditionalFormatting sqref="D3167">
    <cfRule type="expression" dxfId="3657" priority="1933">
      <formula>"'=NOT(ISERROR(VLOOKUP('Banned list'!)"</formula>
    </cfRule>
  </conditionalFormatting>
  <conditionalFormatting sqref="D3168:E3168">
    <cfRule type="containsText" dxfId="3656" priority="1931" operator="containsText" text="BANND">
      <formula>NOT(ISERROR(SEARCH("BANND",D3168)))</formula>
    </cfRule>
  </conditionalFormatting>
  <conditionalFormatting sqref="D3171:E3171">
    <cfRule type="containsText" dxfId="3655" priority="1929" operator="containsText" text="BANND">
      <formula>NOT(ISERROR(SEARCH("BANND",D3171)))</formula>
    </cfRule>
  </conditionalFormatting>
  <conditionalFormatting sqref="D3171">
    <cfRule type="expression" dxfId="3654" priority="1928">
      <formula>"'=NOT(ISERROR(VLOOKUP('Banned list'!)"</formula>
    </cfRule>
  </conditionalFormatting>
  <conditionalFormatting sqref="D3171">
    <cfRule type="containsText" dxfId="3653" priority="1926" operator="containsText" text="BANND">
      <formula>NOT(ISERROR(SEARCH("BANND",D3171)))</formula>
    </cfRule>
  </conditionalFormatting>
  <conditionalFormatting sqref="D3172:E3172">
    <cfRule type="containsText" dxfId="3652" priority="1924" operator="containsText" text="BANND">
      <formula>NOT(ISERROR(SEARCH("BANND",D3172)))</formula>
    </cfRule>
  </conditionalFormatting>
  <conditionalFormatting sqref="D3174:E3174">
    <cfRule type="containsText" dxfId="3651" priority="1922" operator="containsText" text="BANND">
      <formula>NOT(ISERROR(SEARCH("BANND",D3174)))</formula>
    </cfRule>
  </conditionalFormatting>
  <conditionalFormatting sqref="D3174">
    <cfRule type="expression" dxfId="3650" priority="1921">
      <formula>"'=NOT(ISERROR(VLOOKUP('Banned list'!)"</formula>
    </cfRule>
  </conditionalFormatting>
  <conditionalFormatting sqref="D3175:E3175">
    <cfRule type="containsText" dxfId="3649" priority="1919" operator="containsText" text="BANND">
      <formula>NOT(ISERROR(SEARCH("BANND",D3175)))</formula>
    </cfRule>
  </conditionalFormatting>
  <conditionalFormatting sqref="D3176:E3176">
    <cfRule type="containsText" dxfId="3648" priority="1917" operator="containsText" text="BANND">
      <formula>NOT(ISERROR(SEARCH("BANND",D3176)))</formula>
    </cfRule>
  </conditionalFormatting>
  <conditionalFormatting sqref="D3176">
    <cfRule type="expression" dxfId="3647" priority="1916">
      <formula>"'=NOT(ISERROR(VLOOKUP('Banned list'!)"</formula>
    </cfRule>
  </conditionalFormatting>
  <conditionalFormatting sqref="D3178:E3178">
    <cfRule type="containsText" dxfId="3646" priority="1914" operator="containsText" text="BANND">
      <formula>NOT(ISERROR(SEARCH("BANND",D3178)))</formula>
    </cfRule>
  </conditionalFormatting>
  <conditionalFormatting sqref="D3179:E3179">
    <cfRule type="containsText" dxfId="3645" priority="1912" operator="containsText" text="BANND">
      <formula>NOT(ISERROR(SEARCH("BANND",D3179)))</formula>
    </cfRule>
  </conditionalFormatting>
  <conditionalFormatting sqref="D3189:E3189">
    <cfRule type="containsText" dxfId="3644" priority="1910" operator="containsText" text="BANND">
      <formula>NOT(ISERROR(SEARCH("BANND",D3189)))</formula>
    </cfRule>
  </conditionalFormatting>
  <conditionalFormatting sqref="D3189">
    <cfRule type="expression" dxfId="3643" priority="1909">
      <formula>"'=NOT(ISERROR(VLOOKUP('Banned list'!)"</formula>
    </cfRule>
  </conditionalFormatting>
  <conditionalFormatting sqref="D3189">
    <cfRule type="containsText" dxfId="3642" priority="1907" operator="containsText" text="BANND">
      <formula>NOT(ISERROR(SEARCH("BANND",D3189)))</formula>
    </cfRule>
  </conditionalFormatting>
  <conditionalFormatting sqref="H3218">
    <cfRule type="expression" dxfId="3641" priority="1904">
      <formula>"'=NOT(ISERROR(VLOOKUP('Banned list'!)"</formula>
    </cfRule>
  </conditionalFormatting>
  <conditionalFormatting sqref="D3190:E3190">
    <cfRule type="containsText" dxfId="3640" priority="1902" operator="containsText" text="BANND">
      <formula>NOT(ISERROR(SEARCH("BANND",D3190)))</formula>
    </cfRule>
  </conditionalFormatting>
  <conditionalFormatting sqref="D3190">
    <cfRule type="expression" dxfId="3639" priority="1901">
      <formula>"'=NOT(ISERROR(VLOOKUP('Banned list'!)"</formula>
    </cfRule>
  </conditionalFormatting>
  <conditionalFormatting sqref="D3190:E3190">
    <cfRule type="containsText" dxfId="3638" priority="1899" operator="containsText" text="BANND">
      <formula>NOT(ISERROR(SEARCH("BANND",D3190)))</formula>
    </cfRule>
  </conditionalFormatting>
  <conditionalFormatting sqref="D3190">
    <cfRule type="expression" dxfId="3637" priority="1898">
      <formula>"'=NOT(ISERROR(VLOOKUP('Banned list'!)"</formula>
    </cfRule>
  </conditionalFormatting>
  <conditionalFormatting sqref="D3220">
    <cfRule type="containsText" dxfId="3636" priority="1896" operator="containsText" text="BANND">
      <formula>NOT(ISERROR(SEARCH("BANND",D3220)))</formula>
    </cfRule>
  </conditionalFormatting>
  <conditionalFormatting sqref="D3220">
    <cfRule type="expression" dxfId="3635" priority="1895">
      <formula>"'=NOT(ISERROR(VLOOKUP('Banned list'!)"</formula>
    </cfRule>
  </conditionalFormatting>
  <conditionalFormatting sqref="D3220">
    <cfRule type="containsText" dxfId="3634" priority="1893" operator="containsText" text="BANND">
      <formula>NOT(ISERROR(SEARCH("BANND",D3220)))</formula>
    </cfRule>
  </conditionalFormatting>
  <conditionalFormatting sqref="D3220">
    <cfRule type="expression" dxfId="3633" priority="1892">
      <formula>"'=NOT(ISERROR(VLOOKUP('Banned list'!)"</formula>
    </cfRule>
  </conditionalFormatting>
  <conditionalFormatting sqref="D3222:E3222">
    <cfRule type="containsText" dxfId="3632" priority="1890" operator="containsText" text="BANND">
      <formula>NOT(ISERROR(SEARCH("BANND",D3222)))</formula>
    </cfRule>
  </conditionalFormatting>
  <conditionalFormatting sqref="E3219:E3220">
    <cfRule type="containsText" dxfId="3631" priority="1888" operator="containsText" text="BANND">
      <formula>NOT(ISERROR(SEARCH("BANND",E3219)))</formula>
    </cfRule>
  </conditionalFormatting>
  <conditionalFormatting sqref="D3242:E3242">
    <cfRule type="containsText" dxfId="3630" priority="1886" operator="containsText" text="BANND">
      <formula>NOT(ISERROR(SEARCH("BANND",D3242)))</formula>
    </cfRule>
  </conditionalFormatting>
  <conditionalFormatting sqref="D3243:E3243">
    <cfRule type="containsText" dxfId="3629" priority="1884" operator="containsText" text="BANND">
      <formula>NOT(ISERROR(SEARCH("BANND",D3243)))</formula>
    </cfRule>
  </conditionalFormatting>
  <conditionalFormatting sqref="D3245 H3245">
    <cfRule type="containsText" dxfId="3628" priority="1882" operator="containsText" text="BANND">
      <formula>NOT(ISERROR(SEARCH("BANND",D3245)))</formula>
    </cfRule>
  </conditionalFormatting>
  <conditionalFormatting sqref="D3245 H3245">
    <cfRule type="expression" dxfId="3627" priority="1881">
      <formula>"'=NOT(ISERROR(VLOOKUP('Banned list'!)"</formula>
    </cfRule>
  </conditionalFormatting>
  <conditionalFormatting sqref="D3246:E3246">
    <cfRule type="containsText" dxfId="3626" priority="1879" operator="containsText" text="BANND">
      <formula>NOT(ISERROR(SEARCH("BANND",D3246)))</formula>
    </cfRule>
  </conditionalFormatting>
  <conditionalFormatting sqref="D3247:E3247">
    <cfRule type="containsText" dxfId="3625" priority="1877" operator="containsText" text="BANND">
      <formula>NOT(ISERROR(SEARCH("BANND",D3247)))</formula>
    </cfRule>
  </conditionalFormatting>
  <conditionalFormatting sqref="D3247">
    <cfRule type="expression" dxfId="3624" priority="1876">
      <formula>"'=NOT(ISERROR(VLOOKUP('Banned list'!)"</formula>
    </cfRule>
  </conditionalFormatting>
  <conditionalFormatting sqref="D3249:E3249">
    <cfRule type="containsText" dxfId="3623" priority="1874" operator="containsText" text="BANND">
      <formula>NOT(ISERROR(SEARCH("BANND",D3249)))</formula>
    </cfRule>
  </conditionalFormatting>
  <conditionalFormatting sqref="D3250:E3250">
    <cfRule type="containsText" dxfId="3622" priority="1872" operator="containsText" text="BANND">
      <formula>NOT(ISERROR(SEARCH("BANND",D3250)))</formula>
    </cfRule>
  </conditionalFormatting>
  <conditionalFormatting sqref="D3250">
    <cfRule type="expression" dxfId="3621" priority="1871">
      <formula>"'=NOT(ISERROR(VLOOKUP('Banned list'!)"</formula>
    </cfRule>
  </conditionalFormatting>
  <conditionalFormatting sqref="D3251:E3251">
    <cfRule type="containsText" dxfId="3620" priority="1869" operator="containsText" text="BANND">
      <formula>NOT(ISERROR(SEARCH("BANND",D3251)))</formula>
    </cfRule>
  </conditionalFormatting>
  <conditionalFormatting sqref="D3251">
    <cfRule type="expression" dxfId="3619" priority="1868">
      <formula>"'=NOT(ISERROR(VLOOKUP('Banned list'!)"</formula>
    </cfRule>
  </conditionalFormatting>
  <conditionalFormatting sqref="D3251">
    <cfRule type="containsText" dxfId="3618" priority="1866" operator="containsText" text="BANND">
      <formula>NOT(ISERROR(SEARCH("BANND",D3251)))</formula>
    </cfRule>
  </conditionalFormatting>
  <conditionalFormatting sqref="D3252:E3254">
    <cfRule type="containsText" dxfId="3617" priority="1864" operator="containsText" text="BANND">
      <formula>NOT(ISERROR(SEARCH("BANND",D3252)))</formula>
    </cfRule>
  </conditionalFormatting>
  <conditionalFormatting sqref="D3276:E3276">
    <cfRule type="containsText" dxfId="3616" priority="1862" operator="containsText" text="BANND">
      <formula>NOT(ISERROR(SEARCH("BANND",D3276)))</formula>
    </cfRule>
  </conditionalFormatting>
  <conditionalFormatting sqref="D3276">
    <cfRule type="expression" dxfId="3615" priority="1861">
      <formula>"'=NOT(ISERROR(VLOOKUP('Banned list'!)"</formula>
    </cfRule>
  </conditionalFormatting>
  <conditionalFormatting sqref="D3277:E3277">
    <cfRule type="containsText" dxfId="3614" priority="1859" operator="containsText" text="BANND">
      <formula>NOT(ISERROR(SEARCH("BANND",D3277)))</formula>
    </cfRule>
  </conditionalFormatting>
  <conditionalFormatting sqref="D3278:E3278">
    <cfRule type="containsText" dxfId="3613" priority="1857" operator="containsText" text="BANND">
      <formula>NOT(ISERROR(SEARCH("BANND",D3278)))</formula>
    </cfRule>
  </conditionalFormatting>
  <conditionalFormatting sqref="D3279:E3279">
    <cfRule type="containsText" dxfId="3612" priority="1855" operator="containsText" text="BANND">
      <formula>NOT(ISERROR(SEARCH("BANND",D3279)))</formula>
    </cfRule>
  </conditionalFormatting>
  <conditionalFormatting sqref="D3280:E3280">
    <cfRule type="containsText" dxfId="3611" priority="1853" operator="containsText" text="BANND">
      <formula>NOT(ISERROR(SEARCH("BANND",D3280)))</formula>
    </cfRule>
  </conditionalFormatting>
  <conditionalFormatting sqref="D3281:E3281">
    <cfRule type="containsText" dxfId="3610" priority="1851" operator="containsText" text="BANND">
      <formula>NOT(ISERROR(SEARCH("BANND",D3281)))</formula>
    </cfRule>
  </conditionalFormatting>
  <conditionalFormatting sqref="D3282:E3282">
    <cfRule type="containsText" dxfId="3609" priority="1849" operator="containsText" text="BANND">
      <formula>NOT(ISERROR(SEARCH("BANND",D3282)))</formula>
    </cfRule>
  </conditionalFormatting>
  <conditionalFormatting sqref="D3283:E3283">
    <cfRule type="containsText" dxfId="3608" priority="1845" operator="containsText" text="BANND">
      <formula>NOT(ISERROR(SEARCH("BANND",D3283)))</formula>
    </cfRule>
  </conditionalFormatting>
  <conditionalFormatting sqref="D3283">
    <cfRule type="expression" dxfId="3607" priority="1844">
      <formula>"'=NOT(ISERROR(VLOOKUP('Banned list'!)"</formula>
    </cfRule>
  </conditionalFormatting>
  <conditionalFormatting sqref="D3283">
    <cfRule type="containsText" dxfId="3606" priority="1842" operator="containsText" text="BANND">
      <formula>NOT(ISERROR(SEARCH("BANND",D3283)))</formula>
    </cfRule>
  </conditionalFormatting>
  <conditionalFormatting sqref="D3284:E3284">
    <cfRule type="containsText" dxfId="3605" priority="1840" operator="containsText" text="BANND">
      <formula>NOT(ISERROR(SEARCH("BANND",D3284)))</formula>
    </cfRule>
  </conditionalFormatting>
  <conditionalFormatting sqref="D3285:E3285">
    <cfRule type="containsText" dxfId="3604" priority="1838" operator="containsText" text="BANND">
      <formula>NOT(ISERROR(SEARCH("BANND",D3285)))</formula>
    </cfRule>
  </conditionalFormatting>
  <conditionalFormatting sqref="D3285">
    <cfRule type="expression" dxfId="3603" priority="1837">
      <formula>"'=NOT(ISERROR(VLOOKUP('Banned list'!)"</formula>
    </cfRule>
  </conditionalFormatting>
  <conditionalFormatting sqref="D3286:E3286">
    <cfRule type="containsText" dxfId="3602" priority="1835" operator="containsText" text="BANND">
      <formula>NOT(ISERROR(SEARCH("BANND",D3286)))</formula>
    </cfRule>
  </conditionalFormatting>
  <conditionalFormatting sqref="D3287:E3287">
    <cfRule type="containsText" dxfId="3601" priority="1833" operator="containsText" text="BANND">
      <formula>NOT(ISERROR(SEARCH("BANND",D3287)))</formula>
    </cfRule>
  </conditionalFormatting>
  <conditionalFormatting sqref="D3287">
    <cfRule type="expression" dxfId="3600" priority="1832">
      <formula>"'=NOT(ISERROR(VLOOKUP('Banned list'!)"</formula>
    </cfRule>
  </conditionalFormatting>
  <conditionalFormatting sqref="D3288:E3288">
    <cfRule type="containsText" dxfId="3599" priority="1830" operator="containsText" text="BANND">
      <formula>NOT(ISERROR(SEARCH("BANND",D3288)))</formula>
    </cfRule>
  </conditionalFormatting>
  <conditionalFormatting sqref="D3289:E3289">
    <cfRule type="containsText" dxfId="3598" priority="1828" operator="containsText" text="BANND">
      <formula>NOT(ISERROR(SEARCH("BANND",D3289)))</formula>
    </cfRule>
  </conditionalFormatting>
  <conditionalFormatting sqref="D3290:E3290">
    <cfRule type="containsText" dxfId="3597" priority="1826" operator="containsText" text="BANND">
      <formula>NOT(ISERROR(SEARCH("BANND",D3290)))</formula>
    </cfRule>
  </conditionalFormatting>
  <conditionalFormatting sqref="D3290">
    <cfRule type="expression" dxfId="3596" priority="1825">
      <formula>"'=NOT(ISERROR(VLOOKUP('Banned list'!)"</formula>
    </cfRule>
  </conditionalFormatting>
  <conditionalFormatting sqref="D3291:E3291">
    <cfRule type="containsText" dxfId="3595" priority="1823" operator="containsText" text="BANND">
      <formula>NOT(ISERROR(SEARCH("BANND",D3291)))</formula>
    </cfRule>
  </conditionalFormatting>
  <conditionalFormatting sqref="D3292:E3292">
    <cfRule type="containsText" dxfId="3594" priority="1819" operator="containsText" text="BANND">
      <formula>NOT(ISERROR(SEARCH("BANND",D3292)))</formula>
    </cfRule>
  </conditionalFormatting>
  <conditionalFormatting sqref="D3293:E3293">
    <cfRule type="containsText" dxfId="3593" priority="1817" operator="containsText" text="BANND">
      <formula>NOT(ISERROR(SEARCH("BANND",D3293)))</formula>
    </cfRule>
  </conditionalFormatting>
  <conditionalFormatting sqref="D3293">
    <cfRule type="expression" dxfId="3592" priority="1816">
      <formula>"'=NOT(ISERROR(VLOOKUP('Banned list'!)"</formula>
    </cfRule>
  </conditionalFormatting>
  <conditionalFormatting sqref="D3294:E3294">
    <cfRule type="containsText" dxfId="3591" priority="1814" operator="containsText" text="BANND">
      <formula>NOT(ISERROR(SEARCH("BANND",D3294)))</formula>
    </cfRule>
  </conditionalFormatting>
  <conditionalFormatting sqref="D3294">
    <cfRule type="expression" dxfId="3590" priority="1813">
      <formula>"'=NOT(ISERROR(VLOOKUP('Banned list'!)"</formula>
    </cfRule>
  </conditionalFormatting>
  <conditionalFormatting sqref="D3294">
    <cfRule type="containsText" dxfId="3589" priority="1811" operator="containsText" text="BANND">
      <formula>NOT(ISERROR(SEARCH("BANND",D3294)))</formula>
    </cfRule>
  </conditionalFormatting>
  <conditionalFormatting sqref="D3295:E3295">
    <cfRule type="containsText" dxfId="3588" priority="1807" operator="containsText" text="BANND">
      <formula>NOT(ISERROR(SEARCH("BANND",D3295)))</formula>
    </cfRule>
  </conditionalFormatting>
  <conditionalFormatting sqref="D3295">
    <cfRule type="expression" dxfId="3587" priority="1806">
      <formula>"'=NOT(ISERROR(VLOOKUP('Banned list'!)"</formula>
    </cfRule>
  </conditionalFormatting>
  <conditionalFormatting sqref="D3295">
    <cfRule type="containsText" dxfId="3586" priority="1804" operator="containsText" text="BANND">
      <formula>NOT(ISERROR(SEARCH("BANND",D3295)))</formula>
    </cfRule>
  </conditionalFormatting>
  <conditionalFormatting sqref="D3296:E3296">
    <cfRule type="containsText" dxfId="3585" priority="1802" operator="containsText" text="BANND">
      <formula>NOT(ISERROR(SEARCH("BANND",D3296)))</formula>
    </cfRule>
  </conditionalFormatting>
  <conditionalFormatting sqref="D3296">
    <cfRule type="expression" dxfId="3584" priority="1801">
      <formula>"'=NOT(ISERROR(VLOOKUP('Banned list'!)"</formula>
    </cfRule>
  </conditionalFormatting>
  <conditionalFormatting sqref="D3297:E3297">
    <cfRule type="containsText" dxfId="3583" priority="1799" operator="containsText" text="BANND">
      <formula>NOT(ISERROR(SEARCH("BANND",D3297)))</formula>
    </cfRule>
  </conditionalFormatting>
  <conditionalFormatting sqref="D3297">
    <cfRule type="expression" dxfId="3582" priority="1798">
      <formula>"'=NOT(ISERROR(VLOOKUP('Banned list'!)"</formula>
    </cfRule>
  </conditionalFormatting>
  <conditionalFormatting sqref="D3297">
    <cfRule type="containsText" dxfId="3581" priority="1796" operator="containsText" text="BANND">
      <formula>NOT(ISERROR(SEARCH("BANND",D3297)))</formula>
    </cfRule>
  </conditionalFormatting>
  <conditionalFormatting sqref="D3298:E3298">
    <cfRule type="containsText" dxfId="3580" priority="1794" operator="containsText" text="BANND">
      <formula>NOT(ISERROR(SEARCH("BANND",D3298)))</formula>
    </cfRule>
  </conditionalFormatting>
  <conditionalFormatting sqref="D3299:E3299">
    <cfRule type="containsText" dxfId="3579" priority="1792" operator="containsText" text="BANND">
      <formula>NOT(ISERROR(SEARCH("BANND",D3299)))</formula>
    </cfRule>
  </conditionalFormatting>
  <conditionalFormatting sqref="D3299">
    <cfRule type="expression" dxfId="3578" priority="1791">
      <formula>"'=NOT(ISERROR(VLOOKUP('Banned list'!)"</formula>
    </cfRule>
  </conditionalFormatting>
  <conditionalFormatting sqref="D3299">
    <cfRule type="containsText" dxfId="3577" priority="1789" operator="containsText" text="BANND">
      <formula>NOT(ISERROR(SEARCH("BANND",D3299)))</formula>
    </cfRule>
  </conditionalFormatting>
  <conditionalFormatting sqref="D3299">
    <cfRule type="containsText" dxfId="3576" priority="1787" operator="containsText" text="BANND">
      <formula>NOT(ISERROR(SEARCH("BANND",D3299)))</formula>
    </cfRule>
  </conditionalFormatting>
  <conditionalFormatting sqref="D3300:E3300">
    <cfRule type="containsText" dxfId="3575" priority="1785" operator="containsText" text="BANND">
      <formula>NOT(ISERROR(SEARCH("BANND",D3300)))</formula>
    </cfRule>
  </conditionalFormatting>
  <conditionalFormatting sqref="D3301:E3301">
    <cfRule type="containsText" dxfId="3574" priority="1783" operator="containsText" text="BANND">
      <formula>NOT(ISERROR(SEARCH("BANND",D3301)))</formula>
    </cfRule>
  </conditionalFormatting>
  <conditionalFormatting sqref="D3306">
    <cfRule type="containsText" dxfId="3573" priority="1781" operator="containsText" text="BANND">
      <formula>NOT(ISERROR(SEARCH("BANND",D3306)))</formula>
    </cfRule>
  </conditionalFormatting>
  <conditionalFormatting sqref="D3306">
    <cfRule type="expression" dxfId="3572" priority="1780">
      <formula>"'=NOT(ISERROR(VLOOKUP('Banned list'!)"</formula>
    </cfRule>
  </conditionalFormatting>
  <conditionalFormatting sqref="D3306">
    <cfRule type="containsText" dxfId="3571" priority="1778" operator="containsText" text="BANND">
      <formula>NOT(ISERROR(SEARCH("BANND",D3306)))</formula>
    </cfRule>
  </conditionalFormatting>
  <conditionalFormatting sqref="D3306">
    <cfRule type="expression" dxfId="3570" priority="1777">
      <formula>"'=NOT(ISERROR(VLOOKUP('Banned list'!)"</formula>
    </cfRule>
  </conditionalFormatting>
  <conditionalFormatting sqref="D3307:E3307">
    <cfRule type="containsText" dxfId="3569" priority="1775" operator="containsText" text="BANND">
      <formula>NOT(ISERROR(SEARCH("BANND",D3307)))</formula>
    </cfRule>
  </conditionalFormatting>
  <conditionalFormatting sqref="D3313:E3313">
    <cfRule type="containsText" dxfId="3568" priority="1773" operator="containsText" text="BANND">
      <formula>NOT(ISERROR(SEARCH("BANND",D3313)))</formula>
    </cfRule>
  </conditionalFormatting>
  <conditionalFormatting sqref="D3313">
    <cfRule type="expression" dxfId="3567" priority="1772">
      <formula>"'=NOT(ISERROR(VLOOKUP('Banned list'!)"</formula>
    </cfRule>
  </conditionalFormatting>
  <conditionalFormatting sqref="D3313">
    <cfRule type="containsText" dxfId="3566" priority="1770" operator="containsText" text="BANND">
      <formula>NOT(ISERROR(SEARCH("BANND",D3313)))</formula>
    </cfRule>
  </conditionalFormatting>
  <conditionalFormatting sqref="D3313">
    <cfRule type="containsText" dxfId="3565" priority="1768" operator="containsText" text="BANND">
      <formula>NOT(ISERROR(SEARCH("BANND",D3313)))</formula>
    </cfRule>
  </conditionalFormatting>
  <conditionalFormatting sqref="D3314:E3314">
    <cfRule type="containsText" dxfId="3564" priority="1766" operator="containsText" text="BANND">
      <formula>NOT(ISERROR(SEARCH("BANND",D3314)))</formula>
    </cfRule>
  </conditionalFormatting>
  <conditionalFormatting sqref="K3299:K3304">
    <cfRule type="containsText" dxfId="3563" priority="1764" operator="containsText" text="BANND">
      <formula>NOT(ISERROR(SEARCH("BANND",K3299)))</formula>
    </cfRule>
  </conditionalFormatting>
  <conditionalFormatting sqref="K3302:K3304">
    <cfRule type="containsText" dxfId="3562" priority="1762" operator="containsText" text="BANND">
      <formula>NOT(ISERROR(SEARCH("BANND",K3302)))</formula>
    </cfRule>
  </conditionalFormatting>
  <conditionalFormatting sqref="K3305:K3312">
    <cfRule type="containsText" dxfId="3561" priority="1760" operator="containsText" text="BANND">
      <formula>NOT(ISERROR(SEARCH("BANND",K3305)))</formula>
    </cfRule>
  </conditionalFormatting>
  <conditionalFormatting sqref="K3313:K3315">
    <cfRule type="containsText" dxfId="3560" priority="1758" operator="containsText" text="BANND">
      <formula>NOT(ISERROR(SEARCH("BANND",K3313)))</formula>
    </cfRule>
  </conditionalFormatting>
  <conditionalFormatting sqref="K3316:K3317">
    <cfRule type="containsText" dxfId="3559" priority="1756" operator="containsText" text="BANND">
      <formula>NOT(ISERROR(SEARCH("BANND",K3316)))</formula>
    </cfRule>
  </conditionalFormatting>
  <conditionalFormatting sqref="D3316:E3316">
    <cfRule type="containsText" dxfId="3558" priority="1734" operator="containsText" text="BANND">
      <formula>NOT(ISERROR(SEARCH("BANND",D3316)))</formula>
    </cfRule>
  </conditionalFormatting>
  <conditionalFormatting sqref="D3316">
    <cfRule type="expression" dxfId="3557" priority="1733">
      <formula>"'=NOT(ISERROR(VLOOKUP('Banned list'!)"</formula>
    </cfRule>
  </conditionalFormatting>
  <conditionalFormatting sqref="D3316">
    <cfRule type="containsText" dxfId="3556" priority="1731" operator="containsText" text="BANND">
      <formula>NOT(ISERROR(SEARCH("BANND",D3316)))</formula>
    </cfRule>
  </conditionalFormatting>
  <conditionalFormatting sqref="D3318:E3318">
    <cfRule type="containsText" dxfId="3555" priority="1729" operator="containsText" text="BANND">
      <formula>NOT(ISERROR(SEARCH("BANND",D3318)))</formula>
    </cfRule>
  </conditionalFormatting>
  <conditionalFormatting sqref="D3318">
    <cfRule type="expression" dxfId="3554" priority="1728">
      <formula>"'=NOT(ISERROR(VLOOKUP('Banned list'!)"</formula>
    </cfRule>
  </conditionalFormatting>
  <conditionalFormatting sqref="D3318">
    <cfRule type="containsText" dxfId="3553" priority="1726" operator="containsText" text="BANND">
      <formula>NOT(ISERROR(SEARCH("BANND",D3318)))</formula>
    </cfRule>
  </conditionalFormatting>
  <conditionalFormatting sqref="K3299:K3317 E3276:E3315">
    <cfRule type="duplicateValues" dxfId="3552" priority="28018"/>
  </conditionalFormatting>
  <conditionalFormatting sqref="D3339:E3339">
    <cfRule type="containsText" dxfId="3551" priority="1724" operator="containsText" text="BANND">
      <formula>NOT(ISERROR(SEARCH("BANND",D3339)))</formula>
    </cfRule>
  </conditionalFormatting>
  <conditionalFormatting sqref="D3340:E3340">
    <cfRule type="containsText" dxfId="3550" priority="1722" operator="containsText" text="BANND">
      <formula>NOT(ISERROR(SEARCH("BANND",D3340)))</formula>
    </cfRule>
  </conditionalFormatting>
  <conditionalFormatting sqref="D3343:E3343">
    <cfRule type="containsText" dxfId="3549" priority="1720" operator="containsText" text="BANND">
      <formula>NOT(ISERROR(SEARCH("BANND",D3343)))</formula>
    </cfRule>
  </conditionalFormatting>
  <conditionalFormatting sqref="D3343">
    <cfRule type="expression" dxfId="3548" priority="1719">
      <formula>"'=NOT(ISERROR(VLOOKUP('Banned list'!)"</formula>
    </cfRule>
  </conditionalFormatting>
  <conditionalFormatting sqref="H3365">
    <cfRule type="expression" dxfId="3547" priority="1716">
      <formula>"'=NOT(ISERROR(VLOOKUP('Banned list'!)"</formula>
    </cfRule>
  </conditionalFormatting>
  <conditionalFormatting sqref="H3367">
    <cfRule type="expression" dxfId="3546" priority="1713">
      <formula>"'=NOT(ISERROR(VLOOKUP('Banned list'!)"</formula>
    </cfRule>
  </conditionalFormatting>
  <conditionalFormatting sqref="D3369:E3369">
    <cfRule type="containsText" dxfId="3545" priority="1711" operator="containsText" text="BANND">
      <formula>NOT(ISERROR(SEARCH("BANND",D3369)))</formula>
    </cfRule>
  </conditionalFormatting>
  <conditionalFormatting sqref="D3369">
    <cfRule type="expression" dxfId="3544" priority="1710">
      <formula>"'=NOT(ISERROR(VLOOKUP('Banned list'!)"</formula>
    </cfRule>
  </conditionalFormatting>
  <conditionalFormatting sqref="D3369">
    <cfRule type="containsText" dxfId="3543" priority="1708" operator="containsText" text="BANND">
      <formula>NOT(ISERROR(SEARCH("BANND",D3369)))</formula>
    </cfRule>
  </conditionalFormatting>
  <conditionalFormatting sqref="D3372">
    <cfRule type="containsText" dxfId="3542" priority="1706" operator="containsText" text="BANND">
      <formula>NOT(ISERROR(SEARCH("BANND",D3372)))</formula>
    </cfRule>
  </conditionalFormatting>
  <conditionalFormatting sqref="E3372">
    <cfRule type="containsText" dxfId="3541" priority="1704" operator="containsText" text="BANND">
      <formula>NOT(ISERROR(SEARCH("BANND",E3372)))</formula>
    </cfRule>
  </conditionalFormatting>
  <conditionalFormatting sqref="D3396:E3396">
    <cfRule type="containsText" dxfId="3540" priority="1702" operator="containsText" text="BANND">
      <formula>NOT(ISERROR(SEARCH("BANND",D3396)))</formula>
    </cfRule>
  </conditionalFormatting>
  <conditionalFormatting sqref="D3403:E3403">
    <cfRule type="containsText" dxfId="3539" priority="1700" operator="containsText" text="BANND">
      <formula>NOT(ISERROR(SEARCH("BANND",D3403)))</formula>
    </cfRule>
  </conditionalFormatting>
  <conditionalFormatting sqref="D3404:E3404">
    <cfRule type="containsText" dxfId="3538" priority="1698" operator="containsText" text="BANND">
      <formula>NOT(ISERROR(SEARCH("BANND",D3404)))</formula>
    </cfRule>
  </conditionalFormatting>
  <conditionalFormatting sqref="D3405:E3405">
    <cfRule type="containsText" dxfId="3537" priority="1696" operator="containsText" text="BANND">
      <formula>NOT(ISERROR(SEARCH("BANND",D3405)))</formula>
    </cfRule>
  </conditionalFormatting>
  <conditionalFormatting sqref="D3406:E3406">
    <cfRule type="containsText" dxfId="3536" priority="1694" operator="containsText" text="BANND">
      <formula>NOT(ISERROR(SEARCH("BANND",D3406)))</formula>
    </cfRule>
  </conditionalFormatting>
  <conditionalFormatting sqref="D3407:E3407">
    <cfRule type="containsText" dxfId="3535" priority="1692" operator="containsText" text="BANND">
      <formula>NOT(ISERROR(SEARCH("BANND",D3407)))</formula>
    </cfRule>
  </conditionalFormatting>
  <conditionalFormatting sqref="D3408:E3408">
    <cfRule type="containsText" dxfId="3534" priority="1690" operator="containsText" text="BANND">
      <formula>NOT(ISERROR(SEARCH("BANND",D3408)))</formula>
    </cfRule>
  </conditionalFormatting>
  <conditionalFormatting sqref="D3409:E3409">
    <cfRule type="containsText" dxfId="3533" priority="1688" operator="containsText" text="BANND">
      <formula>NOT(ISERROR(SEARCH("BANND",D3409)))</formula>
    </cfRule>
  </conditionalFormatting>
  <conditionalFormatting sqref="D3409">
    <cfRule type="expression" dxfId="3532" priority="1687">
      <formula>"'=NOT(ISERROR(VLOOKUP('Banned list'!)"</formula>
    </cfRule>
  </conditionalFormatting>
  <conditionalFormatting sqref="D3409">
    <cfRule type="containsText" dxfId="3531" priority="1685" operator="containsText" text="BANND">
      <formula>NOT(ISERROR(SEARCH("BANND",D3409)))</formula>
    </cfRule>
  </conditionalFormatting>
  <conditionalFormatting sqref="D3410:E3410">
    <cfRule type="containsText" dxfId="3530" priority="1683" operator="containsText" text="BANND">
      <formula>NOT(ISERROR(SEARCH("BANND",D3410)))</formula>
    </cfRule>
  </conditionalFormatting>
  <conditionalFormatting sqref="D3191:E3191">
    <cfRule type="containsText" dxfId="3529" priority="1681" operator="containsText" text="BANND">
      <formula>NOT(ISERROR(SEARCH("BANND",D3191)))</formula>
    </cfRule>
  </conditionalFormatting>
  <conditionalFormatting sqref="D3191">
    <cfRule type="expression" dxfId="3528" priority="1680">
      <formula>"'=NOT(ISERROR(VLOOKUP('Banned list'!)"</formula>
    </cfRule>
  </conditionalFormatting>
  <conditionalFormatting sqref="D3412:E3412">
    <cfRule type="containsText" dxfId="3527" priority="1678" operator="containsText" text="BANND">
      <formula>NOT(ISERROR(SEARCH("BANND",D3412)))</formula>
    </cfRule>
  </conditionalFormatting>
  <conditionalFormatting sqref="D3412">
    <cfRule type="expression" dxfId="3526" priority="1677">
      <formula>"'=NOT(ISERROR(VLOOKUP('Banned list'!)"</formula>
    </cfRule>
  </conditionalFormatting>
  <conditionalFormatting sqref="D3413:E3413">
    <cfRule type="containsText" dxfId="3525" priority="1675" operator="containsText" text="BANND">
      <formula>NOT(ISERROR(SEARCH("BANND",D3413)))</formula>
    </cfRule>
  </conditionalFormatting>
  <conditionalFormatting sqref="D3413">
    <cfRule type="expression" dxfId="3524" priority="1674">
      <formula>"'=NOT(ISERROR(VLOOKUP('Banned list'!)"</formula>
    </cfRule>
  </conditionalFormatting>
  <conditionalFormatting sqref="D3415:E3415">
    <cfRule type="containsText" dxfId="3523" priority="1672" operator="containsText" text="BANND">
      <formula>NOT(ISERROR(SEARCH("BANND",D3415)))</formula>
    </cfRule>
  </conditionalFormatting>
  <conditionalFormatting sqref="D3415">
    <cfRule type="expression" dxfId="3522" priority="1671">
      <formula>"'=NOT(ISERROR(VLOOKUP('Banned list'!)"</formula>
    </cfRule>
  </conditionalFormatting>
  <conditionalFormatting sqref="D3415">
    <cfRule type="containsText" dxfId="3521" priority="1669" operator="containsText" text="BANND">
      <formula>NOT(ISERROR(SEARCH("BANND",D3415)))</formula>
    </cfRule>
  </conditionalFormatting>
  <conditionalFormatting sqref="D3417:E3417">
    <cfRule type="containsText" dxfId="3520" priority="1667" operator="containsText" text="BANND">
      <formula>NOT(ISERROR(SEARCH("BANND",D3417)))</formula>
    </cfRule>
  </conditionalFormatting>
  <conditionalFormatting sqref="D3420:E3420">
    <cfRule type="containsText" dxfId="3519" priority="1665" operator="containsText" text="BANND">
      <formula>NOT(ISERROR(SEARCH("BANND",D3420)))</formula>
    </cfRule>
  </conditionalFormatting>
  <conditionalFormatting sqref="D3420">
    <cfRule type="expression" dxfId="3518" priority="1664">
      <formula>"'=NOT(ISERROR(VLOOKUP('Banned list'!)"</formula>
    </cfRule>
  </conditionalFormatting>
  <conditionalFormatting sqref="D3422">
    <cfRule type="containsText" dxfId="3517" priority="1662" operator="containsText" text="BANND">
      <formula>NOT(ISERROR(SEARCH("BANND",D3422)))</formula>
    </cfRule>
  </conditionalFormatting>
  <conditionalFormatting sqref="K3412">
    <cfRule type="containsText" dxfId="3516" priority="1658" operator="containsText" text="BANND">
      <formula>NOT(ISERROR(SEARCH("BANND",K3412)))</formula>
    </cfRule>
  </conditionalFormatting>
  <conditionalFormatting sqref="K3413">
    <cfRule type="containsText" dxfId="3515" priority="1656" operator="containsText" text="BANND">
      <formula>NOT(ISERROR(SEARCH("BANND",K3413)))</formula>
    </cfRule>
  </conditionalFormatting>
  <conditionalFormatting sqref="K3411">
    <cfRule type="containsText" dxfId="3514" priority="1653" operator="containsText" text="BANND">
      <formula>NOT(ISERROR(SEARCH("BANND",K3411)))</formula>
    </cfRule>
  </conditionalFormatting>
  <conditionalFormatting sqref="D3425:E3425">
    <cfRule type="containsText" dxfId="3513" priority="1648" operator="containsText" text="BANND">
      <formula>NOT(ISERROR(SEARCH("BANND",D3425)))</formula>
    </cfRule>
  </conditionalFormatting>
  <conditionalFormatting sqref="D3449:E3449">
    <cfRule type="containsText" dxfId="3512" priority="1646" operator="containsText" text="BANND">
      <formula>NOT(ISERROR(SEARCH("BANND",D3449)))</formula>
    </cfRule>
  </conditionalFormatting>
  <conditionalFormatting sqref="D3452:F3452">
    <cfRule type="containsText" dxfId="3511" priority="1644" operator="containsText" text="BANND">
      <formula>NOT(ISERROR(SEARCH("BANND",D3452)))</formula>
    </cfRule>
  </conditionalFormatting>
  <conditionalFormatting sqref="F3452 D3452">
    <cfRule type="expression" dxfId="3510" priority="1643">
      <formula>"'=NOT(ISERROR(VLOOKUP('Banned list'!)"</formula>
    </cfRule>
  </conditionalFormatting>
  <conditionalFormatting sqref="D3452:F3452">
    <cfRule type="containsText" dxfId="3509" priority="1641" operator="containsText" text="BANND">
      <formula>NOT(ISERROR(SEARCH("BANND",D3452)))</formula>
    </cfRule>
  </conditionalFormatting>
  <conditionalFormatting sqref="F3452">
    <cfRule type="expression" dxfId="3508" priority="1640">
      <formula>"'=NOT(ISERROR(VLOOKUP('Banned list'!)"</formula>
    </cfRule>
  </conditionalFormatting>
  <conditionalFormatting sqref="D3452 F3452">
    <cfRule type="containsText" dxfId="3507" priority="1638" operator="containsText" text="BANND">
      <formula>NOT(ISERROR(SEARCH("BANND",D3452)))</formula>
    </cfRule>
  </conditionalFormatting>
  <conditionalFormatting sqref="F3452">
    <cfRule type="expression" dxfId="3506" priority="1637">
      <formula>"'=NOT(ISERROR(VLOOKUP('Banned list'!)"</formula>
    </cfRule>
  </conditionalFormatting>
  <conditionalFormatting sqref="D3473:E3473">
    <cfRule type="containsText" dxfId="3505" priority="1635" operator="containsText" text="BANND">
      <formula>NOT(ISERROR(SEARCH("BANND",D3473)))</formula>
    </cfRule>
  </conditionalFormatting>
  <conditionalFormatting sqref="D3473">
    <cfRule type="expression" dxfId="3504" priority="1634">
      <formula>"'=NOT(ISERROR(VLOOKUP('Banned list'!)"</formula>
    </cfRule>
  </conditionalFormatting>
  <conditionalFormatting sqref="D3453:E3453">
    <cfRule type="containsText" dxfId="3503" priority="1632" operator="containsText" text="BANND">
      <formula>NOT(ISERROR(SEARCH("BANND",D3453)))</formula>
    </cfRule>
  </conditionalFormatting>
  <conditionalFormatting sqref="D3474:E3474">
    <cfRule type="containsText" dxfId="3502" priority="1630" operator="containsText" text="BANND">
      <formula>NOT(ISERROR(SEARCH("BANND",D3474)))</formula>
    </cfRule>
  </conditionalFormatting>
  <conditionalFormatting sqref="D3475">
    <cfRule type="containsText" dxfId="3501" priority="1628" operator="containsText" text="BANND">
      <formula>NOT(ISERROR(SEARCH("BANND",D3475)))</formula>
    </cfRule>
  </conditionalFormatting>
  <conditionalFormatting sqref="E3475:E3477">
    <cfRule type="containsText" dxfId="3500" priority="1626" operator="containsText" text="BANND">
      <formula>NOT(ISERROR(SEARCH("BANND",E3475)))</formula>
    </cfRule>
  </conditionalFormatting>
  <conditionalFormatting sqref="D3481:E3481">
    <cfRule type="containsText" dxfId="3499" priority="1624" operator="containsText" text="BANND">
      <formula>NOT(ISERROR(SEARCH("BANND",D3481)))</formula>
    </cfRule>
  </conditionalFormatting>
  <conditionalFormatting sqref="D3482:E3482">
    <cfRule type="containsText" dxfId="3498" priority="1622" operator="containsText" text="BANND">
      <formula>NOT(ISERROR(SEARCH("BANND",D3482)))</formula>
    </cfRule>
  </conditionalFormatting>
  <conditionalFormatting sqref="D3484:E3484">
    <cfRule type="containsText" dxfId="3497" priority="1620" operator="containsText" text="BANND">
      <formula>NOT(ISERROR(SEARCH("BANND",D3484)))</formula>
    </cfRule>
  </conditionalFormatting>
  <conditionalFormatting sqref="D3484">
    <cfRule type="expression" dxfId="3496" priority="1619">
      <formula>"'=NOT(ISERROR(VLOOKUP('Banned list'!)"</formula>
    </cfRule>
  </conditionalFormatting>
  <conditionalFormatting sqref="D3484">
    <cfRule type="containsText" dxfId="3495" priority="1617" operator="containsText" text="BANND">
      <formula>NOT(ISERROR(SEARCH("BANND",D3484)))</formula>
    </cfRule>
  </conditionalFormatting>
  <conditionalFormatting sqref="D3486:E3486">
    <cfRule type="containsText" dxfId="3494" priority="1615" operator="containsText" text="BANND">
      <formula>NOT(ISERROR(SEARCH("BANND",D3486)))</formula>
    </cfRule>
  </conditionalFormatting>
  <conditionalFormatting sqref="D3487:F3487">
    <cfRule type="containsText" dxfId="3493" priority="1613" operator="containsText" text="BANND">
      <formula>NOT(ISERROR(SEARCH("BANND",D3487)))</formula>
    </cfRule>
  </conditionalFormatting>
  <conditionalFormatting sqref="F3487">
    <cfRule type="expression" dxfId="3492" priority="1612">
      <formula>"'=NOT(ISERROR(VLOOKUP('Banned list'!)"</formula>
    </cfRule>
  </conditionalFormatting>
  <conditionalFormatting sqref="D3512:E3512">
    <cfRule type="containsText" dxfId="3491" priority="1610" operator="containsText" text="BANND">
      <formula>NOT(ISERROR(SEARCH("BANND",D3512)))</formula>
    </cfRule>
  </conditionalFormatting>
  <conditionalFormatting sqref="D3512">
    <cfRule type="expression" dxfId="3490" priority="1609">
      <formula>"'=NOT(ISERROR(VLOOKUP('Banned list'!)"</formula>
    </cfRule>
  </conditionalFormatting>
  <conditionalFormatting sqref="D3513:E3513">
    <cfRule type="containsText" dxfId="3489" priority="1607" operator="containsText" text="BANND">
      <formula>NOT(ISERROR(SEARCH("BANND",D3513)))</formula>
    </cfRule>
  </conditionalFormatting>
  <conditionalFormatting sqref="D3514:E3514">
    <cfRule type="containsText" dxfId="3488" priority="1605" operator="containsText" text="BANND">
      <formula>NOT(ISERROR(SEARCH("BANND",D3514)))</formula>
    </cfRule>
  </conditionalFormatting>
  <conditionalFormatting sqref="D3515:E3515">
    <cfRule type="containsText" dxfId="3487" priority="1603" operator="containsText" text="BANND">
      <formula>NOT(ISERROR(SEARCH("BANND",D3515)))</formula>
    </cfRule>
  </conditionalFormatting>
  <conditionalFormatting sqref="D3516:E3516">
    <cfRule type="containsText" dxfId="3486" priority="1601" operator="containsText" text="BANND">
      <formula>NOT(ISERROR(SEARCH("BANND",D3516)))</formula>
    </cfRule>
  </conditionalFormatting>
  <conditionalFormatting sqref="D3517:E3518">
    <cfRule type="containsText" dxfId="3485" priority="1599" operator="containsText" text="BANND">
      <formula>NOT(ISERROR(SEARCH("BANND",D3517)))</formula>
    </cfRule>
  </conditionalFormatting>
  <conditionalFormatting sqref="D3519:E3519">
    <cfRule type="containsText" dxfId="3484" priority="1597" operator="containsText" text="BANND">
      <formula>NOT(ISERROR(SEARCH("BANND",D3519)))</formula>
    </cfRule>
  </conditionalFormatting>
  <conditionalFormatting sqref="D3520:E3520">
    <cfRule type="containsText" dxfId="3483" priority="1595" operator="containsText" text="BANND">
      <formula>NOT(ISERROR(SEARCH("BANND",D3520)))</formula>
    </cfRule>
  </conditionalFormatting>
  <conditionalFormatting sqref="D3520">
    <cfRule type="expression" dxfId="3482" priority="1594">
      <formula>"'=NOT(ISERROR(VLOOKUP('Banned list'!)"</formula>
    </cfRule>
  </conditionalFormatting>
  <conditionalFormatting sqref="D3521:E3521">
    <cfRule type="containsText" dxfId="3481" priority="1592" operator="containsText" text="BANND">
      <formula>NOT(ISERROR(SEARCH("BANND",D3521)))</formula>
    </cfRule>
  </conditionalFormatting>
  <conditionalFormatting sqref="D3523:E3523">
    <cfRule type="containsText" dxfId="3480" priority="1590" operator="containsText" text="BANND">
      <formula>NOT(ISERROR(SEARCH("BANND",D3523)))</formula>
    </cfRule>
  </conditionalFormatting>
  <conditionalFormatting sqref="D3524:E3524">
    <cfRule type="containsText" dxfId="3479" priority="1588" operator="containsText" text="BANND">
      <formula>NOT(ISERROR(SEARCH("BANND",D3524)))</formula>
    </cfRule>
  </conditionalFormatting>
  <conditionalFormatting sqref="D3525:E3525">
    <cfRule type="containsText" dxfId="3478" priority="1586" operator="containsText" text="BANND">
      <formula>NOT(ISERROR(SEARCH("BANND",D3525)))</formula>
    </cfRule>
  </conditionalFormatting>
  <conditionalFormatting sqref="D3525">
    <cfRule type="expression" dxfId="3477" priority="1585">
      <formula>"'=NOT(ISERROR(VLOOKUP('Banned list'!)"</formula>
    </cfRule>
  </conditionalFormatting>
  <conditionalFormatting sqref="D3526:E3526">
    <cfRule type="containsText" dxfId="3476" priority="1583" operator="containsText" text="BANND">
      <formula>NOT(ISERROR(SEARCH("BANND",D3526)))</formula>
    </cfRule>
  </conditionalFormatting>
  <conditionalFormatting sqref="D3527:E3527">
    <cfRule type="containsText" dxfId="3475" priority="1581" operator="containsText" text="BANND">
      <formula>NOT(ISERROR(SEARCH("BANND",D3527)))</formula>
    </cfRule>
  </conditionalFormatting>
  <conditionalFormatting sqref="D3528:E3528">
    <cfRule type="containsText" dxfId="3474" priority="1579" operator="containsText" text="BANND">
      <formula>NOT(ISERROR(SEARCH("BANND",D3528)))</formula>
    </cfRule>
  </conditionalFormatting>
  <conditionalFormatting sqref="D3529:E3529">
    <cfRule type="containsText" dxfId="3473" priority="1577" operator="containsText" text="BANND">
      <formula>NOT(ISERROR(SEARCH("BANND",D3529)))</formula>
    </cfRule>
  </conditionalFormatting>
  <conditionalFormatting sqref="D3530:E3530">
    <cfRule type="containsText" dxfId="3472" priority="1575" operator="containsText" text="BANND">
      <formula>NOT(ISERROR(SEARCH("BANND",D3530)))</formula>
    </cfRule>
  </conditionalFormatting>
  <conditionalFormatting sqref="D3531:E3531">
    <cfRule type="containsText" dxfId="3471" priority="1573" operator="containsText" text="BANND">
      <formula>NOT(ISERROR(SEARCH("BANND",D3531)))</formula>
    </cfRule>
  </conditionalFormatting>
  <conditionalFormatting sqref="D3531">
    <cfRule type="expression" dxfId="3470" priority="1572">
      <formula>"'=NOT(ISERROR(VLOOKUP('Banned list'!)"</formula>
    </cfRule>
  </conditionalFormatting>
  <conditionalFormatting sqref="D3531">
    <cfRule type="containsText" dxfId="3469" priority="1570" operator="containsText" text="BANND">
      <formula>NOT(ISERROR(SEARCH("BANND",D3531)))</formula>
    </cfRule>
  </conditionalFormatting>
  <conditionalFormatting sqref="D3531">
    <cfRule type="containsText" dxfId="3468" priority="1568" operator="containsText" text="BANND">
      <formula>NOT(ISERROR(SEARCH("BANND",D3531)))</formula>
    </cfRule>
  </conditionalFormatting>
  <conditionalFormatting sqref="D3532:E3532">
    <cfRule type="containsText" dxfId="3467" priority="1566" operator="containsText" text="BANND">
      <formula>NOT(ISERROR(SEARCH("BANND",D3532)))</formula>
    </cfRule>
  </conditionalFormatting>
  <conditionalFormatting sqref="D3533:E3533">
    <cfRule type="containsText" dxfId="3466" priority="1564" operator="containsText" text="BANND">
      <formula>NOT(ISERROR(SEARCH("BANND",D3533)))</formula>
    </cfRule>
  </conditionalFormatting>
  <conditionalFormatting sqref="D3534:E3534">
    <cfRule type="containsText" dxfId="3465" priority="1562" operator="containsText" text="BANND">
      <formula>NOT(ISERROR(SEARCH("BANND",D3534)))</formula>
    </cfRule>
  </conditionalFormatting>
  <conditionalFormatting sqref="D3534">
    <cfRule type="expression" dxfId="3464" priority="1561">
      <formula>"'=NOT(ISERROR(VLOOKUP('Banned list'!)"</formula>
    </cfRule>
  </conditionalFormatting>
  <conditionalFormatting sqref="D3534">
    <cfRule type="containsText" dxfId="3463" priority="1559" operator="containsText" text="BANND">
      <formula>NOT(ISERROR(SEARCH("BANND",D3534)))</formula>
    </cfRule>
  </conditionalFormatting>
  <conditionalFormatting sqref="D3534">
    <cfRule type="containsText" dxfId="3462" priority="1557" operator="containsText" text="BANND">
      <formula>NOT(ISERROR(SEARCH("BANND",D3534)))</formula>
    </cfRule>
  </conditionalFormatting>
  <conditionalFormatting sqref="D3535:E3535">
    <cfRule type="containsText" dxfId="3461" priority="1555" operator="containsText" text="BANND">
      <formula>NOT(ISERROR(SEARCH("BANND",D3535)))</formula>
    </cfRule>
  </conditionalFormatting>
  <conditionalFormatting sqref="D3535">
    <cfRule type="expression" dxfId="3460" priority="1554">
      <formula>"'=NOT(ISERROR(VLOOKUP('Banned list'!)"</formula>
    </cfRule>
  </conditionalFormatting>
  <conditionalFormatting sqref="K3537">
    <cfRule type="containsText" dxfId="3459" priority="1530" operator="containsText" text="BANND">
      <formula>NOT(ISERROR(SEARCH("BANND",K3537)))</formula>
    </cfRule>
  </conditionalFormatting>
  <conditionalFormatting sqref="K3538">
    <cfRule type="containsText" dxfId="3458" priority="1528" operator="containsText" text="BANND">
      <formula>NOT(ISERROR(SEARCH("BANND",K3538)))</formula>
    </cfRule>
  </conditionalFormatting>
  <conditionalFormatting sqref="K3539">
    <cfRule type="containsText" dxfId="3457" priority="1526" operator="containsText" text="BANND">
      <formula>NOT(ISERROR(SEARCH("BANND",K3539)))</formula>
    </cfRule>
  </conditionalFormatting>
  <conditionalFormatting sqref="K3540">
    <cfRule type="containsText" dxfId="3456" priority="1524" operator="containsText" text="BANND">
      <formula>NOT(ISERROR(SEARCH("BANND",K3540)))</formula>
    </cfRule>
  </conditionalFormatting>
  <conditionalFormatting sqref="K3541">
    <cfRule type="containsText" dxfId="3455" priority="1522" operator="containsText" text="BANND">
      <formula>NOT(ISERROR(SEARCH("BANND",K3541)))</formula>
    </cfRule>
  </conditionalFormatting>
  <conditionalFormatting sqref="K3542">
    <cfRule type="containsText" dxfId="3454" priority="1520" operator="containsText" text="BANND">
      <formula>NOT(ISERROR(SEARCH("BANND",K3542)))</formula>
    </cfRule>
  </conditionalFormatting>
  <conditionalFormatting sqref="K3543">
    <cfRule type="containsText" dxfId="3453" priority="1518" operator="containsText" text="BANND">
      <formula>NOT(ISERROR(SEARCH("BANND",K3543)))</formula>
    </cfRule>
  </conditionalFormatting>
  <conditionalFormatting sqref="K3544:K3554">
    <cfRule type="containsText" dxfId="3452" priority="1516" operator="containsText" text="BANND">
      <formula>NOT(ISERROR(SEARCH("BANND",K3544)))</formula>
    </cfRule>
  </conditionalFormatting>
  <conditionalFormatting sqref="K3555">
    <cfRule type="containsText" dxfId="3451" priority="1514" operator="containsText" text="BANND">
      <formula>NOT(ISERROR(SEARCH("BANND",K3555)))</formula>
    </cfRule>
  </conditionalFormatting>
  <conditionalFormatting sqref="K3556">
    <cfRule type="containsText" dxfId="3450" priority="1512" operator="containsText" text="BANND">
      <formula>NOT(ISERROR(SEARCH("BANND",K3556)))</formula>
    </cfRule>
  </conditionalFormatting>
  <conditionalFormatting sqref="K3557">
    <cfRule type="containsText" dxfId="3449" priority="1510" operator="containsText" text="BANND">
      <formula>NOT(ISERROR(SEARCH("BANND",K3557)))</formula>
    </cfRule>
  </conditionalFormatting>
  <conditionalFormatting sqref="K3558">
    <cfRule type="containsText" dxfId="3448" priority="1508" operator="containsText" text="BANND">
      <formula>NOT(ISERROR(SEARCH("BANND",K3558)))</formula>
    </cfRule>
  </conditionalFormatting>
  <conditionalFormatting sqref="K3537:K3558 E3512:E3535">
    <cfRule type="duplicateValues" dxfId="3447" priority="1507"/>
  </conditionalFormatting>
  <conditionalFormatting sqref="D3536:E3536">
    <cfRule type="containsText" dxfId="3446" priority="1505" operator="containsText" text="BANND">
      <formula>NOT(ISERROR(SEARCH("BANND",D3536)))</formula>
    </cfRule>
  </conditionalFormatting>
  <conditionalFormatting sqref="D3537:E3537">
    <cfRule type="containsText" dxfId="3445" priority="1503" operator="containsText" text="BANND">
      <formula>NOT(ISERROR(SEARCH("BANND",D3537)))</formula>
    </cfRule>
  </conditionalFormatting>
  <conditionalFormatting sqref="D3537">
    <cfRule type="expression" dxfId="3444" priority="1502">
      <formula>"'=NOT(ISERROR(VLOOKUP('Banned list'!)"</formula>
    </cfRule>
  </conditionalFormatting>
  <conditionalFormatting sqref="D3537">
    <cfRule type="containsText" dxfId="3443" priority="1500" operator="containsText" text="BANND">
      <formula>NOT(ISERROR(SEARCH("BANND",D3537)))</formula>
    </cfRule>
  </conditionalFormatting>
  <conditionalFormatting sqref="K3511">
    <cfRule type="containsText" dxfId="3442" priority="1498" operator="containsText" text="BANND">
      <formula>NOT(ISERROR(SEARCH("BANND",K3511)))</formula>
    </cfRule>
  </conditionalFormatting>
  <conditionalFormatting sqref="K3512">
    <cfRule type="containsText" dxfId="3441" priority="1496" operator="containsText" text="BANND">
      <formula>NOT(ISERROR(SEARCH("BANND",K3512)))</formula>
    </cfRule>
  </conditionalFormatting>
  <conditionalFormatting sqref="K3513">
    <cfRule type="containsText" dxfId="3440" priority="1494" operator="containsText" text="BANND">
      <formula>NOT(ISERROR(SEARCH("BANND",K3513)))</formula>
    </cfRule>
  </conditionalFormatting>
  <conditionalFormatting sqref="K3514">
    <cfRule type="containsText" dxfId="3439" priority="1492" operator="containsText" text="BANND">
      <formula>NOT(ISERROR(SEARCH("BANND",K3514)))</formula>
    </cfRule>
  </conditionalFormatting>
  <conditionalFormatting sqref="K3515">
    <cfRule type="containsText" dxfId="3438" priority="1490" operator="containsText" text="BANND">
      <formula>NOT(ISERROR(SEARCH("BANND",K3515)))</formula>
    </cfRule>
  </conditionalFormatting>
  <conditionalFormatting sqref="K3516">
    <cfRule type="containsText" dxfId="3437" priority="1488" operator="containsText" text="BANND">
      <formula>NOT(ISERROR(SEARCH("BANND",K3516)))</formula>
    </cfRule>
  </conditionalFormatting>
  <conditionalFormatting sqref="K3517">
    <cfRule type="containsText" dxfId="3436" priority="1486" operator="containsText" text="BANND">
      <formula>NOT(ISERROR(SEARCH("BANND",K3517)))</formula>
    </cfRule>
  </conditionalFormatting>
  <conditionalFormatting sqref="K3518:K3519">
    <cfRule type="containsText" dxfId="3435" priority="1484" operator="containsText" text="BANND">
      <formula>NOT(ISERROR(SEARCH("BANND",K3518)))</formula>
    </cfRule>
  </conditionalFormatting>
  <conditionalFormatting sqref="K3520">
    <cfRule type="containsText" dxfId="3434" priority="1482" operator="containsText" text="BANND">
      <formula>NOT(ISERROR(SEARCH("BANND",K3520)))</formula>
    </cfRule>
  </conditionalFormatting>
  <conditionalFormatting sqref="K3521">
    <cfRule type="containsText" dxfId="3433" priority="1480" operator="containsText" text="BANND">
      <formula>NOT(ISERROR(SEARCH("BANND",K3521)))</formula>
    </cfRule>
  </conditionalFormatting>
  <conditionalFormatting sqref="K3522">
    <cfRule type="containsText" dxfId="3432" priority="1478" operator="containsText" text="BANND">
      <formula>NOT(ISERROR(SEARCH("BANND",K3522)))</formula>
    </cfRule>
  </conditionalFormatting>
  <conditionalFormatting sqref="K3523">
    <cfRule type="containsText" dxfId="3431" priority="1476" operator="containsText" text="BANND">
      <formula>NOT(ISERROR(SEARCH("BANND",K3523)))</formula>
    </cfRule>
  </conditionalFormatting>
  <conditionalFormatting sqref="K3524">
    <cfRule type="containsText" dxfId="3430" priority="1474" operator="containsText" text="BANND">
      <formula>NOT(ISERROR(SEARCH("BANND",K3524)))</formula>
    </cfRule>
  </conditionalFormatting>
  <conditionalFormatting sqref="K3525">
    <cfRule type="containsText" dxfId="3429" priority="1472" operator="containsText" text="BANND">
      <formula>NOT(ISERROR(SEARCH("BANND",K3525)))</formula>
    </cfRule>
  </conditionalFormatting>
  <conditionalFormatting sqref="K3526">
    <cfRule type="containsText" dxfId="3428" priority="1470" operator="containsText" text="BANND">
      <formula>NOT(ISERROR(SEARCH("BANND",K3526)))</formula>
    </cfRule>
  </conditionalFormatting>
  <conditionalFormatting sqref="K3527">
    <cfRule type="containsText" dxfId="3427" priority="1468" operator="containsText" text="BANND">
      <formula>NOT(ISERROR(SEARCH("BANND",K3527)))</formula>
    </cfRule>
  </conditionalFormatting>
  <conditionalFormatting sqref="K3528">
    <cfRule type="containsText" dxfId="3426" priority="1466" operator="containsText" text="BANND">
      <formula>NOT(ISERROR(SEARCH("BANND",K3528)))</formula>
    </cfRule>
  </conditionalFormatting>
  <conditionalFormatting sqref="K3529">
    <cfRule type="containsText" dxfId="3425" priority="1464" operator="containsText" text="BANND">
      <formula>NOT(ISERROR(SEARCH("BANND",K3529)))</formula>
    </cfRule>
  </conditionalFormatting>
  <conditionalFormatting sqref="K3530">
    <cfRule type="containsText" dxfId="3424" priority="1462" operator="containsText" text="BANND">
      <formula>NOT(ISERROR(SEARCH("BANND",K3530)))</formula>
    </cfRule>
  </conditionalFormatting>
  <conditionalFormatting sqref="K3531">
    <cfRule type="containsText" dxfId="3423" priority="1460" operator="containsText" text="BANND">
      <formula>NOT(ISERROR(SEARCH("BANND",K3531)))</formula>
    </cfRule>
  </conditionalFormatting>
  <conditionalFormatting sqref="K3532">
    <cfRule type="containsText" dxfId="3422" priority="1458" operator="containsText" text="BANND">
      <formula>NOT(ISERROR(SEARCH("BANND",K3532)))</formula>
    </cfRule>
  </conditionalFormatting>
  <conditionalFormatting sqref="K3533">
    <cfRule type="containsText" dxfId="3421" priority="1456" operator="containsText" text="BANND">
      <formula>NOT(ISERROR(SEARCH("BANND",K3533)))</formula>
    </cfRule>
  </conditionalFormatting>
  <conditionalFormatting sqref="K3534">
    <cfRule type="containsText" dxfId="3420" priority="1454" operator="containsText" text="BANND">
      <formula>NOT(ISERROR(SEARCH("BANND",K3534)))</formula>
    </cfRule>
  </conditionalFormatting>
  <conditionalFormatting sqref="K3535">
    <cfRule type="containsText" dxfId="3419" priority="1452" operator="containsText" text="BANND">
      <formula>NOT(ISERROR(SEARCH("BANND",K3535)))</formula>
    </cfRule>
  </conditionalFormatting>
  <conditionalFormatting sqref="K3536">
    <cfRule type="containsText" dxfId="3418" priority="1450" operator="containsText" text="BANND">
      <formula>NOT(ISERROR(SEARCH("BANND",K3536)))</formula>
    </cfRule>
  </conditionalFormatting>
  <conditionalFormatting sqref="K3511:K3536 E3512:E3537">
    <cfRule type="duplicateValues" dxfId="3417" priority="1449"/>
  </conditionalFormatting>
  <conditionalFormatting sqref="D3538:E3538">
    <cfRule type="containsText" dxfId="3416" priority="1447" operator="containsText" text="BANND">
      <formula>NOT(ISERROR(SEARCH("BANND",D3538)))</formula>
    </cfRule>
  </conditionalFormatting>
  <conditionalFormatting sqref="D3538">
    <cfRule type="expression" dxfId="3415" priority="1446">
      <formula>"'=NOT(ISERROR(VLOOKUP('Banned list'!)"</formula>
    </cfRule>
  </conditionalFormatting>
  <conditionalFormatting sqref="D3538:E3538">
    <cfRule type="containsText" dxfId="3414" priority="1444" operator="containsText" text="BANND">
      <formula>NOT(ISERROR(SEARCH("BANND",D3538)))</formula>
    </cfRule>
  </conditionalFormatting>
  <conditionalFormatting sqref="D3538">
    <cfRule type="containsText" dxfId="3413" priority="1442" operator="containsText" text="BANND">
      <formula>NOT(ISERROR(SEARCH("BANND",D3538)))</formula>
    </cfRule>
  </conditionalFormatting>
  <conditionalFormatting sqref="D3547:E3547">
    <cfRule type="containsText" dxfId="3412" priority="1440" operator="containsText" text="BANND">
      <formula>NOT(ISERROR(SEARCH("BANND",D3547)))</formula>
    </cfRule>
  </conditionalFormatting>
  <conditionalFormatting sqref="D3547">
    <cfRule type="expression" dxfId="3411" priority="1439">
      <formula>"'=NOT(ISERROR(VLOOKUP('Banned list'!)"</formula>
    </cfRule>
  </conditionalFormatting>
  <conditionalFormatting sqref="D3547">
    <cfRule type="containsText" dxfId="3410" priority="1437" operator="containsText" text="BANND">
      <formula>NOT(ISERROR(SEARCH("BANND",D3547)))</formula>
    </cfRule>
  </conditionalFormatting>
  <conditionalFormatting sqref="D3548:E3548">
    <cfRule type="containsText" dxfId="3409" priority="1435" operator="containsText" text="BANND">
      <formula>NOT(ISERROR(SEARCH("BANND",D3548)))</formula>
    </cfRule>
  </conditionalFormatting>
  <conditionalFormatting sqref="D3548">
    <cfRule type="expression" dxfId="3408" priority="1434">
      <formula>"'=NOT(ISERROR(VLOOKUP('Banned list'!)"</formula>
    </cfRule>
  </conditionalFormatting>
  <conditionalFormatting sqref="D3548">
    <cfRule type="containsText" dxfId="3407" priority="1432" operator="containsText" text="BANND">
      <formula>NOT(ISERROR(SEARCH("BANND",D3548)))</formula>
    </cfRule>
  </conditionalFormatting>
  <conditionalFormatting sqref="D3552:E3552">
    <cfRule type="containsText" dxfId="3406" priority="1430" operator="containsText" text="BANND">
      <formula>NOT(ISERROR(SEARCH("BANND",D3552)))</formula>
    </cfRule>
  </conditionalFormatting>
  <conditionalFormatting sqref="D3552">
    <cfRule type="expression" dxfId="3405" priority="1429">
      <formula>"'=NOT(ISERROR(VLOOKUP('Banned list'!)"</formula>
    </cfRule>
  </conditionalFormatting>
  <conditionalFormatting sqref="D3552:E3552">
    <cfRule type="containsText" dxfId="3404" priority="1427" operator="containsText" text="BANND">
      <formula>NOT(ISERROR(SEARCH("BANND",D3552)))</formula>
    </cfRule>
  </conditionalFormatting>
  <conditionalFormatting sqref="D3555:E3555">
    <cfRule type="containsText" dxfId="3403" priority="1425" operator="containsText" text="BANND">
      <formula>NOT(ISERROR(SEARCH("BANND",D3555)))</formula>
    </cfRule>
  </conditionalFormatting>
  <conditionalFormatting sqref="D3555">
    <cfRule type="expression" dxfId="3402" priority="1424">
      <formula>"'=NOT(ISERROR(VLOOKUP('Banned list'!)"</formula>
    </cfRule>
  </conditionalFormatting>
  <conditionalFormatting sqref="D3553:E3553">
    <cfRule type="containsText" dxfId="3401" priority="1422" operator="containsText" text="BANND">
      <formula>NOT(ISERROR(SEARCH("BANND",D3553)))</formula>
    </cfRule>
  </conditionalFormatting>
  <conditionalFormatting sqref="D3553">
    <cfRule type="expression" dxfId="3400" priority="1421">
      <formula>"'=NOT(ISERROR(VLOOKUP('Banned list'!)"</formula>
    </cfRule>
  </conditionalFormatting>
  <conditionalFormatting sqref="D3578:F3578">
    <cfRule type="containsText" dxfId="3399" priority="1419" operator="containsText" text="BANND">
      <formula>NOT(ISERROR(SEARCH("BANND",D3578)))</formula>
    </cfRule>
  </conditionalFormatting>
  <conditionalFormatting sqref="D3578 F3578">
    <cfRule type="expression" dxfId="3398" priority="1418">
      <formula>"'=NOT(ISERROR(VLOOKUP('Banned list'!)"</formula>
    </cfRule>
  </conditionalFormatting>
  <conditionalFormatting sqref="F3578">
    <cfRule type="expression" dxfId="3397" priority="1417">
      <formula>"'=NOT(ISERROR(VLOOKUP('Banned list'!)"</formula>
    </cfRule>
  </conditionalFormatting>
  <conditionalFormatting sqref="D3578 F3578">
    <cfRule type="containsText" dxfId="3396" priority="1415" operator="containsText" text="BANND">
      <formula>NOT(ISERROR(SEARCH("BANND",D3578)))</formula>
    </cfRule>
  </conditionalFormatting>
  <conditionalFormatting sqref="F3578">
    <cfRule type="expression" dxfId="3395" priority="1414">
      <formula>"'=NOT(ISERROR(VLOOKUP('Banned list'!)"</formula>
    </cfRule>
  </conditionalFormatting>
  <conditionalFormatting sqref="D3578:F3578">
    <cfRule type="containsText" dxfId="3394" priority="1412" operator="containsText" text="BANND">
      <formula>NOT(ISERROR(SEARCH("BANND",D3578)))</formula>
    </cfRule>
  </conditionalFormatting>
  <conditionalFormatting sqref="D3578 F3578">
    <cfRule type="expression" dxfId="3393" priority="1411">
      <formula>"'=NOT(ISERROR(VLOOKUP('Banned list'!)"</formula>
    </cfRule>
  </conditionalFormatting>
  <conditionalFormatting sqref="D3578:F3578">
    <cfRule type="containsText" dxfId="3392" priority="1409" operator="containsText" text="BANND">
      <formula>NOT(ISERROR(SEARCH("BANND",D3578)))</formula>
    </cfRule>
  </conditionalFormatting>
  <conditionalFormatting sqref="F3578">
    <cfRule type="expression" dxfId="3391" priority="1408">
      <formula>"'=NOT(ISERROR(VLOOKUP('Banned list'!)"</formula>
    </cfRule>
  </conditionalFormatting>
  <conditionalFormatting sqref="D3578 F3578">
    <cfRule type="containsText" dxfId="3390" priority="1406" operator="containsText" text="BANND">
      <formula>NOT(ISERROR(SEARCH("BANND",D3578)))</formula>
    </cfRule>
  </conditionalFormatting>
  <conditionalFormatting sqref="F3578">
    <cfRule type="expression" dxfId="3389" priority="1405">
      <formula>"'=NOT(ISERROR(VLOOKUP('Banned list'!)"</formula>
    </cfRule>
  </conditionalFormatting>
  <conditionalFormatting sqref="D3580 H3580">
    <cfRule type="expression" dxfId="3388" priority="1402">
      <formula>"'=NOT(ISERROR(VLOOKUP('Banned list'!)"</formula>
    </cfRule>
  </conditionalFormatting>
  <conditionalFormatting sqref="H3580">
    <cfRule type="expression" dxfId="3387" priority="1399">
      <formula>"'=NOT(ISERROR(VLOOKUP('Banned list'!)"</formula>
    </cfRule>
  </conditionalFormatting>
  <conditionalFormatting sqref="D3581">
    <cfRule type="containsText" dxfId="3386" priority="1398" operator="containsText" text="BANND">
      <formula>NOT(ISERROR(SEARCH("BANND",D3581)))</formula>
    </cfRule>
  </conditionalFormatting>
  <conditionalFormatting sqref="D3583:F3583">
    <cfRule type="containsText" dxfId="3385" priority="1395" operator="containsText" text="BANND">
      <formula>NOT(ISERROR(SEARCH("BANND",D3583)))</formula>
    </cfRule>
  </conditionalFormatting>
  <conditionalFormatting sqref="D3583 F3583">
    <cfRule type="expression" dxfId="3384" priority="1394">
      <formula>"'=NOT(ISERROR(VLOOKUP('Banned list'!)"</formula>
    </cfRule>
  </conditionalFormatting>
  <conditionalFormatting sqref="F3583">
    <cfRule type="expression" dxfId="3383" priority="1393">
      <formula>"'=NOT(ISERROR(VLOOKUP('Banned list'!)"</formula>
    </cfRule>
  </conditionalFormatting>
  <conditionalFormatting sqref="D3583 F3583">
    <cfRule type="containsText" dxfId="3382" priority="1391" operator="containsText" text="BANND">
      <formula>NOT(ISERROR(SEARCH("BANND",D3583)))</formula>
    </cfRule>
  </conditionalFormatting>
  <conditionalFormatting sqref="F3583">
    <cfRule type="expression" dxfId="3381" priority="1390">
      <formula>"'=NOT(ISERROR(VLOOKUP('Banned list'!)"</formula>
    </cfRule>
  </conditionalFormatting>
  <conditionalFormatting sqref="D3625:E3625">
    <cfRule type="containsText" dxfId="3380" priority="1388" operator="containsText" text="BANND">
      <formula>NOT(ISERROR(SEARCH("BANND",D3625)))</formula>
    </cfRule>
  </conditionalFormatting>
  <conditionalFormatting sqref="D3625">
    <cfRule type="expression" dxfId="3379" priority="1387">
      <formula>"'=NOT(ISERROR(VLOOKUP('Banned list'!)"</formula>
    </cfRule>
  </conditionalFormatting>
  <conditionalFormatting sqref="E3626">
    <cfRule type="containsText" dxfId="3378" priority="1385" operator="containsText" text="BANND">
      <formula>NOT(ISERROR(SEARCH("BANND",E3626)))</formula>
    </cfRule>
  </conditionalFormatting>
  <conditionalFormatting sqref="D3664:E3664">
    <cfRule type="containsText" dxfId="3377" priority="1383" operator="containsText" text="BANND">
      <formula>NOT(ISERROR(SEARCH("BANND",D3664)))</formula>
    </cfRule>
  </conditionalFormatting>
  <conditionalFormatting sqref="D3665:E3665">
    <cfRule type="containsText" dxfId="3376" priority="1381" operator="containsText" text="BANND">
      <formula>NOT(ISERROR(SEARCH("BANND",D3665)))</formula>
    </cfRule>
  </conditionalFormatting>
  <conditionalFormatting sqref="D3665">
    <cfRule type="expression" dxfId="3375" priority="1380">
      <formula>"'=NOT(ISERROR(VLOOKUP('Banned list'!)"</formula>
    </cfRule>
  </conditionalFormatting>
  <conditionalFormatting sqref="D3673:E3673">
    <cfRule type="containsText" dxfId="3374" priority="1378" operator="containsText" text="BANND">
      <formula>NOT(ISERROR(SEARCH("BANND",D3673)))</formula>
    </cfRule>
  </conditionalFormatting>
  <conditionalFormatting sqref="D3680:E3680">
    <cfRule type="containsText" dxfId="3373" priority="1376" operator="containsText" text="BANND">
      <formula>NOT(ISERROR(SEARCH("BANND",D3680)))</formula>
    </cfRule>
  </conditionalFormatting>
  <conditionalFormatting sqref="D3680">
    <cfRule type="expression" dxfId="3372" priority="1375">
      <formula>"'=NOT(ISERROR(VLOOKUP('Banned list'!)"</formula>
    </cfRule>
  </conditionalFormatting>
  <conditionalFormatting sqref="D3681:E3681">
    <cfRule type="containsText" dxfId="3371" priority="1373" operator="containsText" text="BANND">
      <formula>NOT(ISERROR(SEARCH("BANND",D3681)))</formula>
    </cfRule>
  </conditionalFormatting>
  <conditionalFormatting sqref="D3681">
    <cfRule type="expression" dxfId="3370" priority="1372">
      <formula>"'=NOT(ISERROR(VLOOKUP('Banned list'!)"</formula>
    </cfRule>
  </conditionalFormatting>
  <conditionalFormatting sqref="D3682:E3682">
    <cfRule type="containsText" dxfId="3369" priority="1370" operator="containsText" text="BANND">
      <formula>NOT(ISERROR(SEARCH("BANND",D3682)))</formula>
    </cfRule>
  </conditionalFormatting>
  <conditionalFormatting sqref="D3682">
    <cfRule type="expression" dxfId="3368" priority="1369">
      <formula>"'=NOT(ISERROR(VLOOKUP('Banned list'!)"</formula>
    </cfRule>
  </conditionalFormatting>
  <conditionalFormatting sqref="D3685:E3685">
    <cfRule type="containsText" dxfId="3367" priority="1367" operator="containsText" text="BANND">
      <formula>NOT(ISERROR(SEARCH("BANND",D3685)))</formula>
    </cfRule>
  </conditionalFormatting>
  <conditionalFormatting sqref="D3685">
    <cfRule type="expression" dxfId="3366" priority="1366">
      <formula>"'=NOT(ISERROR(VLOOKUP('Banned list'!)"</formula>
    </cfRule>
  </conditionalFormatting>
  <conditionalFormatting sqref="D3688:E3688">
    <cfRule type="containsText" dxfId="3365" priority="1364" operator="containsText" text="BANND">
      <formula>NOT(ISERROR(SEARCH("BANND",D3688)))</formula>
    </cfRule>
  </conditionalFormatting>
  <conditionalFormatting sqref="D3688">
    <cfRule type="expression" dxfId="3364" priority="1363">
      <formula>"'=NOT(ISERROR(VLOOKUP('Banned list'!)"</formula>
    </cfRule>
  </conditionalFormatting>
  <conditionalFormatting sqref="D3719:E3719">
    <cfRule type="containsText" dxfId="3363" priority="1361" operator="containsText" text="BANND">
      <formula>NOT(ISERROR(SEARCH("BANND",D3719)))</formula>
    </cfRule>
  </conditionalFormatting>
  <conditionalFormatting sqref="D3719">
    <cfRule type="expression" dxfId="3362" priority="1360">
      <formula>"'=NOT(ISERROR(VLOOKUP('Banned list'!)"</formula>
    </cfRule>
  </conditionalFormatting>
  <conditionalFormatting sqref="D3721:E3721">
    <cfRule type="containsText" dxfId="3361" priority="1358" operator="containsText" text="BANND">
      <formula>NOT(ISERROR(SEARCH("BANND",D3721)))</formula>
    </cfRule>
  </conditionalFormatting>
  <conditionalFormatting sqref="D3721">
    <cfRule type="expression" dxfId="3360" priority="1357">
      <formula>"'=NOT(ISERROR(VLOOKUP('Banned list'!)"</formula>
    </cfRule>
  </conditionalFormatting>
  <conditionalFormatting sqref="D3722:E3722">
    <cfRule type="containsText" dxfId="3359" priority="1355" operator="containsText" text="BANND">
      <formula>NOT(ISERROR(SEARCH("BANND",D3722)))</formula>
    </cfRule>
  </conditionalFormatting>
  <conditionalFormatting sqref="D3722">
    <cfRule type="expression" dxfId="3358" priority="1354">
      <formula>"'=NOT(ISERROR(VLOOKUP('Banned list'!)"</formula>
    </cfRule>
  </conditionalFormatting>
  <conditionalFormatting sqref="E3724">
    <cfRule type="containsText" dxfId="3357" priority="1352" operator="containsText" text="BANND">
      <formula>NOT(ISERROR(SEARCH("BANND",E3724)))</formula>
    </cfRule>
  </conditionalFormatting>
  <conditionalFormatting sqref="D3725:E3725">
    <cfRule type="containsText" dxfId="3356" priority="1350" operator="containsText" text="BANND">
      <formula>NOT(ISERROR(SEARCH("BANND",D3725)))</formula>
    </cfRule>
  </conditionalFormatting>
  <conditionalFormatting sqref="D3725">
    <cfRule type="expression" dxfId="3355" priority="1349">
      <formula>"'=NOT(ISERROR(VLOOKUP('Banned list'!)"</formula>
    </cfRule>
  </conditionalFormatting>
  <conditionalFormatting sqref="D3726:E3726">
    <cfRule type="containsText" dxfId="3354" priority="1347" operator="containsText" text="BANND">
      <formula>NOT(ISERROR(SEARCH("BANND",D3726)))</formula>
    </cfRule>
  </conditionalFormatting>
  <conditionalFormatting sqref="D3726">
    <cfRule type="expression" dxfId="3353" priority="1346">
      <formula>"'=NOT(ISERROR(VLOOKUP('Banned list'!)"</formula>
    </cfRule>
  </conditionalFormatting>
  <conditionalFormatting sqref="D3757:E3757">
    <cfRule type="containsText" dxfId="3352" priority="1344" operator="containsText" text="BANND">
      <formula>NOT(ISERROR(SEARCH("BANND",D3757)))</formula>
    </cfRule>
  </conditionalFormatting>
  <conditionalFormatting sqref="D3758:E3758">
    <cfRule type="containsText" dxfId="3351" priority="1342" operator="containsText" text="BANND">
      <formula>NOT(ISERROR(SEARCH("BANND",D3758)))</formula>
    </cfRule>
  </conditionalFormatting>
  <conditionalFormatting sqref="D3759:E3759">
    <cfRule type="containsText" dxfId="3350" priority="1340" operator="containsText" text="BANND">
      <formula>NOT(ISERROR(SEARCH("BANND",D3759)))</formula>
    </cfRule>
  </conditionalFormatting>
  <conditionalFormatting sqref="D3759">
    <cfRule type="expression" dxfId="3349" priority="1339">
      <formula>"'=NOT(ISERROR(VLOOKUP('Banned list'!)"</formula>
    </cfRule>
  </conditionalFormatting>
  <conditionalFormatting sqref="D3762:E3762">
    <cfRule type="containsText" dxfId="3348" priority="1337" operator="containsText" text="BANND">
      <formula>NOT(ISERROR(SEARCH("BANND",D3762)))</formula>
    </cfRule>
  </conditionalFormatting>
  <conditionalFormatting sqref="D3762">
    <cfRule type="expression" dxfId="3347" priority="1336">
      <formula>"'=NOT(ISERROR(VLOOKUP('Banned list'!)"</formula>
    </cfRule>
  </conditionalFormatting>
  <conditionalFormatting sqref="D3762">
    <cfRule type="containsText" dxfId="3346" priority="1334" operator="containsText" text="BANND">
      <formula>NOT(ISERROR(SEARCH("BANND",D3762)))</formula>
    </cfRule>
  </conditionalFormatting>
  <conditionalFormatting sqref="D3763:E3763">
    <cfRule type="containsText" dxfId="3345" priority="1332" operator="containsText" text="BANND">
      <formula>NOT(ISERROR(SEARCH("BANND",D3763)))</formula>
    </cfRule>
  </conditionalFormatting>
  <conditionalFormatting sqref="D3765:E3765">
    <cfRule type="containsText" dxfId="3344" priority="1330" operator="containsText" text="BANND">
      <formula>NOT(ISERROR(SEARCH("BANND",D3765)))</formula>
    </cfRule>
  </conditionalFormatting>
  <conditionalFormatting sqref="D3765">
    <cfRule type="expression" dxfId="3343" priority="1329">
      <formula>"'=NOT(ISERROR(VLOOKUP('Banned list'!)"</formula>
    </cfRule>
  </conditionalFormatting>
  <conditionalFormatting sqref="D3765">
    <cfRule type="containsText" dxfId="3342" priority="1327" operator="containsText" text="BANND">
      <formula>NOT(ISERROR(SEARCH("BANND",D3765)))</formula>
    </cfRule>
  </conditionalFormatting>
  <conditionalFormatting sqref="D3766:E3766">
    <cfRule type="containsText" dxfId="3341" priority="1325" operator="containsText" text="BANND">
      <formula>NOT(ISERROR(SEARCH("BANND",D3766)))</formula>
    </cfRule>
  </conditionalFormatting>
  <conditionalFormatting sqref="D3766">
    <cfRule type="expression" dxfId="3340" priority="1324">
      <formula>"'=NOT(ISERROR(VLOOKUP('Banned list'!)"</formula>
    </cfRule>
  </conditionalFormatting>
  <conditionalFormatting sqref="D3766">
    <cfRule type="containsText" dxfId="3339" priority="1322" operator="containsText" text="BANND">
      <formula>NOT(ISERROR(SEARCH("BANND",D3766)))</formula>
    </cfRule>
  </conditionalFormatting>
  <conditionalFormatting sqref="D3766">
    <cfRule type="expression" dxfId="3338" priority="1321">
      <formula>"'=NOT(ISERROR(VLOOKUP('Banned list'!)"</formula>
    </cfRule>
  </conditionalFormatting>
  <conditionalFormatting sqref="E3766">
    <cfRule type="containsText" dxfId="3337" priority="1319" operator="containsText" text="BANND">
      <formula>NOT(ISERROR(SEARCH("BANND",E3766)))</formula>
    </cfRule>
  </conditionalFormatting>
  <conditionalFormatting sqref="D3767:E3767">
    <cfRule type="containsText" dxfId="3336" priority="1317" operator="containsText" text="BANND">
      <formula>NOT(ISERROR(SEARCH("BANND",D3767)))</formula>
    </cfRule>
  </conditionalFormatting>
  <conditionalFormatting sqref="D3767">
    <cfRule type="expression" dxfId="3335" priority="1316">
      <formula>"'=NOT(ISERROR(VLOOKUP('Banned list'!)"</formula>
    </cfRule>
  </conditionalFormatting>
  <conditionalFormatting sqref="D3768:E3768">
    <cfRule type="containsText" dxfId="3334" priority="1314" operator="containsText" text="BANND">
      <formula>NOT(ISERROR(SEARCH("BANND",D3768)))</formula>
    </cfRule>
  </conditionalFormatting>
  <conditionalFormatting sqref="D3768">
    <cfRule type="expression" dxfId="3333" priority="1313">
      <formula>"'=NOT(ISERROR(VLOOKUP('Banned list'!)"</formula>
    </cfRule>
  </conditionalFormatting>
  <conditionalFormatting sqref="D3770:E3770">
    <cfRule type="containsText" dxfId="3332" priority="1311" operator="containsText" text="BANND">
      <formula>NOT(ISERROR(SEARCH("BANND",D3770)))</formula>
    </cfRule>
  </conditionalFormatting>
  <conditionalFormatting sqref="D3770">
    <cfRule type="expression" dxfId="3331" priority="1310">
      <formula>"'=NOT(ISERROR(VLOOKUP('Banned list'!)"</formula>
    </cfRule>
  </conditionalFormatting>
  <conditionalFormatting sqref="D3770">
    <cfRule type="containsText" dxfId="3330" priority="1308" operator="containsText" text="BANND">
      <formula>NOT(ISERROR(SEARCH("BANND",D3770)))</formula>
    </cfRule>
  </conditionalFormatting>
  <conditionalFormatting sqref="D3773:E3773">
    <cfRule type="containsText" dxfId="3329" priority="1306" operator="containsText" text="BANND">
      <formula>NOT(ISERROR(SEARCH("BANND",D3773)))</formula>
    </cfRule>
  </conditionalFormatting>
  <conditionalFormatting sqref="D3773">
    <cfRule type="expression" dxfId="3328" priority="1305">
      <formula>"'=NOT(ISERROR(VLOOKUP('Banned list'!)"</formula>
    </cfRule>
  </conditionalFormatting>
  <conditionalFormatting sqref="D3773:E3773">
    <cfRule type="containsText" dxfId="3327" priority="1303" operator="containsText" text="BANND">
      <formula>NOT(ISERROR(SEARCH("BANND",D3773)))</formula>
    </cfRule>
  </conditionalFormatting>
  <conditionalFormatting sqref="D3773:E3773">
    <cfRule type="containsText" dxfId="3326" priority="1301" operator="containsText" text="BANND">
      <formula>NOT(ISERROR(SEARCH("BANND",D3773)))</formula>
    </cfRule>
  </conditionalFormatting>
  <conditionalFormatting sqref="D3773">
    <cfRule type="expression" dxfId="3325" priority="1300">
      <formula>"'=NOT(ISERROR(VLOOKUP('Banned list'!)"</formula>
    </cfRule>
  </conditionalFormatting>
  <conditionalFormatting sqref="D3773">
    <cfRule type="containsText" dxfId="3324" priority="1298" operator="containsText" text="BANND">
      <formula>NOT(ISERROR(SEARCH("BANND",D3773)))</formula>
    </cfRule>
  </conditionalFormatting>
  <conditionalFormatting sqref="D3774:E3774">
    <cfRule type="containsText" dxfId="3323" priority="1296" operator="containsText" text="BANND">
      <formula>NOT(ISERROR(SEARCH("BANND",D3774)))</formula>
    </cfRule>
  </conditionalFormatting>
  <conditionalFormatting sqref="D3774">
    <cfRule type="expression" dxfId="3322" priority="1295">
      <formula>"'=NOT(ISERROR(VLOOKUP('Banned list'!)"</formula>
    </cfRule>
  </conditionalFormatting>
  <conditionalFormatting sqref="K3757">
    <cfRule type="containsText" dxfId="3321" priority="1293" operator="containsText" text="BANND">
      <formula>NOT(ISERROR(SEARCH("BANND",K3757)))</formula>
    </cfRule>
  </conditionalFormatting>
  <conditionalFormatting sqref="K3758">
    <cfRule type="containsText" dxfId="3320" priority="1291" operator="containsText" text="BANND">
      <formula>NOT(ISERROR(SEARCH("BANND",K3758)))</formula>
    </cfRule>
  </conditionalFormatting>
  <conditionalFormatting sqref="K3759">
    <cfRule type="containsText" dxfId="3319" priority="1289" operator="containsText" text="BANND">
      <formula>NOT(ISERROR(SEARCH("BANND",K3759)))</formula>
    </cfRule>
  </conditionalFormatting>
  <conditionalFormatting sqref="K3760">
    <cfRule type="containsText" dxfId="3318" priority="1287" operator="containsText" text="BANND">
      <formula>NOT(ISERROR(SEARCH("BANND",K3760)))</formula>
    </cfRule>
  </conditionalFormatting>
  <conditionalFormatting sqref="K3761">
    <cfRule type="containsText" dxfId="3317" priority="1285" operator="containsText" text="BANND">
      <formula>NOT(ISERROR(SEARCH("BANND",K3761)))</formula>
    </cfRule>
  </conditionalFormatting>
  <conditionalFormatting sqref="K3762">
    <cfRule type="containsText" dxfId="3316" priority="1283" operator="containsText" text="BANND">
      <formula>NOT(ISERROR(SEARCH("BANND",K3762)))</formula>
    </cfRule>
  </conditionalFormatting>
  <conditionalFormatting sqref="K3763">
    <cfRule type="containsText" dxfId="3315" priority="1281" operator="containsText" text="BANND">
      <formula>NOT(ISERROR(SEARCH("BANND",K3763)))</formula>
    </cfRule>
  </conditionalFormatting>
  <conditionalFormatting sqref="K3764">
    <cfRule type="containsText" dxfId="3314" priority="1279" operator="containsText" text="BANND">
      <formula>NOT(ISERROR(SEARCH("BANND",K3764)))</formula>
    </cfRule>
  </conditionalFormatting>
  <conditionalFormatting sqref="K3766">
    <cfRule type="containsText" dxfId="3313" priority="1277" operator="containsText" text="BANND">
      <formula>NOT(ISERROR(SEARCH("BANND",K3766)))</formula>
    </cfRule>
  </conditionalFormatting>
  <conditionalFormatting sqref="K3766">
    <cfRule type="containsText" dxfId="3312" priority="1275" operator="containsText" text="BANND">
      <formula>NOT(ISERROR(SEARCH("BANND",K3766)))</formula>
    </cfRule>
  </conditionalFormatting>
  <conditionalFormatting sqref="K3766">
    <cfRule type="containsText" dxfId="3311" priority="1273" operator="containsText" text="BANND">
      <formula>NOT(ISERROR(SEARCH("BANND",K3766)))</formula>
    </cfRule>
  </conditionalFormatting>
  <conditionalFormatting sqref="K3765">
    <cfRule type="containsText" dxfId="3310" priority="1271" operator="containsText" text="BANND">
      <formula>NOT(ISERROR(SEARCH("BANND",K3765)))</formula>
    </cfRule>
  </conditionalFormatting>
  <conditionalFormatting sqref="K3767">
    <cfRule type="containsText" dxfId="3309" priority="1269" operator="containsText" text="BANND">
      <formula>NOT(ISERROR(SEARCH("BANND",K3767)))</formula>
    </cfRule>
  </conditionalFormatting>
  <conditionalFormatting sqref="K3768">
    <cfRule type="containsText" dxfId="3308" priority="1267" operator="containsText" text="BANND">
      <formula>NOT(ISERROR(SEARCH("BANND",K3768)))</formula>
    </cfRule>
  </conditionalFormatting>
  <conditionalFormatting sqref="K3770">
    <cfRule type="containsText" dxfId="3307" priority="1265" operator="containsText" text="BANND">
      <formula>NOT(ISERROR(SEARCH("BANND",K3770)))</formula>
    </cfRule>
  </conditionalFormatting>
  <conditionalFormatting sqref="K3771">
    <cfRule type="containsText" dxfId="3306" priority="1263" operator="containsText" text="BANND">
      <formula>NOT(ISERROR(SEARCH("BANND",K3771)))</formula>
    </cfRule>
  </conditionalFormatting>
  <conditionalFormatting sqref="K3772">
    <cfRule type="containsText" dxfId="3305" priority="1261" operator="containsText" text="BANND">
      <formula>NOT(ISERROR(SEARCH("BANND",K3772)))</formula>
    </cfRule>
  </conditionalFormatting>
  <conditionalFormatting sqref="K3773">
    <cfRule type="containsText" dxfId="3304" priority="1259" operator="containsText" text="BANND">
      <formula>NOT(ISERROR(SEARCH("BANND",K3773)))</formula>
    </cfRule>
  </conditionalFormatting>
  <conditionalFormatting sqref="K3774">
    <cfRule type="containsText" dxfId="3303" priority="1257" operator="containsText" text="BANND">
      <formula>NOT(ISERROR(SEARCH("BANND",K3774)))</formula>
    </cfRule>
  </conditionalFormatting>
  <conditionalFormatting sqref="K3774">
    <cfRule type="containsText" dxfId="3302" priority="1255" operator="containsText" text="BANND">
      <formula>NOT(ISERROR(SEARCH("BANND",K3774)))</formula>
    </cfRule>
  </conditionalFormatting>
  <conditionalFormatting sqref="K3774">
    <cfRule type="containsText" dxfId="3301" priority="1253" operator="containsText" text="BANND">
      <formula>NOT(ISERROR(SEARCH("BANND",K3774)))</formula>
    </cfRule>
  </conditionalFormatting>
  <conditionalFormatting sqref="K3775">
    <cfRule type="containsText" dxfId="3300" priority="1251" operator="containsText" text="BANND">
      <formula>NOT(ISERROR(SEARCH("BANND",K3775)))</formula>
    </cfRule>
  </conditionalFormatting>
  <conditionalFormatting sqref="K3757:K3775 E3757:E3776">
    <cfRule type="duplicateValues" dxfId="3299" priority="1250"/>
  </conditionalFormatting>
  <conditionalFormatting sqref="D3777:E3777">
    <cfRule type="containsText" dxfId="3298" priority="1248" operator="containsText" text="BANND">
      <formula>NOT(ISERROR(SEARCH("BANND",D3777)))</formula>
    </cfRule>
  </conditionalFormatting>
  <conditionalFormatting sqref="D3777">
    <cfRule type="expression" dxfId="3297" priority="1247">
      <formula>"'=NOT(ISERROR(VLOOKUP('Banned list'!)"</formula>
    </cfRule>
  </conditionalFormatting>
  <conditionalFormatting sqref="D3777">
    <cfRule type="containsText" dxfId="3296" priority="1245" operator="containsText" text="BANND">
      <formula>NOT(ISERROR(SEARCH("BANND",D3777)))</formula>
    </cfRule>
  </conditionalFormatting>
  <conditionalFormatting sqref="D3778:E3778">
    <cfRule type="containsText" dxfId="3295" priority="1243" operator="containsText" text="BANND">
      <formula>NOT(ISERROR(SEARCH("BANND",D3778)))</formula>
    </cfRule>
  </conditionalFormatting>
  <conditionalFormatting sqref="D3778">
    <cfRule type="expression" dxfId="3294" priority="1242">
      <formula>"'=NOT(ISERROR(VLOOKUP('Banned list'!)"</formula>
    </cfRule>
  </conditionalFormatting>
  <conditionalFormatting sqref="D3811:E3811">
    <cfRule type="containsText" dxfId="3293" priority="1240" operator="containsText" text="BANND">
      <formula>NOT(ISERROR(SEARCH("BANND",D3811)))</formula>
    </cfRule>
  </conditionalFormatting>
  <conditionalFormatting sqref="D3811">
    <cfRule type="expression" dxfId="3292" priority="1239">
      <formula>"'=NOT(ISERROR(VLOOKUP('Banned list'!)"</formula>
    </cfRule>
  </conditionalFormatting>
  <conditionalFormatting sqref="D3812:E3812">
    <cfRule type="containsText" dxfId="3291" priority="1237" operator="containsText" text="BANND">
      <formula>NOT(ISERROR(SEARCH("BANND",D3812)))</formula>
    </cfRule>
  </conditionalFormatting>
  <conditionalFormatting sqref="D3813:E3813">
    <cfRule type="containsText" dxfId="3290" priority="1235" operator="containsText" text="BANND">
      <formula>NOT(ISERROR(SEARCH("BANND",D3813)))</formula>
    </cfRule>
  </conditionalFormatting>
  <conditionalFormatting sqref="D3813">
    <cfRule type="expression" dxfId="3289" priority="1234">
      <formula>"'=NOT(ISERROR(VLOOKUP('Banned list'!)"</formula>
    </cfRule>
  </conditionalFormatting>
  <conditionalFormatting sqref="D3835 H3835">
    <cfRule type="containsText" dxfId="3288" priority="1232" operator="containsText" text="BANND">
      <formula>NOT(ISERROR(SEARCH("BANND",D3835)))</formula>
    </cfRule>
  </conditionalFormatting>
  <conditionalFormatting sqref="H3835 D3835">
    <cfRule type="expression" dxfId="3287" priority="1231">
      <formula>"'=NOT(ISERROR(VLOOKUP('Banned list'!)"</formula>
    </cfRule>
  </conditionalFormatting>
  <conditionalFormatting sqref="D3836 H3836">
    <cfRule type="containsText" dxfId="3286" priority="1229" operator="containsText" text="BANND">
      <formula>NOT(ISERROR(SEARCH("BANND",D3836)))</formula>
    </cfRule>
  </conditionalFormatting>
  <conditionalFormatting sqref="D3836 H3836">
    <cfRule type="expression" dxfId="3285" priority="1228">
      <formula>"'=NOT(ISERROR(VLOOKUP('Banned list'!)"</formula>
    </cfRule>
  </conditionalFormatting>
  <conditionalFormatting sqref="E3838">
    <cfRule type="containsText" dxfId="3284" priority="1226" operator="containsText" text="BANND">
      <formula>NOT(ISERROR(SEARCH("BANND",E3838)))</formula>
    </cfRule>
  </conditionalFormatting>
  <conditionalFormatting sqref="D3839 H3839">
    <cfRule type="expression" dxfId="3283" priority="1223">
      <formula>"'=NOT(ISERROR(VLOOKUP('Banned list'!)"</formula>
    </cfRule>
  </conditionalFormatting>
  <conditionalFormatting sqref="D3866:E3866">
    <cfRule type="containsText" dxfId="3282" priority="1221" operator="containsText" text="BANND">
      <formula>NOT(ISERROR(SEARCH("BANND",D3866)))</formula>
    </cfRule>
  </conditionalFormatting>
  <conditionalFormatting sqref="D3866">
    <cfRule type="expression" dxfId="3281" priority="1220">
      <formula>"'=NOT(ISERROR(VLOOKUP('Banned list'!)"</formula>
    </cfRule>
  </conditionalFormatting>
  <conditionalFormatting sqref="D3875">
    <cfRule type="containsText" dxfId="3280" priority="1218" operator="containsText" text="BANND">
      <formula>NOT(ISERROR(SEARCH("BANND",D3875)))</formula>
    </cfRule>
  </conditionalFormatting>
  <conditionalFormatting sqref="D3875">
    <cfRule type="expression" dxfId="3279" priority="1217">
      <formula>"'=NOT(ISERROR(VLOOKUP('Banned list'!)"</formula>
    </cfRule>
  </conditionalFormatting>
  <conditionalFormatting sqref="D3880:E3880">
    <cfRule type="containsText" dxfId="3278" priority="1215" operator="containsText" text="BANND">
      <formula>NOT(ISERROR(SEARCH("BANND",D3880)))</formula>
    </cfRule>
  </conditionalFormatting>
  <conditionalFormatting sqref="D3880">
    <cfRule type="expression" dxfId="3277" priority="1214">
      <formula>"'=NOT(ISERROR(VLOOKUP('Banned list'!)"</formula>
    </cfRule>
  </conditionalFormatting>
  <conditionalFormatting sqref="D3882:E3882">
    <cfRule type="containsText" dxfId="3276" priority="1212" operator="containsText" text="BANND">
      <formula>NOT(ISERROR(SEARCH("BANND",D3882)))</formula>
    </cfRule>
  </conditionalFormatting>
  <conditionalFormatting sqref="D3882">
    <cfRule type="expression" dxfId="3275" priority="1211">
      <formula>"'=NOT(ISERROR(VLOOKUP('Banned list'!)"</formula>
    </cfRule>
  </conditionalFormatting>
  <conditionalFormatting sqref="D3882">
    <cfRule type="containsText" dxfId="3274" priority="1209" operator="containsText" text="BANND">
      <formula>NOT(ISERROR(SEARCH("BANND",D3882)))</formula>
    </cfRule>
  </conditionalFormatting>
  <conditionalFormatting sqref="E3883">
    <cfRule type="containsText" dxfId="3273" priority="1207" operator="containsText" text="BANND">
      <formula>NOT(ISERROR(SEARCH("BANND",E3883)))</formula>
    </cfRule>
  </conditionalFormatting>
  <conditionalFormatting sqref="D3884:E3884">
    <cfRule type="containsText" dxfId="3272" priority="1205" operator="containsText" text="BANND">
      <formula>NOT(ISERROR(SEARCH("BANND",D3884)))</formula>
    </cfRule>
  </conditionalFormatting>
  <conditionalFormatting sqref="D3884">
    <cfRule type="expression" dxfId="3271" priority="1204">
      <formula>"'=NOT(ISERROR(VLOOKUP('Banned list'!)"</formula>
    </cfRule>
  </conditionalFormatting>
  <conditionalFormatting sqref="D3885">
    <cfRule type="containsText" dxfId="3270" priority="1200" operator="containsText" text="BANND">
      <formula>NOT(ISERROR(SEARCH("BANND",D3885)))</formula>
    </cfRule>
  </conditionalFormatting>
  <conditionalFormatting sqref="D3885">
    <cfRule type="expression" dxfId="3269" priority="1199">
      <formula>"'=NOT(ISERROR(VLOOKUP('Banned list'!)"</formula>
    </cfRule>
  </conditionalFormatting>
  <conditionalFormatting sqref="D3885">
    <cfRule type="containsText" dxfId="3268" priority="1197" operator="containsText" text="BANND">
      <formula>NOT(ISERROR(SEARCH("BANND",D3885)))</formula>
    </cfRule>
  </conditionalFormatting>
  <conditionalFormatting sqref="D3915:E3915">
    <cfRule type="containsText" dxfId="3267" priority="1195" operator="containsText" text="BANND">
      <formula>NOT(ISERROR(SEARCH("BANND",D3915)))</formula>
    </cfRule>
  </conditionalFormatting>
  <conditionalFormatting sqref="D3915">
    <cfRule type="expression" dxfId="3266" priority="1194">
      <formula>"'=NOT(ISERROR(VLOOKUP('Banned list'!)"</formula>
    </cfRule>
  </conditionalFormatting>
  <conditionalFormatting sqref="H3938 D3938">
    <cfRule type="expression" dxfId="3265" priority="1191">
      <formula>"'=NOT(ISERROR(VLOOKUP('Banned list'!)"</formula>
    </cfRule>
  </conditionalFormatting>
  <conditionalFormatting sqref="E3940">
    <cfRule type="containsText" dxfId="3264" priority="1189" operator="containsText" text="BANND">
      <formula>NOT(ISERROR(SEARCH("BANND",E3940)))</formula>
    </cfRule>
  </conditionalFormatting>
  <conditionalFormatting sqref="D3942 H3942">
    <cfRule type="expression" dxfId="3263" priority="1186">
      <formula>"'=NOT(ISERROR(VLOOKUP('Banned list'!)"</formula>
    </cfRule>
  </conditionalFormatting>
  <conditionalFormatting sqref="E3943">
    <cfRule type="containsText" dxfId="3262" priority="1184" operator="containsText" text="BANND">
      <formula>NOT(ISERROR(SEARCH("BANND",E3943)))</formula>
    </cfRule>
  </conditionalFormatting>
  <conditionalFormatting sqref="D3949:E3949">
    <cfRule type="containsText" dxfId="3261" priority="1182" operator="containsText" text="BANND">
      <formula>NOT(ISERROR(SEARCH("BANND",D3949)))</formula>
    </cfRule>
  </conditionalFormatting>
  <conditionalFormatting sqref="D3949">
    <cfRule type="expression" dxfId="3260" priority="1181">
      <formula>"'=NOT(ISERROR(VLOOKUP('Banned list'!)"</formula>
    </cfRule>
  </conditionalFormatting>
  <conditionalFormatting sqref="E3986">
    <cfRule type="containsText" dxfId="3259" priority="1179" operator="containsText" text="BANND">
      <formula>NOT(ISERROR(SEARCH("BANND",E3986)))</formula>
    </cfRule>
  </conditionalFormatting>
  <conditionalFormatting sqref="L3984 L3980 L3978 L3976 E3973:E3996">
    <cfRule type="duplicateValues" dxfId="3258" priority="1177"/>
  </conditionalFormatting>
  <conditionalFormatting sqref="E3998">
    <cfRule type="containsText" dxfId="3257" priority="1175" operator="containsText" text="BANND">
      <formula>NOT(ISERROR(SEARCH("BANND",E3998)))</formula>
    </cfRule>
  </conditionalFormatting>
  <conditionalFormatting sqref="L3991">
    <cfRule type="containsText" dxfId="3256" priority="1173" operator="containsText" text="BANND">
      <formula>NOT(ISERROR(SEARCH("BANND",L3991)))</formula>
    </cfRule>
  </conditionalFormatting>
  <conditionalFormatting sqref="L3991">
    <cfRule type="containsText" dxfId="3255" priority="1171" operator="containsText" text="BANND">
      <formula>NOT(ISERROR(SEARCH("BANND",L3991)))</formula>
    </cfRule>
  </conditionalFormatting>
  <conditionalFormatting sqref="E3999">
    <cfRule type="containsText" dxfId="3254" priority="1169" operator="containsText" text="BANND">
      <formula>NOT(ISERROR(SEARCH("BANND",E3999)))</formula>
    </cfRule>
  </conditionalFormatting>
  <conditionalFormatting sqref="E3999">
    <cfRule type="containsText" dxfId="3253" priority="1167" operator="containsText" text="BANND">
      <formula>NOT(ISERROR(SEARCH("BANND",E3999)))</formula>
    </cfRule>
  </conditionalFormatting>
  <conditionalFormatting sqref="L3994">
    <cfRule type="containsText" dxfId="3252" priority="1165" operator="containsText" text="BANND">
      <formula>NOT(ISERROR(SEARCH("BANND",L3994)))</formula>
    </cfRule>
  </conditionalFormatting>
  <conditionalFormatting sqref="L3993:L3994 L3991 E3973:E3999">
    <cfRule type="duplicateValues" dxfId="3251" priority="1164"/>
  </conditionalFormatting>
  <conditionalFormatting sqref="D3999">
    <cfRule type="containsText" dxfId="3250" priority="1162" operator="containsText" text="BANND">
      <formula>NOT(ISERROR(SEARCH("BANND",D3999)))</formula>
    </cfRule>
  </conditionalFormatting>
  <conditionalFormatting sqref="D3999">
    <cfRule type="expression" dxfId="3249" priority="1161">
      <formula>"'=NOT(ISERROR(VLOOKUP('Banned list'!)"</formula>
    </cfRule>
  </conditionalFormatting>
  <conditionalFormatting sqref="K3981">
    <cfRule type="containsText" dxfId="3248" priority="1159" operator="containsText" text="BANND">
      <formula>NOT(ISERROR(SEARCH("BANND",K3981)))</formula>
    </cfRule>
  </conditionalFormatting>
  <conditionalFormatting sqref="K3982">
    <cfRule type="containsText" dxfId="3247" priority="1157" operator="containsText" text="BANND">
      <formula>NOT(ISERROR(SEARCH("BANND",K3982)))</formula>
    </cfRule>
  </conditionalFormatting>
  <conditionalFormatting sqref="K3983">
    <cfRule type="containsText" dxfId="3246" priority="1155" operator="containsText" text="BANND">
      <formula>NOT(ISERROR(SEARCH("BANND",K3983)))</formula>
    </cfRule>
  </conditionalFormatting>
  <conditionalFormatting sqref="K3985">
    <cfRule type="containsText" dxfId="3245" priority="1153" operator="containsText" text="BANND">
      <formula>NOT(ISERROR(SEARCH("BANND",K3985)))</formula>
    </cfRule>
  </conditionalFormatting>
  <conditionalFormatting sqref="K3986">
    <cfRule type="containsText" dxfId="3244" priority="1151" operator="containsText" text="BANND">
      <formula>NOT(ISERROR(SEARCH("BANND",K3986)))</formula>
    </cfRule>
  </conditionalFormatting>
  <conditionalFormatting sqref="K3987">
    <cfRule type="containsText" dxfId="3243" priority="1149" operator="containsText" text="BANND">
      <formula>NOT(ISERROR(SEARCH("BANND",K3987)))</formula>
    </cfRule>
  </conditionalFormatting>
  <conditionalFormatting sqref="K3988">
    <cfRule type="containsText" dxfId="3242" priority="1147" operator="containsText" text="BANND">
      <formula>NOT(ISERROR(SEARCH("BANND",K3988)))</formula>
    </cfRule>
  </conditionalFormatting>
  <conditionalFormatting sqref="K3988">
    <cfRule type="containsText" dxfId="3241" priority="1145" operator="containsText" text="BANND">
      <formula>NOT(ISERROR(SEARCH("BANND",K3988)))</formula>
    </cfRule>
  </conditionalFormatting>
  <conditionalFormatting sqref="K3989">
    <cfRule type="containsText" dxfId="3240" priority="1143" operator="containsText" text="BANND">
      <formula>NOT(ISERROR(SEARCH("BANND",K3989)))</formula>
    </cfRule>
  </conditionalFormatting>
  <conditionalFormatting sqref="K3990">
    <cfRule type="containsText" dxfId="3239" priority="1141" operator="containsText" text="BANND">
      <formula>NOT(ISERROR(SEARCH("BANND",K3990)))</formula>
    </cfRule>
  </conditionalFormatting>
  <conditionalFormatting sqref="K3990">
    <cfRule type="containsText" dxfId="3238" priority="1139" operator="containsText" text="BANND">
      <formula>NOT(ISERROR(SEARCH("BANND",K3990)))</formula>
    </cfRule>
  </conditionalFormatting>
  <conditionalFormatting sqref="K3992">
    <cfRule type="containsText" dxfId="3237" priority="1137" operator="containsText" text="BANND">
      <formula>NOT(ISERROR(SEARCH("BANND",K3992)))</formula>
    </cfRule>
  </conditionalFormatting>
  <conditionalFormatting sqref="K3995">
    <cfRule type="containsText" dxfId="3236" priority="1135" operator="containsText" text="BANND">
      <formula>NOT(ISERROR(SEARCH("BANND",K3995)))</formula>
    </cfRule>
  </conditionalFormatting>
  <conditionalFormatting sqref="K3996">
    <cfRule type="containsText" dxfId="3235" priority="1133" operator="containsText" text="BANND">
      <formula>NOT(ISERROR(SEARCH("BANND",K3996)))</formula>
    </cfRule>
  </conditionalFormatting>
  <conditionalFormatting sqref="K3997">
    <cfRule type="containsText" dxfId="3234" priority="1131" operator="containsText" text="BANND">
      <formula>NOT(ISERROR(SEARCH("BANND",K3997)))</formula>
    </cfRule>
  </conditionalFormatting>
  <conditionalFormatting sqref="K3997">
    <cfRule type="containsText" dxfId="3233" priority="1129" operator="containsText" text="BANND">
      <formula>NOT(ISERROR(SEARCH("BANND",K3997)))</formula>
    </cfRule>
  </conditionalFormatting>
  <conditionalFormatting sqref="K3998">
    <cfRule type="containsText" dxfId="3232" priority="1127" operator="containsText" text="BANND">
      <formula>NOT(ISERROR(SEARCH("BANND",K3998)))</formula>
    </cfRule>
  </conditionalFormatting>
  <conditionalFormatting sqref="K3979:K3999 E3973:E3999">
    <cfRule type="duplicateValues" dxfId="3231" priority="31171"/>
  </conditionalFormatting>
  <conditionalFormatting sqref="D4003:E4003">
    <cfRule type="containsText" dxfId="3230" priority="1124" operator="containsText" text="BANND">
      <formula>NOT(ISERROR(SEARCH("BANND",D4003)))</formula>
    </cfRule>
  </conditionalFormatting>
  <conditionalFormatting sqref="D4003">
    <cfRule type="expression" dxfId="3229" priority="1123">
      <formula>"'=NOT(ISERROR(VLOOKUP('Banned list'!)"</formula>
    </cfRule>
  </conditionalFormatting>
  <conditionalFormatting sqref="D4003">
    <cfRule type="containsText" dxfId="3228" priority="1121" operator="containsText" text="BANND">
      <formula>NOT(ISERROR(SEARCH("BANND",D4003)))</formula>
    </cfRule>
  </conditionalFormatting>
  <conditionalFormatting sqref="D4003:E4003">
    <cfRule type="containsText" dxfId="3227" priority="1119" operator="containsText" text="BANND">
      <formula>NOT(ISERROR(SEARCH("BANND",D4003)))</formula>
    </cfRule>
  </conditionalFormatting>
  <conditionalFormatting sqref="D4003">
    <cfRule type="expression" dxfId="3226" priority="1118">
      <formula>"'=NOT(ISERROR(VLOOKUP('Banned list'!)"</formula>
    </cfRule>
  </conditionalFormatting>
  <conditionalFormatting sqref="D4003:E4003">
    <cfRule type="containsText" dxfId="3225" priority="1116" operator="containsText" text="BANND">
      <formula>NOT(ISERROR(SEARCH("BANND",D4003)))</formula>
    </cfRule>
  </conditionalFormatting>
  <conditionalFormatting sqref="D4003">
    <cfRule type="containsText" dxfId="3224" priority="1114" operator="containsText" text="BANND">
      <formula>NOT(ISERROR(SEARCH("BANND",D4003)))</formula>
    </cfRule>
  </conditionalFormatting>
  <conditionalFormatting sqref="D4032:E4032">
    <cfRule type="containsText" dxfId="3223" priority="1112" operator="containsText" text="BANND">
      <formula>NOT(ISERROR(SEARCH("BANND",D4032)))</formula>
    </cfRule>
  </conditionalFormatting>
  <conditionalFormatting sqref="D4032">
    <cfRule type="expression" dxfId="3222" priority="1111">
      <formula>"'=NOT(ISERROR(VLOOKUP('Banned list'!)"</formula>
    </cfRule>
  </conditionalFormatting>
  <conditionalFormatting sqref="D4033:F4033">
    <cfRule type="containsText" dxfId="3221" priority="1109" operator="containsText" text="BANND">
      <formula>NOT(ISERROR(SEARCH("BANND",D4033)))</formula>
    </cfRule>
  </conditionalFormatting>
  <conditionalFormatting sqref="D4033 F4033">
    <cfRule type="expression" dxfId="3220" priority="1108">
      <formula>"'=NOT(ISERROR(VLOOKUP('Banned list'!)"</formula>
    </cfRule>
  </conditionalFormatting>
  <conditionalFormatting sqref="D4060:E4060">
    <cfRule type="containsText" dxfId="3219" priority="1106" operator="containsText" text="BANND">
      <formula>NOT(ISERROR(SEARCH("BANND",D4060)))</formula>
    </cfRule>
  </conditionalFormatting>
  <conditionalFormatting sqref="D4060">
    <cfRule type="expression" dxfId="3218" priority="1105">
      <formula>"'=NOT(ISERROR(VLOOKUP('Banned list'!)"</formula>
    </cfRule>
  </conditionalFormatting>
  <conditionalFormatting sqref="D4061:E4061">
    <cfRule type="containsText" dxfId="3217" priority="1103" operator="containsText" text="BANND">
      <formula>NOT(ISERROR(SEARCH("BANND",D4061)))</formula>
    </cfRule>
  </conditionalFormatting>
  <conditionalFormatting sqref="D4061">
    <cfRule type="expression" dxfId="3216" priority="1102">
      <formula>"'=NOT(ISERROR(VLOOKUP('Banned list'!)"</formula>
    </cfRule>
  </conditionalFormatting>
  <conditionalFormatting sqref="D4087:E4087">
    <cfRule type="containsText" dxfId="3215" priority="1100" operator="containsText" text="BANND">
      <formula>NOT(ISERROR(SEARCH("BANND",D4087)))</formula>
    </cfRule>
  </conditionalFormatting>
  <conditionalFormatting sqref="D4087">
    <cfRule type="expression" dxfId="3214" priority="1099">
      <formula>"'=NOT(ISERROR(VLOOKUP('Banned list'!)"</formula>
    </cfRule>
  </conditionalFormatting>
  <conditionalFormatting sqref="D4091:E4091">
    <cfRule type="containsText" dxfId="3213" priority="1097" operator="containsText" text="BANND">
      <formula>NOT(ISERROR(SEARCH("BANND",D4091)))</formula>
    </cfRule>
  </conditionalFormatting>
  <conditionalFormatting sqref="D4091">
    <cfRule type="expression" dxfId="3212" priority="1096">
      <formula>"'=NOT(ISERROR(VLOOKUP('Banned list'!)"</formula>
    </cfRule>
  </conditionalFormatting>
  <conditionalFormatting sqref="D4092:E4092">
    <cfRule type="containsText" dxfId="3211" priority="1094" operator="containsText" text="BANND">
      <formula>NOT(ISERROR(SEARCH("BANND",D4092)))</formula>
    </cfRule>
  </conditionalFormatting>
  <conditionalFormatting sqref="D4092">
    <cfRule type="expression" dxfId="3210" priority="1093">
      <formula>"'=NOT(ISERROR(VLOOKUP('Banned list'!)"</formula>
    </cfRule>
  </conditionalFormatting>
  <conditionalFormatting sqref="D4095:E4095">
    <cfRule type="containsText" dxfId="3209" priority="1091" operator="containsText" text="BANND">
      <formula>NOT(ISERROR(SEARCH("BANND",D4095)))</formula>
    </cfRule>
  </conditionalFormatting>
  <conditionalFormatting sqref="D4095">
    <cfRule type="expression" dxfId="3208" priority="1090">
      <formula>"'=NOT(ISERROR(VLOOKUP('Banned list'!)"</formula>
    </cfRule>
  </conditionalFormatting>
  <conditionalFormatting sqref="D4096:E4096">
    <cfRule type="containsText" dxfId="3207" priority="1088" operator="containsText" text="BANND">
      <formula>NOT(ISERROR(SEARCH("BANND",D4096)))</formula>
    </cfRule>
  </conditionalFormatting>
  <conditionalFormatting sqref="D4096">
    <cfRule type="expression" dxfId="3206" priority="1087">
      <formula>"'=NOT(ISERROR(VLOOKUP('Banned list'!)"</formula>
    </cfRule>
  </conditionalFormatting>
  <conditionalFormatting sqref="D4101:E4101">
    <cfRule type="containsText" dxfId="3205" priority="1085" operator="containsText" text="BANND">
      <formula>NOT(ISERROR(SEARCH("BANND",D4101)))</formula>
    </cfRule>
  </conditionalFormatting>
  <conditionalFormatting sqref="D4101">
    <cfRule type="expression" dxfId="3204" priority="1084">
      <formula>"'=NOT(ISERROR(VLOOKUP('Banned list'!)"</formula>
    </cfRule>
  </conditionalFormatting>
  <conditionalFormatting sqref="D4104:E4104">
    <cfRule type="containsText" dxfId="3203" priority="1082" operator="containsText" text="BANND">
      <formula>NOT(ISERROR(SEARCH("BANND",D4104)))</formula>
    </cfRule>
  </conditionalFormatting>
  <conditionalFormatting sqref="D4104">
    <cfRule type="expression" dxfId="3202" priority="1081">
      <formula>"'=NOT(ISERROR(VLOOKUP('Banned list'!)"</formula>
    </cfRule>
  </conditionalFormatting>
  <conditionalFormatting sqref="D4105:E4105">
    <cfRule type="containsText" dxfId="3201" priority="1079" operator="containsText" text="BANND">
      <formula>NOT(ISERROR(SEARCH("BANND",D4105)))</formula>
    </cfRule>
  </conditionalFormatting>
  <conditionalFormatting sqref="D4105">
    <cfRule type="expression" dxfId="3200" priority="1078">
      <formula>"'=NOT(ISERROR(VLOOKUP('Banned list'!)"</formula>
    </cfRule>
  </conditionalFormatting>
  <conditionalFormatting sqref="K4112">
    <cfRule type="containsText" dxfId="3199" priority="1046" operator="containsText" text="BANND">
      <formula>NOT(ISERROR(SEARCH("BANND",K4112)))</formula>
    </cfRule>
  </conditionalFormatting>
  <conditionalFormatting sqref="K4112">
    <cfRule type="duplicateValues" dxfId="3198" priority="1045"/>
  </conditionalFormatting>
  <conditionalFormatting sqref="K4112 E4087:E4088 E4090:E4107">
    <cfRule type="duplicateValues" dxfId="3197" priority="1044"/>
  </conditionalFormatting>
  <conditionalFormatting sqref="D4108:E4108">
    <cfRule type="containsText" dxfId="3196" priority="1042" operator="containsText" text="BANND">
      <formula>NOT(ISERROR(SEARCH("BANND",D4108)))</formula>
    </cfRule>
  </conditionalFormatting>
  <conditionalFormatting sqref="D4108">
    <cfRule type="expression" dxfId="3195" priority="1041">
      <formula>"'=NOT(ISERROR(VLOOKUP('Banned list'!)"</formula>
    </cfRule>
  </conditionalFormatting>
  <conditionalFormatting sqref="E4109">
    <cfRule type="containsText" dxfId="3194" priority="1039" operator="containsText" text="BANND">
      <formula>NOT(ISERROR(SEARCH("BANND",E4109)))</formula>
    </cfRule>
  </conditionalFormatting>
  <conditionalFormatting sqref="K4106">
    <cfRule type="containsText" dxfId="3193" priority="1017" operator="containsText" text="BANND">
      <formula>NOT(ISERROR(SEARCH("BANND",K4106)))</formula>
    </cfRule>
  </conditionalFormatting>
  <conditionalFormatting sqref="K4107">
    <cfRule type="containsText" dxfId="3192" priority="1015" operator="containsText" text="BANND">
      <formula>NOT(ISERROR(SEARCH("BANND",K4107)))</formula>
    </cfRule>
  </conditionalFormatting>
  <conditionalFormatting sqref="K4108">
    <cfRule type="containsText" dxfId="3191" priority="1013" operator="containsText" text="BANND">
      <formula>NOT(ISERROR(SEARCH("BANND",K4108)))</formula>
    </cfRule>
  </conditionalFormatting>
  <conditionalFormatting sqref="K4109">
    <cfRule type="containsText" dxfId="3190" priority="1011" operator="containsText" text="BANND">
      <formula>NOT(ISERROR(SEARCH("BANND",K4109)))</formula>
    </cfRule>
  </conditionalFormatting>
  <conditionalFormatting sqref="K4110">
    <cfRule type="containsText" dxfId="3189" priority="1009" operator="containsText" text="BANND">
      <formula>NOT(ISERROR(SEARCH("BANND",K4110)))</formula>
    </cfRule>
  </conditionalFormatting>
  <conditionalFormatting sqref="K4111">
    <cfRule type="containsText" dxfId="3188" priority="1007" operator="containsText" text="BANND">
      <formula>NOT(ISERROR(SEARCH("BANND",K4111)))</formula>
    </cfRule>
  </conditionalFormatting>
  <conditionalFormatting sqref="K4106:K4111 E4087:E4088 E4090:E4109">
    <cfRule type="duplicateValues" dxfId="3187" priority="1006"/>
  </conditionalFormatting>
  <conditionalFormatting sqref="D4110:E4110">
    <cfRule type="containsText" dxfId="3186" priority="1004" operator="containsText" text="BANND">
      <formula>NOT(ISERROR(SEARCH("BANND",D4110)))</formula>
    </cfRule>
  </conditionalFormatting>
  <conditionalFormatting sqref="D4110">
    <cfRule type="expression" dxfId="3185" priority="1003">
      <formula>"'=NOT(ISERROR(VLOOKUP('Banned list'!)"</formula>
    </cfRule>
  </conditionalFormatting>
  <conditionalFormatting sqref="K4093">
    <cfRule type="containsText" dxfId="3184" priority="1001" operator="containsText" text="BANND">
      <formula>NOT(ISERROR(SEARCH("BANND",K4093)))</formula>
    </cfRule>
  </conditionalFormatting>
  <conditionalFormatting sqref="K4092">
    <cfRule type="containsText" dxfId="3183" priority="999" operator="containsText" text="BANND">
      <formula>NOT(ISERROR(SEARCH("BANND",K4092)))</formula>
    </cfRule>
  </conditionalFormatting>
  <conditionalFormatting sqref="K4094">
    <cfRule type="containsText" dxfId="3182" priority="997" operator="containsText" text="BANND">
      <formula>NOT(ISERROR(SEARCH("BANND",K4094)))</formula>
    </cfRule>
  </conditionalFormatting>
  <conditionalFormatting sqref="K4096">
    <cfRule type="containsText" dxfId="3181" priority="995" operator="containsText" text="BANND">
      <formula>NOT(ISERROR(SEARCH("BANND",K4096)))</formula>
    </cfRule>
  </conditionalFormatting>
  <conditionalFormatting sqref="K4097">
    <cfRule type="containsText" dxfId="3180" priority="993" operator="containsText" text="BANND">
      <formula>NOT(ISERROR(SEARCH("BANND",K4097)))</formula>
    </cfRule>
  </conditionalFormatting>
  <conditionalFormatting sqref="K4099">
    <cfRule type="containsText" dxfId="3179" priority="991" operator="containsText" text="BANND">
      <formula>NOT(ISERROR(SEARCH("BANND",K4099)))</formula>
    </cfRule>
  </conditionalFormatting>
  <conditionalFormatting sqref="K4100">
    <cfRule type="containsText" dxfId="3178" priority="989" operator="containsText" text="BANND">
      <formula>NOT(ISERROR(SEARCH("BANND",K4100)))</formula>
    </cfRule>
  </conditionalFormatting>
  <conditionalFormatting sqref="K4092:K4105 E4087:E4088 E4090:E4112">
    <cfRule type="duplicateValues" dxfId="3177" priority="988"/>
  </conditionalFormatting>
  <conditionalFormatting sqref="D4137:E4137">
    <cfRule type="containsText" dxfId="3176" priority="986" operator="containsText" text="BANND">
      <formula>NOT(ISERROR(SEARCH("BANND",D4137)))</formula>
    </cfRule>
  </conditionalFormatting>
  <conditionalFormatting sqref="D4137">
    <cfRule type="expression" dxfId="3175" priority="985">
      <formula>"'=NOT(ISERROR(VLOOKUP('Banned list'!)"</formula>
    </cfRule>
  </conditionalFormatting>
  <conditionalFormatting sqref="D4139:E4139">
    <cfRule type="containsText" dxfId="3174" priority="983" operator="containsText" text="BANND">
      <formula>NOT(ISERROR(SEARCH("BANND",D4139)))</formula>
    </cfRule>
  </conditionalFormatting>
  <conditionalFormatting sqref="D4139">
    <cfRule type="expression" dxfId="3173" priority="982">
      <formula>"'=NOT(ISERROR(VLOOKUP('Banned list'!)"</formula>
    </cfRule>
  </conditionalFormatting>
  <conditionalFormatting sqref="D4140:E4140">
    <cfRule type="containsText" dxfId="3172" priority="980" operator="containsText" text="BANND">
      <formula>NOT(ISERROR(SEARCH("BANND",D4140)))</formula>
    </cfRule>
  </conditionalFormatting>
  <conditionalFormatting sqref="D4140">
    <cfRule type="expression" dxfId="3171" priority="979">
      <formula>"'=NOT(ISERROR(VLOOKUP('Banned list'!)"</formula>
    </cfRule>
  </conditionalFormatting>
  <conditionalFormatting sqref="D4162:F4162">
    <cfRule type="containsText" dxfId="3170" priority="977" operator="containsText" text="BANND">
      <formula>NOT(ISERROR(SEARCH("BANND",D4162)))</formula>
    </cfRule>
  </conditionalFormatting>
  <conditionalFormatting sqref="D4162 F4162">
    <cfRule type="expression" dxfId="3169" priority="976">
      <formula>"'=NOT(ISERROR(VLOOKUP('Banned list'!)"</formula>
    </cfRule>
  </conditionalFormatting>
  <conditionalFormatting sqref="D4162:F4162">
    <cfRule type="containsText" dxfId="3168" priority="974" operator="containsText" text="BANND">
      <formula>NOT(ISERROR(SEARCH("BANND",D4162)))</formula>
    </cfRule>
  </conditionalFormatting>
  <conditionalFormatting sqref="D4162 F4162">
    <cfRule type="expression" dxfId="3167" priority="973">
      <formula>"'=NOT(ISERROR(VLOOKUP('Banned list'!)"</formula>
    </cfRule>
  </conditionalFormatting>
  <conditionalFormatting sqref="F4162">
    <cfRule type="expression" dxfId="3166" priority="972">
      <formula>"'=NOT(ISERROR(VLOOKUP('Banned list'!)"</formula>
    </cfRule>
  </conditionalFormatting>
  <conditionalFormatting sqref="F4162 D4162">
    <cfRule type="containsText" dxfId="3165" priority="970" operator="containsText" text="BANND">
      <formula>NOT(ISERROR(SEARCH("BANND",D4162)))</formula>
    </cfRule>
  </conditionalFormatting>
  <conditionalFormatting sqref="F4162">
    <cfRule type="expression" dxfId="3164" priority="969">
      <formula>"'=NOT(ISERROR(VLOOKUP('Banned list'!)"</formula>
    </cfRule>
  </conditionalFormatting>
  <conditionalFormatting sqref="D4163:F4163">
    <cfRule type="containsText" dxfId="3163" priority="967" operator="containsText" text="BANND">
      <formula>NOT(ISERROR(SEARCH("BANND",D4163)))</formula>
    </cfRule>
  </conditionalFormatting>
  <conditionalFormatting sqref="D4163 F4163">
    <cfRule type="expression" dxfId="3162" priority="966">
      <formula>"'=NOT(ISERROR(VLOOKUP('Banned list'!)"</formula>
    </cfRule>
  </conditionalFormatting>
  <conditionalFormatting sqref="D4163:F4163">
    <cfRule type="containsText" dxfId="3161" priority="964" operator="containsText" text="BANND">
      <formula>NOT(ISERROR(SEARCH("BANND",D4163)))</formula>
    </cfRule>
  </conditionalFormatting>
  <conditionalFormatting sqref="D4163 F4163">
    <cfRule type="expression" dxfId="3160" priority="963">
      <formula>"'=NOT(ISERROR(VLOOKUP('Banned list'!)"</formula>
    </cfRule>
  </conditionalFormatting>
  <conditionalFormatting sqref="F4163">
    <cfRule type="expression" dxfId="3159" priority="962">
      <formula>"'=NOT(ISERROR(VLOOKUP('Banned list'!)"</formula>
    </cfRule>
  </conditionalFormatting>
  <conditionalFormatting sqref="F4163 D4163">
    <cfRule type="containsText" dxfId="3158" priority="960" operator="containsText" text="BANND">
      <formula>NOT(ISERROR(SEARCH("BANND",D4163)))</formula>
    </cfRule>
  </conditionalFormatting>
  <conditionalFormatting sqref="F4163">
    <cfRule type="expression" dxfId="3157" priority="959">
      <formula>"'=NOT(ISERROR(VLOOKUP('Banned list'!)"</formula>
    </cfRule>
  </conditionalFormatting>
  <conditionalFormatting sqref="H4166 D4166">
    <cfRule type="expression" dxfId="3156" priority="956">
      <formula>"'=NOT(ISERROR(VLOOKUP('Banned list'!)"</formula>
    </cfRule>
  </conditionalFormatting>
  <conditionalFormatting sqref="H4166">
    <cfRule type="expression" dxfId="3155" priority="953">
      <formula>"'=NOT(ISERROR(VLOOKUP('Banned list'!)"</formula>
    </cfRule>
  </conditionalFormatting>
  <conditionalFormatting sqref="H4167 D4167">
    <cfRule type="expression" dxfId="3154" priority="950">
      <formula>"'=NOT(ISERROR(VLOOKUP('Banned list'!)"</formula>
    </cfRule>
  </conditionalFormatting>
  <conditionalFormatting sqref="H4168">
    <cfRule type="expression" dxfId="3153" priority="949">
      <formula>"'=NOT(ISERROR(VLOOKUP('Banned list'!)"</formula>
    </cfRule>
  </conditionalFormatting>
  <conditionalFormatting sqref="D4168:E4168">
    <cfRule type="containsText" dxfId="3152" priority="947" operator="containsText" text="BANND">
      <formula>NOT(ISERROR(SEARCH("BANND",D4168)))</formula>
    </cfRule>
  </conditionalFormatting>
  <conditionalFormatting sqref="D4168">
    <cfRule type="expression" dxfId="3151" priority="946">
      <formula>"'=NOT(ISERROR(VLOOKUP('Banned list'!)"</formula>
    </cfRule>
  </conditionalFormatting>
  <conditionalFormatting sqref="D4168">
    <cfRule type="containsText" dxfId="3150" priority="944" operator="containsText" text="BANND">
      <formula>NOT(ISERROR(SEARCH("BANND",D4168)))</formula>
    </cfRule>
  </conditionalFormatting>
  <conditionalFormatting sqref="D4168">
    <cfRule type="expression" dxfId="3149" priority="943">
      <formula>"'=NOT(ISERROR(VLOOKUP('Banned list'!)"</formula>
    </cfRule>
  </conditionalFormatting>
  <conditionalFormatting sqref="E4168">
    <cfRule type="containsText" dxfId="3148" priority="941" operator="containsText" text="BANND">
      <formula>NOT(ISERROR(SEARCH("BANND",E4168)))</formula>
    </cfRule>
  </conditionalFormatting>
  <conditionalFormatting sqref="H4168">
    <cfRule type="containsText" dxfId="3147" priority="939" operator="containsText" text="BANND">
      <formula>NOT(ISERROR(SEARCH("BANND",H4168)))</formula>
    </cfRule>
  </conditionalFormatting>
  <conditionalFormatting sqref="D4173:E4173">
    <cfRule type="containsText" dxfId="3146" priority="937" operator="containsText" text="BANND">
      <formula>NOT(ISERROR(SEARCH("BANND",D4173)))</formula>
    </cfRule>
  </conditionalFormatting>
  <conditionalFormatting sqref="D4173">
    <cfRule type="expression" dxfId="3145" priority="936">
      <formula>"'=NOT(ISERROR(VLOOKUP('Banned list'!)"</formula>
    </cfRule>
  </conditionalFormatting>
  <conditionalFormatting sqref="D4173:E4173">
    <cfRule type="containsText" dxfId="3144" priority="934" operator="containsText" text="BANND">
      <formula>NOT(ISERROR(SEARCH("BANND",D4173)))</formula>
    </cfRule>
  </conditionalFormatting>
  <conditionalFormatting sqref="D4173">
    <cfRule type="expression" dxfId="3143" priority="933">
      <formula>"'=NOT(ISERROR(VLOOKUP('Banned list'!)"</formula>
    </cfRule>
  </conditionalFormatting>
  <conditionalFormatting sqref="D4173">
    <cfRule type="containsText" dxfId="3142" priority="931" operator="containsText" text="BANND">
      <formula>NOT(ISERROR(SEARCH("BANND",D4173)))</formula>
    </cfRule>
  </conditionalFormatting>
  <conditionalFormatting sqref="D4194:E4194">
    <cfRule type="containsText" dxfId="3141" priority="929" operator="containsText" text="BANND">
      <formula>NOT(ISERROR(SEARCH("BANND",D4194)))</formula>
    </cfRule>
  </conditionalFormatting>
  <conditionalFormatting sqref="D4195:E4195">
    <cfRule type="containsText" dxfId="3140" priority="927" operator="containsText" text="BANND">
      <formula>NOT(ISERROR(SEARCH("BANND",D4195)))</formula>
    </cfRule>
  </conditionalFormatting>
  <conditionalFormatting sqref="D4195">
    <cfRule type="expression" dxfId="3139" priority="926">
      <formula>"'=NOT(ISERROR(VLOOKUP('Banned list'!)"</formula>
    </cfRule>
  </conditionalFormatting>
  <conditionalFormatting sqref="D4197:E4197">
    <cfRule type="containsText" dxfId="3138" priority="924" operator="containsText" text="BANND">
      <formula>NOT(ISERROR(SEARCH("BANND",D4197)))</formula>
    </cfRule>
  </conditionalFormatting>
  <conditionalFormatting sqref="D4197">
    <cfRule type="expression" dxfId="3137" priority="923">
      <formula>"'=NOT(ISERROR(VLOOKUP('Banned list'!)"</formula>
    </cfRule>
  </conditionalFormatting>
  <conditionalFormatting sqref="D4197">
    <cfRule type="containsText" dxfId="3136" priority="921" operator="containsText" text="BANND">
      <formula>NOT(ISERROR(SEARCH("BANND",D4197)))</formula>
    </cfRule>
  </conditionalFormatting>
  <conditionalFormatting sqref="D4197">
    <cfRule type="expression" dxfId="3135" priority="920">
      <formula>"'=NOT(ISERROR(VLOOKUP('Banned list'!)"</formula>
    </cfRule>
  </conditionalFormatting>
  <conditionalFormatting sqref="E4197">
    <cfRule type="containsText" dxfId="3134" priority="918" operator="containsText" text="BANND">
      <formula>NOT(ISERROR(SEARCH("BANND",E4197)))</formula>
    </cfRule>
  </conditionalFormatting>
  <conditionalFormatting sqref="D4198:E4198">
    <cfRule type="containsText" dxfId="3133" priority="916" operator="containsText" text="BANND">
      <formula>NOT(ISERROR(SEARCH("BANND",D4198)))</formula>
    </cfRule>
  </conditionalFormatting>
  <conditionalFormatting sqref="D4198">
    <cfRule type="expression" dxfId="3132" priority="915">
      <formula>"'=NOT(ISERROR(VLOOKUP('Banned list'!)"</formula>
    </cfRule>
  </conditionalFormatting>
  <conditionalFormatting sqref="D4198:E4198">
    <cfRule type="containsText" dxfId="3131" priority="913" operator="containsText" text="BANND">
      <formula>NOT(ISERROR(SEARCH("BANND",D4198)))</formula>
    </cfRule>
  </conditionalFormatting>
  <conditionalFormatting sqref="D4198">
    <cfRule type="expression" dxfId="3130" priority="912">
      <formula>"'=NOT(ISERROR(VLOOKUP('Banned list'!)"</formula>
    </cfRule>
  </conditionalFormatting>
  <conditionalFormatting sqref="D4198">
    <cfRule type="containsText" dxfId="3129" priority="910" operator="containsText" text="BANND">
      <formula>NOT(ISERROR(SEARCH("BANND",D4198)))</formula>
    </cfRule>
  </conditionalFormatting>
  <conditionalFormatting sqref="D4199:E4199">
    <cfRule type="containsText" dxfId="3128" priority="908" operator="containsText" text="BANND">
      <formula>NOT(ISERROR(SEARCH("BANND",D4199)))</formula>
    </cfRule>
  </conditionalFormatting>
  <conditionalFormatting sqref="D4199">
    <cfRule type="expression" dxfId="3127" priority="907">
      <formula>"'=NOT(ISERROR(VLOOKUP('Banned list'!)"</formula>
    </cfRule>
  </conditionalFormatting>
  <conditionalFormatting sqref="D4199:E4199">
    <cfRule type="containsText" dxfId="3126" priority="905" operator="containsText" text="BANND">
      <formula>NOT(ISERROR(SEARCH("BANND",D4199)))</formula>
    </cfRule>
  </conditionalFormatting>
  <conditionalFormatting sqref="D4203:E4203">
    <cfRule type="containsText" dxfId="3125" priority="895" operator="containsText" text="BANND">
      <formula>NOT(ISERROR(SEARCH("BANND",D4203)))</formula>
    </cfRule>
  </conditionalFormatting>
  <conditionalFormatting sqref="D4203">
    <cfRule type="expression" dxfId="3124" priority="894">
      <formula>"'=NOT(ISERROR(VLOOKUP('Banned list'!)"</formula>
    </cfRule>
  </conditionalFormatting>
  <conditionalFormatting sqref="D4205:E4205">
    <cfRule type="containsText" dxfId="3123" priority="892" operator="containsText" text="BANND">
      <formula>NOT(ISERROR(SEARCH("BANND",D4205)))</formula>
    </cfRule>
  </conditionalFormatting>
  <conditionalFormatting sqref="D4205">
    <cfRule type="expression" dxfId="3122" priority="891">
      <formula>"'=NOT(ISERROR(VLOOKUP('Banned list'!)"</formula>
    </cfRule>
  </conditionalFormatting>
  <conditionalFormatting sqref="D4205:E4205">
    <cfRule type="containsText" dxfId="3121" priority="889" operator="containsText" text="BANND">
      <formula>NOT(ISERROR(SEARCH("BANND",D4205)))</formula>
    </cfRule>
  </conditionalFormatting>
  <conditionalFormatting sqref="D4205">
    <cfRule type="expression" dxfId="3120" priority="888">
      <formula>"'=NOT(ISERROR(VLOOKUP('Banned list'!)"</formula>
    </cfRule>
  </conditionalFormatting>
  <conditionalFormatting sqref="D4205">
    <cfRule type="containsText" dxfId="3119" priority="886" operator="containsText" text="BANND">
      <formula>NOT(ISERROR(SEARCH("BANND",D4205)))</formula>
    </cfRule>
  </conditionalFormatting>
  <conditionalFormatting sqref="D4206:E4206">
    <cfRule type="containsText" dxfId="3118" priority="884" operator="containsText" text="BANND">
      <formula>NOT(ISERROR(SEARCH("BANND",D4206)))</formula>
    </cfRule>
  </conditionalFormatting>
  <conditionalFormatting sqref="D4206">
    <cfRule type="expression" dxfId="3117" priority="883">
      <formula>"'=NOT(ISERROR(VLOOKUP('Banned list'!)"</formula>
    </cfRule>
  </conditionalFormatting>
  <conditionalFormatting sqref="D4208:E4208">
    <cfRule type="containsText" dxfId="3116" priority="881" operator="containsText" text="BANND">
      <formula>NOT(ISERROR(SEARCH("BANND",D4208)))</formula>
    </cfRule>
  </conditionalFormatting>
  <conditionalFormatting sqref="D4208">
    <cfRule type="expression" dxfId="3115" priority="880">
      <formula>"'=NOT(ISERROR(VLOOKUP('Banned list'!)"</formula>
    </cfRule>
  </conditionalFormatting>
  <conditionalFormatting sqref="E4209">
    <cfRule type="containsText" dxfId="3114" priority="878" operator="containsText" text="BANND">
      <formula>NOT(ISERROR(SEARCH("BANND",E4209)))</formula>
    </cfRule>
  </conditionalFormatting>
  <conditionalFormatting sqref="K4196">
    <cfRule type="containsText" dxfId="3113" priority="876" operator="containsText" text="BANND">
      <formula>NOT(ISERROR(SEARCH("BANND",K4196)))</formula>
    </cfRule>
  </conditionalFormatting>
  <conditionalFormatting sqref="K4197">
    <cfRule type="containsText" dxfId="3112" priority="874" operator="containsText" text="BANND">
      <formula>NOT(ISERROR(SEARCH("BANND",K4197)))</formula>
    </cfRule>
  </conditionalFormatting>
  <conditionalFormatting sqref="K4198">
    <cfRule type="containsText" dxfId="3111" priority="872" operator="containsText" text="BANND">
      <formula>NOT(ISERROR(SEARCH("BANND",K4198)))</formula>
    </cfRule>
  </conditionalFormatting>
  <conditionalFormatting sqref="K4198">
    <cfRule type="containsText" dxfId="3110" priority="870" operator="containsText" text="BANND">
      <formula>NOT(ISERROR(SEARCH("BANND",K4198)))</formula>
    </cfRule>
  </conditionalFormatting>
  <conditionalFormatting sqref="K4200">
    <cfRule type="containsText" dxfId="3109" priority="868" operator="containsText" text="BANND">
      <formula>NOT(ISERROR(SEARCH("BANND",K4200)))</formula>
    </cfRule>
  </conditionalFormatting>
  <conditionalFormatting sqref="K4200">
    <cfRule type="containsText" dxfId="3108" priority="866" operator="containsText" text="BANND">
      <formula>NOT(ISERROR(SEARCH("BANND",K4200)))</formula>
    </cfRule>
  </conditionalFormatting>
  <conditionalFormatting sqref="K4201">
    <cfRule type="containsText" dxfId="3107" priority="864" operator="containsText" text="BANND">
      <formula>NOT(ISERROR(SEARCH("BANND",K4201)))</formula>
    </cfRule>
  </conditionalFormatting>
  <conditionalFormatting sqref="K4201">
    <cfRule type="containsText" dxfId="3106" priority="862" operator="containsText" text="BANND">
      <formula>NOT(ISERROR(SEARCH("BANND",K4201)))</formula>
    </cfRule>
  </conditionalFormatting>
  <conditionalFormatting sqref="K4203">
    <cfRule type="containsText" dxfId="3105" priority="860" operator="containsText" text="BANND">
      <formula>NOT(ISERROR(SEARCH("BANND",K4203)))</formula>
    </cfRule>
  </conditionalFormatting>
  <conditionalFormatting sqref="K4204">
    <cfRule type="containsText" dxfId="3104" priority="858" operator="containsText" text="BANND">
      <formula>NOT(ISERROR(SEARCH("BANND",K4204)))</formula>
    </cfRule>
  </conditionalFormatting>
  <conditionalFormatting sqref="K4205">
    <cfRule type="containsText" dxfId="3103" priority="856" operator="containsText" text="BANND">
      <formula>NOT(ISERROR(SEARCH("BANND",K4205)))</formula>
    </cfRule>
  </conditionalFormatting>
  <conditionalFormatting sqref="K4206">
    <cfRule type="containsText" dxfId="3102" priority="854" operator="containsText" text="BANND">
      <formula>NOT(ISERROR(SEARCH("BANND",K4206)))</formula>
    </cfRule>
  </conditionalFormatting>
  <conditionalFormatting sqref="K4207">
    <cfRule type="containsText" dxfId="3101" priority="852" operator="containsText" text="BANND">
      <formula>NOT(ISERROR(SEARCH("BANND",K4207)))</formula>
    </cfRule>
  </conditionalFormatting>
  <conditionalFormatting sqref="K4207">
    <cfRule type="containsText" dxfId="3100" priority="850" operator="containsText" text="BANND">
      <formula>NOT(ISERROR(SEARCH("BANND",K4207)))</formula>
    </cfRule>
  </conditionalFormatting>
  <conditionalFormatting sqref="K4208">
    <cfRule type="containsText" dxfId="3099" priority="848" operator="containsText" text="BANND">
      <formula>NOT(ISERROR(SEARCH("BANND",K4208)))</formula>
    </cfRule>
  </conditionalFormatting>
  <conditionalFormatting sqref="K4209">
    <cfRule type="containsText" dxfId="3098" priority="846" operator="containsText" text="BANND">
      <formula>NOT(ISERROR(SEARCH("BANND",K4209)))</formula>
    </cfRule>
  </conditionalFormatting>
  <conditionalFormatting sqref="K4209">
    <cfRule type="containsText" dxfId="3097" priority="844" operator="containsText" text="BANND">
      <formula>NOT(ISERROR(SEARCH("BANND",K4209)))</formula>
    </cfRule>
  </conditionalFormatting>
  <conditionalFormatting sqref="K4210">
    <cfRule type="containsText" dxfId="3096" priority="842" operator="containsText" text="BANND">
      <formula>NOT(ISERROR(SEARCH("BANND",K4210)))</formula>
    </cfRule>
  </conditionalFormatting>
  <conditionalFormatting sqref="K4210">
    <cfRule type="containsText" dxfId="3095" priority="840" operator="containsText" text="BANND">
      <formula>NOT(ISERROR(SEARCH("BANND",K4210)))</formula>
    </cfRule>
  </conditionalFormatting>
  <conditionalFormatting sqref="K4196:K4210 E4194:E4209">
    <cfRule type="duplicateValues" dxfId="3094" priority="839"/>
  </conditionalFormatting>
  <conditionalFormatting sqref="D4210:E4210">
    <cfRule type="containsText" dxfId="3093" priority="837" operator="containsText" text="BANND">
      <formula>NOT(ISERROR(SEARCH("BANND",D4210)))</formula>
    </cfRule>
  </conditionalFormatting>
  <conditionalFormatting sqref="D4210">
    <cfRule type="expression" dxfId="3092" priority="836">
      <formula>"'=NOT(ISERROR(VLOOKUP('Banned list'!)"</formula>
    </cfRule>
  </conditionalFormatting>
  <conditionalFormatting sqref="D4212:E4212">
    <cfRule type="containsText" dxfId="3091" priority="834" operator="containsText" text="BANND">
      <formula>NOT(ISERROR(SEARCH("BANND",D4212)))</formula>
    </cfRule>
  </conditionalFormatting>
  <conditionalFormatting sqref="D4212">
    <cfRule type="expression" dxfId="3090" priority="833">
      <formula>"'=NOT(ISERROR(VLOOKUP('Banned list'!)"</formula>
    </cfRule>
  </conditionalFormatting>
  <conditionalFormatting sqref="D4212:E4212">
    <cfRule type="containsText" dxfId="3089" priority="831" operator="containsText" text="BANND">
      <formula>NOT(ISERROR(SEARCH("BANND",D4212)))</formula>
    </cfRule>
  </conditionalFormatting>
  <conditionalFormatting sqref="D4212">
    <cfRule type="expression" dxfId="3088" priority="830">
      <formula>"'=NOT(ISERROR(VLOOKUP('Banned list'!)"</formula>
    </cfRule>
  </conditionalFormatting>
  <conditionalFormatting sqref="D4212">
    <cfRule type="containsText" dxfId="3087" priority="828" operator="containsText" text="BANND">
      <formula>NOT(ISERROR(SEARCH("BANND",D4212)))</formula>
    </cfRule>
  </conditionalFormatting>
  <conditionalFormatting sqref="D4212">
    <cfRule type="expression" dxfId="3086" priority="827">
      <formula>"'=NOT(ISERROR(VLOOKUP('Banned list'!)"</formula>
    </cfRule>
  </conditionalFormatting>
  <conditionalFormatting sqref="E4212">
    <cfRule type="containsText" dxfId="3085" priority="825" operator="containsText" text="BANND">
      <formula>NOT(ISERROR(SEARCH("BANND",E4212)))</formula>
    </cfRule>
  </conditionalFormatting>
  <conditionalFormatting sqref="D4214:E4214">
    <cfRule type="containsText" dxfId="3084" priority="823" operator="containsText" text="BANND">
      <formula>NOT(ISERROR(SEARCH("BANND",D4214)))</formula>
    </cfRule>
  </conditionalFormatting>
  <conditionalFormatting sqref="D4214">
    <cfRule type="expression" dxfId="3083" priority="822">
      <formula>"'=NOT(ISERROR(VLOOKUP('Banned list'!)"</formula>
    </cfRule>
  </conditionalFormatting>
  <conditionalFormatting sqref="D4215:E4215">
    <cfRule type="containsText" dxfId="3082" priority="820" operator="containsText" text="BANND">
      <formula>NOT(ISERROR(SEARCH("BANND",D4215)))</formula>
    </cfRule>
  </conditionalFormatting>
  <conditionalFormatting sqref="D4215">
    <cfRule type="expression" dxfId="3081" priority="819">
      <formula>"'=NOT(ISERROR(VLOOKUP('Banned list'!)"</formula>
    </cfRule>
  </conditionalFormatting>
  <conditionalFormatting sqref="D4240 H4240">
    <cfRule type="expression" dxfId="3080" priority="816">
      <formula>"'=NOT(ISERROR(VLOOKUP('Banned list'!)"</formula>
    </cfRule>
  </conditionalFormatting>
  <conditionalFormatting sqref="D4242 H4242">
    <cfRule type="expression" dxfId="3079" priority="813">
      <formula>"'=NOT(ISERROR(VLOOKUP('Banned list'!)"</formula>
    </cfRule>
  </conditionalFormatting>
  <conditionalFormatting sqref="D4265:E4266">
    <cfRule type="containsText" dxfId="3078" priority="811" operator="containsText" text="BANND">
      <formula>NOT(ISERROR(SEARCH("BANND",D4265)))</formula>
    </cfRule>
  </conditionalFormatting>
  <conditionalFormatting sqref="D4265:D4266">
    <cfRule type="expression" dxfId="3077" priority="810">
      <formula>"'=NOT(ISERROR(VLOOKUP('Banned list'!)"</formula>
    </cfRule>
  </conditionalFormatting>
  <conditionalFormatting sqref="D4267:E4267">
    <cfRule type="containsText" dxfId="3076" priority="808" operator="containsText" text="BANND">
      <formula>NOT(ISERROR(SEARCH("BANND",D4267)))</formula>
    </cfRule>
  </conditionalFormatting>
  <conditionalFormatting sqref="D4269:F4269">
    <cfRule type="containsText" dxfId="3075" priority="806" operator="containsText" text="BANND">
      <formula>NOT(ISERROR(SEARCH("BANND",D4269)))</formula>
    </cfRule>
  </conditionalFormatting>
  <conditionalFormatting sqref="F4269 D4269">
    <cfRule type="expression" dxfId="3074" priority="805">
      <formula>"'=NOT(ISERROR(VLOOKUP('Banned list'!)"</formula>
    </cfRule>
  </conditionalFormatting>
  <conditionalFormatting sqref="H4270 D4270">
    <cfRule type="expression" dxfId="3073" priority="802">
      <formula>"'=NOT(ISERROR(VLOOKUP('Banned list'!)"</formula>
    </cfRule>
  </conditionalFormatting>
  <conditionalFormatting sqref="D4271:E4271">
    <cfRule type="containsText" dxfId="3072" priority="800" operator="containsText" text="BANND">
      <formula>NOT(ISERROR(SEARCH("BANND",D4271)))</formula>
    </cfRule>
  </conditionalFormatting>
  <conditionalFormatting sqref="D4271">
    <cfRule type="expression" dxfId="3071" priority="799">
      <formula>"'=NOT(ISERROR(VLOOKUP('Banned list'!)"</formula>
    </cfRule>
  </conditionalFormatting>
  <conditionalFormatting sqref="D4272:F4272">
    <cfRule type="containsText" dxfId="3070" priority="797" operator="containsText" text="BANND">
      <formula>NOT(ISERROR(SEARCH("BANND",D4272)))</formula>
    </cfRule>
  </conditionalFormatting>
  <conditionalFormatting sqref="D4272 F4272">
    <cfRule type="expression" dxfId="3069" priority="796">
      <formula>"'=NOT(ISERROR(VLOOKUP('Banned list'!)"</formula>
    </cfRule>
  </conditionalFormatting>
  <conditionalFormatting sqref="D4272:F4272">
    <cfRule type="containsText" dxfId="3068" priority="794" operator="containsText" text="BANND">
      <formula>NOT(ISERROR(SEARCH("BANND",D4272)))</formula>
    </cfRule>
  </conditionalFormatting>
  <conditionalFormatting sqref="F4272 D4272">
    <cfRule type="expression" dxfId="3067" priority="793">
      <formula>"'=NOT(ISERROR(VLOOKUP('Banned list'!)"</formula>
    </cfRule>
  </conditionalFormatting>
  <conditionalFormatting sqref="D4273:E4273">
    <cfRule type="containsText" dxfId="3066" priority="791" operator="containsText" text="BANND">
      <formula>NOT(ISERROR(SEARCH("BANND",D4273)))</formula>
    </cfRule>
  </conditionalFormatting>
  <conditionalFormatting sqref="D4274:F4274">
    <cfRule type="containsText" dxfId="3065" priority="789" operator="containsText" text="BANND">
      <formula>NOT(ISERROR(SEARCH("BANND",D4274)))</formula>
    </cfRule>
  </conditionalFormatting>
  <conditionalFormatting sqref="F4274 D4274">
    <cfRule type="expression" dxfId="3064" priority="788">
      <formula>"'=NOT(ISERROR(VLOOKUP('Banned list'!)"</formula>
    </cfRule>
  </conditionalFormatting>
  <conditionalFormatting sqref="D4275 H4275">
    <cfRule type="containsText" dxfId="3063" priority="786" operator="containsText" text="BANND">
      <formula>NOT(ISERROR(SEARCH("BANND",D4275)))</formula>
    </cfRule>
  </conditionalFormatting>
  <conditionalFormatting sqref="H4275 D4275">
    <cfRule type="expression" dxfId="3062" priority="785">
      <formula>"'=NOT(ISERROR(VLOOKUP('Banned list'!)"</formula>
    </cfRule>
  </conditionalFormatting>
  <conditionalFormatting sqref="E4275">
    <cfRule type="containsText" dxfId="3061" priority="783" operator="containsText" text="BANND">
      <formula>NOT(ISERROR(SEARCH("BANND",E4275)))</formula>
    </cfRule>
  </conditionalFormatting>
  <conditionalFormatting sqref="E4275">
    <cfRule type="containsText" dxfId="3060" priority="781" operator="containsText" text="BANND">
      <formula>NOT(ISERROR(SEARCH("BANND",E4275)))</formula>
    </cfRule>
  </conditionalFormatting>
  <conditionalFormatting sqref="E4275">
    <cfRule type="containsText" dxfId="3059" priority="779" operator="containsText" text="BANND">
      <formula>NOT(ISERROR(SEARCH("BANND",E4275)))</formula>
    </cfRule>
  </conditionalFormatting>
  <conditionalFormatting sqref="D4276 H4276">
    <cfRule type="expression" dxfId="3058" priority="776">
      <formula>"'=NOT(ISERROR(VLOOKUP('Banned list'!)"</formula>
    </cfRule>
  </conditionalFormatting>
  <conditionalFormatting sqref="D4276:E4276">
    <cfRule type="containsText" dxfId="3057" priority="774" operator="containsText" text="BANND">
      <formula>NOT(ISERROR(SEARCH("BANND",D4276)))</formula>
    </cfRule>
  </conditionalFormatting>
  <conditionalFormatting sqref="D4276">
    <cfRule type="expression" dxfId="3056" priority="773">
      <formula>"'=NOT(ISERROR(VLOOKUP('Banned list'!)"</formula>
    </cfRule>
  </conditionalFormatting>
  <conditionalFormatting sqref="D4276">
    <cfRule type="containsText" dxfId="3055" priority="771" operator="containsText" text="BANND">
      <formula>NOT(ISERROR(SEARCH("BANND",D4276)))</formula>
    </cfRule>
  </conditionalFormatting>
  <conditionalFormatting sqref="D4276">
    <cfRule type="expression" dxfId="3054" priority="770">
      <formula>"'=NOT(ISERROR(VLOOKUP('Banned list'!)"</formula>
    </cfRule>
  </conditionalFormatting>
  <conditionalFormatting sqref="E4276">
    <cfRule type="containsText" dxfId="3053" priority="768" operator="containsText" text="BANND">
      <formula>NOT(ISERROR(SEARCH("BANND",E4276)))</formula>
    </cfRule>
  </conditionalFormatting>
  <conditionalFormatting sqref="H4276">
    <cfRule type="containsText" dxfId="3052" priority="766" operator="containsText" text="BANND">
      <formula>NOT(ISERROR(SEARCH("BANND",H4276)))</formula>
    </cfRule>
  </conditionalFormatting>
  <conditionalFormatting sqref="D4278 H4278">
    <cfRule type="expression" dxfId="3051" priority="763">
      <formula>"'=NOT(ISERROR(VLOOKUP('Banned list'!)"</formula>
    </cfRule>
  </conditionalFormatting>
  <conditionalFormatting sqref="D4301:E4301">
    <cfRule type="containsText" dxfId="3050" priority="761" operator="containsText" text="BANND">
      <formula>NOT(ISERROR(SEARCH("BANND",D4301)))</formula>
    </cfRule>
  </conditionalFormatting>
  <conditionalFormatting sqref="D4303:E4303">
    <cfRule type="containsText" dxfId="3049" priority="759" operator="containsText" text="BANND">
      <formula>NOT(ISERROR(SEARCH("BANND",D4303)))</formula>
    </cfRule>
  </conditionalFormatting>
  <conditionalFormatting sqref="D4303">
    <cfRule type="expression" dxfId="3048" priority="758">
      <formula>"'=NOT(ISERROR(VLOOKUP('Banned list'!)"</formula>
    </cfRule>
  </conditionalFormatting>
  <conditionalFormatting sqref="D4303:E4303">
    <cfRule type="containsText" dxfId="3047" priority="756" operator="containsText" text="BANND">
      <formula>NOT(ISERROR(SEARCH("BANND",D4303)))</formula>
    </cfRule>
  </conditionalFormatting>
  <conditionalFormatting sqref="D4303">
    <cfRule type="expression" dxfId="3046" priority="755">
      <formula>"'=NOT(ISERROR(VLOOKUP('Banned list'!)"</formula>
    </cfRule>
  </conditionalFormatting>
  <conditionalFormatting sqref="D4303">
    <cfRule type="containsText" dxfId="3045" priority="753" operator="containsText" text="BANND">
      <formula>NOT(ISERROR(SEARCH("BANND",D4303)))</formula>
    </cfRule>
  </conditionalFormatting>
  <conditionalFormatting sqref="D4303">
    <cfRule type="expression" dxfId="3044" priority="752">
      <formula>"'=NOT(ISERROR(VLOOKUP('Banned list'!)"</formula>
    </cfRule>
  </conditionalFormatting>
  <conditionalFormatting sqref="E4303">
    <cfRule type="containsText" dxfId="3043" priority="750" operator="containsText" text="BANND">
      <formula>NOT(ISERROR(SEARCH("BANND",E4303)))</formula>
    </cfRule>
  </conditionalFormatting>
  <conditionalFormatting sqref="D4305:E4305">
    <cfRule type="containsText" dxfId="3042" priority="748" operator="containsText" text="BANND">
      <formula>NOT(ISERROR(SEARCH("BANND",D4305)))</formula>
    </cfRule>
  </conditionalFormatting>
  <conditionalFormatting sqref="D4305">
    <cfRule type="expression" dxfId="3041" priority="747">
      <formula>"'=NOT(ISERROR(VLOOKUP('Banned list'!)"</formula>
    </cfRule>
  </conditionalFormatting>
  <conditionalFormatting sqref="D4305:E4305">
    <cfRule type="containsText" dxfId="3040" priority="745" operator="containsText" text="BANND">
      <formula>NOT(ISERROR(SEARCH("BANND",D4305)))</formula>
    </cfRule>
  </conditionalFormatting>
  <conditionalFormatting sqref="D4305">
    <cfRule type="expression" dxfId="3039" priority="744">
      <formula>"'=NOT(ISERROR(VLOOKUP('Banned list'!)"</formula>
    </cfRule>
  </conditionalFormatting>
  <conditionalFormatting sqref="D4305">
    <cfRule type="containsText" dxfId="3038" priority="742" operator="containsText" text="BANND">
      <formula>NOT(ISERROR(SEARCH("BANND",D4305)))</formula>
    </cfRule>
  </conditionalFormatting>
  <conditionalFormatting sqref="D4305">
    <cfRule type="expression" dxfId="3037" priority="741">
      <formula>"'=NOT(ISERROR(VLOOKUP('Banned list'!)"</formula>
    </cfRule>
  </conditionalFormatting>
  <conditionalFormatting sqref="E4305">
    <cfRule type="containsText" dxfId="3036" priority="739" operator="containsText" text="BANND">
      <formula>NOT(ISERROR(SEARCH("BANND",E4305)))</formula>
    </cfRule>
  </conditionalFormatting>
  <conditionalFormatting sqref="D4320:E4320">
    <cfRule type="containsText" dxfId="3035" priority="737" operator="containsText" text="BANND">
      <formula>NOT(ISERROR(SEARCH("BANND",D4320)))</formula>
    </cfRule>
  </conditionalFormatting>
  <conditionalFormatting sqref="D4320">
    <cfRule type="expression" dxfId="3034" priority="736">
      <formula>"'=NOT(ISERROR(VLOOKUP('Banned list'!)"</formula>
    </cfRule>
  </conditionalFormatting>
  <conditionalFormatting sqref="D4320:E4320">
    <cfRule type="containsText" dxfId="3033" priority="734" operator="containsText" text="BANND">
      <formula>NOT(ISERROR(SEARCH("BANND",D4320)))</formula>
    </cfRule>
  </conditionalFormatting>
  <conditionalFormatting sqref="D4320">
    <cfRule type="expression" dxfId="3032" priority="733">
      <formula>"'=NOT(ISERROR(VLOOKUP('Banned list'!)"</formula>
    </cfRule>
  </conditionalFormatting>
  <conditionalFormatting sqref="D4320">
    <cfRule type="containsText" dxfId="3031" priority="731" operator="containsText" text="BANND">
      <formula>NOT(ISERROR(SEARCH("BANND",D4320)))</formula>
    </cfRule>
  </conditionalFormatting>
  <conditionalFormatting sqref="D4320">
    <cfRule type="expression" dxfId="3030" priority="730">
      <formula>"'=NOT(ISERROR(VLOOKUP('Banned list'!)"</formula>
    </cfRule>
  </conditionalFormatting>
  <conditionalFormatting sqref="E4320">
    <cfRule type="containsText" dxfId="3029" priority="728" operator="containsText" text="BANND">
      <formula>NOT(ISERROR(SEARCH("BANND",E4320)))</formula>
    </cfRule>
  </conditionalFormatting>
  <conditionalFormatting sqref="D4321:E4321">
    <cfRule type="containsText" dxfId="3028" priority="726" operator="containsText" text="BANND">
      <formula>NOT(ISERROR(SEARCH("BANND",D4321)))</formula>
    </cfRule>
  </conditionalFormatting>
  <conditionalFormatting sqref="D4321">
    <cfRule type="expression" dxfId="3027" priority="725">
      <formula>"'=NOT(ISERROR(VLOOKUP('Banned list'!)"</formula>
    </cfRule>
  </conditionalFormatting>
  <conditionalFormatting sqref="K4301">
    <cfRule type="containsText" dxfId="3026" priority="723" operator="containsText" text="BANND">
      <formula>NOT(ISERROR(SEARCH("BANND",K4301)))</formula>
    </cfRule>
  </conditionalFormatting>
  <conditionalFormatting sqref="K4302">
    <cfRule type="containsText" dxfId="3025" priority="721" operator="containsText" text="BANND">
      <formula>NOT(ISERROR(SEARCH("BANND",K4302)))</formula>
    </cfRule>
  </conditionalFormatting>
  <conditionalFormatting sqref="K4303">
    <cfRule type="containsText" dxfId="3024" priority="719" operator="containsText" text="BANND">
      <formula>NOT(ISERROR(SEARCH("BANND",K4303)))</formula>
    </cfRule>
  </conditionalFormatting>
  <conditionalFormatting sqref="K4303">
    <cfRule type="containsText" dxfId="3023" priority="717" operator="containsText" text="BANND">
      <formula>NOT(ISERROR(SEARCH("BANND",K4303)))</formula>
    </cfRule>
  </conditionalFormatting>
  <conditionalFormatting sqref="K4306">
    <cfRule type="containsText" dxfId="3022" priority="715" operator="containsText" text="BANND">
      <formula>NOT(ISERROR(SEARCH("BANND",K4306)))</formula>
    </cfRule>
  </conditionalFormatting>
  <conditionalFormatting sqref="K4306">
    <cfRule type="containsText" dxfId="3021" priority="713" operator="containsText" text="BANND">
      <formula>NOT(ISERROR(SEARCH("BANND",K4306)))</formula>
    </cfRule>
  </conditionalFormatting>
  <conditionalFormatting sqref="K4306">
    <cfRule type="containsText" dxfId="3020" priority="711" operator="containsText" text="BANND">
      <formula>NOT(ISERROR(SEARCH("BANND",K4306)))</formula>
    </cfRule>
  </conditionalFormatting>
  <conditionalFormatting sqref="K4307">
    <cfRule type="containsText" dxfId="3019" priority="709" operator="containsText" text="BANND">
      <formula>NOT(ISERROR(SEARCH("BANND",K4307)))</formula>
    </cfRule>
  </conditionalFormatting>
  <conditionalFormatting sqref="K4308">
    <cfRule type="containsText" dxfId="3018" priority="707" operator="containsText" text="BANND">
      <formula>NOT(ISERROR(SEARCH("BANND",K4308)))</formula>
    </cfRule>
  </conditionalFormatting>
  <conditionalFormatting sqref="K4310">
    <cfRule type="containsText" dxfId="3017" priority="705" operator="containsText" text="BANND">
      <formula>NOT(ISERROR(SEARCH("BANND",K4310)))</formula>
    </cfRule>
  </conditionalFormatting>
  <conditionalFormatting sqref="K4311">
    <cfRule type="containsText" dxfId="3016" priority="703" operator="containsText" text="BANND">
      <formula>NOT(ISERROR(SEARCH("BANND",K4311)))</formula>
    </cfRule>
  </conditionalFormatting>
  <conditionalFormatting sqref="K4312">
    <cfRule type="containsText" dxfId="3015" priority="701" operator="containsText" text="BANND">
      <formula>NOT(ISERROR(SEARCH("BANND",K4312)))</formula>
    </cfRule>
  </conditionalFormatting>
  <conditionalFormatting sqref="K4312">
    <cfRule type="containsText" dxfId="3014" priority="699" operator="containsText" text="BANND">
      <formula>NOT(ISERROR(SEARCH("BANND",K4312)))</formula>
    </cfRule>
  </conditionalFormatting>
  <conditionalFormatting sqref="K4314">
    <cfRule type="containsText" dxfId="3013" priority="697" operator="containsText" text="BANND">
      <formula>NOT(ISERROR(SEARCH("BANND",K4314)))</formula>
    </cfRule>
  </conditionalFormatting>
  <conditionalFormatting sqref="K4315">
    <cfRule type="containsText" dxfId="3012" priority="695" operator="containsText" text="BANND">
      <formula>NOT(ISERROR(SEARCH("BANND",K4315)))</formula>
    </cfRule>
  </conditionalFormatting>
  <conditionalFormatting sqref="K4300:K4316 E4300:E4322">
    <cfRule type="duplicateValues" dxfId="3011" priority="678"/>
  </conditionalFormatting>
  <conditionalFormatting sqref="D4323:E4323">
    <cfRule type="containsText" dxfId="3010" priority="676" operator="containsText" text="BANND">
      <formula>NOT(ISERROR(SEARCH("BANND",D4323)))</formula>
    </cfRule>
  </conditionalFormatting>
  <conditionalFormatting sqref="D4323">
    <cfRule type="expression" dxfId="3009" priority="675">
      <formula>"'=NOT(ISERROR(VLOOKUP('Banned list'!)"</formula>
    </cfRule>
  </conditionalFormatting>
  <conditionalFormatting sqref="D4324:E4324">
    <cfRule type="containsText" dxfId="3008" priority="673" operator="containsText" text="BANND">
      <formula>NOT(ISERROR(SEARCH("BANND",D4324)))</formula>
    </cfRule>
  </conditionalFormatting>
  <conditionalFormatting sqref="D4324">
    <cfRule type="expression" dxfId="3007" priority="672">
      <formula>"'=NOT(ISERROR(VLOOKUP('Banned list'!)"</formula>
    </cfRule>
  </conditionalFormatting>
  <conditionalFormatting sqref="D4331:E4331">
    <cfRule type="containsText" dxfId="3006" priority="667" operator="containsText" text="BANND">
      <formula>NOT(ISERROR(SEARCH("BANND",D4331)))</formula>
    </cfRule>
  </conditionalFormatting>
  <conditionalFormatting sqref="D4331">
    <cfRule type="expression" dxfId="3005" priority="666">
      <formula>"'=NOT(ISERROR(VLOOKUP('Banned list'!)"</formula>
    </cfRule>
  </conditionalFormatting>
  <conditionalFormatting sqref="D4337">
    <cfRule type="containsText" dxfId="3004" priority="664" operator="containsText" text="BANND">
      <formula>NOT(ISERROR(SEARCH("BANND",D4337)))</formula>
    </cfRule>
  </conditionalFormatting>
  <conditionalFormatting sqref="D4337">
    <cfRule type="expression" dxfId="3003" priority="663">
      <formula>"'=NOT(ISERROR(VLOOKUP('Banned list'!)"</formula>
    </cfRule>
  </conditionalFormatting>
  <conditionalFormatting sqref="E4337">
    <cfRule type="containsText" dxfId="3002" priority="661" operator="containsText" text="BANND">
      <formula>NOT(ISERROR(SEARCH("BANND",E4337)))</formula>
    </cfRule>
  </conditionalFormatting>
  <conditionalFormatting sqref="D4338:E4338">
    <cfRule type="containsText" dxfId="3001" priority="659" operator="containsText" text="BANND">
      <formula>NOT(ISERROR(SEARCH("BANND",D4338)))</formula>
    </cfRule>
  </conditionalFormatting>
  <conditionalFormatting sqref="D4338">
    <cfRule type="expression" dxfId="3000" priority="658">
      <formula>"'=NOT(ISERROR(VLOOKUP('Banned list'!)"</formula>
    </cfRule>
  </conditionalFormatting>
  <conditionalFormatting sqref="D4338">
    <cfRule type="containsText" dxfId="2999" priority="656" operator="containsText" text="BANND">
      <formula>NOT(ISERROR(SEARCH("BANND",D4338)))</formula>
    </cfRule>
  </conditionalFormatting>
  <conditionalFormatting sqref="D4338:E4338">
    <cfRule type="containsText" dxfId="2998" priority="654" operator="containsText" text="BANND">
      <formula>NOT(ISERROR(SEARCH("BANND",D4338)))</formula>
    </cfRule>
  </conditionalFormatting>
  <conditionalFormatting sqref="D4338">
    <cfRule type="expression" dxfId="2997" priority="653">
      <formula>"'=NOT(ISERROR(VLOOKUP('Banned list'!)"</formula>
    </cfRule>
  </conditionalFormatting>
  <conditionalFormatting sqref="D4338:E4338">
    <cfRule type="containsText" dxfId="2996" priority="651" operator="containsText" text="BANND">
      <formula>NOT(ISERROR(SEARCH("BANND",D4338)))</formula>
    </cfRule>
  </conditionalFormatting>
  <conditionalFormatting sqref="D4338">
    <cfRule type="containsText" dxfId="2995" priority="649" operator="containsText" text="BANND">
      <formula>NOT(ISERROR(SEARCH("BANND",D4338)))</formula>
    </cfRule>
  </conditionalFormatting>
  <conditionalFormatting sqref="K4317:K4319">
    <cfRule type="containsText" dxfId="2994" priority="647" operator="containsText" text="BANND">
      <formula>NOT(ISERROR(SEARCH("BANND",K4317)))</formula>
    </cfRule>
  </conditionalFormatting>
  <conditionalFormatting sqref="K4317:K4319">
    <cfRule type="containsText" dxfId="2993" priority="645" operator="containsText" text="BANND">
      <formula>NOT(ISERROR(SEARCH("BANND",K4317)))</formula>
    </cfRule>
  </conditionalFormatting>
  <conditionalFormatting sqref="K4317:K4319">
    <cfRule type="containsText" dxfId="2992" priority="643" operator="containsText" text="BANND">
      <formula>NOT(ISERROR(SEARCH("BANND",K4317)))</formula>
    </cfRule>
  </conditionalFormatting>
  <conditionalFormatting sqref="K4320">
    <cfRule type="containsText" dxfId="2991" priority="641" operator="containsText" text="BANND">
      <formula>NOT(ISERROR(SEARCH("BANND",K4320)))</formula>
    </cfRule>
  </conditionalFormatting>
  <conditionalFormatting sqref="K4321:K4322">
    <cfRule type="containsText" dxfId="2990" priority="639" operator="containsText" text="BANND">
      <formula>NOT(ISERROR(SEARCH("BANND",K4321)))</formula>
    </cfRule>
  </conditionalFormatting>
  <conditionalFormatting sqref="K4322">
    <cfRule type="containsText" dxfId="2989" priority="637" operator="containsText" text="BANND">
      <formula>NOT(ISERROR(SEARCH("BANND",K4322)))</formula>
    </cfRule>
  </conditionalFormatting>
  <conditionalFormatting sqref="K4322">
    <cfRule type="containsText" dxfId="2988" priority="635" operator="containsText" text="BANND">
      <formula>NOT(ISERROR(SEARCH("BANND",K4322)))</formula>
    </cfRule>
  </conditionalFormatting>
  <conditionalFormatting sqref="K4322">
    <cfRule type="containsText" dxfId="2987" priority="633" operator="containsText" text="BANND">
      <formula>NOT(ISERROR(SEARCH("BANND",K4322)))</formula>
    </cfRule>
  </conditionalFormatting>
  <conditionalFormatting sqref="K4323">
    <cfRule type="containsText" dxfId="2986" priority="631" operator="containsText" text="BANND">
      <formula>NOT(ISERROR(SEARCH("BANND",K4323)))</formula>
    </cfRule>
  </conditionalFormatting>
  <conditionalFormatting sqref="K4323">
    <cfRule type="containsText" dxfId="2985" priority="629" operator="containsText" text="BANND">
      <formula>NOT(ISERROR(SEARCH("BANND",K4323)))</formula>
    </cfRule>
  </conditionalFormatting>
  <conditionalFormatting sqref="K4317:K4323 E4300:E4338">
    <cfRule type="duplicateValues" dxfId="2984" priority="628"/>
  </conditionalFormatting>
  <conditionalFormatting sqref="D4339:E4339">
    <cfRule type="containsText" dxfId="2983" priority="621" operator="containsText" text="BANND">
      <formula>NOT(ISERROR(SEARCH("BANND",D4339)))</formula>
    </cfRule>
  </conditionalFormatting>
  <conditionalFormatting sqref="D4339">
    <cfRule type="expression" dxfId="2982" priority="620">
      <formula>"'=NOT(ISERROR(VLOOKUP('Banned list'!)"</formula>
    </cfRule>
  </conditionalFormatting>
  <conditionalFormatting sqref="D4339:E4339">
    <cfRule type="containsText" dxfId="2981" priority="618" operator="containsText" text="BANND">
      <formula>NOT(ISERROR(SEARCH("BANND",D4339)))</formula>
    </cfRule>
  </conditionalFormatting>
  <conditionalFormatting sqref="D4339">
    <cfRule type="expression" dxfId="2980" priority="617">
      <formula>"'=NOT(ISERROR(VLOOKUP('Banned list'!)"</formula>
    </cfRule>
  </conditionalFormatting>
  <conditionalFormatting sqref="D4339">
    <cfRule type="containsText" dxfId="2979" priority="615" operator="containsText" text="BANND">
      <formula>NOT(ISERROR(SEARCH("BANND",D4339)))</formula>
    </cfRule>
  </conditionalFormatting>
  <conditionalFormatting sqref="D4339">
    <cfRule type="expression" dxfId="2978" priority="614">
      <formula>"'=NOT(ISERROR(VLOOKUP('Banned list'!)"</formula>
    </cfRule>
  </conditionalFormatting>
  <conditionalFormatting sqref="E4339">
    <cfRule type="containsText" dxfId="2977" priority="612" operator="containsText" text="BANND">
      <formula>NOT(ISERROR(SEARCH("BANND",E4339)))</formula>
    </cfRule>
  </conditionalFormatting>
  <conditionalFormatting sqref="E4339">
    <cfRule type="containsText" dxfId="2976" priority="610" operator="containsText" text="BANND">
      <formula>NOT(ISERROR(SEARCH("BANND",E4339)))</formula>
    </cfRule>
  </conditionalFormatting>
  <conditionalFormatting sqref="D4340:E4340">
    <cfRule type="containsText" dxfId="2975" priority="608" operator="containsText" text="BANND">
      <formula>NOT(ISERROR(SEARCH("BANND",D4340)))</formula>
    </cfRule>
  </conditionalFormatting>
  <conditionalFormatting sqref="D4340">
    <cfRule type="expression" dxfId="2974" priority="607">
      <formula>"'=NOT(ISERROR(VLOOKUP('Banned list'!)"</formula>
    </cfRule>
  </conditionalFormatting>
  <conditionalFormatting sqref="D4340:E4340">
    <cfRule type="containsText" dxfId="2973" priority="605" operator="containsText" text="BANND">
      <formula>NOT(ISERROR(SEARCH("BANND",D4340)))</formula>
    </cfRule>
  </conditionalFormatting>
  <conditionalFormatting sqref="D4340">
    <cfRule type="expression" dxfId="2972" priority="604">
      <formula>"'=NOT(ISERROR(VLOOKUP('Banned list'!)"</formula>
    </cfRule>
  </conditionalFormatting>
  <conditionalFormatting sqref="D4340">
    <cfRule type="containsText" dxfId="2971" priority="602" operator="containsText" text="BANND">
      <formula>NOT(ISERROR(SEARCH("BANND",D4340)))</formula>
    </cfRule>
  </conditionalFormatting>
  <conditionalFormatting sqref="D4340">
    <cfRule type="expression" dxfId="2970" priority="601">
      <formula>"'=NOT(ISERROR(VLOOKUP('Banned list'!)"</formula>
    </cfRule>
  </conditionalFormatting>
  <conditionalFormatting sqref="E4340">
    <cfRule type="containsText" dxfId="2969" priority="599" operator="containsText" text="BANND">
      <formula>NOT(ISERROR(SEARCH("BANND",E4340)))</formula>
    </cfRule>
  </conditionalFormatting>
  <conditionalFormatting sqref="E4340">
    <cfRule type="containsText" dxfId="2968" priority="597" operator="containsText" text="BANND">
      <formula>NOT(ISERROR(SEARCH("BANND",E4340)))</formula>
    </cfRule>
  </conditionalFormatting>
  <conditionalFormatting sqref="D4341:E4341">
    <cfRule type="containsText" dxfId="2967" priority="595" operator="containsText" text="BANND">
      <formula>NOT(ISERROR(SEARCH("BANND",D4341)))</formula>
    </cfRule>
  </conditionalFormatting>
  <conditionalFormatting sqref="D4341">
    <cfRule type="expression" dxfId="2966" priority="594">
      <formula>"'=NOT(ISERROR(VLOOKUP('Banned list'!)"</formula>
    </cfRule>
  </conditionalFormatting>
  <conditionalFormatting sqref="D4341:E4341">
    <cfRule type="containsText" dxfId="2965" priority="592" operator="containsText" text="BANND">
      <formula>NOT(ISERROR(SEARCH("BANND",D4341)))</formula>
    </cfRule>
  </conditionalFormatting>
  <conditionalFormatting sqref="D4341">
    <cfRule type="expression" dxfId="2964" priority="591">
      <formula>"'=NOT(ISERROR(VLOOKUP('Banned list'!)"</formula>
    </cfRule>
  </conditionalFormatting>
  <conditionalFormatting sqref="D4341">
    <cfRule type="containsText" dxfId="2963" priority="589" operator="containsText" text="BANND">
      <formula>NOT(ISERROR(SEARCH("BANND",D4341)))</formula>
    </cfRule>
  </conditionalFormatting>
  <conditionalFormatting sqref="D4341">
    <cfRule type="expression" dxfId="2962" priority="588">
      <formula>"'=NOT(ISERROR(VLOOKUP('Banned list'!)"</formula>
    </cfRule>
  </conditionalFormatting>
  <conditionalFormatting sqref="E4341">
    <cfRule type="containsText" dxfId="2961" priority="586" operator="containsText" text="BANND">
      <formula>NOT(ISERROR(SEARCH("BANND",E4341)))</formula>
    </cfRule>
  </conditionalFormatting>
  <conditionalFormatting sqref="D4344:E4344">
    <cfRule type="containsText" dxfId="2960" priority="584" operator="containsText" text="BANND">
      <formula>NOT(ISERROR(SEARCH("BANND",D4344)))</formula>
    </cfRule>
  </conditionalFormatting>
  <conditionalFormatting sqref="D4344">
    <cfRule type="expression" dxfId="2959" priority="583">
      <formula>"'=NOT(ISERROR(VLOOKUP('Banned list'!)"</formula>
    </cfRule>
  </conditionalFormatting>
  <conditionalFormatting sqref="E4344">
    <cfRule type="containsText" dxfId="2958" priority="581" operator="containsText" text="BANND">
      <formula>NOT(ISERROR(SEARCH("BANND",E4344)))</formula>
    </cfRule>
  </conditionalFormatting>
  <conditionalFormatting sqref="D4345:E4345">
    <cfRule type="containsText" dxfId="2957" priority="579" operator="containsText" text="BANND">
      <formula>NOT(ISERROR(SEARCH("BANND",D4345)))</formula>
    </cfRule>
  </conditionalFormatting>
  <conditionalFormatting sqref="D4345">
    <cfRule type="expression" dxfId="2956" priority="578">
      <formula>"'=NOT(ISERROR(VLOOKUP('Banned list'!)"</formula>
    </cfRule>
  </conditionalFormatting>
  <conditionalFormatting sqref="D4366:E4366">
    <cfRule type="containsText" dxfId="2955" priority="576" operator="containsText" text="BANND">
      <formula>NOT(ISERROR(SEARCH("BANND",D4366)))</formula>
    </cfRule>
  </conditionalFormatting>
  <conditionalFormatting sqref="D4366">
    <cfRule type="expression" dxfId="2954" priority="575">
      <formula>"'=NOT(ISERROR(VLOOKUP('Banned list'!)"</formula>
    </cfRule>
  </conditionalFormatting>
  <conditionalFormatting sqref="D4368:E4368">
    <cfRule type="containsText" dxfId="2953" priority="570" operator="containsText" text="BANND">
      <formula>NOT(ISERROR(SEARCH("BANND",D4368)))</formula>
    </cfRule>
  </conditionalFormatting>
  <conditionalFormatting sqref="D4368">
    <cfRule type="expression" dxfId="2952" priority="569">
      <formula>"'=NOT(ISERROR(VLOOKUP('Banned list'!)"</formula>
    </cfRule>
  </conditionalFormatting>
  <conditionalFormatting sqref="E4374">
    <cfRule type="containsText" dxfId="2951" priority="567" operator="containsText" text="BANND">
      <formula>NOT(ISERROR(SEARCH("BANND",E4374)))</formula>
    </cfRule>
  </conditionalFormatting>
  <conditionalFormatting sqref="H4395 D4395">
    <cfRule type="expression" dxfId="2950" priority="564">
      <formula>"'=NOT(ISERROR(VLOOKUP('Banned list'!)"</formula>
    </cfRule>
  </conditionalFormatting>
  <conditionalFormatting sqref="D4396:E4396">
    <cfRule type="containsText" dxfId="2949" priority="562" operator="containsText" text="BANND">
      <formula>NOT(ISERROR(SEARCH("BANND",D4396)))</formula>
    </cfRule>
  </conditionalFormatting>
  <conditionalFormatting sqref="D4396">
    <cfRule type="expression" dxfId="2948" priority="561">
      <formula>"'=NOT(ISERROR(VLOOKUP('Banned list'!)"</formula>
    </cfRule>
  </conditionalFormatting>
  <conditionalFormatting sqref="D4396:E4396">
    <cfRule type="containsText" dxfId="2947" priority="559" operator="containsText" text="BANND">
      <formula>NOT(ISERROR(SEARCH("BANND",D4396)))</formula>
    </cfRule>
  </conditionalFormatting>
  <conditionalFormatting sqref="D4396">
    <cfRule type="expression" dxfId="2946" priority="558">
      <formula>"'=NOT(ISERROR(VLOOKUP('Banned list'!)"</formula>
    </cfRule>
  </conditionalFormatting>
  <conditionalFormatting sqref="E4397">
    <cfRule type="containsText" dxfId="2945" priority="556" operator="containsText" text="BANND">
      <formula>NOT(ISERROR(SEARCH("BANND",E4397)))</formula>
    </cfRule>
  </conditionalFormatting>
  <conditionalFormatting sqref="D4398:E4398">
    <cfRule type="containsText" dxfId="2944" priority="554" operator="containsText" text="BANND">
      <formula>NOT(ISERROR(SEARCH("BANND",D4398)))</formula>
    </cfRule>
  </conditionalFormatting>
  <conditionalFormatting sqref="D4398">
    <cfRule type="expression" dxfId="2943" priority="553">
      <formula>"'=NOT(ISERROR(VLOOKUP('Banned list'!)"</formula>
    </cfRule>
  </conditionalFormatting>
  <conditionalFormatting sqref="D4398:E4398">
    <cfRule type="containsText" dxfId="2942" priority="551" operator="containsText" text="BANND">
      <formula>NOT(ISERROR(SEARCH("BANND",D4398)))</formula>
    </cfRule>
  </conditionalFormatting>
  <conditionalFormatting sqref="D4398">
    <cfRule type="expression" dxfId="2941" priority="550">
      <formula>"'=NOT(ISERROR(VLOOKUP('Banned list'!)"</formula>
    </cfRule>
  </conditionalFormatting>
  <conditionalFormatting sqref="D4398">
    <cfRule type="containsText" dxfId="2940" priority="548" operator="containsText" text="BANND">
      <formula>NOT(ISERROR(SEARCH("BANND",D4398)))</formula>
    </cfRule>
  </conditionalFormatting>
  <conditionalFormatting sqref="D4398">
    <cfRule type="expression" dxfId="2939" priority="547">
      <formula>"'=NOT(ISERROR(VLOOKUP('Banned list'!)"</formula>
    </cfRule>
  </conditionalFormatting>
  <conditionalFormatting sqref="E4398">
    <cfRule type="containsText" dxfId="2938" priority="545" operator="containsText" text="BANND">
      <formula>NOT(ISERROR(SEARCH("BANND",E4398)))</formula>
    </cfRule>
  </conditionalFormatting>
  <conditionalFormatting sqref="D4437:E4437">
    <cfRule type="containsText" dxfId="2937" priority="543" operator="containsText" text="BANND">
      <formula>NOT(ISERROR(SEARCH("BANND",D4437)))</formula>
    </cfRule>
  </conditionalFormatting>
  <conditionalFormatting sqref="D4437">
    <cfRule type="expression" dxfId="2936" priority="542">
      <formula>"'=NOT(ISERROR(VLOOKUP('Banned list'!)"</formula>
    </cfRule>
  </conditionalFormatting>
  <conditionalFormatting sqref="E4437">
    <cfRule type="containsText" dxfId="2935" priority="540" operator="containsText" text="BANND">
      <formula>NOT(ISERROR(SEARCH("BANND",E4437)))</formula>
    </cfRule>
  </conditionalFormatting>
  <conditionalFormatting sqref="K4448 K3411 E3393:E3424 E4448">
    <cfRule type="duplicateValues" dxfId="2934" priority="32803"/>
  </conditionalFormatting>
  <conditionalFormatting sqref="D4458:E4458">
    <cfRule type="containsText" dxfId="2933" priority="538" operator="containsText" text="BANND">
      <formula>NOT(ISERROR(SEARCH("BANND",D4458)))</formula>
    </cfRule>
  </conditionalFormatting>
  <conditionalFormatting sqref="D4458">
    <cfRule type="expression" dxfId="2932" priority="537">
      <formula>"'=NOT(ISERROR(VLOOKUP('Banned list'!)"</formula>
    </cfRule>
  </conditionalFormatting>
  <conditionalFormatting sqref="D4458:E4458">
    <cfRule type="containsText" dxfId="2931" priority="535" operator="containsText" text="BANND">
      <formula>NOT(ISERROR(SEARCH("BANND",D4458)))</formula>
    </cfRule>
  </conditionalFormatting>
  <conditionalFormatting sqref="D4458">
    <cfRule type="expression" dxfId="2930" priority="534">
      <formula>"'=NOT(ISERROR(VLOOKUP('Banned list'!)"</formula>
    </cfRule>
  </conditionalFormatting>
  <conditionalFormatting sqref="D4461:E4461">
    <cfRule type="containsText" dxfId="2929" priority="532" operator="containsText" text="BANND">
      <formula>NOT(ISERROR(SEARCH("BANND",D4461)))</formula>
    </cfRule>
  </conditionalFormatting>
  <conditionalFormatting sqref="D4461">
    <cfRule type="expression" dxfId="2928" priority="531">
      <formula>"'=NOT(ISERROR(VLOOKUP('Banned list'!)"</formula>
    </cfRule>
  </conditionalFormatting>
  <conditionalFormatting sqref="E4461">
    <cfRule type="containsText" dxfId="2927" priority="529" operator="containsText" text="BANND">
      <formula>NOT(ISERROR(SEARCH("BANND",E4461)))</formula>
    </cfRule>
  </conditionalFormatting>
  <conditionalFormatting sqref="E4461">
    <cfRule type="containsText" dxfId="2926" priority="527" operator="containsText" text="BANND">
      <formula>NOT(ISERROR(SEARCH("BANND",E4461)))</formula>
    </cfRule>
  </conditionalFormatting>
  <conditionalFormatting sqref="E4461">
    <cfRule type="containsText" dxfId="2925" priority="525" operator="containsText" text="BANND">
      <formula>NOT(ISERROR(SEARCH("BANND",E4461)))</formula>
    </cfRule>
  </conditionalFormatting>
  <conditionalFormatting sqref="D4461:E4461">
    <cfRule type="containsText" dxfId="2924" priority="523" operator="containsText" text="BANND">
      <formula>NOT(ISERROR(SEARCH("BANND",D4461)))</formula>
    </cfRule>
  </conditionalFormatting>
  <conditionalFormatting sqref="D4461">
    <cfRule type="expression" dxfId="2923" priority="522">
      <formula>"'=NOT(ISERROR(VLOOKUP('Banned list'!)"</formula>
    </cfRule>
  </conditionalFormatting>
  <conditionalFormatting sqref="D4462:E4462">
    <cfRule type="containsText" dxfId="2922" priority="520" operator="containsText" text="BANND">
      <formula>NOT(ISERROR(SEARCH("BANND",D4462)))</formula>
    </cfRule>
  </conditionalFormatting>
  <conditionalFormatting sqref="D4462">
    <cfRule type="expression" dxfId="2921" priority="519">
      <formula>"'=NOT(ISERROR(VLOOKUP('Banned list'!)"</formula>
    </cfRule>
  </conditionalFormatting>
  <conditionalFormatting sqref="E4462">
    <cfRule type="containsText" dxfId="2920" priority="517" operator="containsText" text="BANND">
      <formula>NOT(ISERROR(SEARCH("BANND",E4462)))</formula>
    </cfRule>
  </conditionalFormatting>
  <conditionalFormatting sqref="E4462">
    <cfRule type="containsText" dxfId="2919" priority="515" operator="containsText" text="BANND">
      <formula>NOT(ISERROR(SEARCH("BANND",E4462)))</formula>
    </cfRule>
  </conditionalFormatting>
  <conditionalFormatting sqref="E4462">
    <cfRule type="containsText" dxfId="2918" priority="513" operator="containsText" text="BANND">
      <formula>NOT(ISERROR(SEARCH("BANND",E4462)))</formula>
    </cfRule>
  </conditionalFormatting>
  <conditionalFormatting sqref="D4462:E4462">
    <cfRule type="containsText" dxfId="2917" priority="511" operator="containsText" text="BANND">
      <formula>NOT(ISERROR(SEARCH("BANND",D4462)))</formula>
    </cfRule>
  </conditionalFormatting>
  <conditionalFormatting sqref="D4462">
    <cfRule type="expression" dxfId="2916" priority="510">
      <formula>"'=NOT(ISERROR(VLOOKUP('Banned list'!)"</formula>
    </cfRule>
  </conditionalFormatting>
  <conditionalFormatting sqref="D4463:E4463">
    <cfRule type="containsText" dxfId="2915" priority="508" operator="containsText" text="BANND">
      <formula>NOT(ISERROR(SEARCH("BANND",D4463)))</formula>
    </cfRule>
  </conditionalFormatting>
  <conditionalFormatting sqref="D4463">
    <cfRule type="expression" dxfId="2914" priority="507">
      <formula>"'=NOT(ISERROR(VLOOKUP('Banned list'!)"</formula>
    </cfRule>
  </conditionalFormatting>
  <conditionalFormatting sqref="D4494:E4494">
    <cfRule type="containsText" dxfId="2913" priority="505" operator="containsText" text="BANND">
      <formula>NOT(ISERROR(SEARCH("BANND",D4494)))</formula>
    </cfRule>
  </conditionalFormatting>
  <conditionalFormatting sqref="D4494">
    <cfRule type="expression" dxfId="2912" priority="504">
      <formula>"'=NOT(ISERROR(VLOOKUP('Banned list'!)"</formula>
    </cfRule>
  </conditionalFormatting>
  <conditionalFormatting sqref="D4498:E4498">
    <cfRule type="containsText" dxfId="2911" priority="502" operator="containsText" text="BANND">
      <formula>NOT(ISERROR(SEARCH("BANND",D4498)))</formula>
    </cfRule>
  </conditionalFormatting>
  <conditionalFormatting sqref="D4498">
    <cfRule type="expression" dxfId="2910" priority="501">
      <formula>"'=NOT(ISERROR(VLOOKUP('Banned list'!)"</formula>
    </cfRule>
  </conditionalFormatting>
  <conditionalFormatting sqref="D4498:E4498">
    <cfRule type="containsText" dxfId="2909" priority="500" operator="containsText" text="BANND">
      <formula>NOT(ISERROR(SEARCH("BANND",D4498)))</formula>
    </cfRule>
  </conditionalFormatting>
  <conditionalFormatting sqref="D4498">
    <cfRule type="expression" dxfId="2908" priority="499">
      <formula>"'=NOT(ISERROR(VLOOKUP('Banned list'!)"</formula>
    </cfRule>
  </conditionalFormatting>
  <conditionalFormatting sqref="D4501 H4501">
    <cfRule type="expression" dxfId="2907" priority="496">
      <formula>"'=NOT(ISERROR(VLOOKUP('Banned list'!)"</formula>
    </cfRule>
  </conditionalFormatting>
  <conditionalFormatting sqref="E4501">
    <cfRule type="containsText" dxfId="2906" priority="495" operator="containsText" text="BANND">
      <formula>NOT(ISERROR(SEARCH("BANND",E4501)))</formula>
    </cfRule>
  </conditionalFormatting>
  <conditionalFormatting sqref="E4501">
    <cfRule type="containsText" dxfId="2905" priority="494" operator="containsText" text="BANND">
      <formula>NOT(ISERROR(SEARCH("BANND",E4501)))</formula>
    </cfRule>
  </conditionalFormatting>
  <conditionalFormatting sqref="E4501">
    <cfRule type="containsText" dxfId="2904" priority="493" operator="containsText" text="BANND">
      <formula>NOT(ISERROR(SEARCH("BANND",E4501)))</formula>
    </cfRule>
  </conditionalFormatting>
  <conditionalFormatting sqref="D4501">
    <cfRule type="expression" dxfId="2903" priority="491">
      <formula>"'=NOT(ISERROR(VLOOKUP('Banned list'!)"</formula>
    </cfRule>
  </conditionalFormatting>
  <conditionalFormatting sqref="D4504:E4504">
    <cfRule type="containsText" dxfId="2902" priority="489" operator="containsText" text="BANND">
      <formula>NOT(ISERROR(SEARCH("BANND",D4504)))</formula>
    </cfRule>
  </conditionalFormatting>
  <conditionalFormatting sqref="D4504">
    <cfRule type="expression" dxfId="2901" priority="488">
      <formula>"'=NOT(ISERROR(VLOOKUP('Banned list'!)"</formula>
    </cfRule>
  </conditionalFormatting>
  <conditionalFormatting sqref="E4504">
    <cfRule type="containsText" dxfId="2900" priority="487" operator="containsText" text="BANND">
      <formula>NOT(ISERROR(SEARCH("BANND",E4504)))</formula>
    </cfRule>
  </conditionalFormatting>
  <conditionalFormatting sqref="E4504">
    <cfRule type="containsText" dxfId="2899" priority="486" operator="containsText" text="BANND">
      <formula>NOT(ISERROR(SEARCH("BANND",E4504)))</formula>
    </cfRule>
  </conditionalFormatting>
  <conditionalFormatting sqref="E4504">
    <cfRule type="containsText" dxfId="2898" priority="485" operator="containsText" text="BANND">
      <formula>NOT(ISERROR(SEARCH("BANND",E4504)))</formula>
    </cfRule>
  </conditionalFormatting>
  <conditionalFormatting sqref="D4522:E4522">
    <cfRule type="containsText" dxfId="2897" priority="483" operator="containsText" text="BANND">
      <formula>NOT(ISERROR(SEARCH("BANND",D4522)))</formula>
    </cfRule>
  </conditionalFormatting>
  <conditionalFormatting sqref="D4522">
    <cfRule type="expression" dxfId="2896" priority="482">
      <formula>"'=NOT(ISERROR(VLOOKUP('Banned list'!)"</formula>
    </cfRule>
  </conditionalFormatting>
  <conditionalFormatting sqref="D4522:E4522">
    <cfRule type="containsText" dxfId="2895" priority="481" operator="containsText" text="BANND">
      <formula>NOT(ISERROR(SEARCH("BANND",D4522)))</formula>
    </cfRule>
  </conditionalFormatting>
  <conditionalFormatting sqref="D4522">
    <cfRule type="expression" dxfId="2894" priority="480">
      <formula>"'=NOT(ISERROR(VLOOKUP('Banned list'!)"</formula>
    </cfRule>
  </conditionalFormatting>
  <conditionalFormatting sqref="D4523:E4523">
    <cfRule type="containsText" dxfId="2893" priority="478" operator="containsText" text="BANND">
      <formula>NOT(ISERROR(SEARCH("BANND",D4523)))</formula>
    </cfRule>
  </conditionalFormatting>
  <conditionalFormatting sqref="D4523">
    <cfRule type="expression" dxfId="2892" priority="477">
      <formula>"'=NOT(ISERROR(VLOOKUP('Banned list'!)"</formula>
    </cfRule>
  </conditionalFormatting>
  <conditionalFormatting sqref="D4526:E4526">
    <cfRule type="containsText" dxfId="2891" priority="475" operator="containsText" text="BANND">
      <formula>NOT(ISERROR(SEARCH("BANND",D4526)))</formula>
    </cfRule>
  </conditionalFormatting>
  <conditionalFormatting sqref="D4526">
    <cfRule type="expression" dxfId="2890" priority="474">
      <formula>"'=NOT(ISERROR(VLOOKUP('Banned list'!)"</formula>
    </cfRule>
  </conditionalFormatting>
  <conditionalFormatting sqref="E4526">
    <cfRule type="containsText" dxfId="2889" priority="473" operator="containsText" text="BANND">
      <formula>NOT(ISERROR(SEARCH("BANND",E4526)))</formula>
    </cfRule>
  </conditionalFormatting>
  <conditionalFormatting sqref="E4526">
    <cfRule type="containsText" dxfId="2888" priority="472" operator="containsText" text="BANND">
      <formula>NOT(ISERROR(SEARCH("BANND",E4526)))</formula>
    </cfRule>
  </conditionalFormatting>
  <conditionalFormatting sqref="E4526">
    <cfRule type="containsText" dxfId="2887" priority="471" operator="containsText" text="BANND">
      <formula>NOT(ISERROR(SEARCH("BANND",E4526)))</formula>
    </cfRule>
  </conditionalFormatting>
  <conditionalFormatting sqref="D4529:E4529">
    <cfRule type="containsText" dxfId="2886" priority="469" operator="containsText" text="BANND">
      <formula>NOT(ISERROR(SEARCH("BANND",D4529)))</formula>
    </cfRule>
  </conditionalFormatting>
  <conditionalFormatting sqref="D4529">
    <cfRule type="expression" dxfId="2885" priority="468">
      <formula>"'=NOT(ISERROR(VLOOKUP('Banned list'!)"</formula>
    </cfRule>
  </conditionalFormatting>
  <conditionalFormatting sqref="E4529">
    <cfRule type="containsText" dxfId="2884" priority="467" operator="containsText" text="BANND">
      <formula>NOT(ISERROR(SEARCH("BANND",E4529)))</formula>
    </cfRule>
  </conditionalFormatting>
  <conditionalFormatting sqref="E4529">
    <cfRule type="containsText" dxfId="2883" priority="466" operator="containsText" text="BANND">
      <formula>NOT(ISERROR(SEARCH("BANND",E4529)))</formula>
    </cfRule>
  </conditionalFormatting>
  <conditionalFormatting sqref="E4529">
    <cfRule type="containsText" dxfId="2882" priority="465" operator="containsText" text="BANND">
      <formula>NOT(ISERROR(SEARCH("BANND",E4529)))</formula>
    </cfRule>
  </conditionalFormatting>
  <conditionalFormatting sqref="D4531:E4531">
    <cfRule type="containsText" dxfId="2881" priority="463" operator="containsText" text="BANND">
      <formula>NOT(ISERROR(SEARCH("BANND",D4531)))</formula>
    </cfRule>
  </conditionalFormatting>
  <conditionalFormatting sqref="D4531">
    <cfRule type="expression" dxfId="2880" priority="462">
      <formula>"'=NOT(ISERROR(VLOOKUP('Banned list'!)"</formula>
    </cfRule>
  </conditionalFormatting>
  <conditionalFormatting sqref="E4531">
    <cfRule type="containsText" dxfId="2879" priority="461" operator="containsText" text="BANND">
      <formula>NOT(ISERROR(SEARCH("BANND",E4531)))</formula>
    </cfRule>
  </conditionalFormatting>
  <conditionalFormatting sqref="E4531">
    <cfRule type="containsText" dxfId="2878" priority="460" operator="containsText" text="BANND">
      <formula>NOT(ISERROR(SEARCH("BANND",E4531)))</formula>
    </cfRule>
  </conditionalFormatting>
  <conditionalFormatting sqref="E4531">
    <cfRule type="containsText" dxfId="2877" priority="459" operator="containsText" text="BANND">
      <formula>NOT(ISERROR(SEARCH("BANND",E4531)))</formula>
    </cfRule>
  </conditionalFormatting>
  <conditionalFormatting sqref="D4531:E4531">
    <cfRule type="containsText" dxfId="2876" priority="458" operator="containsText" text="BANND">
      <formula>NOT(ISERROR(SEARCH("BANND",D4531)))</formula>
    </cfRule>
  </conditionalFormatting>
  <conditionalFormatting sqref="D4531">
    <cfRule type="expression" dxfId="2875" priority="457">
      <formula>"'=NOT(ISERROR(VLOOKUP('Banned list'!)"</formula>
    </cfRule>
  </conditionalFormatting>
  <conditionalFormatting sqref="D4558:E4558">
    <cfRule type="containsText" dxfId="2874" priority="455" operator="containsText" text="BANND">
      <formula>NOT(ISERROR(SEARCH("BANND",D4558)))</formula>
    </cfRule>
  </conditionalFormatting>
  <conditionalFormatting sqref="D4558">
    <cfRule type="expression" dxfId="2873" priority="454">
      <formula>"'=NOT(ISERROR(VLOOKUP('Banned list'!)"</formula>
    </cfRule>
  </conditionalFormatting>
  <conditionalFormatting sqref="E4558">
    <cfRule type="containsText" dxfId="2872" priority="453" operator="containsText" text="BANND">
      <formula>NOT(ISERROR(SEARCH("BANND",E4558)))</formula>
    </cfRule>
  </conditionalFormatting>
  <conditionalFormatting sqref="E4558">
    <cfRule type="containsText" dxfId="2871" priority="452" operator="containsText" text="BANND">
      <formula>NOT(ISERROR(SEARCH("BANND",E4558)))</formula>
    </cfRule>
  </conditionalFormatting>
  <conditionalFormatting sqref="E4558">
    <cfRule type="containsText" dxfId="2870" priority="451" operator="containsText" text="BANND">
      <formula>NOT(ISERROR(SEARCH("BANND",E4558)))</formula>
    </cfRule>
  </conditionalFormatting>
  <conditionalFormatting sqref="D4558:E4558">
    <cfRule type="containsText" dxfId="2869" priority="450" operator="containsText" text="BANND">
      <formula>NOT(ISERROR(SEARCH("BANND",D4558)))</formula>
    </cfRule>
  </conditionalFormatting>
  <conditionalFormatting sqref="D4558">
    <cfRule type="expression" dxfId="2868" priority="449">
      <formula>"'=NOT(ISERROR(VLOOKUP('Banned list'!)"</formula>
    </cfRule>
  </conditionalFormatting>
  <conditionalFormatting sqref="D4560:E4560">
    <cfRule type="containsText" dxfId="2867" priority="447" operator="containsText" text="BANND">
      <formula>NOT(ISERROR(SEARCH("BANND",D4560)))</formula>
    </cfRule>
  </conditionalFormatting>
  <conditionalFormatting sqref="D4560">
    <cfRule type="expression" dxfId="2866" priority="446">
      <formula>"'=NOT(ISERROR(VLOOKUP('Banned list'!)"</formula>
    </cfRule>
  </conditionalFormatting>
  <conditionalFormatting sqref="D4561:E4561">
    <cfRule type="containsText" dxfId="2865" priority="444" operator="containsText" text="BANND">
      <formula>NOT(ISERROR(SEARCH("BANND",D4561)))</formula>
    </cfRule>
  </conditionalFormatting>
  <conditionalFormatting sqref="D4561">
    <cfRule type="expression" dxfId="2864" priority="443">
      <formula>"'=NOT(ISERROR(VLOOKUP('Banned list'!)"</formula>
    </cfRule>
  </conditionalFormatting>
  <conditionalFormatting sqref="D4564:E4564">
    <cfRule type="containsText" dxfId="2863" priority="441" operator="containsText" text="BANND">
      <formula>NOT(ISERROR(SEARCH("BANND",D4564)))</formula>
    </cfRule>
  </conditionalFormatting>
  <conditionalFormatting sqref="D4564">
    <cfRule type="expression" dxfId="2862" priority="440">
      <formula>"'=NOT(ISERROR(VLOOKUP('Banned list'!)"</formula>
    </cfRule>
  </conditionalFormatting>
  <conditionalFormatting sqref="E4564">
    <cfRule type="containsText" dxfId="2861" priority="439" operator="containsText" text="BANND">
      <formula>NOT(ISERROR(SEARCH("BANND",E4564)))</formula>
    </cfRule>
  </conditionalFormatting>
  <conditionalFormatting sqref="E4564">
    <cfRule type="containsText" dxfId="2860" priority="438" operator="containsText" text="BANND">
      <formula>NOT(ISERROR(SEARCH("BANND",E4564)))</formula>
    </cfRule>
  </conditionalFormatting>
  <conditionalFormatting sqref="E4564">
    <cfRule type="containsText" dxfId="2859" priority="437" operator="containsText" text="BANND">
      <formula>NOT(ISERROR(SEARCH("BANND",E4564)))</formula>
    </cfRule>
  </conditionalFormatting>
  <conditionalFormatting sqref="D4566:E4566">
    <cfRule type="containsText" dxfId="2858" priority="435" operator="containsText" text="BANND">
      <formula>NOT(ISERROR(SEARCH("BANND",D4566)))</formula>
    </cfRule>
  </conditionalFormatting>
  <conditionalFormatting sqref="D4566">
    <cfRule type="expression" dxfId="2857" priority="434">
      <formula>"'=NOT(ISERROR(VLOOKUP('Banned list'!)"</formula>
    </cfRule>
  </conditionalFormatting>
  <conditionalFormatting sqref="D4566:E4566">
    <cfRule type="containsText" dxfId="2856" priority="433" operator="containsText" text="BANND">
      <formula>NOT(ISERROR(SEARCH("BANND",D4566)))</formula>
    </cfRule>
  </conditionalFormatting>
  <conditionalFormatting sqref="D4566">
    <cfRule type="expression" dxfId="2855" priority="432">
      <formula>"'=NOT(ISERROR(VLOOKUP('Banned list'!)"</formula>
    </cfRule>
  </conditionalFormatting>
  <conditionalFormatting sqref="K4554:K4556 K4558:K4572 E4554:E4569">
    <cfRule type="duplicateValues" dxfId="2854" priority="431"/>
  </conditionalFormatting>
  <conditionalFormatting sqref="D4571:E4571">
    <cfRule type="containsText" dxfId="2853" priority="429" operator="containsText" text="BANND">
      <formula>NOT(ISERROR(SEARCH("BANND",D4571)))</formula>
    </cfRule>
  </conditionalFormatting>
  <conditionalFormatting sqref="D4571">
    <cfRule type="expression" dxfId="2852" priority="428">
      <formula>"'=NOT(ISERROR(VLOOKUP('Banned list'!)"</formula>
    </cfRule>
  </conditionalFormatting>
  <conditionalFormatting sqref="D4573:E4573">
    <cfRule type="containsText" dxfId="2851" priority="426" operator="containsText" text="BANND">
      <formula>NOT(ISERROR(SEARCH("BANND",D4573)))</formula>
    </cfRule>
  </conditionalFormatting>
  <conditionalFormatting sqref="D4573">
    <cfRule type="expression" dxfId="2850" priority="425">
      <formula>"'=NOT(ISERROR(VLOOKUP('Banned list'!)"</formula>
    </cfRule>
  </conditionalFormatting>
  <conditionalFormatting sqref="D4613">
    <cfRule type="expression" dxfId="2849" priority="424">
      <formula>"'=NOT(ISERROR(VLOOKUP('Banned list'!)"</formula>
    </cfRule>
  </conditionalFormatting>
  <conditionalFormatting sqref="E4633">
    <cfRule type="containsText" dxfId="2848" priority="423" operator="containsText" text="BANND">
      <formula>NOT(ISERROR(SEARCH("BANND",E4633)))</formula>
    </cfRule>
  </conditionalFormatting>
  <conditionalFormatting sqref="D4637:E4637">
    <cfRule type="containsText" dxfId="2847" priority="421" operator="containsText" text="BANND">
      <formula>NOT(ISERROR(SEARCH("BANND",D4637)))</formula>
    </cfRule>
  </conditionalFormatting>
  <conditionalFormatting sqref="D4637">
    <cfRule type="expression" dxfId="2846" priority="420">
      <formula>"'=NOT(ISERROR(VLOOKUP('Banned list'!)"</formula>
    </cfRule>
  </conditionalFormatting>
  <conditionalFormatting sqref="D4638:E4638">
    <cfRule type="containsText" dxfId="2845" priority="418" operator="containsText" text="BANND">
      <formula>NOT(ISERROR(SEARCH("BANND",D4638)))</formula>
    </cfRule>
  </conditionalFormatting>
  <conditionalFormatting sqref="D4638">
    <cfRule type="expression" dxfId="2844" priority="417">
      <formula>"'=NOT(ISERROR(VLOOKUP('Banned list'!)"</formula>
    </cfRule>
  </conditionalFormatting>
  <conditionalFormatting sqref="D4638:E4638">
    <cfRule type="containsText" dxfId="2843" priority="416" operator="containsText" text="BANND">
      <formula>NOT(ISERROR(SEARCH("BANND",D4638)))</formula>
    </cfRule>
  </conditionalFormatting>
  <conditionalFormatting sqref="D4638">
    <cfRule type="expression" dxfId="2842" priority="415">
      <formula>"'=NOT(ISERROR(VLOOKUP('Banned list'!)"</formula>
    </cfRule>
  </conditionalFormatting>
  <conditionalFormatting sqref="D4641:E4641">
    <cfRule type="containsText" dxfId="2841" priority="413" operator="containsText" text="BANND">
      <formula>NOT(ISERROR(SEARCH("BANND",D4641)))</formula>
    </cfRule>
  </conditionalFormatting>
  <conditionalFormatting sqref="D4641">
    <cfRule type="expression" dxfId="2840" priority="412">
      <formula>"'=NOT(ISERROR(VLOOKUP('Banned list'!)"</formula>
    </cfRule>
  </conditionalFormatting>
  <conditionalFormatting sqref="D4641:E4641">
    <cfRule type="containsText" dxfId="2839" priority="411" operator="containsText" text="BANND">
      <formula>NOT(ISERROR(SEARCH("BANND",D4641)))</formula>
    </cfRule>
  </conditionalFormatting>
  <conditionalFormatting sqref="D4641">
    <cfRule type="expression" dxfId="2838" priority="410">
      <formula>"'=NOT(ISERROR(VLOOKUP('Banned list'!)"</formula>
    </cfRule>
  </conditionalFormatting>
  <conditionalFormatting sqref="D4643:E4643">
    <cfRule type="containsText" dxfId="2837" priority="408" operator="containsText" text="BANND">
      <formula>NOT(ISERROR(SEARCH("BANND",D4643)))</formula>
    </cfRule>
  </conditionalFormatting>
  <conditionalFormatting sqref="D4643">
    <cfRule type="expression" dxfId="2836" priority="407">
      <formula>"'=NOT(ISERROR(VLOOKUP('Banned list'!)"</formula>
    </cfRule>
  </conditionalFormatting>
  <conditionalFormatting sqref="D4643:E4643">
    <cfRule type="containsText" dxfId="2835" priority="406" operator="containsText" text="BANND">
      <formula>NOT(ISERROR(SEARCH("BANND",D4643)))</formula>
    </cfRule>
  </conditionalFormatting>
  <conditionalFormatting sqref="D4643">
    <cfRule type="expression" dxfId="2834" priority="405">
      <formula>"'=NOT(ISERROR(VLOOKUP('Banned list'!)"</formula>
    </cfRule>
  </conditionalFormatting>
  <conditionalFormatting sqref="D4676:E4676">
    <cfRule type="containsText" dxfId="2833" priority="403" operator="containsText" text="BANND">
      <formula>NOT(ISERROR(SEARCH("BANND",D4676)))</formula>
    </cfRule>
  </conditionalFormatting>
  <conditionalFormatting sqref="D4676">
    <cfRule type="expression" dxfId="2832" priority="402">
      <formula>"'=NOT(ISERROR(VLOOKUP('Banned list'!)"</formula>
    </cfRule>
  </conditionalFormatting>
  <conditionalFormatting sqref="D4678:E4678">
    <cfRule type="containsText" dxfId="2831" priority="400" operator="containsText" text="BANND">
      <formula>NOT(ISERROR(SEARCH("BANND",D4678)))</formula>
    </cfRule>
  </conditionalFormatting>
  <conditionalFormatting sqref="D4683:E4683">
    <cfRule type="containsText" dxfId="2830" priority="398" operator="containsText" text="BANND">
      <formula>NOT(ISERROR(SEARCH("BANND",D4683)))</formula>
    </cfRule>
  </conditionalFormatting>
  <conditionalFormatting sqref="D4683">
    <cfRule type="expression" dxfId="2829" priority="397">
      <formula>"'=NOT(ISERROR(VLOOKUP('Banned list'!)"</formula>
    </cfRule>
  </conditionalFormatting>
  <conditionalFormatting sqref="J4667">
    <cfRule type="containsText" dxfId="2828" priority="395" operator="containsText" text="BANND">
      <formula>NOT(ISERROR(SEARCH("BANND",J4667)))</formula>
    </cfRule>
  </conditionalFormatting>
  <conditionalFormatting sqref="J4667">
    <cfRule type="containsText" dxfId="2827" priority="394" operator="containsText" text="BANND">
      <formula>NOT(ISERROR(SEARCH("BANND",J4667)))</formula>
    </cfRule>
  </conditionalFormatting>
  <conditionalFormatting sqref="J4668">
    <cfRule type="containsText" dxfId="2826" priority="392" operator="containsText" text="BANND">
      <formula>NOT(ISERROR(SEARCH("BANND",J4668)))</formula>
    </cfRule>
  </conditionalFormatting>
  <conditionalFormatting sqref="J4668">
    <cfRule type="containsText" dxfId="2825" priority="391" operator="containsText" text="BANND">
      <formula>NOT(ISERROR(SEARCH("BANND",J4668)))</formula>
    </cfRule>
  </conditionalFormatting>
  <conditionalFormatting sqref="J4669">
    <cfRule type="containsText" dxfId="2824" priority="389" operator="containsText" text="BANND">
      <formula>NOT(ISERROR(SEARCH("BANND",J4669)))</formula>
    </cfRule>
  </conditionalFormatting>
  <conditionalFormatting sqref="J4669">
    <cfRule type="containsText" dxfId="2823" priority="388" operator="containsText" text="BANND">
      <formula>NOT(ISERROR(SEARCH("BANND",J4669)))</formula>
    </cfRule>
  </conditionalFormatting>
  <conditionalFormatting sqref="J4669">
    <cfRule type="containsText" dxfId="2822" priority="386" operator="containsText" text="BANND">
      <formula>NOT(ISERROR(SEARCH("BANND",J4669)))</formula>
    </cfRule>
  </conditionalFormatting>
  <conditionalFormatting sqref="J4669">
    <cfRule type="containsText" dxfId="2821" priority="385" operator="containsText" text="BANND">
      <formula>NOT(ISERROR(SEARCH("BANND",J4669)))</formula>
    </cfRule>
  </conditionalFormatting>
  <conditionalFormatting sqref="J4669">
    <cfRule type="containsText" dxfId="2820" priority="384" operator="containsText" text="BANND">
      <formula>NOT(ISERROR(SEARCH("BANND",J4669)))</formula>
    </cfRule>
  </conditionalFormatting>
  <conditionalFormatting sqref="J4669">
    <cfRule type="containsText" dxfId="2819" priority="383" operator="containsText" text="BANND">
      <formula>NOT(ISERROR(SEARCH("BANND",J4669)))</formula>
    </cfRule>
  </conditionalFormatting>
  <conditionalFormatting sqref="J4669">
    <cfRule type="containsText" dxfId="2818" priority="382" operator="containsText" text="BANND">
      <formula>NOT(ISERROR(SEARCH("BANND",J4669)))</formula>
    </cfRule>
  </conditionalFormatting>
  <conditionalFormatting sqref="J4669">
    <cfRule type="containsText" dxfId="2817" priority="380" operator="containsText" text="BANND">
      <formula>NOT(ISERROR(SEARCH("BANND",J4669)))</formula>
    </cfRule>
  </conditionalFormatting>
  <conditionalFormatting sqref="J4669">
    <cfRule type="containsText" dxfId="2816" priority="379" operator="containsText" text="BANND">
      <formula>NOT(ISERROR(SEARCH("BANND",J4669)))</formula>
    </cfRule>
  </conditionalFormatting>
  <conditionalFormatting sqref="J4669">
    <cfRule type="containsText" dxfId="2815" priority="378" operator="containsText" text="BANND">
      <formula>NOT(ISERROR(SEARCH("BANND",J4669)))</formula>
    </cfRule>
  </conditionalFormatting>
  <conditionalFormatting sqref="J4669">
    <cfRule type="containsText" dxfId="2814" priority="377" operator="containsText" text="BANND">
      <formula>NOT(ISERROR(SEARCH("BANND",J4669)))</formula>
    </cfRule>
  </conditionalFormatting>
  <conditionalFormatting sqref="J4670">
    <cfRule type="containsText" dxfId="2813" priority="375" operator="containsText" text="BANND">
      <formula>NOT(ISERROR(SEARCH("BANND",J4670)))</formula>
    </cfRule>
  </conditionalFormatting>
  <conditionalFormatting sqref="J4670">
    <cfRule type="containsText" dxfId="2812" priority="374" operator="containsText" text="BANND">
      <formula>NOT(ISERROR(SEARCH("BANND",J4670)))</formula>
    </cfRule>
  </conditionalFormatting>
  <conditionalFormatting sqref="J4671">
    <cfRule type="containsText" dxfId="2811" priority="372" operator="containsText" text="BANND">
      <formula>NOT(ISERROR(SEARCH("BANND",J4671)))</formula>
    </cfRule>
  </conditionalFormatting>
  <conditionalFormatting sqref="J4671">
    <cfRule type="containsText" dxfId="2810" priority="371" operator="containsText" text="BANND">
      <formula>NOT(ISERROR(SEARCH("BANND",J4671)))</formula>
    </cfRule>
  </conditionalFormatting>
  <conditionalFormatting sqref="J4671">
    <cfRule type="containsText" dxfId="2809" priority="369" operator="containsText" text="BANND">
      <formula>NOT(ISERROR(SEARCH("BANND",J4671)))</formula>
    </cfRule>
  </conditionalFormatting>
  <conditionalFormatting sqref="J4671">
    <cfRule type="containsText" dxfId="2808" priority="368" operator="containsText" text="BANND">
      <formula>NOT(ISERROR(SEARCH("BANND",J4671)))</formula>
    </cfRule>
  </conditionalFormatting>
  <conditionalFormatting sqref="J4671">
    <cfRule type="containsText" dxfId="2807" priority="367" operator="containsText" text="BANND">
      <formula>NOT(ISERROR(SEARCH("BANND",J4671)))</formula>
    </cfRule>
  </conditionalFormatting>
  <conditionalFormatting sqref="J4671">
    <cfRule type="containsText" dxfId="2806" priority="366" operator="containsText" text="BANND">
      <formula>NOT(ISERROR(SEARCH("BANND",J4671)))</formula>
    </cfRule>
  </conditionalFormatting>
  <conditionalFormatting sqref="J4671">
    <cfRule type="containsText" dxfId="2805" priority="365" operator="containsText" text="BANND">
      <formula>NOT(ISERROR(SEARCH("BANND",J4671)))</formula>
    </cfRule>
  </conditionalFormatting>
  <conditionalFormatting sqref="E4687">
    <cfRule type="containsText" dxfId="2804" priority="363" operator="containsText" text="BANND">
      <formula>NOT(ISERROR(SEARCH("BANND",E4687)))</formula>
    </cfRule>
  </conditionalFormatting>
  <conditionalFormatting sqref="E4688">
    <cfRule type="containsText" dxfId="2803" priority="361" operator="containsText" text="BANND">
      <formula>NOT(ISERROR(SEARCH("BANND",E4688)))</formula>
    </cfRule>
  </conditionalFormatting>
  <conditionalFormatting sqref="E4689">
    <cfRule type="containsText" dxfId="2802" priority="359" operator="containsText" text="BANND">
      <formula>NOT(ISERROR(SEARCH("BANND",E4689)))</formula>
    </cfRule>
  </conditionalFormatting>
  <conditionalFormatting sqref="E4689">
    <cfRule type="containsText" dxfId="2801" priority="358" operator="containsText" text="BANND">
      <formula>NOT(ISERROR(SEARCH("BANND",E4689)))</formula>
    </cfRule>
  </conditionalFormatting>
  <conditionalFormatting sqref="E4689">
    <cfRule type="containsText" dxfId="2800" priority="356" operator="containsText" text="BANND">
      <formula>NOT(ISERROR(SEARCH("BANND",E4689)))</formula>
    </cfRule>
  </conditionalFormatting>
  <conditionalFormatting sqref="E4689">
    <cfRule type="containsText" dxfId="2799" priority="355" operator="containsText" text="BANND">
      <formula>NOT(ISERROR(SEARCH("BANND",E4689)))</formula>
    </cfRule>
  </conditionalFormatting>
  <conditionalFormatting sqref="E4689">
    <cfRule type="containsText" dxfId="2798" priority="354" operator="containsText" text="BANND">
      <formula>NOT(ISERROR(SEARCH("BANND",E4689)))</formula>
    </cfRule>
  </conditionalFormatting>
  <conditionalFormatting sqref="E4689">
    <cfRule type="containsText" dxfId="2797" priority="353" operator="containsText" text="BANND">
      <formula>NOT(ISERROR(SEARCH("BANND",E4689)))</formula>
    </cfRule>
  </conditionalFormatting>
  <conditionalFormatting sqref="E4689">
    <cfRule type="containsText" dxfId="2796" priority="352" operator="containsText" text="BANND">
      <formula>NOT(ISERROR(SEARCH("BANND",E4689)))</formula>
    </cfRule>
  </conditionalFormatting>
  <conditionalFormatting sqref="E4690">
    <cfRule type="containsText" dxfId="2795" priority="350" operator="containsText" text="BANND">
      <formula>NOT(ISERROR(SEARCH("BANND",E4690)))</formula>
    </cfRule>
  </conditionalFormatting>
  <conditionalFormatting sqref="E4690">
    <cfRule type="containsText" dxfId="2794" priority="349" operator="containsText" text="BANND">
      <formula>NOT(ISERROR(SEARCH("BANND",E4690)))</formula>
    </cfRule>
  </conditionalFormatting>
  <conditionalFormatting sqref="E4691">
    <cfRule type="containsText" dxfId="2793" priority="347" operator="containsText" text="BANND">
      <formula>NOT(ISERROR(SEARCH("BANND",E4691)))</formula>
    </cfRule>
  </conditionalFormatting>
  <conditionalFormatting sqref="E4691">
    <cfRule type="containsText" dxfId="2792" priority="346" operator="containsText" text="BANND">
      <formula>NOT(ISERROR(SEARCH("BANND",E4691)))</formula>
    </cfRule>
  </conditionalFormatting>
  <conditionalFormatting sqref="E4692">
    <cfRule type="containsText" dxfId="2791" priority="344" operator="containsText" text="BANND">
      <formula>NOT(ISERROR(SEARCH("BANND",E4692)))</formula>
    </cfRule>
  </conditionalFormatting>
  <conditionalFormatting sqref="E4692">
    <cfRule type="containsText" dxfId="2790" priority="343" operator="containsText" text="BANND">
      <formula>NOT(ISERROR(SEARCH("BANND",E4692)))</formula>
    </cfRule>
  </conditionalFormatting>
  <conditionalFormatting sqref="E4693">
    <cfRule type="containsText" dxfId="2789" priority="341" operator="containsText" text="BANND">
      <formula>NOT(ISERROR(SEARCH("BANND",E4693)))</formula>
    </cfRule>
  </conditionalFormatting>
  <conditionalFormatting sqref="J4667:J4671 E4667:E4693">
    <cfRule type="duplicateValues" dxfId="2788" priority="340"/>
  </conditionalFormatting>
  <conditionalFormatting sqref="D4693">
    <cfRule type="containsText" dxfId="2787" priority="338" operator="containsText" text="BANND">
      <formula>NOT(ISERROR(SEARCH("BANND",D4693)))</formula>
    </cfRule>
  </conditionalFormatting>
  <conditionalFormatting sqref="D4693">
    <cfRule type="expression" dxfId="2786" priority="337">
      <formula>"'=NOT(ISERROR(VLOOKUP('Banned list'!)"</formula>
    </cfRule>
  </conditionalFormatting>
  <conditionalFormatting sqref="D4697:E4697">
    <cfRule type="containsText" dxfId="2785" priority="335" operator="containsText" text="BANND">
      <formula>NOT(ISERROR(SEARCH("BANND",D4697)))</formula>
    </cfRule>
  </conditionalFormatting>
  <conditionalFormatting sqref="D4697">
    <cfRule type="expression" dxfId="2784" priority="334">
      <formula>"'=NOT(ISERROR(VLOOKUP('Banned list'!)"</formula>
    </cfRule>
  </conditionalFormatting>
  <conditionalFormatting sqref="D4699">
    <cfRule type="expression" dxfId="2783" priority="333">
      <formula>"'=NOT(ISERROR(VLOOKUP('Banned list'!)"</formula>
    </cfRule>
  </conditionalFormatting>
  <conditionalFormatting sqref="D4704:E4704">
    <cfRule type="containsText" dxfId="2782" priority="331" operator="containsText" text="BANND">
      <formula>NOT(ISERROR(SEARCH("BANND",D4704)))</formula>
    </cfRule>
  </conditionalFormatting>
  <conditionalFormatting sqref="D4738">
    <cfRule type="expression" dxfId="2781" priority="330">
      <formula>"'=NOT(ISERROR(VLOOKUP('Banned list'!)"</formula>
    </cfRule>
  </conditionalFormatting>
  <conditionalFormatting sqref="H4759 D4759">
    <cfRule type="expression" dxfId="2780" priority="329">
      <formula>"'=NOT(ISERROR(VLOOKUP('Banned list'!)"</formula>
    </cfRule>
  </conditionalFormatting>
  <conditionalFormatting sqref="H4761 D4761">
    <cfRule type="expression" dxfId="2779" priority="326">
      <formula>"'=NOT(ISERROR(VLOOKUP('Banned list'!)"</formula>
    </cfRule>
  </conditionalFormatting>
  <conditionalFormatting sqref="D4766:E4766">
    <cfRule type="containsText" dxfId="2778" priority="324" operator="containsText" text="BANND">
      <formula>NOT(ISERROR(SEARCH("BANND",D4766)))</formula>
    </cfRule>
  </conditionalFormatting>
  <conditionalFormatting sqref="D4766">
    <cfRule type="expression" dxfId="2777" priority="323">
      <formula>"'=NOT(ISERROR(VLOOKUP('Banned list'!)"</formula>
    </cfRule>
  </conditionalFormatting>
  <conditionalFormatting sqref="D4789:D4793">
    <cfRule type="expression" dxfId="2776" priority="322">
      <formula>"'=NOT(ISERROR(VLOOKUP('Banned list'!)"</formula>
    </cfRule>
  </conditionalFormatting>
  <conditionalFormatting sqref="H4790">
    <cfRule type="expression" dxfId="2775" priority="321">
      <formula>"'=NOT(ISERROR(VLOOKUP('Banned list'!)"</formula>
    </cfRule>
  </conditionalFormatting>
  <conditionalFormatting sqref="D4794">
    <cfRule type="expression" dxfId="2774" priority="319">
      <formula>"'=NOT(ISERROR(VLOOKUP('Banned list'!)"</formula>
    </cfRule>
  </conditionalFormatting>
  <conditionalFormatting sqref="D4800:E4800">
    <cfRule type="containsText" dxfId="2773" priority="317" operator="containsText" text="BANND">
      <formula>NOT(ISERROR(SEARCH("BANND",D4800)))</formula>
    </cfRule>
  </conditionalFormatting>
  <conditionalFormatting sqref="D4800">
    <cfRule type="expression" dxfId="2772" priority="316">
      <formula>"'=NOT(ISERROR(VLOOKUP('Banned list'!)"</formula>
    </cfRule>
  </conditionalFormatting>
  <conditionalFormatting sqref="E4800">
    <cfRule type="containsText" dxfId="2771" priority="315" operator="containsText" text="BANND">
      <formula>NOT(ISERROR(SEARCH("BANND",E4800)))</formula>
    </cfRule>
  </conditionalFormatting>
  <conditionalFormatting sqref="E4800">
    <cfRule type="containsText" dxfId="2770" priority="314" operator="containsText" text="BANND">
      <formula>NOT(ISERROR(SEARCH("BANND",E4800)))</formula>
    </cfRule>
  </conditionalFormatting>
  <conditionalFormatting sqref="E4800">
    <cfRule type="containsText" dxfId="2769" priority="313" operator="containsText" text="BANND">
      <formula>NOT(ISERROR(SEARCH("BANND",E4800)))</formula>
    </cfRule>
  </conditionalFormatting>
  <conditionalFormatting sqref="D4821:E4821">
    <cfRule type="containsText" dxfId="2768" priority="311" operator="containsText" text="BANND">
      <formula>NOT(ISERROR(SEARCH("BANND",D4821)))</formula>
    </cfRule>
  </conditionalFormatting>
  <conditionalFormatting sqref="D4821">
    <cfRule type="expression" dxfId="2767" priority="310">
      <formula>"'=NOT(ISERROR(VLOOKUP('Banned list'!)"</formula>
    </cfRule>
  </conditionalFormatting>
  <conditionalFormatting sqref="D4824">
    <cfRule type="expression" dxfId="2766" priority="309">
      <formula>"'=NOT(ISERROR(VLOOKUP('Banned list'!)"</formula>
    </cfRule>
  </conditionalFormatting>
  <conditionalFormatting sqref="D4824:E4824">
    <cfRule type="containsText" dxfId="2765" priority="307" operator="containsText" text="BANND">
      <formula>NOT(ISERROR(SEARCH("BANND",D4824)))</formula>
    </cfRule>
  </conditionalFormatting>
  <conditionalFormatting sqref="H4848 D4848">
    <cfRule type="expression" dxfId="2764" priority="306">
      <formula>"'=NOT(ISERROR(VLOOKUP('Banned list'!)"</formula>
    </cfRule>
  </conditionalFormatting>
  <conditionalFormatting sqref="E4848">
    <cfRule type="containsText" dxfId="2763" priority="305" operator="containsText" text="BANND">
      <formula>NOT(ISERROR(SEARCH("BANND",E4848)))</formula>
    </cfRule>
  </conditionalFormatting>
  <conditionalFormatting sqref="D4849:F4849">
    <cfRule type="containsText" dxfId="2762" priority="303" operator="containsText" text="BANND">
      <formula>NOT(ISERROR(SEARCH("BANND",D4849)))</formula>
    </cfRule>
  </conditionalFormatting>
  <conditionalFormatting sqref="F4849 D4849">
    <cfRule type="expression" dxfId="2761" priority="302">
      <formula>"'=NOT(ISERROR(VLOOKUP('Banned list'!)"</formula>
    </cfRule>
  </conditionalFormatting>
  <conditionalFormatting sqref="D4874:E4874">
    <cfRule type="containsText" dxfId="2760" priority="300" operator="containsText" text="BANND">
      <formula>NOT(ISERROR(SEARCH("BANND",D4874)))</formula>
    </cfRule>
  </conditionalFormatting>
  <conditionalFormatting sqref="D4876:E4876">
    <cfRule type="containsText" dxfId="2759" priority="298" operator="containsText" text="BANND">
      <formula>NOT(ISERROR(SEARCH("BANND",D4876)))</formula>
    </cfRule>
  </conditionalFormatting>
  <conditionalFormatting sqref="D4909:E4909">
    <cfRule type="containsText" dxfId="2758" priority="296" operator="containsText" text="BANND">
      <formula>NOT(ISERROR(SEARCH("BANND",D4909)))</formula>
    </cfRule>
  </conditionalFormatting>
  <conditionalFormatting sqref="D4909">
    <cfRule type="expression" dxfId="2757" priority="295">
      <formula>"'=NOT(ISERROR(VLOOKUP('Banned list'!)"</formula>
    </cfRule>
  </conditionalFormatting>
  <conditionalFormatting sqref="D4910">
    <cfRule type="expression" dxfId="2756" priority="294">
      <formula>"'=NOT(ISERROR(VLOOKUP('Banned list'!)"</formula>
    </cfRule>
  </conditionalFormatting>
  <conditionalFormatting sqref="E4910">
    <cfRule type="containsText" dxfId="2755" priority="293" operator="containsText" text="BANND">
      <formula>NOT(ISERROR(SEARCH("BANND",E4910)))</formula>
    </cfRule>
  </conditionalFormatting>
  <conditionalFormatting sqref="D4918">
    <cfRule type="expression" dxfId="2754" priority="292">
      <formula>"'=NOT(ISERROR(VLOOKUP('Banned list'!)"</formula>
    </cfRule>
  </conditionalFormatting>
  <conditionalFormatting sqref="E4918">
    <cfRule type="containsText" dxfId="2753" priority="291" operator="containsText" text="BANND">
      <formula>NOT(ISERROR(SEARCH("BANND",E4918)))</formula>
    </cfRule>
  </conditionalFormatting>
  <conditionalFormatting sqref="D4920">
    <cfRule type="expression" dxfId="2752" priority="290">
      <formula>"'=NOT(ISERROR(VLOOKUP('Banned list'!)"</formula>
    </cfRule>
  </conditionalFormatting>
  <conditionalFormatting sqref="E4920">
    <cfRule type="containsText" dxfId="2751" priority="289" operator="containsText" text="BANND">
      <formula>NOT(ISERROR(SEARCH("BANND",E4920)))</formula>
    </cfRule>
  </conditionalFormatting>
  <conditionalFormatting sqref="D4924">
    <cfRule type="expression" dxfId="2750" priority="288">
      <formula>"'=NOT(ISERROR(VLOOKUP('Banned list'!)"</formula>
    </cfRule>
  </conditionalFormatting>
  <conditionalFormatting sqref="E4924">
    <cfRule type="containsText" dxfId="2749" priority="287" operator="containsText" text="BANND">
      <formula>NOT(ISERROR(SEARCH("BANND",E4924)))</formula>
    </cfRule>
  </conditionalFormatting>
  <conditionalFormatting sqref="D4926:E4926">
    <cfRule type="containsText" dxfId="2748" priority="285" operator="containsText" text="BANND">
      <formula>NOT(ISERROR(SEARCH("BANND",D4926)))</formula>
    </cfRule>
  </conditionalFormatting>
  <conditionalFormatting sqref="D4926">
    <cfRule type="expression" dxfId="2747" priority="284">
      <formula>"'=NOT(ISERROR(VLOOKUP('Banned list'!)"</formula>
    </cfRule>
  </conditionalFormatting>
  <conditionalFormatting sqref="E4926">
    <cfRule type="containsText" dxfId="2746" priority="283" operator="containsText" text="BANND">
      <formula>NOT(ISERROR(SEARCH("BANND",E4926)))</formula>
    </cfRule>
  </conditionalFormatting>
  <conditionalFormatting sqref="D4932:E4932">
    <cfRule type="containsText" dxfId="2745" priority="281" operator="containsText" text="BANND">
      <formula>NOT(ISERROR(SEARCH("BANND",D4932)))</formula>
    </cfRule>
  </conditionalFormatting>
  <conditionalFormatting sqref="K4914">
    <cfRule type="containsText" dxfId="2744" priority="279" operator="containsText" text="BANND">
      <formula>NOT(ISERROR(SEARCH("BANND",K4914)))</formula>
    </cfRule>
  </conditionalFormatting>
  <conditionalFormatting sqref="K4915">
    <cfRule type="containsText" dxfId="2743" priority="278" operator="containsText" text="BANND">
      <formula>NOT(ISERROR(SEARCH("BANND",K4915)))</formula>
    </cfRule>
  </conditionalFormatting>
  <conditionalFormatting sqref="K4917">
    <cfRule type="containsText" dxfId="2742" priority="277" operator="containsText" text="BANND">
      <formula>NOT(ISERROR(SEARCH("BANND",K4917)))</formula>
    </cfRule>
  </conditionalFormatting>
  <conditionalFormatting sqref="K4918">
    <cfRule type="containsText" dxfId="2741" priority="276" operator="containsText" text="BANND">
      <formula>NOT(ISERROR(SEARCH("BANND",K4918)))</formula>
    </cfRule>
  </conditionalFormatting>
  <conditionalFormatting sqref="K4924">
    <cfRule type="containsText" dxfId="2740" priority="274" operator="containsText" text="BANND">
      <formula>NOT(ISERROR(SEARCH("BANND",K4924)))</formula>
    </cfRule>
  </conditionalFormatting>
  <conditionalFormatting sqref="K4927">
    <cfRule type="containsText" dxfId="2739" priority="273" operator="containsText" text="BANND">
      <formula>NOT(ISERROR(SEARCH("BANND",K4927)))</formula>
    </cfRule>
  </conditionalFormatting>
  <conditionalFormatting sqref="K4929">
    <cfRule type="containsText" dxfId="2738" priority="272" operator="containsText" text="BANND">
      <formula>NOT(ISERROR(SEARCH("BANND",K4929)))</formula>
    </cfRule>
  </conditionalFormatting>
  <conditionalFormatting sqref="K4930">
    <cfRule type="containsText" dxfId="2737" priority="271" operator="containsText" text="BANND">
      <formula>NOT(ISERROR(SEARCH("BANND",K4930)))</formula>
    </cfRule>
  </conditionalFormatting>
  <conditionalFormatting sqref="K4931">
    <cfRule type="containsText" dxfId="2736" priority="270" operator="containsText" text="BANND">
      <formula>NOT(ISERROR(SEARCH("BANND",K4931)))</formula>
    </cfRule>
  </conditionalFormatting>
  <conditionalFormatting sqref="K4932">
    <cfRule type="containsText" dxfId="2735" priority="268" operator="containsText" text="BANND">
      <formula>NOT(ISERROR(SEARCH("BANND",K4932)))</formula>
    </cfRule>
  </conditionalFormatting>
  <conditionalFormatting sqref="K4937">
    <cfRule type="containsText" dxfId="2734" priority="267" operator="containsText" text="BANND">
      <formula>NOT(ISERROR(SEARCH("BANND",K4937)))</formula>
    </cfRule>
  </conditionalFormatting>
  <conditionalFormatting sqref="K4936">
    <cfRule type="containsText" dxfId="2733" priority="265" operator="containsText" text="BANND">
      <formula>NOT(ISERROR(SEARCH("BANND",K4936)))</formula>
    </cfRule>
  </conditionalFormatting>
  <conditionalFormatting sqref="K4938">
    <cfRule type="containsText" dxfId="2732" priority="263" operator="containsText" text="BANND">
      <formula>NOT(ISERROR(SEARCH("BANND",K4938)))</formula>
    </cfRule>
  </conditionalFormatting>
  <conditionalFormatting sqref="K4913:K4951 E4908:E4921 E4923:E4940">
    <cfRule type="duplicateValues" dxfId="2731" priority="261"/>
  </conditionalFormatting>
  <conditionalFormatting sqref="D4947:E4947">
    <cfRule type="containsText" dxfId="2730" priority="259" operator="containsText" text="BANND">
      <formula>NOT(ISERROR(SEARCH("BANND",D4947)))</formula>
    </cfRule>
  </conditionalFormatting>
  <conditionalFormatting sqref="D4947">
    <cfRule type="expression" dxfId="2729" priority="258">
      <formula>"'=NOT(ISERROR(VLOOKUP('Banned list'!)"</formula>
    </cfRule>
  </conditionalFormatting>
  <conditionalFormatting sqref="K4913:K4940 E4908:E4921 E4923:E4947">
    <cfRule type="duplicateValues" dxfId="2728" priority="257"/>
  </conditionalFormatting>
  <conditionalFormatting sqref="D4975:E4975">
    <cfRule type="containsText" dxfId="2727" priority="255" operator="containsText" text="BANND">
      <formula>NOT(ISERROR(SEARCH("BANND",D4975)))</formula>
    </cfRule>
  </conditionalFormatting>
  <conditionalFormatting sqref="D4975">
    <cfRule type="expression" dxfId="2726" priority="254">
      <formula>"'=NOT(ISERROR(VLOOKUP('Banned list'!)"</formula>
    </cfRule>
  </conditionalFormatting>
  <conditionalFormatting sqref="D4979:E4979">
    <cfRule type="containsText" dxfId="2725" priority="252" operator="containsText" text="BANND">
      <formula>NOT(ISERROR(SEARCH("BANND",D4979)))</formula>
    </cfRule>
  </conditionalFormatting>
  <conditionalFormatting sqref="D4979">
    <cfRule type="expression" dxfId="2724" priority="251">
      <formula>"'=NOT(ISERROR(VLOOKUP('Banned list'!)"</formula>
    </cfRule>
  </conditionalFormatting>
  <conditionalFormatting sqref="E4979">
    <cfRule type="containsText" dxfId="2723" priority="250" operator="containsText" text="BANND">
      <formula>NOT(ISERROR(SEARCH("BANND",E4979)))</formula>
    </cfRule>
  </conditionalFormatting>
  <conditionalFormatting sqref="D5001:E5001">
    <cfRule type="containsText" dxfId="2722" priority="248" operator="containsText" text="BANND">
      <formula>NOT(ISERROR(SEARCH("BANND",D5001)))</formula>
    </cfRule>
  </conditionalFormatting>
  <conditionalFormatting sqref="D5002:E5002">
    <cfRule type="containsText" dxfId="2721" priority="246" operator="containsText" text="BANND">
      <formula>NOT(ISERROR(SEARCH("BANND",D5002)))</formula>
    </cfRule>
  </conditionalFormatting>
  <conditionalFormatting sqref="H5003:H5004">
    <cfRule type="expression" dxfId="2720" priority="243">
      <formula>"'=NOT(ISERROR(VLOOKUP('Banned list'!)"</formula>
    </cfRule>
  </conditionalFormatting>
  <conditionalFormatting sqref="D5003 H5003:H5004">
    <cfRule type="expression" dxfId="2719" priority="242">
      <formula>"'=NOT(ISERROR(VLOOKUP('Banned list'!)"</formula>
    </cfRule>
  </conditionalFormatting>
  <conditionalFormatting sqref="E5003">
    <cfRule type="containsText" dxfId="2718" priority="241" operator="containsText" text="BANND">
      <formula>NOT(ISERROR(SEARCH("BANND",E5003)))</formula>
    </cfRule>
  </conditionalFormatting>
  <conditionalFormatting sqref="D5006:F5006">
    <cfRule type="containsText" dxfId="2717" priority="239" operator="containsText" text="BANND">
      <formula>NOT(ISERROR(SEARCH("BANND",D5006)))</formula>
    </cfRule>
  </conditionalFormatting>
  <conditionalFormatting sqref="F5006">
    <cfRule type="expression" dxfId="2716" priority="238">
      <formula>"'=NOT(ISERROR(VLOOKUP('Banned list'!)"</formula>
    </cfRule>
  </conditionalFormatting>
  <conditionalFormatting sqref="D5007:E5007">
    <cfRule type="containsText" dxfId="2715" priority="236" operator="containsText" text="BANND">
      <formula>NOT(ISERROR(SEARCH("BANND",D5007)))</formula>
    </cfRule>
  </conditionalFormatting>
  <conditionalFormatting sqref="D5009:E5009">
    <cfRule type="containsText" dxfId="2714" priority="234" operator="containsText" text="BANND">
      <formula>NOT(ISERROR(SEARCH("BANND",D5009)))</formula>
    </cfRule>
  </conditionalFormatting>
  <conditionalFormatting sqref="D5010:E5010">
    <cfRule type="containsText" dxfId="2713" priority="232" operator="containsText" text="BANND">
      <formula>NOT(ISERROR(SEARCH("BANND",D5010)))</formula>
    </cfRule>
  </conditionalFormatting>
  <conditionalFormatting sqref="D5010">
    <cfRule type="expression" dxfId="2712" priority="231">
      <formula>"'=NOT(ISERROR(VLOOKUP('Banned list'!)"</formula>
    </cfRule>
  </conditionalFormatting>
  <conditionalFormatting sqref="E5010">
    <cfRule type="containsText" dxfId="2711" priority="230" operator="containsText" text="BANND">
      <formula>NOT(ISERROR(SEARCH("BANND",E5010)))</formula>
    </cfRule>
  </conditionalFormatting>
  <conditionalFormatting sqref="D5011:E5011">
    <cfRule type="containsText" dxfId="2710" priority="228" operator="containsText" text="BANND">
      <formula>NOT(ISERROR(SEARCH("BANND",D5011)))</formula>
    </cfRule>
  </conditionalFormatting>
  <conditionalFormatting sqref="D5014:E5014">
    <cfRule type="containsText" dxfId="2709" priority="226" operator="containsText" text="BANND">
      <formula>NOT(ISERROR(SEARCH("BANND",D5014)))</formula>
    </cfRule>
  </conditionalFormatting>
  <conditionalFormatting sqref="D5014">
    <cfRule type="expression" dxfId="2708" priority="225">
      <formula>"'=NOT(ISERROR(VLOOKUP('Banned list'!)"</formula>
    </cfRule>
  </conditionalFormatting>
  <conditionalFormatting sqref="E5014">
    <cfRule type="containsText" dxfId="2707" priority="224" operator="containsText" text="BANND">
      <formula>NOT(ISERROR(SEARCH("BANND",E5014)))</formula>
    </cfRule>
  </conditionalFormatting>
  <conditionalFormatting sqref="D5036:E5036">
    <cfRule type="containsText" dxfId="2706" priority="222" operator="containsText" text="BANND">
      <formula>NOT(ISERROR(SEARCH("BANND",D5036)))</formula>
    </cfRule>
  </conditionalFormatting>
  <conditionalFormatting sqref="D5037:E5039">
    <cfRule type="containsText" dxfId="2705" priority="220" operator="containsText" text="BANND">
      <formula>NOT(ISERROR(SEARCH("BANND",D5037)))</formula>
    </cfRule>
  </conditionalFormatting>
  <conditionalFormatting sqref="D5039:E5039">
    <cfRule type="containsText" dxfId="2704" priority="218" operator="containsText" text="BANND">
      <formula>NOT(ISERROR(SEARCH("BANND",D5039)))</formula>
    </cfRule>
  </conditionalFormatting>
  <conditionalFormatting sqref="D5040:E5040">
    <cfRule type="containsText" dxfId="2703" priority="216" operator="containsText" text="BANND">
      <formula>NOT(ISERROR(SEARCH("BANND",D5040)))</formula>
    </cfRule>
  </conditionalFormatting>
  <conditionalFormatting sqref="D5045:E5045">
    <cfRule type="containsText" dxfId="2702" priority="214" operator="containsText" text="BANND">
      <formula>NOT(ISERROR(SEARCH("BANND",D5045)))</formula>
    </cfRule>
  </conditionalFormatting>
  <conditionalFormatting sqref="D5047:E5047">
    <cfRule type="containsText" dxfId="2701" priority="212" operator="containsText" text="BANND">
      <formula>NOT(ISERROR(SEARCH("BANND",D5047)))</formula>
    </cfRule>
  </conditionalFormatting>
  <conditionalFormatting sqref="D5047">
    <cfRule type="expression" dxfId="2700" priority="211">
      <formula>"'=NOT(ISERROR(VLOOKUP('Banned list'!)"</formula>
    </cfRule>
  </conditionalFormatting>
  <conditionalFormatting sqref="E5047">
    <cfRule type="containsText" dxfId="2699" priority="210" operator="containsText" text="BANND">
      <formula>NOT(ISERROR(SEARCH("BANND",E5047)))</formula>
    </cfRule>
  </conditionalFormatting>
  <conditionalFormatting sqref="D5048:E5048">
    <cfRule type="containsText" dxfId="2698" priority="208" operator="containsText" text="BANND">
      <formula>NOT(ISERROR(SEARCH("BANND",D5048)))</formula>
    </cfRule>
  </conditionalFormatting>
  <conditionalFormatting sqref="D5049:E5049">
    <cfRule type="containsText" dxfId="2697" priority="206" operator="containsText" text="BANND">
      <formula>NOT(ISERROR(SEARCH("BANND",D5049)))</formula>
    </cfRule>
  </conditionalFormatting>
  <conditionalFormatting sqref="D5050:E5050">
    <cfRule type="containsText" dxfId="2696" priority="204" operator="containsText" text="BANND">
      <formula>NOT(ISERROR(SEARCH("BANND",D5050)))</formula>
    </cfRule>
  </conditionalFormatting>
  <conditionalFormatting sqref="D5050">
    <cfRule type="expression" dxfId="2695" priority="203">
      <formula>"'=NOT(ISERROR(VLOOKUP('Banned list'!)"</formula>
    </cfRule>
  </conditionalFormatting>
  <conditionalFormatting sqref="D5052:E5052">
    <cfRule type="containsText" dxfId="2694" priority="201" operator="containsText" text="BANND">
      <formula>NOT(ISERROR(SEARCH("BANND",D5052)))</formula>
    </cfRule>
  </conditionalFormatting>
  <conditionalFormatting sqref="D5053">
    <cfRule type="expression" dxfId="2693" priority="200">
      <formula>"'=NOT(ISERROR(VLOOKUP('Banned list'!)"</formula>
    </cfRule>
  </conditionalFormatting>
  <conditionalFormatting sqref="D5053:E5053">
    <cfRule type="containsText" dxfId="2692" priority="198" operator="containsText" text="BANND">
      <formula>NOT(ISERROR(SEARCH("BANND",D5053)))</formula>
    </cfRule>
  </conditionalFormatting>
  <conditionalFormatting sqref="K5035">
    <cfRule type="containsText" dxfId="2691" priority="196" operator="containsText" text="BANND">
      <formula>NOT(ISERROR(SEARCH("BANND",K5035)))</formula>
    </cfRule>
  </conditionalFormatting>
  <conditionalFormatting sqref="K5036">
    <cfRule type="containsText" dxfId="2690" priority="194" operator="containsText" text="BANND">
      <formula>NOT(ISERROR(SEARCH("BANND",K5036)))</formula>
    </cfRule>
  </conditionalFormatting>
  <conditionalFormatting sqref="K5038">
    <cfRule type="containsText" dxfId="2689" priority="192" operator="containsText" text="BANND">
      <formula>NOT(ISERROR(SEARCH("BANND",K5038)))</formula>
    </cfRule>
  </conditionalFormatting>
  <conditionalFormatting sqref="K5039">
    <cfRule type="containsText" dxfId="2688" priority="190" operator="containsText" text="BANND">
      <formula>NOT(ISERROR(SEARCH("BANND",K5039)))</formula>
    </cfRule>
  </conditionalFormatting>
  <conditionalFormatting sqref="K5040">
    <cfRule type="containsText" dxfId="2687" priority="188" operator="containsText" text="BANND">
      <formula>NOT(ISERROR(SEARCH("BANND",K5040)))</formula>
    </cfRule>
  </conditionalFormatting>
  <conditionalFormatting sqref="K5041">
    <cfRule type="containsText" dxfId="2686" priority="186" operator="containsText" text="BANND">
      <formula>NOT(ISERROR(SEARCH("BANND",K5041)))</formula>
    </cfRule>
  </conditionalFormatting>
  <conditionalFormatting sqref="K5043">
    <cfRule type="containsText" dxfId="2685" priority="184" operator="containsText" text="BANND">
      <formula>NOT(ISERROR(SEARCH("BANND",K5043)))</formula>
    </cfRule>
  </conditionalFormatting>
  <conditionalFormatting sqref="K5043">
    <cfRule type="containsText" dxfId="2684" priority="183" operator="containsText" text="BANND">
      <formula>NOT(ISERROR(SEARCH("BANND",K5043)))</formula>
    </cfRule>
  </conditionalFormatting>
  <conditionalFormatting sqref="K5044">
    <cfRule type="containsText" dxfId="2683" priority="181" operator="containsText" text="BANND">
      <formula>NOT(ISERROR(SEARCH("BANND",K5044)))</formula>
    </cfRule>
  </conditionalFormatting>
  <conditionalFormatting sqref="K5045">
    <cfRule type="containsText" dxfId="2682" priority="179" operator="containsText" text="BANND">
      <formula>NOT(ISERROR(SEARCH("BANND",K5045)))</formula>
    </cfRule>
  </conditionalFormatting>
  <conditionalFormatting sqref="K5046">
    <cfRule type="containsText" dxfId="2681" priority="177" operator="containsText" text="BANND">
      <formula>NOT(ISERROR(SEARCH("BANND",K5046)))</formula>
    </cfRule>
  </conditionalFormatting>
  <conditionalFormatting sqref="K5047">
    <cfRule type="containsText" dxfId="2680" priority="175" operator="containsText" text="BANND">
      <formula>NOT(ISERROR(SEARCH("BANND",K5047)))</formula>
    </cfRule>
  </conditionalFormatting>
  <conditionalFormatting sqref="K5048">
    <cfRule type="containsText" dxfId="2679" priority="173" operator="containsText" text="BANND">
      <formula>NOT(ISERROR(SEARCH("BANND",K5048)))</formula>
    </cfRule>
  </conditionalFormatting>
  <conditionalFormatting sqref="K5049">
    <cfRule type="containsText" dxfId="2678" priority="171" operator="containsText" text="BANND">
      <formula>NOT(ISERROR(SEARCH("BANND",K5049)))</formula>
    </cfRule>
  </conditionalFormatting>
  <conditionalFormatting sqref="K5035:K5049 E5036:E5053">
    <cfRule type="duplicateValues" dxfId="2677" priority="170"/>
  </conditionalFormatting>
  <conditionalFormatting sqref="D5054:E5054">
    <cfRule type="containsText" dxfId="2676" priority="168" operator="containsText" text="BANND">
      <formula>NOT(ISERROR(SEARCH("BANND",D5054)))</formula>
    </cfRule>
  </conditionalFormatting>
  <conditionalFormatting sqref="D5056:E5056">
    <cfRule type="containsText" dxfId="2675" priority="166" operator="containsText" text="BANND">
      <formula>NOT(ISERROR(SEARCH("BANND",D5056)))</formula>
    </cfRule>
  </conditionalFormatting>
  <conditionalFormatting sqref="D5056">
    <cfRule type="expression" dxfId="2674" priority="165">
      <formula>"'=NOT(ISERROR(VLOOKUP('Banned list'!)"</formula>
    </cfRule>
  </conditionalFormatting>
  <conditionalFormatting sqref="D5060:E5060">
    <cfRule type="containsText" dxfId="2673" priority="163" operator="containsText" text="BANND">
      <formula>NOT(ISERROR(SEARCH("BANND",D5060)))</formula>
    </cfRule>
  </conditionalFormatting>
  <conditionalFormatting sqref="D5061">
    <cfRule type="expression" dxfId="2672" priority="162">
      <formula>"'=NOT(ISERROR(VLOOKUP('Banned list'!)"</formula>
    </cfRule>
  </conditionalFormatting>
  <conditionalFormatting sqref="D5061:E5061">
    <cfRule type="containsText" dxfId="2671" priority="160" operator="containsText" text="BANND">
      <formula>NOT(ISERROR(SEARCH("BANND",D5061)))</formula>
    </cfRule>
  </conditionalFormatting>
  <conditionalFormatting sqref="D5061">
    <cfRule type="expression" dxfId="2670" priority="159">
      <formula>"'=NOT(ISERROR(VLOOKUP('Banned list'!)"</formula>
    </cfRule>
  </conditionalFormatting>
  <conditionalFormatting sqref="D5062:E5062">
    <cfRule type="containsText" dxfId="2669" priority="157" operator="containsText" text="BANND">
      <formula>NOT(ISERROR(SEARCH("BANND",D5062)))</formula>
    </cfRule>
  </conditionalFormatting>
  <conditionalFormatting sqref="D5062">
    <cfRule type="expression" dxfId="2668" priority="156">
      <formula>"'=NOT(ISERROR(VLOOKUP('Banned list'!)"</formula>
    </cfRule>
  </conditionalFormatting>
  <conditionalFormatting sqref="D5062:E5062">
    <cfRule type="containsText" dxfId="2667" priority="154" operator="containsText" text="BANND">
      <formula>NOT(ISERROR(SEARCH("BANND",D5062)))</formula>
    </cfRule>
  </conditionalFormatting>
  <conditionalFormatting sqref="D5083:E5083">
    <cfRule type="containsText" dxfId="2666" priority="152" operator="containsText" text="BANND">
      <formula>NOT(ISERROR(SEARCH("BANND",D5083)))</formula>
    </cfRule>
  </conditionalFormatting>
  <conditionalFormatting sqref="D5083">
    <cfRule type="expression" dxfId="2665" priority="151">
      <formula>"'=NOT(ISERROR(VLOOKUP('Banned list'!)"</formula>
    </cfRule>
  </conditionalFormatting>
  <conditionalFormatting sqref="D5083:E5083">
    <cfRule type="containsText" dxfId="2664" priority="149" operator="containsText" text="BANND">
      <formula>NOT(ISERROR(SEARCH("BANND",D5083)))</formula>
    </cfRule>
  </conditionalFormatting>
  <conditionalFormatting sqref="D5084:E5084">
    <cfRule type="containsText" dxfId="2663" priority="147" operator="containsText" text="BANND">
      <formula>NOT(ISERROR(SEARCH("BANND",D5084)))</formula>
    </cfRule>
  </conditionalFormatting>
  <conditionalFormatting sqref="H5085">
    <cfRule type="expression" dxfId="2662" priority="144">
      <formula>"'=NOT(ISERROR(VLOOKUP('Banned list'!)"</formula>
    </cfRule>
  </conditionalFormatting>
  <conditionalFormatting sqref="D5107:E5107">
    <cfRule type="containsText" dxfId="2661" priority="142" operator="containsText" text="BANND">
      <formula>NOT(ISERROR(SEARCH("BANND",D5107)))</formula>
    </cfRule>
  </conditionalFormatting>
  <conditionalFormatting sqref="D5108:E5108">
    <cfRule type="containsText" dxfId="2660" priority="140" operator="containsText" text="BANND">
      <formula>NOT(ISERROR(SEARCH("BANND",D5108)))</formula>
    </cfRule>
  </conditionalFormatting>
  <conditionalFormatting sqref="D5109">
    <cfRule type="containsText" dxfId="2659" priority="138" operator="containsText" text="BANND">
      <formula>NOT(ISERROR(SEARCH("BANND",D5109)))</formula>
    </cfRule>
  </conditionalFormatting>
  <conditionalFormatting sqref="D5110:E5110">
    <cfRule type="containsText" dxfId="2658" priority="136" operator="containsText" text="BANND">
      <formula>NOT(ISERROR(SEARCH("BANND",D5110)))</formula>
    </cfRule>
  </conditionalFormatting>
  <conditionalFormatting sqref="D5111 H5111">
    <cfRule type="expression" dxfId="2657" priority="133">
      <formula>"'=NOT(ISERROR(VLOOKUP('Banned list'!)"</formula>
    </cfRule>
  </conditionalFormatting>
  <conditionalFormatting sqref="E5109">
    <cfRule type="containsText" dxfId="2656" priority="131" operator="containsText" text="BANND">
      <formula>NOT(ISERROR(SEARCH("BANND",E5109)))</formula>
    </cfRule>
  </conditionalFormatting>
  <conditionalFormatting sqref="H5113">
    <cfRule type="expression" dxfId="2655" priority="128">
      <formula>"'=NOT(ISERROR(VLOOKUP('Banned list'!)"</formula>
    </cfRule>
  </conditionalFormatting>
  <conditionalFormatting sqref="D5113 H5113">
    <cfRule type="expression" dxfId="2654" priority="127">
      <formula>"'=NOT(ISERROR(VLOOKUP('Banned list'!)"</formula>
    </cfRule>
  </conditionalFormatting>
  <conditionalFormatting sqref="E5113">
    <cfRule type="containsText" dxfId="2653" priority="126" operator="containsText" text="BANND">
      <formula>NOT(ISERROR(SEARCH("BANND",E5113)))</formula>
    </cfRule>
  </conditionalFormatting>
  <conditionalFormatting sqref="D5114:E5114">
    <cfRule type="containsText" dxfId="2652" priority="124" operator="containsText" text="BANND">
      <formula>NOT(ISERROR(SEARCH("BANND",D5114)))</formula>
    </cfRule>
  </conditionalFormatting>
  <conditionalFormatting sqref="D5114">
    <cfRule type="expression" dxfId="2651" priority="123">
      <formula>"'=NOT(ISERROR(VLOOKUP('Banned list'!)"</formula>
    </cfRule>
  </conditionalFormatting>
  <conditionalFormatting sqref="E5114">
    <cfRule type="containsText" dxfId="2650" priority="122" operator="containsText" text="BANND">
      <formula>NOT(ISERROR(SEARCH("BANND",E5114)))</formula>
    </cfRule>
  </conditionalFormatting>
  <conditionalFormatting sqref="D5115:E5115">
    <cfRule type="containsText" dxfId="2649" priority="120" operator="containsText" text="BANND">
      <formula>NOT(ISERROR(SEARCH("BANND",D5115)))</formula>
    </cfRule>
  </conditionalFormatting>
  <conditionalFormatting sqref="D5115">
    <cfRule type="expression" dxfId="2648" priority="119">
      <formula>"'=NOT(ISERROR(VLOOKUP('Banned list'!)"</formula>
    </cfRule>
  </conditionalFormatting>
  <conditionalFormatting sqref="D5117:E5117">
    <cfRule type="containsText" dxfId="2647" priority="117" operator="containsText" text="BANND">
      <formula>NOT(ISERROR(SEARCH("BANND",D5117)))</formula>
    </cfRule>
  </conditionalFormatting>
  <conditionalFormatting sqref="D5117">
    <cfRule type="expression" dxfId="2646" priority="116">
      <formula>"'=NOT(ISERROR(VLOOKUP('Banned list'!)"</formula>
    </cfRule>
  </conditionalFormatting>
  <conditionalFormatting sqref="D5118:E5118">
    <cfRule type="containsText" dxfId="2645" priority="114" operator="containsText" text="BANND">
      <formula>NOT(ISERROR(SEARCH("BANND",D5118)))</formula>
    </cfRule>
  </conditionalFormatting>
  <conditionalFormatting sqref="D5118">
    <cfRule type="expression" dxfId="2644" priority="113">
      <formula>"'=NOT(ISERROR(VLOOKUP('Banned list'!)"</formula>
    </cfRule>
  </conditionalFormatting>
  <conditionalFormatting sqref="D5141:E5141">
    <cfRule type="containsText" dxfId="2643" priority="111" operator="containsText" text="BANND">
      <formula>NOT(ISERROR(SEARCH("BANND",D5141)))</formula>
    </cfRule>
  </conditionalFormatting>
  <conditionalFormatting sqref="D5141">
    <cfRule type="expression" dxfId="2642" priority="110">
      <formula>"'=NOT(ISERROR(VLOOKUP('Banned list'!)"</formula>
    </cfRule>
  </conditionalFormatting>
  <conditionalFormatting sqref="D5142:E5142">
    <cfRule type="containsText" dxfId="2641" priority="108" operator="containsText" text="BANND">
      <formula>NOT(ISERROR(SEARCH("BANND",D5142)))</formula>
    </cfRule>
  </conditionalFormatting>
  <conditionalFormatting sqref="D5142">
    <cfRule type="expression" dxfId="2640" priority="107">
      <formula>"'=NOT(ISERROR(VLOOKUP('Banned list'!)"</formula>
    </cfRule>
  </conditionalFormatting>
  <conditionalFormatting sqref="D5143:E5143">
    <cfRule type="containsText" dxfId="2639" priority="105" operator="containsText" text="BANND">
      <formula>NOT(ISERROR(SEARCH("BANND",D5143)))</formula>
    </cfRule>
  </conditionalFormatting>
  <conditionalFormatting sqref="D5143">
    <cfRule type="expression" dxfId="2638" priority="104">
      <formula>"'=NOT(ISERROR(VLOOKUP('Banned list'!)"</formula>
    </cfRule>
  </conditionalFormatting>
  <conditionalFormatting sqref="D5143:E5143">
    <cfRule type="containsText" dxfId="2637" priority="102" operator="containsText" text="BANND">
      <formula>NOT(ISERROR(SEARCH("BANND",D5143)))</formula>
    </cfRule>
  </conditionalFormatting>
  <conditionalFormatting sqref="D5143">
    <cfRule type="expression" dxfId="2636" priority="101">
      <formula>"'=NOT(ISERROR(VLOOKUP('Banned list'!)"</formula>
    </cfRule>
  </conditionalFormatting>
  <conditionalFormatting sqref="E5143">
    <cfRule type="containsText" dxfId="2635" priority="100" operator="containsText" text="BANND">
      <formula>NOT(ISERROR(SEARCH("BANND",E5143)))</formula>
    </cfRule>
  </conditionalFormatting>
  <conditionalFormatting sqref="D5144:E5144">
    <cfRule type="containsText" dxfId="2634" priority="98" operator="containsText" text="BANND">
      <formula>NOT(ISERROR(SEARCH("BANND",D5144)))</formula>
    </cfRule>
  </conditionalFormatting>
  <conditionalFormatting sqref="D5144">
    <cfRule type="expression" dxfId="2633" priority="97">
      <formula>"'=NOT(ISERROR(VLOOKUP('Banned list'!)"</formula>
    </cfRule>
  </conditionalFormatting>
  <conditionalFormatting sqref="D5148:E5148">
    <cfRule type="containsText" dxfId="2632" priority="95" operator="containsText" text="BANND">
      <formula>NOT(ISERROR(SEARCH("BANND",D5148)))</formula>
    </cfRule>
  </conditionalFormatting>
  <conditionalFormatting sqref="D5148">
    <cfRule type="expression" dxfId="2631" priority="94">
      <formula>"'=NOT(ISERROR(VLOOKUP('Banned list'!)"</formula>
    </cfRule>
  </conditionalFormatting>
  <conditionalFormatting sqref="D5154:E5154">
    <cfRule type="containsText" dxfId="2630" priority="92" operator="containsText" text="BANND">
      <formula>NOT(ISERROR(SEARCH("BANND",D5154)))</formula>
    </cfRule>
  </conditionalFormatting>
  <conditionalFormatting sqref="D5154">
    <cfRule type="expression" dxfId="2629" priority="91">
      <formula>"'=NOT(ISERROR(VLOOKUP('Banned list'!)"</formula>
    </cfRule>
  </conditionalFormatting>
  <conditionalFormatting sqref="D5156:E5156">
    <cfRule type="containsText" dxfId="2628" priority="89" operator="containsText" text="BANND">
      <formula>NOT(ISERROR(SEARCH("BANND",D5156)))</formula>
    </cfRule>
  </conditionalFormatting>
  <conditionalFormatting sqref="D5156">
    <cfRule type="expression" dxfId="2627" priority="88">
      <formula>"'=NOT(ISERROR(VLOOKUP('Banned list'!)"</formula>
    </cfRule>
  </conditionalFormatting>
  <conditionalFormatting sqref="D5157:E5157">
    <cfRule type="containsText" dxfId="2626" priority="86" operator="containsText" text="BANND">
      <formula>NOT(ISERROR(SEARCH("BANND",D5157)))</formula>
    </cfRule>
  </conditionalFormatting>
  <conditionalFormatting sqref="D5157">
    <cfRule type="expression" dxfId="2625" priority="85">
      <formula>"'=NOT(ISERROR(VLOOKUP('Banned list'!)"</formula>
    </cfRule>
  </conditionalFormatting>
  <conditionalFormatting sqref="D5166">
    <cfRule type="containsText" dxfId="2624" priority="83" operator="containsText" text="BANND">
      <formula>NOT(ISERROR(SEARCH("BANND",D5166)))</formula>
    </cfRule>
  </conditionalFormatting>
  <conditionalFormatting sqref="E4922">
    <cfRule type="containsText" dxfId="2623" priority="81" operator="containsText" text="BANND">
      <formula>NOT(ISERROR(SEARCH("BANND",E4922)))</formula>
    </cfRule>
  </conditionalFormatting>
  <conditionalFormatting sqref="F4922:G4922">
    <cfRule type="containsText" dxfId="2622" priority="75" operator="containsText" text="BANND">
      <formula>NOT(ISERROR(SEARCH("BANND",F4922)))</formula>
    </cfRule>
  </conditionalFormatting>
  <conditionalFormatting sqref="D5167:E5167">
    <cfRule type="containsText" dxfId="2621" priority="73" operator="containsText" text="BANND">
      <formula>NOT(ISERROR(SEARCH("BANND",D5167)))</formula>
    </cfRule>
  </conditionalFormatting>
  <conditionalFormatting sqref="D5171:E5171">
    <cfRule type="containsText" dxfId="2620" priority="71" operator="containsText" text="BANND">
      <formula>NOT(ISERROR(SEARCH("BANND",D5171)))</formula>
    </cfRule>
  </conditionalFormatting>
  <conditionalFormatting sqref="D5171">
    <cfRule type="expression" dxfId="2619" priority="70">
      <formula>"'=NOT(ISERROR(VLOOKUP('Banned list'!)"</formula>
    </cfRule>
  </conditionalFormatting>
  <conditionalFormatting sqref="D5173:E5173">
    <cfRule type="containsText" dxfId="2618" priority="68" operator="containsText" text="BANND">
      <formula>NOT(ISERROR(SEARCH("BANND",D5173)))</formula>
    </cfRule>
  </conditionalFormatting>
  <conditionalFormatting sqref="D5197">
    <cfRule type="containsText" dxfId="2617" priority="66" operator="containsText" text="BANND">
      <formula>NOT(ISERROR(SEARCH("BANND",D5197)))</formula>
    </cfRule>
  </conditionalFormatting>
  <conditionalFormatting sqref="D5199 H5199">
    <cfRule type="containsText" dxfId="2616" priority="64" operator="containsText" text="BANND">
      <formula>NOT(ISERROR(SEARCH("BANND",D5199)))</formula>
    </cfRule>
  </conditionalFormatting>
  <conditionalFormatting sqref="H5199">
    <cfRule type="expression" dxfId="2615" priority="63">
      <formula>"'=NOT(ISERROR(VLOOKUP('Banned list'!)"</formula>
    </cfRule>
  </conditionalFormatting>
  <conditionalFormatting sqref="D5200">
    <cfRule type="containsText" dxfId="2614" priority="61" operator="containsText" text="BANND">
      <formula>NOT(ISERROR(SEARCH("BANND",D5200)))</formula>
    </cfRule>
  </conditionalFormatting>
  <conditionalFormatting sqref="D5220:E5220">
    <cfRule type="containsText" dxfId="2613" priority="59" operator="containsText" text="BANND">
      <formula>NOT(ISERROR(SEARCH("BANND",D5220)))</formula>
    </cfRule>
  </conditionalFormatting>
  <conditionalFormatting sqref="D5220">
    <cfRule type="expression" dxfId="2612" priority="58">
      <formula>"'=NOT(ISERROR(VLOOKUP('Banned list'!)"</formula>
    </cfRule>
  </conditionalFormatting>
  <conditionalFormatting sqref="E5220">
    <cfRule type="containsText" dxfId="2611" priority="57" operator="containsText" text="BANND">
      <formula>NOT(ISERROR(SEARCH("BANND",E5220)))</formula>
    </cfRule>
  </conditionalFormatting>
  <conditionalFormatting sqref="D5221 H5221">
    <cfRule type="expression" dxfId="2610" priority="54">
      <formula>"'=NOT(ISERROR(VLOOKUP('Banned list'!)"</formula>
    </cfRule>
  </conditionalFormatting>
  <conditionalFormatting sqref="D5221">
    <cfRule type="expression" dxfId="2609" priority="52">
      <formula>"'=NOT(ISERROR(VLOOKUP('Banned list'!)"</formula>
    </cfRule>
  </conditionalFormatting>
  <conditionalFormatting sqref="H5221 D5221">
    <cfRule type="expression" dxfId="2608" priority="49">
      <formula>"'=NOT(ISERROR(VLOOKUP('Banned list'!)"</formula>
    </cfRule>
  </conditionalFormatting>
  <conditionalFormatting sqref="E5221">
    <cfRule type="containsText" dxfId="2607" priority="48" operator="containsText" text="BANND">
      <formula>NOT(ISERROR(SEARCH("BANND",E5221)))</formula>
    </cfRule>
  </conditionalFormatting>
  <conditionalFormatting sqref="E5221">
    <cfRule type="containsText" dxfId="2606" priority="47" operator="containsText" text="BANND">
      <formula>NOT(ISERROR(SEARCH("BANND",E5221)))</formula>
    </cfRule>
  </conditionalFormatting>
  <conditionalFormatting sqref="E5221">
    <cfRule type="containsText" dxfId="2605" priority="46" operator="containsText" text="BANND">
      <formula>NOT(ISERROR(SEARCH("BANND",E5221)))</formula>
    </cfRule>
  </conditionalFormatting>
  <conditionalFormatting sqref="D5221">
    <cfRule type="expression" dxfId="2604" priority="44">
      <formula>"'=NOT(ISERROR(VLOOKUP('Banned list'!)"</formula>
    </cfRule>
  </conditionalFormatting>
  <conditionalFormatting sqref="D5222 H5222">
    <cfRule type="containsText" dxfId="2603" priority="42" operator="containsText" text="BANND">
      <formula>NOT(ISERROR(SEARCH("BANND",D5222)))</formula>
    </cfRule>
  </conditionalFormatting>
  <conditionalFormatting sqref="H5222">
    <cfRule type="expression" dxfId="2602" priority="41">
      <formula>"'=NOT(ISERROR(VLOOKUP('Banned list'!)"</formula>
    </cfRule>
  </conditionalFormatting>
  <conditionalFormatting sqref="H5225">
    <cfRule type="expression" dxfId="2601" priority="38">
      <formula>"'=NOT(ISERROR(VLOOKUP('Banned list'!)"</formula>
    </cfRule>
  </conditionalFormatting>
  <conditionalFormatting sqref="D5225 H5225">
    <cfRule type="expression" dxfId="2600" priority="37">
      <formula>"'=NOT(ISERROR(VLOOKUP('Banned list'!)"</formula>
    </cfRule>
  </conditionalFormatting>
  <conditionalFormatting sqref="E5225">
    <cfRule type="containsText" dxfId="2599" priority="36" operator="containsText" text="BANND">
      <formula>NOT(ISERROR(SEARCH("BANND",E5225)))</formula>
    </cfRule>
  </conditionalFormatting>
  <conditionalFormatting sqref="D5225 H5225">
    <cfRule type="expression" dxfId="2598" priority="33">
      <formula>"'=NOT(ISERROR(VLOOKUP('Banned list'!)"</formula>
    </cfRule>
  </conditionalFormatting>
  <conditionalFormatting sqref="D5225">
    <cfRule type="expression" dxfId="2597" priority="31">
      <formula>"'=NOT(ISERROR(VLOOKUP('Banned list'!)"</formula>
    </cfRule>
  </conditionalFormatting>
  <conditionalFormatting sqref="H5225 D5225">
    <cfRule type="expression" dxfId="2596" priority="28">
      <formula>"'=NOT(ISERROR(VLOOKUP('Banned list'!)"</formula>
    </cfRule>
  </conditionalFormatting>
  <conditionalFormatting sqref="E5225">
    <cfRule type="containsText" dxfId="2595" priority="27" operator="containsText" text="BANND">
      <formula>NOT(ISERROR(SEARCH("BANND",E5225)))</formula>
    </cfRule>
  </conditionalFormatting>
  <conditionalFormatting sqref="E5225">
    <cfRule type="containsText" dxfId="2594" priority="26" operator="containsText" text="BANND">
      <formula>NOT(ISERROR(SEARCH("BANND",E5225)))</formula>
    </cfRule>
  </conditionalFormatting>
  <conditionalFormatting sqref="E5225">
    <cfRule type="containsText" dxfId="2593" priority="25" operator="containsText" text="BANND">
      <formula>NOT(ISERROR(SEARCH("BANND",E5225)))</formula>
    </cfRule>
  </conditionalFormatting>
  <conditionalFormatting sqref="D5225">
    <cfRule type="expression" dxfId="2592" priority="23">
      <formula>"'=NOT(ISERROR(VLOOKUP('Banned list'!)"</formula>
    </cfRule>
  </conditionalFormatting>
  <conditionalFormatting sqref="D5226">
    <cfRule type="containsText" dxfId="2591" priority="21" operator="containsText" text="BANND">
      <formula>NOT(ISERROR(SEARCH("BANND",D5226)))</formula>
    </cfRule>
  </conditionalFormatting>
  <conditionalFormatting sqref="D5228:E5228">
    <cfRule type="containsText" dxfId="2590" priority="19" operator="containsText" text="BANND">
      <formula>NOT(ISERROR(SEARCH("BANND",D5228)))</formula>
    </cfRule>
  </conditionalFormatting>
  <conditionalFormatting sqref="D5228">
    <cfRule type="expression" dxfId="2589" priority="18">
      <formula>"'=NOT(ISERROR(VLOOKUP('Banned list'!)"</formula>
    </cfRule>
  </conditionalFormatting>
  <conditionalFormatting sqref="E5228">
    <cfRule type="containsText" dxfId="2588" priority="17" operator="containsText" text="BANND">
      <formula>NOT(ISERROR(SEARCH("BANND",E5228)))</formula>
    </cfRule>
  </conditionalFormatting>
  <conditionalFormatting sqref="D5229:E5229">
    <cfRule type="containsText" dxfId="2587" priority="15" operator="containsText" text="BANND">
      <formula>NOT(ISERROR(SEARCH("BANND",D5229)))</formula>
    </cfRule>
  </conditionalFormatting>
  <conditionalFormatting sqref="D5229">
    <cfRule type="expression" dxfId="2586" priority="14">
      <formula>"'=NOT(ISERROR(VLOOKUP('Banned list'!)"</formula>
    </cfRule>
  </conditionalFormatting>
  <conditionalFormatting sqref="E5229">
    <cfRule type="containsText" dxfId="2585" priority="13" operator="containsText" text="BANND">
      <formula>NOT(ISERROR(SEARCH("BANND",E5229)))</formula>
    </cfRule>
  </conditionalFormatting>
  <conditionalFormatting sqref="D5230:E5230">
    <cfRule type="containsText" dxfId="2584" priority="11" operator="containsText" text="BANND">
      <formula>NOT(ISERROR(SEARCH("BANND",D5230)))</formula>
    </cfRule>
  </conditionalFormatting>
  <conditionalFormatting sqref="D5258:E5258">
    <cfRule type="containsText" dxfId="2583" priority="9" operator="containsText" text="BANND">
      <formula>NOT(ISERROR(SEARCH("BANND",D5258)))</formula>
    </cfRule>
  </conditionalFormatting>
  <conditionalFormatting sqref="D5258">
    <cfRule type="expression" dxfId="2582" priority="8">
      <formula>"'=NOT(ISERROR(VLOOKUP('Banned list'!)"</formula>
    </cfRule>
  </conditionalFormatting>
  <conditionalFormatting sqref="D5260:E5260">
    <cfRule type="containsText" dxfId="2581" priority="6" operator="containsText" text="BANND">
      <formula>NOT(ISERROR(SEARCH("BANND",D5260)))</formula>
    </cfRule>
  </conditionalFormatting>
  <conditionalFormatting sqref="D5260">
    <cfRule type="expression" dxfId="2580" priority="5">
      <formula>"'=NOT(ISERROR(VLOOKUP('Banned list'!)"</formula>
    </cfRule>
  </conditionalFormatting>
  <conditionalFormatting sqref="D5271">
    <cfRule type="containsText" dxfId="2579" priority="3" operator="containsText" text="BANND">
      <formula>NOT(ISERROR(SEARCH("BANND",D5271)))</formula>
    </cfRule>
  </conditionalFormatting>
  <conditionalFormatting sqref="D5278">
    <cfRule type="containsText" dxfId="2578" priority="1" operator="containsText" text="BANND">
      <formula>NOT(ISERROR(SEARCH("BANND",D5278)))</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3756" stopIfTrue="1" id="{2941C5F7-A240-4A51-BDFC-23924B63A878}">
            <xm:f>COUNTIF('Banned List'!$B:$B,C898)&gt;0</xm:f>
            <x14:dxf>
              <font>
                <color rgb="FF9C0006"/>
              </font>
              <fill>
                <patternFill>
                  <bgColor rgb="FFFFC7CE"/>
                </patternFill>
              </fill>
            </x14:dxf>
          </x14:cfRule>
          <xm:sqref>E898 D1104:E1104 H1104 H1107 D1408:E1408 H1408 D1431:E1431 H1431 E1503 H1511 H1520 D1692:E1692 H1692 H1916 D2060:E2061 D2369:E2369 H2369 D2395:E2395 H2395 D2809:E2809 H2809 D2910:E2910 H2910 H2935 D2958:E2958 H2958 D2966:E2966 H2966 D3218:E3218 H3218 D3365:E3365 H3365 D3367:E3367 H3367 D3580:E3580 H3580 D3839:E3839 H3839 K3874:K3876 D3938:E3938 H3938 D3942:E3942 H3942 D4240:E4240 H4240 D4242:E4242 H4242 H4270 D4278:E4278 H4278 H4395 E900 E902:E912 E914 E917 E924:E925 E950 E952:E953 E955 E957 E959:E960 E981:E982 E984 E987:E989 E995:E996 E1004 E1010:E1013 E1015 E1019 E1041:E1045 E1047:E1048 E1050:E1055 D1056:E1056 E1057:E1058 D1059:E1059 D1063:E1063 E1064 E1066 E1068 E1071:E1073 E1075:E1076 D1077:E1077 D1082:E1083 E1078 K1053:K1056 K1058:K1070 D1080:E1080 D1107:E1107 E1112 E1137:E1139 E1142:E1145 E1151 E1153 D1191 K1200 E1255:E1266 E1288:E1290 E1293:E1294 E1297:E1298 E1300:E1301 E1325 E1327:E1328 E1330:E1332 D1333:E1333 E1334:E1335 E1337:E1338 E1340:E1341 E1343 E1384 E1345:E1347 K1342:K1343 K1345 K1347:K1348 K1350:K1353 E1349:E1352 D1353:E1353 E1356:E1357 D1358:E1358 E1359 D1361:E1361 D1363:E1363 E1364:E1365 D1367:E1367 E1369 D1372:E1372 E1373 E1375:E1378 E1409:E1411 E1432 E1435:E1436 E1439:E1443 E1448 E1471:E1475 E1477 E1479 E1484:E1485 E1487:E1488 K1473:K1485 K1487:K1493 E1499:E1500 E1506:E1507 D1510:E1511 D1514:E1518 D1520:E1522 D1524:E1524 E1523 E1548 E1550 E1552 E1577:E1578 D1579:E1579 E1580 D1581:E1581 D1576:E1576 E1585 E1587:E1589 E1611:E1612 E1615 D1616:E1616 E1617 D1618:E1619 E1620 D1621:E1621 E1622:E1626 D1627:E1627 E1628 D1629:E1630 E1631 E1633 E1635 E1643 K1616:K1641 E1656 E1658 D1663:E1664 E1665 E1667 E1669:E1670 D1697:E1697 D1716:E1716 D1718:E1718 E1721:F1721 D1723:E1725 D1755:E1755 E1756 D1758:E1759 E1761:E1762 D1763:E1763 D1765:E1766 E1767 D1768:E1771 D1773:E1774 D1791:E1791 D1821:E1821 E1848 E1851:E1852 D1877:E1877 E1880 D1881:E1881 E1890 E1892 E1894 E1896:E1897 E1903:E1904 E1910 D1915:E1916 D1918:E1918 D1953:E1953 D1984:E1985 D1989:E1989 D1991:E1991 D2029:E2029 D2032:E2033 D2036:E2037 H2045 D2045:E2046 C2018 C2024:C2027 C2030:C2031 E2050 D2051:E2053 D2058:E2058 E2061:E2062 D2067:E2067 D2121:E2121 E2127 E2135 D2166:E2166 E2168 E2170 D2172:E2172 E2174 E2188 E2193 E2203 E2239 E2241 E2262 D2263:E2263 E2264:E2265 D2268:E2268 D2270:E2273 D2295:E2296 E2299 D2300:E2300 E2302 D2303:E2303 E2304 D2309:E2310 E2311 D2314:E2314 J2311:J2314 D2334:E2334 D2336:E2336 J2295 D2365:E2365 D2367:E2367 E2394 D2397:E2397 E2399 D2400:E2400 E2401:E2402 D2403:E2403 D2427:E2427 E2428 D2430:E2430 D2434:E2434 D2436:E2442 E2443 D2444:E2445 D2448:E2449 E2450 D2451:E2451 E2452 D2453:E2454 E2455 D2457 D2460 D2461:E2461 E2462 E2468 K2458:K2463 K2465 D2471:E2471 D2495 D2502:E2502 H2502 D2524:E2524 E2521:E2525 D2529:E2529 D2531:E2531 D2532:F2533 D2534:E2534 D2540:E2540 D2565:E2566 D2568:E2568 D2573:E2574 D2577:E2577 D2582 E2582:E2583 D2584:E2584 D2586:E2587 K2566:K2569 K2573 K2577:K2578 K2584:K2585 D2590:E2590 D2594:E2594 D2596:E2596 D2611:E2611 D2621:E2621 H2653 D2653 D2679 D2682 D2687:D2688 E2694 D2731:E2731 D2733:D2735 D2738:E2738 D2743:E2744 D2749:E2749 D2878:E2878 D2886:E2886 D2898:E2898 E2903:E2904 E2911 D2907:E2907 D2934:E2935 D2961:E2961 D3006:E3007 D3032:E3032 D3034:E3040 D3042:E3051 D3052 D3056:D3064 D3054:E3055 D3089:E3089 D3092:E3092 D3098:E3098 D3100 H3100 D3121:E3121 D3122 D3124 H3124 D3127 D3157:E3157 D3161:E3161 D3167 D3168:E3168 D3171:E3172 D3174:E3176 D3178:E3179 D3220 D3222:E3222 E3219:E3220 D3242:E3243 D3245 H3245 D3246:E3247 D3249:E3254 D3276:E3301 D3306 D3307:E3307 D3313:E3314 K3299:K3317 D3316:E3316 D3318:E3318 D3339:E3340 D3343:E3343 D3369:E3369 D3372:E3372 D3396:E3396 D3403:E3410 D3189:E3191 D3412:E3413 D3415:E3415 D3417:E3417 D3420:E3420 D3422 K3411:K3413 K4448 D3425:E3425 D3449:E3449 D3452:F3452 D3453:E3453 D3473:E3474 D3475 E3475:E3477 D3481:E3482 D3484:E3484 D3486:E3486 D3487:F3487 D3512:E3521 K3511:K3558 D3523:E3538 D3547:E3548 D3555:E3555 D3552:E3553 D3578:F3578 D3581 D3583:F3583 D3625:E3625 E3626 D3664:E3665 D3673:E3673 D3680:E3682 D3685:E3685 D3688:E3688 D3719:E3719 D3721:E3722 E3724 D3725:E3726 D3757:E3759 D3762:E3763 D3765:E3768 D3770:E3770 D3773:E3774 K3757:K3768 K3770:K3775 D3777:E3778 D3811:E3813 D3835:D3836 H3835:H3836 E3838 D3866:E3866 D3875 D3880:E3880 D3882:E3882 E3883 D3884:E3885 D3915:E3915 E3940 E3943 D3949:E3949 E3986 E3998 L3991 L3994 D3999:E3999 K3981:K3983 K3985:K3990 K3992 K3995:K3998 D4003:E4003 D4032:E4032 D4033:F4033 D4060:E4061 D4087:E4087 D4091:E4092 D4095:E4096 D4101:E4101 D4104:E4105 D4108:E4108 E4109 K4106:K4112 D4110:E4110 K4092:K4094 K4096:K4097 K4099:K4100 D4137:E4137 D4139:E4140 D4162:F4163 D4166:E4168 H4166:H4168 D4173:E4173 D4194:E4195 D4197:E4199 D4203:E4203 D4205:E4206 D4208:E4208 E4209 K4196:K4198 K4200:K4201 K4203:K4210 D4210:E4210 D4212:E4212 D4214:E4215 D4265:E4267 D4269:F4269 D4270:E4271 D4272:F4272 D4273:E4273 D4274:F4274 D4275:E4276 H4275:H4276 D4301:E4301 D4303:E4303 D4305:E4305 D4320:E4321 K4301:K4303 K4306:K4308 K4310:K4312 K4314:K4315 D4323:E4324 D4331:E4331 D4337:E4341 K4317:K4323 D4344:E4345 D4366:E4368 E4374 D4395:E4396 E4397 D4398:E4398 D4437:E4437 D4458:E4458 D4461:E4463 D4501:E4501 H4501 D4761:E4761 H4761 D5003:E5003 H5003:H5004 D5085:E5085 H5085 D5111:E5111 H5111 D5113:E5113 H5113 D5221:E5221 H5221 D5225:E5225 H5225</xm:sqref>
        </x14:conditionalFormatting>
        <x14:conditionalFormatting xmlns:xm="http://schemas.microsoft.com/office/excel/2006/main">
          <x14:cfRule type="expression" priority="506" stopIfTrue="1" id="{87BCACA3-F647-4EE8-B0FB-63163F3D065C}">
            <xm:f>COUNTIF('Banned List'!$B:$B,D4494)&gt;0</xm:f>
            <x14:dxf>
              <font>
                <color rgb="FF9C0006"/>
              </font>
              <fill>
                <patternFill>
                  <bgColor rgb="FFFFC7CE"/>
                </patternFill>
              </fill>
            </x14:dxf>
          </x14:cfRule>
          <xm:sqref>D4494:E4494</xm:sqref>
        </x14:conditionalFormatting>
        <x14:conditionalFormatting xmlns:xm="http://schemas.microsoft.com/office/excel/2006/main">
          <x14:cfRule type="expression" priority="503" stopIfTrue="1" id="{C31FE678-672B-4219-8D79-E8E5ECFC884E}">
            <xm:f>COUNTIF('Banned List'!$B:$B,D4498)&gt;0</xm:f>
            <x14:dxf>
              <font>
                <color rgb="FF9C0006"/>
              </font>
              <fill>
                <patternFill>
                  <bgColor rgb="FFFFC7CE"/>
                </patternFill>
              </fill>
            </x14:dxf>
          </x14:cfRule>
          <xm:sqref>D4498:E4498</xm:sqref>
        </x14:conditionalFormatting>
        <x14:conditionalFormatting xmlns:xm="http://schemas.microsoft.com/office/excel/2006/main">
          <x14:cfRule type="expression" priority="490" stopIfTrue="1" id="{32B3BC0E-0319-491D-858A-9EFFACAF8F27}">
            <xm:f>COUNTIF('Banned List'!$B:$B,D4504)&gt;0</xm:f>
            <x14:dxf>
              <font>
                <color rgb="FF9C0006"/>
              </font>
              <fill>
                <patternFill>
                  <bgColor rgb="FFFFC7CE"/>
                </patternFill>
              </fill>
            </x14:dxf>
          </x14:cfRule>
          <xm:sqref>D4504:E4504</xm:sqref>
        </x14:conditionalFormatting>
        <x14:conditionalFormatting xmlns:xm="http://schemas.microsoft.com/office/excel/2006/main">
          <x14:cfRule type="expression" priority="484" stopIfTrue="1" id="{06E57609-32C7-43BB-AE35-F5AD32495341}">
            <xm:f>COUNTIF('Banned List'!$B:$B,D4522)&gt;0</xm:f>
            <x14:dxf>
              <font>
                <color rgb="FF9C0006"/>
              </font>
              <fill>
                <patternFill>
                  <bgColor rgb="FFFFC7CE"/>
                </patternFill>
              </fill>
            </x14:dxf>
          </x14:cfRule>
          <xm:sqref>D4522:E4522</xm:sqref>
        </x14:conditionalFormatting>
        <x14:conditionalFormatting xmlns:xm="http://schemas.microsoft.com/office/excel/2006/main">
          <x14:cfRule type="expression" priority="479" stopIfTrue="1" id="{832BFD91-049B-42DD-A076-158C86243BB9}">
            <xm:f>COUNTIF('Banned List'!$B:$B,D4523)&gt;0</xm:f>
            <x14:dxf>
              <font>
                <color rgb="FF9C0006"/>
              </font>
              <fill>
                <patternFill>
                  <bgColor rgb="FFFFC7CE"/>
                </patternFill>
              </fill>
            </x14:dxf>
          </x14:cfRule>
          <xm:sqref>D4523:E4523</xm:sqref>
        </x14:conditionalFormatting>
        <x14:conditionalFormatting xmlns:xm="http://schemas.microsoft.com/office/excel/2006/main">
          <x14:cfRule type="expression" priority="476" stopIfTrue="1" id="{6BECB170-61AD-4E5F-9C18-D42F65BDB16B}">
            <xm:f>COUNTIF('Banned List'!$B:$B,D4526)&gt;0</xm:f>
            <x14:dxf>
              <font>
                <color rgb="FF9C0006"/>
              </font>
              <fill>
                <patternFill>
                  <bgColor rgb="FFFFC7CE"/>
                </patternFill>
              </fill>
            </x14:dxf>
          </x14:cfRule>
          <xm:sqref>D4526:E4526</xm:sqref>
        </x14:conditionalFormatting>
        <x14:conditionalFormatting xmlns:xm="http://schemas.microsoft.com/office/excel/2006/main">
          <x14:cfRule type="expression" priority="470" stopIfTrue="1" id="{8FBA1255-6D9A-488E-A420-9CEAD2F75A17}">
            <xm:f>COUNTIF('Banned List'!$B:$B,D4529)&gt;0</xm:f>
            <x14:dxf>
              <font>
                <color rgb="FF9C0006"/>
              </font>
              <fill>
                <patternFill>
                  <bgColor rgb="FFFFC7CE"/>
                </patternFill>
              </fill>
            </x14:dxf>
          </x14:cfRule>
          <xm:sqref>D4529:E4529</xm:sqref>
        </x14:conditionalFormatting>
        <x14:conditionalFormatting xmlns:xm="http://schemas.microsoft.com/office/excel/2006/main">
          <x14:cfRule type="expression" priority="464" stopIfTrue="1" id="{A0051290-822A-4348-9D20-40EA7E4A8A33}">
            <xm:f>COUNTIF('Banned List'!$B:$B,D4531)&gt;0</xm:f>
            <x14:dxf>
              <font>
                <color rgb="FF9C0006"/>
              </font>
              <fill>
                <patternFill>
                  <bgColor rgb="FFFFC7CE"/>
                </patternFill>
              </fill>
            </x14:dxf>
          </x14:cfRule>
          <xm:sqref>D4531:E4531</xm:sqref>
        </x14:conditionalFormatting>
        <x14:conditionalFormatting xmlns:xm="http://schemas.microsoft.com/office/excel/2006/main">
          <x14:cfRule type="expression" priority="456" stopIfTrue="1" id="{0C63C2A2-623B-4C1F-8CB1-69CB2EE5DC7D}">
            <xm:f>COUNTIF('Banned List'!$B:$B,D4558)&gt;0</xm:f>
            <x14:dxf>
              <font>
                <color rgb="FF9C0006"/>
              </font>
              <fill>
                <patternFill>
                  <bgColor rgb="FFFFC7CE"/>
                </patternFill>
              </fill>
            </x14:dxf>
          </x14:cfRule>
          <xm:sqref>D4558:E4558</xm:sqref>
        </x14:conditionalFormatting>
        <x14:conditionalFormatting xmlns:xm="http://schemas.microsoft.com/office/excel/2006/main">
          <x14:cfRule type="expression" priority="448" stopIfTrue="1" id="{EABAD427-F0EB-4F6E-908A-36CC445A8DCA}">
            <xm:f>COUNTIF('Banned List'!$B:$B,D4560)&gt;0</xm:f>
            <x14:dxf>
              <font>
                <color rgb="FF9C0006"/>
              </font>
              <fill>
                <patternFill>
                  <bgColor rgb="FFFFC7CE"/>
                </patternFill>
              </fill>
            </x14:dxf>
          </x14:cfRule>
          <xm:sqref>D4560:E4560</xm:sqref>
        </x14:conditionalFormatting>
        <x14:conditionalFormatting xmlns:xm="http://schemas.microsoft.com/office/excel/2006/main">
          <x14:cfRule type="expression" priority="445" stopIfTrue="1" id="{6CE23DCB-D042-46D1-9A72-86127704FFFE}">
            <xm:f>COUNTIF('Banned List'!$B:$B,D4561)&gt;0</xm:f>
            <x14:dxf>
              <font>
                <color rgb="FF9C0006"/>
              </font>
              <fill>
                <patternFill>
                  <bgColor rgb="FFFFC7CE"/>
                </patternFill>
              </fill>
            </x14:dxf>
          </x14:cfRule>
          <xm:sqref>D4561:E4561</xm:sqref>
        </x14:conditionalFormatting>
        <x14:conditionalFormatting xmlns:xm="http://schemas.microsoft.com/office/excel/2006/main">
          <x14:cfRule type="expression" priority="442" stopIfTrue="1" id="{7B6E904B-FF80-4A9A-9672-882811B475F9}">
            <xm:f>COUNTIF('Banned List'!$B:$B,D4564)&gt;0</xm:f>
            <x14:dxf>
              <font>
                <color rgb="FF9C0006"/>
              </font>
              <fill>
                <patternFill>
                  <bgColor rgb="FFFFC7CE"/>
                </patternFill>
              </fill>
            </x14:dxf>
          </x14:cfRule>
          <xm:sqref>D4564:E4564</xm:sqref>
        </x14:conditionalFormatting>
        <x14:conditionalFormatting xmlns:xm="http://schemas.microsoft.com/office/excel/2006/main">
          <x14:cfRule type="expression" priority="436" stopIfTrue="1" id="{0C0620AF-2A40-4F71-87CF-45C0DF594BF9}">
            <xm:f>COUNTIF('Banned List'!$B:$B,D4566)&gt;0</xm:f>
            <x14:dxf>
              <font>
                <color rgb="FF9C0006"/>
              </font>
              <fill>
                <patternFill>
                  <bgColor rgb="FFFFC7CE"/>
                </patternFill>
              </fill>
            </x14:dxf>
          </x14:cfRule>
          <xm:sqref>D4566:E4566</xm:sqref>
        </x14:conditionalFormatting>
        <x14:conditionalFormatting xmlns:xm="http://schemas.microsoft.com/office/excel/2006/main">
          <x14:cfRule type="expression" priority="430" stopIfTrue="1" id="{F50EA00B-C21D-4B76-B0E3-C524C372946D}">
            <xm:f>COUNTIF('Banned List'!$B:$B,D4571)&gt;0</xm:f>
            <x14:dxf>
              <font>
                <color rgb="FF9C0006"/>
              </font>
              <fill>
                <patternFill>
                  <bgColor rgb="FFFFC7CE"/>
                </patternFill>
              </fill>
            </x14:dxf>
          </x14:cfRule>
          <xm:sqref>D4571:E4571</xm:sqref>
        </x14:conditionalFormatting>
        <x14:conditionalFormatting xmlns:xm="http://schemas.microsoft.com/office/excel/2006/main">
          <x14:cfRule type="expression" priority="427" stopIfTrue="1" id="{22FC0B70-9ED5-4A32-8C9B-81BA7AF9EEEB}">
            <xm:f>COUNTIF('Banned List'!$B:$B,D4573)&gt;0</xm:f>
            <x14:dxf>
              <font>
                <color rgb="FF9C0006"/>
              </font>
              <fill>
                <patternFill>
                  <bgColor rgb="FFFFC7CE"/>
                </patternFill>
              </fill>
            </x14:dxf>
          </x14:cfRule>
          <xm:sqref>D4573:E4573</xm:sqref>
        </x14:conditionalFormatting>
        <x14:conditionalFormatting xmlns:xm="http://schemas.microsoft.com/office/excel/2006/main">
          <x14:cfRule type="expression" priority="422" stopIfTrue="1" id="{84069B07-50FB-4D41-A61E-BBD3FC51E3D3}">
            <xm:f>COUNTIF('Banned List'!$B:$B,D4637)&gt;0</xm:f>
            <x14:dxf>
              <font>
                <color rgb="FF9C0006"/>
              </font>
              <fill>
                <patternFill>
                  <bgColor rgb="FFFFC7CE"/>
                </patternFill>
              </fill>
            </x14:dxf>
          </x14:cfRule>
          <xm:sqref>D4637:E4637</xm:sqref>
        </x14:conditionalFormatting>
        <x14:conditionalFormatting xmlns:xm="http://schemas.microsoft.com/office/excel/2006/main">
          <x14:cfRule type="expression" priority="419" stopIfTrue="1" id="{5306A429-8497-4297-B459-D1BAA4A25E7F}">
            <xm:f>COUNTIF('Banned List'!$B:$B,D4638)&gt;0</xm:f>
            <x14:dxf>
              <font>
                <color rgb="FF9C0006"/>
              </font>
              <fill>
                <patternFill>
                  <bgColor rgb="FFFFC7CE"/>
                </patternFill>
              </fill>
            </x14:dxf>
          </x14:cfRule>
          <xm:sqref>D4638:E4638</xm:sqref>
        </x14:conditionalFormatting>
        <x14:conditionalFormatting xmlns:xm="http://schemas.microsoft.com/office/excel/2006/main">
          <x14:cfRule type="expression" priority="414" stopIfTrue="1" id="{9CC88A51-5F1C-47CF-A7D7-F1B189FB2060}">
            <xm:f>COUNTIF('Banned List'!$B:$B,D4641)&gt;0</xm:f>
            <x14:dxf>
              <font>
                <color rgb="FF9C0006"/>
              </font>
              <fill>
                <patternFill>
                  <bgColor rgb="FFFFC7CE"/>
                </patternFill>
              </fill>
            </x14:dxf>
          </x14:cfRule>
          <xm:sqref>D4641:E4641</xm:sqref>
        </x14:conditionalFormatting>
        <x14:conditionalFormatting xmlns:xm="http://schemas.microsoft.com/office/excel/2006/main">
          <x14:cfRule type="expression" priority="409" stopIfTrue="1" id="{F457FD18-015B-42E9-A853-D3F9E57D103C}">
            <xm:f>COUNTIF('Banned List'!$B:$B,D4643)&gt;0</xm:f>
            <x14:dxf>
              <font>
                <color rgb="FF9C0006"/>
              </font>
              <fill>
                <patternFill>
                  <bgColor rgb="FFFFC7CE"/>
                </patternFill>
              </fill>
            </x14:dxf>
          </x14:cfRule>
          <xm:sqref>D4643:E4643</xm:sqref>
        </x14:conditionalFormatting>
        <x14:conditionalFormatting xmlns:xm="http://schemas.microsoft.com/office/excel/2006/main">
          <x14:cfRule type="expression" priority="404" stopIfTrue="1" id="{C46C5E5A-B389-45DC-83BF-EEF940CF3EC1}">
            <xm:f>COUNTIF('Banned List'!$B:$B,D4676)&gt;0</xm:f>
            <x14:dxf>
              <font>
                <color rgb="FF9C0006"/>
              </font>
              <fill>
                <patternFill>
                  <bgColor rgb="FFFFC7CE"/>
                </patternFill>
              </fill>
            </x14:dxf>
          </x14:cfRule>
          <xm:sqref>D4676:E4676</xm:sqref>
        </x14:conditionalFormatting>
        <x14:conditionalFormatting xmlns:xm="http://schemas.microsoft.com/office/excel/2006/main">
          <x14:cfRule type="expression" priority="401" stopIfTrue="1" id="{FBB2908C-1AE5-4850-8847-F35DFAFB1110}">
            <xm:f>COUNTIF('Banned List'!$B:$B,D4678)&gt;0</xm:f>
            <x14:dxf>
              <font>
                <color rgb="FF9C0006"/>
              </font>
              <fill>
                <patternFill>
                  <bgColor rgb="FFFFC7CE"/>
                </patternFill>
              </fill>
            </x14:dxf>
          </x14:cfRule>
          <xm:sqref>D4678:E4678</xm:sqref>
        </x14:conditionalFormatting>
        <x14:conditionalFormatting xmlns:xm="http://schemas.microsoft.com/office/excel/2006/main">
          <x14:cfRule type="expression" priority="399" stopIfTrue="1" id="{D8C52A86-2BB3-4F06-B9DC-930F805DC771}">
            <xm:f>COUNTIF('Banned List'!$B:$B,D4683)&gt;0</xm:f>
            <x14:dxf>
              <font>
                <color rgb="FF9C0006"/>
              </font>
              <fill>
                <patternFill>
                  <bgColor rgb="FFFFC7CE"/>
                </patternFill>
              </fill>
            </x14:dxf>
          </x14:cfRule>
          <xm:sqref>D4683:E4683</xm:sqref>
        </x14:conditionalFormatting>
        <x14:conditionalFormatting xmlns:xm="http://schemas.microsoft.com/office/excel/2006/main">
          <x14:cfRule type="expression" priority="396" stopIfTrue="1" id="{D5CED4FE-8D5B-4FD0-92A3-220DFB87647B}">
            <xm:f>COUNTIF('Banned List'!$B:$B,J4667)&gt;0</xm:f>
            <x14:dxf>
              <font>
                <color rgb="FF9C0006"/>
              </font>
              <fill>
                <patternFill>
                  <bgColor rgb="FFFFC7CE"/>
                </patternFill>
              </fill>
            </x14:dxf>
          </x14:cfRule>
          <xm:sqref>J4667</xm:sqref>
        </x14:conditionalFormatting>
        <x14:conditionalFormatting xmlns:xm="http://schemas.microsoft.com/office/excel/2006/main">
          <x14:cfRule type="expression" priority="393" stopIfTrue="1" id="{269875BB-A8BA-4F2A-BE9C-9CE5E0044C8B}">
            <xm:f>COUNTIF('Banned List'!$B:$B,J4668)&gt;0</xm:f>
            <x14:dxf>
              <font>
                <color rgb="FF9C0006"/>
              </font>
              <fill>
                <patternFill>
                  <bgColor rgb="FFFFC7CE"/>
                </patternFill>
              </fill>
            </x14:dxf>
          </x14:cfRule>
          <xm:sqref>J4668</xm:sqref>
        </x14:conditionalFormatting>
        <x14:conditionalFormatting xmlns:xm="http://schemas.microsoft.com/office/excel/2006/main">
          <x14:cfRule type="expression" priority="390" stopIfTrue="1" id="{CB0DFE70-4438-4350-A1DB-1DF3CB3EFD4C}">
            <xm:f>COUNTIF('Banned List'!$B:$B,J4669)&gt;0</xm:f>
            <x14:dxf>
              <font>
                <color rgb="FF9C0006"/>
              </font>
              <fill>
                <patternFill>
                  <bgColor rgb="FFFFC7CE"/>
                </patternFill>
              </fill>
            </x14:dxf>
          </x14:cfRule>
          <xm:sqref>J4669</xm:sqref>
        </x14:conditionalFormatting>
        <x14:conditionalFormatting xmlns:xm="http://schemas.microsoft.com/office/excel/2006/main">
          <x14:cfRule type="expression" priority="387" stopIfTrue="1" id="{B70F7BF7-FC51-43C7-96A7-6C52F5E2FF88}">
            <xm:f>COUNTIF('Banned List'!$B:$B,J4669)&gt;0</xm:f>
            <x14:dxf>
              <font>
                <color rgb="FF9C0006"/>
              </font>
              <fill>
                <patternFill>
                  <bgColor rgb="FFFFC7CE"/>
                </patternFill>
              </fill>
            </x14:dxf>
          </x14:cfRule>
          <xm:sqref>J4669</xm:sqref>
        </x14:conditionalFormatting>
        <x14:conditionalFormatting xmlns:xm="http://schemas.microsoft.com/office/excel/2006/main">
          <x14:cfRule type="expression" priority="381" stopIfTrue="1" id="{F43BBA75-14FB-44CB-A294-1C50A2E041ED}">
            <xm:f>COUNTIF('Banned List'!$B:$B,J4669)&gt;0</xm:f>
            <x14:dxf>
              <font>
                <color rgb="FF9C0006"/>
              </font>
              <fill>
                <patternFill>
                  <bgColor rgb="FFFFC7CE"/>
                </patternFill>
              </fill>
            </x14:dxf>
          </x14:cfRule>
          <xm:sqref>J4669</xm:sqref>
        </x14:conditionalFormatting>
        <x14:conditionalFormatting xmlns:xm="http://schemas.microsoft.com/office/excel/2006/main">
          <x14:cfRule type="expression" priority="376" stopIfTrue="1" id="{C126FA16-476B-444C-9F3E-58C9ACC2DE32}">
            <xm:f>COUNTIF('Banned List'!$B:$B,J4670)&gt;0</xm:f>
            <x14:dxf>
              <font>
                <color rgb="FF9C0006"/>
              </font>
              <fill>
                <patternFill>
                  <bgColor rgb="FFFFC7CE"/>
                </patternFill>
              </fill>
            </x14:dxf>
          </x14:cfRule>
          <xm:sqref>J4670</xm:sqref>
        </x14:conditionalFormatting>
        <x14:conditionalFormatting xmlns:xm="http://schemas.microsoft.com/office/excel/2006/main">
          <x14:cfRule type="expression" priority="373" stopIfTrue="1" id="{8DD87780-ED7B-470A-93BF-98C5E4668BC8}">
            <xm:f>COUNTIF('Banned List'!$B:$B,J4671)&gt;0</xm:f>
            <x14:dxf>
              <font>
                <color rgb="FF9C0006"/>
              </font>
              <fill>
                <patternFill>
                  <bgColor rgb="FFFFC7CE"/>
                </patternFill>
              </fill>
            </x14:dxf>
          </x14:cfRule>
          <xm:sqref>J4671</xm:sqref>
        </x14:conditionalFormatting>
        <x14:conditionalFormatting xmlns:xm="http://schemas.microsoft.com/office/excel/2006/main">
          <x14:cfRule type="expression" priority="370" stopIfTrue="1" id="{03A8DC2A-3795-452D-A0AB-CF976C9CC1BA}">
            <xm:f>COUNTIF('Banned List'!$B:$B,J4671)&gt;0</xm:f>
            <x14:dxf>
              <font>
                <color rgb="FF9C0006"/>
              </font>
              <fill>
                <patternFill>
                  <bgColor rgb="FFFFC7CE"/>
                </patternFill>
              </fill>
            </x14:dxf>
          </x14:cfRule>
          <xm:sqref>J4671</xm:sqref>
        </x14:conditionalFormatting>
        <x14:conditionalFormatting xmlns:xm="http://schemas.microsoft.com/office/excel/2006/main">
          <x14:cfRule type="expression" priority="364" stopIfTrue="1" id="{5A8CE7F7-D7EA-4372-8B8B-71818BC66D3E}">
            <xm:f>COUNTIF('Banned List'!$B:$B,E4687)&gt;0</xm:f>
            <x14:dxf>
              <font>
                <color rgb="FF9C0006"/>
              </font>
              <fill>
                <patternFill>
                  <bgColor rgb="FFFFC7CE"/>
                </patternFill>
              </fill>
            </x14:dxf>
          </x14:cfRule>
          <xm:sqref>E4687</xm:sqref>
        </x14:conditionalFormatting>
        <x14:conditionalFormatting xmlns:xm="http://schemas.microsoft.com/office/excel/2006/main">
          <x14:cfRule type="expression" priority="362" stopIfTrue="1" id="{7A18AF39-AEA2-43C6-9548-EE23CC6CCE37}">
            <xm:f>COUNTIF('Banned List'!$B:$B,E4688)&gt;0</xm:f>
            <x14:dxf>
              <font>
                <color rgb="FF9C0006"/>
              </font>
              <fill>
                <patternFill>
                  <bgColor rgb="FFFFC7CE"/>
                </patternFill>
              </fill>
            </x14:dxf>
          </x14:cfRule>
          <xm:sqref>E4688</xm:sqref>
        </x14:conditionalFormatting>
        <x14:conditionalFormatting xmlns:xm="http://schemas.microsoft.com/office/excel/2006/main">
          <x14:cfRule type="expression" priority="360" stopIfTrue="1" id="{03C33FFC-B086-4BB3-8CAA-8BEA93629780}">
            <xm:f>COUNTIF('Banned List'!$B:$B,E4689)&gt;0</xm:f>
            <x14:dxf>
              <font>
                <color rgb="FF9C0006"/>
              </font>
              <fill>
                <patternFill>
                  <bgColor rgb="FFFFC7CE"/>
                </patternFill>
              </fill>
            </x14:dxf>
          </x14:cfRule>
          <xm:sqref>E4689</xm:sqref>
        </x14:conditionalFormatting>
        <x14:conditionalFormatting xmlns:xm="http://schemas.microsoft.com/office/excel/2006/main">
          <x14:cfRule type="expression" priority="357" stopIfTrue="1" id="{41DDF007-72BA-44C4-824A-5914FDD0A4B9}">
            <xm:f>COUNTIF('Banned List'!$B:$B,E4689)&gt;0</xm:f>
            <x14:dxf>
              <font>
                <color rgb="FF9C0006"/>
              </font>
              <fill>
                <patternFill>
                  <bgColor rgb="FFFFC7CE"/>
                </patternFill>
              </fill>
            </x14:dxf>
          </x14:cfRule>
          <xm:sqref>E4689</xm:sqref>
        </x14:conditionalFormatting>
        <x14:conditionalFormatting xmlns:xm="http://schemas.microsoft.com/office/excel/2006/main">
          <x14:cfRule type="expression" priority="351" stopIfTrue="1" id="{235E3C51-3658-42AD-9ECA-FD1B9F843E6E}">
            <xm:f>COUNTIF('Banned List'!$B:$B,E4690)&gt;0</xm:f>
            <x14:dxf>
              <font>
                <color rgb="FF9C0006"/>
              </font>
              <fill>
                <patternFill>
                  <bgColor rgb="FFFFC7CE"/>
                </patternFill>
              </fill>
            </x14:dxf>
          </x14:cfRule>
          <xm:sqref>E4690</xm:sqref>
        </x14:conditionalFormatting>
        <x14:conditionalFormatting xmlns:xm="http://schemas.microsoft.com/office/excel/2006/main">
          <x14:cfRule type="expression" priority="348" stopIfTrue="1" id="{D6BB1597-8991-4CC2-BB7E-099424A27DAC}">
            <xm:f>COUNTIF('Banned List'!$B:$B,E4691)&gt;0</xm:f>
            <x14:dxf>
              <font>
                <color rgb="FF9C0006"/>
              </font>
              <fill>
                <patternFill>
                  <bgColor rgb="FFFFC7CE"/>
                </patternFill>
              </fill>
            </x14:dxf>
          </x14:cfRule>
          <xm:sqref>E4691</xm:sqref>
        </x14:conditionalFormatting>
        <x14:conditionalFormatting xmlns:xm="http://schemas.microsoft.com/office/excel/2006/main">
          <x14:cfRule type="expression" priority="345" stopIfTrue="1" id="{217256FA-8D0E-4B43-8E58-95FAF287B3BB}">
            <xm:f>COUNTIF('Banned List'!$B:$B,E4692)&gt;0</xm:f>
            <x14:dxf>
              <font>
                <color rgb="FF9C0006"/>
              </font>
              <fill>
                <patternFill>
                  <bgColor rgb="FFFFC7CE"/>
                </patternFill>
              </fill>
            </x14:dxf>
          </x14:cfRule>
          <xm:sqref>E4692</xm:sqref>
        </x14:conditionalFormatting>
        <x14:conditionalFormatting xmlns:xm="http://schemas.microsoft.com/office/excel/2006/main">
          <x14:cfRule type="expression" priority="342" stopIfTrue="1" id="{6CCC39C6-1070-48FD-8886-D29A27FEC527}">
            <xm:f>COUNTIF('Banned List'!$B:$B,E4693)&gt;0</xm:f>
            <x14:dxf>
              <font>
                <color rgb="FF9C0006"/>
              </font>
              <fill>
                <patternFill>
                  <bgColor rgb="FFFFC7CE"/>
                </patternFill>
              </fill>
            </x14:dxf>
          </x14:cfRule>
          <xm:sqref>E4693</xm:sqref>
        </x14:conditionalFormatting>
        <x14:conditionalFormatting xmlns:xm="http://schemas.microsoft.com/office/excel/2006/main">
          <x14:cfRule type="expression" priority="339" stopIfTrue="1" id="{F43806A5-B90C-4A58-A599-23F4139205B6}">
            <xm:f>COUNTIF('Banned List'!$B:$B,D4693)&gt;0</xm:f>
            <x14:dxf>
              <font>
                <color rgb="FF9C0006"/>
              </font>
              <fill>
                <patternFill>
                  <bgColor rgb="FFFFC7CE"/>
                </patternFill>
              </fill>
            </x14:dxf>
          </x14:cfRule>
          <xm:sqref>D4693</xm:sqref>
        </x14:conditionalFormatting>
        <x14:conditionalFormatting xmlns:xm="http://schemas.microsoft.com/office/excel/2006/main">
          <x14:cfRule type="expression" priority="336" stopIfTrue="1" id="{7C05C402-129F-4233-BD2F-DBE18A2C1DFA}">
            <xm:f>COUNTIF('Banned List'!$B:$B,D4697)&gt;0</xm:f>
            <x14:dxf>
              <font>
                <color rgb="FF9C0006"/>
              </font>
              <fill>
                <patternFill>
                  <bgColor rgb="FFFFC7CE"/>
                </patternFill>
              </fill>
            </x14:dxf>
          </x14:cfRule>
          <xm:sqref>D4697:E4697</xm:sqref>
        </x14:conditionalFormatting>
        <x14:conditionalFormatting xmlns:xm="http://schemas.microsoft.com/office/excel/2006/main">
          <x14:cfRule type="expression" priority="332" stopIfTrue="1" id="{E8DBD275-8FC1-44B0-9078-DD96D50EDB69}">
            <xm:f>COUNTIF('Banned List'!$B:$B,D4704)&gt;0</xm:f>
            <x14:dxf>
              <font>
                <color rgb="FF9C0006"/>
              </font>
              <fill>
                <patternFill>
                  <bgColor rgb="FFFFC7CE"/>
                </patternFill>
              </fill>
            </x14:dxf>
          </x14:cfRule>
          <xm:sqref>D4704:E4704</xm:sqref>
        </x14:conditionalFormatting>
        <x14:conditionalFormatting xmlns:xm="http://schemas.microsoft.com/office/excel/2006/main">
          <x14:cfRule type="expression" priority="325" stopIfTrue="1" id="{A4396CC5-E7D5-43C6-8BC1-14D869A761B1}">
            <xm:f>COUNTIF('Banned List'!$B:$B,D4766)&gt;0</xm:f>
            <x14:dxf>
              <font>
                <color rgb="FF9C0006"/>
              </font>
              <fill>
                <patternFill>
                  <bgColor rgb="FFFFC7CE"/>
                </patternFill>
              </fill>
            </x14:dxf>
          </x14:cfRule>
          <xm:sqref>D4766:E4766</xm:sqref>
        </x14:conditionalFormatting>
        <x14:conditionalFormatting xmlns:xm="http://schemas.microsoft.com/office/excel/2006/main">
          <x14:cfRule type="expression" priority="318" stopIfTrue="1" id="{6AD26BE0-6B91-4581-A592-8BC24DDF7117}">
            <xm:f>COUNTIF('Banned List'!$B:$B,D4800)&gt;0</xm:f>
            <x14:dxf>
              <font>
                <color rgb="FF9C0006"/>
              </font>
              <fill>
                <patternFill>
                  <bgColor rgb="FFFFC7CE"/>
                </patternFill>
              </fill>
            </x14:dxf>
          </x14:cfRule>
          <xm:sqref>D4800:E4800</xm:sqref>
        </x14:conditionalFormatting>
        <x14:conditionalFormatting xmlns:xm="http://schemas.microsoft.com/office/excel/2006/main">
          <x14:cfRule type="expression" priority="312" stopIfTrue="1" id="{1DF88B41-D768-4E19-90B8-0CFA4632FC57}">
            <xm:f>COUNTIF('Banned List'!$B:$B,D4821)&gt;0</xm:f>
            <x14:dxf>
              <font>
                <color rgb="FF9C0006"/>
              </font>
              <fill>
                <patternFill>
                  <bgColor rgb="FFFFC7CE"/>
                </patternFill>
              </fill>
            </x14:dxf>
          </x14:cfRule>
          <xm:sqref>D4821:E4821</xm:sqref>
        </x14:conditionalFormatting>
        <x14:conditionalFormatting xmlns:xm="http://schemas.microsoft.com/office/excel/2006/main">
          <x14:cfRule type="expression" priority="308" stopIfTrue="1" id="{473837C2-C2AB-406A-92BE-A260BCB75E01}">
            <xm:f>COUNTIF('Banned List'!$B:$B,D4824)&gt;0</xm:f>
            <x14:dxf>
              <font>
                <color rgb="FF9C0006"/>
              </font>
              <fill>
                <patternFill>
                  <bgColor rgb="FFFFC7CE"/>
                </patternFill>
              </fill>
            </x14:dxf>
          </x14:cfRule>
          <xm:sqref>D4824:E4824</xm:sqref>
        </x14:conditionalFormatting>
        <x14:conditionalFormatting xmlns:xm="http://schemas.microsoft.com/office/excel/2006/main">
          <x14:cfRule type="expression" priority="304" stopIfTrue="1" id="{A94E54AC-0187-4379-9C8A-56BA7C0894E0}">
            <xm:f>COUNTIF('Banned List'!$B:$B,D4849)&gt;0</xm:f>
            <x14:dxf>
              <font>
                <color rgb="FF9C0006"/>
              </font>
              <fill>
                <patternFill>
                  <bgColor rgb="FFFFC7CE"/>
                </patternFill>
              </fill>
            </x14:dxf>
          </x14:cfRule>
          <xm:sqref>D4849:F4849</xm:sqref>
        </x14:conditionalFormatting>
        <x14:conditionalFormatting xmlns:xm="http://schemas.microsoft.com/office/excel/2006/main">
          <x14:cfRule type="expression" priority="301" stopIfTrue="1" id="{E20B1C1F-A80E-45FA-A198-98329D577135}">
            <xm:f>COUNTIF('Banned List'!$B:$B,D4874)&gt;0</xm:f>
            <x14:dxf>
              <font>
                <color rgb="FF9C0006"/>
              </font>
              <fill>
                <patternFill>
                  <bgColor rgb="FFFFC7CE"/>
                </patternFill>
              </fill>
            </x14:dxf>
          </x14:cfRule>
          <xm:sqref>D4874:E4874</xm:sqref>
        </x14:conditionalFormatting>
        <x14:conditionalFormatting xmlns:xm="http://schemas.microsoft.com/office/excel/2006/main">
          <x14:cfRule type="expression" priority="299" stopIfTrue="1" id="{E60FBEC5-DE4B-494A-AF26-717046B53BD9}">
            <xm:f>COUNTIF('Banned List'!$B:$B,D4876)&gt;0</xm:f>
            <x14:dxf>
              <font>
                <color rgb="FF9C0006"/>
              </font>
              <fill>
                <patternFill>
                  <bgColor rgb="FFFFC7CE"/>
                </patternFill>
              </fill>
            </x14:dxf>
          </x14:cfRule>
          <xm:sqref>D4876:E4876</xm:sqref>
        </x14:conditionalFormatting>
        <x14:conditionalFormatting xmlns:xm="http://schemas.microsoft.com/office/excel/2006/main">
          <x14:cfRule type="expression" priority="297" stopIfTrue="1" id="{B206B960-059C-40B7-BA55-9D025B301924}">
            <xm:f>COUNTIF('Banned List'!$B:$B,D4909)&gt;0</xm:f>
            <x14:dxf>
              <font>
                <color rgb="FF9C0006"/>
              </font>
              <fill>
                <patternFill>
                  <bgColor rgb="FFFFC7CE"/>
                </patternFill>
              </fill>
            </x14:dxf>
          </x14:cfRule>
          <xm:sqref>D4909:E4909</xm:sqref>
        </x14:conditionalFormatting>
        <x14:conditionalFormatting xmlns:xm="http://schemas.microsoft.com/office/excel/2006/main">
          <x14:cfRule type="expression" priority="286" stopIfTrue="1" id="{98C5ABD1-5CEF-4898-B54C-AFC487FF8AE8}">
            <xm:f>COUNTIF('Banned List'!$B:$B,D4926)&gt;0</xm:f>
            <x14:dxf>
              <font>
                <color rgb="FF9C0006"/>
              </font>
              <fill>
                <patternFill>
                  <bgColor rgb="FFFFC7CE"/>
                </patternFill>
              </fill>
            </x14:dxf>
          </x14:cfRule>
          <xm:sqref>D4926:E4926</xm:sqref>
        </x14:conditionalFormatting>
        <x14:conditionalFormatting xmlns:xm="http://schemas.microsoft.com/office/excel/2006/main">
          <x14:cfRule type="expression" priority="282" stopIfTrue="1" id="{9FC93065-9EEB-4677-ACCF-9B14DE38D13B}">
            <xm:f>COUNTIF('Banned List'!$B:$B,D4932)&gt;0</xm:f>
            <x14:dxf>
              <font>
                <color rgb="FF9C0006"/>
              </font>
              <fill>
                <patternFill>
                  <bgColor rgb="FFFFC7CE"/>
                </patternFill>
              </fill>
            </x14:dxf>
          </x14:cfRule>
          <xm:sqref>D4932:E4932</xm:sqref>
        </x14:conditionalFormatting>
        <x14:conditionalFormatting xmlns:xm="http://schemas.microsoft.com/office/excel/2006/main">
          <x14:cfRule type="expression" priority="280" stopIfTrue="1" id="{29CAF332-6E5F-4DC8-82AF-D73400DE3A1B}">
            <xm:f>COUNTIF('Banned List'!$B:$B,K4914)&gt;0</xm:f>
            <x14:dxf>
              <font>
                <color rgb="FF9C0006"/>
              </font>
              <fill>
                <patternFill>
                  <bgColor rgb="FFFFC7CE"/>
                </patternFill>
              </fill>
            </x14:dxf>
          </x14:cfRule>
          <xm:sqref>K4914</xm:sqref>
        </x14:conditionalFormatting>
        <x14:conditionalFormatting xmlns:xm="http://schemas.microsoft.com/office/excel/2006/main">
          <x14:cfRule type="expression" priority="275" stopIfTrue="1" id="{79FFAF3D-84CB-4C93-975B-8DF2DB19EE37}">
            <xm:f>COUNTIF('Banned List'!$B:$B,K4924)&gt;0</xm:f>
            <x14:dxf>
              <font>
                <color rgb="FF9C0006"/>
              </font>
              <fill>
                <patternFill>
                  <bgColor rgb="FFFFC7CE"/>
                </patternFill>
              </fill>
            </x14:dxf>
          </x14:cfRule>
          <xm:sqref>K4924</xm:sqref>
        </x14:conditionalFormatting>
        <x14:conditionalFormatting xmlns:xm="http://schemas.microsoft.com/office/excel/2006/main">
          <x14:cfRule type="expression" priority="269" stopIfTrue="1" id="{AE299176-37DF-4E0A-B697-C434A047FBC5}">
            <xm:f>COUNTIF('Banned List'!$B:$B,K4932)&gt;0</xm:f>
            <x14:dxf>
              <font>
                <color rgb="FF9C0006"/>
              </font>
              <fill>
                <patternFill>
                  <bgColor rgb="FFFFC7CE"/>
                </patternFill>
              </fill>
            </x14:dxf>
          </x14:cfRule>
          <xm:sqref>K4932</xm:sqref>
        </x14:conditionalFormatting>
        <x14:conditionalFormatting xmlns:xm="http://schemas.microsoft.com/office/excel/2006/main">
          <x14:cfRule type="expression" priority="266" stopIfTrue="1" id="{F0E1F7DC-0EDA-43D0-AA32-C06C9C2A82E9}">
            <xm:f>COUNTIF('Banned List'!$B:$B,K4936)&gt;0</xm:f>
            <x14:dxf>
              <font>
                <color rgb="FF9C0006"/>
              </font>
              <fill>
                <patternFill>
                  <bgColor rgb="FFFFC7CE"/>
                </patternFill>
              </fill>
            </x14:dxf>
          </x14:cfRule>
          <xm:sqref>K4936</xm:sqref>
        </x14:conditionalFormatting>
        <x14:conditionalFormatting xmlns:xm="http://schemas.microsoft.com/office/excel/2006/main">
          <x14:cfRule type="expression" priority="264" stopIfTrue="1" id="{B60937B4-B1D5-414B-BCF4-B4FA02FC00EA}">
            <xm:f>COUNTIF('Banned List'!$B:$B,K4938)&gt;0</xm:f>
            <x14:dxf>
              <font>
                <color rgb="FF9C0006"/>
              </font>
              <fill>
                <patternFill>
                  <bgColor rgb="FFFFC7CE"/>
                </patternFill>
              </fill>
            </x14:dxf>
          </x14:cfRule>
          <xm:sqref>K4938</xm:sqref>
        </x14:conditionalFormatting>
        <x14:conditionalFormatting xmlns:xm="http://schemas.microsoft.com/office/excel/2006/main">
          <x14:cfRule type="expression" priority="260" stopIfTrue="1" id="{77DF5AD9-9CC6-4E95-92D8-71E495C4D82F}">
            <xm:f>COUNTIF('Banned List'!$B:$B,D4947)&gt;0</xm:f>
            <x14:dxf>
              <font>
                <color rgb="FF9C0006"/>
              </font>
              <fill>
                <patternFill>
                  <bgColor rgb="FFFFC7CE"/>
                </patternFill>
              </fill>
            </x14:dxf>
          </x14:cfRule>
          <xm:sqref>D4947:E4947</xm:sqref>
        </x14:conditionalFormatting>
        <x14:conditionalFormatting xmlns:xm="http://schemas.microsoft.com/office/excel/2006/main">
          <x14:cfRule type="expression" priority="256" stopIfTrue="1" id="{ED5412C2-414B-475D-8B1B-938488246BFC}">
            <xm:f>COUNTIF('Banned List'!$B:$B,D4975)&gt;0</xm:f>
            <x14:dxf>
              <font>
                <color rgb="FF9C0006"/>
              </font>
              <fill>
                <patternFill>
                  <bgColor rgb="FFFFC7CE"/>
                </patternFill>
              </fill>
            </x14:dxf>
          </x14:cfRule>
          <xm:sqref>D4975:E4975</xm:sqref>
        </x14:conditionalFormatting>
        <x14:conditionalFormatting xmlns:xm="http://schemas.microsoft.com/office/excel/2006/main">
          <x14:cfRule type="expression" priority="253" stopIfTrue="1" id="{79E937B5-989B-4409-A813-85611F13658D}">
            <xm:f>COUNTIF('Banned List'!$B:$B,D4979)&gt;0</xm:f>
            <x14:dxf>
              <font>
                <color rgb="FF9C0006"/>
              </font>
              <fill>
                <patternFill>
                  <bgColor rgb="FFFFC7CE"/>
                </patternFill>
              </fill>
            </x14:dxf>
          </x14:cfRule>
          <xm:sqref>D4979:E4979</xm:sqref>
        </x14:conditionalFormatting>
        <x14:conditionalFormatting xmlns:xm="http://schemas.microsoft.com/office/excel/2006/main">
          <x14:cfRule type="expression" priority="249" stopIfTrue="1" id="{AC7B59D3-89CC-4334-A43E-1D59654D1B80}">
            <xm:f>COUNTIF('Banned List'!$B:$B,D5001)&gt;0</xm:f>
            <x14:dxf>
              <font>
                <color rgb="FF9C0006"/>
              </font>
              <fill>
                <patternFill>
                  <bgColor rgb="FFFFC7CE"/>
                </patternFill>
              </fill>
            </x14:dxf>
          </x14:cfRule>
          <xm:sqref>D5001:E5001</xm:sqref>
        </x14:conditionalFormatting>
        <x14:conditionalFormatting xmlns:xm="http://schemas.microsoft.com/office/excel/2006/main">
          <x14:cfRule type="expression" priority="247" stopIfTrue="1" id="{75ED96C9-7EE4-4D92-AB96-B90B8BB84A4D}">
            <xm:f>COUNTIF('Banned List'!$B:$B,D5002)&gt;0</xm:f>
            <x14:dxf>
              <font>
                <color rgb="FF9C0006"/>
              </font>
              <fill>
                <patternFill>
                  <bgColor rgb="FFFFC7CE"/>
                </patternFill>
              </fill>
            </x14:dxf>
          </x14:cfRule>
          <xm:sqref>D5002:E5002</xm:sqref>
        </x14:conditionalFormatting>
        <x14:conditionalFormatting xmlns:xm="http://schemas.microsoft.com/office/excel/2006/main">
          <x14:cfRule type="expression" priority="240" stopIfTrue="1" id="{8D372971-9A2C-4355-A62A-86A8DD6A514E}">
            <xm:f>COUNTIF('Banned List'!$B:$B,D5006)&gt;0</xm:f>
            <x14:dxf>
              <font>
                <color rgb="FF9C0006"/>
              </font>
              <fill>
                <patternFill>
                  <bgColor rgb="FFFFC7CE"/>
                </patternFill>
              </fill>
            </x14:dxf>
          </x14:cfRule>
          <xm:sqref>D5006:F5006</xm:sqref>
        </x14:conditionalFormatting>
        <x14:conditionalFormatting xmlns:xm="http://schemas.microsoft.com/office/excel/2006/main">
          <x14:cfRule type="expression" priority="237" stopIfTrue="1" id="{4EFEB4EA-9ECE-4FA1-AAAF-4AD87E8A1496}">
            <xm:f>COUNTIF('Banned List'!$B:$B,D5007)&gt;0</xm:f>
            <x14:dxf>
              <font>
                <color rgb="FF9C0006"/>
              </font>
              <fill>
                <patternFill>
                  <bgColor rgb="FFFFC7CE"/>
                </patternFill>
              </fill>
            </x14:dxf>
          </x14:cfRule>
          <xm:sqref>D5007:E5007</xm:sqref>
        </x14:conditionalFormatting>
        <x14:conditionalFormatting xmlns:xm="http://schemas.microsoft.com/office/excel/2006/main">
          <x14:cfRule type="expression" priority="235" stopIfTrue="1" id="{5C97DC18-E09C-4F43-AF14-C6680B931C83}">
            <xm:f>COUNTIF('Banned List'!$B:$B,D5009)&gt;0</xm:f>
            <x14:dxf>
              <font>
                <color rgb="FF9C0006"/>
              </font>
              <fill>
                <patternFill>
                  <bgColor rgb="FFFFC7CE"/>
                </patternFill>
              </fill>
            </x14:dxf>
          </x14:cfRule>
          <xm:sqref>D5009:E5009</xm:sqref>
        </x14:conditionalFormatting>
        <x14:conditionalFormatting xmlns:xm="http://schemas.microsoft.com/office/excel/2006/main">
          <x14:cfRule type="expression" priority="233" stopIfTrue="1" id="{DA854479-27EA-457D-8205-66A4A85316A9}">
            <xm:f>COUNTIF('Banned List'!$B:$B,D5010)&gt;0</xm:f>
            <x14:dxf>
              <font>
                <color rgb="FF9C0006"/>
              </font>
              <fill>
                <patternFill>
                  <bgColor rgb="FFFFC7CE"/>
                </patternFill>
              </fill>
            </x14:dxf>
          </x14:cfRule>
          <xm:sqref>D5010:E5010</xm:sqref>
        </x14:conditionalFormatting>
        <x14:conditionalFormatting xmlns:xm="http://schemas.microsoft.com/office/excel/2006/main">
          <x14:cfRule type="expression" priority="229" stopIfTrue="1" id="{CDC75636-62B3-4CD3-9D15-8AC4A93F13D3}">
            <xm:f>COUNTIF('Banned List'!$B:$B,D5011)&gt;0</xm:f>
            <x14:dxf>
              <font>
                <color rgb="FF9C0006"/>
              </font>
              <fill>
                <patternFill>
                  <bgColor rgb="FFFFC7CE"/>
                </patternFill>
              </fill>
            </x14:dxf>
          </x14:cfRule>
          <xm:sqref>D5011:E5011</xm:sqref>
        </x14:conditionalFormatting>
        <x14:conditionalFormatting xmlns:xm="http://schemas.microsoft.com/office/excel/2006/main">
          <x14:cfRule type="expression" priority="227" stopIfTrue="1" id="{E6874EC5-A84B-4E3D-B821-84EB9075E8E9}">
            <xm:f>COUNTIF('Banned List'!$B:$B,D5014)&gt;0</xm:f>
            <x14:dxf>
              <font>
                <color rgb="FF9C0006"/>
              </font>
              <fill>
                <patternFill>
                  <bgColor rgb="FFFFC7CE"/>
                </patternFill>
              </fill>
            </x14:dxf>
          </x14:cfRule>
          <xm:sqref>D5014:E5014</xm:sqref>
        </x14:conditionalFormatting>
        <x14:conditionalFormatting xmlns:xm="http://schemas.microsoft.com/office/excel/2006/main">
          <x14:cfRule type="expression" priority="223" stopIfTrue="1" id="{F40314A5-0FD1-45FD-A9C0-8AEEA9EC46D9}">
            <xm:f>COUNTIF('Banned List'!$B:$B,D5036)&gt;0</xm:f>
            <x14:dxf>
              <font>
                <color rgb="FF9C0006"/>
              </font>
              <fill>
                <patternFill>
                  <bgColor rgb="FFFFC7CE"/>
                </patternFill>
              </fill>
            </x14:dxf>
          </x14:cfRule>
          <xm:sqref>D5036:E5036</xm:sqref>
        </x14:conditionalFormatting>
        <x14:conditionalFormatting xmlns:xm="http://schemas.microsoft.com/office/excel/2006/main">
          <x14:cfRule type="expression" priority="221" stopIfTrue="1" id="{1C6BE37B-AEA6-40F5-A564-5B23774688A4}">
            <xm:f>COUNTIF('Banned List'!$B:$B,D5037)&gt;0</xm:f>
            <x14:dxf>
              <font>
                <color rgb="FF9C0006"/>
              </font>
              <fill>
                <patternFill>
                  <bgColor rgb="FFFFC7CE"/>
                </patternFill>
              </fill>
            </x14:dxf>
          </x14:cfRule>
          <xm:sqref>D5037:E5039</xm:sqref>
        </x14:conditionalFormatting>
        <x14:conditionalFormatting xmlns:xm="http://schemas.microsoft.com/office/excel/2006/main">
          <x14:cfRule type="expression" priority="219" stopIfTrue="1" id="{53871EC1-E429-4143-9650-1F0038CBB986}">
            <xm:f>COUNTIF('Banned List'!$B:$B,D5039)&gt;0</xm:f>
            <x14:dxf>
              <font>
                <color rgb="FF9C0006"/>
              </font>
              <fill>
                <patternFill>
                  <bgColor rgb="FFFFC7CE"/>
                </patternFill>
              </fill>
            </x14:dxf>
          </x14:cfRule>
          <xm:sqref>D5039:E5039</xm:sqref>
        </x14:conditionalFormatting>
        <x14:conditionalFormatting xmlns:xm="http://schemas.microsoft.com/office/excel/2006/main">
          <x14:cfRule type="expression" priority="217" stopIfTrue="1" id="{A4D0704E-D52E-4A3D-AC59-F3F654283D82}">
            <xm:f>COUNTIF('Banned List'!$B:$B,D5040)&gt;0</xm:f>
            <x14:dxf>
              <font>
                <color rgb="FF9C0006"/>
              </font>
              <fill>
                <patternFill>
                  <bgColor rgb="FFFFC7CE"/>
                </patternFill>
              </fill>
            </x14:dxf>
          </x14:cfRule>
          <xm:sqref>D5040:E5040</xm:sqref>
        </x14:conditionalFormatting>
        <x14:conditionalFormatting xmlns:xm="http://schemas.microsoft.com/office/excel/2006/main">
          <x14:cfRule type="expression" priority="215" stopIfTrue="1" id="{15BCD8E6-EE82-48EB-B3F1-831282580E81}">
            <xm:f>COUNTIF('Banned List'!$B:$B,D5045)&gt;0</xm:f>
            <x14:dxf>
              <font>
                <color rgb="FF9C0006"/>
              </font>
              <fill>
                <patternFill>
                  <bgColor rgb="FFFFC7CE"/>
                </patternFill>
              </fill>
            </x14:dxf>
          </x14:cfRule>
          <xm:sqref>D5045:E5045</xm:sqref>
        </x14:conditionalFormatting>
        <x14:conditionalFormatting xmlns:xm="http://schemas.microsoft.com/office/excel/2006/main">
          <x14:cfRule type="expression" priority="213" stopIfTrue="1" id="{20115EE6-B6B9-4338-9F88-8E24F77650F7}">
            <xm:f>COUNTIF('Banned List'!$B:$B,D5047)&gt;0</xm:f>
            <x14:dxf>
              <font>
                <color rgb="FF9C0006"/>
              </font>
              <fill>
                <patternFill>
                  <bgColor rgb="FFFFC7CE"/>
                </patternFill>
              </fill>
            </x14:dxf>
          </x14:cfRule>
          <xm:sqref>D5047:E5047</xm:sqref>
        </x14:conditionalFormatting>
        <x14:conditionalFormatting xmlns:xm="http://schemas.microsoft.com/office/excel/2006/main">
          <x14:cfRule type="expression" priority="209" stopIfTrue="1" id="{FD054EA3-02D1-42DD-A9EC-AF18243248B2}">
            <xm:f>COUNTIF('Banned List'!$B:$B,D5048)&gt;0</xm:f>
            <x14:dxf>
              <font>
                <color rgb="FF9C0006"/>
              </font>
              <fill>
                <patternFill>
                  <bgColor rgb="FFFFC7CE"/>
                </patternFill>
              </fill>
            </x14:dxf>
          </x14:cfRule>
          <xm:sqref>D5048:E5048</xm:sqref>
        </x14:conditionalFormatting>
        <x14:conditionalFormatting xmlns:xm="http://schemas.microsoft.com/office/excel/2006/main">
          <x14:cfRule type="expression" priority="207" stopIfTrue="1" id="{CE9C3B48-31B7-459A-B7C6-66519815ACB7}">
            <xm:f>COUNTIF('Banned List'!$B:$B,D5049)&gt;0</xm:f>
            <x14:dxf>
              <font>
                <color rgb="FF9C0006"/>
              </font>
              <fill>
                <patternFill>
                  <bgColor rgb="FFFFC7CE"/>
                </patternFill>
              </fill>
            </x14:dxf>
          </x14:cfRule>
          <xm:sqref>D5049:E5049</xm:sqref>
        </x14:conditionalFormatting>
        <x14:conditionalFormatting xmlns:xm="http://schemas.microsoft.com/office/excel/2006/main">
          <x14:cfRule type="expression" priority="205" stopIfTrue="1" id="{253DBF7D-53D0-4F75-9E76-B37FA8ED9D17}">
            <xm:f>COUNTIF('Banned List'!$B:$B,D5050)&gt;0</xm:f>
            <x14:dxf>
              <font>
                <color rgb="FF9C0006"/>
              </font>
              <fill>
                <patternFill>
                  <bgColor rgb="FFFFC7CE"/>
                </patternFill>
              </fill>
            </x14:dxf>
          </x14:cfRule>
          <xm:sqref>D5050:E5050</xm:sqref>
        </x14:conditionalFormatting>
        <x14:conditionalFormatting xmlns:xm="http://schemas.microsoft.com/office/excel/2006/main">
          <x14:cfRule type="expression" priority="202" stopIfTrue="1" id="{B455119A-E7F2-4621-B73E-81B5E068F563}">
            <xm:f>COUNTIF('Banned List'!$B:$B,D5052)&gt;0</xm:f>
            <x14:dxf>
              <font>
                <color rgb="FF9C0006"/>
              </font>
              <fill>
                <patternFill>
                  <bgColor rgb="FFFFC7CE"/>
                </patternFill>
              </fill>
            </x14:dxf>
          </x14:cfRule>
          <xm:sqref>D5052:E5052</xm:sqref>
        </x14:conditionalFormatting>
        <x14:conditionalFormatting xmlns:xm="http://schemas.microsoft.com/office/excel/2006/main">
          <x14:cfRule type="expression" priority="199" stopIfTrue="1" id="{D86D6B47-6317-47B4-B3CF-6B2267845866}">
            <xm:f>COUNTIF('Banned List'!$B:$B,D5053)&gt;0</xm:f>
            <x14:dxf>
              <font>
                <color rgb="FF9C0006"/>
              </font>
              <fill>
                <patternFill>
                  <bgColor rgb="FFFFC7CE"/>
                </patternFill>
              </fill>
            </x14:dxf>
          </x14:cfRule>
          <xm:sqref>D5053:E5053</xm:sqref>
        </x14:conditionalFormatting>
        <x14:conditionalFormatting xmlns:xm="http://schemas.microsoft.com/office/excel/2006/main">
          <x14:cfRule type="expression" priority="197" stopIfTrue="1" id="{A0674B82-EC40-4086-96CE-AFD4106C4CB3}">
            <xm:f>COUNTIF('Banned List'!$B:$B,K5035)&gt;0</xm:f>
            <x14:dxf>
              <font>
                <color rgb="FF9C0006"/>
              </font>
              <fill>
                <patternFill>
                  <bgColor rgb="FFFFC7CE"/>
                </patternFill>
              </fill>
            </x14:dxf>
          </x14:cfRule>
          <xm:sqref>K5035</xm:sqref>
        </x14:conditionalFormatting>
        <x14:conditionalFormatting xmlns:xm="http://schemas.microsoft.com/office/excel/2006/main">
          <x14:cfRule type="expression" priority="195" stopIfTrue="1" id="{A3B408CB-83C4-45A6-8685-3548B852AAFC}">
            <xm:f>COUNTIF('Banned List'!$B:$B,K5036)&gt;0</xm:f>
            <x14:dxf>
              <font>
                <color rgb="FF9C0006"/>
              </font>
              <fill>
                <patternFill>
                  <bgColor rgb="FFFFC7CE"/>
                </patternFill>
              </fill>
            </x14:dxf>
          </x14:cfRule>
          <xm:sqref>K5036</xm:sqref>
        </x14:conditionalFormatting>
        <x14:conditionalFormatting xmlns:xm="http://schemas.microsoft.com/office/excel/2006/main">
          <x14:cfRule type="expression" priority="193" stopIfTrue="1" id="{708F8FAF-9C16-44CF-9DEF-DA2D1406A447}">
            <xm:f>COUNTIF('Banned List'!$B:$B,K5038)&gt;0</xm:f>
            <x14:dxf>
              <font>
                <color rgb="FF9C0006"/>
              </font>
              <fill>
                <patternFill>
                  <bgColor rgb="FFFFC7CE"/>
                </patternFill>
              </fill>
            </x14:dxf>
          </x14:cfRule>
          <xm:sqref>K5038</xm:sqref>
        </x14:conditionalFormatting>
        <x14:conditionalFormatting xmlns:xm="http://schemas.microsoft.com/office/excel/2006/main">
          <x14:cfRule type="expression" priority="191" stopIfTrue="1" id="{7E4DCF34-DB22-4384-A5F9-6D4D86DE23BD}">
            <xm:f>COUNTIF('Banned List'!$B:$B,K5039)&gt;0</xm:f>
            <x14:dxf>
              <font>
                <color rgb="FF9C0006"/>
              </font>
              <fill>
                <patternFill>
                  <bgColor rgb="FFFFC7CE"/>
                </patternFill>
              </fill>
            </x14:dxf>
          </x14:cfRule>
          <xm:sqref>K5039</xm:sqref>
        </x14:conditionalFormatting>
        <x14:conditionalFormatting xmlns:xm="http://schemas.microsoft.com/office/excel/2006/main">
          <x14:cfRule type="expression" priority="189" stopIfTrue="1" id="{C33A9D2B-0DFA-4A20-814F-0372D6DBCB89}">
            <xm:f>COUNTIF('Banned List'!$B:$B,K5040)&gt;0</xm:f>
            <x14:dxf>
              <font>
                <color rgb="FF9C0006"/>
              </font>
              <fill>
                <patternFill>
                  <bgColor rgb="FFFFC7CE"/>
                </patternFill>
              </fill>
            </x14:dxf>
          </x14:cfRule>
          <xm:sqref>K5040</xm:sqref>
        </x14:conditionalFormatting>
        <x14:conditionalFormatting xmlns:xm="http://schemas.microsoft.com/office/excel/2006/main">
          <x14:cfRule type="expression" priority="187" stopIfTrue="1" id="{AE59499E-8069-48D0-AF7B-E11EB367A508}">
            <xm:f>COUNTIF('Banned List'!$B:$B,K5041)&gt;0</xm:f>
            <x14:dxf>
              <font>
                <color rgb="FF9C0006"/>
              </font>
              <fill>
                <patternFill>
                  <bgColor rgb="FFFFC7CE"/>
                </patternFill>
              </fill>
            </x14:dxf>
          </x14:cfRule>
          <xm:sqref>K5041</xm:sqref>
        </x14:conditionalFormatting>
        <x14:conditionalFormatting xmlns:xm="http://schemas.microsoft.com/office/excel/2006/main">
          <x14:cfRule type="expression" priority="185" stopIfTrue="1" id="{D0E51A23-68ED-4AE4-AA54-493A4A02DFAC}">
            <xm:f>COUNTIF('Banned List'!$B:$B,K5043)&gt;0</xm:f>
            <x14:dxf>
              <font>
                <color rgb="FF9C0006"/>
              </font>
              <fill>
                <patternFill>
                  <bgColor rgb="FFFFC7CE"/>
                </patternFill>
              </fill>
            </x14:dxf>
          </x14:cfRule>
          <xm:sqref>K5043</xm:sqref>
        </x14:conditionalFormatting>
        <x14:conditionalFormatting xmlns:xm="http://schemas.microsoft.com/office/excel/2006/main">
          <x14:cfRule type="expression" priority="182" stopIfTrue="1" id="{1E1414A2-272D-48D3-AF19-F90E307256E9}">
            <xm:f>COUNTIF('Banned List'!$B:$B,K5044)&gt;0</xm:f>
            <x14:dxf>
              <font>
                <color rgb="FF9C0006"/>
              </font>
              <fill>
                <patternFill>
                  <bgColor rgb="FFFFC7CE"/>
                </patternFill>
              </fill>
            </x14:dxf>
          </x14:cfRule>
          <xm:sqref>K5044</xm:sqref>
        </x14:conditionalFormatting>
        <x14:conditionalFormatting xmlns:xm="http://schemas.microsoft.com/office/excel/2006/main">
          <x14:cfRule type="expression" priority="180" stopIfTrue="1" id="{2E3DEDBB-ACF2-4537-BC07-B1EA39CB33D7}">
            <xm:f>COUNTIF('Banned List'!$B:$B,K5045)&gt;0</xm:f>
            <x14:dxf>
              <font>
                <color rgb="FF9C0006"/>
              </font>
              <fill>
                <patternFill>
                  <bgColor rgb="FFFFC7CE"/>
                </patternFill>
              </fill>
            </x14:dxf>
          </x14:cfRule>
          <xm:sqref>K5045</xm:sqref>
        </x14:conditionalFormatting>
        <x14:conditionalFormatting xmlns:xm="http://schemas.microsoft.com/office/excel/2006/main">
          <x14:cfRule type="expression" priority="178" stopIfTrue="1" id="{2FF584C3-0277-4650-B0CB-57F58F250687}">
            <xm:f>COUNTIF('Banned List'!$B:$B,K5046)&gt;0</xm:f>
            <x14:dxf>
              <font>
                <color rgb="FF9C0006"/>
              </font>
              <fill>
                <patternFill>
                  <bgColor rgb="FFFFC7CE"/>
                </patternFill>
              </fill>
            </x14:dxf>
          </x14:cfRule>
          <xm:sqref>K5046</xm:sqref>
        </x14:conditionalFormatting>
        <x14:conditionalFormatting xmlns:xm="http://schemas.microsoft.com/office/excel/2006/main">
          <x14:cfRule type="expression" priority="176" stopIfTrue="1" id="{04FF6603-8834-4453-BCCF-932C0E5FAD06}">
            <xm:f>COUNTIF('Banned List'!$B:$B,K5047)&gt;0</xm:f>
            <x14:dxf>
              <font>
                <color rgb="FF9C0006"/>
              </font>
              <fill>
                <patternFill>
                  <bgColor rgb="FFFFC7CE"/>
                </patternFill>
              </fill>
            </x14:dxf>
          </x14:cfRule>
          <xm:sqref>K5047</xm:sqref>
        </x14:conditionalFormatting>
        <x14:conditionalFormatting xmlns:xm="http://schemas.microsoft.com/office/excel/2006/main">
          <x14:cfRule type="expression" priority="174" stopIfTrue="1" id="{4F83A468-69E4-4C11-85C8-06A8BC59B35E}">
            <xm:f>COUNTIF('Banned List'!$B:$B,K5048)&gt;0</xm:f>
            <x14:dxf>
              <font>
                <color rgb="FF9C0006"/>
              </font>
              <fill>
                <patternFill>
                  <bgColor rgb="FFFFC7CE"/>
                </patternFill>
              </fill>
            </x14:dxf>
          </x14:cfRule>
          <xm:sqref>K5048</xm:sqref>
        </x14:conditionalFormatting>
        <x14:conditionalFormatting xmlns:xm="http://schemas.microsoft.com/office/excel/2006/main">
          <x14:cfRule type="expression" priority="172" stopIfTrue="1" id="{B8359659-C54C-4E4A-BF88-9D62AA76304C}">
            <xm:f>COUNTIF('Banned List'!$B:$B,K5049)&gt;0</xm:f>
            <x14:dxf>
              <font>
                <color rgb="FF9C0006"/>
              </font>
              <fill>
                <patternFill>
                  <bgColor rgb="FFFFC7CE"/>
                </patternFill>
              </fill>
            </x14:dxf>
          </x14:cfRule>
          <xm:sqref>K5049</xm:sqref>
        </x14:conditionalFormatting>
        <x14:conditionalFormatting xmlns:xm="http://schemas.microsoft.com/office/excel/2006/main">
          <x14:cfRule type="expression" priority="169" stopIfTrue="1" id="{FE2978DF-F30D-424D-A018-6561CBC1B1E9}">
            <xm:f>COUNTIF('Banned List'!$B:$B,D5054)&gt;0</xm:f>
            <x14:dxf>
              <font>
                <color rgb="FF9C0006"/>
              </font>
              <fill>
                <patternFill>
                  <bgColor rgb="FFFFC7CE"/>
                </patternFill>
              </fill>
            </x14:dxf>
          </x14:cfRule>
          <xm:sqref>D5054:E5054</xm:sqref>
        </x14:conditionalFormatting>
        <x14:conditionalFormatting xmlns:xm="http://schemas.microsoft.com/office/excel/2006/main">
          <x14:cfRule type="expression" priority="167" stopIfTrue="1" id="{284B597B-A806-45E2-A907-B48E7B0B05CF}">
            <xm:f>COUNTIF('Banned List'!$B:$B,D5056)&gt;0</xm:f>
            <x14:dxf>
              <font>
                <color rgb="FF9C0006"/>
              </font>
              <fill>
                <patternFill>
                  <bgColor rgb="FFFFC7CE"/>
                </patternFill>
              </fill>
            </x14:dxf>
          </x14:cfRule>
          <xm:sqref>D5056:E5056</xm:sqref>
        </x14:conditionalFormatting>
        <x14:conditionalFormatting xmlns:xm="http://schemas.microsoft.com/office/excel/2006/main">
          <x14:cfRule type="expression" priority="164" stopIfTrue="1" id="{ADA309F6-7B45-4174-AA11-E083B6E915B4}">
            <xm:f>COUNTIF('Banned List'!$B:$B,D5060)&gt;0</xm:f>
            <x14:dxf>
              <font>
                <color rgb="FF9C0006"/>
              </font>
              <fill>
                <patternFill>
                  <bgColor rgb="FFFFC7CE"/>
                </patternFill>
              </fill>
            </x14:dxf>
          </x14:cfRule>
          <xm:sqref>D5060:E5060</xm:sqref>
        </x14:conditionalFormatting>
        <x14:conditionalFormatting xmlns:xm="http://schemas.microsoft.com/office/excel/2006/main">
          <x14:cfRule type="expression" priority="161" stopIfTrue="1" id="{2FDC6B7A-6121-4871-8EE3-C63C4C0228C3}">
            <xm:f>COUNTIF('Banned List'!$B:$B,D5061)&gt;0</xm:f>
            <x14:dxf>
              <font>
                <color rgb="FF9C0006"/>
              </font>
              <fill>
                <patternFill>
                  <bgColor rgb="FFFFC7CE"/>
                </patternFill>
              </fill>
            </x14:dxf>
          </x14:cfRule>
          <xm:sqref>D5061:E5061</xm:sqref>
        </x14:conditionalFormatting>
        <x14:conditionalFormatting xmlns:xm="http://schemas.microsoft.com/office/excel/2006/main">
          <x14:cfRule type="expression" priority="158" stopIfTrue="1" id="{DDD4BD62-3F1B-4CE8-8629-CF3F365AD898}">
            <xm:f>COUNTIF('Banned List'!$B:$B,D5062)&gt;0</xm:f>
            <x14:dxf>
              <font>
                <color rgb="FF9C0006"/>
              </font>
              <fill>
                <patternFill>
                  <bgColor rgb="FFFFC7CE"/>
                </patternFill>
              </fill>
            </x14:dxf>
          </x14:cfRule>
          <xm:sqref>D5062:E5062</xm:sqref>
        </x14:conditionalFormatting>
        <x14:conditionalFormatting xmlns:xm="http://schemas.microsoft.com/office/excel/2006/main">
          <x14:cfRule type="expression" priority="155" stopIfTrue="1" id="{841FC8C9-AEC1-4F2A-B2FF-CFCDBFAB08E2}">
            <xm:f>COUNTIF('Banned List'!$B:$B,D5062)&gt;0</xm:f>
            <x14:dxf>
              <font>
                <color rgb="FF9C0006"/>
              </font>
              <fill>
                <patternFill>
                  <bgColor rgb="FFFFC7CE"/>
                </patternFill>
              </fill>
            </x14:dxf>
          </x14:cfRule>
          <xm:sqref>D5062:E5062</xm:sqref>
        </x14:conditionalFormatting>
        <x14:conditionalFormatting xmlns:xm="http://schemas.microsoft.com/office/excel/2006/main">
          <x14:cfRule type="expression" priority="153" stopIfTrue="1" id="{E67BECBB-25C7-4875-8960-7E18A844C5F2}">
            <xm:f>COUNTIF('Banned List'!$B:$B,D5083)&gt;0</xm:f>
            <x14:dxf>
              <font>
                <color rgb="FF9C0006"/>
              </font>
              <fill>
                <patternFill>
                  <bgColor rgb="FFFFC7CE"/>
                </patternFill>
              </fill>
            </x14:dxf>
          </x14:cfRule>
          <xm:sqref>D5083:E5083</xm:sqref>
        </x14:conditionalFormatting>
        <x14:conditionalFormatting xmlns:xm="http://schemas.microsoft.com/office/excel/2006/main">
          <x14:cfRule type="expression" priority="150" stopIfTrue="1" id="{E1E370E0-8F0B-4748-B7CD-6654BAC31F11}">
            <xm:f>COUNTIF('Banned List'!$B:$B,D5083)&gt;0</xm:f>
            <x14:dxf>
              <font>
                <color rgb="FF9C0006"/>
              </font>
              <fill>
                <patternFill>
                  <bgColor rgb="FFFFC7CE"/>
                </patternFill>
              </fill>
            </x14:dxf>
          </x14:cfRule>
          <xm:sqref>D5083:E5083</xm:sqref>
        </x14:conditionalFormatting>
        <x14:conditionalFormatting xmlns:xm="http://schemas.microsoft.com/office/excel/2006/main">
          <x14:cfRule type="expression" priority="148" stopIfTrue="1" id="{FAA45B12-EF25-4745-9B53-8DD88C6144AE}">
            <xm:f>COUNTIF('Banned List'!$B:$B,D5084)&gt;0</xm:f>
            <x14:dxf>
              <font>
                <color rgb="FF9C0006"/>
              </font>
              <fill>
                <patternFill>
                  <bgColor rgb="FFFFC7CE"/>
                </patternFill>
              </fill>
            </x14:dxf>
          </x14:cfRule>
          <xm:sqref>D5084:E5084</xm:sqref>
        </x14:conditionalFormatting>
        <x14:conditionalFormatting xmlns:xm="http://schemas.microsoft.com/office/excel/2006/main">
          <x14:cfRule type="expression" priority="143" stopIfTrue="1" id="{CC91B5A1-6B19-430F-9EBF-8AA9C134A78C}">
            <xm:f>COUNTIF('Banned List'!$B:$B,D5107)&gt;0</xm:f>
            <x14:dxf>
              <font>
                <color rgb="FF9C0006"/>
              </font>
              <fill>
                <patternFill>
                  <bgColor rgb="FFFFC7CE"/>
                </patternFill>
              </fill>
            </x14:dxf>
          </x14:cfRule>
          <xm:sqref>D5107:E5107</xm:sqref>
        </x14:conditionalFormatting>
        <x14:conditionalFormatting xmlns:xm="http://schemas.microsoft.com/office/excel/2006/main">
          <x14:cfRule type="expression" priority="141" stopIfTrue="1" id="{70E0B254-3EDD-432B-AA6E-4B0200703586}">
            <xm:f>COUNTIF('Banned List'!$B:$B,D5108)&gt;0</xm:f>
            <x14:dxf>
              <font>
                <color rgb="FF9C0006"/>
              </font>
              <fill>
                <patternFill>
                  <bgColor rgb="FFFFC7CE"/>
                </patternFill>
              </fill>
            </x14:dxf>
          </x14:cfRule>
          <xm:sqref>D5108:E5108</xm:sqref>
        </x14:conditionalFormatting>
        <x14:conditionalFormatting xmlns:xm="http://schemas.microsoft.com/office/excel/2006/main">
          <x14:cfRule type="expression" priority="139" stopIfTrue="1" id="{60BE75DE-99D5-475A-9EA1-5993D0B8C3CD}">
            <xm:f>COUNTIF('Banned List'!$B:$B,D5109)&gt;0</xm:f>
            <x14:dxf>
              <font>
                <color rgb="FF9C0006"/>
              </font>
              <fill>
                <patternFill>
                  <bgColor rgb="FFFFC7CE"/>
                </patternFill>
              </fill>
            </x14:dxf>
          </x14:cfRule>
          <xm:sqref>D5109</xm:sqref>
        </x14:conditionalFormatting>
        <x14:conditionalFormatting xmlns:xm="http://schemas.microsoft.com/office/excel/2006/main">
          <x14:cfRule type="expression" priority="137" stopIfTrue="1" id="{027E54AF-2EA6-4989-B77E-BCF2CE53AC2F}">
            <xm:f>COUNTIF('Banned List'!$B:$B,D5110)&gt;0</xm:f>
            <x14:dxf>
              <font>
                <color rgb="FF9C0006"/>
              </font>
              <fill>
                <patternFill>
                  <bgColor rgb="FFFFC7CE"/>
                </patternFill>
              </fill>
            </x14:dxf>
          </x14:cfRule>
          <xm:sqref>D5110:E5110</xm:sqref>
        </x14:conditionalFormatting>
        <x14:conditionalFormatting xmlns:xm="http://schemas.microsoft.com/office/excel/2006/main">
          <x14:cfRule type="expression" priority="132" stopIfTrue="1" id="{C0FEC5D7-8C8C-4580-B812-AE8BDB749E49}">
            <xm:f>COUNTIF('Banned List'!$B:$B,E5109)&gt;0</xm:f>
            <x14:dxf>
              <font>
                <color rgb="FF9C0006"/>
              </font>
              <fill>
                <patternFill>
                  <bgColor rgb="FFFFC7CE"/>
                </patternFill>
              </fill>
            </x14:dxf>
          </x14:cfRule>
          <xm:sqref>E5109</xm:sqref>
        </x14:conditionalFormatting>
        <x14:conditionalFormatting xmlns:xm="http://schemas.microsoft.com/office/excel/2006/main">
          <x14:cfRule type="expression" priority="125" stopIfTrue="1" id="{C3508CAA-8FAB-487B-96B2-753F37F47A51}">
            <xm:f>COUNTIF('Banned List'!$B:$B,D5114)&gt;0</xm:f>
            <x14:dxf>
              <font>
                <color rgb="FF9C0006"/>
              </font>
              <fill>
                <patternFill>
                  <bgColor rgb="FFFFC7CE"/>
                </patternFill>
              </fill>
            </x14:dxf>
          </x14:cfRule>
          <xm:sqref>D5114:E5114</xm:sqref>
        </x14:conditionalFormatting>
        <x14:conditionalFormatting xmlns:xm="http://schemas.microsoft.com/office/excel/2006/main">
          <x14:cfRule type="expression" priority="121" stopIfTrue="1" id="{7ABA75C7-36C4-4D04-807F-8701D16B45C4}">
            <xm:f>COUNTIF('Banned List'!$B:$B,D5115)&gt;0</xm:f>
            <x14:dxf>
              <font>
                <color rgb="FF9C0006"/>
              </font>
              <fill>
                <patternFill>
                  <bgColor rgb="FFFFC7CE"/>
                </patternFill>
              </fill>
            </x14:dxf>
          </x14:cfRule>
          <xm:sqref>D5115:E5115</xm:sqref>
        </x14:conditionalFormatting>
        <x14:conditionalFormatting xmlns:xm="http://schemas.microsoft.com/office/excel/2006/main">
          <x14:cfRule type="expression" priority="118" stopIfTrue="1" id="{E163159A-5C49-4C92-ACD3-32183D42678A}">
            <xm:f>COUNTIF('Banned List'!$B:$B,D5117)&gt;0</xm:f>
            <x14:dxf>
              <font>
                <color rgb="FF9C0006"/>
              </font>
              <fill>
                <patternFill>
                  <bgColor rgb="FFFFC7CE"/>
                </patternFill>
              </fill>
            </x14:dxf>
          </x14:cfRule>
          <xm:sqref>D5117:E5117</xm:sqref>
        </x14:conditionalFormatting>
        <x14:conditionalFormatting xmlns:xm="http://schemas.microsoft.com/office/excel/2006/main">
          <x14:cfRule type="expression" priority="115" stopIfTrue="1" id="{EAAE51DA-AEFA-41F8-A85D-C07633F6BD09}">
            <xm:f>COUNTIF('Banned List'!$B:$B,D5118)&gt;0</xm:f>
            <x14:dxf>
              <font>
                <color rgb="FF9C0006"/>
              </font>
              <fill>
                <patternFill>
                  <bgColor rgb="FFFFC7CE"/>
                </patternFill>
              </fill>
            </x14:dxf>
          </x14:cfRule>
          <xm:sqref>D5118:E5118</xm:sqref>
        </x14:conditionalFormatting>
        <x14:conditionalFormatting xmlns:xm="http://schemas.microsoft.com/office/excel/2006/main">
          <x14:cfRule type="expression" priority="112" stopIfTrue="1" id="{36DFE03E-FAD8-4FA4-B9E8-7DA101D8E8EC}">
            <xm:f>COUNTIF('Banned List'!$B:$B,D5141)&gt;0</xm:f>
            <x14:dxf>
              <font>
                <color rgb="FF9C0006"/>
              </font>
              <fill>
                <patternFill>
                  <bgColor rgb="FFFFC7CE"/>
                </patternFill>
              </fill>
            </x14:dxf>
          </x14:cfRule>
          <xm:sqref>D5141:E5141</xm:sqref>
        </x14:conditionalFormatting>
        <x14:conditionalFormatting xmlns:xm="http://schemas.microsoft.com/office/excel/2006/main">
          <x14:cfRule type="expression" priority="109" stopIfTrue="1" id="{DEA214F4-BC57-4D46-8BAD-64DD51D928C6}">
            <xm:f>COUNTIF('Banned List'!$B:$B,D5142)&gt;0</xm:f>
            <x14:dxf>
              <font>
                <color rgb="FF9C0006"/>
              </font>
              <fill>
                <patternFill>
                  <bgColor rgb="FFFFC7CE"/>
                </patternFill>
              </fill>
            </x14:dxf>
          </x14:cfRule>
          <xm:sqref>D5142:E5142</xm:sqref>
        </x14:conditionalFormatting>
        <x14:conditionalFormatting xmlns:xm="http://schemas.microsoft.com/office/excel/2006/main">
          <x14:cfRule type="expression" priority="106" stopIfTrue="1" id="{D321269A-6155-47BC-9CFD-6513ACC0EC27}">
            <xm:f>COUNTIF('Banned List'!$B:$B,D5143)&gt;0</xm:f>
            <x14:dxf>
              <font>
                <color rgb="FF9C0006"/>
              </font>
              <fill>
                <patternFill>
                  <bgColor rgb="FFFFC7CE"/>
                </patternFill>
              </fill>
            </x14:dxf>
          </x14:cfRule>
          <xm:sqref>D5143:E5143</xm:sqref>
        </x14:conditionalFormatting>
        <x14:conditionalFormatting xmlns:xm="http://schemas.microsoft.com/office/excel/2006/main">
          <x14:cfRule type="expression" priority="103" stopIfTrue="1" id="{06171253-9E05-43C7-913E-930B3CC8863F}">
            <xm:f>COUNTIF('Banned List'!$B:$B,D5143)&gt;0</xm:f>
            <x14:dxf>
              <font>
                <color rgb="FF9C0006"/>
              </font>
              <fill>
                <patternFill>
                  <bgColor rgb="FFFFC7CE"/>
                </patternFill>
              </fill>
            </x14:dxf>
          </x14:cfRule>
          <xm:sqref>D5143:E5143</xm:sqref>
        </x14:conditionalFormatting>
        <x14:conditionalFormatting xmlns:xm="http://schemas.microsoft.com/office/excel/2006/main">
          <x14:cfRule type="expression" priority="99" stopIfTrue="1" id="{BDA24BF2-E431-4DAA-BC76-F21988CF24CA}">
            <xm:f>COUNTIF('Banned List'!$B:$B,D5144)&gt;0</xm:f>
            <x14:dxf>
              <font>
                <color rgb="FF9C0006"/>
              </font>
              <fill>
                <patternFill>
                  <bgColor rgb="FFFFC7CE"/>
                </patternFill>
              </fill>
            </x14:dxf>
          </x14:cfRule>
          <xm:sqref>D5144:E5144</xm:sqref>
        </x14:conditionalFormatting>
        <x14:conditionalFormatting xmlns:xm="http://schemas.microsoft.com/office/excel/2006/main">
          <x14:cfRule type="expression" priority="96" stopIfTrue="1" id="{30A6A7CD-7E15-4E83-81C4-F68720C16F9D}">
            <xm:f>COUNTIF('Banned List'!$B:$B,D5148)&gt;0</xm:f>
            <x14:dxf>
              <font>
                <color rgb="FF9C0006"/>
              </font>
              <fill>
                <patternFill>
                  <bgColor rgb="FFFFC7CE"/>
                </patternFill>
              </fill>
            </x14:dxf>
          </x14:cfRule>
          <xm:sqref>D5148:E5148</xm:sqref>
        </x14:conditionalFormatting>
        <x14:conditionalFormatting xmlns:xm="http://schemas.microsoft.com/office/excel/2006/main">
          <x14:cfRule type="expression" priority="93" stopIfTrue="1" id="{063B50AA-89FE-4952-9338-48F08339FF91}">
            <xm:f>COUNTIF('Banned List'!$B:$B,D5154)&gt;0</xm:f>
            <x14:dxf>
              <font>
                <color rgb="FF9C0006"/>
              </font>
              <fill>
                <patternFill>
                  <bgColor rgb="FFFFC7CE"/>
                </patternFill>
              </fill>
            </x14:dxf>
          </x14:cfRule>
          <xm:sqref>D5154:E5154</xm:sqref>
        </x14:conditionalFormatting>
        <x14:conditionalFormatting xmlns:xm="http://schemas.microsoft.com/office/excel/2006/main">
          <x14:cfRule type="expression" priority="90" stopIfTrue="1" id="{08109C5B-2F5B-4953-B1AA-89C4644ECF18}">
            <xm:f>COUNTIF('Banned List'!$B:$B,D5156)&gt;0</xm:f>
            <x14:dxf>
              <font>
                <color rgb="FF9C0006"/>
              </font>
              <fill>
                <patternFill>
                  <bgColor rgb="FFFFC7CE"/>
                </patternFill>
              </fill>
            </x14:dxf>
          </x14:cfRule>
          <xm:sqref>D5156:E5156</xm:sqref>
        </x14:conditionalFormatting>
        <x14:conditionalFormatting xmlns:xm="http://schemas.microsoft.com/office/excel/2006/main">
          <x14:cfRule type="expression" priority="87" stopIfTrue="1" id="{1451BCD9-D8AA-40E3-9329-1C57F12E750D}">
            <xm:f>COUNTIF('Banned List'!$B:$B,D5157)&gt;0</xm:f>
            <x14:dxf>
              <font>
                <color rgb="FF9C0006"/>
              </font>
              <fill>
                <patternFill>
                  <bgColor rgb="FFFFC7CE"/>
                </patternFill>
              </fill>
            </x14:dxf>
          </x14:cfRule>
          <xm:sqref>D5157:E5157</xm:sqref>
        </x14:conditionalFormatting>
        <x14:conditionalFormatting xmlns:xm="http://schemas.microsoft.com/office/excel/2006/main">
          <x14:cfRule type="expression" priority="84" stopIfTrue="1" id="{AD54C9B8-A225-443B-8E42-8328184B3201}">
            <xm:f>COUNTIF('Banned List'!$B:$B,D5166)&gt;0</xm:f>
            <x14:dxf>
              <font>
                <color rgb="FF9C0006"/>
              </font>
              <fill>
                <patternFill>
                  <bgColor rgb="FFFFC7CE"/>
                </patternFill>
              </fill>
            </x14:dxf>
          </x14:cfRule>
          <xm:sqref>D5166</xm:sqref>
        </x14:conditionalFormatting>
        <x14:conditionalFormatting xmlns:xm="http://schemas.microsoft.com/office/excel/2006/main">
          <x14:cfRule type="expression" priority="82" stopIfTrue="1" id="{FA7342DF-AE62-409E-BF8C-16E3BB5F53B0}">
            <xm:f>COUNTIF('Banned List'!$B:$B,E4922)&gt;0</xm:f>
            <x14:dxf>
              <font>
                <color rgb="FF9C0006"/>
              </font>
              <fill>
                <patternFill>
                  <bgColor rgb="FFFFC7CE"/>
                </patternFill>
              </fill>
            </x14:dxf>
          </x14:cfRule>
          <xm:sqref>E4922</xm:sqref>
        </x14:conditionalFormatting>
        <x14:conditionalFormatting xmlns:xm="http://schemas.microsoft.com/office/excel/2006/main">
          <x14:cfRule type="expression" priority="76" stopIfTrue="1" id="{0C9DD477-0226-42D1-94A5-E41745583489}">
            <xm:f>COUNTIF('Banned List'!$B:$B,F4922)&gt;0</xm:f>
            <x14:dxf>
              <font>
                <color rgb="FF9C0006"/>
              </font>
              <fill>
                <patternFill>
                  <bgColor rgb="FFFFC7CE"/>
                </patternFill>
              </fill>
            </x14:dxf>
          </x14:cfRule>
          <xm:sqref>F4922:G4922</xm:sqref>
        </x14:conditionalFormatting>
        <x14:conditionalFormatting xmlns:xm="http://schemas.microsoft.com/office/excel/2006/main">
          <x14:cfRule type="expression" priority="74" stopIfTrue="1" id="{46279248-EE94-419B-B717-BA13566016F3}">
            <xm:f>COUNTIF('Banned List'!$B:$B,D5167)&gt;0</xm:f>
            <x14:dxf>
              <font>
                <color rgb="FF9C0006"/>
              </font>
              <fill>
                <patternFill>
                  <bgColor rgb="FFFFC7CE"/>
                </patternFill>
              </fill>
            </x14:dxf>
          </x14:cfRule>
          <xm:sqref>D5167:E5167</xm:sqref>
        </x14:conditionalFormatting>
        <x14:conditionalFormatting xmlns:xm="http://schemas.microsoft.com/office/excel/2006/main">
          <x14:cfRule type="expression" priority="72" stopIfTrue="1" id="{AE06B8E6-768E-4A50-A045-9EB9AB1C7071}">
            <xm:f>COUNTIF('Banned List'!$B:$B,D5171)&gt;0</xm:f>
            <x14:dxf>
              <font>
                <color rgb="FF9C0006"/>
              </font>
              <fill>
                <patternFill>
                  <bgColor rgb="FFFFC7CE"/>
                </patternFill>
              </fill>
            </x14:dxf>
          </x14:cfRule>
          <xm:sqref>D5171:E5171</xm:sqref>
        </x14:conditionalFormatting>
        <x14:conditionalFormatting xmlns:xm="http://schemas.microsoft.com/office/excel/2006/main">
          <x14:cfRule type="expression" priority="69" stopIfTrue="1" id="{CC9A553A-643D-4489-90DF-D2E325FA49D0}">
            <xm:f>COUNTIF('Banned List'!$B:$B,D5173)&gt;0</xm:f>
            <x14:dxf>
              <font>
                <color rgb="FF9C0006"/>
              </font>
              <fill>
                <patternFill>
                  <bgColor rgb="FFFFC7CE"/>
                </patternFill>
              </fill>
            </x14:dxf>
          </x14:cfRule>
          <xm:sqref>D5173:E5173</xm:sqref>
        </x14:conditionalFormatting>
        <x14:conditionalFormatting xmlns:xm="http://schemas.microsoft.com/office/excel/2006/main">
          <x14:cfRule type="expression" priority="67" stopIfTrue="1" id="{E451774F-DCC0-4499-AEE3-3E18E01F75C5}">
            <xm:f>COUNTIF('Banned List'!$B:$B,D5197)&gt;0</xm:f>
            <x14:dxf>
              <font>
                <color rgb="FF9C0006"/>
              </font>
              <fill>
                <patternFill>
                  <bgColor rgb="FFFFC7CE"/>
                </patternFill>
              </fill>
            </x14:dxf>
          </x14:cfRule>
          <xm:sqref>D5197</xm:sqref>
        </x14:conditionalFormatting>
        <x14:conditionalFormatting xmlns:xm="http://schemas.microsoft.com/office/excel/2006/main">
          <x14:cfRule type="expression" priority="65" stopIfTrue="1" id="{2BDD7412-75CB-4F15-90C6-37C761795B70}">
            <xm:f>COUNTIF('Banned List'!$B:$B,D5199)&gt;0</xm:f>
            <x14:dxf>
              <font>
                <color rgb="FF9C0006"/>
              </font>
              <fill>
                <patternFill>
                  <bgColor rgb="FFFFC7CE"/>
                </patternFill>
              </fill>
            </x14:dxf>
          </x14:cfRule>
          <xm:sqref>D5199 H5199</xm:sqref>
        </x14:conditionalFormatting>
        <x14:conditionalFormatting xmlns:xm="http://schemas.microsoft.com/office/excel/2006/main">
          <x14:cfRule type="expression" priority="62" stopIfTrue="1" id="{7E345C75-1396-41B2-A969-FD9C042704D2}">
            <xm:f>COUNTIF('Banned List'!$B:$B,D5200)&gt;0</xm:f>
            <x14:dxf>
              <font>
                <color rgb="FF9C0006"/>
              </font>
              <fill>
                <patternFill>
                  <bgColor rgb="FFFFC7CE"/>
                </patternFill>
              </fill>
            </x14:dxf>
          </x14:cfRule>
          <xm:sqref>D5200</xm:sqref>
        </x14:conditionalFormatting>
        <x14:conditionalFormatting xmlns:xm="http://schemas.microsoft.com/office/excel/2006/main">
          <x14:cfRule type="expression" priority="60" stopIfTrue="1" id="{8D03B98B-D9EE-480B-A3DA-7B20CD85978B}">
            <xm:f>COUNTIF('Banned List'!$B:$B,D5220)&gt;0</xm:f>
            <x14:dxf>
              <font>
                <color rgb="FF9C0006"/>
              </font>
              <fill>
                <patternFill>
                  <bgColor rgb="FFFFC7CE"/>
                </patternFill>
              </fill>
            </x14:dxf>
          </x14:cfRule>
          <xm:sqref>D5220:E5220</xm:sqref>
        </x14:conditionalFormatting>
        <x14:conditionalFormatting xmlns:xm="http://schemas.microsoft.com/office/excel/2006/main">
          <x14:cfRule type="expression" priority="43" stopIfTrue="1" id="{0F3F6688-51A9-4BC3-8426-A563DDA82A62}">
            <xm:f>COUNTIF('Banned List'!$B:$B,D5222)&gt;0</xm:f>
            <x14:dxf>
              <font>
                <color rgb="FF9C0006"/>
              </font>
              <fill>
                <patternFill>
                  <bgColor rgb="FFFFC7CE"/>
                </patternFill>
              </fill>
            </x14:dxf>
          </x14:cfRule>
          <xm:sqref>D5222 H5222</xm:sqref>
        </x14:conditionalFormatting>
        <x14:conditionalFormatting xmlns:xm="http://schemas.microsoft.com/office/excel/2006/main">
          <x14:cfRule type="expression" priority="22" stopIfTrue="1" id="{51315614-61F8-4AB7-91F2-0E66AAA9C06C}">
            <xm:f>COUNTIF('Banned List'!$B:$B,D5226)&gt;0</xm:f>
            <x14:dxf>
              <font>
                <color rgb="FF9C0006"/>
              </font>
              <fill>
                <patternFill>
                  <bgColor rgb="FFFFC7CE"/>
                </patternFill>
              </fill>
            </x14:dxf>
          </x14:cfRule>
          <xm:sqref>D5226</xm:sqref>
        </x14:conditionalFormatting>
        <x14:conditionalFormatting xmlns:xm="http://schemas.microsoft.com/office/excel/2006/main">
          <x14:cfRule type="expression" priority="20" stopIfTrue="1" id="{F1ADAC26-F19C-4CE3-B988-114608BF2B8A}">
            <xm:f>COUNTIF('Banned List'!$B:$B,D5228)&gt;0</xm:f>
            <x14:dxf>
              <font>
                <color rgb="FF9C0006"/>
              </font>
              <fill>
                <patternFill>
                  <bgColor rgb="FFFFC7CE"/>
                </patternFill>
              </fill>
            </x14:dxf>
          </x14:cfRule>
          <xm:sqref>D5228:E5228</xm:sqref>
        </x14:conditionalFormatting>
        <x14:conditionalFormatting xmlns:xm="http://schemas.microsoft.com/office/excel/2006/main">
          <x14:cfRule type="expression" priority="16" stopIfTrue="1" id="{E53CEAA6-D102-417F-87D6-C2E990C71635}">
            <xm:f>COUNTIF('Banned List'!$B:$B,D5229)&gt;0</xm:f>
            <x14:dxf>
              <font>
                <color rgb="FF9C0006"/>
              </font>
              <fill>
                <patternFill>
                  <bgColor rgb="FFFFC7CE"/>
                </patternFill>
              </fill>
            </x14:dxf>
          </x14:cfRule>
          <xm:sqref>D5229:E5229</xm:sqref>
        </x14:conditionalFormatting>
        <x14:conditionalFormatting xmlns:xm="http://schemas.microsoft.com/office/excel/2006/main">
          <x14:cfRule type="expression" priority="12" stopIfTrue="1" id="{FC241D6F-68E8-4E03-B16D-92F7C03B36DD}">
            <xm:f>COUNTIF('Banned List'!$B:$B,D5230)&gt;0</xm:f>
            <x14:dxf>
              <font>
                <color rgb="FF9C0006"/>
              </font>
              <fill>
                <patternFill>
                  <bgColor rgb="FFFFC7CE"/>
                </patternFill>
              </fill>
            </x14:dxf>
          </x14:cfRule>
          <xm:sqref>D5230:E5230</xm:sqref>
        </x14:conditionalFormatting>
        <x14:conditionalFormatting xmlns:xm="http://schemas.microsoft.com/office/excel/2006/main">
          <x14:cfRule type="expression" priority="10" stopIfTrue="1" id="{50758D94-8272-4024-A81D-21C186B42048}">
            <xm:f>COUNTIF('Banned List'!$B:$B,D5258)&gt;0</xm:f>
            <x14:dxf>
              <font>
                <color rgb="FF9C0006"/>
              </font>
              <fill>
                <patternFill>
                  <bgColor rgb="FFFFC7CE"/>
                </patternFill>
              </fill>
            </x14:dxf>
          </x14:cfRule>
          <xm:sqref>D5258:E5258</xm:sqref>
        </x14:conditionalFormatting>
        <x14:conditionalFormatting xmlns:xm="http://schemas.microsoft.com/office/excel/2006/main">
          <x14:cfRule type="expression" priority="7" stopIfTrue="1" id="{98B94D09-A105-4570-BBC2-A42B0A7F7A82}">
            <xm:f>COUNTIF('Banned List'!$B:$B,D5260)&gt;0</xm:f>
            <x14:dxf>
              <font>
                <color rgb="FF9C0006"/>
              </font>
              <fill>
                <patternFill>
                  <bgColor rgb="FFFFC7CE"/>
                </patternFill>
              </fill>
            </x14:dxf>
          </x14:cfRule>
          <xm:sqref>D5260:E5260</xm:sqref>
        </x14:conditionalFormatting>
        <x14:conditionalFormatting xmlns:xm="http://schemas.microsoft.com/office/excel/2006/main">
          <x14:cfRule type="expression" priority="4" stopIfTrue="1" id="{6E79AF78-90B0-4E53-8F77-541076210E33}">
            <xm:f>COUNTIF('Banned List'!$B:$B,D5271)&gt;0</xm:f>
            <x14:dxf>
              <font>
                <color rgb="FF9C0006"/>
              </font>
              <fill>
                <patternFill>
                  <bgColor rgb="FFFFC7CE"/>
                </patternFill>
              </fill>
            </x14:dxf>
          </x14:cfRule>
          <xm:sqref>D5271</xm:sqref>
        </x14:conditionalFormatting>
        <x14:conditionalFormatting xmlns:xm="http://schemas.microsoft.com/office/excel/2006/main">
          <x14:cfRule type="expression" priority="2" stopIfTrue="1" id="{3AC43938-3161-4C28-8AC0-4ADD3ADF4D42}">
            <xm:f>COUNTIF('Banned List'!$B:$B,D5278)&gt;0</xm:f>
            <x14:dxf>
              <font>
                <color rgb="FF9C0006"/>
              </font>
              <fill>
                <patternFill>
                  <bgColor rgb="FFFFC7CE"/>
                </patternFill>
              </fill>
            </x14:dxf>
          </x14:cfRule>
          <xm:sqref>D5278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OG41"/>
  <sheetViews>
    <sheetView zoomScale="80" zoomScaleNormal="80" workbookViewId="0">
      <pane xSplit="2" ySplit="2" topLeftCell="G3" activePane="bottomRight" state="frozen"/>
      <selection pane="topRight" activeCell="F138" sqref="F138"/>
      <selection pane="bottomLeft" activeCell="F138" sqref="F138"/>
      <selection pane="bottomRight" activeCell="H10" sqref="H10:I10"/>
    </sheetView>
  </sheetViews>
  <sheetFormatPr defaultColWidth="14.85546875" defaultRowHeight="15.75" customHeight="1"/>
  <cols>
    <col min="1" max="1" width="14.85546875" style="814"/>
    <col min="2" max="2" width="11.7109375" style="814" customWidth="1"/>
    <col min="3" max="16384" width="14.85546875" style="814"/>
  </cols>
  <sheetData>
    <row r="1" spans="1:397" s="141" customFormat="1" ht="27" customHeight="1">
      <c r="A1" s="1164" t="s">
        <v>2166</v>
      </c>
      <c r="B1" s="1165"/>
      <c r="C1" s="1166" t="s">
        <v>2167</v>
      </c>
      <c r="D1" s="1166" t="s">
        <v>2168</v>
      </c>
      <c r="E1" s="1166" t="s">
        <v>2169</v>
      </c>
      <c r="F1" s="1166" t="s">
        <v>2170</v>
      </c>
      <c r="G1" s="1166" t="s">
        <v>2171</v>
      </c>
      <c r="H1" s="1166" t="s">
        <v>2172</v>
      </c>
      <c r="I1" s="1166" t="s">
        <v>2173</v>
      </c>
      <c r="J1" s="1166" t="s">
        <v>2167</v>
      </c>
      <c r="K1" s="1166" t="s">
        <v>2168</v>
      </c>
      <c r="L1" s="1166" t="s">
        <v>2169</v>
      </c>
      <c r="M1" s="1166" t="s">
        <v>2170</v>
      </c>
      <c r="N1" s="1166" t="s">
        <v>2171</v>
      </c>
      <c r="O1" s="1166" t="s">
        <v>2172</v>
      </c>
      <c r="P1" s="1166" t="s">
        <v>2173</v>
      </c>
      <c r="Q1" s="1166" t="s">
        <v>2167</v>
      </c>
      <c r="R1" s="1166" t="s">
        <v>2168</v>
      </c>
      <c r="S1" s="1166" t="s">
        <v>2169</v>
      </c>
      <c r="T1" s="1166" t="s">
        <v>2170</v>
      </c>
      <c r="U1" s="1166" t="s">
        <v>2171</v>
      </c>
      <c r="V1" s="1166" t="s">
        <v>2172</v>
      </c>
      <c r="W1" s="1166" t="s">
        <v>2173</v>
      </c>
      <c r="X1" s="1166" t="s">
        <v>2167</v>
      </c>
      <c r="Y1" s="1166" t="s">
        <v>2168</v>
      </c>
      <c r="Z1" s="1166" t="s">
        <v>2169</v>
      </c>
      <c r="AA1" s="1166" t="s">
        <v>2170</v>
      </c>
      <c r="AB1" s="1166" t="s">
        <v>2171</v>
      </c>
      <c r="AC1" s="1166" t="s">
        <v>2172</v>
      </c>
      <c r="AD1" s="1166" t="s">
        <v>2173</v>
      </c>
      <c r="AE1" s="1166" t="s">
        <v>2167</v>
      </c>
      <c r="AF1" s="1166" t="s">
        <v>2168</v>
      </c>
      <c r="AG1" s="1166" t="s">
        <v>2169</v>
      </c>
      <c r="AH1" s="1166" t="s">
        <v>2170</v>
      </c>
      <c r="AI1" s="1166" t="s">
        <v>2171</v>
      </c>
      <c r="AJ1" s="1166" t="s">
        <v>2172</v>
      </c>
      <c r="AK1" s="1166" t="s">
        <v>2173</v>
      </c>
      <c r="AL1" s="1166" t="s">
        <v>2167</v>
      </c>
      <c r="AM1" s="1166" t="s">
        <v>2168</v>
      </c>
      <c r="AN1" s="1166" t="s">
        <v>2169</v>
      </c>
      <c r="AO1" s="1166" t="s">
        <v>2170</v>
      </c>
      <c r="AP1" s="1166" t="s">
        <v>2171</v>
      </c>
      <c r="AQ1" s="1166" t="s">
        <v>2172</v>
      </c>
      <c r="AR1" s="1166" t="s">
        <v>2173</v>
      </c>
      <c r="AS1" s="1166" t="s">
        <v>2167</v>
      </c>
      <c r="AT1" s="1166" t="s">
        <v>2168</v>
      </c>
      <c r="AU1" s="1166" t="s">
        <v>2169</v>
      </c>
      <c r="AV1" s="1166" t="s">
        <v>2170</v>
      </c>
      <c r="AW1" s="1166" t="s">
        <v>2171</v>
      </c>
      <c r="AX1" s="1166" t="s">
        <v>2172</v>
      </c>
      <c r="AY1" s="1166" t="s">
        <v>2173</v>
      </c>
      <c r="AZ1" s="1166" t="s">
        <v>2167</v>
      </c>
      <c r="BA1" s="1166" t="s">
        <v>2168</v>
      </c>
      <c r="BB1" s="1166" t="s">
        <v>2169</v>
      </c>
      <c r="BC1" s="1166" t="s">
        <v>2170</v>
      </c>
      <c r="BD1" s="1166" t="s">
        <v>2171</v>
      </c>
      <c r="BE1" s="1166" t="s">
        <v>2172</v>
      </c>
      <c r="BF1" s="1166" t="s">
        <v>2173</v>
      </c>
      <c r="BG1" s="1166" t="s">
        <v>2167</v>
      </c>
      <c r="BH1" s="1166" t="s">
        <v>2168</v>
      </c>
      <c r="BI1" s="1166" t="s">
        <v>2169</v>
      </c>
      <c r="BJ1" s="1166" t="s">
        <v>2170</v>
      </c>
      <c r="BK1" s="1166" t="s">
        <v>2171</v>
      </c>
      <c r="BL1" s="1166" t="s">
        <v>2172</v>
      </c>
      <c r="BM1" s="1166" t="s">
        <v>2173</v>
      </c>
      <c r="BN1" s="1166" t="s">
        <v>2167</v>
      </c>
      <c r="BO1" s="1166" t="s">
        <v>2168</v>
      </c>
      <c r="BP1" s="1166" t="s">
        <v>2169</v>
      </c>
      <c r="BQ1" s="1166" t="s">
        <v>2170</v>
      </c>
      <c r="BR1" s="1166" t="s">
        <v>2171</v>
      </c>
      <c r="BS1" s="1166" t="s">
        <v>2172</v>
      </c>
      <c r="BT1" s="1166" t="s">
        <v>2173</v>
      </c>
      <c r="BU1" s="1166" t="s">
        <v>2167</v>
      </c>
      <c r="BV1" s="1166" t="s">
        <v>2168</v>
      </c>
      <c r="BW1" s="1166" t="s">
        <v>2169</v>
      </c>
      <c r="BX1" s="1166" t="s">
        <v>2170</v>
      </c>
      <c r="BY1" s="1166" t="s">
        <v>2171</v>
      </c>
      <c r="BZ1" s="1166" t="s">
        <v>2172</v>
      </c>
      <c r="CA1" s="1166" t="s">
        <v>2173</v>
      </c>
      <c r="CB1" s="1166" t="s">
        <v>2167</v>
      </c>
      <c r="CC1" s="1166" t="s">
        <v>2168</v>
      </c>
      <c r="CD1" s="1166" t="s">
        <v>2169</v>
      </c>
      <c r="CE1" s="1166" t="s">
        <v>2170</v>
      </c>
      <c r="CF1" s="1166" t="s">
        <v>2171</v>
      </c>
      <c r="CG1" s="1166" t="s">
        <v>2172</v>
      </c>
      <c r="CH1" s="1166" t="s">
        <v>2173</v>
      </c>
      <c r="CI1" s="1166" t="s">
        <v>2167</v>
      </c>
      <c r="CJ1" s="1166" t="s">
        <v>2168</v>
      </c>
      <c r="CK1" s="1166" t="s">
        <v>2169</v>
      </c>
      <c r="CL1" s="1166" t="s">
        <v>2170</v>
      </c>
      <c r="CM1" s="1166" t="s">
        <v>2171</v>
      </c>
      <c r="CN1" s="1166" t="s">
        <v>2172</v>
      </c>
      <c r="CO1" s="1166" t="s">
        <v>2173</v>
      </c>
      <c r="CP1" s="1166" t="s">
        <v>2167</v>
      </c>
      <c r="CQ1" s="1166" t="s">
        <v>2168</v>
      </c>
      <c r="CR1" s="1166" t="s">
        <v>2169</v>
      </c>
      <c r="CS1" s="1166" t="s">
        <v>2170</v>
      </c>
      <c r="CT1" s="1166" t="s">
        <v>2171</v>
      </c>
      <c r="CU1" s="1166" t="s">
        <v>2172</v>
      </c>
      <c r="CV1" s="1166" t="s">
        <v>2173</v>
      </c>
      <c r="CW1" s="1166" t="s">
        <v>2167</v>
      </c>
      <c r="CX1" s="1166" t="s">
        <v>2168</v>
      </c>
      <c r="CY1" s="1166" t="s">
        <v>2169</v>
      </c>
      <c r="CZ1" s="1166" t="s">
        <v>2170</v>
      </c>
      <c r="DA1" s="1166" t="s">
        <v>2171</v>
      </c>
      <c r="DB1" s="1166" t="s">
        <v>2172</v>
      </c>
      <c r="DC1" s="1166" t="s">
        <v>2173</v>
      </c>
      <c r="DD1" s="1166" t="s">
        <v>2167</v>
      </c>
      <c r="DE1" s="1166" t="s">
        <v>2168</v>
      </c>
      <c r="DF1" s="1166" t="s">
        <v>2169</v>
      </c>
      <c r="DG1" s="1166" t="s">
        <v>2170</v>
      </c>
      <c r="DH1" s="1166" t="s">
        <v>2171</v>
      </c>
      <c r="DI1" s="1166" t="s">
        <v>2172</v>
      </c>
      <c r="DJ1" s="1166" t="s">
        <v>2173</v>
      </c>
      <c r="DK1" s="1166" t="s">
        <v>2167</v>
      </c>
      <c r="DL1" s="1166" t="s">
        <v>2168</v>
      </c>
      <c r="DM1" s="1166" t="s">
        <v>2169</v>
      </c>
      <c r="DN1" s="1166" t="s">
        <v>2170</v>
      </c>
      <c r="DO1" s="1166" t="s">
        <v>2171</v>
      </c>
      <c r="DP1" s="1166" t="s">
        <v>2172</v>
      </c>
      <c r="DQ1" s="1166" t="s">
        <v>2173</v>
      </c>
      <c r="DR1" s="1166" t="s">
        <v>2167</v>
      </c>
      <c r="DS1" s="1166" t="s">
        <v>2168</v>
      </c>
      <c r="DT1" s="1166" t="s">
        <v>2169</v>
      </c>
      <c r="DU1" s="1166" t="s">
        <v>2170</v>
      </c>
      <c r="DV1" s="1166" t="s">
        <v>2171</v>
      </c>
      <c r="DW1" s="1166" t="s">
        <v>2172</v>
      </c>
      <c r="DX1" s="1166" t="s">
        <v>2173</v>
      </c>
      <c r="DY1" s="1166" t="s">
        <v>2167</v>
      </c>
      <c r="DZ1" s="1166" t="s">
        <v>2168</v>
      </c>
      <c r="EA1" s="1166" t="s">
        <v>2169</v>
      </c>
      <c r="EB1" s="1166" t="s">
        <v>2170</v>
      </c>
      <c r="EC1" s="1166" t="s">
        <v>2171</v>
      </c>
      <c r="ED1" s="1166" t="s">
        <v>2172</v>
      </c>
      <c r="EE1" s="1166" t="s">
        <v>2173</v>
      </c>
      <c r="EF1" s="1166" t="s">
        <v>2167</v>
      </c>
      <c r="EG1" s="1166" t="s">
        <v>2168</v>
      </c>
      <c r="EH1" s="1166" t="s">
        <v>2169</v>
      </c>
      <c r="EI1" s="1166" t="s">
        <v>2170</v>
      </c>
      <c r="EJ1" s="1166" t="s">
        <v>2171</v>
      </c>
      <c r="EK1" s="1166" t="s">
        <v>2172</v>
      </c>
      <c r="EL1" s="1166" t="s">
        <v>2173</v>
      </c>
      <c r="EM1" s="1166" t="s">
        <v>2167</v>
      </c>
      <c r="EN1" s="1166" t="s">
        <v>2168</v>
      </c>
      <c r="EO1" s="1166" t="s">
        <v>2169</v>
      </c>
      <c r="EP1" s="1166" t="s">
        <v>2170</v>
      </c>
      <c r="EQ1" s="1166" t="s">
        <v>2171</v>
      </c>
      <c r="ER1" s="1166" t="s">
        <v>2172</v>
      </c>
      <c r="ES1" s="1166" t="s">
        <v>2173</v>
      </c>
      <c r="ET1" s="1166" t="s">
        <v>2167</v>
      </c>
      <c r="EU1" s="1166" t="s">
        <v>2168</v>
      </c>
      <c r="EV1" s="1166" t="s">
        <v>2169</v>
      </c>
      <c r="EW1" s="1166" t="s">
        <v>2170</v>
      </c>
      <c r="EX1" s="1166" t="s">
        <v>2171</v>
      </c>
      <c r="EY1" s="1166" t="s">
        <v>2172</v>
      </c>
      <c r="EZ1" s="1166" t="s">
        <v>2173</v>
      </c>
      <c r="FA1" s="1166" t="s">
        <v>2167</v>
      </c>
      <c r="FB1" s="1166" t="s">
        <v>2168</v>
      </c>
      <c r="FC1" s="1166" t="s">
        <v>2169</v>
      </c>
      <c r="FD1" s="1166" t="s">
        <v>2170</v>
      </c>
      <c r="FE1" s="1166" t="s">
        <v>2171</v>
      </c>
      <c r="FF1" s="1166" t="s">
        <v>2172</v>
      </c>
      <c r="FG1" s="1166" t="s">
        <v>2173</v>
      </c>
      <c r="FH1" s="1166" t="s">
        <v>2167</v>
      </c>
      <c r="FI1" s="1166" t="s">
        <v>2168</v>
      </c>
      <c r="FJ1" s="1166" t="s">
        <v>2169</v>
      </c>
      <c r="FK1" s="1166" t="s">
        <v>2170</v>
      </c>
      <c r="FL1" s="1166" t="s">
        <v>2171</v>
      </c>
      <c r="FM1" s="1166" t="s">
        <v>2172</v>
      </c>
      <c r="FN1" s="1166" t="s">
        <v>2173</v>
      </c>
      <c r="FO1" s="1166" t="s">
        <v>2167</v>
      </c>
      <c r="FP1" s="1166" t="s">
        <v>2168</v>
      </c>
      <c r="FQ1" s="1166" t="s">
        <v>2169</v>
      </c>
      <c r="FR1" s="1166" t="s">
        <v>2170</v>
      </c>
      <c r="FS1" s="1166" t="s">
        <v>2171</v>
      </c>
      <c r="FT1" s="1166" t="s">
        <v>2172</v>
      </c>
      <c r="FU1" s="1166" t="s">
        <v>2173</v>
      </c>
      <c r="FV1" s="1166" t="s">
        <v>2167</v>
      </c>
      <c r="FW1" s="1166" t="s">
        <v>2168</v>
      </c>
      <c r="FX1" s="1166" t="s">
        <v>2169</v>
      </c>
      <c r="FY1" s="1166" t="s">
        <v>2170</v>
      </c>
      <c r="FZ1" s="1166" t="s">
        <v>2171</v>
      </c>
      <c r="GA1" s="1166" t="s">
        <v>2172</v>
      </c>
      <c r="GB1" s="1166" t="s">
        <v>2173</v>
      </c>
      <c r="GC1" s="1166" t="s">
        <v>2167</v>
      </c>
      <c r="GD1" s="1166" t="s">
        <v>2168</v>
      </c>
      <c r="GE1" s="1166" t="s">
        <v>2169</v>
      </c>
      <c r="GF1" s="1166" t="s">
        <v>2170</v>
      </c>
      <c r="GG1" s="1166" t="s">
        <v>2171</v>
      </c>
      <c r="GH1" s="1166" t="s">
        <v>2172</v>
      </c>
      <c r="GI1" s="1166" t="s">
        <v>2173</v>
      </c>
      <c r="GJ1" s="1166" t="s">
        <v>2167</v>
      </c>
      <c r="GK1" s="1166" t="s">
        <v>2168</v>
      </c>
      <c r="GL1" s="1166" t="s">
        <v>2169</v>
      </c>
      <c r="GM1" s="1166" t="s">
        <v>2170</v>
      </c>
      <c r="GN1" s="1166" t="s">
        <v>2171</v>
      </c>
      <c r="GO1" s="1166" t="s">
        <v>2172</v>
      </c>
      <c r="GP1" s="1166" t="s">
        <v>2173</v>
      </c>
      <c r="GQ1" s="1166" t="s">
        <v>2167</v>
      </c>
      <c r="GR1" s="1166" t="s">
        <v>2168</v>
      </c>
      <c r="GS1" s="1166" t="s">
        <v>2169</v>
      </c>
      <c r="GT1" s="1166" t="s">
        <v>2170</v>
      </c>
      <c r="GU1" s="1166" t="s">
        <v>2171</v>
      </c>
      <c r="GV1" s="1166" t="s">
        <v>2172</v>
      </c>
      <c r="GW1" s="1166" t="s">
        <v>2173</v>
      </c>
      <c r="GX1" s="1166" t="s">
        <v>2167</v>
      </c>
      <c r="GY1" s="1166" t="s">
        <v>2168</v>
      </c>
      <c r="GZ1" s="1166" t="s">
        <v>2169</v>
      </c>
      <c r="HA1" s="1166" t="s">
        <v>2170</v>
      </c>
      <c r="HB1" s="1166" t="s">
        <v>2171</v>
      </c>
      <c r="HC1" s="1166" t="s">
        <v>2172</v>
      </c>
      <c r="HD1" s="1166" t="s">
        <v>2173</v>
      </c>
      <c r="HE1" s="1166" t="s">
        <v>2167</v>
      </c>
      <c r="HF1" s="1166" t="s">
        <v>2168</v>
      </c>
      <c r="HG1" s="1166" t="s">
        <v>2169</v>
      </c>
      <c r="HH1" s="1166" t="s">
        <v>2170</v>
      </c>
      <c r="HI1" s="1166" t="s">
        <v>2171</v>
      </c>
      <c r="HJ1" s="1166" t="s">
        <v>2172</v>
      </c>
      <c r="HK1" s="1166" t="s">
        <v>2173</v>
      </c>
      <c r="HL1" s="1166" t="s">
        <v>2167</v>
      </c>
      <c r="HM1" s="1166" t="s">
        <v>2168</v>
      </c>
      <c r="HN1" s="1166" t="s">
        <v>2169</v>
      </c>
      <c r="HO1" s="1166" t="s">
        <v>2170</v>
      </c>
      <c r="HP1" s="1166" t="s">
        <v>2171</v>
      </c>
      <c r="HQ1" s="1166" t="s">
        <v>2172</v>
      </c>
      <c r="HR1" s="1166" t="s">
        <v>2173</v>
      </c>
      <c r="HS1" s="1166" t="s">
        <v>2167</v>
      </c>
      <c r="HT1" s="1166" t="s">
        <v>2168</v>
      </c>
      <c r="HU1" s="1166" t="s">
        <v>2169</v>
      </c>
      <c r="HV1" s="1166" t="s">
        <v>2170</v>
      </c>
      <c r="HW1" s="1166" t="s">
        <v>2171</v>
      </c>
      <c r="HX1" s="1166" t="s">
        <v>2172</v>
      </c>
      <c r="HY1" s="1166" t="s">
        <v>2173</v>
      </c>
      <c r="HZ1" s="1166" t="s">
        <v>2167</v>
      </c>
      <c r="IA1" s="1166" t="s">
        <v>2168</v>
      </c>
      <c r="IB1" s="1166" t="s">
        <v>2169</v>
      </c>
      <c r="IC1" s="1166" t="s">
        <v>2170</v>
      </c>
      <c r="ID1" s="1166" t="s">
        <v>2171</v>
      </c>
      <c r="IE1" s="1166" t="s">
        <v>2172</v>
      </c>
      <c r="IF1" s="1166" t="s">
        <v>2173</v>
      </c>
      <c r="IG1" s="1166" t="s">
        <v>2167</v>
      </c>
      <c r="IH1" s="1166" t="s">
        <v>2168</v>
      </c>
      <c r="II1" s="1166" t="s">
        <v>2169</v>
      </c>
      <c r="IJ1" s="1166" t="s">
        <v>2170</v>
      </c>
      <c r="IK1" s="1166" t="s">
        <v>2171</v>
      </c>
      <c r="IL1" s="1166" t="s">
        <v>2172</v>
      </c>
      <c r="IM1" s="1166" t="s">
        <v>2173</v>
      </c>
      <c r="IN1" s="1166" t="s">
        <v>2167</v>
      </c>
      <c r="IO1" s="1166" t="s">
        <v>2168</v>
      </c>
      <c r="IP1" s="1166" t="s">
        <v>2169</v>
      </c>
      <c r="IQ1" s="1166" t="s">
        <v>2170</v>
      </c>
      <c r="IR1" s="1166" t="s">
        <v>2171</v>
      </c>
      <c r="IS1" s="1166" t="s">
        <v>2172</v>
      </c>
      <c r="IT1" s="1166" t="s">
        <v>2173</v>
      </c>
      <c r="IU1" s="1166" t="s">
        <v>2167</v>
      </c>
      <c r="IV1" s="1166" t="s">
        <v>2168</v>
      </c>
      <c r="IW1" s="1166" t="s">
        <v>2169</v>
      </c>
      <c r="IX1" s="1166" t="s">
        <v>2170</v>
      </c>
      <c r="IY1" s="1166" t="s">
        <v>2171</v>
      </c>
      <c r="IZ1" s="1166" t="s">
        <v>2172</v>
      </c>
      <c r="JA1" s="1166" t="s">
        <v>2173</v>
      </c>
      <c r="JB1" s="1166" t="s">
        <v>2167</v>
      </c>
      <c r="JC1" s="1166" t="s">
        <v>2168</v>
      </c>
      <c r="JD1" s="1166" t="s">
        <v>2169</v>
      </c>
      <c r="JE1" s="1166" t="s">
        <v>2170</v>
      </c>
    </row>
    <row r="2" spans="1:397" s="141" customFormat="1" ht="27" customHeight="1">
      <c r="A2" s="1167"/>
      <c r="B2" s="1168"/>
      <c r="C2" s="1169">
        <v>45142</v>
      </c>
      <c r="D2" s="1169">
        <v>45143</v>
      </c>
      <c r="E2" s="1169">
        <v>45144</v>
      </c>
      <c r="F2" s="1169">
        <v>45145</v>
      </c>
      <c r="G2" s="1169">
        <v>45146</v>
      </c>
      <c r="H2" s="1169">
        <v>45147</v>
      </c>
      <c r="I2" s="1169">
        <v>45148</v>
      </c>
      <c r="J2" s="1169">
        <v>45149</v>
      </c>
      <c r="K2" s="1169">
        <v>45150</v>
      </c>
      <c r="L2" s="1169">
        <v>45151</v>
      </c>
      <c r="M2" s="1169">
        <v>45152</v>
      </c>
      <c r="N2" s="1169">
        <v>45153</v>
      </c>
      <c r="O2" s="1169">
        <v>45154</v>
      </c>
      <c r="P2" s="1169">
        <v>45155</v>
      </c>
      <c r="Q2" s="1169">
        <v>45156</v>
      </c>
      <c r="R2" s="1169">
        <v>45157</v>
      </c>
      <c r="S2" s="1169">
        <v>45158</v>
      </c>
      <c r="T2" s="1169">
        <v>45159</v>
      </c>
      <c r="U2" s="1169">
        <v>45160</v>
      </c>
      <c r="V2" s="1169">
        <v>45161</v>
      </c>
      <c r="W2" s="1169">
        <v>45162</v>
      </c>
      <c r="X2" s="1169">
        <v>45163</v>
      </c>
      <c r="Y2" s="1169">
        <v>45164</v>
      </c>
      <c r="Z2" s="1169">
        <v>45165</v>
      </c>
      <c r="AA2" s="1169">
        <v>45166</v>
      </c>
      <c r="AB2" s="1169">
        <v>45167</v>
      </c>
      <c r="AC2" s="1169">
        <v>45168</v>
      </c>
      <c r="AD2" s="1169">
        <v>45169</v>
      </c>
      <c r="AE2" s="1169">
        <v>45170</v>
      </c>
      <c r="AF2" s="1169">
        <v>45171</v>
      </c>
      <c r="AG2" s="1169">
        <v>45172</v>
      </c>
      <c r="AH2" s="1169">
        <v>45173</v>
      </c>
      <c r="AI2" s="1169">
        <v>45174</v>
      </c>
      <c r="AJ2" s="1169">
        <v>45175</v>
      </c>
      <c r="AK2" s="1169">
        <v>45176</v>
      </c>
      <c r="AL2" s="1169">
        <v>45177</v>
      </c>
      <c r="AM2" s="1169">
        <v>45178</v>
      </c>
      <c r="AN2" s="1169">
        <v>45179</v>
      </c>
      <c r="AO2" s="1169">
        <v>45180</v>
      </c>
      <c r="AP2" s="1169">
        <v>45181</v>
      </c>
      <c r="AQ2" s="1169">
        <v>45182</v>
      </c>
      <c r="AR2" s="1169">
        <v>45183</v>
      </c>
      <c r="AS2" s="1169">
        <v>45184</v>
      </c>
      <c r="AT2" s="1169">
        <v>45185</v>
      </c>
      <c r="AU2" s="1169">
        <v>45186</v>
      </c>
      <c r="AV2" s="1169">
        <v>45187</v>
      </c>
      <c r="AW2" s="1169">
        <v>45188</v>
      </c>
      <c r="AX2" s="1169">
        <v>45189</v>
      </c>
      <c r="AY2" s="1169">
        <v>45190</v>
      </c>
      <c r="AZ2" s="1169">
        <v>45191</v>
      </c>
      <c r="BA2" s="1169">
        <v>45192</v>
      </c>
      <c r="BB2" s="1169">
        <v>45193</v>
      </c>
      <c r="BC2" s="1169">
        <v>45194</v>
      </c>
      <c r="BD2" s="1169">
        <v>45195</v>
      </c>
      <c r="BE2" s="1169">
        <v>45196</v>
      </c>
      <c r="BF2" s="1169">
        <v>45197</v>
      </c>
      <c r="BG2" s="1169">
        <v>45198</v>
      </c>
      <c r="BH2" s="1169">
        <v>45199</v>
      </c>
      <c r="BI2" s="1169">
        <v>45200</v>
      </c>
      <c r="BJ2" s="1169">
        <v>45201</v>
      </c>
      <c r="BK2" s="1169">
        <v>45202</v>
      </c>
      <c r="BL2" s="1169">
        <v>45203</v>
      </c>
      <c r="BM2" s="1169">
        <v>45204</v>
      </c>
      <c r="BN2" s="1169">
        <v>45205</v>
      </c>
      <c r="BO2" s="1169">
        <v>45206</v>
      </c>
      <c r="BP2" s="1169">
        <v>45207</v>
      </c>
      <c r="BQ2" s="1169">
        <v>45208</v>
      </c>
      <c r="BR2" s="1169">
        <v>45209</v>
      </c>
      <c r="BS2" s="1169">
        <v>45210</v>
      </c>
      <c r="BT2" s="1169">
        <v>45211</v>
      </c>
      <c r="BU2" s="1169">
        <v>45212</v>
      </c>
      <c r="BV2" s="1169">
        <v>45213</v>
      </c>
      <c r="BW2" s="1169">
        <v>45214</v>
      </c>
      <c r="BX2" s="1169">
        <v>45215</v>
      </c>
      <c r="BY2" s="1169">
        <v>45216</v>
      </c>
      <c r="BZ2" s="1169">
        <v>45217</v>
      </c>
      <c r="CA2" s="1169">
        <v>45218</v>
      </c>
      <c r="CB2" s="1169">
        <v>45219</v>
      </c>
      <c r="CC2" s="1169">
        <v>45220</v>
      </c>
      <c r="CD2" s="1169">
        <v>45221</v>
      </c>
      <c r="CE2" s="1169">
        <v>45222</v>
      </c>
      <c r="CF2" s="1169">
        <v>45223</v>
      </c>
      <c r="CG2" s="1169">
        <v>45224</v>
      </c>
      <c r="CH2" s="1169">
        <v>45225</v>
      </c>
      <c r="CI2" s="1169">
        <v>45226</v>
      </c>
      <c r="CJ2" s="1169">
        <v>45227</v>
      </c>
      <c r="CK2" s="1169">
        <v>45228</v>
      </c>
      <c r="CL2" s="1169">
        <v>45229</v>
      </c>
      <c r="CM2" s="1169">
        <v>45230</v>
      </c>
      <c r="CN2" s="1169">
        <v>45231</v>
      </c>
      <c r="CO2" s="1169">
        <v>45232</v>
      </c>
      <c r="CP2" s="1169">
        <v>45233</v>
      </c>
      <c r="CQ2" s="1169">
        <v>45234</v>
      </c>
      <c r="CR2" s="1169">
        <v>45235</v>
      </c>
      <c r="CS2" s="1169">
        <v>45236</v>
      </c>
      <c r="CT2" s="1169">
        <v>45237</v>
      </c>
      <c r="CU2" s="1169">
        <v>45238</v>
      </c>
      <c r="CV2" s="1169">
        <v>45239</v>
      </c>
      <c r="CW2" s="1169">
        <v>45240</v>
      </c>
      <c r="CX2" s="1169">
        <v>45241</v>
      </c>
      <c r="CY2" s="1169">
        <v>45242</v>
      </c>
      <c r="CZ2" s="1169">
        <v>45243</v>
      </c>
      <c r="DA2" s="1169">
        <v>45244</v>
      </c>
      <c r="DB2" s="1169">
        <v>45245</v>
      </c>
      <c r="DC2" s="1169">
        <v>45246</v>
      </c>
      <c r="DD2" s="1169">
        <v>45247</v>
      </c>
      <c r="DE2" s="1169">
        <v>45248</v>
      </c>
      <c r="DF2" s="1169">
        <v>45249</v>
      </c>
      <c r="DG2" s="1169">
        <v>45250</v>
      </c>
      <c r="DH2" s="1169">
        <v>45251</v>
      </c>
      <c r="DI2" s="1169">
        <v>45252</v>
      </c>
      <c r="DJ2" s="1169">
        <v>45253</v>
      </c>
      <c r="DK2" s="1169">
        <v>45254</v>
      </c>
      <c r="DL2" s="1169">
        <v>45255</v>
      </c>
      <c r="DM2" s="1169">
        <v>45256</v>
      </c>
      <c r="DN2" s="1169">
        <v>45257</v>
      </c>
      <c r="DO2" s="1169">
        <v>45258</v>
      </c>
      <c r="DP2" s="1169">
        <v>45259</v>
      </c>
      <c r="DQ2" s="1169">
        <v>45260</v>
      </c>
      <c r="DR2" s="1169">
        <v>45261</v>
      </c>
      <c r="DS2" s="1169">
        <v>45262</v>
      </c>
      <c r="DT2" s="1169">
        <v>45263</v>
      </c>
      <c r="DU2" s="1169">
        <v>45264</v>
      </c>
      <c r="DV2" s="1169">
        <v>45265</v>
      </c>
      <c r="DW2" s="1169">
        <v>45266</v>
      </c>
      <c r="DX2" s="1169">
        <v>45267</v>
      </c>
      <c r="DY2" s="1169">
        <v>45268</v>
      </c>
      <c r="DZ2" s="1169">
        <v>45269</v>
      </c>
      <c r="EA2" s="1169">
        <v>45270</v>
      </c>
      <c r="EB2" s="1169">
        <v>45271</v>
      </c>
      <c r="EC2" s="1169">
        <v>45272</v>
      </c>
      <c r="ED2" s="1169">
        <v>45273</v>
      </c>
      <c r="EE2" s="1169">
        <v>45274</v>
      </c>
      <c r="EF2" s="1169">
        <v>45275</v>
      </c>
      <c r="EG2" s="1169">
        <v>45276</v>
      </c>
      <c r="EH2" s="1169">
        <v>45277</v>
      </c>
      <c r="EI2" s="1169">
        <v>45278</v>
      </c>
      <c r="EJ2" s="1169">
        <v>45279</v>
      </c>
      <c r="EK2" s="1169">
        <v>45280</v>
      </c>
      <c r="EL2" s="1169">
        <v>45281</v>
      </c>
      <c r="EM2" s="1169">
        <v>45282</v>
      </c>
      <c r="EN2" s="1169">
        <v>45283</v>
      </c>
      <c r="EO2" s="1169">
        <v>45284</v>
      </c>
      <c r="EP2" s="1169">
        <v>45285</v>
      </c>
      <c r="EQ2" s="1169">
        <v>45286</v>
      </c>
      <c r="ER2" s="1169">
        <v>45287</v>
      </c>
      <c r="ES2" s="1169">
        <v>45288</v>
      </c>
      <c r="ET2" s="1169">
        <v>45289</v>
      </c>
      <c r="EU2" s="1169">
        <v>45290</v>
      </c>
      <c r="EV2" s="1169">
        <v>45291</v>
      </c>
      <c r="EW2" s="1169">
        <v>45292</v>
      </c>
      <c r="EX2" s="1169">
        <v>45293</v>
      </c>
      <c r="EY2" s="1169">
        <v>45294</v>
      </c>
      <c r="EZ2" s="1169">
        <v>45295</v>
      </c>
      <c r="FA2" s="1169">
        <v>45296</v>
      </c>
      <c r="FB2" s="1169">
        <v>45297</v>
      </c>
      <c r="FC2" s="1169">
        <v>45298</v>
      </c>
      <c r="FD2" s="1169">
        <v>45299</v>
      </c>
      <c r="FE2" s="1169">
        <v>45300</v>
      </c>
      <c r="FF2" s="1169">
        <v>45301</v>
      </c>
      <c r="FG2" s="1169">
        <v>45302</v>
      </c>
      <c r="FH2" s="1169">
        <v>45303</v>
      </c>
      <c r="FI2" s="1169">
        <v>45304</v>
      </c>
      <c r="FJ2" s="1169">
        <v>45305</v>
      </c>
      <c r="FK2" s="1169">
        <v>45306</v>
      </c>
      <c r="FL2" s="1169">
        <v>45307</v>
      </c>
      <c r="FM2" s="1169">
        <v>45308</v>
      </c>
      <c r="FN2" s="1169">
        <v>45309</v>
      </c>
      <c r="FO2" s="1169">
        <v>45310</v>
      </c>
      <c r="FP2" s="1169">
        <v>45311</v>
      </c>
      <c r="FQ2" s="1169">
        <v>45312</v>
      </c>
      <c r="FR2" s="1169">
        <v>45313</v>
      </c>
      <c r="FS2" s="1169">
        <v>45314</v>
      </c>
      <c r="FT2" s="1169">
        <v>45315</v>
      </c>
      <c r="FU2" s="1169">
        <v>45316</v>
      </c>
      <c r="FV2" s="1169">
        <v>45317</v>
      </c>
      <c r="FW2" s="1169">
        <v>45318</v>
      </c>
      <c r="FX2" s="1169">
        <v>45319</v>
      </c>
      <c r="FY2" s="1169">
        <v>45320</v>
      </c>
      <c r="FZ2" s="1169">
        <v>45321</v>
      </c>
      <c r="GA2" s="1169">
        <v>45322</v>
      </c>
      <c r="GB2" s="1169">
        <v>45323</v>
      </c>
      <c r="GC2" s="1169">
        <v>45324</v>
      </c>
      <c r="GD2" s="1169">
        <v>45325</v>
      </c>
      <c r="GE2" s="1169">
        <v>45326</v>
      </c>
      <c r="GF2" s="1169">
        <v>45327</v>
      </c>
      <c r="GG2" s="1169">
        <v>45328</v>
      </c>
      <c r="GH2" s="1169">
        <v>45329</v>
      </c>
      <c r="GI2" s="1169">
        <v>45330</v>
      </c>
      <c r="GJ2" s="1169">
        <v>45331</v>
      </c>
      <c r="GK2" s="1169">
        <v>45332</v>
      </c>
      <c r="GL2" s="1169">
        <v>45333</v>
      </c>
      <c r="GM2" s="1169">
        <v>45334</v>
      </c>
      <c r="GN2" s="1169">
        <v>45335</v>
      </c>
      <c r="GO2" s="1169">
        <v>45336</v>
      </c>
      <c r="GP2" s="1169">
        <v>45337</v>
      </c>
      <c r="GQ2" s="1169">
        <v>45338</v>
      </c>
      <c r="GR2" s="1169">
        <v>45339</v>
      </c>
      <c r="GS2" s="1169">
        <v>45340</v>
      </c>
      <c r="GT2" s="1169">
        <v>45341</v>
      </c>
      <c r="GU2" s="1169">
        <v>45342</v>
      </c>
      <c r="GV2" s="1169">
        <v>45343</v>
      </c>
      <c r="GW2" s="1169">
        <v>45344</v>
      </c>
      <c r="GX2" s="1169">
        <v>45345</v>
      </c>
      <c r="GY2" s="1169">
        <v>45346</v>
      </c>
      <c r="GZ2" s="1169">
        <v>45347</v>
      </c>
      <c r="HA2" s="1169">
        <v>45348</v>
      </c>
      <c r="HB2" s="1169">
        <v>45349</v>
      </c>
      <c r="HC2" s="1169">
        <v>45350</v>
      </c>
      <c r="HD2" s="1169">
        <v>45351</v>
      </c>
      <c r="HE2" s="1169">
        <v>45352</v>
      </c>
      <c r="HF2" s="1169">
        <v>45353</v>
      </c>
      <c r="HG2" s="1169">
        <v>45354</v>
      </c>
      <c r="HH2" s="1169">
        <v>45355</v>
      </c>
      <c r="HI2" s="1169">
        <v>45356</v>
      </c>
      <c r="HJ2" s="1169">
        <v>45357</v>
      </c>
      <c r="HK2" s="1169">
        <v>45358</v>
      </c>
      <c r="HL2" s="1169">
        <v>45359</v>
      </c>
      <c r="HM2" s="1169">
        <v>45360</v>
      </c>
      <c r="HN2" s="1169">
        <v>45361</v>
      </c>
      <c r="HO2" s="1169">
        <v>45362</v>
      </c>
      <c r="HP2" s="1169">
        <v>45363</v>
      </c>
      <c r="HQ2" s="1169">
        <v>45364</v>
      </c>
      <c r="HR2" s="1169">
        <v>45365</v>
      </c>
      <c r="HS2" s="1169">
        <v>45366</v>
      </c>
      <c r="HT2" s="1169">
        <v>45367</v>
      </c>
      <c r="HU2" s="1169">
        <v>45368</v>
      </c>
      <c r="HV2" s="1169">
        <v>45369</v>
      </c>
      <c r="HW2" s="1169">
        <v>45370</v>
      </c>
      <c r="HX2" s="1169">
        <v>45371</v>
      </c>
      <c r="HY2" s="1169">
        <v>45372</v>
      </c>
      <c r="HZ2" s="1169">
        <v>45373</v>
      </c>
      <c r="IA2" s="1169">
        <v>45374</v>
      </c>
      <c r="IB2" s="1169">
        <v>45375</v>
      </c>
      <c r="IC2" s="1169">
        <v>45376</v>
      </c>
      <c r="ID2" s="1169">
        <v>45377</v>
      </c>
      <c r="IE2" s="1169">
        <v>45378</v>
      </c>
      <c r="IF2" s="1169">
        <v>45379</v>
      </c>
      <c r="IG2" s="1169">
        <v>45380</v>
      </c>
      <c r="IH2" s="1169">
        <v>45381</v>
      </c>
      <c r="II2" s="1169">
        <v>45382</v>
      </c>
      <c r="IJ2" s="1169">
        <v>45383</v>
      </c>
      <c r="IK2" s="1169">
        <v>45384</v>
      </c>
      <c r="IL2" s="1169">
        <v>45385</v>
      </c>
      <c r="IM2" s="1169">
        <v>45386</v>
      </c>
      <c r="IN2" s="1169">
        <v>45387</v>
      </c>
      <c r="IO2" s="1169">
        <v>45388</v>
      </c>
      <c r="IP2" s="1169">
        <v>45389</v>
      </c>
      <c r="IQ2" s="1169">
        <v>45390</v>
      </c>
      <c r="IR2" s="1169">
        <v>45391</v>
      </c>
      <c r="IS2" s="1169">
        <v>45392</v>
      </c>
      <c r="IT2" s="1169">
        <v>45393</v>
      </c>
      <c r="IU2" s="1169">
        <v>45394</v>
      </c>
      <c r="IV2" s="1169">
        <v>45395</v>
      </c>
      <c r="IW2" s="1169">
        <v>45396</v>
      </c>
      <c r="IX2" s="1169">
        <v>45397</v>
      </c>
      <c r="IY2" s="1169">
        <v>45398</v>
      </c>
      <c r="IZ2" s="1169">
        <v>45399</v>
      </c>
      <c r="JA2" s="1169">
        <v>45400</v>
      </c>
      <c r="JB2" s="1169">
        <v>45401</v>
      </c>
      <c r="JC2" s="1169">
        <v>45402</v>
      </c>
      <c r="JD2" s="1169">
        <v>45403</v>
      </c>
      <c r="JE2" s="1169">
        <v>45404</v>
      </c>
      <c r="JF2" s="1169">
        <v>45405</v>
      </c>
      <c r="JG2" s="1169">
        <v>45406</v>
      </c>
      <c r="JH2" s="1169">
        <v>45407</v>
      </c>
      <c r="JI2" s="1169">
        <v>45408</v>
      </c>
      <c r="JJ2" s="1169">
        <v>45409</v>
      </c>
      <c r="JK2" s="1169">
        <v>45410</v>
      </c>
      <c r="JL2" s="1169">
        <v>45411</v>
      </c>
      <c r="JM2" s="1169">
        <v>45412</v>
      </c>
      <c r="JN2" s="1169">
        <v>45413</v>
      </c>
      <c r="JO2" s="1169">
        <v>45414</v>
      </c>
      <c r="JP2" s="1169">
        <v>45415</v>
      </c>
      <c r="JQ2" s="1169">
        <v>45416</v>
      </c>
      <c r="JR2" s="1169">
        <v>45417</v>
      </c>
      <c r="JS2" s="1169">
        <v>45418</v>
      </c>
      <c r="JT2" s="1169">
        <v>45419</v>
      </c>
      <c r="JU2" s="1169">
        <v>45420</v>
      </c>
      <c r="JV2" s="1169">
        <v>45421</v>
      </c>
      <c r="JW2" s="1169">
        <v>45422</v>
      </c>
      <c r="JX2" s="1169">
        <v>45423</v>
      </c>
      <c r="JY2" s="1169">
        <v>45424</v>
      </c>
      <c r="JZ2" s="1169">
        <v>45425</v>
      </c>
      <c r="KA2" s="1169">
        <v>45426</v>
      </c>
      <c r="KB2" s="1169">
        <v>45427</v>
      </c>
      <c r="KC2" s="1169">
        <v>45428</v>
      </c>
      <c r="KD2" s="1169">
        <v>45429</v>
      </c>
      <c r="KE2" s="1169">
        <v>45430</v>
      </c>
      <c r="KF2" s="1169">
        <v>45431</v>
      </c>
      <c r="KG2" s="1169">
        <v>45432</v>
      </c>
      <c r="KH2" s="1169">
        <v>45433</v>
      </c>
      <c r="KI2" s="1169">
        <v>45434</v>
      </c>
      <c r="KJ2" s="1169">
        <v>45435</v>
      </c>
      <c r="KK2" s="1169">
        <v>45436</v>
      </c>
      <c r="KL2" s="1169">
        <v>45437</v>
      </c>
      <c r="KM2" s="1169">
        <v>45438</v>
      </c>
      <c r="KN2" s="1169">
        <v>45439</v>
      </c>
      <c r="KO2" s="1169">
        <v>45440</v>
      </c>
      <c r="KP2" s="1169">
        <v>45441</v>
      </c>
      <c r="KQ2" s="1169">
        <v>45442</v>
      </c>
      <c r="KR2" s="1169">
        <v>45443</v>
      </c>
      <c r="KS2" s="1169">
        <v>45444</v>
      </c>
      <c r="KT2" s="1169">
        <v>45445</v>
      </c>
      <c r="KU2" s="1169">
        <v>45446</v>
      </c>
      <c r="KV2" s="1169">
        <v>45447</v>
      </c>
      <c r="KW2" s="1169">
        <v>45448</v>
      </c>
      <c r="KX2" s="1169">
        <v>45449</v>
      </c>
      <c r="KY2" s="1169">
        <v>45450</v>
      </c>
      <c r="KZ2" s="1169">
        <v>45451</v>
      </c>
      <c r="LA2" s="1169">
        <v>45452</v>
      </c>
      <c r="LB2" s="1169">
        <v>45453</v>
      </c>
      <c r="LC2" s="1169">
        <v>45454</v>
      </c>
      <c r="LD2" s="1169">
        <v>45455</v>
      </c>
      <c r="LE2" s="1169">
        <v>45456</v>
      </c>
      <c r="LF2" s="1169">
        <v>45457</v>
      </c>
      <c r="LG2" s="1169">
        <v>45458</v>
      </c>
      <c r="LH2" s="1169">
        <v>45459</v>
      </c>
      <c r="LI2" s="1169">
        <v>45460</v>
      </c>
      <c r="LJ2" s="1169">
        <v>45461</v>
      </c>
      <c r="LK2" s="1169">
        <v>45462</v>
      </c>
      <c r="LL2" s="1169">
        <v>45463</v>
      </c>
      <c r="LM2" s="1169">
        <v>45464</v>
      </c>
      <c r="LN2" s="1169">
        <v>45465</v>
      </c>
      <c r="LO2" s="1169">
        <v>45466</v>
      </c>
      <c r="LP2" s="1169">
        <v>45467</v>
      </c>
      <c r="LQ2" s="1169">
        <v>45468</v>
      </c>
      <c r="LR2" s="1169">
        <v>45469</v>
      </c>
      <c r="LS2" s="1169">
        <v>45470</v>
      </c>
      <c r="LT2" s="1169">
        <v>45471</v>
      </c>
      <c r="LU2" s="1169">
        <v>45472</v>
      </c>
      <c r="LV2" s="1169">
        <v>45473</v>
      </c>
      <c r="LW2" s="1169">
        <v>45474</v>
      </c>
      <c r="LX2" s="1169">
        <v>45475</v>
      </c>
      <c r="LY2" s="1169">
        <v>45476</v>
      </c>
      <c r="LZ2" s="1169">
        <v>45477</v>
      </c>
      <c r="MA2" s="1169">
        <v>45478</v>
      </c>
      <c r="MB2" s="1169">
        <v>45479</v>
      </c>
      <c r="MC2" s="1169">
        <v>45480</v>
      </c>
      <c r="MD2" s="1169">
        <v>45481</v>
      </c>
      <c r="ME2" s="1169">
        <v>45482</v>
      </c>
      <c r="MF2" s="1169">
        <v>45483</v>
      </c>
      <c r="MG2" s="1169">
        <v>45484</v>
      </c>
      <c r="MH2" s="1169">
        <v>45485</v>
      </c>
      <c r="MI2" s="1169">
        <v>45486</v>
      </c>
      <c r="MJ2" s="1169">
        <v>45487</v>
      </c>
      <c r="MK2" s="1169">
        <v>45488</v>
      </c>
      <c r="ML2" s="1169">
        <v>45489</v>
      </c>
      <c r="MM2" s="1169">
        <v>45490</v>
      </c>
      <c r="MN2" s="1169">
        <v>45491</v>
      </c>
      <c r="MO2" s="1169">
        <v>45492</v>
      </c>
      <c r="MP2" s="1169">
        <v>45493</v>
      </c>
      <c r="MQ2" s="1169">
        <v>45494</v>
      </c>
      <c r="MR2" s="1169">
        <v>45495</v>
      </c>
      <c r="MS2" s="1169">
        <v>45496</v>
      </c>
      <c r="MT2" s="1169">
        <v>45497</v>
      </c>
      <c r="MU2" s="1169">
        <v>45498</v>
      </c>
      <c r="MV2" s="1169">
        <v>45499</v>
      </c>
      <c r="MW2" s="1169">
        <v>45500</v>
      </c>
      <c r="MX2" s="1169">
        <v>45501</v>
      </c>
      <c r="MY2" s="1169">
        <v>45502</v>
      </c>
      <c r="MZ2" s="1169">
        <v>45503</v>
      </c>
      <c r="NA2" s="1169">
        <v>45504</v>
      </c>
      <c r="NB2" s="1169">
        <v>45505</v>
      </c>
      <c r="NC2" s="1169">
        <v>45506</v>
      </c>
      <c r="ND2" s="1169">
        <v>45507</v>
      </c>
      <c r="NE2" s="1169">
        <v>45508</v>
      </c>
      <c r="NF2" s="1169">
        <v>45509</v>
      </c>
      <c r="NG2" s="1169">
        <v>45510</v>
      </c>
      <c r="NH2" s="1169">
        <v>45511</v>
      </c>
      <c r="NI2" s="1169">
        <v>45512</v>
      </c>
      <c r="NJ2" s="1169">
        <v>45513</v>
      </c>
      <c r="NK2" s="1169">
        <v>45514</v>
      </c>
      <c r="NL2" s="1169">
        <v>45515</v>
      </c>
      <c r="NM2" s="1169">
        <v>45516</v>
      </c>
      <c r="NN2" s="1169">
        <v>45517</v>
      </c>
      <c r="NO2" s="1169">
        <v>45518</v>
      </c>
      <c r="NP2" s="1169">
        <v>45519</v>
      </c>
      <c r="NQ2" s="1169">
        <v>45520</v>
      </c>
      <c r="NR2" s="1169">
        <v>45521</v>
      </c>
      <c r="NS2" s="1169">
        <v>45522</v>
      </c>
      <c r="NT2" s="1169">
        <v>45523</v>
      </c>
      <c r="NU2" s="1169">
        <v>45524</v>
      </c>
      <c r="NV2" s="1169">
        <v>45525</v>
      </c>
      <c r="NW2" s="1169">
        <v>45526</v>
      </c>
      <c r="NX2" s="1169">
        <v>45527</v>
      </c>
      <c r="NY2" s="1169">
        <v>45528</v>
      </c>
      <c r="NZ2" s="1169">
        <v>45529</v>
      </c>
      <c r="OA2" s="1169">
        <v>45530</v>
      </c>
      <c r="OB2" s="1169">
        <v>45531</v>
      </c>
      <c r="OC2" s="1169">
        <v>45532</v>
      </c>
      <c r="OD2" s="1169">
        <v>45533</v>
      </c>
      <c r="OE2" s="1169">
        <v>45534</v>
      </c>
      <c r="OF2" s="1169">
        <v>45535</v>
      </c>
      <c r="OG2" s="1169">
        <v>45536</v>
      </c>
    </row>
    <row r="3" spans="1:397" ht="27" customHeight="1">
      <c r="A3" s="1321" t="s">
        <v>2174</v>
      </c>
      <c r="B3" s="1170" t="s">
        <v>111</v>
      </c>
      <c r="C3" s="1171" t="s">
        <v>1595</v>
      </c>
      <c r="D3" s="1171" t="s">
        <v>1595</v>
      </c>
      <c r="E3" s="1171" t="s">
        <v>1595</v>
      </c>
      <c r="F3" s="1171" t="s">
        <v>1595</v>
      </c>
      <c r="G3" s="1171" t="s">
        <v>1595</v>
      </c>
      <c r="H3" s="1171" t="s">
        <v>1595</v>
      </c>
      <c r="I3" s="1171" t="s">
        <v>1595</v>
      </c>
      <c r="J3" s="1171" t="s">
        <v>1595</v>
      </c>
      <c r="K3" s="1171" t="s">
        <v>1595</v>
      </c>
      <c r="L3" s="1171" t="s">
        <v>1595</v>
      </c>
      <c r="M3" s="1171" t="s">
        <v>1595</v>
      </c>
      <c r="N3" s="1171" t="s">
        <v>1595</v>
      </c>
      <c r="O3" s="1259"/>
      <c r="P3" s="1089"/>
      <c r="Q3" s="1089"/>
      <c r="R3" s="1212" t="s">
        <v>355</v>
      </c>
      <c r="S3" s="1212" t="s">
        <v>355</v>
      </c>
      <c r="T3" s="1212" t="s">
        <v>355</v>
      </c>
      <c r="U3" s="1212" t="s">
        <v>355</v>
      </c>
      <c r="V3" s="1212" t="s">
        <v>355</v>
      </c>
      <c r="W3" s="1089"/>
      <c r="X3" s="1089"/>
      <c r="Y3" s="1089"/>
      <c r="Z3" s="1223" t="s">
        <v>394</v>
      </c>
      <c r="AA3" s="1223" t="s">
        <v>394</v>
      </c>
      <c r="AB3" s="1223" t="s">
        <v>394</v>
      </c>
      <c r="AC3" s="1223" t="s">
        <v>394</v>
      </c>
      <c r="AD3" s="1223" t="s">
        <v>394</v>
      </c>
      <c r="AE3" s="1223" t="s">
        <v>394</v>
      </c>
      <c r="AF3" s="1025" t="s">
        <v>418</v>
      </c>
      <c r="AG3" s="1025" t="s">
        <v>418</v>
      </c>
      <c r="AH3" s="1158"/>
      <c r="AI3" s="1175" t="s">
        <v>2175</v>
      </c>
      <c r="AJ3" s="1175" t="s">
        <v>2175</v>
      </c>
      <c r="AK3" s="1175" t="s">
        <v>2175</v>
      </c>
      <c r="AL3" s="1175" t="s">
        <v>2175</v>
      </c>
      <c r="AM3" s="1175" t="s">
        <v>2175</v>
      </c>
      <c r="AN3" s="1175" t="s">
        <v>2175</v>
      </c>
      <c r="AO3" s="1175" t="s">
        <v>2175</v>
      </c>
      <c r="AP3" s="1175" t="s">
        <v>2175</v>
      </c>
      <c r="AQ3" s="1175" t="s">
        <v>2175</v>
      </c>
      <c r="AW3" s="1177" t="s">
        <v>493</v>
      </c>
      <c r="AY3" s="1178" t="s">
        <v>501</v>
      </c>
      <c r="AZ3" s="1178" t="s">
        <v>501</v>
      </c>
      <c r="BA3" s="1178" t="s">
        <v>501</v>
      </c>
      <c r="BC3" s="1179" t="s">
        <v>518</v>
      </c>
      <c r="BG3" s="1215" t="s">
        <v>532</v>
      </c>
      <c r="BH3" s="1215" t="s">
        <v>532</v>
      </c>
      <c r="BI3" s="1215" t="s">
        <v>532</v>
      </c>
      <c r="BJ3" s="1215" t="s">
        <v>532</v>
      </c>
      <c r="BK3" s="1215" t="s">
        <v>532</v>
      </c>
      <c r="BL3" s="1215" t="s">
        <v>532</v>
      </c>
      <c r="BM3" s="1215" t="s">
        <v>532</v>
      </c>
      <c r="BN3" s="1215" t="s">
        <v>532</v>
      </c>
      <c r="BO3" s="1215" t="s">
        <v>532</v>
      </c>
      <c r="BR3" s="1089"/>
      <c r="BS3" s="1089"/>
      <c r="BT3" s="1089"/>
      <c r="BU3" s="1089"/>
      <c r="BV3" s="1089"/>
      <c r="BW3" s="1181" t="s">
        <v>578</v>
      </c>
      <c r="BX3" s="1181" t="s">
        <v>578</v>
      </c>
      <c r="BY3" s="1181" t="s">
        <v>578</v>
      </c>
      <c r="BZ3" s="1181" t="s">
        <v>578</v>
      </c>
      <c r="CA3" s="1181" t="s">
        <v>578</v>
      </c>
      <c r="CB3" s="1181" t="s">
        <v>578</v>
      </c>
      <c r="CC3" s="1181" t="s">
        <v>578</v>
      </c>
      <c r="CD3" s="1181" t="s">
        <v>578</v>
      </c>
      <c r="CE3" s="1181" t="s">
        <v>578</v>
      </c>
      <c r="CF3" s="1181" t="s">
        <v>578</v>
      </c>
      <c r="CH3" s="1089"/>
      <c r="CI3" s="1089"/>
      <c r="CJ3" s="1089"/>
      <c r="CK3" s="1089"/>
      <c r="CL3" s="1089"/>
      <c r="CM3" s="1089"/>
      <c r="CN3" s="1089"/>
      <c r="CZ3" s="1025" t="s">
        <v>623</v>
      </c>
      <c r="DG3" s="1182" t="s">
        <v>621</v>
      </c>
      <c r="DH3" s="1182" t="s">
        <v>621</v>
      </c>
      <c r="DI3" s="1182" t="s">
        <v>621</v>
      </c>
      <c r="DJ3" s="1182" t="s">
        <v>621</v>
      </c>
      <c r="DK3" s="1182" t="s">
        <v>621</v>
      </c>
      <c r="DL3" s="1182" t="s">
        <v>621</v>
      </c>
      <c r="DM3" s="1182" t="s">
        <v>621</v>
      </c>
      <c r="DN3" s="1182" t="s">
        <v>621</v>
      </c>
      <c r="DO3" s="1182" t="s">
        <v>621</v>
      </c>
      <c r="DP3" s="1182" t="s">
        <v>621</v>
      </c>
      <c r="DQ3" s="1182" t="s">
        <v>621</v>
      </c>
      <c r="DR3" s="1182" t="s">
        <v>621</v>
      </c>
      <c r="DS3" s="1182" t="s">
        <v>621</v>
      </c>
      <c r="DT3" s="1182" t="s">
        <v>621</v>
      </c>
      <c r="DU3" s="1182" t="s">
        <v>621</v>
      </c>
      <c r="EW3" s="1183" t="s">
        <v>631</v>
      </c>
      <c r="FG3" s="1184" t="s">
        <v>632</v>
      </c>
      <c r="FH3" s="1184" t="s">
        <v>632</v>
      </c>
      <c r="FI3" s="1184" t="s">
        <v>632</v>
      </c>
      <c r="FJ3" s="1184" t="s">
        <v>632</v>
      </c>
      <c r="FK3" s="1184" t="s">
        <v>632</v>
      </c>
      <c r="IU3" s="1185" t="s">
        <v>642</v>
      </c>
      <c r="IV3" s="1185" t="s">
        <v>642</v>
      </c>
      <c r="JW3" s="1290" t="s">
        <v>646</v>
      </c>
      <c r="MM3" s="1158"/>
      <c r="MN3" s="1158"/>
    </row>
    <row r="4" spans="1:397" ht="27" customHeight="1">
      <c r="A4" s="1321"/>
      <c r="B4" s="1170" t="s">
        <v>20</v>
      </c>
      <c r="C4" s="1270" t="s">
        <v>1678</v>
      </c>
      <c r="D4" s="1260" t="s">
        <v>205</v>
      </c>
      <c r="E4" s="1176" t="s">
        <v>242</v>
      </c>
      <c r="F4" s="1195" t="s">
        <v>256</v>
      </c>
      <c r="G4" s="1195" t="s">
        <v>256</v>
      </c>
      <c r="H4" s="1195" t="s">
        <v>256</v>
      </c>
      <c r="I4" s="1195" t="s">
        <v>256</v>
      </c>
      <c r="K4" s="1186"/>
      <c r="L4" s="1186"/>
      <c r="O4" s="916" t="s">
        <v>338</v>
      </c>
      <c r="P4" s="916" t="s">
        <v>338</v>
      </c>
      <c r="Q4" s="916" t="s">
        <v>338</v>
      </c>
      <c r="R4" s="916" t="s">
        <v>338</v>
      </c>
      <c r="S4" s="1173"/>
      <c r="T4" s="791" t="s">
        <v>373</v>
      </c>
      <c r="U4" s="791" t="s">
        <v>373</v>
      </c>
      <c r="V4" s="1089"/>
      <c r="W4" s="1089"/>
      <c r="X4" s="1089"/>
      <c r="Y4" s="1089"/>
      <c r="Z4" s="1187"/>
      <c r="AA4" s="1187"/>
      <c r="AB4" s="1187"/>
      <c r="AC4" s="1187"/>
      <c r="AD4" s="1187"/>
      <c r="AE4" s="1187"/>
      <c r="AF4" s="1025" t="s">
        <v>418</v>
      </c>
      <c r="AG4" s="1025" t="s">
        <v>418</v>
      </c>
      <c r="AJ4" s="1188"/>
      <c r="AL4" s="1273" t="s">
        <v>446</v>
      </c>
      <c r="AO4" s="1189" t="s">
        <v>455</v>
      </c>
      <c r="AP4" s="1189" t="s">
        <v>455</v>
      </c>
      <c r="AQ4" s="1189" t="s">
        <v>455</v>
      </c>
      <c r="AR4" s="1189" t="s">
        <v>455</v>
      </c>
      <c r="AS4" s="1189" t="s">
        <v>455</v>
      </c>
      <c r="AT4" s="1189" t="s">
        <v>455</v>
      </c>
      <c r="AU4" s="1189" t="s">
        <v>455</v>
      </c>
      <c r="AV4" s="1189" t="s">
        <v>455</v>
      </c>
      <c r="AW4" s="1189" t="s">
        <v>455</v>
      </c>
      <c r="AX4" s="1189" t="s">
        <v>455</v>
      </c>
      <c r="AZ4" s="738" t="s">
        <v>507</v>
      </c>
      <c r="BA4" s="738" t="s">
        <v>507</v>
      </c>
      <c r="BB4" s="738" t="s">
        <v>507</v>
      </c>
      <c r="BC4" s="738" t="s">
        <v>507</v>
      </c>
      <c r="BE4" s="1089"/>
      <c r="BF4" s="1089"/>
      <c r="BG4" s="1089"/>
      <c r="BJ4" s="1180" t="s">
        <v>542</v>
      </c>
      <c r="BK4" s="1089"/>
      <c r="BL4" s="1190" t="s">
        <v>547</v>
      </c>
      <c r="BM4" s="1190" t="s">
        <v>547</v>
      </c>
      <c r="BN4" s="1089"/>
      <c r="BO4" s="1089"/>
      <c r="BP4" s="1089"/>
      <c r="BQ4" s="1191" t="s">
        <v>563</v>
      </c>
      <c r="BR4" s="1191" t="s">
        <v>563</v>
      </c>
      <c r="BS4" s="1191" t="s">
        <v>563</v>
      </c>
      <c r="BT4" s="1191" t="s">
        <v>563</v>
      </c>
      <c r="BU4" s="1191" t="s">
        <v>563</v>
      </c>
      <c r="BV4" s="1191" t="s">
        <v>563</v>
      </c>
      <c r="BW4" s="1191" t="s">
        <v>563</v>
      </c>
      <c r="CG4" s="1192" t="s">
        <v>2176</v>
      </c>
      <c r="CH4" s="1192" t="s">
        <v>2176</v>
      </c>
      <c r="DO4" s="1176" t="s">
        <v>624</v>
      </c>
      <c r="DP4" s="1176" t="s">
        <v>624</v>
      </c>
      <c r="DQ4" s="1176" t="s">
        <v>624</v>
      </c>
      <c r="DR4" s="1176" t="s">
        <v>624</v>
      </c>
      <c r="DS4" s="1176" t="s">
        <v>624</v>
      </c>
    </row>
    <row r="5" spans="1:397" ht="27" customHeight="1">
      <c r="A5" s="1321"/>
      <c r="B5" s="1170" t="s">
        <v>224</v>
      </c>
      <c r="C5" s="1193" t="s">
        <v>28</v>
      </c>
      <c r="D5" s="1193" t="s">
        <v>28</v>
      </c>
      <c r="E5" s="1193" t="s">
        <v>28</v>
      </c>
      <c r="F5" s="1193" t="s">
        <v>28</v>
      </c>
      <c r="G5" s="1193" t="s">
        <v>28</v>
      </c>
      <c r="H5" s="1193" t="s">
        <v>28</v>
      </c>
      <c r="J5" s="1178" t="s">
        <v>301</v>
      </c>
      <c r="K5" s="1178" t="s">
        <v>301</v>
      </c>
      <c r="L5" s="1178" t="s">
        <v>301</v>
      </c>
      <c r="M5" s="1178" t="s">
        <v>301</v>
      </c>
      <c r="N5" s="1178" t="s">
        <v>301</v>
      </c>
      <c r="O5" s="1178" t="s">
        <v>301</v>
      </c>
      <c r="P5" s="1178" t="s">
        <v>301</v>
      </c>
      <c r="Q5" s="1178" t="s">
        <v>301</v>
      </c>
      <c r="R5" s="1196"/>
      <c r="S5" s="1196"/>
      <c r="T5" s="718" t="s">
        <v>1976</v>
      </c>
      <c r="U5" s="718" t="s">
        <v>1976</v>
      </c>
      <c r="V5" s="718" t="s">
        <v>1976</v>
      </c>
      <c r="W5" s="718" t="s">
        <v>1976</v>
      </c>
      <c r="X5" s="1197" t="s">
        <v>392</v>
      </c>
      <c r="AF5" s="1025" t="s">
        <v>418</v>
      </c>
      <c r="AG5" s="1089"/>
      <c r="AJ5" s="1308"/>
      <c r="AK5" s="1308"/>
      <c r="AL5" s="1308"/>
      <c r="AO5" s="1199" t="s">
        <v>456</v>
      </c>
      <c r="AP5" s="1199" t="s">
        <v>456</v>
      </c>
      <c r="AQ5" s="1199" t="s">
        <v>456</v>
      </c>
      <c r="AR5" s="1199" t="s">
        <v>456</v>
      </c>
      <c r="AS5" s="1199" t="s">
        <v>456</v>
      </c>
      <c r="AT5" s="1301" t="s">
        <v>300</v>
      </c>
      <c r="AV5" s="1200" t="s">
        <v>489</v>
      </c>
      <c r="AW5" s="1200" t="s">
        <v>489</v>
      </c>
      <c r="AX5" s="1200" t="s">
        <v>489</v>
      </c>
      <c r="AY5" s="1200" t="s">
        <v>489</v>
      </c>
      <c r="AZ5" s="1200" t="s">
        <v>489</v>
      </c>
      <c r="BA5" s="1200" t="s">
        <v>489</v>
      </c>
      <c r="BB5" s="1200" t="s">
        <v>489</v>
      </c>
      <c r="BC5" s="1200" t="s">
        <v>489</v>
      </c>
      <c r="BD5" s="1200" t="s">
        <v>489</v>
      </c>
      <c r="BE5" s="1200" t="s">
        <v>489</v>
      </c>
      <c r="BF5" s="1200" t="s">
        <v>489</v>
      </c>
      <c r="BG5" s="1200" t="s">
        <v>489</v>
      </c>
      <c r="BW5" s="1032" t="s">
        <v>579</v>
      </c>
      <c r="BX5" s="1032" t="s">
        <v>579</v>
      </c>
      <c r="BY5" s="1032" t="s">
        <v>579</v>
      </c>
      <c r="BZ5" s="1032" t="s">
        <v>579</v>
      </c>
      <c r="CA5" s="1032" t="s">
        <v>579</v>
      </c>
      <c r="CB5" s="1032" t="s">
        <v>579</v>
      </c>
      <c r="CC5" s="1032" t="s">
        <v>579</v>
      </c>
      <c r="CG5" s="1192" t="s">
        <v>2176</v>
      </c>
      <c r="CH5" s="1192" t="s">
        <v>2176</v>
      </c>
      <c r="CL5" s="1201" t="s">
        <v>603</v>
      </c>
      <c r="CM5" s="1201" t="s">
        <v>603</v>
      </c>
      <c r="CN5" s="1201" t="s">
        <v>603</v>
      </c>
    </row>
    <row r="6" spans="1:397" ht="27" customHeight="1">
      <c r="A6" s="1321"/>
      <c r="B6" s="1170" t="s">
        <v>2177</v>
      </c>
      <c r="C6" s="916" t="s">
        <v>35</v>
      </c>
      <c r="D6" s="916" t="s">
        <v>35</v>
      </c>
      <c r="E6" s="1194"/>
      <c r="F6" s="1033" t="s">
        <v>250</v>
      </c>
      <c r="G6" s="1033" t="s">
        <v>250</v>
      </c>
      <c r="H6" s="1033" t="s">
        <v>250</v>
      </c>
      <c r="I6" s="1203" t="s">
        <v>287</v>
      </c>
      <c r="J6" s="1203" t="s">
        <v>287</v>
      </c>
      <c r="K6" s="1203" t="s">
        <v>287</v>
      </c>
      <c r="L6" s="1203" t="s">
        <v>287</v>
      </c>
      <c r="M6" s="1203" t="s">
        <v>287</v>
      </c>
      <c r="N6" s="1203" t="s">
        <v>287</v>
      </c>
      <c r="O6" s="1203" t="s">
        <v>287</v>
      </c>
      <c r="S6" s="1188"/>
      <c r="T6" s="1188"/>
      <c r="U6" s="1188"/>
      <c r="V6" s="1188"/>
      <c r="W6" s="1188"/>
      <c r="X6" s="1188"/>
      <c r="AM6" s="422" t="s">
        <v>2178</v>
      </c>
      <c r="AN6" s="422" t="s">
        <v>2178</v>
      </c>
      <c r="AO6" s="422" t="s">
        <v>2178</v>
      </c>
      <c r="AP6" s="422" t="s">
        <v>2178</v>
      </c>
      <c r="AQ6" s="422" t="s">
        <v>2178</v>
      </c>
      <c r="AR6" s="422" t="s">
        <v>2178</v>
      </c>
      <c r="AS6" s="422" t="s">
        <v>2178</v>
      </c>
      <c r="AT6" s="422" t="s">
        <v>2178</v>
      </c>
      <c r="AU6" s="422" t="s">
        <v>2178</v>
      </c>
      <c r="AV6" s="422" t="s">
        <v>2178</v>
      </c>
      <c r="AW6" s="422" t="s">
        <v>2178</v>
      </c>
      <c r="AX6" s="422" t="s">
        <v>2178</v>
      </c>
      <c r="AY6" s="422" t="s">
        <v>2178</v>
      </c>
      <c r="AZ6" s="422" t="s">
        <v>2178</v>
      </c>
      <c r="BA6" s="422" t="s">
        <v>2178</v>
      </c>
      <c r="BB6" s="422" t="s">
        <v>2178</v>
      </c>
      <c r="BC6" s="422" t="s">
        <v>2178</v>
      </c>
      <c r="BD6" s="422" t="s">
        <v>2178</v>
      </c>
      <c r="BE6" s="422" t="s">
        <v>2178</v>
      </c>
      <c r="BF6" s="422" t="s">
        <v>2178</v>
      </c>
      <c r="BG6" s="422" t="s">
        <v>2178</v>
      </c>
      <c r="BH6" s="422" t="s">
        <v>2178</v>
      </c>
      <c r="BI6" s="422" t="s">
        <v>2178</v>
      </c>
      <c r="BW6" s="1099" t="s">
        <v>580</v>
      </c>
      <c r="BX6" s="1099" t="s">
        <v>580</v>
      </c>
      <c r="BY6" s="1099" t="s">
        <v>580</v>
      </c>
      <c r="BZ6" s="1099" t="s">
        <v>580</v>
      </c>
      <c r="CA6" s="1099" t="s">
        <v>580</v>
      </c>
      <c r="CB6" s="1099" t="s">
        <v>580</v>
      </c>
      <c r="CC6" s="1099" t="s">
        <v>580</v>
      </c>
      <c r="CG6" s="1192" t="s">
        <v>2176</v>
      </c>
      <c r="CH6" s="1192" t="s">
        <v>2176</v>
      </c>
    </row>
    <row r="7" spans="1:397" ht="27" customHeight="1">
      <c r="A7" s="1321"/>
      <c r="B7" s="1170" t="s">
        <v>2179</v>
      </c>
      <c r="C7" s="1204" t="s">
        <v>775</v>
      </c>
      <c r="D7" s="1204" t="s">
        <v>775</v>
      </c>
      <c r="E7" s="1204" t="s">
        <v>775</v>
      </c>
      <c r="F7" s="1204" t="s">
        <v>775</v>
      </c>
      <c r="G7" s="1204" t="s">
        <v>775</v>
      </c>
      <c r="H7" s="1204" t="s">
        <v>775</v>
      </c>
      <c r="I7" s="1204" t="s">
        <v>775</v>
      </c>
      <c r="J7" s="1204" t="s">
        <v>775</v>
      </c>
      <c r="K7" s="1204" t="s">
        <v>775</v>
      </c>
      <c r="L7" s="1204" t="s">
        <v>775</v>
      </c>
      <c r="M7" s="1204" t="s">
        <v>775</v>
      </c>
      <c r="N7" s="1204" t="s">
        <v>775</v>
      </c>
      <c r="O7" s="1204" t="s">
        <v>775</v>
      </c>
      <c r="P7" s="1204" t="s">
        <v>775</v>
      </c>
      <c r="Q7" s="1204" t="s">
        <v>775</v>
      </c>
      <c r="R7" s="1204" t="s">
        <v>775</v>
      </c>
      <c r="S7" s="1204" t="s">
        <v>775</v>
      </c>
      <c r="T7" s="1204" t="s">
        <v>775</v>
      </c>
      <c r="U7" s="1204" t="s">
        <v>775</v>
      </c>
      <c r="V7" s="1204" t="s">
        <v>775</v>
      </c>
      <c r="W7" s="1204" t="s">
        <v>775</v>
      </c>
      <c r="X7" s="1204" t="s">
        <v>775</v>
      </c>
      <c r="Y7" s="1204" t="s">
        <v>775</v>
      </c>
      <c r="Z7" s="1204" t="s">
        <v>775</v>
      </c>
      <c r="AA7" s="1204" t="s">
        <v>775</v>
      </c>
      <c r="AB7" s="1204" t="s">
        <v>775</v>
      </c>
      <c r="AC7" s="1204" t="s">
        <v>775</v>
      </c>
      <c r="AD7" s="1204" t="s">
        <v>775</v>
      </c>
      <c r="AE7" s="1204" t="s">
        <v>775</v>
      </c>
      <c r="AI7" s="1207" t="s">
        <v>431</v>
      </c>
      <c r="AJ7" s="1207" t="s">
        <v>431</v>
      </c>
      <c r="AV7" s="1174" t="s">
        <v>490</v>
      </c>
      <c r="AW7" s="1174" t="s">
        <v>490</v>
      </c>
      <c r="AX7" s="1174" t="s">
        <v>490</v>
      </c>
      <c r="AY7" s="1174" t="s">
        <v>490</v>
      </c>
      <c r="AZ7" s="1174" t="s">
        <v>490</v>
      </c>
      <c r="BA7" s="1174" t="s">
        <v>490</v>
      </c>
      <c r="BB7" s="1177" t="s">
        <v>513</v>
      </c>
      <c r="BG7" s="1208" t="s">
        <v>529</v>
      </c>
      <c r="BM7" s="1158"/>
      <c r="BN7" s="1158"/>
      <c r="BO7" s="1158"/>
      <c r="BP7" s="1158"/>
      <c r="BQ7" s="1158"/>
      <c r="CG7" s="1192" t="s">
        <v>2176</v>
      </c>
      <c r="CH7" s="1192" t="s">
        <v>2176</v>
      </c>
    </row>
    <row r="8" spans="1:397" ht="27" customHeight="1">
      <c r="A8" s="1321"/>
      <c r="B8" s="1170" t="s">
        <v>2180</v>
      </c>
      <c r="C8" s="1270" t="s">
        <v>1678</v>
      </c>
      <c r="D8" s="696"/>
      <c r="E8" s="1313" t="s">
        <v>249</v>
      </c>
      <c r="J8" s="1202" t="s">
        <v>2181</v>
      </c>
      <c r="K8" s="1202" t="s">
        <v>2181</v>
      </c>
      <c r="L8" s="1202" t="s">
        <v>2181</v>
      </c>
      <c r="M8" s="1202" t="s">
        <v>2181</v>
      </c>
      <c r="N8" s="1173"/>
      <c r="O8" s="1173"/>
      <c r="P8" s="1173"/>
      <c r="Q8" s="1173"/>
      <c r="R8" s="1173"/>
      <c r="S8" s="1202" t="s">
        <v>359</v>
      </c>
      <c r="T8" s="1202" t="s">
        <v>359</v>
      </c>
      <c r="U8" s="1202" t="s">
        <v>359</v>
      </c>
      <c r="V8" s="1202" t="s">
        <v>359</v>
      </c>
      <c r="W8" s="1202" t="s">
        <v>359</v>
      </c>
      <c r="X8" s="1202" t="s">
        <v>359</v>
      </c>
      <c r="Y8" s="1202" t="s">
        <v>359</v>
      </c>
      <c r="Z8" s="1202" t="s">
        <v>359</v>
      </c>
      <c r="AA8" s="1202" t="s">
        <v>359</v>
      </c>
      <c r="AB8" s="1202" t="s">
        <v>359</v>
      </c>
      <c r="AC8" s="1202" t="s">
        <v>359</v>
      </c>
      <c r="AD8" s="1202" t="s">
        <v>359</v>
      </c>
      <c r="AE8" s="1202" t="s">
        <v>359</v>
      </c>
      <c r="AJ8" s="1209" t="s">
        <v>440</v>
      </c>
      <c r="AK8" s="1209" t="s">
        <v>440</v>
      </c>
      <c r="AL8" s="1209" t="s">
        <v>440</v>
      </c>
      <c r="AM8" s="1209" t="s">
        <v>440</v>
      </c>
      <c r="AN8" s="1209" t="s">
        <v>440</v>
      </c>
      <c r="AO8" s="1209" t="s">
        <v>440</v>
      </c>
      <c r="AP8" s="1209" t="s">
        <v>440</v>
      </c>
      <c r="AQ8" s="1209" t="s">
        <v>440</v>
      </c>
      <c r="AR8" s="1209" t="s">
        <v>440</v>
      </c>
      <c r="AS8" s="1209" t="s">
        <v>440</v>
      </c>
      <c r="AT8" s="1209" t="s">
        <v>440</v>
      </c>
      <c r="AU8" s="1209" t="s">
        <v>440</v>
      </c>
      <c r="AV8" s="1209" t="s">
        <v>440</v>
      </c>
      <c r="AW8" s="1209" t="s">
        <v>440</v>
      </c>
      <c r="AX8" s="1209" t="s">
        <v>440</v>
      </c>
      <c r="AY8" s="1209" t="s">
        <v>440</v>
      </c>
      <c r="AZ8" s="1209" t="s">
        <v>440</v>
      </c>
      <c r="BA8" s="1209" t="s">
        <v>440</v>
      </c>
      <c r="BB8" s="1209" t="s">
        <v>440</v>
      </c>
      <c r="BC8" s="1209" t="s">
        <v>440</v>
      </c>
      <c r="BD8" s="1209" t="s">
        <v>440</v>
      </c>
      <c r="BE8" s="1217"/>
      <c r="BF8" s="1217"/>
      <c r="BG8" s="1208" t="s">
        <v>529</v>
      </c>
      <c r="CG8" s="1192" t="s">
        <v>2176</v>
      </c>
      <c r="CH8" s="1192" t="s">
        <v>2176</v>
      </c>
    </row>
    <row r="9" spans="1:397" ht="27" customHeight="1">
      <c r="A9" s="1321"/>
      <c r="B9" s="1170" t="s">
        <v>2182</v>
      </c>
      <c r="C9" s="1211" t="s">
        <v>31</v>
      </c>
      <c r="D9" s="1211" t="s">
        <v>31</v>
      </c>
      <c r="E9" s="1211" t="s">
        <v>31</v>
      </c>
      <c r="F9" s="1211" t="s">
        <v>31</v>
      </c>
      <c r="I9" s="1205" t="s">
        <v>283</v>
      </c>
      <c r="J9" s="1205" t="s">
        <v>283</v>
      </c>
      <c r="K9" s="1205" t="s">
        <v>283</v>
      </c>
      <c r="L9" s="1205" t="s">
        <v>283</v>
      </c>
      <c r="M9" s="1205" t="s">
        <v>283</v>
      </c>
      <c r="N9" s="1205" t="s">
        <v>283</v>
      </c>
      <c r="O9" s="1205" t="s">
        <v>283</v>
      </c>
      <c r="S9" s="1206" t="s">
        <v>356</v>
      </c>
      <c r="T9" s="1206" t="s">
        <v>356</v>
      </c>
      <c r="U9" s="1206" t="s">
        <v>356</v>
      </c>
      <c r="V9" s="1206" t="s">
        <v>356</v>
      </c>
      <c r="W9" s="1206" t="s">
        <v>356</v>
      </c>
      <c r="X9" s="1206" t="s">
        <v>356</v>
      </c>
      <c r="Y9" s="1206" t="s">
        <v>356</v>
      </c>
      <c r="Z9" s="1206" t="s">
        <v>356</v>
      </c>
      <c r="AA9" s="1206" t="s">
        <v>356</v>
      </c>
      <c r="AB9" s="1206" t="s">
        <v>356</v>
      </c>
      <c r="AC9" s="1206" t="s">
        <v>356</v>
      </c>
      <c r="AD9" s="1206" t="s">
        <v>356</v>
      </c>
      <c r="AE9" s="1206" t="s">
        <v>356</v>
      </c>
      <c r="AF9" s="1206" t="s">
        <v>356</v>
      </c>
      <c r="AJ9" s="1213"/>
      <c r="AL9" s="1213"/>
      <c r="AM9" s="1213"/>
      <c r="AN9" s="1213"/>
      <c r="AO9" s="1213"/>
      <c r="AP9" s="1213"/>
      <c r="AQ9" s="1213"/>
      <c r="AR9" s="1213"/>
      <c r="AS9" s="1213"/>
      <c r="AT9" s="1213"/>
      <c r="AU9" s="1213"/>
      <c r="AX9" s="1176" t="s">
        <v>497</v>
      </c>
      <c r="AY9" s="1176" t="s">
        <v>497</v>
      </c>
      <c r="AZ9" s="1176" t="s">
        <v>497</v>
      </c>
      <c r="BA9" s="1176" t="s">
        <v>497</v>
      </c>
      <c r="BB9" s="1214"/>
      <c r="BD9" s="1287" t="s">
        <v>419</v>
      </c>
      <c r="BE9" s="1287" t="s">
        <v>419</v>
      </c>
      <c r="BF9" s="1287" t="s">
        <v>419</v>
      </c>
      <c r="BG9" s="1287" t="s">
        <v>419</v>
      </c>
      <c r="BH9" s="1287" t="s">
        <v>419</v>
      </c>
      <c r="BO9" s="1036" t="s">
        <v>558</v>
      </c>
      <c r="BP9" s="1036" t="s">
        <v>558</v>
      </c>
      <c r="BQ9" s="1036" t="s">
        <v>558</v>
      </c>
      <c r="BR9" s="1036" t="s">
        <v>558</v>
      </c>
      <c r="CC9" s="1032" t="s">
        <v>588</v>
      </c>
      <c r="CD9" s="1032" t="s">
        <v>588</v>
      </c>
      <c r="CE9" s="1032" t="s">
        <v>588</v>
      </c>
      <c r="CF9" s="1032" t="s">
        <v>588</v>
      </c>
      <c r="CG9" s="1032" t="s">
        <v>588</v>
      </c>
      <c r="CH9" s="1032" t="s">
        <v>588</v>
      </c>
      <c r="CI9" s="1032" t="s">
        <v>588</v>
      </c>
      <c r="CJ9" s="1032" t="s">
        <v>588</v>
      </c>
      <c r="CK9" s="1032" t="s">
        <v>588</v>
      </c>
    </row>
    <row r="10" spans="1:397" ht="27" customHeight="1">
      <c r="A10" s="1321"/>
      <c r="B10" s="1216" t="s">
        <v>2183</v>
      </c>
      <c r="C10" s="1211" t="s">
        <v>31</v>
      </c>
      <c r="D10" s="1211" t="s">
        <v>31</v>
      </c>
      <c r="E10" s="1211" t="s">
        <v>31</v>
      </c>
      <c r="F10" s="1211" t="s">
        <v>31</v>
      </c>
      <c r="H10" s="1053" t="s">
        <v>281</v>
      </c>
      <c r="I10" s="1053" t="s">
        <v>281</v>
      </c>
      <c r="J10" s="1217"/>
      <c r="K10" s="1217"/>
      <c r="L10" s="1217"/>
      <c r="M10" s="1217"/>
      <c r="N10" s="1217"/>
      <c r="O10" s="1217"/>
      <c r="P10" s="1217"/>
      <c r="Q10" s="1217"/>
      <c r="R10" s="1217"/>
      <c r="AF10" s="1286" t="s">
        <v>419</v>
      </c>
      <c r="AG10" s="1286" t="s">
        <v>419</v>
      </c>
      <c r="AH10" s="1286" t="s">
        <v>419</v>
      </c>
      <c r="AI10" s="1286" t="s">
        <v>419</v>
      </c>
      <c r="AJ10" s="1286" t="s">
        <v>419</v>
      </c>
      <c r="AK10" s="1286" t="s">
        <v>419</v>
      </c>
      <c r="AL10" s="1286" t="s">
        <v>419</v>
      </c>
      <c r="AM10" s="1286" t="s">
        <v>419</v>
      </c>
      <c r="AN10" s="1286" t="s">
        <v>419</v>
      </c>
      <c r="AO10" s="1218"/>
      <c r="AP10" s="1219" t="s">
        <v>462</v>
      </c>
      <c r="AQ10" s="1219" t="s">
        <v>462</v>
      </c>
      <c r="AR10" s="1219" t="s">
        <v>462</v>
      </c>
      <c r="AS10" s="1219" t="s">
        <v>462</v>
      </c>
      <c r="AT10" s="1219" t="s">
        <v>462</v>
      </c>
      <c r="AU10" s="1219" t="s">
        <v>462</v>
      </c>
      <c r="AV10" s="1219" t="s">
        <v>462</v>
      </c>
      <c r="AW10" s="1219" t="s">
        <v>462</v>
      </c>
      <c r="AX10" s="1219" t="s">
        <v>462</v>
      </c>
      <c r="AY10" s="1219" t="s">
        <v>462</v>
      </c>
      <c r="AZ10" s="1219" t="s">
        <v>462</v>
      </c>
      <c r="BA10" s="1219" t="s">
        <v>462</v>
      </c>
      <c r="BB10" s="1219" t="s">
        <v>462</v>
      </c>
      <c r="BC10" s="1219" t="s">
        <v>462</v>
      </c>
      <c r="BD10" s="1219" t="s">
        <v>462</v>
      </c>
      <c r="BE10" s="1219" t="s">
        <v>462</v>
      </c>
      <c r="BF10" s="1219" t="s">
        <v>462</v>
      </c>
      <c r="BG10" s="1219" t="s">
        <v>462</v>
      </c>
      <c r="BH10" s="1219" t="s">
        <v>462</v>
      </c>
      <c r="BI10" s="1219" t="s">
        <v>462</v>
      </c>
      <c r="BJ10" s="1219" t="s">
        <v>462</v>
      </c>
      <c r="BK10" s="1219" t="s">
        <v>462</v>
      </c>
      <c r="BL10" s="1219" t="s">
        <v>462</v>
      </c>
      <c r="BM10" s="1219" t="s">
        <v>462</v>
      </c>
      <c r="BN10" s="1219" t="s">
        <v>462</v>
      </c>
      <c r="BO10" s="1219" t="s">
        <v>462</v>
      </c>
      <c r="BP10" s="1219" t="s">
        <v>462</v>
      </c>
      <c r="BQ10" s="1219" t="s">
        <v>462</v>
      </c>
      <c r="BR10" s="1219" t="s">
        <v>462</v>
      </c>
      <c r="BS10" s="1219" t="s">
        <v>462</v>
      </c>
    </row>
    <row r="11" spans="1:397" ht="27" customHeight="1">
      <c r="A11" s="1322" t="s">
        <v>2184</v>
      </c>
      <c r="B11" s="1220" t="s">
        <v>111</v>
      </c>
      <c r="C11" s="1221" t="s">
        <v>54</v>
      </c>
      <c r="D11" s="1221" t="s">
        <v>54</v>
      </c>
      <c r="E11" s="1172" t="s">
        <v>229</v>
      </c>
      <c r="F11" s="1172" t="s">
        <v>229</v>
      </c>
      <c r="G11" s="1172" t="s">
        <v>229</v>
      </c>
      <c r="H11" s="1172" t="s">
        <v>229</v>
      </c>
      <c r="J11" s="1222" t="s">
        <v>297</v>
      </c>
      <c r="K11" s="1222" t="s">
        <v>297</v>
      </c>
      <c r="L11" s="1222" t="s">
        <v>297</v>
      </c>
      <c r="M11" s="1222" t="s">
        <v>297</v>
      </c>
      <c r="AM11" s="1224" t="s">
        <v>453</v>
      </c>
      <c r="AN11" s="1224" t="s">
        <v>453</v>
      </c>
      <c r="AO11" s="1224" t="s">
        <v>453</v>
      </c>
      <c r="AP11" s="1224" t="s">
        <v>453</v>
      </c>
      <c r="AQ11" s="1089"/>
      <c r="AR11" s="1089"/>
      <c r="AS11" s="1089"/>
      <c r="AT11" s="1176" t="s">
        <v>480</v>
      </c>
      <c r="AU11" s="1176" t="s">
        <v>480</v>
      </c>
      <c r="AV11" s="1176" t="s">
        <v>480</v>
      </c>
      <c r="AW11" s="1176" t="s">
        <v>480</v>
      </c>
      <c r="AX11" s="1176" t="s">
        <v>480</v>
      </c>
      <c r="AY11" s="1176" t="s">
        <v>480</v>
      </c>
      <c r="BC11" s="1225" t="s">
        <v>522</v>
      </c>
      <c r="BD11" s="1225" t="s">
        <v>522</v>
      </c>
      <c r="BE11" s="1225" t="s">
        <v>522</v>
      </c>
      <c r="BF11" s="1225" t="s">
        <v>522</v>
      </c>
      <c r="BG11" s="1225" t="s">
        <v>522</v>
      </c>
      <c r="BH11" s="1225" t="s">
        <v>522</v>
      </c>
      <c r="BI11" s="1225" t="s">
        <v>522</v>
      </c>
      <c r="BJ11" s="1225" t="s">
        <v>522</v>
      </c>
      <c r="BK11" s="1225" t="s">
        <v>522</v>
      </c>
      <c r="BL11" s="1225" t="s">
        <v>522</v>
      </c>
      <c r="BM11" s="1225" t="s">
        <v>522</v>
      </c>
      <c r="BN11" s="1225" t="s">
        <v>522</v>
      </c>
      <c r="BO11" s="1225" t="s">
        <v>522</v>
      </c>
      <c r="BP11" s="1225" t="s">
        <v>522</v>
      </c>
      <c r="BQ11" s="1225" t="s">
        <v>522</v>
      </c>
      <c r="BV11" s="1226" t="s">
        <v>572</v>
      </c>
      <c r="BW11" s="1226" t="s">
        <v>572</v>
      </c>
      <c r="BX11" s="1226" t="s">
        <v>572</v>
      </c>
      <c r="BY11" s="1226" t="s">
        <v>572</v>
      </c>
      <c r="BZ11" s="1226" t="s">
        <v>572</v>
      </c>
      <c r="CA11" s="1226" t="s">
        <v>572</v>
      </c>
      <c r="CE11" s="1227" t="s">
        <v>2185</v>
      </c>
      <c r="CF11" s="1227" t="s">
        <v>2185</v>
      </c>
      <c r="CG11" s="1227" t="s">
        <v>2185</v>
      </c>
      <c r="CH11" s="1227" t="s">
        <v>2185</v>
      </c>
    </row>
    <row r="12" spans="1:397" ht="27" customHeight="1">
      <c r="A12" s="1322"/>
      <c r="B12" s="1228" t="s">
        <v>20</v>
      </c>
      <c r="C12" s="1198" t="s">
        <v>125</v>
      </c>
      <c r="D12" s="1198" t="s">
        <v>125</v>
      </c>
      <c r="E12" s="1198" t="s">
        <v>125</v>
      </c>
      <c r="F12" s="1198" t="s">
        <v>125</v>
      </c>
      <c r="G12" s="1198" t="s">
        <v>125</v>
      </c>
      <c r="J12" s="1229" t="s">
        <v>303</v>
      </c>
      <c r="K12" s="1229" t="s">
        <v>303</v>
      </c>
      <c r="L12" s="1229" t="s">
        <v>303</v>
      </c>
      <c r="AM12" s="1224" t="s">
        <v>453</v>
      </c>
      <c r="AN12" s="1224" t="s">
        <v>453</v>
      </c>
      <c r="AO12" s="1224" t="s">
        <v>453</v>
      </c>
      <c r="AP12" s="1224" t="s">
        <v>453</v>
      </c>
      <c r="AS12" s="1158"/>
      <c r="AT12" s="1158"/>
      <c r="AU12" s="1158"/>
      <c r="AV12" s="1158"/>
      <c r="AW12" s="1230" t="s">
        <v>2186</v>
      </c>
      <c r="AX12" s="1230" t="s">
        <v>2186</v>
      </c>
      <c r="AY12" s="1230" t="s">
        <v>2186</v>
      </c>
      <c r="AZ12" s="1230" t="s">
        <v>2186</v>
      </c>
      <c r="BA12" s="1230" t="s">
        <v>2186</v>
      </c>
      <c r="BB12" s="1230" t="s">
        <v>2186</v>
      </c>
      <c r="BC12" s="1230" t="s">
        <v>2186</v>
      </c>
      <c r="BD12" s="1230" t="s">
        <v>2186</v>
      </c>
      <c r="BE12" s="1158"/>
      <c r="BF12" s="1158"/>
      <c r="BG12" s="1158"/>
      <c r="CE12" s="1227" t="s">
        <v>2185</v>
      </c>
      <c r="CF12" s="1227" t="s">
        <v>2185</v>
      </c>
      <c r="CG12" s="1227" t="s">
        <v>2185</v>
      </c>
      <c r="CH12" s="1227" t="s">
        <v>2185</v>
      </c>
    </row>
    <row r="13" spans="1:397" ht="27" customHeight="1">
      <c r="A13" s="1322"/>
      <c r="B13" s="1228" t="s">
        <v>224</v>
      </c>
      <c r="C13" s="1231" t="s">
        <v>133</v>
      </c>
      <c r="D13" s="1231" t="s">
        <v>133</v>
      </c>
      <c r="E13" s="1231" t="s">
        <v>133</v>
      </c>
      <c r="F13" s="1231" t="s">
        <v>133</v>
      </c>
      <c r="G13" s="1231" t="s">
        <v>133</v>
      </c>
      <c r="H13" s="1231" t="s">
        <v>133</v>
      </c>
      <c r="J13" s="916" t="s">
        <v>300</v>
      </c>
      <c r="K13" s="916" t="s">
        <v>300</v>
      </c>
      <c r="L13" s="1089"/>
      <c r="AM13" s="1224" t="s">
        <v>453</v>
      </c>
      <c r="AN13" s="1224" t="s">
        <v>453</v>
      </c>
      <c r="AO13" s="1224" t="s">
        <v>453</v>
      </c>
      <c r="AP13" s="1224" t="s">
        <v>453</v>
      </c>
      <c r="AS13" s="1238" t="s">
        <v>478</v>
      </c>
      <c r="AT13" s="1238" t="s">
        <v>478</v>
      </c>
      <c r="AU13" s="1238" t="s">
        <v>478</v>
      </c>
      <c r="AV13" s="1238" t="s">
        <v>478</v>
      </c>
      <c r="AW13" s="1238" t="s">
        <v>478</v>
      </c>
      <c r="AX13" s="1238" t="s">
        <v>478</v>
      </c>
      <c r="AZ13" s="1178" t="s">
        <v>509</v>
      </c>
      <c r="BA13" s="1178" t="s">
        <v>509</v>
      </c>
      <c r="BB13" s="1178" t="s">
        <v>509</v>
      </c>
      <c r="BC13" s="1178" t="s">
        <v>509</v>
      </c>
      <c r="BD13" s="1178" t="s">
        <v>509</v>
      </c>
      <c r="BE13" s="1178" t="s">
        <v>509</v>
      </c>
      <c r="BF13" s="1178" t="s">
        <v>509</v>
      </c>
      <c r="BG13" s="1178" t="s">
        <v>509</v>
      </c>
      <c r="BH13" s="1178" t="s">
        <v>509</v>
      </c>
      <c r="BI13" s="1178" t="s">
        <v>509</v>
      </c>
      <c r="BJ13" s="1178" t="s">
        <v>509</v>
      </c>
      <c r="BK13" s="1178" t="s">
        <v>509</v>
      </c>
      <c r="BL13" s="1178" t="s">
        <v>509</v>
      </c>
      <c r="BM13" s="1178" t="s">
        <v>509</v>
      </c>
      <c r="BN13" s="1178" t="s">
        <v>509</v>
      </c>
      <c r="BO13" s="1178" t="s">
        <v>509</v>
      </c>
      <c r="BP13" s="1178" t="s">
        <v>509</v>
      </c>
      <c r="BQ13" s="1178" t="s">
        <v>509</v>
      </c>
      <c r="BR13" s="1178" t="s">
        <v>509</v>
      </c>
      <c r="BS13" s="1178" t="s">
        <v>509</v>
      </c>
      <c r="BT13" s="1178" t="s">
        <v>509</v>
      </c>
      <c r="BU13" s="1178" t="s">
        <v>509</v>
      </c>
      <c r="BV13" s="1178" t="s">
        <v>509</v>
      </c>
      <c r="CE13" s="1227" t="s">
        <v>2185</v>
      </c>
      <c r="CF13" s="1227" t="s">
        <v>2185</v>
      </c>
      <c r="CG13" s="1227" t="s">
        <v>2185</v>
      </c>
      <c r="CH13" s="1227" t="s">
        <v>2185</v>
      </c>
    </row>
    <row r="14" spans="1:397" ht="27" customHeight="1">
      <c r="A14" s="1322"/>
      <c r="B14" s="1228" t="s">
        <v>2177</v>
      </c>
      <c r="C14" s="1185" t="s">
        <v>158</v>
      </c>
      <c r="D14" s="1185" t="s">
        <v>158</v>
      </c>
      <c r="E14" s="1185" t="s">
        <v>158</v>
      </c>
      <c r="F14" s="1185" t="s">
        <v>158</v>
      </c>
      <c r="G14" s="1185" t="s">
        <v>158</v>
      </c>
      <c r="H14" s="1185" t="s">
        <v>158</v>
      </c>
      <c r="I14" s="1185" t="s">
        <v>158</v>
      </c>
      <c r="J14" s="1185" t="s">
        <v>158</v>
      </c>
      <c r="K14" s="1185" t="s">
        <v>158</v>
      </c>
      <c r="L14" s="1185" t="s">
        <v>158</v>
      </c>
      <c r="M14" s="1185" t="s">
        <v>158</v>
      </c>
      <c r="N14" s="1185" t="s">
        <v>158</v>
      </c>
      <c r="O14" s="1185" t="s">
        <v>158</v>
      </c>
      <c r="P14" s="1185" t="s">
        <v>158</v>
      </c>
      <c r="Q14" s="1185" t="s">
        <v>158</v>
      </c>
      <c r="AM14" s="1224" t="s">
        <v>453</v>
      </c>
      <c r="AN14" s="1224" t="s">
        <v>453</v>
      </c>
      <c r="AO14" s="1224" t="s">
        <v>453</v>
      </c>
      <c r="AP14" s="1224" t="s">
        <v>453</v>
      </c>
      <c r="AX14" s="1232" t="s">
        <v>499</v>
      </c>
      <c r="AY14" s="1232" t="s">
        <v>499</v>
      </c>
      <c r="AZ14" s="1232" t="s">
        <v>499</v>
      </c>
      <c r="BA14" s="1232" t="s">
        <v>499</v>
      </c>
      <c r="BB14" s="1232" t="s">
        <v>499</v>
      </c>
      <c r="BC14" s="1232" t="s">
        <v>499</v>
      </c>
      <c r="BD14" s="1232" t="s">
        <v>499</v>
      </c>
      <c r="BE14" s="1232" t="s">
        <v>499</v>
      </c>
      <c r="BF14" s="1232" t="s">
        <v>499</v>
      </c>
      <c r="BG14" s="1232" t="s">
        <v>499</v>
      </c>
      <c r="CE14" s="1227" t="s">
        <v>2185</v>
      </c>
      <c r="CF14" s="1227" t="s">
        <v>2185</v>
      </c>
      <c r="CG14" s="1227" t="s">
        <v>2185</v>
      </c>
      <c r="CH14" s="1227" t="s">
        <v>2185</v>
      </c>
    </row>
    <row r="15" spans="1:397" ht="27" customHeight="1">
      <c r="A15" s="1322"/>
      <c r="B15" s="1228" t="s">
        <v>2179</v>
      </c>
      <c r="C15" s="1233" t="s">
        <v>1345</v>
      </c>
      <c r="D15" s="1296" t="s">
        <v>212</v>
      </c>
      <c r="E15" s="1099" t="s">
        <v>246</v>
      </c>
      <c r="F15" s="1099" t="s">
        <v>246</v>
      </c>
      <c r="G15" s="1099" t="s">
        <v>246</v>
      </c>
      <c r="H15" s="1025" t="s">
        <v>271</v>
      </c>
      <c r="I15" s="1025" t="s">
        <v>271</v>
      </c>
      <c r="J15" s="1025" t="s">
        <v>271</v>
      </c>
      <c r="K15" s="1025" t="s">
        <v>271</v>
      </c>
      <c r="L15" s="1025" t="s">
        <v>271</v>
      </c>
      <c r="M15" s="1025" t="s">
        <v>271</v>
      </c>
      <c r="N15" s="1025" t="s">
        <v>271</v>
      </c>
      <c r="O15" s="1025" t="s">
        <v>271</v>
      </c>
      <c r="P15" s="1025" t="s">
        <v>271</v>
      </c>
      <c r="Q15" s="1025" t="s">
        <v>271</v>
      </c>
      <c r="R15" s="1025" t="s">
        <v>271</v>
      </c>
      <c r="S15" s="1025" t="s">
        <v>271</v>
      </c>
      <c r="AM15" s="1224" t="s">
        <v>453</v>
      </c>
      <c r="AN15" s="1224" t="s">
        <v>453</v>
      </c>
      <c r="AO15" s="1224" t="s">
        <v>453</v>
      </c>
      <c r="AP15" s="1224" t="s">
        <v>453</v>
      </c>
      <c r="AT15" s="1032" t="s">
        <v>482</v>
      </c>
      <c r="AU15" s="1032" t="s">
        <v>482</v>
      </c>
      <c r="AV15" s="1032" t="s">
        <v>482</v>
      </c>
      <c r="AW15" s="1032" t="s">
        <v>482</v>
      </c>
      <c r="AX15" s="1032" t="s">
        <v>482</v>
      </c>
      <c r="AY15" s="1032" t="s">
        <v>482</v>
      </c>
      <c r="AZ15" s="1032" t="s">
        <v>482</v>
      </c>
      <c r="BA15" s="1032" t="s">
        <v>482</v>
      </c>
      <c r="BB15" s="1032" t="s">
        <v>482</v>
      </c>
      <c r="BC15" s="1032" t="s">
        <v>482</v>
      </c>
      <c r="BD15" s="1032" t="s">
        <v>482</v>
      </c>
      <c r="BE15" s="1032" t="s">
        <v>482</v>
      </c>
      <c r="BF15" s="1032" t="s">
        <v>482</v>
      </c>
      <c r="BG15" s="1032" t="s">
        <v>482</v>
      </c>
      <c r="CE15" s="1227" t="s">
        <v>2185</v>
      </c>
      <c r="CF15" s="1227" t="s">
        <v>2185</v>
      </c>
      <c r="CG15" s="1227" t="s">
        <v>2185</v>
      </c>
      <c r="CH15" s="1227" t="s">
        <v>2185</v>
      </c>
    </row>
    <row r="16" spans="1:397" ht="27" customHeight="1">
      <c r="A16" s="1322"/>
      <c r="B16" s="1228" t="s">
        <v>2180</v>
      </c>
      <c r="C16" s="615" t="s">
        <v>91</v>
      </c>
      <c r="D16" s="615" t="s">
        <v>91</v>
      </c>
      <c r="E16" s="615" t="s">
        <v>91</v>
      </c>
      <c r="F16" s="1299" t="s">
        <v>259</v>
      </c>
      <c r="G16" s="1299" t="s">
        <v>259</v>
      </c>
      <c r="H16" s="1235"/>
      <c r="I16" s="1235"/>
      <c r="J16" s="1235"/>
      <c r="K16" s="1235"/>
      <c r="L16" s="1037" t="s">
        <v>2187</v>
      </c>
      <c r="M16" s="1037" t="s">
        <v>2187</v>
      </c>
      <c r="N16" s="694"/>
      <c r="O16" s="694"/>
      <c r="P16" s="1235"/>
      <c r="Q16" s="1235"/>
      <c r="AN16" s="879"/>
      <c r="AO16" s="1247" t="s">
        <v>459</v>
      </c>
      <c r="AP16" s="1247" t="s">
        <v>459</v>
      </c>
      <c r="AQ16" s="1247" t="s">
        <v>459</v>
      </c>
      <c r="AR16" s="1247" t="s">
        <v>459</v>
      </c>
      <c r="AS16" s="1247" t="s">
        <v>459</v>
      </c>
      <c r="AT16" s="1247" t="s">
        <v>459</v>
      </c>
      <c r="AU16" s="1247" t="s">
        <v>459</v>
      </c>
      <c r="AV16" s="1247" t="s">
        <v>459</v>
      </c>
      <c r="AW16" s="1247" t="s">
        <v>459</v>
      </c>
      <c r="AX16" s="1247" t="s">
        <v>459</v>
      </c>
      <c r="AY16" s="879"/>
      <c r="AZ16" s="879"/>
      <c r="BA16" s="879"/>
      <c r="BB16" s="879"/>
      <c r="BC16" s="879"/>
      <c r="BD16" s="879"/>
      <c r="BE16" s="879"/>
      <c r="BF16" s="879"/>
      <c r="BG16" s="879"/>
      <c r="CE16" s="1227" t="s">
        <v>2185</v>
      </c>
      <c r="CF16" s="1227" t="s">
        <v>2185</v>
      </c>
      <c r="CG16" s="1227" t="s">
        <v>2185</v>
      </c>
      <c r="CH16" s="1227" t="s">
        <v>2185</v>
      </c>
    </row>
    <row r="17" spans="1:97" ht="27" customHeight="1">
      <c r="A17" s="1322"/>
      <c r="B17" s="1228" t="s">
        <v>2182</v>
      </c>
      <c r="C17" s="1231" t="s">
        <v>133</v>
      </c>
      <c r="D17" s="1231" t="s">
        <v>133</v>
      </c>
      <c r="E17" s="1231" t="s">
        <v>133</v>
      </c>
      <c r="F17" s="1231" t="s">
        <v>133</v>
      </c>
      <c r="G17" s="1231" t="s">
        <v>133</v>
      </c>
      <c r="H17" s="1231" t="s">
        <v>133</v>
      </c>
      <c r="AO17" s="1226" t="s">
        <v>454</v>
      </c>
      <c r="AP17" s="1226" t="s">
        <v>454</v>
      </c>
      <c r="AQ17" s="1226" t="s">
        <v>454</v>
      </c>
      <c r="AR17" s="1226" t="s">
        <v>454</v>
      </c>
      <c r="AS17" s="1226" t="s">
        <v>454</v>
      </c>
      <c r="AT17" s="1226" t="s">
        <v>454</v>
      </c>
      <c r="AU17" s="1226" t="s">
        <v>454</v>
      </c>
      <c r="AV17" s="1226" t="s">
        <v>454</v>
      </c>
      <c r="AW17" s="1226" t="s">
        <v>454</v>
      </c>
      <c r="AX17" s="1226" t="s">
        <v>454</v>
      </c>
      <c r="CE17" s="1227" t="s">
        <v>2185</v>
      </c>
      <c r="CF17" s="1227" t="s">
        <v>2185</v>
      </c>
      <c r="CG17" s="1227" t="s">
        <v>2185</v>
      </c>
      <c r="CH17" s="1227" t="s">
        <v>2185</v>
      </c>
    </row>
    <row r="18" spans="1:97" ht="27" customHeight="1">
      <c r="A18" s="1322"/>
      <c r="B18" s="1236" t="s">
        <v>2183</v>
      </c>
      <c r="C18" s="1231" t="s">
        <v>133</v>
      </c>
      <c r="D18" s="1231" t="s">
        <v>133</v>
      </c>
      <c r="E18" s="1231" t="s">
        <v>133</v>
      </c>
      <c r="F18" s="1231" t="s">
        <v>133</v>
      </c>
      <c r="G18" s="1231" t="s">
        <v>133</v>
      </c>
      <c r="H18" s="1231" t="s">
        <v>133</v>
      </c>
      <c r="Q18" s="1237"/>
      <c r="R18" s="1237"/>
      <c r="S18" s="1237"/>
      <c r="T18" s="1237"/>
      <c r="U18" s="1237"/>
      <c r="V18" s="1237"/>
      <c r="W18" s="1237"/>
      <c r="X18" s="1237"/>
      <c r="Y18" s="1237"/>
      <c r="Z18" s="1237"/>
      <c r="AA18" s="1237"/>
      <c r="AB18" s="1237"/>
      <c r="AL18" s="1044" t="s">
        <v>448</v>
      </c>
      <c r="AM18" s="1044" t="s">
        <v>448</v>
      </c>
      <c r="AN18" s="1044" t="s">
        <v>448</v>
      </c>
      <c r="AO18" s="1044" t="s">
        <v>448</v>
      </c>
      <c r="AP18" s="1044" t="s">
        <v>448</v>
      </c>
      <c r="AQ18" s="1044" t="s">
        <v>448</v>
      </c>
      <c r="AR18" s="1044" t="s">
        <v>448</v>
      </c>
      <c r="AS18" s="1044" t="s">
        <v>448</v>
      </c>
      <c r="AT18" s="1044" t="s">
        <v>448</v>
      </c>
      <c r="AU18" s="1044" t="s">
        <v>448</v>
      </c>
      <c r="AV18" s="1044" t="s">
        <v>448</v>
      </c>
      <c r="AW18" s="1044" t="s">
        <v>448</v>
      </c>
      <c r="AX18" s="1044" t="s">
        <v>448</v>
      </c>
      <c r="AY18" s="1044" t="s">
        <v>448</v>
      </c>
      <c r="AZ18" s="1044" t="s">
        <v>448</v>
      </c>
      <c r="BA18" s="1044" t="s">
        <v>448</v>
      </c>
      <c r="BB18" s="1044" t="s">
        <v>448</v>
      </c>
      <c r="BC18" s="1044" t="s">
        <v>448</v>
      </c>
      <c r="BD18" s="1044" t="s">
        <v>448</v>
      </c>
      <c r="BE18" s="1044" t="s">
        <v>448</v>
      </c>
      <c r="BF18" s="1044" t="s">
        <v>448</v>
      </c>
      <c r="BG18" s="1044" t="s">
        <v>448</v>
      </c>
      <c r="CE18" s="1227" t="s">
        <v>2185</v>
      </c>
      <c r="CF18" s="1227" t="s">
        <v>2185</v>
      </c>
      <c r="CG18" s="1227" t="s">
        <v>2185</v>
      </c>
      <c r="CH18" s="1227" t="s">
        <v>2185</v>
      </c>
    </row>
    <row r="19" spans="1:97" ht="27" customHeight="1">
      <c r="A19" s="1323" t="s">
        <v>2188</v>
      </c>
      <c r="B19" s="1239" t="s">
        <v>111</v>
      </c>
      <c r="C19" s="1171" t="s">
        <v>2189</v>
      </c>
      <c r="D19" s="1171" t="s">
        <v>2189</v>
      </c>
      <c r="E19" s="1221" t="s">
        <v>54</v>
      </c>
      <c r="G19" s="1285" t="s">
        <v>266</v>
      </c>
      <c r="H19" s="1285" t="s">
        <v>266</v>
      </c>
      <c r="I19" s="1285" t="s">
        <v>266</v>
      </c>
      <c r="J19" s="1285" t="s">
        <v>266</v>
      </c>
      <c r="K19" s="1285" t="s">
        <v>266</v>
      </c>
      <c r="L19" s="1285" t="s">
        <v>266</v>
      </c>
      <c r="M19" s="1285" t="s">
        <v>266</v>
      </c>
      <c r="N19" s="1285" t="s">
        <v>266</v>
      </c>
      <c r="O19" s="1285" t="s">
        <v>266</v>
      </c>
      <c r="P19" s="1285" t="s">
        <v>266</v>
      </c>
      <c r="AK19" s="1185" t="s">
        <v>442</v>
      </c>
      <c r="AL19" s="1185" t="s">
        <v>442</v>
      </c>
      <c r="AM19" s="1185" t="s">
        <v>442</v>
      </c>
      <c r="AN19" s="1185" t="s">
        <v>442</v>
      </c>
      <c r="AO19" s="1185" t="s">
        <v>442</v>
      </c>
      <c r="AP19" s="1185" t="s">
        <v>442</v>
      </c>
      <c r="AQ19" s="1185" t="s">
        <v>442</v>
      </c>
      <c r="CE19" s="1227" t="s">
        <v>2185</v>
      </c>
      <c r="CF19" s="1227" t="s">
        <v>2185</v>
      </c>
      <c r="CG19" s="1227" t="s">
        <v>2185</v>
      </c>
      <c r="CH19" s="1227" t="s">
        <v>2185</v>
      </c>
    </row>
    <row r="20" spans="1:97" ht="27" customHeight="1">
      <c r="A20" s="1323"/>
      <c r="B20" s="1240" t="s">
        <v>20</v>
      </c>
      <c r="C20" s="1241" t="s">
        <v>147</v>
      </c>
      <c r="D20" s="1241" t="s">
        <v>147</v>
      </c>
      <c r="E20" s="1241" t="s">
        <v>147</v>
      </c>
      <c r="F20" s="1241" t="s">
        <v>147</v>
      </c>
      <c r="G20" s="1241" t="s">
        <v>147</v>
      </c>
      <c r="H20" s="1241" t="s">
        <v>147</v>
      </c>
      <c r="I20" s="1241" t="s">
        <v>147</v>
      </c>
      <c r="J20" s="1241" t="s">
        <v>147</v>
      </c>
      <c r="AK20" s="1271" t="s">
        <v>445</v>
      </c>
      <c r="AL20" s="1271" t="s">
        <v>445</v>
      </c>
      <c r="AM20" s="1271" t="s">
        <v>445</v>
      </c>
      <c r="AN20" s="1271" t="s">
        <v>445</v>
      </c>
      <c r="AO20" s="1271" t="s">
        <v>445</v>
      </c>
      <c r="AP20" s="1271" t="s">
        <v>445</v>
      </c>
      <c r="AQ20" s="1271" t="s">
        <v>445</v>
      </c>
      <c r="AR20" s="1271" t="s">
        <v>445</v>
      </c>
      <c r="AS20" s="1271" t="s">
        <v>445</v>
      </c>
      <c r="AT20" s="1271" t="s">
        <v>445</v>
      </c>
      <c r="AU20" s="1271" t="s">
        <v>445</v>
      </c>
      <c r="AV20" s="1271" t="s">
        <v>445</v>
      </c>
      <c r="AW20" s="1271" t="s">
        <v>445</v>
      </c>
      <c r="AX20" s="1271" t="s">
        <v>445</v>
      </c>
      <c r="AY20" s="1271" t="s">
        <v>445</v>
      </c>
      <c r="AZ20" s="1271" t="s">
        <v>445</v>
      </c>
      <c r="BA20" s="1271" t="s">
        <v>445</v>
      </c>
      <c r="BB20" s="1271" t="s">
        <v>445</v>
      </c>
      <c r="BC20" s="1271" t="s">
        <v>445</v>
      </c>
      <c r="BD20" s="1271" t="s">
        <v>445</v>
      </c>
      <c r="BE20" s="1271" t="s">
        <v>445</v>
      </c>
      <c r="BF20" s="1271" t="s">
        <v>445</v>
      </c>
      <c r="BG20" s="1271" t="s">
        <v>445</v>
      </c>
      <c r="CE20" s="1227" t="s">
        <v>2185</v>
      </c>
      <c r="CF20" s="1227" t="s">
        <v>2185</v>
      </c>
      <c r="CG20" s="1227" t="s">
        <v>2185</v>
      </c>
      <c r="CH20" s="1227" t="s">
        <v>2185</v>
      </c>
    </row>
    <row r="21" spans="1:97" ht="27" customHeight="1">
      <c r="A21" s="1323"/>
      <c r="B21" s="1240" t="s">
        <v>224</v>
      </c>
      <c r="C21" s="356" t="s">
        <v>2190</v>
      </c>
      <c r="D21" s="356" t="s">
        <v>2190</v>
      </c>
      <c r="E21" s="356" t="s">
        <v>2190</v>
      </c>
      <c r="F21" s="356" t="s">
        <v>2190</v>
      </c>
      <c r="G21" s="356" t="s">
        <v>2190</v>
      </c>
      <c r="H21" s="356" t="s">
        <v>2190</v>
      </c>
      <c r="I21" s="356" t="s">
        <v>2190</v>
      </c>
      <c r="J21" s="356" t="s">
        <v>2190</v>
      </c>
      <c r="K21" s="356" t="s">
        <v>2190</v>
      </c>
      <c r="L21" s="356" t="s">
        <v>2190</v>
      </c>
      <c r="M21" s="356" t="s">
        <v>2190</v>
      </c>
      <c r="N21" s="356" t="s">
        <v>2190</v>
      </c>
      <c r="O21" s="356" t="s">
        <v>2190</v>
      </c>
      <c r="P21" s="356" t="s">
        <v>2190</v>
      </c>
      <c r="Q21" s="356" t="s">
        <v>2190</v>
      </c>
      <c r="R21" s="356" t="s">
        <v>2190</v>
      </c>
      <c r="S21" s="1176" t="s">
        <v>363</v>
      </c>
      <c r="T21" s="1176" t="s">
        <v>363</v>
      </c>
      <c r="U21" s="1176" t="s">
        <v>363</v>
      </c>
      <c r="V21" s="1176" t="s">
        <v>363</v>
      </c>
      <c r="W21" s="1176" t="s">
        <v>363</v>
      </c>
      <c r="X21" s="1176" t="s">
        <v>363</v>
      </c>
      <c r="Y21" s="1176" t="s">
        <v>363</v>
      </c>
      <c r="Z21" s="1176" t="s">
        <v>363</v>
      </c>
      <c r="AA21" s="1176" t="s">
        <v>363</v>
      </c>
      <c r="AB21" s="1176" t="s">
        <v>363</v>
      </c>
      <c r="AC21" s="1176" t="s">
        <v>363</v>
      </c>
      <c r="AD21" s="1176" t="s">
        <v>363</v>
      </c>
      <c r="AE21" s="1176" t="s">
        <v>363</v>
      </c>
      <c r="AF21" s="1176" t="s">
        <v>363</v>
      </c>
      <c r="AG21" s="1176" t="s">
        <v>363</v>
      </c>
      <c r="AH21" s="1176" t="s">
        <v>363</v>
      </c>
      <c r="AI21" s="1176" t="s">
        <v>363</v>
      </c>
      <c r="AJ21" s="1176" t="s">
        <v>363</v>
      </c>
      <c r="AK21" s="1176" t="s">
        <v>363</v>
      </c>
      <c r="AL21" s="1176" t="s">
        <v>363</v>
      </c>
      <c r="AM21" s="1176" t="s">
        <v>363</v>
      </c>
      <c r="AN21" s="1176" t="s">
        <v>363</v>
      </c>
      <c r="AO21" s="1176" t="s">
        <v>363</v>
      </c>
      <c r="AP21" s="1176" t="s">
        <v>363</v>
      </c>
      <c r="AQ21" s="1176" t="s">
        <v>363</v>
      </c>
      <c r="AR21" s="1176" t="s">
        <v>363</v>
      </c>
      <c r="BL21" s="1155" t="s">
        <v>548</v>
      </c>
      <c r="BM21" s="1155" t="s">
        <v>548</v>
      </c>
      <c r="BN21" s="1155" t="s">
        <v>548</v>
      </c>
      <c r="BO21" s="1155" t="s">
        <v>548</v>
      </c>
      <c r="CE21" s="1227" t="s">
        <v>2185</v>
      </c>
      <c r="CF21" s="1227" t="s">
        <v>2185</v>
      </c>
      <c r="CG21" s="1227" t="s">
        <v>2185</v>
      </c>
      <c r="CH21" s="1227" t="s">
        <v>2185</v>
      </c>
    </row>
    <row r="22" spans="1:97" ht="27" customHeight="1">
      <c r="A22" s="1323"/>
      <c r="B22" s="1240" t="s">
        <v>2177</v>
      </c>
      <c r="C22" s="837" t="s">
        <v>80</v>
      </c>
      <c r="D22" s="837" t="s">
        <v>80</v>
      </c>
      <c r="E22" s="837" t="s">
        <v>80</v>
      </c>
      <c r="I22" s="1242"/>
      <c r="J22" s="1242"/>
      <c r="K22" s="1242"/>
      <c r="L22" s="1242"/>
      <c r="M22" s="1242"/>
      <c r="N22" s="1242"/>
      <c r="O22" s="1242"/>
      <c r="P22" s="1242"/>
      <c r="Q22" s="1242"/>
      <c r="R22" s="1242"/>
      <c r="S22" s="1242"/>
      <c r="T22" s="1242"/>
      <c r="U22" s="1242"/>
      <c r="V22" s="1242"/>
      <c r="W22" s="1242"/>
      <c r="X22" s="1242"/>
      <c r="Y22" s="1242"/>
      <c r="Z22" s="1242"/>
      <c r="AA22" s="1242"/>
      <c r="AB22" s="1243" t="s">
        <v>2191</v>
      </c>
      <c r="AC22" s="1243" t="s">
        <v>2191</v>
      </c>
      <c r="AD22" s="1243" t="s">
        <v>2191</v>
      </c>
      <c r="AE22" s="1243" t="s">
        <v>2191</v>
      </c>
      <c r="AF22" s="1243" t="s">
        <v>2191</v>
      </c>
      <c r="AG22" s="1243" t="s">
        <v>2191</v>
      </c>
      <c r="AH22" s="1243" t="s">
        <v>2191</v>
      </c>
      <c r="AI22" s="1243" t="s">
        <v>2191</v>
      </c>
      <c r="AJ22" s="1243" t="s">
        <v>2191</v>
      </c>
      <c r="AK22" s="1243" t="s">
        <v>2191</v>
      </c>
      <c r="AL22" s="1243" t="s">
        <v>2191</v>
      </c>
      <c r="AM22" s="1243" t="s">
        <v>2191</v>
      </c>
      <c r="AN22" s="1243" t="s">
        <v>2191</v>
      </c>
      <c r="AO22" s="1243" t="s">
        <v>2191</v>
      </c>
      <c r="CE22" s="1227" t="s">
        <v>2185</v>
      </c>
      <c r="CF22" s="1227" t="s">
        <v>2185</v>
      </c>
      <c r="CG22" s="1227" t="s">
        <v>2185</v>
      </c>
      <c r="CH22" s="1227" t="s">
        <v>2185</v>
      </c>
    </row>
    <row r="23" spans="1:97" ht="27" customHeight="1">
      <c r="A23" s="1323"/>
      <c r="B23" s="1240" t="s">
        <v>2179</v>
      </c>
      <c r="C23" s="1244" t="s">
        <v>2192</v>
      </c>
      <c r="D23" s="1244" t="s">
        <v>2192</v>
      </c>
      <c r="E23" s="1244" t="s">
        <v>2192</v>
      </c>
      <c r="F23" s="1244" t="s">
        <v>2192</v>
      </c>
      <c r="G23" s="1244" t="s">
        <v>2192</v>
      </c>
      <c r="H23" s="1244" t="s">
        <v>2192</v>
      </c>
      <c r="I23" s="884" t="s">
        <v>289</v>
      </c>
      <c r="J23" s="884" t="s">
        <v>289</v>
      </c>
      <c r="K23" s="884" t="s">
        <v>289</v>
      </c>
      <c r="L23" s="884" t="s">
        <v>289</v>
      </c>
      <c r="M23" s="884" t="s">
        <v>289</v>
      </c>
      <c r="N23" s="1245" t="s">
        <v>333</v>
      </c>
      <c r="O23" s="1245" t="s">
        <v>333</v>
      </c>
      <c r="P23" s="1245" t="s">
        <v>333</v>
      </c>
      <c r="Q23" s="1246" t="s">
        <v>333</v>
      </c>
      <c r="R23" s="1245" t="s">
        <v>333</v>
      </c>
      <c r="S23" s="1245" t="s">
        <v>333</v>
      </c>
      <c r="T23" s="1245" t="s">
        <v>333</v>
      </c>
      <c r="U23" s="1245" t="s">
        <v>333</v>
      </c>
      <c r="V23" s="1245" t="s">
        <v>333</v>
      </c>
      <c r="W23" s="1245" t="s">
        <v>333</v>
      </c>
      <c r="X23" s="1245" t="s">
        <v>333</v>
      </c>
      <c r="Y23" s="1245" t="s">
        <v>333</v>
      </c>
      <c r="Z23" s="1245" t="s">
        <v>333</v>
      </c>
      <c r="AA23" s="1245" t="s">
        <v>333</v>
      </c>
      <c r="AB23" s="1245" t="s">
        <v>333</v>
      </c>
      <c r="AC23" s="1245" t="s">
        <v>333</v>
      </c>
      <c r="CE23" s="1227" t="s">
        <v>2185</v>
      </c>
      <c r="CF23" s="1227" t="s">
        <v>2185</v>
      </c>
      <c r="CG23" s="1227" t="s">
        <v>2185</v>
      </c>
      <c r="CH23" s="1227" t="s">
        <v>2185</v>
      </c>
    </row>
    <row r="24" spans="1:97" ht="27" customHeight="1">
      <c r="A24" s="1323"/>
      <c r="B24" s="1240" t="s">
        <v>2180</v>
      </c>
      <c r="C24" s="1248" t="s">
        <v>115</v>
      </c>
      <c r="D24" s="1248" t="s">
        <v>115</v>
      </c>
      <c r="E24" s="1248" t="s">
        <v>115</v>
      </c>
      <c r="F24" s="1248" t="s">
        <v>115</v>
      </c>
      <c r="N24" s="1249" t="s">
        <v>333</v>
      </c>
      <c r="O24" s="1249" t="s">
        <v>333</v>
      </c>
      <c r="P24" s="1249" t="s">
        <v>333</v>
      </c>
      <c r="Q24" s="1249" t="s">
        <v>333</v>
      </c>
      <c r="R24" s="1249" t="s">
        <v>333</v>
      </c>
      <c r="S24" s="1249" t="s">
        <v>333</v>
      </c>
      <c r="T24" s="1249" t="s">
        <v>333</v>
      </c>
      <c r="U24" s="1249" t="s">
        <v>333</v>
      </c>
      <c r="V24" s="1249" t="s">
        <v>333</v>
      </c>
      <c r="W24" s="1249" t="s">
        <v>333</v>
      </c>
      <c r="X24" s="1249" t="s">
        <v>333</v>
      </c>
      <c r="Y24" s="1249" t="s">
        <v>333</v>
      </c>
      <c r="Z24" s="1249" t="s">
        <v>333</v>
      </c>
      <c r="AA24" s="1249" t="s">
        <v>333</v>
      </c>
      <c r="AB24" s="1249" t="s">
        <v>333</v>
      </c>
      <c r="AC24" s="1249" t="s">
        <v>333</v>
      </c>
      <c r="AG24" s="791" t="s">
        <v>426</v>
      </c>
      <c r="AH24" s="791" t="s">
        <v>426</v>
      </c>
      <c r="AI24" s="791" t="s">
        <v>426</v>
      </c>
      <c r="AJ24" s="791" t="s">
        <v>426</v>
      </c>
      <c r="AK24" s="791" t="s">
        <v>426</v>
      </c>
      <c r="AL24" s="791" t="s">
        <v>426</v>
      </c>
      <c r="AM24" s="791" t="s">
        <v>426</v>
      </c>
      <c r="AN24" s="791" t="s">
        <v>426</v>
      </c>
      <c r="AO24" s="791" t="s">
        <v>426</v>
      </c>
      <c r="AP24" s="791" t="s">
        <v>426</v>
      </c>
      <c r="AQ24" s="791" t="s">
        <v>426</v>
      </c>
      <c r="AR24" s="791" t="s">
        <v>426</v>
      </c>
      <c r="AS24" s="791" t="s">
        <v>426</v>
      </c>
      <c r="AT24" s="791" t="s">
        <v>426</v>
      </c>
      <c r="AU24" s="791" t="s">
        <v>426</v>
      </c>
      <c r="AV24" s="791" t="s">
        <v>426</v>
      </c>
      <c r="AW24" s="791" t="s">
        <v>426</v>
      </c>
      <c r="AX24" s="791" t="s">
        <v>426</v>
      </c>
      <c r="AY24" s="791" t="s">
        <v>426</v>
      </c>
      <c r="AZ24" s="791" t="s">
        <v>426</v>
      </c>
      <c r="BA24" s="791" t="s">
        <v>426</v>
      </c>
      <c r="BB24" s="791" t="s">
        <v>426</v>
      </c>
      <c r="BC24" s="791" t="s">
        <v>426</v>
      </c>
      <c r="BD24" s="791" t="s">
        <v>426</v>
      </c>
      <c r="BE24" s="791" t="s">
        <v>426</v>
      </c>
      <c r="BF24" s="791" t="s">
        <v>426</v>
      </c>
      <c r="BG24" s="791" t="s">
        <v>426</v>
      </c>
      <c r="BH24" s="791" t="s">
        <v>426</v>
      </c>
      <c r="BI24" s="791" t="s">
        <v>426</v>
      </c>
      <c r="BJ24" s="791" t="s">
        <v>426</v>
      </c>
      <c r="BK24" s="791" t="s">
        <v>426</v>
      </c>
      <c r="CE24" s="1227" t="s">
        <v>2185</v>
      </c>
      <c r="CF24" s="1227" t="s">
        <v>2185</v>
      </c>
      <c r="CG24" s="1227" t="s">
        <v>2185</v>
      </c>
      <c r="CH24" s="1227" t="s">
        <v>2185</v>
      </c>
    </row>
    <row r="25" spans="1:97" ht="27" customHeight="1">
      <c r="A25" s="1323"/>
      <c r="B25" s="1240" t="s">
        <v>2182</v>
      </c>
      <c r="C25" s="1248" t="s">
        <v>115</v>
      </c>
      <c r="D25" s="1248" t="s">
        <v>115</v>
      </c>
      <c r="E25" s="1248" t="s">
        <v>115</v>
      </c>
      <c r="F25" s="1248" t="s">
        <v>115</v>
      </c>
      <c r="G25" s="1189" t="s">
        <v>263</v>
      </c>
      <c r="H25" s="1189" t="s">
        <v>263</v>
      </c>
      <c r="I25" s="1189" t="s">
        <v>263</v>
      </c>
      <c r="N25" s="1250" t="s">
        <v>333</v>
      </c>
      <c r="O25" s="1250" t="s">
        <v>333</v>
      </c>
      <c r="P25" s="1250" t="s">
        <v>333</v>
      </c>
      <c r="Q25" s="1250" t="s">
        <v>333</v>
      </c>
      <c r="R25" s="1250" t="s">
        <v>333</v>
      </c>
      <c r="S25" s="1250" t="s">
        <v>333</v>
      </c>
      <c r="T25" s="1250" t="s">
        <v>333</v>
      </c>
      <c r="U25" s="1250" t="s">
        <v>333</v>
      </c>
      <c r="V25" s="1250" t="s">
        <v>333</v>
      </c>
      <c r="W25" s="1250" t="s">
        <v>333</v>
      </c>
      <c r="X25" s="1250" t="s">
        <v>333</v>
      </c>
      <c r="Y25" s="1250" t="s">
        <v>333</v>
      </c>
      <c r="Z25" s="1250" t="s">
        <v>333</v>
      </c>
      <c r="AA25" s="1250" t="s">
        <v>333</v>
      </c>
      <c r="AB25" s="1250" t="s">
        <v>333</v>
      </c>
      <c r="AC25" s="1250" t="s">
        <v>333</v>
      </c>
      <c r="CE25" s="1227" t="s">
        <v>2185</v>
      </c>
      <c r="CF25" s="1227" t="s">
        <v>2185</v>
      </c>
      <c r="CG25" s="1227" t="s">
        <v>2185</v>
      </c>
      <c r="CH25" s="1227" t="s">
        <v>2185</v>
      </c>
    </row>
    <row r="26" spans="1:97" ht="27" customHeight="1">
      <c r="A26" s="1323"/>
      <c r="B26" s="1251" t="s">
        <v>2183</v>
      </c>
      <c r="C26" s="1248" t="s">
        <v>115</v>
      </c>
      <c r="D26" s="1248" t="s">
        <v>115</v>
      </c>
      <c r="E26" s="1248" t="s">
        <v>115</v>
      </c>
      <c r="F26" s="1248" t="s">
        <v>115</v>
      </c>
      <c r="G26" s="1189" t="s">
        <v>263</v>
      </c>
      <c r="H26" s="1189" t="s">
        <v>263</v>
      </c>
      <c r="I26" s="1189" t="s">
        <v>263</v>
      </c>
      <c r="N26" s="1210" t="s">
        <v>333</v>
      </c>
      <c r="O26" s="1210" t="s">
        <v>333</v>
      </c>
      <c r="P26" s="1210" t="s">
        <v>333</v>
      </c>
      <c r="Q26" s="1210" t="s">
        <v>333</v>
      </c>
      <c r="R26" s="1210" t="s">
        <v>333</v>
      </c>
      <c r="S26" s="1210" t="s">
        <v>333</v>
      </c>
      <c r="T26" s="1210" t="s">
        <v>333</v>
      </c>
      <c r="U26" s="1210" t="s">
        <v>333</v>
      </c>
      <c r="V26" s="1210" t="s">
        <v>333</v>
      </c>
      <c r="W26" s="1210" t="s">
        <v>333</v>
      </c>
      <c r="X26" s="1210" t="s">
        <v>333</v>
      </c>
      <c r="Y26" s="1210" t="s">
        <v>333</v>
      </c>
      <c r="Z26" s="1210" t="s">
        <v>333</v>
      </c>
      <c r="AA26" s="1210" t="s">
        <v>333</v>
      </c>
      <c r="AB26" s="1210" t="s">
        <v>333</v>
      </c>
      <c r="AC26" s="1210" t="s">
        <v>333</v>
      </c>
      <c r="AX26" s="422" t="s">
        <v>2193</v>
      </c>
      <c r="AY26" s="422" t="s">
        <v>2193</v>
      </c>
      <c r="AZ26" s="422" t="s">
        <v>2193</v>
      </c>
      <c r="BA26" s="422" t="s">
        <v>2193</v>
      </c>
      <c r="BB26" s="422" t="s">
        <v>2193</v>
      </c>
      <c r="BC26" s="422" t="s">
        <v>2193</v>
      </c>
      <c r="BD26" s="422" t="s">
        <v>2193</v>
      </c>
      <c r="BE26" s="422" t="s">
        <v>2193</v>
      </c>
      <c r="BF26" s="422" t="s">
        <v>2193</v>
      </c>
      <c r="BG26" s="422" t="s">
        <v>2193</v>
      </c>
      <c r="CE26" s="1227" t="s">
        <v>2185</v>
      </c>
      <c r="CF26" s="1227" t="s">
        <v>2185</v>
      </c>
      <c r="CG26" s="1227" t="s">
        <v>2185</v>
      </c>
      <c r="CH26" s="1227" t="s">
        <v>2185</v>
      </c>
    </row>
    <row r="27" spans="1:97" ht="27" customHeight="1">
      <c r="A27" s="1324" t="s">
        <v>2194</v>
      </c>
      <c r="B27" s="1252" t="s">
        <v>111</v>
      </c>
      <c r="C27" s="1253" t="s">
        <v>2163</v>
      </c>
      <c r="D27" s="623" t="s">
        <v>209</v>
      </c>
      <c r="E27" s="623" t="s">
        <v>209</v>
      </c>
      <c r="F27" s="623" t="s">
        <v>209</v>
      </c>
      <c r="G27" s="623" t="s">
        <v>209</v>
      </c>
      <c r="H27" s="623" t="s">
        <v>209</v>
      </c>
      <c r="I27" s="623" t="s">
        <v>209</v>
      </c>
      <c r="AB27" s="1244"/>
      <c r="BO27" s="1254" t="s">
        <v>554</v>
      </c>
      <c r="BP27" s="1254" t="s">
        <v>554</v>
      </c>
      <c r="BQ27" s="1254" t="s">
        <v>554</v>
      </c>
      <c r="BR27" s="1254" t="s">
        <v>554</v>
      </c>
      <c r="BS27" s="1254" t="s">
        <v>554</v>
      </c>
      <c r="BT27" s="1254" t="s">
        <v>554</v>
      </c>
      <c r="CE27" s="1227" t="s">
        <v>2185</v>
      </c>
      <c r="CF27" s="1227" t="s">
        <v>2185</v>
      </c>
      <c r="CG27" s="1227" t="s">
        <v>2185</v>
      </c>
      <c r="CH27" s="1227" t="s">
        <v>2185</v>
      </c>
      <c r="CI27" s="791" t="s">
        <v>599</v>
      </c>
      <c r="CJ27" s="791" t="s">
        <v>599</v>
      </c>
      <c r="CK27" s="791" t="s">
        <v>599</v>
      </c>
      <c r="CL27" s="791" t="s">
        <v>599</v>
      </c>
      <c r="CM27" s="791" t="s">
        <v>599</v>
      </c>
      <c r="CN27" s="791" t="s">
        <v>599</v>
      </c>
      <c r="CO27" s="791" t="s">
        <v>599</v>
      </c>
      <c r="CP27" s="791" t="s">
        <v>599</v>
      </c>
      <c r="CQ27" s="791" t="s">
        <v>599</v>
      </c>
      <c r="CR27" s="791" t="s">
        <v>599</v>
      </c>
      <c r="CS27" s="791" t="s">
        <v>599</v>
      </c>
    </row>
    <row r="28" spans="1:97" ht="27" customHeight="1">
      <c r="A28" s="1324"/>
      <c r="B28" s="1252" t="s">
        <v>20</v>
      </c>
      <c r="C28" s="958" t="s">
        <v>87</v>
      </c>
      <c r="D28" s="958" t="s">
        <v>87</v>
      </c>
      <c r="E28" s="958" t="s">
        <v>87</v>
      </c>
      <c r="BO28" s="1254" t="s">
        <v>554</v>
      </c>
      <c r="BP28" s="1254" t="s">
        <v>554</v>
      </c>
      <c r="BQ28" s="1254" t="s">
        <v>554</v>
      </c>
      <c r="BR28" s="1254" t="s">
        <v>554</v>
      </c>
      <c r="BS28" s="1254" t="s">
        <v>554</v>
      </c>
      <c r="BT28" s="1254" t="s">
        <v>554</v>
      </c>
      <c r="CE28" s="1227" t="s">
        <v>2185</v>
      </c>
      <c r="CF28" s="1227" t="s">
        <v>2185</v>
      </c>
      <c r="CG28" s="1227" t="s">
        <v>2185</v>
      </c>
      <c r="CH28" s="1227" t="s">
        <v>2185</v>
      </c>
      <c r="CI28" s="791" t="s">
        <v>599</v>
      </c>
      <c r="CJ28" s="791" t="s">
        <v>599</v>
      </c>
      <c r="CK28" s="791" t="s">
        <v>599</v>
      </c>
      <c r="CL28" s="791" t="s">
        <v>599</v>
      </c>
      <c r="CM28" s="791" t="s">
        <v>599</v>
      </c>
      <c r="CN28" s="791" t="s">
        <v>599</v>
      </c>
      <c r="CO28" s="791" t="s">
        <v>599</v>
      </c>
      <c r="CP28" s="791" t="s">
        <v>599</v>
      </c>
      <c r="CQ28" s="791" t="s">
        <v>599</v>
      </c>
      <c r="CR28" s="791" t="s">
        <v>599</v>
      </c>
      <c r="CS28" s="791" t="s">
        <v>599</v>
      </c>
    </row>
    <row r="29" spans="1:97" ht="27" customHeight="1">
      <c r="A29" s="1324"/>
      <c r="B29" s="1252" t="s">
        <v>224</v>
      </c>
      <c r="C29" s="1238" t="s">
        <v>1680</v>
      </c>
      <c r="D29" s="623" t="s">
        <v>62</v>
      </c>
      <c r="S29" s="357"/>
      <c r="T29" s="357"/>
      <c r="U29" s="357"/>
      <c r="V29" s="357"/>
      <c r="W29" s="357"/>
      <c r="X29" s="357"/>
      <c r="Y29" s="357"/>
      <c r="Z29" s="357"/>
      <c r="AA29" s="357"/>
      <c r="AB29" s="357"/>
      <c r="AC29" s="357"/>
      <c r="AD29" s="357"/>
      <c r="AE29" s="357"/>
      <c r="AF29" s="357"/>
      <c r="AG29" s="357"/>
      <c r="AH29" s="357"/>
      <c r="AI29" s="357"/>
      <c r="AJ29" s="357"/>
      <c r="AK29" s="357"/>
      <c r="AL29" s="357"/>
      <c r="AM29" s="357"/>
      <c r="AN29" s="357"/>
      <c r="AO29" s="357"/>
      <c r="AP29" s="357"/>
      <c r="AQ29" s="357"/>
      <c r="AR29" s="357"/>
      <c r="AS29" s="357"/>
      <c r="AT29" s="357"/>
      <c r="AU29" s="357"/>
      <c r="AV29" s="357"/>
      <c r="AW29" s="357"/>
      <c r="AX29" s="357"/>
      <c r="AY29" s="357"/>
      <c r="AZ29" s="357"/>
      <c r="BA29" s="357"/>
      <c r="BO29" s="1254" t="s">
        <v>554</v>
      </c>
      <c r="BP29" s="1254" t="s">
        <v>554</v>
      </c>
      <c r="BQ29" s="1254" t="s">
        <v>554</v>
      </c>
      <c r="BR29" s="1254" t="s">
        <v>554</v>
      </c>
      <c r="BS29" s="1254" t="s">
        <v>554</v>
      </c>
      <c r="BT29" s="1254" t="s">
        <v>554</v>
      </c>
      <c r="CE29" s="1227" t="s">
        <v>2185</v>
      </c>
      <c r="CF29" s="1227" t="s">
        <v>2185</v>
      </c>
      <c r="CG29" s="1227" t="s">
        <v>2185</v>
      </c>
      <c r="CH29" s="1227" t="s">
        <v>2185</v>
      </c>
      <c r="CI29" s="791" t="s">
        <v>599</v>
      </c>
      <c r="CJ29" s="791" t="s">
        <v>599</v>
      </c>
      <c r="CK29" s="791" t="s">
        <v>599</v>
      </c>
      <c r="CL29" s="791" t="s">
        <v>599</v>
      </c>
      <c r="CM29" s="791" t="s">
        <v>599</v>
      </c>
      <c r="CN29" s="791" t="s">
        <v>599</v>
      </c>
      <c r="CO29" s="791" t="s">
        <v>599</v>
      </c>
      <c r="CP29" s="791" t="s">
        <v>599</v>
      </c>
      <c r="CQ29" s="791" t="s">
        <v>599</v>
      </c>
      <c r="CR29" s="791" t="s">
        <v>599</v>
      </c>
      <c r="CS29" s="791" t="s">
        <v>599</v>
      </c>
    </row>
    <row r="30" spans="1:97" ht="27" customHeight="1">
      <c r="A30" s="1324"/>
      <c r="B30" s="1252" t="s">
        <v>2177</v>
      </c>
      <c r="C30" s="1234" t="s">
        <v>70</v>
      </c>
      <c r="D30" s="1234" t="s">
        <v>70</v>
      </c>
      <c r="E30" s="1234" t="s">
        <v>70</v>
      </c>
      <c r="F30" s="1234" t="s">
        <v>70</v>
      </c>
      <c r="BO30" s="1254" t="s">
        <v>554</v>
      </c>
      <c r="BP30" s="1254" t="s">
        <v>554</v>
      </c>
      <c r="BQ30" s="1254" t="s">
        <v>554</v>
      </c>
      <c r="BR30" s="1254" t="s">
        <v>554</v>
      </c>
      <c r="BS30" s="1254" t="s">
        <v>554</v>
      </c>
      <c r="BT30" s="1254" t="s">
        <v>554</v>
      </c>
      <c r="CE30" s="1227" t="s">
        <v>2185</v>
      </c>
      <c r="CF30" s="1227" t="s">
        <v>2185</v>
      </c>
      <c r="CG30" s="1227" t="s">
        <v>2185</v>
      </c>
      <c r="CH30" s="1227" t="s">
        <v>2185</v>
      </c>
      <c r="CI30" s="791" t="s">
        <v>599</v>
      </c>
      <c r="CJ30" s="791" t="s">
        <v>599</v>
      </c>
      <c r="CK30" s="791" t="s">
        <v>599</v>
      </c>
      <c r="CL30" s="791" t="s">
        <v>599</v>
      </c>
      <c r="CM30" s="791" t="s">
        <v>599</v>
      </c>
      <c r="CN30" s="791" t="s">
        <v>599</v>
      </c>
      <c r="CO30" s="791" t="s">
        <v>599</v>
      </c>
      <c r="CP30" s="791" t="s">
        <v>599</v>
      </c>
      <c r="CQ30" s="791" t="s">
        <v>599</v>
      </c>
      <c r="CR30" s="791" t="s">
        <v>599</v>
      </c>
      <c r="CS30" s="791" t="s">
        <v>599</v>
      </c>
    </row>
    <row r="31" spans="1:97" ht="27" customHeight="1">
      <c r="A31" s="1324"/>
      <c r="B31" s="1252" t="s">
        <v>2179</v>
      </c>
      <c r="C31" s="1219" t="s">
        <v>25</v>
      </c>
      <c r="D31" s="1219" t="s">
        <v>25</v>
      </c>
      <c r="BO31" s="1254" t="s">
        <v>554</v>
      </c>
      <c r="BP31" s="1254" t="s">
        <v>554</v>
      </c>
      <c r="BQ31" s="1254" t="s">
        <v>554</v>
      </c>
      <c r="BR31" s="1254" t="s">
        <v>554</v>
      </c>
      <c r="BS31" s="1254" t="s">
        <v>554</v>
      </c>
      <c r="BT31" s="1254" t="s">
        <v>554</v>
      </c>
      <c r="CE31" s="1227" t="s">
        <v>2185</v>
      </c>
      <c r="CF31" s="1227" t="s">
        <v>2185</v>
      </c>
      <c r="CG31" s="1227" t="s">
        <v>2185</v>
      </c>
      <c r="CH31" s="1227" t="s">
        <v>2185</v>
      </c>
      <c r="CI31" s="791" t="s">
        <v>599</v>
      </c>
      <c r="CJ31" s="791" t="s">
        <v>599</v>
      </c>
      <c r="CK31" s="791" t="s">
        <v>599</v>
      </c>
      <c r="CL31" s="791" t="s">
        <v>599</v>
      </c>
      <c r="CM31" s="791" t="s">
        <v>599</v>
      </c>
      <c r="CN31" s="791" t="s">
        <v>599</v>
      </c>
      <c r="CO31" s="791" t="s">
        <v>599</v>
      </c>
      <c r="CP31" s="791" t="s">
        <v>599</v>
      </c>
      <c r="CQ31" s="791" t="s">
        <v>599</v>
      </c>
      <c r="CR31" s="791" t="s">
        <v>599</v>
      </c>
      <c r="CS31" s="791" t="s">
        <v>599</v>
      </c>
    </row>
    <row r="32" spans="1:97" ht="27" customHeight="1">
      <c r="A32" s="1324"/>
      <c r="B32" s="1252" t="s">
        <v>2180</v>
      </c>
      <c r="C32" s="791" t="s">
        <v>40</v>
      </c>
      <c r="D32" s="791" t="s">
        <v>40</v>
      </c>
      <c r="BO32" s="1254" t="s">
        <v>554</v>
      </c>
      <c r="BP32" s="1254" t="s">
        <v>554</v>
      </c>
      <c r="BQ32" s="1254" t="s">
        <v>554</v>
      </c>
      <c r="BR32" s="1254" t="s">
        <v>554</v>
      </c>
      <c r="BS32" s="1254" t="s">
        <v>554</v>
      </c>
      <c r="BT32" s="1254" t="s">
        <v>554</v>
      </c>
      <c r="CE32" s="1227" t="s">
        <v>2185</v>
      </c>
      <c r="CF32" s="1227" t="s">
        <v>2185</v>
      </c>
      <c r="CG32" s="1227" t="s">
        <v>2185</v>
      </c>
      <c r="CH32" s="1227" t="s">
        <v>2185</v>
      </c>
      <c r="CI32" s="791" t="s">
        <v>599</v>
      </c>
      <c r="CJ32" s="791" t="s">
        <v>599</v>
      </c>
      <c r="CK32" s="791" t="s">
        <v>599</v>
      </c>
      <c r="CL32" s="791" t="s">
        <v>599</v>
      </c>
      <c r="CM32" s="791" t="s">
        <v>599</v>
      </c>
      <c r="CN32" s="791" t="s">
        <v>599</v>
      </c>
      <c r="CO32" s="791" t="s">
        <v>599</v>
      </c>
      <c r="CP32" s="791" t="s">
        <v>599</v>
      </c>
      <c r="CQ32" s="791" t="s">
        <v>599</v>
      </c>
      <c r="CR32" s="791" t="s">
        <v>599</v>
      </c>
      <c r="CS32" s="791" t="s">
        <v>599</v>
      </c>
    </row>
    <row r="33" spans="1:387" ht="27" customHeight="1">
      <c r="A33" s="1324"/>
      <c r="B33" s="1252" t="s">
        <v>2182</v>
      </c>
      <c r="D33" s="878" t="s">
        <v>209</v>
      </c>
      <c r="E33" s="878" t="s">
        <v>209</v>
      </c>
      <c r="F33" s="878" t="s">
        <v>209</v>
      </c>
      <c r="G33" s="878" t="s">
        <v>209</v>
      </c>
      <c r="H33" s="878" t="s">
        <v>209</v>
      </c>
      <c r="I33" s="878" t="s">
        <v>209</v>
      </c>
      <c r="BO33" s="1254" t="s">
        <v>554</v>
      </c>
      <c r="BP33" s="1254" t="s">
        <v>554</v>
      </c>
      <c r="BQ33" s="1254" t="s">
        <v>554</v>
      </c>
      <c r="BR33" s="1254" t="s">
        <v>554</v>
      </c>
      <c r="BS33" s="1254" t="s">
        <v>554</v>
      </c>
      <c r="BT33" s="1254" t="s">
        <v>554</v>
      </c>
      <c r="CE33" s="1227" t="s">
        <v>2185</v>
      </c>
      <c r="CF33" s="1227" t="s">
        <v>2185</v>
      </c>
      <c r="CG33" s="1227" t="s">
        <v>2185</v>
      </c>
      <c r="CH33" s="1227" t="s">
        <v>2185</v>
      </c>
      <c r="CI33" s="791" t="s">
        <v>599</v>
      </c>
      <c r="CJ33" s="791" t="s">
        <v>599</v>
      </c>
      <c r="CK33" s="791" t="s">
        <v>599</v>
      </c>
      <c r="CL33" s="791" t="s">
        <v>599</v>
      </c>
      <c r="CM33" s="791" t="s">
        <v>599</v>
      </c>
      <c r="CN33" s="791" t="s">
        <v>599</v>
      </c>
      <c r="CO33" s="791" t="s">
        <v>599</v>
      </c>
      <c r="CP33" s="791" t="s">
        <v>599</v>
      </c>
      <c r="CQ33" s="791" t="s">
        <v>599</v>
      </c>
      <c r="CR33" s="791" t="s">
        <v>599</v>
      </c>
      <c r="CS33" s="791" t="s">
        <v>599</v>
      </c>
    </row>
    <row r="34" spans="1:387" ht="27" customHeight="1">
      <c r="A34" s="1324"/>
      <c r="B34" s="1255" t="s">
        <v>2183</v>
      </c>
      <c r="C34" s="422" t="s">
        <v>109</v>
      </c>
      <c r="D34" s="422" t="s">
        <v>109</v>
      </c>
      <c r="E34" s="422" t="s">
        <v>109</v>
      </c>
      <c r="F34" s="422" t="s">
        <v>109</v>
      </c>
      <c r="BO34" s="1254" t="s">
        <v>554</v>
      </c>
      <c r="BP34" s="1254" t="s">
        <v>554</v>
      </c>
      <c r="BQ34" s="1254" t="s">
        <v>554</v>
      </c>
      <c r="BR34" s="1254" t="s">
        <v>554</v>
      </c>
      <c r="BS34" s="1254" t="s">
        <v>554</v>
      </c>
      <c r="BT34" s="1254" t="s">
        <v>554</v>
      </c>
      <c r="CE34" s="1227" t="s">
        <v>2185</v>
      </c>
      <c r="CF34" s="1227" t="s">
        <v>2185</v>
      </c>
      <c r="CG34" s="1227" t="s">
        <v>2185</v>
      </c>
      <c r="CH34" s="1227" t="s">
        <v>2185</v>
      </c>
      <c r="CI34" s="791" t="s">
        <v>599</v>
      </c>
      <c r="CJ34" s="791" t="s">
        <v>599</v>
      </c>
      <c r="CK34" s="791" t="s">
        <v>599</v>
      </c>
      <c r="CL34" s="791" t="s">
        <v>599</v>
      </c>
      <c r="CM34" s="791" t="s">
        <v>599</v>
      </c>
      <c r="CN34" s="791" t="s">
        <v>599</v>
      </c>
      <c r="CO34" s="791" t="s">
        <v>599</v>
      </c>
      <c r="CP34" s="791" t="s">
        <v>599</v>
      </c>
      <c r="CQ34" s="791" t="s">
        <v>599</v>
      </c>
      <c r="CR34" s="791" t="s">
        <v>599</v>
      </c>
      <c r="CS34" s="791" t="s">
        <v>599</v>
      </c>
    </row>
    <row r="35" spans="1:387" s="1258" customFormat="1" ht="27" customHeight="1">
      <c r="A35" s="1256"/>
      <c r="B35" s="1256"/>
      <c r="C35" s="1257">
        <f t="shared" ref="C35:Q35" si="0">COUNTBLANK(C$3:C$34)</f>
        <v>1</v>
      </c>
      <c r="D35" s="1257">
        <f t="shared" si="0"/>
        <v>1</v>
      </c>
      <c r="E35" s="1257">
        <f t="shared" si="0"/>
        <v>4</v>
      </c>
      <c r="F35" s="1257">
        <f t="shared" si="0"/>
        <v>7</v>
      </c>
      <c r="G35" s="1257">
        <f t="shared" si="0"/>
        <v>11</v>
      </c>
      <c r="H35" s="1257">
        <f t="shared" si="0"/>
        <v>12</v>
      </c>
      <c r="I35" s="1257">
        <f t="shared" si="0"/>
        <v>16</v>
      </c>
      <c r="J35" s="1257">
        <f t="shared" si="0"/>
        <v>17</v>
      </c>
      <c r="K35" s="1257">
        <f t="shared" si="0"/>
        <v>18</v>
      </c>
      <c r="L35" s="1257">
        <f t="shared" si="0"/>
        <v>18</v>
      </c>
      <c r="M35" s="1257">
        <f t="shared" si="0"/>
        <v>19</v>
      </c>
      <c r="N35" s="1257">
        <f t="shared" si="0"/>
        <v>19</v>
      </c>
      <c r="O35" s="1257">
        <f t="shared" si="0"/>
        <v>19</v>
      </c>
      <c r="P35" s="1257">
        <f t="shared" si="0"/>
        <v>21</v>
      </c>
      <c r="Q35" s="1257">
        <f t="shared" si="0"/>
        <v>22</v>
      </c>
      <c r="R35" s="1256">
        <f t="shared" ref="R35:AG35" si="1">COUNTBLANK(R$3:R$34)</f>
        <v>23</v>
      </c>
      <c r="S35" s="1256">
        <f t="shared" si="1"/>
        <v>22</v>
      </c>
      <c r="T35" s="1256">
        <f t="shared" si="1"/>
        <v>21</v>
      </c>
      <c r="U35" s="1256">
        <f t="shared" si="1"/>
        <v>21</v>
      </c>
      <c r="V35" s="1256">
        <f t="shared" si="1"/>
        <v>22</v>
      </c>
      <c r="W35" s="1256">
        <f t="shared" si="1"/>
        <v>23</v>
      </c>
      <c r="X35" s="1256">
        <f t="shared" si="1"/>
        <v>23</v>
      </c>
      <c r="Y35" s="1256">
        <f t="shared" si="1"/>
        <v>24</v>
      </c>
      <c r="Z35" s="1256">
        <f t="shared" si="1"/>
        <v>23</v>
      </c>
      <c r="AA35" s="1256">
        <f t="shared" si="1"/>
        <v>23</v>
      </c>
      <c r="AB35" s="1256">
        <f t="shared" si="1"/>
        <v>22</v>
      </c>
      <c r="AC35" s="1256">
        <f t="shared" si="1"/>
        <v>22</v>
      </c>
      <c r="AD35" s="1256">
        <f t="shared" si="1"/>
        <v>26</v>
      </c>
      <c r="AE35" s="1256">
        <f t="shared" si="1"/>
        <v>26</v>
      </c>
      <c r="AF35" s="1256">
        <f t="shared" si="1"/>
        <v>25</v>
      </c>
      <c r="AG35" s="1256">
        <f t="shared" si="1"/>
        <v>26</v>
      </c>
      <c r="AH35" s="1256">
        <f t="shared" ref="AH35:CH35" si="2">COUNTBLANK(AH$3:AH$34)</f>
        <v>28</v>
      </c>
      <c r="AI35" s="1256">
        <f t="shared" si="2"/>
        <v>26</v>
      </c>
      <c r="AJ35" s="1256">
        <f t="shared" si="2"/>
        <v>25</v>
      </c>
      <c r="AK35" s="1256">
        <f t="shared" si="2"/>
        <v>24</v>
      </c>
      <c r="AL35" s="1256">
        <f t="shared" si="2"/>
        <v>22</v>
      </c>
      <c r="AM35" s="1256">
        <f t="shared" si="2"/>
        <v>17</v>
      </c>
      <c r="AN35" s="1256">
        <f t="shared" si="2"/>
        <v>17</v>
      </c>
      <c r="AO35" s="1256">
        <f t="shared" si="2"/>
        <v>14</v>
      </c>
      <c r="AP35" s="1256">
        <f t="shared" si="2"/>
        <v>14</v>
      </c>
      <c r="AQ35" s="1256">
        <f t="shared" si="2"/>
        <v>19</v>
      </c>
      <c r="AR35" s="1256">
        <f t="shared" si="2"/>
        <v>21</v>
      </c>
      <c r="AS35" s="1256">
        <f t="shared" si="2"/>
        <v>21</v>
      </c>
      <c r="AT35" s="1256">
        <f>COUNTBLANK(AT$4:AT$34)</f>
        <v>18</v>
      </c>
      <c r="AU35" s="1256">
        <f t="shared" si="2"/>
        <v>20</v>
      </c>
      <c r="AV35" s="1256">
        <f t="shared" si="2"/>
        <v>18</v>
      </c>
      <c r="AW35" s="1256">
        <f t="shared" si="2"/>
        <v>16</v>
      </c>
      <c r="AX35" s="1256">
        <f t="shared" si="2"/>
        <v>14</v>
      </c>
      <c r="AY35" s="1256">
        <f t="shared" si="2"/>
        <v>17</v>
      </c>
      <c r="AZ35" s="1256">
        <f t="shared" si="2"/>
        <v>16</v>
      </c>
      <c r="BA35" s="1256">
        <f t="shared" si="2"/>
        <v>16</v>
      </c>
      <c r="BB35" s="1256">
        <f t="shared" si="2"/>
        <v>18</v>
      </c>
      <c r="BC35" s="1256">
        <f t="shared" si="2"/>
        <v>17</v>
      </c>
      <c r="BD35" s="1256">
        <f t="shared" si="2"/>
        <v>18</v>
      </c>
      <c r="BE35" s="1256">
        <f t="shared" si="2"/>
        <v>20</v>
      </c>
      <c r="BF35" s="1256">
        <f t="shared" si="2"/>
        <v>20</v>
      </c>
      <c r="BG35" s="1256">
        <f>COUNTBLANK(BG$3:BG$34)</f>
        <v>17</v>
      </c>
      <c r="BH35" s="1256">
        <f>COUNTBLANK(BH$3:BH$34)</f>
        <v>25</v>
      </c>
      <c r="BI35" s="1256">
        <f>COUNTBLANK(BI$3:BI$34)</f>
        <v>26</v>
      </c>
      <c r="BJ35" s="1256">
        <f>COUNTBLANK(BJ$4:BJ$34)</f>
        <v>26</v>
      </c>
      <c r="BK35" s="1256">
        <f>COUNTBLANK(BK$3:BK$34)</f>
        <v>27</v>
      </c>
      <c r="BL35" s="1256">
        <f>COUNTBLANK(BL$3:BL$34)</f>
        <v>26</v>
      </c>
      <c r="BM35" s="1256">
        <f>COUNTBLANK(BM$3:BM$34)</f>
        <v>26</v>
      </c>
      <c r="BN35" s="1256">
        <f>COUNTBLANK(BN$3:BN$34)</f>
        <v>27</v>
      </c>
      <c r="BO35" s="1256">
        <f>COUNTBLANK(BO$3:BO$34)</f>
        <v>18</v>
      </c>
      <c r="BP35" s="1256">
        <f t="shared" si="2"/>
        <v>20</v>
      </c>
      <c r="BQ35" s="1256">
        <f t="shared" si="2"/>
        <v>19</v>
      </c>
      <c r="BR35" s="1256">
        <f t="shared" si="2"/>
        <v>20</v>
      </c>
      <c r="BS35" s="1256">
        <f t="shared" si="2"/>
        <v>21</v>
      </c>
      <c r="BT35" s="1256">
        <f t="shared" si="2"/>
        <v>22</v>
      </c>
      <c r="BU35" s="1256">
        <f t="shared" si="2"/>
        <v>30</v>
      </c>
      <c r="BV35" s="1256">
        <f t="shared" si="2"/>
        <v>29</v>
      </c>
      <c r="BW35" s="1256">
        <f t="shared" si="2"/>
        <v>27</v>
      </c>
      <c r="BX35" s="1256">
        <f t="shared" si="2"/>
        <v>28</v>
      </c>
      <c r="BY35" s="1256">
        <f t="shared" si="2"/>
        <v>28</v>
      </c>
      <c r="BZ35" s="1256">
        <f t="shared" si="2"/>
        <v>28</v>
      </c>
      <c r="CA35" s="1256">
        <f t="shared" si="2"/>
        <v>28</v>
      </c>
      <c r="CB35" s="1256">
        <f t="shared" si="2"/>
        <v>29</v>
      </c>
      <c r="CC35" s="1256">
        <f t="shared" si="2"/>
        <v>28</v>
      </c>
      <c r="CD35" s="1256">
        <f t="shared" si="2"/>
        <v>30</v>
      </c>
      <c r="CE35" s="1256">
        <f t="shared" si="2"/>
        <v>6</v>
      </c>
      <c r="CF35" s="1256">
        <f t="shared" si="2"/>
        <v>6</v>
      </c>
      <c r="CG35" s="1256">
        <f t="shared" si="2"/>
        <v>2</v>
      </c>
      <c r="CH35" s="1256">
        <f t="shared" si="2"/>
        <v>2</v>
      </c>
      <c r="CI35" s="1256">
        <f t="shared" ref="CI35:CS35" si="3">COUNTBLANK(CI$3:CI$34)</f>
        <v>23</v>
      </c>
      <c r="CJ35" s="1256">
        <f t="shared" si="3"/>
        <v>23</v>
      </c>
      <c r="CK35" s="1256">
        <f t="shared" si="3"/>
        <v>23</v>
      </c>
      <c r="CL35" s="1256">
        <f t="shared" si="3"/>
        <v>23</v>
      </c>
      <c r="CM35" s="1256">
        <f t="shared" si="3"/>
        <v>23</v>
      </c>
      <c r="CN35" s="1256">
        <f t="shared" si="3"/>
        <v>23</v>
      </c>
      <c r="CO35" s="1256">
        <f t="shared" si="3"/>
        <v>24</v>
      </c>
      <c r="CP35" s="1256">
        <f t="shared" si="3"/>
        <v>24</v>
      </c>
      <c r="CQ35" s="1256">
        <f t="shared" si="3"/>
        <v>24</v>
      </c>
      <c r="CR35" s="1256">
        <f t="shared" si="3"/>
        <v>24</v>
      </c>
      <c r="CS35" s="1256">
        <f t="shared" si="3"/>
        <v>24</v>
      </c>
      <c r="CT35" s="1256">
        <f t="shared" ref="CT35:DC35" si="4">COUNTBLANK(CT$3:CT$34)</f>
        <v>32</v>
      </c>
      <c r="CU35" s="1256">
        <f t="shared" si="4"/>
        <v>32</v>
      </c>
      <c r="CV35" s="1256">
        <f t="shared" si="4"/>
        <v>32</v>
      </c>
      <c r="CW35" s="1256">
        <f t="shared" si="4"/>
        <v>32</v>
      </c>
      <c r="CX35" s="1256">
        <f t="shared" si="4"/>
        <v>32</v>
      </c>
      <c r="CY35" s="1256">
        <f t="shared" si="4"/>
        <v>32</v>
      </c>
      <c r="CZ35" s="1256">
        <f t="shared" si="4"/>
        <v>31</v>
      </c>
      <c r="DA35" s="1256">
        <f t="shared" si="4"/>
        <v>32</v>
      </c>
      <c r="DB35" s="1256">
        <f t="shared" si="4"/>
        <v>32</v>
      </c>
      <c r="DC35" s="1256">
        <f t="shared" si="4"/>
        <v>32</v>
      </c>
      <c r="DD35" s="1256">
        <f t="shared" ref="DD35:ER35" si="5">COUNTBLANK(DD$3:DD$34)</f>
        <v>32</v>
      </c>
      <c r="DE35" s="1256">
        <f t="shared" si="5"/>
        <v>32</v>
      </c>
      <c r="DF35" s="1256">
        <f t="shared" si="5"/>
        <v>32</v>
      </c>
      <c r="DG35" s="1256">
        <f t="shared" si="5"/>
        <v>31</v>
      </c>
      <c r="DH35" s="1256">
        <f t="shared" si="5"/>
        <v>31</v>
      </c>
      <c r="DI35" s="1256">
        <f t="shared" si="5"/>
        <v>31</v>
      </c>
      <c r="DJ35" s="1256">
        <f t="shared" si="5"/>
        <v>31</v>
      </c>
      <c r="DK35" s="1256">
        <f t="shared" si="5"/>
        <v>31</v>
      </c>
      <c r="DL35" s="1256">
        <f t="shared" si="5"/>
        <v>31</v>
      </c>
      <c r="DM35" s="1256">
        <f t="shared" si="5"/>
        <v>31</v>
      </c>
      <c r="DN35" s="1256">
        <f t="shared" si="5"/>
        <v>31</v>
      </c>
      <c r="DO35" s="1256">
        <f t="shared" si="5"/>
        <v>30</v>
      </c>
      <c r="DP35" s="1256">
        <f t="shared" si="5"/>
        <v>30</v>
      </c>
      <c r="DQ35" s="1256">
        <f t="shared" si="5"/>
        <v>30</v>
      </c>
      <c r="DR35" s="1256">
        <f t="shared" si="5"/>
        <v>30</v>
      </c>
      <c r="DS35" s="1256">
        <f t="shared" si="5"/>
        <v>30</v>
      </c>
      <c r="DT35" s="1256">
        <f t="shared" si="5"/>
        <v>31</v>
      </c>
      <c r="DU35" s="1256">
        <f t="shared" si="5"/>
        <v>31</v>
      </c>
      <c r="DV35" s="1256">
        <f t="shared" si="5"/>
        <v>32</v>
      </c>
      <c r="DW35" s="1256">
        <f t="shared" si="5"/>
        <v>32</v>
      </c>
      <c r="DX35" s="1256">
        <f t="shared" si="5"/>
        <v>32</v>
      </c>
      <c r="DY35" s="1256">
        <f t="shared" si="5"/>
        <v>32</v>
      </c>
      <c r="DZ35" s="1256">
        <f t="shared" si="5"/>
        <v>32</v>
      </c>
      <c r="EA35" s="1256">
        <f t="shared" si="5"/>
        <v>32</v>
      </c>
      <c r="EB35" s="1256">
        <f t="shared" si="5"/>
        <v>32</v>
      </c>
      <c r="EC35" s="1256">
        <f t="shared" si="5"/>
        <v>32</v>
      </c>
      <c r="ED35" s="1256">
        <f t="shared" si="5"/>
        <v>32</v>
      </c>
      <c r="EE35" s="1256">
        <f t="shared" si="5"/>
        <v>32</v>
      </c>
      <c r="EF35" s="1256">
        <f t="shared" si="5"/>
        <v>32</v>
      </c>
      <c r="EG35" s="1256">
        <f t="shared" si="5"/>
        <v>32</v>
      </c>
      <c r="EH35" s="1256">
        <f t="shared" si="5"/>
        <v>32</v>
      </c>
      <c r="EI35" s="1256">
        <f t="shared" si="5"/>
        <v>32</v>
      </c>
      <c r="EJ35" s="1256">
        <f t="shared" si="5"/>
        <v>32</v>
      </c>
      <c r="EK35" s="1256">
        <f t="shared" si="5"/>
        <v>32</v>
      </c>
      <c r="EL35" s="1256">
        <f t="shared" si="5"/>
        <v>32</v>
      </c>
      <c r="EM35" s="1256">
        <f t="shared" si="5"/>
        <v>32</v>
      </c>
      <c r="EN35" s="1256">
        <f t="shared" si="5"/>
        <v>32</v>
      </c>
      <c r="EO35" s="1256">
        <f t="shared" si="5"/>
        <v>32</v>
      </c>
      <c r="EP35" s="1256">
        <f t="shared" si="5"/>
        <v>32</v>
      </c>
      <c r="EQ35" s="1256">
        <f t="shared" si="5"/>
        <v>32</v>
      </c>
      <c r="ER35" s="1256">
        <f t="shared" si="5"/>
        <v>32</v>
      </c>
      <c r="ES35" s="1256">
        <f t="shared" ref="ES35:HD35" si="6">COUNTBLANK(ES$3:ES$34)</f>
        <v>32</v>
      </c>
      <c r="ET35" s="1256">
        <f t="shared" si="6"/>
        <v>32</v>
      </c>
      <c r="EU35" s="1256">
        <f t="shared" si="6"/>
        <v>32</v>
      </c>
      <c r="EV35" s="1256">
        <f t="shared" si="6"/>
        <v>32</v>
      </c>
      <c r="EW35" s="1256">
        <f t="shared" si="6"/>
        <v>31</v>
      </c>
      <c r="EX35" s="1256">
        <f t="shared" si="6"/>
        <v>32</v>
      </c>
      <c r="EY35" s="1256">
        <f t="shared" si="6"/>
        <v>32</v>
      </c>
      <c r="EZ35" s="1256">
        <f t="shared" si="6"/>
        <v>32</v>
      </c>
      <c r="FA35" s="1256">
        <f t="shared" si="6"/>
        <v>32</v>
      </c>
      <c r="FB35" s="1256">
        <f t="shared" si="6"/>
        <v>32</v>
      </c>
      <c r="FC35" s="1256">
        <f t="shared" si="6"/>
        <v>32</v>
      </c>
      <c r="FD35" s="1256">
        <f t="shared" si="6"/>
        <v>32</v>
      </c>
      <c r="FE35" s="1256">
        <f t="shared" si="6"/>
        <v>32</v>
      </c>
      <c r="FF35" s="1256">
        <f t="shared" si="6"/>
        <v>32</v>
      </c>
      <c r="FG35" s="1256">
        <f t="shared" si="6"/>
        <v>31</v>
      </c>
      <c r="FH35" s="1256">
        <f t="shared" si="6"/>
        <v>31</v>
      </c>
      <c r="FI35" s="1256">
        <f t="shared" si="6"/>
        <v>31</v>
      </c>
      <c r="FJ35" s="1256">
        <f t="shared" si="6"/>
        <v>31</v>
      </c>
      <c r="FK35" s="1256">
        <f t="shared" si="6"/>
        <v>31</v>
      </c>
      <c r="FL35" s="1256">
        <f t="shared" si="6"/>
        <v>32</v>
      </c>
      <c r="FM35" s="1256">
        <f t="shared" si="6"/>
        <v>32</v>
      </c>
      <c r="FN35" s="1256">
        <f t="shared" si="6"/>
        <v>32</v>
      </c>
      <c r="FO35" s="1256">
        <f t="shared" si="6"/>
        <v>32</v>
      </c>
      <c r="FP35" s="1256">
        <f t="shared" si="6"/>
        <v>32</v>
      </c>
      <c r="FQ35" s="1256">
        <f t="shared" si="6"/>
        <v>32</v>
      </c>
      <c r="FR35" s="1256">
        <f t="shared" si="6"/>
        <v>32</v>
      </c>
      <c r="FS35" s="1256">
        <f t="shared" si="6"/>
        <v>32</v>
      </c>
      <c r="FT35" s="1256">
        <f t="shared" si="6"/>
        <v>32</v>
      </c>
      <c r="FU35" s="1256">
        <f t="shared" si="6"/>
        <v>32</v>
      </c>
      <c r="FV35" s="1256">
        <f t="shared" si="6"/>
        <v>32</v>
      </c>
      <c r="FW35" s="1256">
        <f t="shared" si="6"/>
        <v>32</v>
      </c>
      <c r="FX35" s="1256">
        <f t="shared" si="6"/>
        <v>32</v>
      </c>
      <c r="FY35" s="1256">
        <f t="shared" si="6"/>
        <v>32</v>
      </c>
      <c r="FZ35" s="1256">
        <f t="shared" si="6"/>
        <v>32</v>
      </c>
      <c r="GA35" s="1256">
        <f t="shared" si="6"/>
        <v>32</v>
      </c>
      <c r="GB35" s="1256">
        <f t="shared" si="6"/>
        <v>32</v>
      </c>
      <c r="GC35" s="1256">
        <f t="shared" si="6"/>
        <v>32</v>
      </c>
      <c r="GD35" s="1256">
        <f t="shared" si="6"/>
        <v>32</v>
      </c>
      <c r="GE35" s="1256">
        <f t="shared" si="6"/>
        <v>32</v>
      </c>
      <c r="GF35" s="1256">
        <f t="shared" si="6"/>
        <v>32</v>
      </c>
      <c r="GG35" s="1256">
        <f t="shared" si="6"/>
        <v>32</v>
      </c>
      <c r="GH35" s="1256">
        <f t="shared" si="6"/>
        <v>32</v>
      </c>
      <c r="GI35" s="1256">
        <f t="shared" si="6"/>
        <v>32</v>
      </c>
      <c r="GJ35" s="1256">
        <f t="shared" si="6"/>
        <v>32</v>
      </c>
      <c r="GK35" s="1256">
        <f t="shared" si="6"/>
        <v>32</v>
      </c>
      <c r="GL35" s="1256">
        <f t="shared" si="6"/>
        <v>32</v>
      </c>
      <c r="GM35" s="1256">
        <f t="shared" si="6"/>
        <v>32</v>
      </c>
      <c r="GN35" s="1256">
        <f t="shared" si="6"/>
        <v>32</v>
      </c>
      <c r="GO35" s="1256">
        <f t="shared" si="6"/>
        <v>32</v>
      </c>
      <c r="GP35" s="1256">
        <f t="shared" si="6"/>
        <v>32</v>
      </c>
      <c r="GQ35" s="1256">
        <f t="shared" si="6"/>
        <v>32</v>
      </c>
      <c r="GR35" s="1256">
        <f t="shared" si="6"/>
        <v>32</v>
      </c>
      <c r="GS35" s="1256">
        <f t="shared" si="6"/>
        <v>32</v>
      </c>
      <c r="GT35" s="1256">
        <f t="shared" si="6"/>
        <v>32</v>
      </c>
      <c r="GU35" s="1256">
        <f t="shared" si="6"/>
        <v>32</v>
      </c>
      <c r="GV35" s="1256">
        <f t="shared" si="6"/>
        <v>32</v>
      </c>
      <c r="GW35" s="1256">
        <f t="shared" si="6"/>
        <v>32</v>
      </c>
      <c r="GX35" s="1256">
        <f t="shared" si="6"/>
        <v>32</v>
      </c>
      <c r="GY35" s="1256">
        <f t="shared" si="6"/>
        <v>32</v>
      </c>
      <c r="GZ35" s="1256">
        <f t="shared" si="6"/>
        <v>32</v>
      </c>
      <c r="HA35" s="1256">
        <f t="shared" si="6"/>
        <v>32</v>
      </c>
      <c r="HB35" s="1256">
        <f t="shared" si="6"/>
        <v>32</v>
      </c>
      <c r="HC35" s="1256">
        <f t="shared" si="6"/>
        <v>32</v>
      </c>
      <c r="HD35" s="1256">
        <f t="shared" si="6"/>
        <v>32</v>
      </c>
      <c r="HE35" s="1256">
        <f t="shared" ref="HE35:JP35" si="7">COUNTBLANK(HE$3:HE$34)</f>
        <v>32</v>
      </c>
      <c r="HF35" s="1256">
        <f t="shared" si="7"/>
        <v>32</v>
      </c>
      <c r="HG35" s="1256">
        <f t="shared" si="7"/>
        <v>32</v>
      </c>
      <c r="HH35" s="1256">
        <f t="shared" si="7"/>
        <v>32</v>
      </c>
      <c r="HI35" s="1256">
        <f t="shared" si="7"/>
        <v>32</v>
      </c>
      <c r="HJ35" s="1256">
        <f t="shared" si="7"/>
        <v>32</v>
      </c>
      <c r="HK35" s="1256">
        <f t="shared" si="7"/>
        <v>32</v>
      </c>
      <c r="HL35" s="1256">
        <f t="shared" si="7"/>
        <v>32</v>
      </c>
      <c r="HM35" s="1256">
        <f t="shared" si="7"/>
        <v>32</v>
      </c>
      <c r="HN35" s="1256">
        <f t="shared" si="7"/>
        <v>32</v>
      </c>
      <c r="HO35" s="1256">
        <f t="shared" si="7"/>
        <v>32</v>
      </c>
      <c r="HP35" s="1256">
        <f t="shared" si="7"/>
        <v>32</v>
      </c>
      <c r="HQ35" s="1256">
        <f t="shared" si="7"/>
        <v>32</v>
      </c>
      <c r="HR35" s="1256">
        <f t="shared" si="7"/>
        <v>32</v>
      </c>
      <c r="HS35" s="1256">
        <f t="shared" si="7"/>
        <v>32</v>
      </c>
      <c r="HT35" s="1256">
        <f t="shared" si="7"/>
        <v>32</v>
      </c>
      <c r="HU35" s="1256">
        <f t="shared" si="7"/>
        <v>32</v>
      </c>
      <c r="HV35" s="1256">
        <f t="shared" si="7"/>
        <v>32</v>
      </c>
      <c r="HW35" s="1256">
        <f t="shared" si="7"/>
        <v>32</v>
      </c>
      <c r="HX35" s="1256">
        <f t="shared" si="7"/>
        <v>32</v>
      </c>
      <c r="HY35" s="1256">
        <f t="shared" si="7"/>
        <v>32</v>
      </c>
      <c r="HZ35" s="1256">
        <f t="shared" si="7"/>
        <v>32</v>
      </c>
      <c r="IA35" s="1256">
        <f t="shared" si="7"/>
        <v>32</v>
      </c>
      <c r="IB35" s="1256">
        <f t="shared" si="7"/>
        <v>32</v>
      </c>
      <c r="IC35" s="1256">
        <f t="shared" si="7"/>
        <v>32</v>
      </c>
      <c r="ID35" s="1256">
        <f t="shared" si="7"/>
        <v>32</v>
      </c>
      <c r="IE35" s="1256">
        <f t="shared" si="7"/>
        <v>32</v>
      </c>
      <c r="IF35" s="1256">
        <f t="shared" si="7"/>
        <v>32</v>
      </c>
      <c r="IG35" s="1256">
        <f t="shared" si="7"/>
        <v>32</v>
      </c>
      <c r="IH35" s="1256">
        <f t="shared" si="7"/>
        <v>32</v>
      </c>
      <c r="II35" s="1256">
        <f t="shared" si="7"/>
        <v>32</v>
      </c>
      <c r="IJ35" s="1256">
        <f t="shared" si="7"/>
        <v>32</v>
      </c>
      <c r="IK35" s="1256">
        <f t="shared" si="7"/>
        <v>32</v>
      </c>
      <c r="IL35" s="1256">
        <f t="shared" si="7"/>
        <v>32</v>
      </c>
      <c r="IM35" s="1256">
        <f t="shared" si="7"/>
        <v>32</v>
      </c>
      <c r="IN35" s="1256">
        <f t="shared" si="7"/>
        <v>32</v>
      </c>
      <c r="IO35" s="1256">
        <f t="shared" si="7"/>
        <v>32</v>
      </c>
      <c r="IP35" s="1256">
        <f t="shared" si="7"/>
        <v>32</v>
      </c>
      <c r="IQ35" s="1256">
        <f t="shared" si="7"/>
        <v>32</v>
      </c>
      <c r="IR35" s="1256">
        <f t="shared" si="7"/>
        <v>32</v>
      </c>
      <c r="IS35" s="1256">
        <f t="shared" si="7"/>
        <v>32</v>
      </c>
      <c r="IT35" s="1256">
        <f t="shared" si="7"/>
        <v>32</v>
      </c>
      <c r="IU35" s="1256">
        <f t="shared" si="7"/>
        <v>31</v>
      </c>
      <c r="IV35" s="1256">
        <f t="shared" si="7"/>
        <v>31</v>
      </c>
      <c r="IW35" s="1256">
        <f t="shared" si="7"/>
        <v>32</v>
      </c>
      <c r="IX35" s="1256">
        <f t="shared" si="7"/>
        <v>32</v>
      </c>
      <c r="IY35" s="1256">
        <f t="shared" si="7"/>
        <v>32</v>
      </c>
      <c r="IZ35" s="1256">
        <f t="shared" si="7"/>
        <v>32</v>
      </c>
      <c r="JA35" s="1256">
        <f t="shared" si="7"/>
        <v>32</v>
      </c>
      <c r="JB35" s="1256">
        <f t="shared" si="7"/>
        <v>32</v>
      </c>
      <c r="JC35" s="1256">
        <f t="shared" si="7"/>
        <v>32</v>
      </c>
      <c r="JD35" s="1256">
        <f t="shared" si="7"/>
        <v>32</v>
      </c>
      <c r="JE35" s="1256">
        <f t="shared" si="7"/>
        <v>32</v>
      </c>
      <c r="JF35" s="1256">
        <f t="shared" si="7"/>
        <v>32</v>
      </c>
      <c r="JG35" s="1256">
        <f t="shared" si="7"/>
        <v>32</v>
      </c>
      <c r="JH35" s="1256">
        <f t="shared" si="7"/>
        <v>32</v>
      </c>
      <c r="JI35" s="1256">
        <f t="shared" si="7"/>
        <v>32</v>
      </c>
      <c r="JJ35" s="1256">
        <f t="shared" si="7"/>
        <v>32</v>
      </c>
      <c r="JK35" s="1256">
        <f t="shared" si="7"/>
        <v>32</v>
      </c>
      <c r="JL35" s="1256">
        <f t="shared" si="7"/>
        <v>32</v>
      </c>
      <c r="JM35" s="1256">
        <f t="shared" si="7"/>
        <v>32</v>
      </c>
      <c r="JN35" s="1256">
        <f t="shared" si="7"/>
        <v>32</v>
      </c>
      <c r="JO35" s="1256">
        <f t="shared" si="7"/>
        <v>32</v>
      </c>
      <c r="JP35" s="1256">
        <f t="shared" si="7"/>
        <v>32</v>
      </c>
      <c r="JQ35" s="1256">
        <f t="shared" ref="JQ35:MB35" si="8">COUNTBLANK(JQ$3:JQ$34)</f>
        <v>32</v>
      </c>
      <c r="JR35" s="1256">
        <f t="shared" si="8"/>
        <v>32</v>
      </c>
      <c r="JS35" s="1256">
        <f t="shared" si="8"/>
        <v>32</v>
      </c>
      <c r="JT35" s="1256">
        <f t="shared" si="8"/>
        <v>32</v>
      </c>
      <c r="JU35" s="1256">
        <f t="shared" si="8"/>
        <v>32</v>
      </c>
      <c r="JV35" s="1256">
        <f t="shared" si="8"/>
        <v>32</v>
      </c>
      <c r="JW35" s="1256">
        <f t="shared" si="8"/>
        <v>31</v>
      </c>
      <c r="JX35" s="1256">
        <f t="shared" si="8"/>
        <v>32</v>
      </c>
      <c r="JY35" s="1256">
        <f t="shared" si="8"/>
        <v>32</v>
      </c>
      <c r="JZ35" s="1256">
        <f t="shared" si="8"/>
        <v>32</v>
      </c>
      <c r="KA35" s="1256">
        <f t="shared" si="8"/>
        <v>32</v>
      </c>
      <c r="KB35" s="1256">
        <f t="shared" si="8"/>
        <v>32</v>
      </c>
      <c r="KC35" s="1256">
        <f t="shared" si="8"/>
        <v>32</v>
      </c>
      <c r="KD35" s="1256">
        <f t="shared" si="8"/>
        <v>32</v>
      </c>
      <c r="KE35" s="1256">
        <f t="shared" si="8"/>
        <v>32</v>
      </c>
      <c r="KF35" s="1256">
        <f t="shared" si="8"/>
        <v>32</v>
      </c>
      <c r="KG35" s="1256">
        <f t="shared" si="8"/>
        <v>32</v>
      </c>
      <c r="KH35" s="1256">
        <f t="shared" si="8"/>
        <v>32</v>
      </c>
      <c r="KI35" s="1256">
        <f t="shared" si="8"/>
        <v>32</v>
      </c>
      <c r="KJ35" s="1256">
        <f t="shared" si="8"/>
        <v>32</v>
      </c>
      <c r="KK35" s="1256">
        <f t="shared" si="8"/>
        <v>32</v>
      </c>
      <c r="KL35" s="1256">
        <f t="shared" si="8"/>
        <v>32</v>
      </c>
      <c r="KM35" s="1256">
        <f t="shared" si="8"/>
        <v>32</v>
      </c>
      <c r="KN35" s="1256">
        <f t="shared" si="8"/>
        <v>32</v>
      </c>
      <c r="KO35" s="1256">
        <f t="shared" si="8"/>
        <v>32</v>
      </c>
      <c r="KP35" s="1256">
        <f t="shared" si="8"/>
        <v>32</v>
      </c>
      <c r="KQ35" s="1256">
        <f t="shared" si="8"/>
        <v>32</v>
      </c>
      <c r="KR35" s="1256">
        <f t="shared" si="8"/>
        <v>32</v>
      </c>
      <c r="KS35" s="1256">
        <f t="shared" si="8"/>
        <v>32</v>
      </c>
      <c r="KT35" s="1256">
        <f t="shared" si="8"/>
        <v>32</v>
      </c>
      <c r="KU35" s="1256">
        <f t="shared" si="8"/>
        <v>32</v>
      </c>
      <c r="KV35" s="1256">
        <f t="shared" si="8"/>
        <v>32</v>
      </c>
      <c r="KW35" s="1256">
        <f t="shared" si="8"/>
        <v>32</v>
      </c>
      <c r="KX35" s="1256">
        <f t="shared" si="8"/>
        <v>32</v>
      </c>
      <c r="KY35" s="1256">
        <f t="shared" si="8"/>
        <v>32</v>
      </c>
      <c r="KZ35" s="1256">
        <f t="shared" si="8"/>
        <v>32</v>
      </c>
      <c r="LA35" s="1256">
        <f t="shared" si="8"/>
        <v>32</v>
      </c>
      <c r="LB35" s="1256">
        <f t="shared" si="8"/>
        <v>32</v>
      </c>
      <c r="LC35" s="1256">
        <f t="shared" si="8"/>
        <v>32</v>
      </c>
      <c r="LD35" s="1256">
        <f t="shared" si="8"/>
        <v>32</v>
      </c>
      <c r="LE35" s="1256">
        <f t="shared" si="8"/>
        <v>32</v>
      </c>
      <c r="LF35" s="1256">
        <f t="shared" si="8"/>
        <v>32</v>
      </c>
      <c r="LG35" s="1256">
        <f t="shared" si="8"/>
        <v>32</v>
      </c>
      <c r="LH35" s="1256">
        <f t="shared" si="8"/>
        <v>32</v>
      </c>
      <c r="LI35" s="1256">
        <f t="shared" si="8"/>
        <v>32</v>
      </c>
      <c r="LJ35" s="1256">
        <f t="shared" si="8"/>
        <v>32</v>
      </c>
      <c r="LK35" s="1256">
        <f t="shared" si="8"/>
        <v>32</v>
      </c>
      <c r="LL35" s="1256">
        <f t="shared" si="8"/>
        <v>32</v>
      </c>
      <c r="LM35" s="1256">
        <f t="shared" si="8"/>
        <v>32</v>
      </c>
      <c r="LN35" s="1256">
        <f t="shared" si="8"/>
        <v>32</v>
      </c>
      <c r="LO35" s="1256">
        <f t="shared" si="8"/>
        <v>32</v>
      </c>
      <c r="LP35" s="1256">
        <f t="shared" si="8"/>
        <v>32</v>
      </c>
      <c r="LQ35" s="1256">
        <f t="shared" si="8"/>
        <v>32</v>
      </c>
      <c r="LR35" s="1256">
        <f t="shared" si="8"/>
        <v>32</v>
      </c>
      <c r="LS35" s="1256">
        <f t="shared" si="8"/>
        <v>32</v>
      </c>
      <c r="LT35" s="1256">
        <f t="shared" si="8"/>
        <v>32</v>
      </c>
      <c r="LU35" s="1256">
        <f t="shared" si="8"/>
        <v>32</v>
      </c>
      <c r="LV35" s="1256">
        <f t="shared" si="8"/>
        <v>32</v>
      </c>
      <c r="LW35" s="1256">
        <f t="shared" si="8"/>
        <v>32</v>
      </c>
      <c r="LX35" s="1256">
        <f t="shared" si="8"/>
        <v>32</v>
      </c>
      <c r="LY35" s="1256">
        <f t="shared" si="8"/>
        <v>32</v>
      </c>
      <c r="LZ35" s="1256">
        <f t="shared" si="8"/>
        <v>32</v>
      </c>
      <c r="MA35" s="1256">
        <f t="shared" si="8"/>
        <v>32</v>
      </c>
      <c r="MB35" s="1256">
        <f t="shared" si="8"/>
        <v>32</v>
      </c>
      <c r="MC35" s="1256">
        <f t="shared" ref="MC35:NW35" si="9">COUNTBLANK(MC$3:MC$34)</f>
        <v>32</v>
      </c>
      <c r="MD35" s="1256">
        <f t="shared" si="9"/>
        <v>32</v>
      </c>
      <c r="ME35" s="1256">
        <f t="shared" si="9"/>
        <v>32</v>
      </c>
      <c r="MF35" s="1256">
        <f t="shared" si="9"/>
        <v>32</v>
      </c>
      <c r="MG35" s="1256">
        <f t="shared" si="9"/>
        <v>32</v>
      </c>
      <c r="MH35" s="1256">
        <f t="shared" si="9"/>
        <v>32</v>
      </c>
      <c r="MI35" s="1256">
        <f t="shared" si="9"/>
        <v>32</v>
      </c>
      <c r="MJ35" s="1256">
        <f t="shared" si="9"/>
        <v>32</v>
      </c>
      <c r="MK35" s="1256">
        <f t="shared" si="9"/>
        <v>32</v>
      </c>
      <c r="ML35" s="1256">
        <f t="shared" si="9"/>
        <v>32</v>
      </c>
      <c r="MM35" s="1256">
        <f t="shared" si="9"/>
        <v>32</v>
      </c>
      <c r="MN35" s="1256">
        <f t="shared" si="9"/>
        <v>32</v>
      </c>
      <c r="MO35" s="1256">
        <f t="shared" si="9"/>
        <v>32</v>
      </c>
      <c r="MP35" s="1256">
        <f t="shared" si="9"/>
        <v>32</v>
      </c>
      <c r="MQ35" s="1256">
        <f t="shared" si="9"/>
        <v>32</v>
      </c>
      <c r="MR35" s="1256">
        <f t="shared" si="9"/>
        <v>32</v>
      </c>
      <c r="MS35" s="1256">
        <f t="shared" si="9"/>
        <v>32</v>
      </c>
      <c r="MT35" s="1256">
        <f t="shared" si="9"/>
        <v>32</v>
      </c>
      <c r="MU35" s="1256">
        <f t="shared" si="9"/>
        <v>32</v>
      </c>
      <c r="MV35" s="1256">
        <f t="shared" si="9"/>
        <v>32</v>
      </c>
      <c r="MW35" s="1256">
        <f t="shared" si="9"/>
        <v>32</v>
      </c>
      <c r="MX35" s="1256">
        <f t="shared" si="9"/>
        <v>32</v>
      </c>
      <c r="MY35" s="1256">
        <f t="shared" si="9"/>
        <v>32</v>
      </c>
      <c r="MZ35" s="1256">
        <f t="shared" si="9"/>
        <v>32</v>
      </c>
      <c r="NA35" s="1256">
        <f t="shared" si="9"/>
        <v>32</v>
      </c>
      <c r="NB35" s="1256">
        <f t="shared" si="9"/>
        <v>32</v>
      </c>
      <c r="NC35" s="1256">
        <f t="shared" si="9"/>
        <v>32</v>
      </c>
      <c r="ND35" s="1256">
        <f t="shared" si="9"/>
        <v>32</v>
      </c>
      <c r="NE35" s="1256">
        <f t="shared" si="9"/>
        <v>32</v>
      </c>
      <c r="NF35" s="1256">
        <f t="shared" si="9"/>
        <v>32</v>
      </c>
      <c r="NG35" s="1256">
        <f t="shared" si="9"/>
        <v>32</v>
      </c>
      <c r="NH35" s="1256">
        <f t="shared" si="9"/>
        <v>32</v>
      </c>
      <c r="NI35" s="1256">
        <f t="shared" si="9"/>
        <v>32</v>
      </c>
      <c r="NJ35" s="1256">
        <f t="shared" si="9"/>
        <v>32</v>
      </c>
      <c r="NK35" s="1256">
        <f t="shared" si="9"/>
        <v>32</v>
      </c>
      <c r="NL35" s="1256">
        <f t="shared" si="9"/>
        <v>32</v>
      </c>
      <c r="NM35" s="1256">
        <f t="shared" si="9"/>
        <v>32</v>
      </c>
      <c r="NN35" s="1256">
        <f t="shared" si="9"/>
        <v>32</v>
      </c>
      <c r="NO35" s="1256">
        <f t="shared" si="9"/>
        <v>32</v>
      </c>
      <c r="NP35" s="1256">
        <f t="shared" si="9"/>
        <v>32</v>
      </c>
      <c r="NQ35" s="1256">
        <f t="shared" si="9"/>
        <v>32</v>
      </c>
      <c r="NR35" s="1256">
        <f t="shared" si="9"/>
        <v>32</v>
      </c>
      <c r="NS35" s="1256">
        <f t="shared" si="9"/>
        <v>32</v>
      </c>
      <c r="NT35" s="1256">
        <f t="shared" si="9"/>
        <v>32</v>
      </c>
      <c r="NU35" s="1256">
        <f t="shared" si="9"/>
        <v>32</v>
      </c>
      <c r="NV35" s="1256">
        <f t="shared" si="9"/>
        <v>32</v>
      </c>
      <c r="NW35" s="1256">
        <f t="shared" si="9"/>
        <v>32</v>
      </c>
    </row>
    <row r="36" spans="1:387" ht="15.9">
      <c r="C36" s="814">
        <f>IF(OR(C1="Friday", C1="Saturday", C1="Sunday"), ROUND(((40*0.75)*(1-(C35/(ROW()-3)))/2) + 70, 1), ROUND(((40*0.85)*(1-(C35/(ROW()-3)))/2) + 40, 1))</f>
        <v>84.5</v>
      </c>
      <c r="D36" s="814">
        <f>IF(OR(D1="Friday", D1="Saturday", D1="Sunday"), ROUND(((40*0.75)*(1-(D35/(ROW()-3)))/2) + 70, 1), ROUND(((40*0.85)*(1-(D35/(ROW()-3)))/2) + 40, 1))</f>
        <v>84.5</v>
      </c>
    </row>
    <row r="38" spans="1:387" ht="16.75">
      <c r="B38" s="1186"/>
    </row>
    <row r="41" spans="1:387" ht="15.9"/>
  </sheetData>
  <mergeCells count="4">
    <mergeCell ref="A3:A10"/>
    <mergeCell ref="A11:A18"/>
    <mergeCell ref="A19:A26"/>
    <mergeCell ref="A27:A34"/>
  </mergeCells>
  <phoneticPr fontId="28" type="noConversion"/>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25" stopIfTrue="1" id="{33928BA1-2F8A-43DE-B6F9-1E76BF57CE2F}">
            <xm:f>COUNTIF('Banned List'!$B:$B,MM3)&gt;0</xm:f>
            <x14:dxf>
              <font>
                <color rgb="FF9C0006"/>
              </font>
              <fill>
                <patternFill>
                  <bgColor rgb="FFFFC7CE"/>
                </patternFill>
              </fill>
            </x14:dxf>
          </x14:cfRule>
          <xm:sqref>MM3:MN3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MC32"/>
  <sheetViews>
    <sheetView zoomScale="80" zoomScaleNormal="80" workbookViewId="0">
      <pane xSplit="2" ySplit="2" topLeftCell="C3" activePane="bottomRight" state="frozen"/>
      <selection pane="topRight" activeCell="C1" sqref="C1"/>
      <selection pane="bottomLeft" activeCell="A3" sqref="A3"/>
      <selection pane="bottomRight" activeCell="F26" sqref="F26"/>
    </sheetView>
  </sheetViews>
  <sheetFormatPr defaultColWidth="10.640625" defaultRowHeight="15.75" customHeight="1"/>
  <cols>
    <col min="1" max="1" width="11.5" bestFit="1" customWidth="1"/>
    <col min="2" max="2" width="10.2109375" customWidth="1"/>
    <col min="3" max="3" width="14.35546875" bestFit="1" customWidth="1"/>
    <col min="4" max="28" width="14.140625" bestFit="1" customWidth="1"/>
    <col min="29" max="29" width="14.35546875" bestFit="1" customWidth="1"/>
    <col min="30" max="30" width="14.140625" bestFit="1" customWidth="1"/>
    <col min="31" max="31" width="14.35546875" bestFit="1" customWidth="1"/>
    <col min="32" max="107" width="14.140625" bestFit="1" customWidth="1"/>
    <col min="108" max="108" width="14.35546875" bestFit="1" customWidth="1"/>
    <col min="109" max="262" width="14.140625" bestFit="1" customWidth="1"/>
    <col min="313" max="313" width="13.7109375" customWidth="1"/>
    <col min="324" max="324" width="11.7109375" customWidth="1"/>
    <col min="326" max="326" width="12.140625" customWidth="1"/>
    <col min="329" max="329" width="12" customWidth="1"/>
    <col min="339" max="339" width="12.640625" customWidth="1"/>
  </cols>
  <sheetData>
    <row r="1" spans="1:341" ht="30" customHeight="1">
      <c r="A1" s="14"/>
      <c r="B1" s="15"/>
      <c r="C1" s="15" t="s">
        <v>2167</v>
      </c>
      <c r="D1" s="15" t="s">
        <v>2168</v>
      </c>
      <c r="E1" s="15" t="s">
        <v>2169</v>
      </c>
      <c r="F1" s="15" t="s">
        <v>2170</v>
      </c>
      <c r="G1" s="15" t="s">
        <v>2171</v>
      </c>
      <c r="H1" s="15" t="s">
        <v>2172</v>
      </c>
      <c r="I1" s="15" t="s">
        <v>2173</v>
      </c>
      <c r="J1" s="15" t="s">
        <v>2167</v>
      </c>
      <c r="K1" s="15" t="s">
        <v>2168</v>
      </c>
      <c r="L1" s="15" t="s">
        <v>2169</v>
      </c>
      <c r="M1" s="15" t="s">
        <v>2170</v>
      </c>
      <c r="N1" s="15" t="s">
        <v>2171</v>
      </c>
      <c r="O1" s="15" t="s">
        <v>2172</v>
      </c>
      <c r="P1" s="15" t="s">
        <v>2173</v>
      </c>
      <c r="Q1" s="15" t="s">
        <v>2167</v>
      </c>
      <c r="R1" s="15" t="s">
        <v>2168</v>
      </c>
      <c r="S1" s="15" t="s">
        <v>2169</v>
      </c>
      <c r="T1" s="15" t="s">
        <v>2170</v>
      </c>
      <c r="U1" s="15" t="s">
        <v>2171</v>
      </c>
      <c r="V1" s="15" t="s">
        <v>2172</v>
      </c>
      <c r="W1" s="15" t="s">
        <v>2173</v>
      </c>
      <c r="X1" s="15" t="s">
        <v>2167</v>
      </c>
      <c r="Y1" s="15" t="s">
        <v>2168</v>
      </c>
      <c r="Z1" s="15" t="s">
        <v>2169</v>
      </c>
      <c r="AA1" s="15" t="s">
        <v>2170</v>
      </c>
      <c r="AB1" s="15" t="s">
        <v>2171</v>
      </c>
      <c r="AC1" s="15" t="s">
        <v>2172</v>
      </c>
      <c r="AD1" s="15" t="s">
        <v>2173</v>
      </c>
      <c r="AE1" s="15" t="s">
        <v>2167</v>
      </c>
      <c r="AF1" s="15" t="s">
        <v>2168</v>
      </c>
      <c r="AG1" s="15" t="s">
        <v>2169</v>
      </c>
      <c r="AH1" s="15" t="s">
        <v>2170</v>
      </c>
      <c r="AI1" s="15" t="s">
        <v>2171</v>
      </c>
      <c r="AJ1" s="15" t="s">
        <v>2172</v>
      </c>
      <c r="AK1" s="15" t="s">
        <v>2173</v>
      </c>
      <c r="AL1" s="15" t="s">
        <v>2167</v>
      </c>
      <c r="AM1" s="15" t="s">
        <v>2168</v>
      </c>
      <c r="AN1" s="15" t="s">
        <v>2169</v>
      </c>
      <c r="AO1" s="15" t="s">
        <v>2170</v>
      </c>
      <c r="AP1" s="15" t="s">
        <v>2171</v>
      </c>
      <c r="AQ1" s="15" t="s">
        <v>2172</v>
      </c>
      <c r="AR1" s="15" t="s">
        <v>2173</v>
      </c>
      <c r="AS1" s="15" t="s">
        <v>2167</v>
      </c>
      <c r="AT1" s="15" t="s">
        <v>2168</v>
      </c>
      <c r="AU1" s="15" t="s">
        <v>2169</v>
      </c>
      <c r="AV1" s="15" t="s">
        <v>2170</v>
      </c>
      <c r="AW1" s="15" t="s">
        <v>2171</v>
      </c>
      <c r="AX1" s="15" t="s">
        <v>2172</v>
      </c>
      <c r="AY1" s="15" t="s">
        <v>2173</v>
      </c>
      <c r="AZ1" s="15" t="s">
        <v>2167</v>
      </c>
      <c r="BA1" s="15" t="s">
        <v>2168</v>
      </c>
      <c r="BB1" s="15" t="s">
        <v>2169</v>
      </c>
      <c r="BC1" s="15" t="s">
        <v>2170</v>
      </c>
      <c r="BD1" s="15" t="s">
        <v>2171</v>
      </c>
      <c r="BE1" s="15" t="s">
        <v>2172</v>
      </c>
      <c r="BF1" s="15" t="s">
        <v>2173</v>
      </c>
      <c r="BG1" s="15" t="s">
        <v>2167</v>
      </c>
      <c r="BH1" s="15" t="s">
        <v>2168</v>
      </c>
      <c r="BI1" s="15" t="s">
        <v>2169</v>
      </c>
      <c r="BJ1" s="15" t="s">
        <v>2170</v>
      </c>
      <c r="BK1" s="15" t="s">
        <v>2171</v>
      </c>
    </row>
    <row r="2" spans="1:341" s="316" customFormat="1" ht="30" customHeight="1">
      <c r="A2" s="314"/>
      <c r="B2" s="315"/>
      <c r="C2" s="315">
        <v>45142</v>
      </c>
      <c r="D2" s="315">
        <v>45143</v>
      </c>
      <c r="E2" s="315">
        <v>45144</v>
      </c>
      <c r="F2" s="315">
        <v>45145</v>
      </c>
      <c r="G2" s="315">
        <v>45146</v>
      </c>
      <c r="H2" s="315">
        <v>45147</v>
      </c>
      <c r="I2" s="315">
        <v>45148</v>
      </c>
      <c r="J2" s="315">
        <v>45149</v>
      </c>
      <c r="K2" s="315">
        <v>45150</v>
      </c>
      <c r="L2" s="315">
        <v>45151</v>
      </c>
      <c r="M2" s="315">
        <v>45152</v>
      </c>
      <c r="N2" s="315">
        <v>45153</v>
      </c>
      <c r="O2" s="315">
        <v>45154</v>
      </c>
      <c r="P2" s="315">
        <v>45155</v>
      </c>
      <c r="Q2" s="315">
        <v>45156</v>
      </c>
      <c r="R2" s="315">
        <v>45157</v>
      </c>
      <c r="S2" s="315">
        <v>45158</v>
      </c>
      <c r="T2" s="315">
        <v>45159</v>
      </c>
      <c r="U2" s="315">
        <v>45160</v>
      </c>
      <c r="V2" s="315">
        <v>45161</v>
      </c>
      <c r="W2" s="315">
        <v>45162</v>
      </c>
      <c r="X2" s="315">
        <v>45163</v>
      </c>
      <c r="Y2" s="315">
        <v>45164</v>
      </c>
      <c r="Z2" s="315">
        <v>45165</v>
      </c>
      <c r="AA2" s="315">
        <v>45166</v>
      </c>
      <c r="AB2" s="315">
        <v>45167</v>
      </c>
      <c r="AC2" s="315">
        <v>45168</v>
      </c>
      <c r="AD2" s="315">
        <v>45169</v>
      </c>
      <c r="AE2" s="315">
        <v>45170</v>
      </c>
      <c r="AF2" s="315">
        <v>45171</v>
      </c>
      <c r="AG2" s="315">
        <v>45172</v>
      </c>
      <c r="AH2" s="315">
        <v>45173</v>
      </c>
      <c r="AI2" s="315">
        <v>45174</v>
      </c>
      <c r="AJ2" s="315">
        <v>45175</v>
      </c>
      <c r="AK2" s="315">
        <v>45176</v>
      </c>
      <c r="AL2" s="315">
        <v>45177</v>
      </c>
      <c r="AM2" s="315">
        <v>45178</v>
      </c>
      <c r="AN2" s="315">
        <v>45179</v>
      </c>
      <c r="AO2" s="315">
        <v>45180</v>
      </c>
      <c r="AP2" s="315">
        <v>45181</v>
      </c>
      <c r="AQ2" s="315">
        <v>45182</v>
      </c>
      <c r="AR2" s="315">
        <v>45183</v>
      </c>
      <c r="AS2" s="315">
        <v>45184</v>
      </c>
      <c r="AT2" s="315">
        <v>45185</v>
      </c>
      <c r="AU2" s="315">
        <v>45186</v>
      </c>
      <c r="AV2" s="315">
        <v>45187</v>
      </c>
      <c r="AW2" s="315">
        <v>45188</v>
      </c>
      <c r="AX2" s="315">
        <v>45189</v>
      </c>
      <c r="AY2" s="315">
        <v>45190</v>
      </c>
      <c r="AZ2" s="315">
        <v>45191</v>
      </c>
      <c r="BA2" s="315">
        <v>45192</v>
      </c>
      <c r="BB2" s="315">
        <v>45193</v>
      </c>
      <c r="BC2" s="315">
        <v>45194</v>
      </c>
      <c r="BD2" s="315">
        <v>45195</v>
      </c>
      <c r="BE2" s="315">
        <v>45196</v>
      </c>
      <c r="BF2" s="315">
        <v>45197</v>
      </c>
      <c r="BG2" s="315">
        <v>45198</v>
      </c>
      <c r="BH2" s="315">
        <v>45199</v>
      </c>
      <c r="BI2" s="315">
        <v>45200</v>
      </c>
      <c r="BJ2" s="315">
        <v>45201</v>
      </c>
      <c r="BK2" s="315">
        <v>45202</v>
      </c>
      <c r="BL2" s="315">
        <v>45203</v>
      </c>
      <c r="BM2" s="315">
        <v>45204</v>
      </c>
      <c r="BN2" s="315">
        <v>45205</v>
      </c>
      <c r="BO2" s="315">
        <v>45206</v>
      </c>
      <c r="BP2" s="315">
        <v>45207</v>
      </c>
      <c r="BQ2" s="315">
        <v>45208</v>
      </c>
      <c r="BR2" s="315">
        <v>45209</v>
      </c>
      <c r="BS2" s="315">
        <v>45210</v>
      </c>
      <c r="BT2" s="315">
        <v>45211</v>
      </c>
      <c r="BU2" s="315">
        <v>45212</v>
      </c>
      <c r="BV2" s="315">
        <v>45213</v>
      </c>
      <c r="BW2" s="315">
        <v>45214</v>
      </c>
      <c r="BX2" s="315">
        <v>45215</v>
      </c>
      <c r="BY2" s="315">
        <v>45216</v>
      </c>
      <c r="BZ2" s="315">
        <v>45217</v>
      </c>
      <c r="CA2" s="315">
        <v>45218</v>
      </c>
      <c r="CB2" s="315">
        <v>45219</v>
      </c>
      <c r="CC2" s="315">
        <v>45220</v>
      </c>
      <c r="CD2" s="315">
        <v>45221</v>
      </c>
      <c r="CE2" s="315">
        <v>45222</v>
      </c>
      <c r="CF2" s="315">
        <v>45223</v>
      </c>
      <c r="CG2" s="315">
        <v>45224</v>
      </c>
      <c r="CH2" s="315">
        <v>45225</v>
      </c>
      <c r="CI2" s="315">
        <v>45226</v>
      </c>
      <c r="CJ2" s="315">
        <v>45227</v>
      </c>
      <c r="CK2" s="315">
        <v>45228</v>
      </c>
      <c r="CL2" s="315">
        <v>45229</v>
      </c>
      <c r="CM2" s="315">
        <v>45230</v>
      </c>
      <c r="CN2" s="315">
        <v>45231</v>
      </c>
      <c r="CO2" s="315">
        <v>45232</v>
      </c>
      <c r="CP2" s="315">
        <v>45233</v>
      </c>
      <c r="CQ2" s="315">
        <v>45234</v>
      </c>
      <c r="CR2" s="315">
        <v>45235</v>
      </c>
      <c r="CS2" s="315">
        <v>45236</v>
      </c>
      <c r="CT2" s="315">
        <v>45237</v>
      </c>
      <c r="CU2" s="315">
        <v>45238</v>
      </c>
      <c r="CV2" s="315">
        <v>45239</v>
      </c>
      <c r="CW2" s="315">
        <v>45240</v>
      </c>
      <c r="CX2" s="315">
        <v>45241</v>
      </c>
      <c r="CY2" s="315">
        <v>45242</v>
      </c>
      <c r="CZ2" s="315">
        <v>45243</v>
      </c>
      <c r="DA2" s="315">
        <v>45244</v>
      </c>
      <c r="DB2" s="315">
        <v>45245</v>
      </c>
      <c r="DC2" s="315">
        <v>45246</v>
      </c>
      <c r="DD2" s="315">
        <v>45247</v>
      </c>
      <c r="DE2" s="315">
        <v>45248</v>
      </c>
      <c r="DF2" s="315">
        <v>45249</v>
      </c>
      <c r="DG2" s="315">
        <v>45250</v>
      </c>
      <c r="DH2" s="315">
        <v>45251</v>
      </c>
      <c r="DI2" s="315">
        <v>45252</v>
      </c>
      <c r="DJ2" s="315">
        <v>45253</v>
      </c>
      <c r="DK2" s="315">
        <v>45254</v>
      </c>
      <c r="DL2" s="315">
        <v>45255</v>
      </c>
      <c r="DM2" s="315">
        <v>45256</v>
      </c>
      <c r="DN2" s="315">
        <v>45257</v>
      </c>
      <c r="DO2" s="315">
        <v>45258</v>
      </c>
      <c r="DP2" s="315">
        <v>45259</v>
      </c>
      <c r="DQ2" s="315">
        <v>45260</v>
      </c>
      <c r="DR2" s="315">
        <v>45261</v>
      </c>
      <c r="DS2" s="315">
        <v>45262</v>
      </c>
      <c r="DT2" s="315">
        <v>45263</v>
      </c>
      <c r="DU2" s="315">
        <v>45264</v>
      </c>
      <c r="DV2" s="315">
        <v>45265</v>
      </c>
      <c r="DW2" s="315">
        <v>45266</v>
      </c>
      <c r="DX2" s="315">
        <v>45267</v>
      </c>
      <c r="DY2" s="315">
        <v>45268</v>
      </c>
      <c r="DZ2" s="315">
        <v>45269</v>
      </c>
      <c r="EA2" s="315">
        <v>45270</v>
      </c>
      <c r="EB2" s="315">
        <v>45271</v>
      </c>
      <c r="EC2" s="315">
        <v>45272</v>
      </c>
      <c r="ED2" s="315">
        <v>45273</v>
      </c>
      <c r="EE2" s="315">
        <v>45274</v>
      </c>
      <c r="EF2" s="315">
        <v>45275</v>
      </c>
      <c r="EG2" s="315">
        <v>45276</v>
      </c>
      <c r="EH2" s="315">
        <v>45277</v>
      </c>
      <c r="EI2" s="315">
        <v>45278</v>
      </c>
      <c r="EJ2" s="315">
        <v>45279</v>
      </c>
      <c r="EK2" s="315">
        <v>45280</v>
      </c>
      <c r="EL2" s="315">
        <v>45281</v>
      </c>
      <c r="EM2" s="315">
        <v>45282</v>
      </c>
      <c r="EN2" s="315">
        <v>45283</v>
      </c>
      <c r="EO2" s="315">
        <v>45284</v>
      </c>
      <c r="EP2" s="315">
        <v>45285</v>
      </c>
      <c r="EQ2" s="315">
        <v>45286</v>
      </c>
      <c r="ER2" s="315">
        <v>45287</v>
      </c>
      <c r="ES2" s="315">
        <v>45288</v>
      </c>
      <c r="ET2" s="315">
        <v>45289</v>
      </c>
      <c r="EU2" s="315">
        <v>45290</v>
      </c>
      <c r="EV2" s="315">
        <v>45291</v>
      </c>
      <c r="EW2" s="315">
        <v>45292</v>
      </c>
      <c r="EX2" s="315">
        <v>45293</v>
      </c>
      <c r="EY2" s="315">
        <v>45294</v>
      </c>
      <c r="EZ2" s="315">
        <v>45295</v>
      </c>
      <c r="FA2" s="315">
        <v>45296</v>
      </c>
      <c r="FB2" s="315">
        <v>45297</v>
      </c>
      <c r="FC2" s="315">
        <v>45298</v>
      </c>
      <c r="FD2" s="315">
        <v>45299</v>
      </c>
      <c r="FE2" s="315">
        <v>45300</v>
      </c>
      <c r="FF2" s="315">
        <v>45301</v>
      </c>
      <c r="FG2" s="315">
        <v>45302</v>
      </c>
      <c r="FH2" s="315">
        <v>45303</v>
      </c>
      <c r="FI2" s="315">
        <v>45304</v>
      </c>
      <c r="FJ2" s="315">
        <v>45305</v>
      </c>
      <c r="FK2" s="315">
        <v>45306</v>
      </c>
      <c r="FL2" s="315">
        <v>45307</v>
      </c>
      <c r="FM2" s="315">
        <v>45308</v>
      </c>
      <c r="FN2" s="315">
        <v>45309</v>
      </c>
      <c r="FO2" s="315">
        <v>45310</v>
      </c>
      <c r="FP2" s="315">
        <v>45311</v>
      </c>
      <c r="FQ2" s="315">
        <v>45312</v>
      </c>
      <c r="FR2" s="315">
        <v>45313</v>
      </c>
      <c r="FS2" s="315">
        <v>45314</v>
      </c>
      <c r="FT2" s="315">
        <v>45315</v>
      </c>
      <c r="FU2" s="315">
        <v>45316</v>
      </c>
      <c r="FV2" s="315">
        <v>45317</v>
      </c>
      <c r="FW2" s="315">
        <v>45318</v>
      </c>
      <c r="FX2" s="315">
        <v>45319</v>
      </c>
      <c r="FY2" s="315">
        <v>45320</v>
      </c>
      <c r="FZ2" s="315">
        <v>45321</v>
      </c>
      <c r="GA2" s="315">
        <v>45322</v>
      </c>
      <c r="GB2" s="315">
        <v>45323</v>
      </c>
      <c r="GC2" s="315">
        <v>45324</v>
      </c>
      <c r="GD2" s="315">
        <v>45325</v>
      </c>
      <c r="GE2" s="315">
        <v>45326</v>
      </c>
      <c r="GF2" s="315">
        <v>45327</v>
      </c>
      <c r="GG2" s="315">
        <v>45328</v>
      </c>
      <c r="GH2" s="315">
        <v>45329</v>
      </c>
      <c r="GI2" s="315">
        <v>45330</v>
      </c>
      <c r="GJ2" s="315">
        <v>45331</v>
      </c>
      <c r="GK2" s="315">
        <v>45332</v>
      </c>
      <c r="GL2" s="315">
        <v>45333</v>
      </c>
      <c r="GM2" s="315">
        <v>45334</v>
      </c>
      <c r="GN2" s="315">
        <v>45335</v>
      </c>
      <c r="GO2" s="315">
        <v>45336</v>
      </c>
      <c r="GP2" s="315">
        <v>45337</v>
      </c>
      <c r="GQ2" s="315">
        <v>45338</v>
      </c>
      <c r="GR2" s="315">
        <v>45339</v>
      </c>
      <c r="GS2" s="315">
        <v>45340</v>
      </c>
      <c r="GT2" s="315">
        <v>45341</v>
      </c>
      <c r="GU2" s="315">
        <v>45342</v>
      </c>
      <c r="GV2" s="315">
        <v>45343</v>
      </c>
      <c r="GW2" s="315">
        <v>45344</v>
      </c>
      <c r="GX2" s="315">
        <v>45345</v>
      </c>
      <c r="GY2" s="315">
        <v>45346</v>
      </c>
      <c r="GZ2" s="315">
        <v>45347</v>
      </c>
      <c r="HA2" s="315">
        <v>45348</v>
      </c>
      <c r="HB2" s="315">
        <v>45349</v>
      </c>
      <c r="HC2" s="315">
        <v>45350</v>
      </c>
      <c r="HD2" s="315">
        <v>45351</v>
      </c>
      <c r="HE2" s="315">
        <v>45352</v>
      </c>
      <c r="HF2" s="315">
        <v>45353</v>
      </c>
      <c r="HG2" s="315">
        <v>45354</v>
      </c>
      <c r="HH2" s="315">
        <v>45355</v>
      </c>
      <c r="HI2" s="315">
        <v>45356</v>
      </c>
      <c r="HJ2" s="315">
        <v>45357</v>
      </c>
      <c r="HK2" s="315">
        <v>45358</v>
      </c>
      <c r="HL2" s="315">
        <v>45359</v>
      </c>
      <c r="HM2" s="315">
        <v>45360</v>
      </c>
      <c r="HN2" s="315">
        <v>45361</v>
      </c>
      <c r="HO2" s="315">
        <v>45362</v>
      </c>
      <c r="HP2" s="315">
        <v>45363</v>
      </c>
      <c r="HQ2" s="315">
        <v>45364</v>
      </c>
      <c r="HR2" s="315">
        <v>45365</v>
      </c>
      <c r="HS2" s="315">
        <v>45366</v>
      </c>
      <c r="HT2" s="315">
        <v>45367</v>
      </c>
      <c r="HU2" s="315">
        <v>45368</v>
      </c>
      <c r="HV2" s="315">
        <v>45369</v>
      </c>
      <c r="HW2" s="315">
        <v>45370</v>
      </c>
      <c r="HX2" s="315">
        <v>45371</v>
      </c>
      <c r="HY2" s="315">
        <v>45372</v>
      </c>
      <c r="HZ2" s="315">
        <v>45373</v>
      </c>
      <c r="IA2" s="315">
        <v>45374</v>
      </c>
      <c r="IB2" s="315">
        <v>45375</v>
      </c>
      <c r="IC2" s="315">
        <v>45376</v>
      </c>
      <c r="ID2" s="315">
        <v>45377</v>
      </c>
      <c r="IE2" s="315">
        <v>45378</v>
      </c>
      <c r="IF2" s="315">
        <v>45379</v>
      </c>
      <c r="IG2" s="315">
        <v>45380</v>
      </c>
      <c r="IH2" s="315">
        <v>45381</v>
      </c>
      <c r="II2" s="315">
        <v>45382</v>
      </c>
      <c r="IJ2" s="315">
        <v>45383</v>
      </c>
      <c r="IK2" s="315">
        <v>45384</v>
      </c>
      <c r="IL2" s="315">
        <v>45385</v>
      </c>
      <c r="IM2" s="315">
        <v>45386</v>
      </c>
      <c r="IN2" s="315">
        <v>45387</v>
      </c>
      <c r="IO2" s="315">
        <v>45388</v>
      </c>
      <c r="IP2" s="315">
        <v>45389</v>
      </c>
      <c r="IQ2" s="315">
        <v>45390</v>
      </c>
      <c r="IR2" s="315">
        <v>45391</v>
      </c>
      <c r="IS2" s="315">
        <v>45392</v>
      </c>
      <c r="IT2" s="315">
        <v>45393</v>
      </c>
      <c r="IU2" s="315">
        <v>45394</v>
      </c>
      <c r="IV2" s="315">
        <v>45395</v>
      </c>
      <c r="IW2" s="315">
        <v>45396</v>
      </c>
      <c r="IX2" s="315">
        <v>45397</v>
      </c>
      <c r="IY2" s="315">
        <v>45398</v>
      </c>
      <c r="IZ2" s="315">
        <v>45399</v>
      </c>
      <c r="JA2" s="315">
        <v>45400</v>
      </c>
      <c r="JB2" s="315">
        <v>45401</v>
      </c>
      <c r="JC2" s="315">
        <v>45402</v>
      </c>
      <c r="JD2" s="315">
        <v>45403</v>
      </c>
      <c r="JE2" s="315">
        <v>45404</v>
      </c>
      <c r="JF2" s="315">
        <v>45405</v>
      </c>
      <c r="JG2" s="315">
        <v>45406</v>
      </c>
      <c r="JH2" s="315">
        <v>45407</v>
      </c>
      <c r="JI2" s="315">
        <v>45408</v>
      </c>
      <c r="JJ2" s="315">
        <v>45409</v>
      </c>
      <c r="JK2" s="315">
        <v>45410</v>
      </c>
      <c r="JL2" s="315">
        <v>45411</v>
      </c>
      <c r="JM2" s="315">
        <v>45412</v>
      </c>
      <c r="JN2" s="315">
        <v>45413</v>
      </c>
      <c r="JO2" s="315">
        <v>45414</v>
      </c>
      <c r="JP2" s="315">
        <v>45415</v>
      </c>
      <c r="JQ2" s="315">
        <v>45416</v>
      </c>
      <c r="JR2" s="315">
        <v>45417</v>
      </c>
      <c r="JS2" s="315">
        <v>45418</v>
      </c>
      <c r="JT2" s="315">
        <v>45419</v>
      </c>
      <c r="JU2" s="315">
        <v>45420</v>
      </c>
      <c r="JV2" s="315">
        <v>45421</v>
      </c>
      <c r="JW2" s="315">
        <v>45422</v>
      </c>
      <c r="JX2" s="315">
        <v>45423</v>
      </c>
      <c r="JY2" s="315">
        <v>45424</v>
      </c>
      <c r="JZ2" s="315">
        <v>45425</v>
      </c>
      <c r="KA2" s="315">
        <v>45426</v>
      </c>
      <c r="KB2" s="315">
        <v>45427</v>
      </c>
      <c r="KC2" s="315">
        <v>45428</v>
      </c>
      <c r="KD2" s="315">
        <v>45429</v>
      </c>
      <c r="KE2" s="315">
        <v>45430</v>
      </c>
      <c r="KF2" s="315">
        <v>45431</v>
      </c>
      <c r="KG2" s="315">
        <v>45432</v>
      </c>
      <c r="KH2" s="315">
        <v>45433</v>
      </c>
      <c r="KI2" s="315">
        <v>45434</v>
      </c>
      <c r="KJ2" s="315">
        <v>45435</v>
      </c>
      <c r="KK2" s="315">
        <v>45436</v>
      </c>
      <c r="KL2" s="315">
        <v>45437</v>
      </c>
      <c r="KM2" s="315">
        <v>45438</v>
      </c>
      <c r="KN2" s="315">
        <v>45439</v>
      </c>
      <c r="KO2" s="315">
        <v>45440</v>
      </c>
      <c r="KP2" s="315">
        <v>45441</v>
      </c>
      <c r="KQ2" s="315">
        <v>45442</v>
      </c>
      <c r="KR2" s="315">
        <v>45443</v>
      </c>
      <c r="KS2" s="315">
        <v>45444</v>
      </c>
      <c r="KT2" s="315">
        <v>45445</v>
      </c>
      <c r="KU2" s="315">
        <v>45446</v>
      </c>
      <c r="KV2" s="315">
        <v>45447</v>
      </c>
      <c r="KW2" s="315">
        <v>45448</v>
      </c>
      <c r="KX2" s="315">
        <v>45449</v>
      </c>
      <c r="KY2" s="315">
        <v>45450</v>
      </c>
      <c r="KZ2" s="315">
        <v>45451</v>
      </c>
      <c r="LA2" s="315">
        <v>45452</v>
      </c>
      <c r="LB2" s="315">
        <v>45453</v>
      </c>
      <c r="LC2" s="315">
        <v>45454</v>
      </c>
      <c r="LD2" s="315">
        <v>45455</v>
      </c>
      <c r="LE2" s="315">
        <v>45456</v>
      </c>
      <c r="LF2" s="315">
        <v>45457</v>
      </c>
      <c r="LG2" s="315">
        <v>45458</v>
      </c>
      <c r="LH2" s="315">
        <v>45459</v>
      </c>
      <c r="LI2" s="315">
        <v>45460</v>
      </c>
      <c r="LJ2" s="315">
        <v>45461</v>
      </c>
      <c r="LK2" s="315">
        <v>45462</v>
      </c>
      <c r="LL2" s="315">
        <v>45463</v>
      </c>
      <c r="LM2" s="315">
        <v>45464</v>
      </c>
      <c r="LN2" s="315">
        <v>45465</v>
      </c>
      <c r="LO2" s="315">
        <v>45466</v>
      </c>
      <c r="LP2" s="315">
        <v>45467</v>
      </c>
      <c r="LQ2" s="315">
        <v>45468</v>
      </c>
      <c r="LR2" s="315">
        <v>45469</v>
      </c>
      <c r="LS2" s="315">
        <v>45470</v>
      </c>
      <c r="LT2" s="315">
        <v>45471</v>
      </c>
      <c r="LU2" s="315">
        <v>45472</v>
      </c>
      <c r="LV2" s="315">
        <v>45473</v>
      </c>
      <c r="LW2" s="315">
        <v>45474</v>
      </c>
      <c r="LX2" s="315">
        <v>45475</v>
      </c>
      <c r="LY2" s="315">
        <v>45476</v>
      </c>
      <c r="LZ2" s="315">
        <v>45477</v>
      </c>
      <c r="MA2" s="315">
        <v>45478</v>
      </c>
      <c r="MB2" s="315">
        <v>45479</v>
      </c>
      <c r="MC2" s="315">
        <v>45480</v>
      </c>
    </row>
    <row r="3" spans="1:341" ht="30" customHeight="1">
      <c r="A3" s="16">
        <v>2</v>
      </c>
      <c r="B3" s="169" t="s">
        <v>111</v>
      </c>
      <c r="C3" s="296" t="s">
        <v>131</v>
      </c>
      <c r="D3" s="296" t="s">
        <v>131</v>
      </c>
      <c r="E3" s="296" t="s">
        <v>131</v>
      </c>
      <c r="F3" s="296" t="s">
        <v>131</v>
      </c>
      <c r="G3" s="296" t="s">
        <v>131</v>
      </c>
      <c r="H3" s="13" t="s">
        <v>272</v>
      </c>
      <c r="I3" s="729"/>
      <c r="J3" s="729"/>
      <c r="K3" s="729"/>
      <c r="L3" s="1037" t="s">
        <v>321</v>
      </c>
      <c r="M3" s="1037" t="s">
        <v>321</v>
      </c>
      <c r="N3" s="1264" t="s">
        <v>331</v>
      </c>
      <c r="P3" s="1262"/>
      <c r="T3" s="160" t="s">
        <v>2195</v>
      </c>
      <c r="U3" s="160" t="s">
        <v>2195</v>
      </c>
      <c r="V3" s="160" t="s">
        <v>2195</v>
      </c>
      <c r="W3" s="561" t="s">
        <v>384</v>
      </c>
      <c r="X3" s="561" t="s">
        <v>384</v>
      </c>
      <c r="Z3" s="297"/>
      <c r="AC3" s="394" t="s">
        <v>404</v>
      </c>
      <c r="AD3" s="394" t="s">
        <v>404</v>
      </c>
      <c r="AE3" s="394" t="s">
        <v>404</v>
      </c>
      <c r="AF3" s="394" t="s">
        <v>404</v>
      </c>
      <c r="AG3" s="394" t="s">
        <v>404</v>
      </c>
      <c r="AH3" s="394" t="s">
        <v>404</v>
      </c>
      <c r="AI3" s="394" t="s">
        <v>404</v>
      </c>
      <c r="AJ3" s="156" t="s">
        <v>436</v>
      </c>
      <c r="AK3" s="156" t="s">
        <v>436</v>
      </c>
      <c r="AL3" s="156" t="s">
        <v>436</v>
      </c>
      <c r="AM3" s="166" t="s">
        <v>450</v>
      </c>
      <c r="AN3" s="166" t="s">
        <v>450</v>
      </c>
      <c r="AO3" s="166" t="s">
        <v>450</v>
      </c>
      <c r="AP3" s="166" t="s">
        <v>450</v>
      </c>
      <c r="AQ3" s="166" t="s">
        <v>450</v>
      </c>
      <c r="AR3" s="166" t="s">
        <v>450</v>
      </c>
      <c r="AS3" s="166" t="s">
        <v>450</v>
      </c>
      <c r="AT3" s="402" t="s">
        <v>479</v>
      </c>
      <c r="AU3" s="402" t="s">
        <v>479</v>
      </c>
      <c r="AV3" s="402" t="s">
        <v>479</v>
      </c>
      <c r="AW3" s="402" t="s">
        <v>479</v>
      </c>
      <c r="AX3" s="402" t="s">
        <v>479</v>
      </c>
      <c r="AY3" s="402" t="s">
        <v>479</v>
      </c>
      <c r="AZ3" s="402" t="s">
        <v>479</v>
      </c>
      <c r="BA3" s="402" t="s">
        <v>479</v>
      </c>
      <c r="BB3" s="402" t="s">
        <v>479</v>
      </c>
      <c r="BC3" s="839" t="s">
        <v>519</v>
      </c>
      <c r="BD3" s="807"/>
      <c r="BE3" s="807"/>
      <c r="BF3" s="1124" t="s">
        <v>530</v>
      </c>
      <c r="BG3" s="1124" t="s">
        <v>530</v>
      </c>
      <c r="BH3" s="1124" t="s">
        <v>530</v>
      </c>
      <c r="BI3" s="1124" t="s">
        <v>530</v>
      </c>
      <c r="BJ3" s="1124" t="s">
        <v>530</v>
      </c>
      <c r="BK3" s="1124" t="s">
        <v>530</v>
      </c>
      <c r="BL3" s="613" t="s">
        <v>546</v>
      </c>
      <c r="BM3" s="613" t="s">
        <v>546</v>
      </c>
      <c r="BN3" s="613" t="s">
        <v>546</v>
      </c>
      <c r="BO3" s="613" t="s">
        <v>546</v>
      </c>
      <c r="BT3" s="791" t="s">
        <v>569</v>
      </c>
      <c r="BU3" s="791" t="s">
        <v>569</v>
      </c>
      <c r="BV3" s="791" t="s">
        <v>569</v>
      </c>
      <c r="CB3" s="718" t="s">
        <v>586</v>
      </c>
      <c r="CC3" s="718" t="s">
        <v>586</v>
      </c>
      <c r="CD3" s="718" t="s">
        <v>586</v>
      </c>
      <c r="CE3" s="262" t="s">
        <v>593</v>
      </c>
      <c r="CF3" s="262" t="s">
        <v>593</v>
      </c>
      <c r="CG3" s="262" t="s">
        <v>593</v>
      </c>
      <c r="CH3" s="262" t="s">
        <v>593</v>
      </c>
      <c r="CI3" s="262" t="s">
        <v>593</v>
      </c>
      <c r="CJ3" s="262" t="s">
        <v>593</v>
      </c>
      <c r="CK3" s="262" t="s">
        <v>593</v>
      </c>
      <c r="CL3" s="262" t="s">
        <v>593</v>
      </c>
      <c r="CM3" s="262" t="s">
        <v>593</v>
      </c>
      <c r="CN3" s="262" t="s">
        <v>593</v>
      </c>
      <c r="CO3" s="13" t="s">
        <v>2196</v>
      </c>
      <c r="CP3" s="13" t="s">
        <v>2196</v>
      </c>
      <c r="CQ3" s="1043" t="s">
        <v>609</v>
      </c>
      <c r="CR3" s="1043" t="s">
        <v>609</v>
      </c>
      <c r="CS3" s="1043" t="s">
        <v>609</v>
      </c>
      <c r="CT3" s="1043" t="s">
        <v>609</v>
      </c>
      <c r="CU3" s="124"/>
      <c r="CV3" s="124"/>
      <c r="CW3" s="768" t="s">
        <v>613</v>
      </c>
      <c r="CX3" s="768" t="s">
        <v>613</v>
      </c>
      <c r="CY3" s="768" t="s">
        <v>613</v>
      </c>
      <c r="DD3" s="809" t="s">
        <v>620</v>
      </c>
      <c r="DE3" s="809" t="s">
        <v>620</v>
      </c>
      <c r="ED3" s="865" t="s">
        <v>628</v>
      </c>
      <c r="EE3" s="865" t="s">
        <v>628</v>
      </c>
      <c r="EF3" s="865" t="s">
        <v>628</v>
      </c>
      <c r="EG3" s="865" t="s">
        <v>628</v>
      </c>
      <c r="EH3" s="865" t="s">
        <v>628</v>
      </c>
      <c r="EI3" s="865" t="s">
        <v>628</v>
      </c>
      <c r="EJ3" s="865" t="s">
        <v>628</v>
      </c>
      <c r="EK3" s="865" t="s">
        <v>628</v>
      </c>
      <c r="EL3" s="865" t="s">
        <v>628</v>
      </c>
      <c r="EM3" s="865" t="s">
        <v>628</v>
      </c>
      <c r="EN3" s="865" t="s">
        <v>628</v>
      </c>
      <c r="EO3" s="865" t="s">
        <v>628</v>
      </c>
      <c r="EP3" s="865" t="s">
        <v>628</v>
      </c>
      <c r="EQ3" s="865" t="s">
        <v>628</v>
      </c>
      <c r="ET3" s="406" t="s">
        <v>630</v>
      </c>
      <c r="EU3" s="406" t="s">
        <v>630</v>
      </c>
      <c r="EV3" s="124"/>
      <c r="HF3" s="158" t="s">
        <v>638</v>
      </c>
      <c r="HG3" s="158" t="s">
        <v>638</v>
      </c>
      <c r="HH3" s="158" t="s">
        <v>638</v>
      </c>
      <c r="JA3" s="430"/>
      <c r="JB3" s="430"/>
      <c r="JC3" s="430"/>
      <c r="JD3" s="430"/>
      <c r="JE3" s="430"/>
      <c r="LN3" s="457" t="s">
        <v>655</v>
      </c>
    </row>
    <row r="4" spans="1:341" ht="30" customHeight="1">
      <c r="A4" s="9" t="s">
        <v>2197</v>
      </c>
      <c r="B4" s="170" t="s">
        <v>20</v>
      </c>
      <c r="C4" s="180" t="s">
        <v>2198</v>
      </c>
      <c r="D4" s="180" t="s">
        <v>2198</v>
      </c>
      <c r="E4" s="180" t="s">
        <v>2198</v>
      </c>
      <c r="F4" s="180" t="s">
        <v>2198</v>
      </c>
      <c r="G4" s="180" t="s">
        <v>2198</v>
      </c>
      <c r="H4" s="180" t="s">
        <v>2198</v>
      </c>
      <c r="I4" s="180" t="s">
        <v>2198</v>
      </c>
      <c r="J4" s="180" t="s">
        <v>2198</v>
      </c>
      <c r="K4" s="180" t="s">
        <v>2198</v>
      </c>
      <c r="L4" s="180" t="s">
        <v>2198</v>
      </c>
      <c r="M4" s="180" t="s">
        <v>2198</v>
      </c>
      <c r="N4" s="362" t="s">
        <v>327</v>
      </c>
      <c r="O4" s="362" t="s">
        <v>327</v>
      </c>
      <c r="P4" s="362" t="s">
        <v>327</v>
      </c>
      <c r="Q4" s="362" t="s">
        <v>327</v>
      </c>
      <c r="R4" s="362" t="s">
        <v>327</v>
      </c>
      <c r="S4" s="362" t="s">
        <v>327</v>
      </c>
      <c r="U4" s="1040"/>
      <c r="V4" s="917" t="s">
        <v>2199</v>
      </c>
      <c r="W4" s="917" t="s">
        <v>2199</v>
      </c>
      <c r="X4" s="917" t="s">
        <v>2199</v>
      </c>
      <c r="Y4" s="917" t="s">
        <v>2199</v>
      </c>
      <c r="Z4" s="917" t="s">
        <v>2199</v>
      </c>
      <c r="AA4" s="917" t="s">
        <v>2199</v>
      </c>
      <c r="AB4" s="917" t="s">
        <v>2199</v>
      </c>
      <c r="AC4" s="500" t="s">
        <v>405</v>
      </c>
      <c r="AD4" s="500" t="s">
        <v>405</v>
      </c>
      <c r="AE4" s="500" t="s">
        <v>405</v>
      </c>
      <c r="AF4" s="500" t="s">
        <v>405</v>
      </c>
      <c r="AG4" s="500" t="s">
        <v>405</v>
      </c>
      <c r="AH4" s="500" t="s">
        <v>405</v>
      </c>
      <c r="AI4" s="500" t="s">
        <v>405</v>
      </c>
      <c r="AO4" s="766" t="s">
        <v>461</v>
      </c>
      <c r="AP4" s="766" t="s">
        <v>461</v>
      </c>
      <c r="AQ4" s="766" t="s">
        <v>461</v>
      </c>
      <c r="AR4" s="766" t="s">
        <v>461</v>
      </c>
      <c r="AS4" s="766" t="s">
        <v>461</v>
      </c>
      <c r="AU4" s="1044" t="s">
        <v>484</v>
      </c>
      <c r="AV4" s="1044" t="s">
        <v>484</v>
      </c>
      <c r="AW4" s="1044" t="s">
        <v>484</v>
      </c>
      <c r="AZ4" s="180" t="s">
        <v>505</v>
      </c>
      <c r="BA4" s="180" t="s">
        <v>505</v>
      </c>
      <c r="BB4" s="180" t="s">
        <v>505</v>
      </c>
      <c r="BC4" s="180" t="s">
        <v>505</v>
      </c>
      <c r="BH4" s="911" t="s">
        <v>534</v>
      </c>
      <c r="BI4" s="911" t="s">
        <v>534</v>
      </c>
      <c r="BJ4" s="911" t="s">
        <v>534</v>
      </c>
      <c r="BK4" s="911" t="s">
        <v>534</v>
      </c>
      <c r="BL4" s="911" t="s">
        <v>534</v>
      </c>
      <c r="BM4" s="911" t="s">
        <v>534</v>
      </c>
      <c r="BN4" s="911" t="s">
        <v>534</v>
      </c>
      <c r="BO4" s="911" t="s">
        <v>534</v>
      </c>
      <c r="BP4" s="911" t="s">
        <v>534</v>
      </c>
      <c r="BQ4" s="911" t="s">
        <v>534</v>
      </c>
      <c r="BR4" s="911" t="s">
        <v>534</v>
      </c>
      <c r="BS4" s="911" t="s">
        <v>534</v>
      </c>
      <c r="BT4" s="911" t="s">
        <v>534</v>
      </c>
      <c r="CD4" s="1048" t="s">
        <v>589</v>
      </c>
      <c r="CE4" s="1048" t="s">
        <v>589</v>
      </c>
      <c r="CF4" s="1048" t="s">
        <v>589</v>
      </c>
      <c r="CG4" s="1048" t="s">
        <v>589</v>
      </c>
      <c r="CJ4" s="613" t="s">
        <v>600</v>
      </c>
      <c r="CR4" s="917" t="s">
        <v>611</v>
      </c>
      <c r="CS4" s="917" t="s">
        <v>611</v>
      </c>
      <c r="CT4" s="917" t="s">
        <v>611</v>
      </c>
      <c r="CU4" s="917" t="s">
        <v>611</v>
      </c>
      <c r="CV4" s="917" t="s">
        <v>611</v>
      </c>
      <c r="CW4" s="917" t="s">
        <v>611</v>
      </c>
      <c r="CX4" s="917" t="s">
        <v>611</v>
      </c>
      <c r="CY4" s="917" t="s">
        <v>611</v>
      </c>
      <c r="CZ4" s="917" t="s">
        <v>611</v>
      </c>
      <c r="DA4" s="917" t="s">
        <v>611</v>
      </c>
      <c r="DB4" s="917" t="s">
        <v>611</v>
      </c>
      <c r="DC4" s="917" t="s">
        <v>611</v>
      </c>
      <c r="DD4" s="917" t="s">
        <v>611</v>
      </c>
      <c r="DE4" s="917" t="s">
        <v>611</v>
      </c>
      <c r="DF4" s="917" t="s">
        <v>611</v>
      </c>
      <c r="DG4" s="917" t="s">
        <v>611</v>
      </c>
      <c r="DH4" s="917" t="s">
        <v>611</v>
      </c>
      <c r="DI4" s="917" t="s">
        <v>611</v>
      </c>
      <c r="DJ4" s="917" t="s">
        <v>611</v>
      </c>
      <c r="DK4" s="917" t="s">
        <v>611</v>
      </c>
      <c r="JE4" s="492" t="s">
        <v>643</v>
      </c>
      <c r="LK4" s="816" t="s">
        <v>651</v>
      </c>
      <c r="LL4" s="816" t="s">
        <v>651</v>
      </c>
      <c r="LM4" s="816" t="s">
        <v>651</v>
      </c>
      <c r="LN4" s="129"/>
      <c r="LO4" s="129"/>
    </row>
    <row r="5" spans="1:341" ht="30" customHeight="1">
      <c r="A5" s="9" t="s">
        <v>2200</v>
      </c>
      <c r="B5" s="170" t="s">
        <v>224</v>
      </c>
      <c r="C5" s="1294" t="s">
        <v>118</v>
      </c>
      <c r="D5" s="1294" t="s">
        <v>118</v>
      </c>
      <c r="E5" s="1294" t="s">
        <v>118</v>
      </c>
      <c r="F5" s="1294" t="s">
        <v>118</v>
      </c>
      <c r="H5" s="1104" t="s">
        <v>279</v>
      </c>
      <c r="K5" s="710" t="s">
        <v>306</v>
      </c>
      <c r="L5" s="710" t="s">
        <v>306</v>
      </c>
      <c r="M5" s="710" t="s">
        <v>306</v>
      </c>
      <c r="N5" s="710" t="s">
        <v>306</v>
      </c>
      <c r="O5" s="710" t="s">
        <v>306</v>
      </c>
      <c r="P5" s="440" t="s">
        <v>342</v>
      </c>
      <c r="Q5" s="440" t="s">
        <v>342</v>
      </c>
      <c r="R5" s="440" t="s">
        <v>342</v>
      </c>
      <c r="S5" s="440" t="s">
        <v>342</v>
      </c>
      <c r="T5" s="440" t="s">
        <v>342</v>
      </c>
      <c r="U5" s="616" t="s">
        <v>376</v>
      </c>
      <c r="V5" s="616" t="s">
        <v>376</v>
      </c>
      <c r="W5" s="616" t="s">
        <v>376</v>
      </c>
      <c r="X5" s="616" t="s">
        <v>376</v>
      </c>
      <c r="Y5" s="616" t="s">
        <v>376</v>
      </c>
      <c r="Z5" s="616" t="s">
        <v>376</v>
      </c>
      <c r="AA5" s="616" t="s">
        <v>376</v>
      </c>
      <c r="AB5" s="616" t="s">
        <v>376</v>
      </c>
      <c r="AC5" s="124"/>
      <c r="AD5" s="325" t="s">
        <v>2201</v>
      </c>
      <c r="AE5" s="325" t="s">
        <v>2201</v>
      </c>
      <c r="AF5" s="325" t="s">
        <v>2201</v>
      </c>
      <c r="AG5" s="325" t="s">
        <v>2201</v>
      </c>
      <c r="AH5" s="325" t="s">
        <v>2201</v>
      </c>
      <c r="AI5" s="325" t="s">
        <v>2201</v>
      </c>
      <c r="AJ5" s="325" t="s">
        <v>2201</v>
      </c>
      <c r="AK5" s="325" t="s">
        <v>2201</v>
      </c>
      <c r="AQ5" s="122" t="s">
        <v>465</v>
      </c>
      <c r="AR5" s="122" t="s">
        <v>465</v>
      </c>
      <c r="AS5" s="122" t="s">
        <v>465</v>
      </c>
      <c r="AT5" s="122" t="s">
        <v>465</v>
      </c>
      <c r="BD5" s="135" t="s">
        <v>525</v>
      </c>
      <c r="BE5" s="135" t="s">
        <v>525</v>
      </c>
      <c r="BF5" s="135" t="s">
        <v>525</v>
      </c>
      <c r="BG5" s="135" t="s">
        <v>525</v>
      </c>
      <c r="BH5" s="135" t="s">
        <v>525</v>
      </c>
      <c r="BI5" s="135" t="s">
        <v>525</v>
      </c>
      <c r="BJ5" s="135" t="s">
        <v>525</v>
      </c>
      <c r="BK5" s="135" t="s">
        <v>525</v>
      </c>
      <c r="BL5" s="135" t="s">
        <v>525</v>
      </c>
      <c r="BM5" s="135" t="s">
        <v>525</v>
      </c>
      <c r="BN5" s="135" t="s">
        <v>525</v>
      </c>
      <c r="BO5" s="135" t="s">
        <v>525</v>
      </c>
      <c r="BP5" s="135" t="s">
        <v>525</v>
      </c>
      <c r="CX5" s="837" t="s">
        <v>616</v>
      </c>
      <c r="CY5" s="837" t="s">
        <v>616</v>
      </c>
      <c r="EM5" s="1104" t="s">
        <v>629</v>
      </c>
      <c r="EN5" s="1104" t="s">
        <v>629</v>
      </c>
      <c r="EO5" s="1104" t="s">
        <v>629</v>
      </c>
      <c r="EP5" s="1104" t="s">
        <v>629</v>
      </c>
      <c r="EQ5" s="1104" t="s">
        <v>629</v>
      </c>
      <c r="ER5" s="1104" t="s">
        <v>629</v>
      </c>
      <c r="ES5" s="1104" t="s">
        <v>629</v>
      </c>
      <c r="ET5" s="1104" t="s">
        <v>629</v>
      </c>
      <c r="EU5" s="1104" t="s">
        <v>629</v>
      </c>
      <c r="EV5" s="1104" t="s">
        <v>629</v>
      </c>
      <c r="EW5" s="1104" t="s">
        <v>629</v>
      </c>
      <c r="EX5" s="1104" t="s">
        <v>629</v>
      </c>
      <c r="EY5" s="1104" t="s">
        <v>629</v>
      </c>
      <c r="EZ5" s="1104" t="s">
        <v>629</v>
      </c>
      <c r="FA5" s="1104" t="s">
        <v>629</v>
      </c>
      <c r="FB5" s="1104" t="s">
        <v>629</v>
      </c>
      <c r="FC5" s="1104" t="s">
        <v>629</v>
      </c>
      <c r="FD5" s="1104" t="s">
        <v>629</v>
      </c>
      <c r="FE5" s="1104" t="s">
        <v>629</v>
      </c>
      <c r="FF5" s="1104" t="s">
        <v>629</v>
      </c>
      <c r="FG5" s="1104" t="s">
        <v>629</v>
      </c>
    </row>
    <row r="6" spans="1:341" ht="30" customHeight="1">
      <c r="A6" s="9" t="s">
        <v>2202</v>
      </c>
      <c r="B6" s="170" t="s">
        <v>2177</v>
      </c>
      <c r="C6" s="891" t="s">
        <v>89</v>
      </c>
      <c r="D6" s="891" t="s">
        <v>89</v>
      </c>
      <c r="E6" s="891" t="s">
        <v>89</v>
      </c>
      <c r="H6" s="1161" t="s">
        <v>277</v>
      </c>
      <c r="J6" s="90"/>
      <c r="K6" s="90"/>
      <c r="L6" s="1022" t="s">
        <v>321</v>
      </c>
      <c r="M6" s="1022" t="s">
        <v>321</v>
      </c>
      <c r="N6" s="90"/>
      <c r="O6" s="90"/>
      <c r="P6" s="90"/>
      <c r="Q6" s="90"/>
      <c r="R6" s="90"/>
      <c r="S6" s="856" t="s">
        <v>372</v>
      </c>
      <c r="T6" s="856" t="s">
        <v>372</v>
      </c>
      <c r="U6" s="90"/>
      <c r="V6" s="1267" t="s">
        <v>382</v>
      </c>
      <c r="W6" s="1267" t="s">
        <v>382</v>
      </c>
      <c r="X6" s="90"/>
      <c r="Y6" s="90"/>
      <c r="Z6" s="1045" t="s">
        <v>393</v>
      </c>
      <c r="AA6" t="s">
        <v>2203</v>
      </c>
      <c r="AB6" s="786" t="s">
        <v>115</v>
      </c>
      <c r="AC6" s="786" t="s">
        <v>115</v>
      </c>
      <c r="AG6" s="1032" t="s">
        <v>420</v>
      </c>
      <c r="AH6" s="1032" t="s">
        <v>420</v>
      </c>
      <c r="AI6" s="413" t="s">
        <v>429</v>
      </c>
      <c r="AJ6" s="413" t="s">
        <v>429</v>
      </c>
      <c r="AK6" s="413" t="s">
        <v>429</v>
      </c>
      <c r="AL6" s="413" t="s">
        <v>429</v>
      </c>
      <c r="AM6" s="413" t="s">
        <v>429</v>
      </c>
      <c r="AN6" s="413" t="s">
        <v>429</v>
      </c>
      <c r="AO6" s="413" t="s">
        <v>429</v>
      </c>
      <c r="AP6" s="412"/>
      <c r="AQ6" s="770" t="s">
        <v>467</v>
      </c>
      <c r="AR6" s="905" t="s">
        <v>473</v>
      </c>
      <c r="AS6" s="905" t="s">
        <v>473</v>
      </c>
      <c r="AX6" s="13" t="s">
        <v>498</v>
      </c>
      <c r="AY6" s="13" t="s">
        <v>498</v>
      </c>
      <c r="AZ6" s="13" t="s">
        <v>498</v>
      </c>
      <c r="BA6" s="13" t="s">
        <v>498</v>
      </c>
      <c r="BB6" s="13" t="s">
        <v>498</v>
      </c>
      <c r="BC6" s="13" t="s">
        <v>498</v>
      </c>
      <c r="BD6" s="13" t="s">
        <v>498</v>
      </c>
      <c r="BE6" s="13" t="s">
        <v>498</v>
      </c>
      <c r="BF6" s="13" t="s">
        <v>498</v>
      </c>
      <c r="BI6" s="1099" t="s">
        <v>540</v>
      </c>
      <c r="BJ6" s="1099" t="s">
        <v>540</v>
      </c>
      <c r="BK6" s="1099" t="s">
        <v>540</v>
      </c>
      <c r="BL6" s="1099" t="s">
        <v>540</v>
      </c>
      <c r="BM6" s="1099" t="s">
        <v>540</v>
      </c>
      <c r="BN6" s="1099" t="s">
        <v>540</v>
      </c>
      <c r="BO6" s="1099" t="s">
        <v>540</v>
      </c>
      <c r="BP6" s="1099" t="s">
        <v>540</v>
      </c>
      <c r="BQ6" s="1099" t="s">
        <v>540</v>
      </c>
      <c r="BV6" s="180" t="s">
        <v>2196</v>
      </c>
      <c r="BW6" s="180" t="s">
        <v>2196</v>
      </c>
      <c r="BX6" s="180" t="s">
        <v>2196</v>
      </c>
      <c r="BY6" s="180" t="s">
        <v>2196</v>
      </c>
      <c r="BZ6" s="180" t="s">
        <v>2196</v>
      </c>
      <c r="CX6" s="837" t="s">
        <v>616</v>
      </c>
      <c r="CY6" s="837" t="s">
        <v>616</v>
      </c>
    </row>
    <row r="7" spans="1:341" ht="30" customHeight="1">
      <c r="A7" s="9"/>
      <c r="B7" s="170" t="s">
        <v>2179</v>
      </c>
      <c r="C7" s="865" t="s">
        <v>52</v>
      </c>
      <c r="D7" s="865" t="s">
        <v>52</v>
      </c>
      <c r="E7" s="1138" t="s">
        <v>239</v>
      </c>
      <c r="F7" s="903" t="s">
        <v>254</v>
      </c>
      <c r="G7" s="903" t="s">
        <v>254</v>
      </c>
      <c r="H7" s="903" t="s">
        <v>254</v>
      </c>
      <c r="I7" s="903" t="s">
        <v>254</v>
      </c>
      <c r="K7" s="476" t="s">
        <v>305</v>
      </c>
      <c r="L7" s="476" t="s">
        <v>305</v>
      </c>
      <c r="M7" s="476" t="s">
        <v>305</v>
      </c>
      <c r="N7" s="476" t="s">
        <v>305</v>
      </c>
      <c r="O7" s="476" t="s">
        <v>305</v>
      </c>
      <c r="P7" s="476" t="s">
        <v>305</v>
      </c>
      <c r="Q7" s="476" t="s">
        <v>305</v>
      </c>
      <c r="R7" s="858" t="s">
        <v>352</v>
      </c>
      <c r="S7" s="858" t="s">
        <v>352</v>
      </c>
      <c r="T7" s="858" t="s">
        <v>352</v>
      </c>
      <c r="U7" s="858" t="s">
        <v>352</v>
      </c>
      <c r="V7" s="858" t="s">
        <v>352</v>
      </c>
      <c r="W7" s="858" t="s">
        <v>352</v>
      </c>
      <c r="X7" s="858" t="s">
        <v>352</v>
      </c>
      <c r="Y7" s="858" t="s">
        <v>352</v>
      </c>
      <c r="AB7" s="786" t="s">
        <v>115</v>
      </c>
      <c r="AC7" s="786" t="s">
        <v>115</v>
      </c>
      <c r="AK7" s="787" t="s">
        <v>441</v>
      </c>
      <c r="AL7" s="787" t="s">
        <v>441</v>
      </c>
      <c r="AM7" s="787" t="s">
        <v>441</v>
      </c>
      <c r="AN7" s="787" t="s">
        <v>441</v>
      </c>
      <c r="AO7" s="787" t="s">
        <v>441</v>
      </c>
      <c r="AP7" s="787" t="s">
        <v>441</v>
      </c>
      <c r="AQ7" s="787" t="s">
        <v>441</v>
      </c>
      <c r="AR7" s="787" t="s">
        <v>441</v>
      </c>
      <c r="AT7" s="879"/>
      <c r="BM7" s="1154" t="s">
        <v>550</v>
      </c>
      <c r="BN7" s="1154" t="s">
        <v>550</v>
      </c>
      <c r="BO7" s="1154" t="s">
        <v>550</v>
      </c>
      <c r="BP7" s="1154" t="s">
        <v>550</v>
      </c>
      <c r="BQ7" s="1154" t="s">
        <v>550</v>
      </c>
      <c r="BR7" s="879"/>
      <c r="CX7" s="837" t="s">
        <v>616</v>
      </c>
      <c r="CY7" s="837" t="s">
        <v>616</v>
      </c>
    </row>
    <row r="8" spans="1:341" ht="30" customHeight="1">
      <c r="A8" s="9"/>
      <c r="B8" s="170" t="s">
        <v>2180</v>
      </c>
      <c r="C8" s="401" t="s">
        <v>1634</v>
      </c>
      <c r="D8" s="1032" t="s">
        <v>151</v>
      </c>
      <c r="E8" s="1032" t="s">
        <v>151</v>
      </c>
      <c r="F8" s="1032" t="s">
        <v>151</v>
      </c>
      <c r="G8" s="1032" t="s">
        <v>151</v>
      </c>
      <c r="H8" s="1032" t="s">
        <v>151</v>
      </c>
      <c r="I8" s="1032" t="s">
        <v>151</v>
      </c>
      <c r="J8" s="1032" t="s">
        <v>151</v>
      </c>
      <c r="K8" s="1032" t="s">
        <v>151</v>
      </c>
      <c r="L8" s="1126" t="s">
        <v>323</v>
      </c>
      <c r="M8" s="1126" t="s">
        <v>323</v>
      </c>
      <c r="N8" s="879"/>
      <c r="R8" s="1032" t="s">
        <v>353</v>
      </c>
      <c r="S8" s="277" t="s">
        <v>357</v>
      </c>
      <c r="T8" s="277" t="s">
        <v>357</v>
      </c>
      <c r="U8" s="277" t="s">
        <v>357</v>
      </c>
      <c r="AB8" s="786" t="s">
        <v>115</v>
      </c>
      <c r="AC8" s="786" t="s">
        <v>115</v>
      </c>
      <c r="AQ8" s="1015" t="s">
        <v>468</v>
      </c>
      <c r="AR8" s="1015" t="s">
        <v>468</v>
      </c>
      <c r="AS8" s="1015" t="s">
        <v>468</v>
      </c>
      <c r="AT8" s="1015" t="s">
        <v>468</v>
      </c>
      <c r="AU8" s="1015" t="s">
        <v>468</v>
      </c>
      <c r="AV8" s="1015" t="s">
        <v>468</v>
      </c>
      <c r="AW8" s="1015" t="s">
        <v>468</v>
      </c>
      <c r="AX8" s="1015" t="s">
        <v>468</v>
      </c>
      <c r="AZ8" s="1104" t="s">
        <v>510</v>
      </c>
      <c r="BA8" s="1104" t="s">
        <v>510</v>
      </c>
      <c r="BB8" s="1104" t="s">
        <v>510</v>
      </c>
      <c r="BC8" s="1104" t="s">
        <v>510</v>
      </c>
      <c r="BD8" s="1104" t="s">
        <v>510</v>
      </c>
      <c r="BM8" s="623" t="s">
        <v>551</v>
      </c>
      <c r="BN8" s="623" t="s">
        <v>551</v>
      </c>
      <c r="BO8" s="623" t="s">
        <v>551</v>
      </c>
      <c r="BP8" s="623" t="s">
        <v>551</v>
      </c>
      <c r="BQ8" s="623" t="s">
        <v>551</v>
      </c>
      <c r="BR8" s="623" t="s">
        <v>551</v>
      </c>
      <c r="BS8" s="623" t="s">
        <v>551</v>
      </c>
      <c r="CM8" s="180" t="s">
        <v>604</v>
      </c>
      <c r="CN8" s="180" t="s">
        <v>604</v>
      </c>
      <c r="CO8" s="180" t="s">
        <v>604</v>
      </c>
      <c r="CP8" s="180" t="s">
        <v>604</v>
      </c>
      <c r="CQ8" s="180" t="s">
        <v>604</v>
      </c>
      <c r="CR8" s="180" t="s">
        <v>604</v>
      </c>
      <c r="CS8" s="180" t="s">
        <v>604</v>
      </c>
      <c r="CT8" s="180" t="s">
        <v>604</v>
      </c>
      <c r="CU8" s="180" t="s">
        <v>604</v>
      </c>
      <c r="CV8" s="180" t="s">
        <v>604</v>
      </c>
      <c r="CW8" s="180" t="s">
        <v>604</v>
      </c>
      <c r="CX8" s="180" t="s">
        <v>604</v>
      </c>
    </row>
    <row r="9" spans="1:341" ht="30" customHeight="1">
      <c r="A9" s="9"/>
      <c r="B9" s="170" t="s">
        <v>2182</v>
      </c>
      <c r="C9" s="1044" t="s">
        <v>96</v>
      </c>
      <c r="D9" s="1044" t="s">
        <v>96</v>
      </c>
      <c r="E9" s="1044" t="s">
        <v>96</v>
      </c>
      <c r="H9" s="180" t="s">
        <v>269</v>
      </c>
      <c r="I9" s="180" t="s">
        <v>269</v>
      </c>
      <c r="J9" s="180" t="s">
        <v>269</v>
      </c>
      <c r="K9" s="180" t="s">
        <v>269</v>
      </c>
      <c r="L9" s="180" t="s">
        <v>269</v>
      </c>
      <c r="M9" s="180" t="s">
        <v>269</v>
      </c>
      <c r="N9" s="180" t="s">
        <v>269</v>
      </c>
      <c r="O9" s="180" t="s">
        <v>269</v>
      </c>
      <c r="P9" s="180" t="s">
        <v>269</v>
      </c>
      <c r="Q9" s="180" t="s">
        <v>269</v>
      </c>
      <c r="S9" s="362" t="s">
        <v>356</v>
      </c>
      <c r="T9" s="362" t="s">
        <v>356</v>
      </c>
      <c r="U9" s="362" t="s">
        <v>356</v>
      </c>
      <c r="V9" s="362" t="s">
        <v>356</v>
      </c>
      <c r="W9" s="362" t="s">
        <v>356</v>
      </c>
      <c r="X9" s="362" t="s">
        <v>356</v>
      </c>
      <c r="Y9" s="362" t="s">
        <v>356</v>
      </c>
      <c r="Z9" s="362" t="s">
        <v>356</v>
      </c>
      <c r="AA9" s="362" t="s">
        <v>356</v>
      </c>
      <c r="AB9" s="362" t="s">
        <v>356</v>
      </c>
      <c r="AC9" s="362" t="s">
        <v>356</v>
      </c>
      <c r="AD9" s="362" t="s">
        <v>356</v>
      </c>
      <c r="AE9" s="362" t="s">
        <v>356</v>
      </c>
      <c r="AF9" s="362" t="s">
        <v>356</v>
      </c>
      <c r="AP9" s="805" t="s">
        <v>463</v>
      </c>
      <c r="AQ9" s="805" t="s">
        <v>463</v>
      </c>
      <c r="AR9" s="1134" t="s">
        <v>476</v>
      </c>
      <c r="AS9" s="1134" t="s">
        <v>476</v>
      </c>
      <c r="AT9" s="1134" t="s">
        <v>476</v>
      </c>
      <c r="AZ9" s="144" t="s">
        <v>506</v>
      </c>
      <c r="BA9" s="144" t="s">
        <v>506</v>
      </c>
      <c r="BB9" s="144" t="s">
        <v>506</v>
      </c>
      <c r="BC9" s="144" t="s">
        <v>506</v>
      </c>
      <c r="BD9" s="144" t="s">
        <v>506</v>
      </c>
      <c r="BE9" s="144" t="s">
        <v>506</v>
      </c>
      <c r="BF9" s="144" t="s">
        <v>506</v>
      </c>
      <c r="BG9" s="144" t="s">
        <v>506</v>
      </c>
      <c r="BH9" s="144" t="s">
        <v>506</v>
      </c>
      <c r="BI9" s="144" t="s">
        <v>506</v>
      </c>
      <c r="BJ9" s="144" t="s">
        <v>506</v>
      </c>
      <c r="BK9" s="144" t="s">
        <v>506</v>
      </c>
      <c r="BL9" s="144" t="s">
        <v>506</v>
      </c>
      <c r="BM9" s="144" t="s">
        <v>506</v>
      </c>
      <c r="BN9" s="144" t="s">
        <v>506</v>
      </c>
      <c r="BO9" s="144" t="s">
        <v>506</v>
      </c>
      <c r="BP9" s="144" t="s">
        <v>506</v>
      </c>
      <c r="BQ9" s="144" t="s">
        <v>506</v>
      </c>
      <c r="BR9" s="144" t="s">
        <v>506</v>
      </c>
      <c r="BS9" s="144" t="s">
        <v>506</v>
      </c>
      <c r="BT9" s="144" t="s">
        <v>506</v>
      </c>
      <c r="BU9" s="144" t="s">
        <v>506</v>
      </c>
      <c r="BV9" s="144" t="s">
        <v>506</v>
      </c>
      <c r="BW9" s="144" t="s">
        <v>506</v>
      </c>
      <c r="IP9" s="616" t="s">
        <v>649</v>
      </c>
      <c r="IQ9" s="616" t="s">
        <v>649</v>
      </c>
      <c r="IR9" s="616" t="s">
        <v>649</v>
      </c>
      <c r="IS9" s="616" t="s">
        <v>649</v>
      </c>
      <c r="IT9" s="616" t="s">
        <v>649</v>
      </c>
      <c r="IU9" s="616" t="s">
        <v>649</v>
      </c>
      <c r="IV9" s="616" t="s">
        <v>649</v>
      </c>
    </row>
    <row r="10" spans="1:341" ht="30" customHeight="1">
      <c r="A10" s="9"/>
      <c r="B10" s="170" t="s">
        <v>2183</v>
      </c>
      <c r="C10" s="865" t="s">
        <v>52</v>
      </c>
      <c r="D10" s="865" t="s">
        <v>52</v>
      </c>
      <c r="E10" s="865" t="s">
        <v>52</v>
      </c>
      <c r="H10" s="180" t="s">
        <v>269</v>
      </c>
      <c r="I10" s="180" t="s">
        <v>269</v>
      </c>
      <c r="J10" s="180" t="s">
        <v>269</v>
      </c>
      <c r="K10" s="180" t="s">
        <v>269</v>
      </c>
      <c r="L10" s="180" t="s">
        <v>269</v>
      </c>
      <c r="M10" s="180" t="s">
        <v>269</v>
      </c>
      <c r="N10" s="180" t="s">
        <v>269</v>
      </c>
      <c r="O10" s="180" t="s">
        <v>269</v>
      </c>
      <c r="P10" s="180" t="s">
        <v>269</v>
      </c>
      <c r="Q10" s="180" t="s">
        <v>269</v>
      </c>
      <c r="R10" s="1040"/>
      <c r="S10" s="1039" t="s">
        <v>272</v>
      </c>
      <c r="AB10" s="1261"/>
      <c r="AC10" s="1261"/>
      <c r="AD10" s="1261"/>
      <c r="AG10" s="313" t="s">
        <v>422</v>
      </c>
      <c r="AH10" s="313" t="s">
        <v>422</v>
      </c>
      <c r="AW10" s="879"/>
      <c r="AX10" s="879"/>
      <c r="AY10" s="879"/>
      <c r="AZ10" s="879"/>
      <c r="BA10" s="879"/>
      <c r="BB10" s="879"/>
      <c r="BC10" s="879"/>
      <c r="IP10" s="693"/>
    </row>
    <row r="11" spans="1:341" ht="30" customHeight="1">
      <c r="A11" s="17">
        <v>5</v>
      </c>
      <c r="B11" s="173" t="s">
        <v>111</v>
      </c>
      <c r="C11" s="759" t="s">
        <v>1554</v>
      </c>
      <c r="D11" s="736" t="s">
        <v>211</v>
      </c>
      <c r="E11" s="1312" t="s">
        <v>211</v>
      </c>
      <c r="G11" s="1155" t="s">
        <v>265</v>
      </c>
      <c r="H11" s="1159" t="s">
        <v>267</v>
      </c>
      <c r="I11" s="1159" t="s">
        <v>267</v>
      </c>
      <c r="J11" s="159"/>
      <c r="K11" s="159"/>
      <c r="L11" s="1023" t="s">
        <v>317</v>
      </c>
      <c r="M11" s="1023" t="s">
        <v>317</v>
      </c>
      <c r="N11" s="159"/>
      <c r="O11" s="159"/>
      <c r="P11" s="159"/>
      <c r="Q11" s="863" t="s">
        <v>345</v>
      </c>
      <c r="R11" s="863" t="s">
        <v>345</v>
      </c>
      <c r="S11" s="863" t="s">
        <v>345</v>
      </c>
      <c r="T11" s="863" t="s">
        <v>345</v>
      </c>
      <c r="U11" s="863" t="s">
        <v>345</v>
      </c>
      <c r="V11" s="863" t="s">
        <v>345</v>
      </c>
      <c r="W11" s="863" t="s">
        <v>345</v>
      </c>
      <c r="X11" s="863" t="s">
        <v>345</v>
      </c>
      <c r="Y11" s="863" t="s">
        <v>345</v>
      </c>
      <c r="Z11" s="863" t="s">
        <v>345</v>
      </c>
      <c r="AA11" s="863" t="s">
        <v>345</v>
      </c>
      <c r="AB11" s="863" t="s">
        <v>345</v>
      </c>
      <c r="AC11" s="863" t="s">
        <v>345</v>
      </c>
      <c r="AD11" s="159"/>
      <c r="AE11" s="161" t="s">
        <v>2204</v>
      </c>
      <c r="AF11" s="161" t="s">
        <v>2204</v>
      </c>
      <c r="AG11" s="161" t="s">
        <v>2204</v>
      </c>
      <c r="AH11" s="161" t="s">
        <v>2204</v>
      </c>
      <c r="AI11" s="161" t="s">
        <v>2204</v>
      </c>
      <c r="AJ11" s="161" t="s">
        <v>2204</v>
      </c>
      <c r="AK11" s="161" t="s">
        <v>2204</v>
      </c>
      <c r="AL11" s="161" t="s">
        <v>2204</v>
      </c>
      <c r="AM11" s="159"/>
      <c r="AN11" s="159"/>
      <c r="AO11" s="159"/>
      <c r="AP11" s="159"/>
      <c r="AQ11" s="159"/>
      <c r="AR11" s="833" t="s">
        <v>472</v>
      </c>
      <c r="AS11" s="159"/>
      <c r="AT11" s="1141" t="s">
        <v>481</v>
      </c>
      <c r="AU11" s="1141" t="s">
        <v>481</v>
      </c>
      <c r="AV11" s="1141" t="s">
        <v>481</v>
      </c>
      <c r="AW11" s="1141" t="s">
        <v>481</v>
      </c>
      <c r="AX11" s="1141" t="s">
        <v>481</v>
      </c>
      <c r="AY11" s="1141" t="s">
        <v>481</v>
      </c>
      <c r="AZ11" s="1141" t="s">
        <v>481</v>
      </c>
      <c r="BA11" s="159"/>
      <c r="BB11" s="159"/>
      <c r="BC11" s="159"/>
      <c r="BD11" s="159"/>
      <c r="BE11" s="159"/>
      <c r="BF11" s="159"/>
      <c r="BG11" s="159"/>
      <c r="BH11" s="159"/>
      <c r="BI11" s="159"/>
      <c r="BJ11" s="159"/>
      <c r="BK11" s="159"/>
      <c r="BL11" s="159"/>
      <c r="BM11" s="159"/>
      <c r="BN11" s="159"/>
      <c r="BO11" s="159"/>
      <c r="BP11" s="159"/>
      <c r="BQ11" s="159"/>
      <c r="BR11" s="159"/>
      <c r="BS11" s="159"/>
      <c r="BT11" s="159"/>
      <c r="BU11" s="159"/>
      <c r="BV11" s="159"/>
      <c r="BW11" s="159"/>
      <c r="BX11" s="159"/>
      <c r="BY11" s="159"/>
      <c r="BZ11" s="159"/>
      <c r="CA11" s="159"/>
      <c r="CB11" s="159"/>
      <c r="CC11" s="159"/>
      <c r="CD11" s="159"/>
      <c r="CE11" s="159"/>
      <c r="CF11" s="159"/>
      <c r="CG11" s="159"/>
      <c r="CH11" s="159"/>
      <c r="DB11" s="766" t="s">
        <v>617</v>
      </c>
      <c r="IP11" s="694"/>
    </row>
    <row r="12" spans="1:341" ht="30" customHeight="1">
      <c r="A12" s="175" t="s">
        <v>2205</v>
      </c>
      <c r="B12" s="173" t="s">
        <v>20</v>
      </c>
      <c r="C12" s="791" t="s">
        <v>1679</v>
      </c>
      <c r="D12" s="342" t="s">
        <v>145</v>
      </c>
      <c r="E12" s="342" t="s">
        <v>145</v>
      </c>
      <c r="F12" s="342" t="s">
        <v>145</v>
      </c>
      <c r="G12" s="342" t="s">
        <v>145</v>
      </c>
      <c r="H12" s="342" t="s">
        <v>145</v>
      </c>
      <c r="I12" s="342" t="s">
        <v>145</v>
      </c>
      <c r="L12" s="1023" t="s">
        <v>317</v>
      </c>
      <c r="M12" s="1023" t="s">
        <v>317</v>
      </c>
      <c r="T12" s="615" t="s">
        <v>369</v>
      </c>
      <c r="U12" s="615" t="s">
        <v>369</v>
      </c>
      <c r="W12" s="694"/>
      <c r="AB12" s="791" t="s">
        <v>402</v>
      </c>
      <c r="AC12" s="791" t="s">
        <v>402</v>
      </c>
      <c r="AD12" s="791" t="s">
        <v>402</v>
      </c>
      <c r="AE12" s="791" t="s">
        <v>402</v>
      </c>
      <c r="AF12" s="791" t="s">
        <v>402</v>
      </c>
      <c r="AR12" s="833" t="s">
        <v>472</v>
      </c>
    </row>
    <row r="13" spans="1:341" ht="30" customHeight="1">
      <c r="A13" s="175" t="s">
        <v>2206</v>
      </c>
      <c r="B13" s="173" t="s">
        <v>224</v>
      </c>
      <c r="C13" s="1121" t="s">
        <v>149</v>
      </c>
      <c r="D13" s="1121" t="s">
        <v>149</v>
      </c>
      <c r="E13" s="1121" t="s">
        <v>149</v>
      </c>
      <c r="F13" s="1121" t="s">
        <v>149</v>
      </c>
      <c r="G13" s="1121" t="s">
        <v>149</v>
      </c>
      <c r="H13" s="1121" t="s">
        <v>149</v>
      </c>
      <c r="I13" s="1121" t="s">
        <v>149</v>
      </c>
      <c r="J13" s="1121" t="s">
        <v>149</v>
      </c>
      <c r="K13" s="1121" t="s">
        <v>149</v>
      </c>
      <c r="L13" s="807"/>
      <c r="M13" s="786" t="s">
        <v>324</v>
      </c>
      <c r="N13" s="786" t="s">
        <v>324</v>
      </c>
      <c r="O13" s="786" t="s">
        <v>324</v>
      </c>
      <c r="W13" s="856" t="s">
        <v>387</v>
      </c>
      <c r="X13" s="856" t="s">
        <v>387</v>
      </c>
      <c r="Y13" s="856" t="s">
        <v>387</v>
      </c>
      <c r="Z13" s="856" t="s">
        <v>387</v>
      </c>
      <c r="AA13" s="856" t="s">
        <v>387</v>
      </c>
      <c r="AC13" s="313" t="s">
        <v>406</v>
      </c>
      <c r="AD13" s="313" t="s">
        <v>406</v>
      </c>
      <c r="AE13" s="313" t="s">
        <v>406</v>
      </c>
      <c r="AJ13" s="830" t="s">
        <v>439</v>
      </c>
      <c r="AK13" s="830" t="s">
        <v>439</v>
      </c>
      <c r="AL13" s="830" t="s">
        <v>439</v>
      </c>
      <c r="AM13" s="830" t="s">
        <v>439</v>
      </c>
      <c r="AN13" s="830" t="s">
        <v>439</v>
      </c>
      <c r="BC13" s="1037" t="s">
        <v>523</v>
      </c>
      <c r="BD13" s="1037" t="s">
        <v>523</v>
      </c>
      <c r="BE13" s="1037" t="s">
        <v>523</v>
      </c>
      <c r="BF13" s="1037" t="s">
        <v>523</v>
      </c>
      <c r="BG13" s="1037" t="s">
        <v>523</v>
      </c>
      <c r="BH13" s="1037" t="s">
        <v>523</v>
      </c>
      <c r="BI13" s="1037" t="s">
        <v>523</v>
      </c>
    </row>
    <row r="14" spans="1:341" ht="30" customHeight="1">
      <c r="A14" s="175" t="s">
        <v>2200</v>
      </c>
      <c r="B14" s="173" t="s">
        <v>2177</v>
      </c>
      <c r="C14" s="1027" t="s">
        <v>138</v>
      </c>
      <c r="D14" s="1027" t="s">
        <v>138</v>
      </c>
      <c r="E14" s="1027" t="s">
        <v>138</v>
      </c>
      <c r="F14" s="1027" t="s">
        <v>138</v>
      </c>
      <c r="G14" s="1027" t="s">
        <v>138</v>
      </c>
      <c r="H14" s="1027" t="s">
        <v>138</v>
      </c>
      <c r="I14" s="1027" t="s">
        <v>138</v>
      </c>
      <c r="J14" s="855" t="s">
        <v>288</v>
      </c>
      <c r="K14" s="855" t="s">
        <v>288</v>
      </c>
      <c r="L14" s="855" t="s">
        <v>288</v>
      </c>
      <c r="M14" s="855" t="s">
        <v>288</v>
      </c>
      <c r="N14" s="855" t="s">
        <v>288</v>
      </c>
      <c r="U14" s="696"/>
      <c r="V14" s="696"/>
      <c r="W14" s="696"/>
      <c r="X14" s="696"/>
      <c r="Y14" s="696"/>
      <c r="Z14" s="696"/>
      <c r="AA14" s="696"/>
      <c r="AB14" s="696"/>
      <c r="AC14" s="696"/>
      <c r="AE14" s="616" t="s">
        <v>414</v>
      </c>
      <c r="AF14" s="616" t="s">
        <v>414</v>
      </c>
      <c r="AG14" s="616" t="s">
        <v>414</v>
      </c>
      <c r="AH14" s="616" t="s">
        <v>414</v>
      </c>
      <c r="AI14" s="616" t="s">
        <v>414</v>
      </c>
      <c r="AJ14" s="616" t="s">
        <v>414</v>
      </c>
      <c r="AK14" s="616" t="s">
        <v>414</v>
      </c>
      <c r="AL14" s="616" t="s">
        <v>414</v>
      </c>
      <c r="AM14" s="616" t="s">
        <v>414</v>
      </c>
      <c r="AN14" s="616" t="s">
        <v>414</v>
      </c>
      <c r="AO14" s="616" t="s">
        <v>414</v>
      </c>
      <c r="AP14" s="616" t="s">
        <v>414</v>
      </c>
      <c r="AQ14" s="616" t="s">
        <v>414</v>
      </c>
      <c r="AR14" s="616" t="s">
        <v>414</v>
      </c>
      <c r="AS14" s="616" t="s">
        <v>414</v>
      </c>
      <c r="AT14" s="616" t="s">
        <v>414</v>
      </c>
      <c r="AU14" s="616" t="s">
        <v>414</v>
      </c>
      <c r="AV14" s="616" t="s">
        <v>414</v>
      </c>
      <c r="AW14" s="616" t="s">
        <v>414</v>
      </c>
      <c r="AX14" s="616" t="s">
        <v>414</v>
      </c>
      <c r="AY14" s="616" t="s">
        <v>414</v>
      </c>
      <c r="AZ14" s="616" t="s">
        <v>414</v>
      </c>
      <c r="BA14" s="616" t="s">
        <v>414</v>
      </c>
      <c r="BB14" s="616" t="s">
        <v>414</v>
      </c>
      <c r="BC14" s="616" t="s">
        <v>414</v>
      </c>
      <c r="BD14" s="616" t="s">
        <v>414</v>
      </c>
      <c r="BE14" s="616" t="s">
        <v>414</v>
      </c>
      <c r="BF14" s="616" t="s">
        <v>414</v>
      </c>
      <c r="BG14" s="616" t="s">
        <v>414</v>
      </c>
    </row>
    <row r="15" spans="1:341" ht="30" customHeight="1">
      <c r="A15" s="175" t="s">
        <v>2202</v>
      </c>
      <c r="B15" s="173" t="s">
        <v>2179</v>
      </c>
      <c r="C15" s="1269" t="s">
        <v>44</v>
      </c>
      <c r="D15" s="1269" t="s">
        <v>44</v>
      </c>
      <c r="E15" s="1032" t="s">
        <v>134</v>
      </c>
      <c r="F15" s="1032" t="s">
        <v>134</v>
      </c>
      <c r="G15" s="1032" t="s">
        <v>134</v>
      </c>
      <c r="H15" s="1032" t="s">
        <v>134</v>
      </c>
      <c r="I15" s="887" t="s">
        <v>289</v>
      </c>
      <c r="J15" s="887" t="s">
        <v>289</v>
      </c>
      <c r="K15" s="887" t="s">
        <v>289</v>
      </c>
      <c r="L15" s="887" t="s">
        <v>289</v>
      </c>
      <c r="M15" s="887" t="s">
        <v>289</v>
      </c>
      <c r="N15" s="887" t="s">
        <v>289</v>
      </c>
      <c r="O15" s="791" t="s">
        <v>341</v>
      </c>
      <c r="P15" s="791" t="s">
        <v>341</v>
      </c>
      <c r="Q15" s="791" t="s">
        <v>341</v>
      </c>
      <c r="R15" s="791" t="s">
        <v>341</v>
      </c>
      <c r="S15" s="791" t="s">
        <v>341</v>
      </c>
      <c r="AA15" s="278" t="s">
        <v>395</v>
      </c>
      <c r="AB15" s="278" t="s">
        <v>395</v>
      </c>
      <c r="AC15" s="278" t="s">
        <v>395</v>
      </c>
      <c r="AD15" s="278" t="s">
        <v>395</v>
      </c>
      <c r="AE15" s="278" t="s">
        <v>395</v>
      </c>
      <c r="AF15" s="278" t="s">
        <v>395</v>
      </c>
      <c r="AG15" s="278" t="s">
        <v>395</v>
      </c>
      <c r="AH15" s="278" t="s">
        <v>395</v>
      </c>
      <c r="AI15" s="278" t="s">
        <v>395</v>
      </c>
      <c r="BC15" s="807"/>
      <c r="BD15" s="807"/>
      <c r="BE15" s="807"/>
      <c r="BF15" s="807"/>
      <c r="BG15" s="807"/>
      <c r="BH15" s="807"/>
      <c r="BI15" s="807"/>
      <c r="BJ15" s="807"/>
      <c r="BK15" s="807"/>
      <c r="BL15" s="807"/>
      <c r="BM15" s="807"/>
      <c r="BN15" s="807"/>
      <c r="BO15" s="807"/>
      <c r="BP15" s="807"/>
      <c r="BQ15" s="807"/>
      <c r="BR15" s="694"/>
    </row>
    <row r="16" spans="1:341" ht="30" customHeight="1">
      <c r="A16" s="175"/>
      <c r="B16" s="173" t="s">
        <v>2180</v>
      </c>
      <c r="C16" s="1139" t="s">
        <v>1676</v>
      </c>
      <c r="D16" s="342" t="s">
        <v>145</v>
      </c>
      <c r="E16" s="342" t="s">
        <v>145</v>
      </c>
      <c r="F16" s="342" t="s">
        <v>145</v>
      </c>
      <c r="G16" s="342" t="s">
        <v>145</v>
      </c>
      <c r="H16" s="342" t="s">
        <v>145</v>
      </c>
      <c r="I16" s="342" t="s">
        <v>145</v>
      </c>
      <c r="K16" s="789" t="s">
        <v>309</v>
      </c>
      <c r="L16" s="789" t="s">
        <v>309</v>
      </c>
      <c r="M16" s="789" t="s">
        <v>309</v>
      </c>
      <c r="N16" s="789" t="s">
        <v>309</v>
      </c>
      <c r="O16" s="789" t="s">
        <v>309</v>
      </c>
      <c r="P16" s="789" t="s">
        <v>309</v>
      </c>
      <c r="T16" s="953" t="s">
        <v>161</v>
      </c>
      <c r="U16" s="953" t="s">
        <v>161</v>
      </c>
      <c r="V16" s="953" t="s">
        <v>161</v>
      </c>
      <c r="W16" s="953" t="s">
        <v>161</v>
      </c>
      <c r="X16" s="953" t="s">
        <v>161</v>
      </c>
      <c r="Y16" s="953" t="s">
        <v>161</v>
      </c>
      <c r="Z16" s="953" t="s">
        <v>161</v>
      </c>
      <c r="AA16" s="953" t="s">
        <v>161</v>
      </c>
      <c r="AB16" s="953" t="s">
        <v>161</v>
      </c>
      <c r="AC16" s="953" t="s">
        <v>161</v>
      </c>
      <c r="AE16" s="737" t="s">
        <v>415</v>
      </c>
      <c r="AF16" s="737" t="s">
        <v>415</v>
      </c>
      <c r="AG16" s="737" t="s">
        <v>415</v>
      </c>
      <c r="AH16" s="737" t="s">
        <v>415</v>
      </c>
      <c r="AI16" s="737" t="s">
        <v>415</v>
      </c>
      <c r="AJ16" s="737" t="s">
        <v>415</v>
      </c>
      <c r="AK16" s="737" t="s">
        <v>415</v>
      </c>
      <c r="AL16" s="737" t="s">
        <v>415</v>
      </c>
      <c r="BC16" s="1032" t="s">
        <v>521</v>
      </c>
      <c r="BD16" s="1032" t="s">
        <v>521</v>
      </c>
      <c r="BE16" s="1032" t="s">
        <v>521</v>
      </c>
      <c r="BF16" s="1032" t="s">
        <v>521</v>
      </c>
      <c r="BG16" s="1032" t="s">
        <v>521</v>
      </c>
      <c r="BH16" s="1032" t="s">
        <v>521</v>
      </c>
      <c r="BI16" s="1032" t="s">
        <v>521</v>
      </c>
      <c r="BJ16" s="1032" t="s">
        <v>521</v>
      </c>
      <c r="BK16" s="1032" t="s">
        <v>521</v>
      </c>
      <c r="BL16" s="1032" t="s">
        <v>521</v>
      </c>
      <c r="BM16" s="1032" t="s">
        <v>521</v>
      </c>
      <c r="BN16" s="1032" t="s">
        <v>521</v>
      </c>
      <c r="BO16" s="1032" t="s">
        <v>521</v>
      </c>
      <c r="BP16" s="1032" t="s">
        <v>521</v>
      </c>
      <c r="BQ16" s="1032" t="s">
        <v>521</v>
      </c>
    </row>
    <row r="17" spans="1:262" ht="30" customHeight="1">
      <c r="A17" s="175"/>
      <c r="B17" s="173" t="s">
        <v>2182</v>
      </c>
      <c r="C17" s="881" t="s">
        <v>108</v>
      </c>
      <c r="D17" s="881" t="s">
        <v>108</v>
      </c>
      <c r="E17" s="881" t="s">
        <v>108</v>
      </c>
      <c r="F17" s="881" t="s">
        <v>108</v>
      </c>
      <c r="G17" s="459"/>
      <c r="H17" s="122" t="s">
        <v>270</v>
      </c>
      <c r="I17" s="122" t="s">
        <v>270</v>
      </c>
      <c r="J17" s="1037" t="s">
        <v>138</v>
      </c>
      <c r="K17" s="1037" t="s">
        <v>138</v>
      </c>
      <c r="L17" s="1037" t="s">
        <v>138</v>
      </c>
      <c r="M17" s="1037" t="s">
        <v>138</v>
      </c>
      <c r="N17" s="1037" t="s">
        <v>138</v>
      </c>
      <c r="O17" s="1037" t="s">
        <v>138</v>
      </c>
      <c r="P17" s="1037" t="s">
        <v>138</v>
      </c>
      <c r="Q17" s="1037" t="s">
        <v>138</v>
      </c>
      <c r="R17" s="1037" t="s">
        <v>138</v>
      </c>
      <c r="S17" s="1037" t="s">
        <v>138</v>
      </c>
      <c r="T17" s="1037" t="s">
        <v>138</v>
      </c>
      <c r="U17" s="1037" t="s">
        <v>138</v>
      </c>
      <c r="V17" s="1037" t="s">
        <v>138</v>
      </c>
      <c r="W17" s="1037" t="s">
        <v>138</v>
      </c>
      <c r="X17" s="1037" t="s">
        <v>138</v>
      </c>
      <c r="Y17" s="1037" t="s">
        <v>138</v>
      </c>
      <c r="Z17" s="1037" t="s">
        <v>138</v>
      </c>
      <c r="AA17" s="807"/>
      <c r="AB17" s="1162" t="s">
        <v>403</v>
      </c>
      <c r="AC17" s="1162" t="s">
        <v>403</v>
      </c>
      <c r="AD17" s="1162" t="s">
        <v>403</v>
      </c>
      <c r="AE17" s="1162" t="s">
        <v>403</v>
      </c>
      <c r="AF17" s="1162" t="s">
        <v>403</v>
      </c>
      <c r="AG17" s="1162" t="s">
        <v>403</v>
      </c>
      <c r="AH17" s="1162" t="s">
        <v>403</v>
      </c>
      <c r="AI17" s="1162" t="s">
        <v>403</v>
      </c>
      <c r="AJ17" s="1162" t="s">
        <v>403</v>
      </c>
      <c r="AK17" s="1162" t="s">
        <v>403</v>
      </c>
      <c r="AL17" s="1162" t="s">
        <v>403</v>
      </c>
      <c r="AM17" s="1162" t="s">
        <v>403</v>
      </c>
      <c r="AN17" s="1162" t="s">
        <v>403</v>
      </c>
      <c r="AO17" s="1162" t="s">
        <v>403</v>
      </c>
      <c r="AP17" s="1162" t="s">
        <v>403</v>
      </c>
      <c r="AQ17" s="1162" t="s">
        <v>403</v>
      </c>
      <c r="AR17" s="1162" t="s">
        <v>403</v>
      </c>
      <c r="AS17" s="1162" t="s">
        <v>403</v>
      </c>
      <c r="AT17" s="1162" t="s">
        <v>403</v>
      </c>
      <c r="AU17" s="1162" t="s">
        <v>403</v>
      </c>
      <c r="AV17" s="1162" t="s">
        <v>403</v>
      </c>
      <c r="AW17" s="1162" t="s">
        <v>403</v>
      </c>
      <c r="AX17" s="1162" t="s">
        <v>403</v>
      </c>
      <c r="AY17" s="1162" t="s">
        <v>403</v>
      </c>
      <c r="AZ17" s="1162" t="s">
        <v>403</v>
      </c>
      <c r="BA17" s="1162" t="s">
        <v>403</v>
      </c>
      <c r="BB17" s="1162" t="s">
        <v>403</v>
      </c>
      <c r="BC17" s="1162" t="s">
        <v>403</v>
      </c>
    </row>
    <row r="18" spans="1:262" ht="30" customHeight="1">
      <c r="A18" s="177"/>
      <c r="B18" s="173" t="s">
        <v>2183</v>
      </c>
      <c r="C18" s="872" t="s">
        <v>74</v>
      </c>
      <c r="D18" s="872" t="s">
        <v>74</v>
      </c>
      <c r="E18" s="872" t="s">
        <v>74</v>
      </c>
      <c r="I18" s="1036" t="s">
        <v>283</v>
      </c>
      <c r="J18" s="1036" t="s">
        <v>283</v>
      </c>
      <c r="K18" s="1036" t="s">
        <v>283</v>
      </c>
      <c r="L18" s="1036" t="s">
        <v>283</v>
      </c>
      <c r="M18" s="1036" t="s">
        <v>283</v>
      </c>
      <c r="N18" s="1036" t="s">
        <v>283</v>
      </c>
      <c r="O18" s="1036" t="s">
        <v>283</v>
      </c>
      <c r="Q18" s="1081" t="s">
        <v>361</v>
      </c>
      <c r="R18" s="1081" t="s">
        <v>361</v>
      </c>
      <c r="S18" s="1081" t="s">
        <v>361</v>
      </c>
      <c r="T18" s="1081" t="s">
        <v>361</v>
      </c>
      <c r="U18" s="765"/>
    </row>
    <row r="19" spans="1:262" ht="30" customHeight="1">
      <c r="A19" s="18">
        <v>23</v>
      </c>
      <c r="B19" s="178" t="s">
        <v>111</v>
      </c>
      <c r="C19" s="1154" t="s">
        <v>49</v>
      </c>
      <c r="D19" s="1154" t="s">
        <v>49</v>
      </c>
      <c r="E19" s="621"/>
      <c r="F19" s="1034" t="s">
        <v>251</v>
      </c>
      <c r="G19" s="1034" t="s">
        <v>251</v>
      </c>
      <c r="H19" s="1034" t="s">
        <v>251</v>
      </c>
      <c r="I19" s="1034" t="s">
        <v>251</v>
      </c>
      <c r="J19" s="1034" t="s">
        <v>251</v>
      </c>
      <c r="K19" s="1034" t="s">
        <v>251</v>
      </c>
      <c r="L19" s="1034" t="s">
        <v>251</v>
      </c>
      <c r="T19" s="1037" t="s">
        <v>370</v>
      </c>
      <c r="U19" s="1037" t="s">
        <v>370</v>
      </c>
      <c r="V19" s="1037" t="s">
        <v>370</v>
      </c>
      <c r="W19" s="1037" t="s">
        <v>370</v>
      </c>
      <c r="X19" s="1037" t="s">
        <v>370</v>
      </c>
      <c r="Y19" s="1037" t="s">
        <v>370</v>
      </c>
      <c r="Z19" s="1037" t="s">
        <v>370</v>
      </c>
      <c r="AA19" s="1037" t="s">
        <v>370</v>
      </c>
      <c r="AB19" s="1037" t="s">
        <v>370</v>
      </c>
      <c r="AC19" s="1037" t="s">
        <v>370</v>
      </c>
      <c r="AD19" s="1037" t="s">
        <v>370</v>
      </c>
      <c r="AE19" s="1037" t="s">
        <v>370</v>
      </c>
      <c r="AF19" s="1037" t="s">
        <v>370</v>
      </c>
      <c r="AG19" s="1037" t="s">
        <v>370</v>
      </c>
      <c r="AH19" s="1037" t="s">
        <v>370</v>
      </c>
      <c r="AI19" s="1037" t="s">
        <v>370</v>
      </c>
      <c r="AJ19" s="1037" t="s">
        <v>370</v>
      </c>
      <c r="AK19" s="1037" t="s">
        <v>370</v>
      </c>
      <c r="AL19" s="1037" t="s">
        <v>370</v>
      </c>
      <c r="AM19" s="1037" t="s">
        <v>370</v>
      </c>
      <c r="AN19" s="1037" t="s">
        <v>370</v>
      </c>
      <c r="AO19" s="1037" t="s">
        <v>370</v>
      </c>
      <c r="AP19" s="1037" t="s">
        <v>370</v>
      </c>
      <c r="AQ19" s="1037" t="s">
        <v>370</v>
      </c>
      <c r="AV19" s="330" t="s">
        <v>488</v>
      </c>
      <c r="AW19" s="330" t="s">
        <v>488</v>
      </c>
      <c r="BK19" s="1039" t="s">
        <v>545</v>
      </c>
      <c r="BL19" s="1039" t="s">
        <v>545</v>
      </c>
      <c r="BM19" s="1039" t="s">
        <v>545</v>
      </c>
      <c r="BN19" s="1039" t="s">
        <v>545</v>
      </c>
      <c r="BO19" s="1039" t="s">
        <v>545</v>
      </c>
      <c r="CI19" s="791" t="s">
        <v>599</v>
      </c>
      <c r="CJ19" s="791" t="s">
        <v>599</v>
      </c>
      <c r="CK19" s="791" t="s">
        <v>599</v>
      </c>
      <c r="CL19" s="791" t="s">
        <v>599</v>
      </c>
      <c r="CM19" s="791" t="s">
        <v>599</v>
      </c>
      <c r="CN19" s="791" t="s">
        <v>599</v>
      </c>
      <c r="CO19" s="791" t="s">
        <v>599</v>
      </c>
      <c r="CP19" s="791" t="s">
        <v>599</v>
      </c>
      <c r="CQ19" s="791" t="s">
        <v>599</v>
      </c>
      <c r="CR19" s="791" t="s">
        <v>599</v>
      </c>
      <c r="CS19" s="791" t="s">
        <v>599</v>
      </c>
    </row>
    <row r="20" spans="1:262" ht="30" customHeight="1">
      <c r="A20" s="174" t="s">
        <v>2206</v>
      </c>
      <c r="B20" s="178" t="s">
        <v>20</v>
      </c>
      <c r="C20" s="696"/>
      <c r="D20" s="915" t="s">
        <v>136</v>
      </c>
      <c r="E20" s="915" t="s">
        <v>136</v>
      </c>
      <c r="F20" s="915" t="s">
        <v>136</v>
      </c>
      <c r="G20" s="915" t="s">
        <v>136</v>
      </c>
      <c r="H20" s="915" t="s">
        <v>136</v>
      </c>
      <c r="I20" s="696"/>
      <c r="L20" s="906" t="s">
        <v>312</v>
      </c>
      <c r="M20" s="906" t="s">
        <v>312</v>
      </c>
      <c r="N20" s="906" t="s">
        <v>312</v>
      </c>
      <c r="O20" s="906" t="s">
        <v>312</v>
      </c>
      <c r="P20" s="867"/>
      <c r="T20" s="1037" t="s">
        <v>370</v>
      </c>
      <c r="U20" s="1037" t="s">
        <v>370</v>
      </c>
      <c r="V20" s="1037" t="s">
        <v>370</v>
      </c>
      <c r="W20" s="1037" t="s">
        <v>370</v>
      </c>
      <c r="X20" s="1037" t="s">
        <v>370</v>
      </c>
      <c r="Y20" s="1037" t="s">
        <v>370</v>
      </c>
      <c r="Z20" s="1037" t="s">
        <v>370</v>
      </c>
      <c r="AA20" s="1037" t="s">
        <v>370</v>
      </c>
      <c r="AB20" s="1037" t="s">
        <v>370</v>
      </c>
      <c r="AC20" s="1037" t="s">
        <v>370</v>
      </c>
      <c r="AD20" s="1037" t="s">
        <v>370</v>
      </c>
      <c r="AE20" s="1037" t="s">
        <v>370</v>
      </c>
      <c r="AF20" s="1037" t="s">
        <v>370</v>
      </c>
      <c r="AG20" s="1037" t="s">
        <v>370</v>
      </c>
      <c r="AH20" s="1037" t="s">
        <v>370</v>
      </c>
      <c r="AI20" s="1037" t="s">
        <v>370</v>
      </c>
      <c r="AJ20" s="1037" t="s">
        <v>370</v>
      </c>
      <c r="AK20" s="1037" t="s">
        <v>370</v>
      </c>
      <c r="AL20" s="1037" t="s">
        <v>370</v>
      </c>
      <c r="AM20" s="1037" t="s">
        <v>370</v>
      </c>
      <c r="AN20" s="1037" t="s">
        <v>370</v>
      </c>
      <c r="AO20" s="1037" t="s">
        <v>370</v>
      </c>
      <c r="AP20" s="1037" t="s">
        <v>370</v>
      </c>
      <c r="AQ20" s="1037" t="s">
        <v>370</v>
      </c>
      <c r="AV20" s="330" t="s">
        <v>488</v>
      </c>
      <c r="AW20" s="330" t="s">
        <v>488</v>
      </c>
      <c r="CI20" s="791" t="s">
        <v>599</v>
      </c>
      <c r="CJ20" s="791" t="s">
        <v>599</v>
      </c>
      <c r="CK20" s="791" t="s">
        <v>599</v>
      </c>
      <c r="CL20" s="791" t="s">
        <v>599</v>
      </c>
      <c r="CM20" s="791" t="s">
        <v>599</v>
      </c>
      <c r="CN20" s="791" t="s">
        <v>599</v>
      </c>
      <c r="CO20" s="791" t="s">
        <v>599</v>
      </c>
      <c r="CP20" s="791" t="s">
        <v>599</v>
      </c>
      <c r="CQ20" s="791" t="s">
        <v>599</v>
      </c>
      <c r="CR20" s="791" t="s">
        <v>599</v>
      </c>
      <c r="CS20" s="791" t="s">
        <v>599</v>
      </c>
    </row>
    <row r="21" spans="1:262" ht="30" customHeight="1">
      <c r="A21" s="174" t="s">
        <v>2200</v>
      </c>
      <c r="B21" s="178" t="s">
        <v>224</v>
      </c>
      <c r="C21" s="1088" t="s">
        <v>1636</v>
      </c>
      <c r="D21" s="1088" t="s">
        <v>1636</v>
      </c>
      <c r="E21" s="1088" t="s">
        <v>1636</v>
      </c>
      <c r="F21" s="1088" t="s">
        <v>1636</v>
      </c>
      <c r="G21" s="1088" t="s">
        <v>1636</v>
      </c>
      <c r="L21" s="906" t="s">
        <v>312</v>
      </c>
      <c r="M21" s="906" t="s">
        <v>312</v>
      </c>
      <c r="N21" s="906" t="s">
        <v>312</v>
      </c>
      <c r="O21" s="906" t="s">
        <v>312</v>
      </c>
      <c r="P21" s="867"/>
      <c r="T21" s="1037" t="s">
        <v>370</v>
      </c>
      <c r="U21" s="1037" t="s">
        <v>370</v>
      </c>
      <c r="V21" s="1037" t="s">
        <v>370</v>
      </c>
      <c r="W21" s="1037" t="s">
        <v>370</v>
      </c>
      <c r="X21" s="1037" t="s">
        <v>370</v>
      </c>
      <c r="Y21" s="1037" t="s">
        <v>370</v>
      </c>
      <c r="Z21" s="1037" t="s">
        <v>370</v>
      </c>
      <c r="AA21" s="1037" t="s">
        <v>370</v>
      </c>
      <c r="AB21" s="1037" t="s">
        <v>370</v>
      </c>
      <c r="AC21" s="1037" t="s">
        <v>370</v>
      </c>
      <c r="AD21" s="1037" t="s">
        <v>370</v>
      </c>
      <c r="AE21" s="1037" t="s">
        <v>370</v>
      </c>
      <c r="AF21" s="1037" t="s">
        <v>370</v>
      </c>
      <c r="AG21" s="1037" t="s">
        <v>370</v>
      </c>
      <c r="AH21" s="1037" t="s">
        <v>370</v>
      </c>
      <c r="AI21" s="1037" t="s">
        <v>370</v>
      </c>
      <c r="AJ21" s="1037" t="s">
        <v>370</v>
      </c>
      <c r="AK21" s="1037" t="s">
        <v>370</v>
      </c>
      <c r="AL21" s="1037" t="s">
        <v>370</v>
      </c>
      <c r="AM21" s="1037" t="s">
        <v>370</v>
      </c>
      <c r="AN21" s="1037" t="s">
        <v>370</v>
      </c>
      <c r="AO21" s="1037" t="s">
        <v>370</v>
      </c>
      <c r="AP21" s="1037" t="s">
        <v>370</v>
      </c>
      <c r="AQ21" s="1037" t="s">
        <v>370</v>
      </c>
      <c r="CI21" s="791" t="s">
        <v>599</v>
      </c>
      <c r="CJ21" s="791" t="s">
        <v>599</v>
      </c>
      <c r="CK21" s="791" t="s">
        <v>599</v>
      </c>
      <c r="CL21" s="791" t="s">
        <v>599</v>
      </c>
      <c r="CM21" s="791" t="s">
        <v>599</v>
      </c>
      <c r="CN21" s="791" t="s">
        <v>599</v>
      </c>
      <c r="CO21" s="791" t="s">
        <v>599</v>
      </c>
      <c r="CP21" s="791" t="s">
        <v>599</v>
      </c>
      <c r="CQ21" s="791" t="s">
        <v>599</v>
      </c>
      <c r="CR21" s="791" t="s">
        <v>599</v>
      </c>
      <c r="CS21" s="791" t="s">
        <v>599</v>
      </c>
    </row>
    <row r="22" spans="1:262" ht="30" customHeight="1">
      <c r="A22" s="174" t="s">
        <v>2202</v>
      </c>
      <c r="B22" s="178" t="s">
        <v>2177</v>
      </c>
      <c r="C22" s="1268" t="s">
        <v>78</v>
      </c>
      <c r="D22" s="1268" t="s">
        <v>78</v>
      </c>
      <c r="E22" s="1268" t="s">
        <v>78</v>
      </c>
      <c r="F22" s="879"/>
      <c r="G22" s="879"/>
      <c r="H22" s="879"/>
      <c r="L22" s="906" t="s">
        <v>312</v>
      </c>
      <c r="M22" s="906" t="s">
        <v>312</v>
      </c>
      <c r="N22" s="906" t="s">
        <v>312</v>
      </c>
      <c r="O22" s="906" t="s">
        <v>312</v>
      </c>
      <c r="P22" s="867"/>
      <c r="T22" s="1037" t="s">
        <v>370</v>
      </c>
      <c r="U22" s="1037" t="s">
        <v>370</v>
      </c>
      <c r="V22" s="1037" t="s">
        <v>370</v>
      </c>
      <c r="W22" s="1037" t="s">
        <v>370</v>
      </c>
      <c r="X22" s="1037" t="s">
        <v>370</v>
      </c>
      <c r="Y22" s="1037" t="s">
        <v>370</v>
      </c>
      <c r="Z22" s="1037" t="s">
        <v>370</v>
      </c>
      <c r="AA22" s="1037" t="s">
        <v>370</v>
      </c>
      <c r="AB22" s="1037" t="s">
        <v>370</v>
      </c>
      <c r="AC22" s="1037" t="s">
        <v>370</v>
      </c>
      <c r="AD22" s="1037" t="s">
        <v>370</v>
      </c>
      <c r="AE22" s="1037" t="s">
        <v>370</v>
      </c>
      <c r="AF22" s="1037" t="s">
        <v>370</v>
      </c>
      <c r="AG22" s="1037" t="s">
        <v>370</v>
      </c>
      <c r="AH22" s="1037" t="s">
        <v>370</v>
      </c>
      <c r="AI22" s="1037" t="s">
        <v>370</v>
      </c>
      <c r="AJ22" s="1037" t="s">
        <v>370</v>
      </c>
      <c r="AK22" s="1037" t="s">
        <v>370</v>
      </c>
      <c r="AL22" s="1037" t="s">
        <v>370</v>
      </c>
      <c r="AM22" s="1037" t="s">
        <v>370</v>
      </c>
      <c r="AN22" s="1037" t="s">
        <v>370</v>
      </c>
      <c r="AO22" s="1037" t="s">
        <v>370</v>
      </c>
      <c r="AP22" s="1037" t="s">
        <v>370</v>
      </c>
      <c r="AQ22" s="1037" t="s">
        <v>370</v>
      </c>
      <c r="CI22" s="791" t="s">
        <v>599</v>
      </c>
      <c r="CJ22" s="791" t="s">
        <v>599</v>
      </c>
      <c r="CK22" s="791" t="s">
        <v>599</v>
      </c>
      <c r="CL22" s="791" t="s">
        <v>599</v>
      </c>
      <c r="CM22" s="791" t="s">
        <v>599</v>
      </c>
      <c r="CN22" s="791" t="s">
        <v>599</v>
      </c>
      <c r="CO22" s="791" t="s">
        <v>599</v>
      </c>
      <c r="CP22" s="791" t="s">
        <v>599</v>
      </c>
      <c r="CQ22" s="791" t="s">
        <v>599</v>
      </c>
      <c r="CR22" s="791" t="s">
        <v>599</v>
      </c>
      <c r="CS22" s="791" t="s">
        <v>599</v>
      </c>
    </row>
    <row r="23" spans="1:262" ht="30" customHeight="1">
      <c r="A23" s="174" t="s">
        <v>2207</v>
      </c>
      <c r="B23" s="178" t="s">
        <v>2179</v>
      </c>
      <c r="C23" s="953" t="s">
        <v>161</v>
      </c>
      <c r="D23" s="953" t="s">
        <v>161</v>
      </c>
      <c r="E23" s="953" t="s">
        <v>161</v>
      </c>
      <c r="F23" s="953" t="s">
        <v>161</v>
      </c>
      <c r="G23" s="953" t="s">
        <v>161</v>
      </c>
      <c r="H23" s="953" t="s">
        <v>161</v>
      </c>
      <c r="I23" s="953" t="s">
        <v>161</v>
      </c>
      <c r="J23" s="953" t="s">
        <v>161</v>
      </c>
      <c r="K23" s="953" t="s">
        <v>161</v>
      </c>
      <c r="L23" s="953" t="s">
        <v>161</v>
      </c>
      <c r="M23" s="953" t="s">
        <v>161</v>
      </c>
      <c r="N23" s="953" t="s">
        <v>161</v>
      </c>
      <c r="O23" s="953" t="s">
        <v>161</v>
      </c>
      <c r="P23" s="953" t="s">
        <v>161</v>
      </c>
      <c r="Q23" s="953" t="s">
        <v>161</v>
      </c>
      <c r="R23" s="953" t="s">
        <v>161</v>
      </c>
      <c r="S23" s="953" t="s">
        <v>161</v>
      </c>
      <c r="T23" s="1037" t="s">
        <v>370</v>
      </c>
      <c r="U23" s="1037" t="s">
        <v>370</v>
      </c>
      <c r="V23" s="1037" t="s">
        <v>370</v>
      </c>
      <c r="W23" s="1037" t="s">
        <v>370</v>
      </c>
      <c r="X23" s="1037" t="s">
        <v>370</v>
      </c>
      <c r="Y23" s="1037" t="s">
        <v>370</v>
      </c>
      <c r="Z23" s="1037" t="s">
        <v>370</v>
      </c>
      <c r="AA23" s="1037" t="s">
        <v>370</v>
      </c>
      <c r="AB23" s="1037" t="s">
        <v>370</v>
      </c>
      <c r="AC23" s="1037" t="s">
        <v>370</v>
      </c>
      <c r="AD23" s="1037" t="s">
        <v>370</v>
      </c>
      <c r="AE23" s="1037" t="s">
        <v>370</v>
      </c>
      <c r="AF23" s="1037" t="s">
        <v>370</v>
      </c>
      <c r="AG23" s="1037" t="s">
        <v>370</v>
      </c>
      <c r="AH23" s="1037" t="s">
        <v>370</v>
      </c>
      <c r="AI23" s="1037" t="s">
        <v>370</v>
      </c>
      <c r="AJ23" s="1037" t="s">
        <v>370</v>
      </c>
      <c r="AK23" s="1037" t="s">
        <v>370</v>
      </c>
      <c r="AL23" s="1037" t="s">
        <v>370</v>
      </c>
      <c r="AM23" s="1037" t="s">
        <v>370</v>
      </c>
      <c r="AN23" s="1037" t="s">
        <v>370</v>
      </c>
      <c r="AO23" s="1037" t="s">
        <v>370</v>
      </c>
      <c r="AP23" s="1037" t="s">
        <v>370</v>
      </c>
      <c r="AQ23" s="1037" t="s">
        <v>370</v>
      </c>
      <c r="BH23" s="1061" t="s">
        <v>537</v>
      </c>
      <c r="CI23" s="791" t="s">
        <v>599</v>
      </c>
      <c r="CJ23" s="791" t="s">
        <v>599</v>
      </c>
      <c r="CK23" s="791" t="s">
        <v>599</v>
      </c>
      <c r="CL23" s="791" t="s">
        <v>599</v>
      </c>
      <c r="CM23" s="791" t="s">
        <v>599</v>
      </c>
      <c r="CN23" s="791" t="s">
        <v>599</v>
      </c>
      <c r="CO23" s="791" t="s">
        <v>599</v>
      </c>
      <c r="CP23" s="791" t="s">
        <v>599</v>
      </c>
      <c r="CQ23" s="791" t="s">
        <v>599</v>
      </c>
      <c r="CR23" s="791" t="s">
        <v>599</v>
      </c>
      <c r="CS23" s="791" t="s">
        <v>599</v>
      </c>
    </row>
    <row r="24" spans="1:262" ht="30" customHeight="1">
      <c r="A24" s="174"/>
      <c r="B24" s="178" t="s">
        <v>2180</v>
      </c>
      <c r="C24" s="806" t="s">
        <v>66</v>
      </c>
      <c r="D24" s="806" t="s">
        <v>66</v>
      </c>
      <c r="E24" s="806" t="s">
        <v>66</v>
      </c>
      <c r="I24" s="698"/>
      <c r="J24" s="698"/>
      <c r="K24" s="698"/>
      <c r="T24" s="1037" t="s">
        <v>370</v>
      </c>
      <c r="U24" s="1037" t="s">
        <v>370</v>
      </c>
      <c r="V24" s="1037" t="s">
        <v>370</v>
      </c>
      <c r="W24" s="1037" t="s">
        <v>370</v>
      </c>
      <c r="X24" s="1037" t="s">
        <v>370</v>
      </c>
      <c r="Y24" s="1037" t="s">
        <v>370</v>
      </c>
      <c r="Z24" s="1037" t="s">
        <v>370</v>
      </c>
      <c r="AA24" s="1037" t="s">
        <v>370</v>
      </c>
      <c r="AB24" s="1037" t="s">
        <v>370</v>
      </c>
      <c r="AC24" s="1037" t="s">
        <v>370</v>
      </c>
      <c r="AD24" s="1037" t="s">
        <v>370</v>
      </c>
      <c r="AE24" s="1037" t="s">
        <v>370</v>
      </c>
      <c r="AF24" s="1037" t="s">
        <v>370</v>
      </c>
      <c r="AG24" s="1037" t="s">
        <v>370</v>
      </c>
      <c r="AH24" s="1037" t="s">
        <v>370</v>
      </c>
      <c r="AI24" s="1037" t="s">
        <v>370</v>
      </c>
      <c r="AJ24" s="1037" t="s">
        <v>370</v>
      </c>
      <c r="AK24" s="1037" t="s">
        <v>370</v>
      </c>
      <c r="AL24" s="1037" t="s">
        <v>370</v>
      </c>
      <c r="AM24" s="1037" t="s">
        <v>370</v>
      </c>
      <c r="AN24" s="1037" t="s">
        <v>370</v>
      </c>
      <c r="AO24" s="1037" t="s">
        <v>370</v>
      </c>
      <c r="AP24" s="1037" t="s">
        <v>370</v>
      </c>
      <c r="AQ24" s="1037" t="s">
        <v>370</v>
      </c>
      <c r="CI24" s="791" t="s">
        <v>599</v>
      </c>
      <c r="CJ24" s="791" t="s">
        <v>599</v>
      </c>
      <c r="CK24" s="791" t="s">
        <v>599</v>
      </c>
      <c r="CL24" s="791" t="s">
        <v>599</v>
      </c>
      <c r="CM24" s="791" t="s">
        <v>599</v>
      </c>
      <c r="CN24" s="791" t="s">
        <v>599</v>
      </c>
      <c r="CO24" s="791" t="s">
        <v>599</v>
      </c>
      <c r="CP24" s="791" t="s">
        <v>599</v>
      </c>
      <c r="CQ24" s="791" t="s">
        <v>599</v>
      </c>
      <c r="CR24" s="791" t="s">
        <v>599</v>
      </c>
      <c r="CS24" s="791" t="s">
        <v>599</v>
      </c>
    </row>
    <row r="25" spans="1:262" ht="30" customHeight="1">
      <c r="A25" s="174"/>
      <c r="B25" s="178" t="s">
        <v>2182</v>
      </c>
      <c r="C25" s="886" t="s">
        <v>16</v>
      </c>
      <c r="D25" s="886" t="s">
        <v>16</v>
      </c>
      <c r="E25" s="791" t="s">
        <v>247</v>
      </c>
      <c r="F25" s="696"/>
      <c r="G25" s="696"/>
      <c r="I25" s="932" t="s">
        <v>292</v>
      </c>
      <c r="J25" s="932" t="s">
        <v>292</v>
      </c>
      <c r="K25" s="932" t="s">
        <v>292</v>
      </c>
      <c r="L25" s="932" t="s">
        <v>292</v>
      </c>
      <c r="M25" s="932" t="s">
        <v>292</v>
      </c>
      <c r="T25" s="1037" t="s">
        <v>370</v>
      </c>
      <c r="U25" s="1037" t="s">
        <v>370</v>
      </c>
      <c r="V25" s="1037" t="s">
        <v>370</v>
      </c>
      <c r="W25" s="1037" t="s">
        <v>370</v>
      </c>
      <c r="X25" s="1037" t="s">
        <v>370</v>
      </c>
      <c r="Y25" s="1037" t="s">
        <v>370</v>
      </c>
      <c r="Z25" s="1037" t="s">
        <v>370</v>
      </c>
      <c r="AA25" s="1037" t="s">
        <v>370</v>
      </c>
      <c r="AB25" s="1037" t="s">
        <v>370</v>
      </c>
      <c r="AC25" s="1037" t="s">
        <v>370</v>
      </c>
      <c r="AD25" s="1037" t="s">
        <v>370</v>
      </c>
      <c r="AE25" s="1037" t="s">
        <v>370</v>
      </c>
      <c r="AF25" s="1037" t="s">
        <v>370</v>
      </c>
      <c r="AG25" s="1037" t="s">
        <v>370</v>
      </c>
      <c r="AH25" s="1037" t="s">
        <v>370</v>
      </c>
      <c r="AI25" s="1037" t="s">
        <v>370</v>
      </c>
      <c r="AJ25" s="1037" t="s">
        <v>370</v>
      </c>
      <c r="AK25" s="1037" t="s">
        <v>370</v>
      </c>
      <c r="AL25" s="1037" t="s">
        <v>370</v>
      </c>
      <c r="AM25" s="1037" t="s">
        <v>370</v>
      </c>
      <c r="AN25" s="1037" t="s">
        <v>370</v>
      </c>
      <c r="AO25" s="1037" t="s">
        <v>370</v>
      </c>
      <c r="AP25" s="1037" t="s">
        <v>370</v>
      </c>
      <c r="AQ25" s="1037" t="s">
        <v>370</v>
      </c>
      <c r="CI25" s="791" t="s">
        <v>599</v>
      </c>
      <c r="CJ25" s="791" t="s">
        <v>599</v>
      </c>
      <c r="CK25" s="791" t="s">
        <v>599</v>
      </c>
      <c r="CL25" s="791" t="s">
        <v>599</v>
      </c>
      <c r="CM25" s="791" t="s">
        <v>599</v>
      </c>
      <c r="CN25" s="791" t="s">
        <v>599</v>
      </c>
      <c r="CO25" s="791" t="s">
        <v>599</v>
      </c>
      <c r="CP25" s="791" t="s">
        <v>599</v>
      </c>
      <c r="CQ25" s="791" t="s">
        <v>599</v>
      </c>
      <c r="CR25" s="791" t="s">
        <v>599</v>
      </c>
      <c r="CS25" s="791" t="s">
        <v>599</v>
      </c>
    </row>
    <row r="26" spans="1:262" ht="30" customHeight="1">
      <c r="A26" s="174"/>
      <c r="B26" s="179" t="s">
        <v>2183</v>
      </c>
      <c r="C26" s="861" t="s">
        <v>903</v>
      </c>
      <c r="D26" s="861" t="s">
        <v>903</v>
      </c>
      <c r="E26" s="2"/>
      <c r="F26" s="2"/>
      <c r="G26" s="2"/>
      <c r="I26" s="932" t="s">
        <v>292</v>
      </c>
      <c r="J26" s="932" t="s">
        <v>292</v>
      </c>
      <c r="K26" s="932" t="s">
        <v>292</v>
      </c>
      <c r="L26" s="932" t="s">
        <v>292</v>
      </c>
      <c r="M26" s="932" t="s">
        <v>292</v>
      </c>
      <c r="T26" s="1037" t="s">
        <v>370</v>
      </c>
      <c r="U26" s="1037" t="s">
        <v>370</v>
      </c>
      <c r="V26" s="1037" t="s">
        <v>370</v>
      </c>
      <c r="W26" s="1037" t="s">
        <v>370</v>
      </c>
      <c r="X26" s="1037" t="s">
        <v>370</v>
      </c>
      <c r="Y26" s="1037" t="s">
        <v>370</v>
      </c>
      <c r="Z26" s="1037" t="s">
        <v>370</v>
      </c>
      <c r="AA26" s="1037" t="s">
        <v>370</v>
      </c>
      <c r="AB26" s="1037" t="s">
        <v>370</v>
      </c>
      <c r="AC26" s="1037" t="s">
        <v>370</v>
      </c>
      <c r="AD26" s="1037" t="s">
        <v>370</v>
      </c>
      <c r="AE26" s="1037" t="s">
        <v>370</v>
      </c>
      <c r="AF26" s="1037" t="s">
        <v>370</v>
      </c>
      <c r="AG26" s="1037" t="s">
        <v>370</v>
      </c>
      <c r="AH26" s="1037" t="s">
        <v>370</v>
      </c>
      <c r="AI26" s="1037" t="s">
        <v>370</v>
      </c>
      <c r="AJ26" s="1037" t="s">
        <v>370</v>
      </c>
      <c r="AK26" s="1037" t="s">
        <v>370</v>
      </c>
      <c r="AL26" s="1037" t="s">
        <v>370</v>
      </c>
      <c r="AM26" s="1037" t="s">
        <v>370</v>
      </c>
      <c r="AN26" s="1037" t="s">
        <v>370</v>
      </c>
      <c r="AO26" s="1037" t="s">
        <v>370</v>
      </c>
      <c r="AP26" s="1037" t="s">
        <v>370</v>
      </c>
      <c r="AQ26" s="1037" t="s">
        <v>370</v>
      </c>
      <c r="CI26" s="791" t="s">
        <v>599</v>
      </c>
      <c r="CJ26" s="791" t="s">
        <v>599</v>
      </c>
      <c r="CK26" s="791" t="s">
        <v>599</v>
      </c>
      <c r="CL26" s="791" t="s">
        <v>599</v>
      </c>
      <c r="CM26" s="791" t="s">
        <v>599</v>
      </c>
      <c r="CN26" s="791" t="s">
        <v>599</v>
      </c>
      <c r="CO26" s="791" t="s">
        <v>599</v>
      </c>
      <c r="CP26" s="791" t="s">
        <v>599</v>
      </c>
      <c r="CQ26" s="791" t="s">
        <v>599</v>
      </c>
      <c r="CR26" s="791" t="s">
        <v>599</v>
      </c>
      <c r="CS26" s="791" t="s">
        <v>599</v>
      </c>
    </row>
    <row r="27" spans="1:262" s="62" customFormat="1" ht="30" customHeight="1">
      <c r="A27" s="61"/>
      <c r="B27" s="61"/>
      <c r="C27" s="61">
        <f t="shared" ref="C27:T27" si="0">COUNTBLANK(C$3:C$26)</f>
        <v>1</v>
      </c>
      <c r="D27" s="61">
        <f t="shared" si="0"/>
        <v>0</v>
      </c>
      <c r="E27" s="61">
        <f t="shared" si="0"/>
        <v>2</v>
      </c>
      <c r="F27" s="61">
        <f t="shared" si="0"/>
        <v>9</v>
      </c>
      <c r="G27" s="61">
        <f t="shared" si="0"/>
        <v>10</v>
      </c>
      <c r="H27" s="61">
        <f t="shared" si="0"/>
        <v>6</v>
      </c>
      <c r="I27" s="61">
        <f t="shared" si="0"/>
        <v>7</v>
      </c>
      <c r="J27" s="61">
        <f t="shared" si="0"/>
        <v>11</v>
      </c>
      <c r="K27" s="61">
        <f t="shared" si="0"/>
        <v>8</v>
      </c>
      <c r="L27" s="61">
        <f t="shared" si="0"/>
        <v>2</v>
      </c>
      <c r="M27" s="61">
        <f t="shared" si="0"/>
        <v>2</v>
      </c>
      <c r="N27" s="61">
        <f t="shared" si="0"/>
        <v>8</v>
      </c>
      <c r="O27" s="61">
        <f t="shared" si="0"/>
        <v>10</v>
      </c>
      <c r="P27" s="61">
        <f t="shared" si="0"/>
        <v>15</v>
      </c>
      <c r="Q27" s="61">
        <f t="shared" si="0"/>
        <v>14</v>
      </c>
      <c r="R27" s="61">
        <f t="shared" si="0"/>
        <v>15</v>
      </c>
      <c r="S27" s="61">
        <f t="shared" si="0"/>
        <v>12</v>
      </c>
      <c r="T27" s="61">
        <f t="shared" si="0"/>
        <v>5</v>
      </c>
      <c r="U27" s="61">
        <f t="shared" ref="U27:CF27" si="1">COUNTBLANK(U$3:U$26)</f>
        <v>7</v>
      </c>
      <c r="V27" s="61">
        <f t="shared" si="1"/>
        <v>7</v>
      </c>
      <c r="W27" s="61">
        <f t="shared" si="1"/>
        <v>6</v>
      </c>
      <c r="X27" s="61">
        <f t="shared" si="1"/>
        <v>7</v>
      </c>
      <c r="Y27" s="61">
        <f t="shared" si="1"/>
        <v>8</v>
      </c>
      <c r="Z27" s="61">
        <f t="shared" si="1"/>
        <v>8</v>
      </c>
      <c r="AA27" s="61">
        <f t="shared" si="1"/>
        <v>8</v>
      </c>
      <c r="AB27" s="61">
        <f t="shared" si="1"/>
        <v>5</v>
      </c>
      <c r="AC27" s="61">
        <f t="shared" si="1"/>
        <v>4</v>
      </c>
      <c r="AD27" s="61">
        <f t="shared" si="1"/>
        <v>8</v>
      </c>
      <c r="AE27" s="61">
        <f t="shared" si="1"/>
        <v>5</v>
      </c>
      <c r="AF27" s="61">
        <f t="shared" si="1"/>
        <v>6</v>
      </c>
      <c r="AG27" s="61">
        <f t="shared" si="1"/>
        <v>6</v>
      </c>
      <c r="AH27" s="61">
        <f t="shared" si="1"/>
        <v>6</v>
      </c>
      <c r="AI27" s="61">
        <f t="shared" si="1"/>
        <v>7</v>
      </c>
      <c r="AJ27" s="61">
        <f t="shared" ref="AJ27:AS27" si="2">COUNTBLANK(AJ$3:AJ$26)</f>
        <v>8</v>
      </c>
      <c r="AK27" s="61">
        <f t="shared" si="2"/>
        <v>7</v>
      </c>
      <c r="AL27" s="61">
        <f t="shared" si="2"/>
        <v>8</v>
      </c>
      <c r="AM27" s="61">
        <f t="shared" si="2"/>
        <v>10</v>
      </c>
      <c r="AN27" s="61">
        <f t="shared" si="2"/>
        <v>10</v>
      </c>
      <c r="AO27" s="61">
        <f t="shared" si="2"/>
        <v>10</v>
      </c>
      <c r="AP27" s="61">
        <f t="shared" si="2"/>
        <v>10</v>
      </c>
      <c r="AQ27" s="61">
        <f t="shared" si="2"/>
        <v>7</v>
      </c>
      <c r="AR27" s="61">
        <f t="shared" si="2"/>
        <v>13</v>
      </c>
      <c r="AS27" s="61">
        <f t="shared" si="2"/>
        <v>16</v>
      </c>
      <c r="AT27" s="61">
        <f t="shared" si="1"/>
        <v>17</v>
      </c>
      <c r="AU27" s="61">
        <f t="shared" si="1"/>
        <v>18</v>
      </c>
      <c r="AV27" s="61">
        <f t="shared" si="1"/>
        <v>16</v>
      </c>
      <c r="AW27" s="61">
        <f t="shared" si="1"/>
        <v>16</v>
      </c>
      <c r="AX27" s="61">
        <f t="shared" si="1"/>
        <v>18</v>
      </c>
      <c r="AY27" s="61">
        <f t="shared" si="1"/>
        <v>19</v>
      </c>
      <c r="AZ27" s="61">
        <f t="shared" si="1"/>
        <v>16</v>
      </c>
      <c r="BA27" s="61">
        <f t="shared" si="1"/>
        <v>17</v>
      </c>
      <c r="BB27" s="61">
        <f t="shared" si="1"/>
        <v>17</v>
      </c>
      <c r="BC27" s="61">
        <f t="shared" si="1"/>
        <v>15</v>
      </c>
      <c r="BD27" s="61">
        <f t="shared" si="1"/>
        <v>17</v>
      </c>
      <c r="BE27" s="61">
        <f t="shared" si="1"/>
        <v>18</v>
      </c>
      <c r="BF27" s="61">
        <f t="shared" si="1"/>
        <v>17</v>
      </c>
      <c r="BG27" s="61">
        <f t="shared" si="1"/>
        <v>18</v>
      </c>
      <c r="BH27" s="61">
        <f t="shared" si="1"/>
        <v>17</v>
      </c>
      <c r="BI27" s="61">
        <f t="shared" si="1"/>
        <v>17</v>
      </c>
      <c r="BJ27" s="61">
        <f t="shared" si="1"/>
        <v>18</v>
      </c>
      <c r="BK27" s="61">
        <f t="shared" si="1"/>
        <v>17</v>
      </c>
      <c r="BL27" s="61">
        <f>COUNTBLANK(BL$3:BL$26)</f>
        <v>17</v>
      </c>
      <c r="BM27" s="61">
        <f>COUNTBLANK(BM$3:BM$26)</f>
        <v>15</v>
      </c>
      <c r="BN27" s="61">
        <f>COUNTBLANK(BN$3:BN$26)</f>
        <v>15</v>
      </c>
      <c r="BO27" s="61">
        <f>COUNTBLANK(BO$3:BO$26)</f>
        <v>15</v>
      </c>
      <c r="BP27" s="61">
        <f t="shared" si="1"/>
        <v>17</v>
      </c>
      <c r="BQ27" s="61">
        <f t="shared" si="1"/>
        <v>18</v>
      </c>
      <c r="BR27" s="61">
        <f t="shared" si="1"/>
        <v>21</v>
      </c>
      <c r="BS27" s="61">
        <f t="shared" si="1"/>
        <v>21</v>
      </c>
      <c r="BT27" s="61">
        <f t="shared" si="1"/>
        <v>21</v>
      </c>
      <c r="BU27" s="61">
        <f t="shared" si="1"/>
        <v>22</v>
      </c>
      <c r="BV27" s="61">
        <f t="shared" si="1"/>
        <v>21</v>
      </c>
      <c r="BW27" s="61">
        <f t="shared" si="1"/>
        <v>22</v>
      </c>
      <c r="BX27" s="61">
        <f t="shared" si="1"/>
        <v>23</v>
      </c>
      <c r="BY27" s="61">
        <f t="shared" si="1"/>
        <v>23</v>
      </c>
      <c r="BZ27" s="61">
        <f t="shared" si="1"/>
        <v>23</v>
      </c>
      <c r="CA27" s="61">
        <f t="shared" si="1"/>
        <v>24</v>
      </c>
      <c r="CB27" s="61">
        <f t="shared" si="1"/>
        <v>23</v>
      </c>
      <c r="CC27" s="61">
        <f t="shared" si="1"/>
        <v>23</v>
      </c>
      <c r="CD27" s="61">
        <f t="shared" si="1"/>
        <v>22</v>
      </c>
      <c r="CE27" s="61">
        <f t="shared" si="1"/>
        <v>22</v>
      </c>
      <c r="CF27" s="61">
        <f t="shared" si="1"/>
        <v>22</v>
      </c>
      <c r="CG27" s="61">
        <f t="shared" ref="CG27:DL27" si="3">COUNTBLANK(CG$3:CG$26)</f>
        <v>22</v>
      </c>
      <c r="CH27" s="61">
        <f t="shared" si="3"/>
        <v>23</v>
      </c>
      <c r="CI27" s="61">
        <f t="shared" si="3"/>
        <v>15</v>
      </c>
      <c r="CJ27" s="61">
        <f t="shared" si="3"/>
        <v>14</v>
      </c>
      <c r="CK27" s="61">
        <f t="shared" si="3"/>
        <v>15</v>
      </c>
      <c r="CL27" s="61">
        <f t="shared" si="3"/>
        <v>15</v>
      </c>
      <c r="CM27" s="61">
        <f t="shared" si="3"/>
        <v>14</v>
      </c>
      <c r="CN27" s="61">
        <f t="shared" si="3"/>
        <v>14</v>
      </c>
      <c r="CO27" s="61">
        <f t="shared" si="3"/>
        <v>14</v>
      </c>
      <c r="CP27" s="61">
        <f t="shared" si="3"/>
        <v>14</v>
      </c>
      <c r="CQ27" s="61">
        <f t="shared" si="3"/>
        <v>14</v>
      </c>
      <c r="CR27" s="61">
        <f t="shared" si="3"/>
        <v>13</v>
      </c>
      <c r="CS27" s="61">
        <f t="shared" si="3"/>
        <v>13</v>
      </c>
      <c r="CT27" s="61">
        <f t="shared" si="3"/>
        <v>21</v>
      </c>
      <c r="CU27" s="61">
        <f t="shared" si="3"/>
        <v>22</v>
      </c>
      <c r="CV27" s="61">
        <f t="shared" si="3"/>
        <v>22</v>
      </c>
      <c r="CW27" s="61">
        <f t="shared" si="3"/>
        <v>21</v>
      </c>
      <c r="CX27" s="61">
        <f t="shared" si="3"/>
        <v>18</v>
      </c>
      <c r="CY27" s="61">
        <f t="shared" si="3"/>
        <v>19</v>
      </c>
      <c r="CZ27" s="61">
        <f t="shared" si="3"/>
        <v>23</v>
      </c>
      <c r="DA27" s="61">
        <f t="shared" si="3"/>
        <v>23</v>
      </c>
      <c r="DB27" s="61">
        <f t="shared" si="3"/>
        <v>22</v>
      </c>
      <c r="DC27" s="61">
        <f t="shared" si="3"/>
        <v>23</v>
      </c>
      <c r="DD27" s="61">
        <f t="shared" si="3"/>
        <v>22</v>
      </c>
      <c r="DE27" s="61">
        <f t="shared" si="3"/>
        <v>22</v>
      </c>
      <c r="DF27" s="61">
        <f t="shared" si="3"/>
        <v>23</v>
      </c>
      <c r="DG27" s="61">
        <f t="shared" si="3"/>
        <v>23</v>
      </c>
      <c r="DH27" s="61">
        <f t="shared" si="3"/>
        <v>23</v>
      </c>
      <c r="DI27" s="61">
        <f t="shared" si="3"/>
        <v>23</v>
      </c>
      <c r="DJ27" s="61">
        <f t="shared" si="3"/>
        <v>23</v>
      </c>
      <c r="DK27" s="61">
        <f t="shared" si="3"/>
        <v>23</v>
      </c>
      <c r="DL27" s="61">
        <f t="shared" si="3"/>
        <v>24</v>
      </c>
      <c r="DM27" s="61">
        <f t="shared" ref="DM27:ER27" si="4">COUNTBLANK(DM$3:DM$26)</f>
        <v>24</v>
      </c>
      <c r="DN27" s="61">
        <f t="shared" si="4"/>
        <v>24</v>
      </c>
      <c r="DO27" s="61">
        <f t="shared" si="4"/>
        <v>24</v>
      </c>
      <c r="DP27" s="61">
        <f t="shared" si="4"/>
        <v>24</v>
      </c>
      <c r="DQ27" s="61">
        <f t="shared" si="4"/>
        <v>24</v>
      </c>
      <c r="DR27" s="61">
        <f t="shared" si="4"/>
        <v>24</v>
      </c>
      <c r="DS27" s="61">
        <f t="shared" si="4"/>
        <v>24</v>
      </c>
      <c r="DT27" s="61">
        <f t="shared" si="4"/>
        <v>24</v>
      </c>
      <c r="DU27" s="61">
        <f t="shared" si="4"/>
        <v>24</v>
      </c>
      <c r="DV27" s="61">
        <f t="shared" si="4"/>
        <v>24</v>
      </c>
      <c r="DW27" s="61">
        <f t="shared" si="4"/>
        <v>24</v>
      </c>
      <c r="DX27" s="61">
        <f t="shared" si="4"/>
        <v>24</v>
      </c>
      <c r="DY27" s="61">
        <f t="shared" si="4"/>
        <v>24</v>
      </c>
      <c r="DZ27" s="61">
        <f t="shared" si="4"/>
        <v>24</v>
      </c>
      <c r="EA27" s="61">
        <f t="shared" si="4"/>
        <v>24</v>
      </c>
      <c r="EB27" s="61">
        <f t="shared" si="4"/>
        <v>24</v>
      </c>
      <c r="EC27" s="61">
        <f t="shared" si="4"/>
        <v>24</v>
      </c>
      <c r="ED27" s="61">
        <f t="shared" si="4"/>
        <v>23</v>
      </c>
      <c r="EE27" s="61">
        <f t="shared" si="4"/>
        <v>23</v>
      </c>
      <c r="EF27" s="61">
        <f t="shared" si="4"/>
        <v>23</v>
      </c>
      <c r="EG27" s="61">
        <f t="shared" si="4"/>
        <v>23</v>
      </c>
      <c r="EH27" s="61">
        <f t="shared" si="4"/>
        <v>23</v>
      </c>
      <c r="EI27" s="61">
        <f t="shared" si="4"/>
        <v>23</v>
      </c>
      <c r="EJ27" s="61">
        <f t="shared" si="4"/>
        <v>23</v>
      </c>
      <c r="EK27" s="61">
        <f t="shared" si="4"/>
        <v>23</v>
      </c>
      <c r="EL27" s="61">
        <f t="shared" si="4"/>
        <v>23</v>
      </c>
      <c r="EM27" s="61">
        <f t="shared" si="4"/>
        <v>22</v>
      </c>
      <c r="EN27" s="61">
        <f t="shared" si="4"/>
        <v>22</v>
      </c>
      <c r="EO27" s="61">
        <f t="shared" si="4"/>
        <v>22</v>
      </c>
      <c r="EP27" s="61">
        <f t="shared" si="4"/>
        <v>22</v>
      </c>
      <c r="EQ27" s="61">
        <f t="shared" si="4"/>
        <v>22</v>
      </c>
      <c r="ER27" s="61">
        <f t="shared" si="4"/>
        <v>23</v>
      </c>
      <c r="ES27" s="61">
        <f t="shared" ref="ES27:HD27" si="5">COUNTBLANK(ES$3:ES$26)</f>
        <v>23</v>
      </c>
      <c r="ET27" s="61">
        <f t="shared" si="5"/>
        <v>22</v>
      </c>
      <c r="EU27" s="61">
        <f t="shared" si="5"/>
        <v>22</v>
      </c>
      <c r="EV27" s="61">
        <f t="shared" si="5"/>
        <v>23</v>
      </c>
      <c r="EW27" s="61">
        <f t="shared" si="5"/>
        <v>23</v>
      </c>
      <c r="EX27" s="61">
        <f t="shared" si="5"/>
        <v>23</v>
      </c>
      <c r="EY27" s="61">
        <f t="shared" si="5"/>
        <v>23</v>
      </c>
      <c r="EZ27" s="61">
        <f t="shared" si="5"/>
        <v>23</v>
      </c>
      <c r="FA27" s="61">
        <f t="shared" si="5"/>
        <v>23</v>
      </c>
      <c r="FB27" s="61">
        <f t="shared" si="5"/>
        <v>23</v>
      </c>
      <c r="FC27" s="61">
        <f t="shared" si="5"/>
        <v>23</v>
      </c>
      <c r="FD27" s="61">
        <f t="shared" si="5"/>
        <v>23</v>
      </c>
      <c r="FE27" s="61">
        <f t="shared" si="5"/>
        <v>23</v>
      </c>
      <c r="FF27" s="61">
        <f t="shared" si="5"/>
        <v>23</v>
      </c>
      <c r="FG27" s="61">
        <f t="shared" si="5"/>
        <v>23</v>
      </c>
      <c r="FH27" s="61">
        <f t="shared" si="5"/>
        <v>24</v>
      </c>
      <c r="FI27" s="61">
        <f t="shared" si="5"/>
        <v>24</v>
      </c>
      <c r="FJ27" s="61">
        <f t="shared" si="5"/>
        <v>24</v>
      </c>
      <c r="FK27" s="61">
        <f t="shared" si="5"/>
        <v>24</v>
      </c>
      <c r="FL27" s="61">
        <f t="shared" si="5"/>
        <v>24</v>
      </c>
      <c r="FM27" s="61">
        <f t="shared" si="5"/>
        <v>24</v>
      </c>
      <c r="FN27" s="61">
        <f t="shared" si="5"/>
        <v>24</v>
      </c>
      <c r="FO27" s="61">
        <f t="shared" si="5"/>
        <v>24</v>
      </c>
      <c r="FP27" s="61">
        <f t="shared" si="5"/>
        <v>24</v>
      </c>
      <c r="FQ27" s="61">
        <f t="shared" si="5"/>
        <v>24</v>
      </c>
      <c r="FR27" s="61">
        <f t="shared" si="5"/>
        <v>24</v>
      </c>
      <c r="FS27" s="61">
        <f t="shared" si="5"/>
        <v>24</v>
      </c>
      <c r="FT27" s="61">
        <f t="shared" si="5"/>
        <v>24</v>
      </c>
      <c r="FU27" s="61">
        <f t="shared" si="5"/>
        <v>24</v>
      </c>
      <c r="FV27" s="61">
        <f t="shared" si="5"/>
        <v>24</v>
      </c>
      <c r="FW27" s="61">
        <f t="shared" si="5"/>
        <v>24</v>
      </c>
      <c r="FX27" s="61">
        <f t="shared" si="5"/>
        <v>24</v>
      </c>
      <c r="FY27" s="61">
        <f t="shared" si="5"/>
        <v>24</v>
      </c>
      <c r="FZ27" s="61">
        <f t="shared" si="5"/>
        <v>24</v>
      </c>
      <c r="GA27" s="61">
        <f t="shared" si="5"/>
        <v>24</v>
      </c>
      <c r="GB27" s="61">
        <f t="shared" si="5"/>
        <v>24</v>
      </c>
      <c r="GC27" s="61">
        <f t="shared" si="5"/>
        <v>24</v>
      </c>
      <c r="GD27" s="61">
        <f t="shared" si="5"/>
        <v>24</v>
      </c>
      <c r="GE27" s="61">
        <f t="shared" si="5"/>
        <v>24</v>
      </c>
      <c r="GF27" s="61">
        <f t="shared" si="5"/>
        <v>24</v>
      </c>
      <c r="GG27" s="61">
        <f t="shared" si="5"/>
        <v>24</v>
      </c>
      <c r="GH27" s="61">
        <f t="shared" si="5"/>
        <v>24</v>
      </c>
      <c r="GI27" s="61">
        <f t="shared" si="5"/>
        <v>24</v>
      </c>
      <c r="GJ27" s="61">
        <f t="shared" si="5"/>
        <v>24</v>
      </c>
      <c r="GK27" s="61">
        <f t="shared" si="5"/>
        <v>24</v>
      </c>
      <c r="GL27" s="61">
        <f t="shared" si="5"/>
        <v>24</v>
      </c>
      <c r="GM27" s="61">
        <f t="shared" si="5"/>
        <v>24</v>
      </c>
      <c r="GN27" s="61">
        <f t="shared" si="5"/>
        <v>24</v>
      </c>
      <c r="GO27" s="61">
        <f t="shared" si="5"/>
        <v>24</v>
      </c>
      <c r="GP27" s="61">
        <f t="shared" si="5"/>
        <v>24</v>
      </c>
      <c r="GQ27" s="61">
        <f t="shared" si="5"/>
        <v>24</v>
      </c>
      <c r="GR27" s="61">
        <f t="shared" si="5"/>
        <v>24</v>
      </c>
      <c r="GS27" s="61">
        <f t="shared" si="5"/>
        <v>24</v>
      </c>
      <c r="GT27" s="61">
        <f t="shared" si="5"/>
        <v>24</v>
      </c>
      <c r="GU27" s="61">
        <f t="shared" si="5"/>
        <v>24</v>
      </c>
      <c r="GV27" s="61">
        <f t="shared" si="5"/>
        <v>24</v>
      </c>
      <c r="GW27" s="61">
        <f t="shared" si="5"/>
        <v>24</v>
      </c>
      <c r="GX27" s="61">
        <f t="shared" si="5"/>
        <v>24</v>
      </c>
      <c r="GY27" s="61">
        <f t="shared" si="5"/>
        <v>24</v>
      </c>
      <c r="GZ27" s="61">
        <f t="shared" si="5"/>
        <v>24</v>
      </c>
      <c r="HA27" s="61">
        <f t="shared" si="5"/>
        <v>24</v>
      </c>
      <c r="HB27" s="61">
        <f t="shared" si="5"/>
        <v>24</v>
      </c>
      <c r="HC27" s="61">
        <f t="shared" si="5"/>
        <v>24</v>
      </c>
      <c r="HD27" s="61">
        <f t="shared" si="5"/>
        <v>24</v>
      </c>
      <c r="HE27" s="61">
        <f t="shared" ref="HE27:JB27" si="6">COUNTBLANK(HE$3:HE$26)</f>
        <v>24</v>
      </c>
      <c r="HF27" s="61">
        <f t="shared" si="6"/>
        <v>23</v>
      </c>
      <c r="HG27" s="61">
        <f t="shared" si="6"/>
        <v>23</v>
      </c>
      <c r="HH27" s="61">
        <f t="shared" si="6"/>
        <v>23</v>
      </c>
      <c r="HI27" s="61">
        <f t="shared" si="6"/>
        <v>24</v>
      </c>
      <c r="HJ27" s="61">
        <f t="shared" si="6"/>
        <v>24</v>
      </c>
      <c r="HK27" s="61">
        <f t="shared" si="6"/>
        <v>24</v>
      </c>
      <c r="HL27" s="61">
        <f t="shared" si="6"/>
        <v>24</v>
      </c>
      <c r="HM27" s="61">
        <f t="shared" si="6"/>
        <v>24</v>
      </c>
      <c r="HN27" s="61">
        <f t="shared" si="6"/>
        <v>24</v>
      </c>
      <c r="HO27" s="61">
        <f t="shared" si="6"/>
        <v>24</v>
      </c>
      <c r="HP27" s="61">
        <f t="shared" si="6"/>
        <v>24</v>
      </c>
      <c r="HQ27" s="61">
        <f t="shared" si="6"/>
        <v>24</v>
      </c>
      <c r="HR27" s="61">
        <f t="shared" si="6"/>
        <v>24</v>
      </c>
      <c r="HS27" s="61">
        <f t="shared" si="6"/>
        <v>24</v>
      </c>
      <c r="HT27" s="61">
        <f t="shared" si="6"/>
        <v>24</v>
      </c>
      <c r="HU27" s="61">
        <f t="shared" si="6"/>
        <v>24</v>
      </c>
      <c r="HV27" s="61">
        <f t="shared" si="6"/>
        <v>24</v>
      </c>
      <c r="HW27" s="61">
        <f t="shared" si="6"/>
        <v>24</v>
      </c>
      <c r="HX27" s="61">
        <f t="shared" si="6"/>
        <v>24</v>
      </c>
      <c r="HY27" s="61">
        <f t="shared" si="6"/>
        <v>24</v>
      </c>
      <c r="HZ27" s="61">
        <f t="shared" si="6"/>
        <v>24</v>
      </c>
      <c r="IA27" s="61">
        <f t="shared" si="6"/>
        <v>24</v>
      </c>
      <c r="IB27" s="61">
        <f t="shared" si="6"/>
        <v>24</v>
      </c>
      <c r="IC27" s="61">
        <f t="shared" si="6"/>
        <v>24</v>
      </c>
      <c r="ID27" s="61">
        <f t="shared" si="6"/>
        <v>24</v>
      </c>
      <c r="IE27" s="61">
        <f t="shared" si="6"/>
        <v>24</v>
      </c>
      <c r="IF27" s="61">
        <f t="shared" si="6"/>
        <v>24</v>
      </c>
      <c r="IG27" s="61">
        <f t="shared" si="6"/>
        <v>24</v>
      </c>
      <c r="IH27" s="61">
        <f t="shared" si="6"/>
        <v>24</v>
      </c>
      <c r="II27" s="61">
        <f t="shared" si="6"/>
        <v>24</v>
      </c>
      <c r="IJ27" s="61">
        <f t="shared" si="6"/>
        <v>24</v>
      </c>
      <c r="IK27" s="61">
        <f t="shared" si="6"/>
        <v>24</v>
      </c>
      <c r="IL27" s="61">
        <f t="shared" si="6"/>
        <v>24</v>
      </c>
      <c r="IM27" s="61">
        <f t="shared" si="6"/>
        <v>24</v>
      </c>
      <c r="IN27" s="61">
        <f t="shared" si="6"/>
        <v>24</v>
      </c>
      <c r="IO27" s="61">
        <f t="shared" si="6"/>
        <v>24</v>
      </c>
      <c r="IP27" s="61">
        <f t="shared" si="6"/>
        <v>23</v>
      </c>
      <c r="IQ27" s="61">
        <f t="shared" si="6"/>
        <v>23</v>
      </c>
      <c r="IR27" s="61">
        <f t="shared" si="6"/>
        <v>23</v>
      </c>
      <c r="IS27" s="61">
        <f t="shared" si="6"/>
        <v>23</v>
      </c>
      <c r="IT27" s="61">
        <f t="shared" si="6"/>
        <v>23</v>
      </c>
      <c r="IU27" s="61">
        <f t="shared" si="6"/>
        <v>23</v>
      </c>
      <c r="IV27" s="61">
        <f t="shared" si="6"/>
        <v>23</v>
      </c>
      <c r="IW27" s="61">
        <f t="shared" si="6"/>
        <v>24</v>
      </c>
      <c r="IX27" s="61">
        <f t="shared" si="6"/>
        <v>24</v>
      </c>
      <c r="IY27" s="61">
        <f t="shared" si="6"/>
        <v>24</v>
      </c>
      <c r="IZ27" s="61">
        <f t="shared" si="6"/>
        <v>24</v>
      </c>
      <c r="JA27" s="61">
        <f t="shared" si="6"/>
        <v>24</v>
      </c>
      <c r="JB27" s="61">
        <f t="shared" si="6"/>
        <v>24</v>
      </c>
    </row>
    <row r="29" spans="1:262" ht="18.45">
      <c r="B29" s="124"/>
    </row>
    <row r="30" spans="1:262" ht="16.75">
      <c r="B30" s="254"/>
    </row>
    <row r="31" spans="1:262" ht="16.75">
      <c r="B31" s="266"/>
    </row>
    <row r="32" spans="1:262" ht="36" customHeight="1"/>
  </sheetData>
  <phoneticPr fontId="28" type="noConversion"/>
  <conditionalFormatting sqref="C16">
    <cfRule type="containsText" dxfId="2438" priority="61" operator="containsText" text="BANND">
      <formula>NOT(ISERROR(SEARCH("BANND",C16)))</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351" stopIfTrue="1" id="{2DECE6A0-51F0-C84B-B5F6-A8F6777FBB67}">
            <xm:f>COUNTIF('Banned List'!$B:$B,C3)&gt;0</xm:f>
            <x14:dxf>
              <font>
                <color rgb="FF9C0006"/>
              </font>
              <fill>
                <patternFill>
                  <bgColor rgb="FFFFC7CE"/>
                </patternFill>
              </fill>
            </x14:dxf>
          </x14:cfRule>
          <xm:sqref>P3 T3:V3 HF3:HH3 C16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MW30"/>
  <sheetViews>
    <sheetView zoomScale="92" zoomScaleNormal="92" workbookViewId="0">
      <pane xSplit="2" ySplit="2" topLeftCell="C3" activePane="bottomRight" state="frozen"/>
      <selection pane="topRight" activeCell="C1" sqref="C1"/>
      <selection pane="bottomLeft" activeCell="A3" sqref="A3"/>
      <selection pane="bottomRight" activeCell="D11" sqref="D11"/>
    </sheetView>
  </sheetViews>
  <sheetFormatPr defaultColWidth="13.85546875" defaultRowHeight="15.75" customHeight="1"/>
  <cols>
    <col min="1" max="1" width="6.85546875" customWidth="1"/>
    <col min="2" max="2" width="6.640625" customWidth="1"/>
    <col min="3" max="44" width="14.35546875" bestFit="1" customWidth="1"/>
    <col min="45" max="47" width="14.140625" bestFit="1" customWidth="1"/>
    <col min="48" max="48" width="20" customWidth="1"/>
    <col min="49" max="61" width="14.140625" bestFit="1" customWidth="1"/>
    <col min="62" max="62" width="14.640625" customWidth="1"/>
    <col min="63" max="76" width="14.140625" bestFit="1" customWidth="1"/>
    <col min="77" max="77" width="14.85546875" customWidth="1"/>
    <col min="78" max="87" width="14.140625" bestFit="1" customWidth="1"/>
    <col min="88" max="88" width="15.35546875" customWidth="1"/>
    <col min="89" max="211" width="14.140625" bestFit="1" customWidth="1"/>
    <col min="279" max="279" width="17" customWidth="1"/>
    <col min="280" max="280" width="18.5" customWidth="1"/>
    <col min="281" max="281" width="18.640625" customWidth="1"/>
    <col min="282" max="282" width="17.640625" customWidth="1"/>
    <col min="283" max="283" width="18" customWidth="1"/>
    <col min="284" max="284" width="16.5" customWidth="1"/>
    <col min="285" max="285" width="21.35546875" customWidth="1"/>
    <col min="286" max="286" width="16.640625" customWidth="1"/>
    <col min="287" max="287" width="16.5" customWidth="1"/>
    <col min="288" max="288" width="19.85546875" customWidth="1"/>
    <col min="289" max="289" width="17.35546875" customWidth="1"/>
    <col min="290" max="290" width="15.85546875" customWidth="1"/>
  </cols>
  <sheetData>
    <row r="1" spans="1:361" ht="46" customHeight="1">
      <c r="A1" s="19" t="s">
        <v>2166</v>
      </c>
      <c r="B1" s="20"/>
      <c r="C1" s="20" t="s">
        <v>2167</v>
      </c>
      <c r="D1" s="20" t="s">
        <v>2168</v>
      </c>
      <c r="E1" s="20" t="s">
        <v>2169</v>
      </c>
      <c r="F1" s="20" t="s">
        <v>2170</v>
      </c>
      <c r="G1" s="20" t="s">
        <v>2171</v>
      </c>
      <c r="H1" s="20" t="s">
        <v>2172</v>
      </c>
      <c r="I1" s="20" t="s">
        <v>2173</v>
      </c>
      <c r="J1" s="20" t="s">
        <v>2167</v>
      </c>
      <c r="K1" s="20" t="s">
        <v>2168</v>
      </c>
      <c r="L1" s="20" t="s">
        <v>2169</v>
      </c>
      <c r="M1" s="20" t="s">
        <v>2170</v>
      </c>
      <c r="N1" s="20" t="s">
        <v>2171</v>
      </c>
      <c r="O1" s="20" t="s">
        <v>2172</v>
      </c>
      <c r="P1" s="20" t="s">
        <v>2173</v>
      </c>
      <c r="Q1" s="20" t="s">
        <v>2167</v>
      </c>
      <c r="R1" s="20" t="s">
        <v>2168</v>
      </c>
      <c r="S1" s="20" t="s">
        <v>2169</v>
      </c>
      <c r="T1" s="20" t="s">
        <v>2170</v>
      </c>
      <c r="U1" s="20" t="s">
        <v>2171</v>
      </c>
      <c r="V1" s="20" t="s">
        <v>2172</v>
      </c>
      <c r="W1" s="20" t="s">
        <v>2173</v>
      </c>
      <c r="X1" s="20" t="s">
        <v>2167</v>
      </c>
      <c r="Y1" s="20" t="s">
        <v>2168</v>
      </c>
      <c r="Z1" s="20" t="s">
        <v>2169</v>
      </c>
      <c r="AA1" s="20" t="s">
        <v>2170</v>
      </c>
      <c r="AB1" s="20" t="s">
        <v>2171</v>
      </c>
      <c r="AC1" s="20" t="s">
        <v>2172</v>
      </c>
      <c r="AD1" s="20" t="s">
        <v>2173</v>
      </c>
      <c r="AE1" s="20" t="s">
        <v>2167</v>
      </c>
      <c r="AF1" s="20" t="s">
        <v>2168</v>
      </c>
      <c r="AG1" s="20" t="s">
        <v>2208</v>
      </c>
      <c r="AH1" s="20" t="s">
        <v>2170</v>
      </c>
      <c r="AI1" s="20" t="s">
        <v>2171</v>
      </c>
      <c r="AJ1" s="20" t="s">
        <v>2172</v>
      </c>
      <c r="AK1" s="20" t="s">
        <v>2173</v>
      </c>
      <c r="AL1" s="20" t="s">
        <v>2167</v>
      </c>
      <c r="AM1" s="20" t="s">
        <v>2168</v>
      </c>
      <c r="AN1" s="20" t="s">
        <v>2208</v>
      </c>
      <c r="AO1" s="20" t="s">
        <v>2170</v>
      </c>
      <c r="AP1" s="20" t="s">
        <v>2171</v>
      </c>
      <c r="AQ1" s="20" t="s">
        <v>2172</v>
      </c>
      <c r="AR1" s="20" t="s">
        <v>2173</v>
      </c>
      <c r="AS1" s="20" t="s">
        <v>2167</v>
      </c>
      <c r="AT1" s="20" t="s">
        <v>2168</v>
      </c>
      <c r="AU1" s="20" t="s">
        <v>2169</v>
      </c>
      <c r="AV1" s="20" t="s">
        <v>2170</v>
      </c>
      <c r="AW1" s="20" t="s">
        <v>2171</v>
      </c>
      <c r="AX1" s="20" t="s">
        <v>2172</v>
      </c>
      <c r="AY1" s="20" t="s">
        <v>2173</v>
      </c>
      <c r="AZ1" s="20" t="s">
        <v>2167</v>
      </c>
      <c r="BA1" s="20" t="s">
        <v>2168</v>
      </c>
      <c r="BB1" s="20" t="s">
        <v>2169</v>
      </c>
      <c r="BC1" s="20" t="s">
        <v>2170</v>
      </c>
      <c r="BD1" s="20" t="s">
        <v>2171</v>
      </c>
      <c r="BE1" s="20" t="s">
        <v>2172</v>
      </c>
      <c r="BF1" s="20" t="s">
        <v>2173</v>
      </c>
      <c r="BG1" s="20" t="s">
        <v>2167</v>
      </c>
      <c r="BH1" s="20" t="s">
        <v>2168</v>
      </c>
      <c r="BI1" s="20" t="s">
        <v>2169</v>
      </c>
      <c r="BJ1" s="20" t="s">
        <v>2170</v>
      </c>
      <c r="BK1" s="20" t="s">
        <v>2171</v>
      </c>
      <c r="BL1" s="20" t="s">
        <v>2172</v>
      </c>
      <c r="BM1" s="20" t="s">
        <v>2173</v>
      </c>
      <c r="BN1" s="20" t="s">
        <v>2167</v>
      </c>
      <c r="BO1" s="20" t="s">
        <v>2168</v>
      </c>
      <c r="BP1" s="20" t="s">
        <v>2169</v>
      </c>
      <c r="BQ1" s="20" t="s">
        <v>2170</v>
      </c>
      <c r="BR1" s="20" t="s">
        <v>2171</v>
      </c>
      <c r="BS1" s="20" t="s">
        <v>2172</v>
      </c>
      <c r="BT1" s="20" t="s">
        <v>2173</v>
      </c>
      <c r="BU1" s="20" t="s">
        <v>2167</v>
      </c>
      <c r="BV1" s="20" t="s">
        <v>2168</v>
      </c>
      <c r="BW1" s="20" t="s">
        <v>2169</v>
      </c>
      <c r="BX1" s="20" t="s">
        <v>2170</v>
      </c>
      <c r="BY1" s="20" t="s">
        <v>2171</v>
      </c>
      <c r="BZ1" s="20" t="s">
        <v>2172</v>
      </c>
      <c r="CA1" s="20" t="s">
        <v>2173</v>
      </c>
      <c r="CB1" s="20" t="s">
        <v>2167</v>
      </c>
      <c r="CC1" s="20" t="s">
        <v>2168</v>
      </c>
      <c r="CD1" s="20" t="s">
        <v>2169</v>
      </c>
      <c r="CE1" s="20" t="s">
        <v>2170</v>
      </c>
      <c r="CF1" s="20" t="s">
        <v>2171</v>
      </c>
      <c r="CG1" s="20" t="s">
        <v>2172</v>
      </c>
      <c r="CH1" s="20" t="s">
        <v>2173</v>
      </c>
      <c r="CI1" s="20" t="s">
        <v>2167</v>
      </c>
      <c r="CJ1" s="20" t="s">
        <v>2168</v>
      </c>
      <c r="CK1" s="20" t="s">
        <v>2169</v>
      </c>
      <c r="CL1" s="20" t="s">
        <v>2170</v>
      </c>
      <c r="CM1" s="20" t="s">
        <v>2171</v>
      </c>
      <c r="CN1" s="20" t="s">
        <v>2172</v>
      </c>
      <c r="CO1" s="20" t="s">
        <v>2173</v>
      </c>
      <c r="CP1" s="20" t="s">
        <v>2167</v>
      </c>
      <c r="CQ1" s="20" t="s">
        <v>2168</v>
      </c>
      <c r="CR1" s="20" t="s">
        <v>2169</v>
      </c>
      <c r="CS1" s="20" t="s">
        <v>2170</v>
      </c>
      <c r="CT1" s="20" t="s">
        <v>2171</v>
      </c>
      <c r="CU1" s="20" t="s">
        <v>2172</v>
      </c>
      <c r="CV1" s="20" t="s">
        <v>2173</v>
      </c>
      <c r="CW1" s="20" t="s">
        <v>2167</v>
      </c>
      <c r="CX1" s="20" t="s">
        <v>2168</v>
      </c>
      <c r="CY1" s="20" t="s">
        <v>2169</v>
      </c>
      <c r="CZ1" s="20" t="s">
        <v>2170</v>
      </c>
      <c r="DA1" s="20" t="s">
        <v>2171</v>
      </c>
      <c r="DB1" s="20" t="s">
        <v>2172</v>
      </c>
      <c r="DC1" s="20" t="s">
        <v>2173</v>
      </c>
      <c r="DD1" s="20" t="s">
        <v>2167</v>
      </c>
      <c r="DE1" s="20" t="s">
        <v>2168</v>
      </c>
      <c r="DF1" s="20" t="s">
        <v>2169</v>
      </c>
      <c r="DG1" s="20" t="s">
        <v>2170</v>
      </c>
      <c r="DH1" s="20" t="s">
        <v>2171</v>
      </c>
      <c r="DI1" s="20" t="s">
        <v>2172</v>
      </c>
      <c r="DJ1" s="20" t="s">
        <v>2173</v>
      </c>
      <c r="DK1" s="20" t="s">
        <v>2167</v>
      </c>
      <c r="DL1" s="20" t="s">
        <v>2168</v>
      </c>
      <c r="DM1" s="20" t="s">
        <v>2169</v>
      </c>
      <c r="DN1" s="20" t="s">
        <v>2170</v>
      </c>
      <c r="DO1" s="20" t="s">
        <v>2171</v>
      </c>
      <c r="DP1" s="20" t="s">
        <v>2172</v>
      </c>
      <c r="DQ1" s="20" t="s">
        <v>2173</v>
      </c>
      <c r="DR1" s="20" t="s">
        <v>2167</v>
      </c>
      <c r="DS1" s="20" t="s">
        <v>2168</v>
      </c>
      <c r="DT1" s="20" t="s">
        <v>2169</v>
      </c>
      <c r="DU1" s="20" t="s">
        <v>2170</v>
      </c>
      <c r="DV1" s="20" t="s">
        <v>2171</v>
      </c>
      <c r="DW1" s="20" t="s">
        <v>2172</v>
      </c>
      <c r="DX1" s="20" t="s">
        <v>2173</v>
      </c>
      <c r="DY1" s="20" t="s">
        <v>2167</v>
      </c>
      <c r="DZ1" s="20" t="s">
        <v>2168</v>
      </c>
      <c r="EA1" s="20" t="s">
        <v>2169</v>
      </c>
      <c r="EB1" s="20" t="s">
        <v>2170</v>
      </c>
      <c r="EC1" s="20" t="s">
        <v>2171</v>
      </c>
      <c r="ED1" s="20" t="s">
        <v>2172</v>
      </c>
      <c r="EE1" s="20" t="s">
        <v>2173</v>
      </c>
      <c r="EF1" s="20" t="s">
        <v>2167</v>
      </c>
      <c r="EG1" s="20" t="s">
        <v>2168</v>
      </c>
      <c r="EH1" s="20" t="s">
        <v>2169</v>
      </c>
      <c r="EI1" s="20" t="s">
        <v>2170</v>
      </c>
      <c r="EJ1" s="20" t="s">
        <v>2171</v>
      </c>
      <c r="EK1" s="20" t="s">
        <v>2172</v>
      </c>
      <c r="EL1" s="20" t="s">
        <v>2173</v>
      </c>
      <c r="EM1" s="20" t="s">
        <v>2167</v>
      </c>
      <c r="EN1" s="20" t="s">
        <v>2168</v>
      </c>
      <c r="EO1" s="20" t="s">
        <v>2169</v>
      </c>
      <c r="EP1" s="20" t="s">
        <v>2170</v>
      </c>
      <c r="EQ1" s="20" t="s">
        <v>2171</v>
      </c>
      <c r="ER1" s="20" t="s">
        <v>2172</v>
      </c>
      <c r="ES1" s="20" t="s">
        <v>2173</v>
      </c>
      <c r="ET1" s="20" t="s">
        <v>2167</v>
      </c>
      <c r="EU1" s="20" t="s">
        <v>2168</v>
      </c>
      <c r="EV1" s="20" t="s">
        <v>2169</v>
      </c>
      <c r="EW1" s="20" t="s">
        <v>2170</v>
      </c>
      <c r="EX1" s="20" t="s">
        <v>2171</v>
      </c>
      <c r="EY1" s="20" t="s">
        <v>2172</v>
      </c>
      <c r="EZ1" s="20" t="s">
        <v>2173</v>
      </c>
      <c r="FA1" s="20" t="s">
        <v>2167</v>
      </c>
      <c r="FB1" s="20" t="s">
        <v>2168</v>
      </c>
      <c r="FC1" s="20" t="s">
        <v>2169</v>
      </c>
      <c r="FD1" s="20" t="s">
        <v>2170</v>
      </c>
      <c r="FE1" s="20" t="s">
        <v>2171</v>
      </c>
      <c r="FF1" s="20" t="s">
        <v>2172</v>
      </c>
      <c r="FG1" s="20" t="s">
        <v>2173</v>
      </c>
      <c r="FH1" s="20" t="s">
        <v>2167</v>
      </c>
      <c r="FI1" s="20" t="s">
        <v>2168</v>
      </c>
      <c r="FJ1" s="20" t="s">
        <v>2169</v>
      </c>
      <c r="FK1" s="20" t="s">
        <v>2170</v>
      </c>
      <c r="FL1" s="20" t="s">
        <v>2171</v>
      </c>
      <c r="FM1" s="20" t="s">
        <v>2172</v>
      </c>
      <c r="FN1" s="20" t="s">
        <v>2173</v>
      </c>
      <c r="FO1" s="20" t="s">
        <v>2167</v>
      </c>
      <c r="FP1" s="20" t="s">
        <v>2168</v>
      </c>
      <c r="FQ1" s="20" t="s">
        <v>2169</v>
      </c>
      <c r="FR1" s="20" t="s">
        <v>2170</v>
      </c>
      <c r="FS1" s="20" t="s">
        <v>2171</v>
      </c>
      <c r="FT1" s="20" t="s">
        <v>2172</v>
      </c>
      <c r="FU1" s="20" t="s">
        <v>2173</v>
      </c>
      <c r="FV1" s="20" t="s">
        <v>2167</v>
      </c>
      <c r="FW1" s="20" t="s">
        <v>2168</v>
      </c>
      <c r="FX1" s="20" t="s">
        <v>2169</v>
      </c>
      <c r="FY1" s="20" t="s">
        <v>2170</v>
      </c>
      <c r="FZ1" s="20" t="s">
        <v>2171</v>
      </c>
      <c r="GA1" s="20" t="s">
        <v>2172</v>
      </c>
      <c r="GB1" s="20" t="s">
        <v>2173</v>
      </c>
      <c r="GC1" s="20" t="s">
        <v>2167</v>
      </c>
      <c r="GD1" s="20" t="s">
        <v>2168</v>
      </c>
      <c r="GE1" s="20" t="s">
        <v>2169</v>
      </c>
      <c r="GF1" s="20" t="s">
        <v>2170</v>
      </c>
      <c r="GG1" s="20" t="s">
        <v>2171</v>
      </c>
      <c r="GH1" s="20" t="s">
        <v>2172</v>
      </c>
      <c r="GI1" s="20" t="s">
        <v>2173</v>
      </c>
      <c r="GJ1" s="20" t="s">
        <v>2167</v>
      </c>
      <c r="GK1" s="20" t="s">
        <v>2168</v>
      </c>
      <c r="GL1" s="20" t="s">
        <v>2169</v>
      </c>
      <c r="GM1" s="20" t="s">
        <v>2170</v>
      </c>
      <c r="GN1" s="20" t="s">
        <v>2171</v>
      </c>
      <c r="GO1" s="20" t="s">
        <v>2172</v>
      </c>
      <c r="GP1" s="20" t="s">
        <v>2173</v>
      </c>
      <c r="GQ1" s="20" t="s">
        <v>2167</v>
      </c>
      <c r="GR1" s="20" t="s">
        <v>2168</v>
      </c>
      <c r="GS1" s="20" t="s">
        <v>2169</v>
      </c>
      <c r="GT1" s="20" t="s">
        <v>2170</v>
      </c>
      <c r="GU1" s="20" t="s">
        <v>2171</v>
      </c>
      <c r="GV1" s="20" t="s">
        <v>2172</v>
      </c>
      <c r="GW1" s="20" t="s">
        <v>2173</v>
      </c>
      <c r="GX1" s="20" t="s">
        <v>2167</v>
      </c>
      <c r="GY1" s="20" t="s">
        <v>2168</v>
      </c>
      <c r="GZ1" s="20" t="s">
        <v>2169</v>
      </c>
      <c r="HA1" s="20" t="s">
        <v>2170</v>
      </c>
      <c r="HB1" s="20" t="s">
        <v>2171</v>
      </c>
      <c r="HC1" s="20" t="s">
        <v>2172</v>
      </c>
      <c r="HD1" s="20" t="s">
        <v>2173</v>
      </c>
      <c r="HE1" s="20" t="s">
        <v>2167</v>
      </c>
      <c r="HF1" s="20" t="s">
        <v>2168</v>
      </c>
      <c r="HG1" s="20" t="s">
        <v>2169</v>
      </c>
      <c r="HH1" s="20" t="s">
        <v>2170</v>
      </c>
      <c r="HI1" s="20" t="s">
        <v>2171</v>
      </c>
      <c r="HJ1" s="20" t="s">
        <v>2172</v>
      </c>
      <c r="HK1" s="20" t="s">
        <v>2173</v>
      </c>
      <c r="HL1" s="20" t="s">
        <v>2167</v>
      </c>
      <c r="HM1" s="20" t="s">
        <v>2168</v>
      </c>
      <c r="HN1" s="20" t="s">
        <v>2169</v>
      </c>
      <c r="HO1" s="20" t="s">
        <v>2170</v>
      </c>
      <c r="HP1" s="20" t="s">
        <v>2171</v>
      </c>
      <c r="HQ1" s="20" t="s">
        <v>2172</v>
      </c>
      <c r="HR1" s="20" t="s">
        <v>2173</v>
      </c>
      <c r="HS1" s="20" t="s">
        <v>2167</v>
      </c>
      <c r="HT1" s="20" t="s">
        <v>2168</v>
      </c>
      <c r="HU1" s="20" t="s">
        <v>2169</v>
      </c>
      <c r="HV1" s="20" t="s">
        <v>2170</v>
      </c>
      <c r="HW1" s="20" t="s">
        <v>2171</v>
      </c>
      <c r="HX1" s="20" t="s">
        <v>2172</v>
      </c>
      <c r="HY1" s="20" t="s">
        <v>2173</v>
      </c>
      <c r="HZ1" s="20" t="s">
        <v>2167</v>
      </c>
      <c r="IA1" s="20" t="s">
        <v>2168</v>
      </c>
      <c r="IB1" s="20" t="s">
        <v>2169</v>
      </c>
      <c r="IC1" s="20" t="s">
        <v>2170</v>
      </c>
      <c r="ID1" s="20" t="s">
        <v>2171</v>
      </c>
      <c r="IE1" s="20" t="s">
        <v>2172</v>
      </c>
      <c r="IF1" s="20" t="s">
        <v>2173</v>
      </c>
      <c r="IG1" s="20" t="s">
        <v>2167</v>
      </c>
      <c r="IH1" s="20" t="s">
        <v>2168</v>
      </c>
      <c r="II1" s="20" t="s">
        <v>2169</v>
      </c>
      <c r="IJ1" s="20" t="s">
        <v>2170</v>
      </c>
      <c r="IK1" s="20" t="s">
        <v>2171</v>
      </c>
      <c r="IL1" s="20" t="s">
        <v>2172</v>
      </c>
      <c r="IM1" s="20" t="s">
        <v>2173</v>
      </c>
      <c r="IN1" s="20" t="s">
        <v>2167</v>
      </c>
      <c r="IO1" s="20" t="s">
        <v>2168</v>
      </c>
      <c r="IP1" s="20" t="s">
        <v>2169</v>
      </c>
      <c r="IQ1" s="20" t="s">
        <v>2170</v>
      </c>
      <c r="IR1" s="20" t="s">
        <v>2171</v>
      </c>
      <c r="IS1" s="20" t="s">
        <v>2172</v>
      </c>
      <c r="IT1" s="20" t="s">
        <v>2173</v>
      </c>
      <c r="IU1" s="20" t="s">
        <v>2167</v>
      </c>
      <c r="IV1" s="20" t="s">
        <v>2168</v>
      </c>
      <c r="IW1" s="20" t="s">
        <v>2169</v>
      </c>
      <c r="IX1" s="20" t="s">
        <v>2170</v>
      </c>
      <c r="IY1" s="20" t="s">
        <v>2171</v>
      </c>
      <c r="IZ1" s="20" t="s">
        <v>2172</v>
      </c>
      <c r="JA1" s="20" t="s">
        <v>2173</v>
      </c>
      <c r="JB1" s="20" t="s">
        <v>2167</v>
      </c>
      <c r="JC1" s="20" t="s">
        <v>2168</v>
      </c>
      <c r="JD1" s="20" t="s">
        <v>2169</v>
      </c>
      <c r="JE1" s="20" t="s">
        <v>2170</v>
      </c>
      <c r="JF1" s="20" t="s">
        <v>2171</v>
      </c>
      <c r="JG1" s="20" t="s">
        <v>2172</v>
      </c>
      <c r="JH1" s="20" t="s">
        <v>2173</v>
      </c>
      <c r="JI1" s="20" t="s">
        <v>2167</v>
      </c>
      <c r="JJ1" s="20" t="s">
        <v>2168</v>
      </c>
      <c r="JK1" s="20" t="s">
        <v>2169</v>
      </c>
      <c r="JL1" s="20" t="s">
        <v>2170</v>
      </c>
      <c r="JM1" s="20" t="s">
        <v>2171</v>
      </c>
      <c r="JN1" s="20" t="s">
        <v>2172</v>
      </c>
      <c r="JO1" s="20" t="s">
        <v>2173</v>
      </c>
      <c r="JP1" s="20" t="s">
        <v>2167</v>
      </c>
      <c r="JQ1" s="20" t="s">
        <v>2168</v>
      </c>
      <c r="JR1" s="20" t="s">
        <v>2169</v>
      </c>
      <c r="JS1" s="20" t="s">
        <v>2170</v>
      </c>
      <c r="JT1" s="20" t="s">
        <v>2171</v>
      </c>
      <c r="JU1" s="20" t="s">
        <v>2172</v>
      </c>
      <c r="JV1" s="20" t="s">
        <v>2173</v>
      </c>
      <c r="JW1" s="20" t="s">
        <v>2167</v>
      </c>
      <c r="JX1" s="20" t="s">
        <v>2168</v>
      </c>
      <c r="JY1" s="20" t="s">
        <v>2169</v>
      </c>
      <c r="JZ1" s="20" t="s">
        <v>2170</v>
      </c>
      <c r="KA1" s="20" t="s">
        <v>2171</v>
      </c>
      <c r="KB1" s="20" t="s">
        <v>2172</v>
      </c>
      <c r="KC1" s="20" t="s">
        <v>2173</v>
      </c>
      <c r="KD1" s="20" t="s">
        <v>2167</v>
      </c>
      <c r="KE1" s="20" t="s">
        <v>2168</v>
      </c>
      <c r="KF1" s="20" t="s">
        <v>2169</v>
      </c>
      <c r="KG1" s="20" t="s">
        <v>2170</v>
      </c>
      <c r="KH1" s="20" t="s">
        <v>2171</v>
      </c>
      <c r="KI1" s="20" t="s">
        <v>2172</v>
      </c>
      <c r="KJ1" s="20" t="s">
        <v>2173</v>
      </c>
      <c r="KK1" s="20" t="s">
        <v>2167</v>
      </c>
      <c r="KL1" s="20" t="s">
        <v>2168</v>
      </c>
      <c r="KM1" s="20" t="s">
        <v>2169</v>
      </c>
      <c r="KN1" s="20" t="s">
        <v>2170</v>
      </c>
      <c r="KO1" s="20" t="s">
        <v>2171</v>
      </c>
      <c r="KP1" s="20" t="s">
        <v>2172</v>
      </c>
      <c r="KQ1" s="20" t="s">
        <v>2173</v>
      </c>
      <c r="KR1" s="20" t="s">
        <v>2167</v>
      </c>
      <c r="KS1" s="20" t="s">
        <v>2168</v>
      </c>
      <c r="KT1" s="20" t="s">
        <v>2169</v>
      </c>
      <c r="KU1" s="20" t="s">
        <v>2170</v>
      </c>
      <c r="KV1" s="20" t="s">
        <v>2171</v>
      </c>
      <c r="KW1" s="20" t="s">
        <v>2172</v>
      </c>
      <c r="KX1" s="20" t="s">
        <v>2173</v>
      </c>
      <c r="KY1" s="20" t="s">
        <v>2167</v>
      </c>
      <c r="KZ1" s="20" t="s">
        <v>2168</v>
      </c>
      <c r="LA1" s="20" t="s">
        <v>2169</v>
      </c>
    </row>
    <row r="2" spans="1:361" s="361" customFormat="1" ht="46" customHeight="1">
      <c r="A2" s="359"/>
      <c r="B2" s="360"/>
      <c r="C2" s="360">
        <v>45142</v>
      </c>
      <c r="D2" s="360">
        <v>45143</v>
      </c>
      <c r="E2" s="360">
        <v>45144</v>
      </c>
      <c r="F2" s="360">
        <v>45145</v>
      </c>
      <c r="G2" s="360">
        <v>45146</v>
      </c>
      <c r="H2" s="360">
        <v>45147</v>
      </c>
      <c r="I2" s="360">
        <v>45148</v>
      </c>
      <c r="J2" s="360">
        <v>45149</v>
      </c>
      <c r="K2" s="360">
        <v>45150</v>
      </c>
      <c r="L2" s="360">
        <v>45151</v>
      </c>
      <c r="M2" s="360">
        <v>45152</v>
      </c>
      <c r="N2" s="360">
        <v>45153</v>
      </c>
      <c r="O2" s="360">
        <v>45154</v>
      </c>
      <c r="P2" s="360">
        <v>45155</v>
      </c>
      <c r="Q2" s="360">
        <v>45156</v>
      </c>
      <c r="R2" s="360">
        <v>45157</v>
      </c>
      <c r="S2" s="360">
        <v>45158</v>
      </c>
      <c r="T2" s="360">
        <v>45159</v>
      </c>
      <c r="U2" s="360">
        <v>45160</v>
      </c>
      <c r="V2" s="360">
        <v>45161</v>
      </c>
      <c r="W2" s="360">
        <v>45162</v>
      </c>
      <c r="X2" s="360">
        <v>45163</v>
      </c>
      <c r="Y2" s="360">
        <v>45164</v>
      </c>
      <c r="Z2" s="360">
        <v>45165</v>
      </c>
      <c r="AA2" s="360">
        <v>45166</v>
      </c>
      <c r="AB2" s="360">
        <v>45167</v>
      </c>
      <c r="AC2" s="360">
        <v>45168</v>
      </c>
      <c r="AD2" s="360">
        <v>45169</v>
      </c>
      <c r="AE2" s="360">
        <v>45170</v>
      </c>
      <c r="AF2" s="360">
        <v>45171</v>
      </c>
      <c r="AG2" s="360">
        <v>45172</v>
      </c>
      <c r="AH2" s="360">
        <v>45173</v>
      </c>
      <c r="AI2" s="360">
        <v>45174</v>
      </c>
      <c r="AJ2" s="360">
        <v>45175</v>
      </c>
      <c r="AK2" s="360">
        <v>45176</v>
      </c>
      <c r="AL2" s="360">
        <v>45177</v>
      </c>
      <c r="AM2" s="360">
        <v>45178</v>
      </c>
      <c r="AN2" s="360">
        <v>45179</v>
      </c>
      <c r="AO2" s="360">
        <v>45180</v>
      </c>
      <c r="AP2" s="360">
        <v>45181</v>
      </c>
      <c r="AQ2" s="360">
        <v>45182</v>
      </c>
      <c r="AR2" s="360">
        <v>45183</v>
      </c>
      <c r="AS2" s="360">
        <v>45184</v>
      </c>
      <c r="AT2" s="360">
        <v>45185</v>
      </c>
      <c r="AU2" s="360">
        <v>45186</v>
      </c>
      <c r="AV2" s="360">
        <v>45187</v>
      </c>
      <c r="AW2" s="360">
        <v>45188</v>
      </c>
      <c r="AX2" s="360">
        <v>45189</v>
      </c>
      <c r="AY2" s="360">
        <v>45190</v>
      </c>
      <c r="AZ2" s="360">
        <v>45191</v>
      </c>
      <c r="BA2" s="360">
        <v>45192</v>
      </c>
      <c r="BB2" s="360">
        <v>45193</v>
      </c>
      <c r="BC2" s="360">
        <v>45194</v>
      </c>
      <c r="BD2" s="360">
        <v>45195</v>
      </c>
      <c r="BE2" s="360">
        <v>45196</v>
      </c>
      <c r="BF2" s="360">
        <v>45197</v>
      </c>
      <c r="BG2" s="360">
        <v>45198</v>
      </c>
      <c r="BH2" s="360">
        <v>45199</v>
      </c>
      <c r="BI2" s="360">
        <v>45200</v>
      </c>
      <c r="BJ2" s="360">
        <v>45201</v>
      </c>
      <c r="BK2" s="360">
        <v>45202</v>
      </c>
      <c r="BL2" s="360">
        <v>45203</v>
      </c>
      <c r="BM2" s="360">
        <v>45204</v>
      </c>
      <c r="BN2" s="360">
        <v>45205</v>
      </c>
      <c r="BO2" s="360">
        <v>45206</v>
      </c>
      <c r="BP2" s="360">
        <v>45207</v>
      </c>
      <c r="BQ2" s="360">
        <v>45208</v>
      </c>
      <c r="BR2" s="360">
        <v>45209</v>
      </c>
      <c r="BS2" s="360">
        <v>45210</v>
      </c>
      <c r="BT2" s="360">
        <v>45211</v>
      </c>
      <c r="BU2" s="360">
        <v>45212</v>
      </c>
      <c r="BV2" s="360">
        <v>45213</v>
      </c>
      <c r="BW2" s="360">
        <v>45214</v>
      </c>
      <c r="BX2" s="360">
        <v>45215</v>
      </c>
      <c r="BY2" s="360">
        <v>45216</v>
      </c>
      <c r="BZ2" s="360">
        <v>45217</v>
      </c>
      <c r="CA2" s="360">
        <v>45218</v>
      </c>
      <c r="CB2" s="360">
        <v>45219</v>
      </c>
      <c r="CC2" s="360">
        <v>45220</v>
      </c>
      <c r="CD2" s="360">
        <v>45221</v>
      </c>
      <c r="CE2" s="360">
        <v>45222</v>
      </c>
      <c r="CF2" s="360">
        <v>45223</v>
      </c>
      <c r="CG2" s="360">
        <v>45224</v>
      </c>
      <c r="CH2" s="360">
        <v>45225</v>
      </c>
      <c r="CI2" s="360">
        <v>45226</v>
      </c>
      <c r="CJ2" s="360">
        <v>45227</v>
      </c>
      <c r="CK2" s="360">
        <v>45228</v>
      </c>
      <c r="CL2" s="360">
        <v>45229</v>
      </c>
      <c r="CM2" s="360">
        <v>45230</v>
      </c>
      <c r="CN2" s="360">
        <v>45231</v>
      </c>
      <c r="CO2" s="360">
        <v>45232</v>
      </c>
      <c r="CP2" s="360">
        <v>45233</v>
      </c>
      <c r="CQ2" s="360">
        <v>45234</v>
      </c>
      <c r="CR2" s="360">
        <v>45235</v>
      </c>
      <c r="CS2" s="360">
        <v>45236</v>
      </c>
      <c r="CT2" s="360">
        <v>45237</v>
      </c>
      <c r="CU2" s="360">
        <v>45238</v>
      </c>
      <c r="CV2" s="360">
        <v>45239</v>
      </c>
      <c r="CW2" s="360">
        <v>45240</v>
      </c>
      <c r="CX2" s="360">
        <v>45241</v>
      </c>
      <c r="CY2" s="360">
        <v>45242</v>
      </c>
      <c r="CZ2" s="360">
        <v>45243</v>
      </c>
      <c r="DA2" s="360">
        <v>45244</v>
      </c>
      <c r="DB2" s="360">
        <v>45245</v>
      </c>
      <c r="DC2" s="360">
        <v>45246</v>
      </c>
      <c r="DD2" s="360">
        <v>45247</v>
      </c>
      <c r="DE2" s="360">
        <v>45248</v>
      </c>
      <c r="DF2" s="360">
        <v>45249</v>
      </c>
      <c r="DG2" s="360">
        <v>45250</v>
      </c>
      <c r="DH2" s="360">
        <v>45251</v>
      </c>
      <c r="DI2" s="360">
        <v>45252</v>
      </c>
      <c r="DJ2" s="360">
        <v>45253</v>
      </c>
      <c r="DK2" s="360">
        <v>45254</v>
      </c>
      <c r="DL2" s="360">
        <v>45255</v>
      </c>
      <c r="DM2" s="360">
        <v>45256</v>
      </c>
      <c r="DN2" s="360">
        <v>45257</v>
      </c>
      <c r="DO2" s="360">
        <v>45258</v>
      </c>
      <c r="DP2" s="360">
        <v>45259</v>
      </c>
      <c r="DQ2" s="360">
        <v>45260</v>
      </c>
      <c r="DR2" s="360">
        <v>45261</v>
      </c>
      <c r="DS2" s="360">
        <v>45262</v>
      </c>
      <c r="DT2" s="360">
        <v>45263</v>
      </c>
      <c r="DU2" s="360">
        <v>45264</v>
      </c>
      <c r="DV2" s="360">
        <v>45265</v>
      </c>
      <c r="DW2" s="360">
        <v>45266</v>
      </c>
      <c r="DX2" s="360">
        <v>45267</v>
      </c>
      <c r="DY2" s="360">
        <v>45268</v>
      </c>
      <c r="DZ2" s="360">
        <v>45269</v>
      </c>
      <c r="EA2" s="360">
        <v>45270</v>
      </c>
      <c r="EB2" s="360">
        <v>45271</v>
      </c>
      <c r="EC2" s="360">
        <v>45272</v>
      </c>
      <c r="ED2" s="360">
        <v>45273</v>
      </c>
      <c r="EE2" s="360">
        <v>45274</v>
      </c>
      <c r="EF2" s="360">
        <v>45275</v>
      </c>
      <c r="EG2" s="360">
        <v>45276</v>
      </c>
      <c r="EH2" s="360">
        <v>45277</v>
      </c>
      <c r="EI2" s="360">
        <v>45278</v>
      </c>
      <c r="EJ2" s="360">
        <v>45279</v>
      </c>
      <c r="EK2" s="360">
        <v>45280</v>
      </c>
      <c r="EL2" s="360">
        <v>45281</v>
      </c>
      <c r="EM2" s="360">
        <v>45282</v>
      </c>
      <c r="EN2" s="360">
        <v>45283</v>
      </c>
      <c r="EO2" s="360">
        <v>45284</v>
      </c>
      <c r="EP2" s="360">
        <v>45285</v>
      </c>
      <c r="EQ2" s="360">
        <v>45286</v>
      </c>
      <c r="ER2" s="360">
        <v>45287</v>
      </c>
      <c r="ES2" s="360">
        <v>45288</v>
      </c>
      <c r="ET2" s="360">
        <v>45289</v>
      </c>
      <c r="EU2" s="360">
        <v>45290</v>
      </c>
      <c r="EV2" s="360">
        <v>45291</v>
      </c>
      <c r="EW2" s="360">
        <v>45292</v>
      </c>
      <c r="EX2" s="360">
        <v>45293</v>
      </c>
      <c r="EY2" s="360">
        <v>45294</v>
      </c>
      <c r="EZ2" s="360">
        <v>45295</v>
      </c>
      <c r="FA2" s="360">
        <v>45296</v>
      </c>
      <c r="FB2" s="360">
        <v>45297</v>
      </c>
      <c r="FC2" s="360">
        <v>45298</v>
      </c>
      <c r="FD2" s="360">
        <v>45299</v>
      </c>
      <c r="FE2" s="360">
        <v>45300</v>
      </c>
      <c r="FF2" s="360">
        <v>45301</v>
      </c>
      <c r="FG2" s="360">
        <v>45302</v>
      </c>
      <c r="FH2" s="360">
        <v>45303</v>
      </c>
      <c r="FI2" s="360">
        <v>45304</v>
      </c>
      <c r="FJ2" s="360">
        <v>45305</v>
      </c>
      <c r="FK2" s="360">
        <v>45306</v>
      </c>
      <c r="FL2" s="360">
        <v>45307</v>
      </c>
      <c r="FM2" s="360">
        <v>45308</v>
      </c>
      <c r="FN2" s="360">
        <v>45309</v>
      </c>
      <c r="FO2" s="360">
        <v>45310</v>
      </c>
      <c r="FP2" s="360">
        <v>45311</v>
      </c>
      <c r="FQ2" s="360">
        <v>45312</v>
      </c>
      <c r="FR2" s="360">
        <v>45313</v>
      </c>
      <c r="FS2" s="360">
        <v>45314</v>
      </c>
      <c r="FT2" s="360">
        <v>45315</v>
      </c>
      <c r="FU2" s="360">
        <v>45316</v>
      </c>
      <c r="FV2" s="360">
        <v>45317</v>
      </c>
      <c r="FW2" s="360">
        <v>45318</v>
      </c>
      <c r="FX2" s="360">
        <v>45319</v>
      </c>
      <c r="FY2" s="360">
        <v>45320</v>
      </c>
      <c r="FZ2" s="360">
        <v>45321</v>
      </c>
      <c r="GA2" s="360">
        <v>45322</v>
      </c>
      <c r="GB2" s="360">
        <v>45323</v>
      </c>
      <c r="GC2" s="360">
        <v>45324</v>
      </c>
      <c r="GD2" s="360">
        <v>45325</v>
      </c>
      <c r="GE2" s="360">
        <v>45326</v>
      </c>
      <c r="GF2" s="360">
        <v>45327</v>
      </c>
      <c r="GG2" s="360">
        <v>45328</v>
      </c>
      <c r="GH2" s="360">
        <v>45329</v>
      </c>
      <c r="GI2" s="360">
        <v>45330</v>
      </c>
      <c r="GJ2" s="360">
        <v>45331</v>
      </c>
      <c r="GK2" s="360">
        <v>45332</v>
      </c>
      <c r="GL2" s="360">
        <v>45333</v>
      </c>
      <c r="GM2" s="360">
        <v>45334</v>
      </c>
      <c r="GN2" s="360">
        <v>45335</v>
      </c>
      <c r="GO2" s="360">
        <v>45336</v>
      </c>
      <c r="GP2" s="360">
        <v>45337</v>
      </c>
      <c r="GQ2" s="360">
        <v>45338</v>
      </c>
      <c r="GR2" s="360">
        <v>45339</v>
      </c>
      <c r="GS2" s="360">
        <v>45340</v>
      </c>
      <c r="GT2" s="360">
        <v>45341</v>
      </c>
      <c r="GU2" s="360">
        <v>45342</v>
      </c>
      <c r="GV2" s="360">
        <v>45343</v>
      </c>
      <c r="GW2" s="360">
        <v>45344</v>
      </c>
      <c r="GX2" s="360">
        <v>45345</v>
      </c>
      <c r="GY2" s="360">
        <v>45346</v>
      </c>
      <c r="GZ2" s="360">
        <v>45347</v>
      </c>
      <c r="HA2" s="360">
        <v>45348</v>
      </c>
      <c r="HB2" s="360">
        <v>45349</v>
      </c>
      <c r="HC2" s="360">
        <v>45350</v>
      </c>
      <c r="HD2" s="360">
        <v>45351</v>
      </c>
      <c r="HE2" s="360">
        <v>45352</v>
      </c>
      <c r="HF2" s="360">
        <v>45353</v>
      </c>
      <c r="HG2" s="360">
        <v>45354</v>
      </c>
      <c r="HH2" s="360">
        <v>45355</v>
      </c>
      <c r="HI2" s="360">
        <v>45356</v>
      </c>
      <c r="HJ2" s="360">
        <v>45357</v>
      </c>
      <c r="HK2" s="360">
        <v>45358</v>
      </c>
      <c r="HL2" s="360">
        <v>45359</v>
      </c>
      <c r="HM2" s="360">
        <v>45360</v>
      </c>
      <c r="HN2" s="360">
        <v>45361</v>
      </c>
      <c r="HO2" s="360">
        <v>45362</v>
      </c>
      <c r="HP2" s="360">
        <v>45363</v>
      </c>
      <c r="HQ2" s="360">
        <v>45364</v>
      </c>
      <c r="HR2" s="360">
        <v>45365</v>
      </c>
      <c r="HS2" s="360">
        <v>45366</v>
      </c>
      <c r="HT2" s="360">
        <v>45367</v>
      </c>
      <c r="HU2" s="360">
        <v>45368</v>
      </c>
      <c r="HV2" s="360">
        <v>45369</v>
      </c>
      <c r="HW2" s="360">
        <v>45370</v>
      </c>
      <c r="HX2" s="360">
        <v>45371</v>
      </c>
      <c r="HY2" s="360">
        <v>45372</v>
      </c>
      <c r="HZ2" s="360">
        <v>45373</v>
      </c>
      <c r="IA2" s="360">
        <v>45374</v>
      </c>
      <c r="IB2" s="360">
        <v>45375</v>
      </c>
      <c r="IC2" s="360">
        <v>45376</v>
      </c>
      <c r="ID2" s="360">
        <v>45377</v>
      </c>
      <c r="IE2" s="360">
        <v>45378</v>
      </c>
      <c r="IF2" s="360">
        <v>45379</v>
      </c>
      <c r="IG2" s="360">
        <v>45380</v>
      </c>
      <c r="IH2" s="360">
        <v>45381</v>
      </c>
      <c r="II2" s="360">
        <v>45382</v>
      </c>
      <c r="IJ2" s="360">
        <v>45383</v>
      </c>
      <c r="IK2" s="360">
        <v>45384</v>
      </c>
      <c r="IL2" s="360">
        <v>45385</v>
      </c>
      <c r="IM2" s="360">
        <v>45386</v>
      </c>
      <c r="IN2" s="360">
        <v>45387</v>
      </c>
      <c r="IO2" s="360">
        <v>45388</v>
      </c>
      <c r="IP2" s="360">
        <v>45389</v>
      </c>
      <c r="IQ2" s="360">
        <v>45390</v>
      </c>
      <c r="IR2" s="360">
        <v>45391</v>
      </c>
      <c r="IS2" s="360">
        <v>45392</v>
      </c>
      <c r="IT2" s="360">
        <v>45393</v>
      </c>
      <c r="IU2" s="360">
        <v>45394</v>
      </c>
      <c r="IV2" s="360">
        <v>45395</v>
      </c>
      <c r="IW2" s="360">
        <v>45396</v>
      </c>
      <c r="IX2" s="360">
        <v>45397</v>
      </c>
      <c r="IY2" s="360">
        <v>45398</v>
      </c>
      <c r="IZ2" s="360">
        <v>45399</v>
      </c>
      <c r="JA2" s="360">
        <v>45400</v>
      </c>
      <c r="JB2" s="360">
        <v>45401</v>
      </c>
      <c r="JC2" s="360">
        <v>45402</v>
      </c>
      <c r="JD2" s="360">
        <v>45403</v>
      </c>
      <c r="JE2" s="360">
        <v>45404</v>
      </c>
      <c r="JF2" s="360">
        <v>45405</v>
      </c>
      <c r="JG2" s="360">
        <v>45406</v>
      </c>
      <c r="JH2" s="360">
        <v>45407</v>
      </c>
      <c r="JI2" s="360">
        <v>45408</v>
      </c>
      <c r="JJ2" s="360">
        <v>45409</v>
      </c>
      <c r="JK2" s="360">
        <v>45410</v>
      </c>
      <c r="JL2" s="360">
        <v>45411</v>
      </c>
      <c r="JM2" s="360">
        <v>45412</v>
      </c>
      <c r="JN2" s="360">
        <v>45413</v>
      </c>
      <c r="JO2" s="360">
        <v>45414</v>
      </c>
      <c r="JP2" s="360">
        <v>45415</v>
      </c>
      <c r="JQ2" s="360">
        <v>45416</v>
      </c>
      <c r="JR2" s="360">
        <v>45417</v>
      </c>
      <c r="JS2" s="360">
        <v>45418</v>
      </c>
      <c r="JT2" s="360">
        <v>45419</v>
      </c>
      <c r="JU2" s="360">
        <v>45420</v>
      </c>
      <c r="JV2" s="360">
        <v>45421</v>
      </c>
      <c r="JW2" s="360">
        <v>45422</v>
      </c>
      <c r="JX2" s="360">
        <v>45423</v>
      </c>
      <c r="JY2" s="360">
        <v>45424</v>
      </c>
      <c r="JZ2" s="360">
        <v>45425</v>
      </c>
      <c r="KA2" s="360">
        <v>45426</v>
      </c>
      <c r="KB2" s="360">
        <v>45427</v>
      </c>
      <c r="KC2" s="360">
        <v>45428</v>
      </c>
      <c r="KD2" s="360">
        <v>45429</v>
      </c>
      <c r="KE2" s="360">
        <v>45430</v>
      </c>
      <c r="KF2" s="360">
        <v>45431</v>
      </c>
      <c r="KG2" s="360">
        <v>45432</v>
      </c>
      <c r="KH2" s="360">
        <v>45433</v>
      </c>
      <c r="KI2" s="360">
        <v>45434</v>
      </c>
      <c r="KJ2" s="360">
        <v>45435</v>
      </c>
      <c r="KK2" s="360">
        <v>45436</v>
      </c>
      <c r="KL2" s="360">
        <v>45437</v>
      </c>
      <c r="KM2" s="360">
        <v>45438</v>
      </c>
      <c r="KN2" s="360">
        <v>45439</v>
      </c>
      <c r="KO2" s="360">
        <v>45440</v>
      </c>
      <c r="KP2" s="360">
        <v>45441</v>
      </c>
      <c r="KQ2" s="360">
        <v>45442</v>
      </c>
      <c r="KR2" s="360">
        <v>45443</v>
      </c>
      <c r="KS2" s="360">
        <v>45444</v>
      </c>
      <c r="KT2" s="360">
        <v>45445</v>
      </c>
      <c r="KU2" s="360">
        <v>45446</v>
      </c>
      <c r="KV2" s="360">
        <v>45447</v>
      </c>
      <c r="KW2" s="360">
        <v>45448</v>
      </c>
      <c r="KX2" s="360">
        <v>45449</v>
      </c>
      <c r="KY2" s="360">
        <v>45450</v>
      </c>
      <c r="KZ2" s="360">
        <v>45451</v>
      </c>
      <c r="LA2" s="360">
        <v>45452</v>
      </c>
      <c r="LB2" s="360">
        <v>45453</v>
      </c>
      <c r="LC2" s="360">
        <v>45454</v>
      </c>
      <c r="LD2" s="360">
        <v>45455</v>
      </c>
      <c r="LE2" s="360">
        <v>45456</v>
      </c>
      <c r="LF2" s="360">
        <v>45457</v>
      </c>
      <c r="LG2" s="360">
        <v>45458</v>
      </c>
      <c r="LH2" s="360">
        <v>45459</v>
      </c>
      <c r="LI2" s="360">
        <v>45460</v>
      </c>
      <c r="LJ2" s="360">
        <v>45461</v>
      </c>
      <c r="LK2" s="360">
        <v>45462</v>
      </c>
      <c r="LL2" s="360">
        <v>45463</v>
      </c>
      <c r="LM2" s="360">
        <v>45464</v>
      </c>
      <c r="LN2" s="360">
        <v>45465</v>
      </c>
      <c r="LO2" s="360">
        <v>45466</v>
      </c>
      <c r="LP2" s="360">
        <v>45467</v>
      </c>
      <c r="LQ2" s="360">
        <v>45468</v>
      </c>
      <c r="LR2" s="360">
        <v>45469</v>
      </c>
      <c r="LS2" s="360">
        <v>45470</v>
      </c>
      <c r="LT2" s="360">
        <v>45471</v>
      </c>
      <c r="LU2" s="360">
        <v>45472</v>
      </c>
      <c r="LV2" s="360">
        <v>45473</v>
      </c>
      <c r="LW2" s="360">
        <v>45474</v>
      </c>
      <c r="LX2" s="360">
        <v>45475</v>
      </c>
      <c r="LY2" s="360">
        <v>45476</v>
      </c>
      <c r="LZ2" s="360">
        <v>45477</v>
      </c>
      <c r="MA2" s="360">
        <v>45478</v>
      </c>
      <c r="MB2" s="360">
        <v>45479</v>
      </c>
      <c r="MC2" s="360">
        <v>45480</v>
      </c>
      <c r="MD2" s="360">
        <v>45481</v>
      </c>
      <c r="ME2" s="360">
        <v>45482</v>
      </c>
      <c r="MF2" s="360">
        <v>45483</v>
      </c>
      <c r="MG2" s="360">
        <v>45484</v>
      </c>
      <c r="MH2" s="360">
        <v>45485</v>
      </c>
      <c r="MI2" s="360">
        <v>45486</v>
      </c>
      <c r="MJ2" s="360">
        <v>45487</v>
      </c>
      <c r="MK2" s="360">
        <v>45488</v>
      </c>
      <c r="ML2" s="360">
        <v>45489</v>
      </c>
      <c r="MM2" s="360">
        <v>45490</v>
      </c>
      <c r="MN2" s="360">
        <v>45491</v>
      </c>
      <c r="MO2" s="360">
        <v>45492</v>
      </c>
      <c r="MP2" s="360">
        <v>45493</v>
      </c>
      <c r="MQ2" s="360">
        <v>45494</v>
      </c>
      <c r="MR2" s="360">
        <v>45495</v>
      </c>
      <c r="MS2" s="360">
        <v>45496</v>
      </c>
      <c r="MT2" s="360">
        <v>45497</v>
      </c>
      <c r="MU2" s="360">
        <v>45498</v>
      </c>
      <c r="MV2" s="360">
        <v>45499</v>
      </c>
      <c r="MW2" s="360">
        <v>45500</v>
      </c>
    </row>
    <row r="3" spans="1:361" s="1" customFormat="1" ht="46" customHeight="1">
      <c r="A3" s="284">
        <v>36</v>
      </c>
      <c r="B3" s="285" t="s">
        <v>111</v>
      </c>
      <c r="C3" s="823" t="s">
        <v>121</v>
      </c>
      <c r="D3" s="823" t="s">
        <v>121</v>
      </c>
      <c r="E3" s="823" t="s">
        <v>121</v>
      </c>
      <c r="F3" s="823" t="s">
        <v>121</v>
      </c>
      <c r="G3" s="328" t="s">
        <v>260</v>
      </c>
      <c r="H3" s="328" t="s">
        <v>260</v>
      </c>
      <c r="I3" s="328" t="s">
        <v>260</v>
      </c>
      <c r="J3" s="328" t="s">
        <v>260</v>
      </c>
      <c r="K3" s="328" t="s">
        <v>260</v>
      </c>
      <c r="L3" s="328" t="s">
        <v>260</v>
      </c>
      <c r="M3" s="1307" t="s">
        <v>325</v>
      </c>
      <c r="N3" s="1307" t="s">
        <v>325</v>
      </c>
      <c r="O3" s="1307" t="s">
        <v>325</v>
      </c>
      <c r="T3" s="856" t="s">
        <v>367</v>
      </c>
      <c r="U3" s="856" t="s">
        <v>367</v>
      </c>
      <c r="V3" s="856" t="s">
        <v>367</v>
      </c>
      <c r="W3" s="856" t="s">
        <v>367</v>
      </c>
      <c r="Y3" s="137"/>
      <c r="Z3" s="137"/>
      <c r="AA3" s="137"/>
      <c r="AB3" s="137"/>
      <c r="AC3" s="137"/>
      <c r="AD3" s="137"/>
      <c r="AE3" s="401" t="s">
        <v>411</v>
      </c>
      <c r="AF3" s="401" t="s">
        <v>411</v>
      </c>
      <c r="AG3" s="401" t="s">
        <v>411</v>
      </c>
      <c r="AH3" s="401" t="s">
        <v>411</v>
      </c>
      <c r="AI3" s="401" t="s">
        <v>411</v>
      </c>
      <c r="AJ3" s="401" t="s">
        <v>411</v>
      </c>
      <c r="AK3" s="401" t="s">
        <v>411</v>
      </c>
      <c r="AL3" s="401" t="s">
        <v>411</v>
      </c>
      <c r="AM3" s="401" t="s">
        <v>411</v>
      </c>
      <c r="AQ3" s="144" t="s">
        <v>464</v>
      </c>
      <c r="AR3" s="144" t="s">
        <v>464</v>
      </c>
      <c r="AS3" s="144" t="s">
        <v>464</v>
      </c>
      <c r="AT3" s="144" t="s">
        <v>464</v>
      </c>
      <c r="AU3" s="144" t="s">
        <v>464</v>
      </c>
      <c r="AV3" s="144" t="s">
        <v>464</v>
      </c>
      <c r="AW3" s="144" t="s">
        <v>464</v>
      </c>
      <c r="AX3" s="144" t="s">
        <v>464</v>
      </c>
      <c r="AY3" s="264" t="s">
        <v>502</v>
      </c>
      <c r="BC3" s="1032" t="s">
        <v>520</v>
      </c>
      <c r="BD3" s="1032" t="s">
        <v>520</v>
      </c>
      <c r="BE3" s="832" t="s">
        <v>526</v>
      </c>
      <c r="BF3" s="832" t="s">
        <v>526</v>
      </c>
      <c r="BP3" s="308" t="s">
        <v>559</v>
      </c>
      <c r="BQ3" s="308" t="s">
        <v>559</v>
      </c>
      <c r="BR3" s="308" t="s">
        <v>559</v>
      </c>
      <c r="BW3" s="166" t="s">
        <v>577</v>
      </c>
      <c r="BX3" s="166" t="s">
        <v>577</v>
      </c>
      <c r="BY3" s="166" t="s">
        <v>577</v>
      </c>
      <c r="BZ3" s="166" t="s">
        <v>577</v>
      </c>
      <c r="CA3" s="166" t="s">
        <v>577</v>
      </c>
      <c r="CB3" s="166" t="s">
        <v>577</v>
      </c>
      <c r="CC3" s="166" t="s">
        <v>577</v>
      </c>
      <c r="CE3" s="122" t="s">
        <v>590</v>
      </c>
      <c r="CF3" s="122" t="s">
        <v>590</v>
      </c>
      <c r="CG3" s="122" t="s">
        <v>590</v>
      </c>
      <c r="CH3" s="122" t="s">
        <v>590</v>
      </c>
      <c r="GM3" s="1041"/>
      <c r="GN3" s="1041"/>
      <c r="MR3" s="1044" t="s">
        <v>658</v>
      </c>
      <c r="MS3" s="1044" t="s">
        <v>658</v>
      </c>
      <c r="MT3" s="1044" t="s">
        <v>658</v>
      </c>
      <c r="MU3" s="1044" t="s">
        <v>658</v>
      </c>
      <c r="MV3" s="1044" t="s">
        <v>658</v>
      </c>
    </row>
    <row r="4" spans="1:361" ht="46" customHeight="1">
      <c r="A4" s="181"/>
      <c r="B4" s="182" t="s">
        <v>20</v>
      </c>
      <c r="C4" s="1297" t="s">
        <v>281</v>
      </c>
      <c r="D4" s="1061" t="s">
        <v>123</v>
      </c>
      <c r="E4" s="1061" t="s">
        <v>123</v>
      </c>
      <c r="F4" s="1061" t="s">
        <v>123</v>
      </c>
      <c r="I4" s="1044" t="s">
        <v>293</v>
      </c>
      <c r="J4" s="1044" t="s">
        <v>293</v>
      </c>
      <c r="K4" s="1044" t="s">
        <v>293</v>
      </c>
      <c r="L4" s="1044" t="s">
        <v>293</v>
      </c>
      <c r="M4" s="1044" t="s">
        <v>293</v>
      </c>
      <c r="T4" s="856" t="s">
        <v>367</v>
      </c>
      <c r="U4" s="856" t="s">
        <v>367</v>
      </c>
      <c r="V4" s="856" t="s">
        <v>367</v>
      </c>
      <c r="W4" s="856" t="s">
        <v>367</v>
      </c>
      <c r="X4" s="262" t="s">
        <v>389</v>
      </c>
      <c r="Y4" s="262" t="s">
        <v>389</v>
      </c>
      <c r="Z4" s="262" t="s">
        <v>389</v>
      </c>
      <c r="AA4" s="262" t="s">
        <v>389</v>
      </c>
      <c r="AB4" s="262" t="s">
        <v>389</v>
      </c>
      <c r="AC4" s="262" t="s">
        <v>389</v>
      </c>
      <c r="AD4" s="262" t="s">
        <v>389</v>
      </c>
      <c r="AE4" s="262" t="s">
        <v>389</v>
      </c>
      <c r="AF4" s="262" t="s">
        <v>389</v>
      </c>
      <c r="AG4" s="124"/>
      <c r="AH4" s="124"/>
      <c r="AN4" s="879"/>
      <c r="AO4" s="1099" t="s">
        <v>568</v>
      </c>
      <c r="AP4" s="1099" t="s">
        <v>568</v>
      </c>
      <c r="AQ4" s="1099" t="s">
        <v>568</v>
      </c>
      <c r="AR4" s="1099" t="s">
        <v>568</v>
      </c>
      <c r="AS4" s="1099" t="s">
        <v>568</v>
      </c>
      <c r="AT4" s="1099" t="s">
        <v>568</v>
      </c>
      <c r="AV4" s="737" t="s">
        <v>492</v>
      </c>
      <c r="AW4" s="737" t="s">
        <v>492</v>
      </c>
      <c r="AX4" s="737" t="s">
        <v>492</v>
      </c>
      <c r="AY4" s="737" t="s">
        <v>492</v>
      </c>
      <c r="AZ4" s="737" t="s">
        <v>492</v>
      </c>
      <c r="BQ4" s="330" t="s">
        <v>563</v>
      </c>
      <c r="BR4" s="330" t="s">
        <v>563</v>
      </c>
      <c r="BS4" s="330" t="s">
        <v>563</v>
      </c>
      <c r="BT4" s="330" t="s">
        <v>563</v>
      </c>
      <c r="BU4" s="330" t="s">
        <v>563</v>
      </c>
      <c r="BV4" s="330" t="s">
        <v>563</v>
      </c>
      <c r="BW4" s="330" t="s">
        <v>563</v>
      </c>
      <c r="CE4" s="737" t="s">
        <v>594</v>
      </c>
      <c r="CF4" s="737" t="s">
        <v>594</v>
      </c>
      <c r="CG4" s="737" t="s">
        <v>594</v>
      </c>
      <c r="CH4" s="737" t="s">
        <v>594</v>
      </c>
      <c r="CI4" s="737" t="s">
        <v>594</v>
      </c>
      <c r="CJ4" s="737" t="s">
        <v>594</v>
      </c>
      <c r="CK4" s="737" t="s">
        <v>594</v>
      </c>
      <c r="CL4" s="737" t="s">
        <v>594</v>
      </c>
      <c r="CM4" s="737" t="s">
        <v>594</v>
      </c>
      <c r="CN4" s="737" t="s">
        <v>594</v>
      </c>
      <c r="CO4" s="737" t="s">
        <v>594</v>
      </c>
      <c r="CP4" s="737" t="s">
        <v>594</v>
      </c>
      <c r="CQ4" s="737" t="s">
        <v>594</v>
      </c>
      <c r="CR4" s="737" t="s">
        <v>594</v>
      </c>
      <c r="CS4" s="737" t="s">
        <v>594</v>
      </c>
      <c r="CT4" s="124"/>
      <c r="CU4" s="124"/>
    </row>
    <row r="5" spans="1:361" ht="46" customHeight="1">
      <c r="A5" s="181"/>
      <c r="B5" s="182" t="s">
        <v>224</v>
      </c>
      <c r="C5" s="670" t="s">
        <v>105</v>
      </c>
      <c r="D5" s="670" t="s">
        <v>105</v>
      </c>
      <c r="E5" s="670" t="s">
        <v>105</v>
      </c>
      <c r="F5" s="670" t="s">
        <v>105</v>
      </c>
      <c r="Q5" s="881" t="s">
        <v>346</v>
      </c>
      <c r="R5" s="881" t="s">
        <v>346</v>
      </c>
      <c r="T5" s="882" t="s">
        <v>2209</v>
      </c>
      <c r="U5" s="882" t="s">
        <v>2209</v>
      </c>
      <c r="X5" s="414" t="s">
        <v>391</v>
      </c>
      <c r="Y5" s="414" t="s">
        <v>391</v>
      </c>
      <c r="Z5" s="414" t="s">
        <v>391</v>
      </c>
      <c r="AA5" s="414" t="s">
        <v>391</v>
      </c>
      <c r="AB5" s="414" t="s">
        <v>391</v>
      </c>
      <c r="AC5" s="414" t="s">
        <v>391</v>
      </c>
      <c r="AD5" s="414" t="s">
        <v>391</v>
      </c>
      <c r="AE5" s="414" t="s">
        <v>391</v>
      </c>
      <c r="AF5" s="414" t="s">
        <v>391</v>
      </c>
      <c r="AO5" s="807"/>
      <c r="AP5" s="807"/>
      <c r="AQ5" s="807"/>
      <c r="AR5" s="807"/>
      <c r="BM5" s="144" t="s">
        <v>549</v>
      </c>
      <c r="BN5" s="144" t="s">
        <v>549</v>
      </c>
      <c r="BO5" s="144" t="s">
        <v>549</v>
      </c>
      <c r="BP5" s="144" t="s">
        <v>549</v>
      </c>
      <c r="BQ5" s="144" t="s">
        <v>549</v>
      </c>
      <c r="BR5" s="144" t="s">
        <v>549</v>
      </c>
      <c r="BS5" s="144" t="s">
        <v>549</v>
      </c>
      <c r="BT5" s="144" t="s">
        <v>549</v>
      </c>
      <c r="BU5" s="144" t="s">
        <v>549</v>
      </c>
      <c r="BV5" s="144" t="s">
        <v>549</v>
      </c>
      <c r="BW5" s="144" t="s">
        <v>549</v>
      </c>
      <c r="CF5" s="424" t="s">
        <v>595</v>
      </c>
      <c r="CG5" s="424" t="s">
        <v>595</v>
      </c>
    </row>
    <row r="6" spans="1:361" ht="46" customHeight="1">
      <c r="A6" s="181"/>
      <c r="B6" s="183" t="s">
        <v>2177</v>
      </c>
      <c r="C6" s="1053" t="s">
        <v>155</v>
      </c>
      <c r="D6" s="1053" t="s">
        <v>155</v>
      </c>
      <c r="E6" s="1053" t="s">
        <v>155</v>
      </c>
      <c r="F6" s="1053" t="s">
        <v>155</v>
      </c>
      <c r="G6" s="1053" t="s">
        <v>155</v>
      </c>
      <c r="H6" s="1053" t="s">
        <v>155</v>
      </c>
      <c r="I6" s="1053" t="s">
        <v>155</v>
      </c>
      <c r="J6" s="1053" t="s">
        <v>155</v>
      </c>
      <c r="K6" s="1053" t="s">
        <v>155</v>
      </c>
      <c r="L6" s="1053" t="s">
        <v>155</v>
      </c>
      <c r="M6" s="1053" t="s">
        <v>155</v>
      </c>
      <c r="N6" s="1053" t="s">
        <v>155</v>
      </c>
      <c r="O6" s="1053" t="s">
        <v>155</v>
      </c>
      <c r="R6" s="736" t="s">
        <v>348</v>
      </c>
      <c r="S6" s="736" t="s">
        <v>348</v>
      </c>
      <c r="T6" s="736" t="s">
        <v>348</v>
      </c>
      <c r="U6" s="736" t="s">
        <v>348</v>
      </c>
      <c r="V6" s="736" t="s">
        <v>348</v>
      </c>
      <c r="W6" s="736" t="s">
        <v>348</v>
      </c>
      <c r="X6" s="736" t="s">
        <v>348</v>
      </c>
      <c r="Y6" s="736" t="s">
        <v>348</v>
      </c>
      <c r="Z6" s="736" t="s">
        <v>348</v>
      </c>
      <c r="AA6" s="736" t="s">
        <v>348</v>
      </c>
      <c r="AB6" s="736" t="s">
        <v>348</v>
      </c>
      <c r="AC6" s="736" t="s">
        <v>348</v>
      </c>
      <c r="AD6" s="736" t="s">
        <v>348</v>
      </c>
      <c r="AF6" s="13" t="s">
        <v>416</v>
      </c>
      <c r="AG6" s="13" t="s">
        <v>416</v>
      </c>
      <c r="AH6" s="13" t="s">
        <v>416</v>
      </c>
      <c r="AI6" s="13" t="s">
        <v>416</v>
      </c>
      <c r="AJ6" s="13" t="s">
        <v>416</v>
      </c>
      <c r="AK6" s="13" t="s">
        <v>416</v>
      </c>
      <c r="AL6" s="13" t="s">
        <v>416</v>
      </c>
      <c r="AM6" s="13" t="s">
        <v>416</v>
      </c>
      <c r="AN6" s="13" t="s">
        <v>416</v>
      </c>
      <c r="AO6" s="13" t="s">
        <v>416</v>
      </c>
      <c r="AP6" s="13" t="s">
        <v>416</v>
      </c>
      <c r="AQ6" s="13" t="s">
        <v>416</v>
      </c>
      <c r="AR6" s="13" t="s">
        <v>416</v>
      </c>
      <c r="AS6" s="13" t="s">
        <v>416</v>
      </c>
      <c r="BU6" s="621"/>
      <c r="BV6" s="621"/>
      <c r="BW6" s="621"/>
      <c r="CE6" s="1032" t="s">
        <v>520</v>
      </c>
      <c r="CF6" s="1032" t="s">
        <v>520</v>
      </c>
    </row>
    <row r="7" spans="1:361" ht="46" customHeight="1">
      <c r="A7" s="181"/>
      <c r="B7" s="183" t="s">
        <v>2179</v>
      </c>
      <c r="C7" s="511"/>
      <c r="D7" s="806" t="s">
        <v>207</v>
      </c>
      <c r="E7" s="529"/>
      <c r="F7" s="958" t="s">
        <v>255</v>
      </c>
      <c r="G7" s="958" t="s">
        <v>255</v>
      </c>
      <c r="H7" s="958" t="s">
        <v>255</v>
      </c>
      <c r="I7" s="958" t="s">
        <v>255</v>
      </c>
      <c r="J7" s="958" t="s">
        <v>255</v>
      </c>
      <c r="K7" s="958" t="s">
        <v>255</v>
      </c>
      <c r="L7" s="958" t="s">
        <v>255</v>
      </c>
      <c r="M7" s="958" t="s">
        <v>255</v>
      </c>
      <c r="N7" s="958" t="s">
        <v>255</v>
      </c>
      <c r="O7" s="958" t="s">
        <v>255</v>
      </c>
      <c r="P7" s="958" t="s">
        <v>255</v>
      </c>
      <c r="Q7" s="958" t="s">
        <v>255</v>
      </c>
      <c r="R7" s="958" t="s">
        <v>255</v>
      </c>
      <c r="S7" s="958" t="s">
        <v>255</v>
      </c>
      <c r="T7" s="958" t="s">
        <v>255</v>
      </c>
      <c r="U7" s="159"/>
      <c r="V7" s="159"/>
      <c r="W7" s="159"/>
      <c r="X7" s="159"/>
      <c r="Y7" s="159"/>
      <c r="Z7" s="159"/>
      <c r="AA7" s="575"/>
      <c r="AB7" s="159"/>
      <c r="AC7" s="159"/>
      <c r="AD7" s="159"/>
      <c r="AE7" s="159"/>
      <c r="AF7" s="159"/>
      <c r="AG7" s="159"/>
      <c r="AH7" s="159"/>
      <c r="AI7" s="159"/>
      <c r="BT7" s="1063" t="s">
        <v>571</v>
      </c>
      <c r="BU7" s="1063" t="s">
        <v>571</v>
      </c>
      <c r="BV7" s="1063" t="s">
        <v>571</v>
      </c>
    </row>
    <row r="8" spans="1:361" ht="46" customHeight="1">
      <c r="A8" s="181"/>
      <c r="B8" s="182" t="s">
        <v>2180</v>
      </c>
      <c r="D8" s="806" t="s">
        <v>207</v>
      </c>
    </row>
    <row r="9" spans="1:361" ht="46" customHeight="1">
      <c r="A9" s="118">
        <v>32</v>
      </c>
      <c r="B9" s="184" t="s">
        <v>111</v>
      </c>
      <c r="C9" s="313" t="s">
        <v>83</v>
      </c>
      <c r="D9" s="313" t="s">
        <v>83</v>
      </c>
      <c r="E9" s="313" t="s">
        <v>83</v>
      </c>
      <c r="J9" s="1291" t="s">
        <v>141</v>
      </c>
      <c r="K9" s="1291" t="s">
        <v>141</v>
      </c>
      <c r="L9" s="1291" t="s">
        <v>141</v>
      </c>
      <c r="M9" s="1291" t="s">
        <v>141</v>
      </c>
      <c r="N9" s="1291" t="s">
        <v>141</v>
      </c>
      <c r="O9" s="1291" t="s">
        <v>141</v>
      </c>
      <c r="P9" s="1291" t="s">
        <v>141</v>
      </c>
      <c r="Q9" s="1291" t="s">
        <v>141</v>
      </c>
      <c r="R9" s="1291" t="s">
        <v>141</v>
      </c>
      <c r="X9" s="161" t="s">
        <v>386</v>
      </c>
      <c r="AU9" s="805" t="s">
        <v>486</v>
      </c>
      <c r="AV9" s="805" t="s">
        <v>486</v>
      </c>
      <c r="AW9" s="805" t="s">
        <v>486</v>
      </c>
      <c r="AX9" s="805" t="s">
        <v>486</v>
      </c>
      <c r="AY9" s="805" t="s">
        <v>486</v>
      </c>
      <c r="BF9" s="1037" t="s">
        <v>531</v>
      </c>
      <c r="BG9" s="1037" t="s">
        <v>531</v>
      </c>
      <c r="BH9" s="1037" t="s">
        <v>531</v>
      </c>
      <c r="BI9" s="1037" t="s">
        <v>531</v>
      </c>
      <c r="BJ9" s="1037" t="s">
        <v>531</v>
      </c>
      <c r="BP9" s="1037" t="s">
        <v>531</v>
      </c>
      <c r="BQ9" s="1037" t="s">
        <v>531</v>
      </c>
      <c r="BR9" s="1037" t="s">
        <v>531</v>
      </c>
      <c r="BS9" s="1037" t="s">
        <v>531</v>
      </c>
      <c r="BT9" s="1037" t="s">
        <v>531</v>
      </c>
      <c r="BU9" s="1037" t="s">
        <v>531</v>
      </c>
      <c r="BV9" s="1037" t="s">
        <v>531</v>
      </c>
    </row>
    <row r="10" spans="1:361" ht="46" customHeight="1">
      <c r="A10" s="185"/>
      <c r="B10" s="186" t="s">
        <v>20</v>
      </c>
      <c r="D10" s="736" t="s">
        <v>103</v>
      </c>
      <c r="E10" s="736" t="s">
        <v>103</v>
      </c>
      <c r="X10" s="161" t="s">
        <v>386</v>
      </c>
      <c r="AU10" s="805" t="s">
        <v>486</v>
      </c>
      <c r="AV10" s="805" t="s">
        <v>486</v>
      </c>
      <c r="AW10" s="805" t="s">
        <v>486</v>
      </c>
      <c r="AX10" s="805" t="s">
        <v>486</v>
      </c>
      <c r="AY10" s="805" t="s">
        <v>486</v>
      </c>
    </row>
    <row r="11" spans="1:361" ht="46" customHeight="1">
      <c r="A11" s="185"/>
      <c r="B11" s="186" t="s">
        <v>224</v>
      </c>
      <c r="C11" s="1126" t="s">
        <v>220</v>
      </c>
      <c r="D11" s="329" t="s">
        <v>215</v>
      </c>
    </row>
    <row r="12" spans="1:361" ht="46" customHeight="1">
      <c r="A12" s="185"/>
      <c r="B12" s="186" t="s">
        <v>2177</v>
      </c>
      <c r="D12" s="1298" t="s">
        <v>214</v>
      </c>
    </row>
    <row r="13" spans="1:361" ht="46" customHeight="1">
      <c r="A13" s="187"/>
      <c r="B13" s="186" t="s">
        <v>2179</v>
      </c>
      <c r="C13" s="957" t="s">
        <v>56</v>
      </c>
      <c r="D13" s="957" t="s">
        <v>56</v>
      </c>
    </row>
    <row r="14" spans="1:361" ht="46" customHeight="1">
      <c r="A14" s="185"/>
      <c r="B14" s="188" t="s">
        <v>2180</v>
      </c>
      <c r="D14" s="1298" t="s">
        <v>214</v>
      </c>
    </row>
    <row r="15" spans="1:361" s="62" customFormat="1" ht="46" customHeight="1">
      <c r="A15" s="63"/>
      <c r="B15" s="63"/>
      <c r="C15" s="63">
        <f t="shared" ref="C15:R15" si="0">COUNTBLANK(C$3:C$14)</f>
        <v>5</v>
      </c>
      <c r="D15" s="63">
        <f t="shared" si="0"/>
        <v>0</v>
      </c>
      <c r="E15" s="63">
        <f t="shared" si="0"/>
        <v>6</v>
      </c>
      <c r="F15" s="63">
        <f t="shared" si="0"/>
        <v>7</v>
      </c>
      <c r="G15" s="63">
        <f t="shared" si="0"/>
        <v>9</v>
      </c>
      <c r="H15" s="63">
        <f t="shared" si="0"/>
        <v>9</v>
      </c>
      <c r="I15" s="63">
        <f t="shared" si="0"/>
        <v>8</v>
      </c>
      <c r="J15" s="63">
        <f t="shared" si="0"/>
        <v>7</v>
      </c>
      <c r="K15" s="63">
        <f t="shared" si="0"/>
        <v>7</v>
      </c>
      <c r="L15" s="63">
        <f t="shared" si="0"/>
        <v>7</v>
      </c>
      <c r="M15" s="63">
        <f t="shared" si="0"/>
        <v>7</v>
      </c>
      <c r="N15" s="63">
        <f t="shared" si="0"/>
        <v>8</v>
      </c>
      <c r="O15" s="63">
        <f t="shared" si="0"/>
        <v>8</v>
      </c>
      <c r="P15" s="63">
        <f t="shared" si="0"/>
        <v>10</v>
      </c>
      <c r="Q15" s="63">
        <f t="shared" si="0"/>
        <v>9</v>
      </c>
      <c r="R15" s="63">
        <f t="shared" si="0"/>
        <v>8</v>
      </c>
      <c r="S15" s="63">
        <f t="shared" ref="S15:CD15" si="1">COUNTBLANK(S$3:S$14)</f>
        <v>10</v>
      </c>
      <c r="T15" s="63">
        <f>COUNTBLANK(T$3:T$14)</f>
        <v>7</v>
      </c>
      <c r="U15" s="63">
        <f>COUNTBLANK(U$3:U$14)</f>
        <v>8</v>
      </c>
      <c r="V15" s="63">
        <f>COUNTBLANK(V$3:V$14)</f>
        <v>9</v>
      </c>
      <c r="W15" s="63">
        <f>COUNTBLANK(W$3:W$14)</f>
        <v>9</v>
      </c>
      <c r="X15" s="63">
        <f t="shared" si="1"/>
        <v>7</v>
      </c>
      <c r="Y15" s="63">
        <f t="shared" si="1"/>
        <v>9</v>
      </c>
      <c r="Z15" s="63">
        <f t="shared" si="1"/>
        <v>9</v>
      </c>
      <c r="AA15" s="63">
        <f t="shared" si="1"/>
        <v>9</v>
      </c>
      <c r="AB15" s="63">
        <f t="shared" si="1"/>
        <v>9</v>
      </c>
      <c r="AC15" s="63">
        <f t="shared" si="1"/>
        <v>9</v>
      </c>
      <c r="AD15" s="63">
        <f t="shared" si="1"/>
        <v>9</v>
      </c>
      <c r="AE15" s="63">
        <f t="shared" si="1"/>
        <v>9</v>
      </c>
      <c r="AF15" s="63">
        <f t="shared" si="1"/>
        <v>8</v>
      </c>
      <c r="AG15" s="63">
        <f t="shared" si="1"/>
        <v>10</v>
      </c>
      <c r="AH15" s="63">
        <f t="shared" si="1"/>
        <v>10</v>
      </c>
      <c r="AI15" s="63">
        <f t="shared" si="1"/>
        <v>10</v>
      </c>
      <c r="AJ15" s="63">
        <f t="shared" si="1"/>
        <v>10</v>
      </c>
      <c r="AK15" s="63">
        <f t="shared" si="1"/>
        <v>10</v>
      </c>
      <c r="AL15" s="63">
        <f t="shared" si="1"/>
        <v>10</v>
      </c>
      <c r="AM15" s="63">
        <f t="shared" si="1"/>
        <v>10</v>
      </c>
      <c r="AN15" s="63">
        <f t="shared" si="1"/>
        <v>11</v>
      </c>
      <c r="AO15" s="63">
        <f t="shared" si="1"/>
        <v>10</v>
      </c>
      <c r="AP15" s="63">
        <f t="shared" si="1"/>
        <v>10</v>
      </c>
      <c r="AQ15" s="63">
        <f t="shared" si="1"/>
        <v>9</v>
      </c>
      <c r="AR15" s="63">
        <f t="shared" si="1"/>
        <v>9</v>
      </c>
      <c r="AS15" s="63">
        <f t="shared" si="1"/>
        <v>9</v>
      </c>
      <c r="AT15" s="63">
        <f t="shared" si="1"/>
        <v>10</v>
      </c>
      <c r="AU15" s="63">
        <f t="shared" si="1"/>
        <v>9</v>
      </c>
      <c r="AV15" s="63">
        <f t="shared" si="1"/>
        <v>8</v>
      </c>
      <c r="AW15" s="63">
        <f t="shared" si="1"/>
        <v>8</v>
      </c>
      <c r="AX15" s="63">
        <f t="shared" si="1"/>
        <v>8</v>
      </c>
      <c r="AY15" s="63">
        <f t="shared" si="1"/>
        <v>8</v>
      </c>
      <c r="AZ15" s="63">
        <f t="shared" si="1"/>
        <v>11</v>
      </c>
      <c r="BA15" s="63">
        <f t="shared" si="1"/>
        <v>12</v>
      </c>
      <c r="BB15" s="63">
        <f t="shared" si="1"/>
        <v>12</v>
      </c>
      <c r="BC15" s="63">
        <f t="shared" si="1"/>
        <v>11</v>
      </c>
      <c r="BD15" s="63">
        <f t="shared" si="1"/>
        <v>11</v>
      </c>
      <c r="BE15" s="63">
        <f t="shared" si="1"/>
        <v>11</v>
      </c>
      <c r="BF15" s="63">
        <f t="shared" si="1"/>
        <v>10</v>
      </c>
      <c r="BG15" s="63">
        <f t="shared" si="1"/>
        <v>11</v>
      </c>
      <c r="BH15" s="63">
        <f t="shared" si="1"/>
        <v>11</v>
      </c>
      <c r="BI15" s="63">
        <f t="shared" si="1"/>
        <v>11</v>
      </c>
      <c r="BJ15" s="63">
        <f t="shared" si="1"/>
        <v>11</v>
      </c>
      <c r="BK15" s="63">
        <f t="shared" si="1"/>
        <v>12</v>
      </c>
      <c r="BL15" s="63">
        <f t="shared" si="1"/>
        <v>12</v>
      </c>
      <c r="BM15" s="63">
        <f t="shared" si="1"/>
        <v>11</v>
      </c>
      <c r="BN15" s="63">
        <f t="shared" si="1"/>
        <v>11</v>
      </c>
      <c r="BO15" s="63">
        <f t="shared" si="1"/>
        <v>11</v>
      </c>
      <c r="BP15" s="63">
        <f t="shared" si="1"/>
        <v>9</v>
      </c>
      <c r="BQ15" s="63">
        <f t="shared" si="1"/>
        <v>8</v>
      </c>
      <c r="BR15" s="63">
        <f t="shared" si="1"/>
        <v>8</v>
      </c>
      <c r="BS15" s="63">
        <f t="shared" si="1"/>
        <v>9</v>
      </c>
      <c r="BT15" s="63">
        <f t="shared" si="1"/>
        <v>8</v>
      </c>
      <c r="BU15" s="63">
        <f t="shared" si="1"/>
        <v>8</v>
      </c>
      <c r="BV15" s="63">
        <f t="shared" si="1"/>
        <v>8</v>
      </c>
      <c r="BW15" s="63">
        <f t="shared" ref="BW15:CC15" si="2">COUNTBLANK(BW$3:BW$14)</f>
        <v>9</v>
      </c>
      <c r="BX15" s="63">
        <f t="shared" si="2"/>
        <v>11</v>
      </c>
      <c r="BY15" s="63">
        <f t="shared" si="2"/>
        <v>11</v>
      </c>
      <c r="BZ15" s="63">
        <f t="shared" si="2"/>
        <v>11</v>
      </c>
      <c r="CA15" s="63">
        <f t="shared" si="2"/>
        <v>11</v>
      </c>
      <c r="CB15" s="63">
        <f t="shared" si="2"/>
        <v>11</v>
      </c>
      <c r="CC15" s="63">
        <f t="shared" si="2"/>
        <v>11</v>
      </c>
      <c r="CD15" s="63">
        <f t="shared" si="1"/>
        <v>12</v>
      </c>
      <c r="CE15" s="63">
        <f t="shared" ref="CE15:EP15" si="3">COUNTBLANK(CE$3:CE$14)</f>
        <v>9</v>
      </c>
      <c r="CF15" s="63">
        <f t="shared" si="3"/>
        <v>8</v>
      </c>
      <c r="CG15" s="63">
        <f t="shared" si="3"/>
        <v>9</v>
      </c>
      <c r="CH15" s="63">
        <f t="shared" si="3"/>
        <v>10</v>
      </c>
      <c r="CI15" s="63">
        <f t="shared" si="3"/>
        <v>11</v>
      </c>
      <c r="CJ15" s="63">
        <f t="shared" si="3"/>
        <v>11</v>
      </c>
      <c r="CK15" s="63">
        <f t="shared" si="3"/>
        <v>11</v>
      </c>
      <c r="CL15" s="63">
        <f t="shared" si="3"/>
        <v>11</v>
      </c>
      <c r="CM15" s="63">
        <f t="shared" si="3"/>
        <v>11</v>
      </c>
      <c r="CN15" s="63">
        <f t="shared" si="3"/>
        <v>11</v>
      </c>
      <c r="CO15" s="63">
        <f t="shared" si="3"/>
        <v>11</v>
      </c>
      <c r="CP15" s="63">
        <f t="shared" si="3"/>
        <v>11</v>
      </c>
      <c r="CQ15" s="63">
        <f t="shared" si="3"/>
        <v>11</v>
      </c>
      <c r="CR15" s="63">
        <f t="shared" si="3"/>
        <v>11</v>
      </c>
      <c r="CS15" s="63">
        <f t="shared" si="3"/>
        <v>11</v>
      </c>
      <c r="CT15" s="63">
        <f t="shared" si="3"/>
        <v>12</v>
      </c>
      <c r="CU15" s="63">
        <f t="shared" si="3"/>
        <v>12</v>
      </c>
      <c r="CV15" s="63">
        <f t="shared" si="3"/>
        <v>12</v>
      </c>
      <c r="CW15" s="63">
        <f t="shared" si="3"/>
        <v>12</v>
      </c>
      <c r="CX15" s="63">
        <f t="shared" si="3"/>
        <v>12</v>
      </c>
      <c r="CY15" s="63">
        <f t="shared" si="3"/>
        <v>12</v>
      </c>
      <c r="CZ15" s="63">
        <f t="shared" si="3"/>
        <v>12</v>
      </c>
      <c r="DA15" s="63">
        <f t="shared" si="3"/>
        <v>12</v>
      </c>
      <c r="DB15" s="63">
        <f t="shared" si="3"/>
        <v>12</v>
      </c>
      <c r="DC15" s="63">
        <f t="shared" si="3"/>
        <v>12</v>
      </c>
      <c r="DD15" s="63">
        <f t="shared" si="3"/>
        <v>12</v>
      </c>
      <c r="DE15" s="63">
        <f t="shared" si="3"/>
        <v>12</v>
      </c>
      <c r="DF15" s="63">
        <f t="shared" si="3"/>
        <v>12</v>
      </c>
      <c r="DG15" s="63">
        <f t="shared" si="3"/>
        <v>12</v>
      </c>
      <c r="DH15" s="63">
        <f t="shared" si="3"/>
        <v>12</v>
      </c>
      <c r="DI15" s="63">
        <f t="shared" si="3"/>
        <v>12</v>
      </c>
      <c r="DJ15" s="63">
        <f t="shared" si="3"/>
        <v>12</v>
      </c>
      <c r="DK15" s="63">
        <f t="shared" si="3"/>
        <v>12</v>
      </c>
      <c r="DL15" s="63">
        <f t="shared" si="3"/>
        <v>12</v>
      </c>
      <c r="DM15" s="63">
        <f t="shared" si="3"/>
        <v>12</v>
      </c>
      <c r="DN15" s="63">
        <f t="shared" si="3"/>
        <v>12</v>
      </c>
      <c r="DO15" s="63">
        <f t="shared" si="3"/>
        <v>12</v>
      </c>
      <c r="DP15" s="63">
        <f t="shared" si="3"/>
        <v>12</v>
      </c>
      <c r="DQ15" s="63">
        <f t="shared" si="3"/>
        <v>12</v>
      </c>
      <c r="DR15" s="63">
        <f t="shared" si="3"/>
        <v>12</v>
      </c>
      <c r="DS15" s="63">
        <f t="shared" si="3"/>
        <v>12</v>
      </c>
      <c r="DT15" s="63">
        <f t="shared" si="3"/>
        <v>12</v>
      </c>
      <c r="DU15" s="63">
        <f t="shared" si="3"/>
        <v>12</v>
      </c>
      <c r="DV15" s="63">
        <f t="shared" si="3"/>
        <v>12</v>
      </c>
      <c r="DW15" s="63">
        <f t="shared" si="3"/>
        <v>12</v>
      </c>
      <c r="DX15" s="63">
        <f t="shared" si="3"/>
        <v>12</v>
      </c>
      <c r="DY15" s="63">
        <f t="shared" si="3"/>
        <v>12</v>
      </c>
      <c r="DZ15" s="63">
        <f t="shared" si="3"/>
        <v>12</v>
      </c>
      <c r="EA15" s="63">
        <f t="shared" si="3"/>
        <v>12</v>
      </c>
      <c r="EB15" s="63">
        <f t="shared" si="3"/>
        <v>12</v>
      </c>
      <c r="EC15" s="63">
        <f t="shared" si="3"/>
        <v>12</v>
      </c>
      <c r="ED15" s="63">
        <f t="shared" si="3"/>
        <v>12</v>
      </c>
      <c r="EE15" s="63">
        <f t="shared" si="3"/>
        <v>12</v>
      </c>
      <c r="EF15" s="63">
        <f t="shared" si="3"/>
        <v>12</v>
      </c>
      <c r="EG15" s="63">
        <f t="shared" si="3"/>
        <v>12</v>
      </c>
      <c r="EH15" s="63">
        <f t="shared" si="3"/>
        <v>12</v>
      </c>
      <c r="EI15" s="63">
        <f t="shared" si="3"/>
        <v>12</v>
      </c>
      <c r="EJ15" s="63">
        <f t="shared" si="3"/>
        <v>12</v>
      </c>
      <c r="EK15" s="63">
        <f t="shared" si="3"/>
        <v>12</v>
      </c>
      <c r="EL15" s="63">
        <f t="shared" si="3"/>
        <v>12</v>
      </c>
      <c r="EM15" s="63">
        <f t="shared" si="3"/>
        <v>12</v>
      </c>
      <c r="EN15" s="63">
        <f t="shared" si="3"/>
        <v>12</v>
      </c>
      <c r="EO15" s="63">
        <f t="shared" si="3"/>
        <v>12</v>
      </c>
      <c r="EP15" s="63">
        <f t="shared" si="3"/>
        <v>12</v>
      </c>
      <c r="EQ15" s="63">
        <f t="shared" ref="EQ15:HB15" si="4">COUNTBLANK(EQ$3:EQ$14)</f>
        <v>12</v>
      </c>
      <c r="ER15" s="63">
        <f t="shared" si="4"/>
        <v>12</v>
      </c>
      <c r="ES15" s="63">
        <f t="shared" si="4"/>
        <v>12</v>
      </c>
      <c r="ET15" s="63">
        <f t="shared" si="4"/>
        <v>12</v>
      </c>
      <c r="EU15" s="63">
        <f t="shared" si="4"/>
        <v>12</v>
      </c>
      <c r="EV15" s="63">
        <f t="shared" si="4"/>
        <v>12</v>
      </c>
      <c r="EW15" s="63">
        <f t="shared" si="4"/>
        <v>12</v>
      </c>
      <c r="EX15" s="63">
        <f t="shared" si="4"/>
        <v>12</v>
      </c>
      <c r="EY15" s="63">
        <f t="shared" si="4"/>
        <v>12</v>
      </c>
      <c r="EZ15" s="63">
        <f t="shared" si="4"/>
        <v>12</v>
      </c>
      <c r="FA15" s="63">
        <f t="shared" si="4"/>
        <v>12</v>
      </c>
      <c r="FB15" s="63">
        <f t="shared" si="4"/>
        <v>12</v>
      </c>
      <c r="FC15" s="63">
        <f t="shared" si="4"/>
        <v>12</v>
      </c>
      <c r="FD15" s="63">
        <f t="shared" si="4"/>
        <v>12</v>
      </c>
      <c r="FE15" s="63">
        <f t="shared" si="4"/>
        <v>12</v>
      </c>
      <c r="FF15" s="63">
        <f t="shared" si="4"/>
        <v>12</v>
      </c>
      <c r="FG15" s="63">
        <f t="shared" si="4"/>
        <v>12</v>
      </c>
      <c r="FH15" s="63">
        <f t="shared" si="4"/>
        <v>12</v>
      </c>
      <c r="FI15" s="63">
        <f t="shared" si="4"/>
        <v>12</v>
      </c>
      <c r="FJ15" s="63">
        <f t="shared" si="4"/>
        <v>12</v>
      </c>
      <c r="FK15" s="63">
        <f t="shared" si="4"/>
        <v>12</v>
      </c>
      <c r="FL15" s="63">
        <f t="shared" si="4"/>
        <v>12</v>
      </c>
      <c r="FM15" s="63">
        <f t="shared" si="4"/>
        <v>12</v>
      </c>
      <c r="FN15" s="63">
        <f t="shared" si="4"/>
        <v>12</v>
      </c>
      <c r="FO15" s="63">
        <f t="shared" si="4"/>
        <v>12</v>
      </c>
      <c r="FP15" s="63">
        <f t="shared" si="4"/>
        <v>12</v>
      </c>
      <c r="FQ15" s="63">
        <f t="shared" si="4"/>
        <v>12</v>
      </c>
      <c r="FR15" s="63">
        <f t="shared" si="4"/>
        <v>12</v>
      </c>
      <c r="FS15" s="63">
        <f t="shared" si="4"/>
        <v>12</v>
      </c>
      <c r="FT15" s="63">
        <f t="shared" si="4"/>
        <v>12</v>
      </c>
      <c r="FU15" s="63">
        <f t="shared" si="4"/>
        <v>12</v>
      </c>
      <c r="FV15" s="63">
        <f t="shared" si="4"/>
        <v>12</v>
      </c>
      <c r="FW15" s="63">
        <f t="shared" si="4"/>
        <v>12</v>
      </c>
      <c r="FX15" s="63">
        <f t="shared" si="4"/>
        <v>12</v>
      </c>
      <c r="FY15" s="63">
        <f t="shared" si="4"/>
        <v>12</v>
      </c>
      <c r="FZ15" s="63">
        <f t="shared" si="4"/>
        <v>12</v>
      </c>
      <c r="GA15" s="63">
        <f t="shared" si="4"/>
        <v>12</v>
      </c>
      <c r="GB15" s="63">
        <f t="shared" si="4"/>
        <v>12</v>
      </c>
      <c r="GC15" s="63">
        <f t="shared" si="4"/>
        <v>12</v>
      </c>
      <c r="GD15" s="63">
        <f t="shared" si="4"/>
        <v>12</v>
      </c>
      <c r="GE15" s="63">
        <f t="shared" si="4"/>
        <v>12</v>
      </c>
      <c r="GF15" s="63">
        <f t="shared" si="4"/>
        <v>12</v>
      </c>
      <c r="GG15" s="63">
        <f t="shared" si="4"/>
        <v>12</v>
      </c>
      <c r="GH15" s="63">
        <f t="shared" si="4"/>
        <v>12</v>
      </c>
      <c r="GI15" s="63">
        <f t="shared" si="4"/>
        <v>12</v>
      </c>
      <c r="GJ15" s="63">
        <f t="shared" si="4"/>
        <v>12</v>
      </c>
      <c r="GK15" s="63">
        <f t="shared" si="4"/>
        <v>12</v>
      </c>
      <c r="GL15" s="63">
        <f t="shared" si="4"/>
        <v>12</v>
      </c>
      <c r="GM15" s="63">
        <f t="shared" si="4"/>
        <v>12</v>
      </c>
      <c r="GN15" s="63">
        <f t="shared" si="4"/>
        <v>12</v>
      </c>
      <c r="GO15" s="63">
        <f t="shared" si="4"/>
        <v>12</v>
      </c>
      <c r="GP15" s="63">
        <f t="shared" si="4"/>
        <v>12</v>
      </c>
      <c r="GQ15" s="63">
        <f t="shared" si="4"/>
        <v>12</v>
      </c>
      <c r="GR15" s="63">
        <f t="shared" si="4"/>
        <v>12</v>
      </c>
      <c r="GS15" s="63">
        <f t="shared" si="4"/>
        <v>12</v>
      </c>
      <c r="GT15" s="63">
        <f t="shared" si="4"/>
        <v>12</v>
      </c>
      <c r="GU15" s="63">
        <f t="shared" si="4"/>
        <v>12</v>
      </c>
      <c r="GV15" s="63">
        <f t="shared" si="4"/>
        <v>12</v>
      </c>
      <c r="GW15" s="63">
        <f t="shared" si="4"/>
        <v>12</v>
      </c>
      <c r="GX15" s="63">
        <f t="shared" si="4"/>
        <v>12</v>
      </c>
      <c r="GY15" s="63">
        <f t="shared" si="4"/>
        <v>12</v>
      </c>
      <c r="GZ15" s="63">
        <f t="shared" si="4"/>
        <v>12</v>
      </c>
      <c r="HA15" s="63">
        <f t="shared" si="4"/>
        <v>12</v>
      </c>
      <c r="HB15" s="63">
        <f t="shared" si="4"/>
        <v>12</v>
      </c>
      <c r="HC15" s="63">
        <f t="shared" ref="HC15:JN15" si="5">COUNTBLANK(HC$3:HC$14)</f>
        <v>12</v>
      </c>
      <c r="HD15" s="63">
        <f t="shared" si="5"/>
        <v>12</v>
      </c>
      <c r="HE15" s="63">
        <f t="shared" si="5"/>
        <v>12</v>
      </c>
      <c r="HF15" s="63">
        <f t="shared" si="5"/>
        <v>12</v>
      </c>
      <c r="HG15" s="63">
        <f t="shared" si="5"/>
        <v>12</v>
      </c>
      <c r="HH15" s="63">
        <f t="shared" si="5"/>
        <v>12</v>
      </c>
      <c r="HI15" s="63">
        <f t="shared" si="5"/>
        <v>12</v>
      </c>
      <c r="HJ15" s="63">
        <f t="shared" si="5"/>
        <v>12</v>
      </c>
      <c r="HK15" s="63">
        <f t="shared" si="5"/>
        <v>12</v>
      </c>
      <c r="HL15" s="63">
        <f t="shared" si="5"/>
        <v>12</v>
      </c>
      <c r="HM15" s="63">
        <f t="shared" si="5"/>
        <v>12</v>
      </c>
      <c r="HN15" s="63">
        <f t="shared" si="5"/>
        <v>12</v>
      </c>
      <c r="HO15" s="63">
        <f t="shared" si="5"/>
        <v>12</v>
      </c>
      <c r="HP15" s="63">
        <f t="shared" si="5"/>
        <v>12</v>
      </c>
      <c r="HQ15" s="63">
        <f t="shared" si="5"/>
        <v>12</v>
      </c>
      <c r="HR15" s="63">
        <f t="shared" si="5"/>
        <v>12</v>
      </c>
      <c r="HS15" s="63">
        <f t="shared" si="5"/>
        <v>12</v>
      </c>
      <c r="HT15" s="63">
        <f t="shared" si="5"/>
        <v>12</v>
      </c>
      <c r="HU15" s="63">
        <f t="shared" si="5"/>
        <v>12</v>
      </c>
      <c r="HV15" s="63">
        <f t="shared" si="5"/>
        <v>12</v>
      </c>
      <c r="HW15" s="63">
        <f t="shared" si="5"/>
        <v>12</v>
      </c>
      <c r="HX15" s="63">
        <f t="shared" si="5"/>
        <v>12</v>
      </c>
      <c r="HY15" s="63">
        <f t="shared" si="5"/>
        <v>12</v>
      </c>
      <c r="HZ15" s="63">
        <f t="shared" si="5"/>
        <v>12</v>
      </c>
      <c r="IA15" s="63">
        <f t="shared" si="5"/>
        <v>12</v>
      </c>
      <c r="IB15" s="63">
        <f t="shared" si="5"/>
        <v>12</v>
      </c>
      <c r="IC15" s="63">
        <f t="shared" si="5"/>
        <v>12</v>
      </c>
      <c r="ID15" s="63">
        <f t="shared" si="5"/>
        <v>12</v>
      </c>
      <c r="IE15" s="63">
        <f t="shared" si="5"/>
        <v>12</v>
      </c>
      <c r="IF15" s="63">
        <f t="shared" si="5"/>
        <v>12</v>
      </c>
      <c r="IG15" s="63">
        <f t="shared" si="5"/>
        <v>12</v>
      </c>
      <c r="IH15" s="63">
        <f t="shared" si="5"/>
        <v>12</v>
      </c>
      <c r="II15" s="63">
        <f t="shared" si="5"/>
        <v>12</v>
      </c>
      <c r="IJ15" s="63">
        <f t="shared" si="5"/>
        <v>12</v>
      </c>
      <c r="IK15" s="63">
        <f t="shared" si="5"/>
        <v>12</v>
      </c>
      <c r="IL15" s="63">
        <f t="shared" si="5"/>
        <v>12</v>
      </c>
      <c r="IM15" s="63">
        <f t="shared" si="5"/>
        <v>12</v>
      </c>
      <c r="IN15" s="63">
        <f t="shared" si="5"/>
        <v>12</v>
      </c>
      <c r="IO15" s="63">
        <f t="shared" si="5"/>
        <v>12</v>
      </c>
      <c r="IP15" s="63">
        <f t="shared" si="5"/>
        <v>12</v>
      </c>
      <c r="IQ15" s="63">
        <f t="shared" si="5"/>
        <v>12</v>
      </c>
      <c r="IR15" s="63">
        <f t="shared" si="5"/>
        <v>12</v>
      </c>
      <c r="IS15" s="63">
        <f t="shared" si="5"/>
        <v>12</v>
      </c>
      <c r="IT15" s="63">
        <f t="shared" si="5"/>
        <v>12</v>
      </c>
      <c r="IU15" s="63">
        <f t="shared" si="5"/>
        <v>12</v>
      </c>
      <c r="IV15" s="63">
        <f t="shared" si="5"/>
        <v>12</v>
      </c>
      <c r="IW15" s="63">
        <f t="shared" si="5"/>
        <v>12</v>
      </c>
      <c r="IX15" s="63">
        <f t="shared" si="5"/>
        <v>12</v>
      </c>
      <c r="IY15" s="63">
        <f t="shared" si="5"/>
        <v>12</v>
      </c>
      <c r="IZ15" s="63">
        <f t="shared" si="5"/>
        <v>12</v>
      </c>
      <c r="JA15" s="63">
        <f t="shared" si="5"/>
        <v>12</v>
      </c>
      <c r="JB15" s="63">
        <f t="shared" si="5"/>
        <v>12</v>
      </c>
      <c r="JC15" s="63">
        <f t="shared" si="5"/>
        <v>12</v>
      </c>
      <c r="JD15" s="63">
        <f t="shared" si="5"/>
        <v>12</v>
      </c>
      <c r="JE15" s="63">
        <f t="shared" si="5"/>
        <v>12</v>
      </c>
      <c r="JF15" s="63">
        <f t="shared" si="5"/>
        <v>12</v>
      </c>
      <c r="JG15" s="63">
        <f t="shared" si="5"/>
        <v>12</v>
      </c>
      <c r="JH15" s="63">
        <f t="shared" si="5"/>
        <v>12</v>
      </c>
      <c r="JI15" s="63">
        <f t="shared" si="5"/>
        <v>12</v>
      </c>
      <c r="JJ15" s="63">
        <f t="shared" si="5"/>
        <v>12</v>
      </c>
      <c r="JK15" s="63">
        <f t="shared" si="5"/>
        <v>12</v>
      </c>
      <c r="JL15" s="63">
        <f t="shared" si="5"/>
        <v>12</v>
      </c>
      <c r="JM15" s="63">
        <f t="shared" si="5"/>
        <v>12</v>
      </c>
      <c r="JN15" s="63">
        <f t="shared" si="5"/>
        <v>12</v>
      </c>
      <c r="JO15" s="63">
        <f t="shared" ref="JO15:LA15" si="6">COUNTBLANK(JO$3:JO$14)</f>
        <v>12</v>
      </c>
      <c r="JP15" s="63">
        <f t="shared" si="6"/>
        <v>12</v>
      </c>
      <c r="JQ15" s="63">
        <f t="shared" si="6"/>
        <v>12</v>
      </c>
      <c r="JR15" s="63">
        <f t="shared" si="6"/>
        <v>12</v>
      </c>
      <c r="JS15" s="63">
        <f t="shared" si="6"/>
        <v>12</v>
      </c>
      <c r="JT15" s="63">
        <f t="shared" si="6"/>
        <v>12</v>
      </c>
      <c r="JU15" s="63">
        <f t="shared" si="6"/>
        <v>12</v>
      </c>
      <c r="JV15" s="63">
        <f t="shared" si="6"/>
        <v>12</v>
      </c>
      <c r="JW15" s="63">
        <f t="shared" si="6"/>
        <v>12</v>
      </c>
      <c r="JX15" s="63">
        <f t="shared" si="6"/>
        <v>12</v>
      </c>
      <c r="JY15" s="63">
        <f t="shared" si="6"/>
        <v>12</v>
      </c>
      <c r="JZ15" s="63">
        <f t="shared" si="6"/>
        <v>12</v>
      </c>
      <c r="KA15" s="63">
        <f t="shared" si="6"/>
        <v>12</v>
      </c>
      <c r="KB15" s="63">
        <f t="shared" si="6"/>
        <v>12</v>
      </c>
      <c r="KC15" s="63">
        <f t="shared" si="6"/>
        <v>12</v>
      </c>
      <c r="KD15" s="63">
        <f t="shared" si="6"/>
        <v>12</v>
      </c>
      <c r="KE15" s="63">
        <f t="shared" si="6"/>
        <v>12</v>
      </c>
      <c r="KF15" s="63">
        <f t="shared" si="6"/>
        <v>12</v>
      </c>
      <c r="KG15" s="63">
        <f t="shared" si="6"/>
        <v>12</v>
      </c>
      <c r="KH15" s="63">
        <f t="shared" si="6"/>
        <v>12</v>
      </c>
      <c r="KI15" s="63">
        <f t="shared" si="6"/>
        <v>12</v>
      </c>
      <c r="KJ15" s="63">
        <f t="shared" si="6"/>
        <v>12</v>
      </c>
      <c r="KK15" s="63">
        <f t="shared" si="6"/>
        <v>12</v>
      </c>
      <c r="KL15" s="63">
        <f t="shared" si="6"/>
        <v>12</v>
      </c>
      <c r="KM15" s="63">
        <f t="shared" si="6"/>
        <v>12</v>
      </c>
      <c r="KN15" s="63">
        <f t="shared" si="6"/>
        <v>12</v>
      </c>
      <c r="KO15" s="63">
        <f t="shared" si="6"/>
        <v>12</v>
      </c>
      <c r="KP15" s="63">
        <f t="shared" si="6"/>
        <v>12</v>
      </c>
      <c r="KQ15" s="63">
        <f t="shared" si="6"/>
        <v>12</v>
      </c>
      <c r="KR15" s="63">
        <f t="shared" si="6"/>
        <v>12</v>
      </c>
      <c r="KS15" s="63">
        <f t="shared" si="6"/>
        <v>12</v>
      </c>
      <c r="KT15" s="63">
        <f t="shared" si="6"/>
        <v>12</v>
      </c>
      <c r="KU15" s="63">
        <f t="shared" si="6"/>
        <v>12</v>
      </c>
      <c r="KV15" s="63">
        <f t="shared" si="6"/>
        <v>12</v>
      </c>
      <c r="KW15" s="63">
        <f t="shared" si="6"/>
        <v>12</v>
      </c>
      <c r="KX15" s="63">
        <f t="shared" si="6"/>
        <v>12</v>
      </c>
      <c r="KY15" s="63">
        <f t="shared" si="6"/>
        <v>12</v>
      </c>
      <c r="KZ15" s="63">
        <f t="shared" si="6"/>
        <v>12</v>
      </c>
      <c r="LA15" s="63">
        <f t="shared" si="6"/>
        <v>12</v>
      </c>
    </row>
    <row r="30" ht="17.149999999999999" customHeight="1"/>
  </sheetData>
  <phoneticPr fontId="28" type="noConversion"/>
  <conditionalFormatting sqref="AA7">
    <cfRule type="containsText" dxfId="2436" priority="30" operator="containsText" text="BANND">
      <formula>NOT(ISERROR(SEARCH("BANND",AA7)))</formula>
    </cfRule>
  </conditionalFormatting>
  <conditionalFormatting sqref="AA7">
    <cfRule type="containsText" dxfId="2435" priority="28" operator="containsText" text="BANND">
      <formula>NOT(ISERROR(SEARCH("BANND",AA7)))</formula>
    </cfRule>
  </conditionalFormatting>
  <conditionalFormatting sqref="AA7">
    <cfRule type="containsText" dxfId="2434" priority="26" operator="containsText" text="BANND">
      <formula>NOT(ISERROR(SEARCH("BANND",AA7)))</formula>
    </cfRule>
  </conditionalFormatting>
  <conditionalFormatting sqref="C13:D13">
    <cfRule type="containsText" dxfId="2433" priority="4" operator="containsText" text="BANND">
      <formula>NOT(ISERROR(SEARCH("BANND",C13)))</formula>
    </cfRule>
  </conditionalFormatting>
  <conditionalFormatting sqref="C13:D13">
    <cfRule type="containsText" dxfId="2432" priority="3" operator="containsText" text="BANND">
      <formula>NOT(ISERROR(SEARCH("BANND",C13)))</formula>
    </cfRule>
  </conditionalFormatting>
  <conditionalFormatting sqref="C13:D13">
    <cfRule type="containsText" dxfId="2431" priority="2" operator="containsText" text="BANND">
      <formula>NOT(ISERROR(SEARCH("BANND",C13)))</formula>
    </cfRule>
  </conditionalFormatting>
  <conditionalFormatting sqref="C13:D13">
    <cfRule type="containsText" dxfId="2430" priority="1" operator="containsText" text="BANND">
      <formula>NOT(ISERROR(SEARCH("BANND",C13)))</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294" stopIfTrue="1" id="{5FF3FFB0-AC09-5A44-8E5C-83860615F5FA}">
            <xm:f>COUNTIF('Banned List'!$B:$B,AA3)&gt;0</xm:f>
            <x14:dxf>
              <font>
                <color rgb="FF9C0006"/>
              </font>
              <fill>
                <patternFill>
                  <bgColor rgb="FFFFC7CE"/>
                </patternFill>
              </fill>
            </x14:dxf>
          </x14:cfRule>
          <xm:sqref>GM3:GN3 AA7 MR3:MV3</xm:sqref>
        </x14:conditionalFormatting>
        <x14:conditionalFormatting xmlns:xm="http://schemas.microsoft.com/office/excel/2006/main">
          <x14:cfRule type="expression" priority="5" stopIfTrue="1" id="{1371FCB1-D023-4DEA-890F-923EC61EE317}">
            <xm:f>COUNTIF('Banned List'!$B:$B,C13)&gt;0</xm:f>
            <x14:dxf>
              <font>
                <color rgb="FF9C0006"/>
              </font>
              <fill>
                <patternFill>
                  <bgColor rgb="FFFFC7CE"/>
                </patternFill>
              </fill>
            </x14:dxf>
          </x14:cfRule>
          <xm:sqref>C13:D13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UP15"/>
  <sheetViews>
    <sheetView zoomScale="80" zoomScaleNormal="80" workbookViewId="0">
      <pane xSplit="2" ySplit="2" topLeftCell="I3" activePane="bottomRight" state="frozen"/>
      <selection pane="topRight" activeCell="C1" sqref="C1"/>
      <selection pane="bottomLeft" activeCell="A3" sqref="A3"/>
      <selection pane="bottomRight" activeCell="I7" sqref="I7"/>
    </sheetView>
  </sheetViews>
  <sheetFormatPr defaultColWidth="10.640625" defaultRowHeight="15.75" customHeight="1"/>
  <cols>
    <col min="2" max="2" width="18" customWidth="1"/>
    <col min="3" max="189" width="19.7109375" customWidth="1"/>
    <col min="206" max="206" width="16" bestFit="1" customWidth="1"/>
    <col min="221" max="221" width="19.7109375" customWidth="1"/>
    <col min="256" max="256" width="16" bestFit="1" customWidth="1"/>
    <col min="283" max="283" width="16" bestFit="1" customWidth="1"/>
    <col min="313" max="313" width="15.35546875" customWidth="1"/>
    <col min="317" max="323" width="15.85546875" customWidth="1"/>
    <col min="324" max="326" width="17.2109375" customWidth="1"/>
    <col min="339" max="339" width="16" bestFit="1" customWidth="1"/>
    <col min="357" max="357" width="16" bestFit="1" customWidth="1"/>
    <col min="361" max="361" width="16" bestFit="1" customWidth="1"/>
    <col min="419" max="420" width="16" bestFit="1" customWidth="1"/>
    <col min="429" max="429" width="16" bestFit="1" customWidth="1"/>
    <col min="484" max="484" width="16" bestFit="1" customWidth="1"/>
    <col min="558" max="558" width="16" bestFit="1" customWidth="1"/>
  </cols>
  <sheetData>
    <row r="1" spans="1:562" ht="50.15" customHeight="1">
      <c r="A1" s="21" t="s">
        <v>2166</v>
      </c>
      <c r="B1" s="22"/>
      <c r="C1" s="23" t="s">
        <v>2167</v>
      </c>
      <c r="D1" s="23" t="s">
        <v>2168</v>
      </c>
      <c r="E1" s="23" t="s">
        <v>2169</v>
      </c>
      <c r="F1" s="23" t="s">
        <v>2170</v>
      </c>
      <c r="G1" s="23" t="s">
        <v>2171</v>
      </c>
      <c r="H1" s="23" t="s">
        <v>2172</v>
      </c>
      <c r="I1" s="23" t="s">
        <v>2173</v>
      </c>
      <c r="J1" s="23" t="s">
        <v>2167</v>
      </c>
      <c r="K1" s="23" t="s">
        <v>2168</v>
      </c>
      <c r="L1" s="23" t="s">
        <v>2169</v>
      </c>
      <c r="M1" s="23" t="s">
        <v>2170</v>
      </c>
      <c r="N1" s="23" t="s">
        <v>2171</v>
      </c>
      <c r="O1" s="23" t="s">
        <v>2172</v>
      </c>
      <c r="P1" s="23" t="s">
        <v>2173</v>
      </c>
      <c r="Q1" s="23" t="s">
        <v>2167</v>
      </c>
      <c r="R1" s="23" t="s">
        <v>2168</v>
      </c>
      <c r="S1" s="23" t="s">
        <v>2169</v>
      </c>
      <c r="T1" s="23" t="s">
        <v>2170</v>
      </c>
      <c r="U1" s="23" t="s">
        <v>2171</v>
      </c>
      <c r="V1" s="23" t="s">
        <v>2172</v>
      </c>
      <c r="W1" s="23" t="s">
        <v>2173</v>
      </c>
      <c r="X1" s="23" t="s">
        <v>2167</v>
      </c>
      <c r="Y1" s="23" t="s">
        <v>2168</v>
      </c>
      <c r="Z1" s="23" t="s">
        <v>2169</v>
      </c>
      <c r="AA1" s="23" t="s">
        <v>2170</v>
      </c>
      <c r="AB1" s="23" t="s">
        <v>2171</v>
      </c>
      <c r="AC1" s="23" t="s">
        <v>2172</v>
      </c>
      <c r="AD1" s="23" t="s">
        <v>2173</v>
      </c>
      <c r="AE1" s="23" t="s">
        <v>2167</v>
      </c>
      <c r="AF1" s="23" t="s">
        <v>2168</v>
      </c>
      <c r="AG1" s="23" t="s">
        <v>2169</v>
      </c>
      <c r="AH1" s="23" t="s">
        <v>2170</v>
      </c>
      <c r="AI1" s="23" t="s">
        <v>2171</v>
      </c>
      <c r="AJ1" s="23" t="s">
        <v>2172</v>
      </c>
      <c r="AK1" s="23" t="s">
        <v>2173</v>
      </c>
      <c r="AL1" s="23" t="s">
        <v>2167</v>
      </c>
      <c r="AM1" s="23" t="s">
        <v>2168</v>
      </c>
      <c r="AN1" s="23" t="s">
        <v>2169</v>
      </c>
      <c r="AO1" s="23" t="s">
        <v>2170</v>
      </c>
      <c r="AP1" s="23" t="s">
        <v>2171</v>
      </c>
      <c r="AQ1" s="23" t="s">
        <v>2172</v>
      </c>
      <c r="AR1" s="23" t="s">
        <v>2173</v>
      </c>
      <c r="AS1" s="23" t="s">
        <v>2167</v>
      </c>
      <c r="AT1" s="23" t="s">
        <v>2168</v>
      </c>
      <c r="AU1" s="23" t="s">
        <v>2169</v>
      </c>
      <c r="AV1" s="23" t="s">
        <v>2170</v>
      </c>
      <c r="AW1" s="23" t="s">
        <v>2171</v>
      </c>
      <c r="AX1" s="23" t="s">
        <v>2172</v>
      </c>
      <c r="AY1" s="23" t="s">
        <v>2173</v>
      </c>
      <c r="AZ1" s="23" t="s">
        <v>2167</v>
      </c>
      <c r="BA1" s="23" t="s">
        <v>2168</v>
      </c>
      <c r="BB1" s="23" t="s">
        <v>2169</v>
      </c>
      <c r="BC1" s="23" t="s">
        <v>2170</v>
      </c>
      <c r="BD1" s="23" t="s">
        <v>2171</v>
      </c>
      <c r="BE1" s="23" t="s">
        <v>2172</v>
      </c>
      <c r="BF1" s="23" t="s">
        <v>2173</v>
      </c>
      <c r="BG1" s="23" t="s">
        <v>2167</v>
      </c>
      <c r="BH1" s="23" t="s">
        <v>2168</v>
      </c>
      <c r="BI1" s="23" t="s">
        <v>2169</v>
      </c>
      <c r="BJ1" s="23" t="s">
        <v>2170</v>
      </c>
      <c r="BK1" s="23" t="s">
        <v>2171</v>
      </c>
      <c r="BL1" s="23" t="s">
        <v>2172</v>
      </c>
      <c r="BM1" s="23" t="s">
        <v>2173</v>
      </c>
      <c r="BN1" s="23" t="s">
        <v>2167</v>
      </c>
      <c r="BO1" s="23" t="s">
        <v>2168</v>
      </c>
      <c r="BP1" s="23" t="s">
        <v>2169</v>
      </c>
      <c r="BQ1" s="23" t="s">
        <v>2170</v>
      </c>
      <c r="BR1" s="23" t="s">
        <v>2171</v>
      </c>
      <c r="BS1" s="23" t="s">
        <v>2172</v>
      </c>
      <c r="BT1" s="23" t="s">
        <v>2173</v>
      </c>
      <c r="BU1" s="23" t="s">
        <v>2167</v>
      </c>
      <c r="BV1" s="23" t="s">
        <v>2168</v>
      </c>
      <c r="BW1" s="23" t="s">
        <v>2169</v>
      </c>
      <c r="BX1" s="23" t="s">
        <v>2170</v>
      </c>
      <c r="BY1" s="23" t="s">
        <v>2171</v>
      </c>
      <c r="BZ1" s="23" t="s">
        <v>2172</v>
      </c>
      <c r="CA1" s="23" t="s">
        <v>2173</v>
      </c>
      <c r="CB1" s="23" t="s">
        <v>2167</v>
      </c>
      <c r="CC1" s="23" t="s">
        <v>2168</v>
      </c>
      <c r="CD1" s="23" t="s">
        <v>2169</v>
      </c>
      <c r="CE1" s="23" t="s">
        <v>2170</v>
      </c>
      <c r="CF1" s="23" t="s">
        <v>2171</v>
      </c>
      <c r="CG1" s="23" t="s">
        <v>2172</v>
      </c>
      <c r="CH1" s="23" t="s">
        <v>2173</v>
      </c>
      <c r="CI1" s="23" t="s">
        <v>2167</v>
      </c>
      <c r="CJ1" s="23" t="s">
        <v>2168</v>
      </c>
      <c r="CK1" s="23" t="s">
        <v>2169</v>
      </c>
      <c r="CL1" s="23" t="s">
        <v>2170</v>
      </c>
      <c r="CM1" s="23" t="s">
        <v>2171</v>
      </c>
      <c r="CN1" s="23" t="s">
        <v>2172</v>
      </c>
      <c r="CO1" s="23" t="s">
        <v>2173</v>
      </c>
      <c r="CP1" s="23" t="s">
        <v>2167</v>
      </c>
      <c r="CQ1" s="23" t="s">
        <v>2168</v>
      </c>
      <c r="CR1" s="23" t="s">
        <v>2169</v>
      </c>
      <c r="CS1" s="23" t="s">
        <v>2170</v>
      </c>
      <c r="CT1" s="23" t="s">
        <v>2171</v>
      </c>
      <c r="CU1" s="23" t="s">
        <v>2172</v>
      </c>
      <c r="CV1" s="23" t="s">
        <v>2173</v>
      </c>
      <c r="CW1" s="23" t="s">
        <v>2167</v>
      </c>
      <c r="CX1" s="23" t="s">
        <v>2168</v>
      </c>
      <c r="CY1" s="23" t="s">
        <v>2169</v>
      </c>
      <c r="CZ1" s="23" t="s">
        <v>2170</v>
      </c>
      <c r="DA1" s="23" t="s">
        <v>2171</v>
      </c>
      <c r="DB1" s="23" t="s">
        <v>2172</v>
      </c>
      <c r="DC1" s="23" t="s">
        <v>2173</v>
      </c>
      <c r="DD1" s="23" t="s">
        <v>2167</v>
      </c>
      <c r="DE1" s="23" t="s">
        <v>2168</v>
      </c>
      <c r="DF1" s="23" t="s">
        <v>2169</v>
      </c>
      <c r="DG1" s="23" t="s">
        <v>2170</v>
      </c>
      <c r="DH1" s="23" t="s">
        <v>2171</v>
      </c>
      <c r="DI1" s="23" t="s">
        <v>2172</v>
      </c>
      <c r="DJ1" s="23" t="s">
        <v>2173</v>
      </c>
      <c r="DK1" s="23" t="s">
        <v>2167</v>
      </c>
      <c r="DL1" s="23" t="s">
        <v>2168</v>
      </c>
      <c r="DM1" s="23" t="s">
        <v>2169</v>
      </c>
      <c r="DN1" s="23" t="s">
        <v>2170</v>
      </c>
      <c r="DO1" s="23" t="s">
        <v>2171</v>
      </c>
      <c r="DP1" s="23" t="s">
        <v>2172</v>
      </c>
      <c r="DQ1" s="23" t="s">
        <v>2173</v>
      </c>
      <c r="DR1" s="23" t="s">
        <v>2167</v>
      </c>
      <c r="DS1" s="23" t="s">
        <v>2168</v>
      </c>
      <c r="DT1" s="23" t="s">
        <v>2169</v>
      </c>
      <c r="DU1" s="23" t="s">
        <v>2170</v>
      </c>
      <c r="DV1" s="23" t="s">
        <v>2171</v>
      </c>
      <c r="DW1" s="23" t="s">
        <v>2172</v>
      </c>
      <c r="DX1" s="23" t="s">
        <v>2173</v>
      </c>
      <c r="DY1" s="23" t="s">
        <v>2167</v>
      </c>
      <c r="DZ1" s="23" t="s">
        <v>2168</v>
      </c>
      <c r="EA1" s="23" t="s">
        <v>2169</v>
      </c>
      <c r="EB1" s="23" t="s">
        <v>2170</v>
      </c>
      <c r="EC1" s="23" t="s">
        <v>2171</v>
      </c>
      <c r="ED1" s="23" t="s">
        <v>2172</v>
      </c>
      <c r="EE1" s="23" t="s">
        <v>2173</v>
      </c>
      <c r="EF1" s="23" t="s">
        <v>2167</v>
      </c>
      <c r="EG1" s="23" t="s">
        <v>2168</v>
      </c>
      <c r="EH1" s="23" t="s">
        <v>2169</v>
      </c>
      <c r="EI1" s="23" t="s">
        <v>2170</v>
      </c>
      <c r="EJ1" s="23" t="s">
        <v>2171</v>
      </c>
      <c r="EK1" s="23" t="s">
        <v>2172</v>
      </c>
      <c r="EL1" s="23" t="s">
        <v>2173</v>
      </c>
      <c r="EM1" s="23" t="s">
        <v>2167</v>
      </c>
      <c r="EN1" s="23" t="s">
        <v>2168</v>
      </c>
      <c r="EO1" s="23" t="s">
        <v>2169</v>
      </c>
      <c r="EP1" s="23" t="s">
        <v>2170</v>
      </c>
      <c r="EQ1" s="23" t="s">
        <v>2171</v>
      </c>
      <c r="ER1" s="23" t="s">
        <v>2172</v>
      </c>
      <c r="ES1" s="23" t="s">
        <v>2173</v>
      </c>
      <c r="ET1" s="23" t="s">
        <v>2167</v>
      </c>
      <c r="EU1" s="23" t="s">
        <v>2168</v>
      </c>
      <c r="EV1" s="23" t="s">
        <v>2169</v>
      </c>
      <c r="EW1" s="23" t="s">
        <v>2170</v>
      </c>
      <c r="EX1" s="23" t="s">
        <v>2171</v>
      </c>
      <c r="EY1" s="23" t="s">
        <v>2172</v>
      </c>
      <c r="EZ1" s="23" t="s">
        <v>2173</v>
      </c>
      <c r="FA1" s="23" t="s">
        <v>2167</v>
      </c>
      <c r="FB1" s="23" t="s">
        <v>2168</v>
      </c>
      <c r="FC1" s="23" t="s">
        <v>2169</v>
      </c>
      <c r="FD1" s="23" t="s">
        <v>2170</v>
      </c>
      <c r="FE1" s="23" t="s">
        <v>2171</v>
      </c>
      <c r="FF1" s="23" t="s">
        <v>2172</v>
      </c>
      <c r="FG1" s="23" t="s">
        <v>2173</v>
      </c>
      <c r="FH1" s="23" t="s">
        <v>2167</v>
      </c>
      <c r="FI1" s="23" t="s">
        <v>2168</v>
      </c>
      <c r="FJ1" s="23" t="s">
        <v>2169</v>
      </c>
      <c r="FK1" s="23" t="s">
        <v>2170</v>
      </c>
      <c r="FL1" s="23" t="s">
        <v>2171</v>
      </c>
      <c r="FM1" s="23" t="s">
        <v>2172</v>
      </c>
      <c r="FN1" s="23" t="s">
        <v>2173</v>
      </c>
      <c r="FO1" s="23" t="s">
        <v>2167</v>
      </c>
      <c r="FP1" s="23" t="s">
        <v>2168</v>
      </c>
      <c r="FQ1" s="23" t="s">
        <v>2169</v>
      </c>
      <c r="FR1" s="23" t="s">
        <v>2170</v>
      </c>
      <c r="FS1" s="23" t="s">
        <v>2171</v>
      </c>
      <c r="FT1" s="23" t="s">
        <v>2172</v>
      </c>
      <c r="FU1" s="23" t="s">
        <v>2173</v>
      </c>
      <c r="FV1" s="23" t="s">
        <v>2167</v>
      </c>
      <c r="FW1" s="23" t="s">
        <v>2168</v>
      </c>
      <c r="FX1" s="23" t="s">
        <v>2169</v>
      </c>
      <c r="FY1" s="23" t="s">
        <v>2170</v>
      </c>
      <c r="FZ1" s="23" t="s">
        <v>2171</v>
      </c>
      <c r="GA1" s="23" t="s">
        <v>2172</v>
      </c>
      <c r="GB1" s="23" t="s">
        <v>2173</v>
      </c>
      <c r="GC1" s="23" t="s">
        <v>2167</v>
      </c>
      <c r="GD1" s="23" t="s">
        <v>2168</v>
      </c>
      <c r="GE1" s="23" t="s">
        <v>2169</v>
      </c>
      <c r="GF1" s="23" t="s">
        <v>2170</v>
      </c>
      <c r="GG1" s="23" t="s">
        <v>2171</v>
      </c>
      <c r="GH1" s="23" t="s">
        <v>2172</v>
      </c>
      <c r="GI1" s="23" t="s">
        <v>2173</v>
      </c>
      <c r="GJ1" s="23" t="s">
        <v>2167</v>
      </c>
      <c r="GK1" s="23" t="s">
        <v>2168</v>
      </c>
      <c r="GL1" s="23" t="s">
        <v>2169</v>
      </c>
      <c r="GM1" s="23" t="s">
        <v>2170</v>
      </c>
      <c r="GN1" s="23" t="s">
        <v>2171</v>
      </c>
      <c r="GO1" s="23" t="s">
        <v>2172</v>
      </c>
      <c r="GP1" s="23" t="s">
        <v>2173</v>
      </c>
      <c r="GQ1" s="23" t="s">
        <v>2167</v>
      </c>
      <c r="GR1" s="23" t="s">
        <v>2168</v>
      </c>
      <c r="GS1" s="23" t="s">
        <v>2169</v>
      </c>
      <c r="GT1" s="23" t="s">
        <v>2170</v>
      </c>
      <c r="GU1" s="23" t="s">
        <v>2171</v>
      </c>
      <c r="GV1" s="23" t="s">
        <v>2172</v>
      </c>
      <c r="GW1" s="23" t="s">
        <v>2173</v>
      </c>
      <c r="GX1" s="23" t="s">
        <v>2167</v>
      </c>
      <c r="GY1" s="23" t="s">
        <v>2168</v>
      </c>
      <c r="GZ1" s="23" t="s">
        <v>2169</v>
      </c>
      <c r="HA1" s="23" t="s">
        <v>2170</v>
      </c>
      <c r="HB1" s="23" t="s">
        <v>2171</v>
      </c>
      <c r="HC1" s="23" t="s">
        <v>2172</v>
      </c>
      <c r="HD1" s="23" t="s">
        <v>2173</v>
      </c>
      <c r="HE1" s="23" t="s">
        <v>2167</v>
      </c>
      <c r="HF1" s="23" t="s">
        <v>2168</v>
      </c>
      <c r="HG1" s="23" t="s">
        <v>2169</v>
      </c>
      <c r="HH1" s="23" t="s">
        <v>2170</v>
      </c>
      <c r="HI1" s="23" t="s">
        <v>2171</v>
      </c>
      <c r="HJ1" s="23" t="s">
        <v>2172</v>
      </c>
      <c r="HK1" s="23" t="s">
        <v>2173</v>
      </c>
      <c r="HL1" s="23" t="s">
        <v>2167</v>
      </c>
      <c r="HM1" s="23" t="s">
        <v>2168</v>
      </c>
      <c r="HN1" s="23" t="s">
        <v>2169</v>
      </c>
      <c r="HO1" s="23" t="s">
        <v>2170</v>
      </c>
      <c r="HP1" s="23" t="s">
        <v>2171</v>
      </c>
      <c r="HQ1" s="23" t="s">
        <v>2172</v>
      </c>
      <c r="HR1" s="23" t="s">
        <v>2173</v>
      </c>
      <c r="HS1" s="23" t="s">
        <v>2167</v>
      </c>
      <c r="HT1" s="23" t="s">
        <v>2168</v>
      </c>
      <c r="HU1" s="23" t="s">
        <v>2169</v>
      </c>
      <c r="HV1" s="23" t="s">
        <v>2170</v>
      </c>
      <c r="HW1" s="23" t="s">
        <v>2171</v>
      </c>
      <c r="HX1" s="23" t="s">
        <v>2172</v>
      </c>
      <c r="HY1" s="23" t="s">
        <v>2173</v>
      </c>
      <c r="HZ1" s="23" t="s">
        <v>2167</v>
      </c>
      <c r="IA1" s="23" t="s">
        <v>2168</v>
      </c>
      <c r="IB1" s="23" t="s">
        <v>2169</v>
      </c>
      <c r="IC1" s="23" t="s">
        <v>2170</v>
      </c>
      <c r="ID1" s="23" t="s">
        <v>2171</v>
      </c>
      <c r="IE1" s="23" t="s">
        <v>2172</v>
      </c>
      <c r="IF1" s="23" t="s">
        <v>2173</v>
      </c>
      <c r="IG1" s="23" t="s">
        <v>2167</v>
      </c>
      <c r="IH1" s="23" t="s">
        <v>2168</v>
      </c>
      <c r="II1" s="23" t="s">
        <v>2169</v>
      </c>
      <c r="IJ1" s="23" t="s">
        <v>2170</v>
      </c>
      <c r="IK1" s="23" t="s">
        <v>2171</v>
      </c>
      <c r="IL1" s="23" t="s">
        <v>2172</v>
      </c>
      <c r="IM1" s="23" t="s">
        <v>2173</v>
      </c>
      <c r="IN1" s="23" t="s">
        <v>2167</v>
      </c>
      <c r="IO1" s="23" t="s">
        <v>2168</v>
      </c>
      <c r="IP1" s="23" t="s">
        <v>2169</v>
      </c>
      <c r="IQ1" s="23" t="s">
        <v>2170</v>
      </c>
      <c r="IR1" s="23" t="s">
        <v>2171</v>
      </c>
      <c r="IS1" s="23" t="s">
        <v>2172</v>
      </c>
      <c r="IT1" s="23" t="s">
        <v>2173</v>
      </c>
      <c r="IU1" s="23" t="s">
        <v>2167</v>
      </c>
      <c r="IV1" s="23" t="s">
        <v>2168</v>
      </c>
      <c r="IW1" s="23" t="s">
        <v>2169</v>
      </c>
      <c r="IX1" s="23" t="s">
        <v>2170</v>
      </c>
      <c r="IY1" s="23" t="s">
        <v>2171</v>
      </c>
      <c r="IZ1" s="23" t="s">
        <v>2172</v>
      </c>
      <c r="JA1" s="23" t="s">
        <v>2173</v>
      </c>
      <c r="JB1" s="23" t="s">
        <v>2167</v>
      </c>
      <c r="JC1" s="23" t="s">
        <v>2168</v>
      </c>
      <c r="JD1" s="23" t="s">
        <v>2169</v>
      </c>
      <c r="JE1" s="23" t="s">
        <v>2170</v>
      </c>
      <c r="JF1" s="23" t="s">
        <v>2171</v>
      </c>
      <c r="JG1" s="23" t="s">
        <v>2172</v>
      </c>
      <c r="JH1" s="23" t="s">
        <v>2173</v>
      </c>
      <c r="JI1" s="23" t="s">
        <v>2167</v>
      </c>
      <c r="JJ1" s="23" t="s">
        <v>2168</v>
      </c>
      <c r="JK1" s="23" t="s">
        <v>2169</v>
      </c>
      <c r="JL1" s="23" t="s">
        <v>2170</v>
      </c>
      <c r="JM1" s="23" t="s">
        <v>2171</v>
      </c>
      <c r="JN1" s="23" t="s">
        <v>2172</v>
      </c>
      <c r="JO1" s="23" t="s">
        <v>2173</v>
      </c>
      <c r="JP1" s="23" t="s">
        <v>2167</v>
      </c>
      <c r="JQ1" s="23" t="s">
        <v>2168</v>
      </c>
      <c r="JR1" s="23" t="s">
        <v>2169</v>
      </c>
      <c r="JS1" s="23" t="s">
        <v>2170</v>
      </c>
      <c r="JT1" s="23" t="s">
        <v>2171</v>
      </c>
      <c r="JU1" s="23" t="s">
        <v>2172</v>
      </c>
      <c r="JV1" s="23" t="s">
        <v>2173</v>
      </c>
      <c r="JW1" s="23" t="s">
        <v>2167</v>
      </c>
      <c r="JX1" s="23" t="s">
        <v>2168</v>
      </c>
      <c r="JY1" s="23" t="s">
        <v>2169</v>
      </c>
      <c r="JZ1" s="23" t="s">
        <v>2170</v>
      </c>
      <c r="KA1" s="23" t="s">
        <v>2171</v>
      </c>
      <c r="KB1" s="23" t="s">
        <v>2172</v>
      </c>
      <c r="KC1" s="23" t="s">
        <v>2173</v>
      </c>
      <c r="KD1" s="23" t="s">
        <v>2167</v>
      </c>
      <c r="KE1" s="23" t="s">
        <v>2168</v>
      </c>
      <c r="KF1" s="23" t="s">
        <v>2169</v>
      </c>
      <c r="KG1" s="23" t="s">
        <v>2170</v>
      </c>
      <c r="KH1" s="23" t="s">
        <v>2171</v>
      </c>
      <c r="KI1" s="23" t="s">
        <v>2172</v>
      </c>
      <c r="KJ1" s="23" t="s">
        <v>2173</v>
      </c>
      <c r="KK1" s="23" t="s">
        <v>2167</v>
      </c>
      <c r="KL1" s="23" t="s">
        <v>2168</v>
      </c>
      <c r="KM1" s="23" t="s">
        <v>2169</v>
      </c>
      <c r="KN1" s="23" t="s">
        <v>2170</v>
      </c>
      <c r="KO1" s="23" t="s">
        <v>2171</v>
      </c>
      <c r="KP1" s="23" t="s">
        <v>2172</v>
      </c>
      <c r="KQ1" s="23" t="s">
        <v>2173</v>
      </c>
      <c r="KR1" s="23" t="s">
        <v>2167</v>
      </c>
      <c r="KS1" s="23" t="s">
        <v>2168</v>
      </c>
      <c r="KT1" s="23" t="s">
        <v>2169</v>
      </c>
      <c r="KU1" s="23" t="s">
        <v>2170</v>
      </c>
      <c r="KV1" s="23" t="s">
        <v>2171</v>
      </c>
      <c r="KW1" s="23" t="s">
        <v>2172</v>
      </c>
      <c r="KX1" s="23" t="s">
        <v>2173</v>
      </c>
      <c r="KY1" s="23" t="s">
        <v>2167</v>
      </c>
      <c r="KZ1" s="23" t="s">
        <v>2168</v>
      </c>
      <c r="LA1" s="23" t="s">
        <v>2169</v>
      </c>
      <c r="LB1" s="23" t="s">
        <v>2170</v>
      </c>
      <c r="LC1" s="23" t="s">
        <v>2171</v>
      </c>
      <c r="LD1" s="23" t="s">
        <v>2172</v>
      </c>
      <c r="LE1" s="23" t="s">
        <v>2173</v>
      </c>
      <c r="LF1" s="23" t="s">
        <v>2167</v>
      </c>
      <c r="LG1" s="23" t="s">
        <v>2168</v>
      </c>
      <c r="LH1" s="23" t="s">
        <v>2169</v>
      </c>
      <c r="LI1" s="23" t="s">
        <v>2170</v>
      </c>
      <c r="LJ1" s="23" t="s">
        <v>2171</v>
      </c>
      <c r="LK1" s="23" t="s">
        <v>2172</v>
      </c>
      <c r="LL1" s="23" t="s">
        <v>2173</v>
      </c>
      <c r="LM1" s="23" t="s">
        <v>2167</v>
      </c>
      <c r="LN1" s="23" t="s">
        <v>2168</v>
      </c>
      <c r="LO1" s="23" t="s">
        <v>2169</v>
      </c>
      <c r="LP1" s="23" t="s">
        <v>2170</v>
      </c>
      <c r="LQ1" s="23" t="s">
        <v>2171</v>
      </c>
      <c r="LR1" s="23" t="s">
        <v>2172</v>
      </c>
      <c r="LS1" s="23" t="s">
        <v>2173</v>
      </c>
      <c r="LT1" s="23" t="s">
        <v>2167</v>
      </c>
      <c r="LU1" s="23" t="s">
        <v>2168</v>
      </c>
      <c r="LV1" s="23" t="s">
        <v>2169</v>
      </c>
      <c r="LW1" s="23" t="s">
        <v>2170</v>
      </c>
      <c r="LX1" s="23" t="s">
        <v>2171</v>
      </c>
      <c r="LY1" s="23" t="s">
        <v>2172</v>
      </c>
      <c r="LZ1" s="23" t="s">
        <v>2173</v>
      </c>
      <c r="MA1" s="23" t="s">
        <v>2167</v>
      </c>
      <c r="MB1" s="23" t="s">
        <v>2168</v>
      </c>
      <c r="MC1" s="23" t="s">
        <v>2169</v>
      </c>
      <c r="MD1" s="23" t="s">
        <v>2170</v>
      </c>
      <c r="ME1" s="23" t="s">
        <v>2171</v>
      </c>
      <c r="MF1" s="23" t="s">
        <v>2172</v>
      </c>
      <c r="MG1" s="23" t="s">
        <v>2173</v>
      </c>
      <c r="MH1" s="23" t="s">
        <v>2167</v>
      </c>
      <c r="MI1" s="23" t="s">
        <v>2168</v>
      </c>
      <c r="MJ1" s="23" t="s">
        <v>2169</v>
      </c>
      <c r="MK1" s="23" t="s">
        <v>2170</v>
      </c>
      <c r="ML1" s="23" t="s">
        <v>2171</v>
      </c>
      <c r="MM1" s="23" t="s">
        <v>2172</v>
      </c>
      <c r="MN1" s="23" t="s">
        <v>2173</v>
      </c>
      <c r="MO1" s="23" t="s">
        <v>2167</v>
      </c>
      <c r="MP1" s="23" t="s">
        <v>2168</v>
      </c>
      <c r="MQ1" s="23" t="s">
        <v>2169</v>
      </c>
      <c r="MR1" s="23" t="s">
        <v>2170</v>
      </c>
      <c r="MS1" s="23" t="s">
        <v>2171</v>
      </c>
      <c r="MT1" s="23" t="s">
        <v>2172</v>
      </c>
      <c r="MU1" s="23" t="s">
        <v>2173</v>
      </c>
      <c r="MV1" s="23" t="s">
        <v>2167</v>
      </c>
      <c r="MW1" s="23" t="s">
        <v>2168</v>
      </c>
    </row>
    <row r="2" spans="1:562" s="104" customFormat="1" ht="50.15" customHeight="1">
      <c r="A2" s="105"/>
      <c r="B2" s="106"/>
      <c r="C2" s="165">
        <v>45142</v>
      </c>
      <c r="D2" s="165">
        <v>45143</v>
      </c>
      <c r="E2" s="165">
        <v>45144</v>
      </c>
      <c r="F2" s="165">
        <v>45145</v>
      </c>
      <c r="G2" s="107">
        <v>45146</v>
      </c>
      <c r="H2" s="107">
        <v>45147</v>
      </c>
      <c r="I2" s="107">
        <v>45148</v>
      </c>
      <c r="J2" s="107">
        <v>45149</v>
      </c>
      <c r="K2" s="107">
        <v>45150</v>
      </c>
      <c r="L2" s="107">
        <v>45151</v>
      </c>
      <c r="M2" s="107">
        <v>45152</v>
      </c>
      <c r="N2" s="107">
        <v>45153</v>
      </c>
      <c r="O2" s="107">
        <v>45154</v>
      </c>
      <c r="P2" s="107">
        <v>45155</v>
      </c>
      <c r="Q2" s="107">
        <v>45156</v>
      </c>
      <c r="R2" s="107">
        <v>45157</v>
      </c>
      <c r="S2" s="107">
        <v>45158</v>
      </c>
      <c r="T2" s="107">
        <v>45159</v>
      </c>
      <c r="U2" s="107">
        <v>45160</v>
      </c>
      <c r="V2" s="107">
        <v>45161</v>
      </c>
      <c r="W2" s="107">
        <v>45162</v>
      </c>
      <c r="X2" s="107">
        <v>45163</v>
      </c>
      <c r="Y2" s="107">
        <v>45164</v>
      </c>
      <c r="Z2" s="107">
        <v>45165</v>
      </c>
      <c r="AA2" s="107">
        <v>45166</v>
      </c>
      <c r="AB2" s="107">
        <v>45167</v>
      </c>
      <c r="AC2" s="107">
        <v>45168</v>
      </c>
      <c r="AD2" s="107">
        <v>45169</v>
      </c>
      <c r="AE2" s="107">
        <v>45170</v>
      </c>
      <c r="AF2" s="107">
        <v>45171</v>
      </c>
      <c r="AG2" s="107">
        <v>45172</v>
      </c>
      <c r="AH2" s="107">
        <v>45173</v>
      </c>
      <c r="AI2" s="107">
        <v>45174</v>
      </c>
      <c r="AJ2" s="107">
        <v>45175</v>
      </c>
      <c r="AK2" s="107">
        <v>45176</v>
      </c>
      <c r="AL2" s="107">
        <v>45177</v>
      </c>
      <c r="AM2" s="107">
        <v>45178</v>
      </c>
      <c r="AN2" s="107">
        <v>45179</v>
      </c>
      <c r="AO2" s="107">
        <v>45180</v>
      </c>
      <c r="AP2" s="107">
        <v>45181</v>
      </c>
      <c r="AQ2" s="107">
        <v>45182</v>
      </c>
      <c r="AR2" s="107">
        <v>45183</v>
      </c>
      <c r="AS2" s="107">
        <v>45184</v>
      </c>
      <c r="AT2" s="107">
        <v>45185</v>
      </c>
      <c r="AU2" s="107">
        <v>45186</v>
      </c>
      <c r="AV2" s="107">
        <v>45187</v>
      </c>
      <c r="AW2" s="107">
        <v>45188</v>
      </c>
      <c r="AX2" s="107">
        <v>45189</v>
      </c>
      <c r="AY2" s="107">
        <v>45190</v>
      </c>
      <c r="AZ2" s="107">
        <v>45191</v>
      </c>
      <c r="BA2" s="107">
        <v>45192</v>
      </c>
      <c r="BB2" s="107">
        <v>45193</v>
      </c>
      <c r="BC2" s="107">
        <v>45194</v>
      </c>
      <c r="BD2" s="107">
        <v>45195</v>
      </c>
      <c r="BE2" s="107">
        <v>45196</v>
      </c>
      <c r="BF2" s="107">
        <v>45197</v>
      </c>
      <c r="BG2" s="107">
        <v>45198</v>
      </c>
      <c r="BH2" s="107">
        <v>45199</v>
      </c>
      <c r="BI2" s="107">
        <v>45200</v>
      </c>
      <c r="BJ2" s="107">
        <v>45201</v>
      </c>
      <c r="BK2" s="107">
        <v>45202</v>
      </c>
      <c r="BL2" s="107">
        <v>45203</v>
      </c>
      <c r="BM2" s="107">
        <v>45204</v>
      </c>
      <c r="BN2" s="107">
        <v>45205</v>
      </c>
      <c r="BO2" s="107">
        <v>45206</v>
      </c>
      <c r="BP2" s="107">
        <v>45207</v>
      </c>
      <c r="BQ2" s="107">
        <v>45208</v>
      </c>
      <c r="BR2" s="107">
        <v>45209</v>
      </c>
      <c r="BS2" s="107">
        <v>45210</v>
      </c>
      <c r="BT2" s="107">
        <v>45211</v>
      </c>
      <c r="BU2" s="107">
        <v>45212</v>
      </c>
      <c r="BV2" s="107">
        <v>45213</v>
      </c>
      <c r="BW2" s="107">
        <v>45214</v>
      </c>
      <c r="BX2" s="107">
        <v>45215</v>
      </c>
      <c r="BY2" s="107">
        <v>45216</v>
      </c>
      <c r="BZ2" s="107">
        <v>45217</v>
      </c>
      <c r="CA2" s="107">
        <v>45218</v>
      </c>
      <c r="CB2" s="107">
        <v>45219</v>
      </c>
      <c r="CC2" s="107">
        <v>45220</v>
      </c>
      <c r="CD2" s="107">
        <v>45221</v>
      </c>
      <c r="CE2" s="107">
        <v>45222</v>
      </c>
      <c r="CF2" s="107">
        <v>45223</v>
      </c>
      <c r="CG2" s="107">
        <v>45224</v>
      </c>
      <c r="CH2" s="107">
        <v>45225</v>
      </c>
      <c r="CI2" s="107">
        <v>45226</v>
      </c>
      <c r="CJ2" s="107">
        <v>45227</v>
      </c>
      <c r="CK2" s="107">
        <v>45228</v>
      </c>
      <c r="CL2" s="107">
        <v>45229</v>
      </c>
      <c r="CM2" s="107">
        <v>45230</v>
      </c>
      <c r="CN2" s="107">
        <v>45231</v>
      </c>
      <c r="CO2" s="107">
        <v>45232</v>
      </c>
      <c r="CP2" s="107">
        <v>45233</v>
      </c>
      <c r="CQ2" s="107">
        <v>45234</v>
      </c>
      <c r="CR2" s="107">
        <v>45235</v>
      </c>
      <c r="CS2" s="107">
        <v>45236</v>
      </c>
      <c r="CT2" s="107">
        <v>45237</v>
      </c>
      <c r="CU2" s="107">
        <v>45238</v>
      </c>
      <c r="CV2" s="107">
        <v>45239</v>
      </c>
      <c r="CW2" s="107">
        <v>45240</v>
      </c>
      <c r="CX2" s="107">
        <v>45241</v>
      </c>
      <c r="CY2" s="107">
        <v>45242</v>
      </c>
      <c r="CZ2" s="107">
        <v>45243</v>
      </c>
      <c r="DA2" s="107">
        <v>45244</v>
      </c>
      <c r="DB2" s="107">
        <v>45245</v>
      </c>
      <c r="DC2" s="107">
        <v>45246</v>
      </c>
      <c r="DD2" s="107">
        <v>45247</v>
      </c>
      <c r="DE2" s="107">
        <v>45248</v>
      </c>
      <c r="DF2" s="107">
        <v>45249</v>
      </c>
      <c r="DG2" s="107">
        <v>45250</v>
      </c>
      <c r="DH2" s="107">
        <v>45251</v>
      </c>
      <c r="DI2" s="107">
        <v>45252</v>
      </c>
      <c r="DJ2" s="107">
        <v>45253</v>
      </c>
      <c r="DK2" s="107">
        <v>45254</v>
      </c>
      <c r="DL2" s="107">
        <v>45255</v>
      </c>
      <c r="DM2" s="107">
        <v>45256</v>
      </c>
      <c r="DN2" s="107">
        <v>45257</v>
      </c>
      <c r="DO2" s="107">
        <v>45258</v>
      </c>
      <c r="DP2" s="107">
        <v>45259</v>
      </c>
      <c r="DQ2" s="107">
        <v>45260</v>
      </c>
      <c r="DR2" s="107">
        <v>45261</v>
      </c>
      <c r="DS2" s="107">
        <v>45262</v>
      </c>
      <c r="DT2" s="107">
        <v>45263</v>
      </c>
      <c r="DU2" s="107">
        <v>45264</v>
      </c>
      <c r="DV2" s="107">
        <v>45265</v>
      </c>
      <c r="DW2" s="107">
        <v>45266</v>
      </c>
      <c r="DX2" s="107">
        <v>45267</v>
      </c>
      <c r="DY2" s="107">
        <v>45268</v>
      </c>
      <c r="DZ2" s="107">
        <v>45269</v>
      </c>
      <c r="EA2" s="107">
        <v>45270</v>
      </c>
      <c r="EB2" s="107">
        <v>45271</v>
      </c>
      <c r="EC2" s="107">
        <v>45272</v>
      </c>
      <c r="ED2" s="107">
        <v>45273</v>
      </c>
      <c r="EE2" s="107">
        <v>45274</v>
      </c>
      <c r="EF2" s="107">
        <v>45275</v>
      </c>
      <c r="EG2" s="107">
        <v>45276</v>
      </c>
      <c r="EH2" s="107">
        <v>45277</v>
      </c>
      <c r="EI2" s="107">
        <v>45278</v>
      </c>
      <c r="EJ2" s="107">
        <v>45279</v>
      </c>
      <c r="EK2" s="107">
        <v>45280</v>
      </c>
      <c r="EL2" s="107">
        <v>45281</v>
      </c>
      <c r="EM2" s="107">
        <v>45282</v>
      </c>
      <c r="EN2" s="107">
        <v>45283</v>
      </c>
      <c r="EO2" s="107">
        <v>45284</v>
      </c>
      <c r="EP2" s="107">
        <v>45285</v>
      </c>
      <c r="EQ2" s="107">
        <v>45286</v>
      </c>
      <c r="ER2" s="107">
        <v>45287</v>
      </c>
      <c r="ES2" s="107">
        <v>45288</v>
      </c>
      <c r="ET2" s="107">
        <v>45289</v>
      </c>
      <c r="EU2" s="107">
        <v>45290</v>
      </c>
      <c r="EV2" s="107">
        <v>45291</v>
      </c>
      <c r="EW2" s="107">
        <v>45292</v>
      </c>
      <c r="EX2" s="107">
        <v>45293</v>
      </c>
      <c r="EY2" s="107">
        <v>45294</v>
      </c>
      <c r="EZ2" s="107">
        <v>45295</v>
      </c>
      <c r="FA2" s="107">
        <v>45296</v>
      </c>
      <c r="FB2" s="107">
        <v>45297</v>
      </c>
      <c r="FC2" s="107">
        <v>45298</v>
      </c>
      <c r="FD2" s="107">
        <v>45299</v>
      </c>
      <c r="FE2" s="107">
        <v>45300</v>
      </c>
      <c r="FF2" s="107">
        <v>45301</v>
      </c>
      <c r="FG2" s="107">
        <v>45302</v>
      </c>
      <c r="FH2" s="107">
        <v>45303</v>
      </c>
      <c r="FI2" s="107">
        <v>45304</v>
      </c>
      <c r="FJ2" s="107">
        <v>45305</v>
      </c>
      <c r="FK2" s="107">
        <v>45306</v>
      </c>
      <c r="FL2" s="107">
        <v>45307</v>
      </c>
      <c r="FM2" s="107">
        <v>45308</v>
      </c>
      <c r="FN2" s="107">
        <v>45309</v>
      </c>
      <c r="FO2" s="107">
        <v>45310</v>
      </c>
      <c r="FP2" s="107">
        <v>45311</v>
      </c>
      <c r="FQ2" s="107">
        <v>45312</v>
      </c>
      <c r="FR2" s="107">
        <v>45313</v>
      </c>
      <c r="FS2" s="107">
        <v>45314</v>
      </c>
      <c r="FT2" s="107">
        <v>45315</v>
      </c>
      <c r="FU2" s="107">
        <v>45316</v>
      </c>
      <c r="FV2" s="107">
        <v>45317</v>
      </c>
      <c r="FW2" s="107">
        <v>45318</v>
      </c>
      <c r="FX2" s="107">
        <v>45319</v>
      </c>
      <c r="FY2" s="107">
        <v>45320</v>
      </c>
      <c r="FZ2" s="107">
        <v>45321</v>
      </c>
      <c r="GA2" s="107">
        <v>45322</v>
      </c>
      <c r="GB2" s="107">
        <v>45323</v>
      </c>
      <c r="GC2" s="107">
        <v>45324</v>
      </c>
      <c r="GD2" s="107">
        <v>45325</v>
      </c>
      <c r="GE2" s="107">
        <v>45326</v>
      </c>
      <c r="GF2" s="107">
        <v>45327</v>
      </c>
      <c r="GG2" s="107">
        <v>45328</v>
      </c>
      <c r="GH2" s="107">
        <v>45329</v>
      </c>
      <c r="GI2" s="107">
        <v>45330</v>
      </c>
      <c r="GJ2" s="107">
        <v>45331</v>
      </c>
      <c r="GK2" s="107">
        <v>45332</v>
      </c>
      <c r="GL2" s="107">
        <v>45333</v>
      </c>
      <c r="GM2" s="107">
        <v>45334</v>
      </c>
      <c r="GN2" s="107">
        <v>45335</v>
      </c>
      <c r="GO2" s="107">
        <v>45336</v>
      </c>
      <c r="GP2" s="107">
        <v>45337</v>
      </c>
      <c r="GQ2" s="107">
        <v>45338</v>
      </c>
      <c r="GR2" s="107">
        <v>45339</v>
      </c>
      <c r="GS2" s="107">
        <v>45340</v>
      </c>
      <c r="GT2" s="107">
        <v>45341</v>
      </c>
      <c r="GU2" s="107">
        <v>45342</v>
      </c>
      <c r="GV2" s="107">
        <v>45343</v>
      </c>
      <c r="GW2" s="107">
        <v>45344</v>
      </c>
      <c r="GX2" s="107">
        <v>45345</v>
      </c>
      <c r="GY2" s="107">
        <v>45346</v>
      </c>
      <c r="GZ2" s="107">
        <v>45347</v>
      </c>
      <c r="HA2" s="107">
        <v>45348</v>
      </c>
      <c r="HB2" s="107">
        <v>45349</v>
      </c>
      <c r="HC2" s="107">
        <v>45350</v>
      </c>
      <c r="HD2" s="107">
        <v>45351</v>
      </c>
      <c r="HE2" s="107">
        <v>45352</v>
      </c>
      <c r="HF2" s="107">
        <v>45353</v>
      </c>
      <c r="HG2" s="107">
        <v>45354</v>
      </c>
      <c r="HH2" s="107">
        <v>45355</v>
      </c>
      <c r="HI2" s="107">
        <v>45356</v>
      </c>
      <c r="HJ2" s="107">
        <v>45357</v>
      </c>
      <c r="HK2" s="107">
        <v>45358</v>
      </c>
      <c r="HL2" s="107">
        <v>45359</v>
      </c>
      <c r="HM2" s="107">
        <v>45360</v>
      </c>
      <c r="HN2" s="107">
        <v>45361</v>
      </c>
      <c r="HO2" s="107">
        <v>45362</v>
      </c>
      <c r="HP2" s="107">
        <v>45363</v>
      </c>
      <c r="HQ2" s="107">
        <v>45364</v>
      </c>
      <c r="HR2" s="107">
        <v>45365</v>
      </c>
      <c r="HS2" s="107">
        <v>45366</v>
      </c>
      <c r="HT2" s="107">
        <v>45367</v>
      </c>
      <c r="HU2" s="107">
        <v>45368</v>
      </c>
      <c r="HV2" s="107">
        <v>45369</v>
      </c>
      <c r="HW2" s="107">
        <v>45370</v>
      </c>
      <c r="HX2" s="107">
        <v>45371</v>
      </c>
      <c r="HY2" s="107">
        <v>45372</v>
      </c>
      <c r="HZ2" s="107">
        <v>45373</v>
      </c>
      <c r="IA2" s="107">
        <v>45374</v>
      </c>
      <c r="IB2" s="107">
        <v>45375</v>
      </c>
      <c r="IC2" s="107">
        <v>45376</v>
      </c>
      <c r="ID2" s="107">
        <v>45377</v>
      </c>
      <c r="IE2" s="107">
        <v>45378</v>
      </c>
      <c r="IF2" s="107">
        <v>45379</v>
      </c>
      <c r="IG2" s="107">
        <v>45380</v>
      </c>
      <c r="IH2" s="107">
        <v>45381</v>
      </c>
      <c r="II2" s="107">
        <v>45382</v>
      </c>
      <c r="IJ2" s="107">
        <v>45383</v>
      </c>
      <c r="IK2" s="107">
        <v>45384</v>
      </c>
      <c r="IL2" s="107">
        <v>45385</v>
      </c>
      <c r="IM2" s="107">
        <v>45386</v>
      </c>
      <c r="IN2" s="107">
        <v>45387</v>
      </c>
      <c r="IO2" s="107">
        <v>45388</v>
      </c>
      <c r="IP2" s="107">
        <v>45389</v>
      </c>
      <c r="IQ2" s="107">
        <v>45390</v>
      </c>
      <c r="IR2" s="107">
        <v>45391</v>
      </c>
      <c r="IS2" s="107">
        <v>45392</v>
      </c>
      <c r="IT2" s="107">
        <v>45393</v>
      </c>
      <c r="IU2" s="107">
        <v>45394</v>
      </c>
      <c r="IV2" s="107">
        <v>45395</v>
      </c>
      <c r="IW2" s="107">
        <v>45396</v>
      </c>
      <c r="IX2" s="107">
        <v>45397</v>
      </c>
      <c r="IY2" s="107">
        <v>45398</v>
      </c>
      <c r="IZ2" s="107">
        <v>45399</v>
      </c>
      <c r="JA2" s="107">
        <v>45400</v>
      </c>
      <c r="JB2" s="107">
        <v>45401</v>
      </c>
      <c r="JC2" s="107">
        <v>45402</v>
      </c>
      <c r="JD2" s="107">
        <v>45403</v>
      </c>
      <c r="JE2" s="107">
        <v>45404</v>
      </c>
      <c r="JF2" s="107">
        <v>45405</v>
      </c>
      <c r="JG2" s="107">
        <v>45406</v>
      </c>
      <c r="JH2" s="107">
        <v>45407</v>
      </c>
      <c r="JI2" s="107">
        <v>45408</v>
      </c>
      <c r="JJ2" s="107">
        <v>45409</v>
      </c>
      <c r="JK2" s="107">
        <v>45410</v>
      </c>
      <c r="JL2" s="107">
        <v>45411</v>
      </c>
      <c r="JM2" s="107">
        <v>45412</v>
      </c>
      <c r="JN2" s="107">
        <v>45413</v>
      </c>
      <c r="JO2" s="107">
        <v>45414</v>
      </c>
      <c r="JP2" s="107">
        <v>45415</v>
      </c>
      <c r="JQ2" s="107">
        <v>45416</v>
      </c>
      <c r="JR2" s="107">
        <v>45417</v>
      </c>
      <c r="JS2" s="107">
        <v>45418</v>
      </c>
      <c r="JT2" s="107">
        <v>45419</v>
      </c>
      <c r="JU2" s="107">
        <v>45420</v>
      </c>
      <c r="JV2" s="107">
        <v>45421</v>
      </c>
      <c r="JW2" s="107">
        <v>45422</v>
      </c>
      <c r="JX2" s="107">
        <v>45423</v>
      </c>
      <c r="JY2" s="107">
        <v>45424</v>
      </c>
      <c r="JZ2" s="107">
        <v>45425</v>
      </c>
      <c r="KA2" s="107">
        <v>45426</v>
      </c>
      <c r="KB2" s="107">
        <v>45427</v>
      </c>
      <c r="KC2" s="107">
        <v>45428</v>
      </c>
      <c r="KD2" s="107">
        <v>45429</v>
      </c>
      <c r="KE2" s="107">
        <v>45430</v>
      </c>
      <c r="KF2" s="107">
        <v>45431</v>
      </c>
      <c r="KG2" s="107">
        <v>45432</v>
      </c>
      <c r="KH2" s="107">
        <v>45433</v>
      </c>
      <c r="KI2" s="107">
        <v>45434</v>
      </c>
      <c r="KJ2" s="107">
        <v>45435</v>
      </c>
      <c r="KK2" s="107">
        <v>45436</v>
      </c>
      <c r="KL2" s="107">
        <v>45437</v>
      </c>
      <c r="KM2" s="107">
        <v>45438</v>
      </c>
      <c r="KN2" s="107">
        <v>45439</v>
      </c>
      <c r="KO2" s="107">
        <v>45440</v>
      </c>
      <c r="KP2" s="107">
        <v>45441</v>
      </c>
      <c r="KQ2" s="107">
        <v>45442</v>
      </c>
      <c r="KR2" s="107">
        <v>45443</v>
      </c>
      <c r="KS2" s="107">
        <v>45444</v>
      </c>
      <c r="KT2" s="107">
        <v>45445</v>
      </c>
      <c r="KU2" s="107">
        <v>45446</v>
      </c>
      <c r="KV2" s="107">
        <v>45447</v>
      </c>
      <c r="KW2" s="107">
        <v>45448</v>
      </c>
      <c r="KX2" s="107">
        <v>45449</v>
      </c>
      <c r="KY2" s="107">
        <v>45450</v>
      </c>
      <c r="KZ2" s="107">
        <v>45451</v>
      </c>
      <c r="LA2" s="107">
        <v>45452</v>
      </c>
      <c r="LB2" s="107">
        <v>45453</v>
      </c>
      <c r="LC2" s="107">
        <v>45454</v>
      </c>
      <c r="LD2" s="107">
        <v>45455</v>
      </c>
      <c r="LE2" s="107">
        <v>45456</v>
      </c>
      <c r="LF2" s="107">
        <v>45457</v>
      </c>
      <c r="LG2" s="107">
        <v>45458</v>
      </c>
      <c r="LH2" s="107">
        <v>45459</v>
      </c>
      <c r="LI2" s="107">
        <v>45460</v>
      </c>
      <c r="LJ2" s="107">
        <v>45461</v>
      </c>
      <c r="LK2" s="107">
        <v>45462</v>
      </c>
      <c r="LL2" s="107">
        <v>45463</v>
      </c>
      <c r="LM2" s="107">
        <v>45464</v>
      </c>
      <c r="LN2" s="107">
        <v>45465</v>
      </c>
      <c r="LO2" s="107">
        <v>45466</v>
      </c>
      <c r="LP2" s="107">
        <v>45467</v>
      </c>
      <c r="LQ2" s="107">
        <v>45468</v>
      </c>
      <c r="LR2" s="107">
        <v>45469</v>
      </c>
      <c r="LS2" s="107">
        <v>45470</v>
      </c>
      <c r="LT2" s="107">
        <v>45471</v>
      </c>
      <c r="LU2" s="107">
        <v>45472</v>
      </c>
      <c r="LV2" s="107">
        <v>45473</v>
      </c>
      <c r="LW2" s="107">
        <v>45474</v>
      </c>
      <c r="LX2" s="107">
        <v>45475</v>
      </c>
      <c r="LY2" s="107">
        <v>45476</v>
      </c>
      <c r="LZ2" s="107">
        <v>45477</v>
      </c>
      <c r="MA2" s="107">
        <v>45478</v>
      </c>
      <c r="MB2" s="107">
        <v>45479</v>
      </c>
      <c r="MC2" s="107">
        <v>45480</v>
      </c>
      <c r="MD2" s="107">
        <v>45481</v>
      </c>
      <c r="ME2" s="107">
        <v>45482</v>
      </c>
      <c r="MF2" s="107">
        <v>45483</v>
      </c>
      <c r="MG2" s="107">
        <v>45484</v>
      </c>
      <c r="MH2" s="107">
        <v>45485</v>
      </c>
      <c r="MI2" s="107">
        <v>45486</v>
      </c>
      <c r="MJ2" s="107">
        <v>45487</v>
      </c>
      <c r="MK2" s="107">
        <v>45488</v>
      </c>
      <c r="ML2" s="107">
        <v>45489</v>
      </c>
      <c r="MM2" s="107">
        <v>45490</v>
      </c>
      <c r="MN2" s="107">
        <v>45491</v>
      </c>
      <c r="MO2" s="107">
        <v>45492</v>
      </c>
      <c r="MP2" s="107">
        <v>45493</v>
      </c>
      <c r="MQ2" s="107">
        <v>45494</v>
      </c>
      <c r="MR2" s="107">
        <v>45495</v>
      </c>
      <c r="MS2" s="107">
        <v>45496</v>
      </c>
      <c r="MT2" s="107">
        <v>45497</v>
      </c>
      <c r="MU2" s="107">
        <v>45498</v>
      </c>
      <c r="MV2" s="107">
        <v>45499</v>
      </c>
      <c r="MW2" s="107">
        <v>45500</v>
      </c>
      <c r="MX2" s="107">
        <v>45501</v>
      </c>
      <c r="MY2" s="107">
        <v>45502</v>
      </c>
      <c r="MZ2" s="107">
        <v>45503</v>
      </c>
      <c r="NA2" s="107">
        <v>45504</v>
      </c>
      <c r="NB2" s="107">
        <v>45505</v>
      </c>
      <c r="NC2" s="107">
        <v>45506</v>
      </c>
      <c r="ND2" s="107">
        <v>45507</v>
      </c>
      <c r="NE2" s="107">
        <v>45508</v>
      </c>
      <c r="NF2" s="107">
        <v>45509</v>
      </c>
      <c r="NG2" s="107">
        <v>45510</v>
      </c>
      <c r="NH2" s="107">
        <v>45511</v>
      </c>
      <c r="NI2" s="107">
        <v>45512</v>
      </c>
      <c r="NJ2" s="107">
        <v>45513</v>
      </c>
      <c r="NK2" s="107">
        <v>45514</v>
      </c>
      <c r="NL2" s="107">
        <v>45515</v>
      </c>
      <c r="NM2" s="107">
        <v>45516</v>
      </c>
      <c r="NN2" s="107">
        <v>45517</v>
      </c>
      <c r="NO2" s="107">
        <v>45518</v>
      </c>
      <c r="NP2" s="107">
        <v>45519</v>
      </c>
      <c r="NQ2" s="107">
        <v>45520</v>
      </c>
      <c r="NR2" s="107">
        <v>45521</v>
      </c>
      <c r="NS2" s="107">
        <v>45522</v>
      </c>
      <c r="NT2" s="107">
        <v>45523</v>
      </c>
      <c r="NU2" s="107">
        <v>45524</v>
      </c>
      <c r="NV2" s="107">
        <v>45525</v>
      </c>
      <c r="NW2" s="107">
        <v>45526</v>
      </c>
      <c r="NX2" s="107">
        <v>45527</v>
      </c>
      <c r="NY2" s="107">
        <v>45528</v>
      </c>
      <c r="NZ2" s="107">
        <v>45529</v>
      </c>
      <c r="OA2" s="107">
        <v>45530</v>
      </c>
      <c r="OB2" s="107">
        <v>45531</v>
      </c>
      <c r="OC2" s="107">
        <v>45532</v>
      </c>
      <c r="OD2" s="107">
        <v>45533</v>
      </c>
      <c r="OE2" s="107">
        <v>45534</v>
      </c>
      <c r="OF2" s="107">
        <v>45535</v>
      </c>
      <c r="OG2" s="107">
        <v>45536</v>
      </c>
      <c r="OH2" s="107">
        <v>45537</v>
      </c>
      <c r="OI2" s="107">
        <v>45538</v>
      </c>
      <c r="OJ2" s="107">
        <v>45539</v>
      </c>
      <c r="OK2" s="107">
        <v>45540</v>
      </c>
      <c r="OL2" s="107">
        <v>45541</v>
      </c>
      <c r="OM2" s="107">
        <v>45542</v>
      </c>
      <c r="ON2" s="107">
        <v>45543</v>
      </c>
      <c r="OO2" s="107">
        <v>45544</v>
      </c>
      <c r="OP2" s="107">
        <v>45545</v>
      </c>
      <c r="OQ2" s="107">
        <v>45546</v>
      </c>
      <c r="OR2" s="107">
        <v>45547</v>
      </c>
      <c r="OS2" s="107">
        <v>45548</v>
      </c>
      <c r="OT2" s="107">
        <v>45549</v>
      </c>
      <c r="OU2" s="107">
        <v>45550</v>
      </c>
      <c r="OV2" s="107">
        <v>45551</v>
      </c>
      <c r="OW2" s="107">
        <v>45552</v>
      </c>
      <c r="OX2" s="107">
        <v>45553</v>
      </c>
      <c r="OY2" s="107">
        <v>45554</v>
      </c>
      <c r="OZ2" s="107">
        <v>45555</v>
      </c>
      <c r="PA2" s="107">
        <v>45556</v>
      </c>
      <c r="PB2" s="107">
        <v>45557</v>
      </c>
      <c r="PC2" s="107">
        <v>45558</v>
      </c>
      <c r="PD2" s="107">
        <v>45559</v>
      </c>
      <c r="PE2" s="107">
        <v>45560</v>
      </c>
      <c r="PF2" s="107">
        <v>45561</v>
      </c>
      <c r="PG2" s="107">
        <v>45562</v>
      </c>
      <c r="PH2" s="107">
        <v>45563</v>
      </c>
      <c r="PI2" s="107">
        <v>45564</v>
      </c>
      <c r="PJ2" s="107">
        <v>45565</v>
      </c>
      <c r="PK2" s="107">
        <v>45566</v>
      </c>
      <c r="PL2" s="107">
        <v>45567</v>
      </c>
      <c r="PM2" s="107">
        <v>45568</v>
      </c>
      <c r="PN2" s="107">
        <v>45569</v>
      </c>
      <c r="PO2" s="107"/>
      <c r="PP2" s="107"/>
      <c r="PQ2" s="107"/>
      <c r="PR2" s="107"/>
      <c r="PS2" s="107"/>
      <c r="PT2" s="107"/>
      <c r="PU2" s="107"/>
      <c r="PV2" s="107"/>
      <c r="PW2" s="107"/>
      <c r="PX2" s="107"/>
      <c r="PY2" s="107"/>
      <c r="PZ2" s="107"/>
      <c r="QA2" s="107"/>
      <c r="QB2" s="107"/>
      <c r="QC2" s="107"/>
      <c r="QD2" s="107"/>
      <c r="QE2" s="107"/>
      <c r="QF2" s="107"/>
      <c r="QG2" s="107"/>
      <c r="QH2" s="107"/>
      <c r="QI2" s="107"/>
      <c r="QJ2" s="107"/>
      <c r="QK2" s="107"/>
      <c r="QL2" s="107"/>
      <c r="QM2" s="107"/>
      <c r="QN2" s="107"/>
      <c r="QO2" s="107"/>
      <c r="QP2" s="107"/>
      <c r="QQ2" s="107"/>
      <c r="QR2" s="107"/>
      <c r="QS2" s="107"/>
      <c r="QT2" s="107"/>
      <c r="QU2" s="107"/>
      <c r="QV2" s="107"/>
      <c r="QW2" s="107"/>
      <c r="QX2" s="107"/>
      <c r="QY2" s="107"/>
      <c r="QZ2" s="107"/>
      <c r="RA2" s="107"/>
      <c r="RB2" s="107"/>
      <c r="RC2" s="107"/>
      <c r="RD2" s="107"/>
      <c r="RE2" s="107"/>
      <c r="RF2" s="107"/>
      <c r="RG2" s="107"/>
      <c r="RH2" s="107"/>
      <c r="RI2" s="107"/>
      <c r="RJ2" s="107"/>
      <c r="RK2" s="107"/>
      <c r="RL2" s="107"/>
      <c r="RM2" s="107"/>
      <c r="RN2" s="107"/>
      <c r="RO2" s="107"/>
      <c r="RP2" s="107"/>
      <c r="RQ2" s="107"/>
      <c r="RR2" s="107"/>
      <c r="RS2" s="107"/>
      <c r="RT2" s="107"/>
      <c r="RU2" s="107"/>
      <c r="RV2" s="107"/>
      <c r="RW2" s="107"/>
      <c r="RX2" s="107"/>
      <c r="RY2" s="107"/>
      <c r="RZ2" s="107"/>
      <c r="SA2" s="107"/>
      <c r="SB2" s="107"/>
      <c r="SC2" s="107"/>
      <c r="SD2" s="107"/>
      <c r="SE2" s="107"/>
      <c r="SF2" s="107"/>
      <c r="SG2" s="107"/>
      <c r="SH2" s="107"/>
      <c r="SI2" s="107"/>
      <c r="SJ2" s="107"/>
      <c r="SK2" s="107"/>
      <c r="SL2" s="107"/>
      <c r="SM2" s="107"/>
      <c r="SN2" s="107"/>
      <c r="SO2" s="107"/>
      <c r="SP2" s="107"/>
      <c r="SQ2" s="107"/>
      <c r="SR2" s="107"/>
      <c r="SS2" s="107"/>
      <c r="ST2" s="107"/>
      <c r="SU2" s="107"/>
      <c r="SV2" s="107"/>
      <c r="SW2" s="107"/>
      <c r="SX2" s="107"/>
      <c r="SY2" s="107"/>
      <c r="SZ2" s="107"/>
      <c r="TA2" s="107"/>
      <c r="TB2" s="107"/>
      <c r="TC2" s="107"/>
      <c r="TD2" s="107"/>
      <c r="TE2" s="107"/>
      <c r="TF2" s="107"/>
      <c r="TG2" s="107"/>
      <c r="TH2" s="107"/>
      <c r="TI2" s="107"/>
      <c r="TJ2" s="107"/>
      <c r="TK2" s="107"/>
      <c r="TL2" s="107"/>
      <c r="TM2" s="107"/>
      <c r="TN2" s="107"/>
      <c r="TO2" s="107"/>
      <c r="TP2" s="107"/>
      <c r="TQ2" s="107"/>
      <c r="TR2" s="107"/>
      <c r="TS2" s="107"/>
      <c r="TT2" s="107"/>
      <c r="TU2" s="107"/>
      <c r="TV2" s="107"/>
      <c r="TW2" s="107"/>
      <c r="TX2" s="107"/>
      <c r="TY2" s="107"/>
      <c r="TZ2" s="107"/>
      <c r="UA2" s="107"/>
      <c r="UB2" s="107"/>
      <c r="UC2" s="107"/>
      <c r="UD2" s="107"/>
      <c r="UE2" s="107"/>
      <c r="UF2" s="107"/>
      <c r="UG2" s="107"/>
      <c r="UH2" s="107"/>
      <c r="UI2" s="107"/>
      <c r="UJ2" s="107"/>
      <c r="UK2" s="107"/>
      <c r="UL2" s="107"/>
      <c r="UM2" s="107"/>
      <c r="UN2" s="107"/>
      <c r="UO2" s="107"/>
      <c r="UP2" s="107"/>
    </row>
    <row r="3" spans="1:562" ht="50.15" customHeight="1">
      <c r="A3" s="24">
        <v>33</v>
      </c>
      <c r="B3" s="202" t="s">
        <v>111</v>
      </c>
      <c r="C3" s="1153" t="s">
        <v>99</v>
      </c>
      <c r="D3" s="1153" t="s">
        <v>99</v>
      </c>
      <c r="E3" s="1153" t="s">
        <v>99</v>
      </c>
      <c r="F3" s="1291" t="s">
        <v>141</v>
      </c>
      <c r="G3" s="1291" t="s">
        <v>141</v>
      </c>
      <c r="H3" s="1291" t="s">
        <v>141</v>
      </c>
      <c r="I3" s="1291" t="s">
        <v>141</v>
      </c>
      <c r="K3" s="176"/>
      <c r="U3" s="135" t="s">
        <v>374</v>
      </c>
      <c r="V3" s="135" t="s">
        <v>374</v>
      </c>
      <c r="AA3" s="176"/>
      <c r="AB3" s="747" t="s">
        <v>398</v>
      </c>
      <c r="AC3" s="747" t="s">
        <v>398</v>
      </c>
      <c r="AD3" s="747" t="s">
        <v>398</v>
      </c>
      <c r="AE3" s="747" t="s">
        <v>398</v>
      </c>
      <c r="AH3" s="122" t="s">
        <v>427</v>
      </c>
      <c r="AI3" s="122" t="s">
        <v>427</v>
      </c>
      <c r="AJ3" s="122" t="s">
        <v>427</v>
      </c>
      <c r="AK3" s="122" t="s">
        <v>427</v>
      </c>
      <c r="AL3" s="1045" t="s">
        <v>449</v>
      </c>
      <c r="AM3" s="1045" t="s">
        <v>449</v>
      </c>
      <c r="AN3" s="1045" t="s">
        <v>449</v>
      </c>
      <c r="AO3" s="176"/>
      <c r="AP3" s="621"/>
      <c r="AQ3" s="621"/>
      <c r="AR3" s="621"/>
      <c r="AS3" s="621"/>
      <c r="AT3" s="621"/>
      <c r="AU3" s="621"/>
      <c r="AV3" s="1272" t="s">
        <v>491</v>
      </c>
      <c r="AW3" s="1272" t="s">
        <v>491</v>
      </c>
      <c r="AX3" s="1272" t="s">
        <v>491</v>
      </c>
      <c r="AY3" s="1272" t="s">
        <v>491</v>
      </c>
      <c r="AZ3" s="1272" t="s">
        <v>491</v>
      </c>
      <c r="BA3" s="1272" t="s">
        <v>491</v>
      </c>
      <c r="BB3" s="1272" t="s">
        <v>491</v>
      </c>
      <c r="BC3" s="1272" t="s">
        <v>491</v>
      </c>
      <c r="BD3" s="1272" t="s">
        <v>491</v>
      </c>
      <c r="BE3" s="1272" t="s">
        <v>491</v>
      </c>
      <c r="BF3" s="1272" t="s">
        <v>491</v>
      </c>
      <c r="BG3" s="1272" t="s">
        <v>491</v>
      </c>
      <c r="BI3" s="124"/>
      <c r="BJ3" s="124"/>
      <c r="BK3" s="124"/>
      <c r="BL3" s="124"/>
      <c r="BM3" s="124"/>
      <c r="BN3" s="124"/>
      <c r="BO3" s="124"/>
      <c r="CI3" s="791" t="s">
        <v>599</v>
      </c>
      <c r="CJ3" s="791" t="s">
        <v>599</v>
      </c>
      <c r="CK3" s="791" t="s">
        <v>599</v>
      </c>
      <c r="CL3" s="791" t="s">
        <v>599</v>
      </c>
      <c r="CM3" s="791" t="s">
        <v>599</v>
      </c>
      <c r="CN3" s="791" t="s">
        <v>599</v>
      </c>
      <c r="CO3" s="791" t="s">
        <v>599</v>
      </c>
      <c r="CP3" s="791" t="s">
        <v>599</v>
      </c>
      <c r="CQ3" s="791" t="s">
        <v>599</v>
      </c>
      <c r="CR3" s="791" t="s">
        <v>599</v>
      </c>
      <c r="CS3" s="791" t="s">
        <v>599</v>
      </c>
      <c r="DC3" s="1032" t="s">
        <v>619</v>
      </c>
      <c r="DD3" s="1032" t="s">
        <v>619</v>
      </c>
      <c r="DE3" s="1032" t="s">
        <v>619</v>
      </c>
      <c r="DH3" t="s">
        <v>622</v>
      </c>
      <c r="DI3" t="s">
        <v>622</v>
      </c>
      <c r="DJ3" t="s">
        <v>622</v>
      </c>
      <c r="DK3" t="s">
        <v>622</v>
      </c>
      <c r="DL3" t="s">
        <v>622</v>
      </c>
      <c r="DM3" t="s">
        <v>622</v>
      </c>
      <c r="DN3" t="s">
        <v>622</v>
      </c>
      <c r="DO3" t="s">
        <v>622</v>
      </c>
      <c r="FS3" s="767" t="s">
        <v>634</v>
      </c>
      <c r="FT3" s="767" t="s">
        <v>634</v>
      </c>
      <c r="FU3" s="767" t="s">
        <v>634</v>
      </c>
      <c r="FV3" s="767" t="s">
        <v>634</v>
      </c>
      <c r="FW3" s="767" t="s">
        <v>634</v>
      </c>
      <c r="FX3" s="767" t="s">
        <v>634</v>
      </c>
      <c r="FY3" s="767" t="s">
        <v>634</v>
      </c>
      <c r="FZ3" s="767" t="s">
        <v>634</v>
      </c>
      <c r="JC3" s="1"/>
      <c r="LA3" s="434" t="s">
        <v>650</v>
      </c>
      <c r="LB3" s="434" t="s">
        <v>650</v>
      </c>
      <c r="LC3" s="434" t="s">
        <v>650</v>
      </c>
      <c r="LK3" s="916" t="s">
        <v>653</v>
      </c>
      <c r="LL3" s="916" t="s">
        <v>653</v>
      </c>
      <c r="LM3" s="916" t="s">
        <v>653</v>
      </c>
      <c r="LN3" s="916" t="s">
        <v>653</v>
      </c>
    </row>
    <row r="4" spans="1:562" ht="50.15" customHeight="1">
      <c r="A4" s="203"/>
      <c r="B4" s="204" t="s">
        <v>20</v>
      </c>
      <c r="C4" s="605" t="s">
        <v>1684</v>
      </c>
      <c r="D4" s="867"/>
      <c r="E4" s="278" t="s">
        <v>231</v>
      </c>
      <c r="F4" s="136"/>
      <c r="G4" s="136"/>
      <c r="H4" s="342" t="s">
        <v>274</v>
      </c>
      <c r="I4" s="342" t="s">
        <v>274</v>
      </c>
      <c r="J4" s="511"/>
      <c r="K4" s="511"/>
      <c r="L4" s="615" t="s">
        <v>319</v>
      </c>
      <c r="M4" s="615" t="s">
        <v>319</v>
      </c>
      <c r="N4" s="615" t="s">
        <v>319</v>
      </c>
      <c r="O4" s="615" t="s">
        <v>319</v>
      </c>
      <c r="P4" s="511"/>
      <c r="U4" s="1265" t="s">
        <v>377</v>
      </c>
      <c r="AD4" s="789" t="s">
        <v>377</v>
      </c>
      <c r="AE4" s="789" t="s">
        <v>377</v>
      </c>
      <c r="AF4" s="789" t="s">
        <v>377</v>
      </c>
      <c r="AG4" s="789" t="s">
        <v>377</v>
      </c>
      <c r="AH4" s="789" t="s">
        <v>377</v>
      </c>
      <c r="AI4" s="789" t="s">
        <v>377</v>
      </c>
      <c r="AJ4" s="789" t="s">
        <v>377</v>
      </c>
      <c r="AK4" s="789" t="s">
        <v>377</v>
      </c>
      <c r="AL4" s="124"/>
      <c r="AR4" s="1126" t="s">
        <v>477</v>
      </c>
      <c r="AS4" s="1126" t="s">
        <v>477</v>
      </c>
      <c r="AT4" s="1126" t="s">
        <v>477</v>
      </c>
      <c r="AU4" s="1126" t="s">
        <v>477</v>
      </c>
      <c r="AV4" s="1126" t="s">
        <v>477</v>
      </c>
      <c r="AW4" s="1126" t="s">
        <v>477</v>
      </c>
      <c r="AX4" s="1126" t="s">
        <v>477</v>
      </c>
      <c r="AY4" s="1126" t="s">
        <v>477</v>
      </c>
      <c r="AZ4" s="1126" t="s">
        <v>477</v>
      </c>
      <c r="BA4" s="1126" t="s">
        <v>477</v>
      </c>
      <c r="BB4" s="1126" t="s">
        <v>477</v>
      </c>
      <c r="BC4" s="1126" t="s">
        <v>477</v>
      </c>
      <c r="BI4" s="740" t="s">
        <v>539</v>
      </c>
      <c r="BJ4" s="740" t="s">
        <v>539</v>
      </c>
      <c r="BK4" s="740" t="s">
        <v>539</v>
      </c>
      <c r="BL4" s="740" t="s">
        <v>539</v>
      </c>
      <c r="BM4" s="740" t="s">
        <v>539</v>
      </c>
      <c r="BN4" s="740" t="s">
        <v>539</v>
      </c>
      <c r="BO4" s="740" t="s">
        <v>539</v>
      </c>
      <c r="BP4" s="740" t="s">
        <v>539</v>
      </c>
      <c r="BQ4" s="740" t="s">
        <v>539</v>
      </c>
      <c r="BR4" s="740" t="s">
        <v>539</v>
      </c>
      <c r="BS4" s="740" t="s">
        <v>539</v>
      </c>
      <c r="BT4" s="740" t="s">
        <v>539</v>
      </c>
      <c r="BU4" s="740" t="s">
        <v>539</v>
      </c>
      <c r="CI4" s="791" t="s">
        <v>599</v>
      </c>
      <c r="CJ4" s="791" t="s">
        <v>599</v>
      </c>
      <c r="CK4" s="791" t="s">
        <v>599</v>
      </c>
      <c r="CL4" s="791" t="s">
        <v>599</v>
      </c>
      <c r="CM4" s="791" t="s">
        <v>599</v>
      </c>
      <c r="CN4" s="791" t="s">
        <v>599</v>
      </c>
      <c r="CO4" s="791" t="s">
        <v>599</v>
      </c>
      <c r="CP4" s="791" t="s">
        <v>599</v>
      </c>
      <c r="CQ4" s="791" t="s">
        <v>599</v>
      </c>
      <c r="CR4" s="791" t="s">
        <v>599</v>
      </c>
      <c r="CS4" s="791" t="s">
        <v>599</v>
      </c>
      <c r="DC4" s="1032" t="s">
        <v>619</v>
      </c>
      <c r="DD4" s="1032" t="s">
        <v>619</v>
      </c>
      <c r="DE4" s="1032" t="s">
        <v>619</v>
      </c>
      <c r="DH4" t="s">
        <v>622</v>
      </c>
      <c r="DI4" t="s">
        <v>622</v>
      </c>
      <c r="DJ4" t="s">
        <v>622</v>
      </c>
      <c r="DK4" t="s">
        <v>622</v>
      </c>
      <c r="DL4" t="s">
        <v>622</v>
      </c>
      <c r="DM4" t="s">
        <v>622</v>
      </c>
      <c r="DN4" t="s">
        <v>622</v>
      </c>
      <c r="DO4" t="s">
        <v>622</v>
      </c>
      <c r="LK4" s="916" t="s">
        <v>653</v>
      </c>
      <c r="LL4" s="916" t="s">
        <v>653</v>
      </c>
      <c r="LM4" s="916" t="s">
        <v>653</v>
      </c>
      <c r="LN4" s="916" t="s">
        <v>653</v>
      </c>
    </row>
    <row r="5" spans="1:562" ht="50.15" customHeight="1">
      <c r="A5" s="203"/>
      <c r="B5" s="204" t="s">
        <v>224</v>
      </c>
      <c r="C5" s="1292" t="s">
        <v>93</v>
      </c>
      <c r="D5" s="1292" t="s">
        <v>93</v>
      </c>
      <c r="E5" s="1292" t="s">
        <v>93</v>
      </c>
      <c r="L5" s="615" t="s">
        <v>319</v>
      </c>
      <c r="M5" s="615" t="s">
        <v>319</v>
      </c>
      <c r="N5" s="615" t="s">
        <v>319</v>
      </c>
      <c r="O5" s="615" t="s">
        <v>319</v>
      </c>
      <c r="Q5" s="766" t="s">
        <v>347</v>
      </c>
      <c r="R5" s="766" t="s">
        <v>347</v>
      </c>
      <c r="S5" s="766" t="s">
        <v>347</v>
      </c>
      <c r="T5" s="766" t="s">
        <v>347</v>
      </c>
      <c r="U5" s="1032" t="s">
        <v>379</v>
      </c>
      <c r="V5" s="1032" t="s">
        <v>379</v>
      </c>
      <c r="W5" s="1032" t="s">
        <v>379</v>
      </c>
      <c r="AJ5" s="555" t="s">
        <v>437</v>
      </c>
      <c r="AK5" s="555" t="s">
        <v>437</v>
      </c>
      <c r="AL5" s="555" t="s">
        <v>437</v>
      </c>
      <c r="AM5" s="555" t="s">
        <v>437</v>
      </c>
      <c r="AN5" s="555" t="s">
        <v>437</v>
      </c>
      <c r="AO5" s="555" t="s">
        <v>437</v>
      </c>
      <c r="AP5" s="555" t="s">
        <v>437</v>
      </c>
      <c r="AQ5" s="555" t="s">
        <v>437</v>
      </c>
      <c r="AR5" s="555" t="s">
        <v>437</v>
      </c>
      <c r="AS5" s="555" t="s">
        <v>437</v>
      </c>
      <c r="AT5" s="555" t="s">
        <v>437</v>
      </c>
      <c r="AU5" s="555" t="s">
        <v>437</v>
      </c>
      <c r="AV5" s="555" t="s">
        <v>437</v>
      </c>
      <c r="AW5" s="555" t="s">
        <v>437</v>
      </c>
      <c r="AZ5" s="1032" t="s">
        <v>508</v>
      </c>
      <c r="BI5" s="740" t="s">
        <v>539</v>
      </c>
      <c r="BJ5" s="740" t="s">
        <v>539</v>
      </c>
      <c r="BK5" s="740" t="s">
        <v>539</v>
      </c>
      <c r="BL5" s="740" t="s">
        <v>539</v>
      </c>
      <c r="BM5" s="740" t="s">
        <v>539</v>
      </c>
      <c r="BN5" s="740" t="s">
        <v>539</v>
      </c>
      <c r="BO5" s="740" t="s">
        <v>539</v>
      </c>
      <c r="BP5" s="740" t="s">
        <v>539</v>
      </c>
      <c r="BQ5" s="740" t="s">
        <v>539</v>
      </c>
      <c r="BR5" s="740" t="s">
        <v>539</v>
      </c>
      <c r="BS5" s="740" t="s">
        <v>539</v>
      </c>
      <c r="BT5" s="740" t="s">
        <v>539</v>
      </c>
      <c r="BU5" s="740" t="s">
        <v>539</v>
      </c>
      <c r="CI5" s="791" t="s">
        <v>599</v>
      </c>
      <c r="CJ5" s="791" t="s">
        <v>599</v>
      </c>
      <c r="CK5" s="791" t="s">
        <v>599</v>
      </c>
      <c r="CL5" s="791" t="s">
        <v>599</v>
      </c>
      <c r="CM5" s="791" t="s">
        <v>599</v>
      </c>
      <c r="CN5" s="791" t="s">
        <v>599</v>
      </c>
      <c r="CO5" s="791" t="s">
        <v>599</v>
      </c>
      <c r="CP5" s="791" t="s">
        <v>599</v>
      </c>
      <c r="CQ5" s="791" t="s">
        <v>599</v>
      </c>
      <c r="CR5" s="791" t="s">
        <v>599</v>
      </c>
      <c r="CS5" s="791" t="s">
        <v>599</v>
      </c>
      <c r="DC5" s="879"/>
      <c r="DD5" s="879"/>
      <c r="DE5" s="879"/>
      <c r="FT5" s="1032" t="s">
        <v>636</v>
      </c>
      <c r="FU5" s="1032" t="s">
        <v>636</v>
      </c>
      <c r="LK5" s="916" t="s">
        <v>653</v>
      </c>
      <c r="LL5" s="916" t="s">
        <v>653</v>
      </c>
      <c r="LM5" s="916" t="s">
        <v>653</v>
      </c>
      <c r="LN5" s="916" t="s">
        <v>653</v>
      </c>
    </row>
    <row r="6" spans="1:562" ht="50.15" customHeight="1">
      <c r="A6" s="205"/>
      <c r="B6" s="204" t="s">
        <v>2177</v>
      </c>
      <c r="C6" s="1291" t="s">
        <v>141</v>
      </c>
      <c r="D6" s="1291" t="s">
        <v>141</v>
      </c>
      <c r="E6" s="1291" t="s">
        <v>141</v>
      </c>
      <c r="L6" s="615" t="s">
        <v>319</v>
      </c>
      <c r="M6" s="615" t="s">
        <v>319</v>
      </c>
      <c r="N6" s="615" t="s">
        <v>319</v>
      </c>
      <c r="O6" s="615" t="s">
        <v>319</v>
      </c>
      <c r="U6" s="1032" t="s">
        <v>379</v>
      </c>
      <c r="V6" s="1032" t="s">
        <v>379</v>
      </c>
      <c r="W6" s="1032" t="s">
        <v>379</v>
      </c>
      <c r="AK6" s="613" t="s">
        <v>444</v>
      </c>
      <c r="AL6" s="613" t="s">
        <v>444</v>
      </c>
      <c r="AM6" s="613" t="s">
        <v>444</v>
      </c>
      <c r="AN6" s="613" t="s">
        <v>444</v>
      </c>
      <c r="AO6" s="613" t="s">
        <v>444</v>
      </c>
      <c r="AP6" s="613" t="s">
        <v>444</v>
      </c>
      <c r="AQ6" s="613" t="s">
        <v>444</v>
      </c>
      <c r="AR6" s="613" t="s">
        <v>444</v>
      </c>
      <c r="AS6" s="613" t="s">
        <v>444</v>
      </c>
      <c r="AT6" s="613" t="s">
        <v>444</v>
      </c>
      <c r="AU6" s="613" t="s">
        <v>444</v>
      </c>
      <c r="CI6" s="791" t="s">
        <v>599</v>
      </c>
      <c r="CJ6" s="791" t="s">
        <v>599</v>
      </c>
      <c r="CK6" s="791" t="s">
        <v>599</v>
      </c>
      <c r="CL6" s="791" t="s">
        <v>599</v>
      </c>
      <c r="CM6" s="791" t="s">
        <v>599</v>
      </c>
      <c r="CN6" s="791" t="s">
        <v>599</v>
      </c>
      <c r="CO6" s="791" t="s">
        <v>599</v>
      </c>
      <c r="CP6" s="791" t="s">
        <v>599</v>
      </c>
      <c r="CQ6" s="791" t="s">
        <v>599</v>
      </c>
      <c r="CR6" s="791" t="s">
        <v>599</v>
      </c>
      <c r="CS6" s="791" t="s">
        <v>599</v>
      </c>
      <c r="LK6" s="916" t="s">
        <v>653</v>
      </c>
      <c r="LL6" s="916" t="s">
        <v>653</v>
      </c>
      <c r="LM6" s="916" t="s">
        <v>653</v>
      </c>
      <c r="LN6" s="916" t="s">
        <v>653</v>
      </c>
    </row>
    <row r="7" spans="1:562" ht="50.15" customHeight="1">
      <c r="A7" s="206"/>
      <c r="B7" s="207" t="s">
        <v>111</v>
      </c>
      <c r="D7" s="1263" t="s">
        <v>64</v>
      </c>
      <c r="E7" s="401" t="s">
        <v>240</v>
      </c>
      <c r="F7" s="401" t="s">
        <v>240</v>
      </c>
      <c r="G7" s="401" t="s">
        <v>240</v>
      </c>
      <c r="H7" s="124"/>
      <c r="I7" s="124"/>
      <c r="J7" s="124"/>
      <c r="O7" s="786" t="s">
        <v>335</v>
      </c>
      <c r="P7" s="786" t="s">
        <v>335</v>
      </c>
      <c r="Q7" s="786" t="s">
        <v>335</v>
      </c>
      <c r="R7" s="786" t="s">
        <v>335</v>
      </c>
      <c r="S7" s="786" t="s">
        <v>335</v>
      </c>
      <c r="T7" s="786" t="s">
        <v>335</v>
      </c>
      <c r="U7" s="786" t="s">
        <v>335</v>
      </c>
      <c r="V7" s="786" t="s">
        <v>335</v>
      </c>
      <c r="W7" s="786" t="s">
        <v>335</v>
      </c>
      <c r="X7" s="786" t="s">
        <v>335</v>
      </c>
      <c r="AG7" s="1063" t="s">
        <v>423</v>
      </c>
      <c r="AH7" s="1063" t="s">
        <v>423</v>
      </c>
      <c r="AI7" s="1063" t="s">
        <v>423</v>
      </c>
      <c r="AJ7" s="1063" t="s">
        <v>423</v>
      </c>
      <c r="AR7" s="623" t="s">
        <v>475</v>
      </c>
      <c r="AS7" s="623" t="s">
        <v>475</v>
      </c>
      <c r="AT7" s="1126" t="s">
        <v>483</v>
      </c>
      <c r="AU7" s="1126" t="s">
        <v>483</v>
      </c>
      <c r="AV7" s="1126" t="s">
        <v>483</v>
      </c>
      <c r="BA7" s="766" t="s">
        <v>511</v>
      </c>
      <c r="BB7" s="766" t="s">
        <v>511</v>
      </c>
      <c r="BC7" s="766" t="s">
        <v>511</v>
      </c>
      <c r="BD7" s="766" t="s">
        <v>511</v>
      </c>
      <c r="BE7" s="766" t="s">
        <v>511</v>
      </c>
      <c r="BF7" s="766" t="s">
        <v>511</v>
      </c>
      <c r="BG7" s="766" t="s">
        <v>511</v>
      </c>
      <c r="CQ7" s="13" t="s">
        <v>608</v>
      </c>
      <c r="CR7" s="13" t="s">
        <v>608</v>
      </c>
      <c r="CS7" s="13" t="s">
        <v>608</v>
      </c>
      <c r="CT7" s="13" t="s">
        <v>608</v>
      </c>
      <c r="CU7" s="13" t="s">
        <v>608</v>
      </c>
      <c r="CV7" s="13" t="s">
        <v>608</v>
      </c>
    </row>
    <row r="8" spans="1:562" ht="50.15" customHeight="1">
      <c r="A8" s="25">
        <v>34</v>
      </c>
      <c r="B8" s="207" t="s">
        <v>20</v>
      </c>
      <c r="D8" s="1263" t="s">
        <v>64</v>
      </c>
      <c r="E8" s="401" t="s">
        <v>240</v>
      </c>
      <c r="F8" s="401" t="s">
        <v>240</v>
      </c>
      <c r="G8" s="401" t="s">
        <v>240</v>
      </c>
      <c r="AF8" s="1099" t="s">
        <v>880</v>
      </c>
      <c r="AI8" s="791" t="s">
        <v>433</v>
      </c>
      <c r="AJ8" s="791" t="s">
        <v>433</v>
      </c>
      <c r="AK8" s="791" t="s">
        <v>433</v>
      </c>
      <c r="AL8" s="791" t="s">
        <v>433</v>
      </c>
      <c r="AM8" s="791" t="s">
        <v>433</v>
      </c>
      <c r="AN8" s="791" t="s">
        <v>433</v>
      </c>
      <c r="AR8" s="623" t="s">
        <v>475</v>
      </c>
      <c r="AS8" s="623" t="s">
        <v>475</v>
      </c>
      <c r="AT8" s="1126" t="s">
        <v>483</v>
      </c>
      <c r="AU8" s="1126" t="s">
        <v>483</v>
      </c>
      <c r="AV8" s="1126" t="s">
        <v>483</v>
      </c>
      <c r="AY8" s="887" t="s">
        <v>504</v>
      </c>
      <c r="AZ8" s="887" t="s">
        <v>504</v>
      </c>
      <c r="BA8" s="887" t="s">
        <v>504</v>
      </c>
    </row>
    <row r="9" spans="1:562" ht="50.15" customHeight="1">
      <c r="A9" s="208" t="s">
        <v>2210</v>
      </c>
      <c r="B9" s="1016" t="s">
        <v>224</v>
      </c>
      <c r="D9" s="1263" t="s">
        <v>64</v>
      </c>
      <c r="E9" s="401" t="s">
        <v>240</v>
      </c>
      <c r="F9" s="401" t="s">
        <v>240</v>
      </c>
      <c r="G9" s="401" t="s">
        <v>240</v>
      </c>
      <c r="AK9" s="694"/>
      <c r="AR9" s="623" t="s">
        <v>475</v>
      </c>
      <c r="AS9" s="623" t="s">
        <v>475</v>
      </c>
      <c r="AT9" s="1126" t="s">
        <v>483</v>
      </c>
      <c r="AU9" s="1126" t="s">
        <v>483</v>
      </c>
      <c r="AV9" s="1126" t="s">
        <v>483</v>
      </c>
      <c r="AY9" s="887" t="s">
        <v>504</v>
      </c>
      <c r="AZ9" s="887" t="s">
        <v>504</v>
      </c>
      <c r="BA9" s="887" t="s">
        <v>504</v>
      </c>
    </row>
    <row r="10" spans="1:562" ht="50.15" customHeight="1">
      <c r="A10" s="1017"/>
      <c r="B10" s="1018" t="s">
        <v>2177</v>
      </c>
      <c r="C10" s="1097" t="s">
        <v>217</v>
      </c>
      <c r="D10" s="1097" t="s">
        <v>217</v>
      </c>
      <c r="E10" s="401" t="s">
        <v>240</v>
      </c>
      <c r="F10" s="401" t="s">
        <v>240</v>
      </c>
      <c r="G10" s="401" t="s">
        <v>240</v>
      </c>
      <c r="AR10" s="623" t="s">
        <v>475</v>
      </c>
      <c r="AS10" s="623" t="s">
        <v>475</v>
      </c>
      <c r="AT10" s="1126" t="s">
        <v>483</v>
      </c>
      <c r="AU10" s="1126" t="s">
        <v>483</v>
      </c>
      <c r="AV10" s="1126" t="s">
        <v>483</v>
      </c>
      <c r="AY10" s="887" t="s">
        <v>504</v>
      </c>
      <c r="AZ10" s="887" t="s">
        <v>504</v>
      </c>
      <c r="BA10" s="887" t="s">
        <v>504</v>
      </c>
    </row>
    <row r="11" spans="1:562" ht="50.15" customHeight="1">
      <c r="A11" s="209"/>
      <c r="B11" s="210" t="s">
        <v>111</v>
      </c>
      <c r="F11" s="66"/>
      <c r="CI11" s="791" t="s">
        <v>599</v>
      </c>
      <c r="CJ11" s="791" t="s">
        <v>599</v>
      </c>
      <c r="CK11" s="791" t="s">
        <v>599</v>
      </c>
      <c r="CL11" s="791" t="s">
        <v>599</v>
      </c>
      <c r="CM11" s="791" t="s">
        <v>599</v>
      </c>
      <c r="CN11" s="791" t="s">
        <v>599</v>
      </c>
      <c r="CO11" s="791" t="s">
        <v>599</v>
      </c>
      <c r="CP11" s="791" t="s">
        <v>599</v>
      </c>
      <c r="CQ11" s="791" t="s">
        <v>599</v>
      </c>
      <c r="CR11" s="791" t="s">
        <v>599</v>
      </c>
      <c r="CS11" s="791" t="s">
        <v>599</v>
      </c>
    </row>
    <row r="12" spans="1:562" ht="50.15" customHeight="1">
      <c r="A12" s="26">
        <v>35</v>
      </c>
      <c r="B12" s="210" t="s">
        <v>20</v>
      </c>
      <c r="AR12" s="621"/>
      <c r="AS12" s="621"/>
      <c r="CI12" s="791" t="s">
        <v>599</v>
      </c>
      <c r="CJ12" s="791" t="s">
        <v>599</v>
      </c>
      <c r="CK12" s="791" t="s">
        <v>599</v>
      </c>
      <c r="CL12" s="791" t="s">
        <v>599</v>
      </c>
      <c r="CM12" s="791" t="s">
        <v>599</v>
      </c>
      <c r="CN12" s="791" t="s">
        <v>599</v>
      </c>
      <c r="CO12" s="791" t="s">
        <v>599</v>
      </c>
      <c r="CP12" s="791" t="s">
        <v>599</v>
      </c>
      <c r="CQ12" s="791" t="s">
        <v>599</v>
      </c>
      <c r="CR12" s="791" t="s">
        <v>599</v>
      </c>
      <c r="CS12" s="791" t="s">
        <v>599</v>
      </c>
    </row>
    <row r="13" spans="1:562" ht="50.15" customHeight="1">
      <c r="A13" s="211"/>
      <c r="B13" s="210" t="s">
        <v>224</v>
      </c>
      <c r="C13" s="956" t="s">
        <v>169</v>
      </c>
      <c r="D13" s="956" t="s">
        <v>169</v>
      </c>
      <c r="E13" s="956" t="s">
        <v>169</v>
      </c>
      <c r="F13" s="956" t="s">
        <v>169</v>
      </c>
      <c r="G13" s="956" t="s">
        <v>169</v>
      </c>
      <c r="H13" s="956" t="s">
        <v>169</v>
      </c>
      <c r="I13" s="956" t="s">
        <v>169</v>
      </c>
      <c r="J13" s="956" t="s">
        <v>169</v>
      </c>
      <c r="K13" s="956" t="s">
        <v>169</v>
      </c>
      <c r="L13" s="956" t="s">
        <v>169</v>
      </c>
      <c r="M13" s="956" t="s">
        <v>169</v>
      </c>
      <c r="N13" s="956" t="s">
        <v>169</v>
      </c>
      <c r="O13" s="956" t="s">
        <v>169</v>
      </c>
      <c r="P13" s="956" t="s">
        <v>169</v>
      </c>
      <c r="Q13" s="956" t="s">
        <v>169</v>
      </c>
      <c r="R13" s="956" t="s">
        <v>169</v>
      </c>
      <c r="S13" s="956" t="s">
        <v>169</v>
      </c>
      <c r="T13" s="956" t="s">
        <v>169</v>
      </c>
      <c r="U13" s="956" t="s">
        <v>169</v>
      </c>
      <c r="V13" s="956" t="s">
        <v>169</v>
      </c>
      <c r="AR13" s="621"/>
      <c r="AS13" s="621"/>
      <c r="CI13" s="791" t="s">
        <v>599</v>
      </c>
      <c r="CJ13" s="791" t="s">
        <v>599</v>
      </c>
      <c r="CK13" s="791" t="s">
        <v>599</v>
      </c>
      <c r="CL13" s="791" t="s">
        <v>599</v>
      </c>
      <c r="CM13" s="791" t="s">
        <v>599</v>
      </c>
      <c r="CN13" s="791" t="s">
        <v>599</v>
      </c>
      <c r="CO13" s="791" t="s">
        <v>599</v>
      </c>
      <c r="CP13" s="791" t="s">
        <v>599</v>
      </c>
      <c r="CQ13" s="791" t="s">
        <v>599</v>
      </c>
      <c r="CR13" s="791" t="s">
        <v>599</v>
      </c>
      <c r="CS13" s="791" t="s">
        <v>599</v>
      </c>
    </row>
    <row r="14" spans="1:562" ht="50.15" customHeight="1">
      <c r="A14" s="211"/>
      <c r="B14" s="212" t="s">
        <v>2177</v>
      </c>
      <c r="AR14" s="621"/>
      <c r="AS14" s="621"/>
      <c r="CI14" s="791" t="s">
        <v>599</v>
      </c>
      <c r="CJ14" s="791" t="s">
        <v>599</v>
      </c>
      <c r="CK14" s="791" t="s">
        <v>599</v>
      </c>
      <c r="CL14" s="791" t="s">
        <v>599</v>
      </c>
      <c r="CM14" s="791" t="s">
        <v>599</v>
      </c>
      <c r="CN14" s="791" t="s">
        <v>599</v>
      </c>
      <c r="CO14" s="791" t="s">
        <v>599</v>
      </c>
      <c r="CP14" s="791" t="s">
        <v>599</v>
      </c>
      <c r="CQ14" s="791" t="s">
        <v>599</v>
      </c>
      <c r="CR14" s="791" t="s">
        <v>599</v>
      </c>
      <c r="CS14" s="791" t="s">
        <v>599</v>
      </c>
    </row>
    <row r="15" spans="1:562" s="62" customFormat="1" ht="50.15" customHeight="1">
      <c r="A15" s="61"/>
      <c r="B15" s="61"/>
      <c r="C15" s="61">
        <f t="shared" ref="C15:BN15" si="0">COUNTBLANK(C$3:C$14)-2</f>
        <v>4</v>
      </c>
      <c r="D15" s="61">
        <f t="shared" si="0"/>
        <v>2</v>
      </c>
      <c r="E15" s="61">
        <f t="shared" si="0"/>
        <v>1</v>
      </c>
      <c r="F15" s="61">
        <f>COUNTBLANK(F$3:F$14)-2</f>
        <v>4</v>
      </c>
      <c r="G15" s="61">
        <f>COUNTBLANK(G$3:G$14)-2</f>
        <v>4</v>
      </c>
      <c r="H15" s="61">
        <f>COUNTBLANK(H$3:H$14)-2</f>
        <v>7</v>
      </c>
      <c r="I15" s="61">
        <f>COUNTBLANK(I$3:I$14)-2</f>
        <v>7</v>
      </c>
      <c r="J15" s="61">
        <f t="shared" si="0"/>
        <v>9</v>
      </c>
      <c r="K15" s="61">
        <f t="shared" si="0"/>
        <v>9</v>
      </c>
      <c r="L15" s="61">
        <f t="shared" si="0"/>
        <v>6</v>
      </c>
      <c r="M15" s="61">
        <f t="shared" si="0"/>
        <v>6</v>
      </c>
      <c r="N15" s="61">
        <f t="shared" si="0"/>
        <v>6</v>
      </c>
      <c r="O15" s="61">
        <f t="shared" si="0"/>
        <v>5</v>
      </c>
      <c r="P15" s="61">
        <f t="shared" si="0"/>
        <v>8</v>
      </c>
      <c r="Q15" s="61">
        <f t="shared" si="0"/>
        <v>7</v>
      </c>
      <c r="R15" s="61">
        <f t="shared" si="0"/>
        <v>7</v>
      </c>
      <c r="S15" s="61">
        <f t="shared" si="0"/>
        <v>7</v>
      </c>
      <c r="T15" s="61">
        <f t="shared" si="0"/>
        <v>7</v>
      </c>
      <c r="U15" s="61">
        <f t="shared" si="0"/>
        <v>4</v>
      </c>
      <c r="V15" s="61">
        <f t="shared" si="0"/>
        <v>5</v>
      </c>
      <c r="W15" s="61">
        <f t="shared" si="0"/>
        <v>7</v>
      </c>
      <c r="X15" s="61">
        <f t="shared" si="0"/>
        <v>9</v>
      </c>
      <c r="Y15" s="61">
        <f t="shared" si="0"/>
        <v>10</v>
      </c>
      <c r="Z15" s="61">
        <f t="shared" si="0"/>
        <v>10</v>
      </c>
      <c r="AA15" s="61">
        <f t="shared" si="0"/>
        <v>10</v>
      </c>
      <c r="AB15" s="61">
        <f t="shared" si="0"/>
        <v>9</v>
      </c>
      <c r="AC15" s="61">
        <f t="shared" si="0"/>
        <v>9</v>
      </c>
      <c r="AD15" s="61">
        <f t="shared" si="0"/>
        <v>8</v>
      </c>
      <c r="AE15" s="61">
        <f t="shared" si="0"/>
        <v>8</v>
      </c>
      <c r="AF15" s="61">
        <f t="shared" si="0"/>
        <v>8</v>
      </c>
      <c r="AG15" s="61">
        <f t="shared" si="0"/>
        <v>8</v>
      </c>
      <c r="AH15" s="61">
        <f t="shared" si="0"/>
        <v>7</v>
      </c>
      <c r="AI15" s="61">
        <f t="shared" si="0"/>
        <v>6</v>
      </c>
      <c r="AJ15" s="61">
        <f t="shared" si="0"/>
        <v>5</v>
      </c>
      <c r="AK15" s="61">
        <f t="shared" si="0"/>
        <v>5</v>
      </c>
      <c r="AL15" s="61">
        <f t="shared" si="0"/>
        <v>6</v>
      </c>
      <c r="AM15" s="61">
        <f t="shared" si="0"/>
        <v>6</v>
      </c>
      <c r="AN15" s="61">
        <f t="shared" si="0"/>
        <v>6</v>
      </c>
      <c r="AO15" s="61">
        <f t="shared" si="0"/>
        <v>8</v>
      </c>
      <c r="AP15" s="61">
        <f t="shared" si="0"/>
        <v>8</v>
      </c>
      <c r="AQ15" s="61">
        <f t="shared" si="0"/>
        <v>8</v>
      </c>
      <c r="AR15" s="61">
        <f t="shared" si="0"/>
        <v>3</v>
      </c>
      <c r="AS15" s="61">
        <f t="shared" si="0"/>
        <v>3</v>
      </c>
      <c r="AT15" s="61">
        <f t="shared" si="0"/>
        <v>3</v>
      </c>
      <c r="AU15" s="61">
        <f t="shared" si="0"/>
        <v>3</v>
      </c>
      <c r="AV15" s="61">
        <f t="shared" si="0"/>
        <v>3</v>
      </c>
      <c r="AW15" s="61">
        <f t="shared" si="0"/>
        <v>7</v>
      </c>
      <c r="AX15" s="61">
        <f t="shared" si="0"/>
        <v>8</v>
      </c>
      <c r="AY15" s="61">
        <f t="shared" si="0"/>
        <v>5</v>
      </c>
      <c r="AZ15" s="61">
        <f t="shared" si="0"/>
        <v>4</v>
      </c>
      <c r="BA15" s="61">
        <f t="shared" si="0"/>
        <v>4</v>
      </c>
      <c r="BB15" s="61">
        <f t="shared" si="0"/>
        <v>7</v>
      </c>
      <c r="BC15" s="61">
        <f t="shared" si="0"/>
        <v>7</v>
      </c>
      <c r="BD15" s="61">
        <f t="shared" si="0"/>
        <v>8</v>
      </c>
      <c r="BE15" s="61">
        <f t="shared" si="0"/>
        <v>8</v>
      </c>
      <c r="BF15" s="61">
        <f t="shared" si="0"/>
        <v>8</v>
      </c>
      <c r="BG15" s="61">
        <f t="shared" si="0"/>
        <v>8</v>
      </c>
      <c r="BH15" s="61">
        <f t="shared" si="0"/>
        <v>10</v>
      </c>
      <c r="BI15" s="61">
        <f t="shared" si="0"/>
        <v>8</v>
      </c>
      <c r="BJ15" s="61">
        <f t="shared" si="0"/>
        <v>8</v>
      </c>
      <c r="BK15" s="61">
        <f t="shared" si="0"/>
        <v>8</v>
      </c>
      <c r="BL15" s="61">
        <f t="shared" si="0"/>
        <v>8</v>
      </c>
      <c r="BM15" s="61">
        <f t="shared" si="0"/>
        <v>8</v>
      </c>
      <c r="BN15" s="61">
        <f t="shared" si="0"/>
        <v>8</v>
      </c>
      <c r="BO15" s="61">
        <f t="shared" ref="BO15:CW15" si="1">COUNTBLANK(BO$3:BO$14)-2</f>
        <v>8</v>
      </c>
      <c r="BP15" s="61">
        <f t="shared" si="1"/>
        <v>8</v>
      </c>
      <c r="BQ15" s="61">
        <f t="shared" si="1"/>
        <v>8</v>
      </c>
      <c r="BR15" s="61">
        <f t="shared" si="1"/>
        <v>8</v>
      </c>
      <c r="BS15" s="61">
        <f t="shared" si="1"/>
        <v>8</v>
      </c>
      <c r="BT15" s="61">
        <f t="shared" si="1"/>
        <v>8</v>
      </c>
      <c r="BU15" s="61">
        <f t="shared" si="1"/>
        <v>8</v>
      </c>
      <c r="BV15" s="61">
        <f t="shared" si="1"/>
        <v>10</v>
      </c>
      <c r="BW15" s="61">
        <f t="shared" si="1"/>
        <v>10</v>
      </c>
      <c r="BX15" s="61">
        <f t="shared" si="1"/>
        <v>10</v>
      </c>
      <c r="BY15" s="61">
        <f t="shared" si="1"/>
        <v>10</v>
      </c>
      <c r="BZ15" s="61">
        <f t="shared" si="1"/>
        <v>10</v>
      </c>
      <c r="CA15" s="61">
        <f t="shared" si="1"/>
        <v>10</v>
      </c>
      <c r="CB15" s="61">
        <f t="shared" si="1"/>
        <v>10</v>
      </c>
      <c r="CC15" s="61">
        <f t="shared" si="1"/>
        <v>10</v>
      </c>
      <c r="CD15" s="61">
        <f t="shared" si="1"/>
        <v>10</v>
      </c>
      <c r="CE15" s="61">
        <f t="shared" si="1"/>
        <v>10</v>
      </c>
      <c r="CF15" s="61">
        <f t="shared" si="1"/>
        <v>10</v>
      </c>
      <c r="CG15" s="61">
        <f t="shared" si="1"/>
        <v>10</v>
      </c>
      <c r="CH15" s="61">
        <f t="shared" si="1"/>
        <v>10</v>
      </c>
      <c r="CI15" s="61">
        <f t="shared" si="1"/>
        <v>2</v>
      </c>
      <c r="CJ15" s="61">
        <f t="shared" si="1"/>
        <v>2</v>
      </c>
      <c r="CK15" s="61">
        <f t="shared" si="1"/>
        <v>2</v>
      </c>
      <c r="CL15" s="61">
        <f t="shared" si="1"/>
        <v>2</v>
      </c>
      <c r="CM15" s="61">
        <f t="shared" si="1"/>
        <v>2</v>
      </c>
      <c r="CN15" s="61">
        <f t="shared" si="1"/>
        <v>2</v>
      </c>
      <c r="CO15" s="61">
        <f t="shared" si="1"/>
        <v>2</v>
      </c>
      <c r="CP15" s="61">
        <f t="shared" si="1"/>
        <v>2</v>
      </c>
      <c r="CQ15" s="61">
        <f t="shared" si="1"/>
        <v>1</v>
      </c>
      <c r="CR15" s="61">
        <f t="shared" si="1"/>
        <v>1</v>
      </c>
      <c r="CS15" s="61">
        <f t="shared" si="1"/>
        <v>1</v>
      </c>
      <c r="CT15" s="61">
        <f t="shared" si="1"/>
        <v>9</v>
      </c>
      <c r="CU15" s="61">
        <f t="shared" si="1"/>
        <v>9</v>
      </c>
      <c r="CV15" s="61">
        <f t="shared" si="1"/>
        <v>9</v>
      </c>
      <c r="CW15" s="61">
        <f t="shared" si="1"/>
        <v>10</v>
      </c>
      <c r="CX15" s="61">
        <f t="shared" ref="CX15:EP15" si="2">COUNTBLANK(CX$3:CX$14)</f>
        <v>12</v>
      </c>
      <c r="CY15" s="61">
        <f t="shared" si="2"/>
        <v>12</v>
      </c>
      <c r="CZ15" s="61">
        <f t="shared" si="2"/>
        <v>12</v>
      </c>
      <c r="DA15" s="61">
        <f t="shared" si="2"/>
        <v>12</v>
      </c>
      <c r="DB15" s="61">
        <f t="shared" si="2"/>
        <v>12</v>
      </c>
      <c r="DC15" s="61">
        <f t="shared" si="2"/>
        <v>10</v>
      </c>
      <c r="DD15" s="61">
        <f t="shared" si="2"/>
        <v>10</v>
      </c>
      <c r="DE15" s="61">
        <f t="shared" si="2"/>
        <v>10</v>
      </c>
      <c r="DF15" s="61">
        <f t="shared" si="2"/>
        <v>12</v>
      </c>
      <c r="DG15" s="61">
        <f t="shared" si="2"/>
        <v>12</v>
      </c>
      <c r="DH15" s="61">
        <f t="shared" si="2"/>
        <v>10</v>
      </c>
      <c r="DI15" s="61">
        <f t="shared" si="2"/>
        <v>10</v>
      </c>
      <c r="DJ15" s="61">
        <f t="shared" si="2"/>
        <v>10</v>
      </c>
      <c r="DK15" s="61">
        <f t="shared" si="2"/>
        <v>10</v>
      </c>
      <c r="DL15" s="61">
        <f t="shared" si="2"/>
        <v>10</v>
      </c>
      <c r="DM15" s="61">
        <f t="shared" si="2"/>
        <v>10</v>
      </c>
      <c r="DN15" s="61">
        <f t="shared" si="2"/>
        <v>10</v>
      </c>
      <c r="DO15" s="61">
        <f t="shared" si="2"/>
        <v>10</v>
      </c>
      <c r="DP15" s="61">
        <f t="shared" si="2"/>
        <v>12</v>
      </c>
      <c r="DQ15" s="61">
        <f t="shared" si="2"/>
        <v>12</v>
      </c>
      <c r="DR15" s="61">
        <f t="shared" si="2"/>
        <v>12</v>
      </c>
      <c r="DS15" s="61">
        <f t="shared" si="2"/>
        <v>12</v>
      </c>
      <c r="DT15" s="61">
        <f t="shared" si="2"/>
        <v>12</v>
      </c>
      <c r="DU15" s="61">
        <f t="shared" si="2"/>
        <v>12</v>
      </c>
      <c r="DV15" s="61">
        <f t="shared" si="2"/>
        <v>12</v>
      </c>
      <c r="DW15" s="61">
        <f t="shared" si="2"/>
        <v>12</v>
      </c>
      <c r="DX15" s="61">
        <f t="shared" si="2"/>
        <v>12</v>
      </c>
      <c r="DY15" s="61">
        <f t="shared" si="2"/>
        <v>12</v>
      </c>
      <c r="DZ15" s="61">
        <f t="shared" si="2"/>
        <v>12</v>
      </c>
      <c r="EA15" s="61">
        <f t="shared" si="2"/>
        <v>12</v>
      </c>
      <c r="EB15" s="61">
        <f t="shared" si="2"/>
        <v>12</v>
      </c>
      <c r="EC15" s="61">
        <f t="shared" si="2"/>
        <v>12</v>
      </c>
      <c r="ED15" s="61">
        <f t="shared" si="2"/>
        <v>12</v>
      </c>
      <c r="EE15" s="61">
        <f t="shared" si="2"/>
        <v>12</v>
      </c>
      <c r="EF15" s="61">
        <f t="shared" si="2"/>
        <v>12</v>
      </c>
      <c r="EG15" s="61">
        <f t="shared" si="2"/>
        <v>12</v>
      </c>
      <c r="EH15" s="61">
        <f t="shared" si="2"/>
        <v>12</v>
      </c>
      <c r="EI15" s="61">
        <f t="shared" si="2"/>
        <v>12</v>
      </c>
      <c r="EJ15" s="61">
        <f t="shared" si="2"/>
        <v>12</v>
      </c>
      <c r="EK15" s="61">
        <f t="shared" si="2"/>
        <v>12</v>
      </c>
      <c r="EL15" s="61">
        <f t="shared" si="2"/>
        <v>12</v>
      </c>
      <c r="EM15" s="61">
        <f t="shared" si="2"/>
        <v>12</v>
      </c>
      <c r="EN15" s="61">
        <f t="shared" si="2"/>
        <v>12</v>
      </c>
      <c r="EO15" s="61">
        <f t="shared" si="2"/>
        <v>12</v>
      </c>
      <c r="EP15" s="61">
        <f t="shared" si="2"/>
        <v>12</v>
      </c>
      <c r="EQ15" s="61">
        <f t="shared" ref="EQ15:FQ15" si="3">COUNTBLANK(EQ$3:EQ$14)</f>
        <v>12</v>
      </c>
      <c r="ER15" s="61">
        <f t="shared" si="3"/>
        <v>12</v>
      </c>
      <c r="ES15" s="61">
        <f t="shared" si="3"/>
        <v>12</v>
      </c>
      <c r="ET15" s="61">
        <f t="shared" si="3"/>
        <v>12</v>
      </c>
      <c r="EU15" s="61">
        <f t="shared" si="3"/>
        <v>12</v>
      </c>
      <c r="EV15" s="61">
        <f t="shared" si="3"/>
        <v>12</v>
      </c>
      <c r="EW15" s="61">
        <f t="shared" si="3"/>
        <v>12</v>
      </c>
      <c r="EX15" s="61">
        <f t="shared" si="3"/>
        <v>12</v>
      </c>
      <c r="EY15" s="61">
        <f t="shared" si="3"/>
        <v>12</v>
      </c>
      <c r="EZ15" s="61">
        <f t="shared" si="3"/>
        <v>12</v>
      </c>
      <c r="FA15" s="61">
        <f t="shared" si="3"/>
        <v>12</v>
      </c>
      <c r="FB15" s="61">
        <f t="shared" si="3"/>
        <v>12</v>
      </c>
      <c r="FC15" s="61">
        <f t="shared" si="3"/>
        <v>12</v>
      </c>
      <c r="FD15" s="61">
        <f t="shared" si="3"/>
        <v>12</v>
      </c>
      <c r="FE15" s="61">
        <f t="shared" si="3"/>
        <v>12</v>
      </c>
      <c r="FF15" s="61">
        <f t="shared" si="3"/>
        <v>12</v>
      </c>
      <c r="FG15" s="61">
        <f t="shared" si="3"/>
        <v>12</v>
      </c>
      <c r="FH15" s="61">
        <f t="shared" si="3"/>
        <v>12</v>
      </c>
      <c r="FI15" s="61">
        <f t="shared" si="3"/>
        <v>12</v>
      </c>
      <c r="FJ15" s="61">
        <f t="shared" si="3"/>
        <v>12</v>
      </c>
      <c r="FK15" s="61">
        <f t="shared" si="3"/>
        <v>12</v>
      </c>
      <c r="FL15" s="61">
        <f t="shared" si="3"/>
        <v>12</v>
      </c>
      <c r="FM15" s="61">
        <f t="shared" si="3"/>
        <v>12</v>
      </c>
      <c r="FN15" s="61">
        <f t="shared" si="3"/>
        <v>12</v>
      </c>
      <c r="FO15" s="61">
        <f t="shared" si="3"/>
        <v>12</v>
      </c>
      <c r="FP15" s="61">
        <f t="shared" si="3"/>
        <v>12</v>
      </c>
      <c r="FQ15" s="61">
        <f t="shared" si="3"/>
        <v>12</v>
      </c>
    </row>
  </sheetData>
  <phoneticPr fontId="28" type="noConversion"/>
  <conditionalFormatting sqref="C13:V13">
    <cfRule type="containsText" dxfId="2427" priority="135" operator="containsText" text="BANND">
      <formula>NOT(ISERROR(SEARCH("BANND",C13)))</formula>
    </cfRule>
  </conditionalFormatting>
  <conditionalFormatting sqref="C5:E5">
    <cfRule type="containsText" dxfId="2426" priority="6" operator="containsText" text="BANND">
      <formula>NOT(ISERROR(SEARCH("BANND",C5)))</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134" stopIfTrue="1" id="{0F6D4018-19BA-914C-8732-36734E1F10BB}">
            <xm:f>COUNTIF('Banned List'!$B:$B,C13)&gt;0</xm:f>
            <x14:dxf>
              <font>
                <color rgb="FF9C0006"/>
              </font>
              <fill>
                <patternFill>
                  <bgColor rgb="FFFFC7CE"/>
                </patternFill>
              </fill>
            </x14:dxf>
          </x14:cfRule>
          <xm:sqref>C13:V13</xm:sqref>
        </x14:conditionalFormatting>
        <x14:conditionalFormatting xmlns:xm="http://schemas.microsoft.com/office/excel/2006/main">
          <x14:cfRule type="expression" priority="7" stopIfTrue="1" id="{B5D897DE-E12F-448E-99D9-4EB8D6361AAD}">
            <xm:f>COUNTIF('Banned List'!$B:$B,C5)&gt;0</xm:f>
            <x14:dxf>
              <font>
                <color rgb="FF9C0006"/>
              </font>
              <fill>
                <patternFill>
                  <bgColor rgb="FFFFC7CE"/>
                </patternFill>
              </fill>
            </x14:dxf>
          </x14:cfRule>
          <xm:sqref>C5:E5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OM21"/>
  <sheetViews>
    <sheetView zoomScale="80" zoomScaleNormal="80" workbookViewId="0">
      <pane xSplit="1" ySplit="2" topLeftCell="C12" activePane="bottomRight" state="frozen"/>
      <selection pane="topRight" activeCell="B1" sqref="B1"/>
      <selection pane="bottomLeft" activeCell="A3" sqref="A3"/>
      <selection pane="bottomRight" activeCell="C12" sqref="C12"/>
    </sheetView>
  </sheetViews>
  <sheetFormatPr defaultColWidth="10.640625" defaultRowHeight="15.75" customHeight="1"/>
  <cols>
    <col min="1" max="1" width="18.85546875" customWidth="1"/>
    <col min="2" max="8" width="14.140625" bestFit="1" customWidth="1"/>
    <col min="9" max="9" width="21" customWidth="1"/>
    <col min="10" max="10" width="22.35546875" customWidth="1"/>
    <col min="11" max="11" width="17.5" customWidth="1"/>
    <col min="12" max="13" width="14.140625" bestFit="1" customWidth="1"/>
    <col min="14" max="16" width="14.85546875" bestFit="1" customWidth="1"/>
    <col min="17" max="22" width="14.140625" bestFit="1" customWidth="1"/>
    <col min="23" max="27" width="15.7109375" bestFit="1" customWidth="1"/>
    <col min="28" max="65" width="14.140625" bestFit="1" customWidth="1"/>
    <col min="66" max="66" width="15.2109375" customWidth="1"/>
    <col min="67" max="67" width="15.85546875" customWidth="1"/>
    <col min="68" max="68" width="14" customWidth="1"/>
    <col min="69" max="69" width="14.35546875" customWidth="1"/>
    <col min="70" max="70" width="14.140625" customWidth="1"/>
    <col min="71" max="71" width="15.85546875" customWidth="1"/>
    <col min="72" max="77" width="14.35546875" bestFit="1" customWidth="1"/>
    <col min="78" max="235" width="14.140625" bestFit="1" customWidth="1"/>
    <col min="236" max="239" width="14.5" bestFit="1" customWidth="1"/>
    <col min="240" max="250" width="14.140625" bestFit="1" customWidth="1"/>
    <col min="251" max="252" width="16.7109375" bestFit="1" customWidth="1"/>
    <col min="253" max="257" width="14.140625" bestFit="1" customWidth="1"/>
    <col min="258" max="259" width="16.7109375" bestFit="1" customWidth="1"/>
    <col min="260" max="403" width="14.140625" bestFit="1" customWidth="1"/>
  </cols>
  <sheetData>
    <row r="1" spans="1:403" ht="41.15" customHeight="1">
      <c r="A1" s="189"/>
      <c r="B1" s="190" t="s">
        <v>2167</v>
      </c>
      <c r="C1" s="190" t="s">
        <v>2168</v>
      </c>
      <c r="D1" s="190" t="s">
        <v>2169</v>
      </c>
      <c r="E1" s="190" t="s">
        <v>2170</v>
      </c>
      <c r="F1" s="190" t="s">
        <v>2171</v>
      </c>
      <c r="G1" s="190" t="s">
        <v>2172</v>
      </c>
      <c r="H1" s="190" t="s">
        <v>2173</v>
      </c>
      <c r="I1" s="190" t="s">
        <v>2167</v>
      </c>
      <c r="J1" s="190" t="s">
        <v>2168</v>
      </c>
      <c r="K1" s="190" t="s">
        <v>2169</v>
      </c>
      <c r="L1" s="190" t="s">
        <v>2170</v>
      </c>
      <c r="M1" s="190" t="s">
        <v>2171</v>
      </c>
      <c r="N1" s="190" t="s">
        <v>2172</v>
      </c>
      <c r="O1" s="190" t="s">
        <v>2173</v>
      </c>
      <c r="P1" s="190" t="s">
        <v>2167</v>
      </c>
      <c r="Q1" s="190" t="s">
        <v>2168</v>
      </c>
      <c r="R1" s="190" t="s">
        <v>2169</v>
      </c>
      <c r="S1" s="190" t="s">
        <v>2170</v>
      </c>
      <c r="T1" s="190" t="s">
        <v>2171</v>
      </c>
      <c r="U1" s="190" t="s">
        <v>2172</v>
      </c>
      <c r="V1" s="190" t="s">
        <v>2173</v>
      </c>
      <c r="W1" s="190" t="s">
        <v>2167</v>
      </c>
      <c r="X1" s="190" t="s">
        <v>2168</v>
      </c>
      <c r="Y1" s="190" t="s">
        <v>2169</v>
      </c>
      <c r="Z1" s="190" t="s">
        <v>2170</v>
      </c>
      <c r="AA1" s="190" t="s">
        <v>2171</v>
      </c>
      <c r="AB1" s="190" t="s">
        <v>2172</v>
      </c>
      <c r="AC1" s="190" t="s">
        <v>2173</v>
      </c>
      <c r="AD1" s="190" t="s">
        <v>2167</v>
      </c>
      <c r="AE1" s="190" t="s">
        <v>2168</v>
      </c>
      <c r="AF1" s="190" t="s">
        <v>2169</v>
      </c>
      <c r="AG1" s="190" t="s">
        <v>2170</v>
      </c>
      <c r="AH1" s="190" t="s">
        <v>2171</v>
      </c>
      <c r="AI1" s="190" t="s">
        <v>2172</v>
      </c>
      <c r="AJ1" s="190" t="s">
        <v>2173</v>
      </c>
      <c r="AK1" s="190" t="s">
        <v>2167</v>
      </c>
      <c r="AL1" s="190" t="s">
        <v>2168</v>
      </c>
      <c r="AM1" s="190" t="s">
        <v>2169</v>
      </c>
      <c r="AN1" s="190" t="s">
        <v>2170</v>
      </c>
      <c r="AO1" s="190" t="s">
        <v>2171</v>
      </c>
      <c r="AP1" s="190" t="s">
        <v>2172</v>
      </c>
      <c r="AQ1" s="190" t="s">
        <v>2173</v>
      </c>
      <c r="AR1" s="190" t="s">
        <v>2167</v>
      </c>
      <c r="AS1" s="190" t="s">
        <v>2168</v>
      </c>
      <c r="AT1" s="190" t="s">
        <v>2169</v>
      </c>
      <c r="AU1" s="190" t="s">
        <v>2170</v>
      </c>
      <c r="AV1" s="190" t="s">
        <v>2171</v>
      </c>
      <c r="AW1" s="190" t="s">
        <v>2172</v>
      </c>
      <c r="AX1" s="190" t="s">
        <v>2173</v>
      </c>
      <c r="AY1" s="190" t="s">
        <v>2167</v>
      </c>
      <c r="AZ1" s="190" t="s">
        <v>2168</v>
      </c>
      <c r="BA1" s="190" t="s">
        <v>2169</v>
      </c>
      <c r="BB1" s="190" t="s">
        <v>2170</v>
      </c>
      <c r="BC1" s="190" t="s">
        <v>2171</v>
      </c>
      <c r="BD1" s="190" t="s">
        <v>2172</v>
      </c>
      <c r="BE1" s="190" t="s">
        <v>2173</v>
      </c>
      <c r="BF1" s="190" t="s">
        <v>2167</v>
      </c>
      <c r="BG1" s="190" t="s">
        <v>2168</v>
      </c>
      <c r="BH1" s="190" t="s">
        <v>2169</v>
      </c>
      <c r="BI1" s="190" t="s">
        <v>2170</v>
      </c>
      <c r="BJ1" s="190" t="s">
        <v>2171</v>
      </c>
      <c r="BK1" s="190" t="s">
        <v>2172</v>
      </c>
      <c r="BL1" s="190" t="s">
        <v>2173</v>
      </c>
      <c r="BM1" s="190" t="s">
        <v>2167</v>
      </c>
      <c r="BN1" s="190" t="s">
        <v>2168</v>
      </c>
      <c r="BO1" s="190" t="s">
        <v>2169</v>
      </c>
      <c r="BP1" s="190" t="s">
        <v>2170</v>
      </c>
      <c r="BQ1" s="190" t="s">
        <v>2171</v>
      </c>
      <c r="BR1" s="190" t="s">
        <v>2172</v>
      </c>
      <c r="BS1" s="190" t="s">
        <v>2173</v>
      </c>
      <c r="BT1" s="190" t="s">
        <v>2167</v>
      </c>
      <c r="BU1" s="190" t="s">
        <v>2168</v>
      </c>
      <c r="BV1" s="190" t="s">
        <v>2169</v>
      </c>
      <c r="BW1" s="190" t="s">
        <v>2170</v>
      </c>
      <c r="BX1" s="190" t="s">
        <v>2171</v>
      </c>
      <c r="BY1" s="190" t="s">
        <v>2172</v>
      </c>
      <c r="BZ1" s="190" t="s">
        <v>2173</v>
      </c>
      <c r="CA1" s="190" t="s">
        <v>2167</v>
      </c>
      <c r="CB1" s="190" t="s">
        <v>2168</v>
      </c>
      <c r="CC1" s="190" t="s">
        <v>2169</v>
      </c>
      <c r="CD1" s="190" t="s">
        <v>2170</v>
      </c>
      <c r="CE1" s="190" t="s">
        <v>2171</v>
      </c>
      <c r="CF1" s="190" t="s">
        <v>2172</v>
      </c>
      <c r="CG1" s="190" t="s">
        <v>2173</v>
      </c>
      <c r="CH1" s="190" t="s">
        <v>2167</v>
      </c>
      <c r="CI1" s="190" t="s">
        <v>2168</v>
      </c>
      <c r="CJ1" s="190" t="s">
        <v>2169</v>
      </c>
      <c r="CK1" s="190" t="s">
        <v>2170</v>
      </c>
      <c r="CL1" s="190" t="s">
        <v>2171</v>
      </c>
      <c r="CM1" s="190" t="s">
        <v>2172</v>
      </c>
      <c r="CN1" s="190" t="s">
        <v>2173</v>
      </c>
      <c r="CO1" s="190" t="s">
        <v>2167</v>
      </c>
      <c r="CP1" s="190" t="s">
        <v>2168</v>
      </c>
      <c r="CQ1" s="190" t="s">
        <v>2169</v>
      </c>
      <c r="CR1" s="190" t="s">
        <v>2170</v>
      </c>
      <c r="CS1" s="190" t="s">
        <v>2171</v>
      </c>
      <c r="CT1" s="190" t="s">
        <v>2172</v>
      </c>
      <c r="CU1" s="190" t="s">
        <v>2173</v>
      </c>
      <c r="CV1" s="190" t="s">
        <v>2167</v>
      </c>
      <c r="CW1" s="190" t="s">
        <v>2168</v>
      </c>
      <c r="CX1" s="190" t="s">
        <v>2169</v>
      </c>
      <c r="CY1" s="190" t="s">
        <v>2170</v>
      </c>
      <c r="CZ1" s="190" t="s">
        <v>2171</v>
      </c>
      <c r="DA1" s="190" t="s">
        <v>2172</v>
      </c>
      <c r="DB1" s="190" t="s">
        <v>2173</v>
      </c>
      <c r="DC1" s="190" t="s">
        <v>2167</v>
      </c>
      <c r="DD1" s="190" t="s">
        <v>2168</v>
      </c>
      <c r="DE1" s="190" t="s">
        <v>2169</v>
      </c>
      <c r="DF1" s="190" t="s">
        <v>2170</v>
      </c>
      <c r="DG1" s="190" t="s">
        <v>2171</v>
      </c>
      <c r="DH1" s="190" t="s">
        <v>2172</v>
      </c>
      <c r="DI1" s="190" t="s">
        <v>2173</v>
      </c>
      <c r="DJ1" s="190" t="s">
        <v>2167</v>
      </c>
      <c r="DK1" s="190" t="s">
        <v>2168</v>
      </c>
      <c r="DL1" s="190" t="s">
        <v>2169</v>
      </c>
      <c r="DM1" s="190" t="s">
        <v>2170</v>
      </c>
      <c r="DN1" s="190" t="s">
        <v>2171</v>
      </c>
      <c r="DO1" s="190" t="s">
        <v>2172</v>
      </c>
      <c r="DP1" s="190" t="s">
        <v>2173</v>
      </c>
      <c r="DQ1" s="190" t="s">
        <v>2167</v>
      </c>
      <c r="DR1" s="190" t="s">
        <v>2168</v>
      </c>
      <c r="DS1" s="190" t="s">
        <v>2169</v>
      </c>
      <c r="DT1" s="190" t="s">
        <v>2170</v>
      </c>
      <c r="DU1" s="190" t="s">
        <v>2171</v>
      </c>
      <c r="DV1" s="190" t="s">
        <v>2172</v>
      </c>
      <c r="DW1" s="190" t="s">
        <v>2173</v>
      </c>
      <c r="DX1" s="190" t="s">
        <v>2167</v>
      </c>
      <c r="DY1" s="190" t="s">
        <v>2168</v>
      </c>
      <c r="DZ1" s="190" t="s">
        <v>2169</v>
      </c>
      <c r="EA1" s="190" t="s">
        <v>2170</v>
      </c>
      <c r="EB1" s="190" t="s">
        <v>2171</v>
      </c>
      <c r="EC1" s="190" t="s">
        <v>2172</v>
      </c>
      <c r="ED1" s="190" t="s">
        <v>2173</v>
      </c>
      <c r="EE1" s="190" t="s">
        <v>2167</v>
      </c>
      <c r="EF1" s="190" t="s">
        <v>2168</v>
      </c>
      <c r="EG1" s="190" t="s">
        <v>2169</v>
      </c>
      <c r="EH1" s="190" t="s">
        <v>2170</v>
      </c>
      <c r="EI1" s="190" t="s">
        <v>2171</v>
      </c>
      <c r="EJ1" s="190" t="s">
        <v>2172</v>
      </c>
      <c r="EK1" s="190" t="s">
        <v>2173</v>
      </c>
      <c r="EL1" s="190" t="s">
        <v>2167</v>
      </c>
      <c r="EM1" s="190" t="s">
        <v>2168</v>
      </c>
      <c r="EN1" s="190" t="s">
        <v>2169</v>
      </c>
      <c r="EO1" s="190" t="s">
        <v>2170</v>
      </c>
      <c r="EP1" s="190" t="s">
        <v>2171</v>
      </c>
      <c r="EQ1" s="190" t="s">
        <v>2172</v>
      </c>
      <c r="ER1" s="190" t="s">
        <v>2173</v>
      </c>
      <c r="ES1" s="190" t="s">
        <v>2167</v>
      </c>
      <c r="ET1" s="190" t="s">
        <v>2168</v>
      </c>
      <c r="EU1" s="190" t="s">
        <v>2169</v>
      </c>
      <c r="EV1" s="190" t="s">
        <v>2170</v>
      </c>
      <c r="EW1" s="190" t="s">
        <v>2171</v>
      </c>
      <c r="EX1" s="190" t="s">
        <v>2172</v>
      </c>
      <c r="EY1" s="190" t="s">
        <v>2173</v>
      </c>
      <c r="EZ1" s="190" t="s">
        <v>2167</v>
      </c>
      <c r="FA1" s="190" t="s">
        <v>2168</v>
      </c>
      <c r="FB1" s="190" t="s">
        <v>2169</v>
      </c>
      <c r="FC1" s="190" t="s">
        <v>2170</v>
      </c>
      <c r="FD1" s="190" t="s">
        <v>2171</v>
      </c>
      <c r="FE1" s="190" t="s">
        <v>2172</v>
      </c>
      <c r="FF1" s="190" t="s">
        <v>2173</v>
      </c>
      <c r="FG1" s="190" t="s">
        <v>2167</v>
      </c>
      <c r="FH1" s="190" t="s">
        <v>2168</v>
      </c>
      <c r="FI1" s="190" t="s">
        <v>2169</v>
      </c>
      <c r="FJ1" s="190" t="s">
        <v>2170</v>
      </c>
      <c r="FK1" s="190" t="s">
        <v>2171</v>
      </c>
      <c r="FL1" s="190" t="s">
        <v>2172</v>
      </c>
      <c r="FM1" s="190" t="s">
        <v>2173</v>
      </c>
      <c r="FN1" s="190" t="s">
        <v>2167</v>
      </c>
      <c r="FO1" s="190" t="s">
        <v>2168</v>
      </c>
      <c r="FP1" s="190" t="s">
        <v>2169</v>
      </c>
      <c r="FQ1" s="190" t="s">
        <v>2170</v>
      </c>
      <c r="FR1" s="190" t="s">
        <v>2171</v>
      </c>
      <c r="FS1" s="190" t="s">
        <v>2172</v>
      </c>
      <c r="FT1" s="190" t="s">
        <v>2173</v>
      </c>
      <c r="FU1" s="190" t="s">
        <v>2167</v>
      </c>
      <c r="FV1" s="190" t="s">
        <v>2168</v>
      </c>
      <c r="FW1" s="190" t="s">
        <v>2169</v>
      </c>
      <c r="FX1" s="190" t="s">
        <v>2170</v>
      </c>
      <c r="FY1" s="190" t="s">
        <v>2171</v>
      </c>
      <c r="FZ1" s="190" t="s">
        <v>2172</v>
      </c>
      <c r="GA1" s="190" t="s">
        <v>2173</v>
      </c>
      <c r="GB1" s="190" t="s">
        <v>2167</v>
      </c>
      <c r="GC1" s="190" t="s">
        <v>2168</v>
      </c>
      <c r="GD1" s="190" t="s">
        <v>2169</v>
      </c>
      <c r="GE1" s="190" t="s">
        <v>2170</v>
      </c>
      <c r="GF1" s="190" t="s">
        <v>2171</v>
      </c>
      <c r="GG1" s="190" t="s">
        <v>2172</v>
      </c>
      <c r="GH1" s="190" t="s">
        <v>2173</v>
      </c>
      <c r="GI1" s="190" t="s">
        <v>2167</v>
      </c>
      <c r="GJ1" s="190" t="s">
        <v>2168</v>
      </c>
      <c r="GK1" s="190" t="s">
        <v>2169</v>
      </c>
      <c r="GL1" s="190" t="s">
        <v>2170</v>
      </c>
      <c r="GM1" s="190" t="s">
        <v>2171</v>
      </c>
      <c r="GN1" s="190" t="s">
        <v>2172</v>
      </c>
      <c r="GO1" s="190" t="s">
        <v>2173</v>
      </c>
      <c r="GP1" s="190" t="s">
        <v>2167</v>
      </c>
      <c r="GQ1" s="190" t="s">
        <v>2168</v>
      </c>
      <c r="GR1" s="190" t="s">
        <v>2169</v>
      </c>
      <c r="GS1" s="190" t="s">
        <v>2170</v>
      </c>
      <c r="GT1" s="190" t="s">
        <v>2171</v>
      </c>
      <c r="GU1" s="190" t="s">
        <v>2172</v>
      </c>
      <c r="GV1" s="190" t="s">
        <v>2173</v>
      </c>
      <c r="GW1" s="190" t="s">
        <v>2167</v>
      </c>
      <c r="GX1" s="190" t="s">
        <v>2168</v>
      </c>
      <c r="GY1" s="190" t="s">
        <v>2169</v>
      </c>
      <c r="GZ1" s="190" t="s">
        <v>2170</v>
      </c>
      <c r="HA1" s="190" t="s">
        <v>2171</v>
      </c>
      <c r="HB1" s="190" t="s">
        <v>2172</v>
      </c>
      <c r="HC1" s="190" t="s">
        <v>2173</v>
      </c>
      <c r="HD1" s="190" t="s">
        <v>2167</v>
      </c>
      <c r="HE1" s="190" t="s">
        <v>2168</v>
      </c>
      <c r="HF1" s="190" t="s">
        <v>2169</v>
      </c>
      <c r="HG1" s="190" t="s">
        <v>2170</v>
      </c>
      <c r="HH1" s="190" t="s">
        <v>2171</v>
      </c>
      <c r="HI1" s="190" t="s">
        <v>2172</v>
      </c>
      <c r="HJ1" s="190" t="s">
        <v>2173</v>
      </c>
      <c r="HK1" s="190" t="s">
        <v>2167</v>
      </c>
      <c r="HL1" s="190" t="s">
        <v>2168</v>
      </c>
      <c r="HM1" s="190" t="s">
        <v>2169</v>
      </c>
      <c r="HN1" s="190" t="s">
        <v>2170</v>
      </c>
      <c r="HO1" s="190" t="s">
        <v>2171</v>
      </c>
      <c r="HP1" s="190" t="s">
        <v>2172</v>
      </c>
      <c r="HQ1" s="190" t="s">
        <v>2173</v>
      </c>
      <c r="HR1" s="190" t="s">
        <v>2167</v>
      </c>
      <c r="HS1" s="190" t="s">
        <v>2168</v>
      </c>
      <c r="HT1" s="190" t="s">
        <v>2169</v>
      </c>
      <c r="HU1" s="190" t="s">
        <v>2170</v>
      </c>
      <c r="HV1" s="190" t="s">
        <v>2171</v>
      </c>
      <c r="HW1" s="190" t="s">
        <v>2172</v>
      </c>
      <c r="HX1" s="190" t="s">
        <v>2173</v>
      </c>
      <c r="HY1" s="190" t="s">
        <v>2167</v>
      </c>
      <c r="HZ1" s="190" t="s">
        <v>2168</v>
      </c>
      <c r="IA1" s="190" t="s">
        <v>2169</v>
      </c>
      <c r="IB1" s="190" t="s">
        <v>2170</v>
      </c>
      <c r="IC1" s="190" t="s">
        <v>2171</v>
      </c>
      <c r="ID1" s="190" t="s">
        <v>2172</v>
      </c>
      <c r="IE1" s="190" t="s">
        <v>2173</v>
      </c>
      <c r="IF1" s="190" t="s">
        <v>2167</v>
      </c>
      <c r="IG1" s="190" t="s">
        <v>2168</v>
      </c>
      <c r="IH1" s="190" t="s">
        <v>2169</v>
      </c>
      <c r="II1" s="190" t="s">
        <v>2170</v>
      </c>
      <c r="IJ1" s="190" t="s">
        <v>2171</v>
      </c>
      <c r="IK1" s="190" t="s">
        <v>2172</v>
      </c>
      <c r="IL1" s="190" t="s">
        <v>2173</v>
      </c>
      <c r="IM1" s="190" t="s">
        <v>2167</v>
      </c>
      <c r="IN1" s="190" t="s">
        <v>2168</v>
      </c>
      <c r="IO1" s="190" t="s">
        <v>2169</v>
      </c>
      <c r="IP1" s="190" t="s">
        <v>2170</v>
      </c>
      <c r="IQ1" s="190" t="s">
        <v>2171</v>
      </c>
      <c r="IR1" s="190" t="s">
        <v>2172</v>
      </c>
      <c r="IS1" s="190" t="s">
        <v>2173</v>
      </c>
      <c r="IT1" s="190" t="s">
        <v>2167</v>
      </c>
      <c r="IU1" s="190" t="s">
        <v>2168</v>
      </c>
      <c r="IV1" s="190" t="s">
        <v>2169</v>
      </c>
      <c r="IW1" s="190" t="s">
        <v>2170</v>
      </c>
      <c r="IX1" s="190" t="s">
        <v>2171</v>
      </c>
      <c r="IY1" s="190" t="s">
        <v>2172</v>
      </c>
      <c r="IZ1" s="190" t="s">
        <v>2173</v>
      </c>
      <c r="JA1" s="1316" t="s">
        <v>2167</v>
      </c>
      <c r="JB1" s="1316" t="s">
        <v>2168</v>
      </c>
      <c r="JC1" s="1316" t="s">
        <v>2169</v>
      </c>
      <c r="JD1" s="1316" t="s">
        <v>2170</v>
      </c>
      <c r="JE1" s="1316" t="s">
        <v>2171</v>
      </c>
      <c r="JF1" s="1316" t="s">
        <v>2172</v>
      </c>
      <c r="JG1" s="1316" t="s">
        <v>2173</v>
      </c>
      <c r="JH1" s="1316" t="s">
        <v>2167</v>
      </c>
      <c r="JI1" s="1316" t="s">
        <v>2168</v>
      </c>
      <c r="JJ1" s="1316" t="s">
        <v>2169</v>
      </c>
      <c r="JK1" s="1316" t="s">
        <v>2170</v>
      </c>
      <c r="JL1" s="1316" t="s">
        <v>2171</v>
      </c>
      <c r="JM1" s="1316" t="s">
        <v>2172</v>
      </c>
      <c r="JN1" s="1316" t="s">
        <v>2173</v>
      </c>
      <c r="JO1" s="1316" t="s">
        <v>2167</v>
      </c>
      <c r="JP1" s="1316" t="s">
        <v>2168</v>
      </c>
      <c r="JQ1" s="1316" t="s">
        <v>2169</v>
      </c>
      <c r="JR1" s="1316" t="s">
        <v>2170</v>
      </c>
      <c r="JS1" s="1316" t="s">
        <v>2171</v>
      </c>
      <c r="JT1" s="1316" t="s">
        <v>2172</v>
      </c>
      <c r="JU1" s="1316" t="s">
        <v>2173</v>
      </c>
      <c r="JV1" s="1316" t="s">
        <v>2167</v>
      </c>
      <c r="JW1" s="1316" t="s">
        <v>2168</v>
      </c>
      <c r="JX1" s="1316" t="s">
        <v>2169</v>
      </c>
      <c r="JY1" s="1316" t="s">
        <v>2170</v>
      </c>
      <c r="JZ1" s="1316" t="s">
        <v>2171</v>
      </c>
      <c r="KA1" s="1316" t="s">
        <v>2172</v>
      </c>
      <c r="KB1" s="1316" t="s">
        <v>2173</v>
      </c>
      <c r="KC1" s="1316" t="s">
        <v>2167</v>
      </c>
      <c r="KD1" s="1316" t="s">
        <v>2168</v>
      </c>
      <c r="KE1" s="1316" t="s">
        <v>2169</v>
      </c>
      <c r="KF1" s="1316" t="s">
        <v>2170</v>
      </c>
      <c r="KG1" s="1316" t="s">
        <v>2171</v>
      </c>
      <c r="KH1" s="1316" t="s">
        <v>2172</v>
      </c>
      <c r="KI1" s="1316" t="s">
        <v>2173</v>
      </c>
      <c r="KJ1" s="1316" t="s">
        <v>2167</v>
      </c>
      <c r="KK1" s="1316" t="s">
        <v>2168</v>
      </c>
    </row>
    <row r="2" spans="1:403" s="104" customFormat="1" ht="41.15" customHeight="1">
      <c r="A2" s="191" t="s">
        <v>2211</v>
      </c>
      <c r="B2" s="519">
        <v>45142</v>
      </c>
      <c r="C2" s="519">
        <v>45143</v>
      </c>
      <c r="D2" s="519">
        <v>45144</v>
      </c>
      <c r="E2" s="519">
        <v>45145</v>
      </c>
      <c r="F2" s="519">
        <v>45146</v>
      </c>
      <c r="G2" s="519">
        <v>45147</v>
      </c>
      <c r="H2" s="519">
        <v>45148</v>
      </c>
      <c r="I2" s="192">
        <v>45149</v>
      </c>
      <c r="J2" s="192">
        <v>45150</v>
      </c>
      <c r="K2" s="192">
        <v>45151</v>
      </c>
      <c r="L2" s="192">
        <v>45152</v>
      </c>
      <c r="M2" s="192">
        <v>45153</v>
      </c>
      <c r="N2" s="192">
        <v>45154</v>
      </c>
      <c r="O2" s="192">
        <v>45155</v>
      </c>
      <c r="P2" s="192">
        <v>45156</v>
      </c>
      <c r="Q2" s="192">
        <v>45157</v>
      </c>
      <c r="R2" s="192">
        <v>45158</v>
      </c>
      <c r="S2" s="192">
        <v>45159</v>
      </c>
      <c r="T2" s="192">
        <v>45160</v>
      </c>
      <c r="U2" s="192">
        <v>45161</v>
      </c>
      <c r="V2" s="192">
        <v>45162</v>
      </c>
      <c r="W2" s="192">
        <v>45163</v>
      </c>
      <c r="X2" s="192">
        <v>45164</v>
      </c>
      <c r="Y2" s="192">
        <v>45165</v>
      </c>
      <c r="Z2" s="192">
        <v>45166</v>
      </c>
      <c r="AA2" s="192">
        <v>45167</v>
      </c>
      <c r="AB2" s="192">
        <v>45168</v>
      </c>
      <c r="AC2" s="192">
        <v>45169</v>
      </c>
      <c r="AD2" s="192">
        <v>45170</v>
      </c>
      <c r="AE2" s="192">
        <v>45171</v>
      </c>
      <c r="AF2" s="192">
        <v>45172</v>
      </c>
      <c r="AG2" s="192">
        <v>45173</v>
      </c>
      <c r="AH2" s="192">
        <v>45174</v>
      </c>
      <c r="AI2" s="192">
        <v>45175</v>
      </c>
      <c r="AJ2" s="192">
        <v>45176</v>
      </c>
      <c r="AK2" s="192">
        <v>45177</v>
      </c>
      <c r="AL2" s="192">
        <v>45178</v>
      </c>
      <c r="AM2" s="192">
        <v>45179</v>
      </c>
      <c r="AN2" s="192">
        <v>45180</v>
      </c>
      <c r="AO2" s="192">
        <v>45181</v>
      </c>
      <c r="AP2" s="192">
        <v>45182</v>
      </c>
      <c r="AQ2" s="192">
        <v>45183</v>
      </c>
      <c r="AR2" s="192">
        <v>45184</v>
      </c>
      <c r="AS2" s="192">
        <v>45185</v>
      </c>
      <c r="AT2" s="192">
        <v>45186</v>
      </c>
      <c r="AU2" s="192">
        <v>45187</v>
      </c>
      <c r="AV2" s="192">
        <v>45188</v>
      </c>
      <c r="AW2" s="192">
        <v>45189</v>
      </c>
      <c r="AX2" s="192">
        <v>45190</v>
      </c>
      <c r="AY2" s="192">
        <v>45191</v>
      </c>
      <c r="AZ2" s="192">
        <v>45192</v>
      </c>
      <c r="BA2" s="192">
        <v>45193</v>
      </c>
      <c r="BB2" s="192">
        <v>45194</v>
      </c>
      <c r="BC2" s="192">
        <v>45195</v>
      </c>
      <c r="BD2" s="192">
        <v>45196</v>
      </c>
      <c r="BE2" s="192">
        <v>45197</v>
      </c>
      <c r="BF2" s="192">
        <v>45198</v>
      </c>
      <c r="BG2" s="192">
        <v>45199</v>
      </c>
      <c r="BH2" s="192">
        <v>45200</v>
      </c>
      <c r="BI2" s="192">
        <v>45201</v>
      </c>
      <c r="BJ2" s="192">
        <v>45202</v>
      </c>
      <c r="BK2" s="192">
        <v>45203</v>
      </c>
      <c r="BL2" s="192">
        <v>45204</v>
      </c>
      <c r="BM2" s="192">
        <v>45205</v>
      </c>
      <c r="BN2" s="192">
        <v>45206</v>
      </c>
      <c r="BO2" s="192">
        <v>45207</v>
      </c>
      <c r="BP2" s="192">
        <v>45208</v>
      </c>
      <c r="BQ2" s="192">
        <v>45209</v>
      </c>
      <c r="BR2" s="192">
        <v>45210</v>
      </c>
      <c r="BS2" s="192">
        <v>45211</v>
      </c>
      <c r="BT2" s="192">
        <v>45212</v>
      </c>
      <c r="BU2" s="192">
        <v>45213</v>
      </c>
      <c r="BV2" s="192">
        <v>45214</v>
      </c>
      <c r="BW2" s="192">
        <v>45215</v>
      </c>
      <c r="BX2" s="192">
        <v>45216</v>
      </c>
      <c r="BY2" s="192">
        <v>45217</v>
      </c>
      <c r="BZ2" s="192">
        <v>45218</v>
      </c>
      <c r="CA2" s="192">
        <v>45219</v>
      </c>
      <c r="CB2" s="192">
        <v>45220</v>
      </c>
      <c r="CC2" s="192">
        <v>45221</v>
      </c>
      <c r="CD2" s="192">
        <v>45222</v>
      </c>
      <c r="CE2" s="192">
        <v>45223</v>
      </c>
      <c r="CF2" s="192">
        <v>45224</v>
      </c>
      <c r="CG2" s="192">
        <v>45225</v>
      </c>
      <c r="CH2" s="192">
        <v>45226</v>
      </c>
      <c r="CI2" s="192">
        <v>45227</v>
      </c>
      <c r="CJ2" s="192">
        <v>45228</v>
      </c>
      <c r="CK2" s="192">
        <v>45229</v>
      </c>
      <c r="CL2" s="192">
        <v>45230</v>
      </c>
      <c r="CM2" s="192">
        <v>45231</v>
      </c>
      <c r="CN2" s="192">
        <v>45232</v>
      </c>
      <c r="CO2" s="192">
        <v>45233</v>
      </c>
      <c r="CP2" s="192">
        <v>45234</v>
      </c>
      <c r="CQ2" s="192">
        <v>45235</v>
      </c>
      <c r="CR2" s="192">
        <v>45236</v>
      </c>
      <c r="CS2" s="192">
        <v>45237</v>
      </c>
      <c r="CT2" s="192">
        <v>45238</v>
      </c>
      <c r="CU2" s="192">
        <v>45239</v>
      </c>
      <c r="CV2" s="192">
        <v>45240</v>
      </c>
      <c r="CW2" s="192">
        <v>45241</v>
      </c>
      <c r="CX2" s="192">
        <v>45242</v>
      </c>
      <c r="CY2" s="192">
        <v>45243</v>
      </c>
      <c r="CZ2" s="192">
        <v>45244</v>
      </c>
      <c r="DA2" s="192">
        <v>45245</v>
      </c>
      <c r="DB2" s="192">
        <v>45246</v>
      </c>
      <c r="DC2" s="192">
        <v>45247</v>
      </c>
      <c r="DD2" s="192">
        <v>45248</v>
      </c>
      <c r="DE2" s="192">
        <v>45249</v>
      </c>
      <c r="DF2" s="192">
        <v>45250</v>
      </c>
      <c r="DG2" s="192">
        <v>45251</v>
      </c>
      <c r="DH2" s="192">
        <v>45252</v>
      </c>
      <c r="DI2" s="192">
        <v>45253</v>
      </c>
      <c r="DJ2" s="192">
        <v>45254</v>
      </c>
      <c r="DK2" s="192">
        <v>45255</v>
      </c>
      <c r="DL2" s="192">
        <v>45256</v>
      </c>
      <c r="DM2" s="192">
        <v>45257</v>
      </c>
      <c r="DN2" s="192">
        <v>45258</v>
      </c>
      <c r="DO2" s="192">
        <v>45259</v>
      </c>
      <c r="DP2" s="192">
        <v>45260</v>
      </c>
      <c r="DQ2" s="192">
        <v>45261</v>
      </c>
      <c r="DR2" s="192">
        <v>45262</v>
      </c>
      <c r="DS2" s="192">
        <v>45263</v>
      </c>
      <c r="DT2" s="192">
        <v>45264</v>
      </c>
      <c r="DU2" s="192">
        <v>45265</v>
      </c>
      <c r="DV2" s="192">
        <v>45266</v>
      </c>
      <c r="DW2" s="192">
        <v>45267</v>
      </c>
      <c r="DX2" s="192">
        <v>45268</v>
      </c>
      <c r="DY2" s="192">
        <v>45269</v>
      </c>
      <c r="DZ2" s="192">
        <v>45270</v>
      </c>
      <c r="EA2" s="192">
        <v>45271</v>
      </c>
      <c r="EB2" s="192">
        <v>45272</v>
      </c>
      <c r="EC2" s="192">
        <v>45273</v>
      </c>
      <c r="ED2" s="192">
        <v>45274</v>
      </c>
      <c r="EE2" s="192">
        <v>45275</v>
      </c>
      <c r="EF2" s="192">
        <v>45276</v>
      </c>
      <c r="EG2" s="192">
        <v>45277</v>
      </c>
      <c r="EH2" s="192">
        <v>45278</v>
      </c>
      <c r="EI2" s="192">
        <v>45279</v>
      </c>
      <c r="EJ2" s="192">
        <v>45280</v>
      </c>
      <c r="EK2" s="192">
        <v>45281</v>
      </c>
      <c r="EL2" s="192">
        <v>45282</v>
      </c>
      <c r="EM2" s="192">
        <v>45283</v>
      </c>
      <c r="EN2" s="192">
        <v>45284</v>
      </c>
      <c r="EO2" s="192">
        <v>45285</v>
      </c>
      <c r="EP2" s="192">
        <v>45286</v>
      </c>
      <c r="EQ2" s="192">
        <v>45287</v>
      </c>
      <c r="ER2" s="192">
        <v>45288</v>
      </c>
      <c r="ES2" s="192">
        <v>45289</v>
      </c>
      <c r="ET2" s="192">
        <v>45290</v>
      </c>
      <c r="EU2" s="192">
        <v>45291</v>
      </c>
      <c r="EV2" s="192">
        <v>45292</v>
      </c>
      <c r="EW2" s="192">
        <v>45293</v>
      </c>
      <c r="EX2" s="192">
        <v>45294</v>
      </c>
      <c r="EY2" s="192">
        <v>45295</v>
      </c>
      <c r="EZ2" s="192">
        <v>45296</v>
      </c>
      <c r="FA2" s="192">
        <v>45297</v>
      </c>
      <c r="FB2" s="192">
        <v>45298</v>
      </c>
      <c r="FC2" s="192">
        <v>45299</v>
      </c>
      <c r="FD2" s="192">
        <v>45300</v>
      </c>
      <c r="FE2" s="192">
        <v>45301</v>
      </c>
      <c r="FF2" s="192">
        <v>45302</v>
      </c>
      <c r="FG2" s="192">
        <v>45303</v>
      </c>
      <c r="FH2" s="192">
        <v>45304</v>
      </c>
      <c r="FI2" s="192">
        <v>45305</v>
      </c>
      <c r="FJ2" s="192">
        <v>45306</v>
      </c>
      <c r="FK2" s="192">
        <v>45307</v>
      </c>
      <c r="FL2" s="192">
        <v>45308</v>
      </c>
      <c r="FM2" s="192">
        <v>45309</v>
      </c>
      <c r="FN2" s="192">
        <v>45310</v>
      </c>
      <c r="FO2" s="192">
        <v>45311</v>
      </c>
      <c r="FP2" s="192">
        <v>45312</v>
      </c>
      <c r="FQ2" s="192">
        <v>45313</v>
      </c>
      <c r="FR2" s="192">
        <v>45314</v>
      </c>
      <c r="FS2" s="192">
        <v>45315</v>
      </c>
      <c r="FT2" s="192">
        <v>45316</v>
      </c>
      <c r="FU2" s="192">
        <v>45317</v>
      </c>
      <c r="FV2" s="192">
        <v>45318</v>
      </c>
      <c r="FW2" s="192">
        <v>45319</v>
      </c>
      <c r="FX2" s="192">
        <v>45320</v>
      </c>
      <c r="FY2" s="192">
        <v>45321</v>
      </c>
      <c r="FZ2" s="192">
        <v>45322</v>
      </c>
      <c r="GA2" s="192">
        <v>45323</v>
      </c>
      <c r="GB2" s="192">
        <v>45324</v>
      </c>
      <c r="GC2" s="192">
        <v>45325</v>
      </c>
      <c r="GD2" s="192">
        <v>45326</v>
      </c>
      <c r="GE2" s="192">
        <v>45327</v>
      </c>
      <c r="GF2" s="192">
        <v>45328</v>
      </c>
      <c r="GG2" s="192">
        <v>45329</v>
      </c>
      <c r="GH2" s="192">
        <v>45330</v>
      </c>
      <c r="GI2" s="192">
        <v>45331</v>
      </c>
      <c r="GJ2" s="192">
        <v>45332</v>
      </c>
      <c r="GK2" s="192">
        <v>45333</v>
      </c>
      <c r="GL2" s="192">
        <v>45334</v>
      </c>
      <c r="GM2" s="192">
        <v>45335</v>
      </c>
      <c r="GN2" s="192">
        <v>45336</v>
      </c>
      <c r="GO2" s="192">
        <v>45337</v>
      </c>
      <c r="GP2" s="192">
        <v>45338</v>
      </c>
      <c r="GQ2" s="192">
        <v>45339</v>
      </c>
      <c r="GR2" s="192">
        <v>45340</v>
      </c>
      <c r="GS2" s="192">
        <v>45341</v>
      </c>
      <c r="GT2" s="192">
        <v>45342</v>
      </c>
      <c r="GU2" s="192">
        <v>45343</v>
      </c>
      <c r="GV2" s="192">
        <v>45344</v>
      </c>
      <c r="GW2" s="192">
        <v>45345</v>
      </c>
      <c r="GX2" s="519">
        <v>45346</v>
      </c>
      <c r="GY2" s="519">
        <v>45347</v>
      </c>
      <c r="GZ2" s="519">
        <v>45348</v>
      </c>
      <c r="HA2" s="192">
        <v>45349</v>
      </c>
      <c r="HB2" s="192">
        <v>45350</v>
      </c>
      <c r="HC2" s="192">
        <v>45351</v>
      </c>
      <c r="HD2" s="192">
        <v>45352</v>
      </c>
      <c r="HE2" s="192">
        <v>45353</v>
      </c>
      <c r="HF2" s="192">
        <v>45354</v>
      </c>
      <c r="HG2" s="192">
        <v>45355</v>
      </c>
      <c r="HH2" s="192">
        <v>45356</v>
      </c>
      <c r="HI2" s="192">
        <v>45357</v>
      </c>
      <c r="HJ2" s="192">
        <v>45358</v>
      </c>
      <c r="HK2" s="192">
        <v>45359</v>
      </c>
      <c r="HL2" s="192">
        <v>45360</v>
      </c>
      <c r="HM2" s="192">
        <v>45361</v>
      </c>
      <c r="HN2" s="192">
        <v>45362</v>
      </c>
      <c r="HO2" s="192">
        <v>45363</v>
      </c>
      <c r="HP2" s="192">
        <v>45364</v>
      </c>
      <c r="HQ2" s="192">
        <v>45365</v>
      </c>
      <c r="HR2" s="192">
        <v>45366</v>
      </c>
      <c r="HS2" s="192">
        <v>45367</v>
      </c>
      <c r="HT2" s="192">
        <v>45368</v>
      </c>
      <c r="HU2" s="192">
        <v>45369</v>
      </c>
      <c r="HV2" s="192">
        <v>45370</v>
      </c>
      <c r="HW2" s="192">
        <v>45371</v>
      </c>
      <c r="HX2" s="192">
        <v>45372</v>
      </c>
      <c r="HY2" s="192">
        <v>45373</v>
      </c>
      <c r="HZ2" s="192">
        <v>45374</v>
      </c>
      <c r="IA2" s="192">
        <v>45375</v>
      </c>
      <c r="IB2" s="192">
        <v>45376</v>
      </c>
      <c r="IC2" s="192">
        <v>45377</v>
      </c>
      <c r="ID2" s="192">
        <v>45378</v>
      </c>
      <c r="IE2" s="192">
        <v>45379</v>
      </c>
      <c r="IF2" s="192">
        <v>45380</v>
      </c>
      <c r="IG2" s="192">
        <v>45381</v>
      </c>
      <c r="IH2" s="192">
        <v>45382</v>
      </c>
      <c r="II2" s="192">
        <v>45383</v>
      </c>
      <c r="IJ2" s="192">
        <v>45384</v>
      </c>
      <c r="IK2" s="192">
        <v>45385</v>
      </c>
      <c r="IL2" s="192">
        <v>45386</v>
      </c>
      <c r="IM2" s="192">
        <v>45387</v>
      </c>
      <c r="IN2" s="192">
        <v>45388</v>
      </c>
      <c r="IO2" s="192">
        <v>45389</v>
      </c>
      <c r="IP2" s="192">
        <v>45390</v>
      </c>
      <c r="IQ2" s="192">
        <v>45391</v>
      </c>
      <c r="IR2" s="192">
        <v>45392</v>
      </c>
      <c r="IS2" s="192">
        <v>45393</v>
      </c>
      <c r="IT2" s="192">
        <v>45394</v>
      </c>
      <c r="IU2" s="192">
        <v>45395</v>
      </c>
      <c r="IV2" s="192">
        <v>45396</v>
      </c>
      <c r="IW2" s="192">
        <v>45397</v>
      </c>
      <c r="IX2" s="192">
        <v>45398</v>
      </c>
      <c r="IY2" s="192">
        <v>45399</v>
      </c>
      <c r="IZ2" s="192">
        <v>45400</v>
      </c>
      <c r="JA2" s="192">
        <v>45401</v>
      </c>
      <c r="JB2" s="192">
        <v>45402</v>
      </c>
      <c r="JC2" s="192">
        <v>45403</v>
      </c>
      <c r="JD2" s="192">
        <v>45404</v>
      </c>
      <c r="JE2" s="192">
        <v>45405</v>
      </c>
      <c r="JF2" s="192">
        <v>45406</v>
      </c>
      <c r="JG2" s="192">
        <v>45407</v>
      </c>
      <c r="JH2" s="192">
        <v>45408</v>
      </c>
      <c r="JI2" s="192">
        <v>45409</v>
      </c>
      <c r="JJ2" s="192">
        <v>45410</v>
      </c>
      <c r="JK2" s="192">
        <v>45411</v>
      </c>
      <c r="JL2" s="192">
        <v>45412</v>
      </c>
      <c r="JM2" s="192">
        <v>45413</v>
      </c>
      <c r="JN2" s="192">
        <v>45414</v>
      </c>
      <c r="JO2" s="192">
        <v>45415</v>
      </c>
      <c r="JP2" s="192">
        <v>45416</v>
      </c>
      <c r="JQ2" s="192">
        <v>45417</v>
      </c>
      <c r="JR2" s="192">
        <v>45418</v>
      </c>
      <c r="JS2" s="192">
        <v>45419</v>
      </c>
      <c r="JT2" s="192">
        <v>45420</v>
      </c>
      <c r="JU2" s="192">
        <v>45421</v>
      </c>
      <c r="JV2" s="192">
        <v>45422</v>
      </c>
      <c r="JW2" s="192">
        <v>45423</v>
      </c>
      <c r="JX2" s="192">
        <v>45424</v>
      </c>
      <c r="JY2" s="192">
        <v>45425</v>
      </c>
      <c r="JZ2" s="192">
        <v>45426</v>
      </c>
      <c r="KA2" s="192">
        <v>45427</v>
      </c>
      <c r="KB2" s="192">
        <v>45428</v>
      </c>
      <c r="KC2" s="192">
        <v>45429</v>
      </c>
      <c r="KD2" s="192">
        <v>45430</v>
      </c>
      <c r="KE2" s="192">
        <v>45431</v>
      </c>
      <c r="KF2" s="192">
        <v>45432</v>
      </c>
      <c r="KG2" s="192">
        <v>45433</v>
      </c>
      <c r="KH2" s="192">
        <v>45434</v>
      </c>
      <c r="KI2" s="192">
        <v>45435</v>
      </c>
      <c r="KJ2" s="192">
        <v>45436</v>
      </c>
      <c r="KK2" s="192">
        <v>45437</v>
      </c>
      <c r="KL2" s="192">
        <v>45438</v>
      </c>
      <c r="KM2" s="192">
        <v>45439</v>
      </c>
      <c r="KN2" s="192">
        <v>45440</v>
      </c>
      <c r="KO2" s="192">
        <v>45441</v>
      </c>
      <c r="KP2" s="192">
        <v>45442</v>
      </c>
      <c r="KQ2" s="192">
        <v>45443</v>
      </c>
      <c r="KR2" s="192">
        <v>45444</v>
      </c>
      <c r="KS2" s="192">
        <v>45445</v>
      </c>
      <c r="KT2" s="192">
        <v>45446</v>
      </c>
      <c r="KU2" s="192">
        <v>45447</v>
      </c>
      <c r="KV2" s="192">
        <v>45448</v>
      </c>
      <c r="KW2" s="192">
        <v>45449</v>
      </c>
      <c r="KX2" s="192">
        <v>45450</v>
      </c>
      <c r="KY2" s="192">
        <v>45451</v>
      </c>
      <c r="KZ2" s="192">
        <v>45452</v>
      </c>
      <c r="LA2" s="192">
        <v>45453</v>
      </c>
      <c r="LB2" s="192">
        <v>45454</v>
      </c>
      <c r="LC2" s="192">
        <v>45455</v>
      </c>
      <c r="LD2" s="192">
        <v>45456</v>
      </c>
      <c r="LE2" s="192">
        <v>45457</v>
      </c>
      <c r="LF2" s="192">
        <v>45458</v>
      </c>
      <c r="LG2" s="192">
        <v>45459</v>
      </c>
      <c r="LH2" s="192">
        <v>45460</v>
      </c>
      <c r="LI2" s="192">
        <v>45461</v>
      </c>
      <c r="LJ2" s="192">
        <v>45462</v>
      </c>
      <c r="LK2" s="192">
        <v>45463</v>
      </c>
      <c r="LL2" s="192">
        <v>45464</v>
      </c>
      <c r="LM2" s="192">
        <v>45465</v>
      </c>
      <c r="LN2" s="192">
        <v>45466</v>
      </c>
      <c r="LO2" s="192">
        <v>45467</v>
      </c>
      <c r="LP2" s="192">
        <v>45468</v>
      </c>
      <c r="LQ2" s="192">
        <v>45469</v>
      </c>
      <c r="LR2" s="192">
        <v>45470</v>
      </c>
      <c r="LS2" s="192">
        <v>45471</v>
      </c>
      <c r="LT2" s="192">
        <v>45472</v>
      </c>
      <c r="LU2" s="192">
        <v>45473</v>
      </c>
      <c r="LV2" s="192">
        <v>45474</v>
      </c>
      <c r="LW2" s="192">
        <v>45475</v>
      </c>
      <c r="LX2" s="192">
        <v>45476</v>
      </c>
      <c r="LY2" s="192">
        <v>45477</v>
      </c>
      <c r="LZ2" s="192">
        <v>45478</v>
      </c>
      <c r="MA2" s="192">
        <v>45479</v>
      </c>
      <c r="MB2" s="192">
        <v>45480</v>
      </c>
      <c r="MC2" s="192">
        <v>45481</v>
      </c>
      <c r="MD2" s="192">
        <v>45482</v>
      </c>
      <c r="ME2" s="192">
        <v>45483</v>
      </c>
      <c r="MF2" s="192">
        <v>45484</v>
      </c>
      <c r="MG2" s="192">
        <v>45485</v>
      </c>
      <c r="MH2" s="192">
        <v>45486</v>
      </c>
      <c r="MI2" s="192">
        <v>45487</v>
      </c>
      <c r="MJ2" s="192">
        <v>45488</v>
      </c>
      <c r="MK2" s="192">
        <v>45489</v>
      </c>
      <c r="ML2" s="192">
        <v>45490</v>
      </c>
      <c r="MM2" s="192">
        <v>45491</v>
      </c>
      <c r="MN2" s="192">
        <v>45492</v>
      </c>
      <c r="MO2" s="192">
        <v>45493</v>
      </c>
      <c r="MP2" s="192">
        <v>45494</v>
      </c>
      <c r="MQ2" s="192">
        <v>45495</v>
      </c>
      <c r="MR2" s="192">
        <v>45496</v>
      </c>
      <c r="MS2" s="192">
        <v>45497</v>
      </c>
      <c r="MT2" s="192">
        <v>45498</v>
      </c>
      <c r="MU2" s="192">
        <v>45499</v>
      </c>
      <c r="MV2" s="192">
        <v>45500</v>
      </c>
      <c r="MW2" s="192">
        <v>45501</v>
      </c>
      <c r="MX2" s="192">
        <v>45502</v>
      </c>
      <c r="MY2" s="192">
        <v>45503</v>
      </c>
      <c r="MZ2" s="192">
        <v>45504</v>
      </c>
      <c r="NA2" s="192">
        <v>45505</v>
      </c>
      <c r="NB2" s="192">
        <v>45506</v>
      </c>
      <c r="NC2" s="192">
        <v>45507</v>
      </c>
      <c r="ND2" s="192">
        <v>45508</v>
      </c>
      <c r="NE2" s="192">
        <v>45509</v>
      </c>
      <c r="NF2" s="192">
        <v>45510</v>
      </c>
      <c r="NG2" s="192">
        <v>45511</v>
      </c>
      <c r="NH2" s="192">
        <v>45512</v>
      </c>
      <c r="NI2" s="192">
        <v>45513</v>
      </c>
      <c r="NJ2" s="192">
        <v>45514</v>
      </c>
      <c r="NK2" s="192">
        <v>45515</v>
      </c>
      <c r="NL2" s="192">
        <v>45516</v>
      </c>
      <c r="NM2" s="192">
        <v>45517</v>
      </c>
      <c r="NN2" s="192">
        <v>45518</v>
      </c>
      <c r="NO2" s="192">
        <v>45519</v>
      </c>
      <c r="NP2" s="192">
        <v>45520</v>
      </c>
      <c r="NQ2" s="192">
        <v>45521</v>
      </c>
      <c r="NR2" s="192">
        <v>45522</v>
      </c>
      <c r="NS2" s="192">
        <v>45523</v>
      </c>
      <c r="NT2" s="192">
        <v>45524</v>
      </c>
      <c r="NU2" s="192">
        <v>45525</v>
      </c>
      <c r="NV2" s="192">
        <v>45526</v>
      </c>
      <c r="NW2" s="192">
        <v>45527</v>
      </c>
      <c r="NX2" s="192">
        <v>45528</v>
      </c>
      <c r="NY2" s="192">
        <v>45529</v>
      </c>
      <c r="NZ2" s="192">
        <v>45530</v>
      </c>
      <c r="OA2" s="192">
        <v>45531</v>
      </c>
      <c r="OB2" s="192">
        <v>45532</v>
      </c>
      <c r="OC2" s="192">
        <v>45533</v>
      </c>
      <c r="OD2" s="192">
        <v>45534</v>
      </c>
      <c r="OE2" s="192">
        <v>45535</v>
      </c>
      <c r="OF2" s="192">
        <v>45536</v>
      </c>
      <c r="OG2" s="192">
        <v>45537</v>
      </c>
      <c r="OH2" s="192">
        <v>45538</v>
      </c>
      <c r="OI2" s="192">
        <v>45539</v>
      </c>
      <c r="OJ2" s="192">
        <v>45540</v>
      </c>
      <c r="OK2" s="192">
        <v>45541</v>
      </c>
      <c r="OL2" s="192">
        <v>45542</v>
      </c>
      <c r="OM2" s="192">
        <v>45543</v>
      </c>
    </row>
    <row r="3" spans="1:403" ht="41.15" customHeight="1">
      <c r="A3" s="193">
        <v>1</v>
      </c>
      <c r="B3" s="515" t="s">
        <v>94</v>
      </c>
      <c r="C3" s="516" t="s">
        <v>94</v>
      </c>
      <c r="D3" s="516" t="s">
        <v>94</v>
      </c>
      <c r="E3" s="1126" t="s">
        <v>258</v>
      </c>
      <c r="F3" s="1126" t="s">
        <v>258</v>
      </c>
      <c r="G3" s="1037" t="s">
        <v>275</v>
      </c>
      <c r="H3" s="1037" t="s">
        <v>275</v>
      </c>
      <c r="I3" s="1037" t="s">
        <v>275</v>
      </c>
      <c r="J3" s="1037" t="s">
        <v>275</v>
      </c>
      <c r="K3" s="194"/>
      <c r="L3" s="194"/>
      <c r="M3" s="609" t="s">
        <v>314</v>
      </c>
      <c r="N3" s="157" t="s">
        <v>336</v>
      </c>
      <c r="O3" s="157" t="s">
        <v>336</v>
      </c>
      <c r="P3" s="157" t="s">
        <v>336</v>
      </c>
      <c r="Q3" s="194"/>
      <c r="R3" s="161" t="s">
        <v>358</v>
      </c>
      <c r="S3" s="144" t="s">
        <v>364</v>
      </c>
      <c r="T3" s="144" t="s">
        <v>364</v>
      </c>
      <c r="U3" s="144" t="s">
        <v>364</v>
      </c>
      <c r="V3" s="144" t="s">
        <v>364</v>
      </c>
      <c r="W3" s="163" t="s">
        <v>388</v>
      </c>
      <c r="X3" s="163" t="s">
        <v>388</v>
      </c>
      <c r="Y3" s="163" t="s">
        <v>388</v>
      </c>
      <c r="Z3" s="163" t="s">
        <v>388</v>
      </c>
      <c r="AA3" s="163" t="s">
        <v>388</v>
      </c>
      <c r="AB3" s="384" t="s">
        <v>2212</v>
      </c>
      <c r="AC3" s="384" t="s">
        <v>2212</v>
      </c>
      <c r="AD3" s="384" t="s">
        <v>2212</v>
      </c>
      <c r="AE3" s="194"/>
      <c r="AF3" s="866" t="s">
        <v>2213</v>
      </c>
      <c r="AG3" s="866" t="s">
        <v>2213</v>
      </c>
      <c r="AH3" s="866" t="s">
        <v>2213</v>
      </c>
      <c r="AI3" s="866" t="s">
        <v>2213</v>
      </c>
      <c r="AJ3" s="194"/>
      <c r="AK3" s="194"/>
      <c r="AL3" s="194"/>
      <c r="AM3" s="194"/>
      <c r="AN3" s="194"/>
      <c r="AO3" s="194"/>
      <c r="AP3" s="194"/>
      <c r="AQ3" s="623" t="s">
        <v>475</v>
      </c>
      <c r="AR3" s="623" t="s">
        <v>475</v>
      </c>
      <c r="AS3" s="194"/>
      <c r="AT3" s="194"/>
      <c r="AU3" s="194"/>
      <c r="AV3" s="194"/>
      <c r="AW3" s="194"/>
      <c r="AX3" s="194"/>
      <c r="AY3" s="194"/>
      <c r="AZ3" s="194"/>
      <c r="BA3" s="726" t="s">
        <v>514</v>
      </c>
      <c r="BB3" s="726" t="s">
        <v>514</v>
      </c>
      <c r="BC3" s="726" t="s">
        <v>514</v>
      </c>
      <c r="BD3" s="194"/>
      <c r="BE3" s="885" t="s">
        <v>529</v>
      </c>
      <c r="BF3" s="194"/>
      <c r="BG3" s="161" t="s">
        <v>533</v>
      </c>
      <c r="BH3" s="161" t="s">
        <v>533</v>
      </c>
      <c r="BI3" s="161" t="s">
        <v>533</v>
      </c>
      <c r="BJ3" s="194"/>
      <c r="BK3" s="1069" t="s">
        <v>428</v>
      </c>
      <c r="BL3" s="1069" t="s">
        <v>428</v>
      </c>
      <c r="BM3" s="1069" t="s">
        <v>428</v>
      </c>
      <c r="BN3" s="194"/>
      <c r="BO3" s="194"/>
      <c r="BP3" s="277" t="s">
        <v>560</v>
      </c>
      <c r="BQ3" s="277" t="s">
        <v>560</v>
      </c>
      <c r="BR3" s="195" t="s">
        <v>566</v>
      </c>
      <c r="BS3" s="195" t="s">
        <v>566</v>
      </c>
      <c r="BT3" s="195" t="s">
        <v>566</v>
      </c>
      <c r="BU3" s="1044" t="s">
        <v>574</v>
      </c>
      <c r="BV3" s="194"/>
      <c r="BW3" s="194"/>
      <c r="BX3" s="763" t="s">
        <v>582</v>
      </c>
      <c r="BY3" s="763" t="s">
        <v>582</v>
      </c>
      <c r="BZ3" s="763" t="s">
        <v>582</v>
      </c>
      <c r="CA3" s="763" t="s">
        <v>582</v>
      </c>
      <c r="CB3" s="763" t="s">
        <v>582</v>
      </c>
      <c r="CC3" s="763" t="s">
        <v>582</v>
      </c>
      <c r="CD3" s="194"/>
      <c r="CE3" s="1064" t="s">
        <v>597</v>
      </c>
      <c r="CF3" s="317" t="s">
        <v>598</v>
      </c>
      <c r="CG3" s="317" t="s">
        <v>598</v>
      </c>
      <c r="CH3" s="317" t="s">
        <v>598</v>
      </c>
      <c r="CI3" s="317" t="s">
        <v>598</v>
      </c>
      <c r="CJ3" s="194"/>
      <c r="CK3" s="194"/>
      <c r="CL3" s="806" t="s">
        <v>605</v>
      </c>
      <c r="CM3" s="806" t="s">
        <v>605</v>
      </c>
      <c r="CN3" s="806" t="s">
        <v>605</v>
      </c>
      <c r="CO3" s="194"/>
      <c r="CP3" s="194"/>
      <c r="CQ3" s="194"/>
      <c r="CR3" s="194"/>
      <c r="CS3" s="194"/>
      <c r="CT3" s="194"/>
      <c r="CU3" s="194"/>
      <c r="CV3" s="1099" t="s">
        <v>614</v>
      </c>
      <c r="CW3" s="194"/>
      <c r="CX3" s="194"/>
      <c r="CY3" s="194"/>
      <c r="CZ3" s="194"/>
      <c r="DA3" s="194"/>
      <c r="DB3" s="194"/>
      <c r="DC3" s="194"/>
      <c r="DD3" s="194"/>
      <c r="DE3" s="194"/>
      <c r="DF3" s="194"/>
      <c r="DG3" s="194"/>
      <c r="DH3" s="194"/>
      <c r="DI3" s="194"/>
      <c r="DJ3" s="194"/>
      <c r="DK3" s="194"/>
      <c r="DL3" s="194"/>
      <c r="DM3" s="194"/>
      <c r="DN3" s="194"/>
      <c r="DO3" s="194"/>
      <c r="DP3" s="194"/>
      <c r="DQ3" s="194"/>
      <c r="DR3" s="194"/>
      <c r="DS3" s="194"/>
      <c r="DT3" s="194"/>
      <c r="DU3" s="883" t="s">
        <v>627</v>
      </c>
      <c r="DV3" s="883" t="s">
        <v>627</v>
      </c>
      <c r="DW3" s="883" t="s">
        <v>627</v>
      </c>
      <c r="DX3" s="194"/>
      <c r="DY3" s="194"/>
      <c r="DZ3" s="194"/>
      <c r="EA3" s="194"/>
      <c r="EB3" s="194"/>
      <c r="EC3" s="194"/>
      <c r="ED3" s="194"/>
      <c r="EE3" s="194"/>
      <c r="EF3" s="194"/>
      <c r="EG3" s="194"/>
      <c r="EH3" s="194"/>
      <c r="EI3" s="194"/>
      <c r="EJ3" s="194"/>
      <c r="EK3" s="194"/>
      <c r="EL3" s="194"/>
      <c r="EM3" s="194"/>
      <c r="EN3" s="194"/>
      <c r="EO3" s="194"/>
      <c r="EP3" s="194"/>
      <c r="EQ3" s="194"/>
      <c r="ER3" s="194"/>
      <c r="ES3" s="194"/>
      <c r="ET3" s="194"/>
      <c r="EU3" s="194"/>
      <c r="EV3" s="194"/>
      <c r="EW3" s="194"/>
      <c r="EX3" s="194"/>
      <c r="EY3" s="194"/>
      <c r="EZ3" s="194"/>
      <c r="FA3" s="194"/>
      <c r="FB3" s="194"/>
      <c r="FC3" s="194"/>
      <c r="FD3" s="194"/>
      <c r="FE3" s="194"/>
      <c r="FF3" s="194"/>
      <c r="FG3" s="194"/>
      <c r="FH3" s="194"/>
      <c r="FI3" s="194"/>
      <c r="FJ3" s="194"/>
      <c r="FK3" s="194"/>
      <c r="FL3" s="194"/>
      <c r="FM3" s="194"/>
      <c r="FN3" s="194"/>
      <c r="FO3" s="194"/>
      <c r="FP3" s="194"/>
      <c r="FQ3" s="194"/>
      <c r="FR3" s="194"/>
      <c r="FS3" s="194"/>
      <c r="FT3" s="194"/>
      <c r="FU3" s="194"/>
      <c r="FV3" s="194"/>
      <c r="FW3" s="194"/>
      <c r="FX3" s="194"/>
      <c r="FY3" s="194"/>
      <c r="FZ3" s="194"/>
      <c r="GA3" s="194"/>
      <c r="GB3" s="194"/>
      <c r="GC3" s="194"/>
      <c r="GD3" s="194"/>
      <c r="GE3" s="194"/>
      <c r="GF3" s="194"/>
      <c r="GG3" s="194"/>
      <c r="GH3" s="194"/>
      <c r="GI3" s="194"/>
      <c r="GJ3" s="194"/>
      <c r="GK3" s="194"/>
      <c r="GL3" s="194"/>
      <c r="GM3" s="194"/>
      <c r="GN3" s="194"/>
      <c r="GO3" s="194"/>
      <c r="GP3" s="194"/>
      <c r="GQ3" s="194"/>
      <c r="GR3" s="194"/>
      <c r="GS3" s="194"/>
      <c r="GT3" s="194"/>
      <c r="GU3" s="194"/>
      <c r="GV3" s="194"/>
      <c r="GW3" s="518"/>
      <c r="GX3" s="1107" t="s">
        <v>635</v>
      </c>
      <c r="GY3" s="1107" t="s">
        <v>635</v>
      </c>
      <c r="GZ3" s="1107" t="s">
        <v>635</v>
      </c>
      <c r="HA3" s="501"/>
      <c r="HB3" s="194"/>
      <c r="HC3" s="194"/>
      <c r="HD3" s="194"/>
      <c r="HE3" s="194"/>
      <c r="HF3" s="194"/>
      <c r="HG3" s="194"/>
      <c r="HH3" s="194"/>
      <c r="HI3" s="194"/>
      <c r="HJ3" s="194"/>
      <c r="HK3" s="194"/>
      <c r="HL3" s="194"/>
      <c r="HM3" s="194"/>
      <c r="HN3" s="194"/>
      <c r="HO3" s="194"/>
      <c r="HP3" s="194"/>
      <c r="HQ3" s="194"/>
      <c r="HR3" s="194"/>
      <c r="HS3" s="194"/>
      <c r="HT3" s="194"/>
      <c r="HU3" s="194"/>
      <c r="HV3" s="194"/>
      <c r="HW3" s="194"/>
      <c r="HX3" s="194"/>
      <c r="HY3" s="194"/>
      <c r="HZ3" s="194"/>
      <c r="IA3" s="194"/>
      <c r="IB3" s="404" t="s">
        <v>2214</v>
      </c>
      <c r="IC3" s="404" t="s">
        <v>2214</v>
      </c>
      <c r="ID3" s="404" t="s">
        <v>2214</v>
      </c>
      <c r="IE3" s="404" t="s">
        <v>2214</v>
      </c>
      <c r="IF3" s="194"/>
      <c r="IG3" s="194"/>
      <c r="IH3" s="194"/>
      <c r="II3" s="194"/>
      <c r="IJ3" s="194"/>
      <c r="IK3" s="194"/>
      <c r="IL3" s="194"/>
      <c r="IM3" s="194"/>
      <c r="IN3" s="194"/>
      <c r="IO3" s="194"/>
      <c r="IP3" s="194"/>
      <c r="IQ3" s="328" t="s">
        <v>642</v>
      </c>
      <c r="IR3" s="328" t="s">
        <v>642</v>
      </c>
      <c r="IS3" s="194"/>
      <c r="IT3" s="194"/>
      <c r="IU3" s="194"/>
      <c r="IV3" s="194"/>
      <c r="IW3" s="194"/>
      <c r="IX3" s="328" t="s">
        <v>642</v>
      </c>
      <c r="IY3" s="328" t="s">
        <v>642</v>
      </c>
      <c r="IZ3" s="194"/>
      <c r="JA3" s="194"/>
      <c r="JB3" s="194"/>
      <c r="JC3" s="194"/>
      <c r="JD3" s="194"/>
      <c r="JE3" s="194"/>
      <c r="JF3" s="194"/>
      <c r="JG3" s="194"/>
      <c r="JH3" s="194"/>
      <c r="JI3" s="194"/>
      <c r="JJ3" s="194"/>
      <c r="JK3" s="194"/>
      <c r="JL3" s="194"/>
      <c r="JM3" s="1314" t="s">
        <v>644</v>
      </c>
      <c r="JN3" s="1314" t="s">
        <v>644</v>
      </c>
      <c r="JO3" s="194"/>
      <c r="JP3" s="194"/>
      <c r="JQ3" s="194"/>
      <c r="JR3" s="194"/>
      <c r="JS3" s="194"/>
      <c r="JT3" s="194"/>
      <c r="JU3" s="194"/>
      <c r="JV3" s="194"/>
      <c r="JW3" s="194"/>
      <c r="JX3" s="194"/>
      <c r="JY3" s="194"/>
      <c r="JZ3" s="194"/>
      <c r="KA3" s="194"/>
      <c r="KB3" s="194"/>
      <c r="KC3" s="194"/>
      <c r="KD3" s="194"/>
      <c r="KE3" s="194"/>
      <c r="KF3" s="194"/>
      <c r="KG3" s="194"/>
      <c r="KH3" s="194"/>
      <c r="KI3" s="194"/>
      <c r="KJ3" s="194"/>
      <c r="KK3" s="194"/>
      <c r="KL3" s="194"/>
      <c r="KM3" s="194"/>
      <c r="KN3" s="194"/>
      <c r="KO3" s="194"/>
      <c r="KP3" s="194"/>
      <c r="KQ3" s="194"/>
      <c r="KR3" s="194"/>
      <c r="KS3" s="194"/>
      <c r="KT3" s="194"/>
      <c r="KU3" s="194"/>
      <c r="KV3" s="194"/>
      <c r="KW3" s="194"/>
      <c r="KX3" s="194"/>
      <c r="KY3" s="194"/>
      <c r="KZ3" s="194"/>
      <c r="LA3" s="194"/>
      <c r="LB3" s="194"/>
      <c r="LC3" s="194"/>
      <c r="LD3" s="194"/>
      <c r="LE3" s="194"/>
      <c r="LF3" s="194"/>
      <c r="LG3" s="194"/>
      <c r="LH3" s="194"/>
      <c r="LI3" s="194"/>
      <c r="LJ3" s="194"/>
      <c r="LK3" s="194"/>
      <c r="LL3" s="194"/>
      <c r="LM3" s="122" t="s">
        <v>657</v>
      </c>
      <c r="LN3" s="122" t="s">
        <v>657</v>
      </c>
      <c r="LO3" s="194"/>
      <c r="LP3" s="194"/>
      <c r="LQ3" s="194"/>
      <c r="LR3" s="194"/>
      <c r="LS3" s="194"/>
      <c r="LT3" s="194"/>
      <c r="LU3" s="194"/>
      <c r="LV3" s="194"/>
      <c r="LW3" s="194"/>
      <c r="LX3" s="194"/>
      <c r="LY3" s="194"/>
      <c r="LZ3" s="194"/>
      <c r="MA3" s="194"/>
      <c r="MB3" s="194"/>
      <c r="MC3" s="194"/>
      <c r="MD3" s="194"/>
      <c r="ME3" s="194"/>
      <c r="MF3" s="194"/>
      <c r="MG3" s="194"/>
      <c r="MH3" s="194"/>
      <c r="MI3" s="194"/>
      <c r="MJ3" s="194"/>
      <c r="MK3" s="194"/>
      <c r="ML3" s="194"/>
      <c r="MM3" s="194"/>
      <c r="MN3" s="194"/>
      <c r="MO3" s="194"/>
      <c r="MP3" s="194"/>
      <c r="MQ3" s="194"/>
      <c r="MR3" s="194"/>
      <c r="MS3" s="904" t="s">
        <v>659</v>
      </c>
      <c r="MT3" s="904" t="s">
        <v>659</v>
      </c>
      <c r="MU3" s="904" t="s">
        <v>659</v>
      </c>
      <c r="MV3" s="904" t="s">
        <v>659</v>
      </c>
      <c r="MW3" s="904" t="s">
        <v>659</v>
      </c>
      <c r="MX3" s="904" t="s">
        <v>659</v>
      </c>
      <c r="MY3" s="904" t="s">
        <v>659</v>
      </c>
      <c r="MZ3" s="194"/>
      <c r="NA3" s="194"/>
      <c r="NB3" s="194"/>
      <c r="NC3" s="194"/>
      <c r="ND3" s="194"/>
      <c r="NE3" s="194"/>
      <c r="NF3" s="194"/>
      <c r="NG3" s="194"/>
      <c r="NH3" s="194"/>
      <c r="NI3" s="194"/>
      <c r="NJ3" s="194"/>
      <c r="NK3" s="194"/>
      <c r="NL3" s="194"/>
      <c r="NM3" s="194"/>
      <c r="NN3" s="194"/>
      <c r="NO3" s="194"/>
      <c r="NP3" s="194"/>
      <c r="NQ3" s="194"/>
      <c r="NR3" s="194"/>
      <c r="NS3" s="194"/>
      <c r="NT3" s="194"/>
      <c r="NU3" s="194"/>
      <c r="NV3" s="194"/>
      <c r="NW3" s="194"/>
      <c r="NX3" s="194"/>
      <c r="NY3" s="194"/>
      <c r="NZ3" s="194"/>
      <c r="OA3" s="194"/>
      <c r="OB3" s="194"/>
      <c r="OC3" s="194"/>
      <c r="OD3" s="194"/>
      <c r="OE3" s="194"/>
      <c r="OF3" s="194"/>
      <c r="OG3" s="194"/>
      <c r="OH3" s="194"/>
      <c r="OI3" s="194"/>
      <c r="OJ3" s="194"/>
      <c r="OK3" s="194"/>
      <c r="OL3" s="194"/>
      <c r="OM3" s="194"/>
    </row>
    <row r="4" spans="1:403" ht="41.15" customHeight="1">
      <c r="A4" s="196"/>
      <c r="B4" s="517" t="s">
        <v>94</v>
      </c>
      <c r="C4" s="278" t="s">
        <v>94</v>
      </c>
      <c r="D4" s="278" t="s">
        <v>94</v>
      </c>
      <c r="E4" s="1126" t="s">
        <v>258</v>
      </c>
      <c r="F4" s="1126" t="s">
        <v>258</v>
      </c>
      <c r="G4" s="1037" t="s">
        <v>275</v>
      </c>
      <c r="H4" s="1037" t="s">
        <v>275</v>
      </c>
      <c r="I4" s="1037" t="s">
        <v>275</v>
      </c>
      <c r="J4" s="1037" t="s">
        <v>275</v>
      </c>
      <c r="K4" s="194" t="s">
        <v>2215</v>
      </c>
      <c r="L4" s="194" t="s">
        <v>2215</v>
      </c>
      <c r="M4" s="609" t="s">
        <v>314</v>
      </c>
      <c r="N4" s="157" t="s">
        <v>336</v>
      </c>
      <c r="O4" s="157" t="s">
        <v>336</v>
      </c>
      <c r="P4" s="157" t="s">
        <v>336</v>
      </c>
      <c r="Q4" s="194" t="s">
        <v>2215</v>
      </c>
      <c r="R4" s="161" t="s">
        <v>358</v>
      </c>
      <c r="S4" s="144" t="s">
        <v>364</v>
      </c>
      <c r="T4" s="144" t="s">
        <v>364</v>
      </c>
      <c r="U4" s="144" t="s">
        <v>364</v>
      </c>
      <c r="V4" s="144" t="s">
        <v>364</v>
      </c>
      <c r="W4" s="163" t="s">
        <v>388</v>
      </c>
      <c r="X4" s="163" t="s">
        <v>388</v>
      </c>
      <c r="Y4" s="163" t="s">
        <v>388</v>
      </c>
      <c r="Z4" s="163" t="s">
        <v>388</v>
      </c>
      <c r="AA4" s="163" t="s">
        <v>388</v>
      </c>
      <c r="AB4" s="384" t="s">
        <v>2212</v>
      </c>
      <c r="AC4" s="384" t="s">
        <v>2212</v>
      </c>
      <c r="AD4" s="384" t="s">
        <v>2212</v>
      </c>
      <c r="AE4" s="194" t="s">
        <v>2215</v>
      </c>
      <c r="AF4" s="866" t="s">
        <v>2213</v>
      </c>
      <c r="AG4" s="866" t="s">
        <v>2213</v>
      </c>
      <c r="AH4" s="866" t="s">
        <v>2213</v>
      </c>
      <c r="AI4" s="866" t="s">
        <v>2213</v>
      </c>
      <c r="AJ4" s="194" t="s">
        <v>2215</v>
      </c>
      <c r="AK4" s="194" t="s">
        <v>2215</v>
      </c>
      <c r="AL4" s="194" t="s">
        <v>2215</v>
      </c>
      <c r="AM4" s="194" t="s">
        <v>2215</v>
      </c>
      <c r="AN4" s="194" t="s">
        <v>2215</v>
      </c>
      <c r="AO4" s="194" t="s">
        <v>2215</v>
      </c>
      <c r="AP4" s="194" t="s">
        <v>2215</v>
      </c>
      <c r="AQ4" s="623" t="s">
        <v>475</v>
      </c>
      <c r="AR4" s="623" t="s">
        <v>475</v>
      </c>
      <c r="AS4" s="194" t="s">
        <v>2215</v>
      </c>
      <c r="AT4" s="194" t="s">
        <v>2215</v>
      </c>
      <c r="AU4" s="194" t="s">
        <v>2215</v>
      </c>
      <c r="AV4" s="194" t="s">
        <v>2215</v>
      </c>
      <c r="AW4" s="194" t="s">
        <v>2215</v>
      </c>
      <c r="AX4" s="194" t="s">
        <v>2215</v>
      </c>
      <c r="AY4" s="194" t="s">
        <v>2215</v>
      </c>
      <c r="AZ4" s="194" t="s">
        <v>2215</v>
      </c>
      <c r="BA4" s="726" t="s">
        <v>514</v>
      </c>
      <c r="BB4" s="726" t="s">
        <v>514</v>
      </c>
      <c r="BC4" s="726" t="s">
        <v>514</v>
      </c>
      <c r="BD4" s="194" t="s">
        <v>2215</v>
      </c>
      <c r="BE4" s="885" t="s">
        <v>529</v>
      </c>
      <c r="BF4" s="194" t="s">
        <v>2215</v>
      </c>
      <c r="BG4" s="194" t="s">
        <v>2215</v>
      </c>
      <c r="BH4" s="194" t="s">
        <v>2215</v>
      </c>
      <c r="BI4" s="194" t="s">
        <v>2215</v>
      </c>
      <c r="BJ4" s="194" t="s">
        <v>2215</v>
      </c>
      <c r="BK4" s="1069" t="s">
        <v>428</v>
      </c>
      <c r="BL4" s="1069" t="s">
        <v>428</v>
      </c>
      <c r="BM4" s="1069" t="s">
        <v>428</v>
      </c>
      <c r="BN4" s="194" t="s">
        <v>2215</v>
      </c>
      <c r="BO4" s="194" t="s">
        <v>2215</v>
      </c>
      <c r="BP4" s="277" t="s">
        <v>560</v>
      </c>
      <c r="BQ4" s="277" t="s">
        <v>560</v>
      </c>
      <c r="BR4" s="195" t="s">
        <v>566</v>
      </c>
      <c r="BS4" s="195" t="s">
        <v>566</v>
      </c>
      <c r="BT4" s="195" t="s">
        <v>566</v>
      </c>
      <c r="BU4" s="1044" t="s">
        <v>574</v>
      </c>
      <c r="BV4" s="194" t="s">
        <v>2215</v>
      </c>
      <c r="BW4" s="194" t="s">
        <v>2215</v>
      </c>
      <c r="BX4" s="763" t="s">
        <v>582</v>
      </c>
      <c r="BY4" s="763" t="s">
        <v>582</v>
      </c>
      <c r="BZ4" s="763" t="s">
        <v>582</v>
      </c>
      <c r="CA4" s="763" t="s">
        <v>582</v>
      </c>
      <c r="CB4" s="763" t="s">
        <v>582</v>
      </c>
      <c r="CC4" s="763" t="s">
        <v>582</v>
      </c>
      <c r="CD4" s="194" t="s">
        <v>2215</v>
      </c>
      <c r="CE4" s="194" t="s">
        <v>2215</v>
      </c>
      <c r="CF4" s="317" t="s">
        <v>598</v>
      </c>
      <c r="CG4" s="317" t="s">
        <v>598</v>
      </c>
      <c r="CH4" s="317" t="s">
        <v>598</v>
      </c>
      <c r="CI4" s="317" t="s">
        <v>598</v>
      </c>
      <c r="CJ4" s="194" t="s">
        <v>2215</v>
      </c>
      <c r="CK4" s="194" t="s">
        <v>2215</v>
      </c>
      <c r="CL4" s="806" t="s">
        <v>605</v>
      </c>
      <c r="CM4" s="806" t="s">
        <v>605</v>
      </c>
      <c r="CN4" s="806" t="s">
        <v>605</v>
      </c>
      <c r="CO4" s="194" t="s">
        <v>2215</v>
      </c>
      <c r="CP4" s="194" t="s">
        <v>2215</v>
      </c>
      <c r="CQ4" s="194" t="s">
        <v>2215</v>
      </c>
      <c r="CR4" s="194" t="s">
        <v>2215</v>
      </c>
      <c r="CS4" s="194" t="s">
        <v>2215</v>
      </c>
      <c r="CT4" s="194" t="s">
        <v>2215</v>
      </c>
      <c r="CU4" s="194" t="s">
        <v>2215</v>
      </c>
      <c r="CV4" s="1099" t="s">
        <v>614</v>
      </c>
      <c r="CW4" s="194" t="s">
        <v>2215</v>
      </c>
      <c r="CX4" s="194" t="s">
        <v>2215</v>
      </c>
      <c r="CY4" s="194" t="s">
        <v>2215</v>
      </c>
      <c r="CZ4" s="194" t="s">
        <v>2215</v>
      </c>
      <c r="DA4" s="194" t="s">
        <v>2215</v>
      </c>
      <c r="DB4" s="194" t="s">
        <v>2215</v>
      </c>
      <c r="DC4" s="194" t="s">
        <v>2215</v>
      </c>
      <c r="DD4" s="194" t="s">
        <v>2215</v>
      </c>
      <c r="DE4" s="194" t="s">
        <v>2215</v>
      </c>
      <c r="DF4" s="194" t="s">
        <v>2215</v>
      </c>
      <c r="DG4" s="194" t="s">
        <v>2215</v>
      </c>
      <c r="DH4" s="194" t="s">
        <v>2215</v>
      </c>
      <c r="DI4" s="194" t="s">
        <v>2215</v>
      </c>
      <c r="DJ4" s="194" t="s">
        <v>2215</v>
      </c>
      <c r="DK4" s="194" t="s">
        <v>2215</v>
      </c>
      <c r="DL4" s="194" t="s">
        <v>2215</v>
      </c>
      <c r="DM4" s="194" t="s">
        <v>2215</v>
      </c>
      <c r="DN4" s="194" t="s">
        <v>2215</v>
      </c>
      <c r="DO4" s="194" t="s">
        <v>2215</v>
      </c>
      <c r="DP4" s="194" t="s">
        <v>2215</v>
      </c>
      <c r="DQ4" s="194" t="s">
        <v>2215</v>
      </c>
      <c r="DR4" s="194" t="s">
        <v>2215</v>
      </c>
      <c r="DS4" s="194" t="s">
        <v>2215</v>
      </c>
      <c r="DT4" s="194" t="s">
        <v>2215</v>
      </c>
      <c r="DU4" s="883" t="s">
        <v>627</v>
      </c>
      <c r="DV4" s="883" t="s">
        <v>627</v>
      </c>
      <c r="DW4" s="883" t="s">
        <v>627</v>
      </c>
      <c r="DX4" s="194" t="s">
        <v>2215</v>
      </c>
      <c r="DY4" s="194" t="s">
        <v>2215</v>
      </c>
      <c r="DZ4" s="194" t="s">
        <v>2215</v>
      </c>
      <c r="EA4" s="194" t="s">
        <v>2215</v>
      </c>
      <c r="EB4" s="194" t="s">
        <v>2215</v>
      </c>
      <c r="EC4" s="194" t="s">
        <v>2215</v>
      </c>
      <c r="ED4" s="194" t="s">
        <v>2215</v>
      </c>
      <c r="EE4" s="194" t="s">
        <v>2215</v>
      </c>
      <c r="EF4" s="194" t="s">
        <v>2215</v>
      </c>
      <c r="EG4" s="194" t="s">
        <v>2215</v>
      </c>
      <c r="EH4" s="194" t="s">
        <v>2215</v>
      </c>
      <c r="EI4" s="194" t="s">
        <v>2215</v>
      </c>
      <c r="EJ4" s="194" t="s">
        <v>2215</v>
      </c>
      <c r="EK4" s="194" t="s">
        <v>2215</v>
      </c>
      <c r="EL4" s="194" t="s">
        <v>2215</v>
      </c>
      <c r="EM4" s="194" t="s">
        <v>2215</v>
      </c>
      <c r="EN4" s="194" t="s">
        <v>2215</v>
      </c>
      <c r="EO4" s="194" t="s">
        <v>2215</v>
      </c>
      <c r="EP4" s="194" t="s">
        <v>2215</v>
      </c>
      <c r="EQ4" s="194" t="s">
        <v>2215</v>
      </c>
      <c r="ER4" s="194" t="s">
        <v>2215</v>
      </c>
      <c r="ES4" s="194" t="s">
        <v>2215</v>
      </c>
      <c r="ET4" s="194" t="s">
        <v>2215</v>
      </c>
      <c r="EU4" s="194" t="s">
        <v>2215</v>
      </c>
      <c r="EV4" s="194" t="s">
        <v>2215</v>
      </c>
      <c r="EW4" s="194" t="s">
        <v>2215</v>
      </c>
      <c r="EX4" s="194" t="s">
        <v>2215</v>
      </c>
      <c r="EY4" s="194" t="s">
        <v>2215</v>
      </c>
      <c r="EZ4" s="194" t="s">
        <v>2215</v>
      </c>
      <c r="FA4" s="194" t="s">
        <v>2215</v>
      </c>
      <c r="FB4" s="194" t="s">
        <v>2215</v>
      </c>
      <c r="FC4" s="194" t="s">
        <v>2215</v>
      </c>
      <c r="FD4" s="194" t="s">
        <v>2215</v>
      </c>
      <c r="FE4" s="194" t="s">
        <v>2215</v>
      </c>
      <c r="FF4" s="194" t="s">
        <v>2215</v>
      </c>
      <c r="FG4" s="194" t="s">
        <v>2215</v>
      </c>
      <c r="FH4" s="194" t="s">
        <v>2215</v>
      </c>
      <c r="FI4" s="194" t="s">
        <v>2215</v>
      </c>
      <c r="FJ4" s="194" t="s">
        <v>2215</v>
      </c>
      <c r="FK4" s="194" t="s">
        <v>2215</v>
      </c>
      <c r="FL4" s="194" t="s">
        <v>2215</v>
      </c>
      <c r="FM4" s="194" t="s">
        <v>2215</v>
      </c>
      <c r="FN4" s="194" t="s">
        <v>2215</v>
      </c>
      <c r="FO4" s="194" t="s">
        <v>2215</v>
      </c>
      <c r="FP4" s="194" t="s">
        <v>2215</v>
      </c>
      <c r="FQ4" s="194" t="s">
        <v>2215</v>
      </c>
      <c r="FR4" s="194" t="s">
        <v>2215</v>
      </c>
      <c r="FS4" s="194" t="s">
        <v>2215</v>
      </c>
      <c r="FT4" s="194" t="s">
        <v>2215</v>
      </c>
      <c r="FU4" s="194" t="s">
        <v>2215</v>
      </c>
      <c r="FV4" s="194" t="s">
        <v>2215</v>
      </c>
      <c r="FW4" s="194" t="s">
        <v>2215</v>
      </c>
      <c r="FX4" s="194" t="s">
        <v>2215</v>
      </c>
      <c r="FY4" s="194" t="s">
        <v>2215</v>
      </c>
      <c r="FZ4" s="194" t="s">
        <v>2215</v>
      </c>
      <c r="GA4" s="194" t="s">
        <v>2215</v>
      </c>
      <c r="GB4" s="194" t="s">
        <v>2215</v>
      </c>
      <c r="GC4" s="194" t="s">
        <v>2215</v>
      </c>
      <c r="GD4" s="194" t="s">
        <v>2215</v>
      </c>
      <c r="GE4" s="194" t="s">
        <v>2215</v>
      </c>
      <c r="GF4" s="194" t="s">
        <v>2215</v>
      </c>
      <c r="GG4" s="194" t="s">
        <v>2215</v>
      </c>
      <c r="GH4" s="194" t="s">
        <v>2215</v>
      </c>
      <c r="GI4" s="194" t="s">
        <v>2215</v>
      </c>
      <c r="GJ4" s="194" t="s">
        <v>2215</v>
      </c>
      <c r="GK4" s="194" t="s">
        <v>2215</v>
      </c>
      <c r="GL4" s="194" t="s">
        <v>2215</v>
      </c>
      <c r="GM4" s="194" t="s">
        <v>2215</v>
      </c>
      <c r="GN4" s="194" t="s">
        <v>2215</v>
      </c>
      <c r="GO4" s="194" t="s">
        <v>2215</v>
      </c>
      <c r="GP4" s="194" t="s">
        <v>2215</v>
      </c>
      <c r="GQ4" s="194" t="s">
        <v>2215</v>
      </c>
      <c r="GR4" s="194" t="s">
        <v>2215</v>
      </c>
      <c r="GS4" s="194" t="s">
        <v>2215</v>
      </c>
      <c r="GT4" s="194" t="s">
        <v>2215</v>
      </c>
      <c r="GU4" s="194" t="s">
        <v>2215</v>
      </c>
      <c r="GV4" s="194" t="s">
        <v>2215</v>
      </c>
      <c r="GW4" s="518" t="s">
        <v>2215</v>
      </c>
      <c r="GX4" s="1107" t="s">
        <v>635</v>
      </c>
      <c r="GY4" s="1107" t="s">
        <v>635</v>
      </c>
      <c r="GZ4" s="1107" t="s">
        <v>635</v>
      </c>
      <c r="HA4" s="501" t="s">
        <v>2215</v>
      </c>
      <c r="HB4" s="194" t="s">
        <v>2215</v>
      </c>
      <c r="HC4" s="194" t="s">
        <v>2215</v>
      </c>
      <c r="HD4" s="194" t="s">
        <v>2215</v>
      </c>
      <c r="HE4" s="194" t="s">
        <v>2215</v>
      </c>
      <c r="HF4" s="194" t="s">
        <v>2215</v>
      </c>
      <c r="HG4" s="194" t="s">
        <v>2215</v>
      </c>
      <c r="HH4" s="194" t="s">
        <v>2215</v>
      </c>
      <c r="HI4" s="194" t="s">
        <v>2215</v>
      </c>
      <c r="HJ4" s="194" t="s">
        <v>2215</v>
      </c>
      <c r="HK4" s="194" t="s">
        <v>2215</v>
      </c>
      <c r="HL4" s="194" t="s">
        <v>2215</v>
      </c>
      <c r="HM4" s="194" t="s">
        <v>2215</v>
      </c>
      <c r="HN4" s="194" t="s">
        <v>2215</v>
      </c>
      <c r="HO4" s="194" t="s">
        <v>2215</v>
      </c>
      <c r="HP4" s="194" t="s">
        <v>2215</v>
      </c>
      <c r="HQ4" s="194" t="s">
        <v>2215</v>
      </c>
      <c r="HR4" s="194" t="s">
        <v>2215</v>
      </c>
      <c r="HS4" s="194" t="s">
        <v>2215</v>
      </c>
      <c r="HT4" s="194" t="s">
        <v>2215</v>
      </c>
      <c r="HU4" s="194" t="s">
        <v>2215</v>
      </c>
      <c r="HV4" s="194" t="s">
        <v>2215</v>
      </c>
      <c r="HW4" s="194" t="s">
        <v>2215</v>
      </c>
      <c r="HX4" s="194" t="s">
        <v>2215</v>
      </c>
      <c r="HY4" s="194" t="s">
        <v>2215</v>
      </c>
      <c r="HZ4" s="194" t="s">
        <v>2215</v>
      </c>
      <c r="IA4" s="194" t="s">
        <v>2215</v>
      </c>
      <c r="IB4" s="404" t="s">
        <v>2214</v>
      </c>
      <c r="IC4" s="404" t="s">
        <v>2214</v>
      </c>
      <c r="ID4" s="404" t="s">
        <v>2214</v>
      </c>
      <c r="IE4" s="404" t="s">
        <v>2214</v>
      </c>
      <c r="IF4" s="194" t="s">
        <v>2215</v>
      </c>
      <c r="IG4" s="194" t="s">
        <v>2215</v>
      </c>
      <c r="IH4" s="194" t="s">
        <v>2215</v>
      </c>
      <c r="II4" s="194" t="s">
        <v>2215</v>
      </c>
      <c r="IJ4" s="194" t="s">
        <v>2215</v>
      </c>
      <c r="IK4" s="194" t="s">
        <v>2215</v>
      </c>
      <c r="IL4" s="194" t="s">
        <v>2215</v>
      </c>
      <c r="IM4" s="194" t="s">
        <v>2215</v>
      </c>
      <c r="IN4" s="194" t="s">
        <v>2215</v>
      </c>
      <c r="IO4" s="194" t="s">
        <v>2215</v>
      </c>
      <c r="IP4" s="194" t="s">
        <v>2215</v>
      </c>
      <c r="IQ4" s="328" t="s">
        <v>642</v>
      </c>
      <c r="IR4" s="328" t="s">
        <v>642</v>
      </c>
      <c r="IS4" s="194" t="s">
        <v>2215</v>
      </c>
      <c r="IT4" s="194" t="s">
        <v>2215</v>
      </c>
      <c r="IU4" s="194" t="s">
        <v>2215</v>
      </c>
      <c r="IV4" s="194" t="s">
        <v>2215</v>
      </c>
      <c r="IW4" s="194" t="s">
        <v>2215</v>
      </c>
      <c r="IX4" s="328" t="s">
        <v>642</v>
      </c>
      <c r="IY4" s="328" t="s">
        <v>642</v>
      </c>
      <c r="IZ4" s="194" t="s">
        <v>2215</v>
      </c>
      <c r="JA4" s="194" t="s">
        <v>2215</v>
      </c>
      <c r="JB4" s="194" t="s">
        <v>2215</v>
      </c>
      <c r="JC4" s="194" t="s">
        <v>2215</v>
      </c>
      <c r="JD4" s="194" t="s">
        <v>2215</v>
      </c>
      <c r="JE4" s="194" t="s">
        <v>2215</v>
      </c>
      <c r="JF4" s="194" t="s">
        <v>2215</v>
      </c>
      <c r="JG4" s="194" t="s">
        <v>2215</v>
      </c>
      <c r="JH4" s="194" t="s">
        <v>2215</v>
      </c>
      <c r="JI4" s="194" t="s">
        <v>2215</v>
      </c>
      <c r="JJ4" s="194" t="s">
        <v>2215</v>
      </c>
      <c r="JK4" s="194" t="s">
        <v>2215</v>
      </c>
      <c r="JL4" s="194" t="s">
        <v>2215</v>
      </c>
      <c r="JM4" s="1314" t="s">
        <v>644</v>
      </c>
      <c r="JN4" s="1314" t="s">
        <v>644</v>
      </c>
      <c r="JO4" s="194" t="s">
        <v>2215</v>
      </c>
      <c r="JP4" s="194" t="s">
        <v>2215</v>
      </c>
      <c r="JQ4" s="194" t="s">
        <v>2215</v>
      </c>
      <c r="JR4" s="194" t="s">
        <v>2215</v>
      </c>
      <c r="JS4" s="194" t="s">
        <v>2215</v>
      </c>
      <c r="JT4" s="194" t="s">
        <v>2215</v>
      </c>
      <c r="JU4" s="194" t="s">
        <v>2215</v>
      </c>
      <c r="JV4" s="194" t="s">
        <v>2215</v>
      </c>
      <c r="JW4" s="194" t="s">
        <v>2215</v>
      </c>
      <c r="JX4" s="194" t="s">
        <v>2215</v>
      </c>
      <c r="JY4" s="194" t="s">
        <v>2215</v>
      </c>
      <c r="JZ4" s="194" t="s">
        <v>2215</v>
      </c>
      <c r="KA4" s="194" t="s">
        <v>2215</v>
      </c>
      <c r="KB4" s="194" t="s">
        <v>2215</v>
      </c>
      <c r="KC4" s="194" t="s">
        <v>2215</v>
      </c>
      <c r="KD4" s="194" t="s">
        <v>2215</v>
      </c>
      <c r="KE4" s="194" t="s">
        <v>2215</v>
      </c>
      <c r="KF4" s="194" t="s">
        <v>2215</v>
      </c>
      <c r="KG4" s="194" t="s">
        <v>2215</v>
      </c>
      <c r="KH4" s="194" t="s">
        <v>2215</v>
      </c>
      <c r="KI4" s="194" t="s">
        <v>2215</v>
      </c>
      <c r="KJ4" s="194" t="s">
        <v>2215</v>
      </c>
      <c r="KK4" s="194" t="s">
        <v>2215</v>
      </c>
      <c r="KL4" s="194" t="s">
        <v>2215</v>
      </c>
      <c r="KM4" s="194" t="s">
        <v>2215</v>
      </c>
      <c r="KN4" s="194" t="s">
        <v>2215</v>
      </c>
      <c r="KO4" s="194" t="s">
        <v>2215</v>
      </c>
      <c r="KP4" s="194" t="s">
        <v>2215</v>
      </c>
      <c r="KQ4" s="194" t="s">
        <v>2215</v>
      </c>
      <c r="KR4" s="194" t="s">
        <v>2215</v>
      </c>
      <c r="KS4" s="194" t="s">
        <v>2215</v>
      </c>
      <c r="KT4" s="194" t="s">
        <v>2215</v>
      </c>
      <c r="KU4" s="194" t="s">
        <v>2215</v>
      </c>
      <c r="KV4" s="194" t="s">
        <v>2215</v>
      </c>
      <c r="KW4" s="194" t="s">
        <v>2215</v>
      </c>
      <c r="KX4" s="194" t="s">
        <v>2215</v>
      </c>
      <c r="KY4" s="194" t="s">
        <v>2215</v>
      </c>
      <c r="KZ4" s="194" t="s">
        <v>2215</v>
      </c>
      <c r="LA4" s="194" t="s">
        <v>2215</v>
      </c>
      <c r="LB4" s="194" t="s">
        <v>2215</v>
      </c>
      <c r="LC4" s="194" t="s">
        <v>2215</v>
      </c>
      <c r="LD4" s="194" t="s">
        <v>2215</v>
      </c>
      <c r="LE4" s="194" t="s">
        <v>2215</v>
      </c>
      <c r="LF4" s="194" t="s">
        <v>2215</v>
      </c>
      <c r="LG4" s="194" t="s">
        <v>2215</v>
      </c>
      <c r="LH4" s="194" t="s">
        <v>2215</v>
      </c>
      <c r="LI4" s="194" t="s">
        <v>2215</v>
      </c>
      <c r="LJ4" s="194" t="s">
        <v>2215</v>
      </c>
      <c r="LK4" s="194" t="s">
        <v>2215</v>
      </c>
      <c r="LL4" s="194" t="s">
        <v>2215</v>
      </c>
      <c r="LM4" s="122" t="s">
        <v>657</v>
      </c>
      <c r="LN4" s="122" t="s">
        <v>657</v>
      </c>
      <c r="LO4" s="194" t="s">
        <v>2215</v>
      </c>
      <c r="LP4" s="194" t="s">
        <v>2215</v>
      </c>
      <c r="LQ4" s="194" t="s">
        <v>2215</v>
      </c>
      <c r="LR4" s="194" t="s">
        <v>2215</v>
      </c>
      <c r="LS4" s="194" t="s">
        <v>2215</v>
      </c>
      <c r="LT4" s="194" t="s">
        <v>2215</v>
      </c>
      <c r="LU4" s="194" t="s">
        <v>2215</v>
      </c>
      <c r="LV4" s="194" t="s">
        <v>2215</v>
      </c>
      <c r="LW4" s="194" t="s">
        <v>2215</v>
      </c>
      <c r="LX4" s="194" t="s">
        <v>2215</v>
      </c>
      <c r="LY4" s="194" t="s">
        <v>2215</v>
      </c>
      <c r="LZ4" s="194" t="s">
        <v>2215</v>
      </c>
      <c r="MA4" s="194" t="s">
        <v>2215</v>
      </c>
      <c r="MB4" s="194" t="s">
        <v>2215</v>
      </c>
      <c r="MC4" s="194" t="s">
        <v>2215</v>
      </c>
      <c r="MD4" s="194" t="s">
        <v>2215</v>
      </c>
      <c r="ME4" s="194" t="s">
        <v>2215</v>
      </c>
      <c r="MF4" s="194" t="s">
        <v>2215</v>
      </c>
      <c r="MG4" s="194" t="s">
        <v>2215</v>
      </c>
      <c r="MH4" s="194" t="s">
        <v>2215</v>
      </c>
      <c r="MI4" s="194" t="s">
        <v>2215</v>
      </c>
      <c r="MJ4" s="194" t="s">
        <v>2215</v>
      </c>
      <c r="MK4" s="194" t="s">
        <v>2215</v>
      </c>
      <c r="ML4" s="194" t="s">
        <v>2215</v>
      </c>
      <c r="MM4" s="194" t="s">
        <v>2215</v>
      </c>
      <c r="MN4" s="194" t="s">
        <v>2215</v>
      </c>
      <c r="MO4" s="194" t="s">
        <v>2215</v>
      </c>
      <c r="MP4" s="194" t="s">
        <v>2215</v>
      </c>
      <c r="MQ4" s="194" t="s">
        <v>2215</v>
      </c>
      <c r="MR4" s="194" t="s">
        <v>2215</v>
      </c>
      <c r="MS4" s="904" t="s">
        <v>659</v>
      </c>
      <c r="MT4" s="904" t="s">
        <v>659</v>
      </c>
      <c r="MU4" s="904" t="s">
        <v>659</v>
      </c>
      <c r="MV4" s="904" t="s">
        <v>659</v>
      </c>
      <c r="MW4" s="904" t="s">
        <v>659</v>
      </c>
      <c r="MX4" s="904" t="s">
        <v>659</v>
      </c>
      <c r="MY4" s="904" t="s">
        <v>659</v>
      </c>
      <c r="MZ4" s="194" t="s">
        <v>2215</v>
      </c>
      <c r="NA4" s="194" t="s">
        <v>2215</v>
      </c>
      <c r="NB4" s="194" t="s">
        <v>2215</v>
      </c>
      <c r="NC4" s="194" t="s">
        <v>2215</v>
      </c>
      <c r="ND4" s="194" t="s">
        <v>2215</v>
      </c>
      <c r="NE4" s="194" t="s">
        <v>2215</v>
      </c>
      <c r="NF4" s="194" t="s">
        <v>2215</v>
      </c>
      <c r="NG4" s="194" t="s">
        <v>2215</v>
      </c>
      <c r="NH4" s="194" t="s">
        <v>2215</v>
      </c>
      <c r="NI4" s="194" t="s">
        <v>2215</v>
      </c>
      <c r="NJ4" s="194" t="s">
        <v>2215</v>
      </c>
      <c r="NK4" s="194" t="s">
        <v>2215</v>
      </c>
      <c r="NL4" s="194" t="s">
        <v>2215</v>
      </c>
      <c r="NM4" s="194" t="s">
        <v>2215</v>
      </c>
      <c r="NN4" s="194" t="s">
        <v>2215</v>
      </c>
      <c r="NO4" s="194" t="s">
        <v>2215</v>
      </c>
      <c r="NP4" s="194" t="s">
        <v>2215</v>
      </c>
      <c r="NQ4" s="194" t="s">
        <v>2215</v>
      </c>
      <c r="NR4" s="194" t="s">
        <v>2215</v>
      </c>
      <c r="NS4" s="194" t="s">
        <v>2215</v>
      </c>
      <c r="NT4" s="194" t="s">
        <v>2215</v>
      </c>
      <c r="NU4" s="194" t="s">
        <v>2215</v>
      </c>
      <c r="NV4" s="194" t="s">
        <v>2215</v>
      </c>
      <c r="NW4" s="194" t="s">
        <v>2215</v>
      </c>
      <c r="NX4" s="194" t="s">
        <v>2215</v>
      </c>
      <c r="NY4" s="194" t="s">
        <v>2215</v>
      </c>
      <c r="NZ4" s="194" t="s">
        <v>2215</v>
      </c>
      <c r="OA4" s="194" t="s">
        <v>2215</v>
      </c>
      <c r="OB4" s="194" t="s">
        <v>2215</v>
      </c>
      <c r="OC4" s="194" t="s">
        <v>2215</v>
      </c>
      <c r="OD4" s="194" t="s">
        <v>2215</v>
      </c>
      <c r="OE4" s="194" t="s">
        <v>2215</v>
      </c>
      <c r="OF4" s="194" t="s">
        <v>2215</v>
      </c>
      <c r="OG4" s="194" t="s">
        <v>2215</v>
      </c>
      <c r="OH4" s="194" t="s">
        <v>2215</v>
      </c>
      <c r="OI4" s="194" t="s">
        <v>2215</v>
      </c>
      <c r="OJ4" s="194" t="s">
        <v>2215</v>
      </c>
      <c r="OK4" s="194" t="s">
        <v>2215</v>
      </c>
      <c r="OL4" s="194" t="s">
        <v>2215</v>
      </c>
      <c r="OM4" s="194" t="s">
        <v>2215</v>
      </c>
    </row>
    <row r="5" spans="1:403" ht="41.15" customHeight="1">
      <c r="A5" s="197"/>
      <c r="B5" s="517" t="s">
        <v>94</v>
      </c>
      <c r="C5" s="278" t="s">
        <v>94</v>
      </c>
      <c r="D5" s="278" t="s">
        <v>94</v>
      </c>
      <c r="E5" s="1126" t="s">
        <v>258</v>
      </c>
      <c r="F5" s="1126" t="s">
        <v>258</v>
      </c>
      <c r="G5" s="1037" t="s">
        <v>275</v>
      </c>
      <c r="H5" s="1037" t="s">
        <v>275</v>
      </c>
      <c r="I5" s="1037" t="s">
        <v>275</v>
      </c>
      <c r="J5" s="1037" t="s">
        <v>275</v>
      </c>
      <c r="K5" s="194" t="s">
        <v>2215</v>
      </c>
      <c r="L5" s="194" t="s">
        <v>2215</v>
      </c>
      <c r="M5" s="609" t="s">
        <v>314</v>
      </c>
      <c r="N5" s="157" t="s">
        <v>336</v>
      </c>
      <c r="O5" s="157" t="s">
        <v>336</v>
      </c>
      <c r="P5" s="157" t="s">
        <v>336</v>
      </c>
      <c r="Q5" s="194" t="s">
        <v>2215</v>
      </c>
      <c r="R5" s="161" t="s">
        <v>358</v>
      </c>
      <c r="S5" s="144" t="s">
        <v>364</v>
      </c>
      <c r="T5" s="144" t="s">
        <v>364</v>
      </c>
      <c r="U5" s="144" t="s">
        <v>364</v>
      </c>
      <c r="V5" s="144" t="s">
        <v>364</v>
      </c>
      <c r="W5" s="163" t="s">
        <v>388</v>
      </c>
      <c r="X5" s="163" t="s">
        <v>388</v>
      </c>
      <c r="Y5" s="163" t="s">
        <v>388</v>
      </c>
      <c r="Z5" s="163" t="s">
        <v>388</v>
      </c>
      <c r="AA5" s="163" t="s">
        <v>388</v>
      </c>
      <c r="AB5" s="384" t="s">
        <v>2212</v>
      </c>
      <c r="AC5" s="384" t="s">
        <v>2212</v>
      </c>
      <c r="AD5" s="384" t="s">
        <v>2212</v>
      </c>
      <c r="AE5" s="194" t="s">
        <v>2215</v>
      </c>
      <c r="AF5" s="866" t="s">
        <v>2213</v>
      </c>
      <c r="AG5" s="866" t="s">
        <v>2213</v>
      </c>
      <c r="AH5" s="866" t="s">
        <v>2213</v>
      </c>
      <c r="AI5" s="866" t="s">
        <v>2213</v>
      </c>
      <c r="AJ5" s="194" t="s">
        <v>2215</v>
      </c>
      <c r="AK5" s="194" t="s">
        <v>2215</v>
      </c>
      <c r="AL5" s="194" t="s">
        <v>2215</v>
      </c>
      <c r="AM5" s="194" t="s">
        <v>2215</v>
      </c>
      <c r="AN5" s="194" t="s">
        <v>2215</v>
      </c>
      <c r="AO5" s="194" t="s">
        <v>2215</v>
      </c>
      <c r="AP5" s="194" t="s">
        <v>2215</v>
      </c>
      <c r="AQ5" s="623" t="s">
        <v>475</v>
      </c>
      <c r="AR5" s="623" t="s">
        <v>475</v>
      </c>
      <c r="AS5" s="194" t="s">
        <v>2215</v>
      </c>
      <c r="AT5" s="194" t="s">
        <v>2215</v>
      </c>
      <c r="AU5" s="194" t="s">
        <v>2215</v>
      </c>
      <c r="AV5" s="194" t="s">
        <v>2215</v>
      </c>
      <c r="AW5" s="194" t="s">
        <v>2215</v>
      </c>
      <c r="AX5" s="194" t="s">
        <v>2215</v>
      </c>
      <c r="AY5" s="194" t="s">
        <v>2215</v>
      </c>
      <c r="AZ5" s="194" t="s">
        <v>2215</v>
      </c>
      <c r="BA5" s="726" t="s">
        <v>514</v>
      </c>
      <c r="BB5" s="726" t="s">
        <v>514</v>
      </c>
      <c r="BC5" s="726" t="s">
        <v>514</v>
      </c>
      <c r="BD5" s="194" t="s">
        <v>2215</v>
      </c>
      <c r="BE5" s="885" t="s">
        <v>529</v>
      </c>
      <c r="BF5" s="194" t="s">
        <v>2215</v>
      </c>
      <c r="BG5" s="194" t="s">
        <v>2215</v>
      </c>
      <c r="BH5" s="194" t="s">
        <v>2215</v>
      </c>
      <c r="BI5" s="194" t="s">
        <v>2215</v>
      </c>
      <c r="BJ5" s="194" t="s">
        <v>2215</v>
      </c>
      <c r="BK5" s="1069" t="s">
        <v>428</v>
      </c>
      <c r="BL5" s="1069" t="s">
        <v>428</v>
      </c>
      <c r="BM5" s="1069" t="s">
        <v>428</v>
      </c>
      <c r="BN5" s="194" t="s">
        <v>2215</v>
      </c>
      <c r="BO5" s="428" t="s">
        <v>2215</v>
      </c>
      <c r="BP5" s="277" t="s">
        <v>560</v>
      </c>
      <c r="BQ5" s="277" t="s">
        <v>560</v>
      </c>
      <c r="BR5" s="195" t="s">
        <v>566</v>
      </c>
      <c r="BS5" s="195" t="s">
        <v>566</v>
      </c>
      <c r="BT5" s="195" t="s">
        <v>566</v>
      </c>
      <c r="BU5" s="1044" t="s">
        <v>574</v>
      </c>
      <c r="BV5" s="428" t="s">
        <v>2215</v>
      </c>
      <c r="BW5" s="428" t="s">
        <v>2215</v>
      </c>
      <c r="BX5" s="763" t="s">
        <v>582</v>
      </c>
      <c r="BY5" s="763" t="s">
        <v>582</v>
      </c>
      <c r="BZ5" s="763" t="s">
        <v>582</v>
      </c>
      <c r="CA5" s="763" t="s">
        <v>582</v>
      </c>
      <c r="CB5" s="763" t="s">
        <v>582</v>
      </c>
      <c r="CC5" s="763" t="s">
        <v>582</v>
      </c>
      <c r="CD5" s="428" t="s">
        <v>2215</v>
      </c>
      <c r="CE5" s="428" t="s">
        <v>2215</v>
      </c>
      <c r="CF5" s="317" t="s">
        <v>598</v>
      </c>
      <c r="CG5" s="317" t="s">
        <v>598</v>
      </c>
      <c r="CH5" s="317" t="s">
        <v>598</v>
      </c>
      <c r="CI5" s="317" t="s">
        <v>598</v>
      </c>
      <c r="CJ5" s="428" t="s">
        <v>2215</v>
      </c>
      <c r="CK5" s="428" t="s">
        <v>2215</v>
      </c>
      <c r="CL5" s="806" t="s">
        <v>605</v>
      </c>
      <c r="CM5" s="806" t="s">
        <v>605</v>
      </c>
      <c r="CN5" s="806" t="s">
        <v>605</v>
      </c>
      <c r="CO5" s="428" t="s">
        <v>2215</v>
      </c>
      <c r="CP5" s="428" t="s">
        <v>2215</v>
      </c>
      <c r="CQ5" s="428" t="s">
        <v>2215</v>
      </c>
      <c r="CR5" s="428" t="s">
        <v>2215</v>
      </c>
      <c r="CS5" s="428" t="s">
        <v>2215</v>
      </c>
      <c r="CT5" s="428" t="s">
        <v>2215</v>
      </c>
      <c r="CU5" s="428" t="s">
        <v>2215</v>
      </c>
      <c r="CV5" s="1099" t="s">
        <v>614</v>
      </c>
      <c r="CW5" s="428" t="s">
        <v>2215</v>
      </c>
      <c r="CX5" s="428" t="s">
        <v>2215</v>
      </c>
      <c r="CY5" s="428" t="s">
        <v>2215</v>
      </c>
      <c r="CZ5" s="428" t="s">
        <v>2215</v>
      </c>
      <c r="DA5" s="428" t="s">
        <v>2215</v>
      </c>
      <c r="DB5" s="428" t="s">
        <v>2215</v>
      </c>
      <c r="DC5" s="428" t="s">
        <v>2215</v>
      </c>
      <c r="DD5" s="428" t="s">
        <v>2215</v>
      </c>
      <c r="DE5" s="428" t="s">
        <v>2215</v>
      </c>
      <c r="DF5" s="428" t="s">
        <v>2215</v>
      </c>
      <c r="DG5" s="428" t="s">
        <v>2215</v>
      </c>
      <c r="DH5" s="428" t="s">
        <v>2215</v>
      </c>
      <c r="DI5" s="428" t="s">
        <v>2215</v>
      </c>
      <c r="DJ5" s="428" t="s">
        <v>2215</v>
      </c>
      <c r="DK5" s="428" t="s">
        <v>2215</v>
      </c>
      <c r="DL5" s="428" t="s">
        <v>2215</v>
      </c>
      <c r="DM5" s="428" t="s">
        <v>2215</v>
      </c>
      <c r="DN5" s="428" t="s">
        <v>2215</v>
      </c>
      <c r="DO5" s="428" t="s">
        <v>2215</v>
      </c>
      <c r="DP5" s="428" t="s">
        <v>2215</v>
      </c>
      <c r="DQ5" s="428" t="s">
        <v>2215</v>
      </c>
      <c r="DR5" s="428" t="s">
        <v>2215</v>
      </c>
      <c r="DS5" s="428" t="s">
        <v>2215</v>
      </c>
      <c r="DT5" s="428" t="s">
        <v>2215</v>
      </c>
      <c r="DU5" s="883" t="s">
        <v>627</v>
      </c>
      <c r="DV5" s="883" t="s">
        <v>627</v>
      </c>
      <c r="DW5" s="883" t="s">
        <v>627</v>
      </c>
      <c r="DX5" s="428" t="s">
        <v>2215</v>
      </c>
      <c r="DY5" s="428" t="s">
        <v>2215</v>
      </c>
      <c r="DZ5" s="428" t="s">
        <v>2215</v>
      </c>
      <c r="EA5" s="428" t="s">
        <v>2215</v>
      </c>
      <c r="EB5" s="428" t="s">
        <v>2215</v>
      </c>
      <c r="EC5" s="428" t="s">
        <v>2215</v>
      </c>
      <c r="ED5" s="428" t="s">
        <v>2215</v>
      </c>
      <c r="EE5" s="428" t="s">
        <v>2215</v>
      </c>
      <c r="EF5" s="428" t="s">
        <v>2215</v>
      </c>
      <c r="EG5" s="428" t="s">
        <v>2215</v>
      </c>
      <c r="EH5" s="428" t="s">
        <v>2215</v>
      </c>
      <c r="EI5" s="428" t="s">
        <v>2215</v>
      </c>
      <c r="EJ5" s="428" t="s">
        <v>2215</v>
      </c>
      <c r="EK5" s="428" t="s">
        <v>2215</v>
      </c>
      <c r="EL5" s="428" t="s">
        <v>2215</v>
      </c>
      <c r="EM5" s="428" t="s">
        <v>2215</v>
      </c>
      <c r="EN5" s="428" t="s">
        <v>2215</v>
      </c>
      <c r="EO5" s="428" t="s">
        <v>2215</v>
      </c>
      <c r="EP5" s="428" t="s">
        <v>2215</v>
      </c>
      <c r="EQ5" s="428" t="s">
        <v>2215</v>
      </c>
      <c r="ER5" s="428" t="s">
        <v>2215</v>
      </c>
      <c r="ES5" s="428" t="s">
        <v>2215</v>
      </c>
      <c r="ET5" s="428" t="s">
        <v>2215</v>
      </c>
      <c r="EU5" s="428" t="s">
        <v>2215</v>
      </c>
      <c r="EV5" s="428" t="s">
        <v>2215</v>
      </c>
      <c r="EW5" s="428" t="s">
        <v>2215</v>
      </c>
      <c r="EX5" s="428" t="s">
        <v>2215</v>
      </c>
      <c r="EY5" s="428" t="s">
        <v>2215</v>
      </c>
      <c r="EZ5" s="428" t="s">
        <v>2215</v>
      </c>
      <c r="FA5" s="428" t="s">
        <v>2215</v>
      </c>
      <c r="FB5" s="428" t="s">
        <v>2215</v>
      </c>
      <c r="FC5" s="428" t="s">
        <v>2215</v>
      </c>
      <c r="FD5" s="428" t="s">
        <v>2215</v>
      </c>
      <c r="FE5" s="428" t="s">
        <v>2215</v>
      </c>
      <c r="FF5" s="428" t="s">
        <v>2215</v>
      </c>
      <c r="FG5" s="428" t="s">
        <v>2215</v>
      </c>
      <c r="FH5" s="428" t="s">
        <v>2215</v>
      </c>
      <c r="FI5" s="428" t="s">
        <v>2215</v>
      </c>
      <c r="FJ5" s="428" t="s">
        <v>2215</v>
      </c>
      <c r="FK5" s="428" t="s">
        <v>2215</v>
      </c>
      <c r="FL5" s="428" t="s">
        <v>2215</v>
      </c>
      <c r="FM5" s="428" t="s">
        <v>2215</v>
      </c>
      <c r="FN5" s="428" t="s">
        <v>2215</v>
      </c>
      <c r="FO5" s="428" t="s">
        <v>2215</v>
      </c>
      <c r="FP5" s="428" t="s">
        <v>2215</v>
      </c>
      <c r="FQ5" s="428" t="s">
        <v>2215</v>
      </c>
      <c r="FR5" s="428" t="s">
        <v>2215</v>
      </c>
      <c r="FS5" s="428" t="s">
        <v>2215</v>
      </c>
      <c r="FT5" s="428" t="s">
        <v>2215</v>
      </c>
      <c r="FU5" s="428" t="s">
        <v>2215</v>
      </c>
      <c r="FV5" s="428" t="s">
        <v>2215</v>
      </c>
      <c r="FW5" s="428" t="s">
        <v>2215</v>
      </c>
      <c r="FX5" s="428" t="s">
        <v>2215</v>
      </c>
      <c r="FY5" s="428" t="s">
        <v>2215</v>
      </c>
      <c r="FZ5" s="428" t="s">
        <v>2215</v>
      </c>
      <c r="GA5" s="428" t="s">
        <v>2215</v>
      </c>
      <c r="GB5" s="428" t="s">
        <v>2215</v>
      </c>
      <c r="GC5" s="428" t="s">
        <v>2215</v>
      </c>
      <c r="GD5" s="428" t="s">
        <v>2215</v>
      </c>
      <c r="GE5" s="428" t="s">
        <v>2215</v>
      </c>
      <c r="GF5" s="428" t="s">
        <v>2215</v>
      </c>
      <c r="GG5" s="428" t="s">
        <v>2215</v>
      </c>
      <c r="GH5" s="428" t="s">
        <v>2215</v>
      </c>
      <c r="GI5" s="428" t="s">
        <v>2215</v>
      </c>
      <c r="GJ5" s="428" t="s">
        <v>2215</v>
      </c>
      <c r="GK5" s="428" t="s">
        <v>2215</v>
      </c>
      <c r="GL5" s="428" t="s">
        <v>2215</v>
      </c>
      <c r="GM5" s="428" t="s">
        <v>2215</v>
      </c>
      <c r="GN5" s="428" t="s">
        <v>2215</v>
      </c>
      <c r="GO5" s="428" t="s">
        <v>2215</v>
      </c>
      <c r="GP5" s="428" t="s">
        <v>2215</v>
      </c>
      <c r="GQ5" s="428" t="s">
        <v>2215</v>
      </c>
      <c r="GR5" s="428" t="s">
        <v>2215</v>
      </c>
      <c r="GS5" s="428" t="s">
        <v>2215</v>
      </c>
      <c r="GT5" s="428" t="s">
        <v>2215</v>
      </c>
      <c r="GU5" s="428" t="s">
        <v>2215</v>
      </c>
      <c r="GV5" s="428" t="s">
        <v>2215</v>
      </c>
      <c r="GW5" s="1105" t="s">
        <v>2215</v>
      </c>
      <c r="GX5" s="1107" t="s">
        <v>635</v>
      </c>
      <c r="GY5" s="1107" t="s">
        <v>635</v>
      </c>
      <c r="GZ5" s="1107" t="s">
        <v>635</v>
      </c>
      <c r="HA5" s="1106" t="s">
        <v>2215</v>
      </c>
      <c r="HB5" s="428" t="s">
        <v>2215</v>
      </c>
      <c r="HC5" s="428" t="s">
        <v>2215</v>
      </c>
      <c r="HD5" s="428" t="s">
        <v>2215</v>
      </c>
      <c r="HE5" s="428" t="s">
        <v>2215</v>
      </c>
      <c r="HF5" s="428" t="s">
        <v>2215</v>
      </c>
      <c r="HG5" s="428" t="s">
        <v>2215</v>
      </c>
      <c r="HH5" s="428" t="s">
        <v>2215</v>
      </c>
      <c r="HI5" s="428" t="s">
        <v>2215</v>
      </c>
      <c r="HJ5" s="428" t="s">
        <v>2215</v>
      </c>
      <c r="HK5" s="428" t="s">
        <v>2215</v>
      </c>
      <c r="HL5" s="428" t="s">
        <v>2215</v>
      </c>
      <c r="HM5" s="428" t="s">
        <v>2215</v>
      </c>
      <c r="HN5" s="428" t="s">
        <v>2215</v>
      </c>
      <c r="HO5" s="428" t="s">
        <v>2215</v>
      </c>
      <c r="HP5" s="428" t="s">
        <v>2215</v>
      </c>
      <c r="HQ5" s="428" t="s">
        <v>2215</v>
      </c>
      <c r="HR5" s="428" t="s">
        <v>2215</v>
      </c>
      <c r="HS5" s="428" t="s">
        <v>2215</v>
      </c>
      <c r="HT5" s="428" t="s">
        <v>2215</v>
      </c>
      <c r="HU5" s="428" t="s">
        <v>2215</v>
      </c>
      <c r="HV5" s="428" t="s">
        <v>2215</v>
      </c>
      <c r="HW5" s="428" t="s">
        <v>2215</v>
      </c>
      <c r="HX5" s="428" t="s">
        <v>2215</v>
      </c>
      <c r="HY5" s="428" t="s">
        <v>2215</v>
      </c>
      <c r="HZ5" s="428" t="s">
        <v>2215</v>
      </c>
      <c r="IA5" s="428" t="s">
        <v>2215</v>
      </c>
      <c r="IB5" s="404" t="s">
        <v>2214</v>
      </c>
      <c r="IC5" s="404" t="s">
        <v>2214</v>
      </c>
      <c r="ID5" s="404" t="s">
        <v>2214</v>
      </c>
      <c r="IE5" s="404" t="s">
        <v>2214</v>
      </c>
      <c r="IF5" s="428" t="s">
        <v>2215</v>
      </c>
      <c r="IG5" s="428" t="s">
        <v>2215</v>
      </c>
      <c r="IH5" s="428" t="s">
        <v>2215</v>
      </c>
      <c r="II5" s="428" t="s">
        <v>2215</v>
      </c>
      <c r="IJ5" s="428" t="s">
        <v>2215</v>
      </c>
      <c r="IK5" s="428" t="s">
        <v>2215</v>
      </c>
      <c r="IL5" s="428" t="s">
        <v>2215</v>
      </c>
      <c r="IM5" s="428" t="s">
        <v>2215</v>
      </c>
      <c r="IN5" s="428" t="s">
        <v>2215</v>
      </c>
      <c r="IO5" s="428" t="s">
        <v>2215</v>
      </c>
      <c r="IP5" s="428" t="s">
        <v>2215</v>
      </c>
      <c r="IQ5" s="328" t="s">
        <v>642</v>
      </c>
      <c r="IR5" s="328" t="s">
        <v>642</v>
      </c>
      <c r="IS5" s="428" t="s">
        <v>2215</v>
      </c>
      <c r="IT5" s="428" t="s">
        <v>2215</v>
      </c>
      <c r="IU5" s="428" t="s">
        <v>2215</v>
      </c>
      <c r="IV5" s="428" t="s">
        <v>2215</v>
      </c>
      <c r="IW5" s="428" t="s">
        <v>2215</v>
      </c>
      <c r="IX5" s="328" t="s">
        <v>642</v>
      </c>
      <c r="IY5" s="328" t="s">
        <v>642</v>
      </c>
      <c r="IZ5" s="428" t="s">
        <v>2215</v>
      </c>
      <c r="JA5" s="428" t="s">
        <v>2215</v>
      </c>
      <c r="JB5" s="428" t="s">
        <v>2215</v>
      </c>
      <c r="JC5" s="428" t="s">
        <v>2215</v>
      </c>
      <c r="JD5" s="428" t="s">
        <v>2215</v>
      </c>
      <c r="JE5" s="428" t="s">
        <v>2215</v>
      </c>
      <c r="JF5" s="428" t="s">
        <v>2215</v>
      </c>
      <c r="JG5" s="428" t="s">
        <v>2215</v>
      </c>
      <c r="JH5" s="428" t="s">
        <v>2215</v>
      </c>
      <c r="JI5" s="428" t="s">
        <v>2215</v>
      </c>
      <c r="JJ5" s="428" t="s">
        <v>2215</v>
      </c>
      <c r="JK5" s="428" t="s">
        <v>2215</v>
      </c>
      <c r="JL5" s="428" t="s">
        <v>2215</v>
      </c>
      <c r="JM5" s="1315" t="s">
        <v>644</v>
      </c>
      <c r="JN5" s="1315" t="s">
        <v>644</v>
      </c>
      <c r="JO5" s="428" t="s">
        <v>2215</v>
      </c>
      <c r="JP5" s="428" t="s">
        <v>2215</v>
      </c>
      <c r="JQ5" s="428" t="s">
        <v>2215</v>
      </c>
      <c r="JR5" s="428" t="s">
        <v>2215</v>
      </c>
      <c r="JS5" s="428" t="s">
        <v>2215</v>
      </c>
      <c r="JT5" s="428" t="s">
        <v>2215</v>
      </c>
      <c r="JU5" s="428" t="s">
        <v>2215</v>
      </c>
      <c r="JV5" s="428" t="s">
        <v>2215</v>
      </c>
      <c r="JW5" s="428" t="s">
        <v>2215</v>
      </c>
      <c r="JX5" s="428" t="s">
        <v>2215</v>
      </c>
      <c r="JY5" s="428" t="s">
        <v>2215</v>
      </c>
      <c r="JZ5" s="428" t="s">
        <v>2215</v>
      </c>
      <c r="KA5" s="428" t="s">
        <v>2215</v>
      </c>
      <c r="KB5" s="428" t="s">
        <v>2215</v>
      </c>
      <c r="KC5" s="428" t="s">
        <v>2215</v>
      </c>
      <c r="KD5" s="428" t="s">
        <v>2215</v>
      </c>
      <c r="KE5" s="428" t="s">
        <v>2215</v>
      </c>
      <c r="KF5" s="428" t="s">
        <v>2215</v>
      </c>
      <c r="KG5" s="428" t="s">
        <v>2215</v>
      </c>
      <c r="KH5" s="428" t="s">
        <v>2215</v>
      </c>
      <c r="KI5" s="428" t="s">
        <v>2215</v>
      </c>
      <c r="KJ5" s="428" t="s">
        <v>2215</v>
      </c>
      <c r="KK5" s="428" t="s">
        <v>2215</v>
      </c>
      <c r="KL5" s="428" t="s">
        <v>2215</v>
      </c>
      <c r="KM5" s="428" t="s">
        <v>2215</v>
      </c>
      <c r="KN5" s="428" t="s">
        <v>2215</v>
      </c>
      <c r="KO5" s="428" t="s">
        <v>2215</v>
      </c>
      <c r="KP5" s="428" t="s">
        <v>2215</v>
      </c>
      <c r="KQ5" s="428" t="s">
        <v>2215</v>
      </c>
      <c r="KR5" s="428" t="s">
        <v>2215</v>
      </c>
      <c r="KS5" s="428" t="s">
        <v>2215</v>
      </c>
      <c r="KT5" s="428" t="s">
        <v>2215</v>
      </c>
      <c r="KU5" s="428" t="s">
        <v>2215</v>
      </c>
      <c r="KV5" s="428" t="s">
        <v>2215</v>
      </c>
      <c r="KW5" s="428" t="s">
        <v>2215</v>
      </c>
      <c r="KX5" s="428" t="s">
        <v>2215</v>
      </c>
      <c r="KY5" s="428" t="s">
        <v>2215</v>
      </c>
      <c r="KZ5" s="428" t="s">
        <v>2215</v>
      </c>
      <c r="LA5" s="428" t="s">
        <v>2215</v>
      </c>
      <c r="LB5" s="428" t="s">
        <v>2215</v>
      </c>
      <c r="LC5" s="428" t="s">
        <v>2215</v>
      </c>
      <c r="LD5" s="428" t="s">
        <v>2215</v>
      </c>
      <c r="LE5" s="428" t="s">
        <v>2215</v>
      </c>
      <c r="LF5" s="428" t="s">
        <v>2215</v>
      </c>
      <c r="LG5" s="428" t="s">
        <v>2215</v>
      </c>
      <c r="LH5" s="428" t="s">
        <v>2215</v>
      </c>
      <c r="LI5" s="428" t="s">
        <v>2215</v>
      </c>
      <c r="LJ5" s="428" t="s">
        <v>2215</v>
      </c>
      <c r="LK5" s="428" t="s">
        <v>2215</v>
      </c>
      <c r="LL5" s="428" t="s">
        <v>2215</v>
      </c>
      <c r="LM5" s="122" t="s">
        <v>657</v>
      </c>
      <c r="LN5" s="122" t="s">
        <v>657</v>
      </c>
      <c r="LO5" s="428" t="s">
        <v>2215</v>
      </c>
      <c r="LP5" s="428" t="s">
        <v>2215</v>
      </c>
      <c r="LQ5" s="428" t="s">
        <v>2215</v>
      </c>
      <c r="LR5" s="428" t="s">
        <v>2215</v>
      </c>
      <c r="LS5" s="428" t="s">
        <v>2215</v>
      </c>
      <c r="LT5" s="428" t="s">
        <v>2215</v>
      </c>
      <c r="LU5" s="428" t="s">
        <v>2215</v>
      </c>
      <c r="LV5" s="428" t="s">
        <v>2215</v>
      </c>
      <c r="LW5" s="428" t="s">
        <v>2215</v>
      </c>
      <c r="LX5" s="428" t="s">
        <v>2215</v>
      </c>
      <c r="LY5" s="428" t="s">
        <v>2215</v>
      </c>
      <c r="LZ5" s="428" t="s">
        <v>2215</v>
      </c>
      <c r="MA5" s="428" t="s">
        <v>2215</v>
      </c>
      <c r="MB5" s="428" t="s">
        <v>2215</v>
      </c>
      <c r="MC5" s="428" t="s">
        <v>2215</v>
      </c>
      <c r="MD5" s="428" t="s">
        <v>2215</v>
      </c>
      <c r="ME5" s="428" t="s">
        <v>2215</v>
      </c>
      <c r="MF5" s="428" t="s">
        <v>2215</v>
      </c>
      <c r="MG5" s="428" t="s">
        <v>2215</v>
      </c>
      <c r="MH5" s="428" t="s">
        <v>2215</v>
      </c>
      <c r="MI5" s="428" t="s">
        <v>2215</v>
      </c>
      <c r="MJ5" s="428" t="s">
        <v>2215</v>
      </c>
      <c r="MK5" s="428" t="s">
        <v>2215</v>
      </c>
      <c r="ML5" s="428" t="s">
        <v>2215</v>
      </c>
      <c r="MM5" s="428" t="s">
        <v>2215</v>
      </c>
      <c r="MN5" s="428" t="s">
        <v>2215</v>
      </c>
      <c r="MO5" s="428" t="s">
        <v>2215</v>
      </c>
      <c r="MP5" s="428" t="s">
        <v>2215</v>
      </c>
      <c r="MQ5" s="428" t="s">
        <v>2215</v>
      </c>
      <c r="MR5" s="428" t="s">
        <v>2215</v>
      </c>
      <c r="MS5" s="904" t="s">
        <v>659</v>
      </c>
      <c r="MT5" s="904" t="s">
        <v>659</v>
      </c>
      <c r="MU5" s="904" t="s">
        <v>659</v>
      </c>
      <c r="MV5" s="904" t="s">
        <v>659</v>
      </c>
      <c r="MW5" s="904" t="s">
        <v>659</v>
      </c>
      <c r="MX5" s="904" t="s">
        <v>659</v>
      </c>
      <c r="MY5" s="904" t="s">
        <v>659</v>
      </c>
      <c r="MZ5" s="428" t="s">
        <v>2215</v>
      </c>
      <c r="NA5" s="428" t="s">
        <v>2215</v>
      </c>
      <c r="NB5" s="428" t="s">
        <v>2215</v>
      </c>
      <c r="NC5" s="428" t="s">
        <v>2215</v>
      </c>
      <c r="ND5" s="428" t="s">
        <v>2215</v>
      </c>
      <c r="NE5" s="428" t="s">
        <v>2215</v>
      </c>
      <c r="NF5" s="428" t="s">
        <v>2215</v>
      </c>
      <c r="NG5" s="428" t="s">
        <v>2215</v>
      </c>
      <c r="NH5" s="428" t="s">
        <v>2215</v>
      </c>
      <c r="NI5" s="428" t="s">
        <v>2215</v>
      </c>
      <c r="NJ5" s="428" t="s">
        <v>2215</v>
      </c>
      <c r="NK5" s="428" t="s">
        <v>2215</v>
      </c>
      <c r="NL5" s="428" t="s">
        <v>2215</v>
      </c>
      <c r="NM5" s="428" t="s">
        <v>2215</v>
      </c>
      <c r="NN5" s="428" t="s">
        <v>2215</v>
      </c>
      <c r="NO5" s="428" t="s">
        <v>2215</v>
      </c>
      <c r="NP5" s="428" t="s">
        <v>2215</v>
      </c>
      <c r="NQ5" s="428" t="s">
        <v>2215</v>
      </c>
      <c r="NR5" s="428" t="s">
        <v>2215</v>
      </c>
      <c r="NS5" s="428" t="s">
        <v>2215</v>
      </c>
      <c r="NT5" s="428" t="s">
        <v>2215</v>
      </c>
      <c r="NU5" s="428" t="s">
        <v>2215</v>
      </c>
      <c r="NV5" s="428" t="s">
        <v>2215</v>
      </c>
      <c r="NW5" s="428" t="s">
        <v>2215</v>
      </c>
      <c r="NX5" s="428" t="s">
        <v>2215</v>
      </c>
      <c r="NY5" s="428" t="s">
        <v>2215</v>
      </c>
      <c r="NZ5" s="428" t="s">
        <v>2215</v>
      </c>
      <c r="OA5" s="428" t="s">
        <v>2215</v>
      </c>
      <c r="OB5" s="428" t="s">
        <v>2215</v>
      </c>
      <c r="OC5" s="428" t="s">
        <v>2215</v>
      </c>
      <c r="OD5" s="428" t="s">
        <v>2215</v>
      </c>
      <c r="OE5" s="428" t="s">
        <v>2215</v>
      </c>
      <c r="OF5" s="428" t="s">
        <v>2215</v>
      </c>
      <c r="OG5" s="428" t="s">
        <v>2215</v>
      </c>
      <c r="OH5" s="428" t="s">
        <v>2215</v>
      </c>
      <c r="OI5" s="428" t="s">
        <v>2215</v>
      </c>
      <c r="OJ5" s="428" t="s">
        <v>2215</v>
      </c>
      <c r="OK5" s="428" t="s">
        <v>2215</v>
      </c>
      <c r="OL5" s="428" t="s">
        <v>2215</v>
      </c>
      <c r="OM5" s="428" t="s">
        <v>2215</v>
      </c>
    </row>
    <row r="6" spans="1:403" ht="41.15" customHeight="1">
      <c r="A6" s="700">
        <v>6</v>
      </c>
      <c r="B6" s="194"/>
      <c r="C6" s="194"/>
      <c r="D6" s="520" t="s">
        <v>227</v>
      </c>
      <c r="E6" s="520" t="s">
        <v>227</v>
      </c>
      <c r="F6" s="520" t="s">
        <v>227</v>
      </c>
      <c r="G6" s="521" t="s">
        <v>227</v>
      </c>
      <c r="H6" s="398" t="s">
        <v>290</v>
      </c>
      <c r="I6" s="194"/>
      <c r="J6" s="906" t="s">
        <v>308</v>
      </c>
      <c r="K6" s="906" t="s">
        <v>308</v>
      </c>
      <c r="L6" s="194"/>
      <c r="M6" s="330" t="s">
        <v>329</v>
      </c>
      <c r="N6" s="330" t="s">
        <v>329</v>
      </c>
      <c r="O6" s="330" t="s">
        <v>329</v>
      </c>
      <c r="P6" s="330" t="s">
        <v>329</v>
      </c>
      <c r="Q6" s="330" t="s">
        <v>329</v>
      </c>
      <c r="R6" s="194"/>
      <c r="S6" s="262" t="s">
        <v>365</v>
      </c>
      <c r="T6" s="262" t="s">
        <v>365</v>
      </c>
      <c r="U6" s="262" t="s">
        <v>365</v>
      </c>
      <c r="V6" s="262" t="s">
        <v>365</v>
      </c>
      <c r="W6" s="194"/>
      <c r="X6" s="194"/>
      <c r="Y6" s="194"/>
      <c r="Z6" s="194"/>
      <c r="AA6" s="738" t="s">
        <v>397</v>
      </c>
      <c r="AB6" s="738" t="s">
        <v>397</v>
      </c>
      <c r="AC6" s="738" t="s">
        <v>397</v>
      </c>
      <c r="AD6" s="194"/>
      <c r="AE6" s="194"/>
      <c r="AF6" s="194"/>
      <c r="AG6" s="194"/>
      <c r="AH6" s="1140" t="s">
        <v>435</v>
      </c>
      <c r="AI6" s="1140" t="s">
        <v>435</v>
      </c>
      <c r="AJ6" s="1140" t="s">
        <v>435</v>
      </c>
      <c r="AK6" s="1140" t="s">
        <v>435</v>
      </c>
      <c r="AL6" s="330" t="s">
        <v>451</v>
      </c>
      <c r="AM6" s="330" t="s">
        <v>451</v>
      </c>
      <c r="AN6" s="330" t="s">
        <v>451</v>
      </c>
      <c r="AO6" s="194"/>
      <c r="AP6" s="194"/>
      <c r="AQ6" s="623" t="s">
        <v>475</v>
      </c>
      <c r="AR6" s="623" t="s">
        <v>475</v>
      </c>
      <c r="AS6" s="194"/>
      <c r="AT6" s="194"/>
      <c r="AU6" s="194"/>
      <c r="AV6" s="1044" t="s">
        <v>494</v>
      </c>
      <c r="AW6" s="1044" t="s">
        <v>494</v>
      </c>
      <c r="AX6" s="1044" t="s">
        <v>494</v>
      </c>
      <c r="AY6" s="1044" t="s">
        <v>494</v>
      </c>
      <c r="AZ6" s="194"/>
      <c r="BA6" s="194"/>
      <c r="BB6" s="330" t="s">
        <v>517</v>
      </c>
      <c r="BC6" s="330" t="s">
        <v>517</v>
      </c>
      <c r="BD6" s="330" t="s">
        <v>517</v>
      </c>
      <c r="BE6" s="194"/>
      <c r="BF6" s="194"/>
      <c r="BG6" s="616" t="s">
        <v>535</v>
      </c>
      <c r="BH6" s="616" t="s">
        <v>535</v>
      </c>
      <c r="BI6" s="879" t="s">
        <v>1564</v>
      </c>
      <c r="BJ6" s="879" t="s">
        <v>1564</v>
      </c>
      <c r="BK6" s="194"/>
      <c r="BL6" s="194"/>
      <c r="BM6" s="613" t="s">
        <v>552</v>
      </c>
      <c r="BN6" s="613" t="s">
        <v>552</v>
      </c>
      <c r="BO6" s="929"/>
      <c r="BP6" s="928"/>
      <c r="BQ6" s="928"/>
      <c r="BR6" s="928"/>
      <c r="BS6" s="930"/>
      <c r="BT6" s="930"/>
      <c r="BU6" s="930"/>
      <c r="BV6" s="930"/>
      <c r="BW6" s="194"/>
      <c r="BX6" s="616" t="s">
        <v>584</v>
      </c>
      <c r="BY6" s="616" t="s">
        <v>584</v>
      </c>
      <c r="BZ6" s="616" t="s">
        <v>584</v>
      </c>
      <c r="CA6" s="616" t="s">
        <v>584</v>
      </c>
      <c r="CB6" s="907" t="s">
        <v>2216</v>
      </c>
      <c r="CC6" s="907" t="s">
        <v>2216</v>
      </c>
      <c r="CD6" s="907" t="s">
        <v>2216</v>
      </c>
      <c r="CE6" s="907" t="s">
        <v>2216</v>
      </c>
      <c r="CF6" s="194"/>
      <c r="CG6" s="194"/>
      <c r="CH6" s="194"/>
      <c r="CI6" s="194"/>
      <c r="CJ6" s="194"/>
      <c r="CK6" s="805" t="s">
        <v>602</v>
      </c>
      <c r="CL6" s="805" t="s">
        <v>602</v>
      </c>
      <c r="CM6" s="805" t="s">
        <v>602</v>
      </c>
      <c r="CN6" s="805" t="s">
        <v>602</v>
      </c>
      <c r="CO6" s="194"/>
      <c r="CP6" s="194"/>
      <c r="CQ6" s="1135" t="s">
        <v>612</v>
      </c>
      <c r="CR6" s="1135" t="s">
        <v>612</v>
      </c>
      <c r="CS6" s="1135" t="s">
        <v>612</v>
      </c>
      <c r="CT6" s="194"/>
      <c r="CU6" s="194"/>
      <c r="CV6" s="194"/>
      <c r="CW6" s="194"/>
      <c r="CX6" s="194"/>
      <c r="CY6" s="194"/>
      <c r="CZ6" s="194"/>
      <c r="DA6" s="194"/>
      <c r="DB6" s="194"/>
      <c r="DC6" s="194"/>
      <c r="DD6" s="194"/>
      <c r="DE6" s="194"/>
      <c r="DF6" s="194"/>
      <c r="DG6" s="194"/>
      <c r="DH6" s="194"/>
      <c r="DI6" s="194"/>
      <c r="DJ6" s="194"/>
      <c r="DK6" s="194"/>
      <c r="DL6" s="194"/>
      <c r="DM6" s="194"/>
      <c r="DN6" s="194"/>
      <c r="DO6" s="194"/>
      <c r="DP6" s="194"/>
      <c r="DQ6" s="194"/>
      <c r="DR6" s="194"/>
      <c r="DS6" s="194"/>
      <c r="DT6" s="616" t="s">
        <v>626</v>
      </c>
      <c r="DU6" s="616" t="s">
        <v>626</v>
      </c>
      <c r="DV6" s="616" t="s">
        <v>626</v>
      </c>
      <c r="DW6" s="616" t="s">
        <v>626</v>
      </c>
      <c r="DX6" s="194"/>
      <c r="DY6" s="194"/>
      <c r="DZ6" s="194"/>
      <c r="EA6" s="194"/>
      <c r="EB6" s="194"/>
      <c r="EC6" s="194"/>
      <c r="ED6" s="194"/>
      <c r="EE6" s="194"/>
      <c r="EF6" s="194"/>
      <c r="EG6" s="194"/>
      <c r="EH6" s="194"/>
      <c r="EI6" s="194"/>
      <c r="EJ6" s="194"/>
      <c r="EK6" s="194"/>
      <c r="EL6" s="194"/>
      <c r="EM6" s="194"/>
      <c r="EN6" s="194"/>
      <c r="EO6" s="194"/>
      <c r="EP6" s="194"/>
      <c r="EQ6" s="194"/>
      <c r="ER6" s="194"/>
      <c r="ES6" s="194"/>
      <c r="ET6" s="194"/>
      <c r="EU6" s="194"/>
      <c r="EV6" s="194"/>
      <c r="EW6" s="194"/>
      <c r="EX6" s="194"/>
      <c r="EY6" s="194"/>
      <c r="EZ6" s="194"/>
      <c r="FA6" s="194"/>
      <c r="FB6" s="194"/>
      <c r="FC6" s="194"/>
      <c r="FD6" s="194"/>
      <c r="FE6" s="194"/>
      <c r="FF6" s="194"/>
      <c r="FG6" s="194"/>
      <c r="FH6" s="194"/>
      <c r="FI6" s="194"/>
      <c r="FJ6" s="194"/>
      <c r="FK6" s="194"/>
      <c r="FL6" s="194"/>
      <c r="FM6" s="194"/>
      <c r="FN6" s="194"/>
      <c r="FO6" s="194"/>
      <c r="FP6" s="194"/>
      <c r="FQ6" s="194"/>
      <c r="FR6" s="194"/>
      <c r="FS6" s="194"/>
      <c r="FT6" s="194"/>
      <c r="FU6" s="194"/>
      <c r="FV6" s="194"/>
      <c r="FW6" s="194"/>
      <c r="FX6" s="194"/>
      <c r="FY6" s="194"/>
      <c r="FZ6" s="194"/>
      <c r="GA6" s="194"/>
      <c r="GB6" s="194"/>
      <c r="GC6" s="194"/>
      <c r="GD6" s="194"/>
      <c r="GE6" s="194"/>
      <c r="GF6" s="194"/>
      <c r="GG6" s="194"/>
      <c r="GH6" s="194"/>
      <c r="GI6" s="194"/>
      <c r="GJ6" s="194"/>
      <c r="GK6" s="194"/>
      <c r="GL6" s="194"/>
      <c r="GM6" s="194"/>
      <c r="GN6" s="194"/>
      <c r="GO6" s="194"/>
      <c r="GP6" s="194"/>
      <c r="GQ6" s="194"/>
      <c r="GR6" s="194"/>
      <c r="GS6" s="194"/>
      <c r="GT6" s="194"/>
      <c r="GU6" s="194"/>
      <c r="GV6" s="194"/>
      <c r="GW6" s="194"/>
      <c r="GX6" s="502"/>
      <c r="GY6" s="502"/>
      <c r="GZ6" s="502"/>
      <c r="HA6" s="194"/>
      <c r="HB6" s="194"/>
      <c r="HC6" s="194"/>
      <c r="HD6" s="194"/>
      <c r="HE6" s="194"/>
      <c r="HF6" s="194"/>
      <c r="HG6" s="194"/>
      <c r="HH6" s="194"/>
      <c r="HI6" s="194"/>
      <c r="HJ6" s="194"/>
      <c r="HK6" s="194"/>
      <c r="HL6" s="194"/>
      <c r="HM6" s="194"/>
      <c r="HN6" s="194"/>
      <c r="HO6" s="194"/>
      <c r="HP6" s="194"/>
      <c r="HQ6" s="194"/>
      <c r="HR6" s="194"/>
      <c r="HS6" s="194"/>
      <c r="HT6" s="194"/>
      <c r="HU6" s="194"/>
      <c r="HV6" s="194"/>
      <c r="HW6" s="194"/>
      <c r="HX6" s="194"/>
      <c r="HY6" s="194"/>
      <c r="HZ6" s="194"/>
      <c r="IA6" s="194"/>
      <c r="IB6" s="194"/>
      <c r="IC6" s="194"/>
      <c r="ID6" s="194"/>
      <c r="IE6" s="475" t="s">
        <v>641</v>
      </c>
      <c r="IF6" s="475" t="s">
        <v>641</v>
      </c>
      <c r="IG6" s="475" t="s">
        <v>641</v>
      </c>
      <c r="IH6" s="475" t="s">
        <v>641</v>
      </c>
      <c r="II6" s="475" t="s">
        <v>641</v>
      </c>
      <c r="IJ6" s="475" t="s">
        <v>641</v>
      </c>
      <c r="IK6" s="194"/>
      <c r="IL6" s="194"/>
      <c r="IM6" s="194"/>
      <c r="IN6" s="194"/>
      <c r="IO6" s="194"/>
      <c r="IP6" s="194"/>
      <c r="IQ6" s="194"/>
      <c r="IR6" s="194"/>
      <c r="IS6" s="194"/>
      <c r="IT6" s="194"/>
      <c r="IU6" s="194"/>
      <c r="IV6" s="194"/>
      <c r="IW6" s="194"/>
      <c r="IX6" s="194"/>
      <c r="IY6" s="194"/>
      <c r="IZ6" s="194"/>
      <c r="JA6" s="194"/>
      <c r="JB6" s="194"/>
      <c r="JC6" s="194"/>
      <c r="JD6" s="194"/>
      <c r="JE6" s="194"/>
      <c r="JF6" s="194"/>
      <c r="JG6" s="194"/>
      <c r="JH6" s="194"/>
      <c r="JI6" s="194"/>
      <c r="JJ6" s="194"/>
      <c r="JK6" s="194"/>
      <c r="JL6" s="194"/>
      <c r="JM6" s="194"/>
      <c r="JN6" s="194"/>
      <c r="JO6" s="194"/>
      <c r="JP6" s="194"/>
      <c r="JQ6" s="194"/>
      <c r="JR6" s="194"/>
      <c r="JS6" s="194"/>
      <c r="JT6" s="194"/>
      <c r="JU6" s="194"/>
      <c r="JV6" s="194"/>
      <c r="JW6" s="194"/>
      <c r="JX6" s="194"/>
      <c r="JY6" s="194"/>
      <c r="JZ6" s="194"/>
      <c r="KA6" s="194"/>
      <c r="KB6" s="194"/>
      <c r="KC6" s="194"/>
      <c r="KD6" s="194"/>
      <c r="KE6" s="194"/>
      <c r="KF6" s="194"/>
      <c r="KG6" s="194"/>
      <c r="KH6" s="194"/>
      <c r="KI6" s="194"/>
      <c r="KJ6" s="194"/>
      <c r="KK6" s="194"/>
      <c r="KL6" s="194"/>
      <c r="KM6" s="194"/>
      <c r="KN6" s="194"/>
      <c r="KO6" s="194"/>
      <c r="KP6" s="194"/>
      <c r="KQ6" s="194"/>
      <c r="KR6" s="194"/>
      <c r="KS6" s="194"/>
      <c r="KT6" s="194"/>
      <c r="KU6" s="194"/>
      <c r="KV6" s="194"/>
      <c r="KW6" s="194"/>
      <c r="KX6" s="194"/>
      <c r="KY6" s="194"/>
      <c r="KZ6" s="194"/>
      <c r="LA6" s="194"/>
      <c r="LB6" s="194"/>
      <c r="LC6" s="194"/>
      <c r="LD6" s="194"/>
      <c r="LE6" s="194"/>
      <c r="LF6" s="194"/>
      <c r="LG6" s="194"/>
      <c r="LH6" s="194"/>
      <c r="LI6" s="194"/>
      <c r="LJ6" s="194"/>
      <c r="LK6" s="194"/>
      <c r="LL6" s="194"/>
      <c r="LM6" s="194"/>
      <c r="LN6" s="194"/>
      <c r="LO6" s="194"/>
      <c r="LP6" s="194"/>
      <c r="LQ6" s="194"/>
      <c r="LR6" s="194"/>
      <c r="LS6" s="194"/>
      <c r="LT6" s="194"/>
      <c r="LU6" s="194"/>
      <c r="LV6" s="194"/>
      <c r="LW6" s="194"/>
      <c r="LX6" s="194"/>
      <c r="LY6" s="194"/>
      <c r="LZ6" s="194"/>
      <c r="MA6" s="194"/>
      <c r="MB6" s="194"/>
      <c r="MC6" s="194"/>
      <c r="MD6" s="194"/>
      <c r="ME6" s="194"/>
      <c r="MF6" s="194"/>
      <c r="MG6" s="194"/>
      <c r="MH6" s="194"/>
      <c r="MI6" s="194"/>
      <c r="MJ6" s="194"/>
      <c r="MK6" s="194"/>
      <c r="ML6" s="194"/>
      <c r="MM6" s="194"/>
      <c r="MN6" s="194"/>
      <c r="MO6" s="194"/>
      <c r="MP6" s="194"/>
      <c r="MQ6" s="194"/>
      <c r="MR6" s="194"/>
      <c r="MS6" s="194"/>
      <c r="MT6" s="194"/>
      <c r="MU6" s="194"/>
      <c r="MV6" s="194"/>
      <c r="MW6" s="194"/>
      <c r="MX6" s="194"/>
      <c r="MY6" s="194"/>
      <c r="MZ6" s="194"/>
      <c r="NA6" s="194"/>
      <c r="NB6" s="194"/>
      <c r="NC6" s="194"/>
      <c r="ND6" s="194"/>
      <c r="NE6" s="194"/>
      <c r="NF6" s="194"/>
      <c r="NG6" s="194"/>
      <c r="NH6" s="194"/>
      <c r="NI6" s="194"/>
      <c r="NJ6" s="194"/>
      <c r="NK6" s="194"/>
      <c r="NL6" s="194"/>
      <c r="NM6" s="194"/>
      <c r="NN6" s="194"/>
      <c r="NO6" s="194"/>
      <c r="NP6" s="194"/>
      <c r="NQ6" s="194"/>
      <c r="NR6" s="194"/>
      <c r="NS6" s="194"/>
      <c r="NT6" s="194"/>
      <c r="NU6" s="194"/>
      <c r="NV6" s="194"/>
      <c r="NW6" s="194"/>
      <c r="NX6" s="194"/>
      <c r="NY6" s="194"/>
      <c r="NZ6" s="194"/>
      <c r="OA6" s="194"/>
      <c r="OB6" s="194"/>
      <c r="OC6" s="194"/>
      <c r="OD6" s="194"/>
      <c r="OE6" s="194"/>
      <c r="OF6" s="194"/>
      <c r="OG6" s="194"/>
      <c r="OH6" s="194"/>
      <c r="OI6" s="194"/>
      <c r="OJ6" s="194"/>
      <c r="OK6" s="194"/>
      <c r="OL6" s="194"/>
      <c r="OM6" s="194"/>
    </row>
    <row r="7" spans="1:403" ht="41.15" customHeight="1">
      <c r="A7" s="701"/>
      <c r="B7" s="194" t="s">
        <v>2215</v>
      </c>
      <c r="C7" s="194" t="s">
        <v>2215</v>
      </c>
      <c r="D7" s="489" t="s">
        <v>227</v>
      </c>
      <c r="E7" s="489" t="s">
        <v>227</v>
      </c>
      <c r="F7" s="489" t="s">
        <v>227</v>
      </c>
      <c r="G7" s="522" t="s">
        <v>227</v>
      </c>
      <c r="H7" s="398" t="s">
        <v>290</v>
      </c>
      <c r="I7" s="194" t="s">
        <v>2215</v>
      </c>
      <c r="J7" s="906" t="s">
        <v>308</v>
      </c>
      <c r="K7" s="906" t="s">
        <v>308</v>
      </c>
      <c r="L7" s="194" t="s">
        <v>2215</v>
      </c>
      <c r="M7" s="330" t="s">
        <v>329</v>
      </c>
      <c r="N7" s="330" t="s">
        <v>329</v>
      </c>
      <c r="O7" s="330" t="s">
        <v>329</v>
      </c>
      <c r="P7" s="330" t="s">
        <v>329</v>
      </c>
      <c r="Q7" s="330" t="s">
        <v>329</v>
      </c>
      <c r="R7" s="194" t="s">
        <v>2215</v>
      </c>
      <c r="S7" s="262" t="s">
        <v>365</v>
      </c>
      <c r="T7" s="262" t="s">
        <v>365</v>
      </c>
      <c r="U7" s="262" t="s">
        <v>365</v>
      </c>
      <c r="V7" s="262" t="s">
        <v>365</v>
      </c>
      <c r="W7" s="194" t="s">
        <v>2215</v>
      </c>
      <c r="X7" s="194" t="s">
        <v>2215</v>
      </c>
      <c r="Y7" s="194" t="s">
        <v>2215</v>
      </c>
      <c r="Z7" s="194" t="s">
        <v>2215</v>
      </c>
      <c r="AA7" s="738" t="s">
        <v>397</v>
      </c>
      <c r="AB7" s="738" t="s">
        <v>397</v>
      </c>
      <c r="AC7" s="738" t="s">
        <v>397</v>
      </c>
      <c r="AD7" s="194" t="s">
        <v>2215</v>
      </c>
      <c r="AE7" s="194" t="s">
        <v>2215</v>
      </c>
      <c r="AF7" s="194" t="s">
        <v>2215</v>
      </c>
      <c r="AG7" s="194" t="s">
        <v>2215</v>
      </c>
      <c r="AH7" s="1140" t="s">
        <v>435</v>
      </c>
      <c r="AI7" s="1140" t="s">
        <v>435</v>
      </c>
      <c r="AJ7" s="1140" t="s">
        <v>435</v>
      </c>
      <c r="AK7" s="1140" t="s">
        <v>435</v>
      </c>
      <c r="AL7" s="330" t="s">
        <v>451</v>
      </c>
      <c r="AM7" s="330" t="s">
        <v>451</v>
      </c>
      <c r="AN7" s="330" t="s">
        <v>451</v>
      </c>
      <c r="AO7" s="194" t="s">
        <v>2215</v>
      </c>
      <c r="AP7" s="194" t="s">
        <v>2215</v>
      </c>
      <c r="AQ7" s="623" t="s">
        <v>475</v>
      </c>
      <c r="AR7" s="623" t="s">
        <v>475</v>
      </c>
      <c r="AS7" s="194" t="s">
        <v>2215</v>
      </c>
      <c r="AT7" s="194" t="s">
        <v>2215</v>
      </c>
      <c r="AU7" s="194" t="s">
        <v>2215</v>
      </c>
      <c r="AV7" s="1044" t="s">
        <v>494</v>
      </c>
      <c r="AW7" s="1044" t="s">
        <v>494</v>
      </c>
      <c r="AX7" s="1044" t="s">
        <v>494</v>
      </c>
      <c r="AY7" s="1044" t="s">
        <v>494</v>
      </c>
      <c r="AZ7" s="194" t="s">
        <v>2215</v>
      </c>
      <c r="BA7" s="194" t="s">
        <v>2215</v>
      </c>
      <c r="BB7" s="330" t="s">
        <v>517</v>
      </c>
      <c r="BC7" s="330" t="s">
        <v>517</v>
      </c>
      <c r="BD7" s="330" t="s">
        <v>517</v>
      </c>
      <c r="BE7" s="194" t="s">
        <v>2215</v>
      </c>
      <c r="BF7" s="194" t="s">
        <v>2215</v>
      </c>
      <c r="BG7" s="616" t="s">
        <v>535</v>
      </c>
      <c r="BH7" s="616" t="s">
        <v>535</v>
      </c>
      <c r="BI7" s="879" t="s">
        <v>1564</v>
      </c>
      <c r="BJ7" s="879" t="s">
        <v>1564</v>
      </c>
      <c r="BK7" s="194" t="s">
        <v>2215</v>
      </c>
      <c r="BL7" s="194" t="s">
        <v>2215</v>
      </c>
      <c r="BM7" s="613" t="s">
        <v>552</v>
      </c>
      <c r="BN7" s="613" t="s">
        <v>552</v>
      </c>
      <c r="BO7" s="518" t="s">
        <v>2215</v>
      </c>
      <c r="BP7" s="931" t="s">
        <v>2215</v>
      </c>
      <c r="BQ7" s="931" t="s">
        <v>2215</v>
      </c>
      <c r="BR7" s="931" t="s">
        <v>2215</v>
      </c>
      <c r="BS7" s="518" t="s">
        <v>2215</v>
      </c>
      <c r="BT7" s="518" t="s">
        <v>2215</v>
      </c>
      <c r="BU7" s="518" t="s">
        <v>2215</v>
      </c>
      <c r="BV7" s="518" t="s">
        <v>2215</v>
      </c>
      <c r="BW7" s="194" t="s">
        <v>2215</v>
      </c>
      <c r="BX7" s="616" t="s">
        <v>584</v>
      </c>
      <c r="BY7" s="616" t="s">
        <v>584</v>
      </c>
      <c r="BZ7" s="616" t="s">
        <v>584</v>
      </c>
      <c r="CA7" s="616" t="s">
        <v>584</v>
      </c>
      <c r="CB7" s="907" t="s">
        <v>2216</v>
      </c>
      <c r="CC7" s="907" t="s">
        <v>2216</v>
      </c>
      <c r="CD7" s="907" t="s">
        <v>2216</v>
      </c>
      <c r="CE7" s="907" t="s">
        <v>2216</v>
      </c>
      <c r="CF7" s="194" t="s">
        <v>2215</v>
      </c>
      <c r="CG7" s="194" t="s">
        <v>2215</v>
      </c>
      <c r="CH7" s="194" t="s">
        <v>2215</v>
      </c>
      <c r="CI7" s="194" t="s">
        <v>2215</v>
      </c>
      <c r="CJ7" s="194" t="s">
        <v>2215</v>
      </c>
      <c r="CK7" s="805" t="s">
        <v>602</v>
      </c>
      <c r="CL7" s="805" t="s">
        <v>602</v>
      </c>
      <c r="CM7" s="805" t="s">
        <v>602</v>
      </c>
      <c r="CN7" s="805" t="s">
        <v>602</v>
      </c>
      <c r="CO7" s="194" t="s">
        <v>2215</v>
      </c>
      <c r="CP7" s="194" t="s">
        <v>2215</v>
      </c>
      <c r="CQ7" s="1135" t="s">
        <v>612</v>
      </c>
      <c r="CR7" s="1135" t="s">
        <v>612</v>
      </c>
      <c r="CS7" s="1135" t="s">
        <v>612</v>
      </c>
      <c r="CT7" s="194" t="s">
        <v>2215</v>
      </c>
      <c r="CU7" s="194" t="s">
        <v>2215</v>
      </c>
      <c r="CV7" s="194" t="s">
        <v>2215</v>
      </c>
      <c r="CW7" s="194" t="s">
        <v>2215</v>
      </c>
      <c r="CX7" s="194" t="s">
        <v>2215</v>
      </c>
      <c r="CY7" s="194" t="s">
        <v>2215</v>
      </c>
      <c r="CZ7" s="194" t="s">
        <v>2215</v>
      </c>
      <c r="DA7" s="194" t="s">
        <v>2215</v>
      </c>
      <c r="DB7" s="194" t="s">
        <v>2215</v>
      </c>
      <c r="DC7" s="194" t="s">
        <v>2215</v>
      </c>
      <c r="DD7" s="194" t="s">
        <v>2215</v>
      </c>
      <c r="DE7" s="194" t="s">
        <v>2215</v>
      </c>
      <c r="DF7" s="194" t="s">
        <v>2215</v>
      </c>
      <c r="DG7" s="194" t="s">
        <v>2215</v>
      </c>
      <c r="DH7" s="194" t="s">
        <v>2215</v>
      </c>
      <c r="DI7" s="194" t="s">
        <v>2215</v>
      </c>
      <c r="DJ7" s="194" t="s">
        <v>2215</v>
      </c>
      <c r="DK7" s="194" t="s">
        <v>2215</v>
      </c>
      <c r="DL7" s="194" t="s">
        <v>2215</v>
      </c>
      <c r="DM7" s="194" t="s">
        <v>2215</v>
      </c>
      <c r="DN7" s="194" t="s">
        <v>2215</v>
      </c>
      <c r="DO7" s="194" t="s">
        <v>2215</v>
      </c>
      <c r="DP7" s="194" t="s">
        <v>2215</v>
      </c>
      <c r="DQ7" s="194" t="s">
        <v>2215</v>
      </c>
      <c r="DR7" s="194" t="s">
        <v>2215</v>
      </c>
      <c r="DS7" s="194" t="s">
        <v>2215</v>
      </c>
      <c r="DT7" s="616" t="s">
        <v>626</v>
      </c>
      <c r="DU7" s="616" t="s">
        <v>626</v>
      </c>
      <c r="DV7" s="616" t="s">
        <v>626</v>
      </c>
      <c r="DW7" s="616" t="s">
        <v>626</v>
      </c>
      <c r="DX7" s="194" t="s">
        <v>2215</v>
      </c>
      <c r="DY7" s="194" t="s">
        <v>2215</v>
      </c>
      <c r="DZ7" s="194" t="s">
        <v>2215</v>
      </c>
      <c r="EA7" s="194" t="s">
        <v>2215</v>
      </c>
      <c r="EB7" s="194" t="s">
        <v>2215</v>
      </c>
      <c r="EC7" s="194" t="s">
        <v>2215</v>
      </c>
      <c r="ED7" s="194" t="s">
        <v>2215</v>
      </c>
      <c r="EE7" s="194" t="s">
        <v>2215</v>
      </c>
      <c r="EF7" s="194" t="s">
        <v>2215</v>
      </c>
      <c r="EG7" s="194" t="s">
        <v>2215</v>
      </c>
      <c r="EH7" s="194" t="s">
        <v>2215</v>
      </c>
      <c r="EI7" s="194" t="s">
        <v>2215</v>
      </c>
      <c r="EJ7" s="194" t="s">
        <v>2215</v>
      </c>
      <c r="EK7" s="194" t="s">
        <v>2215</v>
      </c>
      <c r="EL7" s="194" t="s">
        <v>2215</v>
      </c>
      <c r="EM7" s="194" t="s">
        <v>2215</v>
      </c>
      <c r="EN7" s="194" t="s">
        <v>2215</v>
      </c>
      <c r="EO7" s="194" t="s">
        <v>2215</v>
      </c>
      <c r="EP7" s="194" t="s">
        <v>2215</v>
      </c>
      <c r="EQ7" s="194" t="s">
        <v>2215</v>
      </c>
      <c r="ER7" s="194" t="s">
        <v>2215</v>
      </c>
      <c r="ES7" s="194" t="s">
        <v>2215</v>
      </c>
      <c r="ET7" s="194" t="s">
        <v>2215</v>
      </c>
      <c r="EU7" s="194" t="s">
        <v>2215</v>
      </c>
      <c r="EV7" s="194" t="s">
        <v>2215</v>
      </c>
      <c r="EW7" s="194" t="s">
        <v>2215</v>
      </c>
      <c r="EX7" s="194" t="s">
        <v>2215</v>
      </c>
      <c r="EY7" s="194" t="s">
        <v>2215</v>
      </c>
      <c r="EZ7" s="194" t="s">
        <v>2215</v>
      </c>
      <c r="FA7" s="194" t="s">
        <v>2215</v>
      </c>
      <c r="FB7" s="194" t="s">
        <v>2215</v>
      </c>
      <c r="FC7" s="194" t="s">
        <v>2215</v>
      </c>
      <c r="FD7" s="194" t="s">
        <v>2215</v>
      </c>
      <c r="FE7" s="194" t="s">
        <v>2215</v>
      </c>
      <c r="FF7" s="194" t="s">
        <v>2215</v>
      </c>
      <c r="FG7" s="194" t="s">
        <v>2215</v>
      </c>
      <c r="FH7" s="194" t="s">
        <v>2215</v>
      </c>
      <c r="FI7" s="194" t="s">
        <v>2215</v>
      </c>
      <c r="FJ7" s="194" t="s">
        <v>2215</v>
      </c>
      <c r="FK7" s="194" t="s">
        <v>2215</v>
      </c>
      <c r="FL7" s="194" t="s">
        <v>2215</v>
      </c>
      <c r="FM7" s="194" t="s">
        <v>2215</v>
      </c>
      <c r="FN7" s="194" t="s">
        <v>2215</v>
      </c>
      <c r="FO7" s="194" t="s">
        <v>2215</v>
      </c>
      <c r="FP7" s="194" t="s">
        <v>2215</v>
      </c>
      <c r="FQ7" s="194" t="s">
        <v>2215</v>
      </c>
      <c r="FR7" s="194" t="s">
        <v>2215</v>
      </c>
      <c r="FS7" s="194" t="s">
        <v>2215</v>
      </c>
      <c r="FT7" s="194" t="s">
        <v>2215</v>
      </c>
      <c r="FU7" s="194" t="s">
        <v>2215</v>
      </c>
      <c r="FV7" s="194" t="s">
        <v>2215</v>
      </c>
      <c r="FW7" s="194" t="s">
        <v>2215</v>
      </c>
      <c r="FX7" s="194" t="s">
        <v>2215</v>
      </c>
      <c r="FY7" s="194" t="s">
        <v>2215</v>
      </c>
      <c r="FZ7" s="194" t="s">
        <v>2215</v>
      </c>
      <c r="GA7" s="194" t="s">
        <v>2215</v>
      </c>
      <c r="GB7" s="194" t="s">
        <v>2215</v>
      </c>
      <c r="GC7" s="194" t="s">
        <v>2215</v>
      </c>
      <c r="GD7" s="194" t="s">
        <v>2215</v>
      </c>
      <c r="GE7" s="194" t="s">
        <v>2215</v>
      </c>
      <c r="GF7" s="194" t="s">
        <v>2215</v>
      </c>
      <c r="GG7" s="194" t="s">
        <v>2215</v>
      </c>
      <c r="GH7" s="194" t="s">
        <v>2215</v>
      </c>
      <c r="GI7" s="194" t="s">
        <v>2215</v>
      </c>
      <c r="GJ7" s="194" t="s">
        <v>2215</v>
      </c>
      <c r="GK7" s="194" t="s">
        <v>2215</v>
      </c>
      <c r="GL7" s="194" t="s">
        <v>2215</v>
      </c>
      <c r="GM7" s="194" t="s">
        <v>2215</v>
      </c>
      <c r="GN7" s="194" t="s">
        <v>2215</v>
      </c>
      <c r="GO7" s="194" t="s">
        <v>2215</v>
      </c>
      <c r="GP7" s="194" t="s">
        <v>2215</v>
      </c>
      <c r="GQ7" s="194" t="s">
        <v>2215</v>
      </c>
      <c r="GR7" s="194" t="s">
        <v>2215</v>
      </c>
      <c r="GS7" s="194" t="s">
        <v>2215</v>
      </c>
      <c r="GT7" s="194" t="s">
        <v>2215</v>
      </c>
      <c r="GU7" s="194" t="s">
        <v>2215</v>
      </c>
      <c r="GV7" s="194" t="s">
        <v>2215</v>
      </c>
      <c r="GW7" s="194" t="s">
        <v>2215</v>
      </c>
      <c r="GX7" s="194" t="s">
        <v>2215</v>
      </c>
      <c r="GY7" s="194" t="s">
        <v>2215</v>
      </c>
      <c r="GZ7" s="194" t="s">
        <v>2215</v>
      </c>
      <c r="HA7" s="194" t="s">
        <v>2215</v>
      </c>
      <c r="HB7" s="194" t="s">
        <v>2215</v>
      </c>
      <c r="HC7" s="194" t="s">
        <v>2215</v>
      </c>
      <c r="HD7" s="194" t="s">
        <v>2215</v>
      </c>
      <c r="HE7" s="194" t="s">
        <v>2215</v>
      </c>
      <c r="HF7" s="194" t="s">
        <v>2215</v>
      </c>
      <c r="HG7" s="194" t="s">
        <v>2215</v>
      </c>
      <c r="HH7" s="194" t="s">
        <v>2215</v>
      </c>
      <c r="HI7" s="194" t="s">
        <v>2215</v>
      </c>
      <c r="HJ7" s="194" t="s">
        <v>2215</v>
      </c>
      <c r="HK7" s="194" t="s">
        <v>2215</v>
      </c>
      <c r="HL7" s="194" t="s">
        <v>2215</v>
      </c>
      <c r="HM7" s="194" t="s">
        <v>2215</v>
      </c>
      <c r="HN7" s="194" t="s">
        <v>2215</v>
      </c>
      <c r="HO7" s="194" t="s">
        <v>2215</v>
      </c>
      <c r="HP7" s="194" t="s">
        <v>2215</v>
      </c>
      <c r="HQ7" s="194" t="s">
        <v>2215</v>
      </c>
      <c r="HR7" s="194" t="s">
        <v>2215</v>
      </c>
      <c r="HS7" s="194" t="s">
        <v>2215</v>
      </c>
      <c r="HT7" s="194" t="s">
        <v>2215</v>
      </c>
      <c r="HU7" s="194" t="s">
        <v>2215</v>
      </c>
      <c r="HV7" s="194" t="s">
        <v>2215</v>
      </c>
      <c r="HW7" s="194" t="s">
        <v>2215</v>
      </c>
      <c r="HX7" s="194" t="s">
        <v>2215</v>
      </c>
      <c r="HY7" s="194" t="s">
        <v>2215</v>
      </c>
      <c r="HZ7" s="194" t="s">
        <v>2215</v>
      </c>
      <c r="IA7" s="194" t="s">
        <v>2215</v>
      </c>
      <c r="IB7" s="194" t="s">
        <v>2215</v>
      </c>
      <c r="IC7" s="194" t="s">
        <v>2215</v>
      </c>
      <c r="ID7" s="194" t="s">
        <v>2215</v>
      </c>
      <c r="IE7" s="475" t="s">
        <v>641</v>
      </c>
      <c r="IF7" s="475" t="s">
        <v>641</v>
      </c>
      <c r="IG7" s="475" t="s">
        <v>641</v>
      </c>
      <c r="IH7" s="475" t="s">
        <v>641</v>
      </c>
      <c r="II7" s="475" t="s">
        <v>641</v>
      </c>
      <c r="IJ7" s="475" t="s">
        <v>641</v>
      </c>
      <c r="IK7" s="194" t="s">
        <v>2215</v>
      </c>
      <c r="IL7" s="194" t="s">
        <v>2215</v>
      </c>
      <c r="IM7" s="194" t="s">
        <v>2215</v>
      </c>
      <c r="IN7" s="194" t="s">
        <v>2215</v>
      </c>
      <c r="IO7" s="194" t="s">
        <v>2215</v>
      </c>
      <c r="IP7" s="194" t="s">
        <v>2215</v>
      </c>
      <c r="IQ7" s="194" t="s">
        <v>2215</v>
      </c>
      <c r="IR7" s="194" t="s">
        <v>2215</v>
      </c>
      <c r="IS7" s="194" t="s">
        <v>2215</v>
      </c>
      <c r="IT7" s="194" t="s">
        <v>2215</v>
      </c>
      <c r="IU7" s="194" t="s">
        <v>2215</v>
      </c>
      <c r="IV7" s="194" t="s">
        <v>2215</v>
      </c>
      <c r="IW7" s="194" t="s">
        <v>2215</v>
      </c>
      <c r="IX7" s="194" t="s">
        <v>2215</v>
      </c>
      <c r="IY7" s="194" t="s">
        <v>2215</v>
      </c>
      <c r="IZ7" s="194" t="s">
        <v>2215</v>
      </c>
      <c r="JA7" s="194" t="s">
        <v>2215</v>
      </c>
      <c r="JB7" s="194" t="s">
        <v>2215</v>
      </c>
      <c r="JC7" s="194" t="s">
        <v>2215</v>
      </c>
      <c r="JD7" s="194" t="s">
        <v>2215</v>
      </c>
      <c r="JE7" s="194" t="s">
        <v>2215</v>
      </c>
      <c r="JF7" s="194" t="s">
        <v>2215</v>
      </c>
      <c r="JG7" s="194" t="s">
        <v>2215</v>
      </c>
      <c r="JH7" s="194" t="s">
        <v>2215</v>
      </c>
      <c r="JI7" s="194" t="s">
        <v>2215</v>
      </c>
      <c r="JJ7" s="194" t="s">
        <v>2215</v>
      </c>
      <c r="JK7" s="194" t="s">
        <v>2215</v>
      </c>
      <c r="JL7" s="194" t="s">
        <v>2215</v>
      </c>
      <c r="JM7" s="194" t="s">
        <v>2215</v>
      </c>
      <c r="JN7" s="194" t="s">
        <v>2215</v>
      </c>
      <c r="JO7" s="194" t="s">
        <v>2215</v>
      </c>
      <c r="JP7" s="194" t="s">
        <v>2215</v>
      </c>
      <c r="JQ7" s="194" t="s">
        <v>2215</v>
      </c>
      <c r="JR7" s="194" t="s">
        <v>2215</v>
      </c>
      <c r="JS7" s="194" t="s">
        <v>2215</v>
      </c>
      <c r="JT7" s="194" t="s">
        <v>2215</v>
      </c>
      <c r="JU7" s="194" t="s">
        <v>2215</v>
      </c>
      <c r="JV7" s="194" t="s">
        <v>2215</v>
      </c>
      <c r="JW7" s="194" t="s">
        <v>2215</v>
      </c>
      <c r="JX7" s="194" t="s">
        <v>2215</v>
      </c>
      <c r="JY7" s="194" t="s">
        <v>2215</v>
      </c>
      <c r="JZ7" s="194" t="s">
        <v>2215</v>
      </c>
      <c r="KA7" s="194" t="s">
        <v>2215</v>
      </c>
      <c r="KB7" s="194" t="s">
        <v>2215</v>
      </c>
      <c r="KC7" s="194" t="s">
        <v>2215</v>
      </c>
      <c r="KD7" s="194" t="s">
        <v>2215</v>
      </c>
      <c r="KE7" s="194" t="s">
        <v>2215</v>
      </c>
      <c r="KF7" s="194" t="s">
        <v>2215</v>
      </c>
      <c r="KG7" s="194" t="s">
        <v>2215</v>
      </c>
      <c r="KH7" s="194" t="s">
        <v>2215</v>
      </c>
      <c r="KI7" s="194" t="s">
        <v>2215</v>
      </c>
      <c r="KJ7" s="194" t="s">
        <v>2215</v>
      </c>
      <c r="KK7" s="194" t="s">
        <v>2215</v>
      </c>
      <c r="KL7" s="194" t="s">
        <v>2215</v>
      </c>
      <c r="KM7" s="194" t="s">
        <v>2215</v>
      </c>
      <c r="KN7" s="194" t="s">
        <v>2215</v>
      </c>
      <c r="KO7" s="194" t="s">
        <v>2215</v>
      </c>
      <c r="KP7" s="194" t="s">
        <v>2215</v>
      </c>
      <c r="KQ7" s="194" t="s">
        <v>2215</v>
      </c>
      <c r="KR7" s="194" t="s">
        <v>2215</v>
      </c>
      <c r="KS7" s="194" t="s">
        <v>2215</v>
      </c>
      <c r="KT7" s="194" t="s">
        <v>2215</v>
      </c>
      <c r="KU7" s="194" t="s">
        <v>2215</v>
      </c>
      <c r="KV7" s="194" t="s">
        <v>2215</v>
      </c>
      <c r="KW7" s="194" t="s">
        <v>2215</v>
      </c>
      <c r="KX7" s="194" t="s">
        <v>2215</v>
      </c>
      <c r="KY7" s="194" t="s">
        <v>2215</v>
      </c>
      <c r="KZ7" s="194" t="s">
        <v>2215</v>
      </c>
      <c r="LA7" s="194" t="s">
        <v>2215</v>
      </c>
      <c r="LB7" s="194" t="s">
        <v>2215</v>
      </c>
      <c r="LC7" s="194" t="s">
        <v>2215</v>
      </c>
      <c r="LD7" s="194" t="s">
        <v>2215</v>
      </c>
      <c r="LE7" s="194" t="s">
        <v>2215</v>
      </c>
      <c r="LF7" s="194" t="s">
        <v>2215</v>
      </c>
      <c r="LG7" s="194" t="s">
        <v>2215</v>
      </c>
      <c r="LH7" s="194" t="s">
        <v>2215</v>
      </c>
      <c r="LI7" s="194" t="s">
        <v>2215</v>
      </c>
      <c r="LJ7" s="194" t="s">
        <v>2215</v>
      </c>
      <c r="LK7" s="194" t="s">
        <v>2215</v>
      </c>
      <c r="LL7" s="194" t="s">
        <v>2215</v>
      </c>
      <c r="LM7" s="194" t="s">
        <v>2215</v>
      </c>
      <c r="LN7" s="194" t="s">
        <v>2215</v>
      </c>
      <c r="LO7" s="194" t="s">
        <v>2215</v>
      </c>
      <c r="LP7" s="194" t="s">
        <v>2215</v>
      </c>
      <c r="LQ7" s="194" t="s">
        <v>2215</v>
      </c>
      <c r="LR7" s="194" t="s">
        <v>2215</v>
      </c>
      <c r="LS7" s="194" t="s">
        <v>2215</v>
      </c>
      <c r="LT7" s="194" t="s">
        <v>2215</v>
      </c>
      <c r="LU7" s="194" t="s">
        <v>2215</v>
      </c>
      <c r="LV7" s="194" t="s">
        <v>2215</v>
      </c>
      <c r="LW7" s="194" t="s">
        <v>2215</v>
      </c>
      <c r="LX7" s="194" t="s">
        <v>2215</v>
      </c>
      <c r="LY7" s="194" t="s">
        <v>2215</v>
      </c>
      <c r="LZ7" s="194" t="s">
        <v>2215</v>
      </c>
      <c r="MA7" s="194" t="s">
        <v>2215</v>
      </c>
      <c r="MB7" s="194" t="s">
        <v>2215</v>
      </c>
      <c r="MC7" s="194" t="s">
        <v>2215</v>
      </c>
      <c r="MD7" s="194" t="s">
        <v>2215</v>
      </c>
      <c r="ME7" s="194" t="s">
        <v>2215</v>
      </c>
      <c r="MF7" s="194" t="s">
        <v>2215</v>
      </c>
      <c r="MG7" s="194" t="s">
        <v>2215</v>
      </c>
      <c r="MH7" s="194" t="s">
        <v>2215</v>
      </c>
      <c r="MI7" s="194" t="s">
        <v>2215</v>
      </c>
      <c r="MJ7" s="194" t="s">
        <v>2215</v>
      </c>
      <c r="MK7" s="194" t="s">
        <v>2215</v>
      </c>
      <c r="ML7" s="194" t="s">
        <v>2215</v>
      </c>
      <c r="MM7" s="194" t="s">
        <v>2215</v>
      </c>
      <c r="MN7" s="194" t="s">
        <v>2215</v>
      </c>
      <c r="MO7" s="194" t="s">
        <v>2215</v>
      </c>
      <c r="MP7" s="194" t="s">
        <v>2215</v>
      </c>
      <c r="MQ7" s="194" t="s">
        <v>2215</v>
      </c>
      <c r="MR7" s="194" t="s">
        <v>2215</v>
      </c>
      <c r="MS7" s="194" t="s">
        <v>2215</v>
      </c>
      <c r="MT7" s="194" t="s">
        <v>2215</v>
      </c>
      <c r="MU7" s="194" t="s">
        <v>2215</v>
      </c>
      <c r="MV7" s="194" t="s">
        <v>2215</v>
      </c>
      <c r="MW7" s="194" t="s">
        <v>2215</v>
      </c>
      <c r="MX7" s="194" t="s">
        <v>2215</v>
      </c>
      <c r="MY7" s="194" t="s">
        <v>2215</v>
      </c>
      <c r="MZ7" s="194" t="s">
        <v>2215</v>
      </c>
      <c r="NA7" s="194" t="s">
        <v>2215</v>
      </c>
      <c r="NB7" s="194" t="s">
        <v>2215</v>
      </c>
      <c r="NC7" s="194" t="s">
        <v>2215</v>
      </c>
      <c r="ND7" s="194" t="s">
        <v>2215</v>
      </c>
      <c r="NE7" s="194" t="s">
        <v>2215</v>
      </c>
      <c r="NF7" s="194" t="s">
        <v>2215</v>
      </c>
      <c r="NG7" s="194" t="s">
        <v>2215</v>
      </c>
      <c r="NH7" s="194" t="s">
        <v>2215</v>
      </c>
      <c r="NI7" s="194" t="s">
        <v>2215</v>
      </c>
      <c r="NJ7" s="194" t="s">
        <v>2215</v>
      </c>
      <c r="NK7" s="194" t="s">
        <v>2215</v>
      </c>
      <c r="NL7" s="194" t="s">
        <v>2215</v>
      </c>
      <c r="NM7" s="194" t="s">
        <v>2215</v>
      </c>
      <c r="NN7" s="194" t="s">
        <v>2215</v>
      </c>
      <c r="NO7" s="194" t="s">
        <v>2215</v>
      </c>
      <c r="NP7" s="194" t="s">
        <v>2215</v>
      </c>
      <c r="NQ7" s="194" t="s">
        <v>2215</v>
      </c>
      <c r="NR7" s="194" t="s">
        <v>2215</v>
      </c>
      <c r="NS7" s="194" t="s">
        <v>2215</v>
      </c>
      <c r="NT7" s="194" t="s">
        <v>2215</v>
      </c>
      <c r="NU7" s="194" t="s">
        <v>2215</v>
      </c>
      <c r="NV7" s="194" t="s">
        <v>2215</v>
      </c>
      <c r="NW7" s="194" t="s">
        <v>2215</v>
      </c>
      <c r="NX7" s="194" t="s">
        <v>2215</v>
      </c>
      <c r="NY7" s="194" t="s">
        <v>2215</v>
      </c>
      <c r="NZ7" s="194" t="s">
        <v>2215</v>
      </c>
      <c r="OA7" s="194" t="s">
        <v>2215</v>
      </c>
      <c r="OB7" s="194" t="s">
        <v>2215</v>
      </c>
      <c r="OC7" s="194" t="s">
        <v>2215</v>
      </c>
      <c r="OD7" s="194" t="s">
        <v>2215</v>
      </c>
      <c r="OE7" s="194" t="s">
        <v>2215</v>
      </c>
      <c r="OF7" s="194" t="s">
        <v>2215</v>
      </c>
      <c r="OG7" s="194" t="s">
        <v>2215</v>
      </c>
      <c r="OH7" s="194" t="s">
        <v>2215</v>
      </c>
      <c r="OI7" s="194" t="s">
        <v>2215</v>
      </c>
      <c r="OJ7" s="194" t="s">
        <v>2215</v>
      </c>
      <c r="OK7" s="194" t="s">
        <v>2215</v>
      </c>
      <c r="OL7" s="194" t="s">
        <v>2215</v>
      </c>
      <c r="OM7" s="194" t="s">
        <v>2215</v>
      </c>
    </row>
    <row r="8" spans="1:403" ht="41.15" customHeight="1">
      <c r="A8" s="702"/>
      <c r="B8" s="194" t="s">
        <v>2215</v>
      </c>
      <c r="C8" s="194" t="s">
        <v>2215</v>
      </c>
      <c r="D8" s="489" t="s">
        <v>227</v>
      </c>
      <c r="E8" s="523" t="s">
        <v>227</v>
      </c>
      <c r="F8" s="523" t="s">
        <v>227</v>
      </c>
      <c r="G8" s="524" t="s">
        <v>227</v>
      </c>
      <c r="H8" s="398" t="s">
        <v>290</v>
      </c>
      <c r="I8" s="194" t="s">
        <v>2215</v>
      </c>
      <c r="J8" s="906" t="s">
        <v>308</v>
      </c>
      <c r="K8" s="906" t="s">
        <v>308</v>
      </c>
      <c r="L8" s="194" t="s">
        <v>2215</v>
      </c>
      <c r="M8" s="330" t="s">
        <v>329</v>
      </c>
      <c r="N8" s="330" t="s">
        <v>329</v>
      </c>
      <c r="O8" s="330" t="s">
        <v>329</v>
      </c>
      <c r="P8" s="330" t="s">
        <v>329</v>
      </c>
      <c r="Q8" s="330" t="s">
        <v>329</v>
      </c>
      <c r="R8" s="194" t="s">
        <v>2215</v>
      </c>
      <c r="S8" s="262" t="s">
        <v>365</v>
      </c>
      <c r="T8" s="262" t="s">
        <v>365</v>
      </c>
      <c r="U8" s="262" t="s">
        <v>365</v>
      </c>
      <c r="V8" s="262" t="s">
        <v>365</v>
      </c>
      <c r="W8" s="194" t="s">
        <v>2215</v>
      </c>
      <c r="X8" s="194" t="s">
        <v>2215</v>
      </c>
      <c r="Y8" s="194" t="s">
        <v>2215</v>
      </c>
      <c r="Z8" s="194" t="s">
        <v>2215</v>
      </c>
      <c r="AA8" s="738" t="s">
        <v>397</v>
      </c>
      <c r="AB8" s="738" t="s">
        <v>397</v>
      </c>
      <c r="AC8" s="738" t="s">
        <v>397</v>
      </c>
      <c r="AD8" s="194" t="s">
        <v>2215</v>
      </c>
      <c r="AE8" s="194" t="s">
        <v>2215</v>
      </c>
      <c r="AF8" s="194" t="s">
        <v>2215</v>
      </c>
      <c r="AG8" s="194" t="s">
        <v>2215</v>
      </c>
      <c r="AH8" s="1140" t="s">
        <v>435</v>
      </c>
      <c r="AI8" s="1140" t="s">
        <v>435</v>
      </c>
      <c r="AJ8" s="1140" t="s">
        <v>435</v>
      </c>
      <c r="AK8" s="1140" t="s">
        <v>435</v>
      </c>
      <c r="AL8" s="330" t="s">
        <v>451</v>
      </c>
      <c r="AM8" s="330" t="s">
        <v>451</v>
      </c>
      <c r="AN8" s="330" t="s">
        <v>451</v>
      </c>
      <c r="AO8" s="194" t="s">
        <v>2215</v>
      </c>
      <c r="AP8" s="194" t="s">
        <v>2215</v>
      </c>
      <c r="AQ8" s="623" t="s">
        <v>475</v>
      </c>
      <c r="AR8" s="623" t="s">
        <v>475</v>
      </c>
      <c r="AS8" s="194" t="s">
        <v>2215</v>
      </c>
      <c r="AT8" s="194" t="s">
        <v>2215</v>
      </c>
      <c r="AU8" s="194" t="s">
        <v>2215</v>
      </c>
      <c r="AV8" s="1044" t="s">
        <v>494</v>
      </c>
      <c r="AW8" s="1044" t="s">
        <v>494</v>
      </c>
      <c r="AX8" s="1044" t="s">
        <v>494</v>
      </c>
      <c r="AY8" s="1044" t="s">
        <v>494</v>
      </c>
      <c r="AZ8" s="194" t="s">
        <v>2215</v>
      </c>
      <c r="BA8" s="194" t="s">
        <v>2215</v>
      </c>
      <c r="BB8" s="330" t="s">
        <v>517</v>
      </c>
      <c r="BC8" s="330" t="s">
        <v>517</v>
      </c>
      <c r="BD8" s="330" t="s">
        <v>517</v>
      </c>
      <c r="BE8" s="194" t="s">
        <v>2215</v>
      </c>
      <c r="BF8" s="194" t="s">
        <v>2215</v>
      </c>
      <c r="BG8" s="616" t="s">
        <v>535</v>
      </c>
      <c r="BH8" s="616" t="s">
        <v>535</v>
      </c>
      <c r="BI8" s="879" t="s">
        <v>1564</v>
      </c>
      <c r="BJ8" s="879" t="s">
        <v>1564</v>
      </c>
      <c r="BK8" s="194" t="s">
        <v>2215</v>
      </c>
      <c r="BL8" s="194" t="s">
        <v>2215</v>
      </c>
      <c r="BM8" s="613" t="s">
        <v>552</v>
      </c>
      <c r="BN8" s="613" t="s">
        <v>552</v>
      </c>
      <c r="BO8" s="518" t="s">
        <v>2215</v>
      </c>
      <c r="BP8" s="927" t="s">
        <v>2215</v>
      </c>
      <c r="BQ8" s="927" t="s">
        <v>2215</v>
      </c>
      <c r="BR8" s="927" t="s">
        <v>2215</v>
      </c>
      <c r="BS8" s="518" t="s">
        <v>2215</v>
      </c>
      <c r="BT8" s="518" t="s">
        <v>2215</v>
      </c>
      <c r="BU8" s="518" t="s">
        <v>2215</v>
      </c>
      <c r="BV8" s="518" t="s">
        <v>2215</v>
      </c>
      <c r="BW8" s="428" t="s">
        <v>2215</v>
      </c>
      <c r="BX8" s="616" t="s">
        <v>584</v>
      </c>
      <c r="BY8" s="616" t="s">
        <v>584</v>
      </c>
      <c r="BZ8" s="616" t="s">
        <v>584</v>
      </c>
      <c r="CA8" s="616" t="s">
        <v>584</v>
      </c>
      <c r="CB8" s="907" t="s">
        <v>2216</v>
      </c>
      <c r="CC8" s="907" t="s">
        <v>2216</v>
      </c>
      <c r="CD8" s="907" t="s">
        <v>2216</v>
      </c>
      <c r="CE8" s="907" t="s">
        <v>2216</v>
      </c>
      <c r="CF8" s="428" t="s">
        <v>2215</v>
      </c>
      <c r="CG8" s="428" t="s">
        <v>2215</v>
      </c>
      <c r="CH8" s="428" t="s">
        <v>2215</v>
      </c>
      <c r="CI8" s="428" t="s">
        <v>2215</v>
      </c>
      <c r="CJ8" s="428" t="s">
        <v>2215</v>
      </c>
      <c r="CK8" s="805" t="s">
        <v>602</v>
      </c>
      <c r="CL8" s="805" t="s">
        <v>602</v>
      </c>
      <c r="CM8" s="805" t="s">
        <v>602</v>
      </c>
      <c r="CN8" s="805" t="s">
        <v>602</v>
      </c>
      <c r="CO8" s="428" t="s">
        <v>2215</v>
      </c>
      <c r="CP8" s="428" t="s">
        <v>2215</v>
      </c>
      <c r="CQ8" s="1135" t="s">
        <v>612</v>
      </c>
      <c r="CR8" s="1135" t="s">
        <v>612</v>
      </c>
      <c r="CS8" s="1135" t="s">
        <v>612</v>
      </c>
      <c r="CT8" s="428" t="s">
        <v>2215</v>
      </c>
      <c r="CU8" s="428" t="s">
        <v>2215</v>
      </c>
      <c r="CV8" s="428" t="s">
        <v>2215</v>
      </c>
      <c r="CW8" s="428" t="s">
        <v>2215</v>
      </c>
      <c r="CX8" s="428" t="s">
        <v>2215</v>
      </c>
      <c r="CY8" s="428" t="s">
        <v>2215</v>
      </c>
      <c r="CZ8" s="428" t="s">
        <v>2215</v>
      </c>
      <c r="DA8" s="428" t="s">
        <v>2215</v>
      </c>
      <c r="DB8" s="428" t="s">
        <v>2215</v>
      </c>
      <c r="DC8" s="428" t="s">
        <v>2215</v>
      </c>
      <c r="DD8" s="428" t="s">
        <v>2215</v>
      </c>
      <c r="DE8" s="428" t="s">
        <v>2215</v>
      </c>
      <c r="DF8" s="428" t="s">
        <v>2215</v>
      </c>
      <c r="DG8" s="428" t="s">
        <v>2215</v>
      </c>
      <c r="DH8" s="428" t="s">
        <v>2215</v>
      </c>
      <c r="DI8" s="428" t="s">
        <v>2215</v>
      </c>
      <c r="DJ8" s="428" t="s">
        <v>2215</v>
      </c>
      <c r="DK8" s="428" t="s">
        <v>2215</v>
      </c>
      <c r="DL8" s="428" t="s">
        <v>2215</v>
      </c>
      <c r="DM8" s="428" t="s">
        <v>2215</v>
      </c>
      <c r="DN8" s="428" t="s">
        <v>2215</v>
      </c>
      <c r="DO8" s="428" t="s">
        <v>2215</v>
      </c>
      <c r="DP8" s="428" t="s">
        <v>2215</v>
      </c>
      <c r="DQ8" s="428" t="s">
        <v>2215</v>
      </c>
      <c r="DR8" s="428" t="s">
        <v>2215</v>
      </c>
      <c r="DS8" s="428" t="s">
        <v>2215</v>
      </c>
      <c r="DT8" s="616" t="s">
        <v>626</v>
      </c>
      <c r="DU8" s="616" t="s">
        <v>626</v>
      </c>
      <c r="DV8" s="616" t="s">
        <v>626</v>
      </c>
      <c r="DW8" s="616" t="s">
        <v>626</v>
      </c>
      <c r="DX8" s="428" t="s">
        <v>2215</v>
      </c>
      <c r="DY8" s="428" t="s">
        <v>2215</v>
      </c>
      <c r="DZ8" s="428" t="s">
        <v>2215</v>
      </c>
      <c r="EA8" s="428" t="s">
        <v>2215</v>
      </c>
      <c r="EB8" s="428" t="s">
        <v>2215</v>
      </c>
      <c r="EC8" s="428" t="s">
        <v>2215</v>
      </c>
      <c r="ED8" s="428" t="s">
        <v>2215</v>
      </c>
      <c r="EE8" s="428" t="s">
        <v>2215</v>
      </c>
      <c r="EF8" s="428" t="s">
        <v>2215</v>
      </c>
      <c r="EG8" s="428" t="s">
        <v>2215</v>
      </c>
      <c r="EH8" s="428" t="s">
        <v>2215</v>
      </c>
      <c r="EI8" s="428" t="s">
        <v>2215</v>
      </c>
      <c r="EJ8" s="428" t="s">
        <v>2215</v>
      </c>
      <c r="EK8" s="428" t="s">
        <v>2215</v>
      </c>
      <c r="EL8" s="428" t="s">
        <v>2215</v>
      </c>
      <c r="EM8" s="428" t="s">
        <v>2215</v>
      </c>
      <c r="EN8" s="428" t="s">
        <v>2215</v>
      </c>
      <c r="EO8" s="428" t="s">
        <v>2215</v>
      </c>
      <c r="EP8" s="428" t="s">
        <v>2215</v>
      </c>
      <c r="EQ8" s="428" t="s">
        <v>2215</v>
      </c>
      <c r="ER8" s="428" t="s">
        <v>2215</v>
      </c>
      <c r="ES8" s="428" t="s">
        <v>2215</v>
      </c>
      <c r="ET8" s="428" t="s">
        <v>2215</v>
      </c>
      <c r="EU8" s="428" t="s">
        <v>2215</v>
      </c>
      <c r="EV8" s="428" t="s">
        <v>2215</v>
      </c>
      <c r="EW8" s="428" t="s">
        <v>2215</v>
      </c>
      <c r="EX8" s="428" t="s">
        <v>2215</v>
      </c>
      <c r="EY8" s="428" t="s">
        <v>2215</v>
      </c>
      <c r="EZ8" s="428" t="s">
        <v>2215</v>
      </c>
      <c r="FA8" s="428" t="s">
        <v>2215</v>
      </c>
      <c r="FB8" s="428" t="s">
        <v>2215</v>
      </c>
      <c r="FC8" s="428" t="s">
        <v>2215</v>
      </c>
      <c r="FD8" s="428" t="s">
        <v>2215</v>
      </c>
      <c r="FE8" s="428" t="s">
        <v>2215</v>
      </c>
      <c r="FF8" s="428" t="s">
        <v>2215</v>
      </c>
      <c r="FG8" s="428" t="s">
        <v>2215</v>
      </c>
      <c r="FH8" s="428" t="s">
        <v>2215</v>
      </c>
      <c r="FI8" s="428" t="s">
        <v>2215</v>
      </c>
      <c r="FJ8" s="428" t="s">
        <v>2215</v>
      </c>
      <c r="FK8" s="428" t="s">
        <v>2215</v>
      </c>
      <c r="FL8" s="428" t="s">
        <v>2215</v>
      </c>
      <c r="FM8" s="428" t="s">
        <v>2215</v>
      </c>
      <c r="FN8" s="428" t="s">
        <v>2215</v>
      </c>
      <c r="FO8" s="428" t="s">
        <v>2215</v>
      </c>
      <c r="FP8" s="428" t="s">
        <v>2215</v>
      </c>
      <c r="FQ8" s="428" t="s">
        <v>2215</v>
      </c>
      <c r="FR8" s="428" t="s">
        <v>2215</v>
      </c>
      <c r="FS8" s="428" t="s">
        <v>2215</v>
      </c>
      <c r="FT8" s="428" t="s">
        <v>2215</v>
      </c>
      <c r="FU8" s="428" t="s">
        <v>2215</v>
      </c>
      <c r="FV8" s="428" t="s">
        <v>2215</v>
      </c>
      <c r="FW8" s="428" t="s">
        <v>2215</v>
      </c>
      <c r="FX8" s="428" t="s">
        <v>2215</v>
      </c>
      <c r="FY8" s="428" t="s">
        <v>2215</v>
      </c>
      <c r="FZ8" s="428" t="s">
        <v>2215</v>
      </c>
      <c r="GA8" s="428" t="s">
        <v>2215</v>
      </c>
      <c r="GB8" s="428" t="s">
        <v>2215</v>
      </c>
      <c r="GC8" s="428" t="s">
        <v>2215</v>
      </c>
      <c r="GD8" s="428" t="s">
        <v>2215</v>
      </c>
      <c r="GE8" s="428" t="s">
        <v>2215</v>
      </c>
      <c r="GF8" s="428" t="s">
        <v>2215</v>
      </c>
      <c r="GG8" s="428" t="s">
        <v>2215</v>
      </c>
      <c r="GH8" s="428" t="s">
        <v>2215</v>
      </c>
      <c r="GI8" s="428" t="s">
        <v>2215</v>
      </c>
      <c r="GJ8" s="428" t="s">
        <v>2215</v>
      </c>
      <c r="GK8" s="428" t="s">
        <v>2215</v>
      </c>
      <c r="GL8" s="428" t="s">
        <v>2215</v>
      </c>
      <c r="GM8" s="428" t="s">
        <v>2215</v>
      </c>
      <c r="GN8" s="428" t="s">
        <v>2215</v>
      </c>
      <c r="GO8" s="428" t="s">
        <v>2215</v>
      </c>
      <c r="GP8" s="428" t="s">
        <v>2215</v>
      </c>
      <c r="GQ8" s="428" t="s">
        <v>2215</v>
      </c>
      <c r="GR8" s="428" t="s">
        <v>2215</v>
      </c>
      <c r="GS8" s="428" t="s">
        <v>2215</v>
      </c>
      <c r="GT8" s="428" t="s">
        <v>2215</v>
      </c>
      <c r="GU8" s="428" t="s">
        <v>2215</v>
      </c>
      <c r="GV8" s="428" t="s">
        <v>2215</v>
      </c>
      <c r="GW8" s="428" t="s">
        <v>2215</v>
      </c>
      <c r="GX8" s="428" t="s">
        <v>2215</v>
      </c>
      <c r="GY8" s="428" t="s">
        <v>2215</v>
      </c>
      <c r="GZ8" s="428" t="s">
        <v>2215</v>
      </c>
      <c r="HA8" s="428" t="s">
        <v>2215</v>
      </c>
      <c r="HB8" s="428" t="s">
        <v>2215</v>
      </c>
      <c r="HC8" s="428" t="s">
        <v>2215</v>
      </c>
      <c r="HD8" s="428" t="s">
        <v>2215</v>
      </c>
      <c r="HE8" s="428" t="s">
        <v>2215</v>
      </c>
      <c r="HF8" s="428" t="s">
        <v>2215</v>
      </c>
      <c r="HG8" s="428" t="s">
        <v>2215</v>
      </c>
      <c r="HH8" s="428" t="s">
        <v>2215</v>
      </c>
      <c r="HI8" s="428" t="s">
        <v>2215</v>
      </c>
      <c r="HJ8" s="428" t="s">
        <v>2215</v>
      </c>
      <c r="HK8" s="428" t="s">
        <v>2215</v>
      </c>
      <c r="HL8" s="428" t="s">
        <v>2215</v>
      </c>
      <c r="HM8" s="428" t="s">
        <v>2215</v>
      </c>
      <c r="HN8" s="428" t="s">
        <v>2215</v>
      </c>
      <c r="HO8" s="428" t="s">
        <v>2215</v>
      </c>
      <c r="HP8" s="428" t="s">
        <v>2215</v>
      </c>
      <c r="HQ8" s="428" t="s">
        <v>2215</v>
      </c>
      <c r="HR8" s="428" t="s">
        <v>2215</v>
      </c>
      <c r="HS8" s="428" t="s">
        <v>2215</v>
      </c>
      <c r="HT8" s="428" t="s">
        <v>2215</v>
      </c>
      <c r="HU8" s="428" t="s">
        <v>2215</v>
      </c>
      <c r="HV8" s="428" t="s">
        <v>2215</v>
      </c>
      <c r="HW8" s="428" t="s">
        <v>2215</v>
      </c>
      <c r="HX8" s="428" t="s">
        <v>2215</v>
      </c>
      <c r="HY8" s="428" t="s">
        <v>2215</v>
      </c>
      <c r="HZ8" s="428" t="s">
        <v>2215</v>
      </c>
      <c r="IA8" s="428" t="s">
        <v>2215</v>
      </c>
      <c r="IB8" s="428" t="s">
        <v>2215</v>
      </c>
      <c r="IC8" s="428" t="s">
        <v>2215</v>
      </c>
      <c r="ID8" s="428" t="s">
        <v>2215</v>
      </c>
      <c r="IE8" s="475" t="s">
        <v>641</v>
      </c>
      <c r="IF8" s="475" t="s">
        <v>641</v>
      </c>
      <c r="IG8" s="475" t="s">
        <v>641</v>
      </c>
      <c r="IH8" s="475" t="s">
        <v>641</v>
      </c>
      <c r="II8" s="475" t="s">
        <v>641</v>
      </c>
      <c r="IJ8" s="475" t="s">
        <v>641</v>
      </c>
      <c r="IK8" s="428" t="s">
        <v>2215</v>
      </c>
      <c r="IL8" s="428" t="s">
        <v>2215</v>
      </c>
      <c r="IM8" s="428" t="s">
        <v>2215</v>
      </c>
      <c r="IN8" s="428" t="s">
        <v>2215</v>
      </c>
      <c r="IO8" s="428" t="s">
        <v>2215</v>
      </c>
      <c r="IP8" s="428" t="s">
        <v>2215</v>
      </c>
      <c r="IQ8" s="428" t="s">
        <v>2215</v>
      </c>
      <c r="IR8" s="428" t="s">
        <v>2215</v>
      </c>
      <c r="IS8" s="428" t="s">
        <v>2215</v>
      </c>
      <c r="IT8" s="428" t="s">
        <v>2215</v>
      </c>
      <c r="IU8" s="428" t="s">
        <v>2215</v>
      </c>
      <c r="IV8" s="428" t="s">
        <v>2215</v>
      </c>
      <c r="IW8" s="428" t="s">
        <v>2215</v>
      </c>
      <c r="IX8" s="428" t="s">
        <v>2215</v>
      </c>
      <c r="IY8" s="428" t="s">
        <v>2215</v>
      </c>
      <c r="IZ8" s="428" t="s">
        <v>2215</v>
      </c>
      <c r="JA8" s="428" t="s">
        <v>2215</v>
      </c>
      <c r="JB8" s="428" t="s">
        <v>2215</v>
      </c>
      <c r="JC8" s="428" t="s">
        <v>2215</v>
      </c>
      <c r="JD8" s="428" t="s">
        <v>2215</v>
      </c>
      <c r="JE8" s="428" t="s">
        <v>2215</v>
      </c>
      <c r="JF8" s="428" t="s">
        <v>2215</v>
      </c>
      <c r="JG8" s="428" t="s">
        <v>2215</v>
      </c>
      <c r="JH8" s="428" t="s">
        <v>2215</v>
      </c>
      <c r="JI8" s="428" t="s">
        <v>2215</v>
      </c>
      <c r="JJ8" s="428" t="s">
        <v>2215</v>
      </c>
      <c r="JK8" s="428" t="s">
        <v>2215</v>
      </c>
      <c r="JL8" s="428" t="s">
        <v>2215</v>
      </c>
      <c r="JM8" s="428" t="s">
        <v>2215</v>
      </c>
      <c r="JN8" s="428" t="s">
        <v>2215</v>
      </c>
      <c r="JO8" s="428" t="s">
        <v>2215</v>
      </c>
      <c r="JP8" s="428" t="s">
        <v>2215</v>
      </c>
      <c r="JQ8" s="428" t="s">
        <v>2215</v>
      </c>
      <c r="JR8" s="428" t="s">
        <v>2215</v>
      </c>
      <c r="JS8" s="428" t="s">
        <v>2215</v>
      </c>
      <c r="JT8" s="428" t="s">
        <v>2215</v>
      </c>
      <c r="JU8" s="428" t="s">
        <v>2215</v>
      </c>
      <c r="JV8" s="428" t="s">
        <v>2215</v>
      </c>
      <c r="JW8" s="428" t="s">
        <v>2215</v>
      </c>
      <c r="JX8" s="428" t="s">
        <v>2215</v>
      </c>
      <c r="JY8" s="428" t="s">
        <v>2215</v>
      </c>
      <c r="JZ8" s="428" t="s">
        <v>2215</v>
      </c>
      <c r="KA8" s="428" t="s">
        <v>2215</v>
      </c>
      <c r="KB8" s="428" t="s">
        <v>2215</v>
      </c>
      <c r="KC8" s="428" t="s">
        <v>2215</v>
      </c>
      <c r="KD8" s="428" t="s">
        <v>2215</v>
      </c>
      <c r="KE8" s="428" t="s">
        <v>2215</v>
      </c>
      <c r="KF8" s="428" t="s">
        <v>2215</v>
      </c>
      <c r="KG8" s="428" t="s">
        <v>2215</v>
      </c>
      <c r="KH8" s="428" t="s">
        <v>2215</v>
      </c>
      <c r="KI8" s="428" t="s">
        <v>2215</v>
      </c>
      <c r="KJ8" s="428" t="s">
        <v>2215</v>
      </c>
      <c r="KK8" s="428" t="s">
        <v>2215</v>
      </c>
      <c r="KL8" s="428" t="s">
        <v>2215</v>
      </c>
      <c r="KM8" s="428" t="s">
        <v>2215</v>
      </c>
      <c r="KN8" s="428" t="s">
        <v>2215</v>
      </c>
      <c r="KO8" s="428" t="s">
        <v>2215</v>
      </c>
      <c r="KP8" s="428" t="s">
        <v>2215</v>
      </c>
      <c r="KQ8" s="428" t="s">
        <v>2215</v>
      </c>
      <c r="KR8" s="428" t="s">
        <v>2215</v>
      </c>
      <c r="KS8" s="428" t="s">
        <v>2215</v>
      </c>
      <c r="KT8" s="428" t="s">
        <v>2215</v>
      </c>
      <c r="KU8" s="428" t="s">
        <v>2215</v>
      </c>
      <c r="KV8" s="428" t="s">
        <v>2215</v>
      </c>
      <c r="KW8" s="428" t="s">
        <v>2215</v>
      </c>
      <c r="KX8" s="428" t="s">
        <v>2215</v>
      </c>
      <c r="KY8" s="428" t="s">
        <v>2215</v>
      </c>
      <c r="KZ8" s="428" t="s">
        <v>2215</v>
      </c>
      <c r="LA8" s="428" t="s">
        <v>2215</v>
      </c>
      <c r="LB8" s="428" t="s">
        <v>2215</v>
      </c>
      <c r="LC8" s="428" t="s">
        <v>2215</v>
      </c>
      <c r="LD8" s="428" t="s">
        <v>2215</v>
      </c>
      <c r="LE8" s="428" t="s">
        <v>2215</v>
      </c>
      <c r="LF8" s="428" t="s">
        <v>2215</v>
      </c>
      <c r="LG8" s="428" t="s">
        <v>2215</v>
      </c>
      <c r="LH8" s="428" t="s">
        <v>2215</v>
      </c>
      <c r="LI8" s="428" t="s">
        <v>2215</v>
      </c>
      <c r="LJ8" s="428" t="s">
        <v>2215</v>
      </c>
      <c r="LK8" s="428" t="s">
        <v>2215</v>
      </c>
      <c r="LL8" s="428" t="s">
        <v>2215</v>
      </c>
      <c r="LM8" s="428" t="s">
        <v>2215</v>
      </c>
      <c r="LN8" s="428" t="s">
        <v>2215</v>
      </c>
      <c r="LO8" s="428" t="s">
        <v>2215</v>
      </c>
      <c r="LP8" s="428" t="s">
        <v>2215</v>
      </c>
      <c r="LQ8" s="428" t="s">
        <v>2215</v>
      </c>
      <c r="LR8" s="428" t="s">
        <v>2215</v>
      </c>
      <c r="LS8" s="428" t="s">
        <v>2215</v>
      </c>
      <c r="LT8" s="428" t="s">
        <v>2215</v>
      </c>
      <c r="LU8" s="428" t="s">
        <v>2215</v>
      </c>
      <c r="LV8" s="428" t="s">
        <v>2215</v>
      </c>
      <c r="LW8" s="428" t="s">
        <v>2215</v>
      </c>
      <c r="LX8" s="428" t="s">
        <v>2215</v>
      </c>
      <c r="LY8" s="428" t="s">
        <v>2215</v>
      </c>
      <c r="LZ8" s="428" t="s">
        <v>2215</v>
      </c>
      <c r="MA8" s="428" t="s">
        <v>2215</v>
      </c>
      <c r="MB8" s="428" t="s">
        <v>2215</v>
      </c>
      <c r="MC8" s="428" t="s">
        <v>2215</v>
      </c>
      <c r="MD8" s="428" t="s">
        <v>2215</v>
      </c>
      <c r="ME8" s="428" t="s">
        <v>2215</v>
      </c>
      <c r="MF8" s="428" t="s">
        <v>2215</v>
      </c>
      <c r="MG8" s="428" t="s">
        <v>2215</v>
      </c>
      <c r="MH8" s="428" t="s">
        <v>2215</v>
      </c>
      <c r="MI8" s="428" t="s">
        <v>2215</v>
      </c>
      <c r="MJ8" s="428" t="s">
        <v>2215</v>
      </c>
      <c r="MK8" s="428" t="s">
        <v>2215</v>
      </c>
      <c r="ML8" s="428" t="s">
        <v>2215</v>
      </c>
      <c r="MM8" s="428" t="s">
        <v>2215</v>
      </c>
      <c r="MN8" s="428" t="s">
        <v>2215</v>
      </c>
      <c r="MO8" s="428" t="s">
        <v>2215</v>
      </c>
      <c r="MP8" s="428" t="s">
        <v>2215</v>
      </c>
      <c r="MQ8" s="428" t="s">
        <v>2215</v>
      </c>
      <c r="MR8" s="428" t="s">
        <v>2215</v>
      </c>
      <c r="MS8" s="428" t="s">
        <v>2215</v>
      </c>
      <c r="MT8" s="428" t="s">
        <v>2215</v>
      </c>
      <c r="MU8" s="428" t="s">
        <v>2215</v>
      </c>
      <c r="MV8" s="428" t="s">
        <v>2215</v>
      </c>
      <c r="MW8" s="428" t="s">
        <v>2215</v>
      </c>
      <c r="MX8" s="428" t="s">
        <v>2215</v>
      </c>
      <c r="MY8" s="428" t="s">
        <v>2215</v>
      </c>
      <c r="MZ8" s="428" t="s">
        <v>2215</v>
      </c>
      <c r="NA8" s="428" t="s">
        <v>2215</v>
      </c>
      <c r="NB8" s="428" t="s">
        <v>2215</v>
      </c>
      <c r="NC8" s="428" t="s">
        <v>2215</v>
      </c>
      <c r="ND8" s="428" t="s">
        <v>2215</v>
      </c>
      <c r="NE8" s="428" t="s">
        <v>2215</v>
      </c>
      <c r="NF8" s="428" t="s">
        <v>2215</v>
      </c>
      <c r="NG8" s="428" t="s">
        <v>2215</v>
      </c>
      <c r="NH8" s="428" t="s">
        <v>2215</v>
      </c>
      <c r="NI8" s="428" t="s">
        <v>2215</v>
      </c>
      <c r="NJ8" s="428" t="s">
        <v>2215</v>
      </c>
      <c r="NK8" s="428" t="s">
        <v>2215</v>
      </c>
      <c r="NL8" s="428" t="s">
        <v>2215</v>
      </c>
      <c r="NM8" s="428" t="s">
        <v>2215</v>
      </c>
      <c r="NN8" s="428" t="s">
        <v>2215</v>
      </c>
      <c r="NO8" s="428" t="s">
        <v>2215</v>
      </c>
      <c r="NP8" s="428" t="s">
        <v>2215</v>
      </c>
      <c r="NQ8" s="428" t="s">
        <v>2215</v>
      </c>
      <c r="NR8" s="428" t="s">
        <v>2215</v>
      </c>
      <c r="NS8" s="428" t="s">
        <v>2215</v>
      </c>
      <c r="NT8" s="428" t="s">
        <v>2215</v>
      </c>
      <c r="NU8" s="428" t="s">
        <v>2215</v>
      </c>
      <c r="NV8" s="428" t="s">
        <v>2215</v>
      </c>
      <c r="NW8" s="428" t="s">
        <v>2215</v>
      </c>
      <c r="NX8" s="428" t="s">
        <v>2215</v>
      </c>
      <c r="NY8" s="428" t="s">
        <v>2215</v>
      </c>
      <c r="NZ8" s="428" t="s">
        <v>2215</v>
      </c>
      <c r="OA8" s="428" t="s">
        <v>2215</v>
      </c>
      <c r="OB8" s="428" t="s">
        <v>2215</v>
      </c>
      <c r="OC8" s="428" t="s">
        <v>2215</v>
      </c>
      <c r="OD8" s="428" t="s">
        <v>2215</v>
      </c>
      <c r="OE8" s="428" t="s">
        <v>2215</v>
      </c>
      <c r="OF8" s="428" t="s">
        <v>2215</v>
      </c>
      <c r="OG8" s="428" t="s">
        <v>2215</v>
      </c>
      <c r="OH8" s="428" t="s">
        <v>2215</v>
      </c>
      <c r="OI8" s="428" t="s">
        <v>2215</v>
      </c>
      <c r="OJ8" s="428" t="s">
        <v>2215</v>
      </c>
      <c r="OK8" s="428" t="s">
        <v>2215</v>
      </c>
      <c r="OL8" s="428" t="s">
        <v>2215</v>
      </c>
      <c r="OM8" s="428" t="s">
        <v>2215</v>
      </c>
    </row>
    <row r="9" spans="1:403" ht="41.15" customHeight="1">
      <c r="A9" s="198">
        <v>20</v>
      </c>
      <c r="B9" s="330" t="s">
        <v>314</v>
      </c>
      <c r="C9" s="1024" t="s">
        <v>203</v>
      </c>
      <c r="D9" s="852" t="s">
        <v>232</v>
      </c>
      <c r="E9" s="852" t="s">
        <v>232</v>
      </c>
      <c r="F9" s="715" t="s">
        <v>261</v>
      </c>
      <c r="G9" s="715" t="s">
        <v>261</v>
      </c>
      <c r="H9" s="715" t="s">
        <v>261</v>
      </c>
      <c r="I9" s="287" t="s">
        <v>294</v>
      </c>
      <c r="J9" s="287" t="s">
        <v>294</v>
      </c>
      <c r="K9" s="609" t="s">
        <v>314</v>
      </c>
      <c r="L9" s="609" t="s">
        <v>314</v>
      </c>
      <c r="M9" s="501"/>
      <c r="N9" s="501"/>
      <c r="O9" s="791" t="s">
        <v>344</v>
      </c>
      <c r="P9" s="791" t="s">
        <v>344</v>
      </c>
      <c r="Q9" s="754" t="s">
        <v>349</v>
      </c>
      <c r="R9" s="754" t="s">
        <v>349</v>
      </c>
      <c r="S9" s="754" t="s">
        <v>349</v>
      </c>
      <c r="T9" s="754" t="s">
        <v>349</v>
      </c>
      <c r="U9" s="1266" t="s">
        <v>381</v>
      </c>
      <c r="V9" s="194"/>
      <c r="W9" s="194"/>
      <c r="X9" s="194"/>
      <c r="Y9" s="194"/>
      <c r="Z9" s="194"/>
      <c r="AA9" s="804" t="s">
        <v>400</v>
      </c>
      <c r="AB9" s="912" t="s">
        <v>2217</v>
      </c>
      <c r="AC9" s="194"/>
      <c r="AD9" s="194"/>
      <c r="AE9" s="194"/>
      <c r="AF9" s="194"/>
      <c r="AG9" s="1032" t="s">
        <v>428</v>
      </c>
      <c r="AH9" s="1032" t="s">
        <v>428</v>
      </c>
      <c r="AI9" s="1032" t="s">
        <v>428</v>
      </c>
      <c r="AJ9" s="194"/>
      <c r="AK9" s="194"/>
      <c r="AL9" s="194"/>
      <c r="AM9" s="194"/>
      <c r="AN9" s="194"/>
      <c r="AO9" s="194"/>
      <c r="AP9" s="194"/>
      <c r="AQ9" s="623" t="s">
        <v>475</v>
      </c>
      <c r="AR9" s="623" t="s">
        <v>475</v>
      </c>
      <c r="AS9" s="194"/>
      <c r="AT9" s="194"/>
      <c r="AU9" s="194"/>
      <c r="AV9" s="194"/>
      <c r="AW9" s="194"/>
      <c r="AX9" s="440" t="s">
        <v>500</v>
      </c>
      <c r="AY9" s="440" t="s">
        <v>500</v>
      </c>
      <c r="AZ9" s="440" t="s">
        <v>500</v>
      </c>
      <c r="BA9" s="440" t="s">
        <v>500</v>
      </c>
      <c r="BB9" s="194"/>
      <c r="BC9" s="377" t="s">
        <v>524</v>
      </c>
      <c r="BD9" s="377" t="s">
        <v>524</v>
      </c>
      <c r="BE9" s="377" t="s">
        <v>524</v>
      </c>
      <c r="BF9" s="377" t="s">
        <v>524</v>
      </c>
      <c r="BG9" s="377" t="s">
        <v>524</v>
      </c>
      <c r="BH9" s="194"/>
      <c r="BI9" s="194"/>
      <c r="BJ9" s="194"/>
      <c r="BK9" s="194"/>
      <c r="BL9" s="194"/>
      <c r="BM9" s="194"/>
      <c r="BN9" s="194"/>
      <c r="BO9" s="502"/>
      <c r="BP9" s="926" t="s">
        <v>565</v>
      </c>
      <c r="BQ9" s="926" t="s">
        <v>565</v>
      </c>
      <c r="BR9" s="926" t="s">
        <v>565</v>
      </c>
      <c r="BS9" s="502"/>
      <c r="BT9" s="502"/>
      <c r="BU9" s="502"/>
      <c r="BV9" s="933" t="s">
        <v>576</v>
      </c>
      <c r="BW9" s="933" t="s">
        <v>576</v>
      </c>
      <c r="BX9" s="194"/>
      <c r="BY9" s="194"/>
      <c r="BZ9" s="917" t="s">
        <v>495</v>
      </c>
      <c r="CA9" s="917" t="s">
        <v>495</v>
      </c>
      <c r="CB9" s="194"/>
      <c r="CC9" s="194"/>
      <c r="CD9" s="194"/>
      <c r="CE9" s="342" t="s">
        <v>596</v>
      </c>
      <c r="CF9" s="342" t="s">
        <v>596</v>
      </c>
      <c r="CG9" s="342" t="s">
        <v>596</v>
      </c>
      <c r="CH9" s="194"/>
      <c r="CI9" s="194"/>
      <c r="CJ9" s="194"/>
      <c r="CK9" s="194"/>
      <c r="CL9" s="613" t="s">
        <v>607</v>
      </c>
      <c r="CM9" s="613" t="s">
        <v>607</v>
      </c>
      <c r="CN9" s="613" t="s">
        <v>607</v>
      </c>
      <c r="CO9" s="613" t="s">
        <v>607</v>
      </c>
      <c r="CP9" s="194"/>
      <c r="CQ9" s="194"/>
      <c r="CR9" s="194"/>
      <c r="CS9" s="194"/>
      <c r="CT9" s="194"/>
      <c r="CU9" s="194"/>
      <c r="CV9" s="194"/>
      <c r="CW9" s="194"/>
      <c r="CX9" s="194"/>
      <c r="CY9" s="194"/>
      <c r="CZ9" s="194"/>
      <c r="DA9" s="194"/>
      <c r="DB9" s="194"/>
      <c r="DC9" s="194"/>
      <c r="DD9" s="194"/>
      <c r="DE9" s="194"/>
      <c r="DF9" s="194"/>
      <c r="DG9" s="194"/>
      <c r="DH9" s="194"/>
      <c r="DI9" s="194"/>
      <c r="DJ9" s="194"/>
      <c r="DK9" s="194"/>
      <c r="DL9" s="194"/>
      <c r="DM9" s="194"/>
      <c r="DN9" s="194"/>
      <c r="DO9" s="194"/>
      <c r="DP9" s="194"/>
      <c r="DQ9" s="194"/>
      <c r="DR9" s="1311" t="s">
        <v>625</v>
      </c>
      <c r="DS9" s="1311" t="s">
        <v>625</v>
      </c>
      <c r="DT9" s="1311" t="s">
        <v>625</v>
      </c>
      <c r="DU9" s="194"/>
      <c r="DV9" s="194"/>
      <c r="DW9" s="194"/>
      <c r="DX9" s="194"/>
      <c r="DY9" s="194"/>
      <c r="DZ9" s="194"/>
      <c r="EA9" s="194"/>
      <c r="EB9" s="194"/>
      <c r="EC9" s="194"/>
      <c r="ED9" s="194"/>
      <c r="EE9" s="194"/>
      <c r="EF9" s="194"/>
      <c r="EG9" s="194"/>
      <c r="EH9" s="194"/>
      <c r="EI9" s="194"/>
      <c r="EJ9" s="194"/>
      <c r="EK9" s="194"/>
      <c r="EL9" s="194"/>
      <c r="EM9" s="194"/>
      <c r="EN9" s="194"/>
      <c r="EO9" s="194"/>
      <c r="EP9" s="194"/>
      <c r="EQ9" s="194"/>
      <c r="ER9" s="194"/>
      <c r="ES9" s="194"/>
      <c r="ET9" s="194"/>
      <c r="EU9" s="194"/>
      <c r="EV9" s="194"/>
      <c r="EW9" s="194"/>
      <c r="EX9" s="194"/>
      <c r="EY9" s="194"/>
      <c r="EZ9" s="194"/>
      <c r="FA9" s="194"/>
      <c r="FB9" s="194"/>
      <c r="FC9" s="194"/>
      <c r="FD9" s="194"/>
      <c r="FE9" s="194"/>
      <c r="FF9" s="194"/>
      <c r="FG9" s="194"/>
      <c r="FH9" s="194"/>
      <c r="FI9" s="194"/>
      <c r="FJ9" s="194"/>
      <c r="FK9" s="194"/>
      <c r="FL9" s="194"/>
      <c r="FM9" s="194"/>
      <c r="FN9" s="194"/>
      <c r="FO9" s="194"/>
      <c r="FP9" s="194"/>
      <c r="FQ9" s="194"/>
      <c r="FR9" s="194"/>
      <c r="FS9" s="194"/>
      <c r="FT9" s="194"/>
      <c r="FU9" s="194"/>
      <c r="FV9" s="194"/>
      <c r="FW9" s="194"/>
      <c r="FX9" s="194"/>
      <c r="FY9" s="194"/>
      <c r="FZ9" s="194"/>
      <c r="GA9" s="194"/>
      <c r="GB9" s="194"/>
      <c r="GC9" s="194"/>
      <c r="GD9" s="194"/>
      <c r="GE9" s="194"/>
      <c r="GF9" s="194"/>
      <c r="GG9" s="194"/>
      <c r="GH9" s="194"/>
      <c r="GI9" s="194"/>
      <c r="GJ9" s="194"/>
      <c r="GK9" s="194"/>
      <c r="GL9" s="194"/>
      <c r="GM9" s="194"/>
      <c r="GN9" s="194"/>
      <c r="GO9" s="194"/>
      <c r="GP9" s="194"/>
      <c r="GQ9" s="194"/>
      <c r="GR9" s="194"/>
      <c r="GS9" s="194"/>
      <c r="GT9" s="194"/>
      <c r="GU9" s="194"/>
      <c r="GV9" s="194"/>
      <c r="GW9" s="194"/>
      <c r="GX9" s="194"/>
      <c r="GY9" s="194"/>
      <c r="GZ9" s="194"/>
      <c r="HA9" s="194"/>
      <c r="HB9" s="194"/>
      <c r="HC9" s="194"/>
      <c r="HD9" s="194"/>
      <c r="HE9" s="194"/>
      <c r="HF9" s="194"/>
      <c r="HG9" s="194"/>
      <c r="HH9" s="194"/>
      <c r="HI9" s="194"/>
      <c r="HJ9" s="194"/>
      <c r="HK9" s="194"/>
      <c r="HL9" s="194"/>
      <c r="HM9" s="194"/>
      <c r="HN9" s="194"/>
      <c r="HO9" s="194"/>
      <c r="HP9" s="194"/>
      <c r="HQ9" s="194"/>
      <c r="HR9" s="194"/>
      <c r="HS9" s="194"/>
      <c r="HT9" s="194"/>
      <c r="HU9" s="194"/>
      <c r="HV9" s="194"/>
      <c r="HW9" s="194"/>
      <c r="HX9" s="194"/>
      <c r="HY9" s="194"/>
      <c r="HZ9" s="194"/>
      <c r="IA9" s="194"/>
      <c r="IB9" s="194"/>
      <c r="IC9" s="194"/>
      <c r="ID9" s="194"/>
      <c r="IE9" s="194"/>
      <c r="IF9" s="194"/>
      <c r="IG9" s="194"/>
      <c r="IH9" s="194"/>
      <c r="II9" s="194"/>
      <c r="IJ9" s="194"/>
      <c r="IK9" s="194"/>
      <c r="IL9" s="194"/>
      <c r="IM9" s="194"/>
      <c r="IN9" s="194"/>
      <c r="IO9" s="194"/>
      <c r="IP9" s="194"/>
      <c r="IQ9" s="194"/>
      <c r="IR9" s="194"/>
      <c r="IS9" s="194"/>
      <c r="IT9" s="194"/>
      <c r="IU9" s="194"/>
      <c r="IV9" s="194"/>
      <c r="IW9" s="194"/>
      <c r="IX9" s="194"/>
      <c r="IY9" s="194"/>
      <c r="IZ9" s="194"/>
      <c r="JA9" s="194"/>
      <c r="JB9" s="194"/>
      <c r="JC9" s="194"/>
      <c r="JD9" s="194"/>
      <c r="JE9" s="194"/>
      <c r="JF9" s="194"/>
      <c r="JG9" s="194"/>
      <c r="JH9" s="194"/>
      <c r="JI9" s="194"/>
      <c r="JJ9" s="194"/>
      <c r="JK9" s="194"/>
      <c r="JL9" s="194"/>
      <c r="JM9" s="194"/>
      <c r="JN9" s="194"/>
      <c r="JO9" s="194"/>
      <c r="JP9" s="194"/>
      <c r="JQ9" s="194"/>
      <c r="JR9" s="194"/>
      <c r="JS9" s="194"/>
      <c r="JT9" s="194"/>
      <c r="JU9" s="194"/>
      <c r="JV9" s="194"/>
      <c r="JW9" s="194"/>
      <c r="JX9" s="194"/>
      <c r="JY9" s="194"/>
      <c r="JZ9" s="194"/>
      <c r="KA9" s="194"/>
      <c r="KB9" s="194"/>
      <c r="KC9" s="194"/>
      <c r="KD9" s="194"/>
      <c r="KE9" s="194"/>
      <c r="KF9" s="194"/>
      <c r="KG9" s="194"/>
      <c r="KH9" s="194"/>
      <c r="KI9" s="194"/>
      <c r="KJ9" s="194"/>
      <c r="KK9" s="194"/>
      <c r="KL9" s="194"/>
      <c r="KM9" s="194"/>
      <c r="KN9" s="194"/>
      <c r="KO9" s="194"/>
      <c r="KP9" s="194"/>
      <c r="KQ9" s="194"/>
      <c r="KR9" s="194"/>
      <c r="KS9" s="194"/>
      <c r="KT9" s="194"/>
      <c r="KU9" s="194"/>
      <c r="KV9" s="194"/>
      <c r="KW9" s="194"/>
      <c r="KX9" s="194"/>
      <c r="KY9" s="194"/>
      <c r="KZ9" s="194"/>
      <c r="LA9" s="194"/>
      <c r="LB9" s="194"/>
      <c r="LC9" s="194"/>
      <c r="LD9" s="194"/>
      <c r="LE9" s="194"/>
      <c r="LF9" s="194"/>
      <c r="LG9" s="194"/>
      <c r="LH9" s="194"/>
      <c r="LI9" s="194"/>
      <c r="LJ9" s="194"/>
      <c r="LK9" s="194"/>
      <c r="LL9" s="194"/>
      <c r="LM9" s="194"/>
      <c r="LN9" s="194"/>
      <c r="LO9" s="194"/>
      <c r="LP9" s="194"/>
      <c r="LQ9" s="194"/>
      <c r="LR9" s="194"/>
      <c r="LS9" s="194"/>
      <c r="LT9" s="194"/>
      <c r="LU9" s="194"/>
      <c r="LV9" s="194"/>
      <c r="LW9" s="194"/>
      <c r="LX9" s="194"/>
      <c r="LY9" s="194"/>
      <c r="LZ9" s="194"/>
      <c r="MA9" s="194"/>
      <c r="MB9" s="194"/>
      <c r="MC9" s="194"/>
      <c r="MD9" s="194"/>
      <c r="ME9" s="194"/>
      <c r="MF9" s="194"/>
      <c r="MG9" s="194"/>
      <c r="MH9" s="194"/>
      <c r="MI9" s="194"/>
      <c r="MJ9" s="194"/>
      <c r="MK9" s="194"/>
      <c r="ML9" s="194"/>
      <c r="MM9" s="194"/>
      <c r="MN9" s="194"/>
      <c r="MO9" s="194"/>
      <c r="MP9" s="194"/>
      <c r="MQ9" s="194"/>
      <c r="MR9" s="194"/>
      <c r="MS9" s="194"/>
      <c r="MT9" s="194"/>
      <c r="MU9" s="194"/>
      <c r="MV9" s="194"/>
      <c r="MW9" s="194"/>
      <c r="MX9" s="194"/>
      <c r="MY9" s="194"/>
      <c r="MZ9" s="194"/>
      <c r="NA9" s="194"/>
      <c r="NB9" s="194"/>
      <c r="NC9" s="194"/>
      <c r="ND9" s="194"/>
      <c r="NE9" s="194"/>
      <c r="NF9" s="194"/>
      <c r="NG9" s="194"/>
      <c r="NH9" s="194"/>
      <c r="NI9" s="194"/>
      <c r="NJ9" s="194"/>
      <c r="NK9" s="194"/>
      <c r="NL9" s="194"/>
      <c r="NM9" s="194"/>
      <c r="NN9" s="194"/>
      <c r="NO9" s="194"/>
      <c r="NP9" s="194"/>
      <c r="NQ9" s="194"/>
      <c r="NR9" s="194"/>
      <c r="NS9" s="194"/>
      <c r="NT9" s="194"/>
      <c r="NU9" s="194"/>
      <c r="NV9" s="194"/>
      <c r="NW9" s="194"/>
      <c r="NX9" s="194"/>
      <c r="NY9" s="194"/>
      <c r="NZ9" s="194"/>
      <c r="OA9" s="194"/>
      <c r="OB9" s="194"/>
      <c r="OC9" s="194"/>
      <c r="OD9" s="194"/>
      <c r="OE9" s="194"/>
      <c r="OF9" s="194"/>
      <c r="OG9" s="194"/>
      <c r="OH9" s="194"/>
      <c r="OI9" s="194"/>
      <c r="OJ9" s="194"/>
      <c r="OK9" s="194"/>
      <c r="OL9" s="194"/>
      <c r="OM9" s="194"/>
    </row>
    <row r="10" spans="1:403" ht="41.15" customHeight="1">
      <c r="A10" s="199"/>
      <c r="B10" s="330" t="s">
        <v>314</v>
      </c>
      <c r="C10" s="1024" t="s">
        <v>203</v>
      </c>
      <c r="D10" s="852" t="s">
        <v>232</v>
      </c>
      <c r="E10" s="852" t="s">
        <v>232</v>
      </c>
      <c r="F10" s="715" t="s">
        <v>261</v>
      </c>
      <c r="G10" s="715" t="s">
        <v>261</v>
      </c>
      <c r="H10" s="715" t="s">
        <v>261</v>
      </c>
      <c r="I10" s="287" t="s">
        <v>294</v>
      </c>
      <c r="J10" s="287" t="s">
        <v>294</v>
      </c>
      <c r="K10" s="609" t="s">
        <v>314</v>
      </c>
      <c r="L10" s="609" t="s">
        <v>314</v>
      </c>
      <c r="M10" s="501" t="s">
        <v>2215</v>
      </c>
      <c r="N10" s="501" t="s">
        <v>2215</v>
      </c>
      <c r="O10" s="791" t="s">
        <v>344</v>
      </c>
      <c r="P10" s="791" t="s">
        <v>344</v>
      </c>
      <c r="Q10" s="754" t="s">
        <v>349</v>
      </c>
      <c r="R10" s="754" t="s">
        <v>349</v>
      </c>
      <c r="S10" s="754" t="s">
        <v>349</v>
      </c>
      <c r="T10" s="754" t="s">
        <v>349</v>
      </c>
      <c r="U10" s="1266" t="s">
        <v>381</v>
      </c>
      <c r="V10" s="194" t="s">
        <v>2215</v>
      </c>
      <c r="W10" s="194" t="s">
        <v>2215</v>
      </c>
      <c r="X10" s="194" t="s">
        <v>2215</v>
      </c>
      <c r="Y10" s="194" t="s">
        <v>2215</v>
      </c>
      <c r="Z10" s="194" t="s">
        <v>2215</v>
      </c>
      <c r="AA10" s="804" t="s">
        <v>400</v>
      </c>
      <c r="AB10" s="912" t="s">
        <v>2217</v>
      </c>
      <c r="AC10" s="194" t="s">
        <v>2215</v>
      </c>
      <c r="AD10" s="194" t="s">
        <v>2215</v>
      </c>
      <c r="AE10" s="194" t="s">
        <v>2215</v>
      </c>
      <c r="AF10" s="194" t="s">
        <v>2215</v>
      </c>
      <c r="AG10" s="1032" t="s">
        <v>428</v>
      </c>
      <c r="AH10" s="1032" t="s">
        <v>428</v>
      </c>
      <c r="AI10" s="1032" t="s">
        <v>428</v>
      </c>
      <c r="AJ10" s="194" t="s">
        <v>2215</v>
      </c>
      <c r="AK10" s="194" t="s">
        <v>2215</v>
      </c>
      <c r="AL10" s="194" t="s">
        <v>2215</v>
      </c>
      <c r="AM10" s="194" t="s">
        <v>2215</v>
      </c>
      <c r="AN10" s="194" t="s">
        <v>2215</v>
      </c>
      <c r="AO10" s="194" t="s">
        <v>2215</v>
      </c>
      <c r="AP10" s="194" t="s">
        <v>2215</v>
      </c>
      <c r="AQ10" s="623" t="s">
        <v>475</v>
      </c>
      <c r="AR10" s="623" t="s">
        <v>475</v>
      </c>
      <c r="AS10" s="194" t="s">
        <v>2215</v>
      </c>
      <c r="AT10" s="194" t="s">
        <v>2215</v>
      </c>
      <c r="AU10" s="194" t="s">
        <v>2215</v>
      </c>
      <c r="AV10" s="194" t="s">
        <v>2215</v>
      </c>
      <c r="AW10" s="194" t="s">
        <v>2215</v>
      </c>
      <c r="AX10" s="440" t="s">
        <v>500</v>
      </c>
      <c r="AY10" s="440" t="s">
        <v>500</v>
      </c>
      <c r="AZ10" s="440" t="s">
        <v>500</v>
      </c>
      <c r="BA10" s="440" t="s">
        <v>500</v>
      </c>
      <c r="BB10" s="194" t="s">
        <v>2215</v>
      </c>
      <c r="BC10" s="377" t="s">
        <v>524</v>
      </c>
      <c r="BD10" s="377" t="s">
        <v>524</v>
      </c>
      <c r="BE10" s="377" t="s">
        <v>524</v>
      </c>
      <c r="BF10" s="377" t="s">
        <v>524</v>
      </c>
      <c r="BG10" s="377" t="s">
        <v>524</v>
      </c>
      <c r="BH10" s="194" t="s">
        <v>2215</v>
      </c>
      <c r="BI10" s="194" t="s">
        <v>2215</v>
      </c>
      <c r="BJ10" s="194" t="s">
        <v>2215</v>
      </c>
      <c r="BK10" s="194" t="s">
        <v>2215</v>
      </c>
      <c r="BL10" s="194" t="s">
        <v>2215</v>
      </c>
      <c r="BM10" s="194" t="s">
        <v>2215</v>
      </c>
      <c r="BN10" s="194" t="s">
        <v>2215</v>
      </c>
      <c r="BO10" s="194" t="s">
        <v>2215</v>
      </c>
      <c r="BP10" s="926" t="s">
        <v>565</v>
      </c>
      <c r="BQ10" s="926" t="s">
        <v>565</v>
      </c>
      <c r="BR10" s="926" t="s">
        <v>565</v>
      </c>
      <c r="BS10" s="194" t="s">
        <v>2215</v>
      </c>
      <c r="BT10" s="194" t="s">
        <v>2215</v>
      </c>
      <c r="BU10" s="194" t="s">
        <v>2215</v>
      </c>
      <c r="BV10" s="194" t="s">
        <v>2215</v>
      </c>
      <c r="BW10" s="194" t="s">
        <v>2215</v>
      </c>
      <c r="BX10" s="194" t="s">
        <v>2215</v>
      </c>
      <c r="BY10" s="194" t="s">
        <v>2215</v>
      </c>
      <c r="BZ10" s="194" t="s">
        <v>2215</v>
      </c>
      <c r="CA10" s="194" t="s">
        <v>2215</v>
      </c>
      <c r="CB10" s="194" t="s">
        <v>2215</v>
      </c>
      <c r="CC10" s="194" t="s">
        <v>2215</v>
      </c>
      <c r="CD10" s="194" t="s">
        <v>2215</v>
      </c>
      <c r="CE10" s="194" t="s">
        <v>2215</v>
      </c>
      <c r="CF10" s="194" t="s">
        <v>2215</v>
      </c>
      <c r="CG10" s="194" t="s">
        <v>2215</v>
      </c>
      <c r="CH10" s="194" t="s">
        <v>2215</v>
      </c>
      <c r="CI10" s="194" t="s">
        <v>2215</v>
      </c>
      <c r="CJ10" s="194" t="s">
        <v>2215</v>
      </c>
      <c r="CK10" s="194" t="s">
        <v>2215</v>
      </c>
      <c r="CL10" s="194" t="s">
        <v>2215</v>
      </c>
      <c r="CM10" s="194" t="s">
        <v>2215</v>
      </c>
      <c r="CN10" s="194" t="s">
        <v>2215</v>
      </c>
      <c r="CO10" s="194" t="s">
        <v>2215</v>
      </c>
      <c r="CP10" s="194" t="s">
        <v>2215</v>
      </c>
      <c r="CQ10" s="194" t="s">
        <v>2215</v>
      </c>
      <c r="CR10" s="194" t="s">
        <v>2215</v>
      </c>
      <c r="CS10" s="194" t="s">
        <v>2215</v>
      </c>
      <c r="CT10" s="194" t="s">
        <v>2215</v>
      </c>
      <c r="CU10" s="194" t="s">
        <v>2215</v>
      </c>
      <c r="CV10" s="194" t="s">
        <v>2215</v>
      </c>
      <c r="CW10" s="194" t="s">
        <v>2215</v>
      </c>
      <c r="CX10" s="194" t="s">
        <v>2215</v>
      </c>
      <c r="CY10" s="194" t="s">
        <v>2215</v>
      </c>
      <c r="CZ10" s="194" t="s">
        <v>2215</v>
      </c>
      <c r="DA10" s="194" t="s">
        <v>2215</v>
      </c>
      <c r="DB10" s="194" t="s">
        <v>2215</v>
      </c>
      <c r="DC10" s="194" t="s">
        <v>2215</v>
      </c>
      <c r="DD10" s="194" t="s">
        <v>2215</v>
      </c>
      <c r="DE10" s="194" t="s">
        <v>2215</v>
      </c>
      <c r="DF10" s="194" t="s">
        <v>2215</v>
      </c>
      <c r="DG10" s="194" t="s">
        <v>2215</v>
      </c>
      <c r="DH10" s="194" t="s">
        <v>2215</v>
      </c>
      <c r="DI10" s="194" t="s">
        <v>2215</v>
      </c>
      <c r="DJ10" s="194" t="s">
        <v>2215</v>
      </c>
      <c r="DK10" s="194" t="s">
        <v>2215</v>
      </c>
      <c r="DL10" s="194" t="s">
        <v>2215</v>
      </c>
      <c r="DM10" s="194" t="s">
        <v>2215</v>
      </c>
      <c r="DN10" s="194" t="s">
        <v>2215</v>
      </c>
      <c r="DO10" s="194" t="s">
        <v>2215</v>
      </c>
      <c r="DP10" s="194" t="s">
        <v>2215</v>
      </c>
      <c r="DQ10" s="194" t="s">
        <v>2215</v>
      </c>
      <c r="DR10" s="1311" t="s">
        <v>625</v>
      </c>
      <c r="DS10" s="1311" t="s">
        <v>625</v>
      </c>
      <c r="DT10" s="1311" t="s">
        <v>625</v>
      </c>
      <c r="DU10" s="194" t="s">
        <v>2215</v>
      </c>
      <c r="DV10" s="194" t="s">
        <v>2215</v>
      </c>
      <c r="DW10" s="194" t="s">
        <v>2215</v>
      </c>
      <c r="DX10" s="194" t="s">
        <v>2215</v>
      </c>
      <c r="DY10" s="194" t="s">
        <v>2215</v>
      </c>
      <c r="DZ10" s="194" t="s">
        <v>2215</v>
      </c>
      <c r="EA10" s="194" t="s">
        <v>2215</v>
      </c>
      <c r="EB10" s="194" t="s">
        <v>2215</v>
      </c>
      <c r="EC10" s="194" t="s">
        <v>2215</v>
      </c>
      <c r="ED10" s="194" t="s">
        <v>2215</v>
      </c>
      <c r="EE10" s="194" t="s">
        <v>2215</v>
      </c>
      <c r="EF10" s="194" t="s">
        <v>2215</v>
      </c>
      <c r="EG10" s="194" t="s">
        <v>2215</v>
      </c>
      <c r="EH10" s="194" t="s">
        <v>2215</v>
      </c>
      <c r="EI10" s="194" t="s">
        <v>2215</v>
      </c>
      <c r="EJ10" s="194" t="s">
        <v>2215</v>
      </c>
      <c r="EK10" s="194" t="s">
        <v>2215</v>
      </c>
      <c r="EL10" s="194" t="s">
        <v>2215</v>
      </c>
      <c r="EM10" s="194" t="s">
        <v>2215</v>
      </c>
      <c r="EN10" s="194" t="s">
        <v>2215</v>
      </c>
      <c r="EO10" s="194" t="s">
        <v>2215</v>
      </c>
      <c r="EP10" s="194" t="s">
        <v>2215</v>
      </c>
      <c r="EQ10" s="194" t="s">
        <v>2215</v>
      </c>
      <c r="ER10" s="194" t="s">
        <v>2215</v>
      </c>
      <c r="ES10" s="194" t="s">
        <v>2215</v>
      </c>
      <c r="ET10" s="194" t="s">
        <v>2215</v>
      </c>
      <c r="EU10" s="194" t="s">
        <v>2215</v>
      </c>
      <c r="EV10" s="194" t="s">
        <v>2215</v>
      </c>
      <c r="EW10" s="194" t="s">
        <v>2215</v>
      </c>
      <c r="EX10" s="194" t="s">
        <v>2215</v>
      </c>
      <c r="EY10" s="194" t="s">
        <v>2215</v>
      </c>
      <c r="EZ10" s="194" t="s">
        <v>2215</v>
      </c>
      <c r="FA10" s="194" t="s">
        <v>2215</v>
      </c>
      <c r="FB10" s="194" t="s">
        <v>2215</v>
      </c>
      <c r="FC10" s="194" t="s">
        <v>2215</v>
      </c>
      <c r="FD10" s="194" t="s">
        <v>2215</v>
      </c>
      <c r="FE10" s="194" t="s">
        <v>2215</v>
      </c>
      <c r="FF10" s="194" t="s">
        <v>2215</v>
      </c>
      <c r="FG10" s="194" t="s">
        <v>2215</v>
      </c>
      <c r="FH10" s="194" t="s">
        <v>2215</v>
      </c>
      <c r="FI10" s="194" t="s">
        <v>2215</v>
      </c>
      <c r="FJ10" s="194" t="s">
        <v>2215</v>
      </c>
      <c r="FK10" s="194" t="s">
        <v>2215</v>
      </c>
      <c r="FL10" s="194" t="s">
        <v>2215</v>
      </c>
      <c r="FM10" s="194" t="s">
        <v>2215</v>
      </c>
      <c r="FN10" s="194" t="s">
        <v>2215</v>
      </c>
      <c r="FO10" s="194" t="s">
        <v>2215</v>
      </c>
      <c r="FP10" s="194" t="s">
        <v>2215</v>
      </c>
      <c r="FQ10" s="194" t="s">
        <v>2215</v>
      </c>
      <c r="FR10" s="194" t="s">
        <v>2215</v>
      </c>
      <c r="FS10" s="194" t="s">
        <v>2215</v>
      </c>
      <c r="FT10" s="194" t="s">
        <v>2215</v>
      </c>
      <c r="FU10" s="194" t="s">
        <v>2215</v>
      </c>
      <c r="FV10" s="194" t="s">
        <v>2215</v>
      </c>
      <c r="FW10" s="194" t="s">
        <v>2215</v>
      </c>
      <c r="FX10" s="194" t="s">
        <v>2215</v>
      </c>
      <c r="FY10" s="194" t="s">
        <v>2215</v>
      </c>
      <c r="FZ10" s="194" t="s">
        <v>2215</v>
      </c>
      <c r="GA10" s="194" t="s">
        <v>2215</v>
      </c>
      <c r="GB10" s="194" t="s">
        <v>2215</v>
      </c>
      <c r="GC10" s="194" t="s">
        <v>2215</v>
      </c>
      <c r="GD10" s="194" t="s">
        <v>2215</v>
      </c>
      <c r="GE10" s="194" t="s">
        <v>2215</v>
      </c>
      <c r="GF10" s="194" t="s">
        <v>2215</v>
      </c>
      <c r="GG10" s="194" t="s">
        <v>2215</v>
      </c>
      <c r="GH10" s="194" t="s">
        <v>2215</v>
      </c>
      <c r="GI10" s="194" t="s">
        <v>2215</v>
      </c>
      <c r="GJ10" s="194" t="s">
        <v>2215</v>
      </c>
      <c r="GK10" s="194" t="s">
        <v>2215</v>
      </c>
      <c r="GL10" s="194" t="s">
        <v>2215</v>
      </c>
      <c r="GM10" s="194" t="s">
        <v>2215</v>
      </c>
      <c r="GN10" s="194" t="s">
        <v>2215</v>
      </c>
      <c r="GO10" s="194" t="s">
        <v>2215</v>
      </c>
      <c r="GP10" s="194" t="s">
        <v>2215</v>
      </c>
      <c r="GQ10" s="194" t="s">
        <v>2215</v>
      </c>
      <c r="GR10" s="194" t="s">
        <v>2215</v>
      </c>
      <c r="GS10" s="194" t="s">
        <v>2215</v>
      </c>
      <c r="GT10" s="194" t="s">
        <v>2215</v>
      </c>
      <c r="GU10" s="194" t="s">
        <v>2215</v>
      </c>
      <c r="GV10" s="194" t="s">
        <v>2215</v>
      </c>
      <c r="GW10" s="194" t="s">
        <v>2215</v>
      </c>
      <c r="GX10" s="194" t="s">
        <v>2215</v>
      </c>
      <c r="GY10" s="194" t="s">
        <v>2215</v>
      </c>
      <c r="GZ10" s="194" t="s">
        <v>2215</v>
      </c>
      <c r="HA10" s="194" t="s">
        <v>2215</v>
      </c>
      <c r="HB10" s="194" t="s">
        <v>2215</v>
      </c>
      <c r="HC10" s="194" t="s">
        <v>2215</v>
      </c>
      <c r="HD10" s="194" t="s">
        <v>2215</v>
      </c>
      <c r="HE10" s="194" t="s">
        <v>2215</v>
      </c>
      <c r="HF10" s="194" t="s">
        <v>2215</v>
      </c>
      <c r="HG10" s="194" t="s">
        <v>2215</v>
      </c>
      <c r="HH10" s="194" t="s">
        <v>2215</v>
      </c>
      <c r="HI10" s="194" t="s">
        <v>2215</v>
      </c>
      <c r="HJ10" s="194" t="s">
        <v>2215</v>
      </c>
      <c r="HK10" s="194" t="s">
        <v>2215</v>
      </c>
      <c r="HL10" s="194" t="s">
        <v>2215</v>
      </c>
      <c r="HM10" s="194" t="s">
        <v>2215</v>
      </c>
      <c r="HN10" s="194" t="s">
        <v>2215</v>
      </c>
      <c r="HO10" s="194" t="s">
        <v>2215</v>
      </c>
      <c r="HP10" s="194" t="s">
        <v>2215</v>
      </c>
      <c r="HQ10" s="194" t="s">
        <v>2215</v>
      </c>
      <c r="HR10" s="194" t="s">
        <v>2215</v>
      </c>
      <c r="HS10" s="194" t="s">
        <v>2215</v>
      </c>
      <c r="HT10" s="194" t="s">
        <v>2215</v>
      </c>
      <c r="HU10" s="194" t="s">
        <v>2215</v>
      </c>
      <c r="HV10" s="194" t="s">
        <v>2215</v>
      </c>
      <c r="HW10" s="194" t="s">
        <v>2215</v>
      </c>
      <c r="HX10" s="194" t="s">
        <v>2215</v>
      </c>
      <c r="HY10" s="194" t="s">
        <v>2215</v>
      </c>
      <c r="HZ10" s="194" t="s">
        <v>2215</v>
      </c>
      <c r="IA10" s="194" t="s">
        <v>2215</v>
      </c>
      <c r="IB10" s="194" t="s">
        <v>2215</v>
      </c>
      <c r="IC10" s="194" t="s">
        <v>2215</v>
      </c>
      <c r="ID10" s="194" t="s">
        <v>2215</v>
      </c>
      <c r="IE10" s="194" t="s">
        <v>2215</v>
      </c>
      <c r="IF10" s="194" t="s">
        <v>2215</v>
      </c>
      <c r="IG10" s="194" t="s">
        <v>2215</v>
      </c>
      <c r="IH10" s="194" t="s">
        <v>2215</v>
      </c>
      <c r="II10" s="194" t="s">
        <v>2215</v>
      </c>
      <c r="IJ10" s="194" t="s">
        <v>2215</v>
      </c>
      <c r="IK10" s="194" t="s">
        <v>2215</v>
      </c>
      <c r="IL10" s="194" t="s">
        <v>2215</v>
      </c>
      <c r="IM10" s="194" t="s">
        <v>2215</v>
      </c>
      <c r="IN10" s="194" t="s">
        <v>2215</v>
      </c>
      <c r="IO10" s="194" t="s">
        <v>2215</v>
      </c>
      <c r="IP10" s="194" t="s">
        <v>2215</v>
      </c>
      <c r="IQ10" s="194" t="s">
        <v>2215</v>
      </c>
      <c r="IR10" s="194" t="s">
        <v>2215</v>
      </c>
      <c r="IS10" s="194" t="s">
        <v>2215</v>
      </c>
      <c r="IT10" s="194" t="s">
        <v>2215</v>
      </c>
      <c r="IU10" s="194" t="s">
        <v>2215</v>
      </c>
      <c r="IV10" s="194" t="s">
        <v>2215</v>
      </c>
      <c r="IW10" s="194" t="s">
        <v>2215</v>
      </c>
      <c r="IX10" s="194" t="s">
        <v>2215</v>
      </c>
      <c r="IY10" s="194" t="s">
        <v>2215</v>
      </c>
      <c r="IZ10" s="194" t="s">
        <v>2215</v>
      </c>
      <c r="JA10" s="194" t="s">
        <v>2215</v>
      </c>
      <c r="JB10" s="194" t="s">
        <v>2215</v>
      </c>
      <c r="JC10" s="194" t="s">
        <v>2215</v>
      </c>
      <c r="JD10" s="194" t="s">
        <v>2215</v>
      </c>
      <c r="JE10" s="194" t="s">
        <v>2215</v>
      </c>
      <c r="JF10" s="194" t="s">
        <v>2215</v>
      </c>
      <c r="JG10" s="194" t="s">
        <v>2215</v>
      </c>
      <c r="JH10" s="194" t="s">
        <v>2215</v>
      </c>
      <c r="JI10" s="194" t="s">
        <v>2215</v>
      </c>
      <c r="JJ10" s="194" t="s">
        <v>2215</v>
      </c>
      <c r="JK10" s="194" t="s">
        <v>2215</v>
      </c>
      <c r="JL10" s="194" t="s">
        <v>2215</v>
      </c>
      <c r="JM10" s="194" t="s">
        <v>2215</v>
      </c>
      <c r="JN10" s="194" t="s">
        <v>2215</v>
      </c>
      <c r="JO10" s="194" t="s">
        <v>2215</v>
      </c>
      <c r="JP10" s="194" t="s">
        <v>2215</v>
      </c>
      <c r="JQ10" s="194" t="s">
        <v>2215</v>
      </c>
      <c r="JR10" s="194" t="s">
        <v>2215</v>
      </c>
      <c r="JS10" s="194" t="s">
        <v>2215</v>
      </c>
      <c r="JT10" s="194" t="s">
        <v>2215</v>
      </c>
      <c r="JU10" s="194" t="s">
        <v>2215</v>
      </c>
      <c r="JV10" s="194" t="s">
        <v>2215</v>
      </c>
      <c r="JW10" s="194" t="s">
        <v>2215</v>
      </c>
      <c r="JX10" s="194" t="s">
        <v>2215</v>
      </c>
      <c r="JY10" s="194" t="s">
        <v>2215</v>
      </c>
      <c r="JZ10" s="194" t="s">
        <v>2215</v>
      </c>
      <c r="KA10" s="194" t="s">
        <v>2215</v>
      </c>
      <c r="KB10" s="194" t="s">
        <v>2215</v>
      </c>
      <c r="KC10" s="194" t="s">
        <v>2215</v>
      </c>
      <c r="KD10" s="194" t="s">
        <v>2215</v>
      </c>
      <c r="KE10" s="194" t="s">
        <v>2215</v>
      </c>
      <c r="KF10" s="194" t="s">
        <v>2215</v>
      </c>
      <c r="KG10" s="194" t="s">
        <v>2215</v>
      </c>
      <c r="KH10" s="194" t="s">
        <v>2215</v>
      </c>
      <c r="KI10" s="194" t="s">
        <v>2215</v>
      </c>
      <c r="KJ10" s="194" t="s">
        <v>2215</v>
      </c>
      <c r="KK10" s="194" t="s">
        <v>2215</v>
      </c>
      <c r="KL10" s="194" t="s">
        <v>2215</v>
      </c>
      <c r="KM10" s="194" t="s">
        <v>2215</v>
      </c>
      <c r="KN10" s="194" t="s">
        <v>2215</v>
      </c>
      <c r="KO10" s="194" t="s">
        <v>2215</v>
      </c>
      <c r="KP10" s="194" t="s">
        <v>2215</v>
      </c>
      <c r="KQ10" s="194" t="s">
        <v>2215</v>
      </c>
      <c r="KR10" s="194" t="s">
        <v>2215</v>
      </c>
      <c r="KS10" s="194" t="s">
        <v>2215</v>
      </c>
      <c r="KT10" s="194" t="s">
        <v>2215</v>
      </c>
      <c r="KU10" s="194" t="s">
        <v>2215</v>
      </c>
      <c r="KV10" s="194" t="s">
        <v>2215</v>
      </c>
      <c r="KW10" s="194" t="s">
        <v>2215</v>
      </c>
      <c r="KX10" s="194" t="s">
        <v>2215</v>
      </c>
      <c r="KY10" s="194" t="s">
        <v>2215</v>
      </c>
      <c r="KZ10" s="194" t="s">
        <v>2215</v>
      </c>
      <c r="LA10" s="194" t="s">
        <v>2215</v>
      </c>
      <c r="LB10" s="194" t="s">
        <v>2215</v>
      </c>
      <c r="LC10" s="194" t="s">
        <v>2215</v>
      </c>
      <c r="LD10" s="194" t="s">
        <v>2215</v>
      </c>
      <c r="LE10" s="194" t="s">
        <v>2215</v>
      </c>
      <c r="LF10" s="194" t="s">
        <v>2215</v>
      </c>
      <c r="LG10" s="194" t="s">
        <v>2215</v>
      </c>
      <c r="LH10" s="194" t="s">
        <v>2215</v>
      </c>
      <c r="LI10" s="194" t="s">
        <v>2215</v>
      </c>
      <c r="LJ10" s="194" t="s">
        <v>2215</v>
      </c>
      <c r="LK10" s="194" t="s">
        <v>2215</v>
      </c>
      <c r="LL10" s="194" t="s">
        <v>2215</v>
      </c>
      <c r="LM10" s="194" t="s">
        <v>2215</v>
      </c>
      <c r="LN10" s="194" t="s">
        <v>2215</v>
      </c>
      <c r="LO10" s="194" t="s">
        <v>2215</v>
      </c>
      <c r="LP10" s="194" t="s">
        <v>2215</v>
      </c>
      <c r="LQ10" s="194" t="s">
        <v>2215</v>
      </c>
      <c r="LR10" s="194" t="s">
        <v>2215</v>
      </c>
      <c r="LS10" s="194" t="s">
        <v>2215</v>
      </c>
      <c r="LT10" s="194" t="s">
        <v>2215</v>
      </c>
      <c r="LU10" s="194" t="s">
        <v>2215</v>
      </c>
      <c r="LV10" s="194" t="s">
        <v>2215</v>
      </c>
      <c r="LW10" s="194" t="s">
        <v>2215</v>
      </c>
      <c r="LX10" s="194" t="s">
        <v>2215</v>
      </c>
      <c r="LY10" s="194" t="s">
        <v>2215</v>
      </c>
      <c r="LZ10" s="194" t="s">
        <v>2215</v>
      </c>
      <c r="MA10" s="194" t="s">
        <v>2215</v>
      </c>
      <c r="MB10" s="194" t="s">
        <v>2215</v>
      </c>
      <c r="MC10" s="194" t="s">
        <v>2215</v>
      </c>
      <c r="MD10" s="194" t="s">
        <v>2215</v>
      </c>
      <c r="ME10" s="194" t="s">
        <v>2215</v>
      </c>
      <c r="MF10" s="194" t="s">
        <v>2215</v>
      </c>
      <c r="MG10" s="194" t="s">
        <v>2215</v>
      </c>
      <c r="MH10" s="194" t="s">
        <v>2215</v>
      </c>
      <c r="MI10" s="194" t="s">
        <v>2215</v>
      </c>
      <c r="MJ10" s="194" t="s">
        <v>2215</v>
      </c>
      <c r="MK10" s="194" t="s">
        <v>2215</v>
      </c>
      <c r="ML10" s="194" t="s">
        <v>2215</v>
      </c>
      <c r="MM10" s="194" t="s">
        <v>2215</v>
      </c>
      <c r="MN10" s="194" t="s">
        <v>2215</v>
      </c>
      <c r="MO10" s="194" t="s">
        <v>2215</v>
      </c>
      <c r="MP10" s="194" t="s">
        <v>2215</v>
      </c>
      <c r="MQ10" s="194" t="s">
        <v>2215</v>
      </c>
      <c r="MR10" s="194" t="s">
        <v>2215</v>
      </c>
      <c r="MS10" s="194" t="s">
        <v>2215</v>
      </c>
      <c r="MT10" s="194" t="s">
        <v>2215</v>
      </c>
      <c r="MU10" s="194" t="s">
        <v>2215</v>
      </c>
      <c r="MV10" s="194" t="s">
        <v>2215</v>
      </c>
      <c r="MW10" s="194" t="s">
        <v>2215</v>
      </c>
      <c r="MX10" s="194" t="s">
        <v>2215</v>
      </c>
      <c r="MY10" s="194" t="s">
        <v>2215</v>
      </c>
      <c r="MZ10" s="194" t="s">
        <v>2215</v>
      </c>
      <c r="NA10" s="194" t="s">
        <v>2215</v>
      </c>
      <c r="NB10" s="194" t="s">
        <v>2215</v>
      </c>
      <c r="NC10" s="194" t="s">
        <v>2215</v>
      </c>
      <c r="ND10" s="194" t="s">
        <v>2215</v>
      </c>
      <c r="NE10" s="194" t="s">
        <v>2215</v>
      </c>
      <c r="NF10" s="194" t="s">
        <v>2215</v>
      </c>
      <c r="NG10" s="194" t="s">
        <v>2215</v>
      </c>
      <c r="NH10" s="194" t="s">
        <v>2215</v>
      </c>
      <c r="NI10" s="194" t="s">
        <v>2215</v>
      </c>
      <c r="NJ10" s="194" t="s">
        <v>2215</v>
      </c>
      <c r="NK10" s="194" t="s">
        <v>2215</v>
      </c>
      <c r="NL10" s="194" t="s">
        <v>2215</v>
      </c>
      <c r="NM10" s="194" t="s">
        <v>2215</v>
      </c>
      <c r="NN10" s="194" t="s">
        <v>2215</v>
      </c>
      <c r="NO10" s="194" t="s">
        <v>2215</v>
      </c>
      <c r="NP10" s="194" t="s">
        <v>2215</v>
      </c>
      <c r="NQ10" s="194" t="s">
        <v>2215</v>
      </c>
      <c r="NR10" s="194" t="s">
        <v>2215</v>
      </c>
      <c r="NS10" s="194" t="s">
        <v>2215</v>
      </c>
      <c r="NT10" s="194" t="s">
        <v>2215</v>
      </c>
      <c r="NU10" s="194" t="s">
        <v>2215</v>
      </c>
      <c r="NV10" s="194" t="s">
        <v>2215</v>
      </c>
      <c r="NW10" s="194" t="s">
        <v>2215</v>
      </c>
      <c r="NX10" s="194" t="s">
        <v>2215</v>
      </c>
      <c r="NY10" s="194" t="s">
        <v>2215</v>
      </c>
      <c r="NZ10" s="194" t="s">
        <v>2215</v>
      </c>
      <c r="OA10" s="194" t="s">
        <v>2215</v>
      </c>
      <c r="OB10" s="194" t="s">
        <v>2215</v>
      </c>
      <c r="OC10" s="194" t="s">
        <v>2215</v>
      </c>
      <c r="OD10" s="194" t="s">
        <v>2215</v>
      </c>
      <c r="OE10" s="194" t="s">
        <v>2215</v>
      </c>
      <c r="OF10" s="194" t="s">
        <v>2215</v>
      </c>
      <c r="OG10" s="194" t="s">
        <v>2215</v>
      </c>
      <c r="OH10" s="194" t="s">
        <v>2215</v>
      </c>
      <c r="OI10" s="194" t="s">
        <v>2215</v>
      </c>
      <c r="OJ10" s="194" t="s">
        <v>2215</v>
      </c>
      <c r="OK10" s="194" t="s">
        <v>2215</v>
      </c>
      <c r="OL10" s="194" t="s">
        <v>2215</v>
      </c>
      <c r="OM10" s="194" t="s">
        <v>2215</v>
      </c>
    </row>
    <row r="11" spans="1:403" ht="41.15" customHeight="1">
      <c r="A11" s="200"/>
      <c r="B11" s="330" t="s">
        <v>314</v>
      </c>
      <c r="C11" s="1024" t="s">
        <v>203</v>
      </c>
      <c r="D11" s="852" t="s">
        <v>232</v>
      </c>
      <c r="E11" s="852" t="s">
        <v>232</v>
      </c>
      <c r="F11" s="715" t="s">
        <v>261</v>
      </c>
      <c r="G11" s="715" t="s">
        <v>261</v>
      </c>
      <c r="H11" s="715" t="s">
        <v>261</v>
      </c>
      <c r="I11" s="287" t="s">
        <v>294</v>
      </c>
      <c r="J11" s="287" t="s">
        <v>294</v>
      </c>
      <c r="K11" s="609" t="s">
        <v>314</v>
      </c>
      <c r="L11" s="609" t="s">
        <v>314</v>
      </c>
      <c r="M11" s="501" t="s">
        <v>2215</v>
      </c>
      <c r="N11" s="501" t="s">
        <v>2215</v>
      </c>
      <c r="O11" s="791" t="s">
        <v>344</v>
      </c>
      <c r="P11" s="791" t="s">
        <v>344</v>
      </c>
      <c r="Q11" s="754" t="s">
        <v>349</v>
      </c>
      <c r="R11" s="754" t="s">
        <v>349</v>
      </c>
      <c r="S11" s="754" t="s">
        <v>349</v>
      </c>
      <c r="T11" s="754" t="s">
        <v>349</v>
      </c>
      <c r="U11" s="1266" t="s">
        <v>381</v>
      </c>
      <c r="V11" s="194" t="s">
        <v>2215</v>
      </c>
      <c r="W11" s="194" t="s">
        <v>2215</v>
      </c>
      <c r="X11" s="194" t="s">
        <v>2215</v>
      </c>
      <c r="Y11" s="194" t="s">
        <v>2215</v>
      </c>
      <c r="Z11" s="194" t="s">
        <v>2215</v>
      </c>
      <c r="AA11" s="804" t="s">
        <v>400</v>
      </c>
      <c r="AB11" s="912" t="s">
        <v>2217</v>
      </c>
      <c r="AC11" s="194" t="s">
        <v>2215</v>
      </c>
      <c r="AD11" s="194" t="s">
        <v>2215</v>
      </c>
      <c r="AE11" s="194" t="s">
        <v>2215</v>
      </c>
      <c r="AF11" s="194" t="s">
        <v>2215</v>
      </c>
      <c r="AG11" s="1032" t="s">
        <v>428</v>
      </c>
      <c r="AH11" s="1032" t="s">
        <v>428</v>
      </c>
      <c r="AI11" s="1032" t="s">
        <v>428</v>
      </c>
      <c r="AJ11" s="194" t="s">
        <v>2215</v>
      </c>
      <c r="AK11" s="194" t="s">
        <v>2215</v>
      </c>
      <c r="AL11" s="194" t="s">
        <v>2215</v>
      </c>
      <c r="AM11" s="194" t="s">
        <v>2215</v>
      </c>
      <c r="AN11" s="194" t="s">
        <v>2215</v>
      </c>
      <c r="AO11" s="194" t="s">
        <v>2215</v>
      </c>
      <c r="AP11" s="194" t="s">
        <v>2215</v>
      </c>
      <c r="AQ11" s="623" t="s">
        <v>475</v>
      </c>
      <c r="AR11" s="623" t="s">
        <v>475</v>
      </c>
      <c r="AS11" s="194" t="s">
        <v>2215</v>
      </c>
      <c r="AT11" s="194" t="s">
        <v>2215</v>
      </c>
      <c r="AU11" s="194" t="s">
        <v>2215</v>
      </c>
      <c r="AV11" s="194" t="s">
        <v>2215</v>
      </c>
      <c r="AW11" s="194" t="s">
        <v>2215</v>
      </c>
      <c r="AX11" s="440" t="s">
        <v>500</v>
      </c>
      <c r="AY11" s="440" t="s">
        <v>500</v>
      </c>
      <c r="AZ11" s="440" t="s">
        <v>500</v>
      </c>
      <c r="BA11" s="440" t="s">
        <v>500</v>
      </c>
      <c r="BB11" s="194" t="s">
        <v>2215</v>
      </c>
      <c r="BC11" s="377" t="s">
        <v>524</v>
      </c>
      <c r="BD11" s="377" t="s">
        <v>524</v>
      </c>
      <c r="BE11" s="377" t="s">
        <v>524</v>
      </c>
      <c r="BF11" s="377" t="s">
        <v>524</v>
      </c>
      <c r="BG11" s="377" t="s">
        <v>524</v>
      </c>
      <c r="BH11" s="194" t="s">
        <v>2215</v>
      </c>
      <c r="BI11" s="194" t="s">
        <v>2215</v>
      </c>
      <c r="BJ11" s="194" t="s">
        <v>2215</v>
      </c>
      <c r="BK11" s="194" t="s">
        <v>2215</v>
      </c>
      <c r="BL11" s="194" t="s">
        <v>2215</v>
      </c>
      <c r="BM11" s="194" t="s">
        <v>2215</v>
      </c>
      <c r="BN11" s="194" t="s">
        <v>2215</v>
      </c>
      <c r="BO11" s="194" t="s">
        <v>2215</v>
      </c>
      <c r="BP11" s="926" t="s">
        <v>565</v>
      </c>
      <c r="BQ11" s="926" t="s">
        <v>565</v>
      </c>
      <c r="BR11" s="926" t="s">
        <v>565</v>
      </c>
      <c r="BS11" s="194" t="s">
        <v>2215</v>
      </c>
      <c r="BT11" s="194" t="s">
        <v>2215</v>
      </c>
      <c r="BU11" s="194" t="s">
        <v>2215</v>
      </c>
      <c r="BV11" s="428" t="s">
        <v>2215</v>
      </c>
      <c r="BW11" s="428" t="s">
        <v>2215</v>
      </c>
      <c r="BX11" s="428" t="s">
        <v>2215</v>
      </c>
      <c r="BY11" s="428" t="s">
        <v>2215</v>
      </c>
      <c r="BZ11" s="428" t="s">
        <v>2215</v>
      </c>
      <c r="CA11" s="428" t="s">
        <v>2215</v>
      </c>
      <c r="CB11" s="428" t="s">
        <v>2215</v>
      </c>
      <c r="CC11" s="428" t="s">
        <v>2215</v>
      </c>
      <c r="CD11" s="428" t="s">
        <v>2215</v>
      </c>
      <c r="CE11" s="428" t="s">
        <v>2215</v>
      </c>
      <c r="CF11" s="428" t="s">
        <v>2215</v>
      </c>
      <c r="CG11" s="428" t="s">
        <v>2215</v>
      </c>
      <c r="CH11" s="428" t="s">
        <v>2215</v>
      </c>
      <c r="CI11" s="428" t="s">
        <v>2215</v>
      </c>
      <c r="CJ11" s="428" t="s">
        <v>2215</v>
      </c>
      <c r="CK11" s="428" t="s">
        <v>2215</v>
      </c>
      <c r="CL11" s="428" t="s">
        <v>2215</v>
      </c>
      <c r="CM11" s="428" t="s">
        <v>2215</v>
      </c>
      <c r="CN11" s="428" t="s">
        <v>2215</v>
      </c>
      <c r="CO11" s="428" t="s">
        <v>2215</v>
      </c>
      <c r="CP11" s="428" t="s">
        <v>2215</v>
      </c>
      <c r="CQ11" s="428" t="s">
        <v>2215</v>
      </c>
      <c r="CR11" s="428" t="s">
        <v>2215</v>
      </c>
      <c r="CS11" s="428" t="s">
        <v>2215</v>
      </c>
      <c r="CT11" s="428" t="s">
        <v>2215</v>
      </c>
      <c r="CU11" s="428" t="s">
        <v>2215</v>
      </c>
      <c r="CV11" s="428" t="s">
        <v>2215</v>
      </c>
      <c r="CW11" s="428" t="s">
        <v>2215</v>
      </c>
      <c r="CX11" s="428" t="s">
        <v>2215</v>
      </c>
      <c r="CY11" s="428" t="s">
        <v>2215</v>
      </c>
      <c r="CZ11" s="428" t="s">
        <v>2215</v>
      </c>
      <c r="DA11" s="428" t="s">
        <v>2215</v>
      </c>
      <c r="DB11" s="428" t="s">
        <v>2215</v>
      </c>
      <c r="DC11" s="428" t="s">
        <v>2215</v>
      </c>
      <c r="DD11" s="428" t="s">
        <v>2215</v>
      </c>
      <c r="DE11" s="428" t="s">
        <v>2215</v>
      </c>
      <c r="DF11" s="428" t="s">
        <v>2215</v>
      </c>
      <c r="DG11" s="428" t="s">
        <v>2215</v>
      </c>
      <c r="DH11" s="428" t="s">
        <v>2215</v>
      </c>
      <c r="DI11" s="428" t="s">
        <v>2215</v>
      </c>
      <c r="DJ11" s="428" t="s">
        <v>2215</v>
      </c>
      <c r="DK11" s="428" t="s">
        <v>2215</v>
      </c>
      <c r="DL11" s="428" t="s">
        <v>2215</v>
      </c>
      <c r="DM11" s="428" t="s">
        <v>2215</v>
      </c>
      <c r="DN11" s="428" t="s">
        <v>2215</v>
      </c>
      <c r="DO11" s="428" t="s">
        <v>2215</v>
      </c>
      <c r="DP11" s="428" t="s">
        <v>2215</v>
      </c>
      <c r="DQ11" s="428" t="s">
        <v>2215</v>
      </c>
      <c r="DR11" s="1311" t="s">
        <v>625</v>
      </c>
      <c r="DS11" s="1311" t="s">
        <v>625</v>
      </c>
      <c r="DT11" s="1311" t="s">
        <v>625</v>
      </c>
      <c r="DU11" s="428" t="s">
        <v>2215</v>
      </c>
      <c r="DV11" s="428" t="s">
        <v>2215</v>
      </c>
      <c r="DW11" s="428" t="s">
        <v>2215</v>
      </c>
      <c r="DX11" s="428" t="s">
        <v>2215</v>
      </c>
      <c r="DY11" s="428" t="s">
        <v>2215</v>
      </c>
      <c r="DZ11" s="428" t="s">
        <v>2215</v>
      </c>
      <c r="EA11" s="428" t="s">
        <v>2215</v>
      </c>
      <c r="EB11" s="428" t="s">
        <v>2215</v>
      </c>
      <c r="EC11" s="428" t="s">
        <v>2215</v>
      </c>
      <c r="ED11" s="428" t="s">
        <v>2215</v>
      </c>
      <c r="EE11" s="428" t="s">
        <v>2215</v>
      </c>
      <c r="EF11" s="428" t="s">
        <v>2215</v>
      </c>
      <c r="EG11" s="428" t="s">
        <v>2215</v>
      </c>
      <c r="EH11" s="428" t="s">
        <v>2215</v>
      </c>
      <c r="EI11" s="428" t="s">
        <v>2215</v>
      </c>
      <c r="EJ11" s="428" t="s">
        <v>2215</v>
      </c>
      <c r="EK11" s="428" t="s">
        <v>2215</v>
      </c>
      <c r="EL11" s="428" t="s">
        <v>2215</v>
      </c>
      <c r="EM11" s="428" t="s">
        <v>2215</v>
      </c>
      <c r="EN11" s="428" t="s">
        <v>2215</v>
      </c>
      <c r="EO11" s="428" t="s">
        <v>2215</v>
      </c>
      <c r="EP11" s="428" t="s">
        <v>2215</v>
      </c>
      <c r="EQ11" s="428" t="s">
        <v>2215</v>
      </c>
      <c r="ER11" s="428" t="s">
        <v>2215</v>
      </c>
      <c r="ES11" s="428" t="s">
        <v>2215</v>
      </c>
      <c r="ET11" s="428" t="s">
        <v>2215</v>
      </c>
      <c r="EU11" s="428" t="s">
        <v>2215</v>
      </c>
      <c r="EV11" s="428" t="s">
        <v>2215</v>
      </c>
      <c r="EW11" s="428" t="s">
        <v>2215</v>
      </c>
      <c r="EX11" s="428" t="s">
        <v>2215</v>
      </c>
      <c r="EY11" s="428" t="s">
        <v>2215</v>
      </c>
      <c r="EZ11" s="428" t="s">
        <v>2215</v>
      </c>
      <c r="FA11" s="428" t="s">
        <v>2215</v>
      </c>
      <c r="FB11" s="428" t="s">
        <v>2215</v>
      </c>
      <c r="FC11" s="428" t="s">
        <v>2215</v>
      </c>
      <c r="FD11" s="428" t="s">
        <v>2215</v>
      </c>
      <c r="FE11" s="428" t="s">
        <v>2215</v>
      </c>
      <c r="FF11" s="428" t="s">
        <v>2215</v>
      </c>
      <c r="FG11" s="428" t="s">
        <v>2215</v>
      </c>
      <c r="FH11" s="428" t="s">
        <v>2215</v>
      </c>
      <c r="FI11" s="428" t="s">
        <v>2215</v>
      </c>
      <c r="FJ11" s="428" t="s">
        <v>2215</v>
      </c>
      <c r="FK11" s="428" t="s">
        <v>2215</v>
      </c>
      <c r="FL11" s="428" t="s">
        <v>2215</v>
      </c>
      <c r="FM11" s="428" t="s">
        <v>2215</v>
      </c>
      <c r="FN11" s="428" t="s">
        <v>2215</v>
      </c>
      <c r="FO11" s="428" t="s">
        <v>2215</v>
      </c>
      <c r="FP11" s="428" t="s">
        <v>2215</v>
      </c>
      <c r="FQ11" s="428" t="s">
        <v>2215</v>
      </c>
      <c r="FR11" s="428" t="s">
        <v>2215</v>
      </c>
      <c r="FS11" s="428" t="s">
        <v>2215</v>
      </c>
      <c r="FT11" s="428" t="s">
        <v>2215</v>
      </c>
      <c r="FU11" s="428" t="s">
        <v>2215</v>
      </c>
      <c r="FV11" s="428" t="s">
        <v>2215</v>
      </c>
      <c r="FW11" s="428" t="s">
        <v>2215</v>
      </c>
      <c r="FX11" s="428" t="s">
        <v>2215</v>
      </c>
      <c r="FY11" s="428" t="s">
        <v>2215</v>
      </c>
      <c r="FZ11" s="428" t="s">
        <v>2215</v>
      </c>
      <c r="GA11" s="428" t="s">
        <v>2215</v>
      </c>
      <c r="GB11" s="428" t="s">
        <v>2215</v>
      </c>
      <c r="GC11" s="428" t="s">
        <v>2215</v>
      </c>
      <c r="GD11" s="428" t="s">
        <v>2215</v>
      </c>
      <c r="GE11" s="428" t="s">
        <v>2215</v>
      </c>
      <c r="GF11" s="428" t="s">
        <v>2215</v>
      </c>
      <c r="GG11" s="428" t="s">
        <v>2215</v>
      </c>
      <c r="GH11" s="428" t="s">
        <v>2215</v>
      </c>
      <c r="GI11" s="428" t="s">
        <v>2215</v>
      </c>
      <c r="GJ11" s="428" t="s">
        <v>2215</v>
      </c>
      <c r="GK11" s="428" t="s">
        <v>2215</v>
      </c>
      <c r="GL11" s="428" t="s">
        <v>2215</v>
      </c>
      <c r="GM11" s="428" t="s">
        <v>2215</v>
      </c>
      <c r="GN11" s="428" t="s">
        <v>2215</v>
      </c>
      <c r="GO11" s="428" t="s">
        <v>2215</v>
      </c>
      <c r="GP11" s="428" t="s">
        <v>2215</v>
      </c>
      <c r="GQ11" s="428" t="s">
        <v>2215</v>
      </c>
      <c r="GR11" s="428" t="s">
        <v>2215</v>
      </c>
      <c r="GS11" s="428" t="s">
        <v>2215</v>
      </c>
      <c r="GT11" s="428" t="s">
        <v>2215</v>
      </c>
      <c r="GU11" s="428" t="s">
        <v>2215</v>
      </c>
      <c r="GV11" s="428" t="s">
        <v>2215</v>
      </c>
      <c r="GW11" s="428" t="s">
        <v>2215</v>
      </c>
      <c r="GX11" s="428" t="s">
        <v>2215</v>
      </c>
      <c r="GY11" s="428" t="s">
        <v>2215</v>
      </c>
      <c r="GZ11" s="428" t="s">
        <v>2215</v>
      </c>
      <c r="HA11" s="428" t="s">
        <v>2215</v>
      </c>
      <c r="HB11" s="428" t="s">
        <v>2215</v>
      </c>
      <c r="HC11" s="428" t="s">
        <v>2215</v>
      </c>
      <c r="HD11" s="428" t="s">
        <v>2215</v>
      </c>
      <c r="HE11" s="428" t="s">
        <v>2215</v>
      </c>
      <c r="HF11" s="428" t="s">
        <v>2215</v>
      </c>
      <c r="HG11" s="428" t="s">
        <v>2215</v>
      </c>
      <c r="HH11" s="428" t="s">
        <v>2215</v>
      </c>
      <c r="HI11" s="428" t="s">
        <v>2215</v>
      </c>
      <c r="HJ11" s="428" t="s">
        <v>2215</v>
      </c>
      <c r="HK11" s="428" t="s">
        <v>2215</v>
      </c>
      <c r="HL11" s="428" t="s">
        <v>2215</v>
      </c>
      <c r="HM11" s="428" t="s">
        <v>2215</v>
      </c>
      <c r="HN11" s="428" t="s">
        <v>2215</v>
      </c>
      <c r="HO11" s="428" t="s">
        <v>2215</v>
      </c>
      <c r="HP11" s="428" t="s">
        <v>2215</v>
      </c>
      <c r="HQ11" s="428" t="s">
        <v>2215</v>
      </c>
      <c r="HR11" s="428" t="s">
        <v>2215</v>
      </c>
      <c r="HS11" s="428" t="s">
        <v>2215</v>
      </c>
      <c r="HT11" s="428" t="s">
        <v>2215</v>
      </c>
      <c r="HU11" s="428" t="s">
        <v>2215</v>
      </c>
      <c r="HV11" s="428" t="s">
        <v>2215</v>
      </c>
      <c r="HW11" s="428" t="s">
        <v>2215</v>
      </c>
      <c r="HX11" s="428" t="s">
        <v>2215</v>
      </c>
      <c r="HY11" s="428" t="s">
        <v>2215</v>
      </c>
      <c r="HZ11" s="428" t="s">
        <v>2215</v>
      </c>
      <c r="IA11" s="428" t="s">
        <v>2215</v>
      </c>
      <c r="IB11" s="428" t="s">
        <v>2215</v>
      </c>
      <c r="IC11" s="428" t="s">
        <v>2215</v>
      </c>
      <c r="ID11" s="428" t="s">
        <v>2215</v>
      </c>
      <c r="IE11" s="428" t="s">
        <v>2215</v>
      </c>
      <c r="IF11" s="428" t="s">
        <v>2215</v>
      </c>
      <c r="IG11" s="428" t="s">
        <v>2215</v>
      </c>
      <c r="IH11" s="428" t="s">
        <v>2215</v>
      </c>
      <c r="II11" s="428" t="s">
        <v>2215</v>
      </c>
      <c r="IJ11" s="428" t="s">
        <v>2215</v>
      </c>
      <c r="IK11" s="428" t="s">
        <v>2215</v>
      </c>
      <c r="IL11" s="428" t="s">
        <v>2215</v>
      </c>
      <c r="IM11" s="428" t="s">
        <v>2215</v>
      </c>
      <c r="IN11" s="428" t="s">
        <v>2215</v>
      </c>
      <c r="IO11" s="428" t="s">
        <v>2215</v>
      </c>
      <c r="IP11" s="428" t="s">
        <v>2215</v>
      </c>
      <c r="IQ11" s="428" t="s">
        <v>2215</v>
      </c>
      <c r="IR11" s="428" t="s">
        <v>2215</v>
      </c>
      <c r="IS11" s="428" t="s">
        <v>2215</v>
      </c>
      <c r="IT11" s="428" t="s">
        <v>2215</v>
      </c>
      <c r="IU11" s="428" t="s">
        <v>2215</v>
      </c>
      <c r="IV11" s="428" t="s">
        <v>2215</v>
      </c>
      <c r="IW11" s="428" t="s">
        <v>2215</v>
      </c>
      <c r="IX11" s="428" t="s">
        <v>2215</v>
      </c>
      <c r="IY11" s="428" t="s">
        <v>2215</v>
      </c>
      <c r="IZ11" s="428" t="s">
        <v>2215</v>
      </c>
      <c r="JA11" s="428" t="s">
        <v>2215</v>
      </c>
      <c r="JB11" s="428" t="s">
        <v>2215</v>
      </c>
      <c r="JC11" s="428" t="s">
        <v>2215</v>
      </c>
      <c r="JD11" s="428" t="s">
        <v>2215</v>
      </c>
      <c r="JE11" s="428" t="s">
        <v>2215</v>
      </c>
      <c r="JF11" s="428" t="s">
        <v>2215</v>
      </c>
      <c r="JG11" s="428" t="s">
        <v>2215</v>
      </c>
      <c r="JH11" s="428" t="s">
        <v>2215</v>
      </c>
      <c r="JI11" s="428" t="s">
        <v>2215</v>
      </c>
      <c r="JJ11" s="428" t="s">
        <v>2215</v>
      </c>
      <c r="JK11" s="428" t="s">
        <v>2215</v>
      </c>
      <c r="JL11" s="428" t="s">
        <v>2215</v>
      </c>
      <c r="JM11" s="428" t="s">
        <v>2215</v>
      </c>
      <c r="JN11" s="428" t="s">
        <v>2215</v>
      </c>
      <c r="JO11" s="428" t="s">
        <v>2215</v>
      </c>
      <c r="JP11" s="428" t="s">
        <v>2215</v>
      </c>
      <c r="JQ11" s="428" t="s">
        <v>2215</v>
      </c>
      <c r="JR11" s="428" t="s">
        <v>2215</v>
      </c>
      <c r="JS11" s="428" t="s">
        <v>2215</v>
      </c>
      <c r="JT11" s="428" t="s">
        <v>2215</v>
      </c>
      <c r="JU11" s="428" t="s">
        <v>2215</v>
      </c>
      <c r="JV11" s="428" t="s">
        <v>2215</v>
      </c>
      <c r="JW11" s="428" t="s">
        <v>2215</v>
      </c>
      <c r="JX11" s="428" t="s">
        <v>2215</v>
      </c>
      <c r="JY11" s="428" t="s">
        <v>2215</v>
      </c>
      <c r="JZ11" s="428" t="s">
        <v>2215</v>
      </c>
      <c r="KA11" s="428" t="s">
        <v>2215</v>
      </c>
      <c r="KB11" s="428" t="s">
        <v>2215</v>
      </c>
      <c r="KC11" s="428" t="s">
        <v>2215</v>
      </c>
      <c r="KD11" s="428" t="s">
        <v>2215</v>
      </c>
      <c r="KE11" s="428" t="s">
        <v>2215</v>
      </c>
      <c r="KF11" s="428" t="s">
        <v>2215</v>
      </c>
      <c r="KG11" s="428" t="s">
        <v>2215</v>
      </c>
      <c r="KH11" s="428" t="s">
        <v>2215</v>
      </c>
      <c r="KI11" s="428" t="s">
        <v>2215</v>
      </c>
      <c r="KJ11" s="428" t="s">
        <v>2215</v>
      </c>
      <c r="KK11" s="428" t="s">
        <v>2215</v>
      </c>
      <c r="KL11" s="428" t="s">
        <v>2215</v>
      </c>
      <c r="KM11" s="428" t="s">
        <v>2215</v>
      </c>
      <c r="KN11" s="428" t="s">
        <v>2215</v>
      </c>
      <c r="KO11" s="428" t="s">
        <v>2215</v>
      </c>
      <c r="KP11" s="428" t="s">
        <v>2215</v>
      </c>
      <c r="KQ11" s="428" t="s">
        <v>2215</v>
      </c>
      <c r="KR11" s="428" t="s">
        <v>2215</v>
      </c>
      <c r="KS11" s="428" t="s">
        <v>2215</v>
      </c>
      <c r="KT11" s="428" t="s">
        <v>2215</v>
      </c>
      <c r="KU11" s="428" t="s">
        <v>2215</v>
      </c>
      <c r="KV11" s="428" t="s">
        <v>2215</v>
      </c>
      <c r="KW11" s="428" t="s">
        <v>2215</v>
      </c>
      <c r="KX11" s="428" t="s">
        <v>2215</v>
      </c>
      <c r="KY11" s="428" t="s">
        <v>2215</v>
      </c>
      <c r="KZ11" s="428" t="s">
        <v>2215</v>
      </c>
      <c r="LA11" s="428" t="s">
        <v>2215</v>
      </c>
      <c r="LB11" s="428" t="s">
        <v>2215</v>
      </c>
      <c r="LC11" s="428" t="s">
        <v>2215</v>
      </c>
      <c r="LD11" s="428" t="s">
        <v>2215</v>
      </c>
      <c r="LE11" s="428" t="s">
        <v>2215</v>
      </c>
      <c r="LF11" s="428" t="s">
        <v>2215</v>
      </c>
      <c r="LG11" s="428" t="s">
        <v>2215</v>
      </c>
      <c r="LH11" s="428" t="s">
        <v>2215</v>
      </c>
      <c r="LI11" s="428" t="s">
        <v>2215</v>
      </c>
      <c r="LJ11" s="428" t="s">
        <v>2215</v>
      </c>
      <c r="LK11" s="428" t="s">
        <v>2215</v>
      </c>
      <c r="LL11" s="428" t="s">
        <v>2215</v>
      </c>
      <c r="LM11" s="428" t="s">
        <v>2215</v>
      </c>
      <c r="LN11" s="428" t="s">
        <v>2215</v>
      </c>
      <c r="LO11" s="428" t="s">
        <v>2215</v>
      </c>
      <c r="LP11" s="428" t="s">
        <v>2215</v>
      </c>
      <c r="LQ11" s="428" t="s">
        <v>2215</v>
      </c>
      <c r="LR11" s="428" t="s">
        <v>2215</v>
      </c>
      <c r="LS11" s="428" t="s">
        <v>2215</v>
      </c>
      <c r="LT11" s="428" t="s">
        <v>2215</v>
      </c>
      <c r="LU11" s="428" t="s">
        <v>2215</v>
      </c>
      <c r="LV11" s="428" t="s">
        <v>2215</v>
      </c>
      <c r="LW11" s="428" t="s">
        <v>2215</v>
      </c>
      <c r="LX11" s="428" t="s">
        <v>2215</v>
      </c>
      <c r="LY11" s="428" t="s">
        <v>2215</v>
      </c>
      <c r="LZ11" s="428" t="s">
        <v>2215</v>
      </c>
      <c r="MA11" s="428" t="s">
        <v>2215</v>
      </c>
      <c r="MB11" s="428" t="s">
        <v>2215</v>
      </c>
      <c r="MC11" s="428" t="s">
        <v>2215</v>
      </c>
      <c r="MD11" s="428" t="s">
        <v>2215</v>
      </c>
      <c r="ME11" s="428" t="s">
        <v>2215</v>
      </c>
      <c r="MF11" s="428" t="s">
        <v>2215</v>
      </c>
      <c r="MG11" s="428" t="s">
        <v>2215</v>
      </c>
      <c r="MH11" s="428" t="s">
        <v>2215</v>
      </c>
      <c r="MI11" s="428" t="s">
        <v>2215</v>
      </c>
      <c r="MJ11" s="428" t="s">
        <v>2215</v>
      </c>
      <c r="MK11" s="428" t="s">
        <v>2215</v>
      </c>
      <c r="ML11" s="428" t="s">
        <v>2215</v>
      </c>
      <c r="MM11" s="428" t="s">
        <v>2215</v>
      </c>
      <c r="MN11" s="428" t="s">
        <v>2215</v>
      </c>
      <c r="MO11" s="428" t="s">
        <v>2215</v>
      </c>
      <c r="MP11" s="428" t="s">
        <v>2215</v>
      </c>
      <c r="MQ11" s="428" t="s">
        <v>2215</v>
      </c>
      <c r="MR11" s="428" t="s">
        <v>2215</v>
      </c>
      <c r="MS11" s="428" t="s">
        <v>2215</v>
      </c>
      <c r="MT11" s="428" t="s">
        <v>2215</v>
      </c>
      <c r="MU11" s="428" t="s">
        <v>2215</v>
      </c>
      <c r="MV11" s="428" t="s">
        <v>2215</v>
      </c>
      <c r="MW11" s="428" t="s">
        <v>2215</v>
      </c>
      <c r="MX11" s="428" t="s">
        <v>2215</v>
      </c>
      <c r="MY11" s="428" t="s">
        <v>2215</v>
      </c>
      <c r="MZ11" s="428" t="s">
        <v>2215</v>
      </c>
      <c r="NA11" s="428" t="s">
        <v>2215</v>
      </c>
      <c r="NB11" s="428" t="s">
        <v>2215</v>
      </c>
      <c r="NC11" s="428" t="s">
        <v>2215</v>
      </c>
      <c r="ND11" s="428" t="s">
        <v>2215</v>
      </c>
      <c r="NE11" s="428" t="s">
        <v>2215</v>
      </c>
      <c r="NF11" s="428" t="s">
        <v>2215</v>
      </c>
      <c r="NG11" s="428" t="s">
        <v>2215</v>
      </c>
      <c r="NH11" s="428" t="s">
        <v>2215</v>
      </c>
      <c r="NI11" s="428" t="s">
        <v>2215</v>
      </c>
      <c r="NJ11" s="428" t="s">
        <v>2215</v>
      </c>
      <c r="NK11" s="428" t="s">
        <v>2215</v>
      </c>
      <c r="NL11" s="428" t="s">
        <v>2215</v>
      </c>
      <c r="NM11" s="428" t="s">
        <v>2215</v>
      </c>
      <c r="NN11" s="428" t="s">
        <v>2215</v>
      </c>
      <c r="NO11" s="428" t="s">
        <v>2215</v>
      </c>
      <c r="NP11" s="428" t="s">
        <v>2215</v>
      </c>
      <c r="NQ11" s="428" t="s">
        <v>2215</v>
      </c>
      <c r="NR11" s="428" t="s">
        <v>2215</v>
      </c>
      <c r="NS11" s="428" t="s">
        <v>2215</v>
      </c>
      <c r="NT11" s="428" t="s">
        <v>2215</v>
      </c>
      <c r="NU11" s="428" t="s">
        <v>2215</v>
      </c>
      <c r="NV11" s="428" t="s">
        <v>2215</v>
      </c>
      <c r="NW11" s="428" t="s">
        <v>2215</v>
      </c>
      <c r="NX11" s="428" t="s">
        <v>2215</v>
      </c>
      <c r="NY11" s="428" t="s">
        <v>2215</v>
      </c>
      <c r="NZ11" s="428" t="s">
        <v>2215</v>
      </c>
      <c r="OA11" s="428" t="s">
        <v>2215</v>
      </c>
      <c r="OB11" s="428" t="s">
        <v>2215</v>
      </c>
      <c r="OC11" s="428" t="s">
        <v>2215</v>
      </c>
      <c r="OD11" s="428" t="s">
        <v>2215</v>
      </c>
      <c r="OE11" s="428" t="s">
        <v>2215</v>
      </c>
      <c r="OF11" s="428" t="s">
        <v>2215</v>
      </c>
      <c r="OG11" s="428" t="s">
        <v>2215</v>
      </c>
      <c r="OH11" s="428" t="s">
        <v>2215</v>
      </c>
      <c r="OI11" s="428" t="s">
        <v>2215</v>
      </c>
      <c r="OJ11" s="428" t="s">
        <v>2215</v>
      </c>
      <c r="OK11" s="428" t="s">
        <v>2215</v>
      </c>
      <c r="OL11" s="428" t="s">
        <v>2215</v>
      </c>
      <c r="OM11" s="428" t="s">
        <v>2215</v>
      </c>
    </row>
    <row r="12" spans="1:403" ht="41.15" customHeight="1">
      <c r="A12" s="703">
        <v>25</v>
      </c>
      <c r="B12" s="1305" t="s">
        <v>57</v>
      </c>
      <c r="C12" s="194"/>
      <c r="D12" s="1030" t="s">
        <v>227</v>
      </c>
      <c r="E12" s="1030" t="s">
        <v>227</v>
      </c>
      <c r="F12" s="1030" t="s">
        <v>227</v>
      </c>
      <c r="G12" s="1030" t="s">
        <v>227</v>
      </c>
      <c r="H12" s="518"/>
      <c r="I12" s="726" t="s">
        <v>296</v>
      </c>
      <c r="J12" s="864" t="s">
        <v>296</v>
      </c>
      <c r="K12" s="864" t="s">
        <v>296</v>
      </c>
      <c r="L12" s="501"/>
      <c r="M12" s="144" t="s">
        <v>330</v>
      </c>
      <c r="N12" s="144" t="s">
        <v>330</v>
      </c>
      <c r="O12" s="144" t="s">
        <v>330</v>
      </c>
      <c r="P12" s="144" t="s">
        <v>330</v>
      </c>
      <c r="Q12" s="763" t="s">
        <v>351</v>
      </c>
      <c r="R12" s="763" t="s">
        <v>351</v>
      </c>
      <c r="S12" s="763" t="s">
        <v>351</v>
      </c>
      <c r="T12" s="763" t="s">
        <v>351</v>
      </c>
      <c r="U12" s="763" t="s">
        <v>351</v>
      </c>
      <c r="V12" s="194"/>
      <c r="W12" s="194"/>
      <c r="X12" s="194"/>
      <c r="Y12" s="194"/>
      <c r="Z12" s="194"/>
      <c r="AA12" s="194"/>
      <c r="AB12" s="1137" t="s">
        <v>410</v>
      </c>
      <c r="AC12" s="194"/>
      <c r="AD12" s="194"/>
      <c r="AE12" s="194"/>
      <c r="AF12" s="194"/>
      <c r="AG12" s="194"/>
      <c r="AH12" s="194"/>
      <c r="AI12" s="194"/>
      <c r="AJ12" s="194"/>
      <c r="AK12" s="194"/>
      <c r="AL12" s="194"/>
      <c r="AM12" s="194"/>
      <c r="AN12" s="194"/>
      <c r="AO12" s="194"/>
      <c r="AP12" s="194"/>
      <c r="AQ12" s="194"/>
      <c r="AR12" s="194"/>
      <c r="AS12" s="194"/>
      <c r="AT12" s="194"/>
      <c r="AU12" s="194"/>
      <c r="AV12" s="194"/>
      <c r="AW12" s="194"/>
      <c r="AX12" s="194"/>
      <c r="AY12" s="194"/>
      <c r="AZ12" s="194"/>
      <c r="BA12" s="792" t="s">
        <v>512</v>
      </c>
      <c r="BB12" s="792" t="s">
        <v>512</v>
      </c>
      <c r="BC12" s="792" t="s">
        <v>512</v>
      </c>
      <c r="BD12" s="194"/>
      <c r="BE12" s="194"/>
      <c r="BF12" s="194"/>
      <c r="BG12" s="194"/>
      <c r="BH12" s="194"/>
      <c r="BI12" s="194"/>
      <c r="BJ12" s="1079" t="s">
        <v>544</v>
      </c>
      <c r="BK12" s="1080" t="s">
        <v>2218</v>
      </c>
      <c r="BL12" s="1079" t="s">
        <v>544</v>
      </c>
      <c r="BM12" s="1079" t="s">
        <v>544</v>
      </c>
      <c r="BN12" s="482" t="s">
        <v>554</v>
      </c>
      <c r="BO12" s="482" t="s">
        <v>554</v>
      </c>
      <c r="BP12" s="482" t="s">
        <v>554</v>
      </c>
      <c r="BQ12" s="482" t="s">
        <v>554</v>
      </c>
      <c r="BR12" s="482" t="s">
        <v>554</v>
      </c>
      <c r="BS12" s="482" t="s">
        <v>554</v>
      </c>
      <c r="BT12" s="194"/>
      <c r="BU12" s="194"/>
      <c r="BV12" s="194"/>
      <c r="BW12" s="194"/>
      <c r="BX12" s="194"/>
      <c r="BY12" s="194"/>
      <c r="BZ12" s="194"/>
      <c r="CA12" s="194"/>
      <c r="CB12" s="934" t="s">
        <v>2219</v>
      </c>
      <c r="CC12" s="934" t="s">
        <v>2219</v>
      </c>
      <c r="CD12" s="934" t="s">
        <v>2219</v>
      </c>
      <c r="CE12" s="194"/>
      <c r="CF12" s="194"/>
      <c r="CG12" s="194"/>
      <c r="CH12" s="194"/>
      <c r="CI12" s="194"/>
      <c r="CJ12" s="194"/>
      <c r="CK12" s="194"/>
      <c r="CL12" s="1013" t="s">
        <v>607</v>
      </c>
      <c r="CM12" s="1013" t="s">
        <v>607</v>
      </c>
      <c r="CN12" s="1013" t="s">
        <v>607</v>
      </c>
      <c r="CO12" s="1013" t="s">
        <v>607</v>
      </c>
      <c r="CP12" s="194"/>
      <c r="CQ12" s="194"/>
      <c r="CR12" s="194"/>
      <c r="CS12" s="194"/>
      <c r="CT12" s="194"/>
      <c r="CU12" s="194"/>
      <c r="CV12" s="194"/>
      <c r="CW12" s="194"/>
      <c r="CX12" s="194"/>
      <c r="CY12" s="194"/>
      <c r="CZ12" s="194"/>
      <c r="DA12" s="194"/>
      <c r="DB12" s="194"/>
      <c r="DC12" s="194"/>
      <c r="DD12" s="194"/>
      <c r="DE12" s="194"/>
      <c r="DF12" s="194"/>
      <c r="DG12" s="194"/>
      <c r="DH12" s="194"/>
      <c r="DI12" s="194"/>
      <c r="DJ12" s="194"/>
      <c r="DK12" s="194"/>
      <c r="DL12" s="194"/>
      <c r="DM12" s="194"/>
      <c r="DN12" s="194"/>
      <c r="DO12" s="194"/>
      <c r="DP12" s="194"/>
      <c r="DQ12" s="194"/>
      <c r="DR12" s="194"/>
      <c r="DS12" s="194"/>
      <c r="DT12" s="194"/>
      <c r="DU12" s="194"/>
      <c r="DV12" s="194"/>
      <c r="DW12" s="194"/>
      <c r="DX12" s="194"/>
      <c r="DY12" s="194"/>
      <c r="DZ12" s="194"/>
      <c r="EA12" s="194"/>
      <c r="EB12" s="194"/>
      <c r="EC12" s="194"/>
      <c r="ED12" s="194"/>
      <c r="EE12" s="194"/>
      <c r="EF12" s="194"/>
      <c r="EG12" s="194"/>
      <c r="EH12" s="194"/>
      <c r="EI12" s="194"/>
      <c r="EJ12" s="194"/>
      <c r="EK12" s="194"/>
      <c r="EL12" s="194"/>
      <c r="EM12" s="194"/>
      <c r="EN12" s="194"/>
      <c r="EO12" s="194"/>
      <c r="EP12" s="194"/>
      <c r="EQ12" s="194"/>
      <c r="ER12" s="194"/>
      <c r="ES12" s="194"/>
      <c r="ET12" s="194"/>
      <c r="EU12" s="194"/>
      <c r="EV12" s="194"/>
      <c r="EW12" s="194"/>
      <c r="EX12" s="194"/>
      <c r="EY12" s="194"/>
      <c r="EZ12" s="194"/>
      <c r="FA12" s="194"/>
      <c r="FB12" s="194"/>
      <c r="FC12" s="194"/>
      <c r="FD12" s="194"/>
      <c r="FE12" s="194"/>
      <c r="FF12" s="194"/>
      <c r="FG12" s="194"/>
      <c r="FH12" s="194"/>
      <c r="FI12" s="194"/>
      <c r="FJ12" s="194"/>
      <c r="FK12" s="194"/>
      <c r="FL12" s="194"/>
      <c r="FM12" s="194"/>
      <c r="FN12" s="194"/>
      <c r="FO12" s="194"/>
      <c r="FP12" s="194"/>
      <c r="FQ12" s="194"/>
      <c r="FR12" s="194"/>
      <c r="FS12" s="194"/>
      <c r="FT12" s="194"/>
      <c r="FU12" s="194"/>
      <c r="FV12" s="194"/>
      <c r="FW12" s="194"/>
      <c r="FX12" s="194"/>
      <c r="FY12" s="194"/>
      <c r="FZ12" s="194"/>
      <c r="GA12" s="194"/>
      <c r="GB12" s="194"/>
      <c r="GC12" s="194"/>
      <c r="GD12" s="194"/>
      <c r="GE12" s="194"/>
      <c r="GF12" s="194"/>
      <c r="GG12" s="194"/>
      <c r="GH12" s="194"/>
      <c r="GI12" s="194"/>
      <c r="GJ12" s="194"/>
      <c r="GK12" s="194"/>
      <c r="GL12" s="194"/>
      <c r="GM12" s="194"/>
      <c r="GN12" s="194"/>
      <c r="GO12" s="194"/>
      <c r="GP12" s="194"/>
      <c r="GQ12" s="194"/>
      <c r="GR12" s="194"/>
      <c r="GS12" s="194"/>
      <c r="GT12" s="194"/>
      <c r="GU12" s="194"/>
      <c r="GV12" s="194"/>
      <c r="GW12" s="194"/>
      <c r="GX12" s="194"/>
      <c r="GY12" s="194"/>
      <c r="GZ12" s="194"/>
      <c r="HA12" s="194"/>
      <c r="HB12" s="194"/>
      <c r="HC12" s="194"/>
      <c r="HD12" s="194"/>
      <c r="HE12" s="194"/>
      <c r="HF12" s="194"/>
      <c r="HG12" s="194"/>
      <c r="HH12" s="194"/>
      <c r="HI12" s="194"/>
      <c r="HJ12" s="194"/>
      <c r="HK12" s="194"/>
      <c r="HL12" s="194"/>
      <c r="HM12" s="194"/>
      <c r="HN12" s="194"/>
      <c r="HO12" s="194"/>
      <c r="HP12" s="194"/>
      <c r="HQ12" s="194"/>
      <c r="HR12" s="194"/>
      <c r="HS12" s="194"/>
      <c r="HT12" s="194"/>
      <c r="HU12" s="194"/>
      <c r="HV12" s="194"/>
      <c r="HW12" s="194"/>
      <c r="HX12" s="194"/>
      <c r="HY12" s="194"/>
      <c r="HZ12" s="194"/>
      <c r="IA12" s="194"/>
      <c r="IB12" s="194"/>
      <c r="IC12" s="194"/>
      <c r="ID12" s="194"/>
      <c r="IE12" s="194"/>
      <c r="IF12" s="194"/>
      <c r="IG12" s="194"/>
      <c r="IH12" s="194"/>
      <c r="II12" s="194"/>
      <c r="IJ12" s="194"/>
      <c r="IK12" s="194"/>
      <c r="IL12" s="194"/>
      <c r="IM12" s="194"/>
      <c r="IN12" s="194"/>
      <c r="IO12" s="194"/>
      <c r="IP12" s="194"/>
      <c r="IQ12" s="194"/>
      <c r="IR12" s="194"/>
      <c r="IS12" s="194"/>
      <c r="IT12" s="194"/>
      <c r="IU12" s="194"/>
      <c r="IV12" s="194"/>
      <c r="IW12" s="194"/>
      <c r="IX12" s="194"/>
      <c r="IY12" s="194"/>
      <c r="IZ12" s="194"/>
      <c r="JA12" s="194"/>
      <c r="JB12" s="194"/>
      <c r="JC12" s="194"/>
      <c r="JD12" s="194"/>
      <c r="JE12" s="194"/>
      <c r="JF12" s="194"/>
      <c r="JG12" s="194"/>
      <c r="JH12" s="194"/>
      <c r="JI12" s="194"/>
      <c r="JJ12" s="194"/>
      <c r="JK12" s="194"/>
      <c r="JL12" s="194"/>
      <c r="JM12" s="194"/>
      <c r="JN12" s="194"/>
      <c r="JO12" s="194"/>
      <c r="JP12" s="194"/>
      <c r="JQ12" s="194"/>
      <c r="JR12" s="194"/>
      <c r="JS12" s="194"/>
      <c r="JT12" s="194"/>
      <c r="JU12" s="194"/>
      <c r="JV12" s="194"/>
      <c r="JW12" s="194"/>
      <c r="JX12" s="194"/>
      <c r="JY12" s="194"/>
      <c r="JZ12" s="194"/>
      <c r="KA12" s="194"/>
      <c r="KB12" s="194"/>
      <c r="KC12" s="194"/>
      <c r="KD12" s="194"/>
      <c r="KE12" s="194"/>
      <c r="KF12" s="194"/>
      <c r="KG12" s="194"/>
      <c r="KH12" s="194"/>
      <c r="KI12" s="194"/>
      <c r="KJ12" s="194"/>
      <c r="KK12" s="194"/>
      <c r="KL12" s="194"/>
      <c r="KM12" s="194"/>
      <c r="KN12" s="194"/>
      <c r="KO12" s="194"/>
      <c r="KP12" s="194"/>
      <c r="KQ12" s="194"/>
      <c r="KR12" s="194"/>
      <c r="KS12" s="194"/>
      <c r="KT12" s="194"/>
      <c r="KU12" s="194"/>
      <c r="KV12" s="194"/>
      <c r="KW12" s="194"/>
      <c r="KX12" s="194"/>
      <c r="KY12" s="194"/>
      <c r="KZ12" s="194"/>
      <c r="LA12" s="194"/>
      <c r="LB12" s="194"/>
      <c r="LC12" s="194"/>
      <c r="LD12" s="194"/>
      <c r="LE12" s="194"/>
      <c r="LF12" s="194"/>
      <c r="LG12" s="194"/>
      <c r="LH12" s="194"/>
      <c r="LI12" s="194"/>
      <c r="LJ12" s="194"/>
      <c r="LK12" s="194"/>
      <c r="LL12" s="194"/>
      <c r="LM12" s="194"/>
      <c r="LN12" s="194"/>
      <c r="LO12" s="194"/>
      <c r="LP12" s="194"/>
      <c r="LQ12" s="194"/>
      <c r="LR12" s="194"/>
      <c r="LS12" s="194"/>
      <c r="LT12" s="194"/>
      <c r="LU12" s="194"/>
      <c r="LV12" s="194"/>
      <c r="LW12" s="194"/>
      <c r="LX12" s="194"/>
      <c r="LY12" s="194"/>
      <c r="LZ12" s="194"/>
      <c r="MA12" s="194"/>
      <c r="MB12" s="194"/>
      <c r="MC12" s="194"/>
      <c r="MD12" s="194"/>
      <c r="ME12" s="194"/>
      <c r="MF12" s="194"/>
      <c r="MG12" s="194"/>
      <c r="MH12" s="194"/>
      <c r="MI12" s="194"/>
      <c r="MJ12" s="194"/>
      <c r="MK12" s="194"/>
      <c r="ML12" s="194"/>
      <c r="MM12" s="194"/>
      <c r="MN12" s="194"/>
      <c r="MO12" s="194"/>
      <c r="MP12" s="194"/>
      <c r="MQ12" s="194"/>
      <c r="MR12" s="194"/>
      <c r="MS12" s="194"/>
      <c r="MT12" s="194"/>
      <c r="MU12" s="194"/>
      <c r="MV12" s="194"/>
      <c r="MW12" s="194"/>
      <c r="MX12" s="194"/>
      <c r="MY12" s="194"/>
      <c r="MZ12" s="194"/>
      <c r="NA12" s="194"/>
      <c r="NB12" s="194"/>
      <c r="NC12" s="194"/>
      <c r="ND12" s="194"/>
      <c r="NE12" s="194"/>
      <c r="NF12" s="194"/>
      <c r="NG12" s="194"/>
      <c r="NH12" s="194"/>
      <c r="NI12" s="194"/>
      <c r="NJ12" s="194"/>
      <c r="NK12" s="194"/>
      <c r="NL12" s="194"/>
      <c r="NM12" s="194"/>
      <c r="NN12" s="194"/>
      <c r="NO12" s="194"/>
      <c r="NP12" s="194"/>
      <c r="NQ12" s="194"/>
      <c r="NR12" s="194"/>
      <c r="NS12" s="194"/>
      <c r="NT12" s="194"/>
      <c r="NU12" s="194"/>
      <c r="NV12" s="194"/>
      <c r="NW12" s="194"/>
      <c r="NX12" s="194"/>
      <c r="NY12" s="194"/>
      <c r="NZ12" s="194"/>
      <c r="OA12" s="194"/>
      <c r="OB12" s="194"/>
      <c r="OC12" s="194"/>
      <c r="OD12" s="194"/>
      <c r="OE12" s="194"/>
      <c r="OF12" s="194"/>
      <c r="OG12" s="194"/>
      <c r="OH12" s="194"/>
      <c r="OI12" s="194"/>
      <c r="OJ12" s="194"/>
      <c r="OK12" s="194"/>
      <c r="OL12" s="194"/>
      <c r="OM12" s="194"/>
    </row>
    <row r="13" spans="1:403" ht="41.15" customHeight="1">
      <c r="A13" s="704"/>
      <c r="B13" s="1305" t="s">
        <v>57</v>
      </c>
      <c r="C13" s="194" t="s">
        <v>2215</v>
      </c>
      <c r="D13" s="1030" t="s">
        <v>227</v>
      </c>
      <c r="E13" s="1030" t="s">
        <v>227</v>
      </c>
      <c r="F13" s="1030" t="s">
        <v>227</v>
      </c>
      <c r="G13" s="1030" t="s">
        <v>227</v>
      </c>
      <c r="H13" s="518" t="s">
        <v>2215</v>
      </c>
      <c r="I13" s="864" t="s">
        <v>296</v>
      </c>
      <c r="J13" s="864" t="s">
        <v>296</v>
      </c>
      <c r="K13" s="864" t="s">
        <v>296</v>
      </c>
      <c r="L13" s="501" t="s">
        <v>2215</v>
      </c>
      <c r="M13" s="144" t="s">
        <v>330</v>
      </c>
      <c r="N13" s="144" t="s">
        <v>330</v>
      </c>
      <c r="O13" s="144" t="s">
        <v>330</v>
      </c>
      <c r="P13" s="144" t="s">
        <v>330</v>
      </c>
      <c r="Q13" s="194" t="s">
        <v>2215</v>
      </c>
      <c r="R13" s="194" t="s">
        <v>2215</v>
      </c>
      <c r="S13" s="194" t="s">
        <v>2215</v>
      </c>
      <c r="T13" s="194" t="s">
        <v>2215</v>
      </c>
      <c r="U13" s="194" t="s">
        <v>2215</v>
      </c>
      <c r="V13" s="194" t="s">
        <v>2215</v>
      </c>
      <c r="W13" s="194" t="s">
        <v>2215</v>
      </c>
      <c r="X13" s="194" t="s">
        <v>2215</v>
      </c>
      <c r="Y13" s="194" t="s">
        <v>2215</v>
      </c>
      <c r="Z13" s="194" t="s">
        <v>2215</v>
      </c>
      <c r="AA13" s="194" t="s">
        <v>2215</v>
      </c>
      <c r="AB13" s="1137" t="s">
        <v>410</v>
      </c>
      <c r="AC13" s="194" t="s">
        <v>2215</v>
      </c>
      <c r="AD13" s="194" t="s">
        <v>2215</v>
      </c>
      <c r="AE13" s="194" t="s">
        <v>2215</v>
      </c>
      <c r="AF13" s="194" t="s">
        <v>2215</v>
      </c>
      <c r="AG13" s="194" t="s">
        <v>2215</v>
      </c>
      <c r="AH13" s="194" t="s">
        <v>2215</v>
      </c>
      <c r="AI13" s="194" t="s">
        <v>2215</v>
      </c>
      <c r="AJ13" s="194" t="s">
        <v>2215</v>
      </c>
      <c r="AK13" s="194" t="s">
        <v>2215</v>
      </c>
      <c r="AL13" s="194" t="s">
        <v>2215</v>
      </c>
      <c r="AM13" s="194" t="s">
        <v>2215</v>
      </c>
      <c r="AN13" s="194" t="s">
        <v>2215</v>
      </c>
      <c r="AO13" s="194" t="s">
        <v>2215</v>
      </c>
      <c r="AP13" s="194" t="s">
        <v>2215</v>
      </c>
      <c r="AQ13" s="194" t="s">
        <v>2215</v>
      </c>
      <c r="AR13" s="194" t="s">
        <v>2215</v>
      </c>
      <c r="AS13" s="194" t="s">
        <v>2215</v>
      </c>
      <c r="AT13" s="194" t="s">
        <v>2215</v>
      </c>
      <c r="AU13" s="194" t="s">
        <v>2215</v>
      </c>
      <c r="AV13" s="194" t="s">
        <v>2215</v>
      </c>
      <c r="AW13" s="194" t="s">
        <v>2215</v>
      </c>
      <c r="AX13" s="194" t="s">
        <v>2215</v>
      </c>
      <c r="AY13" s="194" t="s">
        <v>2215</v>
      </c>
      <c r="AZ13" s="194" t="s">
        <v>2215</v>
      </c>
      <c r="BA13" s="792" t="s">
        <v>512</v>
      </c>
      <c r="BB13" s="792" t="s">
        <v>512</v>
      </c>
      <c r="BC13" s="792" t="s">
        <v>512</v>
      </c>
      <c r="BD13" s="194" t="s">
        <v>2215</v>
      </c>
      <c r="BE13" s="194" t="s">
        <v>2215</v>
      </c>
      <c r="BF13" s="194" t="s">
        <v>2215</v>
      </c>
      <c r="BG13" s="194" t="s">
        <v>2215</v>
      </c>
      <c r="BH13" s="194" t="s">
        <v>2215</v>
      </c>
      <c r="BI13" s="194" t="s">
        <v>2215</v>
      </c>
      <c r="BJ13" s="194" t="s">
        <v>2215</v>
      </c>
      <c r="BK13" s="194" t="s">
        <v>2215</v>
      </c>
      <c r="BL13" s="194" t="s">
        <v>2215</v>
      </c>
      <c r="BM13" s="194" t="s">
        <v>2215</v>
      </c>
      <c r="BN13" s="482" t="s">
        <v>554</v>
      </c>
      <c r="BO13" s="482" t="s">
        <v>554</v>
      </c>
      <c r="BP13" s="482" t="s">
        <v>554</v>
      </c>
      <c r="BQ13" s="482" t="s">
        <v>554</v>
      </c>
      <c r="BR13" s="482" t="s">
        <v>554</v>
      </c>
      <c r="BS13" s="482" t="s">
        <v>554</v>
      </c>
      <c r="BT13" s="194" t="s">
        <v>2220</v>
      </c>
      <c r="BU13" s="194" t="s">
        <v>2215</v>
      </c>
      <c r="BV13" s="194" t="s">
        <v>2215</v>
      </c>
      <c r="BW13" s="194" t="s">
        <v>2215</v>
      </c>
      <c r="BX13" s="194" t="s">
        <v>2215</v>
      </c>
      <c r="BY13" s="194" t="s">
        <v>2215</v>
      </c>
      <c r="BZ13" s="194" t="s">
        <v>2215</v>
      </c>
      <c r="CA13" s="194" t="s">
        <v>2215</v>
      </c>
      <c r="CB13" s="934" t="s">
        <v>2219</v>
      </c>
      <c r="CC13" s="934" t="s">
        <v>2219</v>
      </c>
      <c r="CD13" s="934" t="s">
        <v>2219</v>
      </c>
      <c r="CE13" s="194" t="s">
        <v>2215</v>
      </c>
      <c r="CF13" s="194" t="s">
        <v>2215</v>
      </c>
      <c r="CG13" s="194" t="s">
        <v>2215</v>
      </c>
      <c r="CH13" s="194" t="s">
        <v>2215</v>
      </c>
      <c r="CI13" s="194" t="s">
        <v>2215</v>
      </c>
      <c r="CJ13" s="194" t="s">
        <v>2215</v>
      </c>
      <c r="CK13" s="194" t="s">
        <v>2215</v>
      </c>
      <c r="CL13" s="194" t="s">
        <v>2215</v>
      </c>
      <c r="CM13" s="194" t="s">
        <v>2215</v>
      </c>
      <c r="CN13" s="194" t="s">
        <v>2215</v>
      </c>
      <c r="CO13" s="194" t="s">
        <v>2215</v>
      </c>
      <c r="CP13" s="194" t="s">
        <v>2215</v>
      </c>
      <c r="CQ13" s="194" t="s">
        <v>2215</v>
      </c>
      <c r="CR13" s="194" t="s">
        <v>2215</v>
      </c>
      <c r="CS13" s="194" t="s">
        <v>2215</v>
      </c>
      <c r="CT13" s="194" t="s">
        <v>2215</v>
      </c>
      <c r="CU13" s="194" t="s">
        <v>2215</v>
      </c>
      <c r="CV13" s="194" t="s">
        <v>2215</v>
      </c>
      <c r="CW13" s="194" t="s">
        <v>2215</v>
      </c>
      <c r="CX13" s="194" t="s">
        <v>2215</v>
      </c>
      <c r="CY13" s="194" t="s">
        <v>2215</v>
      </c>
      <c r="CZ13" s="194" t="s">
        <v>2215</v>
      </c>
      <c r="DA13" s="194" t="s">
        <v>2215</v>
      </c>
      <c r="DB13" s="194" t="s">
        <v>2215</v>
      </c>
      <c r="DC13" s="194" t="s">
        <v>2215</v>
      </c>
      <c r="DD13" s="194" t="s">
        <v>2215</v>
      </c>
      <c r="DE13" s="194" t="s">
        <v>2215</v>
      </c>
      <c r="DF13" s="194" t="s">
        <v>2215</v>
      </c>
      <c r="DG13" s="194" t="s">
        <v>2215</v>
      </c>
      <c r="DH13" s="194" t="s">
        <v>2215</v>
      </c>
      <c r="DI13" s="194" t="s">
        <v>2215</v>
      </c>
      <c r="DJ13" s="194" t="s">
        <v>2215</v>
      </c>
      <c r="DK13" s="194" t="s">
        <v>2215</v>
      </c>
      <c r="DL13" s="194" t="s">
        <v>2215</v>
      </c>
      <c r="DM13" s="194" t="s">
        <v>2215</v>
      </c>
      <c r="DN13" s="194" t="s">
        <v>2215</v>
      </c>
      <c r="DO13" s="194" t="s">
        <v>2215</v>
      </c>
      <c r="DP13" s="194" t="s">
        <v>2215</v>
      </c>
      <c r="DQ13" s="194" t="s">
        <v>2215</v>
      </c>
      <c r="DR13" s="194" t="s">
        <v>2215</v>
      </c>
      <c r="DS13" s="194" t="s">
        <v>2215</v>
      </c>
      <c r="DT13" s="194" t="s">
        <v>2215</v>
      </c>
      <c r="DU13" s="194" t="s">
        <v>2215</v>
      </c>
      <c r="DV13" s="194" t="s">
        <v>2215</v>
      </c>
      <c r="DW13" s="194" t="s">
        <v>2215</v>
      </c>
      <c r="DX13" s="194" t="s">
        <v>2215</v>
      </c>
      <c r="DY13" s="194" t="s">
        <v>2215</v>
      </c>
      <c r="DZ13" s="194" t="s">
        <v>2215</v>
      </c>
      <c r="EA13" s="194" t="s">
        <v>2215</v>
      </c>
      <c r="EB13" s="194" t="s">
        <v>2215</v>
      </c>
      <c r="EC13" s="194" t="s">
        <v>2215</v>
      </c>
      <c r="ED13" s="194" t="s">
        <v>2215</v>
      </c>
      <c r="EE13" s="194" t="s">
        <v>2215</v>
      </c>
      <c r="EF13" s="194" t="s">
        <v>2215</v>
      </c>
      <c r="EG13" s="194" t="s">
        <v>2215</v>
      </c>
      <c r="EH13" s="194" t="s">
        <v>2215</v>
      </c>
      <c r="EI13" s="194" t="s">
        <v>2215</v>
      </c>
      <c r="EJ13" s="194" t="s">
        <v>2215</v>
      </c>
      <c r="EK13" s="194" t="s">
        <v>2215</v>
      </c>
      <c r="EL13" s="194" t="s">
        <v>2215</v>
      </c>
      <c r="EM13" s="194" t="s">
        <v>2215</v>
      </c>
      <c r="EN13" s="194" t="s">
        <v>2215</v>
      </c>
      <c r="EO13" s="194" t="s">
        <v>2215</v>
      </c>
      <c r="EP13" s="194" t="s">
        <v>2215</v>
      </c>
      <c r="EQ13" s="194" t="s">
        <v>2215</v>
      </c>
      <c r="ER13" s="194" t="s">
        <v>2215</v>
      </c>
      <c r="ES13" s="194" t="s">
        <v>2215</v>
      </c>
      <c r="ET13" s="194" t="s">
        <v>2215</v>
      </c>
      <c r="EU13" s="194" t="s">
        <v>2215</v>
      </c>
      <c r="EV13" s="194" t="s">
        <v>2215</v>
      </c>
      <c r="EW13" s="194" t="s">
        <v>2215</v>
      </c>
      <c r="EX13" s="194" t="s">
        <v>2215</v>
      </c>
      <c r="EY13" s="194" t="s">
        <v>2215</v>
      </c>
      <c r="EZ13" s="194" t="s">
        <v>2215</v>
      </c>
      <c r="FA13" s="194" t="s">
        <v>2215</v>
      </c>
      <c r="FB13" s="194" t="s">
        <v>2215</v>
      </c>
      <c r="FC13" s="194" t="s">
        <v>2215</v>
      </c>
      <c r="FD13" s="194" t="s">
        <v>2215</v>
      </c>
      <c r="FE13" s="194" t="s">
        <v>2215</v>
      </c>
      <c r="FF13" s="194" t="s">
        <v>2215</v>
      </c>
      <c r="FG13" s="194" t="s">
        <v>2215</v>
      </c>
      <c r="FH13" s="194" t="s">
        <v>2215</v>
      </c>
      <c r="FI13" s="194" t="s">
        <v>2215</v>
      </c>
      <c r="FJ13" s="194" t="s">
        <v>2215</v>
      </c>
      <c r="FK13" s="194" t="s">
        <v>2215</v>
      </c>
      <c r="FL13" s="194" t="s">
        <v>2215</v>
      </c>
      <c r="FM13" s="194" t="s">
        <v>2215</v>
      </c>
      <c r="FN13" s="194" t="s">
        <v>2215</v>
      </c>
      <c r="FO13" s="194" t="s">
        <v>2215</v>
      </c>
      <c r="FP13" s="194" t="s">
        <v>2215</v>
      </c>
      <c r="FQ13" s="194" t="s">
        <v>2215</v>
      </c>
      <c r="FR13" s="194" t="s">
        <v>2215</v>
      </c>
      <c r="FS13" s="194" t="s">
        <v>2215</v>
      </c>
      <c r="FT13" s="194" t="s">
        <v>2215</v>
      </c>
      <c r="FU13" s="194" t="s">
        <v>2215</v>
      </c>
      <c r="FV13" s="194" t="s">
        <v>2215</v>
      </c>
      <c r="FW13" s="194" t="s">
        <v>2215</v>
      </c>
      <c r="FX13" s="194" t="s">
        <v>2215</v>
      </c>
      <c r="FY13" s="194" t="s">
        <v>2215</v>
      </c>
      <c r="FZ13" s="194" t="s">
        <v>2215</v>
      </c>
      <c r="GA13" s="194" t="s">
        <v>2215</v>
      </c>
      <c r="GB13" s="194" t="s">
        <v>2215</v>
      </c>
      <c r="GC13" s="194" t="s">
        <v>2215</v>
      </c>
      <c r="GD13" s="194" t="s">
        <v>2215</v>
      </c>
      <c r="GE13" s="194" t="s">
        <v>2215</v>
      </c>
      <c r="GF13" s="194" t="s">
        <v>2215</v>
      </c>
      <c r="GG13" s="194" t="s">
        <v>2215</v>
      </c>
      <c r="GH13" s="194" t="s">
        <v>2215</v>
      </c>
      <c r="GI13" s="194" t="s">
        <v>2215</v>
      </c>
      <c r="GJ13" s="194" t="s">
        <v>2215</v>
      </c>
      <c r="GK13" s="194" t="s">
        <v>2215</v>
      </c>
      <c r="GL13" s="194" t="s">
        <v>2215</v>
      </c>
      <c r="GM13" s="194" t="s">
        <v>2215</v>
      </c>
      <c r="GN13" s="194" t="s">
        <v>2215</v>
      </c>
      <c r="GO13" s="194" t="s">
        <v>2215</v>
      </c>
      <c r="GP13" s="194" t="s">
        <v>2215</v>
      </c>
      <c r="GQ13" s="194" t="s">
        <v>2215</v>
      </c>
      <c r="GR13" s="194" t="s">
        <v>2215</v>
      </c>
      <c r="GS13" s="194" t="s">
        <v>2215</v>
      </c>
      <c r="GT13" s="194" t="s">
        <v>2215</v>
      </c>
      <c r="GU13" s="194" t="s">
        <v>2215</v>
      </c>
      <c r="GV13" s="194" t="s">
        <v>2215</v>
      </c>
      <c r="GW13" s="194" t="s">
        <v>2215</v>
      </c>
      <c r="GX13" s="194" t="s">
        <v>2215</v>
      </c>
      <c r="GY13" s="194" t="s">
        <v>2215</v>
      </c>
      <c r="GZ13" s="194" t="s">
        <v>2215</v>
      </c>
      <c r="HA13" s="194" t="s">
        <v>2215</v>
      </c>
      <c r="HB13" s="194" t="s">
        <v>2215</v>
      </c>
      <c r="HC13" s="194" t="s">
        <v>2215</v>
      </c>
      <c r="HD13" s="194" t="s">
        <v>2215</v>
      </c>
      <c r="HE13" s="194" t="s">
        <v>2215</v>
      </c>
      <c r="HF13" s="194" t="s">
        <v>2215</v>
      </c>
      <c r="HG13" s="194" t="s">
        <v>2215</v>
      </c>
      <c r="HH13" s="194" t="s">
        <v>2215</v>
      </c>
      <c r="HI13" s="194" t="s">
        <v>2215</v>
      </c>
      <c r="HJ13" s="194" t="s">
        <v>2215</v>
      </c>
      <c r="HK13" s="194" t="s">
        <v>2215</v>
      </c>
      <c r="HL13" s="194" t="s">
        <v>2215</v>
      </c>
      <c r="HM13" s="194" t="s">
        <v>2215</v>
      </c>
      <c r="HN13" s="194" t="s">
        <v>2215</v>
      </c>
      <c r="HO13" s="194" t="s">
        <v>2215</v>
      </c>
      <c r="HP13" s="194" t="s">
        <v>2215</v>
      </c>
      <c r="HQ13" s="194" t="s">
        <v>2215</v>
      </c>
      <c r="HR13" s="194" t="s">
        <v>2215</v>
      </c>
      <c r="HS13" s="194" t="s">
        <v>2215</v>
      </c>
      <c r="HT13" s="194" t="s">
        <v>2215</v>
      </c>
      <c r="HU13" s="194" t="s">
        <v>2215</v>
      </c>
      <c r="HV13" s="194" t="s">
        <v>2215</v>
      </c>
      <c r="HW13" s="194" t="s">
        <v>2215</v>
      </c>
      <c r="HX13" s="194" t="s">
        <v>2215</v>
      </c>
      <c r="HY13" s="194" t="s">
        <v>2215</v>
      </c>
      <c r="HZ13" s="194" t="s">
        <v>2215</v>
      </c>
      <c r="IA13" s="194" t="s">
        <v>2215</v>
      </c>
      <c r="IB13" s="194" t="s">
        <v>2215</v>
      </c>
      <c r="IC13" s="194" t="s">
        <v>2215</v>
      </c>
      <c r="ID13" s="194" t="s">
        <v>2215</v>
      </c>
      <c r="IE13" s="194" t="s">
        <v>2215</v>
      </c>
      <c r="IF13" s="194" t="s">
        <v>2215</v>
      </c>
      <c r="IG13" s="194" t="s">
        <v>2215</v>
      </c>
      <c r="IH13" s="194" t="s">
        <v>2215</v>
      </c>
      <c r="II13" s="194" t="s">
        <v>2215</v>
      </c>
      <c r="IJ13" s="194" t="s">
        <v>2215</v>
      </c>
      <c r="IK13" s="194" t="s">
        <v>2215</v>
      </c>
      <c r="IL13" s="194" t="s">
        <v>2215</v>
      </c>
      <c r="IM13" s="194" t="s">
        <v>2215</v>
      </c>
      <c r="IN13" s="194" t="s">
        <v>2215</v>
      </c>
      <c r="IO13" s="194" t="s">
        <v>2215</v>
      </c>
      <c r="IP13" s="194" t="s">
        <v>2215</v>
      </c>
      <c r="IQ13" s="194" t="s">
        <v>2215</v>
      </c>
      <c r="IR13" s="194" t="s">
        <v>2215</v>
      </c>
      <c r="IS13" s="194" t="s">
        <v>2215</v>
      </c>
      <c r="IT13" s="194" t="s">
        <v>2215</v>
      </c>
      <c r="IU13" s="194" t="s">
        <v>2215</v>
      </c>
      <c r="IV13" s="194" t="s">
        <v>2215</v>
      </c>
      <c r="IW13" s="194" t="s">
        <v>2215</v>
      </c>
      <c r="IX13" s="194" t="s">
        <v>2215</v>
      </c>
      <c r="IY13" s="194" t="s">
        <v>2215</v>
      </c>
      <c r="IZ13" s="194" t="s">
        <v>2215</v>
      </c>
      <c r="JA13" s="194" t="s">
        <v>2215</v>
      </c>
      <c r="JB13" s="194" t="s">
        <v>2215</v>
      </c>
      <c r="JC13" s="194" t="s">
        <v>2215</v>
      </c>
      <c r="JD13" s="194" t="s">
        <v>2215</v>
      </c>
      <c r="JE13" s="194" t="s">
        <v>2215</v>
      </c>
      <c r="JF13" s="194" t="s">
        <v>2215</v>
      </c>
      <c r="JG13" s="194" t="s">
        <v>2215</v>
      </c>
      <c r="JH13" s="194" t="s">
        <v>2215</v>
      </c>
      <c r="JI13" s="194" t="s">
        <v>2215</v>
      </c>
      <c r="JJ13" s="194" t="s">
        <v>2215</v>
      </c>
      <c r="JK13" s="194" t="s">
        <v>2215</v>
      </c>
      <c r="JL13" s="194" t="s">
        <v>2215</v>
      </c>
      <c r="JM13" s="194" t="s">
        <v>2215</v>
      </c>
      <c r="JN13" s="194" t="s">
        <v>2215</v>
      </c>
      <c r="JO13" s="194" t="s">
        <v>2215</v>
      </c>
      <c r="JP13" s="194" t="s">
        <v>2215</v>
      </c>
      <c r="JQ13" s="194" t="s">
        <v>2215</v>
      </c>
      <c r="JR13" s="194" t="s">
        <v>2215</v>
      </c>
      <c r="JS13" s="194" t="s">
        <v>2215</v>
      </c>
      <c r="JT13" s="194" t="s">
        <v>2215</v>
      </c>
      <c r="JU13" s="194" t="s">
        <v>2215</v>
      </c>
      <c r="JV13" s="194" t="s">
        <v>2215</v>
      </c>
      <c r="JW13" s="194" t="s">
        <v>2215</v>
      </c>
      <c r="JX13" s="194" t="s">
        <v>2215</v>
      </c>
      <c r="JY13" s="194" t="s">
        <v>2215</v>
      </c>
      <c r="JZ13" s="194" t="s">
        <v>2215</v>
      </c>
      <c r="KA13" s="194" t="s">
        <v>2215</v>
      </c>
      <c r="KB13" s="194" t="s">
        <v>2215</v>
      </c>
      <c r="KC13" s="194" t="s">
        <v>2215</v>
      </c>
      <c r="KD13" s="194" t="s">
        <v>2215</v>
      </c>
      <c r="KE13" s="194" t="s">
        <v>2215</v>
      </c>
      <c r="KF13" s="194" t="s">
        <v>2215</v>
      </c>
      <c r="KG13" s="194" t="s">
        <v>2215</v>
      </c>
      <c r="KH13" s="194" t="s">
        <v>2215</v>
      </c>
      <c r="KI13" s="194" t="s">
        <v>2215</v>
      </c>
      <c r="KJ13" s="194" t="s">
        <v>2215</v>
      </c>
      <c r="KK13" s="194" t="s">
        <v>2215</v>
      </c>
      <c r="KL13" s="194" t="s">
        <v>2215</v>
      </c>
      <c r="KM13" s="194" t="s">
        <v>2215</v>
      </c>
      <c r="KN13" s="194" t="s">
        <v>2215</v>
      </c>
      <c r="KO13" s="194" t="s">
        <v>2215</v>
      </c>
      <c r="KP13" s="194" t="s">
        <v>2215</v>
      </c>
      <c r="KQ13" s="194" t="s">
        <v>2215</v>
      </c>
      <c r="KR13" s="194" t="s">
        <v>2215</v>
      </c>
      <c r="KS13" s="194" t="s">
        <v>2215</v>
      </c>
      <c r="KT13" s="194" t="s">
        <v>2215</v>
      </c>
      <c r="KU13" s="194" t="s">
        <v>2215</v>
      </c>
      <c r="KV13" s="194" t="s">
        <v>2215</v>
      </c>
      <c r="KW13" s="194" t="s">
        <v>2215</v>
      </c>
      <c r="KX13" s="194" t="s">
        <v>2215</v>
      </c>
      <c r="KY13" s="194" t="s">
        <v>2215</v>
      </c>
      <c r="KZ13" s="194" t="s">
        <v>2215</v>
      </c>
      <c r="LA13" s="194" t="s">
        <v>2215</v>
      </c>
      <c r="LB13" s="194" t="s">
        <v>2215</v>
      </c>
      <c r="LC13" s="194" t="s">
        <v>2215</v>
      </c>
      <c r="LD13" s="194" t="s">
        <v>2215</v>
      </c>
      <c r="LE13" s="194" t="s">
        <v>2215</v>
      </c>
      <c r="LF13" s="194" t="s">
        <v>2215</v>
      </c>
      <c r="LG13" s="194" t="s">
        <v>2215</v>
      </c>
      <c r="LH13" s="194" t="s">
        <v>2215</v>
      </c>
      <c r="LI13" s="194" t="s">
        <v>2215</v>
      </c>
      <c r="LJ13" s="194" t="s">
        <v>2215</v>
      </c>
      <c r="LK13" s="194" t="s">
        <v>2215</v>
      </c>
      <c r="LL13" s="194" t="s">
        <v>2215</v>
      </c>
      <c r="LM13" s="194" t="s">
        <v>2215</v>
      </c>
      <c r="LN13" s="194" t="s">
        <v>2215</v>
      </c>
      <c r="LO13" s="194" t="s">
        <v>2215</v>
      </c>
      <c r="LP13" s="194" t="s">
        <v>2215</v>
      </c>
      <c r="LQ13" s="194" t="s">
        <v>2215</v>
      </c>
      <c r="LR13" s="194" t="s">
        <v>2215</v>
      </c>
      <c r="LS13" s="194" t="s">
        <v>2215</v>
      </c>
      <c r="LT13" s="194" t="s">
        <v>2215</v>
      </c>
      <c r="LU13" s="194" t="s">
        <v>2215</v>
      </c>
      <c r="LV13" s="194" t="s">
        <v>2215</v>
      </c>
      <c r="LW13" s="194" t="s">
        <v>2215</v>
      </c>
      <c r="LX13" s="194" t="s">
        <v>2215</v>
      </c>
      <c r="LY13" s="194" t="s">
        <v>2215</v>
      </c>
      <c r="LZ13" s="194" t="s">
        <v>2215</v>
      </c>
      <c r="MA13" s="194" t="s">
        <v>2215</v>
      </c>
      <c r="MB13" s="194" t="s">
        <v>2215</v>
      </c>
      <c r="MC13" s="194" t="s">
        <v>2215</v>
      </c>
      <c r="MD13" s="194" t="s">
        <v>2215</v>
      </c>
      <c r="ME13" s="194" t="s">
        <v>2215</v>
      </c>
      <c r="MF13" s="194" t="s">
        <v>2215</v>
      </c>
      <c r="MG13" s="194" t="s">
        <v>2215</v>
      </c>
      <c r="MH13" s="194" t="s">
        <v>2215</v>
      </c>
      <c r="MI13" s="194" t="s">
        <v>2215</v>
      </c>
      <c r="MJ13" s="194" t="s">
        <v>2215</v>
      </c>
      <c r="MK13" s="194" t="s">
        <v>2215</v>
      </c>
      <c r="ML13" s="194" t="s">
        <v>2215</v>
      </c>
      <c r="MM13" s="194" t="s">
        <v>2215</v>
      </c>
      <c r="MN13" s="194" t="s">
        <v>2215</v>
      </c>
      <c r="MO13" s="194" t="s">
        <v>2215</v>
      </c>
      <c r="MP13" s="194" t="s">
        <v>2215</v>
      </c>
      <c r="MQ13" s="194" t="s">
        <v>2215</v>
      </c>
      <c r="MR13" s="194" t="s">
        <v>2215</v>
      </c>
      <c r="MS13" s="194" t="s">
        <v>2215</v>
      </c>
      <c r="MT13" s="194" t="s">
        <v>2215</v>
      </c>
      <c r="MU13" s="194" t="s">
        <v>2215</v>
      </c>
      <c r="MV13" s="194" t="s">
        <v>2215</v>
      </c>
      <c r="MW13" s="194" t="s">
        <v>2215</v>
      </c>
      <c r="MX13" s="194" t="s">
        <v>2215</v>
      </c>
      <c r="MY13" s="194" t="s">
        <v>2215</v>
      </c>
      <c r="MZ13" s="194" t="s">
        <v>2215</v>
      </c>
      <c r="NA13" s="194" t="s">
        <v>2215</v>
      </c>
      <c r="NB13" s="194" t="s">
        <v>2215</v>
      </c>
      <c r="NC13" s="194" t="s">
        <v>2215</v>
      </c>
      <c r="ND13" s="194" t="s">
        <v>2215</v>
      </c>
      <c r="NE13" s="194" t="s">
        <v>2215</v>
      </c>
      <c r="NF13" s="194" t="s">
        <v>2215</v>
      </c>
      <c r="NG13" s="194" t="s">
        <v>2215</v>
      </c>
      <c r="NH13" s="194" t="s">
        <v>2215</v>
      </c>
      <c r="NI13" s="194" t="s">
        <v>2215</v>
      </c>
      <c r="NJ13" s="194" t="s">
        <v>2215</v>
      </c>
      <c r="NK13" s="194" t="s">
        <v>2215</v>
      </c>
      <c r="NL13" s="194" t="s">
        <v>2215</v>
      </c>
      <c r="NM13" s="194" t="s">
        <v>2215</v>
      </c>
      <c r="NN13" s="194" t="s">
        <v>2215</v>
      </c>
      <c r="NO13" s="194" t="s">
        <v>2215</v>
      </c>
      <c r="NP13" s="194" t="s">
        <v>2215</v>
      </c>
      <c r="NQ13" s="194" t="s">
        <v>2215</v>
      </c>
      <c r="NR13" s="194" t="s">
        <v>2215</v>
      </c>
      <c r="NS13" s="194" t="s">
        <v>2215</v>
      </c>
      <c r="NT13" s="194" t="s">
        <v>2215</v>
      </c>
      <c r="NU13" s="194" t="s">
        <v>2215</v>
      </c>
      <c r="NV13" s="194" t="s">
        <v>2215</v>
      </c>
      <c r="NW13" s="194" t="s">
        <v>2215</v>
      </c>
      <c r="NX13" s="194" t="s">
        <v>2215</v>
      </c>
      <c r="NY13" s="194" t="s">
        <v>2215</v>
      </c>
      <c r="NZ13" s="194" t="s">
        <v>2215</v>
      </c>
      <c r="OA13" s="194" t="s">
        <v>2215</v>
      </c>
      <c r="OB13" s="194" t="s">
        <v>2215</v>
      </c>
      <c r="OC13" s="194" t="s">
        <v>2215</v>
      </c>
      <c r="OD13" s="194" t="s">
        <v>2215</v>
      </c>
      <c r="OE13" s="194" t="s">
        <v>2215</v>
      </c>
      <c r="OF13" s="194" t="s">
        <v>2215</v>
      </c>
      <c r="OG13" s="194" t="s">
        <v>2215</v>
      </c>
      <c r="OH13" s="194" t="s">
        <v>2215</v>
      </c>
      <c r="OI13" s="194" t="s">
        <v>2215</v>
      </c>
      <c r="OJ13" s="194" t="s">
        <v>2215</v>
      </c>
      <c r="OK13" s="194" t="s">
        <v>2215</v>
      </c>
      <c r="OL13" s="194" t="s">
        <v>2215</v>
      </c>
      <c r="OM13" s="194" t="s">
        <v>2215</v>
      </c>
    </row>
    <row r="14" spans="1:403" ht="41.15" customHeight="1">
      <c r="A14" s="704"/>
      <c r="B14" s="1305" t="s">
        <v>57</v>
      </c>
      <c r="C14" s="194" t="s">
        <v>2215</v>
      </c>
      <c r="D14" s="1030" t="s">
        <v>227</v>
      </c>
      <c r="E14" s="1030" t="s">
        <v>227</v>
      </c>
      <c r="F14" s="1030" t="s">
        <v>227</v>
      </c>
      <c r="G14" s="1030" t="s">
        <v>227</v>
      </c>
      <c r="H14" s="518" t="s">
        <v>2215</v>
      </c>
      <c r="I14" s="864" t="s">
        <v>296</v>
      </c>
      <c r="J14" s="864" t="s">
        <v>296</v>
      </c>
      <c r="K14" s="864" t="s">
        <v>296</v>
      </c>
      <c r="L14" s="501" t="s">
        <v>2215</v>
      </c>
      <c r="M14" s="144" t="s">
        <v>330</v>
      </c>
      <c r="N14" s="144" t="s">
        <v>330</v>
      </c>
      <c r="O14" s="144" t="s">
        <v>330</v>
      </c>
      <c r="P14" s="144" t="s">
        <v>330</v>
      </c>
      <c r="Q14" s="194" t="s">
        <v>2215</v>
      </c>
      <c r="R14" s="194" t="s">
        <v>2215</v>
      </c>
      <c r="S14" s="194" t="s">
        <v>2215</v>
      </c>
      <c r="T14" s="194" t="s">
        <v>2215</v>
      </c>
      <c r="U14" s="194" t="s">
        <v>2215</v>
      </c>
      <c r="V14" s="194" t="s">
        <v>2215</v>
      </c>
      <c r="W14" s="194" t="s">
        <v>2215</v>
      </c>
      <c r="X14" s="194" t="s">
        <v>2215</v>
      </c>
      <c r="Y14" s="194" t="s">
        <v>2215</v>
      </c>
      <c r="Z14" s="194" t="s">
        <v>2215</v>
      </c>
      <c r="AA14" s="194" t="s">
        <v>2215</v>
      </c>
      <c r="AB14" s="1137" t="s">
        <v>410</v>
      </c>
      <c r="AC14" s="194" t="s">
        <v>2215</v>
      </c>
      <c r="AD14" s="194" t="s">
        <v>2215</v>
      </c>
      <c r="AE14" s="194" t="s">
        <v>2215</v>
      </c>
      <c r="AF14" s="194" t="s">
        <v>2215</v>
      </c>
      <c r="AG14" s="194" t="s">
        <v>2215</v>
      </c>
      <c r="AH14" s="194" t="s">
        <v>2215</v>
      </c>
      <c r="AI14" s="194" t="s">
        <v>2215</v>
      </c>
      <c r="AJ14" s="194" t="s">
        <v>2215</v>
      </c>
      <c r="AK14" s="194" t="s">
        <v>2215</v>
      </c>
      <c r="AL14" s="194" t="s">
        <v>2215</v>
      </c>
      <c r="AM14" s="194" t="s">
        <v>2215</v>
      </c>
      <c r="AN14" s="194" t="s">
        <v>2215</v>
      </c>
      <c r="AO14" s="194" t="s">
        <v>2215</v>
      </c>
      <c r="AP14" s="194" t="s">
        <v>2215</v>
      </c>
      <c r="AQ14" s="194" t="s">
        <v>2215</v>
      </c>
      <c r="AR14" s="194" t="s">
        <v>2215</v>
      </c>
      <c r="AS14" s="194" t="s">
        <v>2215</v>
      </c>
      <c r="AT14" s="194" t="s">
        <v>2215</v>
      </c>
      <c r="AU14" s="194" t="s">
        <v>2215</v>
      </c>
      <c r="AV14" s="194" t="s">
        <v>2215</v>
      </c>
      <c r="AW14" s="194" t="s">
        <v>2215</v>
      </c>
      <c r="AX14" s="194" t="s">
        <v>2215</v>
      </c>
      <c r="AY14" s="194" t="s">
        <v>2215</v>
      </c>
      <c r="AZ14" s="194" t="s">
        <v>2215</v>
      </c>
      <c r="BA14" s="792" t="s">
        <v>512</v>
      </c>
      <c r="BB14" s="792" t="s">
        <v>512</v>
      </c>
      <c r="BC14" s="792" t="s">
        <v>512</v>
      </c>
      <c r="BD14" s="194" t="s">
        <v>2215</v>
      </c>
      <c r="BE14" s="194" t="s">
        <v>2215</v>
      </c>
      <c r="BF14" s="194" t="s">
        <v>2215</v>
      </c>
      <c r="BG14" s="194" t="s">
        <v>2215</v>
      </c>
      <c r="BH14" s="194" t="s">
        <v>2215</v>
      </c>
      <c r="BI14" s="194" t="s">
        <v>2215</v>
      </c>
      <c r="BJ14" s="194" t="s">
        <v>2215</v>
      </c>
      <c r="BK14" s="194" t="s">
        <v>2215</v>
      </c>
      <c r="BL14" s="194" t="s">
        <v>2215</v>
      </c>
      <c r="BM14" s="194" t="s">
        <v>2215</v>
      </c>
      <c r="BN14" s="482" t="s">
        <v>554</v>
      </c>
      <c r="BO14" s="482" t="s">
        <v>554</v>
      </c>
      <c r="BP14" s="482" t="s">
        <v>554</v>
      </c>
      <c r="BQ14" s="482" t="s">
        <v>554</v>
      </c>
      <c r="BR14" s="482" t="s">
        <v>554</v>
      </c>
      <c r="BS14" s="482" t="s">
        <v>554</v>
      </c>
      <c r="BT14" s="194" t="s">
        <v>2215</v>
      </c>
      <c r="BU14" s="194" t="s">
        <v>2215</v>
      </c>
      <c r="BV14" s="428" t="s">
        <v>2215</v>
      </c>
      <c r="BW14" s="428" t="s">
        <v>2215</v>
      </c>
      <c r="BX14" s="428" t="s">
        <v>2215</v>
      </c>
      <c r="BY14" s="428" t="s">
        <v>2215</v>
      </c>
      <c r="BZ14" s="428" t="s">
        <v>2215</v>
      </c>
      <c r="CA14" s="428" t="s">
        <v>2215</v>
      </c>
      <c r="CB14" s="934" t="s">
        <v>2219</v>
      </c>
      <c r="CC14" s="934" t="s">
        <v>2219</v>
      </c>
      <c r="CD14" s="934" t="s">
        <v>2219</v>
      </c>
      <c r="CE14" s="428" t="s">
        <v>2215</v>
      </c>
      <c r="CF14" s="428" t="s">
        <v>2215</v>
      </c>
      <c r="CG14" s="428" t="s">
        <v>2215</v>
      </c>
      <c r="CH14" s="428" t="s">
        <v>2215</v>
      </c>
      <c r="CI14" s="428" t="s">
        <v>2215</v>
      </c>
      <c r="CJ14" s="428" t="s">
        <v>2215</v>
      </c>
      <c r="CK14" s="428" t="s">
        <v>2215</v>
      </c>
      <c r="CL14" s="428" t="s">
        <v>2215</v>
      </c>
      <c r="CM14" s="428" t="s">
        <v>2215</v>
      </c>
      <c r="CN14" s="428" t="s">
        <v>2215</v>
      </c>
      <c r="CO14" s="428" t="s">
        <v>2215</v>
      </c>
      <c r="CP14" s="428" t="s">
        <v>2215</v>
      </c>
      <c r="CQ14" s="428" t="s">
        <v>2215</v>
      </c>
      <c r="CR14" s="428" t="s">
        <v>2215</v>
      </c>
      <c r="CS14" s="428" t="s">
        <v>2215</v>
      </c>
      <c r="CT14" s="428" t="s">
        <v>2215</v>
      </c>
      <c r="CU14" s="428" t="s">
        <v>2215</v>
      </c>
      <c r="CV14" s="428" t="s">
        <v>2215</v>
      </c>
      <c r="CW14" s="428" t="s">
        <v>2215</v>
      </c>
      <c r="CX14" s="428" t="s">
        <v>2215</v>
      </c>
      <c r="CY14" s="428" t="s">
        <v>2215</v>
      </c>
      <c r="CZ14" s="428" t="s">
        <v>2215</v>
      </c>
      <c r="DA14" s="428" t="s">
        <v>2215</v>
      </c>
      <c r="DB14" s="428" t="s">
        <v>2215</v>
      </c>
      <c r="DC14" s="428" t="s">
        <v>2215</v>
      </c>
      <c r="DD14" s="428" t="s">
        <v>2215</v>
      </c>
      <c r="DE14" s="428" t="s">
        <v>2215</v>
      </c>
      <c r="DF14" s="428" t="s">
        <v>2215</v>
      </c>
      <c r="DG14" s="428" t="s">
        <v>2215</v>
      </c>
      <c r="DH14" s="428" t="s">
        <v>2215</v>
      </c>
      <c r="DI14" s="428" t="s">
        <v>2215</v>
      </c>
      <c r="DJ14" s="428" t="s">
        <v>2215</v>
      </c>
      <c r="DK14" s="428" t="s">
        <v>2215</v>
      </c>
      <c r="DL14" s="428" t="s">
        <v>2215</v>
      </c>
      <c r="DM14" s="428" t="s">
        <v>2215</v>
      </c>
      <c r="DN14" s="428" t="s">
        <v>2215</v>
      </c>
      <c r="DO14" s="428" t="s">
        <v>2215</v>
      </c>
      <c r="DP14" s="428" t="s">
        <v>2215</v>
      </c>
      <c r="DQ14" s="428" t="s">
        <v>2215</v>
      </c>
      <c r="DR14" s="428" t="s">
        <v>2215</v>
      </c>
      <c r="DS14" s="428" t="s">
        <v>2215</v>
      </c>
      <c r="DT14" s="428" t="s">
        <v>2215</v>
      </c>
      <c r="DU14" s="428" t="s">
        <v>2215</v>
      </c>
      <c r="DV14" s="428" t="s">
        <v>2215</v>
      </c>
      <c r="DW14" s="428" t="s">
        <v>2215</v>
      </c>
      <c r="DX14" s="428" t="s">
        <v>2215</v>
      </c>
      <c r="DY14" s="428" t="s">
        <v>2215</v>
      </c>
      <c r="DZ14" s="428" t="s">
        <v>2215</v>
      </c>
      <c r="EA14" s="428" t="s">
        <v>2215</v>
      </c>
      <c r="EB14" s="428" t="s">
        <v>2215</v>
      </c>
      <c r="EC14" s="428" t="s">
        <v>2215</v>
      </c>
      <c r="ED14" s="428" t="s">
        <v>2215</v>
      </c>
      <c r="EE14" s="428" t="s">
        <v>2215</v>
      </c>
      <c r="EF14" s="428" t="s">
        <v>2215</v>
      </c>
      <c r="EG14" s="428" t="s">
        <v>2215</v>
      </c>
      <c r="EH14" s="428" t="s">
        <v>2215</v>
      </c>
      <c r="EI14" s="428" t="s">
        <v>2215</v>
      </c>
      <c r="EJ14" s="428" t="s">
        <v>2215</v>
      </c>
      <c r="EK14" s="428" t="s">
        <v>2215</v>
      </c>
      <c r="EL14" s="428" t="s">
        <v>2215</v>
      </c>
      <c r="EM14" s="428" t="s">
        <v>2215</v>
      </c>
      <c r="EN14" s="428" t="s">
        <v>2215</v>
      </c>
      <c r="EO14" s="428" t="s">
        <v>2215</v>
      </c>
      <c r="EP14" s="428" t="s">
        <v>2215</v>
      </c>
      <c r="EQ14" s="428" t="s">
        <v>2215</v>
      </c>
      <c r="ER14" s="428" t="s">
        <v>2215</v>
      </c>
      <c r="ES14" s="428" t="s">
        <v>2215</v>
      </c>
      <c r="ET14" s="428" t="s">
        <v>2215</v>
      </c>
      <c r="EU14" s="428" t="s">
        <v>2215</v>
      </c>
      <c r="EV14" s="428" t="s">
        <v>2215</v>
      </c>
      <c r="EW14" s="428" t="s">
        <v>2215</v>
      </c>
      <c r="EX14" s="428" t="s">
        <v>2215</v>
      </c>
      <c r="EY14" s="428" t="s">
        <v>2215</v>
      </c>
      <c r="EZ14" s="428" t="s">
        <v>2215</v>
      </c>
      <c r="FA14" s="428" t="s">
        <v>2215</v>
      </c>
      <c r="FB14" s="428" t="s">
        <v>2215</v>
      </c>
      <c r="FC14" s="428" t="s">
        <v>2215</v>
      </c>
      <c r="FD14" s="428" t="s">
        <v>2215</v>
      </c>
      <c r="FE14" s="428" t="s">
        <v>2215</v>
      </c>
      <c r="FF14" s="428" t="s">
        <v>2215</v>
      </c>
      <c r="FG14" s="428" t="s">
        <v>2215</v>
      </c>
      <c r="FH14" s="428" t="s">
        <v>2215</v>
      </c>
      <c r="FI14" s="428" t="s">
        <v>2215</v>
      </c>
      <c r="FJ14" s="428" t="s">
        <v>2215</v>
      </c>
      <c r="FK14" s="428" t="s">
        <v>2215</v>
      </c>
      <c r="FL14" s="428" t="s">
        <v>2215</v>
      </c>
      <c r="FM14" s="428" t="s">
        <v>2215</v>
      </c>
      <c r="FN14" s="428" t="s">
        <v>2215</v>
      </c>
      <c r="FO14" s="428" t="s">
        <v>2215</v>
      </c>
      <c r="FP14" s="428" t="s">
        <v>2215</v>
      </c>
      <c r="FQ14" s="428" t="s">
        <v>2215</v>
      </c>
      <c r="FR14" s="428" t="s">
        <v>2215</v>
      </c>
      <c r="FS14" s="428" t="s">
        <v>2215</v>
      </c>
      <c r="FT14" s="428" t="s">
        <v>2215</v>
      </c>
      <c r="FU14" s="428" t="s">
        <v>2215</v>
      </c>
      <c r="FV14" s="428" t="s">
        <v>2215</v>
      </c>
      <c r="FW14" s="428" t="s">
        <v>2215</v>
      </c>
      <c r="FX14" s="428" t="s">
        <v>2215</v>
      </c>
      <c r="FY14" s="428" t="s">
        <v>2215</v>
      </c>
      <c r="FZ14" s="428" t="s">
        <v>2215</v>
      </c>
      <c r="GA14" s="428" t="s">
        <v>2215</v>
      </c>
      <c r="GB14" s="428" t="s">
        <v>2215</v>
      </c>
      <c r="GC14" s="428" t="s">
        <v>2215</v>
      </c>
      <c r="GD14" s="428" t="s">
        <v>2215</v>
      </c>
      <c r="GE14" s="428" t="s">
        <v>2215</v>
      </c>
      <c r="GF14" s="428" t="s">
        <v>2215</v>
      </c>
      <c r="GG14" s="428" t="s">
        <v>2215</v>
      </c>
      <c r="GH14" s="428" t="s">
        <v>2215</v>
      </c>
      <c r="GI14" s="428" t="s">
        <v>2215</v>
      </c>
      <c r="GJ14" s="428" t="s">
        <v>2215</v>
      </c>
      <c r="GK14" s="428" t="s">
        <v>2215</v>
      </c>
      <c r="GL14" s="428" t="s">
        <v>2215</v>
      </c>
      <c r="GM14" s="428" t="s">
        <v>2215</v>
      </c>
      <c r="GN14" s="428" t="s">
        <v>2215</v>
      </c>
      <c r="GO14" s="428" t="s">
        <v>2215</v>
      </c>
      <c r="GP14" s="428" t="s">
        <v>2215</v>
      </c>
      <c r="GQ14" s="428" t="s">
        <v>2215</v>
      </c>
      <c r="GR14" s="428" t="s">
        <v>2215</v>
      </c>
      <c r="GS14" s="428" t="s">
        <v>2215</v>
      </c>
      <c r="GT14" s="428" t="s">
        <v>2215</v>
      </c>
      <c r="GU14" s="428" t="s">
        <v>2215</v>
      </c>
      <c r="GV14" s="428" t="s">
        <v>2215</v>
      </c>
      <c r="GW14" s="428" t="s">
        <v>2215</v>
      </c>
      <c r="GX14" s="428" t="s">
        <v>2215</v>
      </c>
      <c r="GY14" s="428" t="s">
        <v>2215</v>
      </c>
      <c r="GZ14" s="428" t="s">
        <v>2215</v>
      </c>
      <c r="HA14" s="428" t="s">
        <v>2215</v>
      </c>
      <c r="HB14" s="428" t="s">
        <v>2215</v>
      </c>
      <c r="HC14" s="428" t="s">
        <v>2215</v>
      </c>
      <c r="HD14" s="428" t="s">
        <v>2215</v>
      </c>
      <c r="HE14" s="428" t="s">
        <v>2215</v>
      </c>
      <c r="HF14" s="428" t="s">
        <v>2215</v>
      </c>
      <c r="HG14" s="428" t="s">
        <v>2215</v>
      </c>
      <c r="HH14" s="428" t="s">
        <v>2215</v>
      </c>
      <c r="HI14" s="428" t="s">
        <v>2215</v>
      </c>
      <c r="HJ14" s="428" t="s">
        <v>2215</v>
      </c>
      <c r="HK14" s="428" t="s">
        <v>2215</v>
      </c>
      <c r="HL14" s="428" t="s">
        <v>2215</v>
      </c>
      <c r="HM14" s="428" t="s">
        <v>2215</v>
      </c>
      <c r="HN14" s="428" t="s">
        <v>2215</v>
      </c>
      <c r="HO14" s="428" t="s">
        <v>2215</v>
      </c>
      <c r="HP14" s="428" t="s">
        <v>2215</v>
      </c>
      <c r="HQ14" s="428" t="s">
        <v>2215</v>
      </c>
      <c r="HR14" s="428" t="s">
        <v>2215</v>
      </c>
      <c r="HS14" s="428" t="s">
        <v>2215</v>
      </c>
      <c r="HT14" s="428" t="s">
        <v>2215</v>
      </c>
      <c r="HU14" s="428" t="s">
        <v>2215</v>
      </c>
      <c r="HV14" s="428" t="s">
        <v>2215</v>
      </c>
      <c r="HW14" s="428" t="s">
        <v>2215</v>
      </c>
      <c r="HX14" s="428" t="s">
        <v>2215</v>
      </c>
      <c r="HY14" s="428" t="s">
        <v>2215</v>
      </c>
      <c r="HZ14" s="428" t="s">
        <v>2215</v>
      </c>
      <c r="IA14" s="428" t="s">
        <v>2215</v>
      </c>
      <c r="IB14" s="428" t="s">
        <v>2215</v>
      </c>
      <c r="IC14" s="428" t="s">
        <v>2215</v>
      </c>
      <c r="ID14" s="428" t="s">
        <v>2215</v>
      </c>
      <c r="IE14" s="428" t="s">
        <v>2215</v>
      </c>
      <c r="IF14" s="428" t="s">
        <v>2215</v>
      </c>
      <c r="IG14" s="428" t="s">
        <v>2215</v>
      </c>
      <c r="IH14" s="428" t="s">
        <v>2215</v>
      </c>
      <c r="II14" s="428" t="s">
        <v>2215</v>
      </c>
      <c r="IJ14" s="428" t="s">
        <v>2215</v>
      </c>
      <c r="IK14" s="428" t="s">
        <v>2215</v>
      </c>
      <c r="IL14" s="428" t="s">
        <v>2215</v>
      </c>
      <c r="IM14" s="428" t="s">
        <v>2215</v>
      </c>
      <c r="IN14" s="428" t="s">
        <v>2215</v>
      </c>
      <c r="IO14" s="428" t="s">
        <v>2215</v>
      </c>
      <c r="IP14" s="428" t="s">
        <v>2215</v>
      </c>
      <c r="IQ14" s="428" t="s">
        <v>2215</v>
      </c>
      <c r="IR14" s="428" t="s">
        <v>2215</v>
      </c>
      <c r="IS14" s="428" t="s">
        <v>2215</v>
      </c>
      <c r="IT14" s="428" t="s">
        <v>2215</v>
      </c>
      <c r="IU14" s="428" t="s">
        <v>2215</v>
      </c>
      <c r="IV14" s="428" t="s">
        <v>2215</v>
      </c>
      <c r="IW14" s="428" t="s">
        <v>2215</v>
      </c>
      <c r="IX14" s="428" t="s">
        <v>2215</v>
      </c>
      <c r="IY14" s="428" t="s">
        <v>2215</v>
      </c>
      <c r="IZ14" s="428" t="s">
        <v>2215</v>
      </c>
      <c r="JA14" s="428" t="s">
        <v>2215</v>
      </c>
      <c r="JB14" s="428" t="s">
        <v>2215</v>
      </c>
      <c r="JC14" s="428" t="s">
        <v>2215</v>
      </c>
      <c r="JD14" s="428" t="s">
        <v>2215</v>
      </c>
      <c r="JE14" s="428" t="s">
        <v>2215</v>
      </c>
      <c r="JF14" s="428" t="s">
        <v>2215</v>
      </c>
      <c r="JG14" s="428" t="s">
        <v>2215</v>
      </c>
      <c r="JH14" s="428" t="s">
        <v>2215</v>
      </c>
      <c r="JI14" s="428" t="s">
        <v>2215</v>
      </c>
      <c r="JJ14" s="428" t="s">
        <v>2215</v>
      </c>
      <c r="JK14" s="428" t="s">
        <v>2215</v>
      </c>
      <c r="JL14" s="428" t="s">
        <v>2215</v>
      </c>
      <c r="JM14" s="428" t="s">
        <v>2215</v>
      </c>
      <c r="JN14" s="428" t="s">
        <v>2215</v>
      </c>
      <c r="JO14" s="428" t="s">
        <v>2215</v>
      </c>
      <c r="JP14" s="428" t="s">
        <v>2215</v>
      </c>
      <c r="JQ14" s="428" t="s">
        <v>2215</v>
      </c>
      <c r="JR14" s="428" t="s">
        <v>2215</v>
      </c>
      <c r="JS14" s="428" t="s">
        <v>2215</v>
      </c>
      <c r="JT14" s="428" t="s">
        <v>2215</v>
      </c>
      <c r="JU14" s="428" t="s">
        <v>2215</v>
      </c>
      <c r="JV14" s="428" t="s">
        <v>2215</v>
      </c>
      <c r="JW14" s="428" t="s">
        <v>2215</v>
      </c>
      <c r="JX14" s="428" t="s">
        <v>2215</v>
      </c>
      <c r="JY14" s="428" t="s">
        <v>2215</v>
      </c>
      <c r="JZ14" s="428" t="s">
        <v>2215</v>
      </c>
      <c r="KA14" s="428" t="s">
        <v>2215</v>
      </c>
      <c r="KB14" s="428" t="s">
        <v>2215</v>
      </c>
      <c r="KC14" s="428" t="s">
        <v>2215</v>
      </c>
      <c r="KD14" s="428" t="s">
        <v>2215</v>
      </c>
      <c r="KE14" s="428" t="s">
        <v>2215</v>
      </c>
      <c r="KF14" s="428" t="s">
        <v>2215</v>
      </c>
      <c r="KG14" s="428" t="s">
        <v>2215</v>
      </c>
      <c r="KH14" s="428" t="s">
        <v>2215</v>
      </c>
      <c r="KI14" s="428" t="s">
        <v>2215</v>
      </c>
      <c r="KJ14" s="428" t="s">
        <v>2215</v>
      </c>
      <c r="KK14" s="428" t="s">
        <v>2215</v>
      </c>
      <c r="KL14" s="428" t="s">
        <v>2215</v>
      </c>
      <c r="KM14" s="428" t="s">
        <v>2215</v>
      </c>
      <c r="KN14" s="428" t="s">
        <v>2215</v>
      </c>
      <c r="KO14" s="428" t="s">
        <v>2215</v>
      </c>
      <c r="KP14" s="428" t="s">
        <v>2215</v>
      </c>
      <c r="KQ14" s="428" t="s">
        <v>2215</v>
      </c>
      <c r="KR14" s="428" t="s">
        <v>2215</v>
      </c>
      <c r="KS14" s="428" t="s">
        <v>2215</v>
      </c>
      <c r="KT14" s="428" t="s">
        <v>2215</v>
      </c>
      <c r="KU14" s="428" t="s">
        <v>2215</v>
      </c>
      <c r="KV14" s="428" t="s">
        <v>2215</v>
      </c>
      <c r="KW14" s="428" t="s">
        <v>2215</v>
      </c>
      <c r="KX14" s="428" t="s">
        <v>2215</v>
      </c>
      <c r="KY14" s="428" t="s">
        <v>2215</v>
      </c>
      <c r="KZ14" s="428" t="s">
        <v>2215</v>
      </c>
      <c r="LA14" s="428" t="s">
        <v>2215</v>
      </c>
      <c r="LB14" s="428" t="s">
        <v>2215</v>
      </c>
      <c r="LC14" s="428" t="s">
        <v>2215</v>
      </c>
      <c r="LD14" s="428" t="s">
        <v>2215</v>
      </c>
      <c r="LE14" s="428" t="s">
        <v>2215</v>
      </c>
      <c r="LF14" s="428" t="s">
        <v>2215</v>
      </c>
      <c r="LG14" s="428" t="s">
        <v>2215</v>
      </c>
      <c r="LH14" s="428" t="s">
        <v>2215</v>
      </c>
      <c r="LI14" s="428" t="s">
        <v>2215</v>
      </c>
      <c r="LJ14" s="428" t="s">
        <v>2215</v>
      </c>
      <c r="LK14" s="428" t="s">
        <v>2215</v>
      </c>
      <c r="LL14" s="428" t="s">
        <v>2215</v>
      </c>
      <c r="LM14" s="428" t="s">
        <v>2215</v>
      </c>
      <c r="LN14" s="428" t="s">
        <v>2215</v>
      </c>
      <c r="LO14" s="428" t="s">
        <v>2215</v>
      </c>
      <c r="LP14" s="428" t="s">
        <v>2215</v>
      </c>
      <c r="LQ14" s="428" t="s">
        <v>2215</v>
      </c>
      <c r="LR14" s="428" t="s">
        <v>2215</v>
      </c>
      <c r="LS14" s="428" t="s">
        <v>2215</v>
      </c>
      <c r="LT14" s="428" t="s">
        <v>2215</v>
      </c>
      <c r="LU14" s="428" t="s">
        <v>2215</v>
      </c>
      <c r="LV14" s="428" t="s">
        <v>2215</v>
      </c>
      <c r="LW14" s="428" t="s">
        <v>2215</v>
      </c>
      <c r="LX14" s="428" t="s">
        <v>2215</v>
      </c>
      <c r="LY14" s="428" t="s">
        <v>2215</v>
      </c>
      <c r="LZ14" s="428" t="s">
        <v>2215</v>
      </c>
      <c r="MA14" s="428" t="s">
        <v>2215</v>
      </c>
      <c r="MB14" s="428" t="s">
        <v>2215</v>
      </c>
      <c r="MC14" s="428" t="s">
        <v>2215</v>
      </c>
      <c r="MD14" s="428" t="s">
        <v>2215</v>
      </c>
      <c r="ME14" s="428" t="s">
        <v>2215</v>
      </c>
      <c r="MF14" s="428" t="s">
        <v>2215</v>
      </c>
      <c r="MG14" s="428" t="s">
        <v>2215</v>
      </c>
      <c r="MH14" s="428" t="s">
        <v>2215</v>
      </c>
      <c r="MI14" s="428" t="s">
        <v>2215</v>
      </c>
      <c r="MJ14" s="428" t="s">
        <v>2215</v>
      </c>
      <c r="MK14" s="428" t="s">
        <v>2215</v>
      </c>
      <c r="ML14" s="428" t="s">
        <v>2215</v>
      </c>
      <c r="MM14" s="428" t="s">
        <v>2215</v>
      </c>
      <c r="MN14" s="428" t="s">
        <v>2215</v>
      </c>
      <c r="MO14" s="428" t="s">
        <v>2215</v>
      </c>
      <c r="MP14" s="428" t="s">
        <v>2215</v>
      </c>
      <c r="MQ14" s="428" t="s">
        <v>2215</v>
      </c>
      <c r="MR14" s="428" t="s">
        <v>2215</v>
      </c>
      <c r="MS14" s="428" t="s">
        <v>2215</v>
      </c>
      <c r="MT14" s="428" t="s">
        <v>2215</v>
      </c>
      <c r="MU14" s="428" t="s">
        <v>2215</v>
      </c>
      <c r="MV14" s="428" t="s">
        <v>2215</v>
      </c>
      <c r="MW14" s="428" t="s">
        <v>2215</v>
      </c>
      <c r="MX14" s="428" t="s">
        <v>2215</v>
      </c>
      <c r="MY14" s="428" t="s">
        <v>2215</v>
      </c>
      <c r="MZ14" s="428" t="s">
        <v>2215</v>
      </c>
      <c r="NA14" s="428" t="s">
        <v>2215</v>
      </c>
      <c r="NB14" s="428" t="s">
        <v>2215</v>
      </c>
      <c r="NC14" s="428" t="s">
        <v>2215</v>
      </c>
      <c r="ND14" s="428" t="s">
        <v>2215</v>
      </c>
      <c r="NE14" s="428" t="s">
        <v>2215</v>
      </c>
      <c r="NF14" s="428" t="s">
        <v>2215</v>
      </c>
      <c r="NG14" s="428" t="s">
        <v>2215</v>
      </c>
      <c r="NH14" s="428" t="s">
        <v>2215</v>
      </c>
      <c r="NI14" s="428" t="s">
        <v>2215</v>
      </c>
      <c r="NJ14" s="428" t="s">
        <v>2215</v>
      </c>
      <c r="NK14" s="428" t="s">
        <v>2215</v>
      </c>
      <c r="NL14" s="428" t="s">
        <v>2215</v>
      </c>
      <c r="NM14" s="428" t="s">
        <v>2215</v>
      </c>
      <c r="NN14" s="428" t="s">
        <v>2215</v>
      </c>
      <c r="NO14" s="428" t="s">
        <v>2215</v>
      </c>
      <c r="NP14" s="428" t="s">
        <v>2215</v>
      </c>
      <c r="NQ14" s="428" t="s">
        <v>2215</v>
      </c>
      <c r="NR14" s="428" t="s">
        <v>2215</v>
      </c>
      <c r="NS14" s="428" t="s">
        <v>2215</v>
      </c>
      <c r="NT14" s="428" t="s">
        <v>2215</v>
      </c>
      <c r="NU14" s="428" t="s">
        <v>2215</v>
      </c>
      <c r="NV14" s="428" t="s">
        <v>2215</v>
      </c>
      <c r="NW14" s="428" t="s">
        <v>2215</v>
      </c>
      <c r="NX14" s="428" t="s">
        <v>2215</v>
      </c>
      <c r="NY14" s="428" t="s">
        <v>2215</v>
      </c>
      <c r="NZ14" s="428" t="s">
        <v>2215</v>
      </c>
      <c r="OA14" s="428" t="s">
        <v>2215</v>
      </c>
      <c r="OB14" s="428" t="s">
        <v>2215</v>
      </c>
      <c r="OC14" s="428" t="s">
        <v>2215</v>
      </c>
      <c r="OD14" s="428" t="s">
        <v>2215</v>
      </c>
      <c r="OE14" s="428" t="s">
        <v>2215</v>
      </c>
      <c r="OF14" s="428" t="s">
        <v>2215</v>
      </c>
      <c r="OG14" s="428" t="s">
        <v>2215</v>
      </c>
      <c r="OH14" s="428" t="s">
        <v>2215</v>
      </c>
      <c r="OI14" s="428" t="s">
        <v>2215</v>
      </c>
      <c r="OJ14" s="428" t="s">
        <v>2215</v>
      </c>
      <c r="OK14" s="428" t="s">
        <v>2215</v>
      </c>
      <c r="OL14" s="428" t="s">
        <v>2215</v>
      </c>
      <c r="OM14" s="428" t="s">
        <v>2215</v>
      </c>
    </row>
    <row r="15" spans="1:403" s="62" customFormat="1" ht="41.15" customHeight="1">
      <c r="A15" s="201"/>
      <c r="B15" s="201">
        <f>COUNTBLANK(B$3:B$14)</f>
        <v>1</v>
      </c>
      <c r="C15" s="201">
        <f>COUNTBLANK(C$3:C$14)</f>
        <v>2</v>
      </c>
      <c r="D15" s="201">
        <f t="shared" ref="D15:Q15" si="0">COUNTBLANK(D$3:D$14)</f>
        <v>0</v>
      </c>
      <c r="E15" s="201">
        <f t="shared" ref="E15:K15" si="1">COUNTBLANK(E$3:E$14)</f>
        <v>0</v>
      </c>
      <c r="F15" s="201">
        <f t="shared" si="1"/>
        <v>0</v>
      </c>
      <c r="G15" s="201">
        <f t="shared" si="1"/>
        <v>0</v>
      </c>
      <c r="H15" s="201">
        <f t="shared" si="1"/>
        <v>1</v>
      </c>
      <c r="I15" s="808">
        <f t="shared" si="1"/>
        <v>1</v>
      </c>
      <c r="J15" s="808">
        <f t="shared" si="1"/>
        <v>0</v>
      </c>
      <c r="K15" s="808">
        <f t="shared" si="1"/>
        <v>1</v>
      </c>
      <c r="L15" s="201">
        <f t="shared" si="0"/>
        <v>3</v>
      </c>
      <c r="M15" s="201">
        <f t="shared" si="0"/>
        <v>1</v>
      </c>
      <c r="N15" s="201">
        <f t="shared" si="0"/>
        <v>1</v>
      </c>
      <c r="O15" s="201">
        <f t="shared" si="0"/>
        <v>0</v>
      </c>
      <c r="P15" s="201">
        <f t="shared" si="0"/>
        <v>0</v>
      </c>
      <c r="Q15" s="201">
        <f t="shared" si="0"/>
        <v>1</v>
      </c>
      <c r="R15" s="201">
        <f t="shared" ref="R15:CC15" si="2">COUNTBLANK(R$3:R$14)</f>
        <v>1</v>
      </c>
      <c r="S15" s="201">
        <f t="shared" si="2"/>
        <v>0</v>
      </c>
      <c r="T15" s="201">
        <f t="shared" si="2"/>
        <v>0</v>
      </c>
      <c r="U15" s="201">
        <f t="shared" si="2"/>
        <v>0</v>
      </c>
      <c r="V15" s="201">
        <f t="shared" si="2"/>
        <v>2</v>
      </c>
      <c r="W15" s="201">
        <f t="shared" si="2"/>
        <v>3</v>
      </c>
      <c r="X15" s="201">
        <f t="shared" si="2"/>
        <v>3</v>
      </c>
      <c r="Y15" s="201">
        <f t="shared" si="2"/>
        <v>3</v>
      </c>
      <c r="Z15" s="201">
        <f t="shared" si="2"/>
        <v>3</v>
      </c>
      <c r="AA15" s="201">
        <f t="shared" si="2"/>
        <v>1</v>
      </c>
      <c r="AB15" s="201">
        <f t="shared" si="2"/>
        <v>0</v>
      </c>
      <c r="AC15" s="201">
        <f t="shared" si="2"/>
        <v>2</v>
      </c>
      <c r="AD15" s="201">
        <f t="shared" si="2"/>
        <v>3</v>
      </c>
      <c r="AE15" s="201">
        <f t="shared" si="2"/>
        <v>4</v>
      </c>
      <c r="AF15" s="201">
        <f t="shared" si="2"/>
        <v>3</v>
      </c>
      <c r="AG15" s="201">
        <f t="shared" si="2"/>
        <v>2</v>
      </c>
      <c r="AH15" s="201">
        <f t="shared" si="2"/>
        <v>1</v>
      </c>
      <c r="AI15" s="201">
        <f t="shared" si="2"/>
        <v>1</v>
      </c>
      <c r="AJ15" s="201">
        <f t="shared" si="2"/>
        <v>3</v>
      </c>
      <c r="AK15" s="201">
        <f t="shared" si="2"/>
        <v>3</v>
      </c>
      <c r="AL15" s="201">
        <f t="shared" si="2"/>
        <v>3</v>
      </c>
      <c r="AM15" s="201">
        <f t="shared" si="2"/>
        <v>3</v>
      </c>
      <c r="AN15" s="201">
        <f t="shared" si="2"/>
        <v>3</v>
      </c>
      <c r="AO15" s="201">
        <f t="shared" si="2"/>
        <v>4</v>
      </c>
      <c r="AP15" s="201">
        <f t="shared" si="2"/>
        <v>4</v>
      </c>
      <c r="AQ15" s="201">
        <f t="shared" si="2"/>
        <v>1</v>
      </c>
      <c r="AR15" s="201">
        <f t="shared" si="2"/>
        <v>1</v>
      </c>
      <c r="AS15" s="201">
        <f t="shared" si="2"/>
        <v>4</v>
      </c>
      <c r="AT15" s="201">
        <f>COUNTBLANK(AT$3:AT$14)</f>
        <v>4</v>
      </c>
      <c r="AU15" s="201">
        <f>COUNTBLANK(AU$3:AU$14)</f>
        <v>4</v>
      </c>
      <c r="AV15" s="201">
        <f>COUNTBLANK(AV$3:AV$14)</f>
        <v>3</v>
      </c>
      <c r="AW15" s="201">
        <f t="shared" si="2"/>
        <v>3</v>
      </c>
      <c r="AX15" s="201">
        <f t="shared" si="2"/>
        <v>2</v>
      </c>
      <c r="AY15" s="201">
        <f t="shared" si="2"/>
        <v>2</v>
      </c>
      <c r="AZ15" s="201">
        <f t="shared" si="2"/>
        <v>3</v>
      </c>
      <c r="BA15" s="201">
        <f t="shared" si="2"/>
        <v>1</v>
      </c>
      <c r="BB15" s="201">
        <f t="shared" si="2"/>
        <v>1</v>
      </c>
      <c r="BC15" s="201">
        <f t="shared" si="2"/>
        <v>0</v>
      </c>
      <c r="BD15" s="201">
        <f t="shared" si="2"/>
        <v>2</v>
      </c>
      <c r="BE15" s="201">
        <f t="shared" si="2"/>
        <v>2</v>
      </c>
      <c r="BF15" s="201">
        <f t="shared" si="2"/>
        <v>3</v>
      </c>
      <c r="BG15" s="201">
        <f t="shared" si="2"/>
        <v>1</v>
      </c>
      <c r="BH15" s="201">
        <f t="shared" si="2"/>
        <v>2</v>
      </c>
      <c r="BI15" s="201">
        <f t="shared" si="2"/>
        <v>2</v>
      </c>
      <c r="BJ15" s="201">
        <f t="shared" si="2"/>
        <v>2</v>
      </c>
      <c r="BK15" s="201">
        <f t="shared" si="2"/>
        <v>2</v>
      </c>
      <c r="BL15" s="201">
        <f t="shared" si="2"/>
        <v>2</v>
      </c>
      <c r="BM15" s="201">
        <f t="shared" si="2"/>
        <v>1</v>
      </c>
      <c r="BN15" s="201">
        <f t="shared" si="2"/>
        <v>2</v>
      </c>
      <c r="BO15" s="201">
        <f t="shared" si="2"/>
        <v>3</v>
      </c>
      <c r="BP15" s="201">
        <f>COUNTBLANK(BP$3:BP$14)</f>
        <v>1</v>
      </c>
      <c r="BQ15" s="201">
        <f>COUNTBLANK(BQ$3:BQ$14)</f>
        <v>1</v>
      </c>
      <c r="BR15" s="201">
        <f t="shared" si="2"/>
        <v>1</v>
      </c>
      <c r="BS15" s="201">
        <f t="shared" si="2"/>
        <v>2</v>
      </c>
      <c r="BT15" s="201">
        <f t="shared" si="2"/>
        <v>3</v>
      </c>
      <c r="BU15" s="201">
        <f t="shared" si="2"/>
        <v>3</v>
      </c>
      <c r="BV15" s="201">
        <f t="shared" si="2"/>
        <v>3</v>
      </c>
      <c r="BW15" s="201">
        <f t="shared" si="2"/>
        <v>3</v>
      </c>
      <c r="BX15" s="201">
        <f t="shared" si="2"/>
        <v>2</v>
      </c>
      <c r="BY15" s="201">
        <f t="shared" si="2"/>
        <v>2</v>
      </c>
      <c r="BZ15" s="201">
        <f t="shared" si="2"/>
        <v>1</v>
      </c>
      <c r="CA15" s="201">
        <f t="shared" si="2"/>
        <v>1</v>
      </c>
      <c r="CB15" s="201">
        <f t="shared" si="2"/>
        <v>1</v>
      </c>
      <c r="CC15" s="201">
        <f t="shared" si="2"/>
        <v>1</v>
      </c>
      <c r="CD15" s="201">
        <f t="shared" ref="CD15:EO15" si="3">COUNTBLANK(CD$3:CD$14)</f>
        <v>2</v>
      </c>
      <c r="CE15" s="201">
        <f>COUNTBLANK(CE$3:CE$14)</f>
        <v>1</v>
      </c>
      <c r="CF15" s="201">
        <f t="shared" si="3"/>
        <v>2</v>
      </c>
      <c r="CG15" s="201">
        <f t="shared" si="3"/>
        <v>2</v>
      </c>
      <c r="CH15" s="201">
        <f t="shared" si="3"/>
        <v>3</v>
      </c>
      <c r="CI15" s="201">
        <f t="shared" si="3"/>
        <v>3</v>
      </c>
      <c r="CJ15" s="201">
        <f t="shared" si="3"/>
        <v>4</v>
      </c>
      <c r="CK15" s="201">
        <f t="shared" si="3"/>
        <v>3</v>
      </c>
      <c r="CL15" s="201">
        <f t="shared" si="3"/>
        <v>0</v>
      </c>
      <c r="CM15" s="201">
        <f t="shared" si="3"/>
        <v>0</v>
      </c>
      <c r="CN15" s="201">
        <f t="shared" si="3"/>
        <v>0</v>
      </c>
      <c r="CO15" s="201">
        <f t="shared" si="3"/>
        <v>2</v>
      </c>
      <c r="CP15" s="201">
        <f t="shared" si="3"/>
        <v>4</v>
      </c>
      <c r="CQ15" s="201">
        <f>COUNTBLANK(CQ$6:CQ$14)</f>
        <v>2</v>
      </c>
      <c r="CR15" s="201">
        <f>COUNTBLANK(CR$6:CR$14)</f>
        <v>2</v>
      </c>
      <c r="CS15" s="201">
        <f>COUNTBLANK(CS$6:CS$14)</f>
        <v>2</v>
      </c>
      <c r="CT15" s="201">
        <f t="shared" si="3"/>
        <v>4</v>
      </c>
      <c r="CU15" s="201">
        <f t="shared" si="3"/>
        <v>4</v>
      </c>
      <c r="CV15" s="201">
        <f t="shared" si="3"/>
        <v>3</v>
      </c>
      <c r="CW15" s="201">
        <f t="shared" si="3"/>
        <v>4</v>
      </c>
      <c r="CX15" s="201">
        <f t="shared" si="3"/>
        <v>4</v>
      </c>
      <c r="CY15" s="201">
        <f t="shared" si="3"/>
        <v>4</v>
      </c>
      <c r="CZ15" s="201">
        <f t="shared" si="3"/>
        <v>4</v>
      </c>
      <c r="DA15" s="201">
        <f t="shared" si="3"/>
        <v>4</v>
      </c>
      <c r="DB15" s="201">
        <f t="shared" si="3"/>
        <v>4</v>
      </c>
      <c r="DC15" s="201">
        <f t="shared" si="3"/>
        <v>4</v>
      </c>
      <c r="DD15" s="201">
        <f t="shared" si="3"/>
        <v>4</v>
      </c>
      <c r="DE15" s="201">
        <f t="shared" si="3"/>
        <v>4</v>
      </c>
      <c r="DF15" s="201">
        <f t="shared" si="3"/>
        <v>4</v>
      </c>
      <c r="DG15" s="201">
        <f t="shared" si="3"/>
        <v>4</v>
      </c>
      <c r="DH15" s="201">
        <f t="shared" si="3"/>
        <v>4</v>
      </c>
      <c r="DI15" s="201">
        <f t="shared" si="3"/>
        <v>4</v>
      </c>
      <c r="DJ15" s="201">
        <f t="shared" si="3"/>
        <v>4</v>
      </c>
      <c r="DK15" s="201">
        <f t="shared" si="3"/>
        <v>4</v>
      </c>
      <c r="DL15" s="201">
        <f t="shared" si="3"/>
        <v>4</v>
      </c>
      <c r="DM15" s="201">
        <f t="shared" si="3"/>
        <v>4</v>
      </c>
      <c r="DN15" s="201">
        <f t="shared" si="3"/>
        <v>4</v>
      </c>
      <c r="DO15" s="201">
        <f t="shared" si="3"/>
        <v>4</v>
      </c>
      <c r="DP15" s="201">
        <f t="shared" si="3"/>
        <v>4</v>
      </c>
      <c r="DQ15" s="201">
        <f t="shared" si="3"/>
        <v>4</v>
      </c>
      <c r="DR15" s="201">
        <f t="shared" si="3"/>
        <v>3</v>
      </c>
      <c r="DS15" s="201">
        <f t="shared" si="3"/>
        <v>3</v>
      </c>
      <c r="DT15" s="201">
        <f t="shared" si="3"/>
        <v>2</v>
      </c>
      <c r="DU15" s="201">
        <f t="shared" si="3"/>
        <v>2</v>
      </c>
      <c r="DV15" s="201">
        <f t="shared" si="3"/>
        <v>2</v>
      </c>
      <c r="DW15" s="201">
        <f t="shared" si="3"/>
        <v>2</v>
      </c>
      <c r="DX15" s="201">
        <f t="shared" si="3"/>
        <v>4</v>
      </c>
      <c r="DY15" s="201">
        <f t="shared" si="3"/>
        <v>4</v>
      </c>
      <c r="DZ15" s="201">
        <f t="shared" si="3"/>
        <v>4</v>
      </c>
      <c r="EA15" s="201">
        <f t="shared" si="3"/>
        <v>4</v>
      </c>
      <c r="EB15" s="201">
        <f t="shared" si="3"/>
        <v>4</v>
      </c>
      <c r="EC15" s="201">
        <f t="shared" si="3"/>
        <v>4</v>
      </c>
      <c r="ED15" s="201">
        <f t="shared" si="3"/>
        <v>4</v>
      </c>
      <c r="EE15" s="201">
        <f t="shared" si="3"/>
        <v>4</v>
      </c>
      <c r="EF15" s="201">
        <f t="shared" si="3"/>
        <v>4</v>
      </c>
      <c r="EG15" s="201">
        <f t="shared" si="3"/>
        <v>4</v>
      </c>
      <c r="EH15" s="201">
        <f t="shared" si="3"/>
        <v>4</v>
      </c>
      <c r="EI15" s="201">
        <f t="shared" si="3"/>
        <v>4</v>
      </c>
      <c r="EJ15" s="201">
        <f t="shared" si="3"/>
        <v>4</v>
      </c>
      <c r="EK15" s="201">
        <f t="shared" si="3"/>
        <v>4</v>
      </c>
      <c r="EL15" s="201">
        <f t="shared" si="3"/>
        <v>4</v>
      </c>
      <c r="EM15" s="201">
        <f t="shared" si="3"/>
        <v>4</v>
      </c>
      <c r="EN15" s="201">
        <f t="shared" si="3"/>
        <v>4</v>
      </c>
      <c r="EO15" s="201">
        <f t="shared" si="3"/>
        <v>4</v>
      </c>
      <c r="EP15" s="201">
        <f t="shared" ref="EP15:HA15" si="4">COUNTBLANK(EP$3:EP$14)</f>
        <v>4</v>
      </c>
      <c r="EQ15" s="201">
        <f t="shared" si="4"/>
        <v>4</v>
      </c>
      <c r="ER15" s="201">
        <f t="shared" si="4"/>
        <v>4</v>
      </c>
      <c r="ES15" s="201">
        <f t="shared" si="4"/>
        <v>4</v>
      </c>
      <c r="ET15" s="201">
        <f t="shared" si="4"/>
        <v>4</v>
      </c>
      <c r="EU15" s="201">
        <f t="shared" si="4"/>
        <v>4</v>
      </c>
      <c r="EV15" s="201">
        <f t="shared" si="4"/>
        <v>4</v>
      </c>
      <c r="EW15" s="201">
        <f t="shared" si="4"/>
        <v>4</v>
      </c>
      <c r="EX15" s="201">
        <f t="shared" si="4"/>
        <v>4</v>
      </c>
      <c r="EY15" s="201">
        <f t="shared" si="4"/>
        <v>4</v>
      </c>
      <c r="EZ15" s="201">
        <f t="shared" si="4"/>
        <v>4</v>
      </c>
      <c r="FA15" s="201">
        <f t="shared" si="4"/>
        <v>4</v>
      </c>
      <c r="FB15" s="201">
        <f t="shared" si="4"/>
        <v>4</v>
      </c>
      <c r="FC15" s="201">
        <f t="shared" si="4"/>
        <v>4</v>
      </c>
      <c r="FD15" s="201">
        <f t="shared" si="4"/>
        <v>4</v>
      </c>
      <c r="FE15" s="201">
        <f t="shared" si="4"/>
        <v>4</v>
      </c>
      <c r="FF15" s="201">
        <f t="shared" si="4"/>
        <v>4</v>
      </c>
      <c r="FG15" s="201">
        <f t="shared" si="4"/>
        <v>4</v>
      </c>
      <c r="FH15" s="201">
        <f t="shared" si="4"/>
        <v>4</v>
      </c>
      <c r="FI15" s="201">
        <f t="shared" si="4"/>
        <v>4</v>
      </c>
      <c r="FJ15" s="201">
        <f t="shared" si="4"/>
        <v>4</v>
      </c>
      <c r="FK15" s="201">
        <f t="shared" si="4"/>
        <v>4</v>
      </c>
      <c r="FL15" s="201">
        <f t="shared" si="4"/>
        <v>4</v>
      </c>
      <c r="FM15" s="201">
        <f t="shared" si="4"/>
        <v>4</v>
      </c>
      <c r="FN15" s="201">
        <f t="shared" si="4"/>
        <v>4</v>
      </c>
      <c r="FO15" s="201">
        <f t="shared" si="4"/>
        <v>4</v>
      </c>
      <c r="FP15" s="201">
        <f t="shared" si="4"/>
        <v>4</v>
      </c>
      <c r="FQ15" s="201">
        <f t="shared" si="4"/>
        <v>4</v>
      </c>
      <c r="FR15" s="201">
        <f t="shared" si="4"/>
        <v>4</v>
      </c>
      <c r="FS15" s="201">
        <f t="shared" si="4"/>
        <v>4</v>
      </c>
      <c r="FT15" s="201">
        <f t="shared" si="4"/>
        <v>4</v>
      </c>
      <c r="FU15" s="201">
        <f t="shared" si="4"/>
        <v>4</v>
      </c>
      <c r="FV15" s="201">
        <f t="shared" si="4"/>
        <v>4</v>
      </c>
      <c r="FW15" s="201">
        <f t="shared" si="4"/>
        <v>4</v>
      </c>
      <c r="FX15" s="201">
        <f t="shared" si="4"/>
        <v>4</v>
      </c>
      <c r="FY15" s="201">
        <f t="shared" si="4"/>
        <v>4</v>
      </c>
      <c r="FZ15" s="201">
        <f t="shared" si="4"/>
        <v>4</v>
      </c>
      <c r="GA15" s="201">
        <f t="shared" si="4"/>
        <v>4</v>
      </c>
      <c r="GB15" s="201">
        <f t="shared" si="4"/>
        <v>4</v>
      </c>
      <c r="GC15" s="201">
        <f t="shared" si="4"/>
        <v>4</v>
      </c>
      <c r="GD15" s="201">
        <f t="shared" si="4"/>
        <v>4</v>
      </c>
      <c r="GE15" s="201">
        <f t="shared" si="4"/>
        <v>4</v>
      </c>
      <c r="GF15" s="201">
        <f t="shared" si="4"/>
        <v>4</v>
      </c>
      <c r="GG15" s="201">
        <f t="shared" si="4"/>
        <v>4</v>
      </c>
      <c r="GH15" s="201">
        <f t="shared" si="4"/>
        <v>4</v>
      </c>
      <c r="GI15" s="201">
        <f t="shared" si="4"/>
        <v>4</v>
      </c>
      <c r="GJ15" s="201">
        <f t="shared" si="4"/>
        <v>4</v>
      </c>
      <c r="GK15" s="201">
        <f t="shared" si="4"/>
        <v>4</v>
      </c>
      <c r="GL15" s="201">
        <f t="shared" si="4"/>
        <v>4</v>
      </c>
      <c r="GM15" s="201">
        <f t="shared" si="4"/>
        <v>4</v>
      </c>
      <c r="GN15" s="201">
        <f t="shared" si="4"/>
        <v>4</v>
      </c>
      <c r="GO15" s="201">
        <f t="shared" si="4"/>
        <v>4</v>
      </c>
      <c r="GP15" s="201">
        <f t="shared" si="4"/>
        <v>4</v>
      </c>
      <c r="GQ15" s="201">
        <f t="shared" si="4"/>
        <v>4</v>
      </c>
      <c r="GR15" s="201">
        <f t="shared" si="4"/>
        <v>4</v>
      </c>
      <c r="GS15" s="201">
        <f t="shared" si="4"/>
        <v>4</v>
      </c>
      <c r="GT15" s="201">
        <f t="shared" si="4"/>
        <v>4</v>
      </c>
      <c r="GU15" s="201">
        <f t="shared" si="4"/>
        <v>4</v>
      </c>
      <c r="GV15" s="201">
        <f t="shared" si="4"/>
        <v>4</v>
      </c>
      <c r="GW15" s="201">
        <f t="shared" si="4"/>
        <v>4</v>
      </c>
      <c r="GX15" s="201">
        <f t="shared" si="4"/>
        <v>3</v>
      </c>
      <c r="GY15" s="201">
        <f t="shared" si="4"/>
        <v>3</v>
      </c>
      <c r="GZ15" s="201">
        <f t="shared" si="4"/>
        <v>3</v>
      </c>
      <c r="HA15" s="201">
        <f t="shared" si="4"/>
        <v>4</v>
      </c>
      <c r="HB15" s="201">
        <f t="shared" ref="HB15:JM15" si="5">COUNTBLANK(HB$3:HB$14)</f>
        <v>4</v>
      </c>
      <c r="HC15" s="201">
        <f t="shared" si="5"/>
        <v>4</v>
      </c>
      <c r="HD15" s="201">
        <f t="shared" si="5"/>
        <v>4</v>
      </c>
      <c r="HE15" s="201">
        <f t="shared" si="5"/>
        <v>4</v>
      </c>
      <c r="HF15" s="201">
        <f t="shared" si="5"/>
        <v>4</v>
      </c>
      <c r="HG15" s="201">
        <f t="shared" si="5"/>
        <v>4</v>
      </c>
      <c r="HH15" s="201">
        <f t="shared" si="5"/>
        <v>4</v>
      </c>
      <c r="HI15" s="201">
        <f t="shared" si="5"/>
        <v>4</v>
      </c>
      <c r="HJ15" s="201">
        <f t="shared" si="5"/>
        <v>4</v>
      </c>
      <c r="HK15" s="201">
        <f t="shared" si="5"/>
        <v>4</v>
      </c>
      <c r="HL15" s="201">
        <f t="shared" si="5"/>
        <v>4</v>
      </c>
      <c r="HM15" s="201">
        <f t="shared" si="5"/>
        <v>4</v>
      </c>
      <c r="HN15" s="201">
        <f t="shared" si="5"/>
        <v>4</v>
      </c>
      <c r="HO15" s="201">
        <f t="shared" si="5"/>
        <v>4</v>
      </c>
      <c r="HP15" s="201">
        <f t="shared" si="5"/>
        <v>4</v>
      </c>
      <c r="HQ15" s="201">
        <f t="shared" si="5"/>
        <v>4</v>
      </c>
      <c r="HR15" s="201">
        <f t="shared" si="5"/>
        <v>4</v>
      </c>
      <c r="HS15" s="201">
        <f t="shared" si="5"/>
        <v>4</v>
      </c>
      <c r="HT15" s="201">
        <f t="shared" si="5"/>
        <v>4</v>
      </c>
      <c r="HU15" s="201">
        <f t="shared" si="5"/>
        <v>4</v>
      </c>
      <c r="HV15" s="201">
        <f t="shared" si="5"/>
        <v>4</v>
      </c>
      <c r="HW15" s="201">
        <f t="shared" si="5"/>
        <v>4</v>
      </c>
      <c r="HX15" s="201">
        <f t="shared" si="5"/>
        <v>4</v>
      </c>
      <c r="HY15" s="201">
        <f t="shared" si="5"/>
        <v>4</v>
      </c>
      <c r="HZ15" s="201">
        <f t="shared" si="5"/>
        <v>4</v>
      </c>
      <c r="IA15" s="201">
        <f t="shared" si="5"/>
        <v>4</v>
      </c>
      <c r="IB15" s="201">
        <f t="shared" si="5"/>
        <v>3</v>
      </c>
      <c r="IC15" s="201">
        <f t="shared" si="5"/>
        <v>3</v>
      </c>
      <c r="ID15" s="201">
        <f t="shared" si="5"/>
        <v>3</v>
      </c>
      <c r="IE15" s="201">
        <f t="shared" si="5"/>
        <v>2</v>
      </c>
      <c r="IF15" s="201">
        <f t="shared" si="5"/>
        <v>3</v>
      </c>
      <c r="IG15" s="201">
        <f t="shared" si="5"/>
        <v>3</v>
      </c>
      <c r="IH15" s="201">
        <f t="shared" si="5"/>
        <v>3</v>
      </c>
      <c r="II15" s="201">
        <f t="shared" si="5"/>
        <v>3</v>
      </c>
      <c r="IJ15" s="201">
        <f t="shared" si="5"/>
        <v>3</v>
      </c>
      <c r="IK15" s="201">
        <f t="shared" si="5"/>
        <v>4</v>
      </c>
      <c r="IL15" s="201">
        <f t="shared" si="5"/>
        <v>4</v>
      </c>
      <c r="IM15" s="201">
        <f t="shared" si="5"/>
        <v>4</v>
      </c>
      <c r="IN15" s="201">
        <f t="shared" si="5"/>
        <v>4</v>
      </c>
      <c r="IO15" s="201">
        <f t="shared" si="5"/>
        <v>4</v>
      </c>
      <c r="IP15" s="201">
        <f t="shared" si="5"/>
        <v>4</v>
      </c>
      <c r="IQ15" s="201">
        <f t="shared" si="5"/>
        <v>3</v>
      </c>
      <c r="IR15" s="201">
        <f t="shared" si="5"/>
        <v>3</v>
      </c>
      <c r="IS15" s="201">
        <f t="shared" si="5"/>
        <v>4</v>
      </c>
      <c r="IT15" s="201">
        <f t="shared" si="5"/>
        <v>4</v>
      </c>
      <c r="IU15" s="201">
        <f t="shared" si="5"/>
        <v>4</v>
      </c>
      <c r="IV15" s="201">
        <f t="shared" si="5"/>
        <v>4</v>
      </c>
      <c r="IW15" s="201">
        <f t="shared" si="5"/>
        <v>4</v>
      </c>
      <c r="IX15" s="201">
        <f t="shared" si="5"/>
        <v>3</v>
      </c>
      <c r="IY15" s="201">
        <f t="shared" si="5"/>
        <v>3</v>
      </c>
      <c r="IZ15" s="201">
        <f t="shared" si="5"/>
        <v>4</v>
      </c>
      <c r="JA15" s="201">
        <f t="shared" si="5"/>
        <v>4</v>
      </c>
      <c r="JB15" s="201">
        <f t="shared" si="5"/>
        <v>4</v>
      </c>
      <c r="JC15" s="201">
        <f t="shared" si="5"/>
        <v>4</v>
      </c>
      <c r="JD15" s="201">
        <f t="shared" si="5"/>
        <v>4</v>
      </c>
      <c r="JE15" s="201">
        <f t="shared" si="5"/>
        <v>4</v>
      </c>
      <c r="JF15" s="201">
        <f t="shared" si="5"/>
        <v>4</v>
      </c>
      <c r="JG15" s="201">
        <f t="shared" si="5"/>
        <v>4</v>
      </c>
      <c r="JH15" s="201">
        <f t="shared" si="5"/>
        <v>4</v>
      </c>
      <c r="JI15" s="201">
        <f t="shared" si="5"/>
        <v>4</v>
      </c>
      <c r="JJ15" s="201">
        <f t="shared" si="5"/>
        <v>4</v>
      </c>
      <c r="JK15" s="201">
        <f t="shared" si="5"/>
        <v>4</v>
      </c>
      <c r="JL15" s="201">
        <f t="shared" si="5"/>
        <v>4</v>
      </c>
      <c r="JM15" s="201">
        <f t="shared" si="5"/>
        <v>3</v>
      </c>
      <c r="JN15" s="201">
        <f t="shared" ref="JN15:LY15" si="6">COUNTBLANK(JN$3:JN$14)</f>
        <v>3</v>
      </c>
      <c r="JO15" s="201">
        <f t="shared" si="6"/>
        <v>4</v>
      </c>
      <c r="JP15" s="201">
        <f t="shared" si="6"/>
        <v>4</v>
      </c>
      <c r="JQ15" s="201">
        <f t="shared" si="6"/>
        <v>4</v>
      </c>
      <c r="JR15" s="201">
        <f t="shared" si="6"/>
        <v>4</v>
      </c>
      <c r="JS15" s="201">
        <f t="shared" si="6"/>
        <v>4</v>
      </c>
      <c r="JT15" s="201">
        <f t="shared" si="6"/>
        <v>4</v>
      </c>
      <c r="JU15" s="201">
        <f t="shared" si="6"/>
        <v>4</v>
      </c>
      <c r="JV15" s="201">
        <f t="shared" si="6"/>
        <v>4</v>
      </c>
      <c r="JW15" s="201">
        <f t="shared" si="6"/>
        <v>4</v>
      </c>
      <c r="JX15" s="201">
        <f t="shared" si="6"/>
        <v>4</v>
      </c>
      <c r="JY15" s="201">
        <f t="shared" si="6"/>
        <v>4</v>
      </c>
      <c r="JZ15" s="201">
        <f t="shared" si="6"/>
        <v>4</v>
      </c>
      <c r="KA15" s="201">
        <f t="shared" si="6"/>
        <v>4</v>
      </c>
      <c r="KB15" s="201">
        <f t="shared" si="6"/>
        <v>4</v>
      </c>
      <c r="KC15" s="201">
        <f t="shared" si="6"/>
        <v>4</v>
      </c>
      <c r="KD15" s="201">
        <f t="shared" si="6"/>
        <v>4</v>
      </c>
      <c r="KE15" s="201">
        <f t="shared" si="6"/>
        <v>4</v>
      </c>
      <c r="KF15" s="201">
        <f t="shared" si="6"/>
        <v>4</v>
      </c>
      <c r="KG15" s="201">
        <f t="shared" si="6"/>
        <v>4</v>
      </c>
      <c r="KH15" s="201">
        <f t="shared" si="6"/>
        <v>4</v>
      </c>
      <c r="KI15" s="201">
        <f t="shared" si="6"/>
        <v>4</v>
      </c>
      <c r="KJ15" s="201">
        <f t="shared" si="6"/>
        <v>4</v>
      </c>
      <c r="KK15" s="201">
        <f t="shared" si="6"/>
        <v>4</v>
      </c>
      <c r="KL15" s="201">
        <f t="shared" si="6"/>
        <v>4</v>
      </c>
      <c r="KM15" s="201">
        <f t="shared" si="6"/>
        <v>4</v>
      </c>
      <c r="KN15" s="201">
        <f t="shared" si="6"/>
        <v>4</v>
      </c>
      <c r="KO15" s="201">
        <f t="shared" si="6"/>
        <v>4</v>
      </c>
      <c r="KP15" s="201">
        <f t="shared" si="6"/>
        <v>4</v>
      </c>
      <c r="KQ15" s="201">
        <f t="shared" si="6"/>
        <v>4</v>
      </c>
      <c r="KR15" s="201">
        <f t="shared" si="6"/>
        <v>4</v>
      </c>
      <c r="KS15" s="201">
        <f t="shared" si="6"/>
        <v>4</v>
      </c>
      <c r="KT15" s="201">
        <f t="shared" si="6"/>
        <v>4</v>
      </c>
      <c r="KU15" s="201">
        <f t="shared" si="6"/>
        <v>4</v>
      </c>
      <c r="KV15" s="201">
        <f t="shared" si="6"/>
        <v>4</v>
      </c>
      <c r="KW15" s="201">
        <f t="shared" si="6"/>
        <v>4</v>
      </c>
      <c r="KX15" s="201">
        <f t="shared" si="6"/>
        <v>4</v>
      </c>
      <c r="KY15" s="201">
        <f t="shared" si="6"/>
        <v>4</v>
      </c>
      <c r="KZ15" s="201">
        <f t="shared" si="6"/>
        <v>4</v>
      </c>
      <c r="LA15" s="201">
        <f t="shared" si="6"/>
        <v>4</v>
      </c>
      <c r="LB15" s="201">
        <f t="shared" si="6"/>
        <v>4</v>
      </c>
      <c r="LC15" s="201">
        <f t="shared" si="6"/>
        <v>4</v>
      </c>
      <c r="LD15" s="201">
        <f t="shared" si="6"/>
        <v>4</v>
      </c>
      <c r="LE15" s="201">
        <f t="shared" si="6"/>
        <v>4</v>
      </c>
      <c r="LF15" s="201">
        <f t="shared" si="6"/>
        <v>4</v>
      </c>
      <c r="LG15" s="201">
        <f t="shared" si="6"/>
        <v>4</v>
      </c>
      <c r="LH15" s="201">
        <f t="shared" si="6"/>
        <v>4</v>
      </c>
      <c r="LI15" s="201">
        <f t="shared" si="6"/>
        <v>4</v>
      </c>
      <c r="LJ15" s="201">
        <f t="shared" si="6"/>
        <v>4</v>
      </c>
      <c r="LK15" s="201">
        <f t="shared" si="6"/>
        <v>4</v>
      </c>
      <c r="LL15" s="201">
        <f t="shared" si="6"/>
        <v>4</v>
      </c>
      <c r="LM15" s="201">
        <f t="shared" si="6"/>
        <v>3</v>
      </c>
      <c r="LN15" s="201">
        <f t="shared" si="6"/>
        <v>3</v>
      </c>
      <c r="LO15" s="201">
        <f t="shared" si="6"/>
        <v>4</v>
      </c>
      <c r="LP15" s="201">
        <f t="shared" si="6"/>
        <v>4</v>
      </c>
      <c r="LQ15" s="201">
        <f t="shared" si="6"/>
        <v>4</v>
      </c>
      <c r="LR15" s="201">
        <f t="shared" si="6"/>
        <v>4</v>
      </c>
      <c r="LS15" s="201">
        <f t="shared" si="6"/>
        <v>4</v>
      </c>
      <c r="LT15" s="201">
        <f t="shared" si="6"/>
        <v>4</v>
      </c>
      <c r="LU15" s="201">
        <f t="shared" si="6"/>
        <v>4</v>
      </c>
      <c r="LV15" s="201">
        <f t="shared" si="6"/>
        <v>4</v>
      </c>
      <c r="LW15" s="201">
        <f t="shared" si="6"/>
        <v>4</v>
      </c>
      <c r="LX15" s="201">
        <f t="shared" si="6"/>
        <v>4</v>
      </c>
      <c r="LY15" s="201">
        <f t="shared" si="6"/>
        <v>4</v>
      </c>
      <c r="LZ15" s="201">
        <f t="shared" ref="LZ15:OK15" si="7">COUNTBLANK(LZ$3:LZ$14)</f>
        <v>4</v>
      </c>
      <c r="MA15" s="201">
        <f t="shared" si="7"/>
        <v>4</v>
      </c>
      <c r="MB15" s="201">
        <f t="shared" si="7"/>
        <v>4</v>
      </c>
      <c r="MC15" s="201">
        <f t="shared" si="7"/>
        <v>4</v>
      </c>
      <c r="MD15" s="201">
        <f t="shared" si="7"/>
        <v>4</v>
      </c>
      <c r="ME15" s="201">
        <f t="shared" si="7"/>
        <v>4</v>
      </c>
      <c r="MF15" s="201">
        <f t="shared" si="7"/>
        <v>4</v>
      </c>
      <c r="MG15" s="201">
        <f t="shared" si="7"/>
        <v>4</v>
      </c>
      <c r="MH15" s="201">
        <f t="shared" si="7"/>
        <v>4</v>
      </c>
      <c r="MI15" s="201">
        <f t="shared" si="7"/>
        <v>4</v>
      </c>
      <c r="MJ15" s="201">
        <f t="shared" si="7"/>
        <v>4</v>
      </c>
      <c r="MK15" s="201">
        <f t="shared" si="7"/>
        <v>4</v>
      </c>
      <c r="ML15" s="201">
        <f t="shared" si="7"/>
        <v>4</v>
      </c>
      <c r="MM15" s="201">
        <f t="shared" si="7"/>
        <v>4</v>
      </c>
      <c r="MN15" s="201">
        <f t="shared" si="7"/>
        <v>4</v>
      </c>
      <c r="MO15" s="201">
        <f t="shared" si="7"/>
        <v>4</v>
      </c>
      <c r="MP15" s="201">
        <f t="shared" si="7"/>
        <v>4</v>
      </c>
      <c r="MQ15" s="201">
        <f t="shared" si="7"/>
        <v>4</v>
      </c>
      <c r="MR15" s="201">
        <f t="shared" si="7"/>
        <v>4</v>
      </c>
      <c r="MS15" s="201">
        <f t="shared" si="7"/>
        <v>3</v>
      </c>
      <c r="MT15" s="201">
        <f t="shared" si="7"/>
        <v>3</v>
      </c>
      <c r="MU15" s="201">
        <f t="shared" si="7"/>
        <v>3</v>
      </c>
      <c r="MV15" s="201">
        <f t="shared" si="7"/>
        <v>3</v>
      </c>
      <c r="MW15" s="201">
        <f t="shared" si="7"/>
        <v>3</v>
      </c>
      <c r="MX15" s="201">
        <f t="shared" si="7"/>
        <v>3</v>
      </c>
      <c r="MY15" s="201">
        <f t="shared" si="7"/>
        <v>3</v>
      </c>
      <c r="MZ15" s="201">
        <f t="shared" si="7"/>
        <v>4</v>
      </c>
      <c r="NA15" s="201">
        <f t="shared" si="7"/>
        <v>4</v>
      </c>
      <c r="NB15" s="201">
        <f t="shared" si="7"/>
        <v>4</v>
      </c>
      <c r="NC15" s="201">
        <f t="shared" si="7"/>
        <v>4</v>
      </c>
      <c r="ND15" s="201">
        <f t="shared" si="7"/>
        <v>4</v>
      </c>
      <c r="NE15" s="201">
        <f t="shared" si="7"/>
        <v>4</v>
      </c>
      <c r="NF15" s="201">
        <f t="shared" si="7"/>
        <v>4</v>
      </c>
      <c r="NG15" s="201">
        <f t="shared" si="7"/>
        <v>4</v>
      </c>
      <c r="NH15" s="201">
        <f t="shared" si="7"/>
        <v>4</v>
      </c>
      <c r="NI15" s="201">
        <f t="shared" si="7"/>
        <v>4</v>
      </c>
      <c r="NJ15" s="201">
        <f t="shared" si="7"/>
        <v>4</v>
      </c>
      <c r="NK15" s="201">
        <f t="shared" si="7"/>
        <v>4</v>
      </c>
      <c r="NL15" s="201">
        <f t="shared" si="7"/>
        <v>4</v>
      </c>
      <c r="NM15" s="201">
        <f t="shared" si="7"/>
        <v>4</v>
      </c>
      <c r="NN15" s="201">
        <f t="shared" si="7"/>
        <v>4</v>
      </c>
      <c r="NO15" s="201">
        <f t="shared" si="7"/>
        <v>4</v>
      </c>
      <c r="NP15" s="201">
        <f t="shared" si="7"/>
        <v>4</v>
      </c>
      <c r="NQ15" s="201">
        <f t="shared" si="7"/>
        <v>4</v>
      </c>
      <c r="NR15" s="201">
        <f t="shared" si="7"/>
        <v>4</v>
      </c>
      <c r="NS15" s="201">
        <f t="shared" si="7"/>
        <v>4</v>
      </c>
      <c r="NT15" s="201">
        <f t="shared" si="7"/>
        <v>4</v>
      </c>
      <c r="NU15" s="201">
        <f t="shared" si="7"/>
        <v>4</v>
      </c>
      <c r="NV15" s="201">
        <f t="shared" si="7"/>
        <v>4</v>
      </c>
      <c r="NW15" s="201">
        <f t="shared" si="7"/>
        <v>4</v>
      </c>
      <c r="NX15" s="201">
        <f t="shared" si="7"/>
        <v>4</v>
      </c>
      <c r="NY15" s="201">
        <f t="shared" si="7"/>
        <v>4</v>
      </c>
      <c r="NZ15" s="201">
        <f t="shared" si="7"/>
        <v>4</v>
      </c>
      <c r="OA15" s="201">
        <f t="shared" si="7"/>
        <v>4</v>
      </c>
      <c r="OB15" s="201">
        <f t="shared" si="7"/>
        <v>4</v>
      </c>
      <c r="OC15" s="201">
        <f t="shared" si="7"/>
        <v>4</v>
      </c>
      <c r="OD15" s="201">
        <f t="shared" si="7"/>
        <v>4</v>
      </c>
      <c r="OE15" s="201">
        <f t="shared" si="7"/>
        <v>4</v>
      </c>
      <c r="OF15" s="201">
        <f t="shared" si="7"/>
        <v>4</v>
      </c>
      <c r="OG15" s="201">
        <f t="shared" si="7"/>
        <v>4</v>
      </c>
      <c r="OH15" s="201">
        <f t="shared" si="7"/>
        <v>4</v>
      </c>
      <c r="OI15" s="201">
        <f t="shared" si="7"/>
        <v>4</v>
      </c>
      <c r="OJ15" s="201">
        <f t="shared" si="7"/>
        <v>4</v>
      </c>
      <c r="OK15" s="201">
        <f t="shared" si="7"/>
        <v>4</v>
      </c>
      <c r="OL15" s="201">
        <f t="shared" ref="OL15:OM15" si="8">COUNTBLANK(OL$3:OL$14)</f>
        <v>4</v>
      </c>
      <c r="OM15" s="201">
        <f t="shared" si="8"/>
        <v>4</v>
      </c>
    </row>
    <row r="16" spans="1:403" ht="18.45">
      <c r="W16" s="124"/>
      <c r="X16" s="124"/>
      <c r="Y16" s="124"/>
      <c r="Z16" s="124"/>
      <c r="AA16" s="124"/>
      <c r="BR16" s="288"/>
      <c r="BS16" s="288"/>
      <c r="BT16" s="288"/>
    </row>
    <row r="17" spans="1:72" ht="18.45">
      <c r="W17" s="124"/>
      <c r="X17" s="124"/>
      <c r="Y17" s="124"/>
      <c r="Z17" s="124"/>
      <c r="AA17" s="124"/>
      <c r="BR17" s="288"/>
      <c r="BS17" s="288"/>
      <c r="BT17" s="288"/>
    </row>
    <row r="18" spans="1:72" ht="18.45">
      <c r="A18">
        <v>1</v>
      </c>
      <c r="W18" s="124"/>
      <c r="X18" s="124"/>
      <c r="Y18" s="124"/>
      <c r="Z18" s="124"/>
      <c r="AA18" s="124"/>
      <c r="BR18" s="288"/>
      <c r="BS18" s="288"/>
      <c r="BT18" s="288"/>
    </row>
    <row r="19" spans="1:72" ht="15.9">
      <c r="A19">
        <v>6</v>
      </c>
    </row>
    <row r="20" spans="1:72" ht="15.9">
      <c r="A20">
        <v>20</v>
      </c>
    </row>
    <row r="21" spans="1:72" ht="15.9">
      <c r="A21">
        <v>25</v>
      </c>
    </row>
  </sheetData>
  <phoneticPr fontId="28" type="noConversion"/>
  <conditionalFormatting sqref="MS3:MY5">
    <cfRule type="containsText" dxfId="2423" priority="5" operator="containsText" text="BANND">
      <formula>NOT(ISERROR(SEARCH("BANND",MS3)))</formula>
    </cfRule>
  </conditionalFormatting>
  <conditionalFormatting sqref="BI6:BJ8">
    <cfRule type="containsText" dxfId="2422" priority="3" operator="containsText" text="BANND">
      <formula>NOT(ISERROR(SEARCH("BANND",BI6)))</formula>
    </cfRule>
  </conditionalFormatting>
  <pageMargins left="0.7" right="0.7" top="0.75" bottom="0.75" header="0.3" footer="0.3"/>
  <pageSetup paperSize="9" orientation="portrait" horizontalDpi="0" verticalDpi="0"/>
  <drawing r:id="rId1"/>
  <extLst>
    <ext xmlns:x14="http://schemas.microsoft.com/office/spreadsheetml/2009/9/main" uri="{78C0D931-6437-407d-A8EE-F0AAD7539E65}">
      <x14:conditionalFormattings>
        <x14:conditionalFormatting xmlns:xm="http://schemas.microsoft.com/office/excel/2006/main">
          <x14:cfRule type="expression" priority="8" stopIfTrue="1" id="{0CF268D8-C3CE-4467-A95D-A89558CD0F3F}">
            <xm:f>COUNTIF('Banned List'!$B:$B,BI3)&gt;0</xm:f>
            <x14:dxf>
              <font>
                <color rgb="FF9C0006"/>
              </font>
              <fill>
                <patternFill>
                  <bgColor rgb="FFFFC7CE"/>
                </patternFill>
              </fill>
            </x14:dxf>
          </x14:cfRule>
          <xm:sqref>LM3:LN5 MS3:MY5 BI6:BJ8</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IB57"/>
  <sheetViews>
    <sheetView zoomScale="90" zoomScaleNormal="90" workbookViewId="0">
      <pane xSplit="1" ySplit="2" topLeftCell="B3" activePane="bottomRight" state="frozen"/>
      <selection pane="topRight" activeCell="B1" sqref="B1"/>
      <selection pane="bottomLeft" activeCell="A3" sqref="A3"/>
      <selection pane="bottomRight" activeCell="C5" sqref="C5"/>
    </sheetView>
  </sheetViews>
  <sheetFormatPr defaultColWidth="15.140625" defaultRowHeight="15.75" customHeight="1"/>
  <cols>
    <col min="1" max="1" width="16.140625" customWidth="1"/>
  </cols>
  <sheetData>
    <row r="1" spans="1:236" ht="49" customHeight="1">
      <c r="A1" s="59"/>
      <c r="B1" s="60" t="s">
        <v>2167</v>
      </c>
      <c r="C1" s="60" t="s">
        <v>2168</v>
      </c>
      <c r="D1" s="60" t="s">
        <v>2169</v>
      </c>
      <c r="E1" s="60" t="s">
        <v>2170</v>
      </c>
      <c r="F1" s="60" t="s">
        <v>2171</v>
      </c>
      <c r="G1" s="60" t="s">
        <v>2172</v>
      </c>
      <c r="H1" s="60" t="s">
        <v>2173</v>
      </c>
      <c r="I1" s="60" t="s">
        <v>2167</v>
      </c>
      <c r="J1" s="60" t="s">
        <v>2168</v>
      </c>
      <c r="K1" s="60" t="s">
        <v>2169</v>
      </c>
      <c r="L1" s="60" t="s">
        <v>2170</v>
      </c>
      <c r="M1" s="60" t="s">
        <v>2171</v>
      </c>
      <c r="N1" s="60" t="s">
        <v>2172</v>
      </c>
      <c r="O1" s="60" t="s">
        <v>2173</v>
      </c>
      <c r="P1" s="60" t="s">
        <v>2167</v>
      </c>
      <c r="Q1" s="60" t="s">
        <v>2168</v>
      </c>
      <c r="R1" s="60" t="s">
        <v>2169</v>
      </c>
      <c r="S1" s="60" t="s">
        <v>2170</v>
      </c>
      <c r="T1" s="60" t="s">
        <v>2171</v>
      </c>
      <c r="U1" s="60" t="s">
        <v>2172</v>
      </c>
      <c r="V1" s="60" t="s">
        <v>2173</v>
      </c>
      <c r="W1" s="60" t="s">
        <v>2167</v>
      </c>
      <c r="X1" s="60" t="s">
        <v>2168</v>
      </c>
      <c r="Y1" s="60" t="s">
        <v>2169</v>
      </c>
      <c r="Z1" s="60" t="s">
        <v>2170</v>
      </c>
      <c r="AA1" s="60" t="s">
        <v>2171</v>
      </c>
      <c r="AB1" s="60" t="s">
        <v>2172</v>
      </c>
      <c r="AC1" s="60" t="s">
        <v>2173</v>
      </c>
      <c r="AD1" s="60" t="s">
        <v>2167</v>
      </c>
      <c r="AE1" s="60" t="s">
        <v>2168</v>
      </c>
      <c r="AF1" s="60" t="s">
        <v>2169</v>
      </c>
      <c r="AG1" s="60" t="s">
        <v>2170</v>
      </c>
      <c r="AH1" s="60" t="s">
        <v>2171</v>
      </c>
      <c r="AI1" s="60" t="s">
        <v>2172</v>
      </c>
      <c r="AJ1" s="60" t="s">
        <v>2173</v>
      </c>
      <c r="AK1" s="60" t="s">
        <v>2167</v>
      </c>
      <c r="AL1" s="60" t="s">
        <v>2168</v>
      </c>
      <c r="AM1" s="60" t="s">
        <v>2169</v>
      </c>
      <c r="AN1" s="60" t="s">
        <v>2170</v>
      </c>
      <c r="AO1" s="60" t="s">
        <v>2171</v>
      </c>
      <c r="AP1" s="60" t="s">
        <v>2172</v>
      </c>
      <c r="AQ1" s="60" t="s">
        <v>2173</v>
      </c>
      <c r="AR1" s="60" t="s">
        <v>2167</v>
      </c>
      <c r="AS1" s="60" t="s">
        <v>2168</v>
      </c>
      <c r="AT1" s="60" t="s">
        <v>2169</v>
      </c>
      <c r="AU1" s="60" t="s">
        <v>2170</v>
      </c>
      <c r="AV1" s="60" t="s">
        <v>2171</v>
      </c>
      <c r="AW1" s="60" t="s">
        <v>2172</v>
      </c>
      <c r="AX1" s="60" t="s">
        <v>2173</v>
      </c>
      <c r="AY1" s="60" t="s">
        <v>2167</v>
      </c>
      <c r="AZ1" s="60" t="s">
        <v>2168</v>
      </c>
      <c r="BA1" s="60" t="s">
        <v>2169</v>
      </c>
      <c r="BB1" s="60" t="s">
        <v>2170</v>
      </c>
      <c r="BC1" s="60" t="s">
        <v>2171</v>
      </c>
      <c r="BD1" s="60" t="s">
        <v>2172</v>
      </c>
      <c r="BE1" s="60" t="s">
        <v>2173</v>
      </c>
      <c r="BF1" s="60" t="s">
        <v>2167</v>
      </c>
      <c r="BG1" s="60" t="s">
        <v>2168</v>
      </c>
      <c r="BH1" s="60" t="s">
        <v>2169</v>
      </c>
      <c r="BI1" s="60" t="s">
        <v>2170</v>
      </c>
      <c r="BJ1" s="60" t="s">
        <v>2171</v>
      </c>
      <c r="BK1" s="60" t="s">
        <v>2172</v>
      </c>
      <c r="BL1" s="60" t="s">
        <v>2173</v>
      </c>
      <c r="BM1" s="60" t="s">
        <v>2167</v>
      </c>
      <c r="BN1" s="60" t="s">
        <v>2168</v>
      </c>
      <c r="BO1" s="60" t="s">
        <v>2169</v>
      </c>
      <c r="BP1" s="60" t="s">
        <v>2170</v>
      </c>
      <c r="BQ1" s="60" t="s">
        <v>2171</v>
      </c>
      <c r="BR1" s="60" t="s">
        <v>2172</v>
      </c>
      <c r="BS1" s="60" t="s">
        <v>2173</v>
      </c>
      <c r="BT1" s="60" t="s">
        <v>2167</v>
      </c>
      <c r="BU1" s="60" t="s">
        <v>2168</v>
      </c>
      <c r="BV1" s="60" t="s">
        <v>2169</v>
      </c>
      <c r="BW1" s="60" t="s">
        <v>2170</v>
      </c>
      <c r="BX1" s="60" t="s">
        <v>2171</v>
      </c>
      <c r="BY1" s="60" t="s">
        <v>2172</v>
      </c>
      <c r="BZ1" s="60" t="s">
        <v>2173</v>
      </c>
      <c r="CA1" s="60" t="s">
        <v>2167</v>
      </c>
      <c r="CB1" s="60" t="s">
        <v>2168</v>
      </c>
      <c r="CC1" s="60" t="s">
        <v>2169</v>
      </c>
      <c r="CD1" s="60" t="s">
        <v>2170</v>
      </c>
      <c r="CE1" s="60" t="s">
        <v>2171</v>
      </c>
      <c r="CF1" s="60" t="s">
        <v>2172</v>
      </c>
      <c r="CG1" s="60" t="s">
        <v>2173</v>
      </c>
      <c r="CH1" s="60" t="s">
        <v>2167</v>
      </c>
      <c r="CI1" s="60" t="s">
        <v>2168</v>
      </c>
      <c r="CJ1" s="60" t="s">
        <v>2169</v>
      </c>
      <c r="CK1" s="60" t="s">
        <v>2170</v>
      </c>
      <c r="CL1" s="60" t="s">
        <v>2171</v>
      </c>
      <c r="CM1" s="60" t="s">
        <v>2172</v>
      </c>
      <c r="CN1" s="60" t="s">
        <v>2173</v>
      </c>
      <c r="CO1" s="60" t="s">
        <v>2167</v>
      </c>
      <c r="CP1" s="60" t="s">
        <v>2168</v>
      </c>
      <c r="CQ1" s="60" t="s">
        <v>2169</v>
      </c>
      <c r="CR1" s="60" t="s">
        <v>2170</v>
      </c>
      <c r="CS1" s="60" t="s">
        <v>2171</v>
      </c>
      <c r="CT1" s="60" t="s">
        <v>2172</v>
      </c>
      <c r="CU1" s="60" t="s">
        <v>2173</v>
      </c>
      <c r="CV1" s="60" t="s">
        <v>2167</v>
      </c>
      <c r="CW1" s="60" t="s">
        <v>2168</v>
      </c>
      <c r="CX1" s="60" t="s">
        <v>2169</v>
      </c>
      <c r="CY1" s="60" t="s">
        <v>2170</v>
      </c>
      <c r="CZ1" s="60" t="s">
        <v>2171</v>
      </c>
      <c r="DA1" s="60" t="s">
        <v>2172</v>
      </c>
      <c r="DB1" s="60" t="s">
        <v>2173</v>
      </c>
      <c r="DC1" s="60" t="s">
        <v>2167</v>
      </c>
      <c r="DD1" s="60" t="s">
        <v>2168</v>
      </c>
      <c r="DE1" s="60" t="s">
        <v>2169</v>
      </c>
      <c r="DF1" s="60" t="s">
        <v>2170</v>
      </c>
      <c r="DG1" s="60" t="s">
        <v>2171</v>
      </c>
      <c r="DH1" s="60" t="s">
        <v>2172</v>
      </c>
      <c r="DI1" s="60" t="s">
        <v>2173</v>
      </c>
      <c r="DJ1" s="60" t="s">
        <v>2167</v>
      </c>
      <c r="DK1" s="60" t="s">
        <v>2168</v>
      </c>
      <c r="DL1" s="60" t="s">
        <v>2169</v>
      </c>
      <c r="DM1" s="60" t="s">
        <v>2170</v>
      </c>
      <c r="DN1" s="60" t="s">
        <v>2171</v>
      </c>
      <c r="DO1" s="60" t="s">
        <v>2172</v>
      </c>
      <c r="DP1" s="60" t="s">
        <v>2173</v>
      </c>
      <c r="DQ1" s="60" t="s">
        <v>2167</v>
      </c>
      <c r="DR1" s="60" t="s">
        <v>2168</v>
      </c>
      <c r="DS1" s="60" t="s">
        <v>2169</v>
      </c>
      <c r="DT1" s="60" t="s">
        <v>2170</v>
      </c>
      <c r="DU1" s="60" t="s">
        <v>2171</v>
      </c>
      <c r="DV1" s="60" t="s">
        <v>2172</v>
      </c>
      <c r="DW1" s="60" t="s">
        <v>2173</v>
      </c>
      <c r="DX1" s="60" t="s">
        <v>2167</v>
      </c>
      <c r="DY1" s="60" t="s">
        <v>2168</v>
      </c>
      <c r="DZ1" s="60" t="s">
        <v>2169</v>
      </c>
      <c r="EA1" s="60" t="s">
        <v>2170</v>
      </c>
      <c r="EB1" s="60" t="s">
        <v>2171</v>
      </c>
      <c r="EC1" s="60" t="s">
        <v>2172</v>
      </c>
      <c r="ED1" s="60" t="s">
        <v>2173</v>
      </c>
      <c r="EE1" s="60" t="s">
        <v>2167</v>
      </c>
      <c r="EF1" s="60" t="s">
        <v>2168</v>
      </c>
      <c r="EG1" s="60" t="s">
        <v>2169</v>
      </c>
      <c r="EH1" s="60" t="s">
        <v>2170</v>
      </c>
      <c r="EI1" s="60" t="s">
        <v>2171</v>
      </c>
      <c r="EJ1" s="60" t="s">
        <v>2172</v>
      </c>
      <c r="EK1" s="60" t="s">
        <v>2173</v>
      </c>
      <c r="EL1" s="60" t="s">
        <v>2167</v>
      </c>
      <c r="EM1" s="60" t="s">
        <v>2168</v>
      </c>
      <c r="EN1" s="60" t="s">
        <v>2169</v>
      </c>
      <c r="EO1" s="60" t="s">
        <v>2170</v>
      </c>
      <c r="EP1" s="60" t="s">
        <v>2171</v>
      </c>
      <c r="EQ1" s="60" t="s">
        <v>2172</v>
      </c>
      <c r="ER1" s="60" t="s">
        <v>2173</v>
      </c>
      <c r="ES1" s="60" t="s">
        <v>2167</v>
      </c>
      <c r="ET1" s="60" t="s">
        <v>2168</v>
      </c>
      <c r="EU1" s="60" t="s">
        <v>2169</v>
      </c>
      <c r="EV1" s="60" t="s">
        <v>2170</v>
      </c>
      <c r="EW1" s="60" t="s">
        <v>2171</v>
      </c>
      <c r="EX1" s="60" t="s">
        <v>2172</v>
      </c>
      <c r="EY1" s="60" t="s">
        <v>2173</v>
      </c>
      <c r="EZ1" s="60" t="s">
        <v>2167</v>
      </c>
      <c r="FA1" s="60" t="s">
        <v>2168</v>
      </c>
      <c r="FB1" s="60" t="s">
        <v>2169</v>
      </c>
      <c r="FC1" s="60" t="s">
        <v>2170</v>
      </c>
      <c r="FD1" s="60" t="s">
        <v>2171</v>
      </c>
      <c r="FE1" s="60" t="s">
        <v>2172</v>
      </c>
      <c r="FF1" s="60" t="s">
        <v>2173</v>
      </c>
      <c r="FG1" s="60" t="s">
        <v>2167</v>
      </c>
      <c r="FH1" s="60" t="s">
        <v>2168</v>
      </c>
      <c r="FI1" s="60" t="s">
        <v>2169</v>
      </c>
      <c r="FJ1" s="60" t="s">
        <v>2170</v>
      </c>
      <c r="FK1" s="60" t="s">
        <v>2171</v>
      </c>
      <c r="FL1" s="60" t="s">
        <v>2172</v>
      </c>
      <c r="FM1" s="60" t="s">
        <v>2173</v>
      </c>
      <c r="FN1" s="60" t="s">
        <v>2167</v>
      </c>
      <c r="FO1" s="60" t="s">
        <v>2168</v>
      </c>
      <c r="FP1" s="60" t="s">
        <v>2169</v>
      </c>
      <c r="FQ1" s="60" t="s">
        <v>2170</v>
      </c>
      <c r="FR1" s="60" t="s">
        <v>2171</v>
      </c>
      <c r="FS1" s="60" t="s">
        <v>2172</v>
      </c>
      <c r="FT1" s="60" t="s">
        <v>2173</v>
      </c>
      <c r="FU1" s="60" t="s">
        <v>2167</v>
      </c>
      <c r="FV1" s="60" t="s">
        <v>2168</v>
      </c>
      <c r="FW1" s="60" t="s">
        <v>2169</v>
      </c>
      <c r="FX1" s="60" t="s">
        <v>2170</v>
      </c>
      <c r="FY1" s="60" t="s">
        <v>2171</v>
      </c>
      <c r="FZ1" s="60" t="s">
        <v>2172</v>
      </c>
      <c r="GA1" s="60" t="s">
        <v>2173</v>
      </c>
      <c r="GB1" s="60" t="s">
        <v>2167</v>
      </c>
      <c r="GC1" s="60" t="s">
        <v>2168</v>
      </c>
      <c r="GD1" s="60" t="s">
        <v>2169</v>
      </c>
      <c r="GE1" s="60" t="s">
        <v>2170</v>
      </c>
      <c r="GF1" s="60" t="s">
        <v>2171</v>
      </c>
      <c r="GG1" s="60" t="s">
        <v>2172</v>
      </c>
      <c r="GH1" s="60" t="s">
        <v>2173</v>
      </c>
      <c r="GI1" s="60" t="s">
        <v>2167</v>
      </c>
      <c r="GJ1" s="60" t="s">
        <v>2168</v>
      </c>
      <c r="GK1" s="60" t="s">
        <v>2169</v>
      </c>
      <c r="GL1" s="60" t="s">
        <v>2170</v>
      </c>
      <c r="GM1" s="60" t="s">
        <v>2171</v>
      </c>
      <c r="GN1" s="60" t="s">
        <v>2172</v>
      </c>
      <c r="GO1" s="60" t="s">
        <v>2173</v>
      </c>
      <c r="GP1" s="60" t="s">
        <v>2167</v>
      </c>
      <c r="GQ1" s="60" t="s">
        <v>2168</v>
      </c>
      <c r="GR1" s="60" t="s">
        <v>2169</v>
      </c>
      <c r="GS1" s="60" t="s">
        <v>2170</v>
      </c>
      <c r="GT1" s="60" t="s">
        <v>2171</v>
      </c>
      <c r="GU1" s="60" t="s">
        <v>2172</v>
      </c>
      <c r="GV1" s="60" t="s">
        <v>2173</v>
      </c>
      <c r="GW1" s="60" t="s">
        <v>2167</v>
      </c>
      <c r="GX1" s="60" t="s">
        <v>2168</v>
      </c>
      <c r="GY1" s="60" t="s">
        <v>2169</v>
      </c>
      <c r="GZ1" s="60" t="s">
        <v>2170</v>
      </c>
      <c r="HA1" s="60" t="s">
        <v>2171</v>
      </c>
      <c r="HB1" s="60" t="s">
        <v>2172</v>
      </c>
      <c r="HC1" s="60" t="s">
        <v>2173</v>
      </c>
      <c r="HD1" s="60" t="s">
        <v>2167</v>
      </c>
      <c r="HE1" s="60" t="s">
        <v>2168</v>
      </c>
      <c r="HF1" s="60" t="s">
        <v>2169</v>
      </c>
      <c r="HG1" s="60" t="s">
        <v>2170</v>
      </c>
      <c r="HH1" s="60" t="s">
        <v>2171</v>
      </c>
      <c r="HI1" s="60" t="s">
        <v>2172</v>
      </c>
      <c r="HJ1" s="60" t="s">
        <v>2173</v>
      </c>
      <c r="HK1" s="60" t="s">
        <v>2167</v>
      </c>
      <c r="HL1" s="60" t="s">
        <v>2168</v>
      </c>
      <c r="HM1" s="60" t="s">
        <v>2169</v>
      </c>
      <c r="HN1" s="60" t="s">
        <v>2170</v>
      </c>
      <c r="HO1" s="60" t="s">
        <v>2171</v>
      </c>
      <c r="HP1" s="60" t="s">
        <v>2172</v>
      </c>
      <c r="HQ1" s="60" t="s">
        <v>2173</v>
      </c>
      <c r="HR1" s="60" t="s">
        <v>2167</v>
      </c>
      <c r="HS1" s="60" t="s">
        <v>2168</v>
      </c>
      <c r="HT1" s="60" t="s">
        <v>2169</v>
      </c>
      <c r="HU1" s="60" t="s">
        <v>2170</v>
      </c>
      <c r="HV1" s="60" t="s">
        <v>2171</v>
      </c>
      <c r="HW1" s="60" t="s">
        <v>2172</v>
      </c>
      <c r="HX1" s="60" t="s">
        <v>2173</v>
      </c>
      <c r="HY1" s="60" t="s">
        <v>2167</v>
      </c>
      <c r="HZ1" s="60" t="s">
        <v>2168</v>
      </c>
      <c r="IA1" s="60" t="s">
        <v>2169</v>
      </c>
      <c r="IB1" s="60" t="s">
        <v>2170</v>
      </c>
    </row>
    <row r="2" spans="1:236" s="104" customFormat="1" ht="49" customHeight="1">
      <c r="A2" s="113"/>
      <c r="B2" s="108">
        <v>45142</v>
      </c>
      <c r="C2" s="108">
        <v>45143</v>
      </c>
      <c r="D2" s="108">
        <v>45144</v>
      </c>
      <c r="E2" s="108">
        <v>45145</v>
      </c>
      <c r="F2" s="108">
        <v>45146</v>
      </c>
      <c r="G2" s="108">
        <v>45147</v>
      </c>
      <c r="H2" s="108">
        <v>45148</v>
      </c>
      <c r="I2" s="108">
        <v>45149</v>
      </c>
      <c r="J2" s="108">
        <v>45150</v>
      </c>
      <c r="K2" s="108">
        <v>45151</v>
      </c>
      <c r="L2" s="108">
        <v>45152</v>
      </c>
      <c r="M2" s="108">
        <v>45153</v>
      </c>
      <c r="N2" s="108">
        <v>45154</v>
      </c>
      <c r="O2" s="108">
        <v>45155</v>
      </c>
      <c r="P2" s="108">
        <v>45156</v>
      </c>
      <c r="Q2" s="108">
        <v>45157</v>
      </c>
      <c r="R2" s="108">
        <v>45158</v>
      </c>
      <c r="S2" s="108">
        <v>45159</v>
      </c>
      <c r="T2" s="108">
        <v>45160</v>
      </c>
      <c r="U2" s="108">
        <v>45161</v>
      </c>
      <c r="V2" s="108">
        <v>45162</v>
      </c>
      <c r="W2" s="108">
        <v>45163</v>
      </c>
      <c r="X2" s="108">
        <v>45164</v>
      </c>
      <c r="Y2" s="108">
        <v>45165</v>
      </c>
      <c r="Z2" s="108">
        <v>45166</v>
      </c>
      <c r="AA2" s="108">
        <v>45167</v>
      </c>
      <c r="AB2" s="108">
        <v>45168</v>
      </c>
      <c r="AC2" s="108">
        <v>45169</v>
      </c>
      <c r="AD2" s="108">
        <v>45170</v>
      </c>
      <c r="AE2" s="108">
        <v>45171</v>
      </c>
      <c r="AF2" s="108">
        <v>45172</v>
      </c>
      <c r="AG2" s="108">
        <v>45173</v>
      </c>
      <c r="AH2" s="108">
        <v>45174</v>
      </c>
      <c r="AI2" s="108">
        <v>45175</v>
      </c>
      <c r="AJ2" s="108">
        <v>45176</v>
      </c>
      <c r="AK2" s="108">
        <v>45177</v>
      </c>
      <c r="AL2" s="108">
        <v>45178</v>
      </c>
      <c r="AM2" s="108">
        <v>45179</v>
      </c>
      <c r="AN2" s="108">
        <v>45180</v>
      </c>
      <c r="AO2" s="108">
        <v>45181</v>
      </c>
      <c r="AP2" s="108">
        <v>45182</v>
      </c>
      <c r="AQ2" s="108">
        <v>45183</v>
      </c>
      <c r="AR2" s="108">
        <v>45184</v>
      </c>
      <c r="AS2" s="108">
        <v>45185</v>
      </c>
      <c r="AT2" s="108">
        <v>45186</v>
      </c>
      <c r="AU2" s="108">
        <v>45187</v>
      </c>
      <c r="AV2" s="108">
        <v>45188</v>
      </c>
      <c r="AW2" s="108">
        <v>45189</v>
      </c>
      <c r="AX2" s="108">
        <v>45190</v>
      </c>
      <c r="AY2" s="108">
        <v>45191</v>
      </c>
      <c r="AZ2" s="108">
        <v>45192</v>
      </c>
      <c r="BA2" s="108">
        <v>45193</v>
      </c>
      <c r="BB2" s="108">
        <v>45194</v>
      </c>
      <c r="BC2" s="108">
        <v>45195</v>
      </c>
      <c r="BD2" s="108">
        <v>45196</v>
      </c>
      <c r="BE2" s="108">
        <v>45197</v>
      </c>
      <c r="BF2" s="108">
        <v>45198</v>
      </c>
      <c r="BG2" s="108">
        <v>45199</v>
      </c>
      <c r="BH2" s="108">
        <v>45200</v>
      </c>
      <c r="BI2" s="108">
        <v>45201</v>
      </c>
      <c r="BJ2" s="108">
        <v>45202</v>
      </c>
      <c r="BK2" s="108">
        <v>45203</v>
      </c>
      <c r="BL2" s="108">
        <v>45204</v>
      </c>
      <c r="BM2" s="108">
        <v>45205</v>
      </c>
      <c r="BN2" s="108">
        <v>45206</v>
      </c>
      <c r="BO2" s="108">
        <v>45207</v>
      </c>
      <c r="BP2" s="108">
        <v>45208</v>
      </c>
      <c r="BQ2" s="108">
        <v>45209</v>
      </c>
      <c r="BR2" s="108">
        <v>45210</v>
      </c>
      <c r="BS2" s="108">
        <v>45211</v>
      </c>
      <c r="BT2" s="108">
        <v>45212</v>
      </c>
      <c r="BU2" s="108">
        <v>45213</v>
      </c>
      <c r="BV2" s="108">
        <v>45214</v>
      </c>
      <c r="BW2" s="108">
        <v>45215</v>
      </c>
      <c r="BX2" s="108">
        <v>45216</v>
      </c>
      <c r="BY2" s="108">
        <v>45217</v>
      </c>
      <c r="BZ2" s="108">
        <v>45218</v>
      </c>
      <c r="CA2" s="108">
        <v>45219</v>
      </c>
      <c r="CB2" s="108">
        <v>45220</v>
      </c>
      <c r="CC2" s="108">
        <v>45221</v>
      </c>
      <c r="CD2" s="108">
        <v>45222</v>
      </c>
      <c r="CE2" s="108">
        <v>45223</v>
      </c>
      <c r="CF2" s="108">
        <v>45224</v>
      </c>
      <c r="CG2" s="108">
        <v>45225</v>
      </c>
      <c r="CH2" s="108">
        <v>45226</v>
      </c>
      <c r="CI2" s="108">
        <v>45227</v>
      </c>
      <c r="CJ2" s="108">
        <v>45228</v>
      </c>
      <c r="CK2" s="108">
        <v>45229</v>
      </c>
      <c r="CL2" s="108">
        <v>45230</v>
      </c>
      <c r="CM2" s="108">
        <v>45231</v>
      </c>
      <c r="CN2" s="108">
        <v>45232</v>
      </c>
      <c r="CO2" s="108">
        <v>45233</v>
      </c>
      <c r="CP2" s="108">
        <v>45234</v>
      </c>
      <c r="CQ2" s="108">
        <v>45235</v>
      </c>
      <c r="CR2" s="108">
        <v>45236</v>
      </c>
      <c r="CS2" s="108">
        <v>45237</v>
      </c>
      <c r="CT2" s="108">
        <v>45238</v>
      </c>
      <c r="CU2" s="108">
        <v>45239</v>
      </c>
      <c r="CV2" s="108">
        <v>45240</v>
      </c>
      <c r="CW2" s="108">
        <v>45241</v>
      </c>
      <c r="CX2" s="108">
        <v>45242</v>
      </c>
      <c r="CY2" s="108">
        <v>45243</v>
      </c>
      <c r="CZ2" s="108">
        <v>45244</v>
      </c>
      <c r="DA2" s="108">
        <v>45245</v>
      </c>
      <c r="DB2" s="108">
        <v>45246</v>
      </c>
      <c r="DC2" s="108">
        <v>45247</v>
      </c>
      <c r="DD2" s="108">
        <v>45248</v>
      </c>
      <c r="DE2" s="108">
        <v>45249</v>
      </c>
      <c r="DF2" s="108">
        <v>45250</v>
      </c>
      <c r="DG2" s="108">
        <v>45251</v>
      </c>
      <c r="DH2" s="108">
        <v>45252</v>
      </c>
      <c r="DI2" s="108">
        <v>45253</v>
      </c>
      <c r="DJ2" s="108">
        <v>45254</v>
      </c>
      <c r="DK2" s="108">
        <v>45255</v>
      </c>
      <c r="DL2" s="108">
        <v>45256</v>
      </c>
      <c r="DM2" s="108">
        <v>45257</v>
      </c>
      <c r="DN2" s="108">
        <v>45258</v>
      </c>
      <c r="DO2" s="108">
        <v>45259</v>
      </c>
      <c r="DP2" s="108">
        <v>45260</v>
      </c>
      <c r="DQ2" s="108">
        <v>45261</v>
      </c>
      <c r="DR2" s="108">
        <v>45262</v>
      </c>
      <c r="DS2" s="108">
        <v>45263</v>
      </c>
      <c r="DT2" s="108">
        <v>45264</v>
      </c>
      <c r="DU2" s="108">
        <v>45265</v>
      </c>
      <c r="DV2" s="108">
        <v>45266</v>
      </c>
      <c r="DW2" s="108">
        <v>45267</v>
      </c>
      <c r="DX2" s="108">
        <v>45268</v>
      </c>
      <c r="DY2" s="108">
        <v>45269</v>
      </c>
      <c r="DZ2" s="108">
        <v>45270</v>
      </c>
      <c r="EA2" s="108">
        <v>45271</v>
      </c>
      <c r="EB2" s="108">
        <v>45272</v>
      </c>
      <c r="EC2" s="108">
        <v>45273</v>
      </c>
      <c r="ED2" s="108">
        <v>45274</v>
      </c>
      <c r="EE2" s="108">
        <v>45275</v>
      </c>
      <c r="EF2" s="108">
        <v>45276</v>
      </c>
      <c r="EG2" s="108">
        <v>45277</v>
      </c>
      <c r="EH2" s="108">
        <v>45278</v>
      </c>
      <c r="EI2" s="108">
        <v>45279</v>
      </c>
      <c r="EJ2" s="108">
        <v>45280</v>
      </c>
      <c r="EK2" s="108">
        <v>45281</v>
      </c>
      <c r="EL2" s="108">
        <v>45282</v>
      </c>
      <c r="EM2" s="108">
        <v>45283</v>
      </c>
      <c r="EN2" s="108">
        <v>45284</v>
      </c>
      <c r="EO2" s="108">
        <v>45285</v>
      </c>
      <c r="EP2" s="108">
        <v>45286</v>
      </c>
      <c r="EQ2" s="108">
        <v>45287</v>
      </c>
      <c r="ER2" s="108">
        <v>45288</v>
      </c>
      <c r="ES2" s="108">
        <v>45289</v>
      </c>
      <c r="ET2" s="108">
        <v>45290</v>
      </c>
      <c r="EU2" s="108">
        <v>45291</v>
      </c>
      <c r="EV2" s="108">
        <v>45292</v>
      </c>
      <c r="EW2" s="108">
        <v>45293</v>
      </c>
      <c r="EX2" s="108">
        <v>45294</v>
      </c>
      <c r="EY2" s="108">
        <v>45295</v>
      </c>
      <c r="EZ2" s="108">
        <v>45296</v>
      </c>
      <c r="FA2" s="108">
        <v>45297</v>
      </c>
      <c r="FB2" s="108">
        <v>45298</v>
      </c>
      <c r="FC2" s="108">
        <v>45299</v>
      </c>
      <c r="FD2" s="108">
        <v>45300</v>
      </c>
      <c r="FE2" s="108">
        <v>45301</v>
      </c>
      <c r="FF2" s="108">
        <v>45302</v>
      </c>
      <c r="FG2" s="108">
        <v>45303</v>
      </c>
      <c r="FH2" s="108">
        <v>45304</v>
      </c>
      <c r="FI2" s="108">
        <v>45305</v>
      </c>
      <c r="FJ2" s="108">
        <v>45306</v>
      </c>
      <c r="FK2" s="108">
        <v>45307</v>
      </c>
      <c r="FL2" s="108">
        <v>45308</v>
      </c>
      <c r="FM2" s="108">
        <v>45309</v>
      </c>
      <c r="FN2" s="108">
        <v>45310</v>
      </c>
      <c r="FO2" s="108">
        <v>45311</v>
      </c>
      <c r="FP2" s="108">
        <v>45312</v>
      </c>
      <c r="FQ2" s="108">
        <v>45313</v>
      </c>
      <c r="FR2" s="108">
        <v>45314</v>
      </c>
      <c r="FS2" s="108">
        <v>45315</v>
      </c>
      <c r="FT2" s="108">
        <v>45316</v>
      </c>
      <c r="FU2" s="108">
        <v>45317</v>
      </c>
      <c r="FV2" s="108">
        <v>45318</v>
      </c>
      <c r="FW2" s="108">
        <v>45319</v>
      </c>
      <c r="FX2" s="108">
        <v>45320</v>
      </c>
      <c r="FY2" s="108">
        <v>45321</v>
      </c>
      <c r="FZ2" s="108">
        <v>45322</v>
      </c>
      <c r="GA2" s="108">
        <v>45323</v>
      </c>
      <c r="GB2" s="108">
        <v>45324</v>
      </c>
      <c r="GC2" s="108">
        <v>45325</v>
      </c>
      <c r="GD2" s="108">
        <v>45326</v>
      </c>
      <c r="GE2" s="108">
        <v>45327</v>
      </c>
      <c r="GF2" s="108">
        <v>45328</v>
      </c>
      <c r="GG2" s="108">
        <v>45329</v>
      </c>
      <c r="GH2" s="108">
        <v>45330</v>
      </c>
      <c r="GI2" s="108">
        <v>45331</v>
      </c>
      <c r="GJ2" s="108">
        <v>45332</v>
      </c>
      <c r="GK2" s="108">
        <v>45333</v>
      </c>
      <c r="GL2" s="108">
        <v>45334</v>
      </c>
      <c r="GM2" s="108">
        <v>45335</v>
      </c>
      <c r="GN2" s="108">
        <v>45336</v>
      </c>
      <c r="GO2" s="108">
        <v>45337</v>
      </c>
      <c r="GP2" s="108">
        <v>45338</v>
      </c>
      <c r="GQ2" s="108">
        <v>45339</v>
      </c>
      <c r="GR2" s="108">
        <v>45340</v>
      </c>
      <c r="GS2" s="108">
        <v>45341</v>
      </c>
      <c r="GT2" s="108">
        <v>45342</v>
      </c>
      <c r="GU2" s="108">
        <v>45343</v>
      </c>
      <c r="GV2" s="108">
        <v>45344</v>
      </c>
      <c r="GW2" s="108">
        <v>45345</v>
      </c>
      <c r="GX2" s="108">
        <v>45346</v>
      </c>
      <c r="GY2" s="108">
        <v>45347</v>
      </c>
      <c r="GZ2" s="108">
        <v>45348</v>
      </c>
      <c r="HA2" s="108">
        <v>45349</v>
      </c>
      <c r="HB2" s="108">
        <v>45350</v>
      </c>
      <c r="HC2" s="108">
        <v>45351</v>
      </c>
      <c r="HD2" s="108">
        <v>45352</v>
      </c>
      <c r="HE2" s="108">
        <v>45353</v>
      </c>
      <c r="HF2" s="108">
        <v>45354</v>
      </c>
      <c r="HG2" s="108">
        <v>45355</v>
      </c>
      <c r="HH2" s="108">
        <v>45356</v>
      </c>
      <c r="HI2" s="108">
        <v>45357</v>
      </c>
      <c r="HJ2" s="108">
        <v>45358</v>
      </c>
      <c r="HK2" s="108">
        <v>45359</v>
      </c>
      <c r="HL2" s="108">
        <v>45360</v>
      </c>
      <c r="HM2" s="108">
        <v>45361</v>
      </c>
      <c r="HN2" s="108">
        <v>45362</v>
      </c>
      <c r="HO2" s="108">
        <v>45363</v>
      </c>
      <c r="HP2" s="108">
        <v>45364</v>
      </c>
      <c r="HQ2" s="108">
        <v>45365</v>
      </c>
      <c r="HR2" s="108">
        <v>45366</v>
      </c>
      <c r="HS2" s="108">
        <v>45367</v>
      </c>
      <c r="HT2" s="108">
        <v>45368</v>
      </c>
      <c r="HU2" s="108">
        <v>45369</v>
      </c>
      <c r="HV2" s="108">
        <v>45370</v>
      </c>
      <c r="HW2" s="108">
        <v>45371</v>
      </c>
      <c r="HX2" s="108">
        <v>45372</v>
      </c>
      <c r="HY2" s="108">
        <v>45373</v>
      </c>
      <c r="HZ2" s="108">
        <v>45374</v>
      </c>
      <c r="IA2" s="108">
        <v>45375</v>
      </c>
      <c r="IB2" s="108">
        <v>45376</v>
      </c>
    </row>
    <row r="3" spans="1:236" ht="49" customHeight="1">
      <c r="A3" s="114" t="s">
        <v>111</v>
      </c>
      <c r="B3" s="837" t="s">
        <v>112</v>
      </c>
      <c r="C3" s="837" t="s">
        <v>112</v>
      </c>
      <c r="D3" s="837" t="s">
        <v>112</v>
      </c>
      <c r="E3" s="837" t="s">
        <v>112</v>
      </c>
      <c r="F3" s="1096" t="s">
        <v>264</v>
      </c>
      <c r="G3" s="1096" t="s">
        <v>264</v>
      </c>
      <c r="H3" s="1096" t="s">
        <v>264</v>
      </c>
      <c r="M3" s="831" t="s">
        <v>1232</v>
      </c>
      <c r="S3" s="90"/>
      <c r="AB3" s="180" t="s">
        <v>2221</v>
      </c>
      <c r="AC3" s="180" t="s">
        <v>2221</v>
      </c>
      <c r="AD3" s="180" t="s">
        <v>2221</v>
      </c>
      <c r="AE3" s="180" t="s">
        <v>2221</v>
      </c>
      <c r="AF3" s="180" t="s">
        <v>2221</v>
      </c>
      <c r="AG3" s="180" t="s">
        <v>2221</v>
      </c>
      <c r="AH3" s="180" t="s">
        <v>2221</v>
      </c>
      <c r="AI3" s="180" t="s">
        <v>2221</v>
      </c>
      <c r="AJ3" s="180" t="s">
        <v>2221</v>
      </c>
      <c r="AK3" s="180" t="s">
        <v>2221</v>
      </c>
      <c r="AL3" s="180" t="s">
        <v>2221</v>
      </c>
      <c r="AO3" s="430"/>
      <c r="AP3" s="1273" t="s">
        <v>469</v>
      </c>
      <c r="AQ3" s="1273" t="s">
        <v>469</v>
      </c>
    </row>
    <row r="4" spans="1:236" ht="49" customHeight="1">
      <c r="A4" s="114" t="s">
        <v>20</v>
      </c>
      <c r="B4" s="769" t="s">
        <v>1493</v>
      </c>
      <c r="C4" s="769" t="s">
        <v>1493</v>
      </c>
      <c r="D4" s="952" t="s">
        <v>233</v>
      </c>
      <c r="E4" s="952" t="s">
        <v>233</v>
      </c>
      <c r="CC4" s="807"/>
      <c r="CD4" s="807"/>
      <c r="CE4" s="807"/>
      <c r="CF4" s="807"/>
    </row>
    <row r="5" spans="1:236" ht="49" customHeight="1">
      <c r="A5" s="115" t="s">
        <v>224</v>
      </c>
      <c r="C5" s="1053" t="s">
        <v>225</v>
      </c>
      <c r="D5" s="1293" t="s">
        <v>245</v>
      </c>
      <c r="E5" s="1293" t="s">
        <v>245</v>
      </c>
      <c r="F5" s="1293" t="s">
        <v>245</v>
      </c>
      <c r="AJ5" s="1285" t="s">
        <v>443</v>
      </c>
      <c r="AK5" s="1285" t="s">
        <v>443</v>
      </c>
      <c r="AL5" s="1285" t="s">
        <v>443</v>
      </c>
      <c r="AM5" s="1285" t="s">
        <v>443</v>
      </c>
      <c r="AN5" s="1285" t="s">
        <v>443</v>
      </c>
      <c r="AO5" s="1285" t="s">
        <v>443</v>
      </c>
      <c r="BM5" s="1032" t="s">
        <v>543</v>
      </c>
      <c r="BN5" s="482" t="s">
        <v>554</v>
      </c>
      <c r="BO5" s="482" t="s">
        <v>554</v>
      </c>
      <c r="BP5" s="482" t="s">
        <v>554</v>
      </c>
      <c r="BQ5" s="482" t="s">
        <v>554</v>
      </c>
      <c r="BR5" s="482" t="s">
        <v>554</v>
      </c>
      <c r="BS5" s="482" t="s">
        <v>554</v>
      </c>
      <c r="CH5" s="791" t="s">
        <v>599</v>
      </c>
      <c r="CI5" s="791" t="s">
        <v>599</v>
      </c>
      <c r="CJ5" s="791" t="s">
        <v>599</v>
      </c>
      <c r="CK5" s="791" t="s">
        <v>599</v>
      </c>
      <c r="CL5" s="791" t="s">
        <v>599</v>
      </c>
      <c r="CM5" s="791" t="s">
        <v>599</v>
      </c>
      <c r="CN5" s="791" t="s">
        <v>599</v>
      </c>
      <c r="CO5" s="791" t="s">
        <v>599</v>
      </c>
      <c r="CP5" s="791" t="s">
        <v>599</v>
      </c>
      <c r="CQ5" s="791" t="s">
        <v>599</v>
      </c>
      <c r="CR5" s="791" t="s">
        <v>599</v>
      </c>
    </row>
    <row r="6" spans="1:236" ht="49" customHeight="1">
      <c r="A6" s="116">
        <v>30</v>
      </c>
      <c r="B6" s="711"/>
      <c r="C6" s="1310" t="s">
        <v>222</v>
      </c>
      <c r="D6" s="879"/>
      <c r="E6" s="879"/>
      <c r="F6" s="879"/>
      <c r="G6" s="879"/>
      <c r="H6" s="711"/>
      <c r="I6" s="265" t="s">
        <v>851</v>
      </c>
      <c r="J6" s="265" t="s">
        <v>851</v>
      </c>
      <c r="Z6" s="1265" t="s">
        <v>396</v>
      </c>
      <c r="AA6" s="1265" t="s">
        <v>396</v>
      </c>
      <c r="AH6" s="766" t="s">
        <v>2222</v>
      </c>
      <c r="AI6" s="766" t="s">
        <v>2222</v>
      </c>
      <c r="AJ6" s="766" t="s">
        <v>2222</v>
      </c>
      <c r="AK6" s="766" t="s">
        <v>2222</v>
      </c>
      <c r="AL6" s="766" t="s">
        <v>2222</v>
      </c>
      <c r="AM6" s="766" t="s">
        <v>2222</v>
      </c>
      <c r="AP6" s="384" t="s">
        <v>466</v>
      </c>
      <c r="AQ6" s="384" t="s">
        <v>466</v>
      </c>
      <c r="AR6" s="384" t="s">
        <v>466</v>
      </c>
      <c r="AS6" s="384" t="s">
        <v>466</v>
      </c>
      <c r="AT6" s="384" t="s">
        <v>466</v>
      </c>
      <c r="AU6" s="384" t="s">
        <v>466</v>
      </c>
      <c r="BI6" s="616" t="s">
        <v>543</v>
      </c>
      <c r="BJ6" s="616" t="s">
        <v>543</v>
      </c>
      <c r="BK6" s="616" t="s">
        <v>543</v>
      </c>
      <c r="BL6" s="616" t="s">
        <v>543</v>
      </c>
      <c r="BM6" s="616" t="s">
        <v>543</v>
      </c>
      <c r="BR6" s="791" t="s">
        <v>567</v>
      </c>
      <c r="BS6" s="791" t="s">
        <v>567</v>
      </c>
      <c r="BT6" s="791" t="s">
        <v>567</v>
      </c>
      <c r="BU6" s="791" t="s">
        <v>567</v>
      </c>
      <c r="BZ6" s="160" t="s">
        <v>585</v>
      </c>
      <c r="CA6" s="160" t="s">
        <v>585</v>
      </c>
      <c r="CB6" s="160" t="s">
        <v>585</v>
      </c>
      <c r="CD6" s="836" t="s">
        <v>2185</v>
      </c>
      <c r="CE6" s="836" t="s">
        <v>2185</v>
      </c>
      <c r="CF6" s="836" t="s">
        <v>2185</v>
      </c>
      <c r="CG6" s="836" t="s">
        <v>2185</v>
      </c>
    </row>
    <row r="7" spans="1:236" ht="49" customHeight="1">
      <c r="A7" s="116">
        <v>31</v>
      </c>
      <c r="B7" s="1063" t="s">
        <v>76</v>
      </c>
      <c r="C7" s="1063" t="s">
        <v>76</v>
      </c>
      <c r="D7" s="1063" t="s">
        <v>76</v>
      </c>
      <c r="J7" s="471"/>
      <c r="AN7" s="915" t="s">
        <v>2223</v>
      </c>
      <c r="AO7" s="915" t="s">
        <v>2223</v>
      </c>
      <c r="AP7" s="915" t="s">
        <v>2223</v>
      </c>
      <c r="AQ7" s="915" t="s">
        <v>2223</v>
      </c>
      <c r="AR7" s="915" t="s">
        <v>2223</v>
      </c>
      <c r="AS7" s="915" t="s">
        <v>2223</v>
      </c>
      <c r="AT7" s="915" t="s">
        <v>2223</v>
      </c>
      <c r="AU7" s="915" t="s">
        <v>2223</v>
      </c>
      <c r="AV7" s="915" t="s">
        <v>2223</v>
      </c>
      <c r="AW7" s="915" t="s">
        <v>2223</v>
      </c>
      <c r="AX7" s="915" t="s">
        <v>2223</v>
      </c>
      <c r="AY7" s="915" t="s">
        <v>2223</v>
      </c>
      <c r="AZ7" s="915" t="s">
        <v>2223</v>
      </c>
      <c r="BA7" s="915" t="s">
        <v>2223</v>
      </c>
      <c r="BB7" s="915" t="s">
        <v>2223</v>
      </c>
      <c r="BC7" s="915" t="s">
        <v>2223</v>
      </c>
      <c r="BD7" s="915" t="s">
        <v>2223</v>
      </c>
      <c r="BE7" s="915" t="s">
        <v>2223</v>
      </c>
      <c r="BI7" s="879"/>
      <c r="BJ7" s="879"/>
      <c r="BK7" s="879"/>
      <c r="BL7" s="879"/>
      <c r="CD7" s="836" t="s">
        <v>2185</v>
      </c>
      <c r="CE7" s="836" t="s">
        <v>2185</v>
      </c>
      <c r="CF7" s="836" t="s">
        <v>2185</v>
      </c>
      <c r="CG7" s="836" t="s">
        <v>2185</v>
      </c>
      <c r="CH7" s="791" t="s">
        <v>599</v>
      </c>
      <c r="CI7" s="791" t="s">
        <v>599</v>
      </c>
      <c r="CJ7" s="791" t="s">
        <v>599</v>
      </c>
      <c r="CK7" s="791" t="s">
        <v>599</v>
      </c>
      <c r="CL7" s="791" t="s">
        <v>599</v>
      </c>
      <c r="CM7" s="791" t="s">
        <v>599</v>
      </c>
      <c r="CN7" s="791" t="s">
        <v>599</v>
      </c>
      <c r="CO7" s="791" t="s">
        <v>599</v>
      </c>
      <c r="CP7" s="791" t="s">
        <v>599</v>
      </c>
      <c r="CQ7" s="791" t="s">
        <v>599</v>
      </c>
      <c r="CR7" s="791" t="s">
        <v>599</v>
      </c>
    </row>
    <row r="8" spans="1:236" ht="49" customHeight="1">
      <c r="A8" s="117">
        <v>37</v>
      </c>
      <c r="B8" s="766" t="s">
        <v>1682</v>
      </c>
      <c r="C8" s="856" t="s">
        <v>60</v>
      </c>
      <c r="H8" s="124"/>
      <c r="I8" s="124"/>
      <c r="J8" s="124"/>
      <c r="K8" s="124"/>
      <c r="L8" s="124"/>
      <c r="M8" s="124"/>
      <c r="N8" s="124"/>
      <c r="O8" s="124"/>
      <c r="P8" s="124"/>
      <c r="Q8" s="124"/>
      <c r="R8" s="124"/>
      <c r="S8" s="124"/>
      <c r="CD8" s="836" t="s">
        <v>2185</v>
      </c>
      <c r="CE8" s="836" t="s">
        <v>2185</v>
      </c>
      <c r="CF8" s="836" t="s">
        <v>2185</v>
      </c>
      <c r="CG8" s="836" t="s">
        <v>2185</v>
      </c>
      <c r="CH8" s="791" t="s">
        <v>599</v>
      </c>
      <c r="CI8" s="791" t="s">
        <v>599</v>
      </c>
      <c r="CJ8" s="791" t="s">
        <v>599</v>
      </c>
      <c r="CK8" s="791" t="s">
        <v>599</v>
      </c>
      <c r="CL8" s="791" t="s">
        <v>599</v>
      </c>
      <c r="CM8" s="791" t="s">
        <v>599</v>
      </c>
      <c r="CN8" s="791" t="s">
        <v>599</v>
      </c>
      <c r="CO8" s="791" t="s">
        <v>599</v>
      </c>
      <c r="CP8" s="791" t="s">
        <v>599</v>
      </c>
      <c r="CQ8" s="791" t="s">
        <v>599</v>
      </c>
      <c r="CR8" s="791" t="s">
        <v>599</v>
      </c>
    </row>
    <row r="9" spans="1:236" ht="49" customHeight="1">
      <c r="A9" s="213"/>
    </row>
    <row r="10" spans="1:236" s="62" customFormat="1" ht="49" customHeight="1">
      <c r="A10" s="337" t="s">
        <v>2224</v>
      </c>
      <c r="B10" s="61">
        <f t="shared" ref="B10:I10" si="0">COUNTBLANK(B$6:B$8)</f>
        <v>1</v>
      </c>
      <c r="C10" s="61">
        <f t="shared" si="0"/>
        <v>0</v>
      </c>
      <c r="D10" s="61">
        <f t="shared" si="0"/>
        <v>2</v>
      </c>
      <c r="E10" s="61">
        <f t="shared" si="0"/>
        <v>3</v>
      </c>
      <c r="F10" s="61">
        <f t="shared" si="0"/>
        <v>3</v>
      </c>
      <c r="G10" s="61">
        <f t="shared" si="0"/>
        <v>3</v>
      </c>
      <c r="H10" s="61">
        <f t="shared" si="0"/>
        <v>3</v>
      </c>
      <c r="I10" s="61">
        <f t="shared" si="0"/>
        <v>2</v>
      </c>
      <c r="J10" s="61">
        <f t="shared" ref="J10:Q10" si="1">COUNTBLANK(J$6:J$8)</f>
        <v>2</v>
      </c>
      <c r="K10" s="61">
        <f>COUNTBLANK(K$6:K$8)</f>
        <v>3</v>
      </c>
      <c r="L10" s="61">
        <f t="shared" si="1"/>
        <v>3</v>
      </c>
      <c r="M10" s="61">
        <f t="shared" si="1"/>
        <v>3</v>
      </c>
      <c r="N10" s="61">
        <f t="shared" si="1"/>
        <v>3</v>
      </c>
      <c r="O10" s="61">
        <f t="shared" si="1"/>
        <v>3</v>
      </c>
      <c r="P10" s="61">
        <f t="shared" si="1"/>
        <v>3</v>
      </c>
      <c r="Q10" s="61">
        <f t="shared" si="1"/>
        <v>3</v>
      </c>
      <c r="R10" s="61">
        <f t="shared" ref="R10:CC10" si="2">COUNTBLANK(R$6:R$8)</f>
        <v>3</v>
      </c>
      <c r="S10" s="61">
        <f t="shared" si="2"/>
        <v>3</v>
      </c>
      <c r="T10" s="61">
        <f t="shared" si="2"/>
        <v>3</v>
      </c>
      <c r="U10" s="61">
        <f t="shared" si="2"/>
        <v>3</v>
      </c>
      <c r="V10" s="61">
        <f t="shared" si="2"/>
        <v>3</v>
      </c>
      <c r="W10" s="61">
        <f t="shared" si="2"/>
        <v>3</v>
      </c>
      <c r="X10" s="61">
        <f t="shared" si="2"/>
        <v>3</v>
      </c>
      <c r="Y10" s="61">
        <f t="shared" si="2"/>
        <v>3</v>
      </c>
      <c r="Z10" s="61">
        <f t="shared" si="2"/>
        <v>2</v>
      </c>
      <c r="AA10" s="61">
        <f t="shared" si="2"/>
        <v>2</v>
      </c>
      <c r="AB10" s="61">
        <f t="shared" si="2"/>
        <v>3</v>
      </c>
      <c r="AC10" s="61">
        <f t="shared" si="2"/>
        <v>3</v>
      </c>
      <c r="AD10" s="61">
        <f t="shared" si="2"/>
        <v>3</v>
      </c>
      <c r="AE10" s="61">
        <f t="shared" si="2"/>
        <v>3</v>
      </c>
      <c r="AF10" s="61">
        <f t="shared" si="2"/>
        <v>3</v>
      </c>
      <c r="AG10" s="61">
        <f t="shared" si="2"/>
        <v>3</v>
      </c>
      <c r="AH10" s="61">
        <f t="shared" ref="AH10:AM10" si="3">COUNTBLANK(AH$6:AH$8)</f>
        <v>2</v>
      </c>
      <c r="AI10" s="61">
        <f t="shared" si="3"/>
        <v>2</v>
      </c>
      <c r="AJ10" s="61">
        <f t="shared" si="3"/>
        <v>2</v>
      </c>
      <c r="AK10" s="61">
        <f t="shared" si="3"/>
        <v>2</v>
      </c>
      <c r="AL10" s="61">
        <f t="shared" si="3"/>
        <v>2</v>
      </c>
      <c r="AM10" s="61">
        <f t="shared" si="3"/>
        <v>2</v>
      </c>
      <c r="AN10" s="61">
        <f t="shared" si="2"/>
        <v>2</v>
      </c>
      <c r="AO10" s="61">
        <f t="shared" si="2"/>
        <v>2</v>
      </c>
      <c r="AP10" s="61">
        <f t="shared" si="2"/>
        <v>1</v>
      </c>
      <c r="AQ10" s="61">
        <f t="shared" si="2"/>
        <v>1</v>
      </c>
      <c r="AR10" s="61">
        <f t="shared" si="2"/>
        <v>1</v>
      </c>
      <c r="AS10" s="61">
        <f t="shared" si="2"/>
        <v>1</v>
      </c>
      <c r="AT10" s="61">
        <f t="shared" si="2"/>
        <v>1</v>
      </c>
      <c r="AU10" s="61">
        <f t="shared" si="2"/>
        <v>1</v>
      </c>
      <c r="AV10" s="61">
        <f t="shared" si="2"/>
        <v>2</v>
      </c>
      <c r="AW10" s="61">
        <f t="shared" si="2"/>
        <v>2</v>
      </c>
      <c r="AX10" s="61">
        <f t="shared" si="2"/>
        <v>2</v>
      </c>
      <c r="AY10" s="61">
        <f t="shared" si="2"/>
        <v>2</v>
      </c>
      <c r="AZ10" s="61">
        <f t="shared" si="2"/>
        <v>2</v>
      </c>
      <c r="BA10" s="61">
        <f t="shared" si="2"/>
        <v>2</v>
      </c>
      <c r="BB10" s="61">
        <f t="shared" si="2"/>
        <v>2</v>
      </c>
      <c r="BC10" s="61">
        <f t="shared" si="2"/>
        <v>2</v>
      </c>
      <c r="BD10" s="61">
        <f t="shared" si="2"/>
        <v>2</v>
      </c>
      <c r="BE10" s="61">
        <f t="shared" si="2"/>
        <v>2</v>
      </c>
      <c r="BF10" s="61">
        <f t="shared" si="2"/>
        <v>3</v>
      </c>
      <c r="BG10" s="61">
        <f t="shared" si="2"/>
        <v>3</v>
      </c>
      <c r="BH10" s="61">
        <f t="shared" si="2"/>
        <v>3</v>
      </c>
      <c r="BI10" s="61">
        <f t="shared" si="2"/>
        <v>2</v>
      </c>
      <c r="BJ10" s="61">
        <f t="shared" si="2"/>
        <v>2</v>
      </c>
      <c r="BK10" s="61">
        <f t="shared" si="2"/>
        <v>2</v>
      </c>
      <c r="BL10" s="61">
        <f t="shared" si="2"/>
        <v>2</v>
      </c>
      <c r="BM10" s="61">
        <f t="shared" si="2"/>
        <v>2</v>
      </c>
      <c r="BN10" s="61">
        <f t="shared" si="2"/>
        <v>3</v>
      </c>
      <c r="BO10" s="61">
        <f t="shared" si="2"/>
        <v>3</v>
      </c>
      <c r="BP10" s="61">
        <f t="shared" si="2"/>
        <v>3</v>
      </c>
      <c r="BQ10" s="61">
        <f t="shared" si="2"/>
        <v>3</v>
      </c>
      <c r="BR10" s="61">
        <f t="shared" si="2"/>
        <v>2</v>
      </c>
      <c r="BS10" s="61">
        <f t="shared" si="2"/>
        <v>2</v>
      </c>
      <c r="BT10" s="61">
        <f t="shared" si="2"/>
        <v>2</v>
      </c>
      <c r="BU10" s="61">
        <f t="shared" si="2"/>
        <v>2</v>
      </c>
      <c r="BV10" s="61">
        <f t="shared" si="2"/>
        <v>3</v>
      </c>
      <c r="BW10" s="61">
        <f t="shared" si="2"/>
        <v>3</v>
      </c>
      <c r="BX10" s="61">
        <f t="shared" si="2"/>
        <v>3</v>
      </c>
      <c r="BY10" s="61">
        <f t="shared" si="2"/>
        <v>3</v>
      </c>
      <c r="BZ10" s="61">
        <f t="shared" si="2"/>
        <v>2</v>
      </c>
      <c r="CA10" s="61">
        <f t="shared" si="2"/>
        <v>2</v>
      </c>
      <c r="CB10" s="61">
        <f t="shared" si="2"/>
        <v>2</v>
      </c>
      <c r="CC10" s="61">
        <f t="shared" si="2"/>
        <v>3</v>
      </c>
      <c r="CD10" s="61">
        <f t="shared" ref="CD10:EO10" si="4">COUNTBLANK(CD$6:CD$8)</f>
        <v>0</v>
      </c>
      <c r="CE10" s="61">
        <f t="shared" si="4"/>
        <v>0</v>
      </c>
      <c r="CF10" s="61">
        <f t="shared" si="4"/>
        <v>0</v>
      </c>
      <c r="CG10" s="61">
        <f t="shared" si="4"/>
        <v>0</v>
      </c>
      <c r="CH10" s="61">
        <f t="shared" si="4"/>
        <v>1</v>
      </c>
      <c r="CI10" s="61">
        <f t="shared" si="4"/>
        <v>1</v>
      </c>
      <c r="CJ10" s="61">
        <f t="shared" si="4"/>
        <v>1</v>
      </c>
      <c r="CK10" s="61">
        <f t="shared" si="4"/>
        <v>1</v>
      </c>
      <c r="CL10" s="61">
        <f t="shared" si="4"/>
        <v>1</v>
      </c>
      <c r="CM10" s="61">
        <f t="shared" si="4"/>
        <v>1</v>
      </c>
      <c r="CN10" s="61">
        <f t="shared" si="4"/>
        <v>1</v>
      </c>
      <c r="CO10" s="61">
        <f t="shared" si="4"/>
        <v>1</v>
      </c>
      <c r="CP10" s="61">
        <f t="shared" si="4"/>
        <v>1</v>
      </c>
      <c r="CQ10" s="61">
        <f t="shared" si="4"/>
        <v>1</v>
      </c>
      <c r="CR10" s="61">
        <f t="shared" si="4"/>
        <v>1</v>
      </c>
      <c r="CS10" s="61">
        <f t="shared" si="4"/>
        <v>3</v>
      </c>
      <c r="CT10" s="61">
        <f t="shared" si="4"/>
        <v>3</v>
      </c>
      <c r="CU10" s="61">
        <f t="shared" si="4"/>
        <v>3</v>
      </c>
      <c r="CV10" s="61">
        <f t="shared" si="4"/>
        <v>3</v>
      </c>
      <c r="CW10" s="61">
        <f t="shared" si="4"/>
        <v>3</v>
      </c>
      <c r="CX10" s="61">
        <f t="shared" si="4"/>
        <v>3</v>
      </c>
      <c r="CY10" s="61">
        <f t="shared" si="4"/>
        <v>3</v>
      </c>
      <c r="CZ10" s="61">
        <f t="shared" si="4"/>
        <v>3</v>
      </c>
      <c r="DA10" s="61">
        <f t="shared" si="4"/>
        <v>3</v>
      </c>
      <c r="DB10" s="61">
        <f t="shared" si="4"/>
        <v>3</v>
      </c>
      <c r="DC10" s="61">
        <f t="shared" si="4"/>
        <v>3</v>
      </c>
      <c r="DD10" s="61">
        <f t="shared" si="4"/>
        <v>3</v>
      </c>
      <c r="DE10" s="61">
        <f t="shared" si="4"/>
        <v>3</v>
      </c>
      <c r="DF10" s="61">
        <f t="shared" si="4"/>
        <v>3</v>
      </c>
      <c r="DG10" s="61">
        <f t="shared" si="4"/>
        <v>3</v>
      </c>
      <c r="DH10" s="61">
        <f t="shared" si="4"/>
        <v>3</v>
      </c>
      <c r="DI10" s="61">
        <f t="shared" si="4"/>
        <v>3</v>
      </c>
      <c r="DJ10" s="61">
        <f t="shared" si="4"/>
        <v>3</v>
      </c>
      <c r="DK10" s="61">
        <f t="shared" si="4"/>
        <v>3</v>
      </c>
      <c r="DL10" s="61">
        <f t="shared" si="4"/>
        <v>3</v>
      </c>
      <c r="DM10" s="61">
        <f t="shared" si="4"/>
        <v>3</v>
      </c>
      <c r="DN10" s="61">
        <f t="shared" si="4"/>
        <v>3</v>
      </c>
      <c r="DO10" s="61">
        <f t="shared" si="4"/>
        <v>3</v>
      </c>
      <c r="DP10" s="61">
        <f t="shared" si="4"/>
        <v>3</v>
      </c>
      <c r="DQ10" s="61">
        <f t="shared" si="4"/>
        <v>3</v>
      </c>
      <c r="DR10" s="61">
        <f t="shared" si="4"/>
        <v>3</v>
      </c>
      <c r="DS10" s="61">
        <f t="shared" si="4"/>
        <v>3</v>
      </c>
      <c r="DT10" s="61">
        <f t="shared" si="4"/>
        <v>3</v>
      </c>
      <c r="DU10" s="61">
        <f t="shared" si="4"/>
        <v>3</v>
      </c>
      <c r="DV10" s="61">
        <f t="shared" si="4"/>
        <v>3</v>
      </c>
      <c r="DW10" s="61">
        <f t="shared" si="4"/>
        <v>3</v>
      </c>
      <c r="DX10" s="61">
        <f t="shared" si="4"/>
        <v>3</v>
      </c>
      <c r="DY10" s="61">
        <f t="shared" si="4"/>
        <v>3</v>
      </c>
      <c r="DZ10" s="61">
        <f t="shared" si="4"/>
        <v>3</v>
      </c>
      <c r="EA10" s="61">
        <f t="shared" si="4"/>
        <v>3</v>
      </c>
      <c r="EB10" s="61">
        <f t="shared" si="4"/>
        <v>3</v>
      </c>
      <c r="EC10" s="61">
        <f t="shared" si="4"/>
        <v>3</v>
      </c>
      <c r="ED10" s="61">
        <f t="shared" si="4"/>
        <v>3</v>
      </c>
      <c r="EE10" s="61">
        <f t="shared" si="4"/>
        <v>3</v>
      </c>
      <c r="EF10" s="61">
        <f t="shared" si="4"/>
        <v>3</v>
      </c>
      <c r="EG10" s="61">
        <f t="shared" si="4"/>
        <v>3</v>
      </c>
      <c r="EH10" s="61">
        <f t="shared" si="4"/>
        <v>3</v>
      </c>
      <c r="EI10" s="61">
        <f t="shared" si="4"/>
        <v>3</v>
      </c>
      <c r="EJ10" s="61">
        <f t="shared" si="4"/>
        <v>3</v>
      </c>
      <c r="EK10" s="61">
        <f t="shared" si="4"/>
        <v>3</v>
      </c>
      <c r="EL10" s="61">
        <f t="shared" si="4"/>
        <v>3</v>
      </c>
      <c r="EM10" s="61">
        <f t="shared" si="4"/>
        <v>3</v>
      </c>
      <c r="EN10" s="61">
        <f t="shared" si="4"/>
        <v>3</v>
      </c>
      <c r="EO10" s="61">
        <f t="shared" si="4"/>
        <v>3</v>
      </c>
      <c r="EP10" s="61">
        <f t="shared" ref="EP10:HA10" si="5">COUNTBLANK(EP$6:EP$8)</f>
        <v>3</v>
      </c>
      <c r="EQ10" s="61">
        <f t="shared" si="5"/>
        <v>3</v>
      </c>
      <c r="ER10" s="61">
        <f t="shared" si="5"/>
        <v>3</v>
      </c>
      <c r="ES10" s="61">
        <f t="shared" si="5"/>
        <v>3</v>
      </c>
      <c r="ET10" s="61">
        <f t="shared" si="5"/>
        <v>3</v>
      </c>
      <c r="EU10" s="61">
        <f t="shared" si="5"/>
        <v>3</v>
      </c>
      <c r="EV10" s="61">
        <f t="shared" si="5"/>
        <v>3</v>
      </c>
      <c r="EW10" s="61">
        <f t="shared" si="5"/>
        <v>3</v>
      </c>
      <c r="EX10" s="61">
        <f t="shared" si="5"/>
        <v>3</v>
      </c>
      <c r="EY10" s="61">
        <f t="shared" si="5"/>
        <v>3</v>
      </c>
      <c r="EZ10" s="61">
        <f t="shared" si="5"/>
        <v>3</v>
      </c>
      <c r="FA10" s="61">
        <f t="shared" si="5"/>
        <v>3</v>
      </c>
      <c r="FB10" s="61">
        <f t="shared" si="5"/>
        <v>3</v>
      </c>
      <c r="FC10" s="61">
        <f t="shared" si="5"/>
        <v>3</v>
      </c>
      <c r="FD10" s="61">
        <f t="shared" si="5"/>
        <v>3</v>
      </c>
      <c r="FE10" s="61">
        <f t="shared" si="5"/>
        <v>3</v>
      </c>
      <c r="FF10" s="61">
        <f t="shared" si="5"/>
        <v>3</v>
      </c>
      <c r="FG10" s="61">
        <f t="shared" si="5"/>
        <v>3</v>
      </c>
      <c r="FH10" s="61">
        <f t="shared" si="5"/>
        <v>3</v>
      </c>
      <c r="FI10" s="61">
        <f t="shared" si="5"/>
        <v>3</v>
      </c>
      <c r="FJ10" s="61">
        <f t="shared" si="5"/>
        <v>3</v>
      </c>
      <c r="FK10" s="61">
        <f t="shared" si="5"/>
        <v>3</v>
      </c>
      <c r="FL10" s="61">
        <f t="shared" si="5"/>
        <v>3</v>
      </c>
      <c r="FM10" s="61">
        <f t="shared" si="5"/>
        <v>3</v>
      </c>
      <c r="FN10" s="61">
        <f t="shared" si="5"/>
        <v>3</v>
      </c>
      <c r="FO10" s="61">
        <f t="shared" si="5"/>
        <v>3</v>
      </c>
      <c r="FP10" s="61">
        <f t="shared" si="5"/>
        <v>3</v>
      </c>
      <c r="FQ10" s="61">
        <f t="shared" si="5"/>
        <v>3</v>
      </c>
      <c r="FR10" s="61">
        <f t="shared" si="5"/>
        <v>3</v>
      </c>
      <c r="FS10" s="61">
        <f t="shared" si="5"/>
        <v>3</v>
      </c>
      <c r="FT10" s="61">
        <f t="shared" si="5"/>
        <v>3</v>
      </c>
      <c r="FU10" s="61">
        <f t="shared" si="5"/>
        <v>3</v>
      </c>
      <c r="FV10" s="61">
        <f t="shared" si="5"/>
        <v>3</v>
      </c>
      <c r="FW10" s="61">
        <f t="shared" si="5"/>
        <v>3</v>
      </c>
      <c r="FX10" s="61">
        <f t="shared" si="5"/>
        <v>3</v>
      </c>
      <c r="FY10" s="61">
        <f t="shared" si="5"/>
        <v>3</v>
      </c>
      <c r="FZ10" s="61">
        <f t="shared" si="5"/>
        <v>3</v>
      </c>
      <c r="GA10" s="61">
        <f t="shared" si="5"/>
        <v>3</v>
      </c>
      <c r="GB10" s="61">
        <f t="shared" si="5"/>
        <v>3</v>
      </c>
      <c r="GC10" s="61">
        <f t="shared" si="5"/>
        <v>3</v>
      </c>
      <c r="GD10" s="61">
        <f t="shared" si="5"/>
        <v>3</v>
      </c>
      <c r="GE10" s="61">
        <f t="shared" si="5"/>
        <v>3</v>
      </c>
      <c r="GF10" s="61">
        <f t="shared" si="5"/>
        <v>3</v>
      </c>
      <c r="GG10" s="61">
        <f t="shared" si="5"/>
        <v>3</v>
      </c>
      <c r="GH10" s="61">
        <f t="shared" si="5"/>
        <v>3</v>
      </c>
      <c r="GI10" s="61">
        <f t="shared" si="5"/>
        <v>3</v>
      </c>
      <c r="GJ10" s="61">
        <f t="shared" si="5"/>
        <v>3</v>
      </c>
      <c r="GK10" s="61">
        <f t="shared" si="5"/>
        <v>3</v>
      </c>
      <c r="GL10" s="61">
        <f t="shared" si="5"/>
        <v>3</v>
      </c>
      <c r="GM10" s="61">
        <f t="shared" si="5"/>
        <v>3</v>
      </c>
      <c r="GN10" s="61">
        <f t="shared" si="5"/>
        <v>3</v>
      </c>
      <c r="GO10" s="61">
        <f t="shared" si="5"/>
        <v>3</v>
      </c>
      <c r="GP10" s="61">
        <f t="shared" si="5"/>
        <v>3</v>
      </c>
      <c r="GQ10" s="61">
        <f t="shared" si="5"/>
        <v>3</v>
      </c>
      <c r="GR10" s="61">
        <f t="shared" si="5"/>
        <v>3</v>
      </c>
      <c r="GS10" s="61">
        <f t="shared" si="5"/>
        <v>3</v>
      </c>
      <c r="GT10" s="61">
        <f t="shared" si="5"/>
        <v>3</v>
      </c>
      <c r="GU10" s="61">
        <f t="shared" si="5"/>
        <v>3</v>
      </c>
      <c r="GV10" s="61">
        <f t="shared" si="5"/>
        <v>3</v>
      </c>
      <c r="GW10" s="61">
        <f t="shared" si="5"/>
        <v>3</v>
      </c>
      <c r="GX10" s="61">
        <f t="shared" si="5"/>
        <v>3</v>
      </c>
      <c r="GY10" s="61">
        <f t="shared" si="5"/>
        <v>3</v>
      </c>
      <c r="GZ10" s="61">
        <f t="shared" si="5"/>
        <v>3</v>
      </c>
      <c r="HA10" s="61">
        <f t="shared" si="5"/>
        <v>3</v>
      </c>
      <c r="HB10" s="61">
        <f t="shared" ref="HB10:IB10" si="6">COUNTBLANK(HB$6:HB$8)</f>
        <v>3</v>
      </c>
      <c r="HC10" s="61">
        <f t="shared" si="6"/>
        <v>3</v>
      </c>
      <c r="HD10" s="61">
        <f t="shared" si="6"/>
        <v>3</v>
      </c>
      <c r="HE10" s="61">
        <f t="shared" si="6"/>
        <v>3</v>
      </c>
      <c r="HF10" s="61">
        <f t="shared" si="6"/>
        <v>3</v>
      </c>
      <c r="HG10" s="61">
        <f t="shared" si="6"/>
        <v>3</v>
      </c>
      <c r="HH10" s="61">
        <f t="shared" si="6"/>
        <v>3</v>
      </c>
      <c r="HI10" s="61">
        <f t="shared" si="6"/>
        <v>3</v>
      </c>
      <c r="HJ10" s="61">
        <f t="shared" si="6"/>
        <v>3</v>
      </c>
      <c r="HK10" s="61">
        <f t="shared" si="6"/>
        <v>3</v>
      </c>
      <c r="HL10" s="61">
        <f t="shared" si="6"/>
        <v>3</v>
      </c>
      <c r="HM10" s="61">
        <f t="shared" si="6"/>
        <v>3</v>
      </c>
      <c r="HN10" s="61">
        <f t="shared" si="6"/>
        <v>3</v>
      </c>
      <c r="HO10" s="61">
        <f t="shared" si="6"/>
        <v>3</v>
      </c>
      <c r="HP10" s="61">
        <f t="shared" si="6"/>
        <v>3</v>
      </c>
      <c r="HQ10" s="61">
        <f t="shared" si="6"/>
        <v>3</v>
      </c>
      <c r="HR10" s="61">
        <f t="shared" si="6"/>
        <v>3</v>
      </c>
      <c r="HS10" s="61">
        <f t="shared" si="6"/>
        <v>3</v>
      </c>
      <c r="HT10" s="61">
        <f t="shared" si="6"/>
        <v>3</v>
      </c>
      <c r="HU10" s="61">
        <f t="shared" si="6"/>
        <v>3</v>
      </c>
      <c r="HV10" s="61">
        <f t="shared" si="6"/>
        <v>3</v>
      </c>
      <c r="HW10" s="61">
        <f t="shared" si="6"/>
        <v>3</v>
      </c>
      <c r="HX10" s="61">
        <f t="shared" si="6"/>
        <v>3</v>
      </c>
      <c r="HY10" s="61">
        <f t="shared" si="6"/>
        <v>3</v>
      </c>
      <c r="HZ10" s="61">
        <f t="shared" si="6"/>
        <v>3</v>
      </c>
      <c r="IA10" s="61">
        <f t="shared" si="6"/>
        <v>3</v>
      </c>
      <c r="IB10" s="61">
        <f t="shared" si="6"/>
        <v>3</v>
      </c>
    </row>
    <row r="11" spans="1:236" s="62" customFormat="1" ht="49" customHeight="1">
      <c r="A11" s="339" t="s">
        <v>2225</v>
      </c>
      <c r="B11" s="61">
        <f t="shared" ref="B11:G11" si="7">COUNTBLANK(B$3:B$4)</f>
        <v>0</v>
      </c>
      <c r="C11" s="61">
        <f t="shared" si="7"/>
        <v>0</v>
      </c>
      <c r="D11" s="61">
        <f t="shared" si="7"/>
        <v>0</v>
      </c>
      <c r="E11" s="61">
        <f t="shared" si="7"/>
        <v>0</v>
      </c>
      <c r="F11" s="61">
        <f t="shared" si="7"/>
        <v>1</v>
      </c>
      <c r="G11" s="61">
        <f t="shared" si="7"/>
        <v>1</v>
      </c>
      <c r="H11" s="61">
        <f t="shared" ref="H11:Q11" si="8">COUNTBLANK(H$3:H$4)</f>
        <v>1</v>
      </c>
      <c r="I11" s="61">
        <f t="shared" si="8"/>
        <v>2</v>
      </c>
      <c r="J11" s="61">
        <f>COUNTBLANK(J$3:J$4)</f>
        <v>2</v>
      </c>
      <c r="K11" s="61">
        <f t="shared" si="8"/>
        <v>2</v>
      </c>
      <c r="L11" s="61">
        <f t="shared" si="8"/>
        <v>2</v>
      </c>
      <c r="M11" s="61">
        <f t="shared" si="8"/>
        <v>1</v>
      </c>
      <c r="N11" s="61">
        <f t="shared" si="8"/>
        <v>2</v>
      </c>
      <c r="O11" s="61">
        <f t="shared" si="8"/>
        <v>2</v>
      </c>
      <c r="P11" s="61">
        <f t="shared" si="8"/>
        <v>2</v>
      </c>
      <c r="Q11" s="61">
        <f t="shared" si="8"/>
        <v>2</v>
      </c>
      <c r="R11" s="61">
        <f t="shared" ref="R11:CC11" si="9">COUNTBLANK(R$3:R$4)</f>
        <v>2</v>
      </c>
      <c r="S11" s="61">
        <f t="shared" si="9"/>
        <v>2</v>
      </c>
      <c r="T11" s="61">
        <f t="shared" si="9"/>
        <v>2</v>
      </c>
      <c r="U11" s="61">
        <f t="shared" si="9"/>
        <v>2</v>
      </c>
      <c r="V11" s="61">
        <f t="shared" si="9"/>
        <v>2</v>
      </c>
      <c r="W11" s="61">
        <f t="shared" si="9"/>
        <v>2</v>
      </c>
      <c r="X11" s="61">
        <f t="shared" si="9"/>
        <v>2</v>
      </c>
      <c r="Y11" s="61">
        <f t="shared" si="9"/>
        <v>2</v>
      </c>
      <c r="Z11" s="61">
        <f t="shared" si="9"/>
        <v>2</v>
      </c>
      <c r="AA11" s="61">
        <f t="shared" si="9"/>
        <v>2</v>
      </c>
      <c r="AB11" s="61">
        <f t="shared" si="9"/>
        <v>1</v>
      </c>
      <c r="AC11" s="61">
        <f t="shared" si="9"/>
        <v>1</v>
      </c>
      <c r="AD11" s="61">
        <f t="shared" si="9"/>
        <v>1</v>
      </c>
      <c r="AE11" s="61">
        <f t="shared" si="9"/>
        <v>1</v>
      </c>
      <c r="AF11" s="61">
        <f t="shared" si="9"/>
        <v>1</v>
      </c>
      <c r="AG11" s="61">
        <f t="shared" si="9"/>
        <v>1</v>
      </c>
      <c r="AH11" s="61">
        <f t="shared" ref="AH11:AM11" si="10">COUNTBLANK(AH$3:AH$6)</f>
        <v>2</v>
      </c>
      <c r="AI11" s="61">
        <f t="shared" si="10"/>
        <v>2</v>
      </c>
      <c r="AJ11" s="61">
        <f t="shared" si="10"/>
        <v>1</v>
      </c>
      <c r="AK11" s="61">
        <f t="shared" si="10"/>
        <v>1</v>
      </c>
      <c r="AL11" s="61">
        <f t="shared" si="10"/>
        <v>1</v>
      </c>
      <c r="AM11" s="61">
        <f t="shared" si="10"/>
        <v>2</v>
      </c>
      <c r="AN11" s="61">
        <f t="shared" si="9"/>
        <v>2</v>
      </c>
      <c r="AO11" s="61">
        <f t="shared" si="9"/>
        <v>2</v>
      </c>
      <c r="AP11" s="61">
        <f t="shared" si="9"/>
        <v>1</v>
      </c>
      <c r="AQ11" s="61">
        <f t="shared" si="9"/>
        <v>1</v>
      </c>
      <c r="AR11" s="61">
        <f t="shared" si="9"/>
        <v>2</v>
      </c>
      <c r="AS11" s="61">
        <f t="shared" si="9"/>
        <v>2</v>
      </c>
      <c r="AT11" s="61">
        <f t="shared" si="9"/>
        <v>2</v>
      </c>
      <c r="AU11" s="61">
        <f t="shared" si="9"/>
        <v>2</v>
      </c>
      <c r="AV11" s="61">
        <f t="shared" si="9"/>
        <v>2</v>
      </c>
      <c r="AW11" s="61">
        <f t="shared" si="9"/>
        <v>2</v>
      </c>
      <c r="AX11" s="61">
        <f t="shared" si="9"/>
        <v>2</v>
      </c>
      <c r="AY11" s="61">
        <f t="shared" si="9"/>
        <v>2</v>
      </c>
      <c r="AZ11" s="61">
        <f t="shared" si="9"/>
        <v>2</v>
      </c>
      <c r="BA11" s="61">
        <f t="shared" si="9"/>
        <v>2</v>
      </c>
      <c r="BB11" s="61">
        <f t="shared" si="9"/>
        <v>2</v>
      </c>
      <c r="BC11" s="61">
        <f t="shared" si="9"/>
        <v>2</v>
      </c>
      <c r="BD11" s="61">
        <f t="shared" si="9"/>
        <v>2</v>
      </c>
      <c r="BE11" s="61">
        <f t="shared" si="9"/>
        <v>2</v>
      </c>
      <c r="BF11" s="61">
        <f t="shared" si="9"/>
        <v>2</v>
      </c>
      <c r="BG11" s="61">
        <f t="shared" si="9"/>
        <v>2</v>
      </c>
      <c r="BH11" s="61">
        <f t="shared" si="9"/>
        <v>2</v>
      </c>
      <c r="BI11" s="61">
        <f t="shared" si="9"/>
        <v>2</v>
      </c>
      <c r="BJ11" s="61">
        <f t="shared" si="9"/>
        <v>2</v>
      </c>
      <c r="BK11" s="61">
        <f t="shared" si="9"/>
        <v>2</v>
      </c>
      <c r="BL11" s="61">
        <f t="shared" si="9"/>
        <v>2</v>
      </c>
      <c r="BM11" s="61">
        <f t="shared" si="9"/>
        <v>2</v>
      </c>
      <c r="BN11" s="61">
        <f t="shared" si="9"/>
        <v>2</v>
      </c>
      <c r="BO11" s="61">
        <f t="shared" si="9"/>
        <v>2</v>
      </c>
      <c r="BP11" s="61">
        <f t="shared" si="9"/>
        <v>2</v>
      </c>
      <c r="BQ11" s="61">
        <f t="shared" si="9"/>
        <v>2</v>
      </c>
      <c r="BR11" s="61">
        <f t="shared" si="9"/>
        <v>2</v>
      </c>
      <c r="BS11" s="61">
        <f t="shared" si="9"/>
        <v>2</v>
      </c>
      <c r="BT11" s="61">
        <f t="shared" si="9"/>
        <v>2</v>
      </c>
      <c r="BU11" s="61">
        <f t="shared" si="9"/>
        <v>2</v>
      </c>
      <c r="BV11" s="61">
        <f t="shared" si="9"/>
        <v>2</v>
      </c>
      <c r="BW11" s="61">
        <f t="shared" si="9"/>
        <v>2</v>
      </c>
      <c r="BX11" s="61">
        <f t="shared" si="9"/>
        <v>2</v>
      </c>
      <c r="BY11" s="61">
        <f t="shared" si="9"/>
        <v>2</v>
      </c>
      <c r="BZ11" s="61">
        <f t="shared" si="9"/>
        <v>2</v>
      </c>
      <c r="CA11" s="61">
        <f t="shared" si="9"/>
        <v>2</v>
      </c>
      <c r="CB11" s="61">
        <f t="shared" si="9"/>
        <v>2</v>
      </c>
      <c r="CC11" s="61">
        <f t="shared" si="9"/>
        <v>2</v>
      </c>
      <c r="CD11" s="61">
        <f t="shared" ref="CD11:EO11" si="11">COUNTBLANK(CD$3:CD$4)</f>
        <v>2</v>
      </c>
      <c r="CE11" s="61">
        <f t="shared" si="11"/>
        <v>2</v>
      </c>
      <c r="CF11" s="61">
        <f t="shared" si="11"/>
        <v>2</v>
      </c>
      <c r="CG11" s="61">
        <f t="shared" si="11"/>
        <v>2</v>
      </c>
      <c r="CH11" s="61">
        <f t="shared" si="11"/>
        <v>2</v>
      </c>
      <c r="CI11" s="61">
        <f t="shared" si="11"/>
        <v>2</v>
      </c>
      <c r="CJ11" s="61">
        <f t="shared" si="11"/>
        <v>2</v>
      </c>
      <c r="CK11" s="61">
        <f t="shared" si="11"/>
        <v>2</v>
      </c>
      <c r="CL11" s="61">
        <f t="shared" si="11"/>
        <v>2</v>
      </c>
      <c r="CM11" s="61">
        <f t="shared" si="11"/>
        <v>2</v>
      </c>
      <c r="CN11" s="61">
        <f t="shared" si="11"/>
        <v>2</v>
      </c>
      <c r="CO11" s="61">
        <f t="shared" si="11"/>
        <v>2</v>
      </c>
      <c r="CP11" s="61">
        <f t="shared" si="11"/>
        <v>2</v>
      </c>
      <c r="CQ11" s="61">
        <f t="shared" si="11"/>
        <v>2</v>
      </c>
      <c r="CR11" s="61">
        <f t="shared" si="11"/>
        <v>2</v>
      </c>
      <c r="CS11" s="61">
        <f t="shared" si="11"/>
        <v>2</v>
      </c>
      <c r="CT11" s="61">
        <f t="shared" si="11"/>
        <v>2</v>
      </c>
      <c r="CU11" s="61">
        <f t="shared" si="11"/>
        <v>2</v>
      </c>
      <c r="CV11" s="61">
        <f t="shared" si="11"/>
        <v>2</v>
      </c>
      <c r="CW11" s="61">
        <f t="shared" si="11"/>
        <v>2</v>
      </c>
      <c r="CX11" s="61">
        <f t="shared" si="11"/>
        <v>2</v>
      </c>
      <c r="CY11" s="61">
        <f t="shared" si="11"/>
        <v>2</v>
      </c>
      <c r="CZ11" s="61">
        <f t="shared" si="11"/>
        <v>2</v>
      </c>
      <c r="DA11" s="61">
        <f t="shared" si="11"/>
        <v>2</v>
      </c>
      <c r="DB11" s="61">
        <f t="shared" si="11"/>
        <v>2</v>
      </c>
      <c r="DC11" s="61">
        <f t="shared" si="11"/>
        <v>2</v>
      </c>
      <c r="DD11" s="61">
        <f t="shared" si="11"/>
        <v>2</v>
      </c>
      <c r="DE11" s="61">
        <f t="shared" si="11"/>
        <v>2</v>
      </c>
      <c r="DF11" s="61">
        <f t="shared" si="11"/>
        <v>2</v>
      </c>
      <c r="DG11" s="61">
        <f t="shared" si="11"/>
        <v>2</v>
      </c>
      <c r="DH11" s="61">
        <f t="shared" si="11"/>
        <v>2</v>
      </c>
      <c r="DI11" s="61">
        <f t="shared" si="11"/>
        <v>2</v>
      </c>
      <c r="DJ11" s="61">
        <f t="shared" si="11"/>
        <v>2</v>
      </c>
      <c r="DK11" s="61">
        <f t="shared" si="11"/>
        <v>2</v>
      </c>
      <c r="DL11" s="61">
        <f t="shared" si="11"/>
        <v>2</v>
      </c>
      <c r="DM11" s="61">
        <f t="shared" si="11"/>
        <v>2</v>
      </c>
      <c r="DN11" s="61">
        <f t="shared" si="11"/>
        <v>2</v>
      </c>
      <c r="DO11" s="61">
        <f t="shared" si="11"/>
        <v>2</v>
      </c>
      <c r="DP11" s="61">
        <f t="shared" si="11"/>
        <v>2</v>
      </c>
      <c r="DQ11" s="61">
        <f t="shared" si="11"/>
        <v>2</v>
      </c>
      <c r="DR11" s="61">
        <f t="shared" si="11"/>
        <v>2</v>
      </c>
      <c r="DS11" s="61">
        <f t="shared" si="11"/>
        <v>2</v>
      </c>
      <c r="DT11" s="61">
        <f t="shared" si="11"/>
        <v>2</v>
      </c>
      <c r="DU11" s="61">
        <f t="shared" si="11"/>
        <v>2</v>
      </c>
      <c r="DV11" s="61">
        <f t="shared" si="11"/>
        <v>2</v>
      </c>
      <c r="DW11" s="61">
        <f t="shared" si="11"/>
        <v>2</v>
      </c>
      <c r="DX11" s="61">
        <f t="shared" si="11"/>
        <v>2</v>
      </c>
      <c r="DY11" s="61">
        <f t="shared" si="11"/>
        <v>2</v>
      </c>
      <c r="DZ11" s="61">
        <f t="shared" si="11"/>
        <v>2</v>
      </c>
      <c r="EA11" s="61">
        <f t="shared" si="11"/>
        <v>2</v>
      </c>
      <c r="EB11" s="61">
        <f t="shared" si="11"/>
        <v>2</v>
      </c>
      <c r="EC11" s="61">
        <f t="shared" si="11"/>
        <v>2</v>
      </c>
      <c r="ED11" s="61">
        <f t="shared" si="11"/>
        <v>2</v>
      </c>
      <c r="EE11" s="61">
        <f t="shared" si="11"/>
        <v>2</v>
      </c>
      <c r="EF11" s="61">
        <f t="shared" si="11"/>
        <v>2</v>
      </c>
      <c r="EG11" s="61">
        <f t="shared" si="11"/>
        <v>2</v>
      </c>
      <c r="EH11" s="61">
        <f t="shared" si="11"/>
        <v>2</v>
      </c>
      <c r="EI11" s="61">
        <f t="shared" si="11"/>
        <v>2</v>
      </c>
      <c r="EJ11" s="61">
        <f t="shared" si="11"/>
        <v>2</v>
      </c>
      <c r="EK11" s="61">
        <f t="shared" si="11"/>
        <v>2</v>
      </c>
      <c r="EL11" s="61">
        <f t="shared" si="11"/>
        <v>2</v>
      </c>
      <c r="EM11" s="61">
        <f t="shared" si="11"/>
        <v>2</v>
      </c>
      <c r="EN11" s="61">
        <f t="shared" si="11"/>
        <v>2</v>
      </c>
      <c r="EO11" s="61">
        <f t="shared" si="11"/>
        <v>2</v>
      </c>
      <c r="EP11" s="61">
        <f t="shared" ref="EP11:HA11" si="12">COUNTBLANK(EP$3:EP$4)</f>
        <v>2</v>
      </c>
      <c r="EQ11" s="61">
        <f t="shared" si="12"/>
        <v>2</v>
      </c>
      <c r="ER11" s="61">
        <f t="shared" si="12"/>
        <v>2</v>
      </c>
      <c r="ES11" s="61">
        <f t="shared" si="12"/>
        <v>2</v>
      </c>
      <c r="ET11" s="61">
        <f t="shared" si="12"/>
        <v>2</v>
      </c>
      <c r="EU11" s="61">
        <f t="shared" si="12"/>
        <v>2</v>
      </c>
      <c r="EV11" s="61">
        <f t="shared" si="12"/>
        <v>2</v>
      </c>
      <c r="EW11" s="61">
        <f t="shared" si="12"/>
        <v>2</v>
      </c>
      <c r="EX11" s="61">
        <f t="shared" si="12"/>
        <v>2</v>
      </c>
      <c r="EY11" s="61">
        <f t="shared" si="12"/>
        <v>2</v>
      </c>
      <c r="EZ11" s="61">
        <f t="shared" si="12"/>
        <v>2</v>
      </c>
      <c r="FA11" s="61">
        <f t="shared" si="12"/>
        <v>2</v>
      </c>
      <c r="FB11" s="61">
        <f t="shared" si="12"/>
        <v>2</v>
      </c>
      <c r="FC11" s="61">
        <f t="shared" si="12"/>
        <v>2</v>
      </c>
      <c r="FD11" s="61">
        <f t="shared" si="12"/>
        <v>2</v>
      </c>
      <c r="FE11" s="61">
        <f t="shared" si="12"/>
        <v>2</v>
      </c>
      <c r="FF11" s="61">
        <f t="shared" si="12"/>
        <v>2</v>
      </c>
      <c r="FG11" s="61">
        <f t="shared" si="12"/>
        <v>2</v>
      </c>
      <c r="FH11" s="61">
        <f t="shared" si="12"/>
        <v>2</v>
      </c>
      <c r="FI11" s="61">
        <f t="shared" si="12"/>
        <v>2</v>
      </c>
      <c r="FJ11" s="61">
        <f t="shared" si="12"/>
        <v>2</v>
      </c>
      <c r="FK11" s="61">
        <f t="shared" si="12"/>
        <v>2</v>
      </c>
      <c r="FL11" s="61">
        <f t="shared" si="12"/>
        <v>2</v>
      </c>
      <c r="FM11" s="61">
        <f t="shared" si="12"/>
        <v>2</v>
      </c>
      <c r="FN11" s="61">
        <f t="shared" si="12"/>
        <v>2</v>
      </c>
      <c r="FO11" s="61">
        <f t="shared" si="12"/>
        <v>2</v>
      </c>
      <c r="FP11" s="61">
        <f t="shared" si="12"/>
        <v>2</v>
      </c>
      <c r="FQ11" s="61">
        <f t="shared" si="12"/>
        <v>2</v>
      </c>
      <c r="FR11" s="61">
        <f t="shared" si="12"/>
        <v>2</v>
      </c>
      <c r="FS11" s="61">
        <f t="shared" si="12"/>
        <v>2</v>
      </c>
      <c r="FT11" s="61">
        <f t="shared" si="12"/>
        <v>2</v>
      </c>
      <c r="FU11" s="61">
        <f t="shared" si="12"/>
        <v>2</v>
      </c>
      <c r="FV11" s="61">
        <f t="shared" si="12"/>
        <v>2</v>
      </c>
      <c r="FW11" s="61">
        <f t="shared" si="12"/>
        <v>2</v>
      </c>
      <c r="FX11" s="61">
        <f t="shared" si="12"/>
        <v>2</v>
      </c>
      <c r="FY11" s="61">
        <f t="shared" si="12"/>
        <v>2</v>
      </c>
      <c r="FZ11" s="61">
        <f t="shared" si="12"/>
        <v>2</v>
      </c>
      <c r="GA11" s="61">
        <f t="shared" si="12"/>
        <v>2</v>
      </c>
      <c r="GB11" s="61">
        <f t="shared" si="12"/>
        <v>2</v>
      </c>
      <c r="GC11" s="61">
        <f t="shared" si="12"/>
        <v>2</v>
      </c>
      <c r="GD11" s="61">
        <f t="shared" si="12"/>
        <v>2</v>
      </c>
      <c r="GE11" s="61">
        <f t="shared" si="12"/>
        <v>2</v>
      </c>
      <c r="GF11" s="61">
        <f t="shared" si="12"/>
        <v>2</v>
      </c>
      <c r="GG11" s="61">
        <f t="shared" si="12"/>
        <v>2</v>
      </c>
      <c r="GH11" s="61">
        <f t="shared" si="12"/>
        <v>2</v>
      </c>
      <c r="GI11" s="61">
        <f t="shared" si="12"/>
        <v>2</v>
      </c>
      <c r="GJ11" s="61">
        <f t="shared" si="12"/>
        <v>2</v>
      </c>
      <c r="GK11" s="61">
        <f t="shared" si="12"/>
        <v>2</v>
      </c>
      <c r="GL11" s="61">
        <f t="shared" si="12"/>
        <v>2</v>
      </c>
      <c r="GM11" s="61">
        <f t="shared" si="12"/>
        <v>2</v>
      </c>
      <c r="GN11" s="61">
        <f t="shared" si="12"/>
        <v>2</v>
      </c>
      <c r="GO11" s="61">
        <f t="shared" si="12"/>
        <v>2</v>
      </c>
      <c r="GP11" s="61">
        <f t="shared" si="12"/>
        <v>2</v>
      </c>
      <c r="GQ11" s="61">
        <f t="shared" si="12"/>
        <v>2</v>
      </c>
      <c r="GR11" s="61">
        <f t="shared" si="12"/>
        <v>2</v>
      </c>
      <c r="GS11" s="61">
        <f t="shared" si="12"/>
        <v>2</v>
      </c>
      <c r="GT11" s="61">
        <f t="shared" si="12"/>
        <v>2</v>
      </c>
      <c r="GU11" s="61">
        <f t="shared" si="12"/>
        <v>2</v>
      </c>
      <c r="GV11" s="61">
        <f t="shared" si="12"/>
        <v>2</v>
      </c>
      <c r="GW11" s="61">
        <f t="shared" si="12"/>
        <v>2</v>
      </c>
      <c r="GX11" s="61">
        <f t="shared" si="12"/>
        <v>2</v>
      </c>
      <c r="GY11" s="61">
        <f t="shared" si="12"/>
        <v>2</v>
      </c>
      <c r="GZ11" s="61">
        <f t="shared" si="12"/>
        <v>2</v>
      </c>
      <c r="HA11" s="61">
        <f t="shared" si="12"/>
        <v>2</v>
      </c>
      <c r="HB11" s="61">
        <f t="shared" ref="HB11:IB11" si="13">COUNTBLANK(HB$3:HB$4)</f>
        <v>2</v>
      </c>
      <c r="HC11" s="61">
        <f t="shared" si="13"/>
        <v>2</v>
      </c>
      <c r="HD11" s="61">
        <f t="shared" si="13"/>
        <v>2</v>
      </c>
      <c r="HE11" s="61">
        <f t="shared" si="13"/>
        <v>2</v>
      </c>
      <c r="HF11" s="61">
        <f t="shared" si="13"/>
        <v>2</v>
      </c>
      <c r="HG11" s="61">
        <f t="shared" si="13"/>
        <v>2</v>
      </c>
      <c r="HH11" s="61">
        <f t="shared" si="13"/>
        <v>2</v>
      </c>
      <c r="HI11" s="61">
        <f t="shared" si="13"/>
        <v>2</v>
      </c>
      <c r="HJ11" s="61">
        <f t="shared" si="13"/>
        <v>2</v>
      </c>
      <c r="HK11" s="61">
        <f t="shared" si="13"/>
        <v>2</v>
      </c>
      <c r="HL11" s="61">
        <f t="shared" si="13"/>
        <v>2</v>
      </c>
      <c r="HM11" s="61">
        <f t="shared" si="13"/>
        <v>2</v>
      </c>
      <c r="HN11" s="61">
        <f t="shared" si="13"/>
        <v>2</v>
      </c>
      <c r="HO11" s="61">
        <f t="shared" si="13"/>
        <v>2</v>
      </c>
      <c r="HP11" s="61">
        <f t="shared" si="13"/>
        <v>2</v>
      </c>
      <c r="HQ11" s="61">
        <f t="shared" si="13"/>
        <v>2</v>
      </c>
      <c r="HR11" s="61">
        <f t="shared" si="13"/>
        <v>2</v>
      </c>
      <c r="HS11" s="61">
        <f t="shared" si="13"/>
        <v>2</v>
      </c>
      <c r="HT11" s="61">
        <f t="shared" si="13"/>
        <v>2</v>
      </c>
      <c r="HU11" s="61">
        <f t="shared" si="13"/>
        <v>2</v>
      </c>
      <c r="HV11" s="61">
        <f t="shared" si="13"/>
        <v>2</v>
      </c>
      <c r="HW11" s="61">
        <f t="shared" si="13"/>
        <v>2</v>
      </c>
      <c r="HX11" s="61">
        <f t="shared" si="13"/>
        <v>2</v>
      </c>
      <c r="HY11" s="61">
        <f t="shared" si="13"/>
        <v>2</v>
      </c>
      <c r="HZ11" s="61">
        <f t="shared" si="13"/>
        <v>2</v>
      </c>
      <c r="IA11" s="61">
        <f t="shared" si="13"/>
        <v>2</v>
      </c>
      <c r="IB11" s="61">
        <f t="shared" si="13"/>
        <v>2</v>
      </c>
    </row>
    <row r="12" spans="1:236" s="62" customFormat="1" ht="49" customHeight="1">
      <c r="A12" s="340" t="s">
        <v>2226</v>
      </c>
      <c r="B12" s="61">
        <f>COUNTBLANK(B$5)</f>
        <v>1</v>
      </c>
      <c r="C12" s="61">
        <f>COUNTBLANK(Triple!B$12)</f>
        <v>0</v>
      </c>
      <c r="D12" s="61">
        <f t="shared" ref="D12:Q12" si="14">COUNTBLANK(D$5)</f>
        <v>0</v>
      </c>
      <c r="E12" s="61">
        <f t="shared" si="14"/>
        <v>0</v>
      </c>
      <c r="F12" s="61">
        <f t="shared" si="14"/>
        <v>0</v>
      </c>
      <c r="G12" s="61">
        <f t="shared" si="14"/>
        <v>1</v>
      </c>
      <c r="H12" s="61">
        <f t="shared" si="14"/>
        <v>1</v>
      </c>
      <c r="I12" s="61">
        <f t="shared" si="14"/>
        <v>1</v>
      </c>
      <c r="J12" s="61">
        <f t="shared" si="14"/>
        <v>1</v>
      </c>
      <c r="K12" s="61">
        <f t="shared" si="14"/>
        <v>1</v>
      </c>
      <c r="L12" s="61">
        <f t="shared" si="14"/>
        <v>1</v>
      </c>
      <c r="M12" s="61">
        <f t="shared" si="14"/>
        <v>1</v>
      </c>
      <c r="N12" s="61">
        <f t="shared" si="14"/>
        <v>1</v>
      </c>
      <c r="O12" s="61">
        <f t="shared" si="14"/>
        <v>1</v>
      </c>
      <c r="P12" s="61">
        <f t="shared" si="14"/>
        <v>1</v>
      </c>
      <c r="Q12" s="61">
        <f t="shared" si="14"/>
        <v>1</v>
      </c>
      <c r="R12" s="61">
        <f t="shared" ref="R12:CC12" si="15">COUNTBLANK(R$5)</f>
        <v>1</v>
      </c>
      <c r="S12" s="61">
        <f t="shared" si="15"/>
        <v>1</v>
      </c>
      <c r="T12" s="61">
        <f t="shared" si="15"/>
        <v>1</v>
      </c>
      <c r="U12" s="61">
        <f t="shared" si="15"/>
        <v>1</v>
      </c>
      <c r="V12" s="61">
        <f t="shared" si="15"/>
        <v>1</v>
      </c>
      <c r="W12" s="61">
        <f t="shared" si="15"/>
        <v>1</v>
      </c>
      <c r="X12" s="61">
        <f t="shared" si="15"/>
        <v>1</v>
      </c>
      <c r="Y12" s="61">
        <f t="shared" si="15"/>
        <v>1</v>
      </c>
      <c r="Z12" s="61">
        <f t="shared" si="15"/>
        <v>1</v>
      </c>
      <c r="AA12" s="61">
        <f t="shared" si="15"/>
        <v>1</v>
      </c>
      <c r="AB12" s="61">
        <f t="shared" si="15"/>
        <v>1</v>
      </c>
      <c r="AC12" s="61">
        <f t="shared" si="15"/>
        <v>1</v>
      </c>
      <c r="AD12" s="61">
        <f t="shared" si="15"/>
        <v>1</v>
      </c>
      <c r="AE12" s="61">
        <f t="shared" si="15"/>
        <v>1</v>
      </c>
      <c r="AF12" s="61">
        <f t="shared" si="15"/>
        <v>1</v>
      </c>
      <c r="AG12" s="61">
        <f t="shared" si="15"/>
        <v>1</v>
      </c>
      <c r="AH12" s="61">
        <f t="shared" si="15"/>
        <v>1</v>
      </c>
      <c r="AI12" s="61">
        <f t="shared" si="15"/>
        <v>1</v>
      </c>
      <c r="AJ12" s="61">
        <f t="shared" si="15"/>
        <v>0</v>
      </c>
      <c r="AK12" s="61">
        <f t="shared" si="15"/>
        <v>0</v>
      </c>
      <c r="AL12" s="61">
        <f t="shared" si="15"/>
        <v>0</v>
      </c>
      <c r="AM12" s="61">
        <f t="shared" si="15"/>
        <v>0</v>
      </c>
      <c r="AN12" s="61">
        <f t="shared" si="15"/>
        <v>0</v>
      </c>
      <c r="AO12" s="61">
        <f t="shared" si="15"/>
        <v>0</v>
      </c>
      <c r="AP12" s="61">
        <f t="shared" si="15"/>
        <v>1</v>
      </c>
      <c r="AQ12" s="61">
        <f t="shared" si="15"/>
        <v>1</v>
      </c>
      <c r="AR12" s="61">
        <f t="shared" si="15"/>
        <v>1</v>
      </c>
      <c r="AS12" s="61">
        <f t="shared" si="15"/>
        <v>1</v>
      </c>
      <c r="AT12" s="61">
        <f t="shared" si="15"/>
        <v>1</v>
      </c>
      <c r="AU12" s="61">
        <f t="shared" si="15"/>
        <v>1</v>
      </c>
      <c r="AV12" s="61">
        <f t="shared" si="15"/>
        <v>1</v>
      </c>
      <c r="AW12" s="61">
        <f t="shared" si="15"/>
        <v>1</v>
      </c>
      <c r="AX12" s="61">
        <f t="shared" si="15"/>
        <v>1</v>
      </c>
      <c r="AY12" s="61">
        <f t="shared" si="15"/>
        <v>1</v>
      </c>
      <c r="AZ12" s="61">
        <f t="shared" si="15"/>
        <v>1</v>
      </c>
      <c r="BA12" s="61">
        <f t="shared" si="15"/>
        <v>1</v>
      </c>
      <c r="BB12" s="61">
        <f t="shared" si="15"/>
        <v>1</v>
      </c>
      <c r="BC12" s="61">
        <f t="shared" si="15"/>
        <v>1</v>
      </c>
      <c r="BD12" s="61">
        <f t="shared" si="15"/>
        <v>1</v>
      </c>
      <c r="BE12" s="61">
        <f t="shared" si="15"/>
        <v>1</v>
      </c>
      <c r="BF12" s="61">
        <f t="shared" si="15"/>
        <v>1</v>
      </c>
      <c r="BG12" s="61">
        <f t="shared" si="15"/>
        <v>1</v>
      </c>
      <c r="BH12" s="61">
        <f t="shared" si="15"/>
        <v>1</v>
      </c>
      <c r="BI12" s="61">
        <f t="shared" si="15"/>
        <v>1</v>
      </c>
      <c r="BJ12" s="61">
        <f t="shared" si="15"/>
        <v>1</v>
      </c>
      <c r="BK12" s="61">
        <f t="shared" si="15"/>
        <v>1</v>
      </c>
      <c r="BL12" s="61">
        <f t="shared" si="15"/>
        <v>1</v>
      </c>
      <c r="BM12" s="61">
        <f t="shared" si="15"/>
        <v>0</v>
      </c>
      <c r="BN12" s="61">
        <f t="shared" si="15"/>
        <v>0</v>
      </c>
      <c r="BO12" s="61">
        <f t="shared" si="15"/>
        <v>0</v>
      </c>
      <c r="BP12" s="61">
        <f t="shared" si="15"/>
        <v>0</v>
      </c>
      <c r="BQ12" s="61">
        <f t="shared" si="15"/>
        <v>0</v>
      </c>
      <c r="BR12" s="61">
        <f t="shared" si="15"/>
        <v>0</v>
      </c>
      <c r="BS12" s="61">
        <f t="shared" si="15"/>
        <v>0</v>
      </c>
      <c r="BT12" s="61">
        <f t="shared" si="15"/>
        <v>1</v>
      </c>
      <c r="BU12" s="61">
        <f t="shared" si="15"/>
        <v>1</v>
      </c>
      <c r="BV12" s="61">
        <f t="shared" si="15"/>
        <v>1</v>
      </c>
      <c r="BW12" s="61">
        <f t="shared" si="15"/>
        <v>1</v>
      </c>
      <c r="BX12" s="61">
        <f t="shared" si="15"/>
        <v>1</v>
      </c>
      <c r="BY12" s="61">
        <f t="shared" si="15"/>
        <v>1</v>
      </c>
      <c r="BZ12" s="61">
        <f t="shared" si="15"/>
        <v>1</v>
      </c>
      <c r="CA12" s="61">
        <f t="shared" si="15"/>
        <v>1</v>
      </c>
      <c r="CB12" s="61">
        <f t="shared" si="15"/>
        <v>1</v>
      </c>
      <c r="CC12" s="61">
        <f t="shared" si="15"/>
        <v>1</v>
      </c>
      <c r="CD12" s="61">
        <f>COUNTBLANK(CD$5)</f>
        <v>1</v>
      </c>
      <c r="CE12" s="61">
        <f>COUNTBLANK(CE$5)</f>
        <v>1</v>
      </c>
      <c r="CF12" s="61">
        <f>COUNTBLANK(CF$5)</f>
        <v>1</v>
      </c>
      <c r="CG12" s="61">
        <f>COUNTBLANK(CG$5)</f>
        <v>1</v>
      </c>
      <c r="CH12" s="61">
        <f>COUNTBLANK('8 bed'!CI$27)</f>
        <v>0</v>
      </c>
      <c r="CI12" s="61">
        <f>COUNTBLANK('8 bed'!CJ$27)</f>
        <v>0</v>
      </c>
      <c r="CJ12" s="61">
        <f>COUNTBLANK('8 bed'!CK$27)</f>
        <v>0</v>
      </c>
      <c r="CK12" s="61">
        <f>COUNTBLANK('8 bed'!CL$27)</f>
        <v>0</v>
      </c>
      <c r="CL12" s="61">
        <f>COUNTBLANK('8 bed'!CM$27)</f>
        <v>0</v>
      </c>
      <c r="CM12" s="61">
        <f>COUNTBLANK('8 bed'!CN$27)</f>
        <v>0</v>
      </c>
      <c r="CN12" s="61">
        <f>COUNTBLANK('8 bed'!CO$27)</f>
        <v>0</v>
      </c>
      <c r="CO12" s="61">
        <f>COUNTBLANK('8 bed'!CP$27)</f>
        <v>0</v>
      </c>
      <c r="CP12" s="61">
        <f>COUNTBLANK('8 bed'!CQ$27)</f>
        <v>0</v>
      </c>
      <c r="CQ12" s="61">
        <f>COUNTBLANK('8 bed'!CR$27)</f>
        <v>0</v>
      </c>
      <c r="CR12" s="61">
        <f>COUNTBLANK('8 bed'!CS$27)</f>
        <v>0</v>
      </c>
      <c r="CS12" s="61">
        <f t="shared" ref="CS12:DX12" si="16">COUNTBLANK(CS$5)</f>
        <v>1</v>
      </c>
      <c r="CT12" s="61">
        <f t="shared" si="16"/>
        <v>1</v>
      </c>
      <c r="CU12" s="61">
        <f t="shared" si="16"/>
        <v>1</v>
      </c>
      <c r="CV12" s="61">
        <f t="shared" si="16"/>
        <v>1</v>
      </c>
      <c r="CW12" s="61">
        <f t="shared" si="16"/>
        <v>1</v>
      </c>
      <c r="CX12" s="61">
        <f t="shared" si="16"/>
        <v>1</v>
      </c>
      <c r="CY12" s="61">
        <f t="shared" si="16"/>
        <v>1</v>
      </c>
      <c r="CZ12" s="61">
        <f t="shared" si="16"/>
        <v>1</v>
      </c>
      <c r="DA12" s="61">
        <f t="shared" si="16"/>
        <v>1</v>
      </c>
      <c r="DB12" s="61">
        <f t="shared" si="16"/>
        <v>1</v>
      </c>
      <c r="DC12" s="61">
        <f t="shared" si="16"/>
        <v>1</v>
      </c>
      <c r="DD12" s="61">
        <f t="shared" si="16"/>
        <v>1</v>
      </c>
      <c r="DE12" s="61">
        <f t="shared" si="16"/>
        <v>1</v>
      </c>
      <c r="DF12" s="61">
        <f t="shared" si="16"/>
        <v>1</v>
      </c>
      <c r="DG12" s="61">
        <f t="shared" si="16"/>
        <v>1</v>
      </c>
      <c r="DH12" s="61">
        <f t="shared" si="16"/>
        <v>1</v>
      </c>
      <c r="DI12" s="61">
        <f t="shared" si="16"/>
        <v>1</v>
      </c>
      <c r="DJ12" s="61">
        <f t="shared" si="16"/>
        <v>1</v>
      </c>
      <c r="DK12" s="61">
        <f t="shared" si="16"/>
        <v>1</v>
      </c>
      <c r="DL12" s="61">
        <f t="shared" si="16"/>
        <v>1</v>
      </c>
      <c r="DM12" s="61">
        <f t="shared" si="16"/>
        <v>1</v>
      </c>
      <c r="DN12" s="61">
        <f t="shared" si="16"/>
        <v>1</v>
      </c>
      <c r="DO12" s="61">
        <f t="shared" si="16"/>
        <v>1</v>
      </c>
      <c r="DP12" s="61">
        <f t="shared" si="16"/>
        <v>1</v>
      </c>
      <c r="DQ12" s="61">
        <f t="shared" si="16"/>
        <v>1</v>
      </c>
      <c r="DR12" s="61">
        <f t="shared" si="16"/>
        <v>1</v>
      </c>
      <c r="DS12" s="61">
        <f t="shared" si="16"/>
        <v>1</v>
      </c>
      <c r="DT12" s="61">
        <f t="shared" si="16"/>
        <v>1</v>
      </c>
      <c r="DU12" s="61">
        <f t="shared" si="16"/>
        <v>1</v>
      </c>
      <c r="DV12" s="61">
        <f t="shared" si="16"/>
        <v>1</v>
      </c>
      <c r="DW12" s="61">
        <f t="shared" si="16"/>
        <v>1</v>
      </c>
      <c r="DX12" s="61">
        <f t="shared" si="16"/>
        <v>1</v>
      </c>
      <c r="DY12" s="61">
        <f t="shared" ref="DY12:EO12" si="17">COUNTBLANK(DY$5)</f>
        <v>1</v>
      </c>
      <c r="DZ12" s="61">
        <f t="shared" si="17"/>
        <v>1</v>
      </c>
      <c r="EA12" s="61">
        <f t="shared" si="17"/>
        <v>1</v>
      </c>
      <c r="EB12" s="61">
        <f t="shared" si="17"/>
        <v>1</v>
      </c>
      <c r="EC12" s="61">
        <f t="shared" si="17"/>
        <v>1</v>
      </c>
      <c r="ED12" s="61">
        <f t="shared" si="17"/>
        <v>1</v>
      </c>
      <c r="EE12" s="61">
        <f t="shared" si="17"/>
        <v>1</v>
      </c>
      <c r="EF12" s="61">
        <f t="shared" si="17"/>
        <v>1</v>
      </c>
      <c r="EG12" s="61">
        <f t="shared" si="17"/>
        <v>1</v>
      </c>
      <c r="EH12" s="61">
        <f t="shared" si="17"/>
        <v>1</v>
      </c>
      <c r="EI12" s="61">
        <f t="shared" si="17"/>
        <v>1</v>
      </c>
      <c r="EJ12" s="61">
        <f t="shared" si="17"/>
        <v>1</v>
      </c>
      <c r="EK12" s="61">
        <f t="shared" si="17"/>
        <v>1</v>
      </c>
      <c r="EL12" s="61">
        <f t="shared" si="17"/>
        <v>1</v>
      </c>
      <c r="EM12" s="61">
        <f t="shared" si="17"/>
        <v>1</v>
      </c>
      <c r="EN12" s="61">
        <f t="shared" si="17"/>
        <v>1</v>
      </c>
      <c r="EO12" s="61">
        <f t="shared" si="17"/>
        <v>1</v>
      </c>
      <c r="EP12" s="61">
        <f t="shared" ref="EP12:HA12" si="18">COUNTBLANK(EP$5)</f>
        <v>1</v>
      </c>
      <c r="EQ12" s="61">
        <f t="shared" si="18"/>
        <v>1</v>
      </c>
      <c r="ER12" s="61">
        <f t="shared" si="18"/>
        <v>1</v>
      </c>
      <c r="ES12" s="61">
        <f t="shared" si="18"/>
        <v>1</v>
      </c>
      <c r="ET12" s="61">
        <f t="shared" si="18"/>
        <v>1</v>
      </c>
      <c r="EU12" s="61">
        <f t="shared" si="18"/>
        <v>1</v>
      </c>
      <c r="EV12" s="61">
        <f t="shared" si="18"/>
        <v>1</v>
      </c>
      <c r="EW12" s="61">
        <f t="shared" si="18"/>
        <v>1</v>
      </c>
      <c r="EX12" s="61">
        <f t="shared" si="18"/>
        <v>1</v>
      </c>
      <c r="EY12" s="61">
        <f t="shared" si="18"/>
        <v>1</v>
      </c>
      <c r="EZ12" s="61">
        <f t="shared" si="18"/>
        <v>1</v>
      </c>
      <c r="FA12" s="61">
        <f t="shared" si="18"/>
        <v>1</v>
      </c>
      <c r="FB12" s="61">
        <f t="shared" si="18"/>
        <v>1</v>
      </c>
      <c r="FC12" s="61">
        <f t="shared" si="18"/>
        <v>1</v>
      </c>
      <c r="FD12" s="61">
        <f t="shared" si="18"/>
        <v>1</v>
      </c>
      <c r="FE12" s="61">
        <f t="shared" si="18"/>
        <v>1</v>
      </c>
      <c r="FF12" s="61">
        <f t="shared" si="18"/>
        <v>1</v>
      </c>
      <c r="FG12" s="61">
        <f t="shared" si="18"/>
        <v>1</v>
      </c>
      <c r="FH12" s="61">
        <f t="shared" si="18"/>
        <v>1</v>
      </c>
      <c r="FI12" s="61">
        <f t="shared" si="18"/>
        <v>1</v>
      </c>
      <c r="FJ12" s="61">
        <f t="shared" si="18"/>
        <v>1</v>
      </c>
      <c r="FK12" s="61">
        <f t="shared" si="18"/>
        <v>1</v>
      </c>
      <c r="FL12" s="61">
        <f t="shared" si="18"/>
        <v>1</v>
      </c>
      <c r="FM12" s="61">
        <f t="shared" si="18"/>
        <v>1</v>
      </c>
      <c r="FN12" s="61">
        <f t="shared" si="18"/>
        <v>1</v>
      </c>
      <c r="FO12" s="61">
        <f t="shared" si="18"/>
        <v>1</v>
      </c>
      <c r="FP12" s="61">
        <f t="shared" si="18"/>
        <v>1</v>
      </c>
      <c r="FQ12" s="61">
        <f t="shared" si="18"/>
        <v>1</v>
      </c>
      <c r="FR12" s="61">
        <f t="shared" si="18"/>
        <v>1</v>
      </c>
      <c r="FS12" s="61">
        <f t="shared" si="18"/>
        <v>1</v>
      </c>
      <c r="FT12" s="61">
        <f t="shared" si="18"/>
        <v>1</v>
      </c>
      <c r="FU12" s="61">
        <f t="shared" si="18"/>
        <v>1</v>
      </c>
      <c r="FV12" s="61">
        <f t="shared" si="18"/>
        <v>1</v>
      </c>
      <c r="FW12" s="61">
        <f t="shared" si="18"/>
        <v>1</v>
      </c>
      <c r="FX12" s="61">
        <f t="shared" si="18"/>
        <v>1</v>
      </c>
      <c r="FY12" s="61">
        <f t="shared" si="18"/>
        <v>1</v>
      </c>
      <c r="FZ12" s="61">
        <f t="shared" si="18"/>
        <v>1</v>
      </c>
      <c r="GA12" s="61">
        <f t="shared" si="18"/>
        <v>1</v>
      </c>
      <c r="GB12" s="61">
        <f t="shared" si="18"/>
        <v>1</v>
      </c>
      <c r="GC12" s="61">
        <f t="shared" si="18"/>
        <v>1</v>
      </c>
      <c r="GD12" s="61">
        <f t="shared" si="18"/>
        <v>1</v>
      </c>
      <c r="GE12" s="61">
        <f t="shared" si="18"/>
        <v>1</v>
      </c>
      <c r="GF12" s="61">
        <f t="shared" si="18"/>
        <v>1</v>
      </c>
      <c r="GG12" s="61">
        <f t="shared" si="18"/>
        <v>1</v>
      </c>
      <c r="GH12" s="61">
        <f t="shared" si="18"/>
        <v>1</v>
      </c>
      <c r="GI12" s="61">
        <f t="shared" si="18"/>
        <v>1</v>
      </c>
      <c r="GJ12" s="61">
        <f t="shared" si="18"/>
        <v>1</v>
      </c>
      <c r="GK12" s="61">
        <f t="shared" si="18"/>
        <v>1</v>
      </c>
      <c r="GL12" s="61">
        <f t="shared" si="18"/>
        <v>1</v>
      </c>
      <c r="GM12" s="61">
        <f t="shared" si="18"/>
        <v>1</v>
      </c>
      <c r="GN12" s="61">
        <f t="shared" si="18"/>
        <v>1</v>
      </c>
      <c r="GO12" s="61">
        <f t="shared" si="18"/>
        <v>1</v>
      </c>
      <c r="GP12" s="61">
        <f t="shared" si="18"/>
        <v>1</v>
      </c>
      <c r="GQ12" s="61">
        <f t="shared" si="18"/>
        <v>1</v>
      </c>
      <c r="GR12" s="61">
        <f t="shared" si="18"/>
        <v>1</v>
      </c>
      <c r="GS12" s="61">
        <f t="shared" si="18"/>
        <v>1</v>
      </c>
      <c r="GT12" s="61">
        <f t="shared" si="18"/>
        <v>1</v>
      </c>
      <c r="GU12" s="61">
        <f t="shared" si="18"/>
        <v>1</v>
      </c>
      <c r="GV12" s="61">
        <f t="shared" si="18"/>
        <v>1</v>
      </c>
      <c r="GW12" s="61">
        <f t="shared" si="18"/>
        <v>1</v>
      </c>
      <c r="GX12" s="61">
        <f t="shared" si="18"/>
        <v>1</v>
      </c>
      <c r="GY12" s="61">
        <f t="shared" si="18"/>
        <v>1</v>
      </c>
      <c r="GZ12" s="61">
        <f t="shared" si="18"/>
        <v>1</v>
      </c>
      <c r="HA12" s="61">
        <f t="shared" si="18"/>
        <v>1</v>
      </c>
      <c r="HB12" s="61">
        <f t="shared" ref="HB12:IB12" si="19">COUNTBLANK(HB$5)</f>
        <v>1</v>
      </c>
      <c r="HC12" s="61">
        <f t="shared" si="19"/>
        <v>1</v>
      </c>
      <c r="HD12" s="61">
        <f t="shared" si="19"/>
        <v>1</v>
      </c>
      <c r="HE12" s="61">
        <f t="shared" si="19"/>
        <v>1</v>
      </c>
      <c r="HF12" s="61">
        <f t="shared" si="19"/>
        <v>1</v>
      </c>
      <c r="HG12" s="61">
        <f t="shared" si="19"/>
        <v>1</v>
      </c>
      <c r="HH12" s="61">
        <f t="shared" si="19"/>
        <v>1</v>
      </c>
      <c r="HI12" s="61">
        <f t="shared" si="19"/>
        <v>1</v>
      </c>
      <c r="HJ12" s="61">
        <f t="shared" si="19"/>
        <v>1</v>
      </c>
      <c r="HK12" s="61">
        <f t="shared" si="19"/>
        <v>1</v>
      </c>
      <c r="HL12" s="61">
        <f t="shared" si="19"/>
        <v>1</v>
      </c>
      <c r="HM12" s="61">
        <f t="shared" si="19"/>
        <v>1</v>
      </c>
      <c r="HN12" s="61">
        <f t="shared" si="19"/>
        <v>1</v>
      </c>
      <c r="HO12" s="61">
        <f t="shared" si="19"/>
        <v>1</v>
      </c>
      <c r="HP12" s="61">
        <f t="shared" si="19"/>
        <v>1</v>
      </c>
      <c r="HQ12" s="61">
        <f t="shared" si="19"/>
        <v>1</v>
      </c>
      <c r="HR12" s="61">
        <f t="shared" si="19"/>
        <v>1</v>
      </c>
      <c r="HS12" s="61">
        <f t="shared" si="19"/>
        <v>1</v>
      </c>
      <c r="HT12" s="61">
        <f t="shared" si="19"/>
        <v>1</v>
      </c>
      <c r="HU12" s="61">
        <f t="shared" si="19"/>
        <v>1</v>
      </c>
      <c r="HV12" s="61">
        <f t="shared" si="19"/>
        <v>1</v>
      </c>
      <c r="HW12" s="61">
        <f t="shared" si="19"/>
        <v>1</v>
      </c>
      <c r="HX12" s="61">
        <f t="shared" si="19"/>
        <v>1</v>
      </c>
      <c r="HY12" s="61">
        <f t="shared" si="19"/>
        <v>1</v>
      </c>
      <c r="HZ12" s="61">
        <f t="shared" si="19"/>
        <v>1</v>
      </c>
      <c r="IA12" s="61">
        <f t="shared" si="19"/>
        <v>1</v>
      </c>
      <c r="IB12" s="61">
        <f t="shared" si="19"/>
        <v>1</v>
      </c>
    </row>
    <row r="57" ht="18" customHeight="1"/>
  </sheetData>
  <phoneticPr fontId="28" type="noConversion"/>
  <hyperlinks>
    <hyperlink ref="D5" r:id="rId1" display="Maja " xr:uid="{A53FE71D-5ABB-4126-8E55-8C3C96B7464E}"/>
    <hyperlink ref="E5:F5" r:id="rId2" display="Maja " xr:uid="{D6EEFBC8-6FB3-42F0-B7AD-9AB0334606ED}"/>
  </hyperlinks>
  <pageMargins left="0.7" right="0.7" top="0.75" bottom="0.75" header="0.3" footer="0.3"/>
  <pageSetup paperSize="9" orientation="portrait" horizontalDpi="0" verticalDpi="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EI20"/>
  <sheetViews>
    <sheetView zoomScale="89" zoomScaleNormal="65" workbookViewId="0">
      <pane xSplit="2" topLeftCell="C1" activePane="topRight" state="frozen"/>
      <selection activeCell="D27" sqref="D27"/>
      <selection pane="topRight" activeCell="A8" sqref="A8"/>
    </sheetView>
  </sheetViews>
  <sheetFormatPr defaultColWidth="10.640625" defaultRowHeight="15.75" customHeight="1"/>
  <cols>
    <col min="1" max="1" width="19.140625" customWidth="1"/>
    <col min="2" max="2" width="4.2109375" customWidth="1"/>
    <col min="3" max="111" width="10.85546875" bestFit="1" customWidth="1"/>
  </cols>
  <sheetData>
    <row r="1" spans="1:139" s="141" customFormat="1" ht="26.15">
      <c r="A1" s="142" t="s">
        <v>2166</v>
      </c>
      <c r="B1" s="150"/>
      <c r="C1" s="148" t="s">
        <v>2167</v>
      </c>
      <c r="D1" s="148" t="s">
        <v>2168</v>
      </c>
      <c r="E1" s="148" t="s">
        <v>2169</v>
      </c>
      <c r="F1" s="148" t="s">
        <v>2170</v>
      </c>
      <c r="G1" s="148" t="s">
        <v>2171</v>
      </c>
      <c r="H1" s="148" t="s">
        <v>2172</v>
      </c>
      <c r="I1" s="148" t="s">
        <v>2173</v>
      </c>
      <c r="J1" s="148" t="s">
        <v>2167</v>
      </c>
      <c r="K1" s="148" t="s">
        <v>2168</v>
      </c>
      <c r="L1" s="148" t="s">
        <v>2169</v>
      </c>
      <c r="M1" s="148" t="s">
        <v>2170</v>
      </c>
      <c r="N1" s="148" t="s">
        <v>2171</v>
      </c>
      <c r="O1" s="148" t="s">
        <v>2172</v>
      </c>
      <c r="P1" s="148" t="s">
        <v>2173</v>
      </c>
      <c r="Q1" s="148" t="s">
        <v>2167</v>
      </c>
      <c r="R1" s="148" t="s">
        <v>2168</v>
      </c>
      <c r="S1" s="148" t="s">
        <v>2169</v>
      </c>
      <c r="T1" s="148" t="s">
        <v>2170</v>
      </c>
      <c r="U1" s="148" t="s">
        <v>2171</v>
      </c>
      <c r="V1" s="148" t="s">
        <v>2172</v>
      </c>
      <c r="W1" s="148" t="s">
        <v>2173</v>
      </c>
      <c r="X1" s="148" t="s">
        <v>2167</v>
      </c>
      <c r="Y1" s="148" t="s">
        <v>2168</v>
      </c>
      <c r="Z1" s="148" t="s">
        <v>2169</v>
      </c>
      <c r="AA1" s="148" t="s">
        <v>2170</v>
      </c>
      <c r="AB1" s="148" t="s">
        <v>2171</v>
      </c>
      <c r="AC1" s="148" t="s">
        <v>2172</v>
      </c>
      <c r="AD1" s="148" t="s">
        <v>2173</v>
      </c>
      <c r="AE1" s="148" t="s">
        <v>2167</v>
      </c>
      <c r="AF1" s="148" t="s">
        <v>2168</v>
      </c>
      <c r="AG1" s="148" t="s">
        <v>2169</v>
      </c>
      <c r="AH1" s="148" t="s">
        <v>2170</v>
      </c>
      <c r="AI1" s="148" t="s">
        <v>2171</v>
      </c>
      <c r="AJ1" s="148" t="s">
        <v>2172</v>
      </c>
      <c r="AK1" s="148" t="s">
        <v>2173</v>
      </c>
      <c r="AL1" s="148" t="s">
        <v>2167</v>
      </c>
      <c r="AM1" s="148" t="s">
        <v>2168</v>
      </c>
      <c r="AN1" s="148" t="s">
        <v>2169</v>
      </c>
      <c r="AO1" s="148" t="s">
        <v>2170</v>
      </c>
      <c r="AP1" s="148" t="s">
        <v>2171</v>
      </c>
      <c r="AQ1" s="148" t="s">
        <v>2172</v>
      </c>
      <c r="AR1" s="148" t="s">
        <v>2173</v>
      </c>
      <c r="AS1" s="148" t="s">
        <v>2167</v>
      </c>
      <c r="AT1" s="148" t="s">
        <v>2168</v>
      </c>
      <c r="AU1" s="148" t="s">
        <v>2169</v>
      </c>
      <c r="AV1" s="148" t="s">
        <v>2170</v>
      </c>
      <c r="AW1" s="148" t="s">
        <v>2171</v>
      </c>
      <c r="AX1" s="148" t="s">
        <v>2172</v>
      </c>
      <c r="AY1" s="148" t="s">
        <v>2173</v>
      </c>
      <c r="AZ1" s="148" t="s">
        <v>2167</v>
      </c>
      <c r="BA1" s="148" t="s">
        <v>2168</v>
      </c>
      <c r="BB1" s="148" t="s">
        <v>2169</v>
      </c>
      <c r="BC1" s="148" t="s">
        <v>2170</v>
      </c>
      <c r="BD1" s="148" t="s">
        <v>2171</v>
      </c>
      <c r="BE1" s="148" t="s">
        <v>2172</v>
      </c>
      <c r="BF1" s="148" t="s">
        <v>2173</v>
      </c>
      <c r="BG1" s="148" t="s">
        <v>2167</v>
      </c>
      <c r="BH1" s="148" t="s">
        <v>2168</v>
      </c>
      <c r="BI1" s="148" t="s">
        <v>2169</v>
      </c>
      <c r="BJ1" s="148" t="s">
        <v>2170</v>
      </c>
      <c r="BK1" s="148" t="s">
        <v>2171</v>
      </c>
      <c r="BL1" s="148" t="s">
        <v>2172</v>
      </c>
      <c r="BM1" s="148" t="s">
        <v>2173</v>
      </c>
      <c r="BN1" s="148" t="s">
        <v>2167</v>
      </c>
      <c r="BO1" s="148" t="s">
        <v>2168</v>
      </c>
      <c r="BP1" s="148" t="s">
        <v>2169</v>
      </c>
      <c r="BQ1" s="148" t="s">
        <v>2170</v>
      </c>
      <c r="BR1" s="148" t="s">
        <v>2171</v>
      </c>
      <c r="BS1" s="148" t="s">
        <v>2172</v>
      </c>
      <c r="BT1" s="148" t="s">
        <v>2173</v>
      </c>
      <c r="BU1" s="148" t="s">
        <v>2167</v>
      </c>
      <c r="BV1" s="148" t="s">
        <v>2168</v>
      </c>
      <c r="BW1" s="148" t="s">
        <v>2169</v>
      </c>
      <c r="BX1" s="148" t="s">
        <v>2170</v>
      </c>
      <c r="BY1" s="148" t="s">
        <v>2171</v>
      </c>
      <c r="BZ1" s="148" t="s">
        <v>2172</v>
      </c>
      <c r="CA1" s="148" t="s">
        <v>2173</v>
      </c>
      <c r="CB1" s="148" t="s">
        <v>2167</v>
      </c>
      <c r="CC1" s="148" t="s">
        <v>2168</v>
      </c>
      <c r="CD1" s="148" t="s">
        <v>2169</v>
      </c>
      <c r="CE1" s="148" t="s">
        <v>2170</v>
      </c>
      <c r="CF1" s="148" t="s">
        <v>2171</v>
      </c>
      <c r="CG1" s="148" t="s">
        <v>2172</v>
      </c>
      <c r="CH1" s="148" t="s">
        <v>2173</v>
      </c>
      <c r="CI1" s="148" t="s">
        <v>2167</v>
      </c>
      <c r="CJ1" s="148" t="s">
        <v>2168</v>
      </c>
      <c r="CK1" s="148" t="s">
        <v>2169</v>
      </c>
      <c r="CL1" s="148" t="s">
        <v>2170</v>
      </c>
      <c r="CM1" s="148" t="s">
        <v>2171</v>
      </c>
      <c r="CN1" s="148" t="s">
        <v>2172</v>
      </c>
      <c r="CO1" s="148" t="s">
        <v>2173</v>
      </c>
      <c r="CP1" s="148" t="s">
        <v>2167</v>
      </c>
      <c r="CQ1" s="148" t="s">
        <v>2168</v>
      </c>
      <c r="CR1" s="148" t="s">
        <v>2169</v>
      </c>
      <c r="CS1" s="148" t="s">
        <v>2170</v>
      </c>
      <c r="CT1" s="148" t="s">
        <v>2171</v>
      </c>
      <c r="CU1" s="148" t="s">
        <v>2172</v>
      </c>
      <c r="CV1" s="148" t="s">
        <v>2173</v>
      </c>
      <c r="CW1" s="148" t="s">
        <v>2167</v>
      </c>
      <c r="CX1" s="148" t="s">
        <v>2168</v>
      </c>
      <c r="CY1" s="148" t="s">
        <v>2169</v>
      </c>
      <c r="CZ1" s="148" t="s">
        <v>2170</v>
      </c>
      <c r="DA1" s="148" t="s">
        <v>2171</v>
      </c>
      <c r="DB1" s="148" t="s">
        <v>2172</v>
      </c>
      <c r="DC1" s="148" t="s">
        <v>2173</v>
      </c>
      <c r="DD1" s="148" t="s">
        <v>2167</v>
      </c>
      <c r="DE1" s="148" t="s">
        <v>2168</v>
      </c>
      <c r="DF1" s="148" t="s">
        <v>2169</v>
      </c>
      <c r="DG1" s="148" t="s">
        <v>2170</v>
      </c>
      <c r="DH1" s="148" t="s">
        <v>2171</v>
      </c>
      <c r="DI1" s="148" t="s">
        <v>2172</v>
      </c>
      <c r="DJ1" s="148" t="s">
        <v>2173</v>
      </c>
      <c r="DK1" s="148" t="s">
        <v>2167</v>
      </c>
      <c r="DL1" s="148" t="s">
        <v>2168</v>
      </c>
      <c r="DM1" s="148" t="s">
        <v>2169</v>
      </c>
      <c r="DN1" s="148" t="s">
        <v>2170</v>
      </c>
      <c r="DO1" s="148" t="s">
        <v>2171</v>
      </c>
      <c r="DP1" s="148" t="s">
        <v>2172</v>
      </c>
      <c r="DQ1" s="148" t="s">
        <v>2173</v>
      </c>
      <c r="DR1" s="148" t="s">
        <v>2167</v>
      </c>
      <c r="DS1" s="148" t="s">
        <v>2168</v>
      </c>
      <c r="DT1" s="148" t="s">
        <v>2169</v>
      </c>
      <c r="DU1" s="148" t="s">
        <v>2170</v>
      </c>
      <c r="DV1" s="148" t="s">
        <v>2171</v>
      </c>
      <c r="DW1" s="148" t="s">
        <v>2172</v>
      </c>
      <c r="DX1" s="148" t="s">
        <v>2173</v>
      </c>
      <c r="DY1" s="148" t="s">
        <v>2167</v>
      </c>
      <c r="DZ1" s="148" t="s">
        <v>2168</v>
      </c>
      <c r="EA1" s="148" t="s">
        <v>2169</v>
      </c>
      <c r="EB1" s="148" t="s">
        <v>2170</v>
      </c>
      <c r="EC1" s="148" t="s">
        <v>2171</v>
      </c>
      <c r="ED1" s="148" t="s">
        <v>2172</v>
      </c>
      <c r="EE1" s="148" t="s">
        <v>2173</v>
      </c>
      <c r="EF1" s="148" t="s">
        <v>2167</v>
      </c>
      <c r="EG1" s="148" t="s">
        <v>2168</v>
      </c>
      <c r="EH1" s="148" t="s">
        <v>2169</v>
      </c>
      <c r="EI1" s="148" t="s">
        <v>2170</v>
      </c>
    </row>
    <row r="2" spans="1:139" s="141" customFormat="1" ht="23.15">
      <c r="A2" s="140"/>
      <c r="B2" s="145"/>
      <c r="C2" s="149">
        <v>45142</v>
      </c>
      <c r="D2" s="149">
        <v>45143</v>
      </c>
      <c r="E2" s="149">
        <v>45144</v>
      </c>
      <c r="F2" s="149">
        <v>45145</v>
      </c>
      <c r="G2" s="149">
        <v>45146</v>
      </c>
      <c r="H2" s="149">
        <v>45147</v>
      </c>
      <c r="I2" s="149">
        <v>45148</v>
      </c>
      <c r="J2" s="149">
        <v>45149</v>
      </c>
      <c r="K2" s="149">
        <v>45150</v>
      </c>
      <c r="L2" s="149">
        <v>45151</v>
      </c>
      <c r="M2" s="149">
        <v>45152</v>
      </c>
      <c r="N2" s="149">
        <v>45153</v>
      </c>
      <c r="O2" s="149">
        <v>45154</v>
      </c>
      <c r="P2" s="149">
        <v>45155</v>
      </c>
      <c r="Q2" s="149">
        <v>45156</v>
      </c>
      <c r="R2" s="149">
        <v>45157</v>
      </c>
      <c r="S2" s="149">
        <v>45158</v>
      </c>
      <c r="T2" s="149">
        <v>45159</v>
      </c>
      <c r="U2" s="149">
        <v>45160</v>
      </c>
      <c r="V2" s="149">
        <v>45161</v>
      </c>
      <c r="W2" s="149">
        <v>45162</v>
      </c>
      <c r="X2" s="149">
        <v>45163</v>
      </c>
      <c r="Y2" s="149">
        <v>45164</v>
      </c>
      <c r="Z2" s="149">
        <v>45165</v>
      </c>
      <c r="AA2" s="149">
        <v>45166</v>
      </c>
      <c r="AB2" s="149">
        <v>45167</v>
      </c>
      <c r="AC2" s="149">
        <v>45168</v>
      </c>
      <c r="AD2" s="149">
        <v>45169</v>
      </c>
      <c r="AE2" s="149">
        <v>45170</v>
      </c>
      <c r="AF2" s="149">
        <v>45171</v>
      </c>
      <c r="AG2" s="149">
        <v>45172</v>
      </c>
      <c r="AH2" s="149">
        <v>45173</v>
      </c>
      <c r="AI2" s="149">
        <v>45174</v>
      </c>
      <c r="AJ2" s="149">
        <v>45175</v>
      </c>
      <c r="AK2" s="149">
        <v>45176</v>
      </c>
      <c r="AL2" s="149">
        <v>45177</v>
      </c>
      <c r="AM2" s="149">
        <v>45178</v>
      </c>
      <c r="AN2" s="149">
        <v>45179</v>
      </c>
      <c r="AO2" s="149">
        <v>45180</v>
      </c>
      <c r="AP2" s="149">
        <v>45181</v>
      </c>
      <c r="AQ2" s="149">
        <v>45182</v>
      </c>
      <c r="AR2" s="149">
        <v>45183</v>
      </c>
      <c r="AS2" s="149">
        <v>45184</v>
      </c>
      <c r="AT2" s="149">
        <v>45185</v>
      </c>
      <c r="AU2" s="149">
        <v>45186</v>
      </c>
      <c r="AV2" s="149">
        <v>45187</v>
      </c>
      <c r="AW2" s="149">
        <v>45188</v>
      </c>
      <c r="AX2" s="149">
        <v>45189</v>
      </c>
      <c r="AY2" s="149">
        <v>45190</v>
      </c>
      <c r="AZ2" s="149">
        <v>45191</v>
      </c>
      <c r="BA2" s="149">
        <v>45192</v>
      </c>
      <c r="BB2" s="149">
        <v>45193</v>
      </c>
      <c r="BC2" s="149">
        <v>45194</v>
      </c>
      <c r="BD2" s="149">
        <v>45195</v>
      </c>
      <c r="BE2" s="149">
        <v>45196</v>
      </c>
      <c r="BF2" s="149">
        <v>45197</v>
      </c>
      <c r="BG2" s="149">
        <v>45198</v>
      </c>
      <c r="BH2" s="149">
        <v>45199</v>
      </c>
      <c r="BI2" s="149">
        <v>45200</v>
      </c>
      <c r="BJ2" s="149">
        <v>45201</v>
      </c>
      <c r="BK2" s="149">
        <v>45202</v>
      </c>
      <c r="BL2" s="149">
        <v>45203</v>
      </c>
      <c r="BM2" s="149">
        <v>45204</v>
      </c>
      <c r="BN2" s="149">
        <v>45205</v>
      </c>
      <c r="BO2" s="149">
        <v>45206</v>
      </c>
      <c r="BP2" s="149">
        <v>45207</v>
      </c>
      <c r="BQ2" s="149">
        <v>45208</v>
      </c>
      <c r="BR2" s="149">
        <v>45209</v>
      </c>
      <c r="BS2" s="149">
        <v>45210</v>
      </c>
      <c r="BT2" s="149">
        <v>45211</v>
      </c>
      <c r="BU2" s="149">
        <v>45212</v>
      </c>
      <c r="BV2" s="149">
        <v>45213</v>
      </c>
      <c r="BW2" s="149">
        <v>45214</v>
      </c>
      <c r="BX2" s="149">
        <v>45215</v>
      </c>
      <c r="BY2" s="149">
        <v>45216</v>
      </c>
      <c r="BZ2" s="149">
        <v>45217</v>
      </c>
      <c r="CA2" s="149">
        <v>45218</v>
      </c>
      <c r="CB2" s="149">
        <v>45219</v>
      </c>
      <c r="CC2" s="149">
        <v>45220</v>
      </c>
      <c r="CD2" s="149">
        <v>45221</v>
      </c>
      <c r="CE2" s="149">
        <v>45222</v>
      </c>
      <c r="CF2" s="149">
        <v>45223</v>
      </c>
      <c r="CG2" s="149">
        <v>45224</v>
      </c>
      <c r="CH2" s="149">
        <v>45225</v>
      </c>
      <c r="CI2" s="149">
        <v>45226</v>
      </c>
      <c r="CJ2" s="149">
        <v>45227</v>
      </c>
      <c r="CK2" s="149">
        <v>45228</v>
      </c>
      <c r="CL2" s="149">
        <v>45229</v>
      </c>
      <c r="CM2" s="149">
        <v>45230</v>
      </c>
      <c r="CN2" s="149">
        <v>45231</v>
      </c>
      <c r="CO2" s="149">
        <v>45232</v>
      </c>
      <c r="CP2" s="149">
        <v>45233</v>
      </c>
      <c r="CQ2" s="149">
        <v>45234</v>
      </c>
      <c r="CR2" s="149">
        <v>45235</v>
      </c>
      <c r="CS2" s="149">
        <v>45236</v>
      </c>
      <c r="CT2" s="149">
        <v>45237</v>
      </c>
      <c r="CU2" s="149">
        <v>45238</v>
      </c>
      <c r="CV2" s="149">
        <v>45239</v>
      </c>
      <c r="CW2" s="149">
        <v>45240</v>
      </c>
      <c r="CX2" s="149">
        <v>45241</v>
      </c>
      <c r="CY2" s="149">
        <v>45242</v>
      </c>
      <c r="CZ2" s="149">
        <v>45243</v>
      </c>
      <c r="DA2" s="149">
        <v>45244</v>
      </c>
      <c r="DB2" s="149">
        <v>45245</v>
      </c>
      <c r="DC2" s="149">
        <v>45246</v>
      </c>
      <c r="DD2" s="149">
        <v>45247</v>
      </c>
      <c r="DE2" s="149">
        <v>45248</v>
      </c>
      <c r="DF2" s="149">
        <v>45249</v>
      </c>
      <c r="DG2" s="149">
        <v>45250</v>
      </c>
      <c r="DH2" s="149">
        <v>45251</v>
      </c>
      <c r="DI2" s="149">
        <v>45252</v>
      </c>
      <c r="DJ2" s="149">
        <v>45253</v>
      </c>
      <c r="DK2" s="149">
        <v>45254</v>
      </c>
      <c r="DL2" s="149">
        <v>45255</v>
      </c>
      <c r="DM2" s="149">
        <v>45256</v>
      </c>
      <c r="DN2" s="149">
        <v>45257</v>
      </c>
      <c r="DO2" s="149">
        <v>45258</v>
      </c>
      <c r="DP2" s="149">
        <v>45259</v>
      </c>
      <c r="DQ2" s="149">
        <v>45260</v>
      </c>
      <c r="DR2" s="149">
        <v>45261</v>
      </c>
      <c r="DS2" s="149">
        <v>45262</v>
      </c>
      <c r="DT2" s="149">
        <v>45263</v>
      </c>
      <c r="DU2" s="149">
        <v>45264</v>
      </c>
      <c r="DV2" s="149">
        <v>45265</v>
      </c>
      <c r="DW2" s="149">
        <v>45266</v>
      </c>
      <c r="DX2" s="149">
        <v>45267</v>
      </c>
      <c r="DY2" s="149">
        <v>45268</v>
      </c>
      <c r="DZ2" s="149">
        <v>45269</v>
      </c>
      <c r="EA2" s="149">
        <v>45270</v>
      </c>
      <c r="EB2" s="149">
        <v>45271</v>
      </c>
      <c r="EC2" s="149">
        <v>45272</v>
      </c>
      <c r="ED2" s="149">
        <v>45273</v>
      </c>
      <c r="EE2" s="149">
        <v>45274</v>
      </c>
      <c r="EF2" s="149">
        <v>45275</v>
      </c>
      <c r="EG2" s="149">
        <v>45276</v>
      </c>
      <c r="EH2" s="149">
        <v>45277</v>
      </c>
      <c r="EI2" s="149">
        <v>45278</v>
      </c>
    </row>
    <row r="3" spans="1:139" ht="33" customHeight="1">
      <c r="A3" s="111">
        <v>7</v>
      </c>
      <c r="B3" s="214" t="s">
        <v>111</v>
      </c>
      <c r="C3" s="1029" t="s">
        <v>2227</v>
      </c>
      <c r="D3" s="1029" t="s">
        <v>2227</v>
      </c>
      <c r="E3" s="1029" t="s">
        <v>2227</v>
      </c>
      <c r="F3" s="215" t="s">
        <v>187</v>
      </c>
      <c r="G3" s="215" t="s">
        <v>187</v>
      </c>
      <c r="H3" s="215" t="s">
        <v>187</v>
      </c>
      <c r="I3" s="215" t="s">
        <v>187</v>
      </c>
      <c r="J3" s="215" t="s">
        <v>187</v>
      </c>
      <c r="K3" s="215" t="s">
        <v>187</v>
      </c>
      <c r="L3" s="215" t="s">
        <v>187</v>
      </c>
      <c r="M3" s="215" t="s">
        <v>187</v>
      </c>
      <c r="N3" s="215" t="s">
        <v>187</v>
      </c>
      <c r="O3" s="215" t="s">
        <v>187</v>
      </c>
      <c r="P3" s="215" t="s">
        <v>187</v>
      </c>
      <c r="Q3" s="215" t="s">
        <v>187</v>
      </c>
      <c r="R3" s="215" t="s">
        <v>187</v>
      </c>
      <c r="S3" s="215" t="s">
        <v>187</v>
      </c>
      <c r="T3" s="215" t="s">
        <v>187</v>
      </c>
      <c r="U3" s="215" t="s">
        <v>187</v>
      </c>
      <c r="V3" s="215" t="s">
        <v>187</v>
      </c>
      <c r="W3" s="215" t="s">
        <v>187</v>
      </c>
      <c r="X3" s="215" t="s">
        <v>187</v>
      </c>
      <c r="Y3" s="215" t="s">
        <v>187</v>
      </c>
      <c r="Z3" s="215" t="s">
        <v>187</v>
      </c>
      <c r="AA3" s="215" t="s">
        <v>187</v>
      </c>
      <c r="AB3" s="215" t="s">
        <v>187</v>
      </c>
      <c r="AC3" s="215" t="s">
        <v>187</v>
      </c>
      <c r="AD3" s="215" t="s">
        <v>187</v>
      </c>
      <c r="AE3" s="215" t="s">
        <v>187</v>
      </c>
      <c r="AF3" s="215" t="s">
        <v>187</v>
      </c>
      <c r="AG3" s="215" t="s">
        <v>187</v>
      </c>
      <c r="AH3" s="215" t="s">
        <v>187</v>
      </c>
      <c r="AI3" s="215" t="s">
        <v>187</v>
      </c>
      <c r="AJ3" s="215" t="s">
        <v>187</v>
      </c>
      <c r="AK3" s="215" t="s">
        <v>187</v>
      </c>
      <c r="AL3" s="215" t="s">
        <v>187</v>
      </c>
      <c r="AM3" s="215" t="s">
        <v>187</v>
      </c>
      <c r="AN3" s="215" t="s">
        <v>187</v>
      </c>
      <c r="AO3" s="215" t="s">
        <v>187</v>
      </c>
      <c r="AP3" s="215" t="s">
        <v>187</v>
      </c>
      <c r="AQ3" s="215" t="s">
        <v>187</v>
      </c>
      <c r="AR3" s="215" t="s">
        <v>187</v>
      </c>
      <c r="AS3" s="215" t="s">
        <v>187</v>
      </c>
      <c r="AT3" s="215" t="s">
        <v>187</v>
      </c>
      <c r="AU3" s="215" t="s">
        <v>187</v>
      </c>
      <c r="AV3" s="215" t="s">
        <v>187</v>
      </c>
      <c r="AW3" s="215" t="s">
        <v>187</v>
      </c>
      <c r="AX3" s="215" t="s">
        <v>187</v>
      </c>
      <c r="AY3" s="215" t="s">
        <v>187</v>
      </c>
      <c r="AZ3" s="215" t="s">
        <v>187</v>
      </c>
      <c r="BA3" s="215" t="s">
        <v>187</v>
      </c>
      <c r="BB3" s="215" t="s">
        <v>187</v>
      </c>
      <c r="BC3" s="215" t="s">
        <v>187</v>
      </c>
      <c r="BD3" s="215" t="s">
        <v>187</v>
      </c>
      <c r="BE3" s="215" t="s">
        <v>187</v>
      </c>
      <c r="BF3" s="215" t="s">
        <v>187</v>
      </c>
      <c r="BG3" s="215" t="s">
        <v>187</v>
      </c>
      <c r="BH3" s="215" t="s">
        <v>187</v>
      </c>
      <c r="BI3" s="215" t="s">
        <v>187</v>
      </c>
      <c r="BJ3" s="215" t="s">
        <v>187</v>
      </c>
      <c r="BK3" s="215" t="s">
        <v>187</v>
      </c>
      <c r="BL3" s="215" t="s">
        <v>187</v>
      </c>
      <c r="BM3" s="215" t="s">
        <v>187</v>
      </c>
      <c r="BN3" s="215" t="s">
        <v>187</v>
      </c>
      <c r="BO3" s="215" t="s">
        <v>187</v>
      </c>
      <c r="BP3" s="146"/>
      <c r="BQ3" s="146"/>
      <c r="BR3" s="146"/>
      <c r="BS3" s="146"/>
      <c r="BT3" s="146"/>
      <c r="BU3" s="146"/>
      <c r="BV3" s="146"/>
      <c r="BW3" s="146"/>
      <c r="BX3" s="146"/>
      <c r="BY3" s="146"/>
      <c r="BZ3" s="146"/>
      <c r="CA3" s="146"/>
      <c r="CB3" s="146"/>
      <c r="CC3" s="146"/>
      <c r="CD3" s="146"/>
      <c r="CE3" s="146"/>
      <c r="CF3" s="146"/>
      <c r="CG3" s="146"/>
      <c r="CH3" s="146"/>
      <c r="CI3" s="146"/>
      <c r="CJ3" s="146"/>
      <c r="CK3" s="146"/>
      <c r="CL3" s="146"/>
      <c r="CM3" s="146"/>
      <c r="CN3" s="146"/>
      <c r="CO3" s="146"/>
      <c r="CP3" s="146"/>
      <c r="CQ3" s="146"/>
      <c r="CR3" s="146"/>
      <c r="CS3" s="146"/>
      <c r="CT3" s="146"/>
      <c r="CU3" s="146"/>
      <c r="CV3" s="146"/>
      <c r="CW3" s="146"/>
      <c r="CX3" s="146"/>
      <c r="CY3" s="146"/>
      <c r="CZ3" s="146"/>
      <c r="DA3" s="146"/>
      <c r="DB3" s="146"/>
      <c r="DC3" s="146"/>
      <c r="DD3" s="146"/>
      <c r="DE3" s="146"/>
      <c r="DF3" s="146"/>
      <c r="DG3" s="146"/>
    </row>
    <row r="4" spans="1:139" ht="32.15" customHeight="1">
      <c r="A4" s="112" t="s">
        <v>2228</v>
      </c>
      <c r="B4" s="214" t="s">
        <v>20</v>
      </c>
      <c r="C4" s="217" t="s">
        <v>183</v>
      </c>
      <c r="D4" s="217" t="s">
        <v>183</v>
      </c>
      <c r="E4" s="217" t="s">
        <v>183</v>
      </c>
      <c r="F4" s="217" t="s">
        <v>183</v>
      </c>
      <c r="G4" s="217" t="s">
        <v>183</v>
      </c>
      <c r="H4" s="217" t="s">
        <v>183</v>
      </c>
      <c r="I4" s="217" t="s">
        <v>183</v>
      </c>
      <c r="J4" s="217" t="s">
        <v>183</v>
      </c>
      <c r="K4" s="217" t="s">
        <v>183</v>
      </c>
      <c r="L4" s="217" t="s">
        <v>183</v>
      </c>
      <c r="M4" s="217" t="s">
        <v>183</v>
      </c>
      <c r="N4" s="217" t="s">
        <v>183</v>
      </c>
      <c r="O4" s="217" t="s">
        <v>183</v>
      </c>
      <c r="P4" s="217" t="s">
        <v>183</v>
      </c>
      <c r="Q4" s="217" t="s">
        <v>183</v>
      </c>
      <c r="R4" s="217" t="s">
        <v>183</v>
      </c>
      <c r="S4" s="217" t="s">
        <v>183</v>
      </c>
      <c r="T4" s="217" t="s">
        <v>183</v>
      </c>
      <c r="U4" s="217" t="s">
        <v>183</v>
      </c>
      <c r="V4" s="217" t="s">
        <v>183</v>
      </c>
      <c r="W4" s="217" t="s">
        <v>183</v>
      </c>
      <c r="X4" s="217" t="s">
        <v>183</v>
      </c>
      <c r="Y4" s="217" t="s">
        <v>183</v>
      </c>
      <c r="Z4" s="217" t="s">
        <v>183</v>
      </c>
      <c r="AA4" s="217" t="s">
        <v>183</v>
      </c>
      <c r="AB4" s="217" t="s">
        <v>183</v>
      </c>
      <c r="AC4" s="217" t="s">
        <v>183</v>
      </c>
      <c r="AD4" s="217" t="s">
        <v>183</v>
      </c>
      <c r="AE4" s="217" t="s">
        <v>183</v>
      </c>
      <c r="AF4" s="217" t="s">
        <v>183</v>
      </c>
      <c r="AG4" s="217" t="s">
        <v>183</v>
      </c>
      <c r="AH4" s="217" t="s">
        <v>183</v>
      </c>
      <c r="AI4" s="217" t="s">
        <v>183</v>
      </c>
      <c r="AJ4" s="217" t="s">
        <v>183</v>
      </c>
      <c r="AK4" s="217" t="s">
        <v>183</v>
      </c>
      <c r="AL4" s="217" t="s">
        <v>183</v>
      </c>
      <c r="AM4" s="146"/>
      <c r="AN4" s="146"/>
      <c r="AO4" s="146"/>
      <c r="AP4" s="146"/>
      <c r="AQ4" s="146"/>
      <c r="AR4" s="146"/>
      <c r="AS4" s="146"/>
      <c r="AT4" s="146"/>
      <c r="AU4" s="146"/>
      <c r="AV4" s="146"/>
      <c r="AW4" s="146"/>
      <c r="AX4" s="146"/>
      <c r="AY4" s="146"/>
      <c r="AZ4" s="146"/>
      <c r="BA4" s="146"/>
      <c r="BB4" s="146"/>
      <c r="BC4" s="146"/>
      <c r="BD4" s="146"/>
      <c r="BE4" s="146"/>
      <c r="BF4" s="146"/>
      <c r="BG4" s="146"/>
      <c r="BH4" s="146"/>
      <c r="BI4" s="146"/>
      <c r="BJ4" s="146"/>
      <c r="BK4" s="146"/>
      <c r="BL4" s="146"/>
      <c r="BM4" s="146"/>
      <c r="BN4" s="146"/>
      <c r="BO4" s="146"/>
      <c r="BP4" s="146"/>
      <c r="BQ4" s="146"/>
      <c r="BR4" s="146"/>
      <c r="BS4" s="146"/>
      <c r="BT4" s="146"/>
      <c r="BU4" s="146"/>
      <c r="BV4" s="146"/>
      <c r="BW4" s="146"/>
      <c r="BX4" s="146"/>
      <c r="BY4" s="146"/>
      <c r="BZ4" s="146"/>
      <c r="CA4" s="146"/>
      <c r="CB4" s="146"/>
      <c r="CC4" s="146"/>
      <c r="CD4" s="146"/>
      <c r="CE4" s="146"/>
      <c r="CF4" s="146"/>
      <c r="CG4" s="146"/>
      <c r="CH4" s="146"/>
      <c r="CI4" s="146"/>
      <c r="CJ4" s="146"/>
      <c r="CK4" s="146"/>
      <c r="CL4" s="146"/>
      <c r="CM4" s="146"/>
      <c r="CN4" s="146"/>
      <c r="CO4" s="146"/>
      <c r="CP4" s="146"/>
      <c r="CQ4" s="146"/>
      <c r="CR4" s="146"/>
      <c r="CS4" s="146"/>
      <c r="CT4" s="146"/>
      <c r="CU4" s="146"/>
      <c r="CV4" s="146"/>
      <c r="CW4" s="146"/>
      <c r="CX4" s="146"/>
      <c r="CY4" s="146"/>
      <c r="CZ4" s="146"/>
      <c r="DA4" s="146"/>
      <c r="DB4" s="146"/>
      <c r="DC4" s="146"/>
      <c r="DD4" s="146"/>
      <c r="DE4" s="146"/>
      <c r="DF4" s="146"/>
      <c r="DG4" s="146"/>
    </row>
    <row r="5" spans="1:139" ht="34" customHeight="1">
      <c r="A5" s="216"/>
      <c r="B5" s="214" t="s">
        <v>224</v>
      </c>
      <c r="C5" s="514" t="s">
        <v>2229</v>
      </c>
      <c r="D5" s="514" t="s">
        <v>2229</v>
      </c>
      <c r="E5" s="514" t="s">
        <v>2229</v>
      </c>
      <c r="F5" s="514" t="s">
        <v>2229</v>
      </c>
      <c r="G5" s="514" t="s">
        <v>2229</v>
      </c>
      <c r="H5" s="514" t="s">
        <v>2229</v>
      </c>
      <c r="I5" s="514" t="s">
        <v>2229</v>
      </c>
      <c r="J5" s="514" t="s">
        <v>2229</v>
      </c>
      <c r="K5" s="514" t="s">
        <v>2229</v>
      </c>
      <c r="L5" s="514" t="s">
        <v>2229</v>
      </c>
      <c r="M5" s="514" t="s">
        <v>2229</v>
      </c>
      <c r="N5" s="514" t="s">
        <v>2229</v>
      </c>
      <c r="O5" s="514" t="s">
        <v>2229</v>
      </c>
      <c r="P5" s="514" t="s">
        <v>2229</v>
      </c>
      <c r="Q5" s="514" t="s">
        <v>2229</v>
      </c>
      <c r="R5" s="514" t="s">
        <v>2229</v>
      </c>
      <c r="S5" s="514" t="s">
        <v>2229</v>
      </c>
      <c r="T5" s="514" t="s">
        <v>2229</v>
      </c>
      <c r="U5" s="514" t="s">
        <v>2229</v>
      </c>
      <c r="V5" s="514" t="s">
        <v>2229</v>
      </c>
      <c r="W5" s="514" t="s">
        <v>2229</v>
      </c>
      <c r="X5" s="514" t="s">
        <v>2229</v>
      </c>
      <c r="Y5" s="514" t="s">
        <v>2229</v>
      </c>
      <c r="Z5" s="514" t="s">
        <v>2229</v>
      </c>
      <c r="AA5" s="514" t="s">
        <v>2229</v>
      </c>
      <c r="AB5" s="514" t="s">
        <v>2229</v>
      </c>
      <c r="AC5" s="514" t="s">
        <v>2229</v>
      </c>
      <c r="AD5" s="514" t="s">
        <v>2229</v>
      </c>
      <c r="AE5" s="514" t="s">
        <v>2229</v>
      </c>
      <c r="AF5" s="514" t="s">
        <v>2229</v>
      </c>
      <c r="AG5" s="514" t="s">
        <v>2229</v>
      </c>
      <c r="AH5" s="514" t="s">
        <v>2229</v>
      </c>
      <c r="AI5" s="514" t="s">
        <v>2229</v>
      </c>
      <c r="AJ5" s="514" t="s">
        <v>2229</v>
      </c>
      <c r="AK5" s="514" t="s">
        <v>2229</v>
      </c>
      <c r="AL5" s="514" t="s">
        <v>2229</v>
      </c>
      <c r="AM5" s="514" t="s">
        <v>2229</v>
      </c>
      <c r="AN5" s="514" t="s">
        <v>2229</v>
      </c>
      <c r="AO5" s="514" t="s">
        <v>2229</v>
      </c>
      <c r="AP5" s="514" t="s">
        <v>2229</v>
      </c>
      <c r="AQ5" s="514" t="s">
        <v>2229</v>
      </c>
      <c r="AR5" s="514" t="s">
        <v>2229</v>
      </c>
      <c r="AS5" s="514" t="s">
        <v>2229</v>
      </c>
      <c r="AT5" s="514" t="s">
        <v>2229</v>
      </c>
      <c r="AU5" s="514" t="s">
        <v>2229</v>
      </c>
      <c r="AV5" s="514" t="s">
        <v>2229</v>
      </c>
      <c r="AW5" s="514" t="s">
        <v>2229</v>
      </c>
      <c r="AX5" s="514" t="s">
        <v>2229</v>
      </c>
      <c r="AY5" s="514" t="s">
        <v>2229</v>
      </c>
      <c r="AZ5" s="514" t="s">
        <v>2229</v>
      </c>
      <c r="BA5" s="514" t="s">
        <v>2229</v>
      </c>
      <c r="BB5" s="514" t="s">
        <v>2229</v>
      </c>
      <c r="BC5" s="514" t="s">
        <v>2229</v>
      </c>
      <c r="BD5" s="514" t="s">
        <v>2229</v>
      </c>
      <c r="BE5" s="514" t="s">
        <v>2229</v>
      </c>
      <c r="BF5" s="514" t="s">
        <v>2229</v>
      </c>
      <c r="BG5" s="514" t="s">
        <v>2229</v>
      </c>
      <c r="BH5" s="146"/>
      <c r="BI5" s="146"/>
      <c r="BJ5" s="146"/>
      <c r="BK5" s="146"/>
      <c r="BL5" s="146"/>
      <c r="BM5" s="146"/>
      <c r="BN5" s="146"/>
      <c r="BO5" s="146"/>
      <c r="BP5" s="146"/>
      <c r="BQ5" s="146"/>
      <c r="BR5" s="146"/>
      <c r="BS5" s="146"/>
      <c r="BT5" s="146"/>
      <c r="BU5" s="146"/>
      <c r="BV5" s="146"/>
      <c r="BW5" s="146"/>
      <c r="BX5" s="146"/>
      <c r="BY5" s="146"/>
      <c r="BZ5" s="146"/>
      <c r="CA5" s="146"/>
      <c r="CB5" s="146"/>
      <c r="CC5" s="146"/>
      <c r="CD5" s="146"/>
      <c r="CE5" s="146"/>
      <c r="CF5" s="146"/>
      <c r="CG5" s="146"/>
      <c r="CH5" s="146"/>
      <c r="CI5" s="146"/>
      <c r="CJ5" s="146"/>
      <c r="CK5" s="146"/>
      <c r="CL5" s="146"/>
      <c r="CM5" s="146"/>
      <c r="CN5" s="146"/>
      <c r="CO5" s="146"/>
      <c r="CP5" s="146"/>
      <c r="CQ5" s="146"/>
      <c r="CR5" s="146"/>
      <c r="CS5" s="146"/>
      <c r="CT5" s="146"/>
      <c r="CU5" s="146"/>
      <c r="CV5" s="146"/>
      <c r="CW5" s="146"/>
      <c r="CX5" s="146"/>
      <c r="CY5" s="146"/>
      <c r="CZ5" s="146"/>
      <c r="DA5" s="146"/>
      <c r="DB5" s="146"/>
      <c r="DC5" s="146"/>
      <c r="DD5" s="146"/>
      <c r="DE5" s="146"/>
      <c r="DF5" s="146"/>
      <c r="DG5" s="146"/>
    </row>
    <row r="6" spans="1:139" ht="33" customHeight="1">
      <c r="A6" s="216" t="s">
        <v>2210</v>
      </c>
      <c r="B6" s="214" t="s">
        <v>2177</v>
      </c>
      <c r="C6" s="921" t="s">
        <v>2230</v>
      </c>
      <c r="D6" s="921" t="s">
        <v>2230</v>
      </c>
      <c r="E6" s="921" t="s">
        <v>2230</v>
      </c>
      <c r="F6" s="921" t="s">
        <v>2230</v>
      </c>
      <c r="G6" s="218" t="s">
        <v>189</v>
      </c>
      <c r="H6" s="218" t="s">
        <v>189</v>
      </c>
      <c r="I6" s="218" t="s">
        <v>189</v>
      </c>
      <c r="J6" s="218" t="s">
        <v>189</v>
      </c>
      <c r="K6" s="218" t="s">
        <v>189</v>
      </c>
      <c r="L6" s="218" t="s">
        <v>189</v>
      </c>
      <c r="M6" s="218" t="s">
        <v>189</v>
      </c>
      <c r="N6" s="218" t="s">
        <v>189</v>
      </c>
      <c r="O6" s="218" t="s">
        <v>189</v>
      </c>
      <c r="P6" s="218" t="s">
        <v>189</v>
      </c>
      <c r="Q6" s="218" t="s">
        <v>189</v>
      </c>
      <c r="R6" s="218" t="s">
        <v>189</v>
      </c>
      <c r="S6" s="218" t="s">
        <v>189</v>
      </c>
      <c r="T6" s="218" t="s">
        <v>189</v>
      </c>
      <c r="U6" s="218" t="s">
        <v>189</v>
      </c>
      <c r="V6" s="218" t="s">
        <v>189</v>
      </c>
      <c r="W6" s="218" t="s">
        <v>189</v>
      </c>
      <c r="X6" s="218" t="s">
        <v>189</v>
      </c>
      <c r="Y6" s="218" t="s">
        <v>189</v>
      </c>
      <c r="Z6" s="218" t="s">
        <v>189</v>
      </c>
      <c r="AA6" s="218" t="s">
        <v>189</v>
      </c>
      <c r="AB6" s="218" t="s">
        <v>189</v>
      </c>
      <c r="AC6" s="218" t="s">
        <v>189</v>
      </c>
      <c r="AD6" s="218" t="s">
        <v>189</v>
      </c>
      <c r="AE6" s="218" t="s">
        <v>189</v>
      </c>
      <c r="AF6" s="218" t="s">
        <v>189</v>
      </c>
      <c r="AG6" s="218" t="s">
        <v>189</v>
      </c>
      <c r="AH6" s="218" t="s">
        <v>189</v>
      </c>
      <c r="AI6" s="218" t="s">
        <v>189</v>
      </c>
      <c r="AJ6" s="218" t="s">
        <v>189</v>
      </c>
      <c r="AK6" s="218" t="s">
        <v>189</v>
      </c>
      <c r="AL6" s="218" t="s">
        <v>189</v>
      </c>
      <c r="AM6" s="218" t="s">
        <v>189</v>
      </c>
      <c r="AN6" s="218" t="s">
        <v>189</v>
      </c>
      <c r="AO6" s="218" t="s">
        <v>189</v>
      </c>
      <c r="AP6" s="218" t="s">
        <v>189</v>
      </c>
      <c r="AQ6" s="218" t="s">
        <v>189</v>
      </c>
      <c r="AR6" s="218" t="s">
        <v>189</v>
      </c>
      <c r="AS6" s="218" t="s">
        <v>189</v>
      </c>
      <c r="AT6" s="218" t="s">
        <v>189</v>
      </c>
      <c r="AU6" s="218" t="s">
        <v>189</v>
      </c>
      <c r="AV6" s="218" t="s">
        <v>189</v>
      </c>
      <c r="AW6" s="218" t="s">
        <v>189</v>
      </c>
      <c r="AX6" s="218" t="s">
        <v>189</v>
      </c>
      <c r="AY6" s="218" t="s">
        <v>189</v>
      </c>
      <c r="AZ6" s="218" t="s">
        <v>189</v>
      </c>
      <c r="BA6" s="218" t="s">
        <v>189</v>
      </c>
      <c r="BB6" s="218" t="s">
        <v>189</v>
      </c>
      <c r="BC6" s="218" t="s">
        <v>189</v>
      </c>
      <c r="BD6" s="218" t="s">
        <v>189</v>
      </c>
      <c r="BE6" s="218" t="s">
        <v>189</v>
      </c>
      <c r="BF6" s="218" t="s">
        <v>189</v>
      </c>
      <c r="BG6" s="218" t="s">
        <v>189</v>
      </c>
      <c r="BH6" s="146"/>
      <c r="BI6" s="146"/>
      <c r="BJ6" s="146"/>
      <c r="BK6" s="146"/>
      <c r="BL6" s="146"/>
      <c r="BM6" s="146"/>
      <c r="BN6" s="146"/>
      <c r="BO6" s="146"/>
      <c r="BP6" s="146"/>
      <c r="BQ6" s="146"/>
      <c r="BR6" s="146"/>
      <c r="BS6" s="146"/>
      <c r="BT6" s="146"/>
      <c r="BU6" s="146"/>
      <c r="BV6" s="146"/>
      <c r="BW6" s="146"/>
      <c r="BX6" s="146"/>
      <c r="BY6" s="146"/>
      <c r="BZ6" s="146"/>
      <c r="CA6" s="146"/>
      <c r="CB6" s="146"/>
      <c r="CC6" s="146"/>
      <c r="CD6" s="146"/>
      <c r="CE6" s="146"/>
      <c r="CF6" s="146"/>
      <c r="CG6" s="146"/>
      <c r="CH6" s="146"/>
      <c r="CI6" s="146"/>
      <c r="CJ6" s="146"/>
      <c r="CK6" s="146"/>
      <c r="CL6" s="146"/>
      <c r="CM6" s="146"/>
      <c r="CN6" s="146"/>
      <c r="CO6" s="146"/>
      <c r="CP6" s="146"/>
      <c r="CQ6" s="146"/>
      <c r="CR6" s="146"/>
      <c r="CS6" s="146"/>
      <c r="CT6" s="146"/>
      <c r="CU6" s="146"/>
      <c r="CV6" s="146"/>
      <c r="CW6" s="146"/>
      <c r="CX6" s="146"/>
      <c r="CY6" s="146"/>
      <c r="CZ6" s="146"/>
      <c r="DA6" s="146"/>
      <c r="DB6" s="146"/>
      <c r="DC6" s="146"/>
      <c r="DD6" s="146"/>
      <c r="DE6" s="146"/>
      <c r="DF6" s="146"/>
      <c r="DG6" s="146"/>
    </row>
    <row r="7" spans="1:139" ht="32.15" customHeight="1">
      <c r="A7" s="216"/>
      <c r="B7" s="214" t="s">
        <v>2179</v>
      </c>
      <c r="C7" s="431" t="s">
        <v>2231</v>
      </c>
      <c r="D7" s="431" t="s">
        <v>2231</v>
      </c>
      <c r="E7" s="431" t="s">
        <v>2231</v>
      </c>
      <c r="F7" s="431" t="s">
        <v>2231</v>
      </c>
      <c r="G7" s="431" t="s">
        <v>2231</v>
      </c>
      <c r="H7" s="431" t="s">
        <v>2231</v>
      </c>
      <c r="I7" s="431" t="s">
        <v>2231</v>
      </c>
      <c r="J7" s="431" t="s">
        <v>2231</v>
      </c>
      <c r="K7" s="431" t="s">
        <v>2231</v>
      </c>
      <c r="L7" s="431" t="s">
        <v>2231</v>
      </c>
      <c r="M7" s="431" t="s">
        <v>2231</v>
      </c>
      <c r="N7" s="431" t="s">
        <v>2231</v>
      </c>
      <c r="O7" s="431" t="s">
        <v>2231</v>
      </c>
      <c r="P7" s="431" t="s">
        <v>2231</v>
      </c>
      <c r="Q7" s="431" t="s">
        <v>2231</v>
      </c>
      <c r="R7" s="431" t="s">
        <v>2231</v>
      </c>
      <c r="S7" s="431" t="s">
        <v>2231</v>
      </c>
      <c r="T7" s="431" t="s">
        <v>2231</v>
      </c>
      <c r="U7" s="431" t="s">
        <v>2231</v>
      </c>
      <c r="V7" s="431" t="s">
        <v>2231</v>
      </c>
      <c r="W7" s="431" t="s">
        <v>2231</v>
      </c>
      <c r="X7" s="431" t="s">
        <v>2231</v>
      </c>
      <c r="Y7" s="431" t="s">
        <v>2231</v>
      </c>
      <c r="Z7" s="431" t="s">
        <v>2231</v>
      </c>
      <c r="AA7" s="431" t="s">
        <v>2231</v>
      </c>
      <c r="AB7" s="431" t="s">
        <v>2231</v>
      </c>
      <c r="AC7" s="146"/>
      <c r="AD7" s="146"/>
      <c r="AE7" s="146"/>
      <c r="AF7" s="146"/>
      <c r="AG7" s="146"/>
      <c r="AH7" s="146"/>
      <c r="AI7" s="146"/>
      <c r="AJ7" s="146"/>
      <c r="AK7" s="146"/>
      <c r="AL7" s="146"/>
      <c r="AM7" s="1095" t="s">
        <v>193</v>
      </c>
      <c r="AN7" s="1095" t="s">
        <v>193</v>
      </c>
      <c r="AO7" s="1095" t="s">
        <v>193</v>
      </c>
      <c r="AP7" s="1095" t="s">
        <v>193</v>
      </c>
      <c r="AQ7" s="1095" t="s">
        <v>193</v>
      </c>
      <c r="AR7" s="1095" t="s">
        <v>193</v>
      </c>
      <c r="AS7" s="1095" t="s">
        <v>193</v>
      </c>
      <c r="AT7" s="1095" t="s">
        <v>193</v>
      </c>
      <c r="AU7" s="1095" t="s">
        <v>193</v>
      </c>
      <c r="AV7" s="1095" t="s">
        <v>193</v>
      </c>
      <c r="AW7" s="1095" t="s">
        <v>193</v>
      </c>
      <c r="AX7" s="1095" t="s">
        <v>193</v>
      </c>
      <c r="AY7" s="1095" t="s">
        <v>193</v>
      </c>
      <c r="AZ7" s="1095" t="s">
        <v>193</v>
      </c>
      <c r="BA7" s="1095" t="s">
        <v>193</v>
      </c>
      <c r="BB7" s="1095" t="s">
        <v>193</v>
      </c>
      <c r="BC7" s="1095" t="s">
        <v>193</v>
      </c>
      <c r="BD7" s="1095" t="s">
        <v>193</v>
      </c>
      <c r="BE7" s="1095" t="s">
        <v>193</v>
      </c>
      <c r="BF7" s="1095" t="s">
        <v>193</v>
      </c>
      <c r="BG7" s="1095" t="s">
        <v>193</v>
      </c>
      <c r="BH7" s="1095" t="s">
        <v>193</v>
      </c>
      <c r="BI7" s="1095" t="s">
        <v>193</v>
      </c>
      <c r="BJ7" s="1095" t="s">
        <v>193</v>
      </c>
      <c r="BK7" s="1095" t="s">
        <v>193</v>
      </c>
      <c r="BL7" s="1095" t="s">
        <v>193</v>
      </c>
      <c r="BM7" s="1095" t="s">
        <v>193</v>
      </c>
      <c r="BN7" s="1095" t="s">
        <v>193</v>
      </c>
      <c r="BO7" s="1095" t="s">
        <v>193</v>
      </c>
      <c r="BP7" s="1095" t="s">
        <v>193</v>
      </c>
      <c r="BQ7" s="146"/>
      <c r="BR7" s="146"/>
      <c r="BS7" s="146"/>
      <c r="BT7" s="146"/>
      <c r="BU7" s="146"/>
      <c r="BV7" s="146"/>
      <c r="BW7" s="146"/>
      <c r="BX7" s="146"/>
      <c r="BY7" s="146"/>
      <c r="BZ7" s="146"/>
      <c r="CA7" s="146"/>
      <c r="CB7" s="146"/>
      <c r="CC7" s="146"/>
      <c r="CD7" s="146"/>
      <c r="CE7" s="146"/>
      <c r="CF7" s="146"/>
      <c r="CG7" s="146"/>
      <c r="CH7" s="146"/>
      <c r="CI7" s="146"/>
      <c r="CJ7" s="146"/>
      <c r="CK7" s="146"/>
      <c r="CL7" s="146"/>
      <c r="CM7" s="146"/>
      <c r="CN7" s="146"/>
      <c r="CO7" s="146"/>
      <c r="CP7" s="146"/>
      <c r="CQ7" s="146"/>
      <c r="CR7" s="146"/>
      <c r="CS7" s="146"/>
      <c r="CT7" s="146"/>
      <c r="CU7" s="146"/>
      <c r="CV7" s="146"/>
      <c r="CW7" s="146"/>
      <c r="CX7" s="146"/>
      <c r="CY7" s="146"/>
      <c r="CZ7" s="146"/>
      <c r="DA7" s="146"/>
      <c r="DB7" s="146"/>
      <c r="DC7" s="146"/>
      <c r="DD7" s="146"/>
      <c r="DE7" s="146"/>
      <c r="DF7" s="146"/>
      <c r="DG7" s="146"/>
    </row>
    <row r="8" spans="1:139" ht="35.15" customHeight="1">
      <c r="A8" s="216"/>
      <c r="B8" s="214" t="s">
        <v>2180</v>
      </c>
      <c r="C8" s="780"/>
      <c r="D8" s="780"/>
      <c r="E8" s="780"/>
      <c r="F8" s="1309"/>
      <c r="G8" s="1309"/>
      <c r="H8" s="1309"/>
      <c r="I8" s="1309"/>
      <c r="J8" s="1309"/>
      <c r="K8" s="1309"/>
      <c r="L8" s="1309"/>
      <c r="M8" s="1309"/>
      <c r="N8" s="1309"/>
      <c r="O8" s="1309"/>
      <c r="P8" s="1309"/>
      <c r="Q8" s="1309"/>
      <c r="R8" s="1309"/>
      <c r="S8" s="1309"/>
      <c r="T8" s="1309"/>
      <c r="U8" s="1309"/>
      <c r="V8" s="1309"/>
      <c r="W8" s="1309"/>
      <c r="X8" s="1309"/>
      <c r="Y8" s="1309"/>
      <c r="Z8" s="1309"/>
      <c r="AA8" s="1309"/>
      <c r="AB8" s="1309"/>
      <c r="AC8" s="1309"/>
      <c r="AD8" s="1309"/>
      <c r="AE8" s="1309"/>
      <c r="AF8" s="1309"/>
      <c r="AG8" s="1309"/>
      <c r="AH8" s="1309"/>
      <c r="AI8" s="1309"/>
      <c r="AJ8" s="1309"/>
      <c r="AK8" s="1309"/>
      <c r="AL8" s="1309"/>
      <c r="AM8" s="1309"/>
      <c r="AN8" s="1309"/>
      <c r="AO8" s="1309"/>
      <c r="AP8" s="1309"/>
      <c r="AQ8" s="1309"/>
      <c r="AR8" s="1309"/>
      <c r="AS8" s="1309"/>
      <c r="AT8" s="780"/>
      <c r="AU8" s="780"/>
      <c r="AV8" s="780"/>
      <c r="AW8" s="780"/>
      <c r="AX8" s="780"/>
      <c r="AY8" s="780"/>
      <c r="AZ8" s="780"/>
      <c r="BA8" s="780"/>
      <c r="BB8" s="780"/>
      <c r="BC8" s="780"/>
      <c r="BD8" s="780"/>
      <c r="BE8" s="780"/>
      <c r="BF8" s="780"/>
      <c r="BG8" s="780"/>
      <c r="BH8" s="913" t="s">
        <v>190</v>
      </c>
      <c r="BI8" s="913" t="s">
        <v>190</v>
      </c>
      <c r="BJ8" s="913" t="s">
        <v>190</v>
      </c>
      <c r="BK8" s="913" t="s">
        <v>190</v>
      </c>
      <c r="BL8" s="913" t="s">
        <v>190</v>
      </c>
      <c r="BM8" s="913" t="s">
        <v>190</v>
      </c>
      <c r="BN8" s="913" t="s">
        <v>190</v>
      </c>
      <c r="BO8" s="913" t="s">
        <v>190</v>
      </c>
      <c r="BP8" s="913" t="s">
        <v>190</v>
      </c>
      <c r="BQ8" s="913" t="s">
        <v>190</v>
      </c>
      <c r="BR8" s="913" t="s">
        <v>190</v>
      </c>
      <c r="BS8" s="913" t="s">
        <v>190</v>
      </c>
      <c r="BT8" s="913" t="s">
        <v>190</v>
      </c>
      <c r="BU8" s="913" t="s">
        <v>190</v>
      </c>
      <c r="BV8" s="913" t="s">
        <v>190</v>
      </c>
      <c r="BW8" s="913" t="s">
        <v>190</v>
      </c>
      <c r="BX8" s="913" t="s">
        <v>190</v>
      </c>
      <c r="BY8" s="913" t="s">
        <v>190</v>
      </c>
      <c r="BZ8" s="913" t="s">
        <v>190</v>
      </c>
      <c r="CA8" s="913" t="s">
        <v>190</v>
      </c>
      <c r="CB8" s="913" t="s">
        <v>190</v>
      </c>
      <c r="CC8" s="913" t="s">
        <v>190</v>
      </c>
      <c r="CD8" s="913" t="s">
        <v>190</v>
      </c>
      <c r="CE8" s="913" t="s">
        <v>190</v>
      </c>
      <c r="CF8" s="913" t="s">
        <v>190</v>
      </c>
      <c r="CG8" s="913" t="s">
        <v>190</v>
      </c>
      <c r="CH8" s="913" t="s">
        <v>190</v>
      </c>
      <c r="CI8" s="913" t="s">
        <v>190</v>
      </c>
      <c r="CJ8" s="913" t="s">
        <v>190</v>
      </c>
      <c r="CK8" s="913" t="s">
        <v>190</v>
      </c>
      <c r="CL8" s="913" t="s">
        <v>190</v>
      </c>
      <c r="CM8" s="913" t="s">
        <v>190</v>
      </c>
      <c r="CN8" s="780"/>
      <c r="CO8" s="780"/>
      <c r="CP8" s="780"/>
      <c r="CQ8" s="780"/>
      <c r="CR8" s="780"/>
      <c r="CS8" s="780"/>
      <c r="CT8" s="780"/>
      <c r="CU8" s="780"/>
      <c r="CV8" s="780"/>
      <c r="CW8" s="780"/>
      <c r="CX8" s="780"/>
      <c r="CY8" s="780"/>
      <c r="CZ8" s="780"/>
      <c r="DA8" s="780"/>
      <c r="DB8" s="780"/>
      <c r="DC8" s="780"/>
      <c r="DD8" s="780"/>
      <c r="DE8" s="146"/>
      <c r="DF8" s="146"/>
      <c r="DG8" s="146"/>
    </row>
    <row r="9" spans="1:139" ht="34" customHeight="1">
      <c r="A9" s="216"/>
      <c r="B9" s="214" t="s">
        <v>2182</v>
      </c>
      <c r="C9" s="817"/>
      <c r="D9" s="817"/>
      <c r="E9" s="817"/>
      <c r="F9" s="921" t="s">
        <v>2230</v>
      </c>
      <c r="G9" s="921" t="s">
        <v>2230</v>
      </c>
      <c r="H9" s="921" t="s">
        <v>2230</v>
      </c>
      <c r="I9" s="921" t="s">
        <v>2230</v>
      </c>
      <c r="J9" s="921" t="s">
        <v>2230</v>
      </c>
      <c r="K9" s="921" t="s">
        <v>2230</v>
      </c>
      <c r="L9" s="921" t="s">
        <v>2230</v>
      </c>
      <c r="M9" s="921" t="s">
        <v>2230</v>
      </c>
      <c r="N9" s="921" t="s">
        <v>2230</v>
      </c>
      <c r="O9" s="921" t="s">
        <v>2230</v>
      </c>
      <c r="P9" s="921" t="s">
        <v>2230</v>
      </c>
      <c r="Q9" s="921" t="s">
        <v>2230</v>
      </c>
      <c r="R9" s="921" t="s">
        <v>2230</v>
      </c>
      <c r="S9" s="921" t="s">
        <v>2230</v>
      </c>
      <c r="T9" s="921" t="s">
        <v>2230</v>
      </c>
      <c r="U9" s="921" t="s">
        <v>2230</v>
      </c>
      <c r="V9" s="921" t="s">
        <v>2230</v>
      </c>
      <c r="W9" s="921" t="s">
        <v>2230</v>
      </c>
      <c r="X9" s="921" t="s">
        <v>2230</v>
      </c>
      <c r="Y9" s="921" t="s">
        <v>2230</v>
      </c>
      <c r="Z9" s="921" t="s">
        <v>2230</v>
      </c>
      <c r="AA9" s="921" t="s">
        <v>2230</v>
      </c>
      <c r="AB9" s="921" t="s">
        <v>2230</v>
      </c>
      <c r="AC9" s="921" t="s">
        <v>2230</v>
      </c>
      <c r="AD9" s="921" t="s">
        <v>2230</v>
      </c>
      <c r="AE9" s="921" t="s">
        <v>2230</v>
      </c>
      <c r="AF9" s="921" t="s">
        <v>2230</v>
      </c>
      <c r="AG9" s="921" t="s">
        <v>2230</v>
      </c>
      <c r="AH9" s="921" t="s">
        <v>2230</v>
      </c>
      <c r="AI9" s="921" t="s">
        <v>2230</v>
      </c>
      <c r="AJ9" s="921" t="s">
        <v>2230</v>
      </c>
      <c r="AK9" s="921" t="s">
        <v>2230</v>
      </c>
      <c r="AL9" s="921" t="s">
        <v>2230</v>
      </c>
      <c r="AM9" s="1094" t="s">
        <v>195</v>
      </c>
      <c r="AN9" s="1094" t="s">
        <v>195</v>
      </c>
      <c r="AO9" s="1094" t="s">
        <v>195</v>
      </c>
      <c r="AP9" s="1094" t="s">
        <v>195</v>
      </c>
      <c r="AQ9" s="1094" t="s">
        <v>195</v>
      </c>
      <c r="AR9" s="1094" t="s">
        <v>195</v>
      </c>
      <c r="AS9" s="1094" t="s">
        <v>195</v>
      </c>
      <c r="AT9" s="1094" t="s">
        <v>195</v>
      </c>
      <c r="AU9" s="1094" t="s">
        <v>195</v>
      </c>
      <c r="AV9" s="1094" t="s">
        <v>195</v>
      </c>
      <c r="AW9" s="1094" t="s">
        <v>195</v>
      </c>
      <c r="AX9" s="1094" t="s">
        <v>195</v>
      </c>
      <c r="AY9" s="1094" t="s">
        <v>195</v>
      </c>
      <c r="AZ9" s="1094" t="s">
        <v>195</v>
      </c>
      <c r="BA9" s="1094" t="s">
        <v>195</v>
      </c>
      <c r="BB9" s="1094" t="s">
        <v>195</v>
      </c>
      <c r="BC9" s="1094" t="s">
        <v>195</v>
      </c>
      <c r="BD9" s="1094" t="s">
        <v>195</v>
      </c>
      <c r="BE9" s="1094" t="s">
        <v>195</v>
      </c>
      <c r="BF9" s="1094" t="s">
        <v>195</v>
      </c>
      <c r="BG9" s="1094" t="s">
        <v>195</v>
      </c>
      <c r="BH9" s="1094" t="s">
        <v>195</v>
      </c>
      <c r="BI9" s="1094" t="s">
        <v>195</v>
      </c>
      <c r="BJ9" s="1094" t="s">
        <v>195</v>
      </c>
      <c r="BK9" s="1094" t="s">
        <v>195</v>
      </c>
      <c r="BL9" s="1094" t="s">
        <v>195</v>
      </c>
      <c r="BM9" s="1094" t="s">
        <v>195</v>
      </c>
      <c r="BN9" s="1094" t="s">
        <v>195</v>
      </c>
      <c r="BO9" s="1094" t="s">
        <v>195</v>
      </c>
      <c r="BP9" s="1094" t="s">
        <v>195</v>
      </c>
      <c r="CN9" s="146"/>
      <c r="CO9" s="146"/>
      <c r="CP9" s="146"/>
      <c r="CQ9" s="146"/>
      <c r="CR9" s="146"/>
      <c r="CS9" s="146"/>
      <c r="CT9" s="146"/>
      <c r="CU9" s="146"/>
      <c r="CV9" s="146"/>
      <c r="CW9" s="146"/>
      <c r="CX9" s="146"/>
      <c r="CY9" s="146"/>
      <c r="CZ9" s="146"/>
      <c r="DA9" s="146"/>
      <c r="DB9" s="146"/>
      <c r="DC9" s="146"/>
      <c r="DD9" s="146"/>
      <c r="DE9" s="146"/>
      <c r="DF9" s="146"/>
      <c r="DG9" s="146"/>
    </row>
    <row r="10" spans="1:139" ht="33" customHeight="1">
      <c r="A10" s="219"/>
      <c r="B10" s="214" t="s">
        <v>2183</v>
      </c>
      <c r="C10" s="780"/>
      <c r="D10" s="780"/>
      <c r="E10" s="780"/>
      <c r="F10" s="780"/>
      <c r="G10" s="1300" t="s">
        <v>2232</v>
      </c>
      <c r="H10" s="1300" t="s">
        <v>2232</v>
      </c>
      <c r="I10" s="1300" t="s">
        <v>2232</v>
      </c>
      <c r="J10" s="1300" t="s">
        <v>2232</v>
      </c>
      <c r="K10" s="1300" t="s">
        <v>2232</v>
      </c>
      <c r="L10" s="1300" t="s">
        <v>2232</v>
      </c>
      <c r="M10" s="1300" t="s">
        <v>2232</v>
      </c>
      <c r="N10" s="1300" t="s">
        <v>2232</v>
      </c>
      <c r="O10" s="1300" t="s">
        <v>2232</v>
      </c>
      <c r="P10" s="1300" t="s">
        <v>2232</v>
      </c>
      <c r="Q10" s="1300" t="s">
        <v>2232</v>
      </c>
      <c r="R10" s="1300" t="s">
        <v>2232</v>
      </c>
      <c r="S10" s="1300" t="s">
        <v>2232</v>
      </c>
      <c r="T10" s="1300" t="s">
        <v>2232</v>
      </c>
      <c r="U10" s="1300" t="s">
        <v>2232</v>
      </c>
      <c r="V10" s="1300" t="s">
        <v>2232</v>
      </c>
      <c r="W10" s="1300" t="s">
        <v>2232</v>
      </c>
      <c r="X10" s="1300" t="s">
        <v>2232</v>
      </c>
      <c r="Y10" s="1300" t="s">
        <v>2232</v>
      </c>
      <c r="Z10" s="1300" t="s">
        <v>2232</v>
      </c>
      <c r="AA10" s="1300" t="s">
        <v>2232</v>
      </c>
      <c r="AB10" s="1300" t="s">
        <v>2232</v>
      </c>
      <c r="AC10" s="1300" t="s">
        <v>2232</v>
      </c>
      <c r="AD10" s="1300" t="s">
        <v>2232</v>
      </c>
      <c r="AE10" s="1300" t="s">
        <v>2232</v>
      </c>
      <c r="AF10" s="1300" t="s">
        <v>2232</v>
      </c>
      <c r="AG10" s="1300" t="s">
        <v>2232</v>
      </c>
      <c r="AH10" s="1300" t="s">
        <v>2232</v>
      </c>
      <c r="AI10" s="1300" t="s">
        <v>2232</v>
      </c>
      <c r="AJ10" s="1300" t="s">
        <v>2232</v>
      </c>
      <c r="AK10" s="1300" t="s">
        <v>2232</v>
      </c>
      <c r="AL10" s="1300" t="s">
        <v>2232</v>
      </c>
      <c r="AM10" s="1300" t="s">
        <v>2232</v>
      </c>
      <c r="AN10" s="1300" t="s">
        <v>2232</v>
      </c>
      <c r="AO10" s="1300" t="s">
        <v>2232</v>
      </c>
      <c r="AP10" s="1300" t="s">
        <v>2232</v>
      </c>
      <c r="AQ10" s="1300" t="s">
        <v>2232</v>
      </c>
      <c r="AR10" s="1300" t="s">
        <v>2232</v>
      </c>
      <c r="AS10" s="1300" t="s">
        <v>2232</v>
      </c>
      <c r="AT10" s="1300" t="s">
        <v>2232</v>
      </c>
      <c r="AU10" s="1300" t="s">
        <v>2232</v>
      </c>
      <c r="AV10" s="1300" t="s">
        <v>2232</v>
      </c>
      <c r="AW10" s="1300" t="s">
        <v>2232</v>
      </c>
      <c r="AX10" s="1300" t="s">
        <v>2232</v>
      </c>
      <c r="AY10" s="1300" t="s">
        <v>2232</v>
      </c>
      <c r="AZ10" s="1300" t="s">
        <v>2232</v>
      </c>
      <c r="BA10" s="1300" t="s">
        <v>2232</v>
      </c>
      <c r="BB10" s="1300" t="s">
        <v>2232</v>
      </c>
      <c r="BC10" s="1300" t="s">
        <v>2232</v>
      </c>
      <c r="BD10" s="1300" t="s">
        <v>2232</v>
      </c>
      <c r="BE10" s="1300" t="s">
        <v>2232</v>
      </c>
      <c r="BF10" s="1300" t="s">
        <v>2232</v>
      </c>
      <c r="BG10" s="1300" t="s">
        <v>2232</v>
      </c>
      <c r="BH10" s="1300" t="s">
        <v>2232</v>
      </c>
      <c r="BI10" s="1300" t="s">
        <v>2232</v>
      </c>
      <c r="BJ10" s="1300" t="s">
        <v>2232</v>
      </c>
      <c r="BK10" s="1300" t="s">
        <v>2232</v>
      </c>
      <c r="BL10" s="1300" t="s">
        <v>2232</v>
      </c>
      <c r="BM10" s="1300" t="s">
        <v>2232</v>
      </c>
      <c r="BN10" s="1300" t="s">
        <v>2232</v>
      </c>
      <c r="BO10" s="1300" t="s">
        <v>2232</v>
      </c>
      <c r="BP10" s="1300" t="s">
        <v>2232</v>
      </c>
      <c r="BQ10" s="1300" t="s">
        <v>2232</v>
      </c>
      <c r="BR10" s="1300" t="s">
        <v>2232</v>
      </c>
      <c r="BS10" s="1300" t="s">
        <v>2232</v>
      </c>
      <c r="BT10" s="1300" t="s">
        <v>2232</v>
      </c>
      <c r="BU10" s="1300" t="s">
        <v>2232</v>
      </c>
      <c r="BV10" s="1300" t="s">
        <v>2232</v>
      </c>
      <c r="BW10" s="1300" t="s">
        <v>2232</v>
      </c>
      <c r="BX10" s="1300" t="s">
        <v>2232</v>
      </c>
      <c r="BY10" s="1300" t="s">
        <v>2232</v>
      </c>
      <c r="BZ10" s="1300" t="s">
        <v>2232</v>
      </c>
      <c r="CA10" s="1300" t="s">
        <v>2232</v>
      </c>
      <c r="CB10" s="1300" t="s">
        <v>2232</v>
      </c>
      <c r="CC10" s="1300" t="s">
        <v>2232</v>
      </c>
      <c r="CD10" s="1300" t="s">
        <v>2232</v>
      </c>
      <c r="CE10" s="1300" t="s">
        <v>2232</v>
      </c>
      <c r="CF10" s="1300" t="s">
        <v>2232</v>
      </c>
      <c r="CG10" s="1300" t="s">
        <v>2232</v>
      </c>
      <c r="CH10" s="1300" t="s">
        <v>2232</v>
      </c>
      <c r="CI10" s="1300" t="s">
        <v>2232</v>
      </c>
      <c r="CJ10" s="1300" t="s">
        <v>2232</v>
      </c>
      <c r="CK10" s="1300" t="s">
        <v>2232</v>
      </c>
      <c r="CL10" s="1300" t="s">
        <v>2232</v>
      </c>
      <c r="CM10" s="1300" t="s">
        <v>2232</v>
      </c>
      <c r="CN10" s="1300" t="s">
        <v>2232</v>
      </c>
      <c r="CO10" s="1300" t="s">
        <v>2232</v>
      </c>
      <c r="CP10" s="1300" t="s">
        <v>2232</v>
      </c>
      <c r="CQ10" s="1300" t="s">
        <v>2232</v>
      </c>
      <c r="CR10" s="1300" t="s">
        <v>2232</v>
      </c>
      <c r="CS10" s="1300" t="s">
        <v>2232</v>
      </c>
      <c r="CT10" s="1300" t="s">
        <v>2232</v>
      </c>
      <c r="CU10" s="146"/>
      <c r="CV10" s="146"/>
      <c r="CW10" s="146"/>
      <c r="CX10" s="146"/>
      <c r="CY10" s="146"/>
      <c r="CZ10" s="146"/>
      <c r="DA10" s="146"/>
      <c r="DB10" s="146"/>
      <c r="DC10" s="146"/>
      <c r="DD10" s="146"/>
      <c r="DE10" s="146"/>
      <c r="DF10" s="146"/>
      <c r="DG10" s="146"/>
    </row>
    <row r="11" spans="1:139" ht="39" customHeight="1">
      <c r="A11" s="66"/>
    </row>
    <row r="12" spans="1:139" s="147" customFormat="1" ht="36" customHeight="1">
      <c r="A12" s="151">
        <v>22</v>
      </c>
      <c r="B12" s="152" t="s">
        <v>111</v>
      </c>
      <c r="C12" s="1129" t="s">
        <v>2233</v>
      </c>
      <c r="D12" s="1129" t="s">
        <v>2233</v>
      </c>
      <c r="E12" s="1129" t="s">
        <v>2233</v>
      </c>
      <c r="F12" s="1129" t="s">
        <v>2233</v>
      </c>
      <c r="G12" s="1129" t="s">
        <v>2233</v>
      </c>
      <c r="H12" s="1129" t="s">
        <v>2233</v>
      </c>
      <c r="I12" s="1129" t="s">
        <v>2233</v>
      </c>
      <c r="J12" s="1129" t="s">
        <v>2233</v>
      </c>
      <c r="K12" s="1129" t="s">
        <v>2233</v>
      </c>
      <c r="L12" s="1129" t="s">
        <v>2233</v>
      </c>
      <c r="M12" s="1129" t="s">
        <v>2233</v>
      </c>
      <c r="N12" s="1129" t="s">
        <v>2233</v>
      </c>
      <c r="O12" s="1129" t="s">
        <v>2233</v>
      </c>
      <c r="P12" s="1129" t="s">
        <v>2233</v>
      </c>
      <c r="Q12" s="1129" t="s">
        <v>2233</v>
      </c>
      <c r="R12" s="1129" t="s">
        <v>2233</v>
      </c>
      <c r="S12" s="1129" t="s">
        <v>2233</v>
      </c>
      <c r="T12" s="1129" t="s">
        <v>2233</v>
      </c>
      <c r="U12" s="1129" t="s">
        <v>2233</v>
      </c>
      <c r="V12" s="1129" t="s">
        <v>2233</v>
      </c>
      <c r="W12" s="1129" t="s">
        <v>2233</v>
      </c>
      <c r="X12" s="1129" t="s">
        <v>2233</v>
      </c>
      <c r="Y12" s="1129" t="s">
        <v>2233</v>
      </c>
      <c r="Z12" s="1129" t="s">
        <v>2233</v>
      </c>
      <c r="AA12" s="1129" t="s">
        <v>2233</v>
      </c>
      <c r="AB12" s="1129" t="s">
        <v>2233</v>
      </c>
      <c r="AC12" s="1129" t="s">
        <v>2233</v>
      </c>
      <c r="AD12" s="1129" t="s">
        <v>2233</v>
      </c>
      <c r="AE12" s="1129" t="s">
        <v>2233</v>
      </c>
      <c r="AF12" s="1129" t="s">
        <v>2233</v>
      </c>
      <c r="AG12" s="1129" t="s">
        <v>2233</v>
      </c>
      <c r="AH12" s="1129" t="s">
        <v>2233</v>
      </c>
      <c r="AI12" s="1129" t="s">
        <v>2233</v>
      </c>
      <c r="AJ12" s="1129" t="s">
        <v>2233</v>
      </c>
      <c r="AK12" s="1129" t="s">
        <v>2233</v>
      </c>
      <c r="AL12" s="1047"/>
      <c r="AM12" s="1047"/>
      <c r="AN12" s="1047"/>
      <c r="AO12" s="1047"/>
      <c r="AP12" s="1047"/>
      <c r="AQ12" s="1047"/>
      <c r="AR12" s="1047"/>
      <c r="AS12" s="1047"/>
      <c r="AT12" s="1047"/>
      <c r="AU12" s="1047"/>
      <c r="AV12" s="1047"/>
      <c r="AW12" s="1047"/>
      <c r="AX12" s="1047"/>
      <c r="AY12" s="1047"/>
      <c r="AZ12" s="1047"/>
      <c r="BA12" s="1047"/>
      <c r="BB12" s="1047"/>
      <c r="BC12" s="1047"/>
      <c r="BD12" s="1047"/>
      <c r="BE12" s="1047"/>
      <c r="BF12" s="1047"/>
      <c r="BG12" s="1047"/>
      <c r="BH12" s="1047"/>
      <c r="BI12" s="1047"/>
      <c r="BJ12" s="1047"/>
      <c r="BK12" s="1047"/>
      <c r="BL12" s="1047"/>
      <c r="BM12" s="1047"/>
      <c r="BN12" s="1047"/>
      <c r="BO12" s="1047"/>
      <c r="BP12" s="1047"/>
      <c r="BQ12" s="1047"/>
      <c r="BR12" s="1047"/>
      <c r="BS12" s="1047"/>
      <c r="BT12" s="1047"/>
      <c r="BU12" s="1047"/>
      <c r="BV12" s="1047"/>
      <c r="BW12" s="1047"/>
      <c r="BX12" s="1047"/>
      <c r="BY12" s="1047"/>
      <c r="BZ12" s="1047"/>
      <c r="CA12" s="1047"/>
      <c r="CB12" s="1047"/>
      <c r="CC12" s="1047"/>
      <c r="CD12" s="1047"/>
      <c r="CE12" s="1047"/>
      <c r="CF12" s="1047"/>
      <c r="CG12" s="1047"/>
      <c r="CH12" s="1047"/>
      <c r="CI12" s="1047"/>
      <c r="CJ12" s="1047"/>
      <c r="CK12" s="1047"/>
      <c r="CL12" s="1047"/>
      <c r="CM12" s="1047"/>
      <c r="CN12" s="1047"/>
      <c r="CO12" s="1047"/>
      <c r="CP12" s="1047"/>
      <c r="CQ12" s="1047"/>
      <c r="CR12" s="1047"/>
      <c r="CS12" s="1047"/>
      <c r="CT12" s="1047"/>
      <c r="CU12" s="1047"/>
      <c r="CV12" s="1047"/>
      <c r="CW12" s="1047"/>
      <c r="CX12" s="1047"/>
      <c r="CY12" s="1047"/>
      <c r="CZ12" s="1047"/>
      <c r="DA12" s="1047"/>
      <c r="DB12" s="1047"/>
      <c r="DC12" s="1047"/>
      <c r="DD12" s="1047"/>
      <c r="DE12" s="1047"/>
      <c r="DF12" s="1047"/>
      <c r="DG12" s="1047"/>
      <c r="DH12" s="1047"/>
      <c r="DI12" s="1047"/>
      <c r="DJ12" s="1047"/>
      <c r="DK12" s="1047"/>
      <c r="DL12" s="1047"/>
      <c r="DM12" s="1047"/>
      <c r="DN12" s="1047"/>
      <c r="DO12" s="1047"/>
      <c r="DP12" s="1047"/>
      <c r="DQ12" s="1047"/>
      <c r="DR12" s="1047"/>
    </row>
    <row r="13" spans="1:139" s="147" customFormat="1" ht="34" customHeight="1">
      <c r="A13" s="153" t="s">
        <v>2234</v>
      </c>
      <c r="B13" s="152" t="s">
        <v>20</v>
      </c>
      <c r="C13" s="13" t="s">
        <v>2235</v>
      </c>
      <c r="D13" s="13" t="s">
        <v>2235</v>
      </c>
      <c r="E13" s="13" t="s">
        <v>2235</v>
      </c>
      <c r="F13" s="13" t="s">
        <v>2235</v>
      </c>
      <c r="G13" s="13" t="s">
        <v>2235</v>
      </c>
      <c r="H13" s="13" t="s">
        <v>2235</v>
      </c>
      <c r="I13" s="13" t="s">
        <v>2235</v>
      </c>
      <c r="J13" s="13" t="s">
        <v>2235</v>
      </c>
      <c r="K13" s="13" t="s">
        <v>2235</v>
      </c>
      <c r="L13" s="13" t="s">
        <v>2235</v>
      </c>
      <c r="M13" s="13" t="s">
        <v>2235</v>
      </c>
      <c r="N13" s="13" t="s">
        <v>2235</v>
      </c>
      <c r="O13" s="13" t="s">
        <v>2235</v>
      </c>
      <c r="BV13" s="426" t="s">
        <v>191</v>
      </c>
      <c r="BW13" s="426" t="s">
        <v>191</v>
      </c>
      <c r="BX13" s="426" t="s">
        <v>191</v>
      </c>
      <c r="BY13" s="426" t="s">
        <v>191</v>
      </c>
      <c r="BZ13" s="426" t="s">
        <v>191</v>
      </c>
      <c r="CA13" s="426" t="s">
        <v>191</v>
      </c>
      <c r="CB13" s="426" t="s">
        <v>191</v>
      </c>
      <c r="CC13" s="426" t="s">
        <v>191</v>
      </c>
      <c r="CD13" s="426" t="s">
        <v>191</v>
      </c>
      <c r="CE13" s="426" t="s">
        <v>191</v>
      </c>
      <c r="CF13" s="426" t="s">
        <v>191</v>
      </c>
      <c r="CG13" s="426" t="s">
        <v>191</v>
      </c>
      <c r="CH13" s="426" t="s">
        <v>191</v>
      </c>
      <c r="CI13" s="426" t="s">
        <v>191</v>
      </c>
      <c r="CJ13" s="426" t="s">
        <v>191</v>
      </c>
      <c r="CK13" s="426" t="s">
        <v>191</v>
      </c>
      <c r="CL13" s="426" t="s">
        <v>191</v>
      </c>
      <c r="CM13" s="426" t="s">
        <v>191</v>
      </c>
      <c r="CN13" s="426" t="s">
        <v>191</v>
      </c>
      <c r="CO13" s="426" t="s">
        <v>191</v>
      </c>
      <c r="CP13" s="426" t="s">
        <v>191</v>
      </c>
      <c r="CQ13" s="426" t="s">
        <v>191</v>
      </c>
      <c r="CR13" s="426" t="s">
        <v>191</v>
      </c>
      <c r="CS13" s="426" t="s">
        <v>191</v>
      </c>
      <c r="CT13" s="426" t="s">
        <v>191</v>
      </c>
      <c r="CU13" s="426" t="s">
        <v>191</v>
      </c>
      <c r="CV13" s="426" t="s">
        <v>191</v>
      </c>
      <c r="CW13" s="426" t="s">
        <v>191</v>
      </c>
      <c r="CX13" s="426" t="s">
        <v>191</v>
      </c>
      <c r="CY13" s="426" t="s">
        <v>191</v>
      </c>
      <c r="CZ13" s="426" t="s">
        <v>191</v>
      </c>
      <c r="DA13" s="426" t="s">
        <v>191</v>
      </c>
      <c r="DB13" s="426" t="s">
        <v>191</v>
      </c>
      <c r="DC13" s="426" t="s">
        <v>191</v>
      </c>
      <c r="DD13" s="426" t="s">
        <v>191</v>
      </c>
      <c r="DE13" s="426" t="s">
        <v>191</v>
      </c>
      <c r="DF13" s="426" t="s">
        <v>191</v>
      </c>
      <c r="DG13" s="426" t="s">
        <v>191</v>
      </c>
      <c r="DH13" s="426" t="s">
        <v>191</v>
      </c>
      <c r="DI13" s="426" t="s">
        <v>191</v>
      </c>
      <c r="DJ13" s="426" t="s">
        <v>191</v>
      </c>
      <c r="DK13" s="426" t="s">
        <v>191</v>
      </c>
      <c r="DL13" s="426" t="s">
        <v>191</v>
      </c>
      <c r="DM13" s="426" t="s">
        <v>191</v>
      </c>
      <c r="DN13" s="426" t="s">
        <v>191</v>
      </c>
      <c r="DO13" s="426" t="s">
        <v>191</v>
      </c>
      <c r="DP13" s="426" t="s">
        <v>191</v>
      </c>
      <c r="DQ13" s="426" t="s">
        <v>191</v>
      </c>
      <c r="DR13" s="426" t="s">
        <v>191</v>
      </c>
      <c r="DS13" s="426" t="s">
        <v>191</v>
      </c>
      <c r="DT13" s="426" t="s">
        <v>191</v>
      </c>
      <c r="DU13" s="426" t="s">
        <v>191</v>
      </c>
      <c r="DV13" s="426" t="s">
        <v>191</v>
      </c>
      <c r="DW13" s="426" t="s">
        <v>191</v>
      </c>
      <c r="DX13" s="426" t="s">
        <v>191</v>
      </c>
      <c r="DY13" s="426" t="s">
        <v>191</v>
      </c>
      <c r="DZ13" s="426" t="s">
        <v>191</v>
      </c>
      <c r="EA13" s="426" t="s">
        <v>191</v>
      </c>
      <c r="EB13" s="426" t="s">
        <v>191</v>
      </c>
      <c r="EC13" s="426" t="s">
        <v>191</v>
      </c>
      <c r="ED13" s="426" t="s">
        <v>191</v>
      </c>
      <c r="EE13" s="426" t="s">
        <v>191</v>
      </c>
      <c r="EF13" s="426" t="s">
        <v>191</v>
      </c>
    </row>
    <row r="14" spans="1:139" s="147" customFormat="1" ht="30" customHeight="1">
      <c r="A14" s="154"/>
      <c r="B14" s="152" t="s">
        <v>224</v>
      </c>
      <c r="C14" s="880" t="s">
        <v>178</v>
      </c>
      <c r="D14" s="880" t="s">
        <v>178</v>
      </c>
      <c r="E14" s="880" t="s">
        <v>178</v>
      </c>
      <c r="F14" s="880" t="s">
        <v>178</v>
      </c>
      <c r="G14" s="880" t="s">
        <v>178</v>
      </c>
      <c r="H14" s="880" t="s">
        <v>178</v>
      </c>
      <c r="I14" s="880" t="s">
        <v>178</v>
      </c>
      <c r="J14" s="880" t="s">
        <v>178</v>
      </c>
      <c r="K14" s="880" t="s">
        <v>178</v>
      </c>
      <c r="L14" s="880" t="s">
        <v>178</v>
      </c>
      <c r="M14" s="880" t="s">
        <v>178</v>
      </c>
      <c r="N14" s="880" t="s">
        <v>178</v>
      </c>
      <c r="O14" s="880" t="s">
        <v>178</v>
      </c>
      <c r="P14" s="880" t="s">
        <v>178</v>
      </c>
      <c r="Q14" s="880" t="s">
        <v>178</v>
      </c>
      <c r="R14" s="880" t="s">
        <v>178</v>
      </c>
      <c r="S14" s="880" t="s">
        <v>178</v>
      </c>
      <c r="T14" s="880" t="s">
        <v>178</v>
      </c>
      <c r="U14" s="880" t="s">
        <v>178</v>
      </c>
      <c r="V14" s="880" t="s">
        <v>178</v>
      </c>
      <c r="W14" s="880" t="s">
        <v>178</v>
      </c>
      <c r="X14" s="880" t="s">
        <v>178</v>
      </c>
      <c r="Y14" s="880" t="s">
        <v>178</v>
      </c>
      <c r="Z14" s="880" t="s">
        <v>178</v>
      </c>
      <c r="AA14" s="880" t="s">
        <v>178</v>
      </c>
      <c r="AB14" s="880" t="s">
        <v>178</v>
      </c>
      <c r="AC14" s="1020" t="s">
        <v>178</v>
      </c>
      <c r="AD14" s="1020" t="s">
        <v>178</v>
      </c>
      <c r="AE14" s="1020" t="s">
        <v>178</v>
      </c>
      <c r="AF14" s="1020" t="s">
        <v>178</v>
      </c>
      <c r="AG14" s="1020" t="s">
        <v>178</v>
      </c>
      <c r="AH14" s="1020" t="s">
        <v>178</v>
      </c>
      <c r="AI14" s="1020" t="s">
        <v>178</v>
      </c>
      <c r="AJ14" s="1020" t="s">
        <v>178</v>
      </c>
      <c r="AK14" s="1020" t="s">
        <v>178</v>
      </c>
      <c r="AL14" s="1020" t="s">
        <v>178</v>
      </c>
      <c r="AM14" s="1020" t="s">
        <v>178</v>
      </c>
      <c r="AN14" s="1020" t="s">
        <v>178</v>
      </c>
      <c r="AO14" s="1020" t="s">
        <v>178</v>
      </c>
      <c r="AP14" s="1020" t="s">
        <v>178</v>
      </c>
      <c r="AQ14" s="1020" t="s">
        <v>178</v>
      </c>
      <c r="AR14" s="1020" t="s">
        <v>178</v>
      </c>
      <c r="AS14" s="1020" t="s">
        <v>178</v>
      </c>
      <c r="AT14" s="1020" t="s">
        <v>178</v>
      </c>
      <c r="AU14" s="1020" t="s">
        <v>178</v>
      </c>
      <c r="AV14" s="1020" t="s">
        <v>178</v>
      </c>
      <c r="AW14" s="1020" t="s">
        <v>178</v>
      </c>
      <c r="AX14" s="1020" t="s">
        <v>178</v>
      </c>
      <c r="AY14" s="1020" t="s">
        <v>178</v>
      </c>
      <c r="AZ14" s="1020" t="s">
        <v>178</v>
      </c>
      <c r="BA14" s="1020" t="s">
        <v>178</v>
      </c>
      <c r="BB14" s="1020" t="s">
        <v>178</v>
      </c>
      <c r="BC14" s="1020" t="s">
        <v>178</v>
      </c>
      <c r="BD14" s="1020" t="s">
        <v>178</v>
      </c>
      <c r="BE14" s="1020" t="s">
        <v>178</v>
      </c>
      <c r="BF14" s="1020" t="s">
        <v>178</v>
      </c>
      <c r="BG14" s="1020" t="s">
        <v>178</v>
      </c>
      <c r="BH14" s="1020" t="s">
        <v>178</v>
      </c>
      <c r="BI14" s="1020" t="s">
        <v>178</v>
      </c>
      <c r="BJ14" s="1020" t="s">
        <v>178</v>
      </c>
      <c r="BK14" s="1020" t="s">
        <v>178</v>
      </c>
      <c r="BL14" s="1020" t="s">
        <v>178</v>
      </c>
      <c r="BM14" s="1020" t="s">
        <v>178</v>
      </c>
      <c r="BN14" s="1020" t="s">
        <v>178</v>
      </c>
      <c r="BO14" s="1020" t="s">
        <v>178</v>
      </c>
      <c r="BP14" s="1020" t="s">
        <v>178</v>
      </c>
      <c r="BQ14" s="1020" t="s">
        <v>178</v>
      </c>
      <c r="BR14" s="1020" t="s">
        <v>178</v>
      </c>
      <c r="BS14" s="1020" t="s">
        <v>178</v>
      </c>
      <c r="BT14" s="1020" t="s">
        <v>178</v>
      </c>
      <c r="BU14" s="1020" t="s">
        <v>178</v>
      </c>
      <c r="BV14" s="1020" t="s">
        <v>178</v>
      </c>
      <c r="BW14" s="1020" t="s">
        <v>178</v>
      </c>
      <c r="BX14" s="1020" t="s">
        <v>178</v>
      </c>
      <c r="BY14" s="1020" t="s">
        <v>178</v>
      </c>
      <c r="BZ14" s="1020" t="s">
        <v>178</v>
      </c>
      <c r="CA14" s="1020" t="s">
        <v>178</v>
      </c>
      <c r="CB14" s="1020" t="s">
        <v>178</v>
      </c>
      <c r="CC14" s="1020" t="s">
        <v>178</v>
      </c>
      <c r="CD14" s="1020" t="s">
        <v>178</v>
      </c>
      <c r="CE14" s="1020" t="s">
        <v>178</v>
      </c>
      <c r="CF14" s="1020" t="s">
        <v>178</v>
      </c>
      <c r="CG14" s="1020" t="s">
        <v>178</v>
      </c>
      <c r="CH14" s="1020" t="s">
        <v>178</v>
      </c>
      <c r="CI14" s="1020" t="s">
        <v>178</v>
      </c>
      <c r="CJ14" s="1020" t="s">
        <v>178</v>
      </c>
      <c r="CK14" s="1020" t="s">
        <v>178</v>
      </c>
      <c r="CL14" s="880" t="s">
        <v>178</v>
      </c>
      <c r="CM14" s="880" t="s">
        <v>178</v>
      </c>
      <c r="CN14" s="880" t="s">
        <v>178</v>
      </c>
      <c r="CO14" s="880" t="s">
        <v>178</v>
      </c>
      <c r="CP14" s="880" t="s">
        <v>178</v>
      </c>
      <c r="CQ14" s="880" t="s">
        <v>178</v>
      </c>
      <c r="CR14" s="880" t="s">
        <v>178</v>
      </c>
      <c r="CS14" s="880" t="s">
        <v>178</v>
      </c>
      <c r="CT14" s="880" t="s">
        <v>178</v>
      </c>
      <c r="CU14" s="880" t="s">
        <v>178</v>
      </c>
      <c r="CV14" s="880" t="s">
        <v>178</v>
      </c>
      <c r="CW14" s="880" t="s">
        <v>178</v>
      </c>
      <c r="CX14" s="880" t="s">
        <v>178</v>
      </c>
      <c r="CY14" s="880" t="s">
        <v>178</v>
      </c>
      <c r="CZ14" s="880" t="s">
        <v>178</v>
      </c>
      <c r="DA14" s="880" t="s">
        <v>178</v>
      </c>
      <c r="DB14" s="880" t="s">
        <v>178</v>
      </c>
      <c r="DC14" s="880" t="s">
        <v>178</v>
      </c>
      <c r="DD14" s="880" t="s">
        <v>178</v>
      </c>
    </row>
    <row r="15" spans="1:139" s="357" customFormat="1" ht="34" customHeight="1">
      <c r="A15" s="354"/>
      <c r="B15" s="355" t="s">
        <v>2177</v>
      </c>
      <c r="C15" s="356" t="s">
        <v>2236</v>
      </c>
      <c r="D15" s="356" t="s">
        <v>2236</v>
      </c>
      <c r="E15" s="356" t="s">
        <v>2236</v>
      </c>
      <c r="F15" s="356" t="s">
        <v>2236</v>
      </c>
      <c r="G15" s="356" t="s">
        <v>2236</v>
      </c>
      <c r="H15" s="356" t="s">
        <v>2236</v>
      </c>
      <c r="I15" s="356" t="s">
        <v>2236</v>
      </c>
      <c r="J15" s="356" t="s">
        <v>2236</v>
      </c>
      <c r="K15" s="356" t="s">
        <v>2236</v>
      </c>
      <c r="L15" s="356" t="s">
        <v>2236</v>
      </c>
      <c r="M15" s="356" t="s">
        <v>2236</v>
      </c>
      <c r="N15" s="356" t="s">
        <v>2236</v>
      </c>
      <c r="O15" s="356" t="s">
        <v>2236</v>
      </c>
      <c r="P15" s="356" t="s">
        <v>2236</v>
      </c>
      <c r="Q15" s="356" t="s">
        <v>2236</v>
      </c>
      <c r="R15" s="356" t="s">
        <v>2236</v>
      </c>
      <c r="S15" s="356" t="s">
        <v>2236</v>
      </c>
      <c r="T15" s="356" t="s">
        <v>2236</v>
      </c>
      <c r="U15" s="356" t="s">
        <v>2236</v>
      </c>
      <c r="V15" s="356" t="s">
        <v>2236</v>
      </c>
      <c r="W15" s="356" t="s">
        <v>2236</v>
      </c>
      <c r="X15" s="356" t="s">
        <v>2236</v>
      </c>
      <c r="Y15" s="356" t="s">
        <v>2236</v>
      </c>
      <c r="Z15" s="356" t="s">
        <v>2236</v>
      </c>
      <c r="AA15" s="356" t="s">
        <v>2236</v>
      </c>
      <c r="AB15" s="356" t="s">
        <v>2236</v>
      </c>
      <c r="AC15" s="1021" t="s">
        <v>176</v>
      </c>
      <c r="AD15" s="1021" t="s">
        <v>176</v>
      </c>
      <c r="AE15" s="1021" t="s">
        <v>176</v>
      </c>
      <c r="AF15" s="1021" t="s">
        <v>176</v>
      </c>
      <c r="AG15" s="1021" t="s">
        <v>176</v>
      </c>
      <c r="AH15" s="1021" t="s">
        <v>176</v>
      </c>
      <c r="AI15" s="1021" t="s">
        <v>176</v>
      </c>
      <c r="AJ15" s="1021" t="s">
        <v>176</v>
      </c>
      <c r="AK15" s="1021" t="s">
        <v>176</v>
      </c>
      <c r="AL15" s="1021" t="s">
        <v>176</v>
      </c>
      <c r="AM15" s="1021" t="s">
        <v>176</v>
      </c>
      <c r="AN15" s="1021" t="s">
        <v>176</v>
      </c>
      <c r="AO15" s="1021" t="s">
        <v>176</v>
      </c>
      <c r="AP15" s="1021" t="s">
        <v>176</v>
      </c>
      <c r="AQ15" s="1021" t="s">
        <v>176</v>
      </c>
      <c r="AR15" s="1021" t="s">
        <v>176</v>
      </c>
      <c r="AS15" s="1021" t="s">
        <v>176</v>
      </c>
      <c r="AT15" s="1021" t="s">
        <v>176</v>
      </c>
      <c r="AU15" s="1021" t="s">
        <v>176</v>
      </c>
      <c r="AV15" s="1021" t="s">
        <v>176</v>
      </c>
      <c r="AW15" s="1021" t="s">
        <v>176</v>
      </c>
      <c r="AX15" s="1021" t="s">
        <v>176</v>
      </c>
      <c r="AY15" s="1021" t="s">
        <v>176</v>
      </c>
      <c r="AZ15" s="1021" t="s">
        <v>176</v>
      </c>
      <c r="BA15" s="1021" t="s">
        <v>176</v>
      </c>
      <c r="BB15" s="1021" t="s">
        <v>176</v>
      </c>
      <c r="BC15" s="1021" t="s">
        <v>176</v>
      </c>
      <c r="BD15" s="1021" t="s">
        <v>176</v>
      </c>
      <c r="BE15" s="1021" t="s">
        <v>176</v>
      </c>
      <c r="BF15" s="1021" t="s">
        <v>176</v>
      </c>
      <c r="BG15" s="1021" t="s">
        <v>176</v>
      </c>
      <c r="BH15" s="1021" t="s">
        <v>176</v>
      </c>
      <c r="BI15" s="1021" t="s">
        <v>176</v>
      </c>
      <c r="BJ15" s="1021" t="s">
        <v>176</v>
      </c>
      <c r="BK15" s="1021" t="s">
        <v>176</v>
      </c>
      <c r="BL15" s="1021" t="s">
        <v>176</v>
      </c>
      <c r="BM15" s="1021" t="s">
        <v>176</v>
      </c>
      <c r="BN15" s="1021" t="s">
        <v>176</v>
      </c>
      <c r="BO15" s="1021" t="s">
        <v>176</v>
      </c>
      <c r="BP15" s="1021" t="s">
        <v>176</v>
      </c>
      <c r="BQ15" s="1021" t="s">
        <v>176</v>
      </c>
      <c r="BR15" s="1021" t="s">
        <v>176</v>
      </c>
      <c r="BS15" s="1021" t="s">
        <v>176</v>
      </c>
      <c r="BT15" s="1021" t="s">
        <v>176</v>
      </c>
      <c r="BU15" s="1021" t="s">
        <v>176</v>
      </c>
      <c r="BV15" s="1021" t="s">
        <v>176</v>
      </c>
      <c r="BW15" s="1021" t="s">
        <v>176</v>
      </c>
      <c r="BX15" s="1021" t="s">
        <v>176</v>
      </c>
      <c r="BY15" s="1021" t="s">
        <v>176</v>
      </c>
      <c r="BZ15" s="1021" t="s">
        <v>176</v>
      </c>
      <c r="CA15" s="1021" t="s">
        <v>176</v>
      </c>
      <c r="CB15" s="1021" t="s">
        <v>176</v>
      </c>
      <c r="CC15" s="1021" t="s">
        <v>176</v>
      </c>
      <c r="CD15" s="1021" t="s">
        <v>176</v>
      </c>
      <c r="CE15" s="1021" t="s">
        <v>176</v>
      </c>
      <c r="CF15" s="1021" t="s">
        <v>176</v>
      </c>
      <c r="CG15" s="1021" t="s">
        <v>176</v>
      </c>
      <c r="CH15" s="1021" t="s">
        <v>176</v>
      </c>
      <c r="CI15" s="1021" t="s">
        <v>176</v>
      </c>
      <c r="CJ15" s="1021" t="s">
        <v>176</v>
      </c>
      <c r="CK15" s="1021" t="s">
        <v>176</v>
      </c>
      <c r="CL15" s="358"/>
      <c r="CM15" s="358"/>
      <c r="CN15" s="358"/>
      <c r="CO15" s="358"/>
      <c r="CP15" s="358"/>
      <c r="CQ15" s="358"/>
      <c r="CR15" s="358"/>
      <c r="CS15" s="358"/>
      <c r="CT15" s="358"/>
      <c r="CU15" s="358"/>
      <c r="CV15" s="358"/>
      <c r="CW15" s="358"/>
      <c r="CX15" s="358"/>
      <c r="CY15" s="358"/>
      <c r="CZ15" s="358"/>
      <c r="DA15" s="358"/>
      <c r="DB15" s="358"/>
      <c r="DC15" s="358"/>
      <c r="DD15" s="358"/>
      <c r="DE15" s="358"/>
      <c r="DF15" s="358"/>
      <c r="DG15" s="358"/>
    </row>
    <row r="16" spans="1:139" s="147" customFormat="1" ht="36" customHeight="1">
      <c r="A16" s="154"/>
      <c r="B16" s="152" t="s">
        <v>2179</v>
      </c>
      <c r="C16" s="444" t="s">
        <v>179</v>
      </c>
      <c r="D16" s="444" t="s">
        <v>179</v>
      </c>
      <c r="E16" s="444" t="s">
        <v>179</v>
      </c>
      <c r="F16" s="444" t="s">
        <v>179</v>
      </c>
      <c r="G16" s="444" t="s">
        <v>179</v>
      </c>
      <c r="H16" s="444" t="s">
        <v>179</v>
      </c>
      <c r="I16" s="444" t="s">
        <v>179</v>
      </c>
      <c r="J16" s="444" t="s">
        <v>179</v>
      </c>
      <c r="K16" s="444" t="s">
        <v>179</v>
      </c>
      <c r="L16" s="444" t="s">
        <v>179</v>
      </c>
      <c r="M16" s="444" t="s">
        <v>179</v>
      </c>
      <c r="N16" s="444" t="s">
        <v>179</v>
      </c>
      <c r="O16" s="444" t="s">
        <v>179</v>
      </c>
      <c r="P16" s="444" t="s">
        <v>179</v>
      </c>
      <c r="Q16" s="444" t="s">
        <v>179</v>
      </c>
      <c r="R16" s="444" t="s">
        <v>179</v>
      </c>
      <c r="S16" s="444" t="s">
        <v>179</v>
      </c>
      <c r="T16" s="444" t="s">
        <v>179</v>
      </c>
      <c r="U16" s="444" t="s">
        <v>179</v>
      </c>
      <c r="V16" s="444" t="s">
        <v>179</v>
      </c>
      <c r="W16" s="444" t="s">
        <v>179</v>
      </c>
      <c r="X16" s="444" t="s">
        <v>179</v>
      </c>
      <c r="Y16" s="444" t="s">
        <v>179</v>
      </c>
      <c r="Z16" s="444" t="s">
        <v>179</v>
      </c>
      <c r="AA16" s="444" t="s">
        <v>179</v>
      </c>
      <c r="AB16" s="444" t="s">
        <v>179</v>
      </c>
      <c r="AC16" s="444" t="s">
        <v>179</v>
      </c>
      <c r="AD16" s="444" t="s">
        <v>179</v>
      </c>
      <c r="AE16" s="444" t="s">
        <v>179</v>
      </c>
      <c r="AF16" s="444" t="s">
        <v>179</v>
      </c>
      <c r="AG16" s="444" t="s">
        <v>179</v>
      </c>
      <c r="AH16" s="444" t="s">
        <v>179</v>
      </c>
      <c r="AI16" s="444" t="s">
        <v>179</v>
      </c>
      <c r="AJ16" s="444" t="s">
        <v>179</v>
      </c>
      <c r="AK16" s="444" t="s">
        <v>179</v>
      </c>
      <c r="AL16" s="444" t="s">
        <v>179</v>
      </c>
      <c r="AM16" s="444" t="s">
        <v>179</v>
      </c>
      <c r="AN16" s="444" t="s">
        <v>179</v>
      </c>
      <c r="AO16" s="444" t="s">
        <v>179</v>
      </c>
      <c r="AP16" s="444" t="s">
        <v>179</v>
      </c>
      <c r="AQ16" s="444" t="s">
        <v>179</v>
      </c>
      <c r="AR16" s="444" t="s">
        <v>179</v>
      </c>
      <c r="AS16" s="444" t="s">
        <v>179</v>
      </c>
      <c r="AT16" s="444" t="s">
        <v>179</v>
      </c>
      <c r="AU16" s="444" t="s">
        <v>179</v>
      </c>
      <c r="AV16" s="444" t="s">
        <v>179</v>
      </c>
      <c r="AW16" s="444" t="s">
        <v>179</v>
      </c>
      <c r="AX16" s="444" t="s">
        <v>179</v>
      </c>
      <c r="AY16" s="444" t="s">
        <v>179</v>
      </c>
      <c r="AZ16" s="444" t="s">
        <v>179</v>
      </c>
      <c r="BA16" s="444" t="s">
        <v>179</v>
      </c>
      <c r="BB16" s="444" t="s">
        <v>179</v>
      </c>
      <c r="BC16" s="444" t="s">
        <v>179</v>
      </c>
      <c r="BD16" s="444" t="s">
        <v>179</v>
      </c>
      <c r="BE16" s="444" t="s">
        <v>179</v>
      </c>
      <c r="BF16" s="444" t="s">
        <v>179</v>
      </c>
      <c r="BG16" s="444" t="s">
        <v>179</v>
      </c>
      <c r="BH16" s="444" t="s">
        <v>179</v>
      </c>
      <c r="BI16" s="444" t="s">
        <v>179</v>
      </c>
      <c r="BJ16" s="444" t="s">
        <v>179</v>
      </c>
      <c r="BK16" s="444" t="s">
        <v>179</v>
      </c>
      <c r="BL16" s="444" t="s">
        <v>179</v>
      </c>
      <c r="BM16" s="444" t="s">
        <v>179</v>
      </c>
      <c r="BN16" s="444" t="s">
        <v>179</v>
      </c>
      <c r="BO16" s="444" t="s">
        <v>179</v>
      </c>
      <c r="BP16" s="444" t="s">
        <v>179</v>
      </c>
      <c r="BQ16" s="444" t="s">
        <v>179</v>
      </c>
      <c r="BR16" s="444" t="s">
        <v>179</v>
      </c>
      <c r="BS16" s="444" t="s">
        <v>179</v>
      </c>
      <c r="BT16" s="444" t="s">
        <v>179</v>
      </c>
      <c r="BU16" s="444" t="s">
        <v>179</v>
      </c>
      <c r="BV16" s="444" t="s">
        <v>179</v>
      </c>
      <c r="BW16" s="444" t="s">
        <v>179</v>
      </c>
      <c r="BX16" s="444" t="s">
        <v>179</v>
      </c>
    </row>
    <row r="17" spans="1:101" s="147" customFormat="1" ht="34" customHeight="1">
      <c r="A17" s="154"/>
      <c r="B17" s="152" t="s">
        <v>2180</v>
      </c>
      <c r="C17" s="299" t="s">
        <v>2237</v>
      </c>
      <c r="D17" s="299" t="s">
        <v>2237</v>
      </c>
      <c r="E17" s="299" t="s">
        <v>2237</v>
      </c>
      <c r="F17" s="299" t="s">
        <v>2237</v>
      </c>
      <c r="G17" s="299" t="s">
        <v>2237</v>
      </c>
      <c r="H17" s="299" t="s">
        <v>2237</v>
      </c>
      <c r="I17" s="299" t="s">
        <v>2237</v>
      </c>
      <c r="J17" s="299" t="s">
        <v>2237</v>
      </c>
      <c r="K17" s="299" t="s">
        <v>2237</v>
      </c>
      <c r="L17" s="299" t="s">
        <v>2237</v>
      </c>
      <c r="M17" s="299" t="s">
        <v>2237</v>
      </c>
      <c r="N17" s="299" t="s">
        <v>2237</v>
      </c>
      <c r="O17" s="299" t="s">
        <v>2237</v>
      </c>
      <c r="P17" s="299" t="s">
        <v>2237</v>
      </c>
      <c r="Q17" s="299" t="s">
        <v>2237</v>
      </c>
      <c r="R17" s="299" t="s">
        <v>2237</v>
      </c>
      <c r="S17" s="299" t="s">
        <v>2237</v>
      </c>
      <c r="T17" s="299" t="s">
        <v>2237</v>
      </c>
      <c r="U17" s="299" t="s">
        <v>2237</v>
      </c>
      <c r="V17" s="299" t="s">
        <v>2237</v>
      </c>
      <c r="W17" s="299" t="s">
        <v>2237</v>
      </c>
      <c r="X17" s="299" t="s">
        <v>2237</v>
      </c>
      <c r="Y17" s="299" t="s">
        <v>2237</v>
      </c>
      <c r="Z17" s="299" t="s">
        <v>2237</v>
      </c>
      <c r="AA17" s="299" t="s">
        <v>2237</v>
      </c>
      <c r="AB17" s="299" t="s">
        <v>2237</v>
      </c>
      <c r="AC17" s="299" t="s">
        <v>2237</v>
      </c>
      <c r="AD17" s="299" t="s">
        <v>2237</v>
      </c>
      <c r="AE17" s="299" t="s">
        <v>2237</v>
      </c>
      <c r="AF17" s="299" t="s">
        <v>2237</v>
      </c>
      <c r="AG17" s="299" t="s">
        <v>2237</v>
      </c>
      <c r="AH17" s="299" t="s">
        <v>2237</v>
      </c>
      <c r="AI17" s="299" t="s">
        <v>2237</v>
      </c>
      <c r="AJ17" s="299" t="s">
        <v>2237</v>
      </c>
      <c r="AK17" s="299" t="s">
        <v>2237</v>
      </c>
      <c r="AL17" s="299" t="s">
        <v>2237</v>
      </c>
      <c r="AM17" s="299" t="s">
        <v>2237</v>
      </c>
      <c r="AN17" s="299" t="s">
        <v>2237</v>
      </c>
      <c r="AO17" s="299" t="s">
        <v>2237</v>
      </c>
      <c r="AP17" s="299" t="s">
        <v>2237</v>
      </c>
      <c r="AQ17" s="299" t="s">
        <v>2237</v>
      </c>
      <c r="AR17" s="299" t="s">
        <v>2237</v>
      </c>
      <c r="AS17" s="299" t="s">
        <v>2237</v>
      </c>
      <c r="AT17" s="299" t="s">
        <v>2237</v>
      </c>
      <c r="AU17" s="299" t="s">
        <v>2237</v>
      </c>
      <c r="AV17" s="299" t="s">
        <v>2237</v>
      </c>
      <c r="AW17" s="299" t="s">
        <v>2237</v>
      </c>
      <c r="AX17" s="299" t="s">
        <v>2237</v>
      </c>
      <c r="AY17" s="299" t="s">
        <v>2237</v>
      </c>
      <c r="AZ17" s="299" t="s">
        <v>2237</v>
      </c>
      <c r="BA17" s="299" t="s">
        <v>2237</v>
      </c>
      <c r="BB17" s="299" t="s">
        <v>2237</v>
      </c>
      <c r="BC17" s="299" t="s">
        <v>2237</v>
      </c>
      <c r="BD17" s="299" t="s">
        <v>2237</v>
      </c>
      <c r="BE17" s="299" t="s">
        <v>2237</v>
      </c>
      <c r="BF17" s="299" t="s">
        <v>2237</v>
      </c>
      <c r="BG17" s="299" t="s">
        <v>2237</v>
      </c>
      <c r="BH17" s="299" t="s">
        <v>2237</v>
      </c>
      <c r="BI17" s="299" t="s">
        <v>2237</v>
      </c>
      <c r="BJ17" s="299" t="s">
        <v>2237</v>
      </c>
      <c r="BK17" s="299" t="s">
        <v>2237</v>
      </c>
      <c r="BL17" s="299" t="s">
        <v>2237</v>
      </c>
      <c r="BM17" s="299" t="s">
        <v>2237</v>
      </c>
      <c r="BN17" s="299" t="s">
        <v>2237</v>
      </c>
      <c r="BO17" s="299" t="s">
        <v>2237</v>
      </c>
      <c r="BP17" s="299" t="s">
        <v>2237</v>
      </c>
      <c r="BQ17" s="299" t="s">
        <v>2237</v>
      </c>
      <c r="BR17" s="299" t="s">
        <v>2237</v>
      </c>
      <c r="BS17" s="299" t="s">
        <v>2237</v>
      </c>
      <c r="BT17" s="299" t="s">
        <v>2237</v>
      </c>
      <c r="BU17" s="299" t="s">
        <v>2237</v>
      </c>
      <c r="BV17" s="299" t="s">
        <v>2237</v>
      </c>
      <c r="BW17" s="299" t="s">
        <v>2237</v>
      </c>
      <c r="BX17" s="299" t="s">
        <v>2237</v>
      </c>
      <c r="BY17" s="299" t="s">
        <v>2237</v>
      </c>
      <c r="BZ17" s="299" t="s">
        <v>2237</v>
      </c>
      <c r="CA17" s="299" t="s">
        <v>2237</v>
      </c>
      <c r="CB17" s="299" t="s">
        <v>2237</v>
      </c>
      <c r="CC17" s="299" t="s">
        <v>2237</v>
      </c>
      <c r="CD17" s="299" t="s">
        <v>2237</v>
      </c>
      <c r="CE17" s="299" t="s">
        <v>2237</v>
      </c>
      <c r="CF17" s="299" t="s">
        <v>2237</v>
      </c>
      <c r="CG17" s="299" t="s">
        <v>2237</v>
      </c>
      <c r="CH17" s="299" t="s">
        <v>2237</v>
      </c>
      <c r="CI17" s="299" t="s">
        <v>2237</v>
      </c>
      <c r="CJ17" s="299" t="s">
        <v>2237</v>
      </c>
      <c r="CK17" s="299" t="s">
        <v>2237</v>
      </c>
      <c r="CL17" s="299" t="s">
        <v>2237</v>
      </c>
      <c r="CM17" s="299" t="s">
        <v>2237</v>
      </c>
      <c r="CN17" s="299" t="s">
        <v>2237</v>
      </c>
      <c r="CO17" s="299" t="s">
        <v>2237</v>
      </c>
      <c r="CP17" s="299" t="s">
        <v>2237</v>
      </c>
      <c r="CQ17" s="299" t="s">
        <v>2237</v>
      </c>
      <c r="CR17" s="299" t="s">
        <v>2237</v>
      </c>
      <c r="CS17" s="299" t="s">
        <v>2237</v>
      </c>
      <c r="CT17" s="299" t="s">
        <v>2237</v>
      </c>
      <c r="CU17" s="299" t="s">
        <v>2237</v>
      </c>
      <c r="CV17" s="299" t="s">
        <v>2237</v>
      </c>
      <c r="CW17" s="299" t="s">
        <v>2237</v>
      </c>
    </row>
    <row r="18" spans="1:101" s="147" customFormat="1" ht="36" customHeight="1">
      <c r="A18" s="154"/>
      <c r="B18" s="152" t="s">
        <v>2182</v>
      </c>
      <c r="C18" s="298" t="s">
        <v>166</v>
      </c>
      <c r="D18" s="298" t="s">
        <v>166</v>
      </c>
      <c r="E18" s="298" t="s">
        <v>166</v>
      </c>
      <c r="F18" s="298" t="s">
        <v>166</v>
      </c>
      <c r="G18" s="298" t="s">
        <v>166</v>
      </c>
      <c r="H18" s="298" t="s">
        <v>166</v>
      </c>
      <c r="I18" s="298" t="s">
        <v>166</v>
      </c>
      <c r="J18" s="298" t="s">
        <v>166</v>
      </c>
      <c r="K18" s="298" t="s">
        <v>166</v>
      </c>
      <c r="L18" s="298" t="s">
        <v>166</v>
      </c>
      <c r="M18" s="298" t="s">
        <v>166</v>
      </c>
      <c r="N18" s="298" t="s">
        <v>166</v>
      </c>
      <c r="O18" s="298" t="s">
        <v>166</v>
      </c>
      <c r="P18" s="298" t="s">
        <v>166</v>
      </c>
      <c r="Q18" s="298" t="s">
        <v>166</v>
      </c>
      <c r="R18" s="298" t="s">
        <v>166</v>
      </c>
      <c r="S18" s="298" t="s">
        <v>166</v>
      </c>
      <c r="T18" s="298" t="s">
        <v>166</v>
      </c>
      <c r="U18" s="298" t="s">
        <v>166</v>
      </c>
      <c r="V18" s="298" t="s">
        <v>166</v>
      </c>
      <c r="W18" s="298" t="s">
        <v>166</v>
      </c>
      <c r="X18" s="298" t="s">
        <v>166</v>
      </c>
      <c r="Y18" s="298" t="s">
        <v>166</v>
      </c>
      <c r="Z18" s="298" t="s">
        <v>166</v>
      </c>
      <c r="AA18" s="298" t="s">
        <v>166</v>
      </c>
      <c r="AB18" s="298" t="s">
        <v>166</v>
      </c>
      <c r="AC18" s="298" t="s">
        <v>166</v>
      </c>
      <c r="AD18" s="298" t="s">
        <v>166</v>
      </c>
      <c r="AE18" s="298" t="s">
        <v>166</v>
      </c>
      <c r="AF18" s="298" t="s">
        <v>166</v>
      </c>
      <c r="AG18" s="298" t="s">
        <v>166</v>
      </c>
      <c r="AH18" s="298" t="s">
        <v>166</v>
      </c>
      <c r="AI18" s="298" t="s">
        <v>166</v>
      </c>
      <c r="AJ18" s="298" t="s">
        <v>166</v>
      </c>
    </row>
    <row r="19" spans="1:101" s="147" customFormat="1" ht="39" customHeight="1">
      <c r="A19" s="155"/>
      <c r="B19" s="152" t="s">
        <v>2183</v>
      </c>
      <c r="C19" s="318" t="s">
        <v>175</v>
      </c>
      <c r="D19" s="318" t="s">
        <v>175</v>
      </c>
      <c r="E19" s="318" t="s">
        <v>175</v>
      </c>
      <c r="F19" s="318" t="s">
        <v>175</v>
      </c>
      <c r="G19" s="318" t="s">
        <v>175</v>
      </c>
      <c r="H19" s="318" t="s">
        <v>175</v>
      </c>
      <c r="I19" s="318" t="s">
        <v>175</v>
      </c>
      <c r="J19" s="318" t="s">
        <v>175</v>
      </c>
      <c r="K19" s="318" t="s">
        <v>175</v>
      </c>
      <c r="L19" s="318" t="s">
        <v>175</v>
      </c>
      <c r="M19" s="318" t="s">
        <v>175</v>
      </c>
      <c r="N19" s="318" t="s">
        <v>175</v>
      </c>
      <c r="O19" s="318" t="s">
        <v>175</v>
      </c>
      <c r="P19" s="318" t="s">
        <v>175</v>
      </c>
      <c r="Q19" s="318" t="s">
        <v>175</v>
      </c>
      <c r="R19" s="318" t="s">
        <v>175</v>
      </c>
      <c r="S19" s="318" t="s">
        <v>175</v>
      </c>
      <c r="T19" s="318" t="s">
        <v>175</v>
      </c>
      <c r="U19" s="318" t="s">
        <v>175</v>
      </c>
      <c r="V19" s="318" t="s">
        <v>175</v>
      </c>
      <c r="W19" s="318" t="s">
        <v>175</v>
      </c>
      <c r="X19" s="318" t="s">
        <v>175</v>
      </c>
      <c r="Y19" s="318" t="s">
        <v>175</v>
      </c>
      <c r="Z19" s="318" t="s">
        <v>175</v>
      </c>
      <c r="AA19" s="318" t="s">
        <v>175</v>
      </c>
      <c r="AB19" s="318" t="s">
        <v>175</v>
      </c>
      <c r="AC19" s="318" t="s">
        <v>175</v>
      </c>
      <c r="AD19" s="318" t="s">
        <v>175</v>
      </c>
      <c r="AE19" s="318" t="s">
        <v>175</v>
      </c>
      <c r="AF19" s="318" t="s">
        <v>175</v>
      </c>
      <c r="AG19" s="318" t="s">
        <v>175</v>
      </c>
      <c r="AH19" s="318" t="s">
        <v>175</v>
      </c>
      <c r="AI19" s="318" t="s">
        <v>175</v>
      </c>
      <c r="AJ19" s="318" t="s">
        <v>175</v>
      </c>
      <c r="AK19" s="318" t="s">
        <v>175</v>
      </c>
      <c r="AL19" s="318" t="s">
        <v>175</v>
      </c>
      <c r="AM19" s="318" t="s">
        <v>175</v>
      </c>
      <c r="AN19" s="318" t="s">
        <v>175</v>
      </c>
      <c r="AO19" s="318" t="s">
        <v>175</v>
      </c>
      <c r="AP19" s="318" t="s">
        <v>175</v>
      </c>
      <c r="AQ19" s="318" t="s">
        <v>175</v>
      </c>
      <c r="AR19" s="318" t="s">
        <v>175</v>
      </c>
      <c r="AS19" s="318" t="s">
        <v>175</v>
      </c>
      <c r="AT19" s="318" t="s">
        <v>175</v>
      </c>
      <c r="AU19" s="318" t="s">
        <v>175</v>
      </c>
      <c r="AV19" s="318" t="s">
        <v>175</v>
      </c>
      <c r="AW19" s="318" t="s">
        <v>175</v>
      </c>
      <c r="AX19" s="318" t="s">
        <v>175</v>
      </c>
      <c r="AY19" s="318" t="s">
        <v>175</v>
      </c>
      <c r="AZ19" s="318" t="s">
        <v>175</v>
      </c>
      <c r="BA19" s="318" t="s">
        <v>175</v>
      </c>
      <c r="BB19" s="318" t="s">
        <v>175</v>
      </c>
      <c r="BC19" s="318" t="s">
        <v>175</v>
      </c>
      <c r="BD19" s="318" t="s">
        <v>175</v>
      </c>
      <c r="BE19" s="318" t="s">
        <v>175</v>
      </c>
      <c r="BF19" s="318" t="s">
        <v>175</v>
      </c>
      <c r="BG19" s="318" t="s">
        <v>175</v>
      </c>
      <c r="BH19" s="318" t="s">
        <v>175</v>
      </c>
      <c r="BI19" s="318" t="s">
        <v>175</v>
      </c>
      <c r="BJ19" s="318" t="s">
        <v>175</v>
      </c>
      <c r="BK19" s="318" t="s">
        <v>175</v>
      </c>
      <c r="BL19" s="318" t="s">
        <v>175</v>
      </c>
      <c r="BM19" s="318" t="s">
        <v>175</v>
      </c>
      <c r="BN19" s="318" t="s">
        <v>175</v>
      </c>
      <c r="BO19" s="318" t="s">
        <v>175</v>
      </c>
      <c r="BP19" s="318" t="s">
        <v>175</v>
      </c>
      <c r="BQ19" s="318" t="s">
        <v>175</v>
      </c>
      <c r="BR19" s="318" t="s">
        <v>175</v>
      </c>
      <c r="BS19" s="318" t="s">
        <v>175</v>
      </c>
      <c r="BT19" s="318" t="s">
        <v>175</v>
      </c>
      <c r="BU19" s="318" t="s">
        <v>175</v>
      </c>
      <c r="BV19" s="318" t="s">
        <v>175</v>
      </c>
      <c r="BW19" s="318" t="s">
        <v>175</v>
      </c>
      <c r="BX19" s="318" t="s">
        <v>175</v>
      </c>
      <c r="BY19" s="318" t="s">
        <v>175</v>
      </c>
      <c r="BZ19" s="318" t="s">
        <v>175</v>
      </c>
      <c r="CA19" s="318" t="s">
        <v>175</v>
      </c>
      <c r="CB19" s="318" t="s">
        <v>175</v>
      </c>
      <c r="CC19" s="318" t="s">
        <v>175</v>
      </c>
      <c r="CD19" s="318" t="s">
        <v>175</v>
      </c>
    </row>
    <row r="20" spans="1:101" ht="15.9">
      <c r="A20" s="1"/>
    </row>
  </sheetData>
  <phoneticPr fontId="28" type="noConversion"/>
  <conditionalFormatting sqref="C14:DD14 C15:AB15">
    <cfRule type="containsText" dxfId="2420" priority="18" operator="containsText" text="BANND">
      <formula>NOT(ISERROR(SEARCH("BANND",C14)))</formula>
    </cfRule>
  </conditionalFormatting>
  <conditionalFormatting sqref="AL12:DR12">
    <cfRule type="expression" dxfId="2419" priority="72">
      <formula>"'=NOT(ISERROR(VLOOKUP('Banned list'!)"</formula>
    </cfRule>
  </conditionalFormatting>
  <conditionalFormatting sqref="G6:BG6">
    <cfRule type="containsText" dxfId="2418" priority="21" operator="containsText" text="BANND">
      <formula>NOT(ISERROR(SEARCH("BANND",G6)))</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17" stopIfTrue="1" id="{F4DD314D-BA45-7743-B6B9-369E7312F31B}">
            <xm:f>COUNTIF('Banned List'!$B:$B,C6)&gt;0</xm:f>
            <x14:dxf>
              <font>
                <color rgb="FF9C0006"/>
              </font>
              <fill>
                <patternFill>
                  <bgColor rgb="FFFFC7CE"/>
                </patternFill>
              </fill>
            </x14:dxf>
          </x14:cfRule>
          <xm:sqref>G6:BG6 C9:E9 C14:DD14 C15:AB15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dimension ref="A1:R59"/>
  <sheetViews>
    <sheetView workbookViewId="0">
      <selection activeCell="B13" sqref="B13"/>
    </sheetView>
  </sheetViews>
  <sheetFormatPr defaultColWidth="10.640625" defaultRowHeight="23.15"/>
  <cols>
    <col min="1" max="1" width="26.640625" style="72" customWidth="1"/>
    <col min="2" max="2" width="47.85546875" style="72" customWidth="1"/>
    <col min="3" max="3" width="16.35546875" style="72" customWidth="1"/>
    <col min="4" max="4" width="41.640625" style="72" customWidth="1"/>
    <col min="5" max="5" width="12.640625" style="72" customWidth="1"/>
    <col min="6" max="6" width="25.640625" style="72" customWidth="1"/>
    <col min="7" max="7" width="39" style="75" customWidth="1"/>
    <col min="8" max="8" width="10.85546875" style="75"/>
    <col min="9" max="9" width="12.140625" style="75" bestFit="1" customWidth="1"/>
    <col min="10" max="15" width="10.85546875" style="75"/>
  </cols>
  <sheetData>
    <row r="1" spans="1:18">
      <c r="A1" s="70" t="s">
        <v>2238</v>
      </c>
      <c r="B1" s="70" t="s">
        <v>2239</v>
      </c>
      <c r="C1" s="70" t="s">
        <v>2240</v>
      </c>
      <c r="D1" s="70" t="s">
        <v>2241</v>
      </c>
      <c r="E1" s="70" t="s">
        <v>2242</v>
      </c>
      <c r="F1" s="70"/>
      <c r="G1" s="74" t="s">
        <v>2243</v>
      </c>
      <c r="H1" s="70" t="s">
        <v>2244</v>
      </c>
      <c r="I1" s="70"/>
      <c r="J1" s="70"/>
      <c r="K1" s="70"/>
      <c r="L1" s="70"/>
      <c r="M1" s="70"/>
      <c r="N1" s="70"/>
      <c r="O1" s="70"/>
    </row>
    <row r="2" spans="1:18">
      <c r="A2" s="70"/>
      <c r="B2" s="70"/>
      <c r="C2" s="70"/>
      <c r="D2" s="70"/>
      <c r="E2" s="70" t="s">
        <v>2245</v>
      </c>
      <c r="F2" s="70" t="s">
        <v>2246</v>
      </c>
      <c r="G2" s="74"/>
      <c r="H2" s="70"/>
      <c r="I2" s="70"/>
      <c r="J2" s="70"/>
      <c r="K2" s="70"/>
      <c r="L2" s="70"/>
      <c r="M2" s="70"/>
      <c r="N2" s="70"/>
      <c r="O2" s="70"/>
    </row>
    <row r="3" spans="1:18">
      <c r="A3" s="71"/>
      <c r="B3" s="71"/>
      <c r="C3" s="71"/>
      <c r="D3" s="71"/>
      <c r="E3" s="71"/>
      <c r="F3" s="71"/>
      <c r="G3" s="96"/>
      <c r="H3" s="96"/>
      <c r="I3" s="96"/>
      <c r="J3" s="96"/>
      <c r="K3" s="96"/>
      <c r="L3" s="96"/>
      <c r="M3" s="96"/>
      <c r="N3" s="96"/>
      <c r="O3" s="96"/>
    </row>
    <row r="4" spans="1:18">
      <c r="A4" s="71"/>
      <c r="B4" s="73"/>
      <c r="C4" s="71"/>
      <c r="D4" s="76"/>
      <c r="E4" s="71"/>
      <c r="F4" s="71"/>
      <c r="G4" s="96"/>
      <c r="H4" s="1325"/>
      <c r="I4" s="1325"/>
      <c r="J4" s="1325"/>
      <c r="K4" s="1325"/>
      <c r="L4" s="1325"/>
      <c r="M4" s="1325"/>
      <c r="N4" s="1325"/>
      <c r="O4" s="1325"/>
      <c r="P4" s="1"/>
      <c r="Q4" s="1"/>
      <c r="R4" s="1"/>
    </row>
    <row r="5" spans="1:18">
      <c r="A5" s="71"/>
      <c r="B5" s="82"/>
      <c r="C5" s="71"/>
      <c r="D5" s="76"/>
      <c r="E5" s="71"/>
      <c r="F5" s="71"/>
      <c r="G5" s="96"/>
      <c r="H5" s="1325"/>
      <c r="I5" s="1325"/>
      <c r="J5" s="1325"/>
      <c r="K5" s="1325"/>
      <c r="L5" s="1325"/>
      <c r="M5" s="1325"/>
      <c r="N5" s="1325"/>
      <c r="O5" s="1325"/>
      <c r="P5" s="1"/>
      <c r="Q5" s="1"/>
      <c r="R5" s="1"/>
    </row>
    <row r="6" spans="1:18">
      <c r="A6" s="71"/>
      <c r="B6" s="220"/>
      <c r="C6" s="71"/>
      <c r="D6" s="76"/>
      <c r="E6" s="221"/>
      <c r="F6" s="221"/>
      <c r="G6" s="82"/>
      <c r="H6" s="1325"/>
      <c r="I6" s="1325"/>
      <c r="J6" s="1325"/>
      <c r="K6" s="1325"/>
      <c r="L6" s="1325"/>
      <c r="M6" s="1325"/>
      <c r="N6" s="1325"/>
      <c r="O6" s="1325"/>
      <c r="Q6" s="1"/>
      <c r="R6" s="1"/>
    </row>
    <row r="7" spans="1:18">
      <c r="A7" s="222"/>
      <c r="B7" s="223"/>
      <c r="C7" s="221"/>
      <c r="D7" s="224"/>
      <c r="E7" s="225"/>
      <c r="F7" s="225"/>
      <c r="G7" s="226"/>
      <c r="H7" s="1325"/>
      <c r="I7" s="1325"/>
      <c r="J7" s="1325"/>
      <c r="K7" s="1325"/>
      <c r="L7" s="1325"/>
      <c r="M7" s="1325"/>
      <c r="N7" s="1325"/>
      <c r="O7" s="1325"/>
      <c r="P7" s="64"/>
      <c r="Q7" s="1"/>
      <c r="R7" s="1"/>
    </row>
    <row r="8" spans="1:18">
      <c r="A8" s="71"/>
      <c r="B8" s="82"/>
      <c r="C8" s="71"/>
      <c r="D8" s="76"/>
      <c r="E8" s="71"/>
      <c r="F8" s="71"/>
      <c r="G8" s="98"/>
      <c r="H8" s="1325"/>
      <c r="I8" s="1325"/>
      <c r="J8" s="1325"/>
      <c r="K8" s="1325"/>
      <c r="L8" s="1325"/>
      <c r="M8" s="1325"/>
      <c r="N8" s="1325"/>
      <c r="O8" s="1325"/>
      <c r="P8" s="1"/>
      <c r="Q8" s="1"/>
      <c r="R8" s="1"/>
    </row>
    <row r="9" spans="1:18">
      <c r="A9" s="71"/>
      <c r="B9" s="71"/>
      <c r="C9" s="71"/>
      <c r="D9" s="76"/>
      <c r="E9" s="71"/>
      <c r="F9" s="71"/>
      <c r="G9" s="96"/>
      <c r="H9" s="1325"/>
      <c r="I9" s="1325"/>
      <c r="J9" s="1325"/>
      <c r="K9" s="1325"/>
      <c r="L9" s="1325"/>
      <c r="M9" s="1325"/>
      <c r="N9" s="1325"/>
      <c r="O9" s="1325"/>
      <c r="P9" s="1"/>
      <c r="Q9" s="1"/>
      <c r="R9" s="1"/>
    </row>
    <row r="10" spans="1:18">
      <c r="A10" s="71"/>
      <c r="B10" s="71"/>
      <c r="C10" s="71"/>
      <c r="D10" s="71"/>
      <c r="E10" s="71"/>
      <c r="F10" s="71"/>
      <c r="G10" s="96"/>
      <c r="H10" s="1325"/>
      <c r="I10" s="1325"/>
      <c r="J10" s="1325"/>
      <c r="K10" s="1325"/>
      <c r="L10" s="1325"/>
      <c r="M10" s="1325"/>
      <c r="N10" s="1325"/>
      <c r="O10" s="1325"/>
      <c r="P10" s="1"/>
    </row>
    <row r="11" spans="1:18">
      <c r="A11" s="71"/>
      <c r="B11" s="71"/>
      <c r="C11" s="71"/>
      <c r="D11" s="71"/>
      <c r="E11" s="71"/>
      <c r="F11" s="71"/>
      <c r="G11" s="96"/>
      <c r="H11" s="1325"/>
      <c r="I11" s="1325"/>
      <c r="J11" s="1325"/>
      <c r="K11" s="1325"/>
      <c r="L11" s="1325"/>
      <c r="M11" s="1325"/>
      <c r="N11" s="1325"/>
      <c r="O11" s="1325"/>
      <c r="P11" s="1"/>
    </row>
    <row r="12" spans="1:18">
      <c r="A12" s="71"/>
      <c r="B12" s="71"/>
      <c r="C12" s="71"/>
      <c r="D12" s="71"/>
      <c r="E12" s="71"/>
      <c r="F12" s="71"/>
      <c r="G12" s="96"/>
      <c r="H12" s="1325"/>
      <c r="I12" s="1325"/>
      <c r="J12" s="1325"/>
      <c r="K12" s="1325"/>
      <c r="L12" s="1325"/>
      <c r="M12" s="1325"/>
      <c r="N12" s="1325"/>
      <c r="O12" s="1325"/>
      <c r="Q12" s="1"/>
      <c r="R12" s="1"/>
    </row>
    <row r="13" spans="1:18">
      <c r="A13" s="71"/>
      <c r="B13" s="71"/>
      <c r="C13" s="71"/>
      <c r="D13" s="71"/>
      <c r="E13" s="71"/>
      <c r="F13" s="71"/>
      <c r="G13" s="96"/>
      <c r="H13" s="1325"/>
      <c r="I13" s="1325"/>
      <c r="J13" s="1325"/>
      <c r="K13" s="1325"/>
      <c r="L13" s="1325"/>
      <c r="M13" s="1325"/>
      <c r="N13" s="1325"/>
      <c r="O13" s="1325"/>
      <c r="Q13" s="1"/>
      <c r="R13" s="1"/>
    </row>
    <row r="14" spans="1:18">
      <c r="A14" s="71"/>
      <c r="B14" s="71"/>
      <c r="C14" s="71"/>
      <c r="D14" s="71"/>
      <c r="E14" s="71"/>
      <c r="F14" s="71"/>
      <c r="G14" s="96"/>
      <c r="H14" s="1325"/>
      <c r="I14" s="1325"/>
      <c r="J14" s="1325"/>
      <c r="K14" s="1325"/>
      <c r="L14" s="1325"/>
      <c r="M14" s="1325"/>
      <c r="N14" s="1325"/>
      <c r="O14" s="1325"/>
      <c r="Q14" s="1"/>
      <c r="R14" s="1"/>
    </row>
    <row r="15" spans="1:18">
      <c r="A15" s="71"/>
      <c r="B15" s="71"/>
      <c r="C15" s="71"/>
      <c r="D15" s="71"/>
      <c r="E15" s="71"/>
      <c r="F15" s="71"/>
      <c r="G15" s="96"/>
      <c r="H15" s="1325"/>
      <c r="I15" s="1325"/>
      <c r="J15" s="1325"/>
      <c r="K15" s="1325"/>
      <c r="L15" s="1325"/>
      <c r="M15" s="1325"/>
      <c r="N15" s="1325"/>
      <c r="O15" s="1325"/>
      <c r="Q15" s="1"/>
      <c r="R15" s="1"/>
    </row>
    <row r="16" spans="1:18">
      <c r="A16" s="71"/>
      <c r="B16" s="71"/>
      <c r="C16" s="71"/>
      <c r="D16" s="71"/>
      <c r="E16" s="71"/>
      <c r="F16" s="71"/>
      <c r="G16" s="96"/>
      <c r="H16" s="1325"/>
      <c r="I16" s="1325"/>
      <c r="J16" s="1325"/>
      <c r="K16" s="1325"/>
      <c r="L16" s="1325"/>
      <c r="M16" s="1325"/>
      <c r="N16" s="1325"/>
      <c r="O16" s="1325"/>
      <c r="Q16" s="1"/>
      <c r="R16" s="1"/>
    </row>
    <row r="17" spans="1:15">
      <c r="A17" s="71"/>
      <c r="B17" s="71"/>
      <c r="C17" s="71"/>
      <c r="D17" s="71"/>
      <c r="E17" s="71"/>
      <c r="F17" s="71"/>
      <c r="G17" s="96"/>
      <c r="H17" s="1325"/>
      <c r="I17" s="1325"/>
      <c r="J17" s="1325"/>
      <c r="K17" s="1325"/>
      <c r="L17" s="1325"/>
      <c r="M17" s="1325"/>
      <c r="N17" s="1325"/>
      <c r="O17" s="1325"/>
    </row>
    <row r="18" spans="1:15">
      <c r="A18" s="71"/>
      <c r="B18" s="71"/>
      <c r="C18" s="71"/>
      <c r="D18" s="71"/>
      <c r="E18" s="71"/>
      <c r="F18" s="71"/>
      <c r="G18" s="96"/>
      <c r="H18" s="1325"/>
      <c r="I18" s="1325"/>
      <c r="J18" s="1325"/>
      <c r="K18" s="1325"/>
      <c r="L18" s="1325"/>
      <c r="M18" s="1325"/>
      <c r="N18" s="1325"/>
      <c r="O18" s="1325"/>
    </row>
    <row r="19" spans="1:15">
      <c r="A19" s="71"/>
      <c r="B19" s="71"/>
      <c r="C19" s="71"/>
      <c r="D19" s="71"/>
      <c r="E19" s="71"/>
      <c r="F19" s="71"/>
      <c r="G19" s="96"/>
      <c r="H19" s="1325"/>
      <c r="I19" s="1325"/>
      <c r="J19" s="1325"/>
      <c r="K19" s="1325"/>
      <c r="L19" s="1325"/>
      <c r="M19" s="1325"/>
      <c r="N19" s="1325"/>
      <c r="O19" s="1325"/>
    </row>
    <row r="20" spans="1:15">
      <c r="A20" s="71"/>
      <c r="B20" s="71"/>
      <c r="C20" s="71"/>
      <c r="D20" s="71"/>
      <c r="E20" s="71"/>
      <c r="F20" s="71"/>
      <c r="G20" s="96"/>
      <c r="H20" s="1325"/>
      <c r="I20" s="1325"/>
      <c r="J20" s="1325"/>
      <c r="K20" s="1325"/>
      <c r="L20" s="1325"/>
      <c r="M20" s="1325"/>
      <c r="N20" s="1325"/>
      <c r="O20" s="1325"/>
    </row>
    <row r="21" spans="1:15">
      <c r="A21" s="71"/>
      <c r="B21" s="71"/>
      <c r="C21" s="71"/>
      <c r="D21" s="71"/>
      <c r="E21" s="71"/>
      <c r="F21" s="71"/>
      <c r="G21" s="96"/>
      <c r="H21" s="1325"/>
      <c r="I21" s="1325"/>
      <c r="J21" s="1325"/>
      <c r="K21" s="1325"/>
      <c r="L21" s="1325"/>
      <c r="M21" s="1325"/>
      <c r="N21" s="1325"/>
      <c r="O21" s="1325"/>
    </row>
    <row r="22" spans="1:15">
      <c r="A22" s="71"/>
      <c r="B22" s="71"/>
      <c r="C22" s="71"/>
      <c r="D22" s="71"/>
      <c r="E22" s="71"/>
      <c r="F22" s="71"/>
      <c r="G22" s="96"/>
      <c r="H22" s="1325"/>
      <c r="I22" s="1325"/>
      <c r="J22" s="1325"/>
      <c r="K22" s="1325"/>
      <c r="L22" s="1325"/>
      <c r="M22" s="1325"/>
      <c r="N22" s="1325"/>
      <c r="O22" s="1325"/>
    </row>
    <row r="23" spans="1:15">
      <c r="A23" s="71"/>
      <c r="B23" s="71"/>
      <c r="C23" s="71"/>
      <c r="D23" s="71"/>
      <c r="E23" s="71"/>
      <c r="F23" s="71"/>
      <c r="G23" s="96"/>
      <c r="H23" s="1325"/>
      <c r="I23" s="1325"/>
      <c r="J23" s="1325"/>
      <c r="K23" s="1325"/>
      <c r="L23" s="1325"/>
      <c r="M23" s="1325"/>
      <c r="N23" s="1325"/>
      <c r="O23" s="1325"/>
    </row>
    <row r="24" spans="1:15">
      <c r="A24" s="71"/>
      <c r="B24" s="71"/>
      <c r="C24" s="71"/>
      <c r="D24" s="71"/>
      <c r="E24" s="71"/>
      <c r="F24" s="71"/>
      <c r="G24" s="96"/>
      <c r="H24" s="1325"/>
      <c r="I24" s="1325"/>
      <c r="J24" s="1325"/>
      <c r="K24" s="1325"/>
      <c r="L24" s="1325"/>
      <c r="M24" s="1325"/>
      <c r="N24" s="1325"/>
      <c r="O24" s="1325"/>
    </row>
    <row r="25" spans="1:15">
      <c r="A25" s="71"/>
      <c r="B25" s="71"/>
      <c r="C25" s="71"/>
      <c r="D25" s="71"/>
      <c r="E25" s="71"/>
      <c r="F25" s="71"/>
      <c r="G25" s="96"/>
      <c r="H25" s="1325"/>
      <c r="I25" s="1325"/>
      <c r="J25" s="1325"/>
      <c r="K25" s="1325"/>
      <c r="L25" s="1325"/>
      <c r="M25" s="1325"/>
      <c r="N25" s="1325"/>
      <c r="O25" s="1325"/>
    </row>
    <row r="26" spans="1:15">
      <c r="A26" s="71"/>
      <c r="B26" s="71"/>
      <c r="C26" s="71"/>
      <c r="D26" s="71"/>
      <c r="E26" s="71"/>
      <c r="F26" s="71"/>
      <c r="G26" s="96"/>
      <c r="H26" s="1325"/>
      <c r="I26" s="1325"/>
      <c r="J26" s="1325"/>
      <c r="K26" s="1325"/>
      <c r="L26" s="1325"/>
      <c r="M26" s="1325"/>
      <c r="N26" s="1325"/>
      <c r="O26" s="1325"/>
    </row>
    <row r="27" spans="1:15">
      <c r="A27" s="71"/>
      <c r="B27" s="71"/>
      <c r="C27" s="71"/>
      <c r="D27" s="71"/>
      <c r="E27" s="71"/>
      <c r="F27" s="71"/>
      <c r="G27" s="96"/>
      <c r="H27" s="1325"/>
      <c r="I27" s="1325"/>
      <c r="J27" s="1325"/>
      <c r="K27" s="1325"/>
      <c r="L27" s="1325"/>
      <c r="M27" s="1325"/>
      <c r="N27" s="1325"/>
      <c r="O27" s="1325"/>
    </row>
    <row r="28" spans="1:15">
      <c r="A28" s="71"/>
      <c r="B28" s="71"/>
      <c r="C28" s="71"/>
      <c r="D28" s="71"/>
      <c r="E28" s="71"/>
      <c r="F28" s="71"/>
      <c r="G28" s="96"/>
      <c r="H28" s="1325"/>
      <c r="I28" s="1325"/>
      <c r="J28" s="1325"/>
      <c r="K28" s="1325"/>
      <c r="L28" s="1325"/>
      <c r="M28" s="1325"/>
      <c r="N28" s="1325"/>
      <c r="O28" s="1325"/>
    </row>
    <row r="29" spans="1:15">
      <c r="A29" s="71"/>
      <c r="B29" s="71"/>
      <c r="C29" s="71"/>
      <c r="D29" s="71"/>
      <c r="E29" s="71"/>
      <c r="F29" s="71"/>
      <c r="G29" s="96"/>
      <c r="H29" s="1325"/>
      <c r="I29" s="1325"/>
      <c r="J29" s="1325"/>
      <c r="K29" s="1325"/>
      <c r="L29" s="1325"/>
      <c r="M29" s="1325"/>
      <c r="N29" s="1325"/>
      <c r="O29" s="1325"/>
    </row>
    <row r="30" spans="1:15">
      <c r="A30" s="71"/>
      <c r="B30" s="71"/>
      <c r="C30" s="71"/>
      <c r="D30" s="71"/>
      <c r="E30" s="71"/>
      <c r="F30" s="71"/>
      <c r="G30" s="96"/>
      <c r="H30" s="1325"/>
      <c r="I30" s="1325"/>
      <c r="J30" s="1325"/>
      <c r="K30" s="1325"/>
      <c r="L30" s="1325"/>
      <c r="M30" s="1325"/>
      <c r="N30" s="1325"/>
      <c r="O30" s="1325"/>
    </row>
    <row r="31" spans="1:15">
      <c r="A31" s="71"/>
      <c r="B31" s="71"/>
      <c r="C31" s="71"/>
      <c r="D31" s="71"/>
      <c r="E31" s="71"/>
      <c r="F31" s="71"/>
      <c r="G31" s="96"/>
      <c r="H31" s="1325"/>
      <c r="I31" s="1325"/>
      <c r="J31" s="1325"/>
      <c r="K31" s="1325"/>
      <c r="L31" s="1325"/>
      <c r="M31" s="1325"/>
      <c r="N31" s="1325"/>
      <c r="O31" s="1325"/>
    </row>
    <row r="32" spans="1:15">
      <c r="A32" s="71"/>
      <c r="B32" s="71"/>
      <c r="C32" s="71"/>
      <c r="D32" s="71"/>
      <c r="E32" s="71"/>
      <c r="F32" s="71"/>
      <c r="G32" s="96"/>
      <c r="H32" s="1325"/>
      <c r="I32" s="1325"/>
      <c r="J32" s="1325"/>
      <c r="K32" s="1325"/>
      <c r="L32" s="1325"/>
      <c r="M32" s="1325"/>
      <c r="N32" s="1325"/>
      <c r="O32" s="1325"/>
    </row>
    <row r="33" spans="1:15">
      <c r="A33" s="71"/>
      <c r="B33" s="71"/>
      <c r="C33" s="71"/>
      <c r="D33" s="71"/>
      <c r="E33" s="71"/>
      <c r="F33" s="71"/>
      <c r="G33" s="96"/>
      <c r="H33" s="1325"/>
      <c r="I33" s="1325"/>
      <c r="J33" s="1325"/>
      <c r="K33" s="1325"/>
      <c r="L33" s="1325"/>
      <c r="M33" s="1325"/>
      <c r="N33" s="1325"/>
      <c r="O33" s="1325"/>
    </row>
    <row r="34" spans="1:15">
      <c r="A34" s="71"/>
      <c r="B34" s="71"/>
      <c r="C34" s="71"/>
      <c r="D34" s="71"/>
      <c r="E34" s="71"/>
      <c r="F34" s="71"/>
      <c r="G34" s="96"/>
      <c r="H34" s="1325"/>
      <c r="I34" s="1325"/>
      <c r="J34" s="1325"/>
      <c r="K34" s="1325"/>
      <c r="L34" s="1325"/>
      <c r="M34" s="1325"/>
      <c r="N34" s="1325"/>
      <c r="O34" s="1325"/>
    </row>
    <row r="35" spans="1:15">
      <c r="A35" s="71"/>
      <c r="B35" s="71"/>
      <c r="C35" s="71"/>
      <c r="D35" s="71"/>
      <c r="E35" s="71"/>
      <c r="F35" s="71"/>
      <c r="G35" s="96"/>
      <c r="H35" s="1325"/>
      <c r="I35" s="1325"/>
      <c r="J35" s="1325"/>
      <c r="K35" s="1325"/>
      <c r="L35" s="1325"/>
      <c r="M35" s="1325"/>
      <c r="N35" s="1325"/>
      <c r="O35" s="1325"/>
    </row>
    <row r="36" spans="1:15">
      <c r="A36" s="71"/>
      <c r="B36" s="71"/>
      <c r="C36" s="71"/>
      <c r="D36" s="71"/>
      <c r="E36" s="71"/>
      <c r="F36" s="71"/>
      <c r="G36" s="96"/>
      <c r="H36" s="1325"/>
      <c r="I36" s="1325"/>
      <c r="J36" s="1325"/>
      <c r="K36" s="1325"/>
      <c r="L36" s="1325"/>
      <c r="M36" s="1325"/>
      <c r="N36" s="1325"/>
      <c r="O36" s="1325"/>
    </row>
    <row r="37" spans="1:15">
      <c r="A37" s="71"/>
      <c r="B37" s="71"/>
      <c r="C37" s="71"/>
      <c r="D37" s="71"/>
      <c r="E37" s="71"/>
      <c r="F37" s="71"/>
      <c r="G37" s="96"/>
      <c r="H37" s="1325"/>
      <c r="I37" s="1325"/>
      <c r="J37" s="1325"/>
      <c r="K37" s="1325"/>
      <c r="L37" s="1325"/>
      <c r="M37" s="1325"/>
      <c r="N37" s="1325"/>
      <c r="O37" s="1325"/>
    </row>
    <row r="38" spans="1:15">
      <c r="A38" s="71"/>
      <c r="B38" s="71"/>
      <c r="C38" s="71"/>
      <c r="D38" s="71"/>
      <c r="E38" s="71"/>
      <c r="F38" s="71"/>
      <c r="G38" s="96"/>
      <c r="H38" s="1325"/>
      <c r="I38" s="1325"/>
      <c r="J38" s="1325"/>
      <c r="K38" s="1325"/>
      <c r="L38" s="1325"/>
      <c r="M38" s="1325"/>
      <c r="N38" s="1325"/>
      <c r="O38" s="1325"/>
    </row>
    <row r="39" spans="1:15">
      <c r="A39" s="71"/>
      <c r="B39" s="71"/>
      <c r="C39" s="71"/>
      <c r="D39" s="71"/>
      <c r="E39" s="71"/>
      <c r="F39" s="71"/>
      <c r="G39" s="96"/>
      <c r="H39" s="1325"/>
      <c r="I39" s="1325"/>
      <c r="J39" s="1325"/>
      <c r="K39" s="1325"/>
      <c r="L39" s="1325"/>
      <c r="M39" s="1325"/>
      <c r="N39" s="1325"/>
      <c r="O39" s="1325"/>
    </row>
    <row r="40" spans="1:15">
      <c r="A40" s="71"/>
      <c r="B40" s="71"/>
      <c r="C40" s="71"/>
      <c r="D40" s="71"/>
      <c r="E40" s="71"/>
      <c r="F40" s="71"/>
      <c r="G40" s="96"/>
      <c r="H40" s="1325"/>
      <c r="I40" s="1325"/>
      <c r="J40" s="1325"/>
      <c r="K40" s="1325"/>
      <c r="L40" s="1325"/>
      <c r="M40" s="1325"/>
      <c r="N40" s="1325"/>
      <c r="O40" s="1325"/>
    </row>
    <row r="41" spans="1:15">
      <c r="A41" s="71"/>
      <c r="B41" s="71"/>
      <c r="C41" s="71"/>
      <c r="D41" s="71"/>
      <c r="E41" s="71"/>
      <c r="F41" s="71"/>
      <c r="G41" s="96"/>
      <c r="H41" s="1325"/>
      <c r="I41" s="1325"/>
      <c r="J41" s="1325"/>
      <c r="K41" s="1325"/>
      <c r="L41" s="1325"/>
      <c r="M41" s="1325"/>
      <c r="N41" s="1325"/>
      <c r="O41" s="1325"/>
    </row>
    <row r="42" spans="1:15">
      <c r="A42" s="71"/>
      <c r="B42" s="71"/>
      <c r="C42" s="71"/>
      <c r="D42" s="71"/>
      <c r="E42" s="71"/>
      <c r="F42" s="71"/>
      <c r="G42" s="96"/>
      <c r="H42" s="1325"/>
      <c r="I42" s="1325"/>
      <c r="J42" s="1325"/>
      <c r="K42" s="1325"/>
      <c r="L42" s="1325"/>
      <c r="M42" s="1325"/>
      <c r="N42" s="1325"/>
      <c r="O42" s="1325"/>
    </row>
    <row r="43" spans="1:15">
      <c r="A43" s="71"/>
      <c r="B43" s="71"/>
      <c r="C43" s="71"/>
      <c r="D43" s="71"/>
      <c r="E43" s="71"/>
      <c r="F43" s="71"/>
      <c r="G43" s="96"/>
      <c r="H43" s="1325"/>
      <c r="I43" s="1325"/>
      <c r="J43" s="1325"/>
      <c r="K43" s="1325"/>
      <c r="L43" s="1325"/>
      <c r="M43" s="1325"/>
      <c r="N43" s="1325"/>
      <c r="O43" s="1325"/>
    </row>
    <row r="44" spans="1:15">
      <c r="A44" s="71"/>
      <c r="B44" s="71"/>
      <c r="C44" s="71"/>
      <c r="D44" s="71"/>
      <c r="E44" s="71"/>
      <c r="F44" s="71"/>
      <c r="G44" s="96"/>
      <c r="H44" s="1325"/>
      <c r="I44" s="1325"/>
      <c r="J44" s="1325"/>
      <c r="K44" s="1325"/>
      <c r="L44" s="1325"/>
      <c r="M44" s="1325"/>
      <c r="N44" s="1325"/>
      <c r="O44" s="1325"/>
    </row>
    <row r="45" spans="1:15">
      <c r="A45" s="71"/>
      <c r="B45" s="71"/>
      <c r="C45" s="71"/>
      <c r="D45" s="71"/>
      <c r="E45" s="71"/>
      <c r="F45" s="71"/>
      <c r="G45" s="96"/>
      <c r="H45" s="1325"/>
      <c r="I45" s="1325"/>
      <c r="J45" s="1325"/>
      <c r="K45" s="1325"/>
      <c r="L45" s="1325"/>
      <c r="M45" s="1325"/>
      <c r="N45" s="1325"/>
      <c r="O45" s="1325"/>
    </row>
    <row r="46" spans="1:15">
      <c r="A46" s="71"/>
      <c r="B46" s="71"/>
      <c r="C46" s="71"/>
      <c r="D46" s="71"/>
      <c r="E46" s="71"/>
      <c r="F46" s="71"/>
      <c r="G46" s="96"/>
      <c r="H46" s="1325"/>
      <c r="I46" s="1325"/>
      <c r="J46" s="1325"/>
      <c r="K46" s="1325"/>
      <c r="L46" s="1325"/>
      <c r="M46" s="1325"/>
      <c r="N46" s="1325"/>
      <c r="O46" s="1325"/>
    </row>
    <row r="47" spans="1:15">
      <c r="A47" s="71"/>
      <c r="B47" s="71"/>
      <c r="C47" s="71"/>
      <c r="D47" s="71"/>
      <c r="E47" s="71"/>
      <c r="F47" s="71"/>
      <c r="G47" s="96"/>
      <c r="H47" s="1325"/>
      <c r="I47" s="1325"/>
      <c r="J47" s="1325"/>
      <c r="K47" s="1325"/>
      <c r="L47" s="1325"/>
      <c r="M47" s="1325"/>
      <c r="N47" s="1325"/>
      <c r="O47" s="1325"/>
    </row>
    <row r="48" spans="1:15">
      <c r="A48" s="71"/>
      <c r="B48" s="71"/>
      <c r="C48" s="71"/>
      <c r="D48" s="71"/>
      <c r="E48" s="71"/>
      <c r="F48" s="71"/>
      <c r="G48" s="96"/>
      <c r="H48" s="1325"/>
      <c r="I48" s="1325"/>
      <c r="J48" s="1325"/>
      <c r="K48" s="1325"/>
      <c r="L48" s="1325"/>
      <c r="M48" s="1325"/>
      <c r="N48" s="1325"/>
      <c r="O48" s="1325"/>
    </row>
    <row r="49" spans="1:15">
      <c r="A49" s="71"/>
      <c r="B49" s="71"/>
      <c r="C49" s="71"/>
      <c r="D49" s="71"/>
      <c r="E49" s="71"/>
      <c r="F49" s="71"/>
      <c r="G49" s="96"/>
      <c r="H49" s="1325"/>
      <c r="I49" s="1325"/>
      <c r="J49" s="1325"/>
      <c r="K49" s="1325"/>
      <c r="L49" s="1325"/>
      <c r="M49" s="1325"/>
      <c r="N49" s="1325"/>
      <c r="O49" s="1325"/>
    </row>
    <row r="50" spans="1:15">
      <c r="A50" s="71"/>
      <c r="B50" s="71"/>
      <c r="C50" s="71"/>
      <c r="D50" s="71"/>
      <c r="E50" s="71"/>
      <c r="F50" s="71"/>
      <c r="G50" s="96"/>
      <c r="H50" s="1325"/>
      <c r="I50" s="1325"/>
      <c r="J50" s="1325"/>
      <c r="K50" s="1325"/>
      <c r="L50" s="1325"/>
      <c r="M50" s="1325"/>
      <c r="N50" s="1325"/>
      <c r="O50" s="1325"/>
    </row>
    <row r="51" spans="1:15">
      <c r="A51" s="71"/>
      <c r="B51" s="71"/>
      <c r="C51" s="71"/>
      <c r="D51" s="71"/>
      <c r="E51" s="71"/>
      <c r="F51" s="71"/>
      <c r="G51" s="96"/>
      <c r="H51" s="1325"/>
      <c r="I51" s="1325"/>
      <c r="J51" s="1325"/>
      <c r="K51" s="1325"/>
      <c r="L51" s="1325"/>
      <c r="M51" s="1325"/>
      <c r="N51" s="1325"/>
      <c r="O51" s="1325"/>
    </row>
    <row r="52" spans="1:15">
      <c r="A52" s="71"/>
      <c r="B52" s="71"/>
      <c r="C52" s="71"/>
      <c r="D52" s="71"/>
      <c r="E52" s="71"/>
      <c r="F52" s="71"/>
      <c r="G52" s="96"/>
      <c r="H52" s="1325"/>
      <c r="I52" s="1325"/>
      <c r="J52" s="1325"/>
      <c r="K52" s="1325"/>
      <c r="L52" s="1325"/>
      <c r="M52" s="1325"/>
      <c r="N52" s="1325"/>
      <c r="O52" s="1325"/>
    </row>
    <row r="53" spans="1:15">
      <c r="A53" s="71"/>
      <c r="B53" s="71"/>
      <c r="C53" s="71"/>
      <c r="D53" s="71"/>
      <c r="E53" s="71"/>
      <c r="F53" s="71"/>
      <c r="G53" s="96"/>
      <c r="H53" s="1325"/>
      <c r="I53" s="1325"/>
      <c r="J53" s="1325"/>
      <c r="K53" s="1325"/>
      <c r="L53" s="1325"/>
      <c r="M53" s="1325"/>
      <c r="N53" s="1325"/>
      <c r="O53" s="1325"/>
    </row>
    <row r="54" spans="1:15">
      <c r="A54" s="71"/>
      <c r="B54" s="71"/>
      <c r="C54" s="71"/>
      <c r="D54" s="71"/>
      <c r="E54" s="71"/>
      <c r="F54" s="71"/>
      <c r="G54" s="96"/>
      <c r="H54" s="1325"/>
      <c r="I54" s="1325"/>
      <c r="J54" s="1325"/>
      <c r="K54" s="1325"/>
      <c r="L54" s="1325"/>
      <c r="M54" s="1325"/>
      <c r="N54" s="1325"/>
      <c r="O54" s="1325"/>
    </row>
    <row r="55" spans="1:15">
      <c r="A55" s="71"/>
      <c r="B55" s="71"/>
      <c r="C55" s="71"/>
      <c r="D55" s="71"/>
      <c r="E55" s="71"/>
      <c r="F55" s="71"/>
      <c r="G55" s="96"/>
      <c r="H55" s="1325"/>
      <c r="I55" s="1325"/>
      <c r="J55" s="1325"/>
      <c r="K55" s="1325"/>
      <c r="L55" s="1325"/>
      <c r="M55" s="1325"/>
      <c r="N55" s="1325"/>
      <c r="O55" s="1325"/>
    </row>
    <row r="56" spans="1:15">
      <c r="A56" s="71"/>
      <c r="B56" s="71"/>
      <c r="C56" s="71"/>
      <c r="D56" s="71"/>
      <c r="E56" s="71"/>
      <c r="F56" s="71"/>
      <c r="G56" s="96"/>
      <c r="H56" s="1325"/>
      <c r="I56" s="1325"/>
      <c r="J56" s="1325"/>
      <c r="K56" s="1325"/>
      <c r="L56" s="1325"/>
      <c r="M56" s="1325"/>
      <c r="N56" s="1325"/>
      <c r="O56" s="1325"/>
    </row>
    <row r="57" spans="1:15">
      <c r="A57" s="71"/>
      <c r="B57" s="71"/>
      <c r="C57" s="71"/>
      <c r="D57" s="71"/>
      <c r="E57" s="71"/>
      <c r="F57" s="71"/>
      <c r="G57" s="96"/>
      <c r="H57" s="1325"/>
      <c r="I57" s="1325"/>
      <c r="J57" s="1325"/>
      <c r="K57" s="1325"/>
      <c r="L57" s="1325"/>
      <c r="M57" s="1325"/>
      <c r="N57" s="1325"/>
      <c r="O57" s="1325"/>
    </row>
    <row r="58" spans="1:15">
      <c r="A58" s="71"/>
      <c r="B58" s="71"/>
      <c r="C58" s="71"/>
      <c r="D58" s="71"/>
      <c r="E58" s="71"/>
      <c r="F58" s="71"/>
      <c r="G58" s="96"/>
      <c r="H58" s="1325"/>
      <c r="I58" s="1325"/>
      <c r="J58" s="1325"/>
      <c r="K58" s="1325"/>
      <c r="L58" s="1325"/>
      <c r="M58" s="1325"/>
      <c r="N58" s="1325"/>
      <c r="O58" s="1325"/>
    </row>
    <row r="59" spans="1:15">
      <c r="A59" s="71"/>
      <c r="B59" s="71"/>
      <c r="C59" s="71"/>
      <c r="D59" s="71"/>
      <c r="E59" s="71"/>
      <c r="F59" s="71"/>
      <c r="G59" s="96"/>
      <c r="H59" s="1325"/>
      <c r="I59" s="1325"/>
      <c r="J59" s="1325"/>
      <c r="K59" s="1325"/>
      <c r="L59" s="1325"/>
      <c r="M59" s="1325"/>
      <c r="N59" s="1325"/>
      <c r="O59" s="1325"/>
    </row>
  </sheetData>
  <mergeCells count="56">
    <mergeCell ref="H6:O6"/>
    <mergeCell ref="H4:O4"/>
    <mergeCell ref="H5:O5"/>
    <mergeCell ref="H8:O8"/>
    <mergeCell ref="H7:O7"/>
    <mergeCell ref="H9:O9"/>
    <mergeCell ref="H10:O10"/>
    <mergeCell ref="H11:O11"/>
    <mergeCell ref="H12:O12"/>
    <mergeCell ref="H13:O13"/>
    <mergeCell ref="H14:O14"/>
    <mergeCell ref="H15:O15"/>
    <mergeCell ref="H16:O16"/>
    <mergeCell ref="H17:O17"/>
    <mergeCell ref="H18:O18"/>
    <mergeCell ref="H19:O19"/>
    <mergeCell ref="H20:O20"/>
    <mergeCell ref="H21:O21"/>
    <mergeCell ref="H22:O22"/>
    <mergeCell ref="H23:O23"/>
    <mergeCell ref="H24:O24"/>
    <mergeCell ref="H25:O25"/>
    <mergeCell ref="H26:O26"/>
    <mergeCell ref="H27:O27"/>
    <mergeCell ref="H28:O28"/>
    <mergeCell ref="H29:O29"/>
    <mergeCell ref="H30:O30"/>
    <mergeCell ref="H31:O31"/>
    <mergeCell ref="H32:O32"/>
    <mergeCell ref="H33:O33"/>
    <mergeCell ref="H34:O34"/>
    <mergeCell ref="H35:O35"/>
    <mergeCell ref="H36:O36"/>
    <mergeCell ref="H37:O37"/>
    <mergeCell ref="H38:O38"/>
    <mergeCell ref="H39:O39"/>
    <mergeCell ref="H40:O40"/>
    <mergeCell ref="H41:O41"/>
    <mergeCell ref="H42:O42"/>
    <mergeCell ref="H43:O43"/>
    <mergeCell ref="H44:O44"/>
    <mergeCell ref="H45:O45"/>
    <mergeCell ref="H46:O46"/>
    <mergeCell ref="H47:O47"/>
    <mergeCell ref="H48:O48"/>
    <mergeCell ref="H49:O49"/>
    <mergeCell ref="H50:O50"/>
    <mergeCell ref="H56:O56"/>
    <mergeCell ref="H57:O57"/>
    <mergeCell ref="H58:O58"/>
    <mergeCell ref="H59:O59"/>
    <mergeCell ref="H51:O51"/>
    <mergeCell ref="H52:O52"/>
    <mergeCell ref="H53:O53"/>
    <mergeCell ref="H54:O54"/>
    <mergeCell ref="H55:O55"/>
  </mergeCells>
  <phoneticPr fontId="28" type="noConversion"/>
  <conditionalFormatting sqref="E6">
    <cfRule type="expression" dxfId="2416" priority="30">
      <formula>"'=NOT(ISERROR(VLOOKUP('Banned list'!)"</formula>
    </cfRule>
  </conditionalFormatting>
  <conditionalFormatting sqref="P6:P7">
    <cfRule type="expression" dxfId="2415" priority="29">
      <formula>"'=NOT(ISERROR(VLOOKUP('Banned list'!)"</formula>
    </cfRule>
  </conditionalFormatting>
  <conditionalFormatting sqref="Q10:XFD10">
    <cfRule type="expression" dxfId="2414" priority="43">
      <formula>"'=NOT(ISERROR(VLOOKUP('Banned list'!)"</formula>
    </cfRule>
  </conditionalFormatting>
  <pageMargins left="0.7" right="0.7" top="0.75" bottom="0.75" header="0.3" footer="0.3"/>
  <pageSetup paperSize="9" orientation="landscape" horizontalDpi="0" verticalDpi="0"/>
  <extLst>
    <ext xmlns:x14="http://schemas.microsoft.com/office/spreadsheetml/2009/9/main" uri="{78C0D931-6437-407d-A8EE-F0AAD7539E65}">
      <x14:conditionalFormattings>
        <x14:conditionalFormatting xmlns:xm="http://schemas.microsoft.com/office/excel/2006/main">
          <x14:cfRule type="expression" priority="38" stopIfTrue="1" id="{60EE100A-C745-5A4E-A535-91DFD3FCD852}">
            <xm:f>COUNTIF('Banned List'!$B:$B,B6)&gt;0</xm:f>
            <x14:dxf>
              <font>
                <color rgb="FF9C0006"/>
              </font>
              <fill>
                <patternFill>
                  <bgColor rgb="FFFFC7CE"/>
                </patternFill>
              </fill>
            </x14:dxf>
          </x14:cfRule>
          <xm:sqref>B6 G7 B8</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HD239"/>
  <sheetViews>
    <sheetView topLeftCell="A212" zoomScaleNormal="100" workbookViewId="0">
      <selection activeCell="G240" sqref="G240"/>
    </sheetView>
  </sheetViews>
  <sheetFormatPr defaultColWidth="10.85546875" defaultRowHeight="15.9" outlineLevelCol="1"/>
  <cols>
    <col min="1" max="1" width="12.7109375" style="1" bestFit="1" customWidth="1"/>
    <col min="2" max="2" width="12.140625" style="1" bestFit="1" customWidth="1"/>
    <col min="3" max="6" width="10.85546875" style="1"/>
    <col min="7" max="7" width="55.35546875" style="1" customWidth="1"/>
    <col min="8" max="8" width="17" style="245" customWidth="1"/>
    <col min="9" max="9" width="12.140625" style="1" bestFit="1" customWidth="1"/>
    <col min="10" max="10" width="13.640625" style="1" customWidth="1"/>
    <col min="11" max="11" width="10.85546875" style="1"/>
    <col min="12" max="12" width="10.640625" style="1" customWidth="1"/>
    <col min="13" max="13" width="59.35546875" style="1" customWidth="1"/>
    <col min="14" max="14" width="21.85546875" style="1" bestFit="1" customWidth="1"/>
    <col min="15" max="15" width="21.35546875" style="1" customWidth="1"/>
    <col min="16" max="18" width="10.85546875" style="1"/>
    <col min="19" max="20" width="10.85546875" style="1" customWidth="1" outlineLevel="1"/>
    <col min="21" max="212" width="10.85546875" customWidth="1" outlineLevel="1"/>
  </cols>
  <sheetData>
    <row r="1" spans="1:20" s="99" customFormat="1">
      <c r="A1" s="101"/>
      <c r="B1" s="101"/>
      <c r="C1" s="101"/>
      <c r="D1" s="101"/>
      <c r="E1" s="101"/>
      <c r="F1" s="101"/>
      <c r="G1" s="101"/>
      <c r="H1" s="311"/>
      <c r="I1" s="101"/>
      <c r="J1" s="101"/>
      <c r="K1" s="101"/>
      <c r="L1" s="101"/>
      <c r="M1" s="101"/>
      <c r="N1" s="101"/>
      <c r="O1" s="101"/>
      <c r="P1" s="101"/>
      <c r="Q1" s="101"/>
      <c r="R1" s="101"/>
      <c r="S1" s="101"/>
      <c r="T1" s="101"/>
    </row>
    <row r="2" spans="1:20" s="129" customFormat="1" ht="18.45">
      <c r="A2" s="139">
        <v>45108</v>
      </c>
      <c r="B2" s="139">
        <f>A2+C2</f>
        <v>45109</v>
      </c>
      <c r="C2" s="124">
        <v>1</v>
      </c>
      <c r="D2" s="124">
        <v>1</v>
      </c>
      <c r="E2" s="124">
        <v>2</v>
      </c>
      <c r="F2" s="124" t="s">
        <v>130</v>
      </c>
      <c r="G2" s="124" t="s">
        <v>2247</v>
      </c>
      <c r="H2" s="280">
        <v>89.1</v>
      </c>
      <c r="J2" s="268" t="s">
        <v>142</v>
      </c>
      <c r="M2" s="1" t="s">
        <v>2248</v>
      </c>
      <c r="N2" s="1" t="s">
        <v>235</v>
      </c>
      <c r="O2" s="333" t="s">
        <v>19</v>
      </c>
    </row>
    <row r="3" spans="1:20" s="129" customFormat="1" ht="18.45">
      <c r="A3" s="5">
        <v>45111</v>
      </c>
      <c r="B3" s="139">
        <f>A3+C3</f>
        <v>45114</v>
      </c>
      <c r="C3" s="1">
        <v>3</v>
      </c>
      <c r="D3" s="1">
        <v>3</v>
      </c>
      <c r="E3" s="1">
        <v>1</v>
      </c>
      <c r="F3" s="1">
        <v>1</v>
      </c>
      <c r="G3" s="488" t="s">
        <v>2249</v>
      </c>
      <c r="H3" s="55">
        <v>581</v>
      </c>
      <c r="I3" s="6"/>
      <c r="J3" s="268" t="s">
        <v>67</v>
      </c>
      <c r="K3" s="54"/>
      <c r="L3" s="54"/>
      <c r="M3" s="1" t="s">
        <v>2250</v>
      </c>
      <c r="N3" s="124" t="s">
        <v>235</v>
      </c>
      <c r="O3" s="333"/>
    </row>
    <row r="4" spans="1:20" ht="20.6">
      <c r="A4" s="5">
        <v>45107</v>
      </c>
      <c r="B4" s="139">
        <f>A4+C4</f>
        <v>45109</v>
      </c>
      <c r="C4" s="1">
        <v>2</v>
      </c>
      <c r="D4" s="1">
        <v>1</v>
      </c>
      <c r="G4" s="90" t="s">
        <v>732</v>
      </c>
      <c r="H4" s="55">
        <v>97.2</v>
      </c>
      <c r="I4" s="6"/>
      <c r="J4" s="268" t="s">
        <v>32</v>
      </c>
      <c r="K4" s="54"/>
      <c r="L4" s="54"/>
      <c r="M4" s="1" t="s">
        <v>2251</v>
      </c>
      <c r="O4" s="333"/>
      <c r="P4"/>
      <c r="Q4"/>
      <c r="R4"/>
      <c r="S4"/>
      <c r="T4"/>
    </row>
    <row r="5" spans="1:20" ht="18.45">
      <c r="A5" s="139">
        <v>45113</v>
      </c>
      <c r="B5" s="139">
        <v>45116</v>
      </c>
      <c r="C5" s="124">
        <f>B5-A5</f>
        <v>3</v>
      </c>
      <c r="D5" s="124">
        <v>1</v>
      </c>
      <c r="E5" s="124">
        <v>4</v>
      </c>
      <c r="F5" s="124" t="s">
        <v>302</v>
      </c>
      <c r="G5" s="137" t="s">
        <v>2252</v>
      </c>
      <c r="H5" s="126">
        <v>177.3</v>
      </c>
      <c r="I5" s="127"/>
      <c r="J5" s="267" t="s">
        <v>41</v>
      </c>
      <c r="K5" s="134"/>
      <c r="L5" s="134"/>
      <c r="N5" s="124" t="s">
        <v>515</v>
      </c>
      <c r="O5" s="124"/>
      <c r="P5"/>
      <c r="Q5"/>
      <c r="R5"/>
      <c r="S5"/>
      <c r="T5"/>
    </row>
    <row r="6" spans="1:20" s="129" customFormat="1" ht="20.6">
      <c r="A6" s="5">
        <v>45133</v>
      </c>
      <c r="B6" s="139">
        <v>45135</v>
      </c>
      <c r="C6" s="1">
        <v>2</v>
      </c>
      <c r="D6" s="1">
        <v>1</v>
      </c>
      <c r="E6" s="1">
        <v>2</v>
      </c>
      <c r="F6" s="1" t="s">
        <v>117</v>
      </c>
      <c r="G6" s="90" t="s">
        <v>2253</v>
      </c>
      <c r="H6" s="55">
        <v>160.19999999999999</v>
      </c>
      <c r="I6" s="6"/>
      <c r="J6" s="268" t="s">
        <v>2254</v>
      </c>
      <c r="K6" s="54"/>
      <c r="L6" s="54"/>
      <c r="M6" s="1"/>
      <c r="N6" s="124" t="s">
        <v>235</v>
      </c>
      <c r="O6" s="1"/>
    </row>
    <row r="7" spans="1:20" s="129" customFormat="1" ht="20.6">
      <c r="A7" s="139">
        <v>45108</v>
      </c>
      <c r="B7" s="139">
        <f>A7+C7</f>
        <v>45122</v>
      </c>
      <c r="C7" s="1">
        <v>14</v>
      </c>
      <c r="D7" s="1">
        <v>1</v>
      </c>
      <c r="E7" s="1">
        <v>3</v>
      </c>
      <c r="F7" s="1" t="s">
        <v>34</v>
      </c>
      <c r="G7" s="90" t="s">
        <v>2255</v>
      </c>
      <c r="H7" s="55">
        <v>1553.4</v>
      </c>
      <c r="I7" s="6"/>
      <c r="J7" s="268" t="s">
        <v>142</v>
      </c>
      <c r="K7" s="54"/>
      <c r="L7" s="54"/>
      <c r="M7" s="1"/>
      <c r="N7" s="1" t="s">
        <v>228</v>
      </c>
      <c r="O7" s="333" t="s">
        <v>19</v>
      </c>
    </row>
    <row r="8" spans="1:20" ht="20.6">
      <c r="A8" s="5">
        <v>45107</v>
      </c>
      <c r="B8" s="139">
        <f>A8+C8</f>
        <v>45109</v>
      </c>
      <c r="C8" s="1">
        <v>2</v>
      </c>
      <c r="D8" s="1">
        <v>3</v>
      </c>
      <c r="E8" s="1">
        <v>20</v>
      </c>
      <c r="F8" s="1">
        <v>20</v>
      </c>
      <c r="G8" s="90" t="s">
        <v>2256</v>
      </c>
      <c r="H8" s="55">
        <v>376.2</v>
      </c>
      <c r="I8" s="6"/>
      <c r="J8" s="268" t="s">
        <v>142</v>
      </c>
      <c r="K8" s="54"/>
      <c r="L8" s="54"/>
      <c r="N8" s="1" t="s">
        <v>202</v>
      </c>
      <c r="O8" s="333" t="s">
        <v>19</v>
      </c>
      <c r="P8"/>
      <c r="Q8"/>
      <c r="R8"/>
      <c r="S8"/>
      <c r="T8"/>
    </row>
    <row r="9" spans="1:20">
      <c r="A9" s="101"/>
      <c r="B9" s="101"/>
      <c r="C9" s="101"/>
      <c r="D9" s="101"/>
      <c r="E9" s="101"/>
      <c r="F9" s="101"/>
      <c r="G9" s="101"/>
      <c r="H9" s="311"/>
      <c r="I9" s="101"/>
      <c r="J9" s="101"/>
      <c r="K9" s="101"/>
      <c r="L9" s="101"/>
      <c r="M9" s="101"/>
      <c r="N9" s="101"/>
      <c r="O9" s="101"/>
      <c r="P9" s="101"/>
      <c r="Q9" s="101"/>
      <c r="R9" s="101"/>
    </row>
    <row r="10" spans="1:20" ht="20.6">
      <c r="A10" s="5">
        <v>45107</v>
      </c>
      <c r="B10" s="139">
        <f t="shared" ref="B10:B15" si="0">A10+C10</f>
        <v>45112</v>
      </c>
      <c r="C10" s="1">
        <v>5</v>
      </c>
      <c r="D10" s="1">
        <v>1</v>
      </c>
      <c r="E10" s="1">
        <v>5</v>
      </c>
      <c r="F10" s="1" t="s">
        <v>43</v>
      </c>
      <c r="G10" s="90" t="s">
        <v>857</v>
      </c>
      <c r="H10" s="53">
        <v>175.95</v>
      </c>
      <c r="I10" s="6"/>
      <c r="J10" s="268" t="s">
        <v>32</v>
      </c>
      <c r="K10" s="56"/>
      <c r="L10" s="56"/>
      <c r="M10" s="1" t="s">
        <v>2257</v>
      </c>
      <c r="N10" s="1" t="s">
        <v>235</v>
      </c>
      <c r="O10" s="1" t="s">
        <v>19</v>
      </c>
      <c r="P10"/>
      <c r="Q10"/>
      <c r="R10"/>
      <c r="S10"/>
      <c r="T10"/>
    </row>
    <row r="11" spans="1:20" s="129" customFormat="1" ht="18.45">
      <c r="A11" s="139">
        <v>45108</v>
      </c>
      <c r="B11" s="139">
        <f t="shared" si="0"/>
        <v>45110</v>
      </c>
      <c r="C11" s="124">
        <v>2</v>
      </c>
      <c r="D11" s="124">
        <v>2</v>
      </c>
      <c r="E11" s="124">
        <v>6</v>
      </c>
      <c r="F11" s="124">
        <v>6</v>
      </c>
      <c r="G11" s="124" t="s">
        <v>2258</v>
      </c>
      <c r="H11" s="131">
        <v>289.8</v>
      </c>
      <c r="I11" s="127"/>
      <c r="J11" s="267" t="s">
        <v>142</v>
      </c>
      <c r="K11" s="132"/>
      <c r="L11" s="132"/>
      <c r="M11" s="124"/>
      <c r="N11" s="124" t="s">
        <v>202</v>
      </c>
      <c r="O11" s="333" t="s">
        <v>19</v>
      </c>
    </row>
    <row r="12" spans="1:20" ht="18.45">
      <c r="A12" s="5">
        <v>45105</v>
      </c>
      <c r="B12" s="5">
        <f t="shared" si="0"/>
        <v>45109</v>
      </c>
      <c r="C12" s="1">
        <v>4</v>
      </c>
      <c r="D12" s="1">
        <v>1</v>
      </c>
      <c r="E12" s="1">
        <v>5</v>
      </c>
      <c r="F12" s="1" t="s">
        <v>65</v>
      </c>
      <c r="G12" s="443" t="s">
        <v>744</v>
      </c>
      <c r="H12" s="53">
        <v>203.4</v>
      </c>
      <c r="I12" s="6"/>
      <c r="J12" s="267" t="s">
        <v>142</v>
      </c>
      <c r="K12" s="56"/>
      <c r="L12" s="56"/>
      <c r="N12" s="124" t="s">
        <v>202</v>
      </c>
      <c r="O12" s="333" t="s">
        <v>19</v>
      </c>
      <c r="P12"/>
      <c r="Q12"/>
      <c r="R12"/>
      <c r="S12"/>
      <c r="T12"/>
    </row>
    <row r="13" spans="1:20" ht="20.6">
      <c r="A13" s="139">
        <v>45113</v>
      </c>
      <c r="B13" s="139">
        <f t="shared" si="0"/>
        <v>45116</v>
      </c>
      <c r="C13" s="1">
        <v>3</v>
      </c>
      <c r="D13" s="1">
        <v>1</v>
      </c>
      <c r="E13" s="1">
        <v>2</v>
      </c>
      <c r="F13" s="1" t="s">
        <v>150</v>
      </c>
      <c r="G13" s="90" t="s">
        <v>2259</v>
      </c>
      <c r="H13" s="55">
        <v>162.9</v>
      </c>
      <c r="I13" s="6"/>
      <c r="J13" s="267" t="s">
        <v>142</v>
      </c>
      <c r="K13" s="54"/>
      <c r="L13" s="54"/>
      <c r="N13" s="124" t="s">
        <v>228</v>
      </c>
      <c r="O13" s="333" t="s">
        <v>19</v>
      </c>
      <c r="P13"/>
      <c r="Q13"/>
      <c r="R13"/>
      <c r="S13"/>
      <c r="T13"/>
    </row>
    <row r="14" spans="1:20" s="129" customFormat="1" ht="18.45">
      <c r="A14" s="139">
        <v>45115</v>
      </c>
      <c r="B14" s="139">
        <f t="shared" si="0"/>
        <v>45116</v>
      </c>
      <c r="C14" s="124">
        <v>1</v>
      </c>
      <c r="D14" s="124">
        <v>4</v>
      </c>
      <c r="E14" s="124">
        <v>34</v>
      </c>
      <c r="F14" s="124">
        <v>34</v>
      </c>
      <c r="G14" s="137" t="s">
        <v>2260</v>
      </c>
      <c r="H14" s="131">
        <v>356.4</v>
      </c>
      <c r="I14" s="127"/>
      <c r="J14" s="267" t="s">
        <v>142</v>
      </c>
      <c r="K14" s="134"/>
      <c r="L14" s="134"/>
      <c r="M14" s="1"/>
      <c r="N14" s="1" t="s">
        <v>202</v>
      </c>
      <c r="O14" s="124"/>
    </row>
    <row r="15" spans="1:20" s="129" customFormat="1" ht="20.6">
      <c r="A15" s="5">
        <v>45110</v>
      </c>
      <c r="B15" s="139">
        <f t="shared" si="0"/>
        <v>45138</v>
      </c>
      <c r="C15" s="1">
        <v>28</v>
      </c>
      <c r="D15" s="1">
        <v>1</v>
      </c>
      <c r="E15" s="1">
        <v>3</v>
      </c>
      <c r="F15" s="1" t="s">
        <v>280</v>
      </c>
      <c r="G15" s="90" t="s">
        <v>2261</v>
      </c>
      <c r="H15" s="55">
        <v>2430.04</v>
      </c>
      <c r="I15" s="6"/>
      <c r="J15" s="268" t="s">
        <v>41</v>
      </c>
      <c r="K15" s="54"/>
      <c r="L15" s="54"/>
      <c r="M15" s="1"/>
      <c r="N15" s="124" t="s">
        <v>257</v>
      </c>
      <c r="O15" s="333" t="s">
        <v>19</v>
      </c>
    </row>
    <row r="16" spans="1:20" s="99" customFormat="1">
      <c r="A16" s="101"/>
      <c r="B16" s="101"/>
      <c r="C16" s="101"/>
      <c r="D16" s="101"/>
      <c r="E16" s="101"/>
      <c r="F16" s="101"/>
      <c r="G16" s="101"/>
      <c r="H16" s="311"/>
      <c r="I16" s="101"/>
      <c r="J16" s="101"/>
      <c r="K16" s="101"/>
      <c r="L16" s="101"/>
      <c r="M16" s="101"/>
      <c r="N16" s="101"/>
      <c r="O16" s="101"/>
      <c r="P16" s="101"/>
      <c r="Q16" s="101"/>
      <c r="R16" s="101"/>
      <c r="S16" s="101"/>
      <c r="T16" s="101"/>
    </row>
    <row r="17" spans="1:20" s="129" customFormat="1" ht="18.45">
      <c r="A17" s="139">
        <v>45112</v>
      </c>
      <c r="B17" s="139">
        <f>A17+C17</f>
        <v>45116</v>
      </c>
      <c r="C17" s="124">
        <v>4</v>
      </c>
      <c r="D17" s="124">
        <v>1</v>
      </c>
      <c r="E17" s="124">
        <v>36</v>
      </c>
      <c r="F17" s="124" t="s">
        <v>122</v>
      </c>
      <c r="G17" s="137" t="s">
        <v>2262</v>
      </c>
      <c r="H17" s="126">
        <v>271.8</v>
      </c>
      <c r="I17" s="127"/>
      <c r="J17" s="267" t="s">
        <v>142</v>
      </c>
      <c r="K17" s="134"/>
      <c r="L17" s="134"/>
      <c r="M17" s="462"/>
      <c r="N17" s="430" t="s">
        <v>202</v>
      </c>
      <c r="O17" s="333" t="s">
        <v>19</v>
      </c>
    </row>
    <row r="18" spans="1:20" s="129" customFormat="1" ht="18.45">
      <c r="A18" s="139">
        <v>45169</v>
      </c>
      <c r="B18" s="139">
        <f>A18+C18</f>
        <v>45177</v>
      </c>
      <c r="C18" s="124">
        <v>8</v>
      </c>
      <c r="D18" s="124">
        <v>1</v>
      </c>
      <c r="E18" s="124">
        <v>2</v>
      </c>
      <c r="F18" s="124" t="s">
        <v>117</v>
      </c>
      <c r="G18" s="124" t="s">
        <v>2263</v>
      </c>
      <c r="H18" s="131">
        <v>335.7</v>
      </c>
      <c r="I18" s="127"/>
      <c r="J18" s="267" t="s">
        <v>142</v>
      </c>
      <c r="K18" s="132"/>
      <c r="L18" s="132"/>
      <c r="M18" s="124"/>
      <c r="N18" s="124" t="s">
        <v>228</v>
      </c>
      <c r="O18" s="1"/>
    </row>
    <row r="19" spans="1:20" s="99" customFormat="1">
      <c r="A19" s="101"/>
      <c r="B19" s="101"/>
      <c r="C19" s="101"/>
      <c r="D19" s="101"/>
      <c r="E19" s="101"/>
      <c r="F19" s="101"/>
      <c r="G19" s="101"/>
      <c r="H19" s="311"/>
      <c r="I19" s="101"/>
      <c r="J19" s="101"/>
      <c r="K19" s="101"/>
      <c r="L19" s="101"/>
      <c r="M19" s="101"/>
      <c r="N19" s="101"/>
      <c r="O19" s="101"/>
      <c r="P19" s="101"/>
      <c r="Q19" s="101"/>
      <c r="R19" s="101"/>
      <c r="S19" s="101"/>
      <c r="T19" s="101"/>
    </row>
    <row r="20" spans="1:20" s="129" customFormat="1" ht="18.45">
      <c r="A20" s="139">
        <v>45170</v>
      </c>
      <c r="B20" s="139">
        <v>45177</v>
      </c>
      <c r="C20" s="124">
        <v>8</v>
      </c>
      <c r="D20" s="124">
        <v>1</v>
      </c>
      <c r="E20" s="124">
        <v>5</v>
      </c>
      <c r="F20" s="124" t="s">
        <v>210</v>
      </c>
      <c r="G20" s="124" t="s">
        <v>2204</v>
      </c>
      <c r="H20" s="131">
        <v>298.14999999999998</v>
      </c>
      <c r="I20" s="127"/>
      <c r="J20" s="267" t="s">
        <v>2264</v>
      </c>
      <c r="K20" s="132"/>
      <c r="L20" s="132"/>
      <c r="M20" s="139"/>
      <c r="N20" s="124" t="s">
        <v>228</v>
      </c>
      <c r="O20" s="1"/>
    </row>
    <row r="21" spans="1:20" s="99" customFormat="1">
      <c r="A21" s="101"/>
      <c r="B21" s="101"/>
      <c r="C21" s="101"/>
      <c r="D21" s="101"/>
      <c r="E21" s="101"/>
      <c r="F21" s="101"/>
      <c r="G21" s="101"/>
      <c r="H21" s="311"/>
      <c r="I21" s="101"/>
      <c r="J21" s="101"/>
      <c r="K21" s="101"/>
      <c r="L21" s="101"/>
      <c r="M21" s="101"/>
      <c r="N21" s="101"/>
      <c r="O21" s="101"/>
      <c r="P21" s="101"/>
      <c r="Q21" s="101"/>
      <c r="R21" s="101"/>
      <c r="S21" s="101"/>
      <c r="T21" s="101"/>
    </row>
    <row r="22" spans="1:20" s="129" customFormat="1" ht="18.45">
      <c r="A22" s="139">
        <v>45207</v>
      </c>
      <c r="B22" s="139">
        <f>A22+C22</f>
        <v>45218</v>
      </c>
      <c r="C22" s="124">
        <v>11</v>
      </c>
      <c r="D22" s="124">
        <v>3</v>
      </c>
      <c r="E22" s="124">
        <v>6</v>
      </c>
      <c r="F22" s="124">
        <v>6</v>
      </c>
      <c r="G22" s="124" t="s">
        <v>2265</v>
      </c>
      <c r="H22" s="126">
        <v>2310</v>
      </c>
      <c r="I22" s="127"/>
      <c r="J22" s="267" t="s">
        <v>591</v>
      </c>
      <c r="K22" s="134"/>
      <c r="L22" s="134"/>
      <c r="M22" s="123"/>
      <c r="N22" s="135" t="s">
        <v>2266</v>
      </c>
      <c r="O22" s="133"/>
    </row>
    <row r="23" spans="1:20">
      <c r="A23" s="101"/>
      <c r="B23" s="101"/>
      <c r="C23" s="101"/>
      <c r="D23" s="101"/>
      <c r="E23" s="101"/>
      <c r="F23" s="101"/>
      <c r="G23" s="101"/>
      <c r="H23" s="311"/>
      <c r="I23" s="101"/>
      <c r="J23" s="101"/>
      <c r="K23" s="101"/>
      <c r="L23" s="101"/>
      <c r="M23" s="101"/>
      <c r="N23" s="101"/>
      <c r="O23" s="101"/>
      <c r="P23" s="101"/>
    </row>
    <row r="24" spans="1:20" s="129" customFormat="1" ht="18.45">
      <c r="A24" s="139">
        <v>45114</v>
      </c>
      <c r="B24" s="139">
        <f>A24+C24</f>
        <v>45127</v>
      </c>
      <c r="C24" s="1">
        <v>13</v>
      </c>
      <c r="D24" s="1">
        <v>1</v>
      </c>
      <c r="E24" s="1">
        <v>2</v>
      </c>
      <c r="F24" s="1" t="s">
        <v>238</v>
      </c>
      <c r="G24" s="137" t="s">
        <v>2267</v>
      </c>
      <c r="H24" s="55">
        <v>1266.3</v>
      </c>
      <c r="I24" s="6"/>
      <c r="J24" s="268" t="s">
        <v>41</v>
      </c>
      <c r="K24" s="54"/>
      <c r="L24" s="54"/>
      <c r="M24" s="1"/>
      <c r="N24" s="1" t="s">
        <v>235</v>
      </c>
      <c r="O24" s="333" t="s">
        <v>19</v>
      </c>
    </row>
    <row r="25" spans="1:20" s="99" customFormat="1">
      <c r="A25" s="101"/>
      <c r="B25" s="101"/>
      <c r="C25" s="101"/>
      <c r="D25" s="101"/>
      <c r="E25" s="101"/>
      <c r="F25" s="101"/>
      <c r="G25" s="101"/>
      <c r="H25" s="311"/>
      <c r="I25" s="101"/>
      <c r="J25" s="101"/>
      <c r="K25" s="101"/>
      <c r="L25" s="101"/>
      <c r="M25" s="101"/>
      <c r="N25" s="101"/>
      <c r="O25" s="101"/>
      <c r="P25" s="101"/>
      <c r="Q25" s="101"/>
      <c r="R25" s="101"/>
      <c r="S25" s="101"/>
      <c r="T25" s="101"/>
    </row>
    <row r="26" spans="1:20" s="129" customFormat="1" ht="18.45">
      <c r="A26" s="139">
        <v>45115</v>
      </c>
      <c r="B26" s="139">
        <f>A26+C26</f>
        <v>45116</v>
      </c>
      <c r="C26" s="124">
        <v>1</v>
      </c>
      <c r="D26" s="124">
        <v>1</v>
      </c>
      <c r="E26" s="124">
        <v>3</v>
      </c>
      <c r="F26" s="124" t="s">
        <v>248</v>
      </c>
      <c r="G26" s="137" t="s">
        <v>2268</v>
      </c>
      <c r="H26" s="126">
        <v>71.099999999999994</v>
      </c>
      <c r="I26" s="127"/>
      <c r="J26" s="268" t="s">
        <v>142</v>
      </c>
      <c r="K26" s="134"/>
      <c r="L26" s="134"/>
      <c r="M26" s="1"/>
      <c r="N26" s="1" t="s">
        <v>202</v>
      </c>
      <c r="O26" s="333" t="s">
        <v>19</v>
      </c>
    </row>
    <row r="27" spans="1:20" s="129" customFormat="1" ht="18.45">
      <c r="A27" s="5">
        <v>45110</v>
      </c>
      <c r="B27" s="139">
        <f>A27+C27</f>
        <v>45117</v>
      </c>
      <c r="C27" s="1">
        <v>7</v>
      </c>
      <c r="D27" s="1">
        <v>1</v>
      </c>
      <c r="E27" s="1">
        <v>2</v>
      </c>
      <c r="F27" s="1" t="s">
        <v>88</v>
      </c>
      <c r="G27" s="1" t="s">
        <v>2269</v>
      </c>
      <c r="H27" s="46">
        <v>776.7</v>
      </c>
      <c r="I27" s="6"/>
      <c r="J27" s="267" t="s">
        <v>591</v>
      </c>
      <c r="K27" s="282"/>
      <c r="L27" s="56"/>
      <c r="M27" s="5" t="s">
        <v>2270</v>
      </c>
      <c r="N27" s="124" t="s">
        <v>235</v>
      </c>
      <c r="O27" s="333" t="s">
        <v>19</v>
      </c>
    </row>
    <row r="28" spans="1:20" ht="18.45">
      <c r="A28" s="5">
        <v>45109</v>
      </c>
      <c r="B28" s="139">
        <f>A28+C28</f>
        <v>45111</v>
      </c>
      <c r="C28" s="1">
        <v>2</v>
      </c>
      <c r="D28" s="1">
        <v>1</v>
      </c>
      <c r="E28" s="1">
        <v>2</v>
      </c>
      <c r="F28" s="1" t="s">
        <v>95</v>
      </c>
      <c r="G28" s="1" t="s">
        <v>1876</v>
      </c>
      <c r="H28" s="55">
        <v>98</v>
      </c>
      <c r="I28" s="6">
        <v>45106</v>
      </c>
      <c r="J28" s="268" t="s">
        <v>38</v>
      </c>
      <c r="K28" s="54">
        <v>10</v>
      </c>
      <c r="L28" s="54"/>
      <c r="N28" s="1" t="s">
        <v>26</v>
      </c>
      <c r="O28" s="333" t="s">
        <v>676</v>
      </c>
      <c r="P28"/>
      <c r="Q28"/>
      <c r="R28"/>
      <c r="S28"/>
      <c r="T28"/>
    </row>
    <row r="29" spans="1:20" s="129" customFormat="1" ht="18.45">
      <c r="A29" s="139">
        <v>45115</v>
      </c>
      <c r="B29" s="139">
        <f>A29+C29</f>
        <v>45121</v>
      </c>
      <c r="C29" s="124">
        <v>6</v>
      </c>
      <c r="D29" s="124">
        <v>1</v>
      </c>
      <c r="E29" s="124">
        <v>33</v>
      </c>
      <c r="F29" s="124" t="s">
        <v>230</v>
      </c>
      <c r="G29" s="137" t="s">
        <v>2271</v>
      </c>
      <c r="H29" s="131">
        <v>615.6</v>
      </c>
      <c r="I29" s="127"/>
      <c r="J29" s="267" t="s">
        <v>47</v>
      </c>
      <c r="K29" s="134"/>
      <c r="L29" s="134"/>
      <c r="M29" s="1"/>
      <c r="N29" s="394" t="s">
        <v>2272</v>
      </c>
      <c r="O29" s="333" t="s">
        <v>19</v>
      </c>
    </row>
    <row r="30" spans="1:20" s="129" customFormat="1" ht="18.45">
      <c r="A30" s="139">
        <v>45166</v>
      </c>
      <c r="B30" s="139">
        <f>A30+C30</f>
        <v>45170</v>
      </c>
      <c r="C30" s="124">
        <v>4</v>
      </c>
      <c r="D30" s="124">
        <v>2</v>
      </c>
      <c r="E30" s="124">
        <v>1</v>
      </c>
      <c r="F30" s="124">
        <v>1</v>
      </c>
      <c r="G30" s="124" t="s">
        <v>2273</v>
      </c>
      <c r="H30" s="131">
        <v>504</v>
      </c>
      <c r="I30" s="127"/>
      <c r="J30" s="267" t="s">
        <v>337</v>
      </c>
      <c r="K30" s="132"/>
      <c r="L30" s="132"/>
      <c r="M30" s="124" t="s">
        <v>2274</v>
      </c>
      <c r="N30" s="124" t="s">
        <v>235</v>
      </c>
      <c r="O30" s="1"/>
    </row>
    <row r="31" spans="1:20">
      <c r="A31" s="101"/>
      <c r="B31" s="101"/>
      <c r="C31" s="101"/>
      <c r="D31" s="101"/>
      <c r="E31" s="101"/>
      <c r="F31" s="101"/>
      <c r="G31" s="101"/>
      <c r="H31" s="311"/>
      <c r="I31" s="101"/>
      <c r="J31" s="101"/>
      <c r="K31" s="101"/>
      <c r="L31" s="101"/>
      <c r="M31" s="101"/>
      <c r="N31" s="101"/>
    </row>
    <row r="32" spans="1:20" ht="20.6">
      <c r="A32" s="5">
        <v>45110</v>
      </c>
      <c r="B32" s="5">
        <v>45113</v>
      </c>
      <c r="C32" s="1">
        <f>B32-A32</f>
        <v>3</v>
      </c>
      <c r="D32" s="1">
        <v>1</v>
      </c>
      <c r="E32" s="1">
        <v>5</v>
      </c>
      <c r="F32" s="1" t="s">
        <v>43</v>
      </c>
      <c r="G32" s="90" t="s">
        <v>1894</v>
      </c>
      <c r="H32" s="55">
        <v>88.2</v>
      </c>
      <c r="I32" s="6">
        <v>45108</v>
      </c>
      <c r="J32" s="268" t="s">
        <v>22</v>
      </c>
      <c r="K32" s="54"/>
      <c r="L32" s="54"/>
      <c r="N32" s="1" t="s">
        <v>26</v>
      </c>
      <c r="O32" s="333" t="s">
        <v>676</v>
      </c>
      <c r="P32"/>
      <c r="Q32"/>
      <c r="R32"/>
      <c r="S32"/>
      <c r="T32"/>
    </row>
    <row r="33" spans="1:20">
      <c r="A33" s="101"/>
      <c r="B33" s="101"/>
      <c r="C33" s="101"/>
      <c r="D33" s="101"/>
      <c r="E33" s="101"/>
      <c r="F33" s="101"/>
      <c r="G33" s="101"/>
      <c r="H33" s="311"/>
      <c r="I33" s="101"/>
      <c r="J33" s="101"/>
      <c r="K33" s="101"/>
      <c r="L33" s="101"/>
      <c r="M33" s="101"/>
      <c r="N33" s="101"/>
      <c r="O33" s="101"/>
    </row>
    <row r="34" spans="1:20" s="129" customFormat="1" ht="19.3">
      <c r="A34" s="139">
        <v>45117</v>
      </c>
      <c r="B34" s="139">
        <f>A34+C34</f>
        <v>45122</v>
      </c>
      <c r="C34" s="124">
        <v>5</v>
      </c>
      <c r="D34" s="124">
        <v>1</v>
      </c>
      <c r="E34" s="124">
        <v>2</v>
      </c>
      <c r="F34" s="124" t="s">
        <v>130</v>
      </c>
      <c r="G34" s="571" t="s">
        <v>2275</v>
      </c>
      <c r="H34" s="131">
        <v>329</v>
      </c>
      <c r="I34" s="127"/>
      <c r="J34" s="267" t="s">
        <v>142</v>
      </c>
      <c r="K34" s="134"/>
      <c r="L34" s="134"/>
      <c r="M34" s="1"/>
      <c r="N34" s="1" t="s">
        <v>202</v>
      </c>
      <c r="O34" s="144" t="s">
        <v>19</v>
      </c>
    </row>
    <row r="35" spans="1:20" s="471" customFormat="1">
      <c r="A35" s="411">
        <v>45110</v>
      </c>
      <c r="B35" s="411">
        <f>A35+C35</f>
        <v>45111</v>
      </c>
      <c r="C35" s="462">
        <v>1</v>
      </c>
      <c r="D35" s="462">
        <v>1</v>
      </c>
      <c r="E35" s="462">
        <v>37</v>
      </c>
      <c r="F35" s="462">
        <v>37</v>
      </c>
      <c r="G35" s="579" t="s">
        <v>1909</v>
      </c>
      <c r="H35" s="466">
        <v>58.41</v>
      </c>
      <c r="I35" s="467">
        <v>45110</v>
      </c>
      <c r="J35" s="470" t="s">
        <v>22</v>
      </c>
      <c r="K35" s="473"/>
      <c r="L35" s="473"/>
      <c r="M35" s="462"/>
      <c r="N35" s="462" t="s">
        <v>26</v>
      </c>
      <c r="O35" s="400" t="s">
        <v>19</v>
      </c>
    </row>
    <row r="36" spans="1:20" s="129" customFormat="1" ht="18.45">
      <c r="A36" s="139">
        <v>45115</v>
      </c>
      <c r="B36" s="139">
        <f>A36+C36</f>
        <v>45116</v>
      </c>
      <c r="C36" s="124">
        <v>1</v>
      </c>
      <c r="D36" s="124">
        <v>1</v>
      </c>
      <c r="E36" s="124">
        <v>23</v>
      </c>
      <c r="F36" s="124" t="s">
        <v>1072</v>
      </c>
      <c r="G36" s="137" t="s">
        <v>2276</v>
      </c>
      <c r="H36" s="131">
        <v>58.3</v>
      </c>
      <c r="I36" s="127"/>
      <c r="J36" s="267" t="s">
        <v>106</v>
      </c>
      <c r="K36" s="134"/>
      <c r="L36" s="134"/>
      <c r="M36" s="1"/>
      <c r="N36" s="1" t="s">
        <v>257</v>
      </c>
      <c r="O36" s="124"/>
    </row>
    <row r="37" spans="1:20">
      <c r="A37" s="101"/>
      <c r="B37" s="101"/>
      <c r="C37" s="101"/>
      <c r="D37" s="101"/>
      <c r="E37" s="101"/>
      <c r="F37" s="101"/>
      <c r="G37" s="101"/>
      <c r="H37" s="311"/>
      <c r="I37" s="101"/>
      <c r="J37" s="101"/>
      <c r="K37" s="101"/>
      <c r="L37" s="101"/>
      <c r="M37" s="101"/>
      <c r="N37" s="101"/>
      <c r="O37" s="101"/>
    </row>
    <row r="38" spans="1:20" s="511" customFormat="1" ht="18.45">
      <c r="A38" s="411">
        <v>45110</v>
      </c>
      <c r="B38" s="139">
        <f>A38+C38</f>
        <v>45112</v>
      </c>
      <c r="C38" s="511">
        <v>2</v>
      </c>
      <c r="D38" s="511">
        <v>1</v>
      </c>
      <c r="E38" s="511">
        <v>33</v>
      </c>
      <c r="F38" s="511" t="s">
        <v>230</v>
      </c>
      <c r="G38" s="511" t="s">
        <v>1914</v>
      </c>
      <c r="H38" s="610">
        <v>85.14</v>
      </c>
      <c r="I38" s="611">
        <v>45110</v>
      </c>
      <c r="J38" s="268" t="s">
        <v>41</v>
      </c>
      <c r="M38" s="511" t="s">
        <v>2277</v>
      </c>
      <c r="N38" s="511" t="s">
        <v>26</v>
      </c>
    </row>
    <row r="39" spans="1:20" ht="18.899999999999999">
      <c r="A39" s="139">
        <v>45114</v>
      </c>
      <c r="B39" s="5">
        <f>A39+C39</f>
        <v>45115</v>
      </c>
      <c r="C39" s="1">
        <v>1</v>
      </c>
      <c r="D39" s="1">
        <v>1</v>
      </c>
      <c r="E39" s="1">
        <v>5</v>
      </c>
      <c r="F39" s="1" t="s">
        <v>107</v>
      </c>
      <c r="G39" s="578" t="s">
        <v>956</v>
      </c>
      <c r="H39" s="46">
        <v>58.65</v>
      </c>
      <c r="I39" s="6"/>
      <c r="J39" s="267" t="s">
        <v>32</v>
      </c>
      <c r="K39" s="54"/>
      <c r="L39" s="54"/>
      <c r="N39" s="1" t="s">
        <v>101</v>
      </c>
      <c r="O39"/>
      <c r="P39"/>
      <c r="Q39"/>
      <c r="R39"/>
      <c r="S39"/>
      <c r="T39"/>
    </row>
    <row r="40" spans="1:20" s="129" customFormat="1" ht="18.45">
      <c r="A40" s="139">
        <v>45115</v>
      </c>
      <c r="B40" s="139">
        <f>A40+C40</f>
        <v>45123</v>
      </c>
      <c r="C40" s="124">
        <v>8</v>
      </c>
      <c r="D40" s="124">
        <v>1</v>
      </c>
      <c r="E40" s="124">
        <v>3</v>
      </c>
      <c r="F40" s="124" t="s">
        <v>163</v>
      </c>
      <c r="G40" s="137" t="s">
        <v>2278</v>
      </c>
      <c r="H40" s="131">
        <v>811.8</v>
      </c>
      <c r="I40" s="127"/>
      <c r="J40" s="267" t="s">
        <v>142</v>
      </c>
      <c r="K40" s="134"/>
      <c r="L40" s="134"/>
      <c r="M40" s="1"/>
      <c r="N40" s="1" t="s">
        <v>202</v>
      </c>
      <c r="O40" s="333" t="s">
        <v>19</v>
      </c>
    </row>
    <row r="41" spans="1:20">
      <c r="A41" s="5">
        <v>45110</v>
      </c>
      <c r="B41" s="5">
        <f>A41+C41</f>
        <v>45112</v>
      </c>
      <c r="C41" s="1">
        <v>2</v>
      </c>
      <c r="D41" s="1">
        <v>1</v>
      </c>
      <c r="E41" s="1">
        <v>21</v>
      </c>
      <c r="F41" s="1" t="s">
        <v>146</v>
      </c>
      <c r="G41" s="509" t="s">
        <v>2279</v>
      </c>
      <c r="H41" s="46">
        <v>38.25</v>
      </c>
      <c r="I41" s="6"/>
      <c r="J41" s="268" t="s">
        <v>67</v>
      </c>
      <c r="K41" s="54"/>
      <c r="L41" s="54"/>
      <c r="N41" s="1" t="s">
        <v>235</v>
      </c>
      <c r="O41" s="400" t="s">
        <v>19</v>
      </c>
      <c r="P41"/>
      <c r="Q41"/>
      <c r="R41"/>
      <c r="S41"/>
      <c r="T41"/>
    </row>
    <row r="42" spans="1:20" s="129" customFormat="1" ht="18.45">
      <c r="A42" s="139">
        <v>45115</v>
      </c>
      <c r="B42" s="139">
        <v>45116</v>
      </c>
      <c r="C42" s="124">
        <v>1</v>
      </c>
      <c r="D42" s="124">
        <v>1</v>
      </c>
      <c r="E42" s="124">
        <v>3</v>
      </c>
      <c r="F42" s="124" t="s">
        <v>248</v>
      </c>
      <c r="G42" s="137" t="s">
        <v>2280</v>
      </c>
      <c r="H42" s="126">
        <v>71.099999999999994</v>
      </c>
      <c r="I42" s="127"/>
      <c r="J42" s="268" t="s">
        <v>41</v>
      </c>
      <c r="K42" s="134"/>
      <c r="L42" s="134"/>
      <c r="M42" s="1"/>
      <c r="N42" s="1" t="s">
        <v>202</v>
      </c>
      <c r="O42" s="333" t="s">
        <v>19</v>
      </c>
    </row>
    <row r="43" spans="1:20" s="129" customFormat="1" ht="18.45">
      <c r="A43" s="139">
        <v>45115</v>
      </c>
      <c r="B43" s="139">
        <f>A43+C43</f>
        <v>45120</v>
      </c>
      <c r="C43" s="124">
        <v>5</v>
      </c>
      <c r="D43" s="124">
        <v>1</v>
      </c>
      <c r="E43" s="124">
        <v>24</v>
      </c>
      <c r="F43" s="124" t="s">
        <v>2281</v>
      </c>
      <c r="G43" s="696" t="s">
        <v>2282</v>
      </c>
      <c r="H43" s="131">
        <v>166.05</v>
      </c>
      <c r="I43" s="127"/>
      <c r="J43" s="267" t="s">
        <v>106</v>
      </c>
      <c r="K43" s="134"/>
      <c r="L43" s="134"/>
      <c r="M43" s="124"/>
      <c r="N43" s="1" t="s">
        <v>202</v>
      </c>
      <c r="O43" s="124"/>
    </row>
    <row r="44" spans="1:20" ht="18.45">
      <c r="A44" s="139">
        <v>45196</v>
      </c>
      <c r="B44" s="139">
        <f>A44+C44</f>
        <v>45199</v>
      </c>
      <c r="C44" s="124">
        <v>3</v>
      </c>
      <c r="D44" s="124">
        <v>1</v>
      </c>
      <c r="E44" s="124">
        <v>3</v>
      </c>
      <c r="F44" s="124" t="s">
        <v>241</v>
      </c>
      <c r="G44" s="124" t="s">
        <v>2283</v>
      </c>
      <c r="H44" s="281">
        <v>153</v>
      </c>
      <c r="I44" s="127"/>
      <c r="J44" s="267" t="s">
        <v>339</v>
      </c>
      <c r="K44" s="129"/>
      <c r="L44" s="132"/>
      <c r="M44" s="124"/>
      <c r="N44" s="124" t="s">
        <v>307</v>
      </c>
      <c r="P44"/>
      <c r="Q44"/>
      <c r="R44"/>
      <c r="S44"/>
      <c r="T44"/>
    </row>
    <row r="45" spans="1:20">
      <c r="A45" s="101"/>
      <c r="B45" s="101"/>
      <c r="C45" s="101"/>
      <c r="D45" s="101"/>
      <c r="E45" s="101"/>
      <c r="F45" s="101"/>
      <c r="G45" s="101"/>
      <c r="H45" s="311"/>
      <c r="I45" s="101"/>
      <c r="J45" s="101"/>
      <c r="K45" s="101"/>
      <c r="L45" s="101"/>
      <c r="M45" s="101"/>
      <c r="N45" s="101"/>
      <c r="O45" s="101"/>
    </row>
    <row r="46" spans="1:20" s="129" customFormat="1" ht="18.45">
      <c r="A46" s="139">
        <v>45171</v>
      </c>
      <c r="B46" s="139">
        <f>A46+C46</f>
        <v>45180</v>
      </c>
      <c r="C46" s="124">
        <v>9</v>
      </c>
      <c r="D46" s="124">
        <v>1</v>
      </c>
      <c r="E46" s="124">
        <v>3</v>
      </c>
      <c r="F46" s="124" t="s">
        <v>152</v>
      </c>
      <c r="G46" s="124" t="s">
        <v>2175</v>
      </c>
      <c r="H46" s="131">
        <v>436.5</v>
      </c>
      <c r="I46" s="127"/>
      <c r="J46" s="267" t="s">
        <v>142</v>
      </c>
      <c r="K46" s="132"/>
      <c r="L46" s="132"/>
      <c r="M46" s="124"/>
      <c r="N46" s="124" t="s">
        <v>228</v>
      </c>
      <c r="O46" s="1"/>
    </row>
    <row r="47" spans="1:20" s="129" customFormat="1" ht="18.45">
      <c r="A47" s="139">
        <v>45115</v>
      </c>
      <c r="B47" s="139">
        <f>A47+C47</f>
        <v>45117</v>
      </c>
      <c r="C47" s="124">
        <v>2</v>
      </c>
      <c r="D47" s="124">
        <v>1</v>
      </c>
      <c r="E47" s="124">
        <v>2</v>
      </c>
      <c r="F47" s="124" t="s">
        <v>88</v>
      </c>
      <c r="G47" s="137" t="s">
        <v>309</v>
      </c>
      <c r="H47" s="131">
        <v>106.2</v>
      </c>
      <c r="I47" s="127"/>
      <c r="J47" s="267" t="s">
        <v>142</v>
      </c>
      <c r="K47" s="134"/>
      <c r="L47" s="134"/>
      <c r="M47" s="124"/>
      <c r="N47" s="1" t="s">
        <v>202</v>
      </c>
      <c r="O47" s="124"/>
    </row>
    <row r="48" spans="1:20" s="99" customFormat="1">
      <c r="A48" s="101"/>
      <c r="B48" s="101"/>
      <c r="C48" s="101"/>
      <c r="D48" s="101"/>
      <c r="E48" s="101"/>
      <c r="F48" s="101"/>
      <c r="G48" s="101"/>
      <c r="H48" s="311"/>
      <c r="I48" s="101"/>
      <c r="J48" s="101"/>
      <c r="K48" s="101"/>
      <c r="L48" s="101"/>
      <c r="M48" s="101"/>
      <c r="N48" s="101"/>
      <c r="O48" s="101"/>
      <c r="P48" s="101"/>
      <c r="Q48" s="101"/>
      <c r="R48" s="101"/>
      <c r="S48" s="101"/>
      <c r="T48" s="101"/>
    </row>
    <row r="49" spans="1:20" s="129" customFormat="1" ht="18.75" customHeight="1">
      <c r="A49" s="622">
        <v>45112</v>
      </c>
      <c r="B49" s="622">
        <f>A49+C49</f>
        <v>45113</v>
      </c>
      <c r="C49" s="623">
        <v>1</v>
      </c>
      <c r="D49" s="623">
        <v>4</v>
      </c>
      <c r="E49" s="122">
        <v>25</v>
      </c>
      <c r="F49" s="122">
        <v>25</v>
      </c>
      <c r="G49" s="623" t="s">
        <v>856</v>
      </c>
      <c r="H49" s="624">
        <v>171.5</v>
      </c>
      <c r="I49" s="625"/>
      <c r="J49" s="640" t="s">
        <v>894</v>
      </c>
      <c r="K49" s="626"/>
      <c r="L49" s="626"/>
      <c r="M49" s="623" t="s">
        <v>2284</v>
      </c>
      <c r="N49" s="122"/>
      <c r="O49" s="124"/>
    </row>
    <row r="50" spans="1:20" s="405" customFormat="1" ht="18.75" customHeight="1">
      <c r="A50" s="720"/>
      <c r="B50" s="720"/>
      <c r="C50" s="721"/>
      <c r="D50" s="721"/>
      <c r="E50" s="382"/>
      <c r="F50" s="382"/>
      <c r="G50" s="721"/>
      <c r="H50" s="722"/>
      <c r="I50" s="723"/>
      <c r="J50" s="724"/>
      <c r="K50" s="725"/>
      <c r="L50" s="725"/>
      <c r="M50" s="721"/>
      <c r="N50" s="382"/>
      <c r="O50" s="382"/>
    </row>
    <row r="51" spans="1:20" s="129" customFormat="1" ht="18.45">
      <c r="A51" s="139">
        <v>45118</v>
      </c>
      <c r="B51" s="139">
        <v>45122</v>
      </c>
      <c r="C51" s="124">
        <v>4</v>
      </c>
      <c r="D51" s="124">
        <v>1</v>
      </c>
      <c r="E51" s="124">
        <v>4</v>
      </c>
      <c r="F51" s="124" t="s">
        <v>299</v>
      </c>
      <c r="G51" s="137" t="s">
        <v>2285</v>
      </c>
      <c r="H51" s="131">
        <v>383.4</v>
      </c>
      <c r="I51" s="127"/>
      <c r="J51" s="267" t="s">
        <v>142</v>
      </c>
      <c r="K51" s="134"/>
      <c r="L51" s="134"/>
      <c r="M51" s="124"/>
      <c r="N51" s="1" t="s">
        <v>202</v>
      </c>
      <c r="O51" s="333" t="s">
        <v>19</v>
      </c>
    </row>
    <row r="52" spans="1:20" ht="21">
      <c r="A52" s="139">
        <v>45113</v>
      </c>
      <c r="B52" s="139">
        <f>A52+C52</f>
        <v>45121</v>
      </c>
      <c r="C52" s="124">
        <v>8</v>
      </c>
      <c r="D52" s="124">
        <v>1</v>
      </c>
      <c r="E52" s="124">
        <v>23</v>
      </c>
      <c r="F52" s="124" t="s">
        <v>127</v>
      </c>
      <c r="G52" s="663" t="s">
        <v>2286</v>
      </c>
      <c r="H52" s="126">
        <v>268.60000000000002</v>
      </c>
      <c r="I52" s="127"/>
      <c r="J52" s="267" t="s">
        <v>32</v>
      </c>
      <c r="K52" s="134"/>
      <c r="L52" s="134"/>
      <c r="M52" s="124"/>
      <c r="N52" s="124" t="s">
        <v>235</v>
      </c>
      <c r="O52" s="144" t="s">
        <v>19</v>
      </c>
      <c r="P52"/>
      <c r="Q52"/>
      <c r="R52"/>
      <c r="S52"/>
      <c r="T52"/>
    </row>
    <row r="53" spans="1:20" s="129" customFormat="1" ht="18.45">
      <c r="A53" s="139">
        <v>45115</v>
      </c>
      <c r="B53" s="139">
        <f>A53+C53</f>
        <v>45116</v>
      </c>
      <c r="C53" s="124">
        <v>1</v>
      </c>
      <c r="D53" s="124">
        <v>1</v>
      </c>
      <c r="E53" s="124">
        <v>34</v>
      </c>
      <c r="F53" s="124" t="s">
        <v>334</v>
      </c>
      <c r="G53" s="712" t="s">
        <v>2287</v>
      </c>
      <c r="H53" s="131">
        <v>72.98</v>
      </c>
      <c r="I53" s="127"/>
      <c r="J53" s="267" t="s">
        <v>106</v>
      </c>
      <c r="K53" s="134"/>
      <c r="L53" s="134"/>
      <c r="M53" s="124"/>
      <c r="N53" s="1" t="s">
        <v>257</v>
      </c>
      <c r="O53" s="124"/>
    </row>
    <row r="54" spans="1:20" s="129" customFormat="1" ht="18.45">
      <c r="A54" s="139">
        <v>45118</v>
      </c>
      <c r="B54" s="139">
        <f>A54+C54</f>
        <v>45123</v>
      </c>
      <c r="C54" s="124">
        <v>5</v>
      </c>
      <c r="D54" s="124">
        <v>1</v>
      </c>
      <c r="E54" s="124">
        <v>4</v>
      </c>
      <c r="F54" s="124" t="s">
        <v>302</v>
      </c>
      <c r="G54" s="666" t="s">
        <v>2288</v>
      </c>
      <c r="H54" s="131">
        <v>191.61</v>
      </c>
      <c r="I54" s="127"/>
      <c r="J54" s="267" t="s">
        <v>106</v>
      </c>
      <c r="K54" s="134"/>
      <c r="L54" s="134"/>
      <c r="M54" s="124"/>
      <c r="N54" s="1" t="s">
        <v>202</v>
      </c>
      <c r="O54" s="333"/>
    </row>
    <row r="55" spans="1:20" s="99" customFormat="1">
      <c r="A55" s="101"/>
      <c r="B55" s="101"/>
      <c r="C55" s="101"/>
      <c r="D55" s="101"/>
      <c r="E55" s="101"/>
      <c r="F55" s="101"/>
      <c r="G55" s="101"/>
      <c r="H55" s="311"/>
      <c r="I55" s="101"/>
      <c r="J55" s="101"/>
      <c r="K55" s="101"/>
      <c r="L55" s="101"/>
      <c r="M55" s="101"/>
      <c r="N55" s="101"/>
      <c r="O55" s="101"/>
      <c r="P55" s="101"/>
      <c r="Q55" s="101"/>
      <c r="R55" s="101"/>
      <c r="S55" s="101"/>
      <c r="T55" s="101"/>
    </row>
    <row r="56" spans="1:20" ht="21">
      <c r="A56" s="139">
        <v>45117</v>
      </c>
      <c r="B56" s="139">
        <f>A56+C56</f>
        <v>45138</v>
      </c>
      <c r="C56" s="124">
        <v>21</v>
      </c>
      <c r="D56" s="124">
        <v>1</v>
      </c>
      <c r="E56" s="124">
        <v>32</v>
      </c>
      <c r="F56" s="124" t="s">
        <v>55</v>
      </c>
      <c r="G56" s="663" t="s">
        <v>2289</v>
      </c>
      <c r="H56" s="126">
        <v>990.9</v>
      </c>
      <c r="I56" s="127"/>
      <c r="J56" s="267" t="s">
        <v>41</v>
      </c>
      <c r="K56" s="134"/>
      <c r="L56" s="134"/>
      <c r="M56" s="124"/>
      <c r="N56" s="124" t="s">
        <v>202</v>
      </c>
      <c r="O56" s="144"/>
      <c r="P56"/>
      <c r="Q56"/>
      <c r="R56"/>
      <c r="S56"/>
      <c r="T56"/>
    </row>
    <row r="57" spans="1:20" ht="18.45">
      <c r="A57" s="139">
        <v>45128</v>
      </c>
      <c r="B57" s="139">
        <f>A57+C57</f>
        <v>45133</v>
      </c>
      <c r="C57" s="124">
        <v>5</v>
      </c>
      <c r="D57" s="124">
        <v>1</v>
      </c>
      <c r="E57" s="124">
        <v>2</v>
      </c>
      <c r="F57" s="124" t="s">
        <v>238</v>
      </c>
      <c r="G57" s="1" t="s">
        <v>2290</v>
      </c>
      <c r="H57" s="131">
        <v>265.5</v>
      </c>
      <c r="I57" s="127"/>
      <c r="J57" s="267" t="s">
        <v>41</v>
      </c>
      <c r="K57" s="667"/>
      <c r="L57" s="134"/>
      <c r="M57" s="139"/>
      <c r="N57" s="124" t="s">
        <v>257</v>
      </c>
      <c r="O57" s="333" t="s">
        <v>19</v>
      </c>
      <c r="P57"/>
      <c r="Q57"/>
      <c r="R57"/>
      <c r="S57"/>
      <c r="T57"/>
    </row>
    <row r="58" spans="1:20" s="129" customFormat="1" ht="18.45">
      <c r="A58" s="139">
        <v>45121</v>
      </c>
      <c r="B58" s="139">
        <f>A58+C58</f>
        <v>45125</v>
      </c>
      <c r="C58" s="124">
        <v>4</v>
      </c>
      <c r="D58" s="124">
        <v>1</v>
      </c>
      <c r="E58" s="124">
        <v>2</v>
      </c>
      <c r="F58" s="124" t="s">
        <v>238</v>
      </c>
      <c r="G58" s="662" t="s">
        <v>2291</v>
      </c>
      <c r="H58" s="126">
        <v>203.4</v>
      </c>
      <c r="I58" s="127"/>
      <c r="J58" s="267" t="s">
        <v>142</v>
      </c>
      <c r="K58" s="134"/>
      <c r="L58" s="134"/>
      <c r="M58" s="124"/>
      <c r="N58" s="1" t="s">
        <v>307</v>
      </c>
      <c r="O58" s="1"/>
    </row>
    <row r="59" spans="1:20">
      <c r="A59" s="101"/>
      <c r="B59" s="101"/>
      <c r="C59" s="101"/>
      <c r="D59" s="101"/>
      <c r="E59" s="101"/>
      <c r="F59" s="101"/>
      <c r="G59" s="101"/>
      <c r="H59" s="311"/>
      <c r="I59" s="101"/>
      <c r="J59" s="101"/>
      <c r="K59" s="101"/>
      <c r="L59" s="101"/>
      <c r="M59" s="101"/>
      <c r="N59" s="101"/>
      <c r="O59" s="101"/>
      <c r="P59" s="101"/>
    </row>
    <row r="60" spans="1:20" ht="24.75" customHeight="1">
      <c r="A60" s="139">
        <v>45224</v>
      </c>
      <c r="B60" s="139">
        <f>A60+C60</f>
        <v>45226</v>
      </c>
      <c r="C60" s="124">
        <v>2</v>
      </c>
      <c r="D60" s="124">
        <v>5</v>
      </c>
      <c r="E60" s="124">
        <v>3</v>
      </c>
      <c r="F60" s="124" t="s">
        <v>2292</v>
      </c>
      <c r="G60" s="124" t="s">
        <v>2176</v>
      </c>
      <c r="H60" s="131">
        <v>261</v>
      </c>
      <c r="I60" s="127"/>
      <c r="J60" s="267" t="s">
        <v>142</v>
      </c>
      <c r="K60" s="132"/>
      <c r="L60" s="132"/>
      <c r="M60" s="124"/>
      <c r="N60" s="1" t="s">
        <v>228</v>
      </c>
      <c r="O60"/>
      <c r="P60"/>
      <c r="Q60"/>
      <c r="R60"/>
      <c r="S60"/>
      <c r="T60"/>
    </row>
    <row r="61" spans="1:20">
      <c r="A61" s="101"/>
      <c r="B61" s="101"/>
      <c r="C61" s="101"/>
      <c r="D61" s="101"/>
      <c r="E61" s="101"/>
      <c r="F61" s="101"/>
      <c r="G61" s="101"/>
      <c r="H61" s="311"/>
      <c r="I61" s="101"/>
      <c r="J61" s="101"/>
      <c r="K61" s="101"/>
      <c r="L61" s="101"/>
      <c r="M61" s="101"/>
      <c r="N61" s="101"/>
      <c r="O61" s="101"/>
      <c r="P61" s="101"/>
    </row>
    <row r="62" spans="1:20" s="129" customFormat="1" ht="18.45">
      <c r="A62" s="139">
        <v>45115</v>
      </c>
      <c r="B62" s="139">
        <f>A62+C62</f>
        <v>45116</v>
      </c>
      <c r="C62" s="124">
        <v>1</v>
      </c>
      <c r="D62" s="124">
        <v>1</v>
      </c>
      <c r="E62" s="124">
        <v>2</v>
      </c>
      <c r="F62" s="124" t="s">
        <v>326</v>
      </c>
      <c r="G62" s="760" t="s">
        <v>2293</v>
      </c>
      <c r="H62" s="131">
        <v>114.94</v>
      </c>
      <c r="I62" s="127"/>
      <c r="J62" s="267" t="s">
        <v>718</v>
      </c>
      <c r="K62" s="134"/>
      <c r="L62" s="134"/>
      <c r="M62" s="124"/>
      <c r="N62" s="1" t="s">
        <v>664</v>
      </c>
      <c r="O62" s="333" t="s">
        <v>19</v>
      </c>
    </row>
    <row r="63" spans="1:20" s="129" customFormat="1" ht="18.45">
      <c r="A63" s="139">
        <v>45122</v>
      </c>
      <c r="B63" s="139">
        <v>45128</v>
      </c>
      <c r="C63" s="124">
        <f>B63-A63</f>
        <v>6</v>
      </c>
      <c r="D63" s="124">
        <v>3</v>
      </c>
      <c r="E63" s="124">
        <v>6</v>
      </c>
      <c r="F63" s="124">
        <v>6</v>
      </c>
      <c r="G63" s="137" t="s">
        <v>2294</v>
      </c>
      <c r="H63" s="126">
        <v>705.6</v>
      </c>
      <c r="I63" s="127"/>
      <c r="J63" s="267" t="s">
        <v>41</v>
      </c>
      <c r="K63" s="134"/>
      <c r="L63" s="134"/>
      <c r="M63" s="124"/>
      <c r="N63" s="1" t="s">
        <v>202</v>
      </c>
      <c r="O63" s="124"/>
    </row>
    <row r="64" spans="1:20" s="129" customFormat="1" ht="18.45">
      <c r="A64" s="139">
        <v>45115</v>
      </c>
      <c r="B64" s="139">
        <f>A64+C64</f>
        <v>45116</v>
      </c>
      <c r="C64" s="124">
        <v>1</v>
      </c>
      <c r="D64" s="124">
        <v>1</v>
      </c>
      <c r="E64" s="124">
        <v>5</v>
      </c>
      <c r="F64" s="124" t="s">
        <v>236</v>
      </c>
      <c r="G64" s="712" t="s">
        <v>1956</v>
      </c>
      <c r="H64" s="131">
        <v>80.099999999999994</v>
      </c>
      <c r="I64" s="127">
        <v>45114</v>
      </c>
      <c r="J64" s="267" t="s">
        <v>142</v>
      </c>
      <c r="K64" s="134"/>
      <c r="L64" s="134"/>
      <c r="M64" s="124"/>
      <c r="N64" s="1" t="s">
        <v>42</v>
      </c>
      <c r="O64" s="333" t="s">
        <v>19</v>
      </c>
    </row>
    <row r="65" spans="1:20" s="129" customFormat="1" ht="18.899999999999999">
      <c r="A65" s="139">
        <v>45116</v>
      </c>
      <c r="B65" s="139">
        <f>A65+C65</f>
        <v>45120</v>
      </c>
      <c r="C65" s="124">
        <v>4</v>
      </c>
      <c r="D65" s="124">
        <v>1</v>
      </c>
      <c r="E65" s="124">
        <v>21</v>
      </c>
      <c r="F65" s="124" t="s">
        <v>45</v>
      </c>
      <c r="G65" s="773" t="s">
        <v>971</v>
      </c>
      <c r="H65" s="131">
        <v>206</v>
      </c>
      <c r="I65" s="127"/>
      <c r="J65" s="267" t="s">
        <v>252</v>
      </c>
      <c r="K65" s="134"/>
      <c r="L65" s="134"/>
      <c r="M65" s="124"/>
      <c r="N65" s="1" t="s">
        <v>235</v>
      </c>
      <c r="O65" s="144" t="s">
        <v>19</v>
      </c>
    </row>
    <row r="66" spans="1:20" s="129" customFormat="1" ht="18.45">
      <c r="A66" s="139">
        <v>45213</v>
      </c>
      <c r="B66" s="139">
        <v>45218</v>
      </c>
      <c r="C66" s="124">
        <v>5</v>
      </c>
      <c r="D66" s="124">
        <v>1</v>
      </c>
      <c r="E66" s="124">
        <v>2</v>
      </c>
      <c r="F66" s="124" t="s">
        <v>88</v>
      </c>
      <c r="G66" s="124" t="s">
        <v>2196</v>
      </c>
      <c r="H66" s="126">
        <v>121.8</v>
      </c>
      <c r="I66" s="127"/>
      <c r="J66" s="267" t="s">
        <v>601</v>
      </c>
      <c r="K66" s="134"/>
      <c r="L66" s="134"/>
      <c r="M66" s="334" t="s">
        <v>2295</v>
      </c>
      <c r="N66" s="124"/>
      <c r="O66" s="1"/>
    </row>
    <row r="67" spans="1:20" ht="24.75" customHeight="1">
      <c r="A67" s="139">
        <v>45232</v>
      </c>
      <c r="B67" s="139">
        <v>45234</v>
      </c>
      <c r="C67" s="124">
        <f>B67-A67</f>
        <v>2</v>
      </c>
      <c r="D67" s="124">
        <v>1</v>
      </c>
      <c r="E67" s="124">
        <v>2</v>
      </c>
      <c r="F67" s="124" t="s">
        <v>130</v>
      </c>
      <c r="G67" s="124" t="s">
        <v>2196</v>
      </c>
      <c r="H67" s="131">
        <v>50.19</v>
      </c>
      <c r="I67" s="127"/>
      <c r="J67" s="267" t="s">
        <v>41</v>
      </c>
      <c r="K67" s="132"/>
      <c r="L67" s="132"/>
      <c r="M67" s="124"/>
      <c r="N67" s="1" t="s">
        <v>228</v>
      </c>
      <c r="O67"/>
      <c r="P67"/>
      <c r="Q67"/>
      <c r="R67"/>
      <c r="S67"/>
      <c r="T67"/>
    </row>
    <row r="68" spans="1:20" ht="18.45">
      <c r="A68" s="139">
        <v>45149</v>
      </c>
      <c r="B68" s="139">
        <f>A68+C68</f>
        <v>45151</v>
      </c>
      <c r="C68" s="124">
        <v>2</v>
      </c>
      <c r="D68" s="124">
        <v>1</v>
      </c>
      <c r="E68" s="124">
        <v>30</v>
      </c>
      <c r="F68" s="124">
        <v>30</v>
      </c>
      <c r="G68" s="124" t="s">
        <v>851</v>
      </c>
      <c r="H68" s="131">
        <v>268.2</v>
      </c>
      <c r="I68" s="127"/>
      <c r="J68" s="267" t="s">
        <v>142</v>
      </c>
      <c r="K68" s="132"/>
      <c r="L68" s="132"/>
      <c r="M68" s="124"/>
      <c r="N68" s="1" t="s">
        <v>310</v>
      </c>
      <c r="O68"/>
      <c r="P68"/>
      <c r="Q68"/>
      <c r="R68"/>
      <c r="S68"/>
      <c r="T68"/>
    </row>
    <row r="69" spans="1:20" s="99" customFormat="1">
      <c r="A69" s="101"/>
      <c r="B69" s="101"/>
      <c r="C69" s="101"/>
      <c r="D69" s="101"/>
      <c r="E69" s="101"/>
      <c r="F69" s="101"/>
      <c r="G69" s="101"/>
      <c r="H69" s="311"/>
      <c r="I69" s="101"/>
      <c r="J69" s="101"/>
      <c r="K69" s="101"/>
      <c r="L69" s="101"/>
      <c r="M69" s="101"/>
      <c r="N69" s="101"/>
      <c r="O69" s="101"/>
      <c r="P69" s="101"/>
      <c r="Q69" s="101"/>
      <c r="R69" s="101"/>
      <c r="S69" s="101"/>
      <c r="T69" s="101"/>
    </row>
    <row r="70" spans="1:20" ht="18.45">
      <c r="A70" s="139">
        <v>45117</v>
      </c>
      <c r="B70" s="5">
        <f>A70+C70</f>
        <v>45131</v>
      </c>
      <c r="C70" s="1">
        <v>14</v>
      </c>
      <c r="D70" s="1">
        <v>1</v>
      </c>
      <c r="E70" s="1">
        <v>21</v>
      </c>
      <c r="F70" s="1" t="s">
        <v>739</v>
      </c>
      <c r="G70" s="448" t="s">
        <v>2296</v>
      </c>
      <c r="H70" s="46">
        <v>455.4</v>
      </c>
      <c r="I70" s="6">
        <v>45116</v>
      </c>
      <c r="J70" s="267" t="s">
        <v>142</v>
      </c>
      <c r="K70" s="54"/>
      <c r="L70" s="54"/>
      <c r="N70" s="124" t="s">
        <v>202</v>
      </c>
      <c r="O70"/>
      <c r="P70"/>
      <c r="Q70"/>
      <c r="R70"/>
      <c r="S70"/>
      <c r="T70"/>
    </row>
    <row r="71" spans="1:20" s="129" customFormat="1" ht="18.45">
      <c r="A71" s="139">
        <v>45122</v>
      </c>
      <c r="B71" s="139">
        <f>A71+C71</f>
        <v>45140</v>
      </c>
      <c r="C71" s="124">
        <v>18</v>
      </c>
      <c r="D71" s="124">
        <v>1</v>
      </c>
      <c r="E71" s="124">
        <v>4</v>
      </c>
      <c r="F71" s="124" t="s">
        <v>53</v>
      </c>
      <c r="G71" s="137" t="s">
        <v>2297</v>
      </c>
      <c r="H71" s="126">
        <v>1279.8</v>
      </c>
      <c r="I71" s="127"/>
      <c r="J71" s="267" t="s">
        <v>142</v>
      </c>
      <c r="K71" s="134"/>
      <c r="L71" s="134"/>
      <c r="M71" s="124"/>
      <c r="N71" s="1" t="s">
        <v>202</v>
      </c>
      <c r="O71" s="144" t="s">
        <v>19</v>
      </c>
    </row>
    <row r="72" spans="1:20" s="129" customFormat="1" ht="18.45">
      <c r="A72" s="139">
        <v>45123</v>
      </c>
      <c r="B72" s="139">
        <f>A72+C72</f>
        <v>45150</v>
      </c>
      <c r="C72" s="124">
        <v>27</v>
      </c>
      <c r="D72" s="124">
        <v>1</v>
      </c>
      <c r="E72" s="124">
        <v>34</v>
      </c>
      <c r="F72" s="124" t="s">
        <v>334</v>
      </c>
      <c r="G72" s="124" t="s">
        <v>2298</v>
      </c>
      <c r="H72" s="307">
        <v>1496.7</v>
      </c>
      <c r="I72" s="127"/>
      <c r="J72" s="267" t="s">
        <v>142</v>
      </c>
      <c r="K72" s="134"/>
      <c r="L72" s="134"/>
      <c r="M72" s="124"/>
      <c r="N72" s="1" t="s">
        <v>202</v>
      </c>
      <c r="O72" s="144" t="s">
        <v>14</v>
      </c>
      <c r="P72" s="430"/>
    </row>
    <row r="73" spans="1:20" s="129" customFormat="1" ht="18.45">
      <c r="A73" s="139">
        <v>45127</v>
      </c>
      <c r="B73" s="139">
        <f>A73+C73</f>
        <v>45145</v>
      </c>
      <c r="C73" s="124">
        <v>18</v>
      </c>
      <c r="D73" s="124">
        <v>1</v>
      </c>
      <c r="E73" s="124">
        <v>2</v>
      </c>
      <c r="F73" s="124" t="s">
        <v>238</v>
      </c>
      <c r="G73" s="1" t="s">
        <v>2299</v>
      </c>
      <c r="H73" s="131">
        <v>555.01</v>
      </c>
      <c r="I73" s="127"/>
      <c r="J73" s="267" t="s">
        <v>106</v>
      </c>
      <c r="K73" s="132"/>
      <c r="L73" s="132"/>
      <c r="M73" s="124"/>
      <c r="N73" s="1" t="s">
        <v>202</v>
      </c>
      <c r="O73" s="333" t="s">
        <v>19</v>
      </c>
    </row>
    <row r="74" spans="1:20" s="99" customFormat="1">
      <c r="A74" s="101"/>
      <c r="B74" s="101"/>
      <c r="C74" s="101"/>
      <c r="D74" s="101"/>
      <c r="E74" s="101"/>
      <c r="F74" s="101"/>
      <c r="G74" s="101"/>
      <c r="H74" s="311"/>
      <c r="I74" s="101"/>
      <c r="J74" s="101"/>
      <c r="K74" s="101"/>
      <c r="L74" s="101"/>
      <c r="M74" s="101"/>
      <c r="N74" s="101"/>
      <c r="O74" s="101"/>
      <c r="P74" s="101"/>
      <c r="Q74" s="101"/>
      <c r="R74" s="101"/>
      <c r="S74" s="101"/>
      <c r="T74" s="101"/>
    </row>
    <row r="75" spans="1:20" s="129" customFormat="1" ht="19.3">
      <c r="A75" s="139">
        <v>45173</v>
      </c>
      <c r="B75" s="139">
        <v>45176</v>
      </c>
      <c r="C75" s="124">
        <f>B75-A75</f>
        <v>3</v>
      </c>
      <c r="D75" s="124">
        <v>1</v>
      </c>
      <c r="E75" s="124">
        <v>1</v>
      </c>
      <c r="F75" s="124">
        <v>1</v>
      </c>
      <c r="G75" s="492" t="s">
        <v>428</v>
      </c>
      <c r="H75" s="131">
        <v>233.55</v>
      </c>
      <c r="I75" s="127"/>
      <c r="J75" s="267" t="s">
        <v>142</v>
      </c>
      <c r="K75" s="132"/>
      <c r="L75" s="132"/>
      <c r="M75" s="124"/>
      <c r="N75" s="124" t="s">
        <v>228</v>
      </c>
      <c r="O75" s="1"/>
    </row>
    <row r="76" spans="1:20" ht="18.45">
      <c r="A76" s="139">
        <v>45125</v>
      </c>
      <c r="B76" s="139">
        <v>45127</v>
      </c>
      <c r="C76" s="124">
        <v>2</v>
      </c>
      <c r="D76" s="124">
        <v>1</v>
      </c>
      <c r="E76" s="124">
        <v>3</v>
      </c>
      <c r="F76" s="124" t="s">
        <v>2300</v>
      </c>
      <c r="G76" s="136" t="s">
        <v>2301</v>
      </c>
      <c r="H76" s="131">
        <v>44.37</v>
      </c>
      <c r="I76" s="127"/>
      <c r="J76" s="267" t="s">
        <v>32</v>
      </c>
      <c r="K76" s="132"/>
      <c r="L76" s="132"/>
      <c r="M76" s="124"/>
      <c r="N76" s="172" t="s">
        <v>235</v>
      </c>
      <c r="O76" s="333" t="s">
        <v>14</v>
      </c>
      <c r="P76"/>
      <c r="Q76"/>
      <c r="R76"/>
      <c r="S76"/>
      <c r="T76"/>
    </row>
    <row r="77" spans="1:20">
      <c r="A77" s="101"/>
      <c r="B77" s="101"/>
      <c r="C77" s="101"/>
      <c r="D77" s="101"/>
      <c r="E77" s="101"/>
      <c r="F77" s="101"/>
      <c r="G77" s="101"/>
      <c r="H77" s="311"/>
      <c r="I77" s="101"/>
      <c r="J77" s="101"/>
      <c r="K77" s="101"/>
      <c r="L77" s="101"/>
      <c r="M77" s="101"/>
      <c r="N77" s="101"/>
      <c r="O77" s="101"/>
    </row>
    <row r="78" spans="1:20" s="129" customFormat="1" ht="18.45">
      <c r="A78" s="139">
        <v>45124</v>
      </c>
      <c r="B78" s="139">
        <v>45127</v>
      </c>
      <c r="C78" s="124">
        <v>3</v>
      </c>
      <c r="D78" s="124">
        <v>3</v>
      </c>
      <c r="E78" s="124">
        <v>1</v>
      </c>
      <c r="F78" s="124">
        <v>1</v>
      </c>
      <c r="G78" s="136" t="s">
        <v>2302</v>
      </c>
      <c r="H78" s="307">
        <v>449.43</v>
      </c>
      <c r="I78" s="127"/>
      <c r="J78" s="267" t="s">
        <v>106</v>
      </c>
      <c r="K78" s="134"/>
      <c r="L78" s="134"/>
      <c r="M78" s="124"/>
      <c r="N78" s="172" t="s">
        <v>307</v>
      </c>
      <c r="O78" s="124"/>
    </row>
    <row r="79" spans="1:20" s="99" customFormat="1">
      <c r="A79" s="101"/>
      <c r="B79" s="101"/>
      <c r="C79" s="101"/>
      <c r="D79" s="101"/>
      <c r="E79" s="101"/>
      <c r="F79" s="101"/>
      <c r="G79" s="101"/>
      <c r="H79" s="311"/>
      <c r="I79" s="101"/>
      <c r="J79" s="101"/>
      <c r="K79" s="101"/>
      <c r="L79" s="101"/>
      <c r="M79" s="101"/>
      <c r="N79" s="101"/>
      <c r="O79" s="101"/>
      <c r="P79" s="101"/>
      <c r="Q79" s="101"/>
      <c r="R79" s="101"/>
      <c r="S79" s="101"/>
      <c r="T79" s="101"/>
    </row>
    <row r="80" spans="1:20" s="129" customFormat="1" ht="18.45">
      <c r="A80" s="139">
        <v>45122</v>
      </c>
      <c r="B80" s="139">
        <f>A80+C80</f>
        <v>45137</v>
      </c>
      <c r="C80" s="124">
        <v>15</v>
      </c>
      <c r="D80" s="124">
        <v>1</v>
      </c>
      <c r="E80" s="124">
        <v>2</v>
      </c>
      <c r="F80" s="124" t="s">
        <v>95</v>
      </c>
      <c r="G80" s="136" t="s">
        <v>2303</v>
      </c>
      <c r="H80" s="126">
        <v>885</v>
      </c>
      <c r="I80" s="127"/>
      <c r="J80" s="267" t="s">
        <v>47</v>
      </c>
      <c r="K80" s="134"/>
      <c r="L80" s="134"/>
      <c r="M80" s="124"/>
      <c r="N80" s="1" t="s">
        <v>202</v>
      </c>
      <c r="O80" s="144" t="s">
        <v>19</v>
      </c>
    </row>
    <row r="81" spans="1:20" ht="20.6">
      <c r="A81" s="139">
        <v>45128</v>
      </c>
      <c r="B81" s="139">
        <f>A81+C81</f>
        <v>45131</v>
      </c>
      <c r="C81" s="124">
        <v>3</v>
      </c>
      <c r="D81" s="1">
        <v>1</v>
      </c>
      <c r="E81" s="1">
        <v>2</v>
      </c>
      <c r="F81" s="1" t="s">
        <v>95</v>
      </c>
      <c r="G81" s="90" t="s">
        <v>2304</v>
      </c>
      <c r="H81" s="55">
        <v>141.30000000000001</v>
      </c>
      <c r="I81" s="6"/>
      <c r="J81" s="268" t="s">
        <v>47</v>
      </c>
      <c r="K81" s="54"/>
      <c r="L81" s="54"/>
      <c r="N81" s="1" t="s">
        <v>202</v>
      </c>
      <c r="O81"/>
      <c r="P81"/>
      <c r="Q81"/>
      <c r="R81"/>
      <c r="S81"/>
      <c r="T81"/>
    </row>
    <row r="82" spans="1:20" s="99" customFormat="1">
      <c r="A82" s="101"/>
      <c r="B82" s="101"/>
      <c r="C82" s="101"/>
      <c r="D82" s="101"/>
      <c r="E82" s="101"/>
      <c r="F82" s="101"/>
      <c r="G82" s="101"/>
      <c r="H82" s="311"/>
      <c r="I82" s="101"/>
      <c r="J82" s="101"/>
      <c r="K82" s="101"/>
      <c r="L82" s="101"/>
      <c r="M82" s="101"/>
      <c r="N82" s="101"/>
      <c r="O82" s="101"/>
      <c r="P82" s="101"/>
      <c r="Q82" s="101"/>
      <c r="R82" s="101"/>
      <c r="S82" s="101"/>
      <c r="T82" s="101"/>
    </row>
    <row r="83" spans="1:20" s="129" customFormat="1" ht="18.45">
      <c r="A83" s="139">
        <v>45139</v>
      </c>
      <c r="B83" s="139">
        <f>A83+C83</f>
        <v>45156</v>
      </c>
      <c r="C83" s="124">
        <v>17</v>
      </c>
      <c r="D83" s="124">
        <v>1</v>
      </c>
      <c r="E83" s="124">
        <v>4</v>
      </c>
      <c r="F83" s="124" t="s">
        <v>53</v>
      </c>
      <c r="G83" s="1" t="s">
        <v>2305</v>
      </c>
      <c r="H83" s="131">
        <v>542.70000000000005</v>
      </c>
      <c r="I83" s="127"/>
      <c r="J83" s="267" t="s">
        <v>339</v>
      </c>
      <c r="K83" s="132"/>
      <c r="L83" s="132"/>
      <c r="M83" s="124"/>
      <c r="N83" s="1" t="s">
        <v>228</v>
      </c>
      <c r="O83"/>
    </row>
    <row r="84" spans="1:20" ht="18.45">
      <c r="A84" s="139">
        <v>45125</v>
      </c>
      <c r="B84" s="139">
        <f>A84+C84</f>
        <v>45138</v>
      </c>
      <c r="C84" s="124">
        <v>13</v>
      </c>
      <c r="D84" s="124">
        <v>1</v>
      </c>
      <c r="E84" s="124">
        <v>5</v>
      </c>
      <c r="F84" s="124" t="s">
        <v>43</v>
      </c>
      <c r="G84" s="136" t="s">
        <v>2305</v>
      </c>
      <c r="H84" s="131">
        <v>492.3</v>
      </c>
      <c r="I84" s="127"/>
      <c r="J84" s="267" t="s">
        <v>47</v>
      </c>
      <c r="K84" s="132"/>
      <c r="L84" s="132"/>
      <c r="M84" s="124"/>
      <c r="N84" s="172" t="s">
        <v>228</v>
      </c>
      <c r="O84" s="333" t="s">
        <v>19</v>
      </c>
      <c r="P84"/>
      <c r="Q84"/>
      <c r="R84"/>
      <c r="S84"/>
      <c r="T84"/>
    </row>
    <row r="85" spans="1:20" ht="18.45">
      <c r="A85" s="139">
        <v>45126</v>
      </c>
      <c r="B85" s="139">
        <f>A85+C85</f>
        <v>45129</v>
      </c>
      <c r="C85" s="124">
        <v>3</v>
      </c>
      <c r="D85" s="124">
        <v>1</v>
      </c>
      <c r="E85" s="124">
        <v>2</v>
      </c>
      <c r="F85" s="124" t="s">
        <v>236</v>
      </c>
      <c r="G85" s="614" t="s">
        <v>651</v>
      </c>
      <c r="H85" s="131">
        <v>99</v>
      </c>
      <c r="I85" s="127"/>
      <c r="J85" s="267" t="s">
        <v>47</v>
      </c>
      <c r="K85" s="132"/>
      <c r="L85" s="132"/>
      <c r="M85" s="124"/>
      <c r="N85" s="1" t="s">
        <v>228</v>
      </c>
      <c r="P85"/>
      <c r="Q85"/>
      <c r="R85"/>
      <c r="S85"/>
      <c r="T85"/>
    </row>
    <row r="86" spans="1:20">
      <c r="A86" s="101"/>
      <c r="B86" s="101"/>
      <c r="C86" s="101"/>
      <c r="D86" s="101"/>
      <c r="E86" s="101"/>
      <c r="F86" s="101"/>
      <c r="G86" s="101"/>
      <c r="H86" s="311"/>
      <c r="I86" s="101"/>
      <c r="J86" s="101"/>
      <c r="K86" s="101"/>
      <c r="L86" s="101"/>
      <c r="M86" s="101"/>
      <c r="N86" s="101"/>
    </row>
    <row r="87" spans="1:20" ht="18.45">
      <c r="A87" s="139">
        <v>45165</v>
      </c>
      <c r="B87" s="139">
        <f>A87+C87</f>
        <v>45170</v>
      </c>
      <c r="C87" s="124">
        <v>5</v>
      </c>
      <c r="D87" s="124">
        <v>1</v>
      </c>
      <c r="E87" s="124">
        <v>2</v>
      </c>
      <c r="F87" s="124" t="s">
        <v>326</v>
      </c>
      <c r="G87" s="124" t="s">
        <v>2306</v>
      </c>
      <c r="H87" s="131">
        <v>211.5</v>
      </c>
      <c r="I87" s="127"/>
      <c r="J87" s="267" t="s">
        <v>47</v>
      </c>
      <c r="K87" s="132"/>
      <c r="L87" s="134"/>
      <c r="M87" s="124"/>
      <c r="N87" s="124" t="s">
        <v>228</v>
      </c>
      <c r="P87"/>
      <c r="Q87"/>
      <c r="R87"/>
      <c r="S87"/>
      <c r="T87"/>
    </row>
    <row r="88" spans="1:20" s="129" customFormat="1" ht="18.45">
      <c r="A88" s="139">
        <v>45179</v>
      </c>
      <c r="B88" s="139">
        <v>45189</v>
      </c>
      <c r="C88" s="124">
        <v>10</v>
      </c>
      <c r="D88" s="124">
        <v>1</v>
      </c>
      <c r="E88" s="124">
        <v>4</v>
      </c>
      <c r="F88" s="124" t="s">
        <v>53</v>
      </c>
      <c r="G88" s="124" t="s">
        <v>2307</v>
      </c>
      <c r="H88" s="131">
        <v>560</v>
      </c>
      <c r="I88" s="127"/>
      <c r="J88" s="267" t="s">
        <v>142</v>
      </c>
      <c r="K88" s="132"/>
      <c r="L88" s="132"/>
      <c r="M88" s="124"/>
      <c r="N88" s="124" t="s">
        <v>228</v>
      </c>
      <c r="O88" s="1"/>
    </row>
    <row r="89" spans="1:20" ht="18.45">
      <c r="A89" s="139">
        <v>45154</v>
      </c>
      <c r="B89" s="139">
        <f>A89+C89</f>
        <v>45155</v>
      </c>
      <c r="C89" s="124">
        <v>1</v>
      </c>
      <c r="D89" s="124">
        <v>1</v>
      </c>
      <c r="E89" s="124">
        <v>2</v>
      </c>
      <c r="F89" s="124" t="s">
        <v>150</v>
      </c>
      <c r="G89" s="124" t="s">
        <v>2308</v>
      </c>
      <c r="H89" s="131">
        <v>22.5</v>
      </c>
      <c r="I89" s="127"/>
      <c r="J89" s="267" t="s">
        <v>41</v>
      </c>
      <c r="K89" s="132"/>
      <c r="L89" s="132"/>
      <c r="M89" s="124"/>
      <c r="N89" s="172" t="s">
        <v>228</v>
      </c>
      <c r="P89"/>
      <c r="Q89"/>
      <c r="R89"/>
      <c r="S89"/>
      <c r="T89"/>
    </row>
    <row r="90" spans="1:20" ht="18.45">
      <c r="A90" s="139">
        <v>45135</v>
      </c>
      <c r="B90" s="139">
        <f>+A90+C90</f>
        <v>45149</v>
      </c>
      <c r="C90" s="124">
        <v>14</v>
      </c>
      <c r="D90" s="124">
        <v>1</v>
      </c>
      <c r="E90" s="124">
        <v>3</v>
      </c>
      <c r="F90" s="124" t="s">
        <v>241</v>
      </c>
      <c r="G90" s="739" t="s">
        <v>2309</v>
      </c>
      <c r="H90" s="126">
        <v>968.4</v>
      </c>
      <c r="I90" s="127"/>
      <c r="J90" s="267" t="s">
        <v>328</v>
      </c>
      <c r="K90" s="134"/>
      <c r="L90" s="134"/>
      <c r="M90" s="139" t="s">
        <v>2310</v>
      </c>
      <c r="N90" s="1" t="s">
        <v>235</v>
      </c>
      <c r="P90"/>
      <c r="Q90"/>
      <c r="R90"/>
      <c r="S90"/>
      <c r="T90"/>
    </row>
    <row r="91" spans="1:20" s="99" customFormat="1">
      <c r="A91" s="101"/>
      <c r="B91" s="101"/>
      <c r="C91" s="101"/>
      <c r="D91" s="101"/>
      <c r="E91" s="101"/>
      <c r="F91" s="101"/>
      <c r="G91" s="101"/>
      <c r="H91" s="311"/>
      <c r="I91" s="101"/>
      <c r="J91" s="101"/>
      <c r="K91" s="101"/>
      <c r="L91" s="101"/>
      <c r="M91" s="101"/>
      <c r="N91" s="101"/>
      <c r="O91" s="101"/>
      <c r="P91" s="101"/>
      <c r="Q91" s="101"/>
      <c r="R91" s="101"/>
      <c r="S91" s="101"/>
      <c r="T91" s="101"/>
    </row>
    <row r="92" spans="1:20" ht="18.45">
      <c r="A92" s="139">
        <v>45133</v>
      </c>
      <c r="B92" s="139">
        <f>A92+C92</f>
        <v>45138</v>
      </c>
      <c r="C92" s="124">
        <v>5</v>
      </c>
      <c r="D92" s="124">
        <v>1</v>
      </c>
      <c r="E92" s="124">
        <v>20</v>
      </c>
      <c r="F92" s="124">
        <v>20</v>
      </c>
      <c r="G92" s="739" t="s">
        <v>2311</v>
      </c>
      <c r="H92" s="131">
        <v>641.25</v>
      </c>
      <c r="I92" s="127"/>
      <c r="J92" s="267" t="s">
        <v>41</v>
      </c>
      <c r="K92" s="132"/>
      <c r="L92" s="132"/>
      <c r="M92" s="124"/>
      <c r="N92" s="124" t="s">
        <v>310</v>
      </c>
      <c r="O92" s="133"/>
      <c r="P92"/>
      <c r="Q92"/>
      <c r="R92"/>
      <c r="S92"/>
      <c r="T92"/>
    </row>
    <row r="93" spans="1:20" ht="18.45">
      <c r="A93" s="139">
        <v>45149</v>
      </c>
      <c r="B93" s="139">
        <f>A93+C93</f>
        <v>45152</v>
      </c>
      <c r="C93" s="1">
        <v>3</v>
      </c>
      <c r="D93" s="1">
        <v>3</v>
      </c>
      <c r="E93" s="1">
        <v>25</v>
      </c>
      <c r="F93" s="1">
        <v>25</v>
      </c>
      <c r="G93" s="124" t="s">
        <v>296</v>
      </c>
      <c r="H93" s="55">
        <v>431.55</v>
      </c>
      <c r="I93" s="6"/>
      <c r="J93" s="267" t="s">
        <v>142</v>
      </c>
      <c r="K93" s="54"/>
      <c r="L93" s="54"/>
      <c r="N93" s="1" t="s">
        <v>228</v>
      </c>
      <c r="O93"/>
      <c r="P93"/>
      <c r="Q93"/>
      <c r="R93"/>
      <c r="S93"/>
      <c r="T93"/>
    </row>
    <row r="94" spans="1:20">
      <c r="A94" s="101"/>
      <c r="B94" s="101"/>
      <c r="C94" s="101"/>
      <c r="D94" s="101"/>
      <c r="E94" s="101"/>
      <c r="F94" s="101"/>
      <c r="G94" s="101"/>
      <c r="H94" s="311"/>
      <c r="I94" s="101"/>
      <c r="J94" s="101"/>
      <c r="K94" s="101"/>
      <c r="L94" s="101"/>
      <c r="M94" s="101"/>
      <c r="N94" s="101"/>
      <c r="O94" s="101"/>
      <c r="P94" s="101"/>
    </row>
    <row r="95" spans="1:20" ht="18.45">
      <c r="A95" s="139">
        <v>45135</v>
      </c>
      <c r="B95" s="139">
        <v>45151</v>
      </c>
      <c r="C95" s="124">
        <f>B95-A95</f>
        <v>16</v>
      </c>
      <c r="D95" s="124">
        <v>2</v>
      </c>
      <c r="E95" s="124">
        <v>31</v>
      </c>
      <c r="F95" s="124">
        <v>31</v>
      </c>
      <c r="G95" s="712" t="s">
        <v>2312</v>
      </c>
      <c r="H95" s="126">
        <v>2406</v>
      </c>
      <c r="I95" s="127"/>
      <c r="J95" s="267" t="s">
        <v>41</v>
      </c>
      <c r="K95" s="134"/>
      <c r="L95" s="134"/>
      <c r="M95" s="139" t="s">
        <v>2313</v>
      </c>
      <c r="N95" s="1" t="s">
        <v>228</v>
      </c>
      <c r="P95"/>
      <c r="Q95"/>
      <c r="R95"/>
      <c r="S95"/>
      <c r="T95"/>
    </row>
    <row r="96" spans="1:20" ht="18.45">
      <c r="A96" s="139">
        <v>45130</v>
      </c>
      <c r="B96" s="139">
        <f>A96+C96</f>
        <v>45132</v>
      </c>
      <c r="C96" s="124">
        <v>2</v>
      </c>
      <c r="D96" s="124">
        <v>1</v>
      </c>
      <c r="E96" s="124">
        <v>2</v>
      </c>
      <c r="F96" s="124" t="s">
        <v>238</v>
      </c>
      <c r="G96" s="860" t="s">
        <v>2314</v>
      </c>
      <c r="H96" s="131">
        <v>52.2</v>
      </c>
      <c r="I96" s="127"/>
      <c r="J96" s="267" t="s">
        <v>339</v>
      </c>
      <c r="K96" s="132"/>
      <c r="L96" s="132"/>
      <c r="M96" s="124" t="s">
        <v>2313</v>
      </c>
      <c r="N96" s="1" t="s">
        <v>228</v>
      </c>
      <c r="O96"/>
      <c r="P96"/>
      <c r="Q96"/>
      <c r="R96"/>
      <c r="S96"/>
      <c r="T96"/>
    </row>
    <row r="97" spans="1:20" ht="18.45">
      <c r="A97" s="5">
        <v>45122</v>
      </c>
      <c r="B97" s="5">
        <f>A97+C97</f>
        <v>45128</v>
      </c>
      <c r="C97" s="1">
        <v>6</v>
      </c>
      <c r="D97" s="1">
        <v>1</v>
      </c>
      <c r="E97" s="1">
        <v>2</v>
      </c>
      <c r="F97" s="1" t="s">
        <v>236</v>
      </c>
      <c r="G97" s="2" t="s">
        <v>2001</v>
      </c>
      <c r="H97" s="46">
        <v>136</v>
      </c>
      <c r="I97" s="6"/>
      <c r="J97" s="267" t="s">
        <v>32</v>
      </c>
      <c r="K97" s="54"/>
      <c r="L97" s="54"/>
      <c r="M97" s="1" t="s">
        <v>2315</v>
      </c>
      <c r="N97" s="1" t="s">
        <v>235</v>
      </c>
      <c r="O97" s="144" t="s">
        <v>19</v>
      </c>
      <c r="P97"/>
      <c r="Q97"/>
      <c r="R97"/>
      <c r="S97"/>
      <c r="T97"/>
    </row>
    <row r="98" spans="1:20" s="99" customFormat="1">
      <c r="A98" s="101"/>
      <c r="B98" s="101"/>
      <c r="C98" s="101"/>
      <c r="D98" s="101"/>
      <c r="E98" s="101"/>
      <c r="F98" s="101"/>
      <c r="G98" s="101"/>
      <c r="H98" s="311"/>
      <c r="I98" s="101"/>
      <c r="J98" s="101"/>
      <c r="K98" s="101"/>
      <c r="L98" s="101"/>
      <c r="M98" s="101"/>
      <c r="N98" s="101"/>
      <c r="O98" s="101"/>
      <c r="P98" s="101"/>
      <c r="Q98" s="101"/>
      <c r="R98" s="101"/>
      <c r="S98" s="101"/>
      <c r="T98" s="101"/>
    </row>
    <row r="99" spans="1:20" s="129" customFormat="1" ht="18.45">
      <c r="A99" s="139">
        <v>45137</v>
      </c>
      <c r="B99" s="139">
        <f>A99+C99</f>
        <v>45159</v>
      </c>
      <c r="C99" s="124">
        <v>22</v>
      </c>
      <c r="D99" s="124">
        <v>1</v>
      </c>
      <c r="E99" s="124">
        <v>33</v>
      </c>
      <c r="F99" s="124" t="s">
        <v>230</v>
      </c>
      <c r="G99" s="448" t="s">
        <v>2316</v>
      </c>
      <c r="H99" s="131">
        <v>916.2</v>
      </c>
      <c r="I99" s="127"/>
      <c r="J99" s="267" t="s">
        <v>41</v>
      </c>
      <c r="K99" s="132"/>
      <c r="L99" s="132"/>
      <c r="M99" s="124"/>
      <c r="N99" s="1" t="s">
        <v>228</v>
      </c>
      <c r="O99"/>
    </row>
    <row r="100" spans="1:20" ht="18.45">
      <c r="A100" s="139">
        <v>45126</v>
      </c>
      <c r="B100" s="139">
        <f>A100+C100</f>
        <v>45148</v>
      </c>
      <c r="C100" s="1">
        <v>22</v>
      </c>
      <c r="D100" s="1">
        <v>1</v>
      </c>
      <c r="E100" s="1">
        <v>33</v>
      </c>
      <c r="F100" s="1" t="s">
        <v>230</v>
      </c>
      <c r="G100" s="136" t="s">
        <v>2317</v>
      </c>
      <c r="H100" s="55">
        <v>718.3</v>
      </c>
      <c r="I100" s="6"/>
      <c r="J100" s="267" t="s">
        <v>142</v>
      </c>
      <c r="K100" s="54"/>
      <c r="L100" s="54"/>
      <c r="N100" s="328" t="s">
        <v>228</v>
      </c>
      <c r="O100" s="333" t="s">
        <v>19</v>
      </c>
      <c r="P100"/>
      <c r="Q100"/>
      <c r="R100"/>
      <c r="S100"/>
      <c r="T100"/>
    </row>
    <row r="101" spans="1:20">
      <c r="A101" s="101"/>
      <c r="B101" s="101"/>
      <c r="C101" s="101"/>
      <c r="D101" s="101"/>
      <c r="E101" s="101"/>
      <c r="F101" s="101"/>
      <c r="G101" s="101"/>
      <c r="H101" s="311"/>
      <c r="I101" s="101"/>
      <c r="J101" s="101"/>
      <c r="K101" s="101"/>
      <c r="L101" s="101"/>
      <c r="M101" s="101"/>
      <c r="N101" s="101"/>
      <c r="O101" s="101"/>
      <c r="P101" s="101"/>
    </row>
    <row r="102" spans="1:20" s="129" customFormat="1" ht="18.45">
      <c r="A102" s="139">
        <v>45181</v>
      </c>
      <c r="B102" s="139">
        <f>C102+A102</f>
        <v>45182</v>
      </c>
      <c r="C102" s="124">
        <v>1</v>
      </c>
      <c r="D102" s="124">
        <v>1</v>
      </c>
      <c r="E102" s="124" t="s">
        <v>111</v>
      </c>
      <c r="F102" s="124" t="s">
        <v>111</v>
      </c>
      <c r="G102" s="621" t="s">
        <v>2318</v>
      </c>
      <c r="H102" s="131">
        <v>125.1</v>
      </c>
      <c r="I102" s="127"/>
      <c r="J102" s="267" t="s">
        <v>142</v>
      </c>
      <c r="K102" s="132"/>
      <c r="L102" s="132"/>
      <c r="M102" s="124"/>
      <c r="N102" s="124" t="s">
        <v>307</v>
      </c>
      <c r="O102" s="1"/>
    </row>
    <row r="103" spans="1:20" ht="18.45">
      <c r="A103" s="139">
        <v>45191</v>
      </c>
      <c r="B103" s="139">
        <f>A103+C103</f>
        <v>45194</v>
      </c>
      <c r="C103" s="124">
        <v>3</v>
      </c>
      <c r="D103" s="124">
        <v>1</v>
      </c>
      <c r="E103" s="124">
        <v>3</v>
      </c>
      <c r="F103" s="124" t="s">
        <v>286</v>
      </c>
      <c r="G103" s="621" t="s">
        <v>2319</v>
      </c>
      <c r="H103" s="131">
        <v>105.3</v>
      </c>
      <c r="I103" s="127"/>
      <c r="J103" s="267" t="s">
        <v>41</v>
      </c>
      <c r="K103" s="129"/>
      <c r="L103" s="132"/>
      <c r="M103" s="124"/>
      <c r="N103" s="124" t="s">
        <v>307</v>
      </c>
      <c r="P103"/>
      <c r="Q103"/>
      <c r="R103"/>
      <c r="S103"/>
      <c r="T103"/>
    </row>
    <row r="104" spans="1:20">
      <c r="A104" s="101"/>
      <c r="B104" s="101"/>
      <c r="C104" s="101"/>
      <c r="D104" s="101"/>
      <c r="E104" s="101"/>
      <c r="F104" s="101"/>
      <c r="G104" s="101"/>
      <c r="H104" s="311"/>
      <c r="I104" s="101"/>
      <c r="J104" s="101"/>
      <c r="K104" s="101"/>
      <c r="L104" s="101"/>
      <c r="M104" s="101"/>
      <c r="N104" s="101"/>
      <c r="O104" s="101"/>
      <c r="P104" s="101"/>
    </row>
    <row r="105" spans="1:20" s="901" customFormat="1" ht="20.25" customHeight="1">
      <c r="A105" s="894">
        <v>45123</v>
      </c>
      <c r="B105" s="894">
        <f>A105+C105</f>
        <v>45124</v>
      </c>
      <c r="C105" s="895">
        <v>1</v>
      </c>
      <c r="D105" s="895">
        <v>1</v>
      </c>
      <c r="E105" s="895">
        <v>23</v>
      </c>
      <c r="F105" s="895" t="s">
        <v>1072</v>
      </c>
      <c r="G105" s="877" t="s">
        <v>1143</v>
      </c>
      <c r="H105" s="896">
        <v>22.28</v>
      </c>
      <c r="I105" s="568">
        <v>45123</v>
      </c>
      <c r="J105" s="897" t="s">
        <v>41</v>
      </c>
      <c r="K105" s="898"/>
      <c r="L105" s="898"/>
      <c r="M105" s="895" t="s">
        <v>2320</v>
      </c>
      <c r="N105" s="895" t="s">
        <v>42</v>
      </c>
      <c r="O105" s="899" t="s">
        <v>19</v>
      </c>
      <c r="P105" s="900"/>
    </row>
    <row r="106" spans="1:20" ht="18.45">
      <c r="A106" s="139">
        <v>45134</v>
      </c>
      <c r="B106" s="139">
        <f>A106+C106</f>
        <v>45151</v>
      </c>
      <c r="C106" s="124">
        <v>17</v>
      </c>
      <c r="D106" s="124">
        <v>2</v>
      </c>
      <c r="E106" s="857" t="s">
        <v>2321</v>
      </c>
      <c r="F106" s="124" t="s">
        <v>2322</v>
      </c>
      <c r="G106" s="879" t="s">
        <v>2323</v>
      </c>
      <c r="H106" s="131">
        <v>882</v>
      </c>
      <c r="I106" s="127"/>
      <c r="J106" s="267" t="s">
        <v>142</v>
      </c>
      <c r="K106" s="132"/>
      <c r="L106" s="132"/>
      <c r="M106" s="124"/>
      <c r="N106" s="1" t="s">
        <v>228</v>
      </c>
      <c r="O106"/>
      <c r="P106"/>
      <c r="Q106"/>
      <c r="R106"/>
      <c r="S106"/>
      <c r="T106"/>
    </row>
    <row r="107" spans="1:20" ht="18.45">
      <c r="A107" s="139">
        <v>45140</v>
      </c>
      <c r="B107" s="139">
        <f>A107+C107</f>
        <v>45144</v>
      </c>
      <c r="C107" s="124">
        <v>4</v>
      </c>
      <c r="D107" s="124">
        <v>3</v>
      </c>
      <c r="E107" s="124">
        <v>6</v>
      </c>
      <c r="F107" s="124">
        <v>6</v>
      </c>
      <c r="G107" s="621" t="s">
        <v>2324</v>
      </c>
      <c r="H107" s="131">
        <v>696</v>
      </c>
      <c r="I107" s="127"/>
      <c r="J107" s="267" t="s">
        <v>339</v>
      </c>
      <c r="K107" s="132"/>
      <c r="L107" s="132"/>
      <c r="M107" s="124"/>
      <c r="N107" s="1" t="s">
        <v>202</v>
      </c>
      <c r="O107"/>
      <c r="P107"/>
      <c r="Q107"/>
      <c r="R107"/>
      <c r="S107"/>
      <c r="T107"/>
    </row>
    <row r="108" spans="1:20">
      <c r="A108" s="101"/>
      <c r="B108" s="101"/>
      <c r="C108" s="101"/>
      <c r="D108" s="101"/>
      <c r="E108" s="101"/>
      <c r="F108" s="101"/>
      <c r="G108" s="101"/>
      <c r="H108" s="311"/>
      <c r="I108" s="101"/>
      <c r="J108" s="101"/>
      <c r="K108" s="101"/>
      <c r="L108" s="101"/>
      <c r="M108" s="101"/>
      <c r="N108" s="101"/>
      <c r="O108" s="101"/>
      <c r="P108" s="101"/>
    </row>
    <row r="109" spans="1:20" ht="18.45">
      <c r="A109" s="139">
        <v>45154</v>
      </c>
      <c r="B109" s="139">
        <f>A109+C109</f>
        <v>45157</v>
      </c>
      <c r="C109" s="124">
        <v>3</v>
      </c>
      <c r="D109" s="124">
        <v>1</v>
      </c>
      <c r="E109" s="124">
        <v>2</v>
      </c>
      <c r="F109" s="124" t="s">
        <v>150</v>
      </c>
      <c r="G109" s="644" t="s">
        <v>2325</v>
      </c>
      <c r="H109" s="126">
        <v>76.5</v>
      </c>
      <c r="I109" s="127"/>
      <c r="J109" s="267" t="s">
        <v>41</v>
      </c>
      <c r="K109" s="129"/>
      <c r="L109" s="134"/>
      <c r="M109" s="123"/>
      <c r="N109" s="124" t="s">
        <v>310</v>
      </c>
      <c r="P109"/>
      <c r="Q109"/>
      <c r="R109"/>
      <c r="S109"/>
      <c r="T109"/>
    </row>
    <row r="110" spans="1:20" ht="18.45">
      <c r="A110" s="139">
        <v>45135</v>
      </c>
      <c r="B110" s="139">
        <f>+A110+C110</f>
        <v>45137</v>
      </c>
      <c r="C110" s="124">
        <v>2</v>
      </c>
      <c r="D110" s="124">
        <v>1</v>
      </c>
      <c r="E110" s="124">
        <v>2</v>
      </c>
      <c r="F110" s="124" t="s">
        <v>238</v>
      </c>
      <c r="G110" s="879" t="s">
        <v>1549</v>
      </c>
      <c r="H110" s="126">
        <v>79.2</v>
      </c>
      <c r="I110" s="127"/>
      <c r="J110" s="267" t="s">
        <v>41</v>
      </c>
      <c r="K110" s="134"/>
      <c r="L110" s="134"/>
      <c r="M110" s="139"/>
      <c r="N110" s="1" t="s">
        <v>228</v>
      </c>
      <c r="P110"/>
      <c r="Q110"/>
      <c r="R110"/>
      <c r="S110"/>
      <c r="T110"/>
    </row>
    <row r="111" spans="1:20">
      <c r="A111" s="101"/>
      <c r="B111" s="101"/>
      <c r="C111" s="101"/>
      <c r="D111" s="101"/>
      <c r="E111" s="101"/>
      <c r="F111" s="101"/>
      <c r="G111" s="101"/>
      <c r="H111" s="311"/>
      <c r="I111" s="101"/>
      <c r="J111" s="101"/>
      <c r="K111" s="101"/>
      <c r="L111" s="101"/>
      <c r="M111" s="101"/>
      <c r="N111" s="101"/>
      <c r="O111" s="101"/>
      <c r="P111" s="101"/>
    </row>
    <row r="112" spans="1:20" ht="18.45">
      <c r="A112" s="139">
        <v>45126</v>
      </c>
      <c r="B112" s="139">
        <f>A112+C112</f>
        <v>45129</v>
      </c>
      <c r="C112" s="124">
        <v>3</v>
      </c>
      <c r="D112" s="124">
        <v>1</v>
      </c>
      <c r="E112" s="124">
        <v>2</v>
      </c>
      <c r="F112" s="124" t="s">
        <v>150</v>
      </c>
      <c r="G112" s="575" t="s">
        <v>2326</v>
      </c>
      <c r="H112" s="131">
        <v>90.95</v>
      </c>
      <c r="I112" s="127"/>
      <c r="J112" s="267" t="s">
        <v>67</v>
      </c>
      <c r="K112" s="132"/>
      <c r="L112" s="132"/>
      <c r="M112" s="124"/>
      <c r="N112" s="1" t="s">
        <v>235</v>
      </c>
      <c r="O112" s="333" t="s">
        <v>19</v>
      </c>
      <c r="P112"/>
      <c r="Q112"/>
      <c r="R112"/>
      <c r="S112"/>
      <c r="T112"/>
    </row>
    <row r="113" spans="1:20" s="129" customFormat="1" ht="18.45">
      <c r="A113" s="139">
        <v>45124</v>
      </c>
      <c r="B113" s="5">
        <f>A113+C113</f>
        <v>45126</v>
      </c>
      <c r="C113" s="1">
        <v>2</v>
      </c>
      <c r="D113" s="1">
        <v>1</v>
      </c>
      <c r="E113" s="1">
        <v>4</v>
      </c>
      <c r="F113" s="1" t="s">
        <v>204</v>
      </c>
      <c r="G113" s="621" t="s">
        <v>2020</v>
      </c>
      <c r="H113" s="46">
        <v>44.56</v>
      </c>
      <c r="I113" s="127">
        <v>45123</v>
      </c>
      <c r="J113" s="268" t="s">
        <v>22</v>
      </c>
      <c r="K113" s="50"/>
      <c r="L113" s="50"/>
      <c r="M113" s="1"/>
      <c r="N113" s="430" t="s">
        <v>42</v>
      </c>
      <c r="O113" s="756" t="s">
        <v>19</v>
      </c>
    </row>
    <row r="114" spans="1:20" ht="18.45">
      <c r="A114" s="139">
        <v>45131</v>
      </c>
      <c r="B114" s="139">
        <f>A114+C114</f>
        <v>45142</v>
      </c>
      <c r="C114" s="124">
        <v>11</v>
      </c>
      <c r="D114" s="124">
        <v>1</v>
      </c>
      <c r="E114" s="124">
        <v>33</v>
      </c>
      <c r="F114" s="124" t="s">
        <v>98</v>
      </c>
      <c r="G114" s="879" t="s">
        <v>2327</v>
      </c>
      <c r="H114" s="131">
        <v>476.1</v>
      </c>
      <c r="I114" s="127"/>
      <c r="J114" s="267" t="s">
        <v>339</v>
      </c>
      <c r="K114" s="132"/>
      <c r="L114" s="132"/>
      <c r="M114" s="124"/>
      <c r="N114" s="1" t="s">
        <v>228</v>
      </c>
      <c r="O114"/>
      <c r="P114"/>
      <c r="Q114"/>
      <c r="R114"/>
      <c r="S114"/>
      <c r="T114"/>
    </row>
    <row r="116" spans="1:20">
      <c r="A116" s="101"/>
      <c r="B116" s="101"/>
      <c r="C116" s="101"/>
      <c r="D116" s="101"/>
      <c r="E116" s="101"/>
      <c r="F116" s="101"/>
      <c r="G116" s="101"/>
      <c r="H116" s="311"/>
      <c r="I116" s="101"/>
      <c r="J116" s="101"/>
      <c r="K116" s="101"/>
      <c r="L116" s="101"/>
      <c r="M116" s="101"/>
      <c r="N116" s="101"/>
      <c r="O116" s="101"/>
    </row>
    <row r="117" spans="1:20" ht="18.45">
      <c r="A117" s="139">
        <v>45130</v>
      </c>
      <c r="B117" s="139">
        <f>A117+C117</f>
        <v>45151</v>
      </c>
      <c r="C117" s="1">
        <v>21</v>
      </c>
      <c r="D117" s="1">
        <v>1</v>
      </c>
      <c r="E117" s="1">
        <v>4</v>
      </c>
      <c r="F117" s="1" t="s">
        <v>447</v>
      </c>
      <c r="G117" s="621" t="s">
        <v>2328</v>
      </c>
      <c r="H117" s="55">
        <v>531</v>
      </c>
      <c r="I117" s="6"/>
      <c r="J117" s="267" t="s">
        <v>339</v>
      </c>
      <c r="K117" s="54"/>
      <c r="L117" s="54"/>
      <c r="N117" s="1" t="s">
        <v>228</v>
      </c>
      <c r="O117" s="319" t="s">
        <v>19</v>
      </c>
      <c r="P117"/>
      <c r="Q117"/>
      <c r="R117"/>
      <c r="S117"/>
      <c r="T117"/>
    </row>
    <row r="118" spans="1:20" ht="18.45">
      <c r="A118" s="139">
        <v>45128</v>
      </c>
      <c r="B118" s="139">
        <f>A118+C118</f>
        <v>45137</v>
      </c>
      <c r="C118" s="124">
        <v>9</v>
      </c>
      <c r="D118" s="124">
        <v>1</v>
      </c>
      <c r="E118" s="124">
        <v>2</v>
      </c>
      <c r="F118" s="124" t="s">
        <v>88</v>
      </c>
      <c r="G118" s="621" t="s">
        <v>2329</v>
      </c>
      <c r="H118" s="131">
        <v>399.24</v>
      </c>
      <c r="I118" s="127"/>
      <c r="J118" s="267" t="s">
        <v>106</v>
      </c>
      <c r="K118" s="132"/>
      <c r="L118" s="132"/>
      <c r="M118" s="124"/>
      <c r="N118" s="1" t="s">
        <v>202</v>
      </c>
      <c r="O118" s="333" t="s">
        <v>19</v>
      </c>
      <c r="P118"/>
      <c r="Q118"/>
      <c r="R118"/>
      <c r="S118"/>
      <c r="T118"/>
    </row>
    <row r="119" spans="1:20" s="129" customFormat="1" ht="18.45">
      <c r="A119" s="139">
        <v>45154</v>
      </c>
      <c r="B119" s="139">
        <v>45159</v>
      </c>
      <c r="C119" s="124">
        <f>B119-A119</f>
        <v>5</v>
      </c>
      <c r="D119" s="124">
        <v>1</v>
      </c>
      <c r="E119" s="124">
        <v>2</v>
      </c>
      <c r="F119" s="124" t="s">
        <v>236</v>
      </c>
      <c r="G119" s="644" t="s">
        <v>2330</v>
      </c>
      <c r="H119" s="126">
        <v>154</v>
      </c>
      <c r="I119" s="127"/>
      <c r="J119" s="267" t="s">
        <v>41</v>
      </c>
      <c r="L119" s="134"/>
      <c r="M119" s="123"/>
      <c r="N119" s="135" t="s">
        <v>228</v>
      </c>
      <c r="O119" s="1"/>
    </row>
    <row r="120" spans="1:20" s="129" customFormat="1" ht="18.45">
      <c r="A120" s="139">
        <v>45172</v>
      </c>
      <c r="B120" s="139">
        <v>45176</v>
      </c>
      <c r="C120" s="124">
        <f>B120-A120</f>
        <v>4</v>
      </c>
      <c r="D120" s="124">
        <v>3</v>
      </c>
      <c r="E120" s="124">
        <v>1</v>
      </c>
      <c r="F120" s="124">
        <v>1</v>
      </c>
      <c r="G120" s="621" t="s">
        <v>2213</v>
      </c>
      <c r="H120" s="131">
        <v>365.4</v>
      </c>
      <c r="I120" s="127"/>
      <c r="J120" s="267" t="s">
        <v>142</v>
      </c>
      <c r="K120" s="132"/>
      <c r="L120" s="132"/>
      <c r="M120" s="124"/>
      <c r="N120" s="124" t="s">
        <v>228</v>
      </c>
      <c r="O120" s="1"/>
    </row>
    <row r="121" spans="1:20" s="99" customFormat="1">
      <c r="A121" s="101"/>
      <c r="B121" s="101"/>
      <c r="C121" s="101"/>
      <c r="D121" s="101"/>
      <c r="E121" s="101"/>
      <c r="F121" s="101"/>
      <c r="G121" s="101"/>
      <c r="H121" s="311"/>
      <c r="I121" s="101"/>
      <c r="J121" s="101"/>
      <c r="K121" s="101"/>
      <c r="L121" s="101"/>
      <c r="M121" s="101"/>
      <c r="N121" s="101"/>
      <c r="O121" s="101"/>
      <c r="P121" s="101"/>
      <c r="Q121" s="101"/>
      <c r="R121" s="101"/>
      <c r="S121" s="101"/>
      <c r="T121" s="101"/>
    </row>
    <row r="122" spans="1:20" ht="18.899999999999999">
      <c r="A122" s="139">
        <v>45125</v>
      </c>
      <c r="B122" s="139">
        <v>45145</v>
      </c>
      <c r="C122" s="1">
        <v>19</v>
      </c>
      <c r="D122" s="1">
        <v>1</v>
      </c>
      <c r="E122" s="124">
        <v>24</v>
      </c>
      <c r="F122" s="124" t="s">
        <v>39</v>
      </c>
      <c r="G122" s="578" t="s">
        <v>2331</v>
      </c>
      <c r="H122" s="131">
        <v>695</v>
      </c>
      <c r="I122" s="127"/>
      <c r="J122" s="267" t="s">
        <v>252</v>
      </c>
      <c r="K122" s="132"/>
      <c r="L122" s="132"/>
      <c r="M122" s="124"/>
      <c r="N122" s="1" t="s">
        <v>101</v>
      </c>
      <c r="O122" s="462"/>
      <c r="P122"/>
      <c r="Q122"/>
      <c r="R122"/>
      <c r="S122"/>
      <c r="T122"/>
    </row>
    <row r="123" spans="1:20" ht="18.45">
      <c r="A123" s="139">
        <v>45135</v>
      </c>
      <c r="B123" s="139">
        <f>A123+C123</f>
        <v>45139</v>
      </c>
      <c r="C123" s="124">
        <v>4</v>
      </c>
      <c r="D123" s="124">
        <v>1</v>
      </c>
      <c r="E123" s="124">
        <v>5</v>
      </c>
      <c r="F123" s="124" t="s">
        <v>43</v>
      </c>
      <c r="G123" s="869" t="s">
        <v>2332</v>
      </c>
      <c r="H123" s="131">
        <v>103.5</v>
      </c>
      <c r="I123" s="127"/>
      <c r="J123" s="267" t="s">
        <v>41</v>
      </c>
      <c r="K123" s="134"/>
      <c r="L123" s="134"/>
      <c r="M123" s="139"/>
      <c r="N123" s="1" t="s">
        <v>228</v>
      </c>
      <c r="P123"/>
      <c r="Q123"/>
      <c r="R123"/>
      <c r="S123"/>
      <c r="T123"/>
    </row>
    <row r="124" spans="1:20" ht="18.45">
      <c r="A124" s="139">
        <v>45145</v>
      </c>
      <c r="B124" s="139">
        <v>45149</v>
      </c>
      <c r="C124" s="124">
        <f>B124-A124</f>
        <v>4</v>
      </c>
      <c r="D124" s="124">
        <v>3</v>
      </c>
      <c r="E124" s="124">
        <v>1</v>
      </c>
      <c r="F124" s="124">
        <v>1</v>
      </c>
      <c r="G124" s="621" t="s">
        <v>2333</v>
      </c>
      <c r="H124" s="131">
        <v>486</v>
      </c>
      <c r="I124" s="127"/>
      <c r="J124" s="267" t="s">
        <v>41</v>
      </c>
      <c r="K124" s="132"/>
      <c r="L124" s="132"/>
      <c r="M124" s="124"/>
      <c r="N124" s="1" t="s">
        <v>202</v>
      </c>
      <c r="P124"/>
      <c r="Q124"/>
      <c r="R124"/>
      <c r="S124"/>
      <c r="T124"/>
    </row>
    <row r="125" spans="1:20" ht="18.45">
      <c r="A125" s="139">
        <v>45125</v>
      </c>
      <c r="B125" s="139">
        <f>A125+C125</f>
        <v>45132</v>
      </c>
      <c r="C125" s="1">
        <v>7</v>
      </c>
      <c r="D125" s="1">
        <v>1</v>
      </c>
      <c r="E125" s="124">
        <v>34</v>
      </c>
      <c r="F125" s="124" t="s">
        <v>216</v>
      </c>
      <c r="G125" s="908" t="s">
        <v>2032</v>
      </c>
      <c r="H125" s="131">
        <v>159.12</v>
      </c>
      <c r="I125" s="127"/>
      <c r="J125" s="267" t="s">
        <v>32</v>
      </c>
      <c r="K125" s="132"/>
      <c r="L125" s="132">
        <v>10</v>
      </c>
      <c r="M125" s="124" t="s">
        <v>2334</v>
      </c>
      <c r="N125" s="1" t="s">
        <v>815</v>
      </c>
      <c r="O125" s="333" t="s">
        <v>19</v>
      </c>
      <c r="P125"/>
      <c r="Q125"/>
      <c r="R125"/>
      <c r="S125"/>
      <c r="T125"/>
    </row>
    <row r="126" spans="1:20" ht="18.45">
      <c r="A126" s="139">
        <v>45134</v>
      </c>
      <c r="B126" s="139">
        <f>A126+C126</f>
        <v>45143</v>
      </c>
      <c r="C126" s="124">
        <v>9</v>
      </c>
      <c r="D126" s="124">
        <v>1</v>
      </c>
      <c r="E126" s="124">
        <v>23</v>
      </c>
      <c r="F126" s="124" t="s">
        <v>77</v>
      </c>
      <c r="G126" s="879" t="s">
        <v>2335</v>
      </c>
      <c r="H126" s="131">
        <v>225</v>
      </c>
      <c r="I126" s="127"/>
      <c r="J126" s="267" t="s">
        <v>41</v>
      </c>
      <c r="K126" s="132"/>
      <c r="L126" s="132"/>
      <c r="M126" s="139"/>
      <c r="N126" s="1" t="s">
        <v>228</v>
      </c>
      <c r="O126"/>
      <c r="P126"/>
      <c r="Q126"/>
      <c r="R126"/>
      <c r="S126"/>
      <c r="T126"/>
    </row>
    <row r="127" spans="1:20" ht="18.45">
      <c r="A127" s="139">
        <v>45132</v>
      </c>
      <c r="B127" s="139">
        <f ca="1">C127+A127</f>
        <v>45139</v>
      </c>
      <c r="C127" s="124">
        <f ca="1">B127-A127</f>
        <v>7</v>
      </c>
      <c r="D127" s="124">
        <v>1</v>
      </c>
      <c r="E127" s="124">
        <v>3</v>
      </c>
      <c r="F127" s="124" t="s">
        <v>34</v>
      </c>
      <c r="G127" s="879" t="s">
        <v>2336</v>
      </c>
      <c r="H127" s="131">
        <v>171</v>
      </c>
      <c r="I127" s="127"/>
      <c r="J127" s="267" t="s">
        <v>41</v>
      </c>
      <c r="K127" s="132"/>
      <c r="L127" s="132"/>
      <c r="N127" s="1" t="s">
        <v>310</v>
      </c>
      <c r="O127"/>
      <c r="P127"/>
      <c r="Q127"/>
      <c r="R127"/>
      <c r="S127"/>
      <c r="T127"/>
    </row>
    <row r="128" spans="1:20" s="129" customFormat="1" ht="18.45">
      <c r="A128" s="139">
        <v>45180</v>
      </c>
      <c r="B128" s="139">
        <v>45201</v>
      </c>
      <c r="C128" s="124">
        <f>B128-A128</f>
        <v>21</v>
      </c>
      <c r="D128" s="124">
        <v>1</v>
      </c>
      <c r="E128" s="124">
        <v>3</v>
      </c>
      <c r="F128" s="124" t="s">
        <v>34</v>
      </c>
      <c r="G128" s="621" t="s">
        <v>2178</v>
      </c>
      <c r="H128" s="131">
        <v>515.97</v>
      </c>
      <c r="I128" s="127"/>
      <c r="J128" s="267" t="s">
        <v>41</v>
      </c>
      <c r="K128" s="132"/>
      <c r="L128" s="132"/>
      <c r="M128" s="124"/>
      <c r="N128" s="124" t="s">
        <v>307</v>
      </c>
      <c r="O128" s="1"/>
    </row>
    <row r="129" spans="1:20" s="99" customFormat="1">
      <c r="A129" s="101"/>
      <c r="B129" s="101"/>
      <c r="C129" s="101"/>
      <c r="D129" s="101"/>
      <c r="E129" s="101"/>
      <c r="F129" s="101"/>
      <c r="G129" s="101"/>
      <c r="H129" s="311"/>
      <c r="I129" s="101"/>
      <c r="J129" s="101"/>
      <c r="K129" s="101"/>
      <c r="L129" s="101"/>
      <c r="M129" s="101"/>
      <c r="N129" s="101"/>
      <c r="O129" s="101"/>
      <c r="P129" s="101"/>
      <c r="Q129" s="101"/>
      <c r="R129" s="101"/>
      <c r="S129" s="101"/>
      <c r="T129" s="101"/>
    </row>
    <row r="130" spans="1:20" s="129" customFormat="1" ht="18.45">
      <c r="A130" s="139">
        <v>45139</v>
      </c>
      <c r="B130" s="139">
        <f>A130+C130</f>
        <v>45160</v>
      </c>
      <c r="C130" s="124">
        <v>21</v>
      </c>
      <c r="D130" s="124">
        <v>1</v>
      </c>
      <c r="E130" s="124">
        <v>4</v>
      </c>
      <c r="F130" s="124" t="s">
        <v>447</v>
      </c>
      <c r="G130" s="621" t="s">
        <v>2337</v>
      </c>
      <c r="H130" s="131">
        <v>635.4</v>
      </c>
      <c r="I130" s="127"/>
      <c r="J130" s="267" t="s">
        <v>339</v>
      </c>
      <c r="K130" s="132"/>
      <c r="L130" s="132"/>
      <c r="M130" s="124"/>
      <c r="N130" s="1" t="s">
        <v>257</v>
      </c>
      <c r="O130"/>
    </row>
    <row r="131" spans="1:20" ht="18.45">
      <c r="A131" s="139">
        <v>45133</v>
      </c>
      <c r="B131" s="139">
        <f>A131+C131</f>
        <v>45135</v>
      </c>
      <c r="C131" s="124">
        <v>2</v>
      </c>
      <c r="D131" s="124">
        <v>2</v>
      </c>
      <c r="E131" s="124">
        <v>31</v>
      </c>
      <c r="F131" s="124">
        <v>31</v>
      </c>
      <c r="G131" s="879" t="s">
        <v>2338</v>
      </c>
      <c r="H131" s="131">
        <v>151.47</v>
      </c>
      <c r="I131" s="127"/>
      <c r="J131" s="267" t="s">
        <v>32</v>
      </c>
      <c r="K131" s="132"/>
      <c r="L131" s="132"/>
      <c r="M131" s="162" t="s">
        <v>2339</v>
      </c>
      <c r="N131" s="1" t="s">
        <v>235</v>
      </c>
      <c r="O131"/>
      <c r="P131"/>
      <c r="Q131"/>
      <c r="R131"/>
      <c r="S131"/>
      <c r="T131"/>
    </row>
    <row r="132" spans="1:20" s="129" customFormat="1" ht="18.45">
      <c r="A132" s="139">
        <v>45139</v>
      </c>
      <c r="B132" s="139">
        <f>A132+C132</f>
        <v>45149</v>
      </c>
      <c r="C132" s="124">
        <v>10</v>
      </c>
      <c r="D132" s="124">
        <v>2</v>
      </c>
      <c r="E132" s="124">
        <v>30</v>
      </c>
      <c r="F132" s="124">
        <v>30</v>
      </c>
      <c r="G132" s="621" t="s">
        <v>2340</v>
      </c>
      <c r="H132" s="131">
        <v>1580</v>
      </c>
      <c r="I132" s="127"/>
      <c r="J132" s="267" t="s">
        <v>339</v>
      </c>
      <c r="K132" s="132"/>
      <c r="L132" s="132"/>
      <c r="M132" s="124"/>
      <c r="N132" s="1" t="s">
        <v>257</v>
      </c>
      <c r="O132"/>
    </row>
    <row r="133" spans="1:20" ht="18.45">
      <c r="A133" s="139">
        <v>45129</v>
      </c>
      <c r="B133" s="139">
        <v>45130</v>
      </c>
      <c r="C133" s="124">
        <v>1</v>
      </c>
      <c r="D133" s="124">
        <v>8</v>
      </c>
      <c r="E133" s="124">
        <v>4</v>
      </c>
      <c r="F133" s="124" t="s">
        <v>2341</v>
      </c>
      <c r="G133" s="879" t="s">
        <v>1408</v>
      </c>
      <c r="H133" s="131">
        <v>333.2</v>
      </c>
      <c r="I133" s="127"/>
      <c r="J133" s="267" t="s">
        <v>32</v>
      </c>
      <c r="K133" s="132"/>
      <c r="L133" s="132"/>
      <c r="M133" s="124"/>
      <c r="N133" s="1" t="s">
        <v>235</v>
      </c>
      <c r="O133" s="333" t="s">
        <v>19</v>
      </c>
      <c r="P133"/>
      <c r="Q133"/>
      <c r="R133"/>
      <c r="S133"/>
      <c r="T133"/>
    </row>
    <row r="134" spans="1:20" s="99" customFormat="1">
      <c r="A134" s="101"/>
      <c r="B134" s="101"/>
      <c r="C134" s="101"/>
      <c r="D134" s="101"/>
      <c r="E134" s="101"/>
      <c r="F134" s="101"/>
      <c r="G134" s="101"/>
      <c r="H134" s="311"/>
      <c r="I134" s="101"/>
      <c r="J134" s="101"/>
      <c r="K134" s="101"/>
      <c r="L134" s="101"/>
      <c r="M134" s="101"/>
      <c r="N134" s="101"/>
      <c r="O134" s="101"/>
      <c r="P134" s="101"/>
      <c r="Q134" s="101"/>
      <c r="R134" s="101"/>
      <c r="S134" s="101"/>
      <c r="T134" s="101"/>
    </row>
    <row r="135" spans="1:20">
      <c r="A135" s="5">
        <v>45139</v>
      </c>
      <c r="B135" s="5">
        <v>45150</v>
      </c>
      <c r="C135" s="1">
        <f>B135-A135</f>
        <v>11</v>
      </c>
      <c r="D135" s="1">
        <v>1</v>
      </c>
      <c r="E135" s="1">
        <v>21</v>
      </c>
      <c r="F135" s="1" t="s">
        <v>146</v>
      </c>
      <c r="G135" s="614" t="s">
        <v>2342</v>
      </c>
      <c r="H135" s="55">
        <v>368</v>
      </c>
      <c r="I135" s="6"/>
      <c r="J135" s="268" t="s">
        <v>41</v>
      </c>
      <c r="K135" s="54"/>
      <c r="L135" s="54"/>
      <c r="N135" s="1" t="s">
        <v>257</v>
      </c>
      <c r="O135"/>
      <c r="P135"/>
      <c r="Q135"/>
      <c r="R135"/>
      <c r="S135"/>
      <c r="T135"/>
    </row>
    <row r="136" spans="1:20" ht="18.45">
      <c r="A136" s="5">
        <v>45132</v>
      </c>
      <c r="B136" s="5">
        <v>45136</v>
      </c>
      <c r="C136" s="1">
        <v>4</v>
      </c>
      <c r="D136" s="1">
        <v>2</v>
      </c>
      <c r="E136" s="1">
        <v>30</v>
      </c>
      <c r="F136" s="1">
        <v>30</v>
      </c>
      <c r="G136" s="578" t="s">
        <v>2343</v>
      </c>
      <c r="H136" s="55">
        <v>362.1</v>
      </c>
      <c r="I136" s="6"/>
      <c r="J136" s="267" t="s">
        <v>32</v>
      </c>
      <c r="K136" s="54"/>
      <c r="L136" s="54"/>
      <c r="N136" s="1" t="s">
        <v>101</v>
      </c>
      <c r="O136" s="462"/>
      <c r="P136"/>
      <c r="Q136"/>
      <c r="R136"/>
      <c r="S136"/>
      <c r="T136"/>
    </row>
    <row r="137" spans="1:20" s="99" customFormat="1">
      <c r="A137" s="101"/>
      <c r="B137" s="101"/>
      <c r="C137" s="101"/>
      <c r="D137" s="101"/>
      <c r="E137" s="101"/>
      <c r="F137" s="101"/>
      <c r="G137" s="101"/>
      <c r="H137" s="311"/>
      <c r="I137" s="101"/>
      <c r="J137" s="101"/>
      <c r="K137" s="101"/>
      <c r="L137" s="101"/>
      <c r="M137" s="101"/>
      <c r="N137" s="101"/>
      <c r="O137" s="101"/>
      <c r="P137" s="101"/>
      <c r="Q137" s="101"/>
      <c r="R137" s="101"/>
      <c r="S137" s="101"/>
      <c r="T137" s="101"/>
    </row>
    <row r="138" spans="1:20" ht="18.45">
      <c r="A138" s="139">
        <v>45133</v>
      </c>
      <c r="B138" s="139">
        <f>A138+C138</f>
        <v>45137</v>
      </c>
      <c r="C138" s="124">
        <v>4</v>
      </c>
      <c r="D138" s="124">
        <v>1</v>
      </c>
      <c r="E138" s="124">
        <v>2</v>
      </c>
      <c r="F138" s="124" t="s">
        <v>117</v>
      </c>
      <c r="G138" s="879" t="s">
        <v>2092</v>
      </c>
      <c r="H138" s="131">
        <v>167.59</v>
      </c>
      <c r="I138" s="127"/>
      <c r="J138" s="267" t="s">
        <v>142</v>
      </c>
      <c r="K138" s="132"/>
      <c r="L138" s="132"/>
      <c r="M138" s="139"/>
      <c r="N138" s="1" t="s">
        <v>228</v>
      </c>
      <c r="O138" s="333" t="s">
        <v>19</v>
      </c>
      <c r="P138"/>
      <c r="Q138"/>
      <c r="R138"/>
      <c r="S138"/>
      <c r="T138"/>
    </row>
    <row r="139" spans="1:20" ht="18.45">
      <c r="A139" s="139">
        <v>45141</v>
      </c>
      <c r="B139" s="139">
        <v>45148</v>
      </c>
      <c r="C139" s="124">
        <f>B139-A139</f>
        <v>7</v>
      </c>
      <c r="D139" s="124">
        <v>1</v>
      </c>
      <c r="E139" s="124">
        <v>5</v>
      </c>
      <c r="F139" s="124" t="s">
        <v>43</v>
      </c>
      <c r="G139" s="621" t="s">
        <v>2344</v>
      </c>
      <c r="H139" s="131">
        <v>235</v>
      </c>
      <c r="I139" s="127"/>
      <c r="J139" s="267" t="s">
        <v>41</v>
      </c>
      <c r="K139" s="132"/>
      <c r="L139" s="132"/>
      <c r="M139" s="124" t="s">
        <v>2345</v>
      </c>
      <c r="N139" s="1" t="s">
        <v>228</v>
      </c>
      <c r="O139"/>
      <c r="P139"/>
      <c r="Q139"/>
      <c r="R139"/>
      <c r="S139"/>
      <c r="T139"/>
    </row>
    <row r="140" spans="1:20" ht="18.45">
      <c r="A140" s="139">
        <v>45144</v>
      </c>
      <c r="B140" s="139">
        <f>A140+C140</f>
        <v>45149</v>
      </c>
      <c r="C140" s="124">
        <v>5</v>
      </c>
      <c r="D140" s="124">
        <v>1</v>
      </c>
      <c r="E140" s="124">
        <v>3</v>
      </c>
      <c r="F140" s="124" t="s">
        <v>27</v>
      </c>
      <c r="G140" s="867" t="s">
        <v>2346</v>
      </c>
      <c r="H140" s="131">
        <v>137.69999999999999</v>
      </c>
      <c r="I140" s="127"/>
      <c r="J140" s="267" t="s">
        <v>142</v>
      </c>
      <c r="K140" s="132"/>
      <c r="L140" s="132"/>
      <c r="M140" s="139"/>
      <c r="N140" s="1" t="s">
        <v>202</v>
      </c>
      <c r="O140" s="771" t="s">
        <v>19</v>
      </c>
      <c r="P140"/>
      <c r="Q140"/>
      <c r="R140"/>
      <c r="S140"/>
      <c r="T140"/>
    </row>
    <row r="141" spans="1:20" s="99" customFormat="1">
      <c r="A141" s="101"/>
      <c r="B141" s="101"/>
      <c r="C141" s="101"/>
      <c r="D141" s="101"/>
      <c r="E141" s="101"/>
      <c r="F141" s="101"/>
      <c r="G141" s="101"/>
      <c r="H141" s="311"/>
      <c r="I141" s="101"/>
      <c r="J141" s="101"/>
      <c r="K141" s="101"/>
      <c r="L141" s="101"/>
      <c r="M141" s="101"/>
      <c r="N141" s="101"/>
      <c r="O141" s="101"/>
      <c r="P141" s="101"/>
      <c r="Q141" s="101"/>
      <c r="R141" s="101"/>
      <c r="S141" s="101"/>
      <c r="T141" s="101"/>
    </row>
    <row r="142" spans="1:20" ht="18.45">
      <c r="A142" s="139">
        <v>45129</v>
      </c>
      <c r="B142" s="139">
        <v>45133</v>
      </c>
      <c r="C142" s="124">
        <f>B142-A142</f>
        <v>4</v>
      </c>
      <c r="D142" s="124">
        <v>1</v>
      </c>
      <c r="E142" s="124">
        <v>2</v>
      </c>
      <c r="F142" s="124" t="s">
        <v>236</v>
      </c>
      <c r="G142" s="870" t="s">
        <v>2052</v>
      </c>
      <c r="H142" s="131">
        <v>91.8</v>
      </c>
      <c r="I142" s="127"/>
      <c r="J142" s="267" t="s">
        <v>32</v>
      </c>
      <c r="K142" s="132"/>
      <c r="L142" s="132"/>
      <c r="M142" s="124"/>
      <c r="N142" s="1" t="s">
        <v>235</v>
      </c>
      <c r="O142" s="333" t="s">
        <v>19</v>
      </c>
      <c r="P142"/>
      <c r="Q142"/>
      <c r="R142"/>
      <c r="S142"/>
      <c r="T142"/>
    </row>
    <row r="143" spans="1:20" ht="18.45">
      <c r="A143" s="139">
        <v>45193</v>
      </c>
      <c r="B143" s="139">
        <f>A143+C143</f>
        <v>45206</v>
      </c>
      <c r="C143" s="124">
        <v>13</v>
      </c>
      <c r="D143" s="124">
        <v>1</v>
      </c>
      <c r="E143" s="124">
        <v>3</v>
      </c>
      <c r="F143" s="124" t="s">
        <v>152</v>
      </c>
      <c r="G143" s="621" t="s">
        <v>525</v>
      </c>
      <c r="H143" s="281">
        <v>657</v>
      </c>
      <c r="I143" s="127"/>
      <c r="J143" s="267" t="s">
        <v>41</v>
      </c>
      <c r="K143" s="129"/>
      <c r="L143" s="132"/>
      <c r="M143" s="124"/>
      <c r="N143" s="124" t="s">
        <v>307</v>
      </c>
      <c r="P143"/>
      <c r="Q143"/>
      <c r="R143"/>
      <c r="S143"/>
      <c r="T143"/>
    </row>
    <row r="144" spans="1:20" ht="18.45">
      <c r="A144" s="139">
        <v>45218</v>
      </c>
      <c r="B144" s="139">
        <v>45223</v>
      </c>
      <c r="C144" s="124">
        <f>B144-A144</f>
        <v>5</v>
      </c>
      <c r="D144" s="124">
        <v>3</v>
      </c>
      <c r="E144" s="124">
        <v>20</v>
      </c>
      <c r="F144" s="124">
        <v>20</v>
      </c>
      <c r="G144" s="621" t="s">
        <v>2347</v>
      </c>
      <c r="H144" s="131">
        <v>551.25</v>
      </c>
      <c r="I144" s="127"/>
      <c r="J144" s="267" t="s">
        <v>41</v>
      </c>
      <c r="K144" s="129"/>
      <c r="L144" s="132"/>
      <c r="M144" s="124"/>
      <c r="N144" s="124" t="s">
        <v>228</v>
      </c>
      <c r="P144"/>
      <c r="Q144"/>
      <c r="R144"/>
      <c r="S144"/>
      <c r="T144"/>
    </row>
    <row r="145" spans="1:20" s="129" customFormat="1" ht="18.45">
      <c r="A145" s="139">
        <v>45139</v>
      </c>
      <c r="B145" s="139">
        <f>A145+C145</f>
        <v>45140</v>
      </c>
      <c r="C145" s="124">
        <v>1</v>
      </c>
      <c r="D145" s="124">
        <v>3</v>
      </c>
      <c r="E145" s="124">
        <v>6</v>
      </c>
      <c r="F145" s="124">
        <v>6</v>
      </c>
      <c r="G145" s="621" t="s">
        <v>2348</v>
      </c>
      <c r="H145" s="131">
        <v>78.75</v>
      </c>
      <c r="I145" s="127"/>
      <c r="J145" s="267" t="s">
        <v>339</v>
      </c>
      <c r="K145" s="132"/>
      <c r="L145" s="132"/>
      <c r="M145" s="124"/>
      <c r="N145" s="1" t="s">
        <v>257</v>
      </c>
      <c r="O145" s="333" t="s">
        <v>19</v>
      </c>
    </row>
    <row r="146" spans="1:20">
      <c r="A146" s="101"/>
      <c r="B146" s="101"/>
      <c r="C146" s="101"/>
      <c r="D146" s="101"/>
      <c r="E146" s="101"/>
      <c r="F146" s="101"/>
      <c r="G146" s="101"/>
      <c r="H146" s="311"/>
      <c r="I146" s="101"/>
      <c r="J146" s="101"/>
      <c r="K146" s="101"/>
      <c r="L146" s="101"/>
      <c r="M146" s="101"/>
      <c r="N146" s="101"/>
      <c r="O146" s="101"/>
    </row>
    <row r="147" spans="1:20" s="129" customFormat="1" ht="18.45">
      <c r="A147" s="139">
        <v>45138</v>
      </c>
      <c r="B147" s="139">
        <f>A147+C147</f>
        <v>45147</v>
      </c>
      <c r="C147" s="124">
        <v>9</v>
      </c>
      <c r="D147" s="124">
        <v>1</v>
      </c>
      <c r="E147" s="124">
        <v>4</v>
      </c>
      <c r="F147" s="124" t="s">
        <v>90</v>
      </c>
      <c r="G147" s="879" t="s">
        <v>2349</v>
      </c>
      <c r="H147" s="131">
        <v>262.89999999999998</v>
      </c>
      <c r="I147" s="127"/>
      <c r="J147" s="267" t="s">
        <v>339</v>
      </c>
      <c r="K147" s="132"/>
      <c r="L147" s="132"/>
      <c r="M147" s="124"/>
      <c r="N147" s="1" t="s">
        <v>228</v>
      </c>
      <c r="O147" s="333" t="s">
        <v>19</v>
      </c>
    </row>
    <row r="148" spans="1:20" ht="18.45">
      <c r="A148" s="139">
        <v>45143</v>
      </c>
      <c r="B148" s="139">
        <v>45144</v>
      </c>
      <c r="C148" s="124">
        <v>1</v>
      </c>
      <c r="D148" s="124">
        <v>1</v>
      </c>
      <c r="E148" s="124">
        <v>33</v>
      </c>
      <c r="F148" s="124" t="s">
        <v>98</v>
      </c>
      <c r="G148" s="879" t="s">
        <v>2350</v>
      </c>
      <c r="H148" s="131">
        <v>49.5</v>
      </c>
      <c r="I148" s="127"/>
      <c r="J148" s="267" t="s">
        <v>41</v>
      </c>
      <c r="K148" s="132"/>
      <c r="L148" s="132"/>
      <c r="M148" s="139"/>
      <c r="N148" s="1" t="s">
        <v>228</v>
      </c>
      <c r="O148" s="333" t="s">
        <v>19</v>
      </c>
      <c r="P148"/>
      <c r="Q148"/>
      <c r="R148"/>
      <c r="S148"/>
      <c r="T148"/>
    </row>
    <row r="149" spans="1:20" ht="18.45">
      <c r="A149" s="139">
        <v>45133</v>
      </c>
      <c r="B149" s="139">
        <v>45134</v>
      </c>
      <c r="C149" s="1">
        <f>B149-A149</f>
        <v>1</v>
      </c>
      <c r="D149" s="1">
        <v>3</v>
      </c>
      <c r="E149" s="1">
        <v>1</v>
      </c>
      <c r="F149" s="1">
        <v>1</v>
      </c>
      <c r="G149" s="879" t="s">
        <v>2351</v>
      </c>
      <c r="H149" s="46">
        <v>65.25</v>
      </c>
      <c r="I149" s="6"/>
      <c r="J149" s="267" t="s">
        <v>142</v>
      </c>
      <c r="K149" s="54"/>
      <c r="L149" s="54"/>
      <c r="N149" s="1" t="s">
        <v>202</v>
      </c>
      <c r="O149" s="333"/>
      <c r="P149"/>
      <c r="Q149"/>
      <c r="R149"/>
      <c r="S149"/>
      <c r="T149"/>
    </row>
    <row r="150" spans="1:20" s="129" customFormat="1" ht="18.45">
      <c r="A150" s="139">
        <v>45334</v>
      </c>
      <c r="B150" s="139">
        <f>A150+C150</f>
        <v>45336</v>
      </c>
      <c r="C150" s="124">
        <v>2</v>
      </c>
      <c r="D150" s="124">
        <v>1</v>
      </c>
      <c r="E150" s="124">
        <v>36</v>
      </c>
      <c r="F150" s="124" t="s">
        <v>120</v>
      </c>
      <c r="G150" s="879" t="s">
        <v>2352</v>
      </c>
      <c r="H150" s="131">
        <v>55.8</v>
      </c>
      <c r="I150" s="127"/>
      <c r="J150" s="267" t="s">
        <v>41</v>
      </c>
      <c r="K150" s="132"/>
      <c r="L150" s="132"/>
      <c r="M150" s="124" t="s">
        <v>2353</v>
      </c>
      <c r="N150" s="124" t="s">
        <v>307</v>
      </c>
      <c r="O150" s="1"/>
    </row>
    <row r="151" spans="1:20" ht="18.45">
      <c r="A151" s="139">
        <v>45143</v>
      </c>
      <c r="B151" s="139">
        <v>45144</v>
      </c>
      <c r="C151" s="124">
        <f>B151-A151</f>
        <v>1</v>
      </c>
      <c r="D151" s="124">
        <v>1</v>
      </c>
      <c r="E151" s="124">
        <v>36</v>
      </c>
      <c r="F151" s="124" t="s">
        <v>120</v>
      </c>
      <c r="G151" s="879" t="s">
        <v>2354</v>
      </c>
      <c r="H151" s="131">
        <v>42.3</v>
      </c>
      <c r="I151" s="127"/>
      <c r="J151" s="267" t="s">
        <v>142</v>
      </c>
      <c r="K151" s="132"/>
      <c r="L151" s="132"/>
      <c r="M151" s="139"/>
      <c r="N151" s="1" t="s">
        <v>228</v>
      </c>
      <c r="O151" s="333" t="s">
        <v>19</v>
      </c>
      <c r="P151"/>
      <c r="Q151"/>
      <c r="R151"/>
      <c r="S151"/>
      <c r="T151"/>
    </row>
    <row r="152" spans="1:20">
      <c r="A152" s="101"/>
      <c r="B152" s="101"/>
      <c r="C152" s="101"/>
      <c r="D152" s="101"/>
      <c r="E152" s="101"/>
      <c r="F152" s="101"/>
      <c r="G152" s="101"/>
      <c r="H152" s="311"/>
      <c r="I152" s="101"/>
      <c r="J152" s="101"/>
      <c r="K152" s="101"/>
      <c r="L152" s="101"/>
      <c r="M152" s="101"/>
      <c r="N152" s="101"/>
      <c r="O152" s="101"/>
    </row>
    <row r="153" spans="1:20" s="129" customFormat="1" ht="18.45">
      <c r="A153" s="378">
        <v>45127</v>
      </c>
      <c r="B153" s="378">
        <f>A153+C153</f>
        <v>45137</v>
      </c>
      <c r="C153" s="377">
        <v>10</v>
      </c>
      <c r="D153" s="377">
        <v>1</v>
      </c>
      <c r="E153" s="377">
        <v>3</v>
      </c>
      <c r="F153" s="377" t="s">
        <v>248</v>
      </c>
      <c r="G153" s="878" t="s">
        <v>2355</v>
      </c>
      <c r="H153" s="379">
        <v>745.36</v>
      </c>
      <c r="I153" s="380"/>
      <c r="J153" s="376" t="s">
        <v>106</v>
      </c>
      <c r="K153" s="381"/>
      <c r="L153" s="381"/>
      <c r="M153" s="377" t="s">
        <v>2356</v>
      </c>
      <c r="N153" s="328" t="s">
        <v>202</v>
      </c>
      <c r="O153" s="1"/>
    </row>
    <row r="154" spans="1:20" ht="18.45">
      <c r="A154" s="139">
        <v>45146</v>
      </c>
      <c r="B154" s="139">
        <v>45154</v>
      </c>
      <c r="C154" s="124">
        <f>B154-A154</f>
        <v>8</v>
      </c>
      <c r="D154" s="124">
        <v>1</v>
      </c>
      <c r="E154" s="124">
        <v>5</v>
      </c>
      <c r="F154" s="124" t="s">
        <v>224</v>
      </c>
      <c r="G154" s="879" t="s">
        <v>2357</v>
      </c>
      <c r="H154" s="131">
        <v>202.5</v>
      </c>
      <c r="I154" s="127"/>
      <c r="J154" s="267" t="s">
        <v>142</v>
      </c>
      <c r="K154" s="132"/>
      <c r="L154" s="132"/>
      <c r="M154" s="124"/>
      <c r="N154" s="124" t="s">
        <v>228</v>
      </c>
      <c r="O154" s="342" t="s">
        <v>14</v>
      </c>
      <c r="P154"/>
      <c r="Q154"/>
      <c r="R154"/>
      <c r="S154"/>
      <c r="T154"/>
    </row>
    <row r="155" spans="1:20" ht="18.45">
      <c r="A155" s="139">
        <v>45143</v>
      </c>
      <c r="B155" s="139">
        <v>45151</v>
      </c>
      <c r="C155" s="124">
        <f>B155-A155</f>
        <v>8</v>
      </c>
      <c r="D155" s="124">
        <v>1</v>
      </c>
      <c r="E155" s="124">
        <v>5</v>
      </c>
      <c r="F155" s="124" t="s">
        <v>368</v>
      </c>
      <c r="G155" s="879" t="s">
        <v>2358</v>
      </c>
      <c r="H155" s="131">
        <v>254.7</v>
      </c>
      <c r="I155" s="127"/>
      <c r="J155" s="267" t="s">
        <v>142</v>
      </c>
      <c r="K155" s="132"/>
      <c r="L155" s="132"/>
      <c r="M155" s="139"/>
      <c r="N155" s="1" t="s">
        <v>228</v>
      </c>
      <c r="O155" s="333" t="s">
        <v>19</v>
      </c>
      <c r="P155"/>
      <c r="Q155"/>
      <c r="R155"/>
      <c r="S155"/>
      <c r="T155"/>
    </row>
    <row r="156" spans="1:20" ht="18.45">
      <c r="A156" s="5">
        <v>45157</v>
      </c>
      <c r="B156" s="139">
        <f>A156+C156</f>
        <v>45163</v>
      </c>
      <c r="C156" s="124">
        <v>6</v>
      </c>
      <c r="D156" s="124">
        <v>1</v>
      </c>
      <c r="E156" s="124">
        <v>3</v>
      </c>
      <c r="F156" s="124" t="s">
        <v>286</v>
      </c>
      <c r="G156" s="1038" t="s">
        <v>2359</v>
      </c>
      <c r="H156" s="126">
        <v>147.63</v>
      </c>
      <c r="I156" s="127"/>
      <c r="J156" s="267" t="s">
        <v>360</v>
      </c>
      <c r="K156" s="134"/>
      <c r="L156" s="134"/>
      <c r="M156" s="124"/>
      <c r="N156" s="1" t="s">
        <v>228</v>
      </c>
      <c r="P156"/>
      <c r="Q156"/>
      <c r="R156"/>
      <c r="S156"/>
      <c r="T156"/>
    </row>
    <row r="157" spans="1:20" ht="18.45">
      <c r="A157" s="139">
        <v>45150</v>
      </c>
      <c r="B157" s="139">
        <v>45151</v>
      </c>
      <c r="C157" s="124">
        <v>1</v>
      </c>
      <c r="D157" s="124">
        <v>1</v>
      </c>
      <c r="E157" s="124">
        <v>3</v>
      </c>
      <c r="F157" s="124" t="s">
        <v>248</v>
      </c>
      <c r="G157" s="879" t="s">
        <v>2360</v>
      </c>
      <c r="H157" s="131">
        <v>53.1</v>
      </c>
      <c r="I157" s="127"/>
      <c r="J157" s="267" t="s">
        <v>142</v>
      </c>
      <c r="K157" s="132"/>
      <c r="L157" s="132"/>
      <c r="M157" s="124"/>
      <c r="N157" s="1" t="s">
        <v>228</v>
      </c>
      <c r="O157" s="333" t="s">
        <v>19</v>
      </c>
      <c r="P157"/>
      <c r="Q157"/>
      <c r="R157"/>
      <c r="S157"/>
      <c r="T157"/>
    </row>
    <row r="158" spans="1:20" ht="18.45">
      <c r="A158" s="139">
        <v>45148</v>
      </c>
      <c r="B158" s="139">
        <v>45151</v>
      </c>
      <c r="C158" s="124">
        <v>3</v>
      </c>
      <c r="D158" s="124">
        <v>1</v>
      </c>
      <c r="E158" s="124">
        <v>2</v>
      </c>
      <c r="F158" s="124" t="s">
        <v>130</v>
      </c>
      <c r="G158" s="879" t="s">
        <v>2361</v>
      </c>
      <c r="H158" s="131">
        <v>132.30000000000001</v>
      </c>
      <c r="I158" s="127"/>
      <c r="J158" s="267" t="s">
        <v>142</v>
      </c>
      <c r="K158" s="132"/>
      <c r="L158" s="132"/>
      <c r="M158" s="139"/>
      <c r="N158" s="1" t="s">
        <v>228</v>
      </c>
      <c r="O158" s="342" t="s">
        <v>14</v>
      </c>
      <c r="P158"/>
      <c r="Q158"/>
      <c r="R158"/>
      <c r="S158"/>
      <c r="T158"/>
    </row>
    <row r="159" spans="1:20">
      <c r="A159" s="101"/>
      <c r="B159" s="101"/>
      <c r="C159" s="101"/>
      <c r="D159" s="101"/>
      <c r="E159" s="101"/>
      <c r="F159" s="101"/>
      <c r="G159" s="101"/>
      <c r="H159" s="311"/>
      <c r="I159" s="101"/>
      <c r="J159" s="101"/>
      <c r="K159" s="101"/>
      <c r="L159" s="101"/>
      <c r="M159" s="101"/>
      <c r="N159" s="101"/>
      <c r="O159" s="101"/>
    </row>
    <row r="160" spans="1:20" ht="18.45">
      <c r="A160" s="139">
        <v>45136</v>
      </c>
      <c r="B160" s="139">
        <f>+A160+C160</f>
        <v>45139</v>
      </c>
      <c r="C160" s="124">
        <v>3</v>
      </c>
      <c r="D160" s="124">
        <v>3</v>
      </c>
      <c r="E160" s="124">
        <v>1</v>
      </c>
      <c r="F160" s="124">
        <v>1</v>
      </c>
      <c r="G160" s="879" t="s">
        <v>2362</v>
      </c>
      <c r="H160" s="126">
        <v>337.05</v>
      </c>
      <c r="I160" s="127"/>
      <c r="J160" s="267" t="s">
        <v>41</v>
      </c>
      <c r="K160" s="134"/>
      <c r="L160" s="134"/>
      <c r="M160" s="139"/>
      <c r="N160" s="1" t="s">
        <v>202</v>
      </c>
      <c r="O160" s="333" t="s">
        <v>19</v>
      </c>
      <c r="P160"/>
      <c r="Q160"/>
      <c r="R160"/>
      <c r="S160"/>
      <c r="T160"/>
    </row>
    <row r="161" spans="1:20" ht="18.45">
      <c r="A161" s="139">
        <v>45135</v>
      </c>
      <c r="B161" s="139">
        <v>45136</v>
      </c>
      <c r="C161" s="124">
        <v>1</v>
      </c>
      <c r="D161" s="124">
        <v>1</v>
      </c>
      <c r="E161" s="124">
        <v>2</v>
      </c>
      <c r="F161" s="124" t="s">
        <v>238</v>
      </c>
      <c r="G161" s="879" t="s">
        <v>2363</v>
      </c>
      <c r="H161" s="126">
        <v>36</v>
      </c>
      <c r="I161" s="127"/>
      <c r="J161" s="267" t="s">
        <v>41</v>
      </c>
      <c r="K161" s="134"/>
      <c r="L161" s="134"/>
      <c r="M161" s="139"/>
      <c r="N161" s="1" t="s">
        <v>202</v>
      </c>
      <c r="O161" s="333" t="s">
        <v>19</v>
      </c>
      <c r="P161"/>
      <c r="Q161"/>
      <c r="R161"/>
      <c r="S161"/>
      <c r="T161"/>
    </row>
    <row r="162" spans="1:20" ht="18.45">
      <c r="A162" s="139">
        <v>45160</v>
      </c>
      <c r="B162" s="139">
        <v>45161</v>
      </c>
      <c r="C162" s="124">
        <v>1</v>
      </c>
      <c r="D162" s="124">
        <v>1</v>
      </c>
      <c r="E162" s="124">
        <v>2</v>
      </c>
      <c r="F162" s="124" t="s">
        <v>326</v>
      </c>
      <c r="G162" s="879" t="s">
        <v>2199</v>
      </c>
      <c r="H162" s="131">
        <v>21.41</v>
      </c>
      <c r="I162" s="127"/>
      <c r="J162" s="267" t="s">
        <v>360</v>
      </c>
      <c r="K162" s="132"/>
      <c r="L162" s="132"/>
      <c r="M162" s="124"/>
      <c r="N162" s="1" t="s">
        <v>228</v>
      </c>
      <c r="O162" s="342" t="s">
        <v>14</v>
      </c>
      <c r="P162"/>
      <c r="Q162"/>
      <c r="R162"/>
      <c r="S162"/>
      <c r="T162"/>
    </row>
    <row r="163" spans="1:20" s="129" customFormat="1" ht="18.45">
      <c r="A163" s="139">
        <v>45176</v>
      </c>
      <c r="B163" s="139">
        <f>A163+C163</f>
        <v>45185</v>
      </c>
      <c r="C163" s="124">
        <v>9</v>
      </c>
      <c r="D163" s="124">
        <v>1</v>
      </c>
      <c r="E163" s="124">
        <v>2</v>
      </c>
      <c r="F163" s="124" t="s">
        <v>130</v>
      </c>
      <c r="G163" s="879" t="s">
        <v>2364</v>
      </c>
      <c r="H163" s="131">
        <v>477</v>
      </c>
      <c r="I163" s="127"/>
      <c r="J163" s="267" t="s">
        <v>142</v>
      </c>
      <c r="K163" s="132"/>
      <c r="L163" s="132"/>
      <c r="M163" s="124"/>
      <c r="N163" s="124" t="s">
        <v>235</v>
      </c>
      <c r="O163" s="1"/>
    </row>
    <row r="164" spans="1:20">
      <c r="A164" s="101"/>
      <c r="B164" s="101"/>
      <c r="C164" s="101"/>
      <c r="D164" s="101"/>
      <c r="E164" s="101"/>
      <c r="F164" s="101"/>
      <c r="G164" s="101"/>
      <c r="H164" s="311"/>
      <c r="I164" s="101"/>
      <c r="J164" s="101"/>
      <c r="K164" s="101"/>
      <c r="L164" s="101"/>
      <c r="M164" s="101"/>
      <c r="N164" s="101"/>
      <c r="O164" s="101"/>
    </row>
    <row r="165" spans="1:20" ht="18.45">
      <c r="A165" s="139">
        <v>45140</v>
      </c>
      <c r="B165" s="139">
        <v>45143</v>
      </c>
      <c r="C165" s="124">
        <f>B165-A165</f>
        <v>3</v>
      </c>
      <c r="D165" s="124">
        <v>1</v>
      </c>
      <c r="E165" s="124">
        <v>2</v>
      </c>
      <c r="F165" s="124" t="s">
        <v>150</v>
      </c>
      <c r="G165" s="879" t="s">
        <v>1634</v>
      </c>
      <c r="H165" s="131">
        <v>65.03</v>
      </c>
      <c r="I165" s="127"/>
      <c r="J165" s="267" t="s">
        <v>32</v>
      </c>
      <c r="K165" s="132"/>
      <c r="L165" s="132"/>
      <c r="M165" s="124" t="s">
        <v>2365</v>
      </c>
      <c r="N165" s="1" t="s">
        <v>101</v>
      </c>
      <c r="O165" s="333" t="s">
        <v>19</v>
      </c>
      <c r="P165"/>
      <c r="Q165"/>
      <c r="R165"/>
      <c r="S165"/>
      <c r="T165"/>
    </row>
    <row r="166" spans="1:20">
      <c r="A166" s="101"/>
      <c r="B166" s="101"/>
      <c r="C166" s="101"/>
      <c r="D166" s="101"/>
      <c r="E166" s="101"/>
      <c r="F166" s="101"/>
      <c r="G166" s="101"/>
      <c r="H166" s="311"/>
      <c r="I166" s="101"/>
      <c r="J166" s="101"/>
      <c r="K166" s="101"/>
      <c r="L166" s="101"/>
      <c r="M166" s="101"/>
      <c r="N166" s="101"/>
    </row>
    <row r="167" spans="1:20" s="129" customFormat="1" ht="18.45">
      <c r="A167" s="5">
        <v>45181</v>
      </c>
      <c r="B167" s="5">
        <v>45193</v>
      </c>
      <c r="C167" s="1">
        <f>B167-A167</f>
        <v>12</v>
      </c>
      <c r="D167" s="1">
        <v>1</v>
      </c>
      <c r="E167" s="1">
        <v>33</v>
      </c>
      <c r="F167" s="1" t="s">
        <v>98</v>
      </c>
      <c r="G167" s="879" t="s">
        <v>2366</v>
      </c>
      <c r="H167" s="55">
        <v>389.66</v>
      </c>
      <c r="I167" s="6"/>
      <c r="J167" s="267" t="s">
        <v>424</v>
      </c>
      <c r="K167" s="54"/>
      <c r="L167" s="54"/>
      <c r="M167" s="1"/>
      <c r="N167" s="124" t="s">
        <v>307</v>
      </c>
      <c r="O167"/>
    </row>
    <row r="168" spans="1:20" s="129" customFormat="1" ht="18.45">
      <c r="A168" s="139">
        <v>45137</v>
      </c>
      <c r="B168" s="139">
        <f>A168+C168</f>
        <v>45140</v>
      </c>
      <c r="C168" s="124">
        <v>3</v>
      </c>
      <c r="D168" s="124">
        <v>3</v>
      </c>
      <c r="E168" s="124">
        <v>20</v>
      </c>
      <c r="F168" s="124">
        <v>20</v>
      </c>
      <c r="G168" s="879" t="s">
        <v>2212</v>
      </c>
      <c r="H168" s="131">
        <v>274.05</v>
      </c>
      <c r="I168" s="127"/>
      <c r="J168" s="267" t="s">
        <v>41</v>
      </c>
      <c r="K168" s="132"/>
      <c r="L168" s="132"/>
      <c r="M168" s="124"/>
      <c r="N168" s="1" t="s">
        <v>202</v>
      </c>
      <c r="O168" s="333" t="s">
        <v>19</v>
      </c>
    </row>
    <row r="169" spans="1:20" s="129" customFormat="1" ht="18.45">
      <c r="A169" s="139">
        <v>45167</v>
      </c>
      <c r="B169" s="139">
        <f>A169+C169</f>
        <v>45181</v>
      </c>
      <c r="C169" s="124">
        <v>14</v>
      </c>
      <c r="D169" s="124">
        <v>1</v>
      </c>
      <c r="E169" s="124">
        <v>21</v>
      </c>
      <c r="F169" s="124" t="s">
        <v>79</v>
      </c>
      <c r="G169" s="879" t="s">
        <v>2191</v>
      </c>
      <c r="H169" s="131">
        <v>455.4</v>
      </c>
      <c r="I169" s="127"/>
      <c r="J169" s="267" t="s">
        <v>41</v>
      </c>
      <c r="K169" s="132"/>
      <c r="L169" s="132"/>
      <c r="M169" s="124"/>
      <c r="N169" s="124" t="s">
        <v>228</v>
      </c>
      <c r="O169" s="1"/>
    </row>
    <row r="170" spans="1:20" ht="18.45">
      <c r="A170" s="139">
        <v>45148</v>
      </c>
      <c r="B170" s="139">
        <f>A170+C170</f>
        <v>45158</v>
      </c>
      <c r="C170" s="124">
        <v>10</v>
      </c>
      <c r="D170" s="124">
        <v>1</v>
      </c>
      <c r="E170" s="124">
        <v>3</v>
      </c>
      <c r="F170" s="124" t="s">
        <v>280</v>
      </c>
      <c r="G170" s="879" t="s">
        <v>2367</v>
      </c>
      <c r="H170" s="131">
        <v>270</v>
      </c>
      <c r="I170" s="127"/>
      <c r="J170" s="267" t="s">
        <v>142</v>
      </c>
      <c r="K170" s="132"/>
      <c r="L170" s="132"/>
      <c r="M170" s="139"/>
      <c r="N170" s="1" t="s">
        <v>257</v>
      </c>
      <c r="O170" s="342" t="s">
        <v>14</v>
      </c>
      <c r="P170"/>
      <c r="Q170"/>
      <c r="R170"/>
      <c r="S170"/>
      <c r="T170"/>
    </row>
    <row r="171" spans="1:20">
      <c r="A171" s="101"/>
      <c r="B171" s="101"/>
      <c r="C171" s="101"/>
      <c r="D171" s="101"/>
      <c r="E171" s="101"/>
      <c r="F171" s="101"/>
      <c r="G171" s="101"/>
      <c r="H171" s="311"/>
      <c r="I171" s="101"/>
      <c r="J171" s="101"/>
      <c r="K171" s="101"/>
      <c r="L171" s="101"/>
      <c r="M171" s="101"/>
      <c r="N171" s="101"/>
      <c r="O171" s="101"/>
    </row>
    <row r="172" spans="1:20" ht="18.45">
      <c r="A172" s="139">
        <v>45221</v>
      </c>
      <c r="B172" s="139">
        <f>A172+C172</f>
        <v>45225</v>
      </c>
      <c r="C172" s="124">
        <v>4</v>
      </c>
      <c r="D172" s="124">
        <v>2</v>
      </c>
      <c r="E172" s="124" t="s">
        <v>20</v>
      </c>
      <c r="F172" s="124" t="s">
        <v>2136</v>
      </c>
      <c r="G172" s="935" t="s">
        <v>2368</v>
      </c>
      <c r="H172" s="126">
        <v>500.4</v>
      </c>
      <c r="I172" s="127"/>
      <c r="J172" s="267" t="s">
        <v>47</v>
      </c>
      <c r="K172" s="134"/>
      <c r="L172" s="134"/>
      <c r="M172" s="123"/>
      <c r="N172" s="124" t="s">
        <v>228</v>
      </c>
      <c r="O172"/>
      <c r="P172"/>
      <c r="Q172"/>
      <c r="R172"/>
      <c r="S172"/>
      <c r="T172"/>
    </row>
    <row r="173" spans="1:20" s="129" customFormat="1" ht="18.45">
      <c r="A173" s="139">
        <v>45231</v>
      </c>
      <c r="B173" s="139">
        <f>A173+C173</f>
        <v>45237</v>
      </c>
      <c r="C173" s="124">
        <v>6</v>
      </c>
      <c r="D173" s="124">
        <v>1</v>
      </c>
      <c r="E173" s="124">
        <v>33</v>
      </c>
      <c r="F173" s="124" t="s">
        <v>618</v>
      </c>
      <c r="G173" s="879" t="s">
        <v>2369</v>
      </c>
      <c r="H173" s="126">
        <v>270</v>
      </c>
      <c r="I173" s="127"/>
      <c r="J173" s="267" t="s">
        <v>142</v>
      </c>
      <c r="K173" s="134"/>
      <c r="L173" s="134"/>
      <c r="M173" s="123"/>
      <c r="N173" s="124" t="s">
        <v>228</v>
      </c>
      <c r="O173" s="133"/>
    </row>
    <row r="174" spans="1:20">
      <c r="A174" s="101"/>
      <c r="B174" s="101"/>
      <c r="C174" s="101"/>
      <c r="D174" s="101"/>
      <c r="E174" s="101"/>
      <c r="F174" s="101"/>
      <c r="G174" s="101"/>
      <c r="H174" s="311"/>
      <c r="I174" s="101"/>
      <c r="J174" s="101"/>
      <c r="K174" s="101"/>
      <c r="L174" s="101"/>
      <c r="M174" s="101"/>
      <c r="N174" s="101"/>
      <c r="O174" s="101"/>
    </row>
    <row r="175" spans="1:20" ht="18.45">
      <c r="A175" s="139">
        <v>45201</v>
      </c>
      <c r="B175" s="139">
        <f>A175+C175</f>
        <v>45205</v>
      </c>
      <c r="C175" s="124">
        <v>4</v>
      </c>
      <c r="D175" s="124">
        <v>2</v>
      </c>
      <c r="E175" s="124">
        <v>31</v>
      </c>
      <c r="F175" s="124">
        <v>31</v>
      </c>
      <c r="G175" s="879" t="s">
        <v>2370</v>
      </c>
      <c r="H175" s="281">
        <v>428.4</v>
      </c>
      <c r="I175" s="127"/>
      <c r="J175" s="267" t="s">
        <v>142</v>
      </c>
      <c r="K175" s="129"/>
      <c r="L175" s="134"/>
      <c r="M175" s="124"/>
      <c r="N175" s="124" t="s">
        <v>228</v>
      </c>
      <c r="P175"/>
      <c r="Q175"/>
      <c r="R175"/>
      <c r="S175"/>
      <c r="T175"/>
    </row>
    <row r="176" spans="1:20" s="129" customFormat="1" ht="18.45">
      <c r="A176" s="139">
        <v>45138</v>
      </c>
      <c r="B176" s="139">
        <v>45142</v>
      </c>
      <c r="C176" s="124">
        <f>B176-A176</f>
        <v>4</v>
      </c>
      <c r="D176" s="124">
        <v>4</v>
      </c>
      <c r="E176" s="124" t="s">
        <v>2371</v>
      </c>
      <c r="F176" s="124" t="s">
        <v>2372</v>
      </c>
      <c r="G176" s="879" t="s">
        <v>2373</v>
      </c>
      <c r="H176" s="131">
        <v>745.2</v>
      </c>
      <c r="I176" s="127"/>
      <c r="J176" s="267" t="s">
        <v>41</v>
      </c>
      <c r="K176" s="132"/>
      <c r="L176" s="132"/>
      <c r="M176" s="124"/>
      <c r="N176" s="1" t="s">
        <v>228</v>
      </c>
      <c r="O176" s="333" t="s">
        <v>19</v>
      </c>
    </row>
    <row r="177" spans="1:20" s="129" customFormat="1" ht="18.45">
      <c r="A177" s="139">
        <v>45138</v>
      </c>
      <c r="B177" s="139">
        <f>A177+C177</f>
        <v>45168</v>
      </c>
      <c r="C177" s="124">
        <v>30</v>
      </c>
      <c r="D177" s="124">
        <v>1</v>
      </c>
      <c r="E177" s="124">
        <v>4</v>
      </c>
      <c r="F177" s="124" t="s">
        <v>447</v>
      </c>
      <c r="G177" s="879" t="s">
        <v>2374</v>
      </c>
      <c r="H177" s="131">
        <v>962.1</v>
      </c>
      <c r="I177" s="127"/>
      <c r="J177" s="267" t="s">
        <v>339</v>
      </c>
      <c r="K177" s="132"/>
      <c r="L177" s="132"/>
      <c r="M177" s="124"/>
      <c r="N177" s="1" t="s">
        <v>228</v>
      </c>
      <c r="O177" s="333" t="s">
        <v>19</v>
      </c>
    </row>
    <row r="178" spans="1:20">
      <c r="A178" s="101"/>
      <c r="B178" s="101"/>
      <c r="C178" s="101"/>
      <c r="D178" s="101"/>
      <c r="E178" s="101"/>
      <c r="F178" s="101"/>
      <c r="G178" s="101"/>
      <c r="H178" s="311"/>
      <c r="I178" s="101"/>
      <c r="J178" s="101"/>
      <c r="K178" s="101"/>
      <c r="L178" s="101"/>
      <c r="M178" s="101"/>
      <c r="N178" s="101"/>
      <c r="O178" s="101"/>
    </row>
    <row r="179" spans="1:20" ht="18.45">
      <c r="A179" s="139">
        <v>45134</v>
      </c>
      <c r="B179" s="139">
        <f>A179+C179</f>
        <v>45140</v>
      </c>
      <c r="C179" s="124">
        <v>6</v>
      </c>
      <c r="D179" s="124">
        <v>1</v>
      </c>
      <c r="E179" s="124">
        <v>23</v>
      </c>
      <c r="F179" s="124" t="s">
        <v>65</v>
      </c>
      <c r="G179" s="879" t="s">
        <v>2096</v>
      </c>
      <c r="H179" s="131">
        <v>148.5</v>
      </c>
      <c r="I179" s="127">
        <v>45134</v>
      </c>
      <c r="J179" s="267" t="s">
        <v>41</v>
      </c>
      <c r="K179" s="132"/>
      <c r="L179" s="132">
        <v>10</v>
      </c>
      <c r="M179" s="1089" t="s">
        <v>2375</v>
      </c>
      <c r="N179" s="1" t="s">
        <v>18</v>
      </c>
      <c r="O179" s="333" t="s">
        <v>19</v>
      </c>
      <c r="P179"/>
      <c r="Q179"/>
      <c r="R179"/>
      <c r="S179"/>
      <c r="T179"/>
    </row>
    <row r="180" spans="1:20" ht="18.45">
      <c r="A180" s="139">
        <v>45160</v>
      </c>
      <c r="B180" s="139">
        <v>45169</v>
      </c>
      <c r="C180" s="124">
        <v>9</v>
      </c>
      <c r="D180" s="124">
        <v>1</v>
      </c>
      <c r="E180" s="124">
        <v>5</v>
      </c>
      <c r="F180" s="124" t="s">
        <v>137</v>
      </c>
      <c r="G180" s="859" t="s">
        <v>2376</v>
      </c>
      <c r="H180" s="131">
        <v>328.5</v>
      </c>
      <c r="I180" s="127"/>
      <c r="J180" s="267" t="s">
        <v>47</v>
      </c>
      <c r="K180" s="132"/>
      <c r="L180" s="132"/>
      <c r="M180" s="124" t="s">
        <v>2377</v>
      </c>
      <c r="N180" s="124" t="s">
        <v>310</v>
      </c>
      <c r="P180"/>
      <c r="Q180"/>
      <c r="R180"/>
      <c r="S180"/>
      <c r="T180"/>
    </row>
    <row r="181" spans="1:20" ht="18.45">
      <c r="A181" s="139">
        <v>45140</v>
      </c>
      <c r="B181" s="139">
        <v>45154</v>
      </c>
      <c r="C181" s="124">
        <f>B181-A181</f>
        <v>14</v>
      </c>
      <c r="D181" s="124">
        <v>1</v>
      </c>
      <c r="E181" s="124">
        <v>21</v>
      </c>
      <c r="F181" s="124" t="s">
        <v>362</v>
      </c>
      <c r="G181" s="879" t="s">
        <v>2378</v>
      </c>
      <c r="H181" s="131">
        <v>424.8</v>
      </c>
      <c r="I181" s="127"/>
      <c r="J181" s="267" t="s">
        <v>142</v>
      </c>
      <c r="K181" s="134"/>
      <c r="L181" s="134"/>
      <c r="M181" s="139" t="s">
        <v>2377</v>
      </c>
      <c r="N181" s="1" t="s">
        <v>202</v>
      </c>
      <c r="O181" s="333" t="s">
        <v>19</v>
      </c>
      <c r="P181"/>
      <c r="Q181"/>
      <c r="R181"/>
      <c r="S181"/>
      <c r="T181"/>
    </row>
    <row r="182" spans="1:20" ht="18.45">
      <c r="A182" s="139">
        <v>45252</v>
      </c>
      <c r="B182" s="5">
        <v>45254</v>
      </c>
      <c r="C182" s="124">
        <v>2</v>
      </c>
      <c r="D182" s="124">
        <v>3</v>
      </c>
      <c r="E182" s="124">
        <v>6</v>
      </c>
      <c r="F182" s="124">
        <v>6</v>
      </c>
      <c r="G182" s="879" t="s">
        <v>2379</v>
      </c>
      <c r="H182" s="126">
        <v>182.7</v>
      </c>
      <c r="I182" s="127"/>
      <c r="J182" s="267" t="s">
        <v>41</v>
      </c>
      <c r="K182" s="134"/>
      <c r="L182" s="134"/>
      <c r="M182" s="123"/>
      <c r="N182" s="124" t="s">
        <v>235</v>
      </c>
      <c r="O182"/>
      <c r="P182"/>
      <c r="Q182"/>
      <c r="R182"/>
      <c r="S182"/>
      <c r="T182"/>
    </row>
    <row r="183" spans="1:20">
      <c r="A183" s="101"/>
      <c r="B183" s="101"/>
      <c r="C183" s="101"/>
      <c r="D183" s="101"/>
      <c r="E183" s="101"/>
      <c r="F183" s="101"/>
      <c r="G183" s="101"/>
      <c r="H183" s="311"/>
      <c r="I183" s="101"/>
      <c r="J183" s="101"/>
      <c r="K183" s="101"/>
      <c r="L183" s="101"/>
      <c r="M183" s="101"/>
      <c r="N183" s="101"/>
      <c r="O183" s="101"/>
    </row>
    <row r="184" spans="1:20" ht="18.45">
      <c r="A184" s="139">
        <v>45171</v>
      </c>
      <c r="B184" s="139">
        <f>A184+C184</f>
        <v>45178</v>
      </c>
      <c r="C184" s="124">
        <v>7</v>
      </c>
      <c r="D184" s="124">
        <v>1</v>
      </c>
      <c r="E184" s="124">
        <v>33</v>
      </c>
      <c r="F184" s="124" t="s">
        <v>230</v>
      </c>
      <c r="G184" s="879" t="s">
        <v>2380</v>
      </c>
      <c r="H184" s="131">
        <v>290.7</v>
      </c>
      <c r="I184" s="127"/>
      <c r="J184" s="267" t="s">
        <v>142</v>
      </c>
      <c r="K184" s="132"/>
      <c r="L184" s="132"/>
      <c r="M184" s="139"/>
      <c r="N184" s="124" t="s">
        <v>228</v>
      </c>
      <c r="P184"/>
      <c r="Q184"/>
      <c r="R184"/>
      <c r="S184"/>
      <c r="T184"/>
    </row>
    <row r="185" spans="1:20">
      <c r="A185" s="5">
        <v>45135</v>
      </c>
      <c r="B185" s="5">
        <v>45136</v>
      </c>
      <c r="G185" s="1" t="s">
        <v>2381</v>
      </c>
      <c r="H185" s="245">
        <v>25.65</v>
      </c>
      <c r="J185" s="1" t="s">
        <v>41</v>
      </c>
    </row>
    <row r="186" spans="1:20" ht="18.45">
      <c r="A186" s="139">
        <v>45159</v>
      </c>
      <c r="B186" s="139">
        <f>A186+C186</f>
        <v>45163</v>
      </c>
      <c r="C186" s="124">
        <v>4</v>
      </c>
      <c r="D186" s="124">
        <v>1</v>
      </c>
      <c r="E186" s="124">
        <v>3</v>
      </c>
      <c r="F186" s="124" t="s">
        <v>27</v>
      </c>
      <c r="G186" s="879" t="s">
        <v>1976</v>
      </c>
      <c r="H186" s="131">
        <v>103.36</v>
      </c>
      <c r="I186" s="127"/>
      <c r="J186" s="267" t="s">
        <v>22</v>
      </c>
      <c r="K186" s="132"/>
      <c r="L186" s="132"/>
      <c r="M186" s="124" t="s">
        <v>2377</v>
      </c>
      <c r="N186" s="124" t="s">
        <v>42</v>
      </c>
      <c r="O186" s="333" t="s">
        <v>14</v>
      </c>
      <c r="P186"/>
      <c r="Q186"/>
      <c r="R186"/>
      <c r="S186"/>
      <c r="T186"/>
    </row>
    <row r="187" spans="1:20" s="129" customFormat="1" ht="18.45">
      <c r="A187" s="139">
        <v>45136</v>
      </c>
      <c r="B187" s="139">
        <f>+A187+C187</f>
        <v>45137</v>
      </c>
      <c r="C187" s="124">
        <v>1</v>
      </c>
      <c r="D187" s="124">
        <v>1</v>
      </c>
      <c r="E187" s="124">
        <v>24</v>
      </c>
      <c r="F187" s="124" t="s">
        <v>86</v>
      </c>
      <c r="G187" s="1070" t="s">
        <v>2092</v>
      </c>
      <c r="H187" s="131">
        <v>35.64</v>
      </c>
      <c r="I187" s="127">
        <v>45132</v>
      </c>
      <c r="J187" s="267" t="s">
        <v>81</v>
      </c>
      <c r="K187" s="132"/>
      <c r="L187" s="132"/>
      <c r="M187" s="124"/>
      <c r="N187" s="1" t="s">
        <v>42</v>
      </c>
      <c r="O187" s="333" t="s">
        <v>19</v>
      </c>
    </row>
    <row r="188" spans="1:20" s="129" customFormat="1" ht="18.45">
      <c r="A188" s="139">
        <v>45400</v>
      </c>
      <c r="B188" s="139">
        <f>A188+C188</f>
        <v>45405</v>
      </c>
      <c r="C188" s="124">
        <v>5</v>
      </c>
      <c r="D188" s="124">
        <v>1</v>
      </c>
      <c r="E188" s="124">
        <v>2</v>
      </c>
      <c r="F188" s="124" t="s">
        <v>130</v>
      </c>
      <c r="G188" s="879" t="s">
        <v>2382</v>
      </c>
      <c r="H188" s="131">
        <v>171</v>
      </c>
      <c r="I188" s="127"/>
      <c r="J188" s="267" t="s">
        <v>142</v>
      </c>
      <c r="K188" s="132"/>
      <c r="L188" s="132"/>
      <c r="M188" s="124" t="s">
        <v>2377</v>
      </c>
      <c r="N188" s="1" t="s">
        <v>257</v>
      </c>
      <c r="O188"/>
    </row>
    <row r="189" spans="1:20" s="129" customFormat="1" ht="18.45">
      <c r="A189" s="139">
        <v>45490</v>
      </c>
      <c r="B189" s="139">
        <f>A189+C189</f>
        <v>45492</v>
      </c>
      <c r="C189" s="124">
        <v>2</v>
      </c>
      <c r="D189" s="124">
        <v>1</v>
      </c>
      <c r="E189" s="1">
        <v>3</v>
      </c>
      <c r="F189" s="1" t="s">
        <v>152</v>
      </c>
      <c r="G189" s="879" t="s">
        <v>2383</v>
      </c>
      <c r="H189" s="55">
        <v>88.2</v>
      </c>
      <c r="I189" s="6"/>
      <c r="J189" s="267" t="s">
        <v>142</v>
      </c>
      <c r="K189" s="54"/>
      <c r="L189" s="54"/>
      <c r="M189"/>
      <c r="N189" s="1" t="s">
        <v>228</v>
      </c>
      <c r="O189"/>
    </row>
    <row r="190" spans="1:20" s="129" customFormat="1" ht="18.45">
      <c r="A190" s="139">
        <v>45184</v>
      </c>
      <c r="B190" s="139">
        <v>45199</v>
      </c>
      <c r="C190" s="124">
        <f>B190-A190</f>
        <v>15</v>
      </c>
      <c r="D190" s="124">
        <v>1</v>
      </c>
      <c r="E190" s="124">
        <v>4</v>
      </c>
      <c r="F190" s="124" t="s">
        <v>302</v>
      </c>
      <c r="G190" s="879" t="s">
        <v>2384</v>
      </c>
      <c r="H190" s="818">
        <v>454.5</v>
      </c>
      <c r="I190" s="127"/>
      <c r="J190" s="267" t="s">
        <v>41</v>
      </c>
      <c r="L190" s="819"/>
      <c r="M190" s="124"/>
      <c r="N190" s="124" t="s">
        <v>228</v>
      </c>
      <c r="O190" s="1"/>
    </row>
    <row r="191" spans="1:20">
      <c r="A191" s="101"/>
      <c r="B191" s="101"/>
      <c r="C191" s="101"/>
      <c r="D191" s="101"/>
      <c r="E191" s="101"/>
      <c r="F191" s="101"/>
      <c r="G191" s="101"/>
      <c r="H191" s="311"/>
      <c r="I191" s="101"/>
      <c r="J191" s="101"/>
      <c r="K191" s="101"/>
      <c r="L191" s="101"/>
      <c r="M191" s="101"/>
      <c r="N191" s="101"/>
      <c r="O191" s="101"/>
    </row>
    <row r="192" spans="1:20" ht="18.45">
      <c r="A192" s="5">
        <v>45195</v>
      </c>
      <c r="B192" s="5">
        <v>45199</v>
      </c>
      <c r="C192" s="1">
        <f>B192-A192</f>
        <v>4</v>
      </c>
      <c r="D192" s="1">
        <v>1</v>
      </c>
      <c r="E192" s="1">
        <v>2</v>
      </c>
      <c r="F192" s="1" t="s">
        <v>130</v>
      </c>
      <c r="G192" s="879" t="s">
        <v>2385</v>
      </c>
      <c r="H192" s="55">
        <v>113.4</v>
      </c>
      <c r="I192" s="6"/>
      <c r="J192" s="803" t="s">
        <v>2386</v>
      </c>
      <c r="K192" s="54"/>
      <c r="L192" s="54"/>
      <c r="N192" s="135" t="s">
        <v>202</v>
      </c>
      <c r="O192"/>
      <c r="P192"/>
      <c r="Q192"/>
      <c r="R192"/>
      <c r="S192"/>
      <c r="T192"/>
    </row>
    <row r="193" spans="1:20" ht="18.45">
      <c r="A193" s="139">
        <v>45143</v>
      </c>
      <c r="B193" s="139">
        <v>45153</v>
      </c>
      <c r="C193" s="124">
        <f>B193-A193</f>
        <v>10</v>
      </c>
      <c r="D193" s="124">
        <v>1</v>
      </c>
      <c r="E193" s="124">
        <v>24</v>
      </c>
      <c r="F193" s="124" t="s">
        <v>2387</v>
      </c>
      <c r="G193" s="879" t="s">
        <v>2388</v>
      </c>
      <c r="H193" s="131">
        <v>369</v>
      </c>
      <c r="I193" s="127"/>
      <c r="J193" s="267" t="s">
        <v>142</v>
      </c>
      <c r="K193" s="132"/>
      <c r="L193" s="132"/>
      <c r="M193" s="139"/>
      <c r="N193" s="1" t="s">
        <v>202</v>
      </c>
      <c r="O193" s="333" t="s">
        <v>19</v>
      </c>
      <c r="P193"/>
      <c r="Q193"/>
      <c r="R193"/>
      <c r="S193"/>
      <c r="T193"/>
    </row>
    <row r="194" spans="1:20" ht="18.45">
      <c r="A194" s="139">
        <v>45148</v>
      </c>
      <c r="B194" s="139">
        <f>A194+C194</f>
        <v>45169</v>
      </c>
      <c r="C194" s="124">
        <v>21</v>
      </c>
      <c r="D194" s="124">
        <v>1</v>
      </c>
      <c r="E194" s="124">
        <v>2</v>
      </c>
      <c r="F194" s="124" t="s">
        <v>88</v>
      </c>
      <c r="G194" s="879" t="s">
        <v>2389</v>
      </c>
      <c r="H194" s="131">
        <v>1163</v>
      </c>
      <c r="I194" s="127"/>
      <c r="J194" s="267" t="s">
        <v>41</v>
      </c>
      <c r="K194" s="132"/>
      <c r="L194" s="132"/>
      <c r="M194" s="124"/>
      <c r="N194" s="124" t="s">
        <v>310</v>
      </c>
      <c r="O194" s="342" t="s">
        <v>14</v>
      </c>
      <c r="P194"/>
      <c r="Q194"/>
      <c r="R194"/>
      <c r="S194"/>
      <c r="T194"/>
    </row>
    <row r="195" spans="1:20">
      <c r="A195" s="101"/>
      <c r="B195" s="101"/>
      <c r="C195" s="101"/>
      <c r="D195" s="101"/>
      <c r="E195" s="101"/>
      <c r="F195" s="101"/>
      <c r="G195" s="101"/>
      <c r="H195" s="311"/>
      <c r="I195" s="101"/>
      <c r="J195" s="101"/>
      <c r="K195" s="101"/>
      <c r="L195" s="101"/>
      <c r="M195" s="101"/>
      <c r="N195" s="101"/>
      <c r="O195" s="101"/>
    </row>
    <row r="196" spans="1:20" s="129" customFormat="1" ht="18.45">
      <c r="A196" s="139">
        <v>45150</v>
      </c>
      <c r="B196" s="139">
        <v>45151</v>
      </c>
      <c r="C196" s="124">
        <v>1</v>
      </c>
      <c r="D196" s="124">
        <v>1</v>
      </c>
      <c r="E196" s="124">
        <v>3</v>
      </c>
      <c r="F196" s="124" t="s">
        <v>286</v>
      </c>
      <c r="G196" s="879" t="s">
        <v>2390</v>
      </c>
      <c r="H196" s="131">
        <v>45</v>
      </c>
      <c r="I196" s="127"/>
      <c r="J196" s="267" t="s">
        <v>41</v>
      </c>
      <c r="K196" s="132"/>
      <c r="L196" s="132"/>
      <c r="M196" s="124"/>
      <c r="N196" s="124" t="s">
        <v>310</v>
      </c>
      <c r="O196" s="333" t="s">
        <v>19</v>
      </c>
    </row>
    <row r="197" spans="1:20" ht="16.3">
      <c r="A197" s="5">
        <v>45147</v>
      </c>
      <c r="B197" s="5">
        <v>45153</v>
      </c>
      <c r="C197" s="1">
        <v>6</v>
      </c>
      <c r="D197" s="1">
        <v>1</v>
      </c>
      <c r="E197" s="1">
        <v>24</v>
      </c>
      <c r="F197" s="1" t="s">
        <v>86</v>
      </c>
      <c r="G197" s="935" t="s">
        <v>2391</v>
      </c>
      <c r="H197" s="55">
        <v>207</v>
      </c>
      <c r="I197" s="6"/>
      <c r="J197" s="803" t="s">
        <v>41</v>
      </c>
      <c r="K197" s="54"/>
      <c r="L197" s="54"/>
      <c r="N197" s="394" t="s">
        <v>228</v>
      </c>
      <c r="O197"/>
      <c r="P197"/>
      <c r="Q197"/>
      <c r="R197"/>
      <c r="S197"/>
      <c r="T197"/>
    </row>
    <row r="198" spans="1:20" s="129" customFormat="1" ht="18.45">
      <c r="A198" s="139">
        <v>45175</v>
      </c>
      <c r="B198" s="139">
        <v>45187</v>
      </c>
      <c r="C198" s="124">
        <f>B198-A198</f>
        <v>12</v>
      </c>
      <c r="D198" s="124">
        <v>1</v>
      </c>
      <c r="E198" s="124">
        <v>3</v>
      </c>
      <c r="F198" s="124" t="s">
        <v>286</v>
      </c>
      <c r="G198" s="879" t="s">
        <v>2392</v>
      </c>
      <c r="H198" s="131">
        <v>385.2</v>
      </c>
      <c r="I198" s="127"/>
      <c r="J198" s="267" t="s">
        <v>142</v>
      </c>
      <c r="K198" s="132"/>
      <c r="L198" s="132"/>
      <c r="M198" s="124"/>
      <c r="N198" s="124" t="s">
        <v>228</v>
      </c>
      <c r="O198" s="133"/>
    </row>
    <row r="199" spans="1:20" s="99" customFormat="1">
      <c r="A199" s="101"/>
      <c r="B199" s="101"/>
      <c r="C199" s="101"/>
      <c r="D199" s="101"/>
      <c r="E199" s="101"/>
      <c r="F199" s="101"/>
      <c r="G199" s="101"/>
      <c r="H199" s="311"/>
      <c r="I199" s="101"/>
      <c r="J199" s="101"/>
      <c r="K199" s="101"/>
      <c r="L199" s="101"/>
      <c r="M199" s="101"/>
      <c r="N199" s="101"/>
      <c r="O199" s="101"/>
      <c r="P199" s="101"/>
      <c r="Q199" s="101"/>
      <c r="R199" s="101"/>
      <c r="S199" s="101"/>
      <c r="T199" s="101"/>
    </row>
    <row r="200" spans="1:20" s="129" customFormat="1" ht="18.45">
      <c r="A200" s="139">
        <v>45138</v>
      </c>
      <c r="B200" s="139">
        <f>A200+C200</f>
        <v>45141</v>
      </c>
      <c r="C200" s="124">
        <v>3</v>
      </c>
      <c r="D200" s="124">
        <v>1</v>
      </c>
      <c r="E200" s="124">
        <v>5</v>
      </c>
      <c r="F200" s="124" t="s">
        <v>73</v>
      </c>
      <c r="G200" s="879" t="s">
        <v>2393</v>
      </c>
      <c r="H200" s="131">
        <v>68.849999999999994</v>
      </c>
      <c r="I200" s="127"/>
      <c r="J200" s="267" t="s">
        <v>32</v>
      </c>
      <c r="K200" s="132"/>
      <c r="L200" s="132"/>
      <c r="M200" s="124"/>
      <c r="N200" s="1" t="s">
        <v>101</v>
      </c>
      <c r="O200" s="333" t="s">
        <v>19</v>
      </c>
    </row>
    <row r="201" spans="1:20" s="129" customFormat="1" ht="18.45">
      <c r="A201" s="139">
        <v>45138</v>
      </c>
      <c r="B201" s="139">
        <f>A201+C201</f>
        <v>45144</v>
      </c>
      <c r="C201" s="124">
        <v>6</v>
      </c>
      <c r="D201" s="124">
        <v>2</v>
      </c>
      <c r="E201" s="124">
        <v>5</v>
      </c>
      <c r="F201" s="124" t="s">
        <v>2394</v>
      </c>
      <c r="G201" s="879" t="s">
        <v>2395</v>
      </c>
      <c r="H201" s="131">
        <v>313.64999999999998</v>
      </c>
      <c r="I201" s="127"/>
      <c r="J201" s="267" t="s">
        <v>2396</v>
      </c>
      <c r="K201" s="132"/>
      <c r="L201" s="132"/>
      <c r="M201" s="124"/>
      <c r="N201" s="1" t="s">
        <v>101</v>
      </c>
      <c r="O201" s="333" t="s">
        <v>19</v>
      </c>
    </row>
    <row r="202" spans="1:20" ht="18.45">
      <c r="A202" s="139">
        <v>45144</v>
      </c>
      <c r="B202" s="139">
        <f>A202+C202</f>
        <v>45148</v>
      </c>
      <c r="C202" s="124">
        <v>4</v>
      </c>
      <c r="D202" s="124">
        <v>2</v>
      </c>
      <c r="E202" s="124">
        <v>30</v>
      </c>
      <c r="F202" s="124">
        <v>30</v>
      </c>
      <c r="G202" s="879" t="s">
        <v>2397</v>
      </c>
      <c r="H202" s="131">
        <v>383.4</v>
      </c>
      <c r="I202" s="127"/>
      <c r="J202" s="267" t="s">
        <v>142</v>
      </c>
      <c r="K202" s="132"/>
      <c r="L202" s="132"/>
      <c r="M202" s="139"/>
      <c r="N202" s="1" t="s">
        <v>257</v>
      </c>
      <c r="O202" s="333" t="s">
        <v>19</v>
      </c>
      <c r="P202"/>
      <c r="Q202"/>
      <c r="R202"/>
      <c r="S202"/>
      <c r="T202"/>
    </row>
    <row r="203" spans="1:20" s="99" customFormat="1">
      <c r="A203" s="101"/>
      <c r="B203" s="101"/>
      <c r="C203" s="101"/>
      <c r="D203" s="101"/>
      <c r="E203" s="101"/>
      <c r="F203" s="101"/>
      <c r="G203" s="101"/>
      <c r="H203" s="311"/>
      <c r="I203" s="101"/>
      <c r="J203" s="101"/>
      <c r="K203" s="101"/>
      <c r="L203" s="101"/>
      <c r="M203" s="101"/>
      <c r="N203" s="101"/>
      <c r="O203" s="101"/>
      <c r="P203" s="101"/>
      <c r="Q203" s="101"/>
      <c r="R203" s="101"/>
      <c r="S203" s="101"/>
      <c r="T203" s="101"/>
    </row>
    <row r="204" spans="1:20" s="129" customFormat="1" ht="18.45">
      <c r="A204" s="139">
        <v>45143</v>
      </c>
      <c r="B204" s="139">
        <f>A204+C204</f>
        <v>45157</v>
      </c>
      <c r="C204" s="124">
        <v>14</v>
      </c>
      <c r="D204" s="124">
        <v>1</v>
      </c>
      <c r="E204" s="124">
        <v>4</v>
      </c>
      <c r="F204" s="124" t="s">
        <v>204</v>
      </c>
      <c r="G204" s="879" t="s">
        <v>2398</v>
      </c>
      <c r="H204" s="131">
        <v>400</v>
      </c>
      <c r="I204" s="127"/>
      <c r="J204" s="267" t="s">
        <v>41</v>
      </c>
      <c r="K204" s="132"/>
      <c r="L204" s="132"/>
      <c r="M204" s="139"/>
      <c r="N204" s="1" t="s">
        <v>228</v>
      </c>
      <c r="O204" s="333" t="s">
        <v>19</v>
      </c>
    </row>
    <row r="205" spans="1:20" s="129" customFormat="1" ht="18.45">
      <c r="A205" s="139">
        <v>45143</v>
      </c>
      <c r="B205" s="139">
        <f>A205+C205</f>
        <v>45145</v>
      </c>
      <c r="C205" s="124">
        <v>2</v>
      </c>
      <c r="D205" s="124">
        <v>1</v>
      </c>
      <c r="E205" s="124">
        <v>4</v>
      </c>
      <c r="F205" s="124" t="s">
        <v>90</v>
      </c>
      <c r="G205" s="879" t="s">
        <v>2399</v>
      </c>
      <c r="H205" s="131">
        <v>58.5</v>
      </c>
      <c r="I205" s="127"/>
      <c r="J205" s="267" t="s">
        <v>41</v>
      </c>
      <c r="K205" s="132"/>
      <c r="L205" s="132"/>
      <c r="M205" s="139"/>
      <c r="N205" s="1" t="s">
        <v>228</v>
      </c>
      <c r="O205" s="333" t="s">
        <v>19</v>
      </c>
    </row>
    <row r="206" spans="1:20" s="129" customFormat="1" ht="18.45">
      <c r="A206" s="139">
        <v>45172</v>
      </c>
      <c r="B206" s="139">
        <f>A206+C206</f>
        <v>45174</v>
      </c>
      <c r="C206" s="124">
        <v>2</v>
      </c>
      <c r="D206" s="124">
        <v>1</v>
      </c>
      <c r="E206" s="124">
        <v>3</v>
      </c>
      <c r="F206" s="124" t="s">
        <v>152</v>
      </c>
      <c r="G206" s="879" t="s">
        <v>2191</v>
      </c>
      <c r="H206" s="131">
        <v>52.2</v>
      </c>
      <c r="I206" s="127"/>
      <c r="J206" s="267" t="s">
        <v>41</v>
      </c>
      <c r="K206" s="132"/>
      <c r="L206" s="132"/>
      <c r="M206" s="124"/>
      <c r="N206" s="1" t="s">
        <v>202</v>
      </c>
      <c r="O206" s="1"/>
    </row>
    <row r="207" spans="1:20" s="129" customFormat="1" ht="18.45">
      <c r="A207" s="139">
        <v>45222</v>
      </c>
      <c r="B207" s="139">
        <f>A207+C207</f>
        <v>45229</v>
      </c>
      <c r="C207" s="124">
        <v>7</v>
      </c>
      <c r="D207" s="124">
        <v>1</v>
      </c>
      <c r="E207" s="124">
        <v>3</v>
      </c>
      <c r="F207" s="124" t="s">
        <v>2400</v>
      </c>
      <c r="G207" s="879" t="s">
        <v>2401</v>
      </c>
      <c r="H207" s="126">
        <v>369</v>
      </c>
      <c r="I207" s="127"/>
      <c r="J207" s="267" t="s">
        <v>298</v>
      </c>
      <c r="K207" s="134"/>
      <c r="L207" s="134"/>
      <c r="M207" s="123"/>
      <c r="N207" s="135" t="s">
        <v>583</v>
      </c>
      <c r="O207" s="133"/>
    </row>
    <row r="208" spans="1:20" s="99" customFormat="1">
      <c r="A208" s="101"/>
      <c r="B208" s="101"/>
      <c r="C208" s="101"/>
      <c r="D208" s="101"/>
      <c r="E208" s="101"/>
      <c r="F208" s="101"/>
      <c r="G208" s="101"/>
      <c r="H208" s="311"/>
      <c r="I208" s="101"/>
      <c r="J208" s="101"/>
      <c r="K208" s="101"/>
      <c r="L208" s="101"/>
      <c r="M208" s="101"/>
      <c r="N208" s="101"/>
      <c r="O208" s="101"/>
      <c r="P208" s="101"/>
      <c r="Q208" s="101"/>
      <c r="R208" s="101"/>
      <c r="S208" s="101"/>
      <c r="T208" s="101"/>
    </row>
    <row r="209" spans="1:20" ht="18.45">
      <c r="A209" s="139">
        <v>45150</v>
      </c>
      <c r="B209" s="139">
        <f>A209+C209</f>
        <v>45151</v>
      </c>
      <c r="C209" s="124">
        <v>1</v>
      </c>
      <c r="D209" s="124">
        <v>1</v>
      </c>
      <c r="E209" s="124">
        <v>3</v>
      </c>
      <c r="F209" s="124" t="s">
        <v>241</v>
      </c>
      <c r="G209" s="879" t="s">
        <v>2402</v>
      </c>
      <c r="H209" s="131">
        <v>45</v>
      </c>
      <c r="I209" s="127"/>
      <c r="J209" s="267" t="s">
        <v>298</v>
      </c>
      <c r="K209" s="132"/>
      <c r="L209" s="132"/>
      <c r="M209" s="124"/>
      <c r="N209" s="1" t="s">
        <v>235</v>
      </c>
      <c r="O209" s="333" t="s">
        <v>19</v>
      </c>
      <c r="P209"/>
      <c r="Q209"/>
      <c r="R209"/>
      <c r="S209"/>
      <c r="T209"/>
    </row>
    <row r="210" spans="1:20" ht="18.45">
      <c r="A210" s="139">
        <v>45151</v>
      </c>
      <c r="B210" s="139">
        <f>A210+C210</f>
        <v>45152</v>
      </c>
      <c r="C210" s="124">
        <v>1</v>
      </c>
      <c r="D210" s="124">
        <v>1</v>
      </c>
      <c r="E210" s="124">
        <v>3</v>
      </c>
      <c r="F210" s="124" t="s">
        <v>241</v>
      </c>
      <c r="G210" s="879" t="s">
        <v>2402</v>
      </c>
      <c r="H210" s="131">
        <v>45</v>
      </c>
      <c r="I210" s="127"/>
      <c r="J210" s="267" t="s">
        <v>298</v>
      </c>
      <c r="K210" s="132"/>
      <c r="L210" s="132"/>
      <c r="M210" s="124"/>
      <c r="N210" s="1" t="s">
        <v>235</v>
      </c>
      <c r="O210" s="333" t="s">
        <v>19</v>
      </c>
      <c r="P210"/>
      <c r="Q210"/>
      <c r="R210"/>
      <c r="S210"/>
      <c r="T210"/>
    </row>
    <row r="211" spans="1:20" ht="18.45">
      <c r="A211" s="139">
        <v>45139</v>
      </c>
      <c r="B211" s="139">
        <v>45140</v>
      </c>
      <c r="C211" s="124">
        <v>1</v>
      </c>
      <c r="D211" s="124">
        <v>1</v>
      </c>
      <c r="E211" s="124" t="s">
        <v>224</v>
      </c>
      <c r="F211" s="124" t="s">
        <v>224</v>
      </c>
      <c r="G211" s="765" t="s">
        <v>2146</v>
      </c>
      <c r="H211" s="126">
        <v>62.72</v>
      </c>
      <c r="I211" s="127">
        <v>45139</v>
      </c>
      <c r="J211" s="267" t="s">
        <v>97</v>
      </c>
      <c r="K211" s="134"/>
      <c r="L211" s="134"/>
      <c r="M211" s="124" t="s">
        <v>2403</v>
      </c>
      <c r="N211" s="9" t="s">
        <v>18</v>
      </c>
      <c r="O211" s="333" t="s">
        <v>19</v>
      </c>
      <c r="P211"/>
      <c r="Q211"/>
      <c r="R211"/>
      <c r="S211"/>
      <c r="T211"/>
    </row>
    <row r="212" spans="1:20" ht="18.45">
      <c r="A212" s="139">
        <v>45194</v>
      </c>
      <c r="B212" s="139">
        <f>A212+C212</f>
        <v>45209</v>
      </c>
      <c r="C212" s="124">
        <v>15</v>
      </c>
      <c r="D212" s="124">
        <v>1</v>
      </c>
      <c r="E212" s="124">
        <v>5</v>
      </c>
      <c r="F212" s="124" t="s">
        <v>43</v>
      </c>
      <c r="G212" s="935" t="s">
        <v>2404</v>
      </c>
      <c r="H212" s="281">
        <v>445.5</v>
      </c>
      <c r="I212" s="127"/>
      <c r="J212" s="267" t="s">
        <v>41</v>
      </c>
      <c r="K212" s="129"/>
      <c r="L212" s="132"/>
      <c r="M212" s="124"/>
      <c r="N212" s="124" t="s">
        <v>307</v>
      </c>
      <c r="P212"/>
      <c r="Q212"/>
      <c r="R212"/>
      <c r="S212"/>
      <c r="T212"/>
    </row>
    <row r="213" spans="1:20" ht="18.45">
      <c r="A213" s="139">
        <v>45204</v>
      </c>
      <c r="B213" s="139">
        <v>45209</v>
      </c>
      <c r="C213" s="124">
        <f>B213-A213</f>
        <v>5</v>
      </c>
      <c r="D213" s="124">
        <v>1</v>
      </c>
      <c r="E213" s="124">
        <v>3</v>
      </c>
      <c r="F213" s="124" t="s">
        <v>163</v>
      </c>
      <c r="G213" s="879" t="s">
        <v>2405</v>
      </c>
      <c r="H213" s="126">
        <v>157.5</v>
      </c>
      <c r="I213" s="127"/>
      <c r="J213" s="267" t="s">
        <v>142</v>
      </c>
      <c r="K213" s="134"/>
      <c r="L213" s="134"/>
      <c r="M213" s="123"/>
      <c r="N213" s="135" t="s">
        <v>228</v>
      </c>
      <c r="P213"/>
      <c r="Q213"/>
      <c r="R213"/>
      <c r="S213"/>
      <c r="T213"/>
    </row>
    <row r="214" spans="1:20" ht="18.45">
      <c r="A214" s="139">
        <v>45153</v>
      </c>
      <c r="B214" s="139">
        <f>A214+C214</f>
        <v>45169</v>
      </c>
      <c r="C214" s="124">
        <v>16</v>
      </c>
      <c r="D214" s="124">
        <v>1</v>
      </c>
      <c r="E214" s="124">
        <v>3</v>
      </c>
      <c r="F214" s="124" t="s">
        <v>152</v>
      </c>
      <c r="G214" s="879" t="s">
        <v>2406</v>
      </c>
      <c r="H214" s="131">
        <v>556.20000000000005</v>
      </c>
      <c r="I214" s="127"/>
      <c r="J214" s="267" t="s">
        <v>142</v>
      </c>
      <c r="K214" s="132"/>
      <c r="L214" s="132"/>
      <c r="M214" s="124"/>
      <c r="N214" s="124" t="s">
        <v>310</v>
      </c>
      <c r="O214" s="333" t="s">
        <v>19</v>
      </c>
      <c r="P214"/>
      <c r="Q214"/>
      <c r="R214"/>
      <c r="S214"/>
      <c r="T214"/>
    </row>
    <row r="215" spans="1:20" ht="18.45">
      <c r="A215" s="139">
        <v>45190</v>
      </c>
      <c r="B215" s="139">
        <v>45195</v>
      </c>
      <c r="C215" s="124">
        <f>B215-A215</f>
        <v>5</v>
      </c>
      <c r="D215" s="124">
        <v>1</v>
      </c>
      <c r="E215" s="124">
        <v>2</v>
      </c>
      <c r="F215" s="124" t="s">
        <v>236</v>
      </c>
      <c r="G215" s="879" t="s">
        <v>2407</v>
      </c>
      <c r="H215" s="131">
        <v>157.5</v>
      </c>
      <c r="I215" s="127"/>
      <c r="J215" s="267" t="s">
        <v>142</v>
      </c>
      <c r="K215" s="129"/>
      <c r="L215" s="132"/>
      <c r="M215" s="124"/>
      <c r="N215" s="124" t="s">
        <v>228</v>
      </c>
      <c r="P215"/>
      <c r="Q215"/>
      <c r="R215"/>
      <c r="S215"/>
      <c r="T215"/>
    </row>
    <row r="216" spans="1:20" s="99" customFormat="1">
      <c r="A216" s="101"/>
      <c r="B216" s="101"/>
      <c r="C216" s="101"/>
      <c r="D216" s="101"/>
      <c r="E216" s="101"/>
      <c r="F216" s="101"/>
      <c r="G216" s="101"/>
      <c r="H216" s="311"/>
      <c r="I216" s="101"/>
      <c r="J216" s="101"/>
      <c r="K216" s="101"/>
      <c r="L216" s="101"/>
      <c r="M216" s="101"/>
      <c r="N216" s="101"/>
      <c r="O216" s="101"/>
      <c r="P216" s="101"/>
      <c r="Q216" s="101"/>
      <c r="R216" s="101"/>
      <c r="S216" s="101"/>
      <c r="T216" s="101"/>
    </row>
    <row r="217" spans="1:20" s="129" customFormat="1" ht="18.45">
      <c r="A217" s="139">
        <v>45143</v>
      </c>
      <c r="B217" s="139">
        <v>45150</v>
      </c>
      <c r="C217" s="124">
        <f>B217-A217</f>
        <v>7</v>
      </c>
      <c r="D217" s="124">
        <v>1</v>
      </c>
      <c r="E217" s="124">
        <v>3</v>
      </c>
      <c r="F217" s="124" t="s">
        <v>241</v>
      </c>
      <c r="G217" s="879" t="s">
        <v>507</v>
      </c>
      <c r="H217" s="131">
        <v>147.56</v>
      </c>
      <c r="I217" s="127"/>
      <c r="J217" s="267" t="s">
        <v>41</v>
      </c>
      <c r="K217" s="132"/>
      <c r="L217" s="132"/>
      <c r="M217" s="139"/>
      <c r="N217" s="1" t="s">
        <v>228</v>
      </c>
      <c r="O217" s="333" t="s">
        <v>19</v>
      </c>
    </row>
    <row r="218" spans="1:20" ht="18.45">
      <c r="A218" s="139">
        <v>45148</v>
      </c>
      <c r="B218" s="139">
        <v>45160</v>
      </c>
      <c r="C218" s="124">
        <v>12</v>
      </c>
      <c r="D218" s="124">
        <v>1</v>
      </c>
      <c r="E218" s="124">
        <v>37</v>
      </c>
      <c r="F218" s="124">
        <v>37</v>
      </c>
      <c r="G218" s="879" t="s">
        <v>2408</v>
      </c>
      <c r="H218" s="131">
        <v>1445.07</v>
      </c>
      <c r="I218" s="127"/>
      <c r="J218" s="267" t="s">
        <v>106</v>
      </c>
      <c r="K218" s="132"/>
      <c r="L218" s="132"/>
      <c r="M218" s="124"/>
      <c r="N218" s="1" t="s">
        <v>228</v>
      </c>
      <c r="O218" s="342" t="s">
        <v>14</v>
      </c>
      <c r="P218"/>
      <c r="Q218"/>
      <c r="R218"/>
      <c r="S218"/>
      <c r="T218"/>
    </row>
    <row r="219" spans="1:20" ht="18.45">
      <c r="A219" s="139">
        <v>45155</v>
      </c>
      <c r="B219" s="139">
        <f>A219+C219</f>
        <v>45162</v>
      </c>
      <c r="C219" s="124">
        <v>7</v>
      </c>
      <c r="D219" s="124">
        <v>1</v>
      </c>
      <c r="E219" s="124">
        <v>36</v>
      </c>
      <c r="F219" s="124" t="s">
        <v>120</v>
      </c>
      <c r="G219" s="879" t="s">
        <v>2409</v>
      </c>
      <c r="H219" s="131">
        <v>401</v>
      </c>
      <c r="I219" s="127"/>
      <c r="J219" s="267" t="s">
        <v>2254</v>
      </c>
      <c r="K219" s="132"/>
      <c r="L219" s="132"/>
      <c r="M219" s="124"/>
      <c r="N219" s="1" t="s">
        <v>235</v>
      </c>
      <c r="O219" s="333" t="s">
        <v>19</v>
      </c>
      <c r="P219"/>
      <c r="Q219"/>
      <c r="R219"/>
      <c r="S219"/>
      <c r="T219"/>
    </row>
    <row r="220" spans="1:20" s="99" customFormat="1">
      <c r="A220" s="101"/>
      <c r="B220" s="101"/>
      <c r="C220" s="101"/>
      <c r="D220" s="101"/>
      <c r="E220" s="101"/>
      <c r="F220" s="101"/>
      <c r="G220" s="101"/>
      <c r="H220" s="311"/>
      <c r="I220" s="101"/>
      <c r="J220" s="101"/>
      <c r="K220" s="101"/>
      <c r="L220" s="101"/>
      <c r="M220" s="101"/>
      <c r="N220" s="101"/>
      <c r="O220" s="101"/>
      <c r="P220" s="101"/>
      <c r="Q220" s="101"/>
      <c r="R220" s="101"/>
      <c r="S220" s="101"/>
      <c r="T220" s="101"/>
    </row>
    <row r="221" spans="1:20" ht="18.45">
      <c r="A221" s="139">
        <v>45201</v>
      </c>
      <c r="B221" s="139">
        <v>45205</v>
      </c>
      <c r="C221" s="124">
        <v>4</v>
      </c>
      <c r="D221" s="124">
        <v>3</v>
      </c>
      <c r="E221" s="124">
        <v>6</v>
      </c>
      <c r="F221" s="124">
        <v>6</v>
      </c>
      <c r="G221" s="879" t="s">
        <v>2410</v>
      </c>
      <c r="H221" s="281">
        <v>365.4</v>
      </c>
      <c r="I221" s="127"/>
      <c r="J221" s="267" t="s">
        <v>339</v>
      </c>
      <c r="K221" s="129"/>
      <c r="L221" s="132"/>
      <c r="M221" s="124"/>
      <c r="N221" s="124" t="s">
        <v>228</v>
      </c>
      <c r="P221"/>
      <c r="Q221"/>
      <c r="R221"/>
      <c r="S221"/>
      <c r="T221"/>
    </row>
    <row r="222" spans="1:20" s="129" customFormat="1" ht="18.45">
      <c r="A222" s="139">
        <v>45167</v>
      </c>
      <c r="B222" s="139">
        <f>A222+C222</f>
        <v>45170</v>
      </c>
      <c r="C222" s="124">
        <v>3</v>
      </c>
      <c r="D222" s="124">
        <v>1</v>
      </c>
      <c r="E222" s="124">
        <v>5</v>
      </c>
      <c r="F222" s="124" t="s">
        <v>73</v>
      </c>
      <c r="G222" s="879" t="s">
        <v>2411</v>
      </c>
      <c r="H222" s="131">
        <v>78.3</v>
      </c>
      <c r="I222" s="127"/>
      <c r="J222" s="267" t="s">
        <v>41</v>
      </c>
      <c r="K222" s="132"/>
      <c r="L222" s="132"/>
      <c r="M222" s="124"/>
      <c r="N222" s="124" t="s">
        <v>228</v>
      </c>
      <c r="O222" s="1"/>
    </row>
    <row r="223" spans="1:20" ht="18.45">
      <c r="A223" s="139">
        <v>45155</v>
      </c>
      <c r="B223" s="139">
        <f>A223+C223</f>
        <v>45156</v>
      </c>
      <c r="C223" s="124">
        <v>1</v>
      </c>
      <c r="D223" s="124">
        <v>1</v>
      </c>
      <c r="E223" s="124">
        <v>2</v>
      </c>
      <c r="F223" s="124" t="s">
        <v>130</v>
      </c>
      <c r="G223" s="879" t="s">
        <v>2412</v>
      </c>
      <c r="H223" s="131">
        <v>45</v>
      </c>
      <c r="I223" s="127"/>
      <c r="J223" s="267" t="s">
        <v>295</v>
      </c>
      <c r="K223" s="132"/>
      <c r="L223" s="132"/>
      <c r="M223" s="124"/>
      <c r="N223" s="124" t="s">
        <v>235</v>
      </c>
      <c r="O223" s="333" t="s">
        <v>19</v>
      </c>
      <c r="P223"/>
      <c r="Q223"/>
      <c r="R223"/>
      <c r="S223"/>
      <c r="T223"/>
    </row>
    <row r="224" spans="1:20" s="129" customFormat="1" ht="18.45">
      <c r="A224" s="139">
        <v>45185</v>
      </c>
      <c r="B224" s="139">
        <v>45186</v>
      </c>
      <c r="C224" s="124">
        <f>B224-A224</f>
        <v>1</v>
      </c>
      <c r="D224" s="124">
        <v>1</v>
      </c>
      <c r="E224" s="124">
        <v>2</v>
      </c>
      <c r="F224" s="124" t="s">
        <v>238</v>
      </c>
      <c r="G224" s="879" t="s">
        <v>2413</v>
      </c>
      <c r="H224" s="131">
        <v>44.1</v>
      </c>
      <c r="I224" s="127"/>
      <c r="J224" s="267" t="s">
        <v>142</v>
      </c>
      <c r="L224" s="132"/>
      <c r="M224" s="124"/>
      <c r="N224" s="124" t="s">
        <v>202</v>
      </c>
      <c r="O224" s="1"/>
    </row>
    <row r="225" spans="1:20" s="129" customFormat="1" ht="18.45">
      <c r="A225" s="139">
        <v>45168</v>
      </c>
      <c r="B225" s="139">
        <f>A225+C225</f>
        <v>45171</v>
      </c>
      <c r="C225" s="124">
        <v>3</v>
      </c>
      <c r="D225" s="124">
        <v>3</v>
      </c>
      <c r="E225" s="124">
        <v>1</v>
      </c>
      <c r="F225" s="124">
        <v>1</v>
      </c>
      <c r="G225" s="879" t="s">
        <v>2212</v>
      </c>
      <c r="H225" s="131">
        <v>274.05</v>
      </c>
      <c r="I225" s="127"/>
      <c r="J225" s="267" t="s">
        <v>41</v>
      </c>
      <c r="K225" s="132"/>
      <c r="L225" s="132"/>
      <c r="M225" s="124"/>
      <c r="N225" s="124" t="s">
        <v>228</v>
      </c>
      <c r="O225"/>
    </row>
    <row r="226" spans="1:20" s="129" customFormat="1" ht="18.45">
      <c r="A226" s="139">
        <v>45186</v>
      </c>
      <c r="B226" s="139">
        <f>A226+C226</f>
        <v>45190</v>
      </c>
      <c r="C226" s="124">
        <v>4</v>
      </c>
      <c r="D226" s="124">
        <v>3</v>
      </c>
      <c r="E226" s="124">
        <v>20</v>
      </c>
      <c r="F226" s="124">
        <v>20</v>
      </c>
      <c r="G226" s="879" t="s">
        <v>2414</v>
      </c>
      <c r="H226" s="307">
        <v>365.4</v>
      </c>
      <c r="I226" s="127"/>
      <c r="J226" s="267" t="s">
        <v>47</v>
      </c>
      <c r="K226" s="134"/>
      <c r="L226" s="134"/>
      <c r="M226" s="124"/>
      <c r="N226" s="124" t="s">
        <v>307</v>
      </c>
      <c r="O226" s="124"/>
    </row>
    <row r="227" spans="1:20" ht="18.45">
      <c r="A227" s="139">
        <v>45180</v>
      </c>
      <c r="B227" s="139">
        <f>A227+C227</f>
        <v>45184</v>
      </c>
      <c r="C227" s="124">
        <v>4</v>
      </c>
      <c r="D227" s="124">
        <v>1</v>
      </c>
      <c r="E227" s="124">
        <v>36</v>
      </c>
      <c r="F227" s="124" t="s">
        <v>104</v>
      </c>
      <c r="G227" s="935" t="s">
        <v>2415</v>
      </c>
      <c r="H227" s="131">
        <v>111.6</v>
      </c>
      <c r="I227" s="127"/>
      <c r="J227" s="267" t="s">
        <v>457</v>
      </c>
      <c r="K227" s="132"/>
      <c r="L227" s="132"/>
      <c r="M227" s="124"/>
      <c r="N227" s="124" t="s">
        <v>307</v>
      </c>
      <c r="P227"/>
      <c r="Q227"/>
      <c r="R227"/>
      <c r="S227"/>
      <c r="T227"/>
    </row>
    <row r="228" spans="1:20" s="99" customFormat="1">
      <c r="A228" s="101"/>
      <c r="B228" s="101"/>
      <c r="C228" s="101"/>
      <c r="D228" s="101"/>
      <c r="E228" s="101"/>
      <c r="F228" s="101"/>
      <c r="G228" s="101"/>
      <c r="H228" s="311"/>
      <c r="I228" s="101"/>
      <c r="J228" s="101"/>
      <c r="K228" s="101"/>
      <c r="L228" s="101"/>
      <c r="M228" s="101"/>
      <c r="N228" s="101"/>
      <c r="O228" s="101"/>
      <c r="P228" s="101"/>
      <c r="Q228" s="101"/>
      <c r="R228" s="101"/>
      <c r="S228" s="101"/>
      <c r="T228" s="101"/>
    </row>
    <row r="229" spans="1:20" ht="18.45">
      <c r="A229" s="139">
        <v>45212</v>
      </c>
      <c r="B229" s="139">
        <f t="shared" ref="B229:B235" si="1">A229+C229</f>
        <v>45215</v>
      </c>
      <c r="C229" s="124">
        <v>3</v>
      </c>
      <c r="D229" s="124">
        <v>4</v>
      </c>
      <c r="E229" s="919" t="s">
        <v>2416</v>
      </c>
      <c r="F229" s="124" t="s">
        <v>2417</v>
      </c>
      <c r="G229" s="879" t="s">
        <v>2418</v>
      </c>
      <c r="H229" s="131">
        <v>479.25</v>
      </c>
      <c r="I229" s="127"/>
      <c r="J229" s="267" t="s">
        <v>142</v>
      </c>
      <c r="K229" s="132"/>
      <c r="L229" s="132"/>
      <c r="M229" s="124"/>
      <c r="N229" s="124" t="s">
        <v>26</v>
      </c>
      <c r="P229"/>
      <c r="Q229"/>
      <c r="R229"/>
      <c r="S229"/>
      <c r="T229"/>
    </row>
    <row r="230" spans="1:20" ht="18.45">
      <c r="A230" s="139">
        <v>45144</v>
      </c>
      <c r="B230" s="139">
        <f t="shared" si="1"/>
        <v>45147</v>
      </c>
      <c r="C230" s="124">
        <v>3</v>
      </c>
      <c r="D230" s="124">
        <v>1</v>
      </c>
      <c r="E230" s="124">
        <v>23</v>
      </c>
      <c r="F230" s="124" t="s">
        <v>15</v>
      </c>
      <c r="G230" s="859" t="s">
        <v>2419</v>
      </c>
      <c r="H230" s="131">
        <v>67.5</v>
      </c>
      <c r="I230" s="127"/>
      <c r="J230" s="803" t="s">
        <v>298</v>
      </c>
      <c r="K230" s="132"/>
      <c r="L230" s="132"/>
      <c r="M230" s="139"/>
      <c r="N230" s="1" t="s">
        <v>228</v>
      </c>
      <c r="O230" s="333"/>
      <c r="P230"/>
      <c r="Q230"/>
      <c r="R230"/>
      <c r="S230"/>
      <c r="T230"/>
    </row>
    <row r="231" spans="1:20" ht="18.45">
      <c r="A231" s="5">
        <v>45151</v>
      </c>
      <c r="B231" s="139">
        <f t="shared" si="1"/>
        <v>45152</v>
      </c>
      <c r="C231" s="1">
        <v>1</v>
      </c>
      <c r="D231" s="124">
        <v>1</v>
      </c>
      <c r="E231" s="1">
        <v>4</v>
      </c>
      <c r="F231" s="1" t="s">
        <v>299</v>
      </c>
      <c r="G231" s="879" t="s">
        <v>2420</v>
      </c>
      <c r="H231" s="46">
        <v>22.5</v>
      </c>
      <c r="I231" s="6"/>
      <c r="J231" s="267" t="s">
        <v>41</v>
      </c>
      <c r="K231" s="45"/>
      <c r="L231" s="45"/>
      <c r="N231" s="1" t="s">
        <v>257</v>
      </c>
      <c r="O231" s="333" t="s">
        <v>19</v>
      </c>
      <c r="P231"/>
      <c r="Q231"/>
      <c r="R231"/>
      <c r="S231"/>
      <c r="T231"/>
    </row>
    <row r="232" spans="1:20" s="129" customFormat="1" ht="18.45">
      <c r="A232" s="139">
        <v>45180</v>
      </c>
      <c r="B232" s="139">
        <f t="shared" si="1"/>
        <v>45182</v>
      </c>
      <c r="C232" s="124">
        <v>2</v>
      </c>
      <c r="D232" s="124">
        <v>3</v>
      </c>
      <c r="E232" s="124">
        <v>1</v>
      </c>
      <c r="F232" s="124">
        <v>1</v>
      </c>
      <c r="G232" s="879" t="s">
        <v>2421</v>
      </c>
      <c r="H232" s="131">
        <v>182.7</v>
      </c>
      <c r="I232" s="127"/>
      <c r="J232" s="267" t="s">
        <v>41</v>
      </c>
      <c r="K232" s="132"/>
      <c r="L232" s="132"/>
      <c r="M232" s="124"/>
      <c r="N232" s="124" t="s">
        <v>307</v>
      </c>
      <c r="O232" s="1"/>
    </row>
    <row r="233" spans="1:20" s="129" customFormat="1" ht="18.45">
      <c r="A233" s="139">
        <v>45179</v>
      </c>
      <c r="B233" s="139">
        <f t="shared" si="1"/>
        <v>45199</v>
      </c>
      <c r="C233" s="124">
        <v>20</v>
      </c>
      <c r="D233" s="124">
        <v>1</v>
      </c>
      <c r="E233" s="124">
        <v>4</v>
      </c>
      <c r="F233" s="124" t="s">
        <v>204</v>
      </c>
      <c r="G233" s="879" t="s">
        <v>2422</v>
      </c>
      <c r="H233" s="131">
        <v>585</v>
      </c>
      <c r="I233" s="127"/>
      <c r="J233" s="267" t="s">
        <v>41</v>
      </c>
      <c r="K233" s="132"/>
      <c r="L233" s="132"/>
      <c r="M233" s="124"/>
      <c r="N233" s="124" t="s">
        <v>228</v>
      </c>
      <c r="O233" s="1"/>
    </row>
    <row r="234" spans="1:20" ht="18.45">
      <c r="A234" s="139">
        <v>45153</v>
      </c>
      <c r="B234" s="139">
        <f t="shared" si="1"/>
        <v>45155</v>
      </c>
      <c r="C234" s="124">
        <v>2</v>
      </c>
      <c r="D234" s="124">
        <v>3</v>
      </c>
      <c r="E234" s="124">
        <v>20</v>
      </c>
      <c r="F234" s="124">
        <v>20</v>
      </c>
      <c r="G234" s="879" t="s">
        <v>2423</v>
      </c>
      <c r="H234" s="131">
        <v>182.7</v>
      </c>
      <c r="I234" s="127"/>
      <c r="J234" s="267" t="s">
        <v>142</v>
      </c>
      <c r="K234" s="132"/>
      <c r="L234" s="132"/>
      <c r="M234" s="124"/>
      <c r="N234" s="124" t="s">
        <v>310</v>
      </c>
      <c r="O234" s="333" t="s">
        <v>19</v>
      </c>
      <c r="P234"/>
      <c r="Q234"/>
      <c r="R234"/>
      <c r="S234"/>
      <c r="T234"/>
    </row>
    <row r="235" spans="1:20" s="129" customFormat="1" ht="18.45">
      <c r="A235" s="139">
        <v>45179</v>
      </c>
      <c r="B235" s="139">
        <f t="shared" si="1"/>
        <v>45180</v>
      </c>
      <c r="C235" s="124">
        <v>1</v>
      </c>
      <c r="D235" s="124">
        <v>1</v>
      </c>
      <c r="E235" s="124">
        <v>3</v>
      </c>
      <c r="F235" s="124" t="s">
        <v>241</v>
      </c>
      <c r="G235" s="879" t="s">
        <v>2424</v>
      </c>
      <c r="H235" s="131">
        <v>26.1</v>
      </c>
      <c r="I235" s="127"/>
      <c r="J235" s="267" t="s">
        <v>41</v>
      </c>
      <c r="K235" s="132"/>
      <c r="L235" s="132"/>
      <c r="M235" s="124"/>
      <c r="N235" s="124" t="s">
        <v>228</v>
      </c>
      <c r="O235" s="333" t="s">
        <v>19</v>
      </c>
    </row>
    <row r="236" spans="1:20">
      <c r="A236" s="101"/>
      <c r="B236" s="101"/>
      <c r="C236" s="101"/>
      <c r="D236" s="101"/>
      <c r="E236" s="101"/>
      <c r="F236" s="101"/>
      <c r="G236" s="101"/>
      <c r="H236" s="311"/>
      <c r="I236" s="101"/>
      <c r="J236" s="101"/>
      <c r="K236" s="101"/>
      <c r="L236" s="101"/>
      <c r="M236" s="101"/>
      <c r="N236" s="101"/>
      <c r="O236" s="101"/>
    </row>
    <row r="237" spans="1:20" s="129" customFormat="1" ht="18.45">
      <c r="A237" s="139">
        <v>45170</v>
      </c>
      <c r="B237" s="139">
        <v>45199</v>
      </c>
      <c r="C237" s="124">
        <f>B237-A237</f>
        <v>29</v>
      </c>
      <c r="D237" s="124">
        <v>1</v>
      </c>
      <c r="E237" s="124"/>
      <c r="F237" s="124"/>
      <c r="G237" s="879" t="s">
        <v>2425</v>
      </c>
      <c r="H237" s="131">
        <v>962.1</v>
      </c>
      <c r="I237" s="127"/>
      <c r="J237" s="267" t="s">
        <v>142</v>
      </c>
      <c r="K237" s="132"/>
      <c r="L237" s="132"/>
      <c r="M237" s="139"/>
      <c r="N237" s="124" t="s">
        <v>228</v>
      </c>
      <c r="O237" s="333"/>
    </row>
    <row r="238" spans="1:20" ht="18.45">
      <c r="A238" s="139">
        <v>45202</v>
      </c>
      <c r="B238" s="139">
        <f>A238+C238</f>
        <v>45205</v>
      </c>
      <c r="C238" s="124">
        <v>3</v>
      </c>
      <c r="D238" s="124">
        <v>3</v>
      </c>
      <c r="E238" s="124">
        <v>20</v>
      </c>
      <c r="F238" s="124">
        <v>20</v>
      </c>
      <c r="G238" s="879" t="s">
        <v>2426</v>
      </c>
      <c r="H238" s="281">
        <v>259.5</v>
      </c>
      <c r="I238" s="127"/>
      <c r="J238" s="267" t="s">
        <v>142</v>
      </c>
      <c r="K238" s="129"/>
      <c r="L238" s="134"/>
      <c r="M238" s="124"/>
      <c r="N238" s="124" t="s">
        <v>228</v>
      </c>
      <c r="P238"/>
      <c r="Q238"/>
      <c r="R238"/>
      <c r="S238"/>
      <c r="T238"/>
    </row>
    <row r="239" spans="1:20" ht="18.45">
      <c r="A239" s="139">
        <v>45161</v>
      </c>
      <c r="B239" s="139">
        <f>A239+C239</f>
        <v>45165</v>
      </c>
      <c r="C239" s="124">
        <v>4</v>
      </c>
      <c r="D239" s="124">
        <v>1</v>
      </c>
      <c r="E239" s="124">
        <v>3</v>
      </c>
      <c r="F239" s="124" t="s">
        <v>241</v>
      </c>
      <c r="G239" s="879" t="s">
        <v>2427</v>
      </c>
      <c r="H239" s="131">
        <v>186</v>
      </c>
      <c r="I239" s="127"/>
      <c r="J239" s="267" t="s">
        <v>41</v>
      </c>
      <c r="K239" s="132"/>
      <c r="L239" s="132"/>
      <c r="M239" s="123"/>
      <c r="N239" s="124" t="s">
        <v>310</v>
      </c>
      <c r="O239" s="342" t="s">
        <v>14</v>
      </c>
      <c r="P239"/>
      <c r="Q239"/>
      <c r="R239"/>
      <c r="S239"/>
      <c r="T239"/>
    </row>
  </sheetData>
  <phoneticPr fontId="28" type="noConversion"/>
  <conditionalFormatting sqref="J2">
    <cfRule type="containsText" dxfId="2412" priority="1922" operator="containsText" text="hw">
      <formula>NOT(ISERROR(SEARCH("hw",J2)))</formula>
    </cfRule>
    <cfRule type="containsText" dxfId="2411" priority="1923" operator="containsText" text="bb">
      <formula>NOT(ISERROR(SEARCH("bb",J2)))</formula>
    </cfRule>
    <cfRule type="containsText" dxfId="2410" priority="1924" stopIfTrue="1" operator="containsText" text="booking hc">
      <formula>NOT(ISERROR(SEARCH("booking hc",J2)))</formula>
    </cfRule>
    <cfRule type="containsText" dxfId="2409" priority="1925" operator="containsText" text="expedia vc">
      <formula>NOT(ISERROR(SEARCH("expedia vc",J2)))</formula>
    </cfRule>
    <cfRule type="containsText" dxfId="2408" priority="1926" operator="containsText" text="booking hcn">
      <formula>NOT(ISERROR(SEARCH("booking hcn",J2)))</formula>
    </cfRule>
    <cfRule type="containsText" dxfId="2407" priority="1927" stopIfTrue="1" operator="containsText" text="booking vcd">
      <formula>NOT(ISERROR(SEARCH("booking vcd",J2)))</formula>
    </cfRule>
    <cfRule type="containsText" dxfId="2406" priority="1928" stopIfTrue="1" operator="containsText" text="booking vc">
      <formula>NOT(ISERROR(SEARCH("booking vc",J2)))</formula>
    </cfRule>
  </conditionalFormatting>
  <conditionalFormatting sqref="N2">
    <cfRule type="containsText" dxfId="2405" priority="1929" stopIfTrue="1" operator="containsText" text="CHARGE ON ARRIVAL">
      <formula>NOT(ISERROR(SEARCH("CHARGE ON ARRIVAL",N2)))</formula>
    </cfRule>
    <cfRule type="containsText" dxfId="2404" priority="1930" stopIfTrue="1" operator="containsText" text="CHARGE VC ON DAY">
      <formula>NOT(ISERROR(SEARCH("CHARGE VC ON DAY",N2)))</formula>
    </cfRule>
    <cfRule type="containsText" dxfId="2403" priority="1931" stopIfTrue="1" operator="containsText" text="PAID">
      <formula>NOT(ISERROR(SEARCH("PAID",N2)))</formula>
    </cfRule>
  </conditionalFormatting>
  <conditionalFormatting sqref="J3">
    <cfRule type="containsText" dxfId="2402" priority="1912" operator="containsText" text="hw">
      <formula>NOT(ISERROR(SEARCH("hw",J3)))</formula>
    </cfRule>
    <cfRule type="containsText" dxfId="2401" priority="1913" operator="containsText" text="bb">
      <formula>NOT(ISERROR(SEARCH("bb",J3)))</formula>
    </cfRule>
    <cfRule type="containsText" dxfId="2400" priority="1914" stopIfTrue="1" operator="containsText" text="booking hc">
      <formula>NOT(ISERROR(SEARCH("booking hc",J3)))</formula>
    </cfRule>
    <cfRule type="containsText" dxfId="2399" priority="1915" operator="containsText" text="expedia vc">
      <formula>NOT(ISERROR(SEARCH("expedia vc",J3)))</formula>
    </cfRule>
    <cfRule type="containsText" dxfId="2398" priority="1916" operator="containsText" text="booking hcn">
      <formula>NOT(ISERROR(SEARCH("booking hcn",J3)))</formula>
    </cfRule>
    <cfRule type="containsText" dxfId="2397" priority="1917" stopIfTrue="1" operator="containsText" text="booking vcd">
      <formula>NOT(ISERROR(SEARCH("booking vcd",J3)))</formula>
    </cfRule>
    <cfRule type="containsText" dxfId="2396" priority="1918" stopIfTrue="1" operator="containsText" text="booking vc">
      <formula>NOT(ISERROR(SEARCH("booking vc",J3)))</formula>
    </cfRule>
  </conditionalFormatting>
  <conditionalFormatting sqref="N3">
    <cfRule type="containsText" dxfId="2395" priority="1919" stopIfTrue="1" operator="containsText" text="CHARGE ON ARRIVAL">
      <formula>NOT(ISERROR(SEARCH("CHARGE ON ARRIVAL",N3)))</formula>
    </cfRule>
    <cfRule type="containsText" dxfId="2394" priority="1920" stopIfTrue="1" operator="containsText" text="CHARGE VC ON DAY">
      <formula>NOT(ISERROR(SEARCH("CHARGE VC ON DAY",N3)))</formula>
    </cfRule>
    <cfRule type="containsText" dxfId="2393" priority="1921" stopIfTrue="1" operator="containsText" text="PAID">
      <formula>NOT(ISERROR(SEARCH("PAID",N3)))</formula>
    </cfRule>
  </conditionalFormatting>
  <conditionalFormatting sqref="J4">
    <cfRule type="containsText" dxfId="2392" priority="1905" operator="containsText" text="hw">
      <formula>NOT(ISERROR(SEARCH("hw",J4)))</formula>
    </cfRule>
    <cfRule type="containsText" dxfId="2391" priority="1906" operator="containsText" text="bb">
      <formula>NOT(ISERROR(SEARCH("bb",J4)))</formula>
    </cfRule>
    <cfRule type="containsText" dxfId="2390" priority="1907" stopIfTrue="1" operator="containsText" text="booking hc">
      <formula>NOT(ISERROR(SEARCH("booking hc",J4)))</formula>
    </cfRule>
    <cfRule type="containsText" dxfId="2389" priority="1908" operator="containsText" text="expedia vc">
      <formula>NOT(ISERROR(SEARCH("expedia vc",J4)))</formula>
    </cfRule>
    <cfRule type="containsText" dxfId="2388" priority="1909" operator="containsText" text="booking hcn">
      <formula>NOT(ISERROR(SEARCH("booking hcn",J4)))</formula>
    </cfRule>
    <cfRule type="containsText" dxfId="2387" priority="1910" stopIfTrue="1" operator="containsText" text="booking vcd">
      <formula>NOT(ISERROR(SEARCH("booking vcd",J4)))</formula>
    </cfRule>
    <cfRule type="containsText" dxfId="2386" priority="1911" stopIfTrue="1" operator="containsText" text="booking vc">
      <formula>NOT(ISERROR(SEARCH("booking vc",J4)))</formula>
    </cfRule>
  </conditionalFormatting>
  <conditionalFormatting sqref="N4">
    <cfRule type="containsText" dxfId="2385" priority="1902" stopIfTrue="1" operator="containsText" text="CHARGE ON ARRIVAL">
      <formula>NOT(ISERROR(SEARCH("CHARGE ON ARRIVAL",N4)))</formula>
    </cfRule>
    <cfRule type="containsText" dxfId="2384" priority="1903" stopIfTrue="1" operator="containsText" text="CHARGE VC ON DAY">
      <formula>NOT(ISERROR(SEARCH("CHARGE VC ON DAY",N4)))</formula>
    </cfRule>
    <cfRule type="containsText" dxfId="2383" priority="1904" stopIfTrue="1" operator="containsText" text="PAID">
      <formula>NOT(ISERROR(SEARCH("PAID",N4)))</formula>
    </cfRule>
  </conditionalFormatting>
  <conditionalFormatting sqref="J5">
    <cfRule type="containsText" dxfId="2382" priority="1892" operator="containsText" text="hw">
      <formula>NOT(ISERROR(SEARCH("hw",J5)))</formula>
    </cfRule>
    <cfRule type="containsText" dxfId="2381" priority="1893" operator="containsText" text="bb">
      <formula>NOT(ISERROR(SEARCH("bb",J5)))</formula>
    </cfRule>
    <cfRule type="containsText" dxfId="2380" priority="1894" stopIfTrue="1" operator="containsText" text="booking hc">
      <formula>NOT(ISERROR(SEARCH("booking hc",J5)))</formula>
    </cfRule>
    <cfRule type="containsText" dxfId="2379" priority="1895" operator="containsText" text="expedia vc">
      <formula>NOT(ISERROR(SEARCH("expedia vc",J5)))</formula>
    </cfRule>
    <cfRule type="containsText" dxfId="2378" priority="1896" operator="containsText" text="booking hcn">
      <formula>NOT(ISERROR(SEARCH("booking hcn",J5)))</formula>
    </cfRule>
    <cfRule type="containsText" dxfId="2377" priority="1897" stopIfTrue="1" operator="containsText" text="booking vcd">
      <formula>NOT(ISERROR(SEARCH("booking vcd",J5)))</formula>
    </cfRule>
    <cfRule type="containsText" dxfId="2376" priority="1898" stopIfTrue="1" operator="containsText" text="booking vc">
      <formula>NOT(ISERROR(SEARCH("booking vc",J5)))</formula>
    </cfRule>
  </conditionalFormatting>
  <conditionalFormatting sqref="N5">
    <cfRule type="containsText" dxfId="2375" priority="1899" stopIfTrue="1" operator="containsText" text="CHARGE ON ARRIVAL">
      <formula>NOT(ISERROR(SEARCH("CHARGE ON ARRIVAL",N5)))</formula>
    </cfRule>
    <cfRule type="containsText" dxfId="2374" priority="1900" stopIfTrue="1" operator="containsText" text="CHARGE VC ON DAY">
      <formula>NOT(ISERROR(SEARCH("CHARGE VC ON DAY",N5)))</formula>
    </cfRule>
    <cfRule type="containsText" dxfId="2373" priority="1901" stopIfTrue="1" operator="containsText" text="PAID">
      <formula>NOT(ISERROR(SEARCH("PAID",N5)))</formula>
    </cfRule>
  </conditionalFormatting>
  <conditionalFormatting sqref="J6">
    <cfRule type="containsText" dxfId="2372" priority="1883" operator="containsText" text="bb">
      <formula>NOT(ISERROR(SEARCH("bb",J6)))</formula>
    </cfRule>
    <cfRule type="containsText" dxfId="2371" priority="1884" stopIfTrue="1" operator="containsText" text="booking hc">
      <formula>NOT(ISERROR(SEARCH("booking hc",J6)))</formula>
    </cfRule>
    <cfRule type="containsText" dxfId="2370" priority="1885" operator="containsText" text="expedia vc">
      <formula>NOT(ISERROR(SEARCH("expedia vc",J6)))</formula>
    </cfRule>
    <cfRule type="containsText" dxfId="2369" priority="1886" operator="containsText" text="booking hcn">
      <formula>NOT(ISERROR(SEARCH("booking hcn",J6)))</formula>
    </cfRule>
    <cfRule type="containsText" dxfId="2368" priority="1887" stopIfTrue="1" operator="containsText" text="booking vcd">
      <formula>NOT(ISERROR(SEARCH("booking vcd",J6)))</formula>
    </cfRule>
    <cfRule type="containsText" dxfId="2367" priority="1888" stopIfTrue="1" operator="containsText" text="booking vc">
      <formula>NOT(ISERROR(SEARCH("booking vc",J6)))</formula>
    </cfRule>
  </conditionalFormatting>
  <conditionalFormatting sqref="J6">
    <cfRule type="containsText" dxfId="2366" priority="1882" operator="containsText" text="hw">
      <formula>NOT(ISERROR(SEARCH("hw",J6)))</formula>
    </cfRule>
  </conditionalFormatting>
  <conditionalFormatting sqref="N6">
    <cfRule type="containsText" dxfId="2365" priority="1889" stopIfTrue="1" operator="containsText" text="CHARGE ON ARRIVAL">
      <formula>NOT(ISERROR(SEARCH("CHARGE ON ARRIVAL",N6)))</formula>
    </cfRule>
    <cfRule type="containsText" dxfId="2364" priority="1890" stopIfTrue="1" operator="containsText" text="CHARGE VC ON DAY">
      <formula>NOT(ISERROR(SEARCH("CHARGE VC ON DAY",N6)))</formula>
    </cfRule>
    <cfRule type="containsText" dxfId="2363" priority="1891" stopIfTrue="1" operator="containsText" text="PAID">
      <formula>NOT(ISERROR(SEARCH("PAID",N6)))</formula>
    </cfRule>
  </conditionalFormatting>
  <conditionalFormatting sqref="J7">
    <cfRule type="containsText" dxfId="2362" priority="1872" operator="containsText" text="hw">
      <formula>NOT(ISERROR(SEARCH("hw",J7)))</formula>
    </cfRule>
    <cfRule type="containsText" dxfId="2361" priority="1873" operator="containsText" text="bb">
      <formula>NOT(ISERROR(SEARCH("bb",J7)))</formula>
    </cfRule>
    <cfRule type="containsText" dxfId="2360" priority="1874" stopIfTrue="1" operator="containsText" text="booking hc">
      <formula>NOT(ISERROR(SEARCH("booking hc",J7)))</formula>
    </cfRule>
    <cfRule type="containsText" dxfId="2359" priority="1875" operator="containsText" text="expedia vc">
      <formula>NOT(ISERROR(SEARCH("expedia vc",J7)))</formula>
    </cfRule>
    <cfRule type="containsText" dxfId="2358" priority="1876" operator="containsText" text="booking hcn">
      <formula>NOT(ISERROR(SEARCH("booking hcn",J7)))</formula>
    </cfRule>
    <cfRule type="containsText" dxfId="2357" priority="1877" stopIfTrue="1" operator="containsText" text="booking vcd">
      <formula>NOT(ISERROR(SEARCH("booking vcd",J7)))</formula>
    </cfRule>
    <cfRule type="containsText" dxfId="2356" priority="1878" stopIfTrue="1" operator="containsText" text="booking vc">
      <formula>NOT(ISERROR(SEARCH("booking vc",J7)))</formula>
    </cfRule>
  </conditionalFormatting>
  <conditionalFormatting sqref="N7">
    <cfRule type="containsText" dxfId="2355" priority="1879" stopIfTrue="1" operator="containsText" text="CHARGE ON ARRIVAL">
      <formula>NOT(ISERROR(SEARCH("CHARGE ON ARRIVAL",N7)))</formula>
    </cfRule>
    <cfRule type="containsText" dxfId="2354" priority="1880" stopIfTrue="1" operator="containsText" text="CHARGE VC ON DAY">
      <formula>NOT(ISERROR(SEARCH("CHARGE VC ON DAY",N7)))</formula>
    </cfRule>
    <cfRule type="containsText" dxfId="2353" priority="1881" stopIfTrue="1" operator="containsText" text="PAID">
      <formula>NOT(ISERROR(SEARCH("PAID",N7)))</formula>
    </cfRule>
  </conditionalFormatting>
  <conditionalFormatting sqref="J8">
    <cfRule type="containsText" dxfId="2352" priority="1865" operator="containsText" text="hw">
      <formula>NOT(ISERROR(SEARCH("hw",J8)))</formula>
    </cfRule>
    <cfRule type="containsText" dxfId="2351" priority="1866" operator="containsText" text="bb">
      <formula>NOT(ISERROR(SEARCH("bb",J8)))</formula>
    </cfRule>
    <cfRule type="containsText" dxfId="2350" priority="1867" stopIfTrue="1" operator="containsText" text="booking hc">
      <formula>NOT(ISERROR(SEARCH("booking hc",J8)))</formula>
    </cfRule>
    <cfRule type="containsText" dxfId="2349" priority="1868" operator="containsText" text="expedia vc">
      <formula>NOT(ISERROR(SEARCH("expedia vc",J8)))</formula>
    </cfRule>
    <cfRule type="containsText" dxfId="2348" priority="1869" operator="containsText" text="booking hcn">
      <formula>NOT(ISERROR(SEARCH("booking hcn",J8)))</formula>
    </cfRule>
    <cfRule type="containsText" dxfId="2347" priority="1870" stopIfTrue="1" operator="containsText" text="booking vcd">
      <formula>NOT(ISERROR(SEARCH("booking vcd",J8)))</formula>
    </cfRule>
    <cfRule type="containsText" dxfId="2346" priority="1871" stopIfTrue="1" operator="containsText" text="booking vc">
      <formula>NOT(ISERROR(SEARCH("booking vc",J8)))</formula>
    </cfRule>
  </conditionalFormatting>
  <conditionalFormatting sqref="N8">
    <cfRule type="containsText" dxfId="2345" priority="1862" stopIfTrue="1" operator="containsText" text="CHARGE ON ARRIVAL">
      <formula>NOT(ISERROR(SEARCH("CHARGE ON ARRIVAL",N8)))</formula>
    </cfRule>
    <cfRule type="containsText" dxfId="2344" priority="1863" stopIfTrue="1" operator="containsText" text="CHARGE VC ON DAY">
      <formula>NOT(ISERROR(SEARCH("CHARGE VC ON DAY",N8)))</formula>
    </cfRule>
    <cfRule type="containsText" dxfId="2343" priority="1864" stopIfTrue="1" operator="containsText" text="PAID">
      <formula>NOT(ISERROR(SEARCH("PAID",N8)))</formula>
    </cfRule>
  </conditionalFormatting>
  <conditionalFormatting sqref="J10">
    <cfRule type="containsText" dxfId="2342" priority="1835" operator="containsText" text="hw">
      <formula>NOT(ISERROR(SEARCH("hw",J10)))</formula>
    </cfRule>
    <cfRule type="containsText" dxfId="2341" priority="1836" operator="containsText" text="bb">
      <formula>NOT(ISERROR(SEARCH("bb",J10)))</formula>
    </cfRule>
    <cfRule type="containsText" dxfId="2340" priority="1837" stopIfTrue="1" operator="containsText" text="booking hc">
      <formula>NOT(ISERROR(SEARCH("booking hc",J10)))</formula>
    </cfRule>
    <cfRule type="containsText" dxfId="2339" priority="1838" operator="containsText" text="expedia vc">
      <formula>NOT(ISERROR(SEARCH("expedia vc",J10)))</formula>
    </cfRule>
    <cfRule type="containsText" dxfId="2338" priority="1839" operator="containsText" text="booking hcn">
      <formula>NOT(ISERROR(SEARCH("booking hcn",J10)))</formula>
    </cfRule>
    <cfRule type="containsText" dxfId="2337" priority="1840" stopIfTrue="1" operator="containsText" text="booking vcd">
      <formula>NOT(ISERROR(SEARCH("booking vcd",J10)))</formula>
    </cfRule>
    <cfRule type="containsText" dxfId="2336" priority="1841" stopIfTrue="1" operator="containsText" text="booking vc">
      <formula>NOT(ISERROR(SEARCH("booking vc",J10)))</formula>
    </cfRule>
  </conditionalFormatting>
  <conditionalFormatting sqref="N10">
    <cfRule type="containsText" dxfId="2335" priority="1832" stopIfTrue="1" operator="containsText" text="CHARGE ON ARRIVAL">
      <formula>NOT(ISERROR(SEARCH("CHARGE ON ARRIVAL",N10)))</formula>
    </cfRule>
    <cfRule type="containsText" dxfId="2334" priority="1833" stopIfTrue="1" operator="containsText" text="CHARGE VC ON DAY">
      <formula>NOT(ISERROR(SEARCH("CHARGE VC ON DAY",N10)))</formula>
    </cfRule>
    <cfRule type="containsText" dxfId="2333" priority="1834" stopIfTrue="1" operator="containsText" text="PAID">
      <formula>NOT(ISERROR(SEARCH("PAID",N10)))</formula>
    </cfRule>
  </conditionalFormatting>
  <conditionalFormatting sqref="J11">
    <cfRule type="containsText" dxfId="2332" priority="1822" operator="containsText" text="hw">
      <formula>NOT(ISERROR(SEARCH("hw",J11)))</formula>
    </cfRule>
    <cfRule type="containsText" dxfId="2331" priority="1823" operator="containsText" text="bb">
      <formula>NOT(ISERROR(SEARCH("bb",J11)))</formula>
    </cfRule>
    <cfRule type="containsText" dxfId="2330" priority="1824" stopIfTrue="1" operator="containsText" text="booking hc">
      <formula>NOT(ISERROR(SEARCH("booking hc",J11)))</formula>
    </cfRule>
    <cfRule type="containsText" dxfId="2329" priority="1825" operator="containsText" text="expedia vc">
      <formula>NOT(ISERROR(SEARCH("expedia vc",J11)))</formula>
    </cfRule>
    <cfRule type="containsText" dxfId="2328" priority="1826" operator="containsText" text="booking hcn">
      <formula>NOT(ISERROR(SEARCH("booking hcn",J11)))</formula>
    </cfRule>
    <cfRule type="containsText" dxfId="2327" priority="1827" stopIfTrue="1" operator="containsText" text="booking vcd">
      <formula>NOT(ISERROR(SEARCH("booking vcd",J11)))</formula>
    </cfRule>
    <cfRule type="containsText" dxfId="2326" priority="1828" stopIfTrue="1" operator="containsText" text="booking vc">
      <formula>NOT(ISERROR(SEARCH("booking vc",J11)))</formula>
    </cfRule>
  </conditionalFormatting>
  <conditionalFormatting sqref="N11">
    <cfRule type="containsText" dxfId="2325" priority="1829" stopIfTrue="1" operator="containsText" text="CHARGE ON ARRIVAL">
      <formula>NOT(ISERROR(SEARCH("CHARGE ON ARRIVAL",N11)))</formula>
    </cfRule>
    <cfRule type="containsText" dxfId="2324" priority="1830" stopIfTrue="1" operator="containsText" text="CHARGE VC ON DAY">
      <formula>NOT(ISERROR(SEARCH("CHARGE VC ON DAY",N11)))</formula>
    </cfRule>
    <cfRule type="containsText" dxfId="2323" priority="1831" stopIfTrue="1" operator="containsText" text="PAID">
      <formula>NOT(ISERROR(SEARCH("PAID",N11)))</formula>
    </cfRule>
  </conditionalFormatting>
  <conditionalFormatting sqref="J12">
    <cfRule type="containsText" dxfId="2322" priority="1812" operator="containsText" text="hw">
      <formula>NOT(ISERROR(SEARCH("hw",J12)))</formula>
    </cfRule>
    <cfRule type="containsText" dxfId="2321" priority="1813" operator="containsText" text="bb">
      <formula>NOT(ISERROR(SEARCH("bb",J12)))</formula>
    </cfRule>
    <cfRule type="containsText" dxfId="2320" priority="1814" stopIfTrue="1" operator="containsText" text="booking hc">
      <formula>NOT(ISERROR(SEARCH("booking hc",J12)))</formula>
    </cfRule>
    <cfRule type="containsText" dxfId="2319" priority="1815" operator="containsText" text="expedia vc">
      <formula>NOT(ISERROR(SEARCH("expedia vc",J12)))</formula>
    </cfRule>
    <cfRule type="containsText" dxfId="2318" priority="1816" operator="containsText" text="booking hcn">
      <formula>NOT(ISERROR(SEARCH("booking hcn",J12)))</formula>
    </cfRule>
    <cfRule type="containsText" dxfId="2317" priority="1817" stopIfTrue="1" operator="containsText" text="booking vcd">
      <formula>NOT(ISERROR(SEARCH("booking vcd",J12)))</formula>
    </cfRule>
    <cfRule type="containsText" dxfId="2316" priority="1818" stopIfTrue="1" operator="containsText" text="booking vc">
      <formula>NOT(ISERROR(SEARCH("booking vc",J12)))</formula>
    </cfRule>
  </conditionalFormatting>
  <conditionalFormatting sqref="N12">
    <cfRule type="containsText" dxfId="2315" priority="1819" stopIfTrue="1" operator="containsText" text="CHARGE ON ARRIVAL">
      <formula>NOT(ISERROR(SEARCH("CHARGE ON ARRIVAL",N12)))</formula>
    </cfRule>
    <cfRule type="containsText" dxfId="2314" priority="1820" stopIfTrue="1" operator="containsText" text="CHARGE VC ON DAY">
      <formula>NOT(ISERROR(SEARCH("CHARGE VC ON DAY",N12)))</formula>
    </cfRule>
    <cfRule type="containsText" dxfId="2313" priority="1821" stopIfTrue="1" operator="containsText" text="PAID">
      <formula>NOT(ISERROR(SEARCH("PAID",N12)))</formula>
    </cfRule>
  </conditionalFormatting>
  <conditionalFormatting sqref="J13">
    <cfRule type="containsText" dxfId="2312" priority="1802" operator="containsText" text="hw">
      <formula>NOT(ISERROR(SEARCH("hw",J13)))</formula>
    </cfRule>
    <cfRule type="containsText" dxfId="2311" priority="1803" operator="containsText" text="bb">
      <formula>NOT(ISERROR(SEARCH("bb",J13)))</formula>
    </cfRule>
    <cfRule type="containsText" dxfId="2310" priority="1804" stopIfTrue="1" operator="containsText" text="booking hc">
      <formula>NOT(ISERROR(SEARCH("booking hc",J13)))</formula>
    </cfRule>
    <cfRule type="containsText" dxfId="2309" priority="1805" operator="containsText" text="expedia vc">
      <formula>NOT(ISERROR(SEARCH("expedia vc",J13)))</formula>
    </cfRule>
    <cfRule type="containsText" dxfId="2308" priority="1806" operator="containsText" text="booking hcn">
      <formula>NOT(ISERROR(SEARCH("booking hcn",J13)))</formula>
    </cfRule>
    <cfRule type="containsText" dxfId="2307" priority="1807" stopIfTrue="1" operator="containsText" text="booking vcd">
      <formula>NOT(ISERROR(SEARCH("booking vcd",J13)))</formula>
    </cfRule>
    <cfRule type="containsText" dxfId="2306" priority="1808" stopIfTrue="1" operator="containsText" text="booking vc">
      <formula>NOT(ISERROR(SEARCH("booking vc",J13)))</formula>
    </cfRule>
  </conditionalFormatting>
  <conditionalFormatting sqref="N13">
    <cfRule type="containsText" dxfId="2305" priority="1809" stopIfTrue="1" operator="containsText" text="CHARGE ON ARRIVAL">
      <formula>NOT(ISERROR(SEARCH("CHARGE ON ARRIVAL",N13)))</formula>
    </cfRule>
    <cfRule type="containsText" dxfId="2304" priority="1810" stopIfTrue="1" operator="containsText" text="CHARGE VC ON DAY">
      <formula>NOT(ISERROR(SEARCH("CHARGE VC ON DAY",N13)))</formula>
    </cfRule>
    <cfRule type="containsText" dxfId="2303" priority="1811" stopIfTrue="1" operator="containsText" text="PAID">
      <formula>NOT(ISERROR(SEARCH("PAID",N13)))</formula>
    </cfRule>
  </conditionalFormatting>
  <conditionalFormatting sqref="J14">
    <cfRule type="containsText" dxfId="2302" priority="1793" operator="containsText" text="bb">
      <formula>NOT(ISERROR(SEARCH("bb",J14)))</formula>
    </cfRule>
    <cfRule type="containsText" dxfId="2301" priority="1794" stopIfTrue="1" operator="containsText" text="booking hc">
      <formula>NOT(ISERROR(SEARCH("booking hc",J14)))</formula>
    </cfRule>
    <cfRule type="containsText" dxfId="2300" priority="1795" operator="containsText" text="expedia vc">
      <formula>NOT(ISERROR(SEARCH("expedia vc",J14)))</formula>
    </cfRule>
    <cfRule type="containsText" dxfId="2299" priority="1796" operator="containsText" text="booking hcn">
      <formula>NOT(ISERROR(SEARCH("booking hcn",J14)))</formula>
    </cfRule>
    <cfRule type="containsText" dxfId="2298" priority="1797" stopIfTrue="1" operator="containsText" text="booking vcd">
      <formula>NOT(ISERROR(SEARCH("booking vcd",J14)))</formula>
    </cfRule>
    <cfRule type="containsText" dxfId="2297" priority="1798" stopIfTrue="1" operator="containsText" text="booking vc">
      <formula>NOT(ISERROR(SEARCH("booking vc",J14)))</formula>
    </cfRule>
  </conditionalFormatting>
  <conditionalFormatting sqref="J14">
    <cfRule type="containsText" dxfId="2296" priority="1792" operator="containsText" text="hw">
      <formula>NOT(ISERROR(SEARCH("hw",J14)))</formula>
    </cfRule>
  </conditionalFormatting>
  <conditionalFormatting sqref="N14">
    <cfRule type="containsText" dxfId="2295" priority="1799" stopIfTrue="1" operator="containsText" text="CHARGE ON ARRIVAL">
      <formula>NOT(ISERROR(SEARCH("CHARGE ON ARRIVAL",N14)))</formula>
    </cfRule>
    <cfRule type="containsText" dxfId="2294" priority="1800" stopIfTrue="1" operator="containsText" text="CHARGE VC ON DAY">
      <formula>NOT(ISERROR(SEARCH("CHARGE VC ON DAY",N14)))</formula>
    </cfRule>
    <cfRule type="containsText" dxfId="2293" priority="1801" stopIfTrue="1" operator="containsText" text="PAID">
      <formula>NOT(ISERROR(SEARCH("PAID",N14)))</formula>
    </cfRule>
  </conditionalFormatting>
  <conditionalFormatting sqref="J15">
    <cfRule type="containsText" dxfId="2292" priority="1782" operator="containsText" text="hw">
      <formula>NOT(ISERROR(SEARCH("hw",J15)))</formula>
    </cfRule>
    <cfRule type="containsText" dxfId="2291" priority="1783" operator="containsText" text="bb">
      <formula>NOT(ISERROR(SEARCH("bb",J15)))</formula>
    </cfRule>
    <cfRule type="containsText" dxfId="2290" priority="1784" stopIfTrue="1" operator="containsText" text="booking hc">
      <formula>NOT(ISERROR(SEARCH("booking hc",J15)))</formula>
    </cfRule>
    <cfRule type="containsText" dxfId="2289" priority="1785" operator="containsText" text="expedia vc">
      <formula>NOT(ISERROR(SEARCH("expedia vc",J15)))</formula>
    </cfRule>
    <cfRule type="containsText" dxfId="2288" priority="1786" operator="containsText" text="booking hcn">
      <formula>NOT(ISERROR(SEARCH("booking hcn",J15)))</formula>
    </cfRule>
    <cfRule type="containsText" dxfId="2287" priority="1787" stopIfTrue="1" operator="containsText" text="booking vcd">
      <formula>NOT(ISERROR(SEARCH("booking vcd",J15)))</formula>
    </cfRule>
    <cfRule type="containsText" dxfId="2286" priority="1788" stopIfTrue="1" operator="containsText" text="booking vc">
      <formula>NOT(ISERROR(SEARCH("booking vc",J15)))</formula>
    </cfRule>
  </conditionalFormatting>
  <conditionalFormatting sqref="N15">
    <cfRule type="containsText" dxfId="2285" priority="1789" stopIfTrue="1" operator="containsText" text="CHARGE ON ARRIVAL">
      <formula>NOT(ISERROR(SEARCH("CHARGE ON ARRIVAL",N15)))</formula>
    </cfRule>
    <cfRule type="containsText" dxfId="2284" priority="1790" stopIfTrue="1" operator="containsText" text="CHARGE VC ON DAY">
      <formula>NOT(ISERROR(SEARCH("CHARGE VC ON DAY",N15)))</formula>
    </cfRule>
    <cfRule type="containsText" dxfId="2283" priority="1791" stopIfTrue="1" operator="containsText" text="PAID">
      <formula>NOT(ISERROR(SEARCH("PAID",N15)))</formula>
    </cfRule>
  </conditionalFormatting>
  <conditionalFormatting sqref="J17">
    <cfRule type="containsText" dxfId="2282" priority="1772" operator="containsText" text="hw">
      <formula>NOT(ISERROR(SEARCH("hw",J17)))</formula>
    </cfRule>
    <cfRule type="containsText" dxfId="2281" priority="1773" operator="containsText" text="bb">
      <formula>NOT(ISERROR(SEARCH("bb",J17)))</formula>
    </cfRule>
    <cfRule type="containsText" dxfId="2280" priority="1774" stopIfTrue="1" operator="containsText" text="booking hc">
      <formula>NOT(ISERROR(SEARCH("booking hc",J17)))</formula>
    </cfRule>
    <cfRule type="containsText" dxfId="2279" priority="1775" operator="containsText" text="expedia vc">
      <formula>NOT(ISERROR(SEARCH("expedia vc",J17)))</formula>
    </cfRule>
    <cfRule type="containsText" dxfId="2278" priority="1776" operator="containsText" text="booking hcn">
      <formula>NOT(ISERROR(SEARCH("booking hcn",J17)))</formula>
    </cfRule>
    <cfRule type="containsText" dxfId="2277" priority="1777" stopIfTrue="1" operator="containsText" text="booking vcd">
      <formula>NOT(ISERROR(SEARCH("booking vcd",J17)))</formula>
    </cfRule>
    <cfRule type="containsText" dxfId="2276" priority="1778" stopIfTrue="1" operator="containsText" text="booking vc">
      <formula>NOT(ISERROR(SEARCH("booking vc",J17)))</formula>
    </cfRule>
  </conditionalFormatting>
  <conditionalFormatting sqref="N17">
    <cfRule type="containsText" dxfId="2275" priority="1779" stopIfTrue="1" operator="containsText" text="CHARGE ON ARRIVAL">
      <formula>NOT(ISERROR(SEARCH("CHARGE ON ARRIVAL",N17)))</formula>
    </cfRule>
    <cfRule type="containsText" dxfId="2274" priority="1780" stopIfTrue="1" operator="containsText" text="CHARGE VC ON DAY">
      <formula>NOT(ISERROR(SEARCH("CHARGE VC ON DAY",N17)))</formula>
    </cfRule>
    <cfRule type="containsText" dxfId="2273" priority="1781" stopIfTrue="1" operator="containsText" text="PAID">
      <formula>NOT(ISERROR(SEARCH("PAID",N17)))</formula>
    </cfRule>
  </conditionalFormatting>
  <conditionalFormatting sqref="J18">
    <cfRule type="containsText" dxfId="2272" priority="1763" operator="containsText" text="bb">
      <formula>NOT(ISERROR(SEARCH("bb",J18)))</formula>
    </cfRule>
    <cfRule type="containsText" dxfId="2271" priority="1764" stopIfTrue="1" operator="containsText" text="booking hc">
      <formula>NOT(ISERROR(SEARCH("booking hc",J18)))</formula>
    </cfRule>
    <cfRule type="containsText" dxfId="2270" priority="1765" operator="containsText" text="expedia vc">
      <formula>NOT(ISERROR(SEARCH("expedia vc",J18)))</formula>
    </cfRule>
    <cfRule type="containsText" dxfId="2269" priority="1766" operator="containsText" text="booking hcn">
      <formula>NOT(ISERROR(SEARCH("booking hcn",J18)))</formula>
    </cfRule>
    <cfRule type="containsText" dxfId="2268" priority="1767" stopIfTrue="1" operator="containsText" text="booking vcd">
      <formula>NOT(ISERROR(SEARCH("booking vcd",J18)))</formula>
    </cfRule>
    <cfRule type="containsText" dxfId="2267" priority="1768" stopIfTrue="1" operator="containsText" text="booking vc">
      <formula>NOT(ISERROR(SEARCH("booking vc",J18)))</formula>
    </cfRule>
  </conditionalFormatting>
  <conditionalFormatting sqref="J18">
    <cfRule type="containsText" dxfId="2266" priority="1762" operator="containsText" text="hw">
      <formula>NOT(ISERROR(SEARCH("hw",J18)))</formula>
    </cfRule>
  </conditionalFormatting>
  <conditionalFormatting sqref="N18">
    <cfRule type="containsText" dxfId="2265" priority="1769" stopIfTrue="1" operator="containsText" text="CHARGE ON ARRIVAL">
      <formula>NOT(ISERROR(SEARCH("CHARGE ON ARRIVAL",N18)))</formula>
    </cfRule>
    <cfRule type="containsText" dxfId="2264" priority="1770" stopIfTrue="1" operator="containsText" text="CHARGE VC ON DAY">
      <formula>NOT(ISERROR(SEARCH("CHARGE VC ON DAY",N18)))</formula>
    </cfRule>
    <cfRule type="containsText" dxfId="2263" priority="1771" stopIfTrue="1" operator="containsText" text="PAID">
      <formula>NOT(ISERROR(SEARCH("PAID",N18)))</formula>
    </cfRule>
  </conditionalFormatting>
  <conditionalFormatting sqref="J20">
    <cfRule type="containsText" dxfId="2262" priority="1753" operator="containsText" text="bb">
      <formula>NOT(ISERROR(SEARCH("bb",J20)))</formula>
    </cfRule>
    <cfRule type="containsText" dxfId="2261" priority="1754" stopIfTrue="1" operator="containsText" text="booking hc">
      <formula>NOT(ISERROR(SEARCH("booking hc",J20)))</formula>
    </cfRule>
    <cfRule type="containsText" dxfId="2260" priority="1755" operator="containsText" text="expedia vc">
      <formula>NOT(ISERROR(SEARCH("expedia vc",J20)))</formula>
    </cfRule>
    <cfRule type="containsText" dxfId="2259" priority="1756" operator="containsText" text="booking hcn">
      <formula>NOT(ISERROR(SEARCH("booking hcn",J20)))</formula>
    </cfRule>
    <cfRule type="containsText" dxfId="2258" priority="1757" stopIfTrue="1" operator="containsText" text="booking vcd">
      <formula>NOT(ISERROR(SEARCH("booking vcd",J20)))</formula>
    </cfRule>
    <cfRule type="containsText" dxfId="2257" priority="1758" stopIfTrue="1" operator="containsText" text="booking vc">
      <formula>NOT(ISERROR(SEARCH("booking vc",J20)))</formula>
    </cfRule>
  </conditionalFormatting>
  <conditionalFormatting sqref="J20">
    <cfRule type="containsText" dxfId="2256" priority="1752" operator="containsText" text="hw">
      <formula>NOT(ISERROR(SEARCH("hw",J20)))</formula>
    </cfRule>
  </conditionalFormatting>
  <conditionalFormatting sqref="N20">
    <cfRule type="containsText" dxfId="2255" priority="1759" stopIfTrue="1" operator="containsText" text="CHARGE ON ARRIVAL">
      <formula>NOT(ISERROR(SEARCH("CHARGE ON ARRIVAL",N20)))</formula>
    </cfRule>
    <cfRule type="containsText" dxfId="2254" priority="1760" stopIfTrue="1" operator="containsText" text="CHARGE VC ON DAY">
      <formula>NOT(ISERROR(SEARCH("CHARGE VC ON DAY",N20)))</formula>
    </cfRule>
    <cfRule type="containsText" dxfId="2253" priority="1761" stopIfTrue="1" operator="containsText" text="PAID">
      <formula>NOT(ISERROR(SEARCH("PAID",N20)))</formula>
    </cfRule>
  </conditionalFormatting>
  <conditionalFormatting sqref="J22">
    <cfRule type="containsText" dxfId="2252" priority="1743" operator="containsText" text="bb">
      <formula>NOT(ISERROR(SEARCH("bb",J22)))</formula>
    </cfRule>
    <cfRule type="containsText" dxfId="2251" priority="1744" stopIfTrue="1" operator="containsText" text="booking hc">
      <formula>NOT(ISERROR(SEARCH("booking hc",J22)))</formula>
    </cfRule>
    <cfRule type="containsText" dxfId="2250" priority="1745" operator="containsText" text="expedia vc">
      <formula>NOT(ISERROR(SEARCH("expedia vc",J22)))</formula>
    </cfRule>
    <cfRule type="containsText" dxfId="2249" priority="1746" operator="containsText" text="booking hcn">
      <formula>NOT(ISERROR(SEARCH("booking hcn",J22)))</formula>
    </cfRule>
    <cfRule type="containsText" dxfId="2248" priority="1747" stopIfTrue="1" operator="containsText" text="booking vcd">
      <formula>NOT(ISERROR(SEARCH("booking vcd",J22)))</formula>
    </cfRule>
    <cfRule type="containsText" dxfId="2247" priority="1748" stopIfTrue="1" operator="containsText" text="booking vc">
      <formula>NOT(ISERROR(SEARCH("booking vc",J22)))</formula>
    </cfRule>
  </conditionalFormatting>
  <conditionalFormatting sqref="J22">
    <cfRule type="containsText" dxfId="2246" priority="1742" operator="containsText" text="hw">
      <formula>NOT(ISERROR(SEARCH("hw",J22)))</formula>
    </cfRule>
  </conditionalFormatting>
  <conditionalFormatting sqref="N22">
    <cfRule type="containsText" dxfId="2245" priority="1749" stopIfTrue="1" operator="containsText" text="CHARGE ON ARRIVAL">
      <formula>NOT(ISERROR(SEARCH("CHARGE ON ARRIVAL",N22)))</formula>
    </cfRule>
    <cfRule type="containsText" dxfId="2244" priority="1750" stopIfTrue="1" operator="containsText" text="CHARGE VC ON DAY">
      <formula>NOT(ISERROR(SEARCH("CHARGE VC ON DAY",N22)))</formula>
    </cfRule>
    <cfRule type="containsText" dxfId="2243" priority="1751" stopIfTrue="1" operator="containsText" text="PAID">
      <formula>NOT(ISERROR(SEARCH("PAID",N22)))</formula>
    </cfRule>
  </conditionalFormatting>
  <conditionalFormatting sqref="N24">
    <cfRule type="containsText" dxfId="2242" priority="1739" stopIfTrue="1" operator="containsText" text="CHARGE ON ARRIVAL">
      <formula>NOT(ISERROR(SEARCH("CHARGE ON ARRIVAL",N24)))</formula>
    </cfRule>
    <cfRule type="containsText" dxfId="2241" priority="1740" stopIfTrue="1" operator="containsText" text="CHARGE VC ON DAY">
      <formula>NOT(ISERROR(SEARCH("CHARGE VC ON DAY",N24)))</formula>
    </cfRule>
    <cfRule type="containsText" dxfId="2240" priority="1741" stopIfTrue="1" operator="containsText" text="PAID">
      <formula>NOT(ISERROR(SEARCH("PAID",N24)))</formula>
    </cfRule>
  </conditionalFormatting>
  <conditionalFormatting sqref="J26">
    <cfRule type="containsText" dxfId="2239" priority="1730" operator="containsText" text="bb">
      <formula>NOT(ISERROR(SEARCH("bb",J26)))</formula>
    </cfRule>
    <cfRule type="containsText" dxfId="2238" priority="1731" stopIfTrue="1" operator="containsText" text="booking hc">
      <formula>NOT(ISERROR(SEARCH("booking hc",J26)))</formula>
    </cfRule>
    <cfRule type="containsText" dxfId="2237" priority="1732" operator="containsText" text="expedia vc">
      <formula>NOT(ISERROR(SEARCH("expedia vc",J26)))</formula>
    </cfRule>
    <cfRule type="containsText" dxfId="2236" priority="1733" operator="containsText" text="booking hcn">
      <formula>NOT(ISERROR(SEARCH("booking hcn",J26)))</formula>
    </cfRule>
    <cfRule type="containsText" dxfId="2235" priority="1734" stopIfTrue="1" operator="containsText" text="booking vcd">
      <formula>NOT(ISERROR(SEARCH("booking vcd",J26)))</formula>
    </cfRule>
    <cfRule type="containsText" dxfId="2234" priority="1735" stopIfTrue="1" operator="containsText" text="booking vc">
      <formula>NOT(ISERROR(SEARCH("booking vc",J26)))</formula>
    </cfRule>
  </conditionalFormatting>
  <conditionalFormatting sqref="J26">
    <cfRule type="containsText" dxfId="2233" priority="1729" operator="containsText" text="hw">
      <formula>NOT(ISERROR(SEARCH("hw",J26)))</formula>
    </cfRule>
  </conditionalFormatting>
  <conditionalFormatting sqref="N26">
    <cfRule type="containsText" dxfId="2232" priority="1736" stopIfTrue="1" operator="containsText" text="CHARGE ON ARRIVAL">
      <formula>NOT(ISERROR(SEARCH("CHARGE ON ARRIVAL",N26)))</formula>
    </cfRule>
    <cfRule type="containsText" dxfId="2231" priority="1737" stopIfTrue="1" operator="containsText" text="CHARGE VC ON DAY">
      <formula>NOT(ISERROR(SEARCH("CHARGE VC ON DAY",N26)))</formula>
    </cfRule>
    <cfRule type="containsText" dxfId="2230" priority="1738" stopIfTrue="1" operator="containsText" text="PAID">
      <formula>NOT(ISERROR(SEARCH("PAID",N26)))</formula>
    </cfRule>
  </conditionalFormatting>
  <conditionalFormatting sqref="J27">
    <cfRule type="containsText" dxfId="2229" priority="1719" operator="containsText" text="hw">
      <formula>NOT(ISERROR(SEARCH("hw",J27)))</formula>
    </cfRule>
    <cfRule type="containsText" dxfId="2228" priority="1720" operator="containsText" text="bb">
      <formula>NOT(ISERROR(SEARCH("bb",J27)))</formula>
    </cfRule>
    <cfRule type="containsText" dxfId="2227" priority="1721" stopIfTrue="1" operator="containsText" text="booking hc">
      <formula>NOT(ISERROR(SEARCH("booking hc",J27)))</formula>
    </cfRule>
    <cfRule type="containsText" dxfId="2226" priority="1722" operator="containsText" text="expedia vc">
      <formula>NOT(ISERROR(SEARCH("expedia vc",J27)))</formula>
    </cfRule>
    <cfRule type="containsText" dxfId="2225" priority="1723" operator="containsText" text="booking hcn">
      <formula>NOT(ISERROR(SEARCH("booking hcn",J27)))</formula>
    </cfRule>
    <cfRule type="containsText" dxfId="2224" priority="1724" stopIfTrue="1" operator="containsText" text="booking vcd">
      <formula>NOT(ISERROR(SEARCH("booking vcd",J27)))</formula>
    </cfRule>
    <cfRule type="containsText" dxfId="2223" priority="1725" stopIfTrue="1" operator="containsText" text="booking vc">
      <formula>NOT(ISERROR(SEARCH("booking vc",J27)))</formula>
    </cfRule>
  </conditionalFormatting>
  <conditionalFormatting sqref="N27">
    <cfRule type="containsText" dxfId="2222" priority="1726" stopIfTrue="1" operator="containsText" text="CHARGE ON ARRIVAL">
      <formula>NOT(ISERROR(SEARCH("CHARGE ON ARRIVAL",N27)))</formula>
    </cfRule>
    <cfRule type="containsText" dxfId="2221" priority="1727" stopIfTrue="1" operator="containsText" text="CHARGE VC ON DAY">
      <formula>NOT(ISERROR(SEARCH("CHARGE VC ON DAY",N27)))</formula>
    </cfRule>
    <cfRule type="containsText" dxfId="2220" priority="1728" stopIfTrue="1" operator="containsText" text="PAID">
      <formula>NOT(ISERROR(SEARCH("PAID",N27)))</formula>
    </cfRule>
  </conditionalFormatting>
  <conditionalFormatting sqref="G28 I28:L28 P28:XFD28">
    <cfRule type="containsText" dxfId="2219" priority="1705" operator="containsText" text="BANND">
      <formula>NOT(ISERROR(SEARCH("BANND",G28)))</formula>
    </cfRule>
  </conditionalFormatting>
  <conditionalFormatting sqref="H28:L28 C28:F28">
    <cfRule type="expression" dxfId="2218" priority="1704">
      <formula>"'=NOT(ISERROR(VLOOKUP('Banned list'!)"</formula>
    </cfRule>
  </conditionalFormatting>
  <conditionalFormatting sqref="J28">
    <cfRule type="containsText" dxfId="2217" priority="1707" operator="containsText" text="bb">
      <formula>NOT(ISERROR(SEARCH("bb",J28)))</formula>
    </cfRule>
    <cfRule type="containsText" dxfId="2216" priority="1708" stopIfTrue="1" operator="containsText" text="booking hc">
      <formula>NOT(ISERROR(SEARCH("booking hc",J28)))</formula>
    </cfRule>
    <cfRule type="containsText" dxfId="2215" priority="1709" operator="containsText" text="expedia vc">
      <formula>NOT(ISERROR(SEARCH("expedia vc",J28)))</formula>
    </cfRule>
    <cfRule type="containsText" dxfId="2214" priority="1710" operator="containsText" text="booking hcn">
      <formula>NOT(ISERROR(SEARCH("booking hcn",J28)))</formula>
    </cfRule>
    <cfRule type="containsText" dxfId="2213" priority="1711" stopIfTrue="1" operator="containsText" text="booking vcd">
      <formula>NOT(ISERROR(SEARCH("booking vcd",J28)))</formula>
    </cfRule>
    <cfRule type="containsText" dxfId="2212" priority="1712" stopIfTrue="1" operator="containsText" text="booking vc">
      <formula>NOT(ISERROR(SEARCH("booking vc",J28)))</formula>
    </cfRule>
  </conditionalFormatting>
  <conditionalFormatting sqref="J28">
    <cfRule type="containsText" dxfId="2211" priority="1706" operator="containsText" text="hw">
      <formula>NOT(ISERROR(SEARCH("hw",J28)))</formula>
    </cfRule>
  </conditionalFormatting>
  <conditionalFormatting sqref="J28">
    <cfRule type="containsText" dxfId="2210" priority="1697" operator="containsText" text="hw">
      <formula>NOT(ISERROR(SEARCH("hw",J28)))</formula>
    </cfRule>
    <cfRule type="containsText" dxfId="2209" priority="1698" operator="containsText" text="bb">
      <formula>NOT(ISERROR(SEARCH("bb",J28)))</formula>
    </cfRule>
    <cfRule type="containsText" dxfId="2208" priority="1699" stopIfTrue="1" operator="containsText" text="booking hc">
      <formula>NOT(ISERROR(SEARCH("booking hc",J28)))</formula>
    </cfRule>
    <cfRule type="containsText" dxfId="2207" priority="1700" operator="containsText" text="expedia vc">
      <formula>NOT(ISERROR(SEARCH("expedia vc",J28)))</formula>
    </cfRule>
    <cfRule type="containsText" dxfId="2206" priority="1701" operator="containsText" text="booking hcn">
      <formula>NOT(ISERROR(SEARCH("booking hcn",J28)))</formula>
    </cfRule>
    <cfRule type="containsText" dxfId="2205" priority="1702" stopIfTrue="1" operator="containsText" text="booking vcd">
      <formula>NOT(ISERROR(SEARCH("booking vcd",J28)))</formula>
    </cfRule>
    <cfRule type="containsText" dxfId="2204" priority="1703" stopIfTrue="1" operator="containsText" text="booking vc">
      <formula>NOT(ISERROR(SEARCH("booking vc",J28)))</formula>
    </cfRule>
  </conditionalFormatting>
  <conditionalFormatting sqref="J28">
    <cfRule type="containsText" dxfId="2203" priority="1716" operator="containsText" text="BANND">
      <formula>NOT(ISERROR(SEARCH("BANND",J28)))</formula>
    </cfRule>
    <cfRule type="expression" dxfId="2202" priority="1717">
      <formula>"'=NOT(ISERROR(VLOOKUP('Banned list'!)"</formula>
    </cfRule>
  </conditionalFormatting>
  <conditionalFormatting sqref="N28">
    <cfRule type="containsText" dxfId="2201" priority="1713" stopIfTrue="1" operator="containsText" text="CHARGE ON ARRIVAL">
      <formula>NOT(ISERROR(SEARCH("CHARGE ON ARRIVAL",N28)))</formula>
    </cfRule>
    <cfRule type="containsText" dxfId="2200" priority="1714" stopIfTrue="1" operator="containsText" text="CHARGE VC ON DAY">
      <formula>NOT(ISERROR(SEARCH("CHARGE VC ON DAY",N28)))</formula>
    </cfRule>
    <cfRule type="containsText" dxfId="2199" priority="1715" stopIfTrue="1" operator="containsText" text="PAID">
      <formula>NOT(ISERROR(SEARCH("PAID",N28)))</formula>
    </cfRule>
  </conditionalFormatting>
  <conditionalFormatting sqref="J29">
    <cfRule type="containsText" dxfId="2198" priority="1688" operator="containsText" text="bb">
      <formula>NOT(ISERROR(SEARCH("bb",J29)))</formula>
    </cfRule>
    <cfRule type="containsText" dxfId="2197" priority="1689" stopIfTrue="1" operator="containsText" text="booking hc">
      <formula>NOT(ISERROR(SEARCH("booking hc",J29)))</formula>
    </cfRule>
    <cfRule type="containsText" dxfId="2196" priority="1690" operator="containsText" text="expedia vc">
      <formula>NOT(ISERROR(SEARCH("expedia vc",J29)))</formula>
    </cfRule>
    <cfRule type="containsText" dxfId="2195" priority="1691" operator="containsText" text="booking hcn">
      <formula>NOT(ISERROR(SEARCH("booking hcn",J29)))</formula>
    </cfRule>
    <cfRule type="containsText" dxfId="2194" priority="1692" stopIfTrue="1" operator="containsText" text="booking vcd">
      <formula>NOT(ISERROR(SEARCH("booking vcd",J29)))</formula>
    </cfRule>
    <cfRule type="containsText" dxfId="2193" priority="1693" stopIfTrue="1" operator="containsText" text="booking vc">
      <formula>NOT(ISERROR(SEARCH("booking vc",J29)))</formula>
    </cfRule>
  </conditionalFormatting>
  <conditionalFormatting sqref="J29">
    <cfRule type="containsText" dxfId="2192" priority="1687" operator="containsText" text="hw">
      <formula>NOT(ISERROR(SEARCH("hw",J29)))</formula>
    </cfRule>
  </conditionalFormatting>
  <conditionalFormatting sqref="N29">
    <cfRule type="containsText" dxfId="2191" priority="1694" stopIfTrue="1" operator="containsText" text="CHARGE ON ARRIVAL">
      <formula>NOT(ISERROR(SEARCH("CHARGE ON ARRIVAL",N29)))</formula>
    </cfRule>
    <cfRule type="containsText" dxfId="2190" priority="1695" stopIfTrue="1" operator="containsText" text="CHARGE VC ON DAY">
      <formula>NOT(ISERROR(SEARCH("CHARGE VC ON DAY",N29)))</formula>
    </cfRule>
    <cfRule type="containsText" dxfId="2189" priority="1696" stopIfTrue="1" operator="containsText" text="PAID">
      <formula>NOT(ISERROR(SEARCH("PAID",N29)))</formula>
    </cfRule>
  </conditionalFormatting>
  <conditionalFormatting sqref="J30">
    <cfRule type="containsText" dxfId="2188" priority="1678" operator="containsText" text="bb">
      <formula>NOT(ISERROR(SEARCH("bb",J30)))</formula>
    </cfRule>
    <cfRule type="containsText" dxfId="2187" priority="1679" stopIfTrue="1" operator="containsText" text="booking hc">
      <formula>NOT(ISERROR(SEARCH("booking hc",J30)))</formula>
    </cfRule>
    <cfRule type="containsText" dxfId="2186" priority="1680" operator="containsText" text="expedia vc">
      <formula>NOT(ISERROR(SEARCH("expedia vc",J30)))</formula>
    </cfRule>
    <cfRule type="containsText" dxfId="2185" priority="1681" operator="containsText" text="booking hcn">
      <formula>NOT(ISERROR(SEARCH("booking hcn",J30)))</formula>
    </cfRule>
    <cfRule type="containsText" dxfId="2184" priority="1682" stopIfTrue="1" operator="containsText" text="booking vcd">
      <formula>NOT(ISERROR(SEARCH("booking vcd",J30)))</formula>
    </cfRule>
    <cfRule type="containsText" dxfId="2183" priority="1683" stopIfTrue="1" operator="containsText" text="booking vc">
      <formula>NOT(ISERROR(SEARCH("booking vc",J30)))</formula>
    </cfRule>
  </conditionalFormatting>
  <conditionalFormatting sqref="J30">
    <cfRule type="containsText" dxfId="2182" priority="1677" operator="containsText" text="hw">
      <formula>NOT(ISERROR(SEARCH("hw",J30)))</formula>
    </cfRule>
  </conditionalFormatting>
  <conditionalFormatting sqref="N30">
    <cfRule type="containsText" dxfId="2181" priority="1684" stopIfTrue="1" operator="containsText" text="CHARGE ON ARRIVAL">
      <formula>NOT(ISERROR(SEARCH("CHARGE ON ARRIVAL",N30)))</formula>
    </cfRule>
    <cfRule type="containsText" dxfId="2180" priority="1685" stopIfTrue="1" operator="containsText" text="CHARGE VC ON DAY">
      <formula>NOT(ISERROR(SEARCH("CHARGE VC ON DAY",N30)))</formula>
    </cfRule>
    <cfRule type="containsText" dxfId="2179" priority="1686" stopIfTrue="1" operator="containsText" text="PAID">
      <formula>NOT(ISERROR(SEARCH("PAID",N30)))</formula>
    </cfRule>
  </conditionalFormatting>
  <conditionalFormatting sqref="J32">
    <cfRule type="containsText" dxfId="2178" priority="1668" operator="containsText" text="bb">
      <formula>NOT(ISERROR(SEARCH("bb",J32)))</formula>
    </cfRule>
    <cfRule type="containsText" dxfId="2177" priority="1669" stopIfTrue="1" operator="containsText" text="booking hc">
      <formula>NOT(ISERROR(SEARCH("booking hc",J32)))</formula>
    </cfRule>
    <cfRule type="containsText" dxfId="2176" priority="1670" operator="containsText" text="expedia vc">
      <formula>NOT(ISERROR(SEARCH("expedia vc",J32)))</formula>
    </cfRule>
    <cfRule type="containsText" dxfId="2175" priority="1671" operator="containsText" text="booking hcn">
      <formula>NOT(ISERROR(SEARCH("booking hcn",J32)))</formula>
    </cfRule>
    <cfRule type="containsText" dxfId="2174" priority="1672" stopIfTrue="1" operator="containsText" text="booking vcd">
      <formula>NOT(ISERROR(SEARCH("booking vcd",J32)))</formula>
    </cfRule>
    <cfRule type="containsText" dxfId="2173" priority="1673" stopIfTrue="1" operator="containsText" text="booking vc">
      <formula>NOT(ISERROR(SEARCH("booking vc",J32)))</formula>
    </cfRule>
  </conditionalFormatting>
  <conditionalFormatting sqref="J32">
    <cfRule type="containsText" dxfId="2172" priority="1667" operator="containsText" text="hw">
      <formula>NOT(ISERROR(SEARCH("hw",J32)))</formula>
    </cfRule>
  </conditionalFormatting>
  <conditionalFormatting sqref="N32">
    <cfRule type="containsText" dxfId="2171" priority="1674" stopIfTrue="1" operator="containsText" text="CHARGE ON ARRIVAL">
      <formula>NOT(ISERROR(SEARCH("CHARGE ON ARRIVAL",N32)))</formula>
    </cfRule>
    <cfRule type="containsText" dxfId="2170" priority="1675" stopIfTrue="1" operator="containsText" text="CHARGE VC ON DAY">
      <formula>NOT(ISERROR(SEARCH("CHARGE VC ON DAY",N32)))</formula>
    </cfRule>
    <cfRule type="containsText" dxfId="2169" priority="1676" stopIfTrue="1" operator="containsText" text="PAID">
      <formula>NOT(ISERROR(SEARCH("PAID",N32)))</formula>
    </cfRule>
  </conditionalFormatting>
  <conditionalFormatting sqref="J34">
    <cfRule type="containsText" dxfId="2168" priority="1648" operator="containsText" text="bb">
      <formula>NOT(ISERROR(SEARCH("bb",J34)))</formula>
    </cfRule>
    <cfRule type="containsText" dxfId="2167" priority="1649" stopIfTrue="1" operator="containsText" text="booking hc">
      <formula>NOT(ISERROR(SEARCH("booking hc",J34)))</formula>
    </cfRule>
    <cfRule type="containsText" dxfId="2166" priority="1650" operator="containsText" text="expedia vc">
      <formula>NOT(ISERROR(SEARCH("expedia vc",J34)))</formula>
    </cfRule>
    <cfRule type="containsText" dxfId="2165" priority="1651" operator="containsText" text="booking hcn">
      <formula>NOT(ISERROR(SEARCH("booking hcn",J34)))</formula>
    </cfRule>
    <cfRule type="containsText" dxfId="2164" priority="1652" stopIfTrue="1" operator="containsText" text="booking vcd">
      <formula>NOT(ISERROR(SEARCH("booking vcd",J34)))</formula>
    </cfRule>
    <cfRule type="containsText" dxfId="2163" priority="1653" stopIfTrue="1" operator="containsText" text="booking vc">
      <formula>NOT(ISERROR(SEARCH("booking vc",J34)))</formula>
    </cfRule>
  </conditionalFormatting>
  <conditionalFormatting sqref="J34">
    <cfRule type="containsText" dxfId="2162" priority="1647" operator="containsText" text="hw">
      <formula>NOT(ISERROR(SEARCH("hw",J34)))</formula>
    </cfRule>
  </conditionalFormatting>
  <conditionalFormatting sqref="N34">
    <cfRule type="containsText" dxfId="2161" priority="1654" stopIfTrue="1" operator="containsText" text="CHARGE ON ARRIVAL">
      <formula>NOT(ISERROR(SEARCH("CHARGE ON ARRIVAL",N34)))</formula>
    </cfRule>
    <cfRule type="containsText" dxfId="2160" priority="1655" stopIfTrue="1" operator="containsText" text="CHARGE VC ON DAY">
      <formula>NOT(ISERROR(SEARCH("CHARGE VC ON DAY",N34)))</formula>
    </cfRule>
    <cfRule type="containsText" dxfId="2159" priority="1656" stopIfTrue="1" operator="containsText" text="PAID">
      <formula>NOT(ISERROR(SEARCH("PAID",N34)))</formula>
    </cfRule>
  </conditionalFormatting>
  <conditionalFormatting sqref="J35">
    <cfRule type="containsText" dxfId="2158" priority="1638" operator="containsText" text="bb">
      <formula>NOT(ISERROR(SEARCH("bb",J35)))</formula>
    </cfRule>
    <cfRule type="containsText" dxfId="2157" priority="1639" stopIfTrue="1" operator="containsText" text="booking hc">
      <formula>NOT(ISERROR(SEARCH("booking hc",J35)))</formula>
    </cfRule>
    <cfRule type="containsText" dxfId="2156" priority="1640" operator="containsText" text="expedia vc">
      <formula>NOT(ISERROR(SEARCH("expedia vc",J35)))</formula>
    </cfRule>
    <cfRule type="containsText" dxfId="2155" priority="1641" operator="containsText" text="booking hcn">
      <formula>NOT(ISERROR(SEARCH("booking hcn",J35)))</formula>
    </cfRule>
    <cfRule type="containsText" dxfId="2154" priority="1642" stopIfTrue="1" operator="containsText" text="booking vcd">
      <formula>NOT(ISERROR(SEARCH("booking vcd",J35)))</formula>
    </cfRule>
    <cfRule type="containsText" dxfId="2153" priority="1643" stopIfTrue="1" operator="containsText" text="booking vc">
      <formula>NOT(ISERROR(SEARCH("booking vc",J35)))</formula>
    </cfRule>
  </conditionalFormatting>
  <conditionalFormatting sqref="J35">
    <cfRule type="containsText" dxfId="2152" priority="1637" operator="containsText" text="hw">
      <formula>NOT(ISERROR(SEARCH("hw",J35)))</formula>
    </cfRule>
  </conditionalFormatting>
  <conditionalFormatting sqref="N35">
    <cfRule type="containsText" dxfId="2151" priority="1644" stopIfTrue="1" operator="containsText" text="CHARGE ON ARRIVAL">
      <formula>NOT(ISERROR(SEARCH("CHARGE ON ARRIVAL",N35)))</formula>
    </cfRule>
    <cfRule type="containsText" dxfId="2150" priority="1645" stopIfTrue="1" operator="containsText" text="CHARGE VC ON DAY">
      <formula>NOT(ISERROR(SEARCH("CHARGE VC ON DAY",N35)))</formula>
    </cfRule>
    <cfRule type="containsText" dxfId="2149" priority="1646" stopIfTrue="1" operator="containsText" text="PAID">
      <formula>NOT(ISERROR(SEARCH("PAID",N35)))</formula>
    </cfRule>
  </conditionalFormatting>
  <conditionalFormatting sqref="J36">
    <cfRule type="containsText" dxfId="2148" priority="1628" operator="containsText" text="bb">
      <formula>NOT(ISERROR(SEARCH("bb",J36)))</formula>
    </cfRule>
    <cfRule type="containsText" dxfId="2147" priority="1629" stopIfTrue="1" operator="containsText" text="booking hc">
      <formula>NOT(ISERROR(SEARCH("booking hc",J36)))</formula>
    </cfRule>
    <cfRule type="containsText" dxfId="2146" priority="1630" operator="containsText" text="expedia vc">
      <formula>NOT(ISERROR(SEARCH("expedia vc",J36)))</formula>
    </cfRule>
    <cfRule type="containsText" dxfId="2145" priority="1631" operator="containsText" text="booking hcn">
      <formula>NOT(ISERROR(SEARCH("booking hcn",J36)))</formula>
    </cfRule>
    <cfRule type="containsText" dxfId="2144" priority="1632" stopIfTrue="1" operator="containsText" text="booking vcd">
      <formula>NOT(ISERROR(SEARCH("booking vcd",J36)))</formula>
    </cfRule>
    <cfRule type="containsText" dxfId="2143" priority="1633" stopIfTrue="1" operator="containsText" text="booking vc">
      <formula>NOT(ISERROR(SEARCH("booking vc",J36)))</formula>
    </cfRule>
  </conditionalFormatting>
  <conditionalFormatting sqref="J36">
    <cfRule type="containsText" dxfId="2142" priority="1627" operator="containsText" text="hw">
      <formula>NOT(ISERROR(SEARCH("hw",J36)))</formula>
    </cfRule>
  </conditionalFormatting>
  <conditionalFormatting sqref="N36">
    <cfRule type="containsText" dxfId="2141" priority="1634" stopIfTrue="1" operator="containsText" text="CHARGE ON ARRIVAL">
      <formula>NOT(ISERROR(SEARCH("CHARGE ON ARRIVAL",N36)))</formula>
    </cfRule>
    <cfRule type="containsText" dxfId="2140" priority="1635" stopIfTrue="1" operator="containsText" text="CHARGE VC ON DAY">
      <formula>NOT(ISERROR(SEARCH("CHARGE VC ON DAY",N36)))</formula>
    </cfRule>
    <cfRule type="containsText" dxfId="2139" priority="1636" stopIfTrue="1" operator="containsText" text="PAID">
      <formula>NOT(ISERROR(SEARCH("PAID",N36)))</formula>
    </cfRule>
  </conditionalFormatting>
  <conditionalFormatting sqref="G38 P38:XFD38 I38:L38">
    <cfRule type="containsText" dxfId="2138" priority="1613" operator="containsText" text="BANND">
      <formula>NOT(ISERROR(SEARCH("BANND",G38)))</formula>
    </cfRule>
  </conditionalFormatting>
  <conditionalFormatting sqref="H38 J38:L38 B38:F38">
    <cfRule type="expression" dxfId="2137" priority="1612">
      <formula>"'=NOT(ISERROR(VLOOKUP('Banned list'!)"</formula>
    </cfRule>
  </conditionalFormatting>
  <conditionalFormatting sqref="J38">
    <cfRule type="containsText" dxfId="2136" priority="1615" operator="containsText" text="bb">
      <formula>NOT(ISERROR(SEARCH("bb",J38)))</formula>
    </cfRule>
    <cfRule type="containsText" dxfId="2135" priority="1616" stopIfTrue="1" operator="containsText" text="booking hc">
      <formula>NOT(ISERROR(SEARCH("booking hc",J38)))</formula>
    </cfRule>
    <cfRule type="containsText" dxfId="2134" priority="1617" operator="containsText" text="expedia vc">
      <formula>NOT(ISERROR(SEARCH("expedia vc",J38)))</formula>
    </cfRule>
    <cfRule type="containsText" dxfId="2133" priority="1618" operator="containsText" text="booking hcn">
      <formula>NOT(ISERROR(SEARCH("booking hcn",J38)))</formula>
    </cfRule>
    <cfRule type="containsText" dxfId="2132" priority="1619" stopIfTrue="1" operator="containsText" text="booking vcd">
      <formula>NOT(ISERROR(SEARCH("booking vcd",J38)))</formula>
    </cfRule>
    <cfRule type="containsText" dxfId="2131" priority="1620" stopIfTrue="1" operator="containsText" text="booking vc">
      <formula>NOT(ISERROR(SEARCH("booking vc",J38)))</formula>
    </cfRule>
  </conditionalFormatting>
  <conditionalFormatting sqref="J38">
    <cfRule type="containsText" dxfId="2130" priority="1614" operator="containsText" text="hw">
      <formula>NOT(ISERROR(SEARCH("hw",J38)))</formula>
    </cfRule>
  </conditionalFormatting>
  <conditionalFormatting sqref="J38">
    <cfRule type="containsText" dxfId="2129" priority="1605" operator="containsText" text="hw">
      <formula>NOT(ISERROR(SEARCH("hw",J38)))</formula>
    </cfRule>
    <cfRule type="containsText" dxfId="2128" priority="1606" operator="containsText" text="bb">
      <formula>NOT(ISERROR(SEARCH("bb",J38)))</formula>
    </cfRule>
    <cfRule type="containsText" dxfId="2127" priority="1607" stopIfTrue="1" operator="containsText" text="booking hc">
      <formula>NOT(ISERROR(SEARCH("booking hc",J38)))</formula>
    </cfRule>
    <cfRule type="containsText" dxfId="2126" priority="1608" operator="containsText" text="expedia vc">
      <formula>NOT(ISERROR(SEARCH("expedia vc",J38)))</formula>
    </cfRule>
    <cfRule type="containsText" dxfId="2125" priority="1609" operator="containsText" text="booking hcn">
      <formula>NOT(ISERROR(SEARCH("booking hcn",J38)))</formula>
    </cfRule>
    <cfRule type="containsText" dxfId="2124" priority="1610" stopIfTrue="1" operator="containsText" text="booking vcd">
      <formula>NOT(ISERROR(SEARCH("booking vcd",J38)))</formula>
    </cfRule>
    <cfRule type="containsText" dxfId="2123" priority="1611" stopIfTrue="1" operator="containsText" text="booking vc">
      <formula>NOT(ISERROR(SEARCH("booking vc",J38)))</formula>
    </cfRule>
  </conditionalFormatting>
  <conditionalFormatting sqref="J38">
    <cfRule type="containsText" dxfId="2122" priority="1624" operator="containsText" text="BANND">
      <formula>NOT(ISERROR(SEARCH("BANND",J38)))</formula>
    </cfRule>
    <cfRule type="expression" dxfId="2121" priority="1625">
      <formula>"'=NOT(ISERROR(VLOOKUP('Banned list'!)"</formula>
    </cfRule>
  </conditionalFormatting>
  <conditionalFormatting sqref="N38">
    <cfRule type="containsText" dxfId="2120" priority="1621" stopIfTrue="1" operator="containsText" text="CHARGE ON ARRIVAL">
      <formula>NOT(ISERROR(SEARCH("CHARGE ON ARRIVAL",N38)))</formula>
    </cfRule>
    <cfRule type="containsText" dxfId="2119" priority="1622" stopIfTrue="1" operator="containsText" text="CHARGE VC ON DAY">
      <formula>NOT(ISERROR(SEARCH("CHARGE VC ON DAY",N38)))</formula>
    </cfRule>
    <cfRule type="containsText" dxfId="2118" priority="1623" stopIfTrue="1" operator="containsText" text="PAID">
      <formula>NOT(ISERROR(SEARCH("PAID",N38)))</formula>
    </cfRule>
  </conditionalFormatting>
  <conditionalFormatting sqref="C38:I38 K38:XFD38">
    <cfRule type="containsText" dxfId="2117" priority="1603" operator="containsText" text="BANND">
      <formula>NOT(ISERROR(SEARCH("BANND",C38)))</formula>
    </cfRule>
  </conditionalFormatting>
  <conditionalFormatting sqref="J39">
    <cfRule type="containsText" dxfId="2116" priority="1594" operator="containsText" text="bb">
      <formula>NOT(ISERROR(SEARCH("bb",J39)))</formula>
    </cfRule>
    <cfRule type="containsText" dxfId="2115" priority="1595" stopIfTrue="1" operator="containsText" text="booking hc">
      <formula>NOT(ISERROR(SEARCH("booking hc",J39)))</formula>
    </cfRule>
    <cfRule type="containsText" dxfId="2114" priority="1596" operator="containsText" text="expedia vc">
      <formula>NOT(ISERROR(SEARCH("expedia vc",J39)))</formula>
    </cfRule>
    <cfRule type="containsText" dxfId="2113" priority="1597" operator="containsText" text="booking hcn">
      <formula>NOT(ISERROR(SEARCH("booking hcn",J39)))</formula>
    </cfRule>
    <cfRule type="containsText" dxfId="2112" priority="1598" stopIfTrue="1" operator="containsText" text="booking vcd">
      <formula>NOT(ISERROR(SEARCH("booking vcd",J39)))</formula>
    </cfRule>
    <cfRule type="containsText" dxfId="2111" priority="1599" stopIfTrue="1" operator="containsText" text="booking vc">
      <formula>NOT(ISERROR(SEARCH("booking vc",J39)))</formula>
    </cfRule>
  </conditionalFormatting>
  <conditionalFormatting sqref="J39">
    <cfRule type="containsText" dxfId="2110" priority="1593" operator="containsText" text="hw">
      <formula>NOT(ISERROR(SEARCH("hw",J39)))</formula>
    </cfRule>
  </conditionalFormatting>
  <conditionalFormatting sqref="N39">
    <cfRule type="containsText" dxfId="2109" priority="1600" stopIfTrue="1" operator="containsText" text="CHARGE ON ARRIVAL">
      <formula>NOT(ISERROR(SEARCH("CHARGE ON ARRIVAL",N39)))</formula>
    </cfRule>
    <cfRule type="containsText" dxfId="2108" priority="1601" stopIfTrue="1" operator="containsText" text="CHARGE VC ON DAY">
      <formula>NOT(ISERROR(SEARCH("CHARGE VC ON DAY",N39)))</formula>
    </cfRule>
    <cfRule type="containsText" dxfId="2107" priority="1602" stopIfTrue="1" operator="containsText" text="PAID">
      <formula>NOT(ISERROR(SEARCH("PAID",N39)))</formula>
    </cfRule>
  </conditionalFormatting>
  <conditionalFormatting sqref="J39">
    <cfRule type="containsText" dxfId="2106" priority="1586" operator="containsText" text="hw">
      <formula>NOT(ISERROR(SEARCH("hw",J39)))</formula>
    </cfRule>
    <cfRule type="containsText" dxfId="2105" priority="1587" operator="containsText" text="bb">
      <formula>NOT(ISERROR(SEARCH("bb",J39)))</formula>
    </cfRule>
    <cfRule type="containsText" dxfId="2104" priority="1588" stopIfTrue="1" operator="containsText" text="booking hc">
      <formula>NOT(ISERROR(SEARCH("booking hc",J39)))</formula>
    </cfRule>
    <cfRule type="containsText" dxfId="2103" priority="1589" operator="containsText" text="expedia vc">
      <formula>NOT(ISERROR(SEARCH("expedia vc",J39)))</formula>
    </cfRule>
    <cfRule type="containsText" dxfId="2102" priority="1590" operator="containsText" text="booking hcn">
      <formula>NOT(ISERROR(SEARCH("booking hcn",J39)))</formula>
    </cfRule>
    <cfRule type="containsText" dxfId="2101" priority="1591" stopIfTrue="1" operator="containsText" text="booking vcd">
      <formula>NOT(ISERROR(SEARCH("booking vcd",J39)))</formula>
    </cfRule>
    <cfRule type="containsText" dxfId="2100" priority="1592" stopIfTrue="1" operator="containsText" text="booking vc">
      <formula>NOT(ISERROR(SEARCH("booking vc",J39)))</formula>
    </cfRule>
  </conditionalFormatting>
  <conditionalFormatting sqref="J40">
    <cfRule type="containsText" dxfId="2099" priority="1577" operator="containsText" text="bb">
      <formula>NOT(ISERROR(SEARCH("bb",J40)))</formula>
    </cfRule>
    <cfRule type="containsText" dxfId="2098" priority="1578" stopIfTrue="1" operator="containsText" text="booking hc">
      <formula>NOT(ISERROR(SEARCH("booking hc",J40)))</formula>
    </cfRule>
    <cfRule type="containsText" dxfId="2097" priority="1579" operator="containsText" text="expedia vc">
      <formula>NOT(ISERROR(SEARCH("expedia vc",J40)))</formula>
    </cfRule>
    <cfRule type="containsText" dxfId="2096" priority="1580" operator="containsText" text="booking hcn">
      <formula>NOT(ISERROR(SEARCH("booking hcn",J40)))</formula>
    </cfRule>
    <cfRule type="containsText" dxfId="2095" priority="1581" stopIfTrue="1" operator="containsText" text="booking vcd">
      <formula>NOT(ISERROR(SEARCH("booking vcd",J40)))</formula>
    </cfRule>
    <cfRule type="containsText" dxfId="2094" priority="1582" stopIfTrue="1" operator="containsText" text="booking vc">
      <formula>NOT(ISERROR(SEARCH("booking vc",J40)))</formula>
    </cfRule>
  </conditionalFormatting>
  <conditionalFormatting sqref="J40">
    <cfRule type="containsText" dxfId="2093" priority="1576" operator="containsText" text="hw">
      <formula>NOT(ISERROR(SEARCH("hw",J40)))</formula>
    </cfRule>
  </conditionalFormatting>
  <conditionalFormatting sqref="N40">
    <cfRule type="containsText" dxfId="2092" priority="1583" stopIfTrue="1" operator="containsText" text="CHARGE ON ARRIVAL">
      <formula>NOT(ISERROR(SEARCH("CHARGE ON ARRIVAL",N40)))</formula>
    </cfRule>
    <cfRule type="containsText" dxfId="2091" priority="1584" stopIfTrue="1" operator="containsText" text="CHARGE VC ON DAY">
      <formula>NOT(ISERROR(SEARCH("CHARGE VC ON DAY",N40)))</formula>
    </cfRule>
    <cfRule type="containsText" dxfId="2090" priority="1585" stopIfTrue="1" operator="containsText" text="PAID">
      <formula>NOT(ISERROR(SEARCH("PAID",N40)))</formula>
    </cfRule>
  </conditionalFormatting>
  <conditionalFormatting sqref="J41">
    <cfRule type="containsText" dxfId="2089" priority="1567" operator="containsText" text="bb">
      <formula>NOT(ISERROR(SEARCH("bb",J41)))</formula>
    </cfRule>
    <cfRule type="containsText" dxfId="2088" priority="1568" stopIfTrue="1" operator="containsText" text="booking hc">
      <formula>NOT(ISERROR(SEARCH("booking hc",J41)))</formula>
    </cfRule>
    <cfRule type="containsText" dxfId="2087" priority="1569" operator="containsText" text="expedia vc">
      <formula>NOT(ISERROR(SEARCH("expedia vc",J41)))</formula>
    </cfRule>
    <cfRule type="containsText" dxfId="2086" priority="1570" operator="containsText" text="booking hcn">
      <formula>NOT(ISERROR(SEARCH("booking hcn",J41)))</formula>
    </cfRule>
    <cfRule type="containsText" dxfId="2085" priority="1571" stopIfTrue="1" operator="containsText" text="booking vcd">
      <formula>NOT(ISERROR(SEARCH("booking vcd",J41)))</formula>
    </cfRule>
    <cfRule type="containsText" dxfId="2084" priority="1572" stopIfTrue="1" operator="containsText" text="booking vc">
      <formula>NOT(ISERROR(SEARCH("booking vc",J41)))</formula>
    </cfRule>
  </conditionalFormatting>
  <conditionalFormatting sqref="J41">
    <cfRule type="containsText" dxfId="2083" priority="1566" operator="containsText" text="hw">
      <formula>NOT(ISERROR(SEARCH("hw",J41)))</formula>
    </cfRule>
  </conditionalFormatting>
  <conditionalFormatting sqref="N41">
    <cfRule type="containsText" dxfId="2082" priority="1573" stopIfTrue="1" operator="containsText" text="CHARGE ON ARRIVAL">
      <formula>NOT(ISERROR(SEARCH("CHARGE ON ARRIVAL",N41)))</formula>
    </cfRule>
    <cfRule type="containsText" dxfId="2081" priority="1574" stopIfTrue="1" operator="containsText" text="CHARGE VC ON DAY">
      <formula>NOT(ISERROR(SEARCH("CHARGE VC ON DAY",N41)))</formula>
    </cfRule>
    <cfRule type="containsText" dxfId="2080" priority="1575" stopIfTrue="1" operator="containsText" text="PAID">
      <formula>NOT(ISERROR(SEARCH("PAID",N41)))</formula>
    </cfRule>
  </conditionalFormatting>
  <conditionalFormatting sqref="J42">
    <cfRule type="containsText" dxfId="2079" priority="1557" operator="containsText" text="bb">
      <formula>NOT(ISERROR(SEARCH("bb",J42)))</formula>
    </cfRule>
    <cfRule type="containsText" dxfId="2078" priority="1558" stopIfTrue="1" operator="containsText" text="booking hc">
      <formula>NOT(ISERROR(SEARCH("booking hc",J42)))</formula>
    </cfRule>
    <cfRule type="containsText" dxfId="2077" priority="1559" operator="containsText" text="expedia vc">
      <formula>NOT(ISERROR(SEARCH("expedia vc",J42)))</formula>
    </cfRule>
    <cfRule type="containsText" dxfId="2076" priority="1560" operator="containsText" text="booking hcn">
      <formula>NOT(ISERROR(SEARCH("booking hcn",J42)))</formula>
    </cfRule>
    <cfRule type="containsText" dxfId="2075" priority="1561" stopIfTrue="1" operator="containsText" text="booking vcd">
      <formula>NOT(ISERROR(SEARCH("booking vcd",J42)))</formula>
    </cfRule>
    <cfRule type="containsText" dxfId="2074" priority="1562" stopIfTrue="1" operator="containsText" text="booking vc">
      <formula>NOT(ISERROR(SEARCH("booking vc",J42)))</formula>
    </cfRule>
  </conditionalFormatting>
  <conditionalFormatting sqref="J42">
    <cfRule type="containsText" dxfId="2073" priority="1556" operator="containsText" text="hw">
      <formula>NOT(ISERROR(SEARCH("hw",J42)))</formula>
    </cfRule>
  </conditionalFormatting>
  <conditionalFormatting sqref="N42">
    <cfRule type="containsText" dxfId="2072" priority="1563" stopIfTrue="1" operator="containsText" text="CHARGE ON ARRIVAL">
      <formula>NOT(ISERROR(SEARCH("CHARGE ON ARRIVAL",N42)))</formula>
    </cfRule>
    <cfRule type="containsText" dxfId="2071" priority="1564" stopIfTrue="1" operator="containsText" text="CHARGE VC ON DAY">
      <formula>NOT(ISERROR(SEARCH("CHARGE VC ON DAY",N42)))</formula>
    </cfRule>
    <cfRule type="containsText" dxfId="2070" priority="1565" stopIfTrue="1" operator="containsText" text="PAID">
      <formula>NOT(ISERROR(SEARCH("PAID",N42)))</formula>
    </cfRule>
  </conditionalFormatting>
  <conditionalFormatting sqref="J43">
    <cfRule type="containsText" dxfId="2069" priority="1547" operator="containsText" text="bb">
      <formula>NOT(ISERROR(SEARCH("bb",J43)))</formula>
    </cfRule>
    <cfRule type="containsText" dxfId="2068" priority="1548" stopIfTrue="1" operator="containsText" text="booking hc">
      <formula>NOT(ISERROR(SEARCH("booking hc",J43)))</formula>
    </cfRule>
    <cfRule type="containsText" dxfId="2067" priority="1549" operator="containsText" text="expedia vc">
      <formula>NOT(ISERROR(SEARCH("expedia vc",J43)))</formula>
    </cfRule>
    <cfRule type="containsText" dxfId="2066" priority="1550" operator="containsText" text="booking hcn">
      <formula>NOT(ISERROR(SEARCH("booking hcn",J43)))</formula>
    </cfRule>
    <cfRule type="containsText" dxfId="2065" priority="1551" stopIfTrue="1" operator="containsText" text="booking vcd">
      <formula>NOT(ISERROR(SEARCH("booking vcd",J43)))</formula>
    </cfRule>
    <cfRule type="containsText" dxfId="2064" priority="1552" stopIfTrue="1" operator="containsText" text="booking vc">
      <formula>NOT(ISERROR(SEARCH("booking vc",J43)))</formula>
    </cfRule>
  </conditionalFormatting>
  <conditionalFormatting sqref="J43">
    <cfRule type="containsText" dxfId="2063" priority="1546" operator="containsText" text="hw">
      <formula>NOT(ISERROR(SEARCH("hw",J43)))</formula>
    </cfRule>
  </conditionalFormatting>
  <conditionalFormatting sqref="N43">
    <cfRule type="containsText" dxfId="2062" priority="1553" stopIfTrue="1" operator="containsText" text="CHARGE ON ARRIVAL">
      <formula>NOT(ISERROR(SEARCH("CHARGE ON ARRIVAL",N43)))</formula>
    </cfRule>
    <cfRule type="containsText" dxfId="2061" priority="1554" stopIfTrue="1" operator="containsText" text="CHARGE VC ON DAY">
      <formula>NOT(ISERROR(SEARCH("CHARGE VC ON DAY",N43)))</formula>
    </cfRule>
    <cfRule type="containsText" dxfId="2060" priority="1555" stopIfTrue="1" operator="containsText" text="PAID">
      <formula>NOT(ISERROR(SEARCH("PAID",N43)))</formula>
    </cfRule>
  </conditionalFormatting>
  <conditionalFormatting sqref="J44">
    <cfRule type="containsText" dxfId="2059" priority="1537" operator="containsText" text="bb">
      <formula>NOT(ISERROR(SEARCH("bb",J44)))</formula>
    </cfRule>
    <cfRule type="containsText" dxfId="2058" priority="1538" stopIfTrue="1" operator="containsText" text="booking hc">
      <formula>NOT(ISERROR(SEARCH("booking hc",J44)))</formula>
    </cfRule>
    <cfRule type="containsText" dxfId="2057" priority="1539" operator="containsText" text="expedia vc">
      <formula>NOT(ISERROR(SEARCH("expedia vc",J44)))</formula>
    </cfRule>
    <cfRule type="containsText" dxfId="2056" priority="1540" operator="containsText" text="booking hcn">
      <formula>NOT(ISERROR(SEARCH("booking hcn",J44)))</formula>
    </cfRule>
    <cfRule type="containsText" dxfId="2055" priority="1541" stopIfTrue="1" operator="containsText" text="booking vcd">
      <formula>NOT(ISERROR(SEARCH("booking vcd",J44)))</formula>
    </cfRule>
    <cfRule type="containsText" dxfId="2054" priority="1542" stopIfTrue="1" operator="containsText" text="booking vc">
      <formula>NOT(ISERROR(SEARCH("booking vc",J44)))</formula>
    </cfRule>
  </conditionalFormatting>
  <conditionalFormatting sqref="J44">
    <cfRule type="containsText" dxfId="2053" priority="1536" operator="containsText" text="hw">
      <formula>NOT(ISERROR(SEARCH("hw",J44)))</formula>
    </cfRule>
  </conditionalFormatting>
  <conditionalFormatting sqref="N44">
    <cfRule type="containsText" dxfId="2052" priority="1543" stopIfTrue="1" operator="containsText" text="CHARGE ON ARRIVAL">
      <formula>NOT(ISERROR(SEARCH("CHARGE ON ARRIVAL",N44)))</formula>
    </cfRule>
    <cfRule type="containsText" dxfId="2051" priority="1544" stopIfTrue="1" operator="containsText" text="CHARGE VC ON DAY">
      <formula>NOT(ISERROR(SEARCH("CHARGE VC ON DAY",N44)))</formula>
    </cfRule>
    <cfRule type="containsText" dxfId="2050" priority="1545" stopIfTrue="1" operator="containsText" text="PAID">
      <formula>NOT(ISERROR(SEARCH("PAID",N44)))</formula>
    </cfRule>
  </conditionalFormatting>
  <conditionalFormatting sqref="J46">
    <cfRule type="containsText" dxfId="2049" priority="1527" operator="containsText" text="bb">
      <formula>NOT(ISERROR(SEARCH("bb",J46)))</formula>
    </cfRule>
    <cfRule type="containsText" dxfId="2048" priority="1528" stopIfTrue="1" operator="containsText" text="booking hc">
      <formula>NOT(ISERROR(SEARCH("booking hc",J46)))</formula>
    </cfRule>
    <cfRule type="containsText" dxfId="2047" priority="1529" operator="containsText" text="expedia vc">
      <formula>NOT(ISERROR(SEARCH("expedia vc",J46)))</formula>
    </cfRule>
    <cfRule type="containsText" dxfId="2046" priority="1530" operator="containsText" text="booking hcn">
      <formula>NOT(ISERROR(SEARCH("booking hcn",J46)))</formula>
    </cfRule>
    <cfRule type="containsText" dxfId="2045" priority="1531" stopIfTrue="1" operator="containsText" text="booking vcd">
      <formula>NOT(ISERROR(SEARCH("booking vcd",J46)))</formula>
    </cfRule>
    <cfRule type="containsText" dxfId="2044" priority="1532" stopIfTrue="1" operator="containsText" text="booking vc">
      <formula>NOT(ISERROR(SEARCH("booking vc",J46)))</formula>
    </cfRule>
  </conditionalFormatting>
  <conditionalFormatting sqref="J46">
    <cfRule type="containsText" dxfId="2043" priority="1526" operator="containsText" text="hw">
      <formula>NOT(ISERROR(SEARCH("hw",J46)))</formula>
    </cfRule>
  </conditionalFormatting>
  <conditionalFormatting sqref="N46">
    <cfRule type="containsText" dxfId="2042" priority="1533" stopIfTrue="1" operator="containsText" text="CHARGE ON ARRIVAL">
      <formula>NOT(ISERROR(SEARCH("CHARGE ON ARRIVAL",N46)))</formula>
    </cfRule>
    <cfRule type="containsText" dxfId="2041" priority="1534" stopIfTrue="1" operator="containsText" text="CHARGE VC ON DAY">
      <formula>NOT(ISERROR(SEARCH("CHARGE VC ON DAY",N46)))</formula>
    </cfRule>
    <cfRule type="containsText" dxfId="2040" priority="1535" stopIfTrue="1" operator="containsText" text="PAID">
      <formula>NOT(ISERROR(SEARCH("PAID",N46)))</formula>
    </cfRule>
  </conditionalFormatting>
  <conditionalFormatting sqref="J47">
    <cfRule type="containsText" dxfId="2039" priority="1517" operator="containsText" text="bb">
      <formula>NOT(ISERROR(SEARCH("bb",J47)))</formula>
    </cfRule>
    <cfRule type="containsText" dxfId="2038" priority="1518" stopIfTrue="1" operator="containsText" text="booking hc">
      <formula>NOT(ISERROR(SEARCH("booking hc",J47)))</formula>
    </cfRule>
    <cfRule type="containsText" dxfId="2037" priority="1519" operator="containsText" text="expedia vc">
      <formula>NOT(ISERROR(SEARCH("expedia vc",J47)))</formula>
    </cfRule>
    <cfRule type="containsText" dxfId="2036" priority="1520" operator="containsText" text="booking hcn">
      <formula>NOT(ISERROR(SEARCH("booking hcn",J47)))</formula>
    </cfRule>
    <cfRule type="containsText" dxfId="2035" priority="1521" stopIfTrue="1" operator="containsText" text="booking vcd">
      <formula>NOT(ISERROR(SEARCH("booking vcd",J47)))</formula>
    </cfRule>
    <cfRule type="containsText" dxfId="2034" priority="1522" stopIfTrue="1" operator="containsText" text="booking vc">
      <formula>NOT(ISERROR(SEARCH("booking vc",J47)))</formula>
    </cfRule>
  </conditionalFormatting>
  <conditionalFormatting sqref="J47">
    <cfRule type="containsText" dxfId="2033" priority="1516" operator="containsText" text="hw">
      <formula>NOT(ISERROR(SEARCH("hw",J47)))</formula>
    </cfRule>
  </conditionalFormatting>
  <conditionalFormatting sqref="N47">
    <cfRule type="containsText" dxfId="2032" priority="1523" stopIfTrue="1" operator="containsText" text="CHARGE ON ARRIVAL">
      <formula>NOT(ISERROR(SEARCH("CHARGE ON ARRIVAL",N47)))</formula>
    </cfRule>
    <cfRule type="containsText" dxfId="2031" priority="1524" stopIfTrue="1" operator="containsText" text="CHARGE VC ON DAY">
      <formula>NOT(ISERROR(SEARCH("CHARGE VC ON DAY",N47)))</formula>
    </cfRule>
    <cfRule type="containsText" dxfId="2030" priority="1525" stopIfTrue="1" operator="containsText" text="PAID">
      <formula>NOT(ISERROR(SEARCH("PAID",N47)))</formula>
    </cfRule>
  </conditionalFormatting>
  <conditionalFormatting sqref="P49:XFD50 I49:L50">
    <cfRule type="containsText" dxfId="2029" priority="1503" operator="containsText" text="BANND">
      <formula>NOT(ISERROR(SEARCH("BANND",I49)))</formula>
    </cfRule>
  </conditionalFormatting>
  <conditionalFormatting sqref="H49:H50 J49:L50 C49:D50">
    <cfRule type="expression" dxfId="2028" priority="1502">
      <formula>"'=NOT(ISERROR(VLOOKUP('Banned list'!)"</formula>
    </cfRule>
  </conditionalFormatting>
  <conditionalFormatting sqref="J49:J50">
    <cfRule type="containsText" dxfId="2027" priority="1505" operator="containsText" text="bb">
      <formula>NOT(ISERROR(SEARCH("bb",J49)))</formula>
    </cfRule>
    <cfRule type="containsText" dxfId="2026" priority="1506" stopIfTrue="1" operator="containsText" text="booking hc">
      <formula>NOT(ISERROR(SEARCH("booking hc",J49)))</formula>
    </cfRule>
    <cfRule type="containsText" dxfId="2025" priority="1507" operator="containsText" text="expedia vc">
      <formula>NOT(ISERROR(SEARCH("expedia vc",J49)))</formula>
    </cfRule>
    <cfRule type="containsText" dxfId="2024" priority="1508" operator="containsText" text="booking hcn">
      <formula>NOT(ISERROR(SEARCH("booking hcn",J49)))</formula>
    </cfRule>
    <cfRule type="containsText" dxfId="2023" priority="1509" stopIfTrue="1" operator="containsText" text="booking vcd">
      <formula>NOT(ISERROR(SEARCH("booking vcd",J49)))</formula>
    </cfRule>
    <cfRule type="containsText" dxfId="2022" priority="1510" stopIfTrue="1" operator="containsText" text="booking vc">
      <formula>NOT(ISERROR(SEARCH("booking vc",J49)))</formula>
    </cfRule>
  </conditionalFormatting>
  <conditionalFormatting sqref="J49:J50">
    <cfRule type="containsText" dxfId="2021" priority="1504" operator="containsText" text="hw">
      <formula>NOT(ISERROR(SEARCH("hw",J49)))</formula>
    </cfRule>
  </conditionalFormatting>
  <conditionalFormatting sqref="J49:J50">
    <cfRule type="containsText" dxfId="2020" priority="1495" operator="containsText" text="hw">
      <formula>NOT(ISERROR(SEARCH("hw",J49)))</formula>
    </cfRule>
    <cfRule type="containsText" dxfId="2019" priority="1496" operator="containsText" text="bb">
      <formula>NOT(ISERROR(SEARCH("bb",J49)))</formula>
    </cfRule>
    <cfRule type="containsText" dxfId="2018" priority="1497" stopIfTrue="1" operator="containsText" text="booking hc">
      <formula>NOT(ISERROR(SEARCH("booking hc",J49)))</formula>
    </cfRule>
    <cfRule type="containsText" dxfId="2017" priority="1498" operator="containsText" text="expedia vc">
      <formula>NOT(ISERROR(SEARCH("expedia vc",J49)))</formula>
    </cfRule>
    <cfRule type="containsText" dxfId="2016" priority="1499" operator="containsText" text="booking hcn">
      <formula>NOT(ISERROR(SEARCH("booking hcn",J49)))</formula>
    </cfRule>
    <cfRule type="containsText" dxfId="2015" priority="1500" stopIfTrue="1" operator="containsText" text="booking vcd">
      <formula>NOT(ISERROR(SEARCH("booking vcd",J49)))</formula>
    </cfRule>
    <cfRule type="containsText" dxfId="2014" priority="1501" stopIfTrue="1" operator="containsText" text="booking vc">
      <formula>NOT(ISERROR(SEARCH("booking vc",J49)))</formula>
    </cfRule>
  </conditionalFormatting>
  <conditionalFormatting sqref="J49:J50">
    <cfRule type="containsText" dxfId="2013" priority="1514" operator="containsText" text="BANND">
      <formula>NOT(ISERROR(SEARCH("BANND",J49)))</formula>
    </cfRule>
    <cfRule type="expression" dxfId="2012" priority="1515">
      <formula>"'=NOT(ISERROR(VLOOKUP('Banned list'!)"</formula>
    </cfRule>
  </conditionalFormatting>
  <conditionalFormatting sqref="N49:N50">
    <cfRule type="containsText" dxfId="2011" priority="1511" stopIfTrue="1" operator="containsText" text="CHARGE ON ARRIVAL">
      <formula>NOT(ISERROR(SEARCH("CHARGE ON ARRIVAL",N49)))</formula>
    </cfRule>
    <cfRule type="containsText" dxfId="2010" priority="1512" stopIfTrue="1" operator="containsText" text="CHARGE VC ON DAY">
      <formula>NOT(ISERROR(SEARCH("CHARGE VC ON DAY",N49)))</formula>
    </cfRule>
    <cfRule type="containsText" dxfId="2009" priority="1513" stopIfTrue="1" operator="containsText" text="PAID">
      <formula>NOT(ISERROR(SEARCH("PAID",N49)))</formula>
    </cfRule>
  </conditionalFormatting>
  <conditionalFormatting sqref="G49:G50">
    <cfRule type="containsText" dxfId="2008" priority="1493" operator="containsText" text="BANND">
      <formula>NOT(ISERROR(SEARCH("BANND",G49)))</formula>
    </cfRule>
  </conditionalFormatting>
  <conditionalFormatting sqref="J51">
    <cfRule type="containsText" dxfId="2007" priority="1484" operator="containsText" text="bb">
      <formula>NOT(ISERROR(SEARCH("bb",J51)))</formula>
    </cfRule>
    <cfRule type="containsText" dxfId="2006" priority="1485" stopIfTrue="1" operator="containsText" text="booking hc">
      <formula>NOT(ISERROR(SEARCH("booking hc",J51)))</formula>
    </cfRule>
    <cfRule type="containsText" dxfId="2005" priority="1486" operator="containsText" text="expedia vc">
      <formula>NOT(ISERROR(SEARCH("expedia vc",J51)))</formula>
    </cfRule>
    <cfRule type="containsText" dxfId="2004" priority="1487" operator="containsText" text="booking hcn">
      <formula>NOT(ISERROR(SEARCH("booking hcn",J51)))</formula>
    </cfRule>
    <cfRule type="containsText" dxfId="2003" priority="1488" stopIfTrue="1" operator="containsText" text="booking vcd">
      <formula>NOT(ISERROR(SEARCH("booking vcd",J51)))</formula>
    </cfRule>
    <cfRule type="containsText" dxfId="2002" priority="1489" stopIfTrue="1" operator="containsText" text="booking vc">
      <formula>NOT(ISERROR(SEARCH("booking vc",J51)))</formula>
    </cfRule>
  </conditionalFormatting>
  <conditionalFormatting sqref="J51">
    <cfRule type="containsText" dxfId="2001" priority="1483" operator="containsText" text="hw">
      <formula>NOT(ISERROR(SEARCH("hw",J51)))</formula>
    </cfRule>
  </conditionalFormatting>
  <conditionalFormatting sqref="N51">
    <cfRule type="containsText" dxfId="2000" priority="1490" stopIfTrue="1" operator="containsText" text="CHARGE ON ARRIVAL">
      <formula>NOT(ISERROR(SEARCH("CHARGE ON ARRIVAL",N51)))</formula>
    </cfRule>
    <cfRule type="containsText" dxfId="1999" priority="1491" stopIfTrue="1" operator="containsText" text="CHARGE VC ON DAY">
      <formula>NOT(ISERROR(SEARCH("CHARGE VC ON DAY",N51)))</formula>
    </cfRule>
    <cfRule type="containsText" dxfId="1998" priority="1492" stopIfTrue="1" operator="containsText" text="PAID">
      <formula>NOT(ISERROR(SEARCH("PAID",N51)))</formula>
    </cfRule>
  </conditionalFormatting>
  <conditionalFormatting sqref="N52">
    <cfRule type="containsText" dxfId="1997" priority="1480" stopIfTrue="1" operator="containsText" text="CHARGE ON ARRIVAL">
      <formula>NOT(ISERROR(SEARCH("CHARGE ON ARRIVAL",N52)))</formula>
    </cfRule>
    <cfRule type="containsText" dxfId="1996" priority="1481" stopIfTrue="1" operator="containsText" text="CHARGE VC ON DAY">
      <formula>NOT(ISERROR(SEARCH("CHARGE VC ON DAY",N52)))</formula>
    </cfRule>
    <cfRule type="containsText" dxfId="1995" priority="1482" stopIfTrue="1" operator="containsText" text="PAID">
      <formula>NOT(ISERROR(SEARCH("PAID",N52)))</formula>
    </cfRule>
  </conditionalFormatting>
  <conditionalFormatting sqref="J52">
    <cfRule type="containsText" dxfId="1994" priority="1473" operator="containsText" text="hw">
      <formula>NOT(ISERROR(SEARCH("hw",J52)))</formula>
    </cfRule>
    <cfRule type="containsText" dxfId="1993" priority="1474" operator="containsText" text="bb">
      <formula>NOT(ISERROR(SEARCH("bb",J52)))</formula>
    </cfRule>
    <cfRule type="containsText" dxfId="1992" priority="1475" stopIfTrue="1" operator="containsText" text="booking hc">
      <formula>NOT(ISERROR(SEARCH("booking hc",J52)))</formula>
    </cfRule>
    <cfRule type="containsText" dxfId="1991" priority="1476" operator="containsText" text="expedia vc">
      <formula>NOT(ISERROR(SEARCH("expedia vc",J52)))</formula>
    </cfRule>
    <cfRule type="containsText" dxfId="1990" priority="1477" operator="containsText" text="booking hcn">
      <formula>NOT(ISERROR(SEARCH("booking hcn",J52)))</formula>
    </cfRule>
    <cfRule type="containsText" dxfId="1989" priority="1478" stopIfTrue="1" operator="containsText" text="booking vcd">
      <formula>NOT(ISERROR(SEARCH("booking vcd",J52)))</formula>
    </cfRule>
    <cfRule type="containsText" dxfId="1988" priority="1479" stopIfTrue="1" operator="containsText" text="booking vc">
      <formula>NOT(ISERROR(SEARCH("booking vc",J52)))</formula>
    </cfRule>
  </conditionalFormatting>
  <conditionalFormatting sqref="J53">
    <cfRule type="containsText" dxfId="1987" priority="1464" operator="containsText" text="bb">
      <formula>NOT(ISERROR(SEARCH("bb",J53)))</formula>
    </cfRule>
    <cfRule type="containsText" dxfId="1986" priority="1465" stopIfTrue="1" operator="containsText" text="booking hc">
      <formula>NOT(ISERROR(SEARCH("booking hc",J53)))</formula>
    </cfRule>
    <cfRule type="containsText" dxfId="1985" priority="1466" operator="containsText" text="expedia vc">
      <formula>NOT(ISERROR(SEARCH("expedia vc",J53)))</formula>
    </cfRule>
    <cfRule type="containsText" dxfId="1984" priority="1467" operator="containsText" text="booking hcn">
      <formula>NOT(ISERROR(SEARCH("booking hcn",J53)))</formula>
    </cfRule>
    <cfRule type="containsText" dxfId="1983" priority="1468" stopIfTrue="1" operator="containsText" text="booking vcd">
      <formula>NOT(ISERROR(SEARCH("booking vcd",J53)))</formula>
    </cfRule>
    <cfRule type="containsText" dxfId="1982" priority="1469" stopIfTrue="1" operator="containsText" text="booking vc">
      <formula>NOT(ISERROR(SEARCH("booking vc",J53)))</formula>
    </cfRule>
  </conditionalFormatting>
  <conditionalFormatting sqref="J53">
    <cfRule type="containsText" dxfId="1981" priority="1463" operator="containsText" text="hw">
      <formula>NOT(ISERROR(SEARCH("hw",J53)))</formula>
    </cfRule>
  </conditionalFormatting>
  <conditionalFormatting sqref="N53">
    <cfRule type="containsText" dxfId="1980" priority="1470" stopIfTrue="1" operator="containsText" text="CHARGE ON ARRIVAL">
      <formula>NOT(ISERROR(SEARCH("CHARGE ON ARRIVAL",N53)))</formula>
    </cfRule>
    <cfRule type="containsText" dxfId="1979" priority="1471" stopIfTrue="1" operator="containsText" text="CHARGE VC ON DAY">
      <formula>NOT(ISERROR(SEARCH("CHARGE VC ON DAY",N53)))</formula>
    </cfRule>
    <cfRule type="containsText" dxfId="1978" priority="1472" stopIfTrue="1" operator="containsText" text="PAID">
      <formula>NOT(ISERROR(SEARCH("PAID",N53)))</formula>
    </cfRule>
  </conditionalFormatting>
  <conditionalFormatting sqref="J54">
    <cfRule type="containsText" dxfId="1977" priority="1454" operator="containsText" text="bb">
      <formula>NOT(ISERROR(SEARCH("bb",J54)))</formula>
    </cfRule>
    <cfRule type="containsText" dxfId="1976" priority="1455" stopIfTrue="1" operator="containsText" text="booking hc">
      <formula>NOT(ISERROR(SEARCH("booking hc",J54)))</formula>
    </cfRule>
    <cfRule type="containsText" dxfId="1975" priority="1456" operator="containsText" text="expedia vc">
      <formula>NOT(ISERROR(SEARCH("expedia vc",J54)))</formula>
    </cfRule>
    <cfRule type="containsText" dxfId="1974" priority="1457" operator="containsText" text="booking hcn">
      <formula>NOT(ISERROR(SEARCH("booking hcn",J54)))</formula>
    </cfRule>
    <cfRule type="containsText" dxfId="1973" priority="1458" stopIfTrue="1" operator="containsText" text="booking vcd">
      <formula>NOT(ISERROR(SEARCH("booking vcd",J54)))</formula>
    </cfRule>
    <cfRule type="containsText" dxfId="1972" priority="1459" stopIfTrue="1" operator="containsText" text="booking vc">
      <formula>NOT(ISERROR(SEARCH("booking vc",J54)))</formula>
    </cfRule>
  </conditionalFormatting>
  <conditionalFormatting sqref="J54">
    <cfRule type="containsText" dxfId="1971" priority="1453" operator="containsText" text="hw">
      <formula>NOT(ISERROR(SEARCH("hw",J54)))</formula>
    </cfRule>
  </conditionalFormatting>
  <conditionalFormatting sqref="N54">
    <cfRule type="containsText" dxfId="1970" priority="1460" stopIfTrue="1" operator="containsText" text="CHARGE ON ARRIVAL">
      <formula>NOT(ISERROR(SEARCH("CHARGE ON ARRIVAL",N54)))</formula>
    </cfRule>
    <cfRule type="containsText" dxfId="1969" priority="1461" stopIfTrue="1" operator="containsText" text="CHARGE VC ON DAY">
      <formula>NOT(ISERROR(SEARCH("CHARGE VC ON DAY",N54)))</formula>
    </cfRule>
    <cfRule type="containsText" dxfId="1968" priority="1462" stopIfTrue="1" operator="containsText" text="PAID">
      <formula>NOT(ISERROR(SEARCH("PAID",N54)))</formula>
    </cfRule>
  </conditionalFormatting>
  <conditionalFormatting sqref="I56 P56:XFD56 G56">
    <cfRule type="containsText" dxfId="1967" priority="1442" operator="containsText" text="BANND">
      <formula>NOT(ISERROR(SEARCH("BANND",G56)))</formula>
    </cfRule>
  </conditionalFormatting>
  <conditionalFormatting sqref="J56">
    <cfRule type="containsText" dxfId="1966" priority="1444" operator="containsText" text="bb">
      <formula>NOT(ISERROR(SEARCH("bb",J56)))</formula>
    </cfRule>
    <cfRule type="containsText" dxfId="1965" priority="1445" stopIfTrue="1" operator="containsText" text="booking hc">
      <formula>NOT(ISERROR(SEARCH("booking hc",J56)))</formula>
    </cfRule>
    <cfRule type="containsText" dxfId="1964" priority="1446" operator="containsText" text="expedia vc">
      <formula>NOT(ISERROR(SEARCH("expedia vc",J56)))</formula>
    </cfRule>
    <cfRule type="containsText" dxfId="1963" priority="1447" operator="containsText" text="booking hcn">
      <formula>NOT(ISERROR(SEARCH("booking hcn",J56)))</formula>
    </cfRule>
    <cfRule type="containsText" dxfId="1962" priority="1448" stopIfTrue="1" operator="containsText" text="booking vcd">
      <formula>NOT(ISERROR(SEARCH("booking vcd",J56)))</formula>
    </cfRule>
    <cfRule type="containsText" dxfId="1961" priority="1449" stopIfTrue="1" operator="containsText" text="booking vc">
      <formula>NOT(ISERROR(SEARCH("booking vc",J56)))</formula>
    </cfRule>
  </conditionalFormatting>
  <conditionalFormatting sqref="J56">
    <cfRule type="containsText" dxfId="1960" priority="1443" operator="containsText" text="hw">
      <formula>NOT(ISERROR(SEARCH("hw",J56)))</formula>
    </cfRule>
  </conditionalFormatting>
  <conditionalFormatting sqref="J56">
    <cfRule type="containsText" dxfId="1959" priority="1435" operator="containsText" text="hw">
      <formula>NOT(ISERROR(SEARCH("hw",J56)))</formula>
    </cfRule>
    <cfRule type="containsText" dxfId="1958" priority="1436" operator="containsText" text="bb">
      <formula>NOT(ISERROR(SEARCH("bb",J56)))</formula>
    </cfRule>
    <cfRule type="containsText" dxfId="1957" priority="1437" stopIfTrue="1" operator="containsText" text="booking hc">
      <formula>NOT(ISERROR(SEARCH("booking hc",J56)))</formula>
    </cfRule>
    <cfRule type="containsText" dxfId="1956" priority="1438" operator="containsText" text="expedia vc">
      <formula>NOT(ISERROR(SEARCH("expedia vc",J56)))</formula>
    </cfRule>
    <cfRule type="containsText" dxfId="1955" priority="1439" operator="containsText" text="booking hcn">
      <formula>NOT(ISERROR(SEARCH("booking hcn",J56)))</formula>
    </cfRule>
    <cfRule type="containsText" dxfId="1954" priority="1440" stopIfTrue="1" operator="containsText" text="booking vcd">
      <formula>NOT(ISERROR(SEARCH("booking vcd",J56)))</formula>
    </cfRule>
    <cfRule type="containsText" dxfId="1953" priority="1441" stopIfTrue="1" operator="containsText" text="booking vc">
      <formula>NOT(ISERROR(SEARCH("booking vc",J56)))</formula>
    </cfRule>
  </conditionalFormatting>
  <conditionalFormatting sqref="N56">
    <cfRule type="containsText" dxfId="1952" priority="1450" stopIfTrue="1" operator="containsText" text="CHARGE ON ARRIVAL">
      <formula>NOT(ISERROR(SEARCH("CHARGE ON ARRIVAL",N56)))</formula>
    </cfRule>
    <cfRule type="containsText" dxfId="1951" priority="1451" stopIfTrue="1" operator="containsText" text="CHARGE VC ON DAY">
      <formula>NOT(ISERROR(SEARCH("CHARGE VC ON DAY",N56)))</formula>
    </cfRule>
    <cfRule type="containsText" dxfId="1950" priority="1452" stopIfTrue="1" operator="containsText" text="PAID">
      <formula>NOT(ISERROR(SEARCH("PAID",N56)))</formula>
    </cfRule>
  </conditionalFormatting>
  <conditionalFormatting sqref="J57">
    <cfRule type="containsText" dxfId="1949" priority="1426" operator="containsText" text="bb">
      <formula>NOT(ISERROR(SEARCH("bb",J57)))</formula>
    </cfRule>
    <cfRule type="containsText" dxfId="1948" priority="1427" stopIfTrue="1" operator="containsText" text="booking hc">
      <formula>NOT(ISERROR(SEARCH("booking hc",J57)))</formula>
    </cfRule>
    <cfRule type="containsText" dxfId="1947" priority="1428" operator="containsText" text="expedia vc">
      <formula>NOT(ISERROR(SEARCH("expedia vc",J57)))</formula>
    </cfRule>
    <cfRule type="containsText" dxfId="1946" priority="1429" operator="containsText" text="booking hcn">
      <formula>NOT(ISERROR(SEARCH("booking hcn",J57)))</formula>
    </cfRule>
    <cfRule type="containsText" dxfId="1945" priority="1430" stopIfTrue="1" operator="containsText" text="booking vcd">
      <formula>NOT(ISERROR(SEARCH("booking vcd",J57)))</formula>
    </cfRule>
    <cfRule type="containsText" dxfId="1944" priority="1431" stopIfTrue="1" operator="containsText" text="booking vc">
      <formula>NOT(ISERROR(SEARCH("booking vc",J57)))</formula>
    </cfRule>
  </conditionalFormatting>
  <conditionalFormatting sqref="J57">
    <cfRule type="containsText" dxfId="1943" priority="1425" operator="containsText" text="hw">
      <formula>NOT(ISERROR(SEARCH("hw",J57)))</formula>
    </cfRule>
  </conditionalFormatting>
  <conditionalFormatting sqref="J57">
    <cfRule type="containsText" dxfId="1942" priority="1418" operator="containsText" text="hw">
      <formula>NOT(ISERROR(SEARCH("hw",J57)))</formula>
    </cfRule>
    <cfRule type="containsText" dxfId="1941" priority="1419" operator="containsText" text="bb">
      <formula>NOT(ISERROR(SEARCH("bb",J57)))</formula>
    </cfRule>
    <cfRule type="containsText" dxfId="1940" priority="1420" stopIfTrue="1" operator="containsText" text="booking hc">
      <formula>NOT(ISERROR(SEARCH("booking hc",J57)))</formula>
    </cfRule>
    <cfRule type="containsText" dxfId="1939" priority="1421" operator="containsText" text="expedia vc">
      <formula>NOT(ISERROR(SEARCH("expedia vc",J57)))</formula>
    </cfRule>
    <cfRule type="containsText" dxfId="1938" priority="1422" operator="containsText" text="booking hcn">
      <formula>NOT(ISERROR(SEARCH("booking hcn",J57)))</formula>
    </cfRule>
    <cfRule type="containsText" dxfId="1937" priority="1423" stopIfTrue="1" operator="containsText" text="booking vcd">
      <formula>NOT(ISERROR(SEARCH("booking vcd",J57)))</formula>
    </cfRule>
    <cfRule type="containsText" dxfId="1936" priority="1424" stopIfTrue="1" operator="containsText" text="booking vc">
      <formula>NOT(ISERROR(SEARCH("booking vc",J57)))</formula>
    </cfRule>
  </conditionalFormatting>
  <conditionalFormatting sqref="N57">
    <cfRule type="containsText" dxfId="1935" priority="1432" stopIfTrue="1" operator="containsText" text="CHARGE ON ARRIVAL">
      <formula>NOT(ISERROR(SEARCH("CHARGE ON ARRIVAL",N57)))</formula>
    </cfRule>
    <cfRule type="containsText" dxfId="1934" priority="1433" stopIfTrue="1" operator="containsText" text="CHARGE VC ON DAY">
      <formula>NOT(ISERROR(SEARCH("CHARGE VC ON DAY",N57)))</formula>
    </cfRule>
    <cfRule type="containsText" dxfId="1933" priority="1434" stopIfTrue="1" operator="containsText" text="PAID">
      <formula>NOT(ISERROR(SEARCH("PAID",N57)))</formula>
    </cfRule>
  </conditionalFormatting>
  <conditionalFormatting sqref="J58">
    <cfRule type="containsText" dxfId="1932" priority="1409" operator="containsText" text="bb">
      <formula>NOT(ISERROR(SEARCH("bb",J58)))</formula>
    </cfRule>
    <cfRule type="containsText" dxfId="1931" priority="1410" stopIfTrue="1" operator="containsText" text="booking hc">
      <formula>NOT(ISERROR(SEARCH("booking hc",J58)))</formula>
    </cfRule>
    <cfRule type="containsText" dxfId="1930" priority="1411" operator="containsText" text="expedia vc">
      <formula>NOT(ISERROR(SEARCH("expedia vc",J58)))</formula>
    </cfRule>
    <cfRule type="containsText" dxfId="1929" priority="1412" operator="containsText" text="booking hcn">
      <formula>NOT(ISERROR(SEARCH("booking hcn",J58)))</formula>
    </cfRule>
    <cfRule type="containsText" dxfId="1928" priority="1413" stopIfTrue="1" operator="containsText" text="booking vcd">
      <formula>NOT(ISERROR(SEARCH("booking vcd",J58)))</formula>
    </cfRule>
    <cfRule type="containsText" dxfId="1927" priority="1414" stopIfTrue="1" operator="containsText" text="booking vc">
      <formula>NOT(ISERROR(SEARCH("booking vc",J58)))</formula>
    </cfRule>
  </conditionalFormatting>
  <conditionalFormatting sqref="J58">
    <cfRule type="containsText" dxfId="1926" priority="1408" operator="containsText" text="hw">
      <formula>NOT(ISERROR(SEARCH("hw",J58)))</formula>
    </cfRule>
  </conditionalFormatting>
  <conditionalFormatting sqref="N58">
    <cfRule type="containsText" dxfId="1925" priority="1415" stopIfTrue="1" operator="containsText" text="CHARGE ON ARRIVAL">
      <formula>NOT(ISERROR(SEARCH("CHARGE ON ARRIVAL",N58)))</formula>
    </cfRule>
    <cfRule type="containsText" dxfId="1924" priority="1416" stopIfTrue="1" operator="containsText" text="CHARGE VC ON DAY">
      <formula>NOT(ISERROR(SEARCH("CHARGE VC ON DAY",N58)))</formula>
    </cfRule>
    <cfRule type="containsText" dxfId="1923" priority="1417" stopIfTrue="1" operator="containsText" text="PAID">
      <formula>NOT(ISERROR(SEARCH("PAID",N58)))</formula>
    </cfRule>
  </conditionalFormatting>
  <conditionalFormatting sqref="J62">
    <cfRule type="containsText" dxfId="1922" priority="1399" operator="containsText" text="bb">
      <formula>NOT(ISERROR(SEARCH("bb",J62)))</formula>
    </cfRule>
    <cfRule type="containsText" dxfId="1921" priority="1400" stopIfTrue="1" operator="containsText" text="booking hc">
      <formula>NOT(ISERROR(SEARCH("booking hc",J62)))</formula>
    </cfRule>
    <cfRule type="containsText" dxfId="1920" priority="1401" operator="containsText" text="expedia vc">
      <formula>NOT(ISERROR(SEARCH("expedia vc",J62)))</formula>
    </cfRule>
    <cfRule type="containsText" dxfId="1919" priority="1402" operator="containsText" text="booking hcn">
      <formula>NOT(ISERROR(SEARCH("booking hcn",J62)))</formula>
    </cfRule>
    <cfRule type="containsText" dxfId="1918" priority="1403" stopIfTrue="1" operator="containsText" text="booking vcd">
      <formula>NOT(ISERROR(SEARCH("booking vcd",J62)))</formula>
    </cfRule>
    <cfRule type="containsText" dxfId="1917" priority="1404" stopIfTrue="1" operator="containsText" text="booking vc">
      <formula>NOT(ISERROR(SEARCH("booking vc",J62)))</formula>
    </cfRule>
  </conditionalFormatting>
  <conditionalFormatting sqref="J62">
    <cfRule type="containsText" dxfId="1916" priority="1398" operator="containsText" text="hw">
      <formula>NOT(ISERROR(SEARCH("hw",J62)))</formula>
    </cfRule>
  </conditionalFormatting>
  <conditionalFormatting sqref="N62">
    <cfRule type="containsText" dxfId="1915" priority="1405" stopIfTrue="1" operator="containsText" text="CHARGE ON ARRIVAL">
      <formula>NOT(ISERROR(SEARCH("CHARGE ON ARRIVAL",N62)))</formula>
    </cfRule>
    <cfRule type="containsText" dxfId="1914" priority="1406" stopIfTrue="1" operator="containsText" text="CHARGE VC ON DAY">
      <formula>NOT(ISERROR(SEARCH("CHARGE VC ON DAY",N62)))</formula>
    </cfRule>
    <cfRule type="containsText" dxfId="1913" priority="1407" stopIfTrue="1" operator="containsText" text="PAID">
      <formula>NOT(ISERROR(SEARCH("PAID",N62)))</formula>
    </cfRule>
  </conditionalFormatting>
  <conditionalFormatting sqref="J63">
    <cfRule type="containsText" dxfId="1912" priority="1389" operator="containsText" text="bb">
      <formula>NOT(ISERROR(SEARCH("bb",J63)))</formula>
    </cfRule>
    <cfRule type="containsText" dxfId="1911" priority="1390" stopIfTrue="1" operator="containsText" text="booking hc">
      <formula>NOT(ISERROR(SEARCH("booking hc",J63)))</formula>
    </cfRule>
    <cfRule type="containsText" dxfId="1910" priority="1391" operator="containsText" text="expedia vc">
      <formula>NOT(ISERROR(SEARCH("expedia vc",J63)))</formula>
    </cfRule>
    <cfRule type="containsText" dxfId="1909" priority="1392" operator="containsText" text="booking hcn">
      <formula>NOT(ISERROR(SEARCH("booking hcn",J63)))</formula>
    </cfRule>
    <cfRule type="containsText" dxfId="1908" priority="1393" stopIfTrue="1" operator="containsText" text="booking vcd">
      <formula>NOT(ISERROR(SEARCH("booking vcd",J63)))</formula>
    </cfRule>
    <cfRule type="containsText" dxfId="1907" priority="1394" stopIfTrue="1" operator="containsText" text="booking vc">
      <formula>NOT(ISERROR(SEARCH("booking vc",J63)))</formula>
    </cfRule>
  </conditionalFormatting>
  <conditionalFormatting sqref="J63">
    <cfRule type="containsText" dxfId="1906" priority="1388" operator="containsText" text="hw">
      <formula>NOT(ISERROR(SEARCH("hw",J63)))</formula>
    </cfRule>
  </conditionalFormatting>
  <conditionalFormatting sqref="N63">
    <cfRule type="containsText" dxfId="1905" priority="1395" stopIfTrue="1" operator="containsText" text="CHARGE ON ARRIVAL">
      <formula>NOT(ISERROR(SEARCH("CHARGE ON ARRIVAL",N63)))</formula>
    </cfRule>
    <cfRule type="containsText" dxfId="1904" priority="1396" stopIfTrue="1" operator="containsText" text="CHARGE VC ON DAY">
      <formula>NOT(ISERROR(SEARCH("CHARGE VC ON DAY",N63)))</formula>
    </cfRule>
    <cfRule type="containsText" dxfId="1903" priority="1397" stopIfTrue="1" operator="containsText" text="PAID">
      <formula>NOT(ISERROR(SEARCH("PAID",N63)))</formula>
    </cfRule>
  </conditionalFormatting>
  <conditionalFormatting sqref="J64">
    <cfRule type="containsText" dxfId="1902" priority="1379" operator="containsText" text="bb">
      <formula>NOT(ISERROR(SEARCH("bb",J64)))</formula>
    </cfRule>
    <cfRule type="containsText" dxfId="1901" priority="1380" stopIfTrue="1" operator="containsText" text="booking hc">
      <formula>NOT(ISERROR(SEARCH("booking hc",J64)))</formula>
    </cfRule>
    <cfRule type="containsText" dxfId="1900" priority="1381" operator="containsText" text="expedia vc">
      <formula>NOT(ISERROR(SEARCH("expedia vc",J64)))</formula>
    </cfRule>
    <cfRule type="containsText" dxfId="1899" priority="1382" operator="containsText" text="booking hcn">
      <formula>NOT(ISERROR(SEARCH("booking hcn",J64)))</formula>
    </cfRule>
    <cfRule type="containsText" dxfId="1898" priority="1383" stopIfTrue="1" operator="containsText" text="booking vcd">
      <formula>NOT(ISERROR(SEARCH("booking vcd",J64)))</formula>
    </cfRule>
    <cfRule type="containsText" dxfId="1897" priority="1384" stopIfTrue="1" operator="containsText" text="booking vc">
      <formula>NOT(ISERROR(SEARCH("booking vc",J64)))</formula>
    </cfRule>
  </conditionalFormatting>
  <conditionalFormatting sqref="J64">
    <cfRule type="containsText" dxfId="1896" priority="1378" operator="containsText" text="hw">
      <formula>NOT(ISERROR(SEARCH("hw",J64)))</formula>
    </cfRule>
  </conditionalFormatting>
  <conditionalFormatting sqref="N64">
    <cfRule type="containsText" dxfId="1895" priority="1385" stopIfTrue="1" operator="containsText" text="CHARGE ON ARRIVAL">
      <formula>NOT(ISERROR(SEARCH("CHARGE ON ARRIVAL",N64)))</formula>
    </cfRule>
    <cfRule type="containsText" dxfId="1894" priority="1386" stopIfTrue="1" operator="containsText" text="CHARGE VC ON DAY">
      <formula>NOT(ISERROR(SEARCH("CHARGE VC ON DAY",N64)))</formula>
    </cfRule>
    <cfRule type="containsText" dxfId="1893" priority="1387" stopIfTrue="1" operator="containsText" text="PAID">
      <formula>NOT(ISERROR(SEARCH("PAID",N64)))</formula>
    </cfRule>
  </conditionalFormatting>
  <conditionalFormatting sqref="J65">
    <cfRule type="containsText" dxfId="1892" priority="1369" operator="containsText" text="bb">
      <formula>NOT(ISERROR(SEARCH("bb",J65)))</formula>
    </cfRule>
    <cfRule type="containsText" dxfId="1891" priority="1370" stopIfTrue="1" operator="containsText" text="booking hc">
      <formula>NOT(ISERROR(SEARCH("booking hc",J65)))</formula>
    </cfRule>
    <cfRule type="containsText" dxfId="1890" priority="1371" operator="containsText" text="expedia vc">
      <formula>NOT(ISERROR(SEARCH("expedia vc",J65)))</formula>
    </cfRule>
    <cfRule type="containsText" dxfId="1889" priority="1372" operator="containsText" text="booking hcn">
      <formula>NOT(ISERROR(SEARCH("booking hcn",J65)))</formula>
    </cfRule>
    <cfRule type="containsText" dxfId="1888" priority="1373" stopIfTrue="1" operator="containsText" text="booking vcd">
      <formula>NOT(ISERROR(SEARCH("booking vcd",J65)))</formula>
    </cfRule>
    <cfRule type="containsText" dxfId="1887" priority="1374" stopIfTrue="1" operator="containsText" text="booking vc">
      <formula>NOT(ISERROR(SEARCH("booking vc",J65)))</formula>
    </cfRule>
  </conditionalFormatting>
  <conditionalFormatting sqref="J65">
    <cfRule type="containsText" dxfId="1886" priority="1368" operator="containsText" text="hw">
      <formula>NOT(ISERROR(SEARCH("hw",J65)))</formula>
    </cfRule>
  </conditionalFormatting>
  <conditionalFormatting sqref="N65">
    <cfRule type="containsText" dxfId="1885" priority="1375" stopIfTrue="1" operator="containsText" text="CHARGE ON ARRIVAL">
      <formula>NOT(ISERROR(SEARCH("CHARGE ON ARRIVAL",N65)))</formula>
    </cfRule>
    <cfRule type="containsText" dxfId="1884" priority="1376" stopIfTrue="1" operator="containsText" text="CHARGE VC ON DAY">
      <formula>NOT(ISERROR(SEARCH("CHARGE VC ON DAY",N65)))</formula>
    </cfRule>
    <cfRule type="containsText" dxfId="1883" priority="1377" stopIfTrue="1" operator="containsText" text="PAID">
      <formula>NOT(ISERROR(SEARCH("PAID",N65)))</formula>
    </cfRule>
  </conditionalFormatting>
  <conditionalFormatting sqref="G65">
    <cfRule type="containsText" dxfId="1882" priority="1366" operator="containsText" text="BANND">
      <formula>NOT(ISERROR(SEARCH("BANND",G65)))</formula>
    </cfRule>
  </conditionalFormatting>
  <conditionalFormatting sqref="J66">
    <cfRule type="containsText" dxfId="1881" priority="1357" operator="containsText" text="bb">
      <formula>NOT(ISERROR(SEARCH("bb",J66)))</formula>
    </cfRule>
    <cfRule type="containsText" dxfId="1880" priority="1358" stopIfTrue="1" operator="containsText" text="booking hc">
      <formula>NOT(ISERROR(SEARCH("booking hc",J66)))</formula>
    </cfRule>
    <cfRule type="containsText" dxfId="1879" priority="1359" operator="containsText" text="expedia vc">
      <formula>NOT(ISERROR(SEARCH("expedia vc",J66)))</formula>
    </cfRule>
    <cfRule type="containsText" dxfId="1878" priority="1360" operator="containsText" text="booking hcn">
      <formula>NOT(ISERROR(SEARCH("booking hcn",J66)))</formula>
    </cfRule>
    <cfRule type="containsText" dxfId="1877" priority="1361" stopIfTrue="1" operator="containsText" text="booking vcd">
      <formula>NOT(ISERROR(SEARCH("booking vcd",J66)))</formula>
    </cfRule>
    <cfRule type="containsText" dxfId="1876" priority="1362" stopIfTrue="1" operator="containsText" text="booking vc">
      <formula>NOT(ISERROR(SEARCH("booking vc",J66)))</formula>
    </cfRule>
  </conditionalFormatting>
  <conditionalFormatting sqref="J66">
    <cfRule type="containsText" dxfId="1875" priority="1356" operator="containsText" text="hw">
      <formula>NOT(ISERROR(SEARCH("hw",J66)))</formula>
    </cfRule>
  </conditionalFormatting>
  <conditionalFormatting sqref="N66">
    <cfRule type="containsText" dxfId="1874" priority="1363" stopIfTrue="1" operator="containsText" text="CHARGE ON ARRIVAL">
      <formula>NOT(ISERROR(SEARCH("CHARGE ON ARRIVAL",N66)))</formula>
    </cfRule>
    <cfRule type="containsText" dxfId="1873" priority="1364" stopIfTrue="1" operator="containsText" text="CHARGE VC ON DAY">
      <formula>NOT(ISERROR(SEARCH("CHARGE VC ON DAY",N66)))</formula>
    </cfRule>
    <cfRule type="containsText" dxfId="1872" priority="1365" stopIfTrue="1" operator="containsText" text="PAID">
      <formula>NOT(ISERROR(SEARCH("PAID",N66)))</formula>
    </cfRule>
  </conditionalFormatting>
  <conditionalFormatting sqref="J68">
    <cfRule type="containsText" dxfId="1871" priority="1347" operator="containsText" text="bb">
      <formula>NOT(ISERROR(SEARCH("bb",J68)))</formula>
    </cfRule>
    <cfRule type="containsText" dxfId="1870" priority="1348" stopIfTrue="1" operator="containsText" text="booking hc">
      <formula>NOT(ISERROR(SEARCH("booking hc",J68)))</formula>
    </cfRule>
    <cfRule type="containsText" dxfId="1869" priority="1349" operator="containsText" text="expedia vc">
      <formula>NOT(ISERROR(SEARCH("expedia vc",J68)))</formula>
    </cfRule>
    <cfRule type="containsText" dxfId="1868" priority="1350" operator="containsText" text="booking hcn">
      <formula>NOT(ISERROR(SEARCH("booking hcn",J68)))</formula>
    </cfRule>
    <cfRule type="containsText" dxfId="1867" priority="1351" stopIfTrue="1" operator="containsText" text="booking vcd">
      <formula>NOT(ISERROR(SEARCH("booking vcd",J68)))</formula>
    </cfRule>
    <cfRule type="containsText" dxfId="1866" priority="1352" stopIfTrue="1" operator="containsText" text="booking vc">
      <formula>NOT(ISERROR(SEARCH("booking vc",J68)))</formula>
    </cfRule>
  </conditionalFormatting>
  <conditionalFormatting sqref="J68">
    <cfRule type="containsText" dxfId="1865" priority="1346" operator="containsText" text="hw">
      <formula>NOT(ISERROR(SEARCH("hw",J68)))</formula>
    </cfRule>
  </conditionalFormatting>
  <conditionalFormatting sqref="N68">
    <cfRule type="containsText" dxfId="1864" priority="1353" stopIfTrue="1" operator="containsText" text="CHARGE ON ARRIVAL">
      <formula>NOT(ISERROR(SEARCH("CHARGE ON ARRIVAL",N68)))</formula>
    </cfRule>
    <cfRule type="containsText" dxfId="1863" priority="1354" stopIfTrue="1" operator="containsText" text="CHARGE VC ON DAY">
      <formula>NOT(ISERROR(SEARCH("CHARGE VC ON DAY",N68)))</formula>
    </cfRule>
    <cfRule type="containsText" dxfId="1862" priority="1355" stopIfTrue="1" operator="containsText" text="PAID">
      <formula>NOT(ISERROR(SEARCH("PAID",N68)))</formula>
    </cfRule>
  </conditionalFormatting>
  <conditionalFormatting sqref="J70">
    <cfRule type="containsText" dxfId="1861" priority="1337" operator="containsText" text="bb">
      <formula>NOT(ISERROR(SEARCH("bb",J70)))</formula>
    </cfRule>
    <cfRule type="containsText" dxfId="1860" priority="1338" stopIfTrue="1" operator="containsText" text="booking hc">
      <formula>NOT(ISERROR(SEARCH("booking hc",J70)))</formula>
    </cfRule>
    <cfRule type="containsText" dxfId="1859" priority="1339" operator="containsText" text="expedia vc">
      <formula>NOT(ISERROR(SEARCH("expedia vc",J70)))</formula>
    </cfRule>
    <cfRule type="containsText" dxfId="1858" priority="1340" operator="containsText" text="booking hcn">
      <formula>NOT(ISERROR(SEARCH("booking hcn",J70)))</formula>
    </cfRule>
    <cfRule type="containsText" dxfId="1857" priority="1341" stopIfTrue="1" operator="containsText" text="booking vcd">
      <formula>NOT(ISERROR(SEARCH("booking vcd",J70)))</formula>
    </cfRule>
    <cfRule type="containsText" dxfId="1856" priority="1342" stopIfTrue="1" operator="containsText" text="booking vc">
      <formula>NOT(ISERROR(SEARCH("booking vc",J70)))</formula>
    </cfRule>
  </conditionalFormatting>
  <conditionalFormatting sqref="J70">
    <cfRule type="containsText" dxfId="1855" priority="1336" operator="containsText" text="hw">
      <formula>NOT(ISERROR(SEARCH("hw",J70)))</formula>
    </cfRule>
  </conditionalFormatting>
  <conditionalFormatting sqref="N70">
    <cfRule type="containsText" dxfId="1854" priority="1343" stopIfTrue="1" operator="containsText" text="CHARGE ON ARRIVAL">
      <formula>NOT(ISERROR(SEARCH("CHARGE ON ARRIVAL",N70)))</formula>
    </cfRule>
    <cfRule type="containsText" dxfId="1853" priority="1344" stopIfTrue="1" operator="containsText" text="CHARGE VC ON DAY">
      <formula>NOT(ISERROR(SEARCH("CHARGE VC ON DAY",N70)))</formula>
    </cfRule>
    <cfRule type="containsText" dxfId="1852" priority="1345" stopIfTrue="1" operator="containsText" text="PAID">
      <formula>NOT(ISERROR(SEARCH("PAID",N70)))</formula>
    </cfRule>
  </conditionalFormatting>
  <conditionalFormatting sqref="J71">
    <cfRule type="containsText" dxfId="1851" priority="1327" operator="containsText" text="bb">
      <formula>NOT(ISERROR(SEARCH("bb",J71)))</formula>
    </cfRule>
    <cfRule type="containsText" dxfId="1850" priority="1328" stopIfTrue="1" operator="containsText" text="booking hc">
      <formula>NOT(ISERROR(SEARCH("booking hc",J71)))</formula>
    </cfRule>
    <cfRule type="containsText" dxfId="1849" priority="1329" operator="containsText" text="expedia vc">
      <formula>NOT(ISERROR(SEARCH("expedia vc",J71)))</formula>
    </cfRule>
    <cfRule type="containsText" dxfId="1848" priority="1330" operator="containsText" text="booking hcn">
      <formula>NOT(ISERROR(SEARCH("booking hcn",J71)))</formula>
    </cfRule>
    <cfRule type="containsText" dxfId="1847" priority="1331" stopIfTrue="1" operator="containsText" text="booking vcd">
      <formula>NOT(ISERROR(SEARCH("booking vcd",J71)))</formula>
    </cfRule>
    <cfRule type="containsText" dxfId="1846" priority="1332" stopIfTrue="1" operator="containsText" text="booking vc">
      <formula>NOT(ISERROR(SEARCH("booking vc",J71)))</formula>
    </cfRule>
  </conditionalFormatting>
  <conditionalFormatting sqref="J71">
    <cfRule type="containsText" dxfId="1845" priority="1326" operator="containsText" text="hw">
      <formula>NOT(ISERROR(SEARCH("hw",J71)))</formula>
    </cfRule>
  </conditionalFormatting>
  <conditionalFormatting sqref="N71">
    <cfRule type="containsText" dxfId="1844" priority="1333" stopIfTrue="1" operator="containsText" text="CHARGE ON ARRIVAL">
      <formula>NOT(ISERROR(SEARCH("CHARGE ON ARRIVAL",N71)))</formula>
    </cfRule>
    <cfRule type="containsText" dxfId="1843" priority="1334" stopIfTrue="1" operator="containsText" text="CHARGE VC ON DAY">
      <formula>NOT(ISERROR(SEARCH("CHARGE VC ON DAY",N71)))</formula>
    </cfRule>
    <cfRule type="containsText" dxfId="1842" priority="1335" stopIfTrue="1" operator="containsText" text="PAID">
      <formula>NOT(ISERROR(SEARCH("PAID",N71)))</formula>
    </cfRule>
  </conditionalFormatting>
  <conditionalFormatting sqref="J72">
    <cfRule type="containsText" dxfId="1841" priority="1317" operator="containsText" text="bb">
      <formula>NOT(ISERROR(SEARCH("bb",J72)))</formula>
    </cfRule>
    <cfRule type="containsText" dxfId="1840" priority="1318" stopIfTrue="1" operator="containsText" text="booking hc">
      <formula>NOT(ISERROR(SEARCH("booking hc",J72)))</formula>
    </cfRule>
    <cfRule type="containsText" dxfId="1839" priority="1319" operator="containsText" text="expedia vc">
      <formula>NOT(ISERROR(SEARCH("expedia vc",J72)))</formula>
    </cfRule>
    <cfRule type="containsText" dxfId="1838" priority="1320" operator="containsText" text="booking hcn">
      <formula>NOT(ISERROR(SEARCH("booking hcn",J72)))</formula>
    </cfRule>
    <cfRule type="containsText" dxfId="1837" priority="1321" stopIfTrue="1" operator="containsText" text="booking vcd">
      <formula>NOT(ISERROR(SEARCH("booking vcd",J72)))</formula>
    </cfRule>
    <cfRule type="containsText" dxfId="1836" priority="1322" stopIfTrue="1" operator="containsText" text="booking vc">
      <formula>NOT(ISERROR(SEARCH("booking vc",J72)))</formula>
    </cfRule>
  </conditionalFormatting>
  <conditionalFormatting sqref="J72">
    <cfRule type="containsText" dxfId="1835" priority="1316" operator="containsText" text="hw">
      <formula>NOT(ISERROR(SEARCH("hw",J72)))</formula>
    </cfRule>
  </conditionalFormatting>
  <conditionalFormatting sqref="N72">
    <cfRule type="containsText" dxfId="1834" priority="1323" stopIfTrue="1" operator="containsText" text="CHARGE ON ARRIVAL">
      <formula>NOT(ISERROR(SEARCH("CHARGE ON ARRIVAL",N72)))</formula>
    </cfRule>
    <cfRule type="containsText" dxfId="1833" priority="1324" stopIfTrue="1" operator="containsText" text="CHARGE VC ON DAY">
      <formula>NOT(ISERROR(SEARCH("CHARGE VC ON DAY",N72)))</formula>
    </cfRule>
    <cfRule type="containsText" dxfId="1832" priority="1325" stopIfTrue="1" operator="containsText" text="PAID">
      <formula>NOT(ISERROR(SEARCH("PAID",N72)))</formula>
    </cfRule>
  </conditionalFormatting>
  <conditionalFormatting sqref="J73">
    <cfRule type="containsText" dxfId="1831" priority="1307" operator="containsText" text="bb">
      <formula>NOT(ISERROR(SEARCH("bb",J73)))</formula>
    </cfRule>
    <cfRule type="containsText" dxfId="1830" priority="1308" stopIfTrue="1" operator="containsText" text="booking hc">
      <formula>NOT(ISERROR(SEARCH("booking hc",J73)))</formula>
    </cfRule>
    <cfRule type="containsText" dxfId="1829" priority="1309" operator="containsText" text="expedia vc">
      <formula>NOT(ISERROR(SEARCH("expedia vc",J73)))</formula>
    </cfRule>
    <cfRule type="containsText" dxfId="1828" priority="1310" operator="containsText" text="booking hcn">
      <formula>NOT(ISERROR(SEARCH("booking hcn",J73)))</formula>
    </cfRule>
    <cfRule type="containsText" dxfId="1827" priority="1311" stopIfTrue="1" operator="containsText" text="booking vcd">
      <formula>NOT(ISERROR(SEARCH("booking vcd",J73)))</formula>
    </cfRule>
    <cfRule type="containsText" dxfId="1826" priority="1312" stopIfTrue="1" operator="containsText" text="booking vc">
      <formula>NOT(ISERROR(SEARCH("booking vc",J73)))</formula>
    </cfRule>
  </conditionalFormatting>
  <conditionalFormatting sqref="J73">
    <cfRule type="containsText" dxfId="1825" priority="1306" operator="containsText" text="hw">
      <formula>NOT(ISERROR(SEARCH("hw",J73)))</formula>
    </cfRule>
  </conditionalFormatting>
  <conditionalFormatting sqref="N73">
    <cfRule type="containsText" dxfId="1824" priority="1313" stopIfTrue="1" operator="containsText" text="CHARGE ON ARRIVAL">
      <formula>NOT(ISERROR(SEARCH("CHARGE ON ARRIVAL",N73)))</formula>
    </cfRule>
    <cfRule type="containsText" dxfId="1823" priority="1314" stopIfTrue="1" operator="containsText" text="CHARGE VC ON DAY">
      <formula>NOT(ISERROR(SEARCH("CHARGE VC ON DAY",N73)))</formula>
    </cfRule>
    <cfRule type="containsText" dxfId="1822" priority="1315" stopIfTrue="1" operator="containsText" text="PAID">
      <formula>NOT(ISERROR(SEARCH("PAID",N73)))</formula>
    </cfRule>
  </conditionalFormatting>
  <conditionalFormatting sqref="J75">
    <cfRule type="containsText" dxfId="1821" priority="1297" operator="containsText" text="bb">
      <formula>NOT(ISERROR(SEARCH("bb",J75)))</formula>
    </cfRule>
    <cfRule type="containsText" dxfId="1820" priority="1298" stopIfTrue="1" operator="containsText" text="booking hc">
      <formula>NOT(ISERROR(SEARCH("booking hc",J75)))</formula>
    </cfRule>
    <cfRule type="containsText" dxfId="1819" priority="1299" operator="containsText" text="expedia vc">
      <formula>NOT(ISERROR(SEARCH("expedia vc",J75)))</formula>
    </cfRule>
    <cfRule type="containsText" dxfId="1818" priority="1300" operator="containsText" text="booking hcn">
      <formula>NOT(ISERROR(SEARCH("booking hcn",J75)))</formula>
    </cfRule>
    <cfRule type="containsText" dxfId="1817" priority="1301" stopIfTrue="1" operator="containsText" text="booking vcd">
      <formula>NOT(ISERROR(SEARCH("booking vcd",J75)))</formula>
    </cfRule>
    <cfRule type="containsText" dxfId="1816" priority="1302" stopIfTrue="1" operator="containsText" text="booking vc">
      <formula>NOT(ISERROR(SEARCH("booking vc",J75)))</formula>
    </cfRule>
  </conditionalFormatting>
  <conditionalFormatting sqref="J75">
    <cfRule type="containsText" dxfId="1815" priority="1296" operator="containsText" text="hw">
      <formula>NOT(ISERROR(SEARCH("hw",J75)))</formula>
    </cfRule>
  </conditionalFormatting>
  <conditionalFormatting sqref="N75">
    <cfRule type="containsText" dxfId="1814" priority="1303" stopIfTrue="1" operator="containsText" text="CHARGE ON ARRIVAL">
      <formula>NOT(ISERROR(SEARCH("CHARGE ON ARRIVAL",N75)))</formula>
    </cfRule>
    <cfRule type="containsText" dxfId="1813" priority="1304" stopIfTrue="1" operator="containsText" text="CHARGE VC ON DAY">
      <formula>NOT(ISERROR(SEARCH("CHARGE VC ON DAY",N75)))</formula>
    </cfRule>
    <cfRule type="containsText" dxfId="1812" priority="1305" stopIfTrue="1" operator="containsText" text="PAID">
      <formula>NOT(ISERROR(SEARCH("PAID",N75)))</formula>
    </cfRule>
  </conditionalFormatting>
  <conditionalFormatting sqref="J76">
    <cfRule type="containsText" dxfId="1811" priority="1287" operator="containsText" text="bb">
      <formula>NOT(ISERROR(SEARCH("bb",J76)))</formula>
    </cfRule>
    <cfRule type="containsText" dxfId="1810" priority="1288" stopIfTrue="1" operator="containsText" text="booking hc">
      <formula>NOT(ISERROR(SEARCH("booking hc",J76)))</formula>
    </cfRule>
    <cfRule type="containsText" dxfId="1809" priority="1289" operator="containsText" text="expedia vc">
      <formula>NOT(ISERROR(SEARCH("expedia vc",J76)))</formula>
    </cfRule>
    <cfRule type="containsText" dxfId="1808" priority="1290" operator="containsText" text="booking hcn">
      <formula>NOT(ISERROR(SEARCH("booking hcn",J76)))</formula>
    </cfRule>
    <cfRule type="containsText" dxfId="1807" priority="1291" stopIfTrue="1" operator="containsText" text="booking vcd">
      <formula>NOT(ISERROR(SEARCH("booking vcd",J76)))</formula>
    </cfRule>
    <cfRule type="containsText" dxfId="1806" priority="1292" stopIfTrue="1" operator="containsText" text="booking vc">
      <formula>NOT(ISERROR(SEARCH("booking vc",J76)))</formula>
    </cfRule>
  </conditionalFormatting>
  <conditionalFormatting sqref="J76">
    <cfRule type="containsText" dxfId="1805" priority="1286" operator="containsText" text="hw">
      <formula>NOT(ISERROR(SEARCH("hw",J76)))</formula>
    </cfRule>
  </conditionalFormatting>
  <conditionalFormatting sqref="N76">
    <cfRule type="containsText" dxfId="1804" priority="1293" stopIfTrue="1" operator="containsText" text="CHARGE ON ARRIVAL">
      <formula>NOT(ISERROR(SEARCH("CHARGE ON ARRIVAL",N76)))</formula>
    </cfRule>
    <cfRule type="containsText" dxfId="1803" priority="1294" stopIfTrue="1" operator="containsText" text="CHARGE VC ON DAY">
      <formula>NOT(ISERROR(SEARCH("CHARGE VC ON DAY",N76)))</formula>
    </cfRule>
    <cfRule type="containsText" dxfId="1802" priority="1295" stopIfTrue="1" operator="containsText" text="PAID">
      <formula>NOT(ISERROR(SEARCH("PAID",N76)))</formula>
    </cfRule>
  </conditionalFormatting>
  <conditionalFormatting sqref="J78">
    <cfRule type="containsText" dxfId="1801" priority="1277" operator="containsText" text="bb">
      <formula>NOT(ISERROR(SEARCH("bb",J78)))</formula>
    </cfRule>
    <cfRule type="containsText" dxfId="1800" priority="1278" stopIfTrue="1" operator="containsText" text="booking hc">
      <formula>NOT(ISERROR(SEARCH("booking hc",J78)))</formula>
    </cfRule>
    <cfRule type="containsText" dxfId="1799" priority="1279" operator="containsText" text="expedia vc">
      <formula>NOT(ISERROR(SEARCH("expedia vc",J78)))</formula>
    </cfRule>
    <cfRule type="containsText" dxfId="1798" priority="1280" operator="containsText" text="booking hcn">
      <formula>NOT(ISERROR(SEARCH("booking hcn",J78)))</formula>
    </cfRule>
    <cfRule type="containsText" dxfId="1797" priority="1281" stopIfTrue="1" operator="containsText" text="booking vcd">
      <formula>NOT(ISERROR(SEARCH("booking vcd",J78)))</formula>
    </cfRule>
    <cfRule type="containsText" dxfId="1796" priority="1282" stopIfTrue="1" operator="containsText" text="booking vc">
      <formula>NOT(ISERROR(SEARCH("booking vc",J78)))</formula>
    </cfRule>
  </conditionalFormatting>
  <conditionalFormatting sqref="J78">
    <cfRule type="containsText" dxfId="1795" priority="1276" operator="containsText" text="hw">
      <formula>NOT(ISERROR(SEARCH("hw",J78)))</formula>
    </cfRule>
  </conditionalFormatting>
  <conditionalFormatting sqref="N78">
    <cfRule type="containsText" dxfId="1794" priority="1283" stopIfTrue="1" operator="containsText" text="CHARGE ON ARRIVAL">
      <formula>NOT(ISERROR(SEARCH("CHARGE ON ARRIVAL",N78)))</formula>
    </cfRule>
    <cfRule type="containsText" dxfId="1793" priority="1284" stopIfTrue="1" operator="containsText" text="CHARGE VC ON DAY">
      <formula>NOT(ISERROR(SEARCH("CHARGE VC ON DAY",N78)))</formula>
    </cfRule>
    <cfRule type="containsText" dxfId="1792" priority="1285" stopIfTrue="1" operator="containsText" text="PAID">
      <formula>NOT(ISERROR(SEARCH("PAID",N78)))</formula>
    </cfRule>
  </conditionalFormatting>
  <conditionalFormatting sqref="J80">
    <cfRule type="containsText" dxfId="1791" priority="1267" operator="containsText" text="bb">
      <formula>NOT(ISERROR(SEARCH("bb",J80)))</formula>
    </cfRule>
    <cfRule type="containsText" dxfId="1790" priority="1268" stopIfTrue="1" operator="containsText" text="booking hc">
      <formula>NOT(ISERROR(SEARCH("booking hc",J80)))</formula>
    </cfRule>
    <cfRule type="containsText" dxfId="1789" priority="1269" operator="containsText" text="expedia vc">
      <formula>NOT(ISERROR(SEARCH("expedia vc",J80)))</formula>
    </cfRule>
    <cfRule type="containsText" dxfId="1788" priority="1270" operator="containsText" text="booking hcn">
      <formula>NOT(ISERROR(SEARCH("booking hcn",J80)))</formula>
    </cfRule>
    <cfRule type="containsText" dxfId="1787" priority="1271" stopIfTrue="1" operator="containsText" text="booking vcd">
      <formula>NOT(ISERROR(SEARCH("booking vcd",J80)))</formula>
    </cfRule>
    <cfRule type="containsText" dxfId="1786" priority="1272" stopIfTrue="1" operator="containsText" text="booking vc">
      <formula>NOT(ISERROR(SEARCH("booking vc",J80)))</formula>
    </cfRule>
  </conditionalFormatting>
  <conditionalFormatting sqref="J80">
    <cfRule type="containsText" dxfId="1785" priority="1266" operator="containsText" text="hw">
      <formula>NOT(ISERROR(SEARCH("hw",J80)))</formula>
    </cfRule>
  </conditionalFormatting>
  <conditionalFormatting sqref="N80">
    <cfRule type="containsText" dxfId="1784" priority="1273" stopIfTrue="1" operator="containsText" text="CHARGE ON ARRIVAL">
      <formula>NOT(ISERROR(SEARCH("CHARGE ON ARRIVAL",N80)))</formula>
    </cfRule>
    <cfRule type="containsText" dxfId="1783" priority="1274" stopIfTrue="1" operator="containsText" text="CHARGE VC ON DAY">
      <formula>NOT(ISERROR(SEARCH("CHARGE VC ON DAY",N80)))</formula>
    </cfRule>
    <cfRule type="containsText" dxfId="1782" priority="1275" stopIfTrue="1" operator="containsText" text="PAID">
      <formula>NOT(ISERROR(SEARCH("PAID",N80)))</formula>
    </cfRule>
  </conditionalFormatting>
  <conditionalFormatting sqref="N81">
    <cfRule type="containsText" dxfId="1781" priority="1263" stopIfTrue="1" operator="containsText" text="CHARGE ON ARRIVAL">
      <formula>NOT(ISERROR(SEARCH("CHARGE ON ARRIVAL",N81)))</formula>
    </cfRule>
    <cfRule type="containsText" dxfId="1780" priority="1264" stopIfTrue="1" operator="containsText" text="CHARGE VC ON DAY">
      <formula>NOT(ISERROR(SEARCH("CHARGE VC ON DAY",N81)))</formula>
    </cfRule>
    <cfRule type="containsText" dxfId="1779" priority="1265" stopIfTrue="1" operator="containsText" text="PAID">
      <formula>NOT(ISERROR(SEARCH("PAID",N81)))</formula>
    </cfRule>
  </conditionalFormatting>
  <conditionalFormatting sqref="J83">
    <cfRule type="containsText" dxfId="1778" priority="1254" operator="containsText" text="bb">
      <formula>NOT(ISERROR(SEARCH("bb",J83)))</formula>
    </cfRule>
    <cfRule type="containsText" dxfId="1777" priority="1255" stopIfTrue="1" operator="containsText" text="booking hc">
      <formula>NOT(ISERROR(SEARCH("booking hc",J83)))</formula>
    </cfRule>
    <cfRule type="containsText" dxfId="1776" priority="1256" operator="containsText" text="expedia vc">
      <formula>NOT(ISERROR(SEARCH("expedia vc",J83)))</formula>
    </cfRule>
    <cfRule type="containsText" dxfId="1775" priority="1257" operator="containsText" text="booking hcn">
      <formula>NOT(ISERROR(SEARCH("booking hcn",J83)))</formula>
    </cfRule>
    <cfRule type="containsText" dxfId="1774" priority="1258" stopIfTrue="1" operator="containsText" text="booking vcd">
      <formula>NOT(ISERROR(SEARCH("booking vcd",J83)))</formula>
    </cfRule>
    <cfRule type="containsText" dxfId="1773" priority="1259" stopIfTrue="1" operator="containsText" text="booking vc">
      <formula>NOT(ISERROR(SEARCH("booking vc",J83)))</formula>
    </cfRule>
  </conditionalFormatting>
  <conditionalFormatting sqref="J83">
    <cfRule type="containsText" dxfId="1772" priority="1253" operator="containsText" text="hw">
      <formula>NOT(ISERROR(SEARCH("hw",J83)))</formula>
    </cfRule>
  </conditionalFormatting>
  <conditionalFormatting sqref="N83">
    <cfRule type="containsText" dxfId="1771" priority="1260" stopIfTrue="1" operator="containsText" text="CHARGE ON ARRIVAL">
      <formula>NOT(ISERROR(SEARCH("CHARGE ON ARRIVAL",N83)))</formula>
    </cfRule>
    <cfRule type="containsText" dxfId="1770" priority="1261" stopIfTrue="1" operator="containsText" text="CHARGE VC ON DAY">
      <formula>NOT(ISERROR(SEARCH("CHARGE VC ON DAY",N83)))</formula>
    </cfRule>
    <cfRule type="containsText" dxfId="1769" priority="1262" stopIfTrue="1" operator="containsText" text="PAID">
      <formula>NOT(ISERROR(SEARCH("PAID",N83)))</formula>
    </cfRule>
  </conditionalFormatting>
  <conditionalFormatting sqref="J84">
    <cfRule type="containsText" dxfId="1768" priority="1244" operator="containsText" text="bb">
      <formula>NOT(ISERROR(SEARCH("bb",J84)))</formula>
    </cfRule>
    <cfRule type="containsText" dxfId="1767" priority="1245" stopIfTrue="1" operator="containsText" text="booking hc">
      <formula>NOT(ISERROR(SEARCH("booking hc",J84)))</formula>
    </cfRule>
    <cfRule type="containsText" dxfId="1766" priority="1246" operator="containsText" text="expedia vc">
      <formula>NOT(ISERROR(SEARCH("expedia vc",J84)))</formula>
    </cfRule>
    <cfRule type="containsText" dxfId="1765" priority="1247" operator="containsText" text="booking hcn">
      <formula>NOT(ISERROR(SEARCH("booking hcn",J84)))</formula>
    </cfRule>
    <cfRule type="containsText" dxfId="1764" priority="1248" stopIfTrue="1" operator="containsText" text="booking vcd">
      <formula>NOT(ISERROR(SEARCH("booking vcd",J84)))</formula>
    </cfRule>
    <cfRule type="containsText" dxfId="1763" priority="1249" stopIfTrue="1" operator="containsText" text="booking vc">
      <formula>NOT(ISERROR(SEARCH("booking vc",J84)))</formula>
    </cfRule>
  </conditionalFormatting>
  <conditionalFormatting sqref="J84">
    <cfRule type="containsText" dxfId="1762" priority="1243" operator="containsText" text="hw">
      <formula>NOT(ISERROR(SEARCH("hw",J84)))</formula>
    </cfRule>
  </conditionalFormatting>
  <conditionalFormatting sqref="N84">
    <cfRule type="containsText" dxfId="1761" priority="1250" stopIfTrue="1" operator="containsText" text="CHARGE ON ARRIVAL">
      <formula>NOT(ISERROR(SEARCH("CHARGE ON ARRIVAL",N84)))</formula>
    </cfRule>
    <cfRule type="containsText" dxfId="1760" priority="1251" stopIfTrue="1" operator="containsText" text="CHARGE VC ON DAY">
      <formula>NOT(ISERROR(SEARCH("CHARGE VC ON DAY",N84)))</formula>
    </cfRule>
    <cfRule type="containsText" dxfId="1759" priority="1252" stopIfTrue="1" operator="containsText" text="PAID">
      <formula>NOT(ISERROR(SEARCH("PAID",N84)))</formula>
    </cfRule>
  </conditionalFormatting>
  <conditionalFormatting sqref="J85">
    <cfRule type="containsText" dxfId="1758" priority="1234" operator="containsText" text="bb">
      <formula>NOT(ISERROR(SEARCH("bb",J85)))</formula>
    </cfRule>
    <cfRule type="containsText" dxfId="1757" priority="1235" stopIfTrue="1" operator="containsText" text="booking hc">
      <formula>NOT(ISERROR(SEARCH("booking hc",J85)))</formula>
    </cfRule>
    <cfRule type="containsText" dxfId="1756" priority="1236" operator="containsText" text="expedia vc">
      <formula>NOT(ISERROR(SEARCH("expedia vc",J85)))</formula>
    </cfRule>
    <cfRule type="containsText" dxfId="1755" priority="1237" operator="containsText" text="booking hcn">
      <formula>NOT(ISERROR(SEARCH("booking hcn",J85)))</formula>
    </cfRule>
    <cfRule type="containsText" dxfId="1754" priority="1238" stopIfTrue="1" operator="containsText" text="booking vcd">
      <formula>NOT(ISERROR(SEARCH("booking vcd",J85)))</formula>
    </cfRule>
    <cfRule type="containsText" dxfId="1753" priority="1239" stopIfTrue="1" operator="containsText" text="booking vc">
      <formula>NOT(ISERROR(SEARCH("booking vc",J85)))</formula>
    </cfRule>
  </conditionalFormatting>
  <conditionalFormatting sqref="J85">
    <cfRule type="containsText" dxfId="1752" priority="1233" operator="containsText" text="hw">
      <formula>NOT(ISERROR(SEARCH("hw",J85)))</formula>
    </cfRule>
  </conditionalFormatting>
  <conditionalFormatting sqref="N85">
    <cfRule type="containsText" dxfId="1751" priority="1240" stopIfTrue="1" operator="containsText" text="CHARGE ON ARRIVAL">
      <formula>NOT(ISERROR(SEARCH("CHARGE ON ARRIVAL",N85)))</formula>
    </cfRule>
    <cfRule type="containsText" dxfId="1750" priority="1241" stopIfTrue="1" operator="containsText" text="CHARGE VC ON DAY">
      <formula>NOT(ISERROR(SEARCH("CHARGE VC ON DAY",N85)))</formula>
    </cfRule>
    <cfRule type="containsText" dxfId="1749" priority="1242" stopIfTrue="1" operator="containsText" text="PAID">
      <formula>NOT(ISERROR(SEARCH("PAID",N85)))</formula>
    </cfRule>
  </conditionalFormatting>
  <conditionalFormatting sqref="J87">
    <cfRule type="containsText" dxfId="1748" priority="1224" operator="containsText" text="bb">
      <formula>NOT(ISERROR(SEARCH("bb",J87)))</formula>
    </cfRule>
    <cfRule type="containsText" dxfId="1747" priority="1225" stopIfTrue="1" operator="containsText" text="booking hc">
      <formula>NOT(ISERROR(SEARCH("booking hc",J87)))</formula>
    </cfRule>
    <cfRule type="containsText" dxfId="1746" priority="1226" operator="containsText" text="expedia vc">
      <formula>NOT(ISERROR(SEARCH("expedia vc",J87)))</formula>
    </cfRule>
    <cfRule type="containsText" dxfId="1745" priority="1227" operator="containsText" text="booking hcn">
      <formula>NOT(ISERROR(SEARCH("booking hcn",J87)))</formula>
    </cfRule>
    <cfRule type="containsText" dxfId="1744" priority="1228" stopIfTrue="1" operator="containsText" text="booking vcd">
      <formula>NOT(ISERROR(SEARCH("booking vcd",J87)))</formula>
    </cfRule>
    <cfRule type="containsText" dxfId="1743" priority="1229" stopIfTrue="1" operator="containsText" text="booking vc">
      <formula>NOT(ISERROR(SEARCH("booking vc",J87)))</formula>
    </cfRule>
  </conditionalFormatting>
  <conditionalFormatting sqref="J87">
    <cfRule type="containsText" dxfId="1742" priority="1223" operator="containsText" text="hw">
      <formula>NOT(ISERROR(SEARCH("hw",J87)))</formula>
    </cfRule>
  </conditionalFormatting>
  <conditionalFormatting sqref="N87">
    <cfRule type="containsText" dxfId="1741" priority="1230" stopIfTrue="1" operator="containsText" text="CHARGE ON ARRIVAL">
      <formula>NOT(ISERROR(SEARCH("CHARGE ON ARRIVAL",N87)))</formula>
    </cfRule>
    <cfRule type="containsText" dxfId="1740" priority="1231" stopIfTrue="1" operator="containsText" text="CHARGE VC ON DAY">
      <formula>NOT(ISERROR(SEARCH("CHARGE VC ON DAY",N87)))</formula>
    </cfRule>
    <cfRule type="containsText" dxfId="1739" priority="1232" stopIfTrue="1" operator="containsText" text="PAID">
      <formula>NOT(ISERROR(SEARCH("PAID",N87)))</formula>
    </cfRule>
  </conditionalFormatting>
  <conditionalFormatting sqref="J88">
    <cfRule type="containsText" dxfId="1738" priority="1214" operator="containsText" text="bb">
      <formula>NOT(ISERROR(SEARCH("bb",J88)))</formula>
    </cfRule>
    <cfRule type="containsText" dxfId="1737" priority="1215" stopIfTrue="1" operator="containsText" text="booking hc">
      <formula>NOT(ISERROR(SEARCH("booking hc",J88)))</formula>
    </cfRule>
    <cfRule type="containsText" dxfId="1736" priority="1216" operator="containsText" text="expedia vc">
      <formula>NOT(ISERROR(SEARCH("expedia vc",J88)))</formula>
    </cfRule>
    <cfRule type="containsText" dxfId="1735" priority="1217" operator="containsText" text="booking hcn">
      <formula>NOT(ISERROR(SEARCH("booking hcn",J88)))</formula>
    </cfRule>
    <cfRule type="containsText" dxfId="1734" priority="1218" stopIfTrue="1" operator="containsText" text="booking vcd">
      <formula>NOT(ISERROR(SEARCH("booking vcd",J88)))</formula>
    </cfRule>
    <cfRule type="containsText" dxfId="1733" priority="1219" stopIfTrue="1" operator="containsText" text="booking vc">
      <formula>NOT(ISERROR(SEARCH("booking vc",J88)))</formula>
    </cfRule>
  </conditionalFormatting>
  <conditionalFormatting sqref="J88">
    <cfRule type="containsText" dxfId="1732" priority="1213" operator="containsText" text="hw">
      <formula>NOT(ISERROR(SEARCH("hw",J88)))</formula>
    </cfRule>
  </conditionalFormatting>
  <conditionalFormatting sqref="N88">
    <cfRule type="containsText" dxfId="1731" priority="1220" stopIfTrue="1" operator="containsText" text="CHARGE ON ARRIVAL">
      <formula>NOT(ISERROR(SEARCH("CHARGE ON ARRIVAL",N88)))</formula>
    </cfRule>
    <cfRule type="containsText" dxfId="1730" priority="1221" stopIfTrue="1" operator="containsText" text="CHARGE VC ON DAY">
      <formula>NOT(ISERROR(SEARCH("CHARGE VC ON DAY",N88)))</formula>
    </cfRule>
    <cfRule type="containsText" dxfId="1729" priority="1222" stopIfTrue="1" operator="containsText" text="PAID">
      <formula>NOT(ISERROR(SEARCH("PAID",N88)))</formula>
    </cfRule>
  </conditionalFormatting>
  <conditionalFormatting sqref="J89">
    <cfRule type="containsText" dxfId="1728" priority="1204" operator="containsText" text="bb">
      <formula>NOT(ISERROR(SEARCH("bb",J89)))</formula>
    </cfRule>
    <cfRule type="containsText" dxfId="1727" priority="1205" stopIfTrue="1" operator="containsText" text="booking hc">
      <formula>NOT(ISERROR(SEARCH("booking hc",J89)))</formula>
    </cfRule>
    <cfRule type="containsText" dxfId="1726" priority="1206" operator="containsText" text="expedia vc">
      <formula>NOT(ISERROR(SEARCH("expedia vc",J89)))</formula>
    </cfRule>
    <cfRule type="containsText" dxfId="1725" priority="1207" operator="containsText" text="booking hcn">
      <formula>NOT(ISERROR(SEARCH("booking hcn",J89)))</formula>
    </cfRule>
    <cfRule type="containsText" dxfId="1724" priority="1208" stopIfTrue="1" operator="containsText" text="booking vcd">
      <formula>NOT(ISERROR(SEARCH("booking vcd",J89)))</formula>
    </cfRule>
    <cfRule type="containsText" dxfId="1723" priority="1209" stopIfTrue="1" operator="containsText" text="booking vc">
      <formula>NOT(ISERROR(SEARCH("booking vc",J89)))</formula>
    </cfRule>
  </conditionalFormatting>
  <conditionalFormatting sqref="J89">
    <cfRule type="containsText" dxfId="1722" priority="1203" operator="containsText" text="hw">
      <formula>NOT(ISERROR(SEARCH("hw",J89)))</formula>
    </cfRule>
  </conditionalFormatting>
  <conditionalFormatting sqref="N89">
    <cfRule type="containsText" dxfId="1721" priority="1210" stopIfTrue="1" operator="containsText" text="CHARGE ON ARRIVAL">
      <formula>NOT(ISERROR(SEARCH("CHARGE ON ARRIVAL",N89)))</formula>
    </cfRule>
    <cfRule type="containsText" dxfId="1720" priority="1211" stopIfTrue="1" operator="containsText" text="CHARGE VC ON DAY">
      <formula>NOT(ISERROR(SEARCH("CHARGE VC ON DAY",N89)))</formula>
    </cfRule>
    <cfRule type="containsText" dxfId="1719" priority="1212" stopIfTrue="1" operator="containsText" text="PAID">
      <formula>NOT(ISERROR(SEARCH("PAID",N89)))</formula>
    </cfRule>
  </conditionalFormatting>
  <conditionalFormatting sqref="J90">
    <cfRule type="containsText" dxfId="1718" priority="1194" operator="containsText" text="bb">
      <formula>NOT(ISERROR(SEARCH("bb",J90)))</formula>
    </cfRule>
    <cfRule type="containsText" dxfId="1717" priority="1195" stopIfTrue="1" operator="containsText" text="booking hc">
      <formula>NOT(ISERROR(SEARCH("booking hc",J90)))</formula>
    </cfRule>
    <cfRule type="containsText" dxfId="1716" priority="1196" operator="containsText" text="expedia vc">
      <formula>NOT(ISERROR(SEARCH("expedia vc",J90)))</formula>
    </cfRule>
    <cfRule type="containsText" dxfId="1715" priority="1197" operator="containsText" text="booking hcn">
      <formula>NOT(ISERROR(SEARCH("booking hcn",J90)))</formula>
    </cfRule>
    <cfRule type="containsText" dxfId="1714" priority="1198" stopIfTrue="1" operator="containsText" text="booking vcd">
      <formula>NOT(ISERROR(SEARCH("booking vcd",J90)))</formula>
    </cfRule>
    <cfRule type="containsText" dxfId="1713" priority="1199" stopIfTrue="1" operator="containsText" text="booking vc">
      <formula>NOT(ISERROR(SEARCH("booking vc",J90)))</formula>
    </cfRule>
  </conditionalFormatting>
  <conditionalFormatting sqref="J90">
    <cfRule type="containsText" dxfId="1712" priority="1193" operator="containsText" text="hw">
      <formula>NOT(ISERROR(SEARCH("hw",J90)))</formula>
    </cfRule>
  </conditionalFormatting>
  <conditionalFormatting sqref="N90">
    <cfRule type="containsText" dxfId="1711" priority="1200" stopIfTrue="1" operator="containsText" text="CHARGE ON ARRIVAL">
      <formula>NOT(ISERROR(SEARCH("CHARGE ON ARRIVAL",N90)))</formula>
    </cfRule>
    <cfRule type="containsText" dxfId="1710" priority="1201" stopIfTrue="1" operator="containsText" text="CHARGE VC ON DAY">
      <formula>NOT(ISERROR(SEARCH("CHARGE VC ON DAY",N90)))</formula>
    </cfRule>
    <cfRule type="containsText" dxfId="1709" priority="1202" stopIfTrue="1" operator="containsText" text="PAID">
      <formula>NOT(ISERROR(SEARCH("PAID",N90)))</formula>
    </cfRule>
  </conditionalFormatting>
  <conditionalFormatting sqref="J92">
    <cfRule type="containsText" dxfId="1708" priority="1184" operator="containsText" text="bb">
      <formula>NOT(ISERROR(SEARCH("bb",J92)))</formula>
    </cfRule>
    <cfRule type="containsText" dxfId="1707" priority="1185" stopIfTrue="1" operator="containsText" text="booking hc">
      <formula>NOT(ISERROR(SEARCH("booking hc",J92)))</formula>
    </cfRule>
    <cfRule type="containsText" dxfId="1706" priority="1186" operator="containsText" text="expedia vc">
      <formula>NOT(ISERROR(SEARCH("expedia vc",J92)))</formula>
    </cfRule>
    <cfRule type="containsText" dxfId="1705" priority="1187" operator="containsText" text="booking hcn">
      <formula>NOT(ISERROR(SEARCH("booking hcn",J92)))</formula>
    </cfRule>
    <cfRule type="containsText" dxfId="1704" priority="1188" stopIfTrue="1" operator="containsText" text="booking vcd">
      <formula>NOT(ISERROR(SEARCH("booking vcd",J92)))</formula>
    </cfRule>
    <cfRule type="containsText" dxfId="1703" priority="1189" stopIfTrue="1" operator="containsText" text="booking vc">
      <formula>NOT(ISERROR(SEARCH("booking vc",J92)))</formula>
    </cfRule>
  </conditionalFormatting>
  <conditionalFormatting sqref="J92">
    <cfRule type="containsText" dxfId="1702" priority="1183" operator="containsText" text="hw">
      <formula>NOT(ISERROR(SEARCH("hw",J92)))</formula>
    </cfRule>
  </conditionalFormatting>
  <conditionalFormatting sqref="N92">
    <cfRule type="containsText" dxfId="1701" priority="1190" stopIfTrue="1" operator="containsText" text="CHARGE ON ARRIVAL">
      <formula>NOT(ISERROR(SEARCH("CHARGE ON ARRIVAL",N92)))</formula>
    </cfRule>
    <cfRule type="containsText" dxfId="1700" priority="1191" stopIfTrue="1" operator="containsText" text="CHARGE VC ON DAY">
      <formula>NOT(ISERROR(SEARCH("CHARGE VC ON DAY",N92)))</formula>
    </cfRule>
    <cfRule type="containsText" dxfId="1699" priority="1192" stopIfTrue="1" operator="containsText" text="PAID">
      <formula>NOT(ISERROR(SEARCH("PAID",N92)))</formula>
    </cfRule>
  </conditionalFormatting>
  <conditionalFormatting sqref="J93">
    <cfRule type="containsText" dxfId="1698" priority="1174" operator="containsText" text="bb">
      <formula>NOT(ISERROR(SEARCH("bb",J93)))</formula>
    </cfRule>
    <cfRule type="containsText" dxfId="1697" priority="1175" stopIfTrue="1" operator="containsText" text="booking hc">
      <formula>NOT(ISERROR(SEARCH("booking hc",J93)))</formula>
    </cfRule>
    <cfRule type="containsText" dxfId="1696" priority="1176" operator="containsText" text="expedia vc">
      <formula>NOT(ISERROR(SEARCH("expedia vc",J93)))</formula>
    </cfRule>
    <cfRule type="containsText" dxfId="1695" priority="1177" operator="containsText" text="booking hcn">
      <formula>NOT(ISERROR(SEARCH("booking hcn",J93)))</formula>
    </cfRule>
    <cfRule type="containsText" dxfId="1694" priority="1178" stopIfTrue="1" operator="containsText" text="booking vcd">
      <formula>NOT(ISERROR(SEARCH("booking vcd",J93)))</formula>
    </cfRule>
    <cfRule type="containsText" dxfId="1693" priority="1179" stopIfTrue="1" operator="containsText" text="booking vc">
      <formula>NOT(ISERROR(SEARCH("booking vc",J93)))</formula>
    </cfRule>
  </conditionalFormatting>
  <conditionalFormatting sqref="J93">
    <cfRule type="containsText" dxfId="1692" priority="1173" operator="containsText" text="hw">
      <formula>NOT(ISERROR(SEARCH("hw",J93)))</formula>
    </cfRule>
  </conditionalFormatting>
  <conditionalFormatting sqref="N93">
    <cfRule type="containsText" dxfId="1691" priority="1180" stopIfTrue="1" operator="containsText" text="CHARGE ON ARRIVAL">
      <formula>NOT(ISERROR(SEARCH("CHARGE ON ARRIVAL",N93)))</formula>
    </cfRule>
    <cfRule type="containsText" dxfId="1690" priority="1181" stopIfTrue="1" operator="containsText" text="CHARGE VC ON DAY">
      <formula>NOT(ISERROR(SEARCH("CHARGE VC ON DAY",N93)))</formula>
    </cfRule>
    <cfRule type="containsText" dxfId="1689" priority="1182" stopIfTrue="1" operator="containsText" text="PAID">
      <formula>NOT(ISERROR(SEARCH("PAID",N93)))</formula>
    </cfRule>
  </conditionalFormatting>
  <conditionalFormatting sqref="J95">
    <cfRule type="containsText" dxfId="1688" priority="1164" operator="containsText" text="bb">
      <formula>NOT(ISERROR(SEARCH("bb",J95)))</formula>
    </cfRule>
    <cfRule type="containsText" dxfId="1687" priority="1165" stopIfTrue="1" operator="containsText" text="booking hc">
      <formula>NOT(ISERROR(SEARCH("booking hc",J95)))</formula>
    </cfRule>
    <cfRule type="containsText" dxfId="1686" priority="1166" operator="containsText" text="expedia vc">
      <formula>NOT(ISERROR(SEARCH("expedia vc",J95)))</formula>
    </cfRule>
    <cfRule type="containsText" dxfId="1685" priority="1167" operator="containsText" text="booking hcn">
      <formula>NOT(ISERROR(SEARCH("booking hcn",J95)))</formula>
    </cfRule>
    <cfRule type="containsText" dxfId="1684" priority="1168" stopIfTrue="1" operator="containsText" text="booking vcd">
      <formula>NOT(ISERROR(SEARCH("booking vcd",J95)))</formula>
    </cfRule>
    <cfRule type="containsText" dxfId="1683" priority="1169" stopIfTrue="1" operator="containsText" text="booking vc">
      <formula>NOT(ISERROR(SEARCH("booking vc",J95)))</formula>
    </cfRule>
  </conditionalFormatting>
  <conditionalFormatting sqref="J95">
    <cfRule type="containsText" dxfId="1682" priority="1163" operator="containsText" text="hw">
      <formula>NOT(ISERROR(SEARCH("hw",J95)))</formula>
    </cfRule>
  </conditionalFormatting>
  <conditionalFormatting sqref="N95">
    <cfRule type="containsText" dxfId="1681" priority="1170" stopIfTrue="1" operator="containsText" text="CHARGE ON ARRIVAL">
      <formula>NOT(ISERROR(SEARCH("CHARGE ON ARRIVAL",N95)))</formula>
    </cfRule>
    <cfRule type="containsText" dxfId="1680" priority="1171" stopIfTrue="1" operator="containsText" text="CHARGE VC ON DAY">
      <formula>NOT(ISERROR(SEARCH("CHARGE VC ON DAY",N95)))</formula>
    </cfRule>
    <cfRule type="containsText" dxfId="1679" priority="1172" stopIfTrue="1" operator="containsText" text="PAID">
      <formula>NOT(ISERROR(SEARCH("PAID",N95)))</formula>
    </cfRule>
  </conditionalFormatting>
  <conditionalFormatting sqref="J96">
    <cfRule type="containsText" dxfId="1678" priority="1154" operator="containsText" text="bb">
      <formula>NOT(ISERROR(SEARCH("bb",J96)))</formula>
    </cfRule>
    <cfRule type="containsText" dxfId="1677" priority="1155" stopIfTrue="1" operator="containsText" text="booking hc">
      <formula>NOT(ISERROR(SEARCH("booking hc",J96)))</formula>
    </cfRule>
    <cfRule type="containsText" dxfId="1676" priority="1156" operator="containsText" text="expedia vc">
      <formula>NOT(ISERROR(SEARCH("expedia vc",J96)))</formula>
    </cfRule>
    <cfRule type="containsText" dxfId="1675" priority="1157" operator="containsText" text="booking hcn">
      <formula>NOT(ISERROR(SEARCH("booking hcn",J96)))</formula>
    </cfRule>
    <cfRule type="containsText" dxfId="1674" priority="1158" stopIfTrue="1" operator="containsText" text="booking vcd">
      <formula>NOT(ISERROR(SEARCH("booking vcd",J96)))</formula>
    </cfRule>
    <cfRule type="containsText" dxfId="1673" priority="1159" stopIfTrue="1" operator="containsText" text="booking vc">
      <formula>NOT(ISERROR(SEARCH("booking vc",J96)))</formula>
    </cfRule>
  </conditionalFormatting>
  <conditionalFormatting sqref="J96">
    <cfRule type="containsText" dxfId="1672" priority="1153" operator="containsText" text="hw">
      <formula>NOT(ISERROR(SEARCH("hw",J96)))</formula>
    </cfRule>
  </conditionalFormatting>
  <conditionalFormatting sqref="N96">
    <cfRule type="containsText" dxfId="1671" priority="1160" stopIfTrue="1" operator="containsText" text="CHARGE ON ARRIVAL">
      <formula>NOT(ISERROR(SEARCH("CHARGE ON ARRIVAL",N96)))</formula>
    </cfRule>
    <cfRule type="containsText" dxfId="1670" priority="1161" stopIfTrue="1" operator="containsText" text="CHARGE VC ON DAY">
      <formula>NOT(ISERROR(SEARCH("CHARGE VC ON DAY",N96)))</formula>
    </cfRule>
    <cfRule type="containsText" dxfId="1669" priority="1162" stopIfTrue="1" operator="containsText" text="PAID">
      <formula>NOT(ISERROR(SEARCH("PAID",N96)))</formula>
    </cfRule>
  </conditionalFormatting>
  <conditionalFormatting sqref="J97">
    <cfRule type="containsText" dxfId="1668" priority="1147" operator="containsText" text="bb">
      <formula>NOT(ISERROR(SEARCH("bb",J97)))</formula>
    </cfRule>
    <cfRule type="containsText" dxfId="1667" priority="1148" stopIfTrue="1" operator="containsText" text="booking hc">
      <formula>NOT(ISERROR(SEARCH("booking hc",J97)))</formula>
    </cfRule>
    <cfRule type="containsText" dxfId="1666" priority="1149" operator="containsText" text="expedia vc">
      <formula>NOT(ISERROR(SEARCH("expedia vc",J97)))</formula>
    </cfRule>
    <cfRule type="containsText" dxfId="1665" priority="1150" operator="containsText" text="booking hcn">
      <formula>NOT(ISERROR(SEARCH("booking hcn",J97)))</formula>
    </cfRule>
    <cfRule type="containsText" dxfId="1664" priority="1151" stopIfTrue="1" operator="containsText" text="booking vcd">
      <formula>NOT(ISERROR(SEARCH("booking vcd",J97)))</formula>
    </cfRule>
    <cfRule type="containsText" dxfId="1663" priority="1152" stopIfTrue="1" operator="containsText" text="booking vc">
      <formula>NOT(ISERROR(SEARCH("booking vc",J97)))</formula>
    </cfRule>
  </conditionalFormatting>
  <conditionalFormatting sqref="J97">
    <cfRule type="containsText" dxfId="1662" priority="1146" operator="containsText" text="hw">
      <formula>NOT(ISERROR(SEARCH("hw",J97)))</formula>
    </cfRule>
  </conditionalFormatting>
  <conditionalFormatting sqref="N97">
    <cfRule type="containsText" dxfId="1661" priority="1143" stopIfTrue="1" operator="containsText" text="CHARGE ON ARRIVAL">
      <formula>NOT(ISERROR(SEARCH("CHARGE ON ARRIVAL",N97)))</formula>
    </cfRule>
    <cfRule type="containsText" dxfId="1660" priority="1144" stopIfTrue="1" operator="containsText" text="CHARGE VC ON DAY">
      <formula>NOT(ISERROR(SEARCH("CHARGE VC ON DAY",N97)))</formula>
    </cfRule>
    <cfRule type="containsText" dxfId="1659" priority="1145" stopIfTrue="1" operator="containsText" text="PAID">
      <formula>NOT(ISERROR(SEARCH("PAID",N97)))</formula>
    </cfRule>
  </conditionalFormatting>
  <conditionalFormatting sqref="J99">
    <cfRule type="containsText" dxfId="1658" priority="1134" operator="containsText" text="bb">
      <formula>NOT(ISERROR(SEARCH("bb",J99)))</formula>
    </cfRule>
    <cfRule type="containsText" dxfId="1657" priority="1135" stopIfTrue="1" operator="containsText" text="booking hc">
      <formula>NOT(ISERROR(SEARCH("booking hc",J99)))</formula>
    </cfRule>
    <cfRule type="containsText" dxfId="1656" priority="1136" operator="containsText" text="expedia vc">
      <formula>NOT(ISERROR(SEARCH("expedia vc",J99)))</formula>
    </cfRule>
    <cfRule type="containsText" dxfId="1655" priority="1137" operator="containsText" text="booking hcn">
      <formula>NOT(ISERROR(SEARCH("booking hcn",J99)))</formula>
    </cfRule>
    <cfRule type="containsText" dxfId="1654" priority="1138" stopIfTrue="1" operator="containsText" text="booking vcd">
      <formula>NOT(ISERROR(SEARCH("booking vcd",J99)))</formula>
    </cfRule>
    <cfRule type="containsText" dxfId="1653" priority="1139" stopIfTrue="1" operator="containsText" text="booking vc">
      <formula>NOT(ISERROR(SEARCH("booking vc",J99)))</formula>
    </cfRule>
  </conditionalFormatting>
  <conditionalFormatting sqref="J99">
    <cfRule type="containsText" dxfId="1652" priority="1133" operator="containsText" text="hw">
      <formula>NOT(ISERROR(SEARCH("hw",J99)))</formula>
    </cfRule>
  </conditionalFormatting>
  <conditionalFormatting sqref="N99">
    <cfRule type="containsText" dxfId="1651" priority="1140" stopIfTrue="1" operator="containsText" text="CHARGE ON ARRIVAL">
      <formula>NOT(ISERROR(SEARCH("CHARGE ON ARRIVAL",N99)))</formula>
    </cfRule>
    <cfRule type="containsText" dxfId="1650" priority="1141" stopIfTrue="1" operator="containsText" text="CHARGE VC ON DAY">
      <formula>NOT(ISERROR(SEARCH("CHARGE VC ON DAY",N99)))</formula>
    </cfRule>
    <cfRule type="containsText" dxfId="1649" priority="1142" stopIfTrue="1" operator="containsText" text="PAID">
      <formula>NOT(ISERROR(SEARCH("PAID",N99)))</formula>
    </cfRule>
  </conditionalFormatting>
  <conditionalFormatting sqref="J100">
    <cfRule type="containsText" dxfId="1648" priority="1124" operator="containsText" text="bb">
      <formula>NOT(ISERROR(SEARCH("bb",J100)))</formula>
    </cfRule>
    <cfRule type="containsText" dxfId="1647" priority="1125" stopIfTrue="1" operator="containsText" text="booking hc">
      <formula>NOT(ISERROR(SEARCH("booking hc",J100)))</formula>
    </cfRule>
    <cfRule type="containsText" dxfId="1646" priority="1126" operator="containsText" text="expedia vc">
      <formula>NOT(ISERROR(SEARCH("expedia vc",J100)))</formula>
    </cfRule>
    <cfRule type="containsText" dxfId="1645" priority="1127" operator="containsText" text="booking hcn">
      <formula>NOT(ISERROR(SEARCH("booking hcn",J100)))</formula>
    </cfRule>
    <cfRule type="containsText" dxfId="1644" priority="1128" stopIfTrue="1" operator="containsText" text="booking vcd">
      <formula>NOT(ISERROR(SEARCH("booking vcd",J100)))</formula>
    </cfRule>
    <cfRule type="containsText" dxfId="1643" priority="1129" stopIfTrue="1" operator="containsText" text="booking vc">
      <formula>NOT(ISERROR(SEARCH("booking vc",J100)))</formula>
    </cfRule>
  </conditionalFormatting>
  <conditionalFormatting sqref="J100">
    <cfRule type="containsText" dxfId="1642" priority="1123" operator="containsText" text="hw">
      <formula>NOT(ISERROR(SEARCH("hw",J100)))</formula>
    </cfRule>
  </conditionalFormatting>
  <conditionalFormatting sqref="N100">
    <cfRule type="containsText" dxfId="1641" priority="1130" stopIfTrue="1" operator="containsText" text="CHARGE ON ARRIVAL">
      <formula>NOT(ISERROR(SEARCH("CHARGE ON ARRIVAL",N100)))</formula>
    </cfRule>
    <cfRule type="containsText" dxfId="1640" priority="1131" stopIfTrue="1" operator="containsText" text="CHARGE VC ON DAY">
      <formula>NOT(ISERROR(SEARCH("CHARGE VC ON DAY",N100)))</formula>
    </cfRule>
    <cfRule type="containsText" dxfId="1639" priority="1132" stopIfTrue="1" operator="containsText" text="PAID">
      <formula>NOT(ISERROR(SEARCH("PAID",N100)))</formula>
    </cfRule>
  </conditionalFormatting>
  <conditionalFormatting sqref="J102">
    <cfRule type="containsText" dxfId="1638" priority="1114" operator="containsText" text="bb">
      <formula>NOT(ISERROR(SEARCH("bb",J102)))</formula>
    </cfRule>
    <cfRule type="containsText" dxfId="1637" priority="1115" stopIfTrue="1" operator="containsText" text="booking hc">
      <formula>NOT(ISERROR(SEARCH("booking hc",J102)))</formula>
    </cfRule>
    <cfRule type="containsText" dxfId="1636" priority="1116" operator="containsText" text="expedia vc">
      <formula>NOT(ISERROR(SEARCH("expedia vc",J102)))</formula>
    </cfRule>
    <cfRule type="containsText" dxfId="1635" priority="1117" operator="containsText" text="booking hcn">
      <formula>NOT(ISERROR(SEARCH("booking hcn",J102)))</formula>
    </cfRule>
    <cfRule type="containsText" dxfId="1634" priority="1118" stopIfTrue="1" operator="containsText" text="booking vcd">
      <formula>NOT(ISERROR(SEARCH("booking vcd",J102)))</formula>
    </cfRule>
    <cfRule type="containsText" dxfId="1633" priority="1119" stopIfTrue="1" operator="containsText" text="booking vc">
      <formula>NOT(ISERROR(SEARCH("booking vc",J102)))</formula>
    </cfRule>
  </conditionalFormatting>
  <conditionalFormatting sqref="J102">
    <cfRule type="containsText" dxfId="1632" priority="1113" operator="containsText" text="hw">
      <formula>NOT(ISERROR(SEARCH("hw",J102)))</formula>
    </cfRule>
  </conditionalFormatting>
  <conditionalFormatting sqref="N102">
    <cfRule type="containsText" dxfId="1631" priority="1120" stopIfTrue="1" operator="containsText" text="CHARGE ON ARRIVAL">
      <formula>NOT(ISERROR(SEARCH("CHARGE ON ARRIVAL",N102)))</formula>
    </cfRule>
    <cfRule type="containsText" dxfId="1630" priority="1121" stopIfTrue="1" operator="containsText" text="CHARGE VC ON DAY">
      <formula>NOT(ISERROR(SEARCH("CHARGE VC ON DAY",N102)))</formula>
    </cfRule>
    <cfRule type="containsText" dxfId="1629" priority="1122" stopIfTrue="1" operator="containsText" text="PAID">
      <formula>NOT(ISERROR(SEARCH("PAID",N102)))</formula>
    </cfRule>
  </conditionalFormatting>
  <conditionalFormatting sqref="J103">
    <cfRule type="containsText" dxfId="1628" priority="1104" operator="containsText" text="bb">
      <formula>NOT(ISERROR(SEARCH("bb",J103)))</formula>
    </cfRule>
    <cfRule type="containsText" dxfId="1627" priority="1105" stopIfTrue="1" operator="containsText" text="booking hc">
      <formula>NOT(ISERROR(SEARCH("booking hc",J103)))</formula>
    </cfRule>
    <cfRule type="containsText" dxfId="1626" priority="1106" operator="containsText" text="expedia vc">
      <formula>NOT(ISERROR(SEARCH("expedia vc",J103)))</formula>
    </cfRule>
    <cfRule type="containsText" dxfId="1625" priority="1107" operator="containsText" text="booking hcn">
      <formula>NOT(ISERROR(SEARCH("booking hcn",J103)))</formula>
    </cfRule>
    <cfRule type="containsText" dxfId="1624" priority="1108" stopIfTrue="1" operator="containsText" text="booking vcd">
      <formula>NOT(ISERROR(SEARCH("booking vcd",J103)))</formula>
    </cfRule>
    <cfRule type="containsText" dxfId="1623" priority="1109" stopIfTrue="1" operator="containsText" text="booking vc">
      <formula>NOT(ISERROR(SEARCH("booking vc",J103)))</formula>
    </cfRule>
  </conditionalFormatting>
  <conditionalFormatting sqref="J103">
    <cfRule type="containsText" dxfId="1622" priority="1103" operator="containsText" text="hw">
      <formula>NOT(ISERROR(SEARCH("hw",J103)))</formula>
    </cfRule>
  </conditionalFormatting>
  <conditionalFormatting sqref="N103">
    <cfRule type="containsText" dxfId="1621" priority="1110" stopIfTrue="1" operator="containsText" text="CHARGE ON ARRIVAL">
      <formula>NOT(ISERROR(SEARCH("CHARGE ON ARRIVAL",N103)))</formula>
    </cfRule>
    <cfRule type="containsText" dxfId="1620" priority="1111" stopIfTrue="1" operator="containsText" text="CHARGE VC ON DAY">
      <formula>NOT(ISERROR(SEARCH("CHARGE VC ON DAY",N103)))</formula>
    </cfRule>
    <cfRule type="containsText" dxfId="1619" priority="1112" stopIfTrue="1" operator="containsText" text="PAID">
      <formula>NOT(ISERROR(SEARCH("PAID",N103)))</formula>
    </cfRule>
  </conditionalFormatting>
  <conditionalFormatting sqref="J105">
    <cfRule type="containsText" dxfId="1618" priority="1094" operator="containsText" text="bb">
      <formula>NOT(ISERROR(SEARCH("bb",J105)))</formula>
    </cfRule>
    <cfRule type="containsText" dxfId="1617" priority="1095" stopIfTrue="1" operator="containsText" text="booking hc">
      <formula>NOT(ISERROR(SEARCH("booking hc",J105)))</formula>
    </cfRule>
    <cfRule type="containsText" dxfId="1616" priority="1096" operator="containsText" text="expedia vc">
      <formula>NOT(ISERROR(SEARCH("expedia vc",J105)))</formula>
    </cfRule>
    <cfRule type="containsText" dxfId="1615" priority="1097" operator="containsText" text="booking hcn">
      <formula>NOT(ISERROR(SEARCH("booking hcn",J105)))</formula>
    </cfRule>
    <cfRule type="containsText" dxfId="1614" priority="1098" stopIfTrue="1" operator="containsText" text="booking vcd">
      <formula>NOT(ISERROR(SEARCH("booking vcd",J105)))</formula>
    </cfRule>
    <cfRule type="containsText" dxfId="1613" priority="1099" stopIfTrue="1" operator="containsText" text="booking vc">
      <formula>NOT(ISERROR(SEARCH("booking vc",J105)))</formula>
    </cfRule>
  </conditionalFormatting>
  <conditionalFormatting sqref="J105">
    <cfRule type="containsText" dxfId="1612" priority="1093" operator="containsText" text="hw">
      <formula>NOT(ISERROR(SEARCH("hw",J105)))</formula>
    </cfRule>
  </conditionalFormatting>
  <conditionalFormatting sqref="N105">
    <cfRule type="containsText" dxfId="1611" priority="1100" stopIfTrue="1" operator="containsText" text="CHARGE ON ARRIVAL">
      <formula>NOT(ISERROR(SEARCH("CHARGE ON ARRIVAL",N105)))</formula>
    </cfRule>
    <cfRule type="containsText" dxfId="1610" priority="1101" stopIfTrue="1" operator="containsText" text="CHARGE VC ON DAY">
      <formula>NOT(ISERROR(SEARCH("CHARGE VC ON DAY",N105)))</formula>
    </cfRule>
    <cfRule type="containsText" dxfId="1609" priority="1102" stopIfTrue="1" operator="containsText" text="PAID">
      <formula>NOT(ISERROR(SEARCH("PAID",N105)))</formula>
    </cfRule>
  </conditionalFormatting>
  <conditionalFormatting sqref="I105:J105 P105:XFD105">
    <cfRule type="containsText" dxfId="1608" priority="1089" operator="containsText" text="BANND">
      <formula>NOT(ISERROR(SEARCH("BANND",I105)))</formula>
    </cfRule>
  </conditionalFormatting>
  <conditionalFormatting sqref="J105">
    <cfRule type="expression" dxfId="1607" priority="1088">
      <formula>"'=NOT(ISERROR(VLOOKUP('Banned list'!)"</formula>
    </cfRule>
  </conditionalFormatting>
  <conditionalFormatting sqref="J105">
    <cfRule type="containsText" dxfId="1606" priority="1081" operator="containsText" text="hw">
      <formula>NOT(ISERROR(SEARCH("hw",J105)))</formula>
    </cfRule>
    <cfRule type="containsText" dxfId="1605" priority="1082" operator="containsText" text="bb">
      <formula>NOT(ISERROR(SEARCH("bb",J105)))</formula>
    </cfRule>
    <cfRule type="containsText" dxfId="1604" priority="1083" stopIfTrue="1" operator="containsText" text="booking hc">
      <formula>NOT(ISERROR(SEARCH("booking hc",J105)))</formula>
    </cfRule>
    <cfRule type="containsText" dxfId="1603" priority="1084" operator="containsText" text="expedia vc">
      <formula>NOT(ISERROR(SEARCH("expedia vc",J105)))</formula>
    </cfRule>
    <cfRule type="containsText" dxfId="1602" priority="1085" operator="containsText" text="booking hcn">
      <formula>NOT(ISERROR(SEARCH("booking hcn",J105)))</formula>
    </cfRule>
    <cfRule type="containsText" dxfId="1601" priority="1086" stopIfTrue="1" operator="containsText" text="booking vcd">
      <formula>NOT(ISERROR(SEARCH("booking vcd",J105)))</formula>
    </cfRule>
    <cfRule type="containsText" dxfId="1600" priority="1087" stopIfTrue="1" operator="containsText" text="booking vc">
      <formula>NOT(ISERROR(SEARCH("booking vc",J105)))</formula>
    </cfRule>
  </conditionalFormatting>
  <conditionalFormatting sqref="J105">
    <cfRule type="containsText" dxfId="1599" priority="1090" operator="containsText" text="BANND">
      <formula>NOT(ISERROR(SEARCH("BANND",J105)))</formula>
    </cfRule>
    <cfRule type="expression" dxfId="1598" priority="1091">
      <formula>"'=NOT(ISERROR(VLOOKUP('Banned list'!)"</formula>
    </cfRule>
  </conditionalFormatting>
  <conditionalFormatting sqref="J106">
    <cfRule type="containsText" dxfId="1597" priority="1072" operator="containsText" text="bb">
      <formula>NOT(ISERROR(SEARCH("bb",J106)))</formula>
    </cfRule>
    <cfRule type="containsText" dxfId="1596" priority="1073" stopIfTrue="1" operator="containsText" text="booking hc">
      <formula>NOT(ISERROR(SEARCH("booking hc",J106)))</formula>
    </cfRule>
    <cfRule type="containsText" dxfId="1595" priority="1074" operator="containsText" text="expedia vc">
      <formula>NOT(ISERROR(SEARCH("expedia vc",J106)))</formula>
    </cfRule>
    <cfRule type="containsText" dxfId="1594" priority="1075" operator="containsText" text="booking hcn">
      <formula>NOT(ISERROR(SEARCH("booking hcn",J106)))</formula>
    </cfRule>
    <cfRule type="containsText" dxfId="1593" priority="1076" stopIfTrue="1" operator="containsText" text="booking vcd">
      <formula>NOT(ISERROR(SEARCH("booking vcd",J106)))</formula>
    </cfRule>
    <cfRule type="containsText" dxfId="1592" priority="1077" stopIfTrue="1" operator="containsText" text="booking vc">
      <formula>NOT(ISERROR(SEARCH("booking vc",J106)))</formula>
    </cfRule>
  </conditionalFormatting>
  <conditionalFormatting sqref="J106">
    <cfRule type="containsText" dxfId="1591" priority="1071" operator="containsText" text="hw">
      <formula>NOT(ISERROR(SEARCH("hw",J106)))</formula>
    </cfRule>
  </conditionalFormatting>
  <conditionalFormatting sqref="N106">
    <cfRule type="containsText" dxfId="1590" priority="1078" stopIfTrue="1" operator="containsText" text="CHARGE ON ARRIVAL">
      <formula>NOT(ISERROR(SEARCH("CHARGE ON ARRIVAL",N106)))</formula>
    </cfRule>
    <cfRule type="containsText" dxfId="1589" priority="1079" stopIfTrue="1" operator="containsText" text="CHARGE VC ON DAY">
      <formula>NOT(ISERROR(SEARCH("CHARGE VC ON DAY",N106)))</formula>
    </cfRule>
    <cfRule type="containsText" dxfId="1588" priority="1080" stopIfTrue="1" operator="containsText" text="PAID">
      <formula>NOT(ISERROR(SEARCH("PAID",N106)))</formula>
    </cfRule>
  </conditionalFormatting>
  <conditionalFormatting sqref="J107">
    <cfRule type="containsText" dxfId="1587" priority="1062" operator="containsText" text="bb">
      <formula>NOT(ISERROR(SEARCH("bb",J107)))</formula>
    </cfRule>
    <cfRule type="containsText" dxfId="1586" priority="1063" stopIfTrue="1" operator="containsText" text="booking hc">
      <formula>NOT(ISERROR(SEARCH("booking hc",J107)))</formula>
    </cfRule>
    <cfRule type="containsText" dxfId="1585" priority="1064" operator="containsText" text="expedia vc">
      <formula>NOT(ISERROR(SEARCH("expedia vc",J107)))</formula>
    </cfRule>
    <cfRule type="containsText" dxfId="1584" priority="1065" operator="containsText" text="booking hcn">
      <formula>NOT(ISERROR(SEARCH("booking hcn",J107)))</formula>
    </cfRule>
    <cfRule type="containsText" dxfId="1583" priority="1066" stopIfTrue="1" operator="containsText" text="booking vcd">
      <formula>NOT(ISERROR(SEARCH("booking vcd",J107)))</formula>
    </cfRule>
    <cfRule type="containsText" dxfId="1582" priority="1067" stopIfTrue="1" operator="containsText" text="booking vc">
      <formula>NOT(ISERROR(SEARCH("booking vc",J107)))</formula>
    </cfRule>
  </conditionalFormatting>
  <conditionalFormatting sqref="J107">
    <cfRule type="containsText" dxfId="1581" priority="1061" operator="containsText" text="hw">
      <formula>NOT(ISERROR(SEARCH("hw",J107)))</formula>
    </cfRule>
  </conditionalFormatting>
  <conditionalFormatting sqref="N107">
    <cfRule type="containsText" dxfId="1580" priority="1068" stopIfTrue="1" operator="containsText" text="CHARGE ON ARRIVAL">
      <formula>NOT(ISERROR(SEARCH("CHARGE ON ARRIVAL",N107)))</formula>
    </cfRule>
    <cfRule type="containsText" dxfId="1579" priority="1069" stopIfTrue="1" operator="containsText" text="CHARGE VC ON DAY">
      <formula>NOT(ISERROR(SEARCH("CHARGE VC ON DAY",N107)))</formula>
    </cfRule>
    <cfRule type="containsText" dxfId="1578" priority="1070" stopIfTrue="1" operator="containsText" text="PAID">
      <formula>NOT(ISERROR(SEARCH("PAID",N107)))</formula>
    </cfRule>
  </conditionalFormatting>
  <conditionalFormatting sqref="J109">
    <cfRule type="containsText" dxfId="1577" priority="1052" operator="containsText" text="bb">
      <formula>NOT(ISERROR(SEARCH("bb",J109)))</formula>
    </cfRule>
    <cfRule type="containsText" dxfId="1576" priority="1053" stopIfTrue="1" operator="containsText" text="booking hc">
      <formula>NOT(ISERROR(SEARCH("booking hc",J109)))</formula>
    </cfRule>
    <cfRule type="containsText" dxfId="1575" priority="1054" operator="containsText" text="expedia vc">
      <formula>NOT(ISERROR(SEARCH("expedia vc",J109)))</formula>
    </cfRule>
    <cfRule type="containsText" dxfId="1574" priority="1055" operator="containsText" text="booking hcn">
      <formula>NOT(ISERROR(SEARCH("booking hcn",J109)))</formula>
    </cfRule>
    <cfRule type="containsText" dxfId="1573" priority="1056" stopIfTrue="1" operator="containsText" text="booking vcd">
      <formula>NOT(ISERROR(SEARCH("booking vcd",J109)))</formula>
    </cfRule>
    <cfRule type="containsText" dxfId="1572" priority="1057" stopIfTrue="1" operator="containsText" text="booking vc">
      <formula>NOT(ISERROR(SEARCH("booking vc",J109)))</formula>
    </cfRule>
  </conditionalFormatting>
  <conditionalFormatting sqref="J109">
    <cfRule type="containsText" dxfId="1571" priority="1051" operator="containsText" text="hw">
      <formula>NOT(ISERROR(SEARCH("hw",J109)))</formula>
    </cfRule>
  </conditionalFormatting>
  <conditionalFormatting sqref="N109">
    <cfRule type="containsText" dxfId="1570" priority="1058" stopIfTrue="1" operator="containsText" text="CHARGE ON ARRIVAL">
      <formula>NOT(ISERROR(SEARCH("CHARGE ON ARRIVAL",N109)))</formula>
    </cfRule>
    <cfRule type="containsText" dxfId="1569" priority="1059" stopIfTrue="1" operator="containsText" text="CHARGE VC ON DAY">
      <formula>NOT(ISERROR(SEARCH("CHARGE VC ON DAY",N109)))</formula>
    </cfRule>
    <cfRule type="containsText" dxfId="1568" priority="1060" stopIfTrue="1" operator="containsText" text="PAID">
      <formula>NOT(ISERROR(SEARCH("PAID",N109)))</formula>
    </cfRule>
  </conditionalFormatting>
  <conditionalFormatting sqref="J110">
    <cfRule type="containsText" dxfId="1567" priority="1042" operator="containsText" text="bb">
      <formula>NOT(ISERROR(SEARCH("bb",J110)))</formula>
    </cfRule>
    <cfRule type="containsText" dxfId="1566" priority="1043" stopIfTrue="1" operator="containsText" text="booking hc">
      <formula>NOT(ISERROR(SEARCH("booking hc",J110)))</formula>
    </cfRule>
    <cfRule type="containsText" dxfId="1565" priority="1044" operator="containsText" text="expedia vc">
      <formula>NOT(ISERROR(SEARCH("expedia vc",J110)))</formula>
    </cfRule>
    <cfRule type="containsText" dxfId="1564" priority="1045" operator="containsText" text="booking hcn">
      <formula>NOT(ISERROR(SEARCH("booking hcn",J110)))</formula>
    </cfRule>
    <cfRule type="containsText" dxfId="1563" priority="1046" stopIfTrue="1" operator="containsText" text="booking vcd">
      <formula>NOT(ISERROR(SEARCH("booking vcd",J110)))</formula>
    </cfRule>
    <cfRule type="containsText" dxfId="1562" priority="1047" stopIfTrue="1" operator="containsText" text="booking vc">
      <formula>NOT(ISERROR(SEARCH("booking vc",J110)))</formula>
    </cfRule>
  </conditionalFormatting>
  <conditionalFormatting sqref="J110">
    <cfRule type="containsText" dxfId="1561" priority="1041" operator="containsText" text="hw">
      <formula>NOT(ISERROR(SEARCH("hw",J110)))</formula>
    </cfRule>
  </conditionalFormatting>
  <conditionalFormatting sqref="N110">
    <cfRule type="containsText" dxfId="1560" priority="1048" stopIfTrue="1" operator="containsText" text="CHARGE ON ARRIVAL">
      <formula>NOT(ISERROR(SEARCH("CHARGE ON ARRIVAL",N110)))</formula>
    </cfRule>
    <cfRule type="containsText" dxfId="1559" priority="1049" stopIfTrue="1" operator="containsText" text="CHARGE VC ON DAY">
      <formula>NOT(ISERROR(SEARCH("CHARGE VC ON DAY",N110)))</formula>
    </cfRule>
    <cfRule type="containsText" dxfId="1558" priority="1050" stopIfTrue="1" operator="containsText" text="PAID">
      <formula>NOT(ISERROR(SEARCH("PAID",N110)))</formula>
    </cfRule>
  </conditionalFormatting>
  <conditionalFormatting sqref="J112">
    <cfRule type="containsText" dxfId="1557" priority="1032" operator="containsText" text="bb">
      <formula>NOT(ISERROR(SEARCH("bb",J112)))</formula>
    </cfRule>
    <cfRule type="containsText" dxfId="1556" priority="1033" stopIfTrue="1" operator="containsText" text="booking hc">
      <formula>NOT(ISERROR(SEARCH("booking hc",J112)))</formula>
    </cfRule>
    <cfRule type="containsText" dxfId="1555" priority="1034" operator="containsText" text="expedia vc">
      <formula>NOT(ISERROR(SEARCH("expedia vc",J112)))</formula>
    </cfRule>
    <cfRule type="containsText" dxfId="1554" priority="1035" operator="containsText" text="booking hcn">
      <formula>NOT(ISERROR(SEARCH("booking hcn",J112)))</formula>
    </cfRule>
    <cfRule type="containsText" dxfId="1553" priority="1036" stopIfTrue="1" operator="containsText" text="booking vcd">
      <formula>NOT(ISERROR(SEARCH("booking vcd",J112)))</formula>
    </cfRule>
    <cfRule type="containsText" dxfId="1552" priority="1037" stopIfTrue="1" operator="containsText" text="booking vc">
      <formula>NOT(ISERROR(SEARCH("booking vc",J112)))</formula>
    </cfRule>
  </conditionalFormatting>
  <conditionalFormatting sqref="J112">
    <cfRule type="containsText" dxfId="1551" priority="1031" operator="containsText" text="hw">
      <formula>NOT(ISERROR(SEARCH("hw",J112)))</formula>
    </cfRule>
  </conditionalFormatting>
  <conditionalFormatting sqref="N112">
    <cfRule type="containsText" dxfId="1550" priority="1038" stopIfTrue="1" operator="containsText" text="CHARGE ON ARRIVAL">
      <formula>NOT(ISERROR(SEARCH("CHARGE ON ARRIVAL",N112)))</formula>
    </cfRule>
    <cfRule type="containsText" dxfId="1549" priority="1039" stopIfTrue="1" operator="containsText" text="CHARGE VC ON DAY">
      <formula>NOT(ISERROR(SEARCH("CHARGE VC ON DAY",N112)))</formula>
    </cfRule>
    <cfRule type="containsText" dxfId="1548" priority="1040" stopIfTrue="1" operator="containsText" text="PAID">
      <formula>NOT(ISERROR(SEARCH("PAID",N112)))</formula>
    </cfRule>
  </conditionalFormatting>
  <conditionalFormatting sqref="J113:N113">
    <cfRule type="containsText" dxfId="1547" priority="1019" operator="containsText" text="BANND">
      <formula>NOT(ISERROR(SEARCH("BANND",J113)))</formula>
    </cfRule>
  </conditionalFormatting>
  <conditionalFormatting sqref="J113">
    <cfRule type="containsText" dxfId="1546" priority="1021" operator="containsText" text="bb">
      <formula>NOT(ISERROR(SEARCH("bb",J113)))</formula>
    </cfRule>
    <cfRule type="containsText" dxfId="1545" priority="1022" stopIfTrue="1" operator="containsText" text="booking hc">
      <formula>NOT(ISERROR(SEARCH("booking hc",J113)))</formula>
    </cfRule>
    <cfRule type="containsText" dxfId="1544" priority="1023" operator="containsText" text="expedia vc">
      <formula>NOT(ISERROR(SEARCH("expedia vc",J113)))</formula>
    </cfRule>
    <cfRule type="containsText" dxfId="1543" priority="1024" operator="containsText" text="booking hcn">
      <formula>NOT(ISERROR(SEARCH("booking hcn",J113)))</formula>
    </cfRule>
    <cfRule type="containsText" dxfId="1542" priority="1025" stopIfTrue="1" operator="containsText" text="booking vcd">
      <formula>NOT(ISERROR(SEARCH("booking vcd",J113)))</formula>
    </cfRule>
    <cfRule type="containsText" dxfId="1541" priority="1026" stopIfTrue="1" operator="containsText" text="booking vc">
      <formula>NOT(ISERROR(SEARCH("booking vc",J113)))</formula>
    </cfRule>
  </conditionalFormatting>
  <conditionalFormatting sqref="J113">
    <cfRule type="containsText" dxfId="1540" priority="1020" operator="containsText" text="hw">
      <formula>NOT(ISERROR(SEARCH("hw",J113)))</formula>
    </cfRule>
  </conditionalFormatting>
  <conditionalFormatting sqref="N113">
    <cfRule type="containsText" dxfId="1539" priority="1027" stopIfTrue="1" operator="containsText" text="CHARGE ON ARRIVAL">
      <formula>NOT(ISERROR(SEARCH("CHARGE ON ARRIVAL",N113)))</formula>
    </cfRule>
    <cfRule type="containsText" dxfId="1538" priority="1028" stopIfTrue="1" operator="containsText" text="CHARGE VC ON DAY">
      <formula>NOT(ISERROR(SEARCH("CHARGE VC ON DAY",N113)))</formula>
    </cfRule>
    <cfRule type="containsText" dxfId="1537" priority="1029" stopIfTrue="1" operator="containsText" text="PAID">
      <formula>NOT(ISERROR(SEARCH("PAID",N113)))</formula>
    </cfRule>
  </conditionalFormatting>
  <conditionalFormatting sqref="C113:H113">
    <cfRule type="containsText" dxfId="1536" priority="1017" operator="containsText" text="BANND">
      <formula>NOT(ISERROR(SEARCH("BANND",C113)))</formula>
    </cfRule>
  </conditionalFormatting>
  <conditionalFormatting sqref="H113 B113:F113 J113:L113">
    <cfRule type="expression" dxfId="1535" priority="1014">
      <formula>"'=NOT(ISERROR(VLOOKUP('Banned list'!)"</formula>
    </cfRule>
  </conditionalFormatting>
  <conditionalFormatting sqref="J113">
    <cfRule type="containsText" dxfId="1534" priority="1007" operator="containsText" text="hw">
      <formula>NOT(ISERROR(SEARCH("hw",J113)))</formula>
    </cfRule>
    <cfRule type="containsText" dxfId="1533" priority="1008" operator="containsText" text="bb">
      <formula>NOT(ISERROR(SEARCH("bb",J113)))</formula>
    </cfRule>
    <cfRule type="containsText" dxfId="1532" priority="1009" stopIfTrue="1" operator="containsText" text="booking hc">
      <formula>NOT(ISERROR(SEARCH("booking hc",J113)))</formula>
    </cfRule>
    <cfRule type="containsText" dxfId="1531" priority="1010" operator="containsText" text="expedia vc">
      <formula>NOT(ISERROR(SEARCH("expedia vc",J113)))</formula>
    </cfRule>
    <cfRule type="containsText" dxfId="1530" priority="1011" operator="containsText" text="booking hcn">
      <formula>NOT(ISERROR(SEARCH("booking hcn",J113)))</formula>
    </cfRule>
    <cfRule type="containsText" dxfId="1529" priority="1012" stopIfTrue="1" operator="containsText" text="booking vcd">
      <formula>NOT(ISERROR(SEARCH("booking vcd",J113)))</formula>
    </cfRule>
    <cfRule type="containsText" dxfId="1528" priority="1013" stopIfTrue="1" operator="containsText" text="booking vc">
      <formula>NOT(ISERROR(SEARCH("booking vc",J113)))</formula>
    </cfRule>
  </conditionalFormatting>
  <conditionalFormatting sqref="J113">
    <cfRule type="containsText" dxfId="1527" priority="1015" operator="containsText" text="BANND">
      <formula>NOT(ISERROR(SEARCH("BANND",J113)))</formula>
    </cfRule>
    <cfRule type="expression" dxfId="1526" priority="1016">
      <formula>"'=NOT(ISERROR(VLOOKUP('Banned list'!)"</formula>
    </cfRule>
  </conditionalFormatting>
  <conditionalFormatting sqref="J114">
    <cfRule type="containsText" dxfId="1525" priority="998" operator="containsText" text="bb">
      <formula>NOT(ISERROR(SEARCH("bb",J114)))</formula>
    </cfRule>
    <cfRule type="containsText" dxfId="1524" priority="999" stopIfTrue="1" operator="containsText" text="booking hc">
      <formula>NOT(ISERROR(SEARCH("booking hc",J114)))</formula>
    </cfRule>
    <cfRule type="containsText" dxfId="1523" priority="1000" operator="containsText" text="expedia vc">
      <formula>NOT(ISERROR(SEARCH("expedia vc",J114)))</formula>
    </cfRule>
    <cfRule type="containsText" dxfId="1522" priority="1001" operator="containsText" text="booking hcn">
      <formula>NOT(ISERROR(SEARCH("booking hcn",J114)))</formula>
    </cfRule>
    <cfRule type="containsText" dxfId="1521" priority="1002" stopIfTrue="1" operator="containsText" text="booking vcd">
      <formula>NOT(ISERROR(SEARCH("booking vcd",J114)))</formula>
    </cfRule>
    <cfRule type="containsText" dxfId="1520" priority="1003" stopIfTrue="1" operator="containsText" text="booking vc">
      <formula>NOT(ISERROR(SEARCH("booking vc",J114)))</formula>
    </cfRule>
  </conditionalFormatting>
  <conditionalFormatting sqref="J114">
    <cfRule type="containsText" dxfId="1519" priority="997" operator="containsText" text="hw">
      <formula>NOT(ISERROR(SEARCH("hw",J114)))</formula>
    </cfRule>
  </conditionalFormatting>
  <conditionalFormatting sqref="N114">
    <cfRule type="containsText" dxfId="1518" priority="1004" stopIfTrue="1" operator="containsText" text="CHARGE ON ARRIVAL">
      <formula>NOT(ISERROR(SEARCH("CHARGE ON ARRIVAL",N114)))</formula>
    </cfRule>
    <cfRule type="containsText" dxfId="1517" priority="1005" stopIfTrue="1" operator="containsText" text="CHARGE VC ON DAY">
      <formula>NOT(ISERROR(SEARCH("CHARGE VC ON DAY",N114)))</formula>
    </cfRule>
    <cfRule type="containsText" dxfId="1516" priority="1006" stopIfTrue="1" operator="containsText" text="PAID">
      <formula>NOT(ISERROR(SEARCH("PAID",N114)))</formula>
    </cfRule>
  </conditionalFormatting>
  <conditionalFormatting sqref="J117">
    <cfRule type="containsText" dxfId="1515" priority="978" operator="containsText" text="bb">
      <formula>NOT(ISERROR(SEARCH("bb",J117)))</formula>
    </cfRule>
    <cfRule type="containsText" dxfId="1514" priority="979" stopIfTrue="1" operator="containsText" text="booking hc">
      <formula>NOT(ISERROR(SEARCH("booking hc",J117)))</formula>
    </cfRule>
    <cfRule type="containsText" dxfId="1513" priority="980" operator="containsText" text="expedia vc">
      <formula>NOT(ISERROR(SEARCH("expedia vc",J117)))</formula>
    </cfRule>
    <cfRule type="containsText" dxfId="1512" priority="981" operator="containsText" text="booking hcn">
      <formula>NOT(ISERROR(SEARCH("booking hcn",J117)))</formula>
    </cfRule>
    <cfRule type="containsText" dxfId="1511" priority="982" stopIfTrue="1" operator="containsText" text="booking vcd">
      <formula>NOT(ISERROR(SEARCH("booking vcd",J117)))</formula>
    </cfRule>
    <cfRule type="containsText" dxfId="1510" priority="983" stopIfTrue="1" operator="containsText" text="booking vc">
      <formula>NOT(ISERROR(SEARCH("booking vc",J117)))</formula>
    </cfRule>
  </conditionalFormatting>
  <conditionalFormatting sqref="J117">
    <cfRule type="containsText" dxfId="1509" priority="977" operator="containsText" text="hw">
      <formula>NOT(ISERROR(SEARCH("hw",J117)))</formula>
    </cfRule>
  </conditionalFormatting>
  <conditionalFormatting sqref="N117">
    <cfRule type="containsText" dxfId="1508" priority="984" stopIfTrue="1" operator="containsText" text="CHARGE ON ARRIVAL">
      <formula>NOT(ISERROR(SEARCH("CHARGE ON ARRIVAL",N117)))</formula>
    </cfRule>
    <cfRule type="containsText" dxfId="1507" priority="985" stopIfTrue="1" operator="containsText" text="CHARGE VC ON DAY">
      <formula>NOT(ISERROR(SEARCH("CHARGE VC ON DAY",N117)))</formula>
    </cfRule>
    <cfRule type="containsText" dxfId="1506" priority="986" stopIfTrue="1" operator="containsText" text="PAID">
      <formula>NOT(ISERROR(SEARCH("PAID",N117)))</formula>
    </cfRule>
  </conditionalFormatting>
  <conditionalFormatting sqref="J118">
    <cfRule type="containsText" dxfId="1505" priority="968" operator="containsText" text="bb">
      <formula>NOT(ISERROR(SEARCH("bb",J118)))</formula>
    </cfRule>
    <cfRule type="containsText" dxfId="1504" priority="969" stopIfTrue="1" operator="containsText" text="booking hc">
      <formula>NOT(ISERROR(SEARCH("booking hc",J118)))</formula>
    </cfRule>
    <cfRule type="containsText" dxfId="1503" priority="970" operator="containsText" text="expedia vc">
      <formula>NOT(ISERROR(SEARCH("expedia vc",J118)))</formula>
    </cfRule>
    <cfRule type="containsText" dxfId="1502" priority="971" operator="containsText" text="booking hcn">
      <formula>NOT(ISERROR(SEARCH("booking hcn",J118)))</formula>
    </cfRule>
    <cfRule type="containsText" dxfId="1501" priority="972" stopIfTrue="1" operator="containsText" text="booking vcd">
      <formula>NOT(ISERROR(SEARCH("booking vcd",J118)))</formula>
    </cfRule>
    <cfRule type="containsText" dxfId="1500" priority="973" stopIfTrue="1" operator="containsText" text="booking vc">
      <formula>NOT(ISERROR(SEARCH("booking vc",J118)))</formula>
    </cfRule>
  </conditionalFormatting>
  <conditionalFormatting sqref="J118">
    <cfRule type="containsText" dxfId="1499" priority="967" operator="containsText" text="hw">
      <formula>NOT(ISERROR(SEARCH("hw",J118)))</formula>
    </cfRule>
  </conditionalFormatting>
  <conditionalFormatting sqref="N118">
    <cfRule type="containsText" dxfId="1498" priority="974" stopIfTrue="1" operator="containsText" text="CHARGE ON ARRIVAL">
      <formula>NOT(ISERROR(SEARCH("CHARGE ON ARRIVAL",N118)))</formula>
    </cfRule>
    <cfRule type="containsText" dxfId="1497" priority="975" stopIfTrue="1" operator="containsText" text="CHARGE VC ON DAY">
      <formula>NOT(ISERROR(SEARCH("CHARGE VC ON DAY",N118)))</formula>
    </cfRule>
    <cfRule type="containsText" dxfId="1496" priority="976" stopIfTrue="1" operator="containsText" text="PAID">
      <formula>NOT(ISERROR(SEARCH("PAID",N118)))</formula>
    </cfRule>
  </conditionalFormatting>
  <conditionalFormatting sqref="J119">
    <cfRule type="containsText" dxfId="1495" priority="958" operator="containsText" text="bb">
      <formula>NOT(ISERROR(SEARCH("bb",J119)))</formula>
    </cfRule>
    <cfRule type="containsText" dxfId="1494" priority="959" stopIfTrue="1" operator="containsText" text="booking hc">
      <formula>NOT(ISERROR(SEARCH("booking hc",J119)))</formula>
    </cfRule>
    <cfRule type="containsText" dxfId="1493" priority="960" operator="containsText" text="expedia vc">
      <formula>NOT(ISERROR(SEARCH("expedia vc",J119)))</formula>
    </cfRule>
    <cfRule type="containsText" dxfId="1492" priority="961" operator="containsText" text="booking hcn">
      <formula>NOT(ISERROR(SEARCH("booking hcn",J119)))</formula>
    </cfRule>
    <cfRule type="containsText" dxfId="1491" priority="962" stopIfTrue="1" operator="containsText" text="booking vcd">
      <formula>NOT(ISERROR(SEARCH("booking vcd",J119)))</formula>
    </cfRule>
    <cfRule type="containsText" dxfId="1490" priority="963" stopIfTrue="1" operator="containsText" text="booking vc">
      <formula>NOT(ISERROR(SEARCH("booking vc",J119)))</formula>
    </cfRule>
  </conditionalFormatting>
  <conditionalFormatting sqref="J119">
    <cfRule type="containsText" dxfId="1489" priority="957" operator="containsText" text="hw">
      <formula>NOT(ISERROR(SEARCH("hw",J119)))</formula>
    </cfRule>
  </conditionalFormatting>
  <conditionalFormatting sqref="N119">
    <cfRule type="containsText" dxfId="1488" priority="964" stopIfTrue="1" operator="containsText" text="CHARGE ON ARRIVAL">
      <formula>NOT(ISERROR(SEARCH("CHARGE ON ARRIVAL",N119)))</formula>
    </cfRule>
    <cfRule type="containsText" dxfId="1487" priority="965" stopIfTrue="1" operator="containsText" text="CHARGE VC ON DAY">
      <formula>NOT(ISERROR(SEARCH("CHARGE VC ON DAY",N119)))</formula>
    </cfRule>
    <cfRule type="containsText" dxfId="1486" priority="966" stopIfTrue="1" operator="containsText" text="PAID">
      <formula>NOT(ISERROR(SEARCH("PAID",N119)))</formula>
    </cfRule>
  </conditionalFormatting>
  <conditionalFormatting sqref="J120">
    <cfRule type="containsText" dxfId="1485" priority="948" operator="containsText" text="bb">
      <formula>NOT(ISERROR(SEARCH("bb",J120)))</formula>
    </cfRule>
    <cfRule type="containsText" dxfId="1484" priority="949" stopIfTrue="1" operator="containsText" text="booking hc">
      <formula>NOT(ISERROR(SEARCH("booking hc",J120)))</formula>
    </cfRule>
    <cfRule type="containsText" dxfId="1483" priority="950" operator="containsText" text="expedia vc">
      <formula>NOT(ISERROR(SEARCH("expedia vc",J120)))</formula>
    </cfRule>
    <cfRule type="containsText" dxfId="1482" priority="951" operator="containsText" text="booking hcn">
      <formula>NOT(ISERROR(SEARCH("booking hcn",J120)))</formula>
    </cfRule>
    <cfRule type="containsText" dxfId="1481" priority="952" stopIfTrue="1" operator="containsText" text="booking vcd">
      <formula>NOT(ISERROR(SEARCH("booking vcd",J120)))</formula>
    </cfRule>
    <cfRule type="containsText" dxfId="1480" priority="953" stopIfTrue="1" operator="containsText" text="booking vc">
      <formula>NOT(ISERROR(SEARCH("booking vc",J120)))</formula>
    </cfRule>
  </conditionalFormatting>
  <conditionalFormatting sqref="J120">
    <cfRule type="containsText" dxfId="1479" priority="947" operator="containsText" text="hw">
      <formula>NOT(ISERROR(SEARCH("hw",J120)))</formula>
    </cfRule>
  </conditionalFormatting>
  <conditionalFormatting sqref="N120">
    <cfRule type="containsText" dxfId="1478" priority="954" stopIfTrue="1" operator="containsText" text="CHARGE ON ARRIVAL">
      <formula>NOT(ISERROR(SEARCH("CHARGE ON ARRIVAL",N120)))</formula>
    </cfRule>
    <cfRule type="containsText" dxfId="1477" priority="955" stopIfTrue="1" operator="containsText" text="CHARGE VC ON DAY">
      <formula>NOT(ISERROR(SEARCH("CHARGE VC ON DAY",N120)))</formula>
    </cfRule>
    <cfRule type="containsText" dxfId="1476" priority="956" stopIfTrue="1" operator="containsText" text="PAID">
      <formula>NOT(ISERROR(SEARCH("PAID",N120)))</formula>
    </cfRule>
  </conditionalFormatting>
  <conditionalFormatting sqref="J122">
    <cfRule type="containsText" dxfId="1475" priority="938" operator="containsText" text="bb">
      <formula>NOT(ISERROR(SEARCH("bb",J122)))</formula>
    </cfRule>
    <cfRule type="containsText" dxfId="1474" priority="939" stopIfTrue="1" operator="containsText" text="booking hc">
      <formula>NOT(ISERROR(SEARCH("booking hc",J122)))</formula>
    </cfRule>
    <cfRule type="containsText" dxfId="1473" priority="940" operator="containsText" text="expedia vc">
      <formula>NOT(ISERROR(SEARCH("expedia vc",J122)))</formula>
    </cfRule>
    <cfRule type="containsText" dxfId="1472" priority="941" operator="containsText" text="booking hcn">
      <formula>NOT(ISERROR(SEARCH("booking hcn",J122)))</formula>
    </cfRule>
    <cfRule type="containsText" dxfId="1471" priority="942" stopIfTrue="1" operator="containsText" text="booking vcd">
      <formula>NOT(ISERROR(SEARCH("booking vcd",J122)))</formula>
    </cfRule>
    <cfRule type="containsText" dxfId="1470" priority="943" stopIfTrue="1" operator="containsText" text="booking vc">
      <formula>NOT(ISERROR(SEARCH("booking vc",J122)))</formula>
    </cfRule>
  </conditionalFormatting>
  <conditionalFormatting sqref="J122">
    <cfRule type="containsText" dxfId="1469" priority="937" operator="containsText" text="hw">
      <formula>NOT(ISERROR(SEARCH("hw",J122)))</formula>
    </cfRule>
  </conditionalFormatting>
  <conditionalFormatting sqref="N122">
    <cfRule type="containsText" dxfId="1468" priority="944" stopIfTrue="1" operator="containsText" text="CHARGE ON ARRIVAL">
      <formula>NOT(ISERROR(SEARCH("CHARGE ON ARRIVAL",N122)))</formula>
    </cfRule>
    <cfRule type="containsText" dxfId="1467" priority="945" stopIfTrue="1" operator="containsText" text="CHARGE VC ON DAY">
      <formula>NOT(ISERROR(SEARCH("CHARGE VC ON DAY",N122)))</formula>
    </cfRule>
    <cfRule type="containsText" dxfId="1466" priority="946" stopIfTrue="1" operator="containsText" text="PAID">
      <formula>NOT(ISERROR(SEARCH("PAID",N122)))</formula>
    </cfRule>
  </conditionalFormatting>
  <conditionalFormatting sqref="J123">
    <cfRule type="containsText" dxfId="1465" priority="928" operator="containsText" text="bb">
      <formula>NOT(ISERROR(SEARCH("bb",J123)))</formula>
    </cfRule>
    <cfRule type="containsText" dxfId="1464" priority="929" stopIfTrue="1" operator="containsText" text="booking hc">
      <formula>NOT(ISERROR(SEARCH("booking hc",J123)))</formula>
    </cfRule>
    <cfRule type="containsText" dxfId="1463" priority="930" operator="containsText" text="expedia vc">
      <formula>NOT(ISERROR(SEARCH("expedia vc",J123)))</formula>
    </cfRule>
    <cfRule type="containsText" dxfId="1462" priority="931" operator="containsText" text="booking hcn">
      <formula>NOT(ISERROR(SEARCH("booking hcn",J123)))</formula>
    </cfRule>
    <cfRule type="containsText" dxfId="1461" priority="932" stopIfTrue="1" operator="containsText" text="booking vcd">
      <formula>NOT(ISERROR(SEARCH("booking vcd",J123)))</formula>
    </cfRule>
    <cfRule type="containsText" dxfId="1460" priority="933" stopIfTrue="1" operator="containsText" text="booking vc">
      <formula>NOT(ISERROR(SEARCH("booking vc",J123)))</formula>
    </cfRule>
  </conditionalFormatting>
  <conditionalFormatting sqref="J123">
    <cfRule type="containsText" dxfId="1459" priority="927" operator="containsText" text="hw">
      <formula>NOT(ISERROR(SEARCH("hw",J123)))</formula>
    </cfRule>
  </conditionalFormatting>
  <conditionalFormatting sqref="N123">
    <cfRule type="containsText" dxfId="1458" priority="934" stopIfTrue="1" operator="containsText" text="CHARGE ON ARRIVAL">
      <formula>NOT(ISERROR(SEARCH("CHARGE ON ARRIVAL",N123)))</formula>
    </cfRule>
    <cfRule type="containsText" dxfId="1457" priority="935" stopIfTrue="1" operator="containsText" text="CHARGE VC ON DAY">
      <formula>NOT(ISERROR(SEARCH("CHARGE VC ON DAY",N123)))</formula>
    </cfRule>
    <cfRule type="containsText" dxfId="1456" priority="936" stopIfTrue="1" operator="containsText" text="PAID">
      <formula>NOT(ISERROR(SEARCH("PAID",N123)))</formula>
    </cfRule>
  </conditionalFormatting>
  <conditionalFormatting sqref="J124">
    <cfRule type="containsText" dxfId="1455" priority="918" operator="containsText" text="bb">
      <formula>NOT(ISERROR(SEARCH("bb",J124)))</formula>
    </cfRule>
    <cfRule type="containsText" dxfId="1454" priority="919" stopIfTrue="1" operator="containsText" text="booking hc">
      <formula>NOT(ISERROR(SEARCH("booking hc",J124)))</formula>
    </cfRule>
    <cfRule type="containsText" dxfId="1453" priority="920" operator="containsText" text="expedia vc">
      <formula>NOT(ISERROR(SEARCH("expedia vc",J124)))</formula>
    </cfRule>
    <cfRule type="containsText" dxfId="1452" priority="921" operator="containsText" text="booking hcn">
      <formula>NOT(ISERROR(SEARCH("booking hcn",J124)))</formula>
    </cfRule>
    <cfRule type="containsText" dxfId="1451" priority="922" stopIfTrue="1" operator="containsText" text="booking vcd">
      <formula>NOT(ISERROR(SEARCH("booking vcd",J124)))</formula>
    </cfRule>
    <cfRule type="containsText" dxfId="1450" priority="923" stopIfTrue="1" operator="containsText" text="booking vc">
      <formula>NOT(ISERROR(SEARCH("booking vc",J124)))</formula>
    </cfRule>
  </conditionalFormatting>
  <conditionalFormatting sqref="J124">
    <cfRule type="containsText" dxfId="1449" priority="917" operator="containsText" text="hw">
      <formula>NOT(ISERROR(SEARCH("hw",J124)))</formula>
    </cfRule>
  </conditionalFormatting>
  <conditionalFormatting sqref="N124">
    <cfRule type="containsText" dxfId="1448" priority="924" stopIfTrue="1" operator="containsText" text="CHARGE ON ARRIVAL">
      <formula>NOT(ISERROR(SEARCH("CHARGE ON ARRIVAL",N124)))</formula>
    </cfRule>
    <cfRule type="containsText" dxfId="1447" priority="925" stopIfTrue="1" operator="containsText" text="CHARGE VC ON DAY">
      <formula>NOT(ISERROR(SEARCH("CHARGE VC ON DAY",N124)))</formula>
    </cfRule>
    <cfRule type="containsText" dxfId="1446" priority="926" stopIfTrue="1" operator="containsText" text="PAID">
      <formula>NOT(ISERROR(SEARCH("PAID",N124)))</formula>
    </cfRule>
  </conditionalFormatting>
  <conditionalFormatting sqref="C125:XFD125">
    <cfRule type="containsText" dxfId="1445" priority="903" operator="containsText" text="BANND">
      <formula>NOT(ISERROR(SEARCH("BANND",C125)))</formula>
    </cfRule>
  </conditionalFormatting>
  <conditionalFormatting sqref="B125:F125 H125:L125">
    <cfRule type="expression" dxfId="1444" priority="902">
      <formula>"'=NOT(ISERROR(VLOOKUP('Banned list'!)"</formula>
    </cfRule>
  </conditionalFormatting>
  <conditionalFormatting sqref="J125">
    <cfRule type="containsText" dxfId="1443" priority="905" operator="containsText" text="bb">
      <formula>NOT(ISERROR(SEARCH("bb",J125)))</formula>
    </cfRule>
    <cfRule type="containsText" dxfId="1442" priority="906" stopIfTrue="1" operator="containsText" text="booking hc">
      <formula>NOT(ISERROR(SEARCH("booking hc",J125)))</formula>
    </cfRule>
    <cfRule type="containsText" dxfId="1441" priority="907" operator="containsText" text="expedia vc">
      <formula>NOT(ISERROR(SEARCH("expedia vc",J125)))</formula>
    </cfRule>
    <cfRule type="containsText" dxfId="1440" priority="908" operator="containsText" text="booking hcn">
      <formula>NOT(ISERROR(SEARCH("booking hcn",J125)))</formula>
    </cfRule>
    <cfRule type="containsText" dxfId="1439" priority="909" stopIfTrue="1" operator="containsText" text="booking vcd">
      <formula>NOT(ISERROR(SEARCH("booking vcd",J125)))</formula>
    </cfRule>
    <cfRule type="containsText" dxfId="1438" priority="910" stopIfTrue="1" operator="containsText" text="booking vc">
      <formula>NOT(ISERROR(SEARCH("booking vc",J125)))</formula>
    </cfRule>
  </conditionalFormatting>
  <conditionalFormatting sqref="J125">
    <cfRule type="containsText" dxfId="1437" priority="904" operator="containsText" text="hw">
      <formula>NOT(ISERROR(SEARCH("hw",J125)))</formula>
    </cfRule>
  </conditionalFormatting>
  <conditionalFormatting sqref="J125">
    <cfRule type="containsText" dxfId="1436" priority="895" operator="containsText" text="hw">
      <formula>NOT(ISERROR(SEARCH("hw",J125)))</formula>
    </cfRule>
    <cfRule type="containsText" dxfId="1435" priority="896" operator="containsText" text="bb">
      <formula>NOT(ISERROR(SEARCH("bb",J125)))</formula>
    </cfRule>
    <cfRule type="containsText" dxfId="1434" priority="897" stopIfTrue="1" operator="containsText" text="booking hc">
      <formula>NOT(ISERROR(SEARCH("booking hc",J125)))</formula>
    </cfRule>
    <cfRule type="containsText" dxfId="1433" priority="898" operator="containsText" text="expedia vc">
      <formula>NOT(ISERROR(SEARCH("expedia vc",J125)))</formula>
    </cfRule>
    <cfRule type="containsText" dxfId="1432" priority="899" operator="containsText" text="booking hcn">
      <formula>NOT(ISERROR(SEARCH("booking hcn",J125)))</formula>
    </cfRule>
    <cfRule type="containsText" dxfId="1431" priority="900" stopIfTrue="1" operator="containsText" text="booking vcd">
      <formula>NOT(ISERROR(SEARCH("booking vcd",J125)))</formula>
    </cfRule>
    <cfRule type="containsText" dxfId="1430" priority="901" stopIfTrue="1" operator="containsText" text="booking vc">
      <formula>NOT(ISERROR(SEARCH("booking vc",J125)))</formula>
    </cfRule>
  </conditionalFormatting>
  <conditionalFormatting sqref="J125">
    <cfRule type="containsText" dxfId="1429" priority="914" operator="containsText" text="BANND">
      <formula>NOT(ISERROR(SEARCH("BANND",J125)))</formula>
    </cfRule>
    <cfRule type="expression" dxfId="1428" priority="915">
      <formula>"'=NOT(ISERROR(VLOOKUP('Banned list'!)"</formula>
    </cfRule>
  </conditionalFormatting>
  <conditionalFormatting sqref="N125">
    <cfRule type="containsText" dxfId="1427" priority="911" stopIfTrue="1" operator="containsText" text="CHARGE ON ARRIVAL">
      <formula>NOT(ISERROR(SEARCH("CHARGE ON ARRIVAL",N125)))</formula>
    </cfRule>
    <cfRule type="containsText" dxfId="1426" priority="912" stopIfTrue="1" operator="containsText" text="CHARGE VC ON DAY">
      <formula>NOT(ISERROR(SEARCH("CHARGE VC ON DAY",N125)))</formula>
    </cfRule>
    <cfRule type="containsText" dxfId="1425" priority="913" stopIfTrue="1" operator="containsText" text="PAID">
      <formula>NOT(ISERROR(SEARCH("PAID",N125)))</formula>
    </cfRule>
  </conditionalFormatting>
  <conditionalFormatting sqref="J126">
    <cfRule type="containsText" dxfId="1424" priority="886" operator="containsText" text="bb">
      <formula>NOT(ISERROR(SEARCH("bb",J126)))</formula>
    </cfRule>
    <cfRule type="containsText" dxfId="1423" priority="887" stopIfTrue="1" operator="containsText" text="booking hc">
      <formula>NOT(ISERROR(SEARCH("booking hc",J126)))</formula>
    </cfRule>
    <cfRule type="containsText" dxfId="1422" priority="888" operator="containsText" text="expedia vc">
      <formula>NOT(ISERROR(SEARCH("expedia vc",J126)))</formula>
    </cfRule>
    <cfRule type="containsText" dxfId="1421" priority="889" operator="containsText" text="booking hcn">
      <formula>NOT(ISERROR(SEARCH("booking hcn",J126)))</formula>
    </cfRule>
    <cfRule type="containsText" dxfId="1420" priority="890" stopIfTrue="1" operator="containsText" text="booking vcd">
      <formula>NOT(ISERROR(SEARCH("booking vcd",J126)))</formula>
    </cfRule>
    <cfRule type="containsText" dxfId="1419" priority="891" stopIfTrue="1" operator="containsText" text="booking vc">
      <formula>NOT(ISERROR(SEARCH("booking vc",J126)))</formula>
    </cfRule>
  </conditionalFormatting>
  <conditionalFormatting sqref="J126">
    <cfRule type="containsText" dxfId="1418" priority="885" operator="containsText" text="hw">
      <formula>NOT(ISERROR(SEARCH("hw",J126)))</formula>
    </cfRule>
  </conditionalFormatting>
  <conditionalFormatting sqref="N126">
    <cfRule type="containsText" dxfId="1417" priority="892" stopIfTrue="1" operator="containsText" text="CHARGE ON ARRIVAL">
      <formula>NOT(ISERROR(SEARCH("CHARGE ON ARRIVAL",N126)))</formula>
    </cfRule>
    <cfRule type="containsText" dxfId="1416" priority="893" stopIfTrue="1" operator="containsText" text="CHARGE VC ON DAY">
      <formula>NOT(ISERROR(SEARCH("CHARGE VC ON DAY",N126)))</formula>
    </cfRule>
    <cfRule type="containsText" dxfId="1415" priority="894" stopIfTrue="1" operator="containsText" text="PAID">
      <formula>NOT(ISERROR(SEARCH("PAID",N126)))</formula>
    </cfRule>
  </conditionalFormatting>
  <conditionalFormatting sqref="J127">
    <cfRule type="containsText" dxfId="1414" priority="876" operator="containsText" text="bb">
      <formula>NOT(ISERROR(SEARCH("bb",J127)))</formula>
    </cfRule>
    <cfRule type="containsText" dxfId="1413" priority="877" stopIfTrue="1" operator="containsText" text="booking hc">
      <formula>NOT(ISERROR(SEARCH("booking hc",J127)))</formula>
    </cfRule>
    <cfRule type="containsText" dxfId="1412" priority="878" operator="containsText" text="expedia vc">
      <formula>NOT(ISERROR(SEARCH("expedia vc",J127)))</formula>
    </cfRule>
    <cfRule type="containsText" dxfId="1411" priority="879" operator="containsText" text="booking hcn">
      <formula>NOT(ISERROR(SEARCH("booking hcn",J127)))</formula>
    </cfRule>
    <cfRule type="containsText" dxfId="1410" priority="880" stopIfTrue="1" operator="containsText" text="booking vcd">
      <formula>NOT(ISERROR(SEARCH("booking vcd",J127)))</formula>
    </cfRule>
    <cfRule type="containsText" dxfId="1409" priority="881" stopIfTrue="1" operator="containsText" text="booking vc">
      <formula>NOT(ISERROR(SEARCH("booking vc",J127)))</formula>
    </cfRule>
  </conditionalFormatting>
  <conditionalFormatting sqref="J127">
    <cfRule type="containsText" dxfId="1408" priority="875" operator="containsText" text="hw">
      <formula>NOT(ISERROR(SEARCH("hw",J127)))</formula>
    </cfRule>
  </conditionalFormatting>
  <conditionalFormatting sqref="N127">
    <cfRule type="containsText" dxfId="1407" priority="882" stopIfTrue="1" operator="containsText" text="CHARGE ON ARRIVAL">
      <formula>NOT(ISERROR(SEARCH("CHARGE ON ARRIVAL",N127)))</formula>
    </cfRule>
    <cfRule type="containsText" dxfId="1406" priority="883" stopIfTrue="1" operator="containsText" text="CHARGE VC ON DAY">
      <formula>NOT(ISERROR(SEARCH("CHARGE VC ON DAY",N127)))</formula>
    </cfRule>
    <cfRule type="containsText" dxfId="1405" priority="884" stopIfTrue="1" operator="containsText" text="PAID">
      <formula>NOT(ISERROR(SEARCH("PAID",N127)))</formula>
    </cfRule>
  </conditionalFormatting>
  <conditionalFormatting sqref="J128">
    <cfRule type="containsText" dxfId="1404" priority="866" operator="containsText" text="bb">
      <formula>NOT(ISERROR(SEARCH("bb",J128)))</formula>
    </cfRule>
    <cfRule type="containsText" dxfId="1403" priority="867" stopIfTrue="1" operator="containsText" text="booking hc">
      <formula>NOT(ISERROR(SEARCH("booking hc",J128)))</formula>
    </cfRule>
    <cfRule type="containsText" dxfId="1402" priority="868" operator="containsText" text="expedia vc">
      <formula>NOT(ISERROR(SEARCH("expedia vc",J128)))</formula>
    </cfRule>
    <cfRule type="containsText" dxfId="1401" priority="869" operator="containsText" text="booking hcn">
      <formula>NOT(ISERROR(SEARCH("booking hcn",J128)))</formula>
    </cfRule>
    <cfRule type="containsText" dxfId="1400" priority="870" stopIfTrue="1" operator="containsText" text="booking vcd">
      <formula>NOT(ISERROR(SEARCH("booking vcd",J128)))</formula>
    </cfRule>
    <cfRule type="containsText" dxfId="1399" priority="871" stopIfTrue="1" operator="containsText" text="booking vc">
      <formula>NOT(ISERROR(SEARCH("booking vc",J128)))</formula>
    </cfRule>
  </conditionalFormatting>
  <conditionalFormatting sqref="J128">
    <cfRule type="containsText" dxfId="1398" priority="865" operator="containsText" text="hw">
      <formula>NOT(ISERROR(SEARCH("hw",J128)))</formula>
    </cfRule>
  </conditionalFormatting>
  <conditionalFormatting sqref="N128">
    <cfRule type="containsText" dxfId="1397" priority="872" stopIfTrue="1" operator="containsText" text="CHARGE ON ARRIVAL">
      <formula>NOT(ISERROR(SEARCH("CHARGE ON ARRIVAL",N128)))</formula>
    </cfRule>
    <cfRule type="containsText" dxfId="1396" priority="873" stopIfTrue="1" operator="containsText" text="CHARGE VC ON DAY">
      <formula>NOT(ISERROR(SEARCH("CHARGE VC ON DAY",N128)))</formula>
    </cfRule>
    <cfRule type="containsText" dxfId="1395" priority="874" stopIfTrue="1" operator="containsText" text="PAID">
      <formula>NOT(ISERROR(SEARCH("PAID",N128)))</formula>
    </cfRule>
  </conditionalFormatting>
  <conditionalFormatting sqref="J130">
    <cfRule type="containsText" dxfId="1394" priority="856" operator="containsText" text="bb">
      <formula>NOT(ISERROR(SEARCH("bb",J130)))</formula>
    </cfRule>
    <cfRule type="containsText" dxfId="1393" priority="857" stopIfTrue="1" operator="containsText" text="booking hc">
      <formula>NOT(ISERROR(SEARCH("booking hc",J130)))</formula>
    </cfRule>
    <cfRule type="containsText" dxfId="1392" priority="858" operator="containsText" text="expedia vc">
      <formula>NOT(ISERROR(SEARCH("expedia vc",J130)))</formula>
    </cfRule>
    <cfRule type="containsText" dxfId="1391" priority="859" operator="containsText" text="booking hcn">
      <formula>NOT(ISERROR(SEARCH("booking hcn",J130)))</formula>
    </cfRule>
    <cfRule type="containsText" dxfId="1390" priority="860" stopIfTrue="1" operator="containsText" text="booking vcd">
      <formula>NOT(ISERROR(SEARCH("booking vcd",J130)))</formula>
    </cfRule>
    <cfRule type="containsText" dxfId="1389" priority="861" stopIfTrue="1" operator="containsText" text="booking vc">
      <formula>NOT(ISERROR(SEARCH("booking vc",J130)))</formula>
    </cfRule>
  </conditionalFormatting>
  <conditionalFormatting sqref="J130">
    <cfRule type="containsText" dxfId="1388" priority="855" operator="containsText" text="hw">
      <formula>NOT(ISERROR(SEARCH("hw",J130)))</formula>
    </cfRule>
  </conditionalFormatting>
  <conditionalFormatting sqref="N130">
    <cfRule type="containsText" dxfId="1387" priority="862" stopIfTrue="1" operator="containsText" text="CHARGE ON ARRIVAL">
      <formula>NOT(ISERROR(SEARCH("CHARGE ON ARRIVAL",N130)))</formula>
    </cfRule>
    <cfRule type="containsText" dxfId="1386" priority="863" stopIfTrue="1" operator="containsText" text="CHARGE VC ON DAY">
      <formula>NOT(ISERROR(SEARCH("CHARGE VC ON DAY",N130)))</formula>
    </cfRule>
    <cfRule type="containsText" dxfId="1385" priority="864" stopIfTrue="1" operator="containsText" text="PAID">
      <formula>NOT(ISERROR(SEARCH("PAID",N130)))</formula>
    </cfRule>
  </conditionalFormatting>
  <conditionalFormatting sqref="J131">
    <cfRule type="containsText" dxfId="1384" priority="846" operator="containsText" text="bb">
      <formula>NOT(ISERROR(SEARCH("bb",J131)))</formula>
    </cfRule>
    <cfRule type="containsText" dxfId="1383" priority="847" stopIfTrue="1" operator="containsText" text="booking hc">
      <formula>NOT(ISERROR(SEARCH("booking hc",J131)))</formula>
    </cfRule>
    <cfRule type="containsText" dxfId="1382" priority="848" operator="containsText" text="expedia vc">
      <formula>NOT(ISERROR(SEARCH("expedia vc",J131)))</formula>
    </cfRule>
    <cfRule type="containsText" dxfId="1381" priority="849" operator="containsText" text="booking hcn">
      <formula>NOT(ISERROR(SEARCH("booking hcn",J131)))</formula>
    </cfRule>
    <cfRule type="containsText" dxfId="1380" priority="850" stopIfTrue="1" operator="containsText" text="booking vcd">
      <formula>NOT(ISERROR(SEARCH("booking vcd",J131)))</formula>
    </cfRule>
    <cfRule type="containsText" dxfId="1379" priority="851" stopIfTrue="1" operator="containsText" text="booking vc">
      <formula>NOT(ISERROR(SEARCH("booking vc",J131)))</formula>
    </cfRule>
  </conditionalFormatting>
  <conditionalFormatting sqref="J131">
    <cfRule type="containsText" dxfId="1378" priority="845" operator="containsText" text="hw">
      <formula>NOT(ISERROR(SEARCH("hw",J131)))</formula>
    </cfRule>
  </conditionalFormatting>
  <conditionalFormatting sqref="N131">
    <cfRule type="containsText" dxfId="1377" priority="852" stopIfTrue="1" operator="containsText" text="CHARGE ON ARRIVAL">
      <formula>NOT(ISERROR(SEARCH("CHARGE ON ARRIVAL",N131)))</formula>
    </cfRule>
    <cfRule type="containsText" dxfId="1376" priority="853" stopIfTrue="1" operator="containsText" text="CHARGE VC ON DAY">
      <formula>NOT(ISERROR(SEARCH("CHARGE VC ON DAY",N131)))</formula>
    </cfRule>
    <cfRule type="containsText" dxfId="1375" priority="854" stopIfTrue="1" operator="containsText" text="PAID">
      <formula>NOT(ISERROR(SEARCH("PAID",N131)))</formula>
    </cfRule>
  </conditionalFormatting>
  <conditionalFormatting sqref="J132">
    <cfRule type="containsText" dxfId="1374" priority="836" operator="containsText" text="bb">
      <formula>NOT(ISERROR(SEARCH("bb",J132)))</formula>
    </cfRule>
    <cfRule type="containsText" dxfId="1373" priority="837" stopIfTrue="1" operator="containsText" text="booking hc">
      <formula>NOT(ISERROR(SEARCH("booking hc",J132)))</formula>
    </cfRule>
    <cfRule type="containsText" dxfId="1372" priority="838" operator="containsText" text="expedia vc">
      <formula>NOT(ISERROR(SEARCH("expedia vc",J132)))</formula>
    </cfRule>
    <cfRule type="containsText" dxfId="1371" priority="839" operator="containsText" text="booking hcn">
      <formula>NOT(ISERROR(SEARCH("booking hcn",J132)))</formula>
    </cfRule>
    <cfRule type="containsText" dxfId="1370" priority="840" stopIfTrue="1" operator="containsText" text="booking vcd">
      <formula>NOT(ISERROR(SEARCH("booking vcd",J132)))</formula>
    </cfRule>
    <cfRule type="containsText" dxfId="1369" priority="841" stopIfTrue="1" operator="containsText" text="booking vc">
      <formula>NOT(ISERROR(SEARCH("booking vc",J132)))</formula>
    </cfRule>
  </conditionalFormatting>
  <conditionalFormatting sqref="J132">
    <cfRule type="containsText" dxfId="1368" priority="835" operator="containsText" text="hw">
      <formula>NOT(ISERROR(SEARCH("hw",J132)))</formula>
    </cfRule>
  </conditionalFormatting>
  <conditionalFormatting sqref="N132">
    <cfRule type="containsText" dxfId="1367" priority="842" stopIfTrue="1" operator="containsText" text="CHARGE ON ARRIVAL">
      <formula>NOT(ISERROR(SEARCH("CHARGE ON ARRIVAL",N132)))</formula>
    </cfRule>
    <cfRule type="containsText" dxfId="1366" priority="843" stopIfTrue="1" operator="containsText" text="CHARGE VC ON DAY">
      <formula>NOT(ISERROR(SEARCH("CHARGE VC ON DAY",N132)))</formula>
    </cfRule>
    <cfRule type="containsText" dxfId="1365" priority="844" stopIfTrue="1" operator="containsText" text="PAID">
      <formula>NOT(ISERROR(SEARCH("PAID",N132)))</formula>
    </cfRule>
  </conditionalFormatting>
  <conditionalFormatting sqref="J133">
    <cfRule type="containsText" dxfId="1364" priority="826" operator="containsText" text="bb">
      <formula>NOT(ISERROR(SEARCH("bb",J133)))</formula>
    </cfRule>
    <cfRule type="containsText" dxfId="1363" priority="827" stopIfTrue="1" operator="containsText" text="booking hc">
      <formula>NOT(ISERROR(SEARCH("booking hc",J133)))</formula>
    </cfRule>
    <cfRule type="containsText" dxfId="1362" priority="828" operator="containsText" text="expedia vc">
      <formula>NOT(ISERROR(SEARCH("expedia vc",J133)))</formula>
    </cfRule>
    <cfRule type="containsText" dxfId="1361" priority="829" operator="containsText" text="booking hcn">
      <formula>NOT(ISERROR(SEARCH("booking hcn",J133)))</formula>
    </cfRule>
    <cfRule type="containsText" dxfId="1360" priority="830" stopIfTrue="1" operator="containsText" text="booking vcd">
      <formula>NOT(ISERROR(SEARCH("booking vcd",J133)))</formula>
    </cfRule>
    <cfRule type="containsText" dxfId="1359" priority="831" stopIfTrue="1" operator="containsText" text="booking vc">
      <formula>NOT(ISERROR(SEARCH("booking vc",J133)))</formula>
    </cfRule>
  </conditionalFormatting>
  <conditionalFormatting sqref="J133">
    <cfRule type="containsText" dxfId="1358" priority="825" operator="containsText" text="hw">
      <formula>NOT(ISERROR(SEARCH("hw",J133)))</formula>
    </cfRule>
  </conditionalFormatting>
  <conditionalFormatting sqref="N133">
    <cfRule type="containsText" dxfId="1357" priority="832" stopIfTrue="1" operator="containsText" text="CHARGE ON ARRIVAL">
      <formula>NOT(ISERROR(SEARCH("CHARGE ON ARRIVAL",N133)))</formula>
    </cfRule>
    <cfRule type="containsText" dxfId="1356" priority="833" stopIfTrue="1" operator="containsText" text="CHARGE VC ON DAY">
      <formula>NOT(ISERROR(SEARCH("CHARGE VC ON DAY",N133)))</formula>
    </cfRule>
    <cfRule type="containsText" dxfId="1355" priority="834" stopIfTrue="1" operator="containsText" text="PAID">
      <formula>NOT(ISERROR(SEARCH("PAID",N133)))</formula>
    </cfRule>
  </conditionalFormatting>
  <conditionalFormatting sqref="J136">
    <cfRule type="containsText" dxfId="1354" priority="816" operator="containsText" text="bb">
      <formula>NOT(ISERROR(SEARCH("bb",J136)))</formula>
    </cfRule>
    <cfRule type="containsText" dxfId="1353" priority="817" stopIfTrue="1" operator="containsText" text="booking hc">
      <formula>NOT(ISERROR(SEARCH("booking hc",J136)))</formula>
    </cfRule>
    <cfRule type="containsText" dxfId="1352" priority="818" operator="containsText" text="expedia vc">
      <formula>NOT(ISERROR(SEARCH("expedia vc",J136)))</formula>
    </cfRule>
    <cfRule type="containsText" dxfId="1351" priority="819" operator="containsText" text="booking hcn">
      <formula>NOT(ISERROR(SEARCH("booking hcn",J136)))</formula>
    </cfRule>
    <cfRule type="containsText" dxfId="1350" priority="820" stopIfTrue="1" operator="containsText" text="booking vcd">
      <formula>NOT(ISERROR(SEARCH("booking vcd",J136)))</formula>
    </cfRule>
    <cfRule type="containsText" dxfId="1349" priority="821" stopIfTrue="1" operator="containsText" text="booking vc">
      <formula>NOT(ISERROR(SEARCH("booking vc",J136)))</formula>
    </cfRule>
  </conditionalFormatting>
  <conditionalFormatting sqref="J136">
    <cfRule type="containsText" dxfId="1348" priority="815" operator="containsText" text="hw">
      <formula>NOT(ISERROR(SEARCH("hw",J136)))</formula>
    </cfRule>
  </conditionalFormatting>
  <conditionalFormatting sqref="N136">
    <cfRule type="containsText" dxfId="1347" priority="822" stopIfTrue="1" operator="containsText" text="CHARGE ON ARRIVAL">
      <formula>NOT(ISERROR(SEARCH("CHARGE ON ARRIVAL",N136)))</formula>
    </cfRule>
    <cfRule type="containsText" dxfId="1346" priority="823" stopIfTrue="1" operator="containsText" text="CHARGE VC ON DAY">
      <formula>NOT(ISERROR(SEARCH("CHARGE VC ON DAY",N136)))</formula>
    </cfRule>
    <cfRule type="containsText" dxfId="1345" priority="824" stopIfTrue="1" operator="containsText" text="PAID">
      <formula>NOT(ISERROR(SEARCH("PAID",N136)))</formula>
    </cfRule>
  </conditionalFormatting>
  <conditionalFormatting sqref="J138">
    <cfRule type="containsText" dxfId="1344" priority="806" operator="containsText" text="bb">
      <formula>NOT(ISERROR(SEARCH("bb",J138)))</formula>
    </cfRule>
    <cfRule type="containsText" dxfId="1343" priority="807" stopIfTrue="1" operator="containsText" text="booking hc">
      <formula>NOT(ISERROR(SEARCH("booking hc",J138)))</formula>
    </cfRule>
    <cfRule type="containsText" dxfId="1342" priority="808" operator="containsText" text="expedia vc">
      <formula>NOT(ISERROR(SEARCH("expedia vc",J138)))</formula>
    </cfRule>
    <cfRule type="containsText" dxfId="1341" priority="809" operator="containsText" text="booking hcn">
      <formula>NOT(ISERROR(SEARCH("booking hcn",J138)))</formula>
    </cfRule>
    <cfRule type="containsText" dxfId="1340" priority="810" stopIfTrue="1" operator="containsText" text="booking vcd">
      <formula>NOT(ISERROR(SEARCH("booking vcd",J138)))</formula>
    </cfRule>
    <cfRule type="containsText" dxfId="1339" priority="811" stopIfTrue="1" operator="containsText" text="booking vc">
      <formula>NOT(ISERROR(SEARCH("booking vc",J138)))</formula>
    </cfRule>
  </conditionalFormatting>
  <conditionalFormatting sqref="J138">
    <cfRule type="containsText" dxfId="1338" priority="805" operator="containsText" text="hw">
      <formula>NOT(ISERROR(SEARCH("hw",J138)))</formula>
    </cfRule>
  </conditionalFormatting>
  <conditionalFormatting sqref="N138">
    <cfRule type="containsText" dxfId="1337" priority="812" stopIfTrue="1" operator="containsText" text="CHARGE ON ARRIVAL">
      <formula>NOT(ISERROR(SEARCH("CHARGE ON ARRIVAL",N138)))</formula>
    </cfRule>
    <cfRule type="containsText" dxfId="1336" priority="813" stopIfTrue="1" operator="containsText" text="CHARGE VC ON DAY">
      <formula>NOT(ISERROR(SEARCH("CHARGE VC ON DAY",N138)))</formula>
    </cfRule>
    <cfRule type="containsText" dxfId="1335" priority="814" stopIfTrue="1" operator="containsText" text="PAID">
      <formula>NOT(ISERROR(SEARCH("PAID",N138)))</formula>
    </cfRule>
  </conditionalFormatting>
  <conditionalFormatting sqref="J139">
    <cfRule type="containsText" dxfId="1334" priority="796" operator="containsText" text="bb">
      <formula>NOT(ISERROR(SEARCH("bb",J139)))</formula>
    </cfRule>
    <cfRule type="containsText" dxfId="1333" priority="797" stopIfTrue="1" operator="containsText" text="booking hc">
      <formula>NOT(ISERROR(SEARCH("booking hc",J139)))</formula>
    </cfRule>
    <cfRule type="containsText" dxfId="1332" priority="798" operator="containsText" text="expedia vc">
      <formula>NOT(ISERROR(SEARCH("expedia vc",J139)))</formula>
    </cfRule>
    <cfRule type="containsText" dxfId="1331" priority="799" operator="containsText" text="booking hcn">
      <formula>NOT(ISERROR(SEARCH("booking hcn",J139)))</formula>
    </cfRule>
    <cfRule type="containsText" dxfId="1330" priority="800" stopIfTrue="1" operator="containsText" text="booking vcd">
      <formula>NOT(ISERROR(SEARCH("booking vcd",J139)))</formula>
    </cfRule>
    <cfRule type="containsText" dxfId="1329" priority="801" stopIfTrue="1" operator="containsText" text="booking vc">
      <formula>NOT(ISERROR(SEARCH("booking vc",J139)))</formula>
    </cfRule>
  </conditionalFormatting>
  <conditionalFormatting sqref="J139">
    <cfRule type="containsText" dxfId="1328" priority="795" operator="containsText" text="hw">
      <formula>NOT(ISERROR(SEARCH("hw",J139)))</formula>
    </cfRule>
  </conditionalFormatting>
  <conditionalFormatting sqref="N139">
    <cfRule type="containsText" dxfId="1327" priority="802" stopIfTrue="1" operator="containsText" text="CHARGE ON ARRIVAL">
      <formula>NOT(ISERROR(SEARCH("CHARGE ON ARRIVAL",N139)))</formula>
    </cfRule>
    <cfRule type="containsText" dxfId="1326" priority="803" stopIfTrue="1" operator="containsText" text="CHARGE VC ON DAY">
      <formula>NOT(ISERROR(SEARCH("CHARGE VC ON DAY",N139)))</formula>
    </cfRule>
    <cfRule type="containsText" dxfId="1325" priority="804" stopIfTrue="1" operator="containsText" text="PAID">
      <formula>NOT(ISERROR(SEARCH("PAID",N139)))</formula>
    </cfRule>
  </conditionalFormatting>
  <conditionalFormatting sqref="J140">
    <cfRule type="containsText" dxfId="1324" priority="786" operator="containsText" text="bb">
      <formula>NOT(ISERROR(SEARCH("bb",J140)))</formula>
    </cfRule>
    <cfRule type="containsText" dxfId="1323" priority="787" stopIfTrue="1" operator="containsText" text="booking hc">
      <formula>NOT(ISERROR(SEARCH("booking hc",J140)))</formula>
    </cfRule>
    <cfRule type="containsText" dxfId="1322" priority="788" operator="containsText" text="expedia vc">
      <formula>NOT(ISERROR(SEARCH("expedia vc",J140)))</formula>
    </cfRule>
    <cfRule type="containsText" dxfId="1321" priority="789" operator="containsText" text="booking hcn">
      <formula>NOT(ISERROR(SEARCH("booking hcn",J140)))</formula>
    </cfRule>
    <cfRule type="containsText" dxfId="1320" priority="790" stopIfTrue="1" operator="containsText" text="booking vcd">
      <formula>NOT(ISERROR(SEARCH("booking vcd",J140)))</formula>
    </cfRule>
    <cfRule type="containsText" dxfId="1319" priority="791" stopIfTrue="1" operator="containsText" text="booking vc">
      <formula>NOT(ISERROR(SEARCH("booking vc",J140)))</formula>
    </cfRule>
  </conditionalFormatting>
  <conditionalFormatting sqref="J140">
    <cfRule type="containsText" dxfId="1318" priority="785" operator="containsText" text="hw">
      <formula>NOT(ISERROR(SEARCH("hw",J140)))</formula>
    </cfRule>
  </conditionalFormatting>
  <conditionalFormatting sqref="N140">
    <cfRule type="containsText" dxfId="1317" priority="792" stopIfTrue="1" operator="containsText" text="CHARGE ON ARRIVAL">
      <formula>NOT(ISERROR(SEARCH("CHARGE ON ARRIVAL",N140)))</formula>
    </cfRule>
    <cfRule type="containsText" dxfId="1316" priority="793" stopIfTrue="1" operator="containsText" text="CHARGE VC ON DAY">
      <formula>NOT(ISERROR(SEARCH("CHARGE VC ON DAY",N140)))</formula>
    </cfRule>
    <cfRule type="containsText" dxfId="1315" priority="794" stopIfTrue="1" operator="containsText" text="PAID">
      <formula>NOT(ISERROR(SEARCH("PAID",N140)))</formula>
    </cfRule>
  </conditionalFormatting>
  <conditionalFormatting sqref="J142">
    <cfRule type="containsText" dxfId="1314" priority="776" operator="containsText" text="bb">
      <formula>NOT(ISERROR(SEARCH("bb",J142)))</formula>
    </cfRule>
    <cfRule type="containsText" dxfId="1313" priority="777" stopIfTrue="1" operator="containsText" text="booking hc">
      <formula>NOT(ISERROR(SEARCH("booking hc",J142)))</formula>
    </cfRule>
    <cfRule type="containsText" dxfId="1312" priority="778" operator="containsText" text="expedia vc">
      <formula>NOT(ISERROR(SEARCH("expedia vc",J142)))</formula>
    </cfRule>
    <cfRule type="containsText" dxfId="1311" priority="779" operator="containsText" text="booking hcn">
      <formula>NOT(ISERROR(SEARCH("booking hcn",J142)))</formula>
    </cfRule>
    <cfRule type="containsText" dxfId="1310" priority="780" stopIfTrue="1" operator="containsText" text="booking vcd">
      <formula>NOT(ISERROR(SEARCH("booking vcd",J142)))</formula>
    </cfRule>
    <cfRule type="containsText" dxfId="1309" priority="781" stopIfTrue="1" operator="containsText" text="booking vc">
      <formula>NOT(ISERROR(SEARCH("booking vc",J142)))</formula>
    </cfRule>
  </conditionalFormatting>
  <conditionalFormatting sqref="J142">
    <cfRule type="containsText" dxfId="1308" priority="775" operator="containsText" text="hw">
      <formula>NOT(ISERROR(SEARCH("hw",J142)))</formula>
    </cfRule>
  </conditionalFormatting>
  <conditionalFormatting sqref="N142">
    <cfRule type="containsText" dxfId="1307" priority="782" stopIfTrue="1" operator="containsText" text="CHARGE ON ARRIVAL">
      <formula>NOT(ISERROR(SEARCH("CHARGE ON ARRIVAL",N142)))</formula>
    </cfRule>
    <cfRule type="containsText" dxfId="1306" priority="783" stopIfTrue="1" operator="containsText" text="CHARGE VC ON DAY">
      <formula>NOT(ISERROR(SEARCH("CHARGE VC ON DAY",N142)))</formula>
    </cfRule>
    <cfRule type="containsText" dxfId="1305" priority="784" stopIfTrue="1" operator="containsText" text="PAID">
      <formula>NOT(ISERROR(SEARCH("PAID",N142)))</formula>
    </cfRule>
  </conditionalFormatting>
  <conditionalFormatting sqref="J143">
    <cfRule type="containsText" dxfId="1304" priority="766" operator="containsText" text="bb">
      <formula>NOT(ISERROR(SEARCH("bb",J143)))</formula>
    </cfRule>
    <cfRule type="containsText" dxfId="1303" priority="767" stopIfTrue="1" operator="containsText" text="booking hc">
      <formula>NOT(ISERROR(SEARCH("booking hc",J143)))</formula>
    </cfRule>
    <cfRule type="containsText" dxfId="1302" priority="768" operator="containsText" text="expedia vc">
      <formula>NOT(ISERROR(SEARCH("expedia vc",J143)))</formula>
    </cfRule>
    <cfRule type="containsText" dxfId="1301" priority="769" operator="containsText" text="booking hcn">
      <formula>NOT(ISERROR(SEARCH("booking hcn",J143)))</formula>
    </cfRule>
    <cfRule type="containsText" dxfId="1300" priority="770" stopIfTrue="1" operator="containsText" text="booking vcd">
      <formula>NOT(ISERROR(SEARCH("booking vcd",J143)))</formula>
    </cfRule>
    <cfRule type="containsText" dxfId="1299" priority="771" stopIfTrue="1" operator="containsText" text="booking vc">
      <formula>NOT(ISERROR(SEARCH("booking vc",J143)))</formula>
    </cfRule>
  </conditionalFormatting>
  <conditionalFormatting sqref="J143">
    <cfRule type="containsText" dxfId="1298" priority="765" operator="containsText" text="hw">
      <formula>NOT(ISERROR(SEARCH("hw",J143)))</formula>
    </cfRule>
  </conditionalFormatting>
  <conditionalFormatting sqref="N143">
    <cfRule type="containsText" dxfId="1297" priority="772" stopIfTrue="1" operator="containsText" text="CHARGE ON ARRIVAL">
      <formula>NOT(ISERROR(SEARCH("CHARGE ON ARRIVAL",N143)))</formula>
    </cfRule>
    <cfRule type="containsText" dxfId="1296" priority="773" stopIfTrue="1" operator="containsText" text="CHARGE VC ON DAY">
      <formula>NOT(ISERROR(SEARCH("CHARGE VC ON DAY",N143)))</formula>
    </cfRule>
    <cfRule type="containsText" dxfId="1295" priority="774" stopIfTrue="1" operator="containsText" text="PAID">
      <formula>NOT(ISERROR(SEARCH("PAID",N143)))</formula>
    </cfRule>
  </conditionalFormatting>
  <conditionalFormatting sqref="J144">
    <cfRule type="containsText" dxfId="1294" priority="756" operator="containsText" text="bb">
      <formula>NOT(ISERROR(SEARCH("bb",J144)))</formula>
    </cfRule>
    <cfRule type="containsText" dxfId="1293" priority="757" stopIfTrue="1" operator="containsText" text="booking hc">
      <formula>NOT(ISERROR(SEARCH("booking hc",J144)))</formula>
    </cfRule>
    <cfRule type="containsText" dxfId="1292" priority="758" operator="containsText" text="expedia vc">
      <formula>NOT(ISERROR(SEARCH("expedia vc",J144)))</formula>
    </cfRule>
    <cfRule type="containsText" dxfId="1291" priority="759" operator="containsText" text="booking hcn">
      <formula>NOT(ISERROR(SEARCH("booking hcn",J144)))</formula>
    </cfRule>
    <cfRule type="containsText" dxfId="1290" priority="760" stopIfTrue="1" operator="containsText" text="booking vcd">
      <formula>NOT(ISERROR(SEARCH("booking vcd",J144)))</formula>
    </cfRule>
    <cfRule type="containsText" dxfId="1289" priority="761" stopIfTrue="1" operator="containsText" text="booking vc">
      <formula>NOT(ISERROR(SEARCH("booking vc",J144)))</formula>
    </cfRule>
  </conditionalFormatting>
  <conditionalFormatting sqref="J144">
    <cfRule type="containsText" dxfId="1288" priority="755" operator="containsText" text="hw">
      <formula>NOT(ISERROR(SEARCH("hw",J144)))</formula>
    </cfRule>
  </conditionalFormatting>
  <conditionalFormatting sqref="N144">
    <cfRule type="containsText" dxfId="1287" priority="762" stopIfTrue="1" operator="containsText" text="CHARGE ON ARRIVAL">
      <formula>NOT(ISERROR(SEARCH("CHARGE ON ARRIVAL",N144)))</formula>
    </cfRule>
    <cfRule type="containsText" dxfId="1286" priority="763" stopIfTrue="1" operator="containsText" text="CHARGE VC ON DAY">
      <formula>NOT(ISERROR(SEARCH("CHARGE VC ON DAY",N144)))</formula>
    </cfRule>
    <cfRule type="containsText" dxfId="1285" priority="764" stopIfTrue="1" operator="containsText" text="PAID">
      <formula>NOT(ISERROR(SEARCH("PAID",N144)))</formula>
    </cfRule>
  </conditionalFormatting>
  <conditionalFormatting sqref="J145">
    <cfRule type="containsText" dxfId="1284" priority="746" operator="containsText" text="bb">
      <formula>NOT(ISERROR(SEARCH("bb",J145)))</formula>
    </cfRule>
    <cfRule type="containsText" dxfId="1283" priority="747" stopIfTrue="1" operator="containsText" text="booking hc">
      <formula>NOT(ISERROR(SEARCH("booking hc",J145)))</formula>
    </cfRule>
    <cfRule type="containsText" dxfId="1282" priority="748" operator="containsText" text="expedia vc">
      <formula>NOT(ISERROR(SEARCH("expedia vc",J145)))</formula>
    </cfRule>
    <cfRule type="containsText" dxfId="1281" priority="749" operator="containsText" text="booking hcn">
      <formula>NOT(ISERROR(SEARCH("booking hcn",J145)))</formula>
    </cfRule>
    <cfRule type="containsText" dxfId="1280" priority="750" stopIfTrue="1" operator="containsText" text="booking vcd">
      <formula>NOT(ISERROR(SEARCH("booking vcd",J145)))</formula>
    </cfRule>
    <cfRule type="containsText" dxfId="1279" priority="751" stopIfTrue="1" operator="containsText" text="booking vc">
      <formula>NOT(ISERROR(SEARCH("booking vc",J145)))</formula>
    </cfRule>
  </conditionalFormatting>
  <conditionalFormatting sqref="J145">
    <cfRule type="containsText" dxfId="1278" priority="745" operator="containsText" text="hw">
      <formula>NOT(ISERROR(SEARCH("hw",J145)))</formula>
    </cfRule>
  </conditionalFormatting>
  <conditionalFormatting sqref="N145">
    <cfRule type="containsText" dxfId="1277" priority="752" stopIfTrue="1" operator="containsText" text="CHARGE ON ARRIVAL">
      <formula>NOT(ISERROR(SEARCH("CHARGE ON ARRIVAL",N145)))</formula>
    </cfRule>
    <cfRule type="containsText" dxfId="1276" priority="753" stopIfTrue="1" operator="containsText" text="CHARGE VC ON DAY">
      <formula>NOT(ISERROR(SEARCH("CHARGE VC ON DAY",N145)))</formula>
    </cfRule>
    <cfRule type="containsText" dxfId="1275" priority="754" stopIfTrue="1" operator="containsText" text="PAID">
      <formula>NOT(ISERROR(SEARCH("PAID",N145)))</formula>
    </cfRule>
  </conditionalFormatting>
  <conditionalFormatting sqref="J147">
    <cfRule type="containsText" dxfId="1274" priority="736" operator="containsText" text="bb">
      <formula>NOT(ISERROR(SEARCH("bb",J147)))</formula>
    </cfRule>
    <cfRule type="containsText" dxfId="1273" priority="737" stopIfTrue="1" operator="containsText" text="booking hc">
      <formula>NOT(ISERROR(SEARCH("booking hc",J147)))</formula>
    </cfRule>
    <cfRule type="containsText" dxfId="1272" priority="738" operator="containsText" text="expedia vc">
      <formula>NOT(ISERROR(SEARCH("expedia vc",J147)))</formula>
    </cfRule>
    <cfRule type="containsText" dxfId="1271" priority="739" operator="containsText" text="booking hcn">
      <formula>NOT(ISERROR(SEARCH("booking hcn",J147)))</formula>
    </cfRule>
    <cfRule type="containsText" dxfId="1270" priority="740" stopIfTrue="1" operator="containsText" text="booking vcd">
      <formula>NOT(ISERROR(SEARCH("booking vcd",J147)))</formula>
    </cfRule>
    <cfRule type="containsText" dxfId="1269" priority="741" stopIfTrue="1" operator="containsText" text="booking vc">
      <formula>NOT(ISERROR(SEARCH("booking vc",J147)))</formula>
    </cfRule>
  </conditionalFormatting>
  <conditionalFormatting sqref="J147">
    <cfRule type="containsText" dxfId="1268" priority="735" operator="containsText" text="hw">
      <formula>NOT(ISERROR(SEARCH("hw",J147)))</formula>
    </cfRule>
  </conditionalFormatting>
  <conditionalFormatting sqref="N147">
    <cfRule type="containsText" dxfId="1267" priority="742" stopIfTrue="1" operator="containsText" text="CHARGE ON ARRIVAL">
      <formula>NOT(ISERROR(SEARCH("CHARGE ON ARRIVAL",N147)))</formula>
    </cfRule>
    <cfRule type="containsText" dxfId="1266" priority="743" stopIfTrue="1" operator="containsText" text="CHARGE VC ON DAY">
      <formula>NOT(ISERROR(SEARCH("CHARGE VC ON DAY",N147)))</formula>
    </cfRule>
    <cfRule type="containsText" dxfId="1265" priority="744" stopIfTrue="1" operator="containsText" text="PAID">
      <formula>NOT(ISERROR(SEARCH("PAID",N147)))</formula>
    </cfRule>
  </conditionalFormatting>
  <conditionalFormatting sqref="J148">
    <cfRule type="containsText" dxfId="1264" priority="726" operator="containsText" text="bb">
      <formula>NOT(ISERROR(SEARCH("bb",J148)))</formula>
    </cfRule>
    <cfRule type="containsText" dxfId="1263" priority="727" stopIfTrue="1" operator="containsText" text="booking hc">
      <formula>NOT(ISERROR(SEARCH("booking hc",J148)))</formula>
    </cfRule>
    <cfRule type="containsText" dxfId="1262" priority="728" operator="containsText" text="expedia vc">
      <formula>NOT(ISERROR(SEARCH("expedia vc",J148)))</formula>
    </cfRule>
    <cfRule type="containsText" dxfId="1261" priority="729" operator="containsText" text="booking hcn">
      <formula>NOT(ISERROR(SEARCH("booking hcn",J148)))</formula>
    </cfRule>
    <cfRule type="containsText" dxfId="1260" priority="730" stopIfTrue="1" operator="containsText" text="booking vcd">
      <formula>NOT(ISERROR(SEARCH("booking vcd",J148)))</formula>
    </cfRule>
    <cfRule type="containsText" dxfId="1259" priority="731" stopIfTrue="1" operator="containsText" text="booking vc">
      <formula>NOT(ISERROR(SEARCH("booking vc",J148)))</formula>
    </cfRule>
  </conditionalFormatting>
  <conditionalFormatting sqref="J148">
    <cfRule type="containsText" dxfId="1258" priority="725" operator="containsText" text="hw">
      <formula>NOT(ISERROR(SEARCH("hw",J148)))</formula>
    </cfRule>
  </conditionalFormatting>
  <conditionalFormatting sqref="N148">
    <cfRule type="containsText" dxfId="1257" priority="732" stopIfTrue="1" operator="containsText" text="CHARGE ON ARRIVAL">
      <formula>NOT(ISERROR(SEARCH("CHARGE ON ARRIVAL",N148)))</formula>
    </cfRule>
    <cfRule type="containsText" dxfId="1256" priority="733" stopIfTrue="1" operator="containsText" text="CHARGE VC ON DAY">
      <formula>NOT(ISERROR(SEARCH("CHARGE VC ON DAY",N148)))</formula>
    </cfRule>
    <cfRule type="containsText" dxfId="1255" priority="734" stopIfTrue="1" operator="containsText" text="PAID">
      <formula>NOT(ISERROR(SEARCH("PAID",N148)))</formula>
    </cfRule>
  </conditionalFormatting>
  <conditionalFormatting sqref="J149">
    <cfRule type="containsText" dxfId="1254" priority="716" operator="containsText" text="bb">
      <formula>NOT(ISERROR(SEARCH("bb",J149)))</formula>
    </cfRule>
    <cfRule type="containsText" dxfId="1253" priority="717" stopIfTrue="1" operator="containsText" text="booking hc">
      <formula>NOT(ISERROR(SEARCH("booking hc",J149)))</formula>
    </cfRule>
    <cfRule type="containsText" dxfId="1252" priority="718" operator="containsText" text="expedia vc">
      <formula>NOT(ISERROR(SEARCH("expedia vc",J149)))</formula>
    </cfRule>
    <cfRule type="containsText" dxfId="1251" priority="719" operator="containsText" text="booking hcn">
      <formula>NOT(ISERROR(SEARCH("booking hcn",J149)))</formula>
    </cfRule>
    <cfRule type="containsText" dxfId="1250" priority="720" stopIfTrue="1" operator="containsText" text="booking vcd">
      <formula>NOT(ISERROR(SEARCH("booking vcd",J149)))</formula>
    </cfRule>
    <cfRule type="containsText" dxfId="1249" priority="721" stopIfTrue="1" operator="containsText" text="booking vc">
      <formula>NOT(ISERROR(SEARCH("booking vc",J149)))</formula>
    </cfRule>
  </conditionalFormatting>
  <conditionalFormatting sqref="J149">
    <cfRule type="containsText" dxfId="1248" priority="715" operator="containsText" text="hw">
      <formula>NOT(ISERROR(SEARCH("hw",J149)))</formula>
    </cfRule>
  </conditionalFormatting>
  <conditionalFormatting sqref="N149">
    <cfRule type="containsText" dxfId="1247" priority="722" stopIfTrue="1" operator="containsText" text="CHARGE ON ARRIVAL">
      <formula>NOT(ISERROR(SEARCH("CHARGE ON ARRIVAL",N149)))</formula>
    </cfRule>
    <cfRule type="containsText" dxfId="1246" priority="723" stopIfTrue="1" operator="containsText" text="CHARGE VC ON DAY">
      <formula>NOT(ISERROR(SEARCH("CHARGE VC ON DAY",N149)))</formula>
    </cfRule>
    <cfRule type="containsText" dxfId="1245" priority="724" stopIfTrue="1" operator="containsText" text="PAID">
      <formula>NOT(ISERROR(SEARCH("PAID",N149)))</formula>
    </cfRule>
  </conditionalFormatting>
  <conditionalFormatting sqref="J150">
    <cfRule type="containsText" dxfId="1244" priority="706" operator="containsText" text="bb">
      <formula>NOT(ISERROR(SEARCH("bb",J150)))</formula>
    </cfRule>
    <cfRule type="containsText" dxfId="1243" priority="707" stopIfTrue="1" operator="containsText" text="booking hc">
      <formula>NOT(ISERROR(SEARCH("booking hc",J150)))</formula>
    </cfRule>
    <cfRule type="containsText" dxfId="1242" priority="708" operator="containsText" text="expedia vc">
      <formula>NOT(ISERROR(SEARCH("expedia vc",J150)))</formula>
    </cfRule>
    <cfRule type="containsText" dxfId="1241" priority="709" operator="containsText" text="booking hcn">
      <formula>NOT(ISERROR(SEARCH("booking hcn",J150)))</formula>
    </cfRule>
    <cfRule type="containsText" dxfId="1240" priority="710" stopIfTrue="1" operator="containsText" text="booking vcd">
      <formula>NOT(ISERROR(SEARCH("booking vcd",J150)))</formula>
    </cfRule>
    <cfRule type="containsText" dxfId="1239" priority="711" stopIfTrue="1" operator="containsText" text="booking vc">
      <formula>NOT(ISERROR(SEARCH("booking vc",J150)))</formula>
    </cfRule>
  </conditionalFormatting>
  <conditionalFormatting sqref="J150">
    <cfRule type="containsText" dxfId="1238" priority="705" operator="containsText" text="hw">
      <formula>NOT(ISERROR(SEARCH("hw",J150)))</formula>
    </cfRule>
  </conditionalFormatting>
  <conditionalFormatting sqref="N150">
    <cfRule type="containsText" dxfId="1237" priority="712" stopIfTrue="1" operator="containsText" text="CHARGE ON ARRIVAL">
      <formula>NOT(ISERROR(SEARCH("CHARGE ON ARRIVAL",N150)))</formula>
    </cfRule>
    <cfRule type="containsText" dxfId="1236" priority="713" stopIfTrue="1" operator="containsText" text="CHARGE VC ON DAY">
      <formula>NOT(ISERROR(SEARCH("CHARGE VC ON DAY",N150)))</formula>
    </cfRule>
    <cfRule type="containsText" dxfId="1235" priority="714" stopIfTrue="1" operator="containsText" text="PAID">
      <formula>NOT(ISERROR(SEARCH("PAID",N150)))</formula>
    </cfRule>
  </conditionalFormatting>
  <conditionalFormatting sqref="J151">
    <cfRule type="containsText" dxfId="1234" priority="696" operator="containsText" text="bb">
      <formula>NOT(ISERROR(SEARCH("bb",J151)))</formula>
    </cfRule>
    <cfRule type="containsText" dxfId="1233" priority="697" stopIfTrue="1" operator="containsText" text="booking hc">
      <formula>NOT(ISERROR(SEARCH("booking hc",J151)))</formula>
    </cfRule>
    <cfRule type="containsText" dxfId="1232" priority="698" operator="containsText" text="expedia vc">
      <formula>NOT(ISERROR(SEARCH("expedia vc",J151)))</formula>
    </cfRule>
    <cfRule type="containsText" dxfId="1231" priority="699" operator="containsText" text="booking hcn">
      <formula>NOT(ISERROR(SEARCH("booking hcn",J151)))</formula>
    </cfRule>
    <cfRule type="containsText" dxfId="1230" priority="700" stopIfTrue="1" operator="containsText" text="booking vcd">
      <formula>NOT(ISERROR(SEARCH("booking vcd",J151)))</formula>
    </cfRule>
    <cfRule type="containsText" dxfId="1229" priority="701" stopIfTrue="1" operator="containsText" text="booking vc">
      <formula>NOT(ISERROR(SEARCH("booking vc",J151)))</formula>
    </cfRule>
  </conditionalFormatting>
  <conditionalFormatting sqref="J151">
    <cfRule type="containsText" dxfId="1228" priority="695" operator="containsText" text="hw">
      <formula>NOT(ISERROR(SEARCH("hw",J151)))</formula>
    </cfRule>
  </conditionalFormatting>
  <conditionalFormatting sqref="N151">
    <cfRule type="containsText" dxfId="1227" priority="702" stopIfTrue="1" operator="containsText" text="CHARGE ON ARRIVAL">
      <formula>NOT(ISERROR(SEARCH("CHARGE ON ARRIVAL",N151)))</formula>
    </cfRule>
    <cfRule type="containsText" dxfId="1226" priority="703" stopIfTrue="1" operator="containsText" text="CHARGE VC ON DAY">
      <formula>NOT(ISERROR(SEARCH("CHARGE VC ON DAY",N151)))</formula>
    </cfRule>
    <cfRule type="containsText" dxfId="1225" priority="704" stopIfTrue="1" operator="containsText" text="PAID">
      <formula>NOT(ISERROR(SEARCH("PAID",N151)))</formula>
    </cfRule>
  </conditionalFormatting>
  <conditionalFormatting sqref="J153">
    <cfRule type="containsText" dxfId="1224" priority="686" operator="containsText" text="bb">
      <formula>NOT(ISERROR(SEARCH("bb",J153)))</formula>
    </cfRule>
    <cfRule type="containsText" dxfId="1223" priority="687" stopIfTrue="1" operator="containsText" text="booking hc">
      <formula>NOT(ISERROR(SEARCH("booking hc",J153)))</formula>
    </cfRule>
    <cfRule type="containsText" dxfId="1222" priority="688" operator="containsText" text="expedia vc">
      <formula>NOT(ISERROR(SEARCH("expedia vc",J153)))</formula>
    </cfRule>
    <cfRule type="containsText" dxfId="1221" priority="689" operator="containsText" text="booking hcn">
      <formula>NOT(ISERROR(SEARCH("booking hcn",J153)))</formula>
    </cfRule>
    <cfRule type="containsText" dxfId="1220" priority="690" stopIfTrue="1" operator="containsText" text="booking vcd">
      <formula>NOT(ISERROR(SEARCH("booking vcd",J153)))</formula>
    </cfRule>
    <cfRule type="containsText" dxfId="1219" priority="691" stopIfTrue="1" operator="containsText" text="booking vc">
      <formula>NOT(ISERROR(SEARCH("booking vc",J153)))</formula>
    </cfRule>
  </conditionalFormatting>
  <conditionalFormatting sqref="J153">
    <cfRule type="containsText" dxfId="1218" priority="685" operator="containsText" text="hw">
      <formula>NOT(ISERROR(SEARCH("hw",J153)))</formula>
    </cfRule>
  </conditionalFormatting>
  <conditionalFormatting sqref="N153">
    <cfRule type="containsText" dxfId="1217" priority="692" stopIfTrue="1" operator="containsText" text="CHARGE ON ARRIVAL">
      <formula>NOT(ISERROR(SEARCH("CHARGE ON ARRIVAL",N153)))</formula>
    </cfRule>
    <cfRule type="containsText" dxfId="1216" priority="693" stopIfTrue="1" operator="containsText" text="CHARGE VC ON DAY">
      <formula>NOT(ISERROR(SEARCH("CHARGE VC ON DAY",N153)))</formula>
    </cfRule>
    <cfRule type="containsText" dxfId="1215" priority="694" stopIfTrue="1" operator="containsText" text="PAID">
      <formula>NOT(ISERROR(SEARCH("PAID",N153)))</formula>
    </cfRule>
  </conditionalFormatting>
  <conditionalFormatting sqref="J154">
    <cfRule type="containsText" dxfId="1214" priority="676" operator="containsText" text="bb">
      <formula>NOT(ISERROR(SEARCH("bb",J154)))</formula>
    </cfRule>
    <cfRule type="containsText" dxfId="1213" priority="677" stopIfTrue="1" operator="containsText" text="booking hc">
      <formula>NOT(ISERROR(SEARCH("booking hc",J154)))</formula>
    </cfRule>
    <cfRule type="containsText" dxfId="1212" priority="678" operator="containsText" text="expedia vc">
      <formula>NOT(ISERROR(SEARCH("expedia vc",J154)))</formula>
    </cfRule>
    <cfRule type="containsText" dxfId="1211" priority="679" operator="containsText" text="booking hcn">
      <formula>NOT(ISERROR(SEARCH("booking hcn",J154)))</formula>
    </cfRule>
    <cfRule type="containsText" dxfId="1210" priority="680" stopIfTrue="1" operator="containsText" text="booking vcd">
      <formula>NOT(ISERROR(SEARCH("booking vcd",J154)))</formula>
    </cfRule>
    <cfRule type="containsText" dxfId="1209" priority="681" stopIfTrue="1" operator="containsText" text="booking vc">
      <formula>NOT(ISERROR(SEARCH("booking vc",J154)))</formula>
    </cfRule>
  </conditionalFormatting>
  <conditionalFormatting sqref="J154">
    <cfRule type="containsText" dxfId="1208" priority="675" operator="containsText" text="hw">
      <formula>NOT(ISERROR(SEARCH("hw",J154)))</formula>
    </cfRule>
  </conditionalFormatting>
  <conditionalFormatting sqref="N154">
    <cfRule type="containsText" dxfId="1207" priority="682" stopIfTrue="1" operator="containsText" text="CHARGE ON ARRIVAL">
      <formula>NOT(ISERROR(SEARCH("CHARGE ON ARRIVAL",N154)))</formula>
    </cfRule>
    <cfRule type="containsText" dxfId="1206" priority="683" stopIfTrue="1" operator="containsText" text="CHARGE VC ON DAY">
      <formula>NOT(ISERROR(SEARCH("CHARGE VC ON DAY",N154)))</formula>
    </cfRule>
    <cfRule type="containsText" dxfId="1205" priority="684" stopIfTrue="1" operator="containsText" text="PAID">
      <formula>NOT(ISERROR(SEARCH("PAID",N154)))</formula>
    </cfRule>
  </conditionalFormatting>
  <conditionalFormatting sqref="J155">
    <cfRule type="containsText" dxfId="1204" priority="666" operator="containsText" text="bb">
      <formula>NOT(ISERROR(SEARCH("bb",J155)))</formula>
    </cfRule>
    <cfRule type="containsText" dxfId="1203" priority="667" stopIfTrue="1" operator="containsText" text="booking hc">
      <formula>NOT(ISERROR(SEARCH("booking hc",J155)))</formula>
    </cfRule>
    <cfRule type="containsText" dxfId="1202" priority="668" operator="containsText" text="expedia vc">
      <formula>NOT(ISERROR(SEARCH("expedia vc",J155)))</formula>
    </cfRule>
    <cfRule type="containsText" dxfId="1201" priority="669" operator="containsText" text="booking hcn">
      <formula>NOT(ISERROR(SEARCH("booking hcn",J155)))</formula>
    </cfRule>
    <cfRule type="containsText" dxfId="1200" priority="670" stopIfTrue="1" operator="containsText" text="booking vcd">
      <formula>NOT(ISERROR(SEARCH("booking vcd",J155)))</formula>
    </cfRule>
    <cfRule type="containsText" dxfId="1199" priority="671" stopIfTrue="1" operator="containsText" text="booking vc">
      <formula>NOT(ISERROR(SEARCH("booking vc",J155)))</formula>
    </cfRule>
  </conditionalFormatting>
  <conditionalFormatting sqref="J155">
    <cfRule type="containsText" dxfId="1198" priority="665" operator="containsText" text="hw">
      <formula>NOT(ISERROR(SEARCH("hw",J155)))</formula>
    </cfRule>
  </conditionalFormatting>
  <conditionalFormatting sqref="N155">
    <cfRule type="containsText" dxfId="1197" priority="672" stopIfTrue="1" operator="containsText" text="CHARGE ON ARRIVAL">
      <formula>NOT(ISERROR(SEARCH("CHARGE ON ARRIVAL",N155)))</formula>
    </cfRule>
    <cfRule type="containsText" dxfId="1196" priority="673" stopIfTrue="1" operator="containsText" text="CHARGE VC ON DAY">
      <formula>NOT(ISERROR(SEARCH("CHARGE VC ON DAY",N155)))</formula>
    </cfRule>
    <cfRule type="containsText" dxfId="1195" priority="674" stopIfTrue="1" operator="containsText" text="PAID">
      <formula>NOT(ISERROR(SEARCH("PAID",N155)))</formula>
    </cfRule>
  </conditionalFormatting>
  <conditionalFormatting sqref="J156">
    <cfRule type="containsText" dxfId="1194" priority="656" operator="containsText" text="bb">
      <formula>NOT(ISERROR(SEARCH("bb",J156)))</formula>
    </cfRule>
    <cfRule type="containsText" dxfId="1193" priority="657" stopIfTrue="1" operator="containsText" text="booking hc">
      <formula>NOT(ISERROR(SEARCH("booking hc",J156)))</formula>
    </cfRule>
    <cfRule type="containsText" dxfId="1192" priority="658" operator="containsText" text="expedia vc">
      <formula>NOT(ISERROR(SEARCH("expedia vc",J156)))</formula>
    </cfRule>
    <cfRule type="containsText" dxfId="1191" priority="659" operator="containsText" text="booking hcn">
      <formula>NOT(ISERROR(SEARCH("booking hcn",J156)))</formula>
    </cfRule>
    <cfRule type="containsText" dxfId="1190" priority="660" stopIfTrue="1" operator="containsText" text="booking vcd">
      <formula>NOT(ISERROR(SEARCH("booking vcd",J156)))</formula>
    </cfRule>
    <cfRule type="containsText" dxfId="1189" priority="661" stopIfTrue="1" operator="containsText" text="booking vc">
      <formula>NOT(ISERROR(SEARCH("booking vc",J156)))</formula>
    </cfRule>
  </conditionalFormatting>
  <conditionalFormatting sqref="J156">
    <cfRule type="containsText" dxfId="1188" priority="655" operator="containsText" text="hw">
      <formula>NOT(ISERROR(SEARCH("hw",J156)))</formula>
    </cfRule>
  </conditionalFormatting>
  <conditionalFormatting sqref="N156">
    <cfRule type="containsText" dxfId="1187" priority="662" stopIfTrue="1" operator="containsText" text="CHARGE ON ARRIVAL">
      <formula>NOT(ISERROR(SEARCH("CHARGE ON ARRIVAL",N156)))</formula>
    </cfRule>
    <cfRule type="containsText" dxfId="1186" priority="663" stopIfTrue="1" operator="containsText" text="CHARGE VC ON DAY">
      <formula>NOT(ISERROR(SEARCH("CHARGE VC ON DAY",N156)))</formula>
    </cfRule>
    <cfRule type="containsText" dxfId="1185" priority="664" stopIfTrue="1" operator="containsText" text="PAID">
      <formula>NOT(ISERROR(SEARCH("PAID",N156)))</formula>
    </cfRule>
  </conditionalFormatting>
  <conditionalFormatting sqref="J157">
    <cfRule type="containsText" dxfId="1184" priority="646" operator="containsText" text="bb">
      <formula>NOT(ISERROR(SEARCH("bb",J157)))</formula>
    </cfRule>
    <cfRule type="containsText" dxfId="1183" priority="647" stopIfTrue="1" operator="containsText" text="booking hc">
      <formula>NOT(ISERROR(SEARCH("booking hc",J157)))</formula>
    </cfRule>
    <cfRule type="containsText" dxfId="1182" priority="648" operator="containsText" text="expedia vc">
      <formula>NOT(ISERROR(SEARCH("expedia vc",J157)))</formula>
    </cfRule>
    <cfRule type="containsText" dxfId="1181" priority="649" operator="containsText" text="booking hcn">
      <formula>NOT(ISERROR(SEARCH("booking hcn",J157)))</formula>
    </cfRule>
    <cfRule type="containsText" dxfId="1180" priority="650" stopIfTrue="1" operator="containsText" text="booking vcd">
      <formula>NOT(ISERROR(SEARCH("booking vcd",J157)))</formula>
    </cfRule>
    <cfRule type="containsText" dxfId="1179" priority="651" stopIfTrue="1" operator="containsText" text="booking vc">
      <formula>NOT(ISERROR(SEARCH("booking vc",J157)))</formula>
    </cfRule>
  </conditionalFormatting>
  <conditionalFormatting sqref="J157">
    <cfRule type="containsText" dxfId="1178" priority="645" operator="containsText" text="hw">
      <formula>NOT(ISERROR(SEARCH("hw",J157)))</formula>
    </cfRule>
  </conditionalFormatting>
  <conditionalFormatting sqref="N157">
    <cfRule type="containsText" dxfId="1177" priority="652" stopIfTrue="1" operator="containsText" text="CHARGE ON ARRIVAL">
      <formula>NOT(ISERROR(SEARCH("CHARGE ON ARRIVAL",N157)))</formula>
    </cfRule>
    <cfRule type="containsText" dxfId="1176" priority="653" stopIfTrue="1" operator="containsText" text="CHARGE VC ON DAY">
      <formula>NOT(ISERROR(SEARCH("CHARGE VC ON DAY",N157)))</formula>
    </cfRule>
    <cfRule type="containsText" dxfId="1175" priority="654" stopIfTrue="1" operator="containsText" text="PAID">
      <formula>NOT(ISERROR(SEARCH("PAID",N157)))</formula>
    </cfRule>
  </conditionalFormatting>
  <conditionalFormatting sqref="J158">
    <cfRule type="containsText" dxfId="1174" priority="636" operator="containsText" text="bb">
      <formula>NOT(ISERROR(SEARCH("bb",J158)))</formula>
    </cfRule>
    <cfRule type="containsText" dxfId="1173" priority="637" stopIfTrue="1" operator="containsText" text="booking hc">
      <formula>NOT(ISERROR(SEARCH("booking hc",J158)))</formula>
    </cfRule>
    <cfRule type="containsText" dxfId="1172" priority="638" operator="containsText" text="expedia vc">
      <formula>NOT(ISERROR(SEARCH("expedia vc",J158)))</formula>
    </cfRule>
    <cfRule type="containsText" dxfId="1171" priority="639" operator="containsText" text="booking hcn">
      <formula>NOT(ISERROR(SEARCH("booking hcn",J158)))</formula>
    </cfRule>
    <cfRule type="containsText" dxfId="1170" priority="640" stopIfTrue="1" operator="containsText" text="booking vcd">
      <formula>NOT(ISERROR(SEARCH("booking vcd",J158)))</formula>
    </cfRule>
    <cfRule type="containsText" dxfId="1169" priority="641" stopIfTrue="1" operator="containsText" text="booking vc">
      <formula>NOT(ISERROR(SEARCH("booking vc",J158)))</formula>
    </cfRule>
  </conditionalFormatting>
  <conditionalFormatting sqref="J158">
    <cfRule type="containsText" dxfId="1168" priority="635" operator="containsText" text="hw">
      <formula>NOT(ISERROR(SEARCH("hw",J158)))</formula>
    </cfRule>
  </conditionalFormatting>
  <conditionalFormatting sqref="N158">
    <cfRule type="containsText" dxfId="1167" priority="642" stopIfTrue="1" operator="containsText" text="CHARGE ON ARRIVAL">
      <formula>NOT(ISERROR(SEARCH("CHARGE ON ARRIVAL",N158)))</formula>
    </cfRule>
    <cfRule type="containsText" dxfId="1166" priority="643" stopIfTrue="1" operator="containsText" text="CHARGE VC ON DAY">
      <formula>NOT(ISERROR(SEARCH("CHARGE VC ON DAY",N158)))</formula>
    </cfRule>
    <cfRule type="containsText" dxfId="1165" priority="644" stopIfTrue="1" operator="containsText" text="PAID">
      <formula>NOT(ISERROR(SEARCH("PAID",N158)))</formula>
    </cfRule>
  </conditionalFormatting>
  <conditionalFormatting sqref="J160">
    <cfRule type="containsText" dxfId="1164" priority="626" operator="containsText" text="bb">
      <formula>NOT(ISERROR(SEARCH("bb",J160)))</formula>
    </cfRule>
    <cfRule type="containsText" dxfId="1163" priority="627" stopIfTrue="1" operator="containsText" text="booking hc">
      <formula>NOT(ISERROR(SEARCH("booking hc",J160)))</formula>
    </cfRule>
    <cfRule type="containsText" dxfId="1162" priority="628" operator="containsText" text="expedia vc">
      <formula>NOT(ISERROR(SEARCH("expedia vc",J160)))</formula>
    </cfRule>
    <cfRule type="containsText" dxfId="1161" priority="629" operator="containsText" text="booking hcn">
      <formula>NOT(ISERROR(SEARCH("booking hcn",J160)))</formula>
    </cfRule>
    <cfRule type="containsText" dxfId="1160" priority="630" stopIfTrue="1" operator="containsText" text="booking vcd">
      <formula>NOT(ISERROR(SEARCH("booking vcd",J160)))</formula>
    </cfRule>
    <cfRule type="containsText" dxfId="1159" priority="631" stopIfTrue="1" operator="containsText" text="booking vc">
      <formula>NOT(ISERROR(SEARCH("booking vc",J160)))</formula>
    </cfRule>
  </conditionalFormatting>
  <conditionalFormatting sqref="J160">
    <cfRule type="containsText" dxfId="1158" priority="625" operator="containsText" text="hw">
      <formula>NOT(ISERROR(SEARCH("hw",J160)))</formula>
    </cfRule>
  </conditionalFormatting>
  <conditionalFormatting sqref="N160">
    <cfRule type="containsText" dxfId="1157" priority="632" stopIfTrue="1" operator="containsText" text="CHARGE ON ARRIVAL">
      <formula>NOT(ISERROR(SEARCH("CHARGE ON ARRIVAL",N160)))</formula>
    </cfRule>
    <cfRule type="containsText" dxfId="1156" priority="633" stopIfTrue="1" operator="containsText" text="CHARGE VC ON DAY">
      <formula>NOT(ISERROR(SEARCH("CHARGE VC ON DAY",N160)))</formula>
    </cfRule>
    <cfRule type="containsText" dxfId="1155" priority="634" stopIfTrue="1" operator="containsText" text="PAID">
      <formula>NOT(ISERROR(SEARCH("PAID",N160)))</formula>
    </cfRule>
  </conditionalFormatting>
  <conditionalFormatting sqref="J161">
    <cfRule type="containsText" dxfId="1154" priority="616" operator="containsText" text="bb">
      <formula>NOT(ISERROR(SEARCH("bb",J161)))</formula>
    </cfRule>
    <cfRule type="containsText" dxfId="1153" priority="617" stopIfTrue="1" operator="containsText" text="booking hc">
      <formula>NOT(ISERROR(SEARCH("booking hc",J161)))</formula>
    </cfRule>
    <cfRule type="containsText" dxfId="1152" priority="618" operator="containsText" text="expedia vc">
      <formula>NOT(ISERROR(SEARCH("expedia vc",J161)))</formula>
    </cfRule>
    <cfRule type="containsText" dxfId="1151" priority="619" operator="containsText" text="booking hcn">
      <formula>NOT(ISERROR(SEARCH("booking hcn",J161)))</formula>
    </cfRule>
    <cfRule type="containsText" dxfId="1150" priority="620" stopIfTrue="1" operator="containsText" text="booking vcd">
      <formula>NOT(ISERROR(SEARCH("booking vcd",J161)))</formula>
    </cfRule>
    <cfRule type="containsText" dxfId="1149" priority="621" stopIfTrue="1" operator="containsText" text="booking vc">
      <formula>NOT(ISERROR(SEARCH("booking vc",J161)))</formula>
    </cfRule>
  </conditionalFormatting>
  <conditionalFormatting sqref="J161">
    <cfRule type="containsText" dxfId="1148" priority="615" operator="containsText" text="hw">
      <formula>NOT(ISERROR(SEARCH("hw",J161)))</formula>
    </cfRule>
  </conditionalFormatting>
  <conditionalFormatting sqref="N161">
    <cfRule type="containsText" dxfId="1147" priority="622" stopIfTrue="1" operator="containsText" text="CHARGE ON ARRIVAL">
      <formula>NOT(ISERROR(SEARCH("CHARGE ON ARRIVAL",N161)))</formula>
    </cfRule>
    <cfRule type="containsText" dxfId="1146" priority="623" stopIfTrue="1" operator="containsText" text="CHARGE VC ON DAY">
      <formula>NOT(ISERROR(SEARCH("CHARGE VC ON DAY",N161)))</formula>
    </cfRule>
    <cfRule type="containsText" dxfId="1145" priority="624" stopIfTrue="1" operator="containsText" text="PAID">
      <formula>NOT(ISERROR(SEARCH("PAID",N161)))</formula>
    </cfRule>
  </conditionalFormatting>
  <conditionalFormatting sqref="J162">
    <cfRule type="containsText" dxfId="1144" priority="606" operator="containsText" text="bb">
      <formula>NOT(ISERROR(SEARCH("bb",J162)))</formula>
    </cfRule>
    <cfRule type="containsText" dxfId="1143" priority="607" stopIfTrue="1" operator="containsText" text="booking hc">
      <formula>NOT(ISERROR(SEARCH("booking hc",J162)))</formula>
    </cfRule>
    <cfRule type="containsText" dxfId="1142" priority="608" operator="containsText" text="expedia vc">
      <formula>NOT(ISERROR(SEARCH("expedia vc",J162)))</formula>
    </cfRule>
    <cfRule type="containsText" dxfId="1141" priority="609" operator="containsText" text="booking hcn">
      <formula>NOT(ISERROR(SEARCH("booking hcn",J162)))</formula>
    </cfRule>
    <cfRule type="containsText" dxfId="1140" priority="610" stopIfTrue="1" operator="containsText" text="booking vcd">
      <formula>NOT(ISERROR(SEARCH("booking vcd",J162)))</formula>
    </cfRule>
    <cfRule type="containsText" dxfId="1139" priority="611" stopIfTrue="1" operator="containsText" text="booking vc">
      <formula>NOT(ISERROR(SEARCH("booking vc",J162)))</formula>
    </cfRule>
  </conditionalFormatting>
  <conditionalFormatting sqref="J162">
    <cfRule type="containsText" dxfId="1138" priority="605" operator="containsText" text="hw">
      <formula>NOT(ISERROR(SEARCH("hw",J162)))</formula>
    </cfRule>
  </conditionalFormatting>
  <conditionalFormatting sqref="N162">
    <cfRule type="containsText" dxfId="1137" priority="612" stopIfTrue="1" operator="containsText" text="CHARGE ON ARRIVAL">
      <formula>NOT(ISERROR(SEARCH("CHARGE ON ARRIVAL",N162)))</formula>
    </cfRule>
    <cfRule type="containsText" dxfId="1136" priority="613" stopIfTrue="1" operator="containsText" text="CHARGE VC ON DAY">
      <formula>NOT(ISERROR(SEARCH("CHARGE VC ON DAY",N162)))</formula>
    </cfRule>
    <cfRule type="containsText" dxfId="1135" priority="614" stopIfTrue="1" operator="containsText" text="PAID">
      <formula>NOT(ISERROR(SEARCH("PAID",N162)))</formula>
    </cfRule>
  </conditionalFormatting>
  <conditionalFormatting sqref="J163">
    <cfRule type="containsText" dxfId="1134" priority="596" operator="containsText" text="bb">
      <formula>NOT(ISERROR(SEARCH("bb",J163)))</formula>
    </cfRule>
    <cfRule type="containsText" dxfId="1133" priority="597" stopIfTrue="1" operator="containsText" text="booking hc">
      <formula>NOT(ISERROR(SEARCH("booking hc",J163)))</formula>
    </cfRule>
    <cfRule type="containsText" dxfId="1132" priority="598" operator="containsText" text="expedia vc">
      <formula>NOT(ISERROR(SEARCH("expedia vc",J163)))</formula>
    </cfRule>
    <cfRule type="containsText" dxfId="1131" priority="599" operator="containsText" text="booking hcn">
      <formula>NOT(ISERROR(SEARCH("booking hcn",J163)))</formula>
    </cfRule>
    <cfRule type="containsText" dxfId="1130" priority="600" stopIfTrue="1" operator="containsText" text="booking vcd">
      <formula>NOT(ISERROR(SEARCH("booking vcd",J163)))</formula>
    </cfRule>
    <cfRule type="containsText" dxfId="1129" priority="601" stopIfTrue="1" operator="containsText" text="booking vc">
      <formula>NOT(ISERROR(SEARCH("booking vc",J163)))</formula>
    </cfRule>
  </conditionalFormatting>
  <conditionalFormatting sqref="J163">
    <cfRule type="containsText" dxfId="1128" priority="595" operator="containsText" text="hw">
      <formula>NOT(ISERROR(SEARCH("hw",J163)))</formula>
    </cfRule>
  </conditionalFormatting>
  <conditionalFormatting sqref="N163">
    <cfRule type="containsText" dxfId="1127" priority="602" stopIfTrue="1" operator="containsText" text="CHARGE ON ARRIVAL">
      <formula>NOT(ISERROR(SEARCH("CHARGE ON ARRIVAL",N163)))</formula>
    </cfRule>
    <cfRule type="containsText" dxfId="1126" priority="603" stopIfTrue="1" operator="containsText" text="CHARGE VC ON DAY">
      <formula>NOT(ISERROR(SEARCH("CHARGE VC ON DAY",N163)))</formula>
    </cfRule>
    <cfRule type="containsText" dxfId="1125" priority="604" stopIfTrue="1" operator="containsText" text="PAID">
      <formula>NOT(ISERROR(SEARCH("PAID",N163)))</formula>
    </cfRule>
  </conditionalFormatting>
  <conditionalFormatting sqref="J165">
    <cfRule type="containsText" dxfId="1124" priority="586" operator="containsText" text="bb">
      <formula>NOT(ISERROR(SEARCH("bb",J165)))</formula>
    </cfRule>
    <cfRule type="containsText" dxfId="1123" priority="587" stopIfTrue="1" operator="containsText" text="booking hc">
      <formula>NOT(ISERROR(SEARCH("booking hc",J165)))</formula>
    </cfRule>
    <cfRule type="containsText" dxfId="1122" priority="588" operator="containsText" text="expedia vc">
      <formula>NOT(ISERROR(SEARCH("expedia vc",J165)))</formula>
    </cfRule>
    <cfRule type="containsText" dxfId="1121" priority="589" operator="containsText" text="booking hcn">
      <formula>NOT(ISERROR(SEARCH("booking hcn",J165)))</formula>
    </cfRule>
    <cfRule type="containsText" dxfId="1120" priority="590" stopIfTrue="1" operator="containsText" text="booking vcd">
      <formula>NOT(ISERROR(SEARCH("booking vcd",J165)))</formula>
    </cfRule>
    <cfRule type="containsText" dxfId="1119" priority="591" stopIfTrue="1" operator="containsText" text="booking vc">
      <formula>NOT(ISERROR(SEARCH("booking vc",J165)))</formula>
    </cfRule>
  </conditionalFormatting>
  <conditionalFormatting sqref="J165">
    <cfRule type="containsText" dxfId="1118" priority="585" operator="containsText" text="hw">
      <formula>NOT(ISERROR(SEARCH("hw",J165)))</formula>
    </cfRule>
  </conditionalFormatting>
  <conditionalFormatting sqref="N165">
    <cfRule type="containsText" dxfId="1117" priority="592" stopIfTrue="1" operator="containsText" text="CHARGE ON ARRIVAL">
      <formula>NOT(ISERROR(SEARCH("CHARGE ON ARRIVAL",N165)))</formula>
    </cfRule>
    <cfRule type="containsText" dxfId="1116" priority="593" stopIfTrue="1" operator="containsText" text="CHARGE VC ON DAY">
      <formula>NOT(ISERROR(SEARCH("CHARGE VC ON DAY",N165)))</formula>
    </cfRule>
    <cfRule type="containsText" dxfId="1115" priority="594" stopIfTrue="1" operator="containsText" text="PAID">
      <formula>NOT(ISERROR(SEARCH("PAID",N165)))</formula>
    </cfRule>
  </conditionalFormatting>
  <conditionalFormatting sqref="J167">
    <cfRule type="containsText" dxfId="1114" priority="576" operator="containsText" text="bb">
      <formula>NOT(ISERROR(SEARCH("bb",J167)))</formula>
    </cfRule>
    <cfRule type="containsText" dxfId="1113" priority="577" stopIfTrue="1" operator="containsText" text="booking hc">
      <formula>NOT(ISERROR(SEARCH("booking hc",J167)))</formula>
    </cfRule>
    <cfRule type="containsText" dxfId="1112" priority="578" operator="containsText" text="expedia vc">
      <formula>NOT(ISERROR(SEARCH("expedia vc",J167)))</formula>
    </cfRule>
    <cfRule type="containsText" dxfId="1111" priority="579" operator="containsText" text="booking hcn">
      <formula>NOT(ISERROR(SEARCH("booking hcn",J167)))</formula>
    </cfRule>
    <cfRule type="containsText" dxfId="1110" priority="580" stopIfTrue="1" operator="containsText" text="booking vcd">
      <formula>NOT(ISERROR(SEARCH("booking vcd",J167)))</formula>
    </cfRule>
    <cfRule type="containsText" dxfId="1109" priority="581" stopIfTrue="1" operator="containsText" text="booking vc">
      <formula>NOT(ISERROR(SEARCH("booking vc",J167)))</formula>
    </cfRule>
  </conditionalFormatting>
  <conditionalFormatting sqref="J167">
    <cfRule type="containsText" dxfId="1108" priority="575" operator="containsText" text="hw">
      <formula>NOT(ISERROR(SEARCH("hw",J167)))</formula>
    </cfRule>
  </conditionalFormatting>
  <conditionalFormatting sqref="N167">
    <cfRule type="containsText" dxfId="1107" priority="582" stopIfTrue="1" operator="containsText" text="CHARGE ON ARRIVAL">
      <formula>NOT(ISERROR(SEARCH("CHARGE ON ARRIVAL",N167)))</formula>
    </cfRule>
    <cfRule type="containsText" dxfId="1106" priority="583" stopIfTrue="1" operator="containsText" text="CHARGE VC ON DAY">
      <formula>NOT(ISERROR(SEARCH("CHARGE VC ON DAY",N167)))</formula>
    </cfRule>
    <cfRule type="containsText" dxfId="1105" priority="584" stopIfTrue="1" operator="containsText" text="PAID">
      <formula>NOT(ISERROR(SEARCH("PAID",N167)))</formula>
    </cfRule>
  </conditionalFormatting>
  <conditionalFormatting sqref="J168">
    <cfRule type="containsText" dxfId="1104" priority="566" operator="containsText" text="bb">
      <formula>NOT(ISERROR(SEARCH("bb",J168)))</formula>
    </cfRule>
    <cfRule type="containsText" dxfId="1103" priority="567" stopIfTrue="1" operator="containsText" text="booking hc">
      <formula>NOT(ISERROR(SEARCH("booking hc",J168)))</formula>
    </cfRule>
    <cfRule type="containsText" dxfId="1102" priority="568" operator="containsText" text="expedia vc">
      <formula>NOT(ISERROR(SEARCH("expedia vc",J168)))</formula>
    </cfRule>
    <cfRule type="containsText" dxfId="1101" priority="569" operator="containsText" text="booking hcn">
      <formula>NOT(ISERROR(SEARCH("booking hcn",J168)))</formula>
    </cfRule>
    <cfRule type="containsText" dxfId="1100" priority="570" stopIfTrue="1" operator="containsText" text="booking vcd">
      <formula>NOT(ISERROR(SEARCH("booking vcd",J168)))</formula>
    </cfRule>
    <cfRule type="containsText" dxfId="1099" priority="571" stopIfTrue="1" operator="containsText" text="booking vc">
      <formula>NOT(ISERROR(SEARCH("booking vc",J168)))</formula>
    </cfRule>
  </conditionalFormatting>
  <conditionalFormatting sqref="J168">
    <cfRule type="containsText" dxfId="1098" priority="565" operator="containsText" text="hw">
      <formula>NOT(ISERROR(SEARCH("hw",J168)))</formula>
    </cfRule>
  </conditionalFormatting>
  <conditionalFormatting sqref="N168">
    <cfRule type="containsText" dxfId="1097" priority="572" stopIfTrue="1" operator="containsText" text="CHARGE ON ARRIVAL">
      <formula>NOT(ISERROR(SEARCH("CHARGE ON ARRIVAL",N168)))</formula>
    </cfRule>
    <cfRule type="containsText" dxfId="1096" priority="573" stopIfTrue="1" operator="containsText" text="CHARGE VC ON DAY">
      <formula>NOT(ISERROR(SEARCH("CHARGE VC ON DAY",N168)))</formula>
    </cfRule>
    <cfRule type="containsText" dxfId="1095" priority="574" stopIfTrue="1" operator="containsText" text="PAID">
      <formula>NOT(ISERROR(SEARCH("PAID",N168)))</formula>
    </cfRule>
  </conditionalFormatting>
  <conditionalFormatting sqref="J169">
    <cfRule type="containsText" dxfId="1094" priority="556" operator="containsText" text="bb">
      <formula>NOT(ISERROR(SEARCH("bb",J169)))</formula>
    </cfRule>
    <cfRule type="containsText" dxfId="1093" priority="557" stopIfTrue="1" operator="containsText" text="booking hc">
      <formula>NOT(ISERROR(SEARCH("booking hc",J169)))</formula>
    </cfRule>
    <cfRule type="containsText" dxfId="1092" priority="558" operator="containsText" text="expedia vc">
      <formula>NOT(ISERROR(SEARCH("expedia vc",J169)))</formula>
    </cfRule>
    <cfRule type="containsText" dxfId="1091" priority="559" operator="containsText" text="booking hcn">
      <formula>NOT(ISERROR(SEARCH("booking hcn",J169)))</formula>
    </cfRule>
    <cfRule type="containsText" dxfId="1090" priority="560" stopIfTrue="1" operator="containsText" text="booking vcd">
      <formula>NOT(ISERROR(SEARCH("booking vcd",J169)))</formula>
    </cfRule>
    <cfRule type="containsText" dxfId="1089" priority="561" stopIfTrue="1" operator="containsText" text="booking vc">
      <formula>NOT(ISERROR(SEARCH("booking vc",J169)))</formula>
    </cfRule>
  </conditionalFormatting>
  <conditionalFormatting sqref="J169">
    <cfRule type="containsText" dxfId="1088" priority="555" operator="containsText" text="hw">
      <formula>NOT(ISERROR(SEARCH("hw",J169)))</formula>
    </cfRule>
  </conditionalFormatting>
  <conditionalFormatting sqref="N169">
    <cfRule type="containsText" dxfId="1087" priority="562" stopIfTrue="1" operator="containsText" text="CHARGE ON ARRIVAL">
      <formula>NOT(ISERROR(SEARCH("CHARGE ON ARRIVAL",N169)))</formula>
    </cfRule>
    <cfRule type="containsText" dxfId="1086" priority="563" stopIfTrue="1" operator="containsText" text="CHARGE VC ON DAY">
      <formula>NOT(ISERROR(SEARCH("CHARGE VC ON DAY",N169)))</formula>
    </cfRule>
    <cfRule type="containsText" dxfId="1085" priority="564" stopIfTrue="1" operator="containsText" text="PAID">
      <formula>NOT(ISERROR(SEARCH("PAID",N169)))</formula>
    </cfRule>
  </conditionalFormatting>
  <conditionalFormatting sqref="J170">
    <cfRule type="containsText" dxfId="1084" priority="546" operator="containsText" text="bb">
      <formula>NOT(ISERROR(SEARCH("bb",J170)))</formula>
    </cfRule>
    <cfRule type="containsText" dxfId="1083" priority="547" stopIfTrue="1" operator="containsText" text="booking hc">
      <formula>NOT(ISERROR(SEARCH("booking hc",J170)))</formula>
    </cfRule>
    <cfRule type="containsText" dxfId="1082" priority="548" operator="containsText" text="expedia vc">
      <formula>NOT(ISERROR(SEARCH("expedia vc",J170)))</formula>
    </cfRule>
    <cfRule type="containsText" dxfId="1081" priority="549" operator="containsText" text="booking hcn">
      <formula>NOT(ISERROR(SEARCH("booking hcn",J170)))</formula>
    </cfRule>
    <cfRule type="containsText" dxfId="1080" priority="550" stopIfTrue="1" operator="containsText" text="booking vcd">
      <formula>NOT(ISERROR(SEARCH("booking vcd",J170)))</formula>
    </cfRule>
    <cfRule type="containsText" dxfId="1079" priority="551" stopIfTrue="1" operator="containsText" text="booking vc">
      <formula>NOT(ISERROR(SEARCH("booking vc",J170)))</formula>
    </cfRule>
  </conditionalFormatting>
  <conditionalFormatting sqref="J170">
    <cfRule type="containsText" dxfId="1078" priority="545" operator="containsText" text="hw">
      <formula>NOT(ISERROR(SEARCH("hw",J170)))</formula>
    </cfRule>
  </conditionalFormatting>
  <conditionalFormatting sqref="N170">
    <cfRule type="containsText" dxfId="1077" priority="552" stopIfTrue="1" operator="containsText" text="CHARGE ON ARRIVAL">
      <formula>NOT(ISERROR(SEARCH("CHARGE ON ARRIVAL",N170)))</formula>
    </cfRule>
    <cfRule type="containsText" dxfId="1076" priority="553" stopIfTrue="1" operator="containsText" text="CHARGE VC ON DAY">
      <formula>NOT(ISERROR(SEARCH("CHARGE VC ON DAY",N170)))</formula>
    </cfRule>
    <cfRule type="containsText" dxfId="1075" priority="554" stopIfTrue="1" operator="containsText" text="PAID">
      <formula>NOT(ISERROR(SEARCH("PAID",N170)))</formula>
    </cfRule>
  </conditionalFormatting>
  <conditionalFormatting sqref="J172">
    <cfRule type="containsText" dxfId="1074" priority="536" operator="containsText" text="bb">
      <formula>NOT(ISERROR(SEARCH("bb",J172)))</formula>
    </cfRule>
    <cfRule type="containsText" dxfId="1073" priority="537" stopIfTrue="1" operator="containsText" text="booking hc">
      <formula>NOT(ISERROR(SEARCH("booking hc",J172)))</formula>
    </cfRule>
    <cfRule type="containsText" dxfId="1072" priority="538" operator="containsText" text="expedia vc">
      <formula>NOT(ISERROR(SEARCH("expedia vc",J172)))</formula>
    </cfRule>
    <cfRule type="containsText" dxfId="1071" priority="539" operator="containsText" text="booking hcn">
      <formula>NOT(ISERROR(SEARCH("booking hcn",J172)))</formula>
    </cfRule>
    <cfRule type="containsText" dxfId="1070" priority="540" stopIfTrue="1" operator="containsText" text="booking vcd">
      <formula>NOT(ISERROR(SEARCH("booking vcd",J172)))</formula>
    </cfRule>
    <cfRule type="containsText" dxfId="1069" priority="541" stopIfTrue="1" operator="containsText" text="booking vc">
      <formula>NOT(ISERROR(SEARCH("booking vc",J172)))</formula>
    </cfRule>
  </conditionalFormatting>
  <conditionalFormatting sqref="J172">
    <cfRule type="containsText" dxfId="1068" priority="535" operator="containsText" text="hw">
      <formula>NOT(ISERROR(SEARCH("hw",J172)))</formula>
    </cfRule>
  </conditionalFormatting>
  <conditionalFormatting sqref="N172">
    <cfRule type="containsText" dxfId="1067" priority="542" stopIfTrue="1" operator="containsText" text="CHARGE ON ARRIVAL">
      <formula>NOT(ISERROR(SEARCH("CHARGE ON ARRIVAL",N172)))</formula>
    </cfRule>
    <cfRule type="containsText" dxfId="1066" priority="543" stopIfTrue="1" operator="containsText" text="CHARGE VC ON DAY">
      <formula>NOT(ISERROR(SEARCH("CHARGE VC ON DAY",N172)))</formula>
    </cfRule>
    <cfRule type="containsText" dxfId="1065" priority="544" stopIfTrue="1" operator="containsText" text="PAID">
      <formula>NOT(ISERROR(SEARCH("PAID",N172)))</formula>
    </cfRule>
  </conditionalFormatting>
  <conditionalFormatting sqref="J173">
    <cfRule type="containsText" dxfId="1064" priority="526" operator="containsText" text="bb">
      <formula>NOT(ISERROR(SEARCH("bb",J173)))</formula>
    </cfRule>
    <cfRule type="containsText" dxfId="1063" priority="527" stopIfTrue="1" operator="containsText" text="booking hc">
      <formula>NOT(ISERROR(SEARCH("booking hc",J173)))</formula>
    </cfRule>
    <cfRule type="containsText" dxfId="1062" priority="528" operator="containsText" text="expedia vc">
      <formula>NOT(ISERROR(SEARCH("expedia vc",J173)))</formula>
    </cfRule>
    <cfRule type="containsText" dxfId="1061" priority="529" operator="containsText" text="booking hcn">
      <formula>NOT(ISERROR(SEARCH("booking hcn",J173)))</formula>
    </cfRule>
    <cfRule type="containsText" dxfId="1060" priority="530" stopIfTrue="1" operator="containsText" text="booking vcd">
      <formula>NOT(ISERROR(SEARCH("booking vcd",J173)))</formula>
    </cfRule>
    <cfRule type="containsText" dxfId="1059" priority="531" stopIfTrue="1" operator="containsText" text="booking vc">
      <formula>NOT(ISERROR(SEARCH("booking vc",J173)))</formula>
    </cfRule>
  </conditionalFormatting>
  <conditionalFormatting sqref="J173">
    <cfRule type="containsText" dxfId="1058" priority="525" operator="containsText" text="hw">
      <formula>NOT(ISERROR(SEARCH("hw",J173)))</formula>
    </cfRule>
  </conditionalFormatting>
  <conditionalFormatting sqref="N173">
    <cfRule type="containsText" dxfId="1057" priority="532" stopIfTrue="1" operator="containsText" text="CHARGE ON ARRIVAL">
      <formula>NOT(ISERROR(SEARCH("CHARGE ON ARRIVAL",N173)))</formula>
    </cfRule>
    <cfRule type="containsText" dxfId="1056" priority="533" stopIfTrue="1" operator="containsText" text="CHARGE VC ON DAY">
      <formula>NOT(ISERROR(SEARCH("CHARGE VC ON DAY",N173)))</formula>
    </cfRule>
    <cfRule type="containsText" dxfId="1055" priority="534" stopIfTrue="1" operator="containsText" text="PAID">
      <formula>NOT(ISERROR(SEARCH("PAID",N173)))</formula>
    </cfRule>
  </conditionalFormatting>
  <conditionalFormatting sqref="N173">
    <cfRule type="containsText" dxfId="1054" priority="522" stopIfTrue="1" operator="containsText" text="CHARGE ON ARRIVAL">
      <formula>NOT(ISERROR(SEARCH("CHARGE ON ARRIVAL",N173)))</formula>
    </cfRule>
    <cfRule type="containsText" dxfId="1053" priority="523" stopIfTrue="1" operator="containsText" text="CHARGE VC ON DAY">
      <formula>NOT(ISERROR(SEARCH("CHARGE VC ON DAY",N173)))</formula>
    </cfRule>
    <cfRule type="containsText" dxfId="1052" priority="524" stopIfTrue="1" operator="containsText" text="PAID">
      <formula>NOT(ISERROR(SEARCH("PAID",N173)))</formula>
    </cfRule>
  </conditionalFormatting>
  <conditionalFormatting sqref="J173">
    <cfRule type="containsText" dxfId="1051" priority="516" operator="containsText" text="bb">
      <formula>NOT(ISERROR(SEARCH("bb",J173)))</formula>
    </cfRule>
    <cfRule type="containsText" dxfId="1050" priority="517" stopIfTrue="1" operator="containsText" text="booking hc">
      <formula>NOT(ISERROR(SEARCH("booking hc",J173)))</formula>
    </cfRule>
    <cfRule type="containsText" dxfId="1049" priority="518" operator="containsText" text="expedia vc">
      <formula>NOT(ISERROR(SEARCH("expedia vc",J173)))</formula>
    </cfRule>
    <cfRule type="containsText" dxfId="1048" priority="519" operator="containsText" text="booking hcn">
      <formula>NOT(ISERROR(SEARCH("booking hcn",J173)))</formula>
    </cfRule>
    <cfRule type="containsText" dxfId="1047" priority="520" stopIfTrue="1" operator="containsText" text="booking vcd">
      <formula>NOT(ISERROR(SEARCH("booking vcd",J173)))</formula>
    </cfRule>
    <cfRule type="containsText" dxfId="1046" priority="521" stopIfTrue="1" operator="containsText" text="booking vc">
      <formula>NOT(ISERROR(SEARCH("booking vc",J173)))</formula>
    </cfRule>
  </conditionalFormatting>
  <conditionalFormatting sqref="J173">
    <cfRule type="containsText" dxfId="1045" priority="515" operator="containsText" text="hw">
      <formula>NOT(ISERROR(SEARCH("hw",J173)))</formula>
    </cfRule>
  </conditionalFormatting>
  <conditionalFormatting sqref="J175">
    <cfRule type="containsText" dxfId="1044" priority="506" operator="containsText" text="bb">
      <formula>NOT(ISERROR(SEARCH("bb",J175)))</formula>
    </cfRule>
    <cfRule type="containsText" dxfId="1043" priority="507" stopIfTrue="1" operator="containsText" text="booking hc">
      <formula>NOT(ISERROR(SEARCH("booking hc",J175)))</formula>
    </cfRule>
    <cfRule type="containsText" dxfId="1042" priority="508" operator="containsText" text="expedia vc">
      <formula>NOT(ISERROR(SEARCH("expedia vc",J175)))</formula>
    </cfRule>
    <cfRule type="containsText" dxfId="1041" priority="509" operator="containsText" text="booking hcn">
      <formula>NOT(ISERROR(SEARCH("booking hcn",J175)))</formula>
    </cfRule>
    <cfRule type="containsText" dxfId="1040" priority="510" stopIfTrue="1" operator="containsText" text="booking vcd">
      <formula>NOT(ISERROR(SEARCH("booking vcd",J175)))</formula>
    </cfRule>
    <cfRule type="containsText" dxfId="1039" priority="511" stopIfTrue="1" operator="containsText" text="booking vc">
      <formula>NOT(ISERROR(SEARCH("booking vc",J175)))</formula>
    </cfRule>
  </conditionalFormatting>
  <conditionalFormatting sqref="J175">
    <cfRule type="containsText" dxfId="1038" priority="505" operator="containsText" text="hw">
      <formula>NOT(ISERROR(SEARCH("hw",J175)))</formula>
    </cfRule>
  </conditionalFormatting>
  <conditionalFormatting sqref="N175">
    <cfRule type="containsText" dxfId="1037" priority="512" stopIfTrue="1" operator="containsText" text="CHARGE ON ARRIVAL">
      <formula>NOT(ISERROR(SEARCH("CHARGE ON ARRIVAL",N175)))</formula>
    </cfRule>
    <cfRule type="containsText" dxfId="1036" priority="513" stopIfTrue="1" operator="containsText" text="CHARGE VC ON DAY">
      <formula>NOT(ISERROR(SEARCH("CHARGE VC ON DAY",N175)))</formula>
    </cfRule>
    <cfRule type="containsText" dxfId="1035" priority="514" stopIfTrue="1" operator="containsText" text="PAID">
      <formula>NOT(ISERROR(SEARCH("PAID",N175)))</formula>
    </cfRule>
  </conditionalFormatting>
  <conditionalFormatting sqref="J176">
    <cfRule type="containsText" dxfId="1034" priority="496" operator="containsText" text="bb">
      <formula>NOT(ISERROR(SEARCH("bb",J176)))</formula>
    </cfRule>
    <cfRule type="containsText" dxfId="1033" priority="497" stopIfTrue="1" operator="containsText" text="booking hc">
      <formula>NOT(ISERROR(SEARCH("booking hc",J176)))</formula>
    </cfRule>
    <cfRule type="containsText" dxfId="1032" priority="498" operator="containsText" text="expedia vc">
      <formula>NOT(ISERROR(SEARCH("expedia vc",J176)))</formula>
    </cfRule>
    <cfRule type="containsText" dxfId="1031" priority="499" operator="containsText" text="booking hcn">
      <formula>NOT(ISERROR(SEARCH("booking hcn",J176)))</formula>
    </cfRule>
    <cfRule type="containsText" dxfId="1030" priority="500" stopIfTrue="1" operator="containsText" text="booking vcd">
      <formula>NOT(ISERROR(SEARCH("booking vcd",J176)))</formula>
    </cfRule>
    <cfRule type="containsText" dxfId="1029" priority="501" stopIfTrue="1" operator="containsText" text="booking vc">
      <formula>NOT(ISERROR(SEARCH("booking vc",J176)))</formula>
    </cfRule>
  </conditionalFormatting>
  <conditionalFormatting sqref="J176">
    <cfRule type="containsText" dxfId="1028" priority="495" operator="containsText" text="hw">
      <formula>NOT(ISERROR(SEARCH("hw",J176)))</formula>
    </cfRule>
  </conditionalFormatting>
  <conditionalFormatting sqref="N176">
    <cfRule type="containsText" dxfId="1027" priority="502" stopIfTrue="1" operator="containsText" text="CHARGE ON ARRIVAL">
      <formula>NOT(ISERROR(SEARCH("CHARGE ON ARRIVAL",N176)))</formula>
    </cfRule>
    <cfRule type="containsText" dxfId="1026" priority="503" stopIfTrue="1" operator="containsText" text="CHARGE VC ON DAY">
      <formula>NOT(ISERROR(SEARCH("CHARGE VC ON DAY",N176)))</formula>
    </cfRule>
    <cfRule type="containsText" dxfId="1025" priority="504" stopIfTrue="1" operator="containsText" text="PAID">
      <formula>NOT(ISERROR(SEARCH("PAID",N176)))</formula>
    </cfRule>
  </conditionalFormatting>
  <conditionalFormatting sqref="J177">
    <cfRule type="containsText" dxfId="1024" priority="486" operator="containsText" text="bb">
      <formula>NOT(ISERROR(SEARCH("bb",J177)))</formula>
    </cfRule>
    <cfRule type="containsText" dxfId="1023" priority="487" stopIfTrue="1" operator="containsText" text="booking hc">
      <formula>NOT(ISERROR(SEARCH("booking hc",J177)))</formula>
    </cfRule>
    <cfRule type="containsText" dxfId="1022" priority="488" operator="containsText" text="expedia vc">
      <formula>NOT(ISERROR(SEARCH("expedia vc",J177)))</formula>
    </cfRule>
    <cfRule type="containsText" dxfId="1021" priority="489" operator="containsText" text="booking hcn">
      <formula>NOT(ISERROR(SEARCH("booking hcn",J177)))</formula>
    </cfRule>
    <cfRule type="containsText" dxfId="1020" priority="490" stopIfTrue="1" operator="containsText" text="booking vcd">
      <formula>NOT(ISERROR(SEARCH("booking vcd",J177)))</formula>
    </cfRule>
    <cfRule type="containsText" dxfId="1019" priority="491" stopIfTrue="1" operator="containsText" text="booking vc">
      <formula>NOT(ISERROR(SEARCH("booking vc",J177)))</formula>
    </cfRule>
  </conditionalFormatting>
  <conditionalFormatting sqref="J177">
    <cfRule type="containsText" dxfId="1018" priority="485" operator="containsText" text="hw">
      <formula>NOT(ISERROR(SEARCH("hw",J177)))</formula>
    </cfRule>
  </conditionalFormatting>
  <conditionalFormatting sqref="N177">
    <cfRule type="containsText" dxfId="1017" priority="492" stopIfTrue="1" operator="containsText" text="CHARGE ON ARRIVAL">
      <formula>NOT(ISERROR(SEARCH("CHARGE ON ARRIVAL",N177)))</formula>
    </cfRule>
    <cfRule type="containsText" dxfId="1016" priority="493" stopIfTrue="1" operator="containsText" text="CHARGE VC ON DAY">
      <formula>NOT(ISERROR(SEARCH("CHARGE VC ON DAY",N177)))</formula>
    </cfRule>
    <cfRule type="containsText" dxfId="1015" priority="494" stopIfTrue="1" operator="containsText" text="PAID">
      <formula>NOT(ISERROR(SEARCH("PAID",N177)))</formula>
    </cfRule>
  </conditionalFormatting>
  <conditionalFormatting sqref="C179:XFD179">
    <cfRule type="containsText" dxfId="1014" priority="471" operator="containsText" text="BANND">
      <formula>NOT(ISERROR(SEARCH("BANND",C179)))</formula>
    </cfRule>
  </conditionalFormatting>
  <conditionalFormatting sqref="H179:L179">
    <cfRule type="expression" dxfId="1013" priority="470">
      <formula>"'=NOT(ISERROR(VLOOKUP('Banned list'!)"</formula>
    </cfRule>
  </conditionalFormatting>
  <conditionalFormatting sqref="J179">
    <cfRule type="containsText" dxfId="1012" priority="473" operator="containsText" text="bb">
      <formula>NOT(ISERROR(SEARCH("bb",J179)))</formula>
    </cfRule>
    <cfRule type="containsText" dxfId="1011" priority="474" stopIfTrue="1" operator="containsText" text="booking hc">
      <formula>NOT(ISERROR(SEARCH("booking hc",J179)))</formula>
    </cfRule>
    <cfRule type="containsText" dxfId="1010" priority="475" operator="containsText" text="expedia vc">
      <formula>NOT(ISERROR(SEARCH("expedia vc",J179)))</formula>
    </cfRule>
    <cfRule type="containsText" dxfId="1009" priority="476" operator="containsText" text="booking hcn">
      <formula>NOT(ISERROR(SEARCH("booking hcn",J179)))</formula>
    </cfRule>
    <cfRule type="containsText" dxfId="1008" priority="477" stopIfTrue="1" operator="containsText" text="booking vcd">
      <formula>NOT(ISERROR(SEARCH("booking vcd",J179)))</formula>
    </cfRule>
    <cfRule type="containsText" dxfId="1007" priority="478" stopIfTrue="1" operator="containsText" text="booking vc">
      <formula>NOT(ISERROR(SEARCH("booking vc",J179)))</formula>
    </cfRule>
  </conditionalFormatting>
  <conditionalFormatting sqref="J179">
    <cfRule type="containsText" dxfId="1006" priority="472" operator="containsText" text="hw">
      <formula>NOT(ISERROR(SEARCH("hw",J179)))</formula>
    </cfRule>
  </conditionalFormatting>
  <conditionalFormatting sqref="J179">
    <cfRule type="containsText" dxfId="1005" priority="463" operator="containsText" text="hw">
      <formula>NOT(ISERROR(SEARCH("hw",J179)))</formula>
    </cfRule>
    <cfRule type="containsText" dxfId="1004" priority="464" operator="containsText" text="bb">
      <formula>NOT(ISERROR(SEARCH("bb",J179)))</formula>
    </cfRule>
    <cfRule type="containsText" dxfId="1003" priority="465" stopIfTrue="1" operator="containsText" text="booking hc">
      <formula>NOT(ISERROR(SEARCH("booking hc",J179)))</formula>
    </cfRule>
    <cfRule type="containsText" dxfId="1002" priority="466" operator="containsText" text="expedia vc">
      <formula>NOT(ISERROR(SEARCH("expedia vc",J179)))</formula>
    </cfRule>
    <cfRule type="containsText" dxfId="1001" priority="467" operator="containsText" text="booking hcn">
      <formula>NOT(ISERROR(SEARCH("booking hcn",J179)))</formula>
    </cfRule>
    <cfRule type="containsText" dxfId="1000" priority="468" stopIfTrue="1" operator="containsText" text="booking vcd">
      <formula>NOT(ISERROR(SEARCH("booking vcd",J179)))</formula>
    </cfRule>
    <cfRule type="containsText" dxfId="999" priority="469" stopIfTrue="1" operator="containsText" text="booking vc">
      <formula>NOT(ISERROR(SEARCH("booking vc",J179)))</formula>
    </cfRule>
  </conditionalFormatting>
  <conditionalFormatting sqref="J179">
    <cfRule type="containsText" dxfId="998" priority="482" operator="containsText" text="BANND">
      <formula>NOT(ISERROR(SEARCH("BANND",J179)))</formula>
    </cfRule>
    <cfRule type="expression" dxfId="997" priority="483">
      <formula>"'=NOT(ISERROR(VLOOKUP('Banned list'!)"</formula>
    </cfRule>
  </conditionalFormatting>
  <conditionalFormatting sqref="N179">
    <cfRule type="containsText" dxfId="996" priority="479" stopIfTrue="1" operator="containsText" text="CHARGE ON ARRIVAL">
      <formula>NOT(ISERROR(SEARCH("CHARGE ON ARRIVAL",N179)))</formula>
    </cfRule>
    <cfRule type="containsText" dxfId="995" priority="480" stopIfTrue="1" operator="containsText" text="CHARGE VC ON DAY">
      <formula>NOT(ISERROR(SEARCH("CHARGE VC ON DAY",N179)))</formula>
    </cfRule>
    <cfRule type="containsText" dxfId="994" priority="481" stopIfTrue="1" operator="containsText" text="PAID">
      <formula>NOT(ISERROR(SEARCH("PAID",N179)))</formula>
    </cfRule>
  </conditionalFormatting>
  <conditionalFormatting sqref="J180">
    <cfRule type="containsText" dxfId="993" priority="454" operator="containsText" text="bb">
      <formula>NOT(ISERROR(SEARCH("bb",J180)))</formula>
    </cfRule>
    <cfRule type="containsText" dxfId="992" priority="455" stopIfTrue="1" operator="containsText" text="booking hc">
      <formula>NOT(ISERROR(SEARCH("booking hc",J180)))</formula>
    </cfRule>
    <cfRule type="containsText" dxfId="991" priority="456" operator="containsText" text="expedia vc">
      <formula>NOT(ISERROR(SEARCH("expedia vc",J180)))</formula>
    </cfRule>
    <cfRule type="containsText" dxfId="990" priority="457" operator="containsText" text="booking hcn">
      <formula>NOT(ISERROR(SEARCH("booking hcn",J180)))</formula>
    </cfRule>
    <cfRule type="containsText" dxfId="989" priority="458" stopIfTrue="1" operator="containsText" text="booking vcd">
      <formula>NOT(ISERROR(SEARCH("booking vcd",J180)))</formula>
    </cfRule>
    <cfRule type="containsText" dxfId="988" priority="459" stopIfTrue="1" operator="containsText" text="booking vc">
      <formula>NOT(ISERROR(SEARCH("booking vc",J180)))</formula>
    </cfRule>
  </conditionalFormatting>
  <conditionalFormatting sqref="J180">
    <cfRule type="containsText" dxfId="987" priority="453" operator="containsText" text="hw">
      <formula>NOT(ISERROR(SEARCH("hw",J180)))</formula>
    </cfRule>
  </conditionalFormatting>
  <conditionalFormatting sqref="N180">
    <cfRule type="containsText" dxfId="986" priority="460" stopIfTrue="1" operator="containsText" text="CHARGE ON ARRIVAL">
      <formula>NOT(ISERROR(SEARCH("CHARGE ON ARRIVAL",N180)))</formula>
    </cfRule>
    <cfRule type="containsText" dxfId="985" priority="461" stopIfTrue="1" operator="containsText" text="CHARGE VC ON DAY">
      <formula>NOT(ISERROR(SEARCH("CHARGE VC ON DAY",N180)))</formula>
    </cfRule>
    <cfRule type="containsText" dxfId="984" priority="462" stopIfTrue="1" operator="containsText" text="PAID">
      <formula>NOT(ISERROR(SEARCH("PAID",N180)))</formula>
    </cfRule>
  </conditionalFormatting>
  <conditionalFormatting sqref="J181">
    <cfRule type="containsText" dxfId="983" priority="444" operator="containsText" text="bb">
      <formula>NOT(ISERROR(SEARCH("bb",J181)))</formula>
    </cfRule>
    <cfRule type="containsText" dxfId="982" priority="445" stopIfTrue="1" operator="containsText" text="booking hc">
      <formula>NOT(ISERROR(SEARCH("booking hc",J181)))</formula>
    </cfRule>
    <cfRule type="containsText" dxfId="981" priority="446" operator="containsText" text="expedia vc">
      <formula>NOT(ISERROR(SEARCH("expedia vc",J181)))</formula>
    </cfRule>
    <cfRule type="containsText" dxfId="980" priority="447" operator="containsText" text="booking hcn">
      <formula>NOT(ISERROR(SEARCH("booking hcn",J181)))</formula>
    </cfRule>
    <cfRule type="containsText" dxfId="979" priority="448" stopIfTrue="1" operator="containsText" text="booking vcd">
      <formula>NOT(ISERROR(SEARCH("booking vcd",J181)))</formula>
    </cfRule>
    <cfRule type="containsText" dxfId="978" priority="449" stopIfTrue="1" operator="containsText" text="booking vc">
      <formula>NOT(ISERROR(SEARCH("booking vc",J181)))</formula>
    </cfRule>
  </conditionalFormatting>
  <conditionalFormatting sqref="J181">
    <cfRule type="containsText" dxfId="977" priority="443" operator="containsText" text="hw">
      <formula>NOT(ISERROR(SEARCH("hw",J181)))</formula>
    </cfRule>
  </conditionalFormatting>
  <conditionalFormatting sqref="N181">
    <cfRule type="containsText" dxfId="976" priority="450" stopIfTrue="1" operator="containsText" text="CHARGE ON ARRIVAL">
      <formula>NOT(ISERROR(SEARCH("CHARGE ON ARRIVAL",N181)))</formula>
    </cfRule>
    <cfRule type="containsText" dxfId="975" priority="451" stopIfTrue="1" operator="containsText" text="CHARGE VC ON DAY">
      <formula>NOT(ISERROR(SEARCH("CHARGE VC ON DAY",N181)))</formula>
    </cfRule>
    <cfRule type="containsText" dxfId="974" priority="452" stopIfTrue="1" operator="containsText" text="PAID">
      <formula>NOT(ISERROR(SEARCH("PAID",N181)))</formula>
    </cfRule>
  </conditionalFormatting>
  <conditionalFormatting sqref="J182">
    <cfRule type="containsText" dxfId="973" priority="434" operator="containsText" text="bb">
      <formula>NOT(ISERROR(SEARCH("bb",J182)))</formula>
    </cfRule>
    <cfRule type="containsText" dxfId="972" priority="435" stopIfTrue="1" operator="containsText" text="booking hc">
      <formula>NOT(ISERROR(SEARCH("booking hc",J182)))</formula>
    </cfRule>
    <cfRule type="containsText" dxfId="971" priority="436" operator="containsText" text="expedia vc">
      <formula>NOT(ISERROR(SEARCH("expedia vc",J182)))</formula>
    </cfRule>
    <cfRule type="containsText" dxfId="970" priority="437" operator="containsText" text="booking hcn">
      <formula>NOT(ISERROR(SEARCH("booking hcn",J182)))</formula>
    </cfRule>
    <cfRule type="containsText" dxfId="969" priority="438" stopIfTrue="1" operator="containsText" text="booking vcd">
      <formula>NOT(ISERROR(SEARCH("booking vcd",J182)))</formula>
    </cfRule>
    <cfRule type="containsText" dxfId="968" priority="439" stopIfTrue="1" operator="containsText" text="booking vc">
      <formula>NOT(ISERROR(SEARCH("booking vc",J182)))</formula>
    </cfRule>
  </conditionalFormatting>
  <conditionalFormatting sqref="J182">
    <cfRule type="containsText" dxfId="967" priority="433" operator="containsText" text="hw">
      <formula>NOT(ISERROR(SEARCH("hw",J182)))</formula>
    </cfRule>
  </conditionalFormatting>
  <conditionalFormatting sqref="N182">
    <cfRule type="containsText" dxfId="966" priority="440" stopIfTrue="1" operator="containsText" text="CHARGE ON ARRIVAL">
      <formula>NOT(ISERROR(SEARCH("CHARGE ON ARRIVAL",N182)))</formula>
    </cfRule>
    <cfRule type="containsText" dxfId="965" priority="441" stopIfTrue="1" operator="containsText" text="CHARGE VC ON DAY">
      <formula>NOT(ISERROR(SEARCH("CHARGE VC ON DAY",N182)))</formula>
    </cfRule>
    <cfRule type="containsText" dxfId="964" priority="442" stopIfTrue="1" operator="containsText" text="PAID">
      <formula>NOT(ISERROR(SEARCH("PAID",N182)))</formula>
    </cfRule>
  </conditionalFormatting>
  <conditionalFormatting sqref="J184">
    <cfRule type="containsText" dxfId="963" priority="424" operator="containsText" text="bb">
      <formula>NOT(ISERROR(SEARCH("bb",J184)))</formula>
    </cfRule>
    <cfRule type="containsText" dxfId="962" priority="425" stopIfTrue="1" operator="containsText" text="booking hc">
      <formula>NOT(ISERROR(SEARCH("booking hc",J184)))</formula>
    </cfRule>
    <cfRule type="containsText" dxfId="961" priority="426" operator="containsText" text="expedia vc">
      <formula>NOT(ISERROR(SEARCH("expedia vc",J184)))</formula>
    </cfRule>
    <cfRule type="containsText" dxfId="960" priority="427" operator="containsText" text="booking hcn">
      <formula>NOT(ISERROR(SEARCH("booking hcn",J184)))</formula>
    </cfRule>
    <cfRule type="containsText" dxfId="959" priority="428" stopIfTrue="1" operator="containsText" text="booking vcd">
      <formula>NOT(ISERROR(SEARCH("booking vcd",J184)))</formula>
    </cfRule>
    <cfRule type="containsText" dxfId="958" priority="429" stopIfTrue="1" operator="containsText" text="booking vc">
      <formula>NOT(ISERROR(SEARCH("booking vc",J184)))</formula>
    </cfRule>
  </conditionalFormatting>
  <conditionalFormatting sqref="J184">
    <cfRule type="containsText" dxfId="957" priority="423" operator="containsText" text="hw">
      <formula>NOT(ISERROR(SEARCH("hw",J184)))</formula>
    </cfRule>
  </conditionalFormatting>
  <conditionalFormatting sqref="N184">
    <cfRule type="containsText" dxfId="956" priority="430" stopIfTrue="1" operator="containsText" text="CHARGE ON ARRIVAL">
      <formula>NOT(ISERROR(SEARCH("CHARGE ON ARRIVAL",N184)))</formula>
    </cfRule>
    <cfRule type="containsText" dxfId="955" priority="431" stopIfTrue="1" operator="containsText" text="CHARGE VC ON DAY">
      <formula>NOT(ISERROR(SEARCH("CHARGE VC ON DAY",N184)))</formula>
    </cfRule>
    <cfRule type="containsText" dxfId="954" priority="432" stopIfTrue="1" operator="containsText" text="PAID">
      <formula>NOT(ISERROR(SEARCH("PAID",N184)))</formula>
    </cfRule>
  </conditionalFormatting>
  <conditionalFormatting sqref="J186">
    <cfRule type="containsText" dxfId="953" priority="414" operator="containsText" text="bb">
      <formula>NOT(ISERROR(SEARCH("bb",J186)))</formula>
    </cfRule>
    <cfRule type="containsText" dxfId="952" priority="415" stopIfTrue="1" operator="containsText" text="booking hc">
      <formula>NOT(ISERROR(SEARCH("booking hc",J186)))</formula>
    </cfRule>
    <cfRule type="containsText" dxfId="951" priority="416" operator="containsText" text="expedia vc">
      <formula>NOT(ISERROR(SEARCH("expedia vc",J186)))</formula>
    </cfRule>
    <cfRule type="containsText" dxfId="950" priority="417" operator="containsText" text="booking hcn">
      <formula>NOT(ISERROR(SEARCH("booking hcn",J186)))</formula>
    </cfRule>
    <cfRule type="containsText" dxfId="949" priority="418" stopIfTrue="1" operator="containsText" text="booking vcd">
      <formula>NOT(ISERROR(SEARCH("booking vcd",J186)))</formula>
    </cfRule>
    <cfRule type="containsText" dxfId="948" priority="419" stopIfTrue="1" operator="containsText" text="booking vc">
      <formula>NOT(ISERROR(SEARCH("booking vc",J186)))</formula>
    </cfRule>
  </conditionalFormatting>
  <conditionalFormatting sqref="J186">
    <cfRule type="containsText" dxfId="947" priority="413" operator="containsText" text="hw">
      <formula>NOT(ISERROR(SEARCH("hw",J186)))</formula>
    </cfRule>
  </conditionalFormatting>
  <conditionalFormatting sqref="N186">
    <cfRule type="containsText" dxfId="946" priority="420" stopIfTrue="1" operator="containsText" text="CHARGE ON ARRIVAL">
      <formula>NOT(ISERROR(SEARCH("CHARGE ON ARRIVAL",N186)))</formula>
    </cfRule>
    <cfRule type="containsText" dxfId="945" priority="421" stopIfTrue="1" operator="containsText" text="CHARGE VC ON DAY">
      <formula>NOT(ISERROR(SEARCH("CHARGE VC ON DAY",N186)))</formula>
    </cfRule>
    <cfRule type="containsText" dxfId="944" priority="422" stopIfTrue="1" operator="containsText" text="PAID">
      <formula>NOT(ISERROR(SEARCH("PAID",N186)))</formula>
    </cfRule>
  </conditionalFormatting>
  <conditionalFormatting sqref="J187">
    <cfRule type="containsText" dxfId="943" priority="404" operator="containsText" text="bb">
      <formula>NOT(ISERROR(SEARCH("bb",J187)))</formula>
    </cfRule>
    <cfRule type="containsText" dxfId="942" priority="405" stopIfTrue="1" operator="containsText" text="booking hc">
      <formula>NOT(ISERROR(SEARCH("booking hc",J187)))</formula>
    </cfRule>
    <cfRule type="containsText" dxfId="941" priority="406" operator="containsText" text="expedia vc">
      <formula>NOT(ISERROR(SEARCH("expedia vc",J187)))</formula>
    </cfRule>
    <cfRule type="containsText" dxfId="940" priority="407" operator="containsText" text="booking hcn">
      <formula>NOT(ISERROR(SEARCH("booking hcn",J187)))</formula>
    </cfRule>
    <cfRule type="containsText" dxfId="939" priority="408" stopIfTrue="1" operator="containsText" text="booking vcd">
      <formula>NOT(ISERROR(SEARCH("booking vcd",J187)))</formula>
    </cfRule>
    <cfRule type="containsText" dxfId="938" priority="409" stopIfTrue="1" operator="containsText" text="booking vc">
      <formula>NOT(ISERROR(SEARCH("booking vc",J187)))</formula>
    </cfRule>
  </conditionalFormatting>
  <conditionalFormatting sqref="J187">
    <cfRule type="containsText" dxfId="937" priority="403" operator="containsText" text="hw">
      <formula>NOT(ISERROR(SEARCH("hw",J187)))</formula>
    </cfRule>
  </conditionalFormatting>
  <conditionalFormatting sqref="N187">
    <cfRule type="containsText" dxfId="936" priority="410" stopIfTrue="1" operator="containsText" text="CHARGE ON ARRIVAL">
      <formula>NOT(ISERROR(SEARCH("CHARGE ON ARRIVAL",N187)))</formula>
    </cfRule>
    <cfRule type="containsText" dxfId="935" priority="411" stopIfTrue="1" operator="containsText" text="CHARGE VC ON DAY">
      <formula>NOT(ISERROR(SEARCH("CHARGE VC ON DAY",N187)))</formula>
    </cfRule>
    <cfRule type="containsText" dxfId="934" priority="412" stopIfTrue="1" operator="containsText" text="PAID">
      <formula>NOT(ISERROR(SEARCH("PAID",N187)))</formula>
    </cfRule>
  </conditionalFormatting>
  <conditionalFormatting sqref="J188">
    <cfRule type="containsText" dxfId="933" priority="394" operator="containsText" text="bb">
      <formula>NOT(ISERROR(SEARCH("bb",J188)))</formula>
    </cfRule>
    <cfRule type="containsText" dxfId="932" priority="395" stopIfTrue="1" operator="containsText" text="booking hc">
      <formula>NOT(ISERROR(SEARCH("booking hc",J188)))</formula>
    </cfRule>
    <cfRule type="containsText" dxfId="931" priority="396" operator="containsText" text="expedia vc">
      <formula>NOT(ISERROR(SEARCH("expedia vc",J188)))</formula>
    </cfRule>
    <cfRule type="containsText" dxfId="930" priority="397" operator="containsText" text="booking hcn">
      <formula>NOT(ISERROR(SEARCH("booking hcn",J188)))</formula>
    </cfRule>
    <cfRule type="containsText" dxfId="929" priority="398" stopIfTrue="1" operator="containsText" text="booking vcd">
      <formula>NOT(ISERROR(SEARCH("booking vcd",J188)))</formula>
    </cfRule>
    <cfRule type="containsText" dxfId="928" priority="399" stopIfTrue="1" operator="containsText" text="booking vc">
      <formula>NOT(ISERROR(SEARCH("booking vc",J188)))</formula>
    </cfRule>
  </conditionalFormatting>
  <conditionalFormatting sqref="J188">
    <cfRule type="containsText" dxfId="927" priority="393" operator="containsText" text="hw">
      <formula>NOT(ISERROR(SEARCH("hw",J188)))</formula>
    </cfRule>
  </conditionalFormatting>
  <conditionalFormatting sqref="N188">
    <cfRule type="containsText" dxfId="926" priority="400" stopIfTrue="1" operator="containsText" text="CHARGE ON ARRIVAL">
      <formula>NOT(ISERROR(SEARCH("CHARGE ON ARRIVAL",N188)))</formula>
    </cfRule>
    <cfRule type="containsText" dxfId="925" priority="401" stopIfTrue="1" operator="containsText" text="CHARGE VC ON DAY">
      <formula>NOT(ISERROR(SEARCH("CHARGE VC ON DAY",N188)))</formula>
    </cfRule>
    <cfRule type="containsText" dxfId="924" priority="402" stopIfTrue="1" operator="containsText" text="PAID">
      <formula>NOT(ISERROR(SEARCH("PAID",N188)))</formula>
    </cfRule>
  </conditionalFormatting>
  <conditionalFormatting sqref="J189">
    <cfRule type="containsText" dxfId="923" priority="383" operator="containsText" text="bb">
      <formula>NOT(ISERROR(SEARCH("bb",J189)))</formula>
    </cfRule>
    <cfRule type="containsText" dxfId="922" priority="384" stopIfTrue="1" operator="containsText" text="booking hc">
      <formula>NOT(ISERROR(SEARCH("booking hc",J189)))</formula>
    </cfRule>
    <cfRule type="containsText" dxfId="921" priority="385" operator="containsText" text="expedia vc">
      <formula>NOT(ISERROR(SEARCH("expedia vc",J189)))</formula>
    </cfRule>
    <cfRule type="containsText" dxfId="920" priority="386" operator="containsText" text="booking hcn">
      <formula>NOT(ISERROR(SEARCH("booking hcn",J189)))</formula>
    </cfRule>
    <cfRule type="containsText" dxfId="919" priority="387" stopIfTrue="1" operator="containsText" text="booking vcd">
      <formula>NOT(ISERROR(SEARCH("booking vcd",J189)))</formula>
    </cfRule>
    <cfRule type="containsText" dxfId="918" priority="388" stopIfTrue="1" operator="containsText" text="booking vc">
      <formula>NOT(ISERROR(SEARCH("booking vc",J189)))</formula>
    </cfRule>
  </conditionalFormatting>
  <conditionalFormatting sqref="J189">
    <cfRule type="containsText" dxfId="917" priority="382" operator="containsText" text="hw">
      <formula>NOT(ISERROR(SEARCH("hw",J189)))</formula>
    </cfRule>
  </conditionalFormatting>
  <conditionalFormatting sqref="N189">
    <cfRule type="containsText" dxfId="916" priority="389" stopIfTrue="1" operator="containsText" text="CHARGE ON ARRIVAL">
      <formula>NOT(ISERROR(SEARCH("CHARGE ON ARRIVAL",N189)))</formula>
    </cfRule>
    <cfRule type="containsText" dxfId="915" priority="390" stopIfTrue="1" operator="containsText" text="CHARGE VC ON DAY">
      <formula>NOT(ISERROR(SEARCH("CHARGE VC ON DAY",N189)))</formula>
    </cfRule>
    <cfRule type="containsText" dxfId="914" priority="391" stopIfTrue="1" operator="containsText" text="PAID">
      <formula>NOT(ISERROR(SEARCH("PAID",N189)))</formula>
    </cfRule>
  </conditionalFormatting>
  <conditionalFormatting sqref="J190">
    <cfRule type="containsText" dxfId="913" priority="373" operator="containsText" text="bb">
      <formula>NOT(ISERROR(SEARCH("bb",J190)))</formula>
    </cfRule>
    <cfRule type="containsText" dxfId="912" priority="374" stopIfTrue="1" operator="containsText" text="booking hc">
      <formula>NOT(ISERROR(SEARCH("booking hc",J190)))</formula>
    </cfRule>
    <cfRule type="containsText" dxfId="911" priority="375" operator="containsText" text="expedia vc">
      <formula>NOT(ISERROR(SEARCH("expedia vc",J190)))</formula>
    </cfRule>
    <cfRule type="containsText" dxfId="910" priority="376" operator="containsText" text="booking hcn">
      <formula>NOT(ISERROR(SEARCH("booking hcn",J190)))</formula>
    </cfRule>
    <cfRule type="containsText" dxfId="909" priority="377" stopIfTrue="1" operator="containsText" text="booking vcd">
      <formula>NOT(ISERROR(SEARCH("booking vcd",J190)))</formula>
    </cfRule>
    <cfRule type="containsText" dxfId="908" priority="378" stopIfTrue="1" operator="containsText" text="booking vc">
      <formula>NOT(ISERROR(SEARCH("booking vc",J190)))</formula>
    </cfRule>
  </conditionalFormatting>
  <conditionalFormatting sqref="J190">
    <cfRule type="containsText" dxfId="907" priority="372" operator="containsText" text="hw">
      <formula>NOT(ISERROR(SEARCH("hw",J190)))</formula>
    </cfRule>
  </conditionalFormatting>
  <conditionalFormatting sqref="N190">
    <cfRule type="containsText" dxfId="906" priority="379" stopIfTrue="1" operator="containsText" text="CHARGE ON ARRIVAL">
      <formula>NOT(ISERROR(SEARCH("CHARGE ON ARRIVAL",N190)))</formula>
    </cfRule>
    <cfRule type="containsText" dxfId="905" priority="380" stopIfTrue="1" operator="containsText" text="CHARGE VC ON DAY">
      <formula>NOT(ISERROR(SEARCH("CHARGE VC ON DAY",N190)))</formula>
    </cfRule>
    <cfRule type="containsText" dxfId="904" priority="381" stopIfTrue="1" operator="containsText" text="PAID">
      <formula>NOT(ISERROR(SEARCH("PAID",N190)))</formula>
    </cfRule>
  </conditionalFormatting>
  <conditionalFormatting sqref="N192">
    <cfRule type="containsText" dxfId="903" priority="369" stopIfTrue="1" operator="containsText" text="CHARGE ON ARRIVAL">
      <formula>NOT(ISERROR(SEARCH("CHARGE ON ARRIVAL",N192)))</formula>
    </cfRule>
    <cfRule type="containsText" dxfId="902" priority="370" stopIfTrue="1" operator="containsText" text="CHARGE VC ON DAY">
      <formula>NOT(ISERROR(SEARCH("CHARGE VC ON DAY",N192)))</formula>
    </cfRule>
    <cfRule type="containsText" dxfId="901" priority="371" stopIfTrue="1" operator="containsText" text="PAID">
      <formula>NOT(ISERROR(SEARCH("PAID",N192)))</formula>
    </cfRule>
  </conditionalFormatting>
  <conditionalFormatting sqref="J193">
    <cfRule type="containsText" dxfId="900" priority="360" operator="containsText" text="bb">
      <formula>NOT(ISERROR(SEARCH("bb",J193)))</formula>
    </cfRule>
    <cfRule type="containsText" dxfId="899" priority="361" stopIfTrue="1" operator="containsText" text="booking hc">
      <formula>NOT(ISERROR(SEARCH("booking hc",J193)))</formula>
    </cfRule>
    <cfRule type="containsText" dxfId="898" priority="362" operator="containsText" text="expedia vc">
      <formula>NOT(ISERROR(SEARCH("expedia vc",J193)))</formula>
    </cfRule>
    <cfRule type="containsText" dxfId="897" priority="363" operator="containsText" text="booking hcn">
      <formula>NOT(ISERROR(SEARCH("booking hcn",J193)))</formula>
    </cfRule>
    <cfRule type="containsText" dxfId="896" priority="364" stopIfTrue="1" operator="containsText" text="booking vcd">
      <formula>NOT(ISERROR(SEARCH("booking vcd",J193)))</formula>
    </cfRule>
    <cfRule type="containsText" dxfId="895" priority="365" stopIfTrue="1" operator="containsText" text="booking vc">
      <formula>NOT(ISERROR(SEARCH("booking vc",J193)))</formula>
    </cfRule>
  </conditionalFormatting>
  <conditionalFormatting sqref="J193">
    <cfRule type="containsText" dxfId="894" priority="359" operator="containsText" text="hw">
      <formula>NOT(ISERROR(SEARCH("hw",J193)))</formula>
    </cfRule>
  </conditionalFormatting>
  <conditionalFormatting sqref="N193">
    <cfRule type="containsText" dxfId="893" priority="366" stopIfTrue="1" operator="containsText" text="CHARGE ON ARRIVAL">
      <formula>NOT(ISERROR(SEARCH("CHARGE ON ARRIVAL",N193)))</formula>
    </cfRule>
    <cfRule type="containsText" dxfId="892" priority="367" stopIfTrue="1" operator="containsText" text="CHARGE VC ON DAY">
      <formula>NOT(ISERROR(SEARCH("CHARGE VC ON DAY",N193)))</formula>
    </cfRule>
    <cfRule type="containsText" dxfId="891" priority="368" stopIfTrue="1" operator="containsText" text="PAID">
      <formula>NOT(ISERROR(SEARCH("PAID",N193)))</formula>
    </cfRule>
  </conditionalFormatting>
  <conditionalFormatting sqref="J194">
    <cfRule type="containsText" dxfId="890" priority="350" operator="containsText" text="bb">
      <formula>NOT(ISERROR(SEARCH("bb",J194)))</formula>
    </cfRule>
    <cfRule type="containsText" dxfId="889" priority="351" stopIfTrue="1" operator="containsText" text="booking hc">
      <formula>NOT(ISERROR(SEARCH("booking hc",J194)))</formula>
    </cfRule>
    <cfRule type="containsText" dxfId="888" priority="352" operator="containsText" text="expedia vc">
      <formula>NOT(ISERROR(SEARCH("expedia vc",J194)))</formula>
    </cfRule>
    <cfRule type="containsText" dxfId="887" priority="353" operator="containsText" text="booking hcn">
      <formula>NOT(ISERROR(SEARCH("booking hcn",J194)))</formula>
    </cfRule>
    <cfRule type="containsText" dxfId="886" priority="354" stopIfTrue="1" operator="containsText" text="booking vcd">
      <formula>NOT(ISERROR(SEARCH("booking vcd",J194)))</formula>
    </cfRule>
    <cfRule type="containsText" dxfId="885" priority="355" stopIfTrue="1" operator="containsText" text="booking vc">
      <formula>NOT(ISERROR(SEARCH("booking vc",J194)))</formula>
    </cfRule>
  </conditionalFormatting>
  <conditionalFormatting sqref="J194">
    <cfRule type="containsText" dxfId="884" priority="349" operator="containsText" text="hw">
      <formula>NOT(ISERROR(SEARCH("hw",J194)))</formula>
    </cfRule>
  </conditionalFormatting>
  <conditionalFormatting sqref="N194">
    <cfRule type="containsText" dxfId="883" priority="356" stopIfTrue="1" operator="containsText" text="CHARGE ON ARRIVAL">
      <formula>NOT(ISERROR(SEARCH("CHARGE ON ARRIVAL",N194)))</formula>
    </cfRule>
    <cfRule type="containsText" dxfId="882" priority="357" stopIfTrue="1" operator="containsText" text="CHARGE VC ON DAY">
      <formula>NOT(ISERROR(SEARCH("CHARGE VC ON DAY",N194)))</formula>
    </cfRule>
    <cfRule type="containsText" dxfId="881" priority="358" stopIfTrue="1" operator="containsText" text="PAID">
      <formula>NOT(ISERROR(SEARCH("PAID",N194)))</formula>
    </cfRule>
  </conditionalFormatting>
  <conditionalFormatting sqref="J196">
    <cfRule type="containsText" dxfId="880" priority="340" operator="containsText" text="bb">
      <formula>NOT(ISERROR(SEARCH("bb",J196)))</formula>
    </cfRule>
    <cfRule type="containsText" dxfId="879" priority="341" stopIfTrue="1" operator="containsText" text="booking hc">
      <formula>NOT(ISERROR(SEARCH("booking hc",J196)))</formula>
    </cfRule>
    <cfRule type="containsText" dxfId="878" priority="342" operator="containsText" text="expedia vc">
      <formula>NOT(ISERROR(SEARCH("expedia vc",J196)))</formula>
    </cfRule>
    <cfRule type="containsText" dxfId="877" priority="343" operator="containsText" text="booking hcn">
      <formula>NOT(ISERROR(SEARCH("booking hcn",J196)))</formula>
    </cfRule>
    <cfRule type="containsText" dxfId="876" priority="344" stopIfTrue="1" operator="containsText" text="booking vcd">
      <formula>NOT(ISERROR(SEARCH("booking vcd",J196)))</formula>
    </cfRule>
    <cfRule type="containsText" dxfId="875" priority="345" stopIfTrue="1" operator="containsText" text="booking vc">
      <formula>NOT(ISERROR(SEARCH("booking vc",J196)))</formula>
    </cfRule>
  </conditionalFormatting>
  <conditionalFormatting sqref="J196">
    <cfRule type="containsText" dxfId="874" priority="339" operator="containsText" text="hw">
      <formula>NOT(ISERROR(SEARCH("hw",J196)))</formula>
    </cfRule>
  </conditionalFormatting>
  <conditionalFormatting sqref="N196">
    <cfRule type="containsText" dxfId="873" priority="346" stopIfTrue="1" operator="containsText" text="CHARGE ON ARRIVAL">
      <formula>NOT(ISERROR(SEARCH("CHARGE ON ARRIVAL",N196)))</formula>
    </cfRule>
    <cfRule type="containsText" dxfId="872" priority="347" stopIfTrue="1" operator="containsText" text="CHARGE VC ON DAY">
      <formula>NOT(ISERROR(SEARCH("CHARGE VC ON DAY",N196)))</formula>
    </cfRule>
    <cfRule type="containsText" dxfId="871" priority="348" stopIfTrue="1" operator="containsText" text="PAID">
      <formula>NOT(ISERROR(SEARCH("PAID",N196)))</formula>
    </cfRule>
  </conditionalFormatting>
  <conditionalFormatting sqref="J198">
    <cfRule type="containsText" dxfId="870" priority="330" operator="containsText" text="bb">
      <formula>NOT(ISERROR(SEARCH("bb",J198)))</formula>
    </cfRule>
    <cfRule type="containsText" dxfId="869" priority="331" stopIfTrue="1" operator="containsText" text="booking hc">
      <formula>NOT(ISERROR(SEARCH("booking hc",J198)))</formula>
    </cfRule>
    <cfRule type="containsText" dxfId="868" priority="332" operator="containsText" text="expedia vc">
      <formula>NOT(ISERROR(SEARCH("expedia vc",J198)))</formula>
    </cfRule>
    <cfRule type="containsText" dxfId="867" priority="333" operator="containsText" text="booking hcn">
      <formula>NOT(ISERROR(SEARCH("booking hcn",J198)))</formula>
    </cfRule>
    <cfRule type="containsText" dxfId="866" priority="334" stopIfTrue="1" operator="containsText" text="booking vcd">
      <formula>NOT(ISERROR(SEARCH("booking vcd",J198)))</formula>
    </cfRule>
    <cfRule type="containsText" dxfId="865" priority="335" stopIfTrue="1" operator="containsText" text="booking vc">
      <formula>NOT(ISERROR(SEARCH("booking vc",J198)))</formula>
    </cfRule>
  </conditionalFormatting>
  <conditionalFormatting sqref="J198">
    <cfRule type="containsText" dxfId="864" priority="329" operator="containsText" text="hw">
      <formula>NOT(ISERROR(SEARCH("hw",J198)))</formula>
    </cfRule>
  </conditionalFormatting>
  <conditionalFormatting sqref="N198">
    <cfRule type="containsText" dxfId="863" priority="336" stopIfTrue="1" operator="containsText" text="CHARGE ON ARRIVAL">
      <formula>NOT(ISERROR(SEARCH("CHARGE ON ARRIVAL",N198)))</formula>
    </cfRule>
    <cfRule type="containsText" dxfId="862" priority="337" stopIfTrue="1" operator="containsText" text="CHARGE VC ON DAY">
      <formula>NOT(ISERROR(SEARCH("CHARGE VC ON DAY",N198)))</formula>
    </cfRule>
    <cfRule type="containsText" dxfId="861" priority="338" stopIfTrue="1" operator="containsText" text="PAID">
      <formula>NOT(ISERROR(SEARCH("PAID",N198)))</formula>
    </cfRule>
  </conditionalFormatting>
  <conditionalFormatting sqref="J200:J201">
    <cfRule type="containsText" dxfId="860" priority="320" operator="containsText" text="bb">
      <formula>NOT(ISERROR(SEARCH("bb",J200)))</formula>
    </cfRule>
    <cfRule type="containsText" dxfId="859" priority="321" stopIfTrue="1" operator="containsText" text="booking hc">
      <formula>NOT(ISERROR(SEARCH("booking hc",J200)))</formula>
    </cfRule>
    <cfRule type="containsText" dxfId="858" priority="322" operator="containsText" text="expedia vc">
      <formula>NOT(ISERROR(SEARCH("expedia vc",J200)))</formula>
    </cfRule>
    <cfRule type="containsText" dxfId="857" priority="323" operator="containsText" text="booking hcn">
      <formula>NOT(ISERROR(SEARCH("booking hcn",J200)))</formula>
    </cfRule>
    <cfRule type="containsText" dxfId="856" priority="324" stopIfTrue="1" operator="containsText" text="booking vcd">
      <formula>NOT(ISERROR(SEARCH("booking vcd",J200)))</formula>
    </cfRule>
    <cfRule type="containsText" dxfId="855" priority="325" stopIfTrue="1" operator="containsText" text="booking vc">
      <formula>NOT(ISERROR(SEARCH("booking vc",J200)))</formula>
    </cfRule>
  </conditionalFormatting>
  <conditionalFormatting sqref="J200:J201">
    <cfRule type="containsText" dxfId="854" priority="319" operator="containsText" text="hw">
      <formula>NOT(ISERROR(SEARCH("hw",J200)))</formula>
    </cfRule>
  </conditionalFormatting>
  <conditionalFormatting sqref="N200:N201">
    <cfRule type="containsText" dxfId="853" priority="326" stopIfTrue="1" operator="containsText" text="CHARGE ON ARRIVAL">
      <formula>NOT(ISERROR(SEARCH("CHARGE ON ARRIVAL",N200)))</formula>
    </cfRule>
    <cfRule type="containsText" dxfId="852" priority="327" stopIfTrue="1" operator="containsText" text="CHARGE VC ON DAY">
      <formula>NOT(ISERROR(SEARCH("CHARGE VC ON DAY",N200)))</formula>
    </cfRule>
    <cfRule type="containsText" dxfId="851" priority="328" stopIfTrue="1" operator="containsText" text="PAID">
      <formula>NOT(ISERROR(SEARCH("PAID",N200)))</formula>
    </cfRule>
  </conditionalFormatting>
  <conditionalFormatting sqref="J202">
    <cfRule type="containsText" dxfId="850" priority="310" operator="containsText" text="bb">
      <formula>NOT(ISERROR(SEARCH("bb",J202)))</formula>
    </cfRule>
    <cfRule type="containsText" dxfId="849" priority="311" stopIfTrue="1" operator="containsText" text="booking hc">
      <formula>NOT(ISERROR(SEARCH("booking hc",J202)))</formula>
    </cfRule>
    <cfRule type="containsText" dxfId="848" priority="312" operator="containsText" text="expedia vc">
      <formula>NOT(ISERROR(SEARCH("expedia vc",J202)))</formula>
    </cfRule>
    <cfRule type="containsText" dxfId="847" priority="313" operator="containsText" text="booking hcn">
      <formula>NOT(ISERROR(SEARCH("booking hcn",J202)))</formula>
    </cfRule>
    <cfRule type="containsText" dxfId="846" priority="314" stopIfTrue="1" operator="containsText" text="booking vcd">
      <formula>NOT(ISERROR(SEARCH("booking vcd",J202)))</formula>
    </cfRule>
    <cfRule type="containsText" dxfId="845" priority="315" stopIfTrue="1" operator="containsText" text="booking vc">
      <formula>NOT(ISERROR(SEARCH("booking vc",J202)))</formula>
    </cfRule>
  </conditionalFormatting>
  <conditionalFormatting sqref="J202">
    <cfRule type="containsText" dxfId="844" priority="309" operator="containsText" text="hw">
      <formula>NOT(ISERROR(SEARCH("hw",J202)))</formula>
    </cfRule>
  </conditionalFormatting>
  <conditionalFormatting sqref="N202">
    <cfRule type="containsText" dxfId="843" priority="316" stopIfTrue="1" operator="containsText" text="CHARGE ON ARRIVAL">
      <formula>NOT(ISERROR(SEARCH("CHARGE ON ARRIVAL",N202)))</formula>
    </cfRule>
    <cfRule type="containsText" dxfId="842" priority="317" stopIfTrue="1" operator="containsText" text="CHARGE VC ON DAY">
      <formula>NOT(ISERROR(SEARCH("CHARGE VC ON DAY",N202)))</formula>
    </cfRule>
    <cfRule type="containsText" dxfId="841" priority="318" stopIfTrue="1" operator="containsText" text="PAID">
      <formula>NOT(ISERROR(SEARCH("PAID",N202)))</formula>
    </cfRule>
  </conditionalFormatting>
  <conditionalFormatting sqref="J204">
    <cfRule type="containsText" dxfId="840" priority="300" operator="containsText" text="bb">
      <formula>NOT(ISERROR(SEARCH("bb",J204)))</formula>
    </cfRule>
    <cfRule type="containsText" dxfId="839" priority="301" stopIfTrue="1" operator="containsText" text="booking hc">
      <formula>NOT(ISERROR(SEARCH("booking hc",J204)))</formula>
    </cfRule>
    <cfRule type="containsText" dxfId="838" priority="302" operator="containsText" text="expedia vc">
      <formula>NOT(ISERROR(SEARCH("expedia vc",J204)))</formula>
    </cfRule>
    <cfRule type="containsText" dxfId="837" priority="303" operator="containsText" text="booking hcn">
      <formula>NOT(ISERROR(SEARCH("booking hcn",J204)))</formula>
    </cfRule>
    <cfRule type="containsText" dxfId="836" priority="304" stopIfTrue="1" operator="containsText" text="booking vcd">
      <formula>NOT(ISERROR(SEARCH("booking vcd",J204)))</formula>
    </cfRule>
    <cfRule type="containsText" dxfId="835" priority="305" stopIfTrue="1" operator="containsText" text="booking vc">
      <formula>NOT(ISERROR(SEARCH("booking vc",J204)))</formula>
    </cfRule>
  </conditionalFormatting>
  <conditionalFormatting sqref="J204">
    <cfRule type="containsText" dxfId="834" priority="299" operator="containsText" text="hw">
      <formula>NOT(ISERROR(SEARCH("hw",J204)))</formula>
    </cfRule>
  </conditionalFormatting>
  <conditionalFormatting sqref="N204">
    <cfRule type="containsText" dxfId="833" priority="306" stopIfTrue="1" operator="containsText" text="CHARGE ON ARRIVAL">
      <formula>NOT(ISERROR(SEARCH("CHARGE ON ARRIVAL",N204)))</formula>
    </cfRule>
    <cfRule type="containsText" dxfId="832" priority="307" stopIfTrue="1" operator="containsText" text="CHARGE VC ON DAY">
      <formula>NOT(ISERROR(SEARCH("CHARGE VC ON DAY",N204)))</formula>
    </cfRule>
    <cfRule type="containsText" dxfId="831" priority="308" stopIfTrue="1" operator="containsText" text="PAID">
      <formula>NOT(ISERROR(SEARCH("PAID",N204)))</formula>
    </cfRule>
  </conditionalFormatting>
  <conditionalFormatting sqref="J205">
    <cfRule type="containsText" dxfId="830" priority="290" operator="containsText" text="bb">
      <formula>NOT(ISERROR(SEARCH("bb",J205)))</formula>
    </cfRule>
    <cfRule type="containsText" dxfId="829" priority="291" stopIfTrue="1" operator="containsText" text="booking hc">
      <formula>NOT(ISERROR(SEARCH("booking hc",J205)))</formula>
    </cfRule>
    <cfRule type="containsText" dxfId="828" priority="292" operator="containsText" text="expedia vc">
      <formula>NOT(ISERROR(SEARCH("expedia vc",J205)))</formula>
    </cfRule>
    <cfRule type="containsText" dxfId="827" priority="293" operator="containsText" text="booking hcn">
      <formula>NOT(ISERROR(SEARCH("booking hcn",J205)))</formula>
    </cfRule>
    <cfRule type="containsText" dxfId="826" priority="294" stopIfTrue="1" operator="containsText" text="booking vcd">
      <formula>NOT(ISERROR(SEARCH("booking vcd",J205)))</formula>
    </cfRule>
    <cfRule type="containsText" dxfId="825" priority="295" stopIfTrue="1" operator="containsText" text="booking vc">
      <formula>NOT(ISERROR(SEARCH("booking vc",J205)))</formula>
    </cfRule>
  </conditionalFormatting>
  <conditionalFormatting sqref="J205">
    <cfRule type="containsText" dxfId="824" priority="289" operator="containsText" text="hw">
      <formula>NOT(ISERROR(SEARCH("hw",J205)))</formula>
    </cfRule>
  </conditionalFormatting>
  <conditionalFormatting sqref="N205">
    <cfRule type="containsText" dxfId="823" priority="296" stopIfTrue="1" operator="containsText" text="CHARGE ON ARRIVAL">
      <formula>NOT(ISERROR(SEARCH("CHARGE ON ARRIVAL",N205)))</formula>
    </cfRule>
    <cfRule type="containsText" dxfId="822" priority="297" stopIfTrue="1" operator="containsText" text="CHARGE VC ON DAY">
      <formula>NOT(ISERROR(SEARCH("CHARGE VC ON DAY",N205)))</formula>
    </cfRule>
    <cfRule type="containsText" dxfId="821" priority="298" stopIfTrue="1" operator="containsText" text="PAID">
      <formula>NOT(ISERROR(SEARCH("PAID",N205)))</formula>
    </cfRule>
  </conditionalFormatting>
  <conditionalFormatting sqref="J206">
    <cfRule type="containsText" dxfId="820" priority="280" operator="containsText" text="bb">
      <formula>NOT(ISERROR(SEARCH("bb",J206)))</formula>
    </cfRule>
    <cfRule type="containsText" dxfId="819" priority="281" stopIfTrue="1" operator="containsText" text="booking hc">
      <formula>NOT(ISERROR(SEARCH("booking hc",J206)))</formula>
    </cfRule>
    <cfRule type="containsText" dxfId="818" priority="282" operator="containsText" text="expedia vc">
      <formula>NOT(ISERROR(SEARCH("expedia vc",J206)))</formula>
    </cfRule>
    <cfRule type="containsText" dxfId="817" priority="283" operator="containsText" text="booking hcn">
      <formula>NOT(ISERROR(SEARCH("booking hcn",J206)))</formula>
    </cfRule>
    <cfRule type="containsText" dxfId="816" priority="284" stopIfTrue="1" operator="containsText" text="booking vcd">
      <formula>NOT(ISERROR(SEARCH("booking vcd",J206)))</formula>
    </cfRule>
    <cfRule type="containsText" dxfId="815" priority="285" stopIfTrue="1" operator="containsText" text="booking vc">
      <formula>NOT(ISERROR(SEARCH("booking vc",J206)))</formula>
    </cfRule>
  </conditionalFormatting>
  <conditionalFormatting sqref="J206">
    <cfRule type="containsText" dxfId="814" priority="279" operator="containsText" text="hw">
      <formula>NOT(ISERROR(SEARCH("hw",J206)))</formula>
    </cfRule>
  </conditionalFormatting>
  <conditionalFormatting sqref="N206">
    <cfRule type="containsText" dxfId="813" priority="286" stopIfTrue="1" operator="containsText" text="CHARGE ON ARRIVAL">
      <formula>NOT(ISERROR(SEARCH("CHARGE ON ARRIVAL",N206)))</formula>
    </cfRule>
    <cfRule type="containsText" dxfId="812" priority="287" stopIfTrue="1" operator="containsText" text="CHARGE VC ON DAY">
      <formula>NOT(ISERROR(SEARCH("CHARGE VC ON DAY",N206)))</formula>
    </cfRule>
    <cfRule type="containsText" dxfId="811" priority="288" stopIfTrue="1" operator="containsText" text="PAID">
      <formula>NOT(ISERROR(SEARCH("PAID",N206)))</formula>
    </cfRule>
  </conditionalFormatting>
  <conditionalFormatting sqref="J207">
    <cfRule type="containsText" dxfId="810" priority="270" operator="containsText" text="bb">
      <formula>NOT(ISERROR(SEARCH("bb",J207)))</formula>
    </cfRule>
    <cfRule type="containsText" dxfId="809" priority="271" stopIfTrue="1" operator="containsText" text="booking hc">
      <formula>NOT(ISERROR(SEARCH("booking hc",J207)))</formula>
    </cfRule>
    <cfRule type="containsText" dxfId="808" priority="272" operator="containsText" text="expedia vc">
      <formula>NOT(ISERROR(SEARCH("expedia vc",J207)))</formula>
    </cfRule>
    <cfRule type="containsText" dxfId="807" priority="273" operator="containsText" text="booking hcn">
      <formula>NOT(ISERROR(SEARCH("booking hcn",J207)))</formula>
    </cfRule>
    <cfRule type="containsText" dxfId="806" priority="274" stopIfTrue="1" operator="containsText" text="booking vcd">
      <formula>NOT(ISERROR(SEARCH("booking vcd",J207)))</formula>
    </cfRule>
    <cfRule type="containsText" dxfId="805" priority="275" stopIfTrue="1" operator="containsText" text="booking vc">
      <formula>NOT(ISERROR(SEARCH("booking vc",J207)))</formula>
    </cfRule>
  </conditionalFormatting>
  <conditionalFormatting sqref="J207">
    <cfRule type="containsText" dxfId="804" priority="269" operator="containsText" text="hw">
      <formula>NOT(ISERROR(SEARCH("hw",J207)))</formula>
    </cfRule>
  </conditionalFormatting>
  <conditionalFormatting sqref="N207">
    <cfRule type="containsText" dxfId="803" priority="276" stopIfTrue="1" operator="containsText" text="CHARGE ON ARRIVAL">
      <formula>NOT(ISERROR(SEARCH("CHARGE ON ARRIVAL",N207)))</formula>
    </cfRule>
    <cfRule type="containsText" dxfId="802" priority="277" stopIfTrue="1" operator="containsText" text="CHARGE VC ON DAY">
      <formula>NOT(ISERROR(SEARCH("CHARGE VC ON DAY",N207)))</formula>
    </cfRule>
    <cfRule type="containsText" dxfId="801" priority="278" stopIfTrue="1" operator="containsText" text="PAID">
      <formula>NOT(ISERROR(SEARCH("PAID",N207)))</formula>
    </cfRule>
  </conditionalFormatting>
  <conditionalFormatting sqref="J209">
    <cfRule type="containsText" dxfId="800" priority="260" operator="containsText" text="bb">
      <formula>NOT(ISERROR(SEARCH("bb",J209)))</formula>
    </cfRule>
    <cfRule type="containsText" dxfId="799" priority="261" stopIfTrue="1" operator="containsText" text="booking hc">
      <formula>NOT(ISERROR(SEARCH("booking hc",J209)))</formula>
    </cfRule>
    <cfRule type="containsText" dxfId="798" priority="262" operator="containsText" text="expedia vc">
      <formula>NOT(ISERROR(SEARCH("expedia vc",J209)))</formula>
    </cfRule>
    <cfRule type="containsText" dxfId="797" priority="263" operator="containsText" text="booking hcn">
      <formula>NOT(ISERROR(SEARCH("booking hcn",J209)))</formula>
    </cfRule>
    <cfRule type="containsText" dxfId="796" priority="264" stopIfTrue="1" operator="containsText" text="booking vcd">
      <formula>NOT(ISERROR(SEARCH("booking vcd",J209)))</formula>
    </cfRule>
    <cfRule type="containsText" dxfId="795" priority="265" stopIfTrue="1" operator="containsText" text="booking vc">
      <formula>NOT(ISERROR(SEARCH("booking vc",J209)))</formula>
    </cfRule>
  </conditionalFormatting>
  <conditionalFormatting sqref="J209">
    <cfRule type="containsText" dxfId="794" priority="259" operator="containsText" text="hw">
      <formula>NOT(ISERROR(SEARCH("hw",J209)))</formula>
    </cfRule>
  </conditionalFormatting>
  <conditionalFormatting sqref="N209">
    <cfRule type="containsText" dxfId="793" priority="266" stopIfTrue="1" operator="containsText" text="CHARGE ON ARRIVAL">
      <formula>NOT(ISERROR(SEARCH("CHARGE ON ARRIVAL",N209)))</formula>
    </cfRule>
    <cfRule type="containsText" dxfId="792" priority="267" stopIfTrue="1" operator="containsText" text="CHARGE VC ON DAY">
      <formula>NOT(ISERROR(SEARCH("CHARGE VC ON DAY",N209)))</formula>
    </cfRule>
    <cfRule type="containsText" dxfId="791" priority="268" stopIfTrue="1" operator="containsText" text="PAID">
      <formula>NOT(ISERROR(SEARCH("PAID",N209)))</formula>
    </cfRule>
  </conditionalFormatting>
  <conditionalFormatting sqref="J210">
    <cfRule type="containsText" dxfId="790" priority="250" operator="containsText" text="bb">
      <formula>NOT(ISERROR(SEARCH("bb",J210)))</formula>
    </cfRule>
    <cfRule type="containsText" dxfId="789" priority="251" stopIfTrue="1" operator="containsText" text="booking hc">
      <formula>NOT(ISERROR(SEARCH("booking hc",J210)))</formula>
    </cfRule>
    <cfRule type="containsText" dxfId="788" priority="252" operator="containsText" text="expedia vc">
      <formula>NOT(ISERROR(SEARCH("expedia vc",J210)))</formula>
    </cfRule>
    <cfRule type="containsText" dxfId="787" priority="253" operator="containsText" text="booking hcn">
      <formula>NOT(ISERROR(SEARCH("booking hcn",J210)))</formula>
    </cfRule>
    <cfRule type="containsText" dxfId="786" priority="254" stopIfTrue="1" operator="containsText" text="booking vcd">
      <formula>NOT(ISERROR(SEARCH("booking vcd",J210)))</formula>
    </cfRule>
    <cfRule type="containsText" dxfId="785" priority="255" stopIfTrue="1" operator="containsText" text="booking vc">
      <formula>NOT(ISERROR(SEARCH("booking vc",J210)))</formula>
    </cfRule>
  </conditionalFormatting>
  <conditionalFormatting sqref="J210">
    <cfRule type="containsText" dxfId="784" priority="249" operator="containsText" text="hw">
      <formula>NOT(ISERROR(SEARCH("hw",J210)))</formula>
    </cfRule>
  </conditionalFormatting>
  <conditionalFormatting sqref="N210">
    <cfRule type="containsText" dxfId="783" priority="256" stopIfTrue="1" operator="containsText" text="CHARGE ON ARRIVAL">
      <formula>NOT(ISERROR(SEARCH("CHARGE ON ARRIVAL",N210)))</formula>
    </cfRule>
    <cfRule type="containsText" dxfId="782" priority="257" stopIfTrue="1" operator="containsText" text="CHARGE VC ON DAY">
      <formula>NOT(ISERROR(SEARCH("CHARGE VC ON DAY",N210)))</formula>
    </cfRule>
    <cfRule type="containsText" dxfId="781" priority="258" stopIfTrue="1" operator="containsText" text="PAID">
      <formula>NOT(ISERROR(SEARCH("PAID",N210)))</formula>
    </cfRule>
  </conditionalFormatting>
  <conditionalFormatting sqref="J211">
    <cfRule type="containsText" dxfId="780" priority="240" operator="containsText" text="bb">
      <formula>NOT(ISERROR(SEARCH("bb",J211)))</formula>
    </cfRule>
    <cfRule type="containsText" dxfId="779" priority="241" stopIfTrue="1" operator="containsText" text="booking hc">
      <formula>NOT(ISERROR(SEARCH("booking hc",J211)))</formula>
    </cfRule>
    <cfRule type="containsText" dxfId="778" priority="242" operator="containsText" text="expedia vc">
      <formula>NOT(ISERROR(SEARCH("expedia vc",J211)))</formula>
    </cfRule>
    <cfRule type="containsText" dxfId="777" priority="243" operator="containsText" text="booking hcn">
      <formula>NOT(ISERROR(SEARCH("booking hcn",J211)))</formula>
    </cfRule>
    <cfRule type="containsText" dxfId="776" priority="244" stopIfTrue="1" operator="containsText" text="booking vcd">
      <formula>NOT(ISERROR(SEARCH("booking vcd",J211)))</formula>
    </cfRule>
    <cfRule type="containsText" dxfId="775" priority="245" stopIfTrue="1" operator="containsText" text="booking vc">
      <formula>NOT(ISERROR(SEARCH("booking vc",J211)))</formula>
    </cfRule>
  </conditionalFormatting>
  <conditionalFormatting sqref="J211">
    <cfRule type="containsText" dxfId="774" priority="239" operator="containsText" text="hw">
      <formula>NOT(ISERROR(SEARCH("hw",J211)))</formula>
    </cfRule>
  </conditionalFormatting>
  <conditionalFormatting sqref="N211">
    <cfRule type="containsText" dxfId="773" priority="246" stopIfTrue="1" operator="containsText" text="CHARGE ON ARRIVAL">
      <formula>NOT(ISERROR(SEARCH("CHARGE ON ARRIVAL",N211)))</formula>
    </cfRule>
    <cfRule type="containsText" dxfId="772" priority="247" stopIfTrue="1" operator="containsText" text="CHARGE VC ON DAY">
      <formula>NOT(ISERROR(SEARCH("CHARGE VC ON DAY",N211)))</formula>
    </cfRule>
    <cfRule type="containsText" dxfId="771" priority="248" stopIfTrue="1" operator="containsText" text="PAID">
      <formula>NOT(ISERROR(SEARCH("PAID",N211)))</formula>
    </cfRule>
  </conditionalFormatting>
  <conditionalFormatting sqref="J212">
    <cfRule type="containsText" dxfId="770" priority="230" operator="containsText" text="bb">
      <formula>NOT(ISERROR(SEARCH("bb",J212)))</formula>
    </cfRule>
    <cfRule type="containsText" dxfId="769" priority="231" stopIfTrue="1" operator="containsText" text="booking hc">
      <formula>NOT(ISERROR(SEARCH("booking hc",J212)))</formula>
    </cfRule>
    <cfRule type="containsText" dxfId="768" priority="232" operator="containsText" text="expedia vc">
      <formula>NOT(ISERROR(SEARCH("expedia vc",J212)))</formula>
    </cfRule>
    <cfRule type="containsText" dxfId="767" priority="233" operator="containsText" text="booking hcn">
      <formula>NOT(ISERROR(SEARCH("booking hcn",J212)))</formula>
    </cfRule>
    <cfRule type="containsText" dxfId="766" priority="234" stopIfTrue="1" operator="containsText" text="booking vcd">
      <formula>NOT(ISERROR(SEARCH("booking vcd",J212)))</formula>
    </cfRule>
    <cfRule type="containsText" dxfId="765" priority="235" stopIfTrue="1" operator="containsText" text="booking vc">
      <formula>NOT(ISERROR(SEARCH("booking vc",J212)))</formula>
    </cfRule>
  </conditionalFormatting>
  <conditionalFormatting sqref="J212">
    <cfRule type="containsText" dxfId="764" priority="229" operator="containsText" text="hw">
      <formula>NOT(ISERROR(SEARCH("hw",J212)))</formula>
    </cfRule>
  </conditionalFormatting>
  <conditionalFormatting sqref="N212">
    <cfRule type="containsText" dxfId="763" priority="236" stopIfTrue="1" operator="containsText" text="CHARGE ON ARRIVAL">
      <formula>NOT(ISERROR(SEARCH("CHARGE ON ARRIVAL",N212)))</formula>
    </cfRule>
    <cfRule type="containsText" dxfId="762" priority="237" stopIfTrue="1" operator="containsText" text="CHARGE VC ON DAY">
      <formula>NOT(ISERROR(SEARCH("CHARGE VC ON DAY",N212)))</formula>
    </cfRule>
    <cfRule type="containsText" dxfId="761" priority="238" stopIfTrue="1" operator="containsText" text="PAID">
      <formula>NOT(ISERROR(SEARCH("PAID",N212)))</formula>
    </cfRule>
  </conditionalFormatting>
  <conditionalFormatting sqref="J213">
    <cfRule type="containsText" dxfId="760" priority="220" operator="containsText" text="bb">
      <formula>NOT(ISERROR(SEARCH("bb",J213)))</formula>
    </cfRule>
    <cfRule type="containsText" dxfId="759" priority="221" stopIfTrue="1" operator="containsText" text="booking hc">
      <formula>NOT(ISERROR(SEARCH("booking hc",J213)))</formula>
    </cfRule>
    <cfRule type="containsText" dxfId="758" priority="222" operator="containsText" text="expedia vc">
      <formula>NOT(ISERROR(SEARCH("expedia vc",J213)))</formula>
    </cfRule>
    <cfRule type="containsText" dxfId="757" priority="223" operator="containsText" text="booking hcn">
      <formula>NOT(ISERROR(SEARCH("booking hcn",J213)))</formula>
    </cfRule>
    <cfRule type="containsText" dxfId="756" priority="224" stopIfTrue="1" operator="containsText" text="booking vcd">
      <formula>NOT(ISERROR(SEARCH("booking vcd",J213)))</formula>
    </cfRule>
    <cfRule type="containsText" dxfId="755" priority="225" stopIfTrue="1" operator="containsText" text="booking vc">
      <formula>NOT(ISERROR(SEARCH("booking vc",J213)))</formula>
    </cfRule>
  </conditionalFormatting>
  <conditionalFormatting sqref="J213">
    <cfRule type="containsText" dxfId="754" priority="219" operator="containsText" text="hw">
      <formula>NOT(ISERROR(SEARCH("hw",J213)))</formula>
    </cfRule>
  </conditionalFormatting>
  <conditionalFormatting sqref="N213">
    <cfRule type="containsText" dxfId="753" priority="226" stopIfTrue="1" operator="containsText" text="CHARGE ON ARRIVAL">
      <formula>NOT(ISERROR(SEARCH("CHARGE ON ARRIVAL",N213)))</formula>
    </cfRule>
    <cfRule type="containsText" dxfId="752" priority="227" stopIfTrue="1" operator="containsText" text="CHARGE VC ON DAY">
      <formula>NOT(ISERROR(SEARCH("CHARGE VC ON DAY",N213)))</formula>
    </cfRule>
    <cfRule type="containsText" dxfId="751" priority="228" stopIfTrue="1" operator="containsText" text="PAID">
      <formula>NOT(ISERROR(SEARCH("PAID",N213)))</formula>
    </cfRule>
  </conditionalFormatting>
  <conditionalFormatting sqref="J214">
    <cfRule type="containsText" dxfId="750" priority="210" operator="containsText" text="bb">
      <formula>NOT(ISERROR(SEARCH("bb",J214)))</formula>
    </cfRule>
    <cfRule type="containsText" dxfId="749" priority="211" stopIfTrue="1" operator="containsText" text="booking hc">
      <formula>NOT(ISERROR(SEARCH("booking hc",J214)))</formula>
    </cfRule>
    <cfRule type="containsText" dxfId="748" priority="212" operator="containsText" text="expedia vc">
      <formula>NOT(ISERROR(SEARCH("expedia vc",J214)))</formula>
    </cfRule>
    <cfRule type="containsText" dxfId="747" priority="213" operator="containsText" text="booking hcn">
      <formula>NOT(ISERROR(SEARCH("booking hcn",J214)))</formula>
    </cfRule>
    <cfRule type="containsText" dxfId="746" priority="214" stopIfTrue="1" operator="containsText" text="booking vcd">
      <formula>NOT(ISERROR(SEARCH("booking vcd",J214)))</formula>
    </cfRule>
    <cfRule type="containsText" dxfId="745" priority="215" stopIfTrue="1" operator="containsText" text="booking vc">
      <formula>NOT(ISERROR(SEARCH("booking vc",J214)))</formula>
    </cfRule>
  </conditionalFormatting>
  <conditionalFormatting sqref="J214">
    <cfRule type="containsText" dxfId="744" priority="209" operator="containsText" text="hw">
      <formula>NOT(ISERROR(SEARCH("hw",J214)))</formula>
    </cfRule>
  </conditionalFormatting>
  <conditionalFormatting sqref="N214">
    <cfRule type="containsText" dxfId="743" priority="216" stopIfTrue="1" operator="containsText" text="CHARGE ON ARRIVAL">
      <formula>NOT(ISERROR(SEARCH("CHARGE ON ARRIVAL",N214)))</formula>
    </cfRule>
    <cfRule type="containsText" dxfId="742" priority="217" stopIfTrue="1" operator="containsText" text="CHARGE VC ON DAY">
      <formula>NOT(ISERROR(SEARCH("CHARGE VC ON DAY",N214)))</formula>
    </cfRule>
    <cfRule type="containsText" dxfId="741" priority="218" stopIfTrue="1" operator="containsText" text="PAID">
      <formula>NOT(ISERROR(SEARCH("PAID",N214)))</formula>
    </cfRule>
  </conditionalFormatting>
  <conditionalFormatting sqref="J215">
    <cfRule type="containsText" dxfId="740" priority="200" operator="containsText" text="bb">
      <formula>NOT(ISERROR(SEARCH("bb",J215)))</formula>
    </cfRule>
    <cfRule type="containsText" dxfId="739" priority="201" stopIfTrue="1" operator="containsText" text="booking hc">
      <formula>NOT(ISERROR(SEARCH("booking hc",J215)))</formula>
    </cfRule>
    <cfRule type="containsText" dxfId="738" priority="202" operator="containsText" text="expedia vc">
      <formula>NOT(ISERROR(SEARCH("expedia vc",J215)))</formula>
    </cfRule>
    <cfRule type="containsText" dxfId="737" priority="203" operator="containsText" text="booking hcn">
      <formula>NOT(ISERROR(SEARCH("booking hcn",J215)))</formula>
    </cfRule>
    <cfRule type="containsText" dxfId="736" priority="204" stopIfTrue="1" operator="containsText" text="booking vcd">
      <formula>NOT(ISERROR(SEARCH("booking vcd",J215)))</formula>
    </cfRule>
    <cfRule type="containsText" dxfId="735" priority="205" stopIfTrue="1" operator="containsText" text="booking vc">
      <formula>NOT(ISERROR(SEARCH("booking vc",J215)))</formula>
    </cfRule>
  </conditionalFormatting>
  <conditionalFormatting sqref="J215">
    <cfRule type="containsText" dxfId="734" priority="199" operator="containsText" text="hw">
      <formula>NOT(ISERROR(SEARCH("hw",J215)))</formula>
    </cfRule>
  </conditionalFormatting>
  <conditionalFormatting sqref="N215">
    <cfRule type="containsText" dxfId="733" priority="206" stopIfTrue="1" operator="containsText" text="CHARGE ON ARRIVAL">
      <formula>NOT(ISERROR(SEARCH("CHARGE ON ARRIVAL",N215)))</formula>
    </cfRule>
    <cfRule type="containsText" dxfId="732" priority="207" stopIfTrue="1" operator="containsText" text="CHARGE VC ON DAY">
      <formula>NOT(ISERROR(SEARCH("CHARGE VC ON DAY",N215)))</formula>
    </cfRule>
    <cfRule type="containsText" dxfId="731" priority="208" stopIfTrue="1" operator="containsText" text="PAID">
      <formula>NOT(ISERROR(SEARCH("PAID",N215)))</formula>
    </cfRule>
  </conditionalFormatting>
  <conditionalFormatting sqref="J217">
    <cfRule type="containsText" dxfId="730" priority="190" operator="containsText" text="bb">
      <formula>NOT(ISERROR(SEARCH("bb",J217)))</formula>
    </cfRule>
    <cfRule type="containsText" dxfId="729" priority="191" stopIfTrue="1" operator="containsText" text="booking hc">
      <formula>NOT(ISERROR(SEARCH("booking hc",J217)))</formula>
    </cfRule>
    <cfRule type="containsText" dxfId="728" priority="192" operator="containsText" text="expedia vc">
      <formula>NOT(ISERROR(SEARCH("expedia vc",J217)))</formula>
    </cfRule>
    <cfRule type="containsText" dxfId="727" priority="193" operator="containsText" text="booking hcn">
      <formula>NOT(ISERROR(SEARCH("booking hcn",J217)))</formula>
    </cfRule>
    <cfRule type="containsText" dxfId="726" priority="194" stopIfTrue="1" operator="containsText" text="booking vcd">
      <formula>NOT(ISERROR(SEARCH("booking vcd",J217)))</formula>
    </cfRule>
    <cfRule type="containsText" dxfId="725" priority="195" stopIfTrue="1" operator="containsText" text="booking vc">
      <formula>NOT(ISERROR(SEARCH("booking vc",J217)))</formula>
    </cfRule>
  </conditionalFormatting>
  <conditionalFormatting sqref="J217">
    <cfRule type="containsText" dxfId="724" priority="189" operator="containsText" text="hw">
      <formula>NOT(ISERROR(SEARCH("hw",J217)))</formula>
    </cfRule>
  </conditionalFormatting>
  <conditionalFormatting sqref="N217">
    <cfRule type="containsText" dxfId="723" priority="196" stopIfTrue="1" operator="containsText" text="CHARGE ON ARRIVAL">
      <formula>NOT(ISERROR(SEARCH("CHARGE ON ARRIVAL",N217)))</formula>
    </cfRule>
    <cfRule type="containsText" dxfId="722" priority="197" stopIfTrue="1" operator="containsText" text="CHARGE VC ON DAY">
      <formula>NOT(ISERROR(SEARCH("CHARGE VC ON DAY",N217)))</formula>
    </cfRule>
    <cfRule type="containsText" dxfId="721" priority="198" stopIfTrue="1" operator="containsText" text="PAID">
      <formula>NOT(ISERROR(SEARCH("PAID",N217)))</formula>
    </cfRule>
  </conditionalFormatting>
  <conditionalFormatting sqref="J218">
    <cfRule type="containsText" dxfId="720" priority="180" operator="containsText" text="bb">
      <formula>NOT(ISERROR(SEARCH("bb",J218)))</formula>
    </cfRule>
    <cfRule type="containsText" dxfId="719" priority="181" stopIfTrue="1" operator="containsText" text="booking hc">
      <formula>NOT(ISERROR(SEARCH("booking hc",J218)))</formula>
    </cfRule>
    <cfRule type="containsText" dxfId="718" priority="182" operator="containsText" text="expedia vc">
      <formula>NOT(ISERROR(SEARCH("expedia vc",J218)))</formula>
    </cfRule>
    <cfRule type="containsText" dxfId="717" priority="183" operator="containsText" text="booking hcn">
      <formula>NOT(ISERROR(SEARCH("booking hcn",J218)))</formula>
    </cfRule>
    <cfRule type="containsText" dxfId="716" priority="184" stopIfTrue="1" operator="containsText" text="booking vcd">
      <formula>NOT(ISERROR(SEARCH("booking vcd",J218)))</formula>
    </cfRule>
    <cfRule type="containsText" dxfId="715" priority="185" stopIfTrue="1" operator="containsText" text="booking vc">
      <formula>NOT(ISERROR(SEARCH("booking vc",J218)))</formula>
    </cfRule>
  </conditionalFormatting>
  <conditionalFormatting sqref="J218">
    <cfRule type="containsText" dxfId="714" priority="179" operator="containsText" text="hw">
      <formula>NOT(ISERROR(SEARCH("hw",J218)))</formula>
    </cfRule>
  </conditionalFormatting>
  <conditionalFormatting sqref="N218">
    <cfRule type="containsText" dxfId="713" priority="186" stopIfTrue="1" operator="containsText" text="CHARGE ON ARRIVAL">
      <formula>NOT(ISERROR(SEARCH("CHARGE ON ARRIVAL",N218)))</formula>
    </cfRule>
    <cfRule type="containsText" dxfId="712" priority="187" stopIfTrue="1" operator="containsText" text="CHARGE VC ON DAY">
      <formula>NOT(ISERROR(SEARCH("CHARGE VC ON DAY",N218)))</formula>
    </cfRule>
    <cfRule type="containsText" dxfId="711" priority="188" stopIfTrue="1" operator="containsText" text="PAID">
      <formula>NOT(ISERROR(SEARCH("PAID",N218)))</formula>
    </cfRule>
  </conditionalFormatting>
  <conditionalFormatting sqref="J219">
    <cfRule type="containsText" dxfId="710" priority="170" operator="containsText" text="bb">
      <formula>NOT(ISERROR(SEARCH("bb",J219)))</formula>
    </cfRule>
    <cfRule type="containsText" dxfId="709" priority="171" stopIfTrue="1" operator="containsText" text="booking hc">
      <formula>NOT(ISERROR(SEARCH("booking hc",J219)))</formula>
    </cfRule>
    <cfRule type="containsText" dxfId="708" priority="172" operator="containsText" text="expedia vc">
      <formula>NOT(ISERROR(SEARCH("expedia vc",J219)))</formula>
    </cfRule>
    <cfRule type="containsText" dxfId="707" priority="173" operator="containsText" text="booking hcn">
      <formula>NOT(ISERROR(SEARCH("booking hcn",J219)))</formula>
    </cfRule>
    <cfRule type="containsText" dxfId="706" priority="174" stopIfTrue="1" operator="containsText" text="booking vcd">
      <formula>NOT(ISERROR(SEARCH("booking vcd",J219)))</formula>
    </cfRule>
    <cfRule type="containsText" dxfId="705" priority="175" stopIfTrue="1" operator="containsText" text="booking vc">
      <formula>NOT(ISERROR(SEARCH("booking vc",J219)))</formula>
    </cfRule>
  </conditionalFormatting>
  <conditionalFormatting sqref="J219">
    <cfRule type="containsText" dxfId="704" priority="169" operator="containsText" text="hw">
      <formula>NOT(ISERROR(SEARCH("hw",J219)))</formula>
    </cfRule>
  </conditionalFormatting>
  <conditionalFormatting sqref="N219">
    <cfRule type="containsText" dxfId="703" priority="176" stopIfTrue="1" operator="containsText" text="CHARGE ON ARRIVAL">
      <formula>NOT(ISERROR(SEARCH("CHARGE ON ARRIVAL",N219)))</formula>
    </cfRule>
    <cfRule type="containsText" dxfId="702" priority="177" stopIfTrue="1" operator="containsText" text="CHARGE VC ON DAY">
      <formula>NOT(ISERROR(SEARCH("CHARGE VC ON DAY",N219)))</formula>
    </cfRule>
    <cfRule type="containsText" dxfId="701" priority="178" stopIfTrue="1" operator="containsText" text="PAID">
      <formula>NOT(ISERROR(SEARCH("PAID",N219)))</formula>
    </cfRule>
  </conditionalFormatting>
  <conditionalFormatting sqref="J221">
    <cfRule type="containsText" dxfId="700" priority="160" operator="containsText" text="bb">
      <formula>NOT(ISERROR(SEARCH("bb",J221)))</formula>
    </cfRule>
    <cfRule type="containsText" dxfId="699" priority="161" stopIfTrue="1" operator="containsText" text="booking hc">
      <formula>NOT(ISERROR(SEARCH("booking hc",J221)))</formula>
    </cfRule>
    <cfRule type="containsText" dxfId="698" priority="162" operator="containsText" text="expedia vc">
      <formula>NOT(ISERROR(SEARCH("expedia vc",J221)))</formula>
    </cfRule>
    <cfRule type="containsText" dxfId="697" priority="163" operator="containsText" text="booking hcn">
      <formula>NOT(ISERROR(SEARCH("booking hcn",J221)))</formula>
    </cfRule>
    <cfRule type="containsText" dxfId="696" priority="164" stopIfTrue="1" operator="containsText" text="booking vcd">
      <formula>NOT(ISERROR(SEARCH("booking vcd",J221)))</formula>
    </cfRule>
    <cfRule type="containsText" dxfId="695" priority="165" stopIfTrue="1" operator="containsText" text="booking vc">
      <formula>NOT(ISERROR(SEARCH("booking vc",J221)))</formula>
    </cfRule>
  </conditionalFormatting>
  <conditionalFormatting sqref="J221">
    <cfRule type="containsText" dxfId="694" priority="159" operator="containsText" text="hw">
      <formula>NOT(ISERROR(SEARCH("hw",J221)))</formula>
    </cfRule>
  </conditionalFormatting>
  <conditionalFormatting sqref="N221">
    <cfRule type="containsText" dxfId="693" priority="166" stopIfTrue="1" operator="containsText" text="CHARGE ON ARRIVAL">
      <formula>NOT(ISERROR(SEARCH("CHARGE ON ARRIVAL",N221)))</formula>
    </cfRule>
    <cfRule type="containsText" dxfId="692" priority="167" stopIfTrue="1" operator="containsText" text="CHARGE VC ON DAY">
      <formula>NOT(ISERROR(SEARCH("CHARGE VC ON DAY",N221)))</formula>
    </cfRule>
    <cfRule type="containsText" dxfId="691" priority="168" stopIfTrue="1" operator="containsText" text="PAID">
      <formula>NOT(ISERROR(SEARCH("PAID",N221)))</formula>
    </cfRule>
  </conditionalFormatting>
  <conditionalFormatting sqref="J222">
    <cfRule type="containsText" dxfId="690" priority="150" operator="containsText" text="bb">
      <formula>NOT(ISERROR(SEARCH("bb",J222)))</formula>
    </cfRule>
    <cfRule type="containsText" dxfId="689" priority="151" stopIfTrue="1" operator="containsText" text="booking hc">
      <formula>NOT(ISERROR(SEARCH("booking hc",J222)))</formula>
    </cfRule>
    <cfRule type="containsText" dxfId="688" priority="152" operator="containsText" text="expedia vc">
      <formula>NOT(ISERROR(SEARCH("expedia vc",J222)))</formula>
    </cfRule>
    <cfRule type="containsText" dxfId="687" priority="153" operator="containsText" text="booking hcn">
      <formula>NOT(ISERROR(SEARCH("booking hcn",J222)))</formula>
    </cfRule>
    <cfRule type="containsText" dxfId="686" priority="154" stopIfTrue="1" operator="containsText" text="booking vcd">
      <formula>NOT(ISERROR(SEARCH("booking vcd",J222)))</formula>
    </cfRule>
    <cfRule type="containsText" dxfId="685" priority="155" stopIfTrue="1" operator="containsText" text="booking vc">
      <formula>NOT(ISERROR(SEARCH("booking vc",J222)))</formula>
    </cfRule>
  </conditionalFormatting>
  <conditionalFormatting sqref="J222">
    <cfRule type="containsText" dxfId="684" priority="149" operator="containsText" text="hw">
      <formula>NOT(ISERROR(SEARCH("hw",J222)))</formula>
    </cfRule>
  </conditionalFormatting>
  <conditionalFormatting sqref="N222">
    <cfRule type="containsText" dxfId="683" priority="156" stopIfTrue="1" operator="containsText" text="CHARGE ON ARRIVAL">
      <formula>NOT(ISERROR(SEARCH("CHARGE ON ARRIVAL",N222)))</formula>
    </cfRule>
    <cfRule type="containsText" dxfId="682" priority="157" stopIfTrue="1" operator="containsText" text="CHARGE VC ON DAY">
      <formula>NOT(ISERROR(SEARCH("CHARGE VC ON DAY",N222)))</formula>
    </cfRule>
    <cfRule type="containsText" dxfId="681" priority="158" stopIfTrue="1" operator="containsText" text="PAID">
      <formula>NOT(ISERROR(SEARCH("PAID",N222)))</formula>
    </cfRule>
  </conditionalFormatting>
  <conditionalFormatting sqref="J223">
    <cfRule type="containsText" dxfId="680" priority="140" operator="containsText" text="bb">
      <formula>NOT(ISERROR(SEARCH("bb",J223)))</formula>
    </cfRule>
    <cfRule type="containsText" dxfId="679" priority="141" stopIfTrue="1" operator="containsText" text="booking hc">
      <formula>NOT(ISERROR(SEARCH("booking hc",J223)))</formula>
    </cfRule>
    <cfRule type="containsText" dxfId="678" priority="142" operator="containsText" text="expedia vc">
      <formula>NOT(ISERROR(SEARCH("expedia vc",J223)))</formula>
    </cfRule>
    <cfRule type="containsText" dxfId="677" priority="143" operator="containsText" text="booking hcn">
      <formula>NOT(ISERROR(SEARCH("booking hcn",J223)))</formula>
    </cfRule>
    <cfRule type="containsText" dxfId="676" priority="144" stopIfTrue="1" operator="containsText" text="booking vcd">
      <formula>NOT(ISERROR(SEARCH("booking vcd",J223)))</formula>
    </cfRule>
    <cfRule type="containsText" dxfId="675" priority="145" stopIfTrue="1" operator="containsText" text="booking vc">
      <formula>NOT(ISERROR(SEARCH("booking vc",J223)))</formula>
    </cfRule>
  </conditionalFormatting>
  <conditionalFormatting sqref="J223">
    <cfRule type="containsText" dxfId="674" priority="139" operator="containsText" text="hw">
      <formula>NOT(ISERROR(SEARCH("hw",J223)))</formula>
    </cfRule>
  </conditionalFormatting>
  <conditionalFormatting sqref="N223">
    <cfRule type="containsText" dxfId="673" priority="146" stopIfTrue="1" operator="containsText" text="CHARGE ON ARRIVAL">
      <formula>NOT(ISERROR(SEARCH("CHARGE ON ARRIVAL",N223)))</formula>
    </cfRule>
    <cfRule type="containsText" dxfId="672" priority="147" stopIfTrue="1" operator="containsText" text="CHARGE VC ON DAY">
      <formula>NOT(ISERROR(SEARCH("CHARGE VC ON DAY",N223)))</formula>
    </cfRule>
    <cfRule type="containsText" dxfId="671" priority="148" stopIfTrue="1" operator="containsText" text="PAID">
      <formula>NOT(ISERROR(SEARCH("PAID",N223)))</formula>
    </cfRule>
  </conditionalFormatting>
  <conditionalFormatting sqref="J224">
    <cfRule type="containsText" dxfId="670" priority="130" operator="containsText" text="bb">
      <formula>NOT(ISERROR(SEARCH("bb",J224)))</formula>
    </cfRule>
    <cfRule type="containsText" dxfId="669" priority="131" stopIfTrue="1" operator="containsText" text="booking hc">
      <formula>NOT(ISERROR(SEARCH("booking hc",J224)))</formula>
    </cfRule>
    <cfRule type="containsText" dxfId="668" priority="132" operator="containsText" text="expedia vc">
      <formula>NOT(ISERROR(SEARCH("expedia vc",J224)))</formula>
    </cfRule>
    <cfRule type="containsText" dxfId="667" priority="133" operator="containsText" text="booking hcn">
      <formula>NOT(ISERROR(SEARCH("booking hcn",J224)))</formula>
    </cfRule>
    <cfRule type="containsText" dxfId="666" priority="134" stopIfTrue="1" operator="containsText" text="booking vcd">
      <formula>NOT(ISERROR(SEARCH("booking vcd",J224)))</formula>
    </cfRule>
    <cfRule type="containsText" dxfId="665" priority="135" stopIfTrue="1" operator="containsText" text="booking vc">
      <formula>NOT(ISERROR(SEARCH("booking vc",J224)))</formula>
    </cfRule>
  </conditionalFormatting>
  <conditionalFormatting sqref="J224">
    <cfRule type="containsText" dxfId="664" priority="129" operator="containsText" text="hw">
      <formula>NOT(ISERROR(SEARCH("hw",J224)))</formula>
    </cfRule>
  </conditionalFormatting>
  <conditionalFormatting sqref="N224">
    <cfRule type="containsText" dxfId="663" priority="136" stopIfTrue="1" operator="containsText" text="CHARGE ON ARRIVAL">
      <formula>NOT(ISERROR(SEARCH("CHARGE ON ARRIVAL",N224)))</formula>
    </cfRule>
    <cfRule type="containsText" dxfId="662" priority="137" stopIfTrue="1" operator="containsText" text="CHARGE VC ON DAY">
      <formula>NOT(ISERROR(SEARCH("CHARGE VC ON DAY",N224)))</formula>
    </cfRule>
    <cfRule type="containsText" dxfId="661" priority="138" stopIfTrue="1" operator="containsText" text="PAID">
      <formula>NOT(ISERROR(SEARCH("PAID",N224)))</formula>
    </cfRule>
  </conditionalFormatting>
  <conditionalFormatting sqref="N225">
    <cfRule type="containsText" dxfId="660" priority="126" stopIfTrue="1" operator="containsText" text="CHARGE ON ARRIVAL">
      <formula>NOT(ISERROR(SEARCH("CHARGE ON ARRIVAL",N225)))</formula>
    </cfRule>
    <cfRule type="containsText" dxfId="659" priority="127" stopIfTrue="1" operator="containsText" text="CHARGE VC ON DAY">
      <formula>NOT(ISERROR(SEARCH("CHARGE VC ON DAY",N225)))</formula>
    </cfRule>
    <cfRule type="containsText" dxfId="658" priority="128" stopIfTrue="1" operator="containsText" text="PAID">
      <formula>NOT(ISERROR(SEARCH("PAID",N225)))</formula>
    </cfRule>
  </conditionalFormatting>
  <conditionalFormatting sqref="J225">
    <cfRule type="containsText" dxfId="657" priority="120" operator="containsText" text="bb">
      <formula>NOT(ISERROR(SEARCH("bb",J225)))</formula>
    </cfRule>
    <cfRule type="containsText" dxfId="656" priority="121" stopIfTrue="1" operator="containsText" text="booking hc">
      <formula>NOT(ISERROR(SEARCH("booking hc",J225)))</formula>
    </cfRule>
    <cfRule type="containsText" dxfId="655" priority="122" operator="containsText" text="expedia vc">
      <formula>NOT(ISERROR(SEARCH("expedia vc",J225)))</formula>
    </cfRule>
    <cfRule type="containsText" dxfId="654" priority="123" operator="containsText" text="booking hcn">
      <formula>NOT(ISERROR(SEARCH("booking hcn",J225)))</formula>
    </cfRule>
    <cfRule type="containsText" dxfId="653" priority="124" stopIfTrue="1" operator="containsText" text="booking vcd">
      <formula>NOT(ISERROR(SEARCH("booking vcd",J225)))</formula>
    </cfRule>
    <cfRule type="containsText" dxfId="652" priority="125" stopIfTrue="1" operator="containsText" text="booking vc">
      <formula>NOT(ISERROR(SEARCH("booking vc",J225)))</formula>
    </cfRule>
  </conditionalFormatting>
  <conditionalFormatting sqref="J225">
    <cfRule type="containsText" dxfId="651" priority="119" operator="containsText" text="hw">
      <formula>NOT(ISERROR(SEARCH("hw",J225)))</formula>
    </cfRule>
  </conditionalFormatting>
  <conditionalFormatting sqref="J226">
    <cfRule type="containsText" dxfId="650" priority="110" operator="containsText" text="bb">
      <formula>NOT(ISERROR(SEARCH("bb",J226)))</formula>
    </cfRule>
    <cfRule type="containsText" dxfId="649" priority="111" stopIfTrue="1" operator="containsText" text="booking hc">
      <formula>NOT(ISERROR(SEARCH("booking hc",J226)))</formula>
    </cfRule>
    <cfRule type="containsText" dxfId="648" priority="112" operator="containsText" text="expedia vc">
      <formula>NOT(ISERROR(SEARCH("expedia vc",J226)))</formula>
    </cfRule>
    <cfRule type="containsText" dxfId="647" priority="113" operator="containsText" text="booking hcn">
      <formula>NOT(ISERROR(SEARCH("booking hcn",J226)))</formula>
    </cfRule>
    <cfRule type="containsText" dxfId="646" priority="114" stopIfTrue="1" operator="containsText" text="booking vcd">
      <formula>NOT(ISERROR(SEARCH("booking vcd",J226)))</formula>
    </cfRule>
    <cfRule type="containsText" dxfId="645" priority="115" stopIfTrue="1" operator="containsText" text="booking vc">
      <formula>NOT(ISERROR(SEARCH("booking vc",J226)))</formula>
    </cfRule>
  </conditionalFormatting>
  <conditionalFormatting sqref="J226">
    <cfRule type="containsText" dxfId="644" priority="109" operator="containsText" text="hw">
      <formula>NOT(ISERROR(SEARCH("hw",J226)))</formula>
    </cfRule>
  </conditionalFormatting>
  <conditionalFormatting sqref="N226">
    <cfRule type="containsText" dxfId="643" priority="116" stopIfTrue="1" operator="containsText" text="CHARGE ON ARRIVAL">
      <formula>NOT(ISERROR(SEARCH("CHARGE ON ARRIVAL",N226)))</formula>
    </cfRule>
    <cfRule type="containsText" dxfId="642" priority="117" stopIfTrue="1" operator="containsText" text="CHARGE VC ON DAY">
      <formula>NOT(ISERROR(SEARCH("CHARGE VC ON DAY",N226)))</formula>
    </cfRule>
    <cfRule type="containsText" dxfId="641" priority="118" stopIfTrue="1" operator="containsText" text="PAID">
      <formula>NOT(ISERROR(SEARCH("PAID",N226)))</formula>
    </cfRule>
  </conditionalFormatting>
  <conditionalFormatting sqref="J227">
    <cfRule type="containsText" dxfId="640" priority="100" operator="containsText" text="bb">
      <formula>NOT(ISERROR(SEARCH("bb",J227)))</formula>
    </cfRule>
    <cfRule type="containsText" dxfId="639" priority="101" stopIfTrue="1" operator="containsText" text="booking hc">
      <formula>NOT(ISERROR(SEARCH("booking hc",J227)))</formula>
    </cfRule>
    <cfRule type="containsText" dxfId="638" priority="102" operator="containsText" text="expedia vc">
      <formula>NOT(ISERROR(SEARCH("expedia vc",J227)))</formula>
    </cfRule>
    <cfRule type="containsText" dxfId="637" priority="103" operator="containsText" text="booking hcn">
      <formula>NOT(ISERROR(SEARCH("booking hcn",J227)))</formula>
    </cfRule>
    <cfRule type="containsText" dxfId="636" priority="104" stopIfTrue="1" operator="containsText" text="booking vcd">
      <formula>NOT(ISERROR(SEARCH("booking vcd",J227)))</formula>
    </cfRule>
    <cfRule type="containsText" dxfId="635" priority="105" stopIfTrue="1" operator="containsText" text="booking vc">
      <formula>NOT(ISERROR(SEARCH("booking vc",J227)))</formula>
    </cfRule>
  </conditionalFormatting>
  <conditionalFormatting sqref="J227">
    <cfRule type="containsText" dxfId="634" priority="99" operator="containsText" text="hw">
      <formula>NOT(ISERROR(SEARCH("hw",J227)))</formula>
    </cfRule>
  </conditionalFormatting>
  <conditionalFormatting sqref="N227">
    <cfRule type="containsText" dxfId="633" priority="106" stopIfTrue="1" operator="containsText" text="CHARGE ON ARRIVAL">
      <formula>NOT(ISERROR(SEARCH("CHARGE ON ARRIVAL",N227)))</formula>
    </cfRule>
    <cfRule type="containsText" dxfId="632" priority="107" stopIfTrue="1" operator="containsText" text="CHARGE VC ON DAY">
      <formula>NOT(ISERROR(SEARCH("CHARGE VC ON DAY",N227)))</formula>
    </cfRule>
    <cfRule type="containsText" dxfId="631" priority="108" stopIfTrue="1" operator="containsText" text="PAID">
      <formula>NOT(ISERROR(SEARCH("PAID",N227)))</formula>
    </cfRule>
  </conditionalFormatting>
  <conditionalFormatting sqref="N229">
    <cfRule type="containsText" dxfId="630" priority="96" stopIfTrue="1" operator="containsText" text="CHARGE ON ARRIVAL">
      <formula>NOT(ISERROR(SEARCH("CHARGE ON ARRIVAL",N229)))</formula>
    </cfRule>
    <cfRule type="containsText" dxfId="629" priority="97" stopIfTrue="1" operator="containsText" text="CHARGE VC ON DAY">
      <formula>NOT(ISERROR(SEARCH("CHARGE VC ON DAY",N229)))</formula>
    </cfRule>
    <cfRule type="containsText" dxfId="628" priority="98" stopIfTrue="1" operator="containsText" text="PAID">
      <formula>NOT(ISERROR(SEARCH("PAID",N229)))</formula>
    </cfRule>
  </conditionalFormatting>
  <conditionalFormatting sqref="N230">
    <cfRule type="containsText" dxfId="627" priority="93" stopIfTrue="1" operator="containsText" text="CHARGE ON ARRIVAL">
      <formula>NOT(ISERROR(SEARCH("CHARGE ON ARRIVAL",N230)))</formula>
    </cfRule>
    <cfRule type="containsText" dxfId="626" priority="94" stopIfTrue="1" operator="containsText" text="CHARGE VC ON DAY">
      <formula>NOT(ISERROR(SEARCH("CHARGE VC ON DAY",N230)))</formula>
    </cfRule>
    <cfRule type="containsText" dxfId="625" priority="95" stopIfTrue="1" operator="containsText" text="PAID">
      <formula>NOT(ISERROR(SEARCH("PAID",N230)))</formula>
    </cfRule>
  </conditionalFormatting>
  <conditionalFormatting sqref="C231:F231 H231:XFD231">
    <cfRule type="containsText" dxfId="624" priority="79" operator="containsText" text="BANND">
      <formula>NOT(ISERROR(SEARCH("BANND",C231)))</formula>
    </cfRule>
  </conditionalFormatting>
  <conditionalFormatting sqref="H231:L231">
    <cfRule type="expression" dxfId="623" priority="78">
      <formula>"'=NOT(ISERROR(VLOOKUP('Banned list'!)"</formula>
    </cfRule>
  </conditionalFormatting>
  <conditionalFormatting sqref="J231">
    <cfRule type="containsText" dxfId="622" priority="81" operator="containsText" text="bb">
      <formula>NOT(ISERROR(SEARCH("bb",J231)))</formula>
    </cfRule>
    <cfRule type="containsText" dxfId="621" priority="82" stopIfTrue="1" operator="containsText" text="booking hc">
      <formula>NOT(ISERROR(SEARCH("booking hc",J231)))</formula>
    </cfRule>
    <cfRule type="containsText" dxfId="620" priority="83" operator="containsText" text="expedia vc">
      <formula>NOT(ISERROR(SEARCH("expedia vc",J231)))</formula>
    </cfRule>
    <cfRule type="containsText" dxfId="619" priority="84" operator="containsText" text="booking hcn">
      <formula>NOT(ISERROR(SEARCH("booking hcn",J231)))</formula>
    </cfRule>
    <cfRule type="containsText" dxfId="618" priority="85" stopIfTrue="1" operator="containsText" text="booking vcd">
      <formula>NOT(ISERROR(SEARCH("booking vcd",J231)))</formula>
    </cfRule>
    <cfRule type="containsText" dxfId="617" priority="86" stopIfTrue="1" operator="containsText" text="booking vc">
      <formula>NOT(ISERROR(SEARCH("booking vc",J231)))</formula>
    </cfRule>
  </conditionalFormatting>
  <conditionalFormatting sqref="J231">
    <cfRule type="containsText" dxfId="616" priority="80" operator="containsText" text="hw">
      <formula>NOT(ISERROR(SEARCH("hw",J231)))</formula>
    </cfRule>
  </conditionalFormatting>
  <conditionalFormatting sqref="J231">
    <cfRule type="containsText" dxfId="615" priority="71" operator="containsText" text="hw">
      <formula>NOT(ISERROR(SEARCH("hw",J231)))</formula>
    </cfRule>
    <cfRule type="containsText" dxfId="614" priority="72" operator="containsText" text="bb">
      <formula>NOT(ISERROR(SEARCH("bb",J231)))</formula>
    </cfRule>
    <cfRule type="containsText" dxfId="613" priority="73" stopIfTrue="1" operator="containsText" text="booking hc">
      <formula>NOT(ISERROR(SEARCH("booking hc",J231)))</formula>
    </cfRule>
    <cfRule type="containsText" dxfId="612" priority="74" operator="containsText" text="expedia vc">
      <formula>NOT(ISERROR(SEARCH("expedia vc",J231)))</formula>
    </cfRule>
    <cfRule type="containsText" dxfId="611" priority="75" operator="containsText" text="booking hcn">
      <formula>NOT(ISERROR(SEARCH("booking hcn",J231)))</formula>
    </cfRule>
    <cfRule type="containsText" dxfId="610" priority="76" stopIfTrue="1" operator="containsText" text="booking vcd">
      <formula>NOT(ISERROR(SEARCH("booking vcd",J231)))</formula>
    </cfRule>
    <cfRule type="containsText" dxfId="609" priority="77" stopIfTrue="1" operator="containsText" text="booking vc">
      <formula>NOT(ISERROR(SEARCH("booking vc",J231)))</formula>
    </cfRule>
  </conditionalFormatting>
  <conditionalFormatting sqref="J231">
    <cfRule type="containsText" dxfId="608" priority="90" operator="containsText" text="BANND">
      <formula>NOT(ISERROR(SEARCH("BANND",J231)))</formula>
    </cfRule>
    <cfRule type="expression" dxfId="607" priority="91">
      <formula>"'=NOT(ISERROR(VLOOKUP('Banned list'!)"</formula>
    </cfRule>
  </conditionalFormatting>
  <conditionalFormatting sqref="N231">
    <cfRule type="containsText" dxfId="606" priority="87" stopIfTrue="1" operator="containsText" text="CHARGE ON ARRIVAL">
      <formula>NOT(ISERROR(SEARCH("CHARGE ON ARRIVAL",N231)))</formula>
    </cfRule>
    <cfRule type="containsText" dxfId="605" priority="88" stopIfTrue="1" operator="containsText" text="CHARGE VC ON DAY">
      <formula>NOT(ISERROR(SEARCH("CHARGE VC ON DAY",N231)))</formula>
    </cfRule>
    <cfRule type="containsText" dxfId="604" priority="89" stopIfTrue="1" operator="containsText" text="PAID">
      <formula>NOT(ISERROR(SEARCH("PAID",N231)))</formula>
    </cfRule>
  </conditionalFormatting>
  <conditionalFormatting sqref="J232">
    <cfRule type="containsText" dxfId="603" priority="62" operator="containsText" text="bb">
      <formula>NOT(ISERROR(SEARCH("bb",J232)))</formula>
    </cfRule>
    <cfRule type="containsText" dxfId="602" priority="63" stopIfTrue="1" operator="containsText" text="booking hc">
      <formula>NOT(ISERROR(SEARCH("booking hc",J232)))</formula>
    </cfRule>
    <cfRule type="containsText" dxfId="601" priority="64" operator="containsText" text="expedia vc">
      <formula>NOT(ISERROR(SEARCH("expedia vc",J232)))</formula>
    </cfRule>
    <cfRule type="containsText" dxfId="600" priority="65" operator="containsText" text="booking hcn">
      <formula>NOT(ISERROR(SEARCH("booking hcn",J232)))</formula>
    </cfRule>
    <cfRule type="containsText" dxfId="599" priority="66" stopIfTrue="1" operator="containsText" text="booking vcd">
      <formula>NOT(ISERROR(SEARCH("booking vcd",J232)))</formula>
    </cfRule>
    <cfRule type="containsText" dxfId="598" priority="67" stopIfTrue="1" operator="containsText" text="booking vc">
      <formula>NOT(ISERROR(SEARCH("booking vc",J232)))</formula>
    </cfRule>
  </conditionalFormatting>
  <conditionalFormatting sqref="J232">
    <cfRule type="containsText" dxfId="597" priority="61" operator="containsText" text="hw">
      <formula>NOT(ISERROR(SEARCH("hw",J232)))</formula>
    </cfRule>
  </conditionalFormatting>
  <conditionalFormatting sqref="N232">
    <cfRule type="containsText" dxfId="596" priority="68" stopIfTrue="1" operator="containsText" text="CHARGE ON ARRIVAL">
      <formula>NOT(ISERROR(SEARCH("CHARGE ON ARRIVAL",N232)))</formula>
    </cfRule>
    <cfRule type="containsText" dxfId="595" priority="69" stopIfTrue="1" operator="containsText" text="CHARGE VC ON DAY">
      <formula>NOT(ISERROR(SEARCH("CHARGE VC ON DAY",N232)))</formula>
    </cfRule>
    <cfRule type="containsText" dxfId="594" priority="70" stopIfTrue="1" operator="containsText" text="PAID">
      <formula>NOT(ISERROR(SEARCH("PAID",N232)))</formula>
    </cfRule>
  </conditionalFormatting>
  <conditionalFormatting sqref="J233">
    <cfRule type="containsText" dxfId="593" priority="52" operator="containsText" text="bb">
      <formula>NOT(ISERROR(SEARCH("bb",J233)))</formula>
    </cfRule>
    <cfRule type="containsText" dxfId="592" priority="53" stopIfTrue="1" operator="containsText" text="booking hc">
      <formula>NOT(ISERROR(SEARCH("booking hc",J233)))</formula>
    </cfRule>
    <cfRule type="containsText" dxfId="591" priority="54" operator="containsText" text="expedia vc">
      <formula>NOT(ISERROR(SEARCH("expedia vc",J233)))</formula>
    </cfRule>
    <cfRule type="containsText" dxfId="590" priority="55" operator="containsText" text="booking hcn">
      <formula>NOT(ISERROR(SEARCH("booking hcn",J233)))</formula>
    </cfRule>
    <cfRule type="containsText" dxfId="589" priority="56" stopIfTrue="1" operator="containsText" text="booking vcd">
      <formula>NOT(ISERROR(SEARCH("booking vcd",J233)))</formula>
    </cfRule>
    <cfRule type="containsText" dxfId="588" priority="57" stopIfTrue="1" operator="containsText" text="booking vc">
      <formula>NOT(ISERROR(SEARCH("booking vc",J233)))</formula>
    </cfRule>
  </conditionalFormatting>
  <conditionalFormatting sqref="J233">
    <cfRule type="containsText" dxfId="587" priority="51" operator="containsText" text="hw">
      <formula>NOT(ISERROR(SEARCH("hw",J233)))</formula>
    </cfRule>
  </conditionalFormatting>
  <conditionalFormatting sqref="N233">
    <cfRule type="containsText" dxfId="586" priority="58" stopIfTrue="1" operator="containsText" text="CHARGE ON ARRIVAL">
      <formula>NOT(ISERROR(SEARCH("CHARGE ON ARRIVAL",N233)))</formula>
    </cfRule>
    <cfRule type="containsText" dxfId="585" priority="59" stopIfTrue="1" operator="containsText" text="CHARGE VC ON DAY">
      <formula>NOT(ISERROR(SEARCH("CHARGE VC ON DAY",N233)))</formula>
    </cfRule>
    <cfRule type="containsText" dxfId="584" priority="60" stopIfTrue="1" operator="containsText" text="PAID">
      <formula>NOT(ISERROR(SEARCH("PAID",N233)))</formula>
    </cfRule>
  </conditionalFormatting>
  <conditionalFormatting sqref="J234">
    <cfRule type="containsText" dxfId="583" priority="42" operator="containsText" text="bb">
      <formula>NOT(ISERROR(SEARCH("bb",J234)))</formula>
    </cfRule>
    <cfRule type="containsText" dxfId="582" priority="43" stopIfTrue="1" operator="containsText" text="booking hc">
      <formula>NOT(ISERROR(SEARCH("booking hc",J234)))</formula>
    </cfRule>
    <cfRule type="containsText" dxfId="581" priority="44" operator="containsText" text="expedia vc">
      <formula>NOT(ISERROR(SEARCH("expedia vc",J234)))</formula>
    </cfRule>
    <cfRule type="containsText" dxfId="580" priority="45" operator="containsText" text="booking hcn">
      <formula>NOT(ISERROR(SEARCH("booking hcn",J234)))</formula>
    </cfRule>
    <cfRule type="containsText" dxfId="579" priority="46" stopIfTrue="1" operator="containsText" text="booking vcd">
      <formula>NOT(ISERROR(SEARCH("booking vcd",J234)))</formula>
    </cfRule>
    <cfRule type="containsText" dxfId="578" priority="47" stopIfTrue="1" operator="containsText" text="booking vc">
      <formula>NOT(ISERROR(SEARCH("booking vc",J234)))</formula>
    </cfRule>
  </conditionalFormatting>
  <conditionalFormatting sqref="J234">
    <cfRule type="containsText" dxfId="577" priority="41" operator="containsText" text="hw">
      <formula>NOT(ISERROR(SEARCH("hw",J234)))</formula>
    </cfRule>
  </conditionalFormatting>
  <conditionalFormatting sqref="N234">
    <cfRule type="containsText" dxfId="576" priority="48" stopIfTrue="1" operator="containsText" text="CHARGE ON ARRIVAL">
      <formula>NOT(ISERROR(SEARCH("CHARGE ON ARRIVAL",N234)))</formula>
    </cfRule>
    <cfRule type="containsText" dxfId="575" priority="49" stopIfTrue="1" operator="containsText" text="CHARGE VC ON DAY">
      <formula>NOT(ISERROR(SEARCH("CHARGE VC ON DAY",N234)))</formula>
    </cfRule>
    <cfRule type="containsText" dxfId="574" priority="50" stopIfTrue="1" operator="containsText" text="PAID">
      <formula>NOT(ISERROR(SEARCH("PAID",N234)))</formula>
    </cfRule>
  </conditionalFormatting>
  <conditionalFormatting sqref="J235">
    <cfRule type="containsText" dxfId="573" priority="32" operator="containsText" text="bb">
      <formula>NOT(ISERROR(SEARCH("bb",J235)))</formula>
    </cfRule>
    <cfRule type="containsText" dxfId="572" priority="33" stopIfTrue="1" operator="containsText" text="booking hc">
      <formula>NOT(ISERROR(SEARCH("booking hc",J235)))</formula>
    </cfRule>
    <cfRule type="containsText" dxfId="571" priority="34" operator="containsText" text="expedia vc">
      <formula>NOT(ISERROR(SEARCH("expedia vc",J235)))</formula>
    </cfRule>
    <cfRule type="containsText" dxfId="570" priority="35" operator="containsText" text="booking hcn">
      <formula>NOT(ISERROR(SEARCH("booking hcn",J235)))</formula>
    </cfRule>
    <cfRule type="containsText" dxfId="569" priority="36" stopIfTrue="1" operator="containsText" text="booking vcd">
      <formula>NOT(ISERROR(SEARCH("booking vcd",J235)))</formula>
    </cfRule>
    <cfRule type="containsText" dxfId="568" priority="37" stopIfTrue="1" operator="containsText" text="booking vc">
      <formula>NOT(ISERROR(SEARCH("booking vc",J235)))</formula>
    </cfRule>
  </conditionalFormatting>
  <conditionalFormatting sqref="J235">
    <cfRule type="containsText" dxfId="567" priority="31" operator="containsText" text="hw">
      <formula>NOT(ISERROR(SEARCH("hw",J235)))</formula>
    </cfRule>
  </conditionalFormatting>
  <conditionalFormatting sqref="N235">
    <cfRule type="containsText" dxfId="566" priority="38" stopIfTrue="1" operator="containsText" text="CHARGE ON ARRIVAL">
      <formula>NOT(ISERROR(SEARCH("CHARGE ON ARRIVAL",N235)))</formula>
    </cfRule>
    <cfRule type="containsText" dxfId="565" priority="39" stopIfTrue="1" operator="containsText" text="CHARGE VC ON DAY">
      <formula>NOT(ISERROR(SEARCH("CHARGE VC ON DAY",N235)))</formula>
    </cfRule>
    <cfRule type="containsText" dxfId="564" priority="40" stopIfTrue="1" operator="containsText" text="PAID">
      <formula>NOT(ISERROR(SEARCH("PAID",N235)))</formula>
    </cfRule>
  </conditionalFormatting>
  <conditionalFormatting sqref="J237">
    <cfRule type="containsText" dxfId="563" priority="22" operator="containsText" text="bb">
      <formula>NOT(ISERROR(SEARCH("bb",J237)))</formula>
    </cfRule>
    <cfRule type="containsText" dxfId="562" priority="23" stopIfTrue="1" operator="containsText" text="booking hc">
      <formula>NOT(ISERROR(SEARCH("booking hc",J237)))</formula>
    </cfRule>
    <cfRule type="containsText" dxfId="561" priority="24" operator="containsText" text="expedia vc">
      <formula>NOT(ISERROR(SEARCH("expedia vc",J237)))</formula>
    </cfRule>
    <cfRule type="containsText" dxfId="560" priority="25" operator="containsText" text="booking hcn">
      <formula>NOT(ISERROR(SEARCH("booking hcn",J237)))</formula>
    </cfRule>
    <cfRule type="containsText" dxfId="559" priority="26" stopIfTrue="1" operator="containsText" text="booking vcd">
      <formula>NOT(ISERROR(SEARCH("booking vcd",J237)))</formula>
    </cfRule>
    <cfRule type="containsText" dxfId="558" priority="27" stopIfTrue="1" operator="containsText" text="booking vc">
      <formula>NOT(ISERROR(SEARCH("booking vc",J237)))</formula>
    </cfRule>
  </conditionalFormatting>
  <conditionalFormatting sqref="J237">
    <cfRule type="containsText" dxfId="557" priority="21" operator="containsText" text="hw">
      <formula>NOT(ISERROR(SEARCH("hw",J237)))</formula>
    </cfRule>
  </conditionalFormatting>
  <conditionalFormatting sqref="N237">
    <cfRule type="containsText" dxfId="556" priority="28" stopIfTrue="1" operator="containsText" text="CHARGE ON ARRIVAL">
      <formula>NOT(ISERROR(SEARCH("CHARGE ON ARRIVAL",N237)))</formula>
    </cfRule>
    <cfRule type="containsText" dxfId="555" priority="29" stopIfTrue="1" operator="containsText" text="CHARGE VC ON DAY">
      <formula>NOT(ISERROR(SEARCH("CHARGE VC ON DAY",N237)))</formula>
    </cfRule>
    <cfRule type="containsText" dxfId="554" priority="30" stopIfTrue="1" operator="containsText" text="PAID">
      <formula>NOT(ISERROR(SEARCH("PAID",N237)))</formula>
    </cfRule>
  </conditionalFormatting>
  <conditionalFormatting sqref="J238">
    <cfRule type="containsText" dxfId="553" priority="12" operator="containsText" text="bb">
      <formula>NOT(ISERROR(SEARCH("bb",J238)))</formula>
    </cfRule>
    <cfRule type="containsText" dxfId="552" priority="13" stopIfTrue="1" operator="containsText" text="booking hc">
      <formula>NOT(ISERROR(SEARCH("booking hc",J238)))</formula>
    </cfRule>
    <cfRule type="containsText" dxfId="551" priority="14" operator="containsText" text="expedia vc">
      <formula>NOT(ISERROR(SEARCH("expedia vc",J238)))</formula>
    </cfRule>
    <cfRule type="containsText" dxfId="550" priority="15" operator="containsText" text="booking hcn">
      <formula>NOT(ISERROR(SEARCH("booking hcn",J238)))</formula>
    </cfRule>
    <cfRule type="containsText" dxfId="549" priority="16" stopIfTrue="1" operator="containsText" text="booking vcd">
      <formula>NOT(ISERROR(SEARCH("booking vcd",J238)))</formula>
    </cfRule>
    <cfRule type="containsText" dxfId="548" priority="17" stopIfTrue="1" operator="containsText" text="booking vc">
      <formula>NOT(ISERROR(SEARCH("booking vc",J238)))</formula>
    </cfRule>
  </conditionalFormatting>
  <conditionalFormatting sqref="J238">
    <cfRule type="containsText" dxfId="547" priority="11" operator="containsText" text="hw">
      <formula>NOT(ISERROR(SEARCH("hw",J238)))</formula>
    </cfRule>
  </conditionalFormatting>
  <conditionalFormatting sqref="N238">
    <cfRule type="containsText" dxfId="546" priority="18" stopIfTrue="1" operator="containsText" text="CHARGE ON ARRIVAL">
      <formula>NOT(ISERROR(SEARCH("CHARGE ON ARRIVAL",N238)))</formula>
    </cfRule>
    <cfRule type="containsText" dxfId="545" priority="19" stopIfTrue="1" operator="containsText" text="CHARGE VC ON DAY">
      <formula>NOT(ISERROR(SEARCH("CHARGE VC ON DAY",N238)))</formula>
    </cfRule>
    <cfRule type="containsText" dxfId="544" priority="20" stopIfTrue="1" operator="containsText" text="PAID">
      <formula>NOT(ISERROR(SEARCH("PAID",N238)))</formula>
    </cfRule>
  </conditionalFormatting>
  <conditionalFormatting sqref="J239">
    <cfRule type="containsText" dxfId="543" priority="2" operator="containsText" text="bb">
      <formula>NOT(ISERROR(SEARCH("bb",J239)))</formula>
    </cfRule>
    <cfRule type="containsText" dxfId="542" priority="3" stopIfTrue="1" operator="containsText" text="booking hc">
      <formula>NOT(ISERROR(SEARCH("booking hc",J239)))</formula>
    </cfRule>
    <cfRule type="containsText" dxfId="541" priority="4" operator="containsText" text="expedia vc">
      <formula>NOT(ISERROR(SEARCH("expedia vc",J239)))</formula>
    </cfRule>
    <cfRule type="containsText" dxfId="540" priority="5" operator="containsText" text="booking hcn">
      <formula>NOT(ISERROR(SEARCH("booking hcn",J239)))</formula>
    </cfRule>
    <cfRule type="containsText" dxfId="539" priority="6" stopIfTrue="1" operator="containsText" text="booking vcd">
      <formula>NOT(ISERROR(SEARCH("booking vcd",J239)))</formula>
    </cfRule>
    <cfRule type="containsText" dxfId="538" priority="7" stopIfTrue="1" operator="containsText" text="booking vc">
      <formula>NOT(ISERROR(SEARCH("booking vc",J239)))</formula>
    </cfRule>
  </conditionalFormatting>
  <conditionalFormatting sqref="J239">
    <cfRule type="containsText" dxfId="537" priority="1" operator="containsText" text="hw">
      <formula>NOT(ISERROR(SEARCH("hw",J239)))</formula>
    </cfRule>
  </conditionalFormatting>
  <conditionalFormatting sqref="N239">
    <cfRule type="containsText" dxfId="536" priority="8" stopIfTrue="1" operator="containsText" text="CHARGE ON ARRIVAL">
      <formula>NOT(ISERROR(SEARCH("CHARGE ON ARRIVAL",N239)))</formula>
    </cfRule>
    <cfRule type="containsText" dxfId="535" priority="9" stopIfTrue="1" operator="containsText" text="CHARGE VC ON DAY">
      <formula>NOT(ISERROR(SEARCH("CHARGE VC ON DAY",N239)))</formula>
    </cfRule>
    <cfRule type="containsText" dxfId="534" priority="10" stopIfTrue="1" operator="containsText" text="PAID">
      <formula>NOT(ISERROR(SEARCH("PAID",N239)))</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718" stopIfTrue="1" id="{EADE3B5E-2549-467E-B43F-9D0019CB5B57}">
            <xm:f>COUNTIF('Banned List'!$B:$B,C28)&gt;0</xm:f>
            <x14:dxf>
              <font>
                <color rgb="FF9C0006"/>
              </font>
              <fill>
                <patternFill>
                  <bgColor rgb="FFFFC7CE"/>
                </patternFill>
              </fill>
            </x14:dxf>
          </x14:cfRule>
          <xm:sqref>I28 G28 C38:I38 K38:XFD38 G49:G50 G65 J105 P105 J113:N113 C113:H113 C125:XFD125 C179:XFD179 G189</xm:sqref>
        </x14:conditionalFormatting>
        <x14:conditionalFormatting xmlns:xm="http://schemas.microsoft.com/office/excel/2006/main">
          <x14:cfRule type="expression" priority="92" stopIfTrue="1" id="{33471B9A-EB7A-4AE0-8303-011674DB4BB0}">
            <xm:f>COUNTIF('Banned List'!$B:$B,C231)&gt;0</xm:f>
            <x14:dxf>
              <font>
                <color rgb="FF9C0006"/>
              </font>
              <fill>
                <patternFill>
                  <bgColor rgb="FFFFC7CE"/>
                </patternFill>
              </fill>
            </x14:dxf>
          </x14:cfRule>
          <xm:sqref>C231:F231 H231:XFD231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Q212"/>
  <sheetViews>
    <sheetView topLeftCell="A37" zoomScaleNormal="100" workbookViewId="0">
      <selection activeCell="F72" sqref="F72"/>
    </sheetView>
  </sheetViews>
  <sheetFormatPr defaultColWidth="10.85546875" defaultRowHeight="15.9"/>
  <cols>
    <col min="1" max="2" width="13.35546875" customWidth="1"/>
    <col min="3" max="6" width="10.640625" customWidth="1"/>
    <col min="7" max="7" width="42.35546875" customWidth="1"/>
    <col min="8" max="8" width="27.140625" customWidth="1"/>
    <col min="9" max="9" width="24.5" customWidth="1"/>
    <col min="10" max="10" width="19.35546875" customWidth="1"/>
    <col min="11" max="11" width="10.640625"/>
    <col min="12" max="12" width="24" customWidth="1"/>
    <col min="13" max="13" width="37.5" customWidth="1"/>
    <col min="14" max="14" width="20.140625" customWidth="1"/>
    <col min="15" max="15" width="12" bestFit="1" customWidth="1"/>
    <col min="16" max="16" width="12.5" customWidth="1"/>
  </cols>
  <sheetData>
    <row r="1" spans="1:16">
      <c r="A1" s="99"/>
      <c r="B1" s="99"/>
      <c r="C1" s="99"/>
      <c r="D1" s="99"/>
      <c r="E1" s="99"/>
      <c r="F1" s="99"/>
      <c r="G1" s="99"/>
      <c r="H1" s="99"/>
      <c r="I1" s="99"/>
      <c r="J1" s="99"/>
      <c r="K1" s="99"/>
      <c r="L1" s="99"/>
      <c r="M1" s="99"/>
      <c r="N1" s="99"/>
      <c r="O1" s="99"/>
    </row>
    <row r="2" spans="1:16" ht="20.6">
      <c r="A2" s="5">
        <v>45105</v>
      </c>
      <c r="B2" s="5">
        <f>A2+C2</f>
        <v>45119</v>
      </c>
      <c r="C2" s="1">
        <v>14</v>
      </c>
      <c r="D2" s="1">
        <v>1</v>
      </c>
      <c r="E2" s="1">
        <v>24</v>
      </c>
      <c r="F2" s="1" t="s">
        <v>24</v>
      </c>
      <c r="G2" s="90" t="s">
        <v>2428</v>
      </c>
      <c r="H2" s="55">
        <v>686.08</v>
      </c>
      <c r="I2" s="6">
        <v>45101</v>
      </c>
      <c r="J2" s="267" t="s">
        <v>50</v>
      </c>
      <c r="K2" s="54"/>
      <c r="L2" s="54"/>
      <c r="M2" s="1"/>
      <c r="N2" s="124" t="s">
        <v>26</v>
      </c>
      <c r="O2" s="333" t="s">
        <v>19</v>
      </c>
    </row>
    <row r="3" spans="1:16">
      <c r="A3" s="99"/>
      <c r="B3" s="99"/>
      <c r="C3" s="99"/>
      <c r="D3" s="99"/>
      <c r="E3" s="99"/>
      <c r="F3" s="99"/>
      <c r="G3" s="99"/>
      <c r="H3" s="99"/>
      <c r="I3" s="99"/>
      <c r="J3" s="99"/>
      <c r="K3" s="99"/>
      <c r="L3" s="99"/>
      <c r="M3" s="99"/>
      <c r="N3" s="99"/>
      <c r="O3" s="99"/>
    </row>
    <row r="4" spans="1:16" ht="20.6">
      <c r="A4" s="5">
        <v>45106</v>
      </c>
      <c r="B4" s="139">
        <f>A4+C4</f>
        <v>45115</v>
      </c>
      <c r="C4" s="1">
        <v>9</v>
      </c>
      <c r="D4" s="1">
        <v>1</v>
      </c>
      <c r="E4" s="1">
        <v>23</v>
      </c>
      <c r="F4" s="1" t="s">
        <v>36</v>
      </c>
      <c r="G4" s="90" t="s">
        <v>2429</v>
      </c>
      <c r="H4" s="55">
        <v>1061</v>
      </c>
      <c r="I4" s="6"/>
      <c r="J4" s="268" t="s">
        <v>252</v>
      </c>
      <c r="K4" s="54"/>
      <c r="L4" s="54"/>
      <c r="M4" s="1" t="s">
        <v>2430</v>
      </c>
      <c r="N4" s="172" t="s">
        <v>2431</v>
      </c>
      <c r="O4" s="333" t="s">
        <v>19</v>
      </c>
    </row>
    <row r="5" spans="1:16" s="99" customFormat="1"/>
    <row r="6" spans="1:16" ht="20.6">
      <c r="A6" s="5">
        <v>45107</v>
      </c>
      <c r="B6" s="139">
        <f>A6+C6</f>
        <v>45109</v>
      </c>
      <c r="C6" s="1">
        <v>2</v>
      </c>
      <c r="D6" s="1">
        <v>1</v>
      </c>
      <c r="E6" s="1">
        <v>2</v>
      </c>
      <c r="F6" s="1" t="s">
        <v>95</v>
      </c>
      <c r="G6" s="90" t="s">
        <v>1969</v>
      </c>
      <c r="H6" s="55">
        <v>268.2</v>
      </c>
      <c r="I6" s="6"/>
      <c r="J6" s="268" t="s">
        <v>337</v>
      </c>
      <c r="K6" s="54"/>
      <c r="L6" s="54"/>
      <c r="M6" s="1" t="s">
        <v>2432</v>
      </c>
      <c r="N6" s="1" t="s">
        <v>235</v>
      </c>
      <c r="O6" s="333" t="s">
        <v>19</v>
      </c>
    </row>
    <row r="7" spans="1:16" ht="20.6">
      <c r="A7" s="5">
        <v>45107</v>
      </c>
      <c r="B7" s="139">
        <v>45109</v>
      </c>
      <c r="C7" s="1">
        <v>2</v>
      </c>
      <c r="D7" s="1">
        <v>1</v>
      </c>
      <c r="E7" s="1">
        <v>3</v>
      </c>
      <c r="F7" s="1" t="s">
        <v>163</v>
      </c>
      <c r="G7" s="90" t="s">
        <v>2433</v>
      </c>
      <c r="H7" s="55">
        <v>158.6</v>
      </c>
      <c r="I7" s="6"/>
      <c r="J7" s="268" t="s">
        <v>22</v>
      </c>
      <c r="K7" s="54"/>
      <c r="L7" s="54"/>
      <c r="M7" s="1"/>
      <c r="N7" s="172" t="s">
        <v>26</v>
      </c>
      <c r="O7" s="333" t="s">
        <v>19</v>
      </c>
    </row>
    <row r="8" spans="1:16">
      <c r="A8" s="99"/>
      <c r="B8" s="99"/>
      <c r="C8" s="99"/>
      <c r="D8" s="99"/>
      <c r="E8" s="99"/>
      <c r="F8" s="99"/>
      <c r="G8" s="99"/>
      <c r="H8" s="99"/>
      <c r="I8" s="99"/>
      <c r="J8" s="99"/>
      <c r="K8" s="99"/>
      <c r="L8" s="99"/>
      <c r="M8" s="99"/>
      <c r="N8" s="99"/>
      <c r="O8" s="99"/>
      <c r="P8" s="99"/>
    </row>
    <row r="9" spans="1:16" s="129" customFormat="1" ht="18.45">
      <c r="A9" s="5">
        <v>45108</v>
      </c>
      <c r="B9" s="5">
        <f>A9+C9</f>
        <v>45114</v>
      </c>
      <c r="C9" s="1">
        <v>6</v>
      </c>
      <c r="D9" s="1">
        <v>1</v>
      </c>
      <c r="E9" s="1">
        <v>3</v>
      </c>
      <c r="F9" s="1" t="s">
        <v>280</v>
      </c>
      <c r="G9" s="1" t="s">
        <v>2434</v>
      </c>
      <c r="H9" s="55">
        <v>714</v>
      </c>
      <c r="I9" s="6"/>
      <c r="J9" s="268" t="s">
        <v>282</v>
      </c>
      <c r="K9" s="54"/>
      <c r="L9" s="54"/>
      <c r="M9" s="1" t="s">
        <v>2435</v>
      </c>
      <c r="N9" s="172" t="s">
        <v>2436</v>
      </c>
      <c r="O9" s="333" t="s">
        <v>19</v>
      </c>
    </row>
    <row r="10" spans="1:16">
      <c r="A10" s="5">
        <v>45108</v>
      </c>
      <c r="B10" s="5">
        <v>45109</v>
      </c>
      <c r="C10" s="1">
        <v>1</v>
      </c>
      <c r="D10" s="1">
        <v>1</v>
      </c>
      <c r="E10" s="1">
        <v>23</v>
      </c>
      <c r="F10" s="1" t="s">
        <v>135</v>
      </c>
      <c r="G10" s="511" t="s">
        <v>1879</v>
      </c>
      <c r="H10" s="55">
        <v>70.39</v>
      </c>
      <c r="I10" s="6"/>
      <c r="J10" s="268" t="s">
        <v>22</v>
      </c>
      <c r="K10" s="54"/>
      <c r="L10" s="54"/>
      <c r="M10" s="1" t="s">
        <v>2437</v>
      </c>
      <c r="N10" s="1" t="s">
        <v>26</v>
      </c>
      <c r="O10" s="333" t="s">
        <v>19</v>
      </c>
    </row>
    <row r="11" spans="1:16">
      <c r="A11" s="5">
        <v>45108</v>
      </c>
      <c r="B11" s="5">
        <f>A11+C11</f>
        <v>45109</v>
      </c>
      <c r="C11" s="1">
        <v>1</v>
      </c>
      <c r="D11" s="1">
        <v>1</v>
      </c>
      <c r="E11" s="1">
        <v>23</v>
      </c>
      <c r="F11" s="1" t="s">
        <v>127</v>
      </c>
      <c r="G11" s="448" t="s">
        <v>1892</v>
      </c>
      <c r="H11" s="55">
        <v>70.39</v>
      </c>
      <c r="I11" s="6"/>
      <c r="J11" s="268" t="s">
        <v>50</v>
      </c>
      <c r="K11" s="54"/>
      <c r="L11" s="54"/>
      <c r="M11" s="1" t="s">
        <v>2437</v>
      </c>
      <c r="N11" s="1" t="s">
        <v>26</v>
      </c>
      <c r="O11" s="333" t="s">
        <v>19</v>
      </c>
    </row>
    <row r="12" spans="1:16">
      <c r="A12" s="99"/>
      <c r="B12" s="99"/>
      <c r="C12" s="99"/>
      <c r="D12" s="99"/>
      <c r="E12" s="99"/>
      <c r="F12" s="99"/>
      <c r="G12" s="99"/>
      <c r="H12" s="99"/>
      <c r="I12" s="99"/>
      <c r="J12" s="99"/>
      <c r="K12" s="99"/>
      <c r="L12" s="99"/>
      <c r="M12" s="99"/>
      <c r="N12" s="99"/>
      <c r="O12" s="99"/>
      <c r="P12" s="99"/>
    </row>
    <row r="13" spans="1:16" s="129" customFormat="1" ht="19" customHeight="1">
      <c r="A13" s="5">
        <v>45109</v>
      </c>
      <c r="B13" s="139">
        <f>A13+C13</f>
        <v>45110</v>
      </c>
      <c r="C13" s="124">
        <v>1</v>
      </c>
      <c r="D13" s="124">
        <v>1</v>
      </c>
      <c r="E13" s="124">
        <v>4</v>
      </c>
      <c r="F13" s="124" t="s">
        <v>157</v>
      </c>
      <c r="G13" s="124" t="s">
        <v>1911</v>
      </c>
      <c r="H13" s="126">
        <v>21.25</v>
      </c>
      <c r="I13" s="6"/>
      <c r="J13" s="268" t="s">
        <v>32</v>
      </c>
      <c r="K13" s="134"/>
      <c r="L13" s="134"/>
      <c r="M13" s="124" t="s">
        <v>2438</v>
      </c>
      <c r="N13" s="124" t="s">
        <v>235</v>
      </c>
      <c r="O13" s="1"/>
    </row>
    <row r="14" spans="1:16" s="99" customFormat="1"/>
    <row r="15" spans="1:16" ht="18.45">
      <c r="A15" s="139">
        <v>45110</v>
      </c>
      <c r="B15" s="139">
        <f>A15+C15</f>
        <v>45111</v>
      </c>
      <c r="C15" s="124">
        <v>1</v>
      </c>
      <c r="D15" s="124">
        <v>2</v>
      </c>
      <c r="E15" s="124" t="s">
        <v>111</v>
      </c>
      <c r="F15" s="124" t="s">
        <v>111</v>
      </c>
      <c r="G15" s="661" t="s">
        <v>1904</v>
      </c>
      <c r="H15" s="126">
        <v>70.39</v>
      </c>
      <c r="I15" s="127">
        <v>45109</v>
      </c>
      <c r="J15" s="267" t="s">
        <v>126</v>
      </c>
      <c r="K15" s="132"/>
      <c r="L15" s="132"/>
      <c r="M15" s="124"/>
      <c r="N15" s="1" t="s">
        <v>42</v>
      </c>
      <c r="O15" s="333" t="s">
        <v>19</v>
      </c>
    </row>
    <row r="16" spans="1:16">
      <c r="A16" s="99"/>
      <c r="B16" s="99"/>
      <c r="C16" s="99"/>
      <c r="D16" s="99"/>
      <c r="E16" s="99"/>
      <c r="F16" s="99"/>
      <c r="G16" s="99"/>
      <c r="H16" s="99"/>
      <c r="I16" s="99"/>
      <c r="J16" s="99"/>
      <c r="K16" s="99"/>
      <c r="L16" s="99"/>
      <c r="M16" s="99"/>
      <c r="N16" s="99"/>
    </row>
    <row r="17" spans="1:17" ht="21">
      <c r="A17" s="139">
        <v>45111</v>
      </c>
      <c r="B17" s="139">
        <f>A17+C17</f>
        <v>45113</v>
      </c>
      <c r="C17" s="124">
        <v>2</v>
      </c>
      <c r="D17" s="124">
        <v>2</v>
      </c>
      <c r="E17" s="124">
        <v>30</v>
      </c>
      <c r="F17" s="124">
        <v>30</v>
      </c>
      <c r="G17" s="663" t="s">
        <v>1928</v>
      </c>
      <c r="H17" s="131">
        <v>166.77</v>
      </c>
      <c r="I17" s="127"/>
      <c r="J17" s="267" t="s">
        <v>32</v>
      </c>
      <c r="K17" s="132"/>
      <c r="L17" s="132"/>
      <c r="M17" s="124" t="s">
        <v>1938</v>
      </c>
      <c r="N17" s="1" t="s">
        <v>101</v>
      </c>
      <c r="O17" s="333" t="s">
        <v>19</v>
      </c>
    </row>
    <row r="18" spans="1:17" ht="18.45">
      <c r="A18" s="139">
        <v>45111</v>
      </c>
      <c r="B18" s="139">
        <f>A18+C18</f>
        <v>45112</v>
      </c>
      <c r="C18" s="124">
        <v>1</v>
      </c>
      <c r="D18" s="124">
        <v>1</v>
      </c>
      <c r="E18" s="124">
        <v>2</v>
      </c>
      <c r="F18" s="124" t="s">
        <v>238</v>
      </c>
      <c r="G18" s="529" t="s">
        <v>774</v>
      </c>
      <c r="H18" s="131">
        <v>22.28</v>
      </c>
      <c r="I18" s="127">
        <v>45111</v>
      </c>
      <c r="J18" s="267" t="s">
        <v>22</v>
      </c>
      <c r="K18" s="132"/>
      <c r="L18" s="132"/>
      <c r="M18" s="124"/>
      <c r="N18" s="1" t="s">
        <v>26</v>
      </c>
      <c r="O18" s="333" t="s">
        <v>19</v>
      </c>
    </row>
    <row r="19" spans="1:17" ht="18.45">
      <c r="A19" s="139">
        <v>45111</v>
      </c>
      <c r="B19" s="139">
        <f>A19+C19</f>
        <v>45119</v>
      </c>
      <c r="C19" s="124">
        <v>8</v>
      </c>
      <c r="D19" s="124">
        <v>1</v>
      </c>
      <c r="E19" s="124">
        <v>32</v>
      </c>
      <c r="F19" s="124" t="s">
        <v>2439</v>
      </c>
      <c r="G19" s="124" t="s">
        <v>1925</v>
      </c>
      <c r="H19" s="131">
        <v>374.92</v>
      </c>
      <c r="I19" s="127">
        <v>45111</v>
      </c>
      <c r="J19" s="267" t="s">
        <v>601</v>
      </c>
      <c r="K19" s="132"/>
      <c r="L19" s="132"/>
      <c r="M19" s="124" t="s">
        <v>2440</v>
      </c>
      <c r="N19" s="124" t="s">
        <v>26</v>
      </c>
      <c r="O19" s="333" t="s">
        <v>19</v>
      </c>
    </row>
    <row r="20" spans="1:17" s="99" customFormat="1"/>
    <row r="21" spans="1:17" ht="18.45">
      <c r="A21" s="139">
        <v>45112</v>
      </c>
      <c r="B21" s="139">
        <f>A21+C21</f>
        <v>45122</v>
      </c>
      <c r="C21" s="124">
        <v>10</v>
      </c>
      <c r="D21" s="124">
        <v>1</v>
      </c>
      <c r="E21" s="124">
        <v>2</v>
      </c>
      <c r="F21" s="124" t="s">
        <v>150</v>
      </c>
      <c r="G21" s="124" t="s">
        <v>2441</v>
      </c>
      <c r="H21" s="126">
        <v>1250</v>
      </c>
      <c r="I21" s="127"/>
      <c r="J21" s="267" t="s">
        <v>252</v>
      </c>
      <c r="K21" s="134"/>
      <c r="L21" s="134"/>
      <c r="M21" s="124" t="s">
        <v>2442</v>
      </c>
      <c r="N21" s="135" t="s">
        <v>2443</v>
      </c>
      <c r="O21" s="333" t="s">
        <v>19</v>
      </c>
    </row>
    <row r="23" spans="1:17" ht="18.45">
      <c r="A23" s="620">
        <v>45112</v>
      </c>
      <c r="B23" s="620">
        <f>A23+C23</f>
        <v>45113</v>
      </c>
      <c r="C23" s="621">
        <v>1</v>
      </c>
      <c r="D23" s="621">
        <v>1</v>
      </c>
      <c r="E23" s="124">
        <v>4</v>
      </c>
      <c r="F23" s="124" t="s">
        <v>90</v>
      </c>
      <c r="G23" s="661" t="s">
        <v>827</v>
      </c>
      <c r="H23" s="629">
        <v>31.19</v>
      </c>
      <c r="I23" s="630"/>
      <c r="J23" s="631" t="s">
        <v>50</v>
      </c>
      <c r="K23" s="628"/>
      <c r="L23" s="628"/>
      <c r="M23" s="621"/>
      <c r="N23" s="124" t="s">
        <v>42</v>
      </c>
      <c r="O23" s="144" t="s">
        <v>19</v>
      </c>
    </row>
    <row r="24" spans="1:17" ht="18.45">
      <c r="A24" s="620">
        <v>45112</v>
      </c>
      <c r="B24" s="139">
        <f>A24+C24</f>
        <v>45113</v>
      </c>
      <c r="C24" s="621">
        <v>1</v>
      </c>
      <c r="D24" s="621">
        <v>1</v>
      </c>
      <c r="E24" s="621">
        <v>5</v>
      </c>
      <c r="F24" s="621" t="s">
        <v>368</v>
      </c>
      <c r="G24" s="575" t="s">
        <v>870</v>
      </c>
      <c r="H24" s="629">
        <v>26.77</v>
      </c>
      <c r="I24" s="630"/>
      <c r="J24" s="631" t="s">
        <v>32</v>
      </c>
      <c r="K24" s="632"/>
      <c r="L24" s="632"/>
      <c r="M24" s="621"/>
      <c r="N24" s="1" t="s">
        <v>101</v>
      </c>
      <c r="O24" s="144"/>
    </row>
    <row r="25" spans="1:17" ht="18.45">
      <c r="A25" s="620">
        <v>45112</v>
      </c>
      <c r="B25" s="139">
        <f>A25+C25</f>
        <v>45113</v>
      </c>
      <c r="C25" s="621">
        <v>1</v>
      </c>
      <c r="D25" s="621">
        <v>1</v>
      </c>
      <c r="E25" s="621">
        <v>4</v>
      </c>
      <c r="F25" s="621" t="s">
        <v>157</v>
      </c>
      <c r="G25" s="621" t="s">
        <v>2444</v>
      </c>
      <c r="H25" s="629">
        <v>26.73</v>
      </c>
      <c r="I25" s="630"/>
      <c r="J25" s="631" t="s">
        <v>142</v>
      </c>
      <c r="K25" s="632"/>
      <c r="L25" s="632"/>
      <c r="M25" s="621"/>
      <c r="N25" s="124" t="s">
        <v>26</v>
      </c>
      <c r="O25" s="124"/>
    </row>
    <row r="26" spans="1:17">
      <c r="A26" s="99"/>
      <c r="B26" s="99"/>
      <c r="C26" s="99"/>
      <c r="D26" s="99"/>
      <c r="E26" s="99"/>
      <c r="F26" s="99"/>
      <c r="G26" s="99"/>
      <c r="H26" s="99"/>
      <c r="I26" s="99"/>
      <c r="J26" s="99"/>
      <c r="K26" s="99"/>
      <c r="L26" s="99"/>
      <c r="M26" s="99"/>
      <c r="N26" s="99"/>
      <c r="O26" s="99"/>
      <c r="P26" s="99"/>
      <c r="Q26" s="99"/>
    </row>
    <row r="27" spans="1:17" ht="18.45">
      <c r="A27" s="5">
        <v>45114</v>
      </c>
      <c r="B27" s="5">
        <f>A27+C27</f>
        <v>45119</v>
      </c>
      <c r="C27" s="1">
        <v>5</v>
      </c>
      <c r="D27" s="1">
        <v>1</v>
      </c>
      <c r="E27" s="1">
        <v>21</v>
      </c>
      <c r="F27" s="1" t="s">
        <v>696</v>
      </c>
      <c r="G27" s="745" t="s">
        <v>1955</v>
      </c>
      <c r="H27" s="46">
        <v>158.69</v>
      </c>
      <c r="I27" s="6">
        <v>45114</v>
      </c>
      <c r="J27" s="267" t="s">
        <v>601</v>
      </c>
      <c r="K27" s="132"/>
      <c r="L27" s="132"/>
      <c r="M27" s="124"/>
      <c r="N27" s="394" t="s">
        <v>42</v>
      </c>
      <c r="O27" s="333" t="s">
        <v>19</v>
      </c>
    </row>
    <row r="28" spans="1:17" ht="18.45">
      <c r="A28" s="5">
        <v>45114</v>
      </c>
      <c r="B28" s="5">
        <f>A28+C28</f>
        <v>45119</v>
      </c>
      <c r="C28" s="1">
        <v>5</v>
      </c>
      <c r="D28" s="1">
        <v>1</v>
      </c>
      <c r="E28" s="1">
        <v>36</v>
      </c>
      <c r="F28" s="1" t="s">
        <v>104</v>
      </c>
      <c r="G28" s="511" t="s">
        <v>1951</v>
      </c>
      <c r="H28" s="46">
        <v>261.97000000000003</v>
      </c>
      <c r="I28" s="6">
        <v>45114</v>
      </c>
      <c r="J28" s="267" t="s">
        <v>601</v>
      </c>
      <c r="K28" s="132"/>
      <c r="L28" s="132"/>
      <c r="M28" s="124"/>
      <c r="N28" s="1" t="s">
        <v>26</v>
      </c>
      <c r="O28" s="333" t="s">
        <v>19</v>
      </c>
    </row>
    <row r="29" spans="1:17" ht="18.45">
      <c r="A29" s="5">
        <v>45114</v>
      </c>
      <c r="B29" s="5">
        <f>A29+C29</f>
        <v>45116</v>
      </c>
      <c r="C29" s="1">
        <v>2</v>
      </c>
      <c r="D29" s="1">
        <v>1</v>
      </c>
      <c r="E29" s="1">
        <v>37</v>
      </c>
      <c r="F29" s="1">
        <v>37</v>
      </c>
      <c r="G29" s="1" t="s">
        <v>1948</v>
      </c>
      <c r="H29" s="46">
        <v>178.2</v>
      </c>
      <c r="I29" s="6">
        <v>45114</v>
      </c>
      <c r="J29" s="267" t="s">
        <v>50</v>
      </c>
      <c r="K29" s="132"/>
      <c r="L29" s="132"/>
      <c r="M29" s="124"/>
      <c r="N29" s="1" t="s">
        <v>26</v>
      </c>
      <c r="O29" s="333"/>
    </row>
    <row r="30" spans="1:17">
      <c r="A30" s="99"/>
      <c r="B30" s="99"/>
      <c r="C30" s="99"/>
      <c r="D30" s="99"/>
      <c r="E30" s="99"/>
      <c r="F30" s="99"/>
      <c r="G30" s="99"/>
      <c r="H30" s="99"/>
      <c r="I30" s="99"/>
      <c r="J30" s="99"/>
      <c r="K30" s="99"/>
      <c r="L30" s="99"/>
      <c r="M30" s="99"/>
      <c r="N30" s="99"/>
      <c r="O30" s="99"/>
      <c r="P30" s="99"/>
      <c r="Q30" s="99"/>
    </row>
    <row r="31" spans="1:17" s="129" customFormat="1" ht="18.45">
      <c r="A31" s="139">
        <v>45115</v>
      </c>
      <c r="B31" s="139">
        <f>A31+C31</f>
        <v>45118</v>
      </c>
      <c r="C31" s="124">
        <v>3</v>
      </c>
      <c r="D31" s="124">
        <v>1</v>
      </c>
      <c r="E31" s="124">
        <v>3</v>
      </c>
      <c r="F31" s="124" t="s">
        <v>27</v>
      </c>
      <c r="G31" s="713" t="s">
        <v>1962</v>
      </c>
      <c r="H31" s="131">
        <v>101.12</v>
      </c>
      <c r="I31" s="127">
        <v>45115</v>
      </c>
      <c r="J31" s="267" t="s">
        <v>601</v>
      </c>
      <c r="K31" s="134"/>
      <c r="L31" s="134"/>
      <c r="M31" s="135" t="s">
        <v>2445</v>
      </c>
      <c r="N31" s="1" t="s">
        <v>26</v>
      </c>
      <c r="O31" s="144" t="s">
        <v>81</v>
      </c>
    </row>
    <row r="32" spans="1:17" s="129" customFormat="1" ht="18.45">
      <c r="A32" s="139">
        <v>45115</v>
      </c>
      <c r="B32" s="139">
        <f>A32+C32</f>
        <v>45118</v>
      </c>
      <c r="C32" s="124">
        <v>3</v>
      </c>
      <c r="D32" s="124">
        <v>1</v>
      </c>
      <c r="E32" s="124">
        <v>3</v>
      </c>
      <c r="F32" s="124" t="s">
        <v>163</v>
      </c>
      <c r="G32" s="714" t="s">
        <v>1963</v>
      </c>
      <c r="H32" s="131">
        <v>101.12</v>
      </c>
      <c r="I32" s="127">
        <v>45115</v>
      </c>
      <c r="J32" s="267" t="s">
        <v>106</v>
      </c>
      <c r="K32" s="134"/>
      <c r="L32" s="134"/>
      <c r="M32" s="124"/>
      <c r="N32" s="1" t="s">
        <v>26</v>
      </c>
      <c r="O32" s="144" t="s">
        <v>81</v>
      </c>
    </row>
    <row r="33" spans="1:17">
      <c r="A33" s="99"/>
      <c r="B33" s="99"/>
      <c r="C33" s="99"/>
      <c r="D33" s="99"/>
      <c r="E33" s="99"/>
      <c r="F33" s="99"/>
      <c r="G33" s="99"/>
      <c r="H33" s="99"/>
      <c r="I33" s="99"/>
      <c r="J33" s="99"/>
      <c r="K33" s="99"/>
      <c r="L33" s="99"/>
      <c r="M33" s="99"/>
      <c r="N33" s="99"/>
      <c r="O33" s="99"/>
      <c r="P33" s="99"/>
    </row>
    <row r="34" spans="1:17" ht="18.45">
      <c r="A34" s="139">
        <v>45117</v>
      </c>
      <c r="B34" s="139">
        <f>A34+C34</f>
        <v>45123</v>
      </c>
      <c r="C34" s="124">
        <v>6</v>
      </c>
      <c r="D34" s="124">
        <v>1</v>
      </c>
      <c r="E34" s="124">
        <v>33</v>
      </c>
      <c r="F34" s="124" t="s">
        <v>98</v>
      </c>
      <c r="G34" s="1" t="s">
        <v>1929</v>
      </c>
      <c r="H34" s="131">
        <v>368.88</v>
      </c>
      <c r="I34" s="127"/>
      <c r="J34" s="267" t="s">
        <v>22</v>
      </c>
      <c r="K34" s="132"/>
      <c r="L34" s="132"/>
      <c r="M34" s="124"/>
      <c r="N34" s="1" t="s">
        <v>26</v>
      </c>
      <c r="O34" s="333" t="s">
        <v>19</v>
      </c>
    </row>
    <row r="35" spans="1:17">
      <c r="A35" s="99"/>
      <c r="B35" s="99"/>
      <c r="C35" s="99"/>
      <c r="D35" s="99"/>
      <c r="E35" s="99"/>
      <c r="F35" s="99"/>
      <c r="G35" s="99"/>
      <c r="H35" s="99"/>
      <c r="I35" s="99"/>
      <c r="J35" s="99"/>
      <c r="K35" s="99"/>
      <c r="L35" s="99"/>
      <c r="M35" s="99"/>
      <c r="N35" s="99"/>
      <c r="O35" s="99"/>
      <c r="P35" s="99"/>
    </row>
    <row r="36" spans="1:17" ht="18.45">
      <c r="A36" s="139">
        <v>45120</v>
      </c>
      <c r="B36" s="5">
        <f>A36+C36</f>
        <v>45121</v>
      </c>
      <c r="C36" s="124">
        <v>1</v>
      </c>
      <c r="D36" s="124">
        <v>1</v>
      </c>
      <c r="E36" s="124">
        <v>2</v>
      </c>
      <c r="F36" s="124" t="s">
        <v>150</v>
      </c>
      <c r="G36" s="732" t="s">
        <v>1998</v>
      </c>
      <c r="H36" s="131">
        <v>22.19</v>
      </c>
      <c r="I36" s="127"/>
      <c r="J36" s="267" t="s">
        <v>32</v>
      </c>
      <c r="K36" s="134"/>
      <c r="L36" s="134"/>
      <c r="M36" s="124" t="s">
        <v>1999</v>
      </c>
      <c r="N36" s="1" t="s">
        <v>235</v>
      </c>
    </row>
    <row r="37" spans="1:17" ht="20.6">
      <c r="A37" s="139">
        <v>45120</v>
      </c>
      <c r="B37" s="5">
        <f>A37+C37</f>
        <v>45121</v>
      </c>
      <c r="C37" s="1">
        <v>1</v>
      </c>
      <c r="D37" s="1">
        <v>1</v>
      </c>
      <c r="E37" s="1">
        <v>35</v>
      </c>
      <c r="F37" s="1" t="s">
        <v>724</v>
      </c>
      <c r="G37" s="90" t="s">
        <v>796</v>
      </c>
      <c r="H37" s="55">
        <v>31.19</v>
      </c>
      <c r="I37" s="6"/>
      <c r="J37" s="267" t="s">
        <v>126</v>
      </c>
      <c r="K37" s="54"/>
      <c r="L37" s="54"/>
      <c r="M37" s="1"/>
      <c r="N37" s="533" t="s">
        <v>18</v>
      </c>
    </row>
    <row r="38" spans="1:17" s="99" customFormat="1"/>
    <row r="39" spans="1:17" s="129" customFormat="1" ht="36.9">
      <c r="A39" s="139">
        <v>45121</v>
      </c>
      <c r="B39" s="139">
        <f>A39+C39</f>
        <v>45122</v>
      </c>
      <c r="C39" s="124">
        <v>1</v>
      </c>
      <c r="D39" s="124">
        <v>2</v>
      </c>
      <c r="E39" s="124" t="s">
        <v>224</v>
      </c>
      <c r="F39" s="124" t="s">
        <v>224</v>
      </c>
      <c r="G39" s="859" t="s">
        <v>1116</v>
      </c>
      <c r="H39" s="131">
        <v>121.63</v>
      </c>
      <c r="I39" s="127"/>
      <c r="J39" s="267" t="s">
        <v>67</v>
      </c>
      <c r="K39" s="134"/>
      <c r="L39" s="134"/>
      <c r="M39" s="124" t="s">
        <v>2446</v>
      </c>
      <c r="N39" s="1" t="s">
        <v>235</v>
      </c>
      <c r="O39" s="333" t="s">
        <v>19</v>
      </c>
      <c r="P39" s="838" t="s">
        <v>705</v>
      </c>
    </row>
    <row r="40" spans="1:17" s="129" customFormat="1" ht="36.9">
      <c r="A40" s="139">
        <v>45121</v>
      </c>
      <c r="B40" s="139">
        <f>A40+C40</f>
        <v>45144</v>
      </c>
      <c r="C40" s="124">
        <v>23</v>
      </c>
      <c r="D40" s="124">
        <v>1</v>
      </c>
      <c r="E40" s="124">
        <v>5</v>
      </c>
      <c r="F40" s="124" t="s">
        <v>43</v>
      </c>
      <c r="G40" s="859" t="s">
        <v>2447</v>
      </c>
      <c r="H40" s="131">
        <v>643.5</v>
      </c>
      <c r="I40" s="127"/>
      <c r="J40" s="267" t="s">
        <v>328</v>
      </c>
      <c r="K40" s="134"/>
      <c r="L40" s="134"/>
      <c r="M40" s="124" t="s">
        <v>2448</v>
      </c>
      <c r="N40" s="1" t="s">
        <v>1146</v>
      </c>
      <c r="O40" s="1"/>
      <c r="P40" s="838" t="s">
        <v>705</v>
      </c>
      <c r="Q40" s="862" t="s">
        <v>2449</v>
      </c>
    </row>
    <row r="41" spans="1:17">
      <c r="A41" s="99"/>
      <c r="B41" s="99"/>
      <c r="C41" s="99"/>
      <c r="D41" s="99"/>
      <c r="E41" s="99"/>
      <c r="F41" s="99"/>
      <c r="G41" s="99"/>
      <c r="H41" s="99"/>
      <c r="I41" s="99"/>
      <c r="J41" s="99"/>
      <c r="K41" s="99"/>
      <c r="L41" s="99"/>
      <c r="M41" s="99"/>
      <c r="N41" s="99"/>
      <c r="O41" s="99"/>
      <c r="P41" s="99"/>
    </row>
    <row r="42" spans="1:17" ht="18.45">
      <c r="A42" s="5">
        <v>45122</v>
      </c>
      <c r="B42" s="139">
        <f>A42+C42</f>
        <v>45123</v>
      </c>
      <c r="C42" s="124">
        <v>1</v>
      </c>
      <c r="D42" s="124">
        <v>2</v>
      </c>
      <c r="E42" s="124">
        <v>30</v>
      </c>
      <c r="F42" s="124">
        <v>30</v>
      </c>
      <c r="G42" s="575" t="s">
        <v>1256</v>
      </c>
      <c r="H42" s="131">
        <v>84.15</v>
      </c>
      <c r="I42" s="127"/>
      <c r="J42" s="267" t="s">
        <v>32</v>
      </c>
      <c r="K42" s="132"/>
      <c r="L42" s="132"/>
      <c r="M42" s="124" t="s">
        <v>2435</v>
      </c>
      <c r="N42" s="1" t="s">
        <v>235</v>
      </c>
      <c r="O42" s="144" t="s">
        <v>19</v>
      </c>
    </row>
    <row r="43" spans="1:17" ht="18.45">
      <c r="A43" s="5">
        <v>45122</v>
      </c>
      <c r="B43" s="139">
        <f>A43+C43</f>
        <v>45123</v>
      </c>
      <c r="C43" s="124">
        <v>1</v>
      </c>
      <c r="D43" s="124">
        <v>1</v>
      </c>
      <c r="E43" s="124">
        <v>5</v>
      </c>
      <c r="F43" s="124" t="s">
        <v>210</v>
      </c>
      <c r="G43" s="575" t="s">
        <v>2450</v>
      </c>
      <c r="H43" s="131">
        <v>45</v>
      </c>
      <c r="I43" s="127"/>
      <c r="J43" s="267" t="s">
        <v>252</v>
      </c>
      <c r="K43" s="132"/>
      <c r="L43" s="132"/>
      <c r="M43" s="124" t="s">
        <v>2435</v>
      </c>
      <c r="N43" s="1" t="s">
        <v>235</v>
      </c>
      <c r="O43" s="144" t="s">
        <v>19</v>
      </c>
    </row>
    <row r="44" spans="1:17">
      <c r="A44" s="99"/>
      <c r="B44" s="99"/>
      <c r="C44" s="99"/>
      <c r="D44" s="99"/>
      <c r="E44" s="99"/>
      <c r="F44" s="99"/>
      <c r="G44" s="99"/>
      <c r="H44" s="99"/>
      <c r="I44" s="99"/>
      <c r="J44" s="99"/>
      <c r="K44" s="99"/>
      <c r="L44" s="99"/>
      <c r="M44" s="99"/>
      <c r="N44" s="99"/>
      <c r="O44" s="99"/>
      <c r="P44" s="99"/>
    </row>
    <row r="45" spans="1:17" s="129" customFormat="1" ht="18.45">
      <c r="A45" s="139">
        <v>45124</v>
      </c>
      <c r="B45" s="139">
        <f>A45+C45</f>
        <v>45130</v>
      </c>
      <c r="C45" s="124">
        <v>6</v>
      </c>
      <c r="D45" s="124">
        <v>1</v>
      </c>
      <c r="E45" s="124">
        <v>23</v>
      </c>
      <c r="F45" s="124" t="s">
        <v>1072</v>
      </c>
      <c r="G45" s="638" t="s">
        <v>2016</v>
      </c>
      <c r="H45" s="307">
        <v>160.41</v>
      </c>
      <c r="I45" s="127">
        <v>45123</v>
      </c>
      <c r="J45" s="267" t="s">
        <v>81</v>
      </c>
      <c r="K45" s="134"/>
      <c r="L45" s="134"/>
      <c r="M45" s="430" t="s">
        <v>2451</v>
      </c>
      <c r="N45" s="430" t="s">
        <v>42</v>
      </c>
      <c r="O45" s="756" t="s">
        <v>19</v>
      </c>
    </row>
    <row r="46" spans="1:17" s="99" customFormat="1"/>
    <row r="47" spans="1:17" ht="18.45">
      <c r="A47" s="139">
        <v>45125</v>
      </c>
      <c r="B47" s="139">
        <f>A47+C47</f>
        <v>45128</v>
      </c>
      <c r="C47" s="124">
        <v>3</v>
      </c>
      <c r="D47" s="124">
        <v>2</v>
      </c>
      <c r="E47" s="124">
        <v>4</v>
      </c>
      <c r="F47" s="124" t="s">
        <v>2010</v>
      </c>
      <c r="G47" s="874" t="s">
        <v>2011</v>
      </c>
      <c r="H47" s="131">
        <v>133.68</v>
      </c>
      <c r="I47" s="127">
        <v>45122</v>
      </c>
      <c r="J47" s="267" t="s">
        <v>126</v>
      </c>
      <c r="K47" s="132"/>
      <c r="L47" s="132"/>
      <c r="M47" s="139" t="s">
        <v>2452</v>
      </c>
      <c r="N47" s="1" t="s">
        <v>664</v>
      </c>
      <c r="O47" s="333" t="s">
        <v>19</v>
      </c>
    </row>
    <row r="48" spans="1:17" ht="18.45">
      <c r="A48" s="139">
        <v>45126</v>
      </c>
      <c r="B48" s="139">
        <f>A48+C48</f>
        <v>45129</v>
      </c>
      <c r="C48" s="124">
        <v>3</v>
      </c>
      <c r="D48" s="124">
        <v>1</v>
      </c>
      <c r="E48" s="124">
        <v>4</v>
      </c>
      <c r="F48" s="124" t="s">
        <v>204</v>
      </c>
      <c r="G48" s="575" t="s">
        <v>2039</v>
      </c>
      <c r="H48" s="126">
        <v>97.75</v>
      </c>
      <c r="I48" s="127">
        <v>45127</v>
      </c>
      <c r="J48" s="267" t="s">
        <v>67</v>
      </c>
      <c r="K48" s="134"/>
      <c r="L48" s="134"/>
      <c r="M48" s="139" t="s">
        <v>1999</v>
      </c>
      <c r="N48" s="1" t="s">
        <v>235</v>
      </c>
      <c r="O48" s="333" t="s">
        <v>19</v>
      </c>
    </row>
    <row r="49" spans="1:15" s="99" customFormat="1"/>
    <row r="50" spans="1:15" ht="18.45">
      <c r="A50" s="139">
        <v>45127</v>
      </c>
      <c r="B50" s="139">
        <f>A50+C50</f>
        <v>45130</v>
      </c>
      <c r="C50" s="124">
        <v>3</v>
      </c>
      <c r="D50" s="124">
        <v>1</v>
      </c>
      <c r="E50" s="124">
        <v>21</v>
      </c>
      <c r="F50" s="124" t="s">
        <v>696</v>
      </c>
      <c r="G50" s="1" t="s">
        <v>2041</v>
      </c>
      <c r="H50" s="131">
        <v>69.36</v>
      </c>
      <c r="I50" s="127">
        <v>45127</v>
      </c>
      <c r="J50" s="267" t="s">
        <v>106</v>
      </c>
      <c r="K50" s="132"/>
      <c r="L50" s="132"/>
      <c r="M50" s="124"/>
      <c r="N50" s="1" t="s">
        <v>26</v>
      </c>
      <c r="O50" s="771" t="s">
        <v>19</v>
      </c>
    </row>
    <row r="51" spans="1:15" s="99" customFormat="1"/>
    <row r="52" spans="1:15" ht="18.45">
      <c r="A52" s="139">
        <v>45129</v>
      </c>
      <c r="B52" s="139">
        <v>45130</v>
      </c>
      <c r="C52" s="124">
        <v>1</v>
      </c>
      <c r="D52" s="124">
        <v>1</v>
      </c>
      <c r="E52" s="124">
        <v>36</v>
      </c>
      <c r="F52" s="124" t="s">
        <v>122</v>
      </c>
      <c r="G52" s="879" t="s">
        <v>2064</v>
      </c>
      <c r="H52" s="131">
        <v>60.35</v>
      </c>
      <c r="I52" s="127"/>
      <c r="J52" s="267" t="s">
        <v>32</v>
      </c>
      <c r="K52" s="132"/>
      <c r="L52" s="132"/>
      <c r="M52" s="124" t="s">
        <v>2453</v>
      </c>
      <c r="N52" s="1" t="s">
        <v>235</v>
      </c>
      <c r="O52" s="333" t="s">
        <v>19</v>
      </c>
    </row>
    <row r="53" spans="1:15" s="99" customFormat="1"/>
    <row r="54" spans="1:15" ht="18.45">
      <c r="A54" s="139">
        <v>45130</v>
      </c>
      <c r="B54" s="139">
        <f>A54+C54</f>
        <v>45132</v>
      </c>
      <c r="C54" s="124">
        <v>2</v>
      </c>
      <c r="D54" s="124">
        <v>1</v>
      </c>
      <c r="E54" s="124">
        <v>2</v>
      </c>
      <c r="F54" s="124" t="s">
        <v>150</v>
      </c>
      <c r="G54" s="879" t="s">
        <v>2068</v>
      </c>
      <c r="H54" s="131">
        <v>45</v>
      </c>
      <c r="I54" s="127">
        <v>45130</v>
      </c>
      <c r="J54" s="267" t="s">
        <v>339</v>
      </c>
      <c r="K54" s="132"/>
      <c r="L54" s="132"/>
      <c r="M54" s="122" t="s">
        <v>2454</v>
      </c>
      <c r="N54" s="1" t="s">
        <v>815</v>
      </c>
      <c r="O54" s="333" t="s">
        <v>19</v>
      </c>
    </row>
    <row r="55" spans="1:15" ht="18.45">
      <c r="A55" s="139">
        <v>45131</v>
      </c>
      <c r="B55" s="139">
        <v>45141</v>
      </c>
      <c r="C55" s="124">
        <f>B55-A55</f>
        <v>10</v>
      </c>
      <c r="D55" s="124">
        <v>1</v>
      </c>
      <c r="E55" s="124">
        <v>23</v>
      </c>
      <c r="F55" s="124" t="s">
        <v>1072</v>
      </c>
      <c r="G55" s="879" t="s">
        <v>2077</v>
      </c>
      <c r="H55" s="131">
        <v>243.56</v>
      </c>
      <c r="I55" s="127">
        <v>45131</v>
      </c>
      <c r="J55" s="267" t="s">
        <v>360</v>
      </c>
      <c r="K55" s="132"/>
      <c r="L55" s="132"/>
      <c r="M55" s="124"/>
      <c r="N55" s="1" t="s">
        <v>18</v>
      </c>
      <c r="O55" s="333" t="s">
        <v>19</v>
      </c>
    </row>
    <row r="56" spans="1:15" s="99" customFormat="1"/>
    <row r="57" spans="1:15" ht="18.45">
      <c r="A57" s="5">
        <v>45132</v>
      </c>
      <c r="B57" s="139">
        <f>C57+A57</f>
        <v>45133</v>
      </c>
      <c r="C57" s="1">
        <v>1</v>
      </c>
      <c r="D57" s="1">
        <v>1</v>
      </c>
      <c r="E57" s="1">
        <v>3</v>
      </c>
      <c r="F57" s="1" t="s">
        <v>280</v>
      </c>
      <c r="G57" s="859" t="s">
        <v>2455</v>
      </c>
      <c r="H57" s="53">
        <v>22.95</v>
      </c>
      <c r="I57" s="6"/>
      <c r="J57" s="270" t="s">
        <v>32</v>
      </c>
      <c r="K57" s="56"/>
      <c r="L57" s="56"/>
      <c r="M57" s="1"/>
      <c r="N57" s="1" t="s">
        <v>235</v>
      </c>
      <c r="O57" s="1"/>
    </row>
    <row r="58" spans="1:15" s="99" customFormat="1"/>
    <row r="59" spans="1:15" ht="25.5" customHeight="1">
      <c r="A59" s="139">
        <v>45133</v>
      </c>
      <c r="B59" s="139">
        <f>A59+C59</f>
        <v>45135</v>
      </c>
      <c r="C59" s="124">
        <v>2</v>
      </c>
      <c r="D59" s="124">
        <v>2</v>
      </c>
      <c r="E59" s="124">
        <v>36</v>
      </c>
      <c r="F59" s="124" t="s">
        <v>366</v>
      </c>
      <c r="G59" s="879" t="s">
        <v>1521</v>
      </c>
      <c r="H59" s="126">
        <v>131.80000000000001</v>
      </c>
      <c r="I59" s="127"/>
      <c r="J59" s="267" t="s">
        <v>32</v>
      </c>
      <c r="K59" s="134"/>
      <c r="L59" s="134"/>
      <c r="M59" s="1042" t="s">
        <v>1522</v>
      </c>
      <c r="N59" s="1" t="s">
        <v>235</v>
      </c>
      <c r="O59" s="333" t="s">
        <v>19</v>
      </c>
    </row>
    <row r="60" spans="1:15">
      <c r="A60" s="99"/>
      <c r="B60" s="99"/>
      <c r="C60" s="99"/>
      <c r="D60" s="99"/>
      <c r="E60" s="99"/>
      <c r="F60" s="99"/>
      <c r="G60" s="99"/>
      <c r="H60" s="99"/>
      <c r="I60" s="99"/>
      <c r="J60" s="99"/>
      <c r="K60" s="99"/>
      <c r="L60" s="99"/>
      <c r="M60" s="99"/>
      <c r="N60" s="99"/>
      <c r="O60" s="99"/>
    </row>
    <row r="61" spans="1:15" ht="18.45">
      <c r="A61" s="139">
        <v>45135</v>
      </c>
      <c r="B61" s="139">
        <v>45136</v>
      </c>
      <c r="C61" s="124">
        <v>1</v>
      </c>
      <c r="D61" s="124">
        <v>1</v>
      </c>
      <c r="E61" s="124">
        <v>4</v>
      </c>
      <c r="F61" s="124" t="s">
        <v>447</v>
      </c>
      <c r="G61" s="879" t="s">
        <v>2105</v>
      </c>
      <c r="H61" s="131">
        <v>25.65</v>
      </c>
      <c r="I61" s="127">
        <v>45135</v>
      </c>
      <c r="J61" s="267" t="s">
        <v>41</v>
      </c>
      <c r="K61" s="134"/>
      <c r="L61" s="134"/>
      <c r="M61" s="139"/>
      <c r="N61" s="1" t="s">
        <v>18</v>
      </c>
      <c r="O61" s="333" t="s">
        <v>19</v>
      </c>
    </row>
    <row r="62" spans="1:15" ht="18.45">
      <c r="A62" s="139">
        <v>45135</v>
      </c>
      <c r="B62" s="139">
        <v>45136</v>
      </c>
      <c r="C62" s="124">
        <v>1</v>
      </c>
      <c r="D62" s="124">
        <v>1</v>
      </c>
      <c r="E62" s="124">
        <v>36</v>
      </c>
      <c r="F62" s="124" t="s">
        <v>801</v>
      </c>
      <c r="G62" s="879" t="s">
        <v>2121</v>
      </c>
      <c r="H62" s="126">
        <v>30.6</v>
      </c>
      <c r="I62" s="127"/>
      <c r="J62" s="267" t="s">
        <v>32</v>
      </c>
      <c r="K62" s="134"/>
      <c r="L62" s="134"/>
      <c r="M62" s="139" t="s">
        <v>2456</v>
      </c>
      <c r="N62" s="1" t="s">
        <v>101</v>
      </c>
      <c r="O62" s="1" t="s">
        <v>19</v>
      </c>
    </row>
    <row r="63" spans="1:15" ht="18.45">
      <c r="A63" s="139">
        <v>45135</v>
      </c>
      <c r="B63" s="5">
        <f>A63+C63</f>
        <v>45138</v>
      </c>
      <c r="C63" s="124">
        <v>3</v>
      </c>
      <c r="D63" s="124">
        <v>1</v>
      </c>
      <c r="E63" s="124">
        <v>24</v>
      </c>
      <c r="F63" s="124" t="s">
        <v>847</v>
      </c>
      <c r="G63" s="879" t="s">
        <v>2125</v>
      </c>
      <c r="H63" s="126">
        <v>76.5</v>
      </c>
      <c r="I63" s="127"/>
      <c r="J63" s="267" t="s">
        <v>32</v>
      </c>
      <c r="K63" s="134"/>
      <c r="L63" s="134"/>
      <c r="M63" s="124" t="s">
        <v>2457</v>
      </c>
      <c r="N63" s="1" t="s">
        <v>101</v>
      </c>
      <c r="O63" s="333" t="s">
        <v>19</v>
      </c>
    </row>
    <row r="64" spans="1:15" s="99" customFormat="1"/>
    <row r="65" spans="1:17" s="129" customFormat="1" ht="18.45">
      <c r="A65" s="139">
        <v>45136</v>
      </c>
      <c r="B65" s="139">
        <f>A65+C65</f>
        <v>45137</v>
      </c>
      <c r="C65" s="124">
        <v>1</v>
      </c>
      <c r="D65" s="124">
        <v>1</v>
      </c>
      <c r="E65" s="124">
        <v>36</v>
      </c>
      <c r="F65" s="124" t="s">
        <v>570</v>
      </c>
      <c r="G65" s="621" t="s">
        <v>2134</v>
      </c>
      <c r="H65" s="131">
        <v>40.1</v>
      </c>
      <c r="I65" s="127">
        <v>45136</v>
      </c>
      <c r="J65" s="267" t="s">
        <v>22</v>
      </c>
      <c r="K65" s="132"/>
      <c r="L65" s="132"/>
      <c r="M65" s="124"/>
      <c r="N65" s="1" t="s">
        <v>42</v>
      </c>
      <c r="O65"/>
    </row>
    <row r="66" spans="1:17">
      <c r="A66" s="99"/>
      <c r="B66" s="99"/>
      <c r="C66" s="99"/>
      <c r="D66" s="99"/>
      <c r="E66" s="99"/>
      <c r="F66" s="99"/>
      <c r="G66" s="99"/>
      <c r="H66" s="99"/>
      <c r="I66" s="99"/>
      <c r="J66" s="99"/>
      <c r="K66" s="99"/>
      <c r="L66" s="99"/>
      <c r="M66" s="99"/>
      <c r="N66" s="99"/>
      <c r="O66" s="99"/>
      <c r="P66" s="99"/>
      <c r="Q66" s="99"/>
    </row>
    <row r="67" spans="1:17" s="129" customFormat="1" ht="18.45">
      <c r="A67" s="139">
        <v>45138</v>
      </c>
      <c r="B67" s="139">
        <v>45140</v>
      </c>
      <c r="C67" s="124">
        <v>2</v>
      </c>
      <c r="D67" s="124">
        <v>1</v>
      </c>
      <c r="E67" s="124">
        <v>2</v>
      </c>
      <c r="F67" s="124" t="s">
        <v>326</v>
      </c>
      <c r="G67" s="879" t="s">
        <v>2000</v>
      </c>
      <c r="H67" s="131">
        <v>44.56</v>
      </c>
      <c r="I67" s="127">
        <v>45121</v>
      </c>
      <c r="J67" s="267" t="s">
        <v>126</v>
      </c>
      <c r="K67" s="132"/>
      <c r="L67" s="132"/>
      <c r="M67" s="124"/>
      <c r="N67" s="1" t="s">
        <v>26</v>
      </c>
      <c r="O67" s="333" t="s">
        <v>19</v>
      </c>
    </row>
    <row r="69" spans="1:17" s="99" customFormat="1"/>
    <row r="70" spans="1:17" s="129" customFormat="1" ht="18.45">
      <c r="A70" s="139">
        <v>45142</v>
      </c>
      <c r="B70" s="139">
        <f>+A70+C70</f>
        <v>45143</v>
      </c>
      <c r="C70" s="124">
        <v>1</v>
      </c>
      <c r="D70" s="124">
        <v>1</v>
      </c>
      <c r="E70" s="124">
        <v>24</v>
      </c>
      <c r="F70" s="124" t="s">
        <v>208</v>
      </c>
      <c r="G70" s="879" t="s">
        <v>2163</v>
      </c>
      <c r="H70" s="131">
        <v>26.77</v>
      </c>
      <c r="I70" s="127"/>
      <c r="J70" s="267" t="s">
        <v>2396</v>
      </c>
      <c r="K70" s="132"/>
      <c r="L70" s="132"/>
      <c r="M70" s="139" t="s">
        <v>2458</v>
      </c>
      <c r="N70" s="1" t="s">
        <v>235</v>
      </c>
      <c r="O70" s="333" t="s">
        <v>19</v>
      </c>
    </row>
    <row r="195" spans="5:6">
      <c r="E195" s="66"/>
      <c r="F195" s="66"/>
    </row>
    <row r="196" spans="5:6">
      <c r="E196" s="66"/>
      <c r="F196" s="66"/>
    </row>
    <row r="197" spans="5:6">
      <c r="E197" s="66"/>
      <c r="F197" s="66"/>
    </row>
    <row r="198" spans="5:6">
      <c r="E198" s="66"/>
      <c r="F198" s="66"/>
    </row>
    <row r="199" spans="5:6">
      <c r="E199" s="66"/>
      <c r="F199" s="66"/>
    </row>
    <row r="200" spans="5:6">
      <c r="E200" s="66"/>
      <c r="F200" s="66"/>
    </row>
    <row r="201" spans="5:6">
      <c r="E201" s="66">
        <v>6</v>
      </c>
      <c r="F201" s="66">
        <v>6</v>
      </c>
    </row>
    <row r="202" spans="5:6">
      <c r="E202" s="66"/>
      <c r="F202" s="66"/>
    </row>
    <row r="203" spans="5:6">
      <c r="E203" s="66"/>
      <c r="F203" s="66"/>
    </row>
    <row r="204" spans="5:6">
      <c r="E204" s="66"/>
      <c r="F204" s="66"/>
    </row>
    <row r="205" spans="5:6">
      <c r="E205" s="66"/>
      <c r="F205" s="66"/>
    </row>
    <row r="206" spans="5:6">
      <c r="E206" s="66"/>
      <c r="F206" s="66"/>
    </row>
    <row r="207" spans="5:6">
      <c r="E207" s="66"/>
      <c r="F207" s="66"/>
    </row>
    <row r="208" spans="5:6">
      <c r="E208" s="66"/>
      <c r="F208" s="66"/>
    </row>
    <row r="209" spans="5:6">
      <c r="E209" s="66"/>
      <c r="F209" s="66"/>
    </row>
    <row r="210" spans="5:6">
      <c r="E210" s="66"/>
      <c r="F210" s="66"/>
    </row>
    <row r="211" spans="5:6">
      <c r="E211" s="66"/>
      <c r="F211" s="66"/>
    </row>
    <row r="212" spans="5:6">
      <c r="E212" s="66"/>
      <c r="F212" s="66"/>
    </row>
  </sheetData>
  <conditionalFormatting sqref="H23 J23:L23 C23:D23">
    <cfRule type="expression" dxfId="531" priority="851">
      <formula>"'=NOT(ISERROR(VLOOKUP('Banned list'!)"</formula>
    </cfRule>
  </conditionalFormatting>
  <conditionalFormatting sqref="N21 N23:N25">
    <cfRule type="containsText" dxfId="530" priority="848" stopIfTrue="1" operator="containsText" text="CHARGE ON ARRIVAL">
      <formula>NOT(ISERROR(SEARCH("CHARGE ON ARRIVAL",N21)))</formula>
    </cfRule>
    <cfRule type="containsText" dxfId="529" priority="849" stopIfTrue="1" operator="containsText" text="CHARGE VC ON DAY">
      <formula>NOT(ISERROR(SEARCH("CHARGE VC ON DAY",N21)))</formula>
    </cfRule>
    <cfRule type="containsText" dxfId="528" priority="850" stopIfTrue="1" operator="containsText" text="PAID">
      <formula>NOT(ISERROR(SEARCH("PAID",N21)))</formula>
    </cfRule>
  </conditionalFormatting>
  <conditionalFormatting sqref="J21 J23:J25">
    <cfRule type="containsText" dxfId="527" priority="841" operator="containsText" text="hw">
      <formula>NOT(ISERROR(SEARCH("hw",J21)))</formula>
    </cfRule>
    <cfRule type="containsText" dxfId="526" priority="842" operator="containsText" text="bb">
      <formula>NOT(ISERROR(SEARCH("bb",J21)))</formula>
    </cfRule>
    <cfRule type="containsText" dxfId="525" priority="843" stopIfTrue="1" operator="containsText" text="booking hc">
      <formula>NOT(ISERROR(SEARCH("booking hc",J21)))</formula>
    </cfRule>
    <cfRule type="containsText" dxfId="524" priority="844" operator="containsText" text="expedia vc">
      <formula>NOT(ISERROR(SEARCH("expedia vc",J21)))</formula>
    </cfRule>
    <cfRule type="containsText" dxfId="523" priority="845" operator="containsText" text="booking hcn">
      <formula>NOT(ISERROR(SEARCH("booking hcn",J21)))</formula>
    </cfRule>
    <cfRule type="containsText" dxfId="522" priority="846" stopIfTrue="1" operator="containsText" text="booking vcd">
      <formula>NOT(ISERROR(SEARCH("booking vcd",J21)))</formula>
    </cfRule>
    <cfRule type="containsText" dxfId="521" priority="847" stopIfTrue="1" operator="containsText" text="booking vc">
      <formula>NOT(ISERROR(SEARCH("booking vc",J21)))</formula>
    </cfRule>
  </conditionalFormatting>
  <conditionalFormatting sqref="I23:L25">
    <cfRule type="containsText" dxfId="520" priority="808" operator="containsText" text="BANND">
      <formula>NOT(ISERROR(SEARCH("BANND",I23)))</formula>
    </cfRule>
  </conditionalFormatting>
  <conditionalFormatting sqref="J23:J25">
    <cfRule type="containsText" dxfId="519" priority="507" operator="containsText" text="bb">
      <formula>NOT(ISERROR(SEARCH("bb",J23)))</formula>
    </cfRule>
    <cfRule type="containsText" dxfId="518" priority="508" stopIfTrue="1" operator="containsText" text="booking hc">
      <formula>NOT(ISERROR(SEARCH("booking hc",J23)))</formula>
    </cfRule>
    <cfRule type="containsText" dxfId="517" priority="509" operator="containsText" text="expedia vc">
      <formula>NOT(ISERROR(SEARCH("expedia vc",J23)))</formula>
    </cfRule>
    <cfRule type="containsText" dxfId="516" priority="510" operator="containsText" text="booking hcn">
      <formula>NOT(ISERROR(SEARCH("booking hcn",J23)))</formula>
    </cfRule>
    <cfRule type="containsText" dxfId="515" priority="511" stopIfTrue="1" operator="containsText" text="booking vcd">
      <formula>NOT(ISERROR(SEARCH("booking vcd",J23)))</formula>
    </cfRule>
    <cfRule type="containsText" dxfId="514" priority="512" stopIfTrue="1" operator="containsText" text="booking vc">
      <formula>NOT(ISERROR(SEARCH("booking vc",J23)))</formula>
    </cfRule>
  </conditionalFormatting>
  <conditionalFormatting sqref="J23:J25">
    <cfRule type="containsText" dxfId="513" priority="506" operator="containsText" text="hw">
      <formula>NOT(ISERROR(SEARCH("hw",J23)))</formula>
    </cfRule>
  </conditionalFormatting>
  <conditionalFormatting sqref="J23:J25">
    <cfRule type="containsText" dxfId="512" priority="493" operator="containsText" text="BANND">
      <formula>NOT(ISERROR(SEARCH("BANND",J23)))</formula>
    </cfRule>
    <cfRule type="expression" dxfId="511" priority="494">
      <formula>"'=NOT(ISERROR(VLOOKUP('Banned list'!)"</formula>
    </cfRule>
  </conditionalFormatting>
  <conditionalFormatting sqref="J2">
    <cfRule type="containsText" dxfId="510" priority="452" operator="containsText" text="hw">
      <formula>NOT(ISERROR(SEARCH("hw",J2)))</formula>
    </cfRule>
    <cfRule type="containsText" dxfId="509" priority="453" operator="containsText" text="bb">
      <formula>NOT(ISERROR(SEARCH("bb",J2)))</formula>
    </cfRule>
    <cfRule type="containsText" dxfId="508" priority="454" stopIfTrue="1" operator="containsText" text="booking hc">
      <formula>NOT(ISERROR(SEARCH("booking hc",J2)))</formula>
    </cfRule>
    <cfRule type="containsText" dxfId="507" priority="455" operator="containsText" text="expedia vc">
      <formula>NOT(ISERROR(SEARCH("expedia vc",J2)))</formula>
    </cfRule>
    <cfRule type="containsText" dxfId="506" priority="456" operator="containsText" text="booking hcn">
      <formula>NOT(ISERROR(SEARCH("booking hcn",J2)))</formula>
    </cfRule>
    <cfRule type="containsText" dxfId="505" priority="457" stopIfTrue="1" operator="containsText" text="booking vcd">
      <formula>NOT(ISERROR(SEARCH("booking vcd",J2)))</formula>
    </cfRule>
    <cfRule type="containsText" dxfId="504" priority="458" stopIfTrue="1" operator="containsText" text="booking vc">
      <formula>NOT(ISERROR(SEARCH("booking vc",J2)))</formula>
    </cfRule>
  </conditionalFormatting>
  <conditionalFormatting sqref="N2">
    <cfRule type="containsText" dxfId="503" priority="459" stopIfTrue="1" operator="containsText" text="CHARGE ON ARRIVAL">
      <formula>NOT(ISERROR(SEARCH("CHARGE ON ARRIVAL",N2)))</formula>
    </cfRule>
    <cfRule type="containsText" dxfId="502" priority="460" stopIfTrue="1" operator="containsText" text="CHARGE VC ON DAY">
      <formula>NOT(ISERROR(SEARCH("CHARGE VC ON DAY",N2)))</formula>
    </cfRule>
    <cfRule type="containsText" dxfId="501" priority="461" stopIfTrue="1" operator="containsText" text="PAID">
      <formula>NOT(ISERROR(SEARCH("PAID",N2)))</formula>
    </cfRule>
  </conditionalFormatting>
  <conditionalFormatting sqref="J4">
    <cfRule type="containsText" dxfId="500" priority="433" operator="containsText" text="bb">
      <formula>NOT(ISERROR(SEARCH("bb",J4)))</formula>
    </cfRule>
    <cfRule type="containsText" dxfId="499" priority="434" stopIfTrue="1" operator="containsText" text="booking hc">
      <formula>NOT(ISERROR(SEARCH("booking hc",J4)))</formula>
    </cfRule>
    <cfRule type="containsText" dxfId="498" priority="435" operator="containsText" text="expedia vc">
      <formula>NOT(ISERROR(SEARCH("expedia vc",J4)))</formula>
    </cfRule>
    <cfRule type="containsText" dxfId="497" priority="436" operator="containsText" text="booking hcn">
      <formula>NOT(ISERROR(SEARCH("booking hcn",J4)))</formula>
    </cfRule>
    <cfRule type="containsText" dxfId="496" priority="437" stopIfTrue="1" operator="containsText" text="booking vcd">
      <formula>NOT(ISERROR(SEARCH("booking vcd",J4)))</formula>
    </cfRule>
    <cfRule type="containsText" dxfId="495" priority="438" stopIfTrue="1" operator="containsText" text="booking vc">
      <formula>NOT(ISERROR(SEARCH("booking vc",J4)))</formula>
    </cfRule>
  </conditionalFormatting>
  <conditionalFormatting sqref="J4">
    <cfRule type="containsText" dxfId="494" priority="432" operator="containsText" text="hw">
      <formula>NOT(ISERROR(SEARCH("hw",J4)))</formula>
    </cfRule>
  </conditionalFormatting>
  <conditionalFormatting sqref="N4">
    <cfRule type="containsText" dxfId="493" priority="439" stopIfTrue="1" operator="containsText" text="CHARGE ON ARRIVAL">
      <formula>NOT(ISERROR(SEARCH("CHARGE ON ARRIVAL",N4)))</formula>
    </cfRule>
    <cfRule type="containsText" dxfId="492" priority="440" stopIfTrue="1" operator="containsText" text="CHARGE VC ON DAY">
      <formula>NOT(ISERROR(SEARCH("CHARGE VC ON DAY",N4)))</formula>
    </cfRule>
    <cfRule type="containsText" dxfId="491" priority="441" stopIfTrue="1" operator="containsText" text="PAID">
      <formula>NOT(ISERROR(SEARCH("PAID",N4)))</formula>
    </cfRule>
  </conditionalFormatting>
  <conditionalFormatting sqref="J6:J7">
    <cfRule type="containsText" dxfId="490" priority="422" operator="containsText" text="bb">
      <formula>NOT(ISERROR(SEARCH("bb",J6)))</formula>
    </cfRule>
    <cfRule type="containsText" dxfId="489" priority="423" stopIfTrue="1" operator="containsText" text="booking hc">
      <formula>NOT(ISERROR(SEARCH("booking hc",J6)))</formula>
    </cfRule>
    <cfRule type="containsText" dxfId="488" priority="424" operator="containsText" text="expedia vc">
      <formula>NOT(ISERROR(SEARCH("expedia vc",J6)))</formula>
    </cfRule>
    <cfRule type="containsText" dxfId="487" priority="425" operator="containsText" text="booking hcn">
      <formula>NOT(ISERROR(SEARCH("booking hcn",J6)))</formula>
    </cfRule>
    <cfRule type="containsText" dxfId="486" priority="426" stopIfTrue="1" operator="containsText" text="booking vcd">
      <formula>NOT(ISERROR(SEARCH("booking vcd",J6)))</formula>
    </cfRule>
    <cfRule type="containsText" dxfId="485" priority="427" stopIfTrue="1" operator="containsText" text="booking vc">
      <formula>NOT(ISERROR(SEARCH("booking vc",J6)))</formula>
    </cfRule>
  </conditionalFormatting>
  <conditionalFormatting sqref="J6:J7">
    <cfRule type="containsText" dxfId="484" priority="421" operator="containsText" text="hw">
      <formula>NOT(ISERROR(SEARCH("hw",J6)))</formula>
    </cfRule>
  </conditionalFormatting>
  <conditionalFormatting sqref="N6:N7">
    <cfRule type="containsText" dxfId="483" priority="428" stopIfTrue="1" operator="containsText" text="CHARGE ON ARRIVAL">
      <formula>NOT(ISERROR(SEARCH("CHARGE ON ARRIVAL",N6)))</formula>
    </cfRule>
    <cfRule type="containsText" dxfId="482" priority="429" stopIfTrue="1" operator="containsText" text="CHARGE VC ON DAY">
      <formula>NOT(ISERROR(SEARCH("CHARGE VC ON DAY",N6)))</formula>
    </cfRule>
    <cfRule type="containsText" dxfId="481" priority="430" stopIfTrue="1" operator="containsText" text="PAID">
      <formula>NOT(ISERROR(SEARCH("PAID",N6)))</formula>
    </cfRule>
  </conditionalFormatting>
  <conditionalFormatting sqref="J9:J11">
    <cfRule type="containsText" dxfId="480" priority="411" operator="containsText" text="hw">
      <formula>NOT(ISERROR(SEARCH("hw",J9)))</formula>
    </cfRule>
    <cfRule type="containsText" dxfId="479" priority="412" operator="containsText" text="bb">
      <formula>NOT(ISERROR(SEARCH("bb",J9)))</formula>
    </cfRule>
    <cfRule type="containsText" dxfId="478" priority="413" stopIfTrue="1" operator="containsText" text="booking hc">
      <formula>NOT(ISERROR(SEARCH("booking hc",J9)))</formula>
    </cfRule>
    <cfRule type="containsText" dxfId="477" priority="414" operator="containsText" text="expedia vc">
      <formula>NOT(ISERROR(SEARCH("expedia vc",J9)))</formula>
    </cfRule>
    <cfRule type="containsText" dxfId="476" priority="415" operator="containsText" text="booking hcn">
      <formula>NOT(ISERROR(SEARCH("booking hcn",J9)))</formula>
    </cfRule>
    <cfRule type="containsText" dxfId="475" priority="416" stopIfTrue="1" operator="containsText" text="booking vcd">
      <formula>NOT(ISERROR(SEARCH("booking vcd",J9)))</formula>
    </cfRule>
    <cfRule type="containsText" dxfId="474" priority="417" stopIfTrue="1" operator="containsText" text="booking vc">
      <formula>NOT(ISERROR(SEARCH("booking vc",J9)))</formula>
    </cfRule>
  </conditionalFormatting>
  <conditionalFormatting sqref="N9:N11">
    <cfRule type="containsText" dxfId="473" priority="418" stopIfTrue="1" operator="containsText" text="CHARGE ON ARRIVAL">
      <formula>NOT(ISERROR(SEARCH("CHARGE ON ARRIVAL",N9)))</formula>
    </cfRule>
    <cfRule type="containsText" dxfId="472" priority="419" stopIfTrue="1" operator="containsText" text="CHARGE VC ON DAY">
      <formula>NOT(ISERROR(SEARCH("CHARGE VC ON DAY",N9)))</formula>
    </cfRule>
    <cfRule type="containsText" dxfId="471" priority="420" stopIfTrue="1" operator="containsText" text="PAID">
      <formula>NOT(ISERROR(SEARCH("PAID",N9)))</formula>
    </cfRule>
  </conditionalFormatting>
  <conditionalFormatting sqref="G13 J13:L13 P13:XFD13">
    <cfRule type="containsText" dxfId="470" priority="397" operator="containsText" text="BANND">
      <formula>NOT(ISERROR(SEARCH("BANND",G13)))</formula>
    </cfRule>
  </conditionalFormatting>
  <conditionalFormatting sqref="H13 J13:L13 C13:F13">
    <cfRule type="expression" dxfId="469" priority="396">
      <formula>"'=NOT(ISERROR(VLOOKUP('Banned list'!)"</formula>
    </cfRule>
  </conditionalFormatting>
  <conditionalFormatting sqref="J13">
    <cfRule type="containsText" dxfId="468" priority="399" operator="containsText" text="bb">
      <formula>NOT(ISERROR(SEARCH("bb",J13)))</formula>
    </cfRule>
    <cfRule type="containsText" dxfId="467" priority="400" stopIfTrue="1" operator="containsText" text="booking hc">
      <formula>NOT(ISERROR(SEARCH("booking hc",J13)))</formula>
    </cfRule>
    <cfRule type="containsText" dxfId="466" priority="401" operator="containsText" text="expedia vc">
      <formula>NOT(ISERROR(SEARCH("expedia vc",J13)))</formula>
    </cfRule>
    <cfRule type="containsText" dxfId="465" priority="402" operator="containsText" text="booking hcn">
      <formula>NOT(ISERROR(SEARCH("booking hcn",J13)))</formula>
    </cfRule>
    <cfRule type="containsText" dxfId="464" priority="403" stopIfTrue="1" operator="containsText" text="booking vcd">
      <formula>NOT(ISERROR(SEARCH("booking vcd",J13)))</formula>
    </cfRule>
    <cfRule type="containsText" dxfId="463" priority="404" stopIfTrue="1" operator="containsText" text="booking vc">
      <formula>NOT(ISERROR(SEARCH("booking vc",J13)))</formula>
    </cfRule>
  </conditionalFormatting>
  <conditionalFormatting sqref="J13">
    <cfRule type="containsText" dxfId="462" priority="398" operator="containsText" text="hw">
      <formula>NOT(ISERROR(SEARCH("hw",J13)))</formula>
    </cfRule>
  </conditionalFormatting>
  <conditionalFormatting sqref="J13">
    <cfRule type="containsText" dxfId="461" priority="389" operator="containsText" text="hw">
      <formula>NOT(ISERROR(SEARCH("hw",J13)))</formula>
    </cfRule>
    <cfRule type="containsText" dxfId="460" priority="390" operator="containsText" text="bb">
      <formula>NOT(ISERROR(SEARCH("bb",J13)))</formula>
    </cfRule>
    <cfRule type="containsText" dxfId="459" priority="391" stopIfTrue="1" operator="containsText" text="booking hc">
      <formula>NOT(ISERROR(SEARCH("booking hc",J13)))</formula>
    </cfRule>
    <cfRule type="containsText" dxfId="458" priority="392" operator="containsText" text="expedia vc">
      <formula>NOT(ISERROR(SEARCH("expedia vc",J13)))</formula>
    </cfRule>
    <cfRule type="containsText" dxfId="457" priority="393" operator="containsText" text="booking hcn">
      <formula>NOT(ISERROR(SEARCH("booking hcn",J13)))</formula>
    </cfRule>
    <cfRule type="containsText" dxfId="456" priority="394" stopIfTrue="1" operator="containsText" text="booking vcd">
      <formula>NOT(ISERROR(SEARCH("booking vcd",J13)))</formula>
    </cfRule>
    <cfRule type="containsText" dxfId="455" priority="395" stopIfTrue="1" operator="containsText" text="booking vc">
      <formula>NOT(ISERROR(SEARCH("booking vc",J13)))</formula>
    </cfRule>
  </conditionalFormatting>
  <conditionalFormatting sqref="J13">
    <cfRule type="containsText" dxfId="454" priority="408" operator="containsText" text="BANND">
      <formula>NOT(ISERROR(SEARCH("BANND",J13)))</formula>
    </cfRule>
    <cfRule type="expression" dxfId="453" priority="409">
      <formula>"'=NOT(ISERROR(VLOOKUP('Banned list'!)"</formula>
    </cfRule>
  </conditionalFormatting>
  <conditionalFormatting sqref="N13">
    <cfRule type="containsText" dxfId="452" priority="405" stopIfTrue="1" operator="containsText" text="CHARGE ON ARRIVAL">
      <formula>NOT(ISERROR(SEARCH("CHARGE ON ARRIVAL",N13)))</formula>
    </cfRule>
    <cfRule type="containsText" dxfId="451" priority="406" stopIfTrue="1" operator="containsText" text="CHARGE VC ON DAY">
      <formula>NOT(ISERROR(SEARCH("CHARGE VC ON DAY",N13)))</formula>
    </cfRule>
    <cfRule type="containsText" dxfId="450" priority="407" stopIfTrue="1" operator="containsText" text="PAID">
      <formula>NOT(ISERROR(SEARCH("PAID",N13)))</formula>
    </cfRule>
  </conditionalFormatting>
  <conditionalFormatting sqref="J15">
    <cfRule type="containsText" dxfId="449" priority="380" operator="containsText" text="bb">
      <formula>NOT(ISERROR(SEARCH("bb",J15)))</formula>
    </cfRule>
    <cfRule type="containsText" dxfId="448" priority="381" stopIfTrue="1" operator="containsText" text="booking hc">
      <formula>NOT(ISERROR(SEARCH("booking hc",J15)))</formula>
    </cfRule>
    <cfRule type="containsText" dxfId="447" priority="382" operator="containsText" text="expedia vc">
      <formula>NOT(ISERROR(SEARCH("expedia vc",J15)))</formula>
    </cfRule>
    <cfRule type="containsText" dxfId="446" priority="383" operator="containsText" text="booking hcn">
      <formula>NOT(ISERROR(SEARCH("booking hcn",J15)))</formula>
    </cfRule>
    <cfRule type="containsText" dxfId="445" priority="384" stopIfTrue="1" operator="containsText" text="booking vcd">
      <formula>NOT(ISERROR(SEARCH("booking vcd",J15)))</formula>
    </cfRule>
    <cfRule type="containsText" dxfId="444" priority="385" stopIfTrue="1" operator="containsText" text="booking vc">
      <formula>NOT(ISERROR(SEARCH("booking vc",J15)))</formula>
    </cfRule>
  </conditionalFormatting>
  <conditionalFormatting sqref="J15">
    <cfRule type="containsText" dxfId="443" priority="379" operator="containsText" text="hw">
      <formula>NOT(ISERROR(SEARCH("hw",J15)))</formula>
    </cfRule>
  </conditionalFormatting>
  <conditionalFormatting sqref="N15">
    <cfRule type="containsText" dxfId="442" priority="386" stopIfTrue="1" operator="containsText" text="CHARGE ON ARRIVAL">
      <formula>NOT(ISERROR(SEARCH("CHARGE ON ARRIVAL",N15)))</formula>
    </cfRule>
    <cfRule type="containsText" dxfId="441" priority="387" stopIfTrue="1" operator="containsText" text="CHARGE VC ON DAY">
      <formula>NOT(ISERROR(SEARCH("CHARGE VC ON DAY",N15)))</formula>
    </cfRule>
    <cfRule type="containsText" dxfId="440" priority="388" stopIfTrue="1" operator="containsText" text="PAID">
      <formula>NOT(ISERROR(SEARCH("PAID",N15)))</formula>
    </cfRule>
  </conditionalFormatting>
  <conditionalFormatting sqref="J17">
    <cfRule type="containsText" dxfId="439" priority="370" operator="containsText" text="bb">
      <formula>NOT(ISERROR(SEARCH("bb",J17)))</formula>
    </cfRule>
    <cfRule type="containsText" dxfId="438" priority="371" stopIfTrue="1" operator="containsText" text="booking hc">
      <formula>NOT(ISERROR(SEARCH("booking hc",J17)))</formula>
    </cfRule>
    <cfRule type="containsText" dxfId="437" priority="372" operator="containsText" text="expedia vc">
      <formula>NOT(ISERROR(SEARCH("expedia vc",J17)))</formula>
    </cfRule>
    <cfRule type="containsText" dxfId="436" priority="373" operator="containsText" text="booking hcn">
      <formula>NOT(ISERROR(SEARCH("booking hcn",J17)))</formula>
    </cfRule>
    <cfRule type="containsText" dxfId="435" priority="374" stopIfTrue="1" operator="containsText" text="booking vcd">
      <formula>NOT(ISERROR(SEARCH("booking vcd",J17)))</formula>
    </cfRule>
    <cfRule type="containsText" dxfId="434" priority="375" stopIfTrue="1" operator="containsText" text="booking vc">
      <formula>NOT(ISERROR(SEARCH("booking vc",J17)))</formula>
    </cfRule>
  </conditionalFormatting>
  <conditionalFormatting sqref="J17">
    <cfRule type="containsText" dxfId="433" priority="369" operator="containsText" text="hw">
      <formula>NOT(ISERROR(SEARCH("hw",J17)))</formula>
    </cfRule>
  </conditionalFormatting>
  <conditionalFormatting sqref="N17">
    <cfRule type="containsText" dxfId="432" priority="376" stopIfTrue="1" operator="containsText" text="CHARGE ON ARRIVAL">
      <formula>NOT(ISERROR(SEARCH("CHARGE ON ARRIVAL",N17)))</formula>
    </cfRule>
    <cfRule type="containsText" dxfId="431" priority="377" stopIfTrue="1" operator="containsText" text="CHARGE VC ON DAY">
      <formula>NOT(ISERROR(SEARCH("CHARGE VC ON DAY",N17)))</formula>
    </cfRule>
    <cfRule type="containsText" dxfId="430" priority="378" stopIfTrue="1" operator="containsText" text="PAID">
      <formula>NOT(ISERROR(SEARCH("PAID",N17)))</formula>
    </cfRule>
  </conditionalFormatting>
  <conditionalFormatting sqref="J19 G19">
    <cfRule type="containsText" dxfId="429" priority="355" operator="containsText" text="BANND">
      <formula>NOT(ISERROR(SEARCH("BANND",G19)))</formula>
    </cfRule>
  </conditionalFormatting>
  <conditionalFormatting sqref="J19">
    <cfRule type="expression" dxfId="428" priority="354">
      <formula>"'=NOT(ISERROR(VLOOKUP('Banned list'!)"</formula>
    </cfRule>
  </conditionalFormatting>
  <conditionalFormatting sqref="J18:J19">
    <cfRule type="containsText" dxfId="427" priority="357" operator="containsText" text="bb">
      <formula>NOT(ISERROR(SEARCH("bb",J18)))</formula>
    </cfRule>
    <cfRule type="containsText" dxfId="426" priority="358" stopIfTrue="1" operator="containsText" text="booking hc">
      <formula>NOT(ISERROR(SEARCH("booking hc",J18)))</formula>
    </cfRule>
    <cfRule type="containsText" dxfId="425" priority="359" operator="containsText" text="expedia vc">
      <formula>NOT(ISERROR(SEARCH("expedia vc",J18)))</formula>
    </cfRule>
    <cfRule type="containsText" dxfId="424" priority="360" operator="containsText" text="booking hcn">
      <formula>NOT(ISERROR(SEARCH("booking hcn",J18)))</formula>
    </cfRule>
    <cfRule type="containsText" dxfId="423" priority="361" stopIfTrue="1" operator="containsText" text="booking vcd">
      <formula>NOT(ISERROR(SEARCH("booking vcd",J18)))</formula>
    </cfRule>
    <cfRule type="containsText" dxfId="422" priority="362" stopIfTrue="1" operator="containsText" text="booking vc">
      <formula>NOT(ISERROR(SEARCH("booking vc",J18)))</formula>
    </cfRule>
  </conditionalFormatting>
  <conditionalFormatting sqref="J18:J19">
    <cfRule type="containsText" dxfId="421" priority="356" operator="containsText" text="hw">
      <formula>NOT(ISERROR(SEARCH("hw",J18)))</formula>
    </cfRule>
  </conditionalFormatting>
  <conditionalFormatting sqref="J19">
    <cfRule type="containsText" dxfId="420" priority="347" operator="containsText" text="hw">
      <formula>NOT(ISERROR(SEARCH("hw",J19)))</formula>
    </cfRule>
    <cfRule type="containsText" dxfId="419" priority="348" operator="containsText" text="bb">
      <formula>NOT(ISERROR(SEARCH("bb",J19)))</formula>
    </cfRule>
    <cfRule type="containsText" dxfId="418" priority="349" stopIfTrue="1" operator="containsText" text="booking hc">
      <formula>NOT(ISERROR(SEARCH("booking hc",J19)))</formula>
    </cfRule>
    <cfRule type="containsText" dxfId="417" priority="350" operator="containsText" text="expedia vc">
      <formula>NOT(ISERROR(SEARCH("expedia vc",J19)))</formula>
    </cfRule>
    <cfRule type="containsText" dxfId="416" priority="351" operator="containsText" text="booking hcn">
      <formula>NOT(ISERROR(SEARCH("booking hcn",J19)))</formula>
    </cfRule>
    <cfRule type="containsText" dxfId="415" priority="352" stopIfTrue="1" operator="containsText" text="booking vcd">
      <formula>NOT(ISERROR(SEARCH("booking vcd",J19)))</formula>
    </cfRule>
    <cfRule type="containsText" dxfId="414" priority="353" stopIfTrue="1" operator="containsText" text="booking vc">
      <formula>NOT(ISERROR(SEARCH("booking vc",J19)))</formula>
    </cfRule>
  </conditionalFormatting>
  <conditionalFormatting sqref="J19">
    <cfRule type="containsText" dxfId="413" priority="366" operator="containsText" text="BANND">
      <formula>NOT(ISERROR(SEARCH("BANND",J19)))</formula>
    </cfRule>
    <cfRule type="expression" dxfId="412" priority="367">
      <formula>"'=NOT(ISERROR(VLOOKUP('Banned list'!)"</formula>
    </cfRule>
  </conditionalFormatting>
  <conditionalFormatting sqref="N18:N19">
    <cfRule type="containsText" dxfId="411" priority="363" stopIfTrue="1" operator="containsText" text="CHARGE ON ARRIVAL">
      <formula>NOT(ISERROR(SEARCH("CHARGE ON ARRIVAL",N18)))</formula>
    </cfRule>
    <cfRule type="containsText" dxfId="410" priority="364" stopIfTrue="1" operator="containsText" text="CHARGE VC ON DAY">
      <formula>NOT(ISERROR(SEARCH("CHARGE VC ON DAY",N18)))</formula>
    </cfRule>
    <cfRule type="containsText" dxfId="409" priority="365" stopIfTrue="1" operator="containsText" text="PAID">
      <formula>NOT(ISERROR(SEARCH("PAID",N18)))</formula>
    </cfRule>
  </conditionalFormatting>
  <conditionalFormatting sqref="G21 N24 G24:G25">
    <cfRule type="containsText" dxfId="408" priority="333" operator="containsText" text="BANND">
      <formula>NOT(ISERROR(SEARCH("BANND",G21)))</formula>
    </cfRule>
  </conditionalFormatting>
  <conditionalFormatting sqref="H24:L24 B24:F25 H25 J25:L25">
    <cfRule type="expression" dxfId="407" priority="332">
      <formula>"'=NOT(ISERROR(VLOOKUP('Banned list'!)"</formula>
    </cfRule>
  </conditionalFormatting>
  <conditionalFormatting sqref="J27">
    <cfRule type="containsText" dxfId="406" priority="316" operator="containsText" text="bb">
      <formula>NOT(ISERROR(SEARCH("bb",J27)))</formula>
    </cfRule>
    <cfRule type="containsText" dxfId="405" priority="317" stopIfTrue="1" operator="containsText" text="booking hc">
      <formula>NOT(ISERROR(SEARCH("booking hc",J27)))</formula>
    </cfRule>
    <cfRule type="containsText" dxfId="404" priority="318" operator="containsText" text="expedia vc">
      <formula>NOT(ISERROR(SEARCH("expedia vc",J27)))</formula>
    </cfRule>
    <cfRule type="containsText" dxfId="403" priority="319" operator="containsText" text="booking hcn">
      <formula>NOT(ISERROR(SEARCH("booking hcn",J27)))</formula>
    </cfRule>
    <cfRule type="containsText" dxfId="402" priority="320" stopIfTrue="1" operator="containsText" text="booking vcd">
      <formula>NOT(ISERROR(SEARCH("booking vcd",J27)))</formula>
    </cfRule>
    <cfRule type="containsText" dxfId="401" priority="321" stopIfTrue="1" operator="containsText" text="booking vc">
      <formula>NOT(ISERROR(SEARCH("booking vc",J27)))</formula>
    </cfRule>
  </conditionalFormatting>
  <conditionalFormatting sqref="J27">
    <cfRule type="containsText" dxfId="400" priority="315" operator="containsText" text="hw">
      <formula>NOT(ISERROR(SEARCH("hw",J27)))</formula>
    </cfRule>
  </conditionalFormatting>
  <conditionalFormatting sqref="J27">
    <cfRule type="containsText" dxfId="399" priority="308" operator="containsText" text="hw">
      <formula>NOT(ISERROR(SEARCH("hw",J27)))</formula>
    </cfRule>
    <cfRule type="containsText" dxfId="398" priority="309" operator="containsText" text="bb">
      <formula>NOT(ISERROR(SEARCH("bb",J27)))</formula>
    </cfRule>
    <cfRule type="containsText" dxfId="397" priority="310" stopIfTrue="1" operator="containsText" text="booking hc">
      <formula>NOT(ISERROR(SEARCH("booking hc",J27)))</formula>
    </cfRule>
    <cfRule type="containsText" dxfId="396" priority="311" operator="containsText" text="expedia vc">
      <formula>NOT(ISERROR(SEARCH("expedia vc",J27)))</formula>
    </cfRule>
    <cfRule type="containsText" dxfId="395" priority="312" operator="containsText" text="booking hcn">
      <formula>NOT(ISERROR(SEARCH("booking hcn",J27)))</formula>
    </cfRule>
    <cfRule type="containsText" dxfId="394" priority="313" stopIfTrue="1" operator="containsText" text="booking vcd">
      <formula>NOT(ISERROR(SEARCH("booking vcd",J27)))</formula>
    </cfRule>
    <cfRule type="containsText" dxfId="393" priority="314" stopIfTrue="1" operator="containsText" text="booking vc">
      <formula>NOT(ISERROR(SEARCH("booking vc",J27)))</formula>
    </cfRule>
  </conditionalFormatting>
  <conditionalFormatting sqref="N27">
    <cfRule type="containsText" dxfId="392" priority="322" stopIfTrue="1" operator="containsText" text="CHARGE ON ARRIVAL">
      <formula>NOT(ISERROR(SEARCH("CHARGE ON ARRIVAL",N27)))</formula>
    </cfRule>
    <cfRule type="containsText" dxfId="391" priority="323" stopIfTrue="1" operator="containsText" text="CHARGE VC ON DAY">
      <formula>NOT(ISERROR(SEARCH("CHARGE VC ON DAY",N27)))</formula>
    </cfRule>
    <cfRule type="containsText" dxfId="390" priority="324" stopIfTrue="1" operator="containsText" text="PAID">
      <formula>NOT(ISERROR(SEARCH("PAID",N27)))</formula>
    </cfRule>
  </conditionalFormatting>
  <conditionalFormatting sqref="J28">
    <cfRule type="containsText" dxfId="389" priority="302" operator="containsText" text="bb">
      <formula>NOT(ISERROR(SEARCH("bb",J28)))</formula>
    </cfRule>
    <cfRule type="containsText" dxfId="388" priority="303" stopIfTrue="1" operator="containsText" text="booking hc">
      <formula>NOT(ISERROR(SEARCH("booking hc",J28)))</formula>
    </cfRule>
    <cfRule type="containsText" dxfId="387" priority="304" operator="containsText" text="expedia vc">
      <formula>NOT(ISERROR(SEARCH("expedia vc",J28)))</formula>
    </cfRule>
    <cfRule type="containsText" dxfId="386" priority="305" operator="containsText" text="booking hcn">
      <formula>NOT(ISERROR(SEARCH("booking hcn",J28)))</formula>
    </cfRule>
    <cfRule type="containsText" dxfId="385" priority="306" stopIfTrue="1" operator="containsText" text="booking vcd">
      <formula>NOT(ISERROR(SEARCH("booking vcd",J28)))</formula>
    </cfRule>
    <cfRule type="containsText" dxfId="384" priority="307" stopIfTrue="1" operator="containsText" text="booking vc">
      <formula>NOT(ISERROR(SEARCH("booking vc",J28)))</formula>
    </cfRule>
  </conditionalFormatting>
  <conditionalFormatting sqref="J28">
    <cfRule type="containsText" dxfId="383" priority="301" operator="containsText" text="hw">
      <formula>NOT(ISERROR(SEARCH("hw",J28)))</formula>
    </cfRule>
  </conditionalFormatting>
  <conditionalFormatting sqref="J28">
    <cfRule type="containsText" dxfId="382" priority="294" operator="containsText" text="hw">
      <formula>NOT(ISERROR(SEARCH("hw",J28)))</formula>
    </cfRule>
    <cfRule type="containsText" dxfId="381" priority="295" operator="containsText" text="bb">
      <formula>NOT(ISERROR(SEARCH("bb",J28)))</formula>
    </cfRule>
    <cfRule type="containsText" dxfId="380" priority="296" stopIfTrue="1" operator="containsText" text="booking hc">
      <formula>NOT(ISERROR(SEARCH("booking hc",J28)))</formula>
    </cfRule>
    <cfRule type="containsText" dxfId="379" priority="297" operator="containsText" text="expedia vc">
      <formula>NOT(ISERROR(SEARCH("expedia vc",J28)))</formula>
    </cfRule>
    <cfRule type="containsText" dxfId="378" priority="298" operator="containsText" text="booking hcn">
      <formula>NOT(ISERROR(SEARCH("booking hcn",J28)))</formula>
    </cfRule>
    <cfRule type="containsText" dxfId="377" priority="299" stopIfTrue="1" operator="containsText" text="booking vcd">
      <formula>NOT(ISERROR(SEARCH("booking vcd",J28)))</formula>
    </cfRule>
    <cfRule type="containsText" dxfId="376" priority="300" stopIfTrue="1" operator="containsText" text="booking vc">
      <formula>NOT(ISERROR(SEARCH("booking vc",J28)))</formula>
    </cfRule>
  </conditionalFormatting>
  <conditionalFormatting sqref="N28">
    <cfRule type="containsText" dxfId="375" priority="291" stopIfTrue="1" operator="containsText" text="CHARGE ON ARRIVAL">
      <formula>NOT(ISERROR(SEARCH("CHARGE ON ARRIVAL",N28)))</formula>
    </cfRule>
    <cfRule type="containsText" dxfId="374" priority="292" stopIfTrue="1" operator="containsText" text="CHARGE VC ON DAY">
      <formula>NOT(ISERROR(SEARCH("CHARGE VC ON DAY",N28)))</formula>
    </cfRule>
    <cfRule type="containsText" dxfId="373" priority="293" stopIfTrue="1" operator="containsText" text="PAID">
      <formula>NOT(ISERROR(SEARCH("PAID",N28)))</formula>
    </cfRule>
  </conditionalFormatting>
  <conditionalFormatting sqref="B29">
    <cfRule type="expression" dxfId="372" priority="280">
      <formula>"'=NOT(ISERROR(VLOOKUP('Banned list'!)"</formula>
    </cfRule>
  </conditionalFormatting>
  <conditionalFormatting sqref="J29">
    <cfRule type="containsText" dxfId="371" priority="282" operator="containsText" text="bb">
      <formula>NOT(ISERROR(SEARCH("bb",J29)))</formula>
    </cfRule>
    <cfRule type="containsText" dxfId="370" priority="283" stopIfTrue="1" operator="containsText" text="booking hc">
      <formula>NOT(ISERROR(SEARCH("booking hc",J29)))</formula>
    </cfRule>
    <cfRule type="containsText" dxfId="369" priority="284" operator="containsText" text="expedia vc">
      <formula>NOT(ISERROR(SEARCH("expedia vc",J29)))</formula>
    </cfRule>
    <cfRule type="containsText" dxfId="368" priority="285" operator="containsText" text="booking hcn">
      <formula>NOT(ISERROR(SEARCH("booking hcn",J29)))</formula>
    </cfRule>
    <cfRule type="containsText" dxfId="367" priority="286" stopIfTrue="1" operator="containsText" text="booking vcd">
      <formula>NOT(ISERROR(SEARCH("booking vcd",J29)))</formula>
    </cfRule>
    <cfRule type="containsText" dxfId="366" priority="287" stopIfTrue="1" operator="containsText" text="booking vc">
      <formula>NOT(ISERROR(SEARCH("booking vc",J29)))</formula>
    </cfRule>
  </conditionalFormatting>
  <conditionalFormatting sqref="J29">
    <cfRule type="containsText" dxfId="365" priority="281" operator="containsText" text="hw">
      <formula>NOT(ISERROR(SEARCH("hw",J29)))</formula>
    </cfRule>
  </conditionalFormatting>
  <conditionalFormatting sqref="J29">
    <cfRule type="containsText" dxfId="364" priority="273" operator="containsText" text="hw">
      <formula>NOT(ISERROR(SEARCH("hw",J29)))</formula>
    </cfRule>
    <cfRule type="containsText" dxfId="363" priority="274" operator="containsText" text="bb">
      <formula>NOT(ISERROR(SEARCH("bb",J29)))</formula>
    </cfRule>
    <cfRule type="containsText" dxfId="362" priority="275" stopIfTrue="1" operator="containsText" text="booking hc">
      <formula>NOT(ISERROR(SEARCH("booking hc",J29)))</formula>
    </cfRule>
    <cfRule type="containsText" dxfId="361" priority="276" operator="containsText" text="expedia vc">
      <formula>NOT(ISERROR(SEARCH("expedia vc",J29)))</formula>
    </cfRule>
    <cfRule type="containsText" dxfId="360" priority="277" operator="containsText" text="booking hcn">
      <formula>NOT(ISERROR(SEARCH("booking hcn",J29)))</formula>
    </cfRule>
    <cfRule type="containsText" dxfId="359" priority="278" stopIfTrue="1" operator="containsText" text="booking vcd">
      <formula>NOT(ISERROR(SEARCH("booking vcd",J29)))</formula>
    </cfRule>
    <cfRule type="containsText" dxfId="358" priority="279" stopIfTrue="1" operator="containsText" text="booking vc">
      <formula>NOT(ISERROR(SEARCH("booking vc",J29)))</formula>
    </cfRule>
  </conditionalFormatting>
  <conditionalFormatting sqref="N29">
    <cfRule type="containsText" dxfId="357" priority="288" stopIfTrue="1" operator="containsText" text="CHARGE ON ARRIVAL">
      <formula>NOT(ISERROR(SEARCH("CHARGE ON ARRIVAL",N29)))</formula>
    </cfRule>
    <cfRule type="containsText" dxfId="356" priority="289" stopIfTrue="1" operator="containsText" text="CHARGE VC ON DAY">
      <formula>NOT(ISERROR(SEARCH("CHARGE VC ON DAY",N29)))</formula>
    </cfRule>
    <cfRule type="containsText" dxfId="355" priority="290" stopIfTrue="1" operator="containsText" text="PAID">
      <formula>NOT(ISERROR(SEARCH("PAID",N29)))</formula>
    </cfRule>
  </conditionalFormatting>
  <conditionalFormatting sqref="J31:J32">
    <cfRule type="containsText" dxfId="354" priority="264" operator="containsText" text="bb">
      <formula>NOT(ISERROR(SEARCH("bb",J31)))</formula>
    </cfRule>
    <cfRule type="containsText" dxfId="353" priority="265" stopIfTrue="1" operator="containsText" text="booking hc">
      <formula>NOT(ISERROR(SEARCH("booking hc",J31)))</formula>
    </cfRule>
    <cfRule type="containsText" dxfId="352" priority="266" operator="containsText" text="expedia vc">
      <formula>NOT(ISERROR(SEARCH("expedia vc",J31)))</formula>
    </cfRule>
    <cfRule type="containsText" dxfId="351" priority="267" operator="containsText" text="booking hcn">
      <formula>NOT(ISERROR(SEARCH("booking hcn",J31)))</formula>
    </cfRule>
    <cfRule type="containsText" dxfId="350" priority="268" stopIfTrue="1" operator="containsText" text="booking vcd">
      <formula>NOT(ISERROR(SEARCH("booking vcd",J31)))</formula>
    </cfRule>
    <cfRule type="containsText" dxfId="349" priority="269" stopIfTrue="1" operator="containsText" text="booking vc">
      <formula>NOT(ISERROR(SEARCH("booking vc",J31)))</formula>
    </cfRule>
  </conditionalFormatting>
  <conditionalFormatting sqref="J31:J32">
    <cfRule type="containsText" dxfId="348" priority="263" operator="containsText" text="hw">
      <formula>NOT(ISERROR(SEARCH("hw",J31)))</formula>
    </cfRule>
  </conditionalFormatting>
  <conditionalFormatting sqref="N31:N32">
    <cfRule type="containsText" dxfId="347" priority="270" stopIfTrue="1" operator="containsText" text="CHARGE ON ARRIVAL">
      <formula>NOT(ISERROR(SEARCH("CHARGE ON ARRIVAL",N31)))</formula>
    </cfRule>
    <cfRule type="containsText" dxfId="346" priority="271" stopIfTrue="1" operator="containsText" text="CHARGE VC ON DAY">
      <formula>NOT(ISERROR(SEARCH("CHARGE VC ON DAY",N31)))</formula>
    </cfRule>
    <cfRule type="containsText" dxfId="345" priority="272" stopIfTrue="1" operator="containsText" text="PAID">
      <formula>NOT(ISERROR(SEARCH("PAID",N31)))</formula>
    </cfRule>
  </conditionalFormatting>
  <conditionalFormatting sqref="J34">
    <cfRule type="containsText" dxfId="344" priority="254" operator="containsText" text="bb">
      <formula>NOT(ISERROR(SEARCH("bb",J34)))</formula>
    </cfRule>
    <cfRule type="containsText" dxfId="343" priority="255" stopIfTrue="1" operator="containsText" text="booking hc">
      <formula>NOT(ISERROR(SEARCH("booking hc",J34)))</formula>
    </cfRule>
    <cfRule type="containsText" dxfId="342" priority="256" operator="containsText" text="expedia vc">
      <formula>NOT(ISERROR(SEARCH("expedia vc",J34)))</formula>
    </cfRule>
    <cfRule type="containsText" dxfId="341" priority="257" operator="containsText" text="booking hcn">
      <formula>NOT(ISERROR(SEARCH("booking hcn",J34)))</formula>
    </cfRule>
    <cfRule type="containsText" dxfId="340" priority="258" stopIfTrue="1" operator="containsText" text="booking vcd">
      <formula>NOT(ISERROR(SEARCH("booking vcd",J34)))</formula>
    </cfRule>
    <cfRule type="containsText" dxfId="339" priority="259" stopIfTrue="1" operator="containsText" text="booking vc">
      <formula>NOT(ISERROR(SEARCH("booking vc",J34)))</formula>
    </cfRule>
  </conditionalFormatting>
  <conditionalFormatting sqref="J34">
    <cfRule type="containsText" dxfId="338" priority="253" operator="containsText" text="hw">
      <formula>NOT(ISERROR(SEARCH("hw",J34)))</formula>
    </cfRule>
  </conditionalFormatting>
  <conditionalFormatting sqref="N34">
    <cfRule type="containsText" dxfId="337" priority="260" stopIfTrue="1" operator="containsText" text="CHARGE ON ARRIVAL">
      <formula>NOT(ISERROR(SEARCH("CHARGE ON ARRIVAL",N34)))</formula>
    </cfRule>
    <cfRule type="containsText" dxfId="336" priority="261" stopIfTrue="1" operator="containsText" text="CHARGE VC ON DAY">
      <formula>NOT(ISERROR(SEARCH("CHARGE VC ON DAY",N34)))</formula>
    </cfRule>
    <cfRule type="containsText" dxfId="335" priority="262" stopIfTrue="1" operator="containsText" text="PAID">
      <formula>NOT(ISERROR(SEARCH("PAID",N34)))</formula>
    </cfRule>
  </conditionalFormatting>
  <conditionalFormatting sqref="J37">
    <cfRule type="containsText" dxfId="334" priority="239" operator="containsText" text="BANND">
      <formula>NOT(ISERROR(SEARCH("BANND",J37)))</formula>
    </cfRule>
  </conditionalFormatting>
  <conditionalFormatting sqref="J37">
    <cfRule type="expression" dxfId="333" priority="238">
      <formula>"'=NOT(ISERROR(VLOOKUP('Banned list'!)"</formula>
    </cfRule>
  </conditionalFormatting>
  <conditionalFormatting sqref="J36:J37">
    <cfRule type="containsText" dxfId="332" priority="241" operator="containsText" text="bb">
      <formula>NOT(ISERROR(SEARCH("bb",J36)))</formula>
    </cfRule>
    <cfRule type="containsText" dxfId="331" priority="242" stopIfTrue="1" operator="containsText" text="booking hc">
      <formula>NOT(ISERROR(SEARCH("booking hc",J36)))</formula>
    </cfRule>
    <cfRule type="containsText" dxfId="330" priority="243" operator="containsText" text="expedia vc">
      <formula>NOT(ISERROR(SEARCH("expedia vc",J36)))</formula>
    </cfRule>
    <cfRule type="containsText" dxfId="329" priority="244" operator="containsText" text="booking hcn">
      <formula>NOT(ISERROR(SEARCH("booking hcn",J36)))</formula>
    </cfRule>
    <cfRule type="containsText" dxfId="328" priority="245" stopIfTrue="1" operator="containsText" text="booking vcd">
      <formula>NOT(ISERROR(SEARCH("booking vcd",J36)))</formula>
    </cfRule>
    <cfRule type="containsText" dxfId="327" priority="246" stopIfTrue="1" operator="containsText" text="booking vc">
      <formula>NOT(ISERROR(SEARCH("booking vc",J36)))</formula>
    </cfRule>
  </conditionalFormatting>
  <conditionalFormatting sqref="J36:J37">
    <cfRule type="containsText" dxfId="326" priority="240" operator="containsText" text="hw">
      <formula>NOT(ISERROR(SEARCH("hw",J36)))</formula>
    </cfRule>
  </conditionalFormatting>
  <conditionalFormatting sqref="J37">
    <cfRule type="containsText" dxfId="325" priority="231" operator="containsText" text="hw">
      <formula>NOT(ISERROR(SEARCH("hw",J37)))</formula>
    </cfRule>
    <cfRule type="containsText" dxfId="324" priority="232" operator="containsText" text="bb">
      <formula>NOT(ISERROR(SEARCH("bb",J37)))</formula>
    </cfRule>
    <cfRule type="containsText" dxfId="323" priority="233" stopIfTrue="1" operator="containsText" text="booking hc">
      <formula>NOT(ISERROR(SEARCH("booking hc",J37)))</formula>
    </cfRule>
    <cfRule type="containsText" dxfId="322" priority="234" operator="containsText" text="expedia vc">
      <formula>NOT(ISERROR(SEARCH("expedia vc",J37)))</formula>
    </cfRule>
    <cfRule type="containsText" dxfId="321" priority="235" operator="containsText" text="booking hcn">
      <formula>NOT(ISERROR(SEARCH("booking hcn",J37)))</formula>
    </cfRule>
    <cfRule type="containsText" dxfId="320" priority="236" stopIfTrue="1" operator="containsText" text="booking vcd">
      <formula>NOT(ISERROR(SEARCH("booking vcd",J37)))</formula>
    </cfRule>
    <cfRule type="containsText" dxfId="319" priority="237" stopIfTrue="1" operator="containsText" text="booking vc">
      <formula>NOT(ISERROR(SEARCH("booking vc",J37)))</formula>
    </cfRule>
  </conditionalFormatting>
  <conditionalFormatting sqref="J37">
    <cfRule type="containsText" dxfId="318" priority="250" operator="containsText" text="BANND">
      <formula>NOT(ISERROR(SEARCH("BANND",J37)))</formula>
    </cfRule>
    <cfRule type="expression" dxfId="317" priority="251">
      <formula>"'=NOT(ISERROR(VLOOKUP('Banned list'!)"</formula>
    </cfRule>
  </conditionalFormatting>
  <conditionalFormatting sqref="N36:N37">
    <cfRule type="containsText" dxfId="316" priority="247" stopIfTrue="1" operator="containsText" text="CHARGE ON ARRIVAL">
      <formula>NOT(ISERROR(SEARCH("CHARGE ON ARRIVAL",N36)))</formula>
    </cfRule>
    <cfRule type="containsText" dxfId="315" priority="248" stopIfTrue="1" operator="containsText" text="CHARGE VC ON DAY">
      <formula>NOT(ISERROR(SEARCH("CHARGE VC ON DAY",N36)))</formula>
    </cfRule>
    <cfRule type="containsText" dxfId="314" priority="249" stopIfTrue="1" operator="containsText" text="PAID">
      <formula>NOT(ISERROR(SEARCH("PAID",N36)))</formula>
    </cfRule>
  </conditionalFormatting>
  <conditionalFormatting sqref="N40 P39:P40">
    <cfRule type="containsText" dxfId="313" priority="219" operator="containsText" text="BANND">
      <formula>NOT(ISERROR(SEARCH("BANND",N39)))</formula>
    </cfRule>
  </conditionalFormatting>
  <conditionalFormatting sqref="J39:J40">
    <cfRule type="containsText" dxfId="312" priority="221" operator="containsText" text="bb">
      <formula>NOT(ISERROR(SEARCH("bb",J39)))</formula>
    </cfRule>
    <cfRule type="containsText" dxfId="311" priority="222" stopIfTrue="1" operator="containsText" text="booking hc">
      <formula>NOT(ISERROR(SEARCH("booking hc",J39)))</formula>
    </cfRule>
    <cfRule type="containsText" dxfId="310" priority="223" operator="containsText" text="expedia vc">
      <formula>NOT(ISERROR(SEARCH("expedia vc",J39)))</formula>
    </cfRule>
    <cfRule type="containsText" dxfId="309" priority="224" operator="containsText" text="booking hcn">
      <formula>NOT(ISERROR(SEARCH("booking hcn",J39)))</formula>
    </cfRule>
    <cfRule type="containsText" dxfId="308" priority="225" stopIfTrue="1" operator="containsText" text="booking vcd">
      <formula>NOT(ISERROR(SEARCH("booking vcd",J39)))</formula>
    </cfRule>
    <cfRule type="containsText" dxfId="307" priority="226" stopIfTrue="1" operator="containsText" text="booking vc">
      <formula>NOT(ISERROR(SEARCH("booking vc",J39)))</formula>
    </cfRule>
  </conditionalFormatting>
  <conditionalFormatting sqref="J39:J40">
    <cfRule type="containsText" dxfId="306" priority="220" operator="containsText" text="hw">
      <formula>NOT(ISERROR(SEARCH("hw",J39)))</formula>
    </cfRule>
  </conditionalFormatting>
  <conditionalFormatting sqref="N39:N40">
    <cfRule type="containsText" dxfId="305" priority="227" stopIfTrue="1" operator="containsText" text="CHARGE ON ARRIVAL">
      <formula>NOT(ISERROR(SEARCH("CHARGE ON ARRIVAL",N39)))</formula>
    </cfRule>
    <cfRule type="containsText" dxfId="304" priority="228" stopIfTrue="1" operator="containsText" text="CHARGE VC ON DAY">
      <formula>NOT(ISERROR(SEARCH("CHARGE VC ON DAY",N39)))</formula>
    </cfRule>
    <cfRule type="containsText" dxfId="303" priority="229" stopIfTrue="1" operator="containsText" text="PAID">
      <formula>NOT(ISERROR(SEARCH("PAID",N39)))</formula>
    </cfRule>
  </conditionalFormatting>
  <conditionalFormatting sqref="J42">
    <cfRule type="containsText" dxfId="302" priority="210" operator="containsText" text="bb">
      <formula>NOT(ISERROR(SEARCH("bb",J42)))</formula>
    </cfRule>
    <cfRule type="containsText" dxfId="301" priority="211" stopIfTrue="1" operator="containsText" text="booking hc">
      <formula>NOT(ISERROR(SEARCH("booking hc",J42)))</formula>
    </cfRule>
    <cfRule type="containsText" dxfId="300" priority="212" operator="containsText" text="expedia vc">
      <formula>NOT(ISERROR(SEARCH("expedia vc",J42)))</formula>
    </cfRule>
    <cfRule type="containsText" dxfId="299" priority="213" operator="containsText" text="booking hcn">
      <formula>NOT(ISERROR(SEARCH("booking hcn",J42)))</formula>
    </cfRule>
    <cfRule type="containsText" dxfId="298" priority="214" stopIfTrue="1" operator="containsText" text="booking vcd">
      <formula>NOT(ISERROR(SEARCH("booking vcd",J42)))</formula>
    </cfRule>
    <cfRule type="containsText" dxfId="297" priority="215" stopIfTrue="1" operator="containsText" text="booking vc">
      <formula>NOT(ISERROR(SEARCH("booking vc",J42)))</formula>
    </cfRule>
  </conditionalFormatting>
  <conditionalFormatting sqref="J42">
    <cfRule type="containsText" dxfId="296" priority="209" operator="containsText" text="hw">
      <formula>NOT(ISERROR(SEARCH("hw",J42)))</formula>
    </cfRule>
  </conditionalFormatting>
  <conditionalFormatting sqref="J42">
    <cfRule type="containsText" dxfId="295" priority="202" operator="containsText" text="hw">
      <formula>NOT(ISERROR(SEARCH("hw",J42)))</formula>
    </cfRule>
    <cfRule type="containsText" dxfId="294" priority="203" operator="containsText" text="bb">
      <formula>NOT(ISERROR(SEARCH("bb",J42)))</formula>
    </cfRule>
    <cfRule type="containsText" dxfId="293" priority="204" stopIfTrue="1" operator="containsText" text="booking hc">
      <formula>NOT(ISERROR(SEARCH("booking hc",J42)))</formula>
    </cfRule>
    <cfRule type="containsText" dxfId="292" priority="205" operator="containsText" text="expedia vc">
      <formula>NOT(ISERROR(SEARCH("expedia vc",J42)))</formula>
    </cfRule>
    <cfRule type="containsText" dxfId="291" priority="206" operator="containsText" text="booking hcn">
      <formula>NOT(ISERROR(SEARCH("booking hcn",J42)))</formula>
    </cfRule>
    <cfRule type="containsText" dxfId="290" priority="207" stopIfTrue="1" operator="containsText" text="booking vcd">
      <formula>NOT(ISERROR(SEARCH("booking vcd",J42)))</formula>
    </cfRule>
    <cfRule type="containsText" dxfId="289" priority="208" stopIfTrue="1" operator="containsText" text="booking vc">
      <formula>NOT(ISERROR(SEARCH("booking vc",J42)))</formula>
    </cfRule>
  </conditionalFormatting>
  <conditionalFormatting sqref="N42">
    <cfRule type="containsText" dxfId="288" priority="216" stopIfTrue="1" operator="containsText" text="CHARGE ON ARRIVAL">
      <formula>NOT(ISERROR(SEARCH("CHARGE ON ARRIVAL",N42)))</formula>
    </cfRule>
    <cfRule type="containsText" dxfId="287" priority="217" stopIfTrue="1" operator="containsText" text="CHARGE VC ON DAY">
      <formula>NOT(ISERROR(SEARCH("CHARGE VC ON DAY",N42)))</formula>
    </cfRule>
    <cfRule type="containsText" dxfId="286" priority="218" stopIfTrue="1" operator="containsText" text="PAID">
      <formula>NOT(ISERROR(SEARCH("PAID",N42)))</formula>
    </cfRule>
  </conditionalFormatting>
  <conditionalFormatting sqref="J43">
    <cfRule type="containsText" dxfId="285" priority="193" operator="containsText" text="bb">
      <formula>NOT(ISERROR(SEARCH("bb",J43)))</formula>
    </cfRule>
    <cfRule type="containsText" dxfId="284" priority="194" stopIfTrue="1" operator="containsText" text="booking hc">
      <formula>NOT(ISERROR(SEARCH("booking hc",J43)))</formula>
    </cfRule>
    <cfRule type="containsText" dxfId="283" priority="195" operator="containsText" text="expedia vc">
      <formula>NOT(ISERROR(SEARCH("expedia vc",J43)))</formula>
    </cfRule>
    <cfRule type="containsText" dxfId="282" priority="196" operator="containsText" text="booking hcn">
      <formula>NOT(ISERROR(SEARCH("booking hcn",J43)))</formula>
    </cfRule>
    <cfRule type="containsText" dxfId="281" priority="197" stopIfTrue="1" operator="containsText" text="booking vcd">
      <formula>NOT(ISERROR(SEARCH("booking vcd",J43)))</formula>
    </cfRule>
    <cfRule type="containsText" dxfId="280" priority="198" stopIfTrue="1" operator="containsText" text="booking vc">
      <formula>NOT(ISERROR(SEARCH("booking vc",J43)))</formula>
    </cfRule>
  </conditionalFormatting>
  <conditionalFormatting sqref="J43">
    <cfRule type="containsText" dxfId="279" priority="192" operator="containsText" text="hw">
      <formula>NOT(ISERROR(SEARCH("hw",J43)))</formula>
    </cfRule>
  </conditionalFormatting>
  <conditionalFormatting sqref="J43">
    <cfRule type="containsText" dxfId="278" priority="185" operator="containsText" text="hw">
      <formula>NOT(ISERROR(SEARCH("hw",J43)))</formula>
    </cfRule>
    <cfRule type="containsText" dxfId="277" priority="186" operator="containsText" text="bb">
      <formula>NOT(ISERROR(SEARCH("bb",J43)))</formula>
    </cfRule>
    <cfRule type="containsText" dxfId="276" priority="187" stopIfTrue="1" operator="containsText" text="booking hc">
      <formula>NOT(ISERROR(SEARCH("booking hc",J43)))</formula>
    </cfRule>
    <cfRule type="containsText" dxfId="275" priority="188" operator="containsText" text="expedia vc">
      <formula>NOT(ISERROR(SEARCH("expedia vc",J43)))</formula>
    </cfRule>
    <cfRule type="containsText" dxfId="274" priority="189" operator="containsText" text="booking hcn">
      <formula>NOT(ISERROR(SEARCH("booking hcn",J43)))</formula>
    </cfRule>
    <cfRule type="containsText" dxfId="273" priority="190" stopIfTrue="1" operator="containsText" text="booking vcd">
      <formula>NOT(ISERROR(SEARCH("booking vcd",J43)))</formula>
    </cfRule>
    <cfRule type="containsText" dxfId="272" priority="191" stopIfTrue="1" operator="containsText" text="booking vc">
      <formula>NOT(ISERROR(SEARCH("booking vc",J43)))</formula>
    </cfRule>
  </conditionalFormatting>
  <conditionalFormatting sqref="N43">
    <cfRule type="containsText" dxfId="271" priority="199" stopIfTrue="1" operator="containsText" text="CHARGE ON ARRIVAL">
      <formula>NOT(ISERROR(SEARCH("CHARGE ON ARRIVAL",N43)))</formula>
    </cfRule>
    <cfRule type="containsText" dxfId="270" priority="200" stopIfTrue="1" operator="containsText" text="CHARGE VC ON DAY">
      <formula>NOT(ISERROR(SEARCH("CHARGE VC ON DAY",N43)))</formula>
    </cfRule>
    <cfRule type="containsText" dxfId="269" priority="201" stopIfTrue="1" operator="containsText" text="PAID">
      <formula>NOT(ISERROR(SEARCH("PAID",N43)))</formula>
    </cfRule>
  </conditionalFormatting>
  <conditionalFormatting sqref="J45">
    <cfRule type="containsText" dxfId="268" priority="176" operator="containsText" text="bb">
      <formula>NOT(ISERROR(SEARCH("bb",J45)))</formula>
    </cfRule>
    <cfRule type="containsText" dxfId="267" priority="177" stopIfTrue="1" operator="containsText" text="booking hc">
      <formula>NOT(ISERROR(SEARCH("booking hc",J45)))</formula>
    </cfRule>
    <cfRule type="containsText" dxfId="266" priority="178" operator="containsText" text="expedia vc">
      <formula>NOT(ISERROR(SEARCH("expedia vc",J45)))</formula>
    </cfRule>
    <cfRule type="containsText" dxfId="265" priority="179" operator="containsText" text="booking hcn">
      <formula>NOT(ISERROR(SEARCH("booking hcn",J45)))</formula>
    </cfRule>
    <cfRule type="containsText" dxfId="264" priority="180" stopIfTrue="1" operator="containsText" text="booking vcd">
      <formula>NOT(ISERROR(SEARCH("booking vcd",J45)))</formula>
    </cfRule>
    <cfRule type="containsText" dxfId="263" priority="181" stopIfTrue="1" operator="containsText" text="booking vc">
      <formula>NOT(ISERROR(SEARCH("booking vc",J45)))</formula>
    </cfRule>
  </conditionalFormatting>
  <conditionalFormatting sqref="J45">
    <cfRule type="containsText" dxfId="262" priority="175" operator="containsText" text="hw">
      <formula>NOT(ISERROR(SEARCH("hw",J45)))</formula>
    </cfRule>
  </conditionalFormatting>
  <conditionalFormatting sqref="N45">
    <cfRule type="containsText" dxfId="261" priority="182" stopIfTrue="1" operator="containsText" text="CHARGE ON ARRIVAL">
      <formula>NOT(ISERROR(SEARCH("CHARGE ON ARRIVAL",N45)))</formula>
    </cfRule>
    <cfRule type="containsText" dxfId="260" priority="183" stopIfTrue="1" operator="containsText" text="CHARGE VC ON DAY">
      <formula>NOT(ISERROR(SEARCH("CHARGE VC ON DAY",N45)))</formula>
    </cfRule>
    <cfRule type="containsText" dxfId="259" priority="184" stopIfTrue="1" operator="containsText" text="PAID">
      <formula>NOT(ISERROR(SEARCH("PAID",N45)))</formula>
    </cfRule>
  </conditionalFormatting>
  <conditionalFormatting sqref="J47">
    <cfRule type="containsText" dxfId="258" priority="166" operator="containsText" text="bb">
      <formula>NOT(ISERROR(SEARCH("bb",J47)))</formula>
    </cfRule>
    <cfRule type="containsText" dxfId="257" priority="167" stopIfTrue="1" operator="containsText" text="booking hc">
      <formula>NOT(ISERROR(SEARCH("booking hc",J47)))</formula>
    </cfRule>
    <cfRule type="containsText" dxfId="256" priority="168" operator="containsText" text="expedia vc">
      <formula>NOT(ISERROR(SEARCH("expedia vc",J47)))</formula>
    </cfRule>
    <cfRule type="containsText" dxfId="255" priority="169" operator="containsText" text="booking hcn">
      <formula>NOT(ISERROR(SEARCH("booking hcn",J47)))</formula>
    </cfRule>
    <cfRule type="containsText" dxfId="254" priority="170" stopIfTrue="1" operator="containsText" text="booking vcd">
      <formula>NOT(ISERROR(SEARCH("booking vcd",J47)))</formula>
    </cfRule>
    <cfRule type="containsText" dxfId="253" priority="171" stopIfTrue="1" operator="containsText" text="booking vc">
      <formula>NOT(ISERROR(SEARCH("booking vc",J47)))</formula>
    </cfRule>
  </conditionalFormatting>
  <conditionalFormatting sqref="J47">
    <cfRule type="containsText" dxfId="252" priority="165" operator="containsText" text="hw">
      <formula>NOT(ISERROR(SEARCH("hw",J47)))</formula>
    </cfRule>
  </conditionalFormatting>
  <conditionalFormatting sqref="N47">
    <cfRule type="containsText" dxfId="251" priority="172" stopIfTrue="1" operator="containsText" text="CHARGE ON ARRIVAL">
      <formula>NOT(ISERROR(SEARCH("CHARGE ON ARRIVAL",N47)))</formula>
    </cfRule>
    <cfRule type="containsText" dxfId="250" priority="173" stopIfTrue="1" operator="containsText" text="CHARGE VC ON DAY">
      <formula>NOT(ISERROR(SEARCH("CHARGE VC ON DAY",N47)))</formula>
    </cfRule>
    <cfRule type="containsText" dxfId="249" priority="174" stopIfTrue="1" operator="containsText" text="PAID">
      <formula>NOT(ISERROR(SEARCH("PAID",N47)))</formula>
    </cfRule>
  </conditionalFormatting>
  <conditionalFormatting sqref="J48">
    <cfRule type="containsText" dxfId="248" priority="156" operator="containsText" text="bb">
      <formula>NOT(ISERROR(SEARCH("bb",J48)))</formula>
    </cfRule>
    <cfRule type="containsText" dxfId="247" priority="157" stopIfTrue="1" operator="containsText" text="booking hc">
      <formula>NOT(ISERROR(SEARCH("booking hc",J48)))</formula>
    </cfRule>
    <cfRule type="containsText" dxfId="246" priority="158" operator="containsText" text="expedia vc">
      <formula>NOT(ISERROR(SEARCH("expedia vc",J48)))</formula>
    </cfRule>
    <cfRule type="containsText" dxfId="245" priority="159" operator="containsText" text="booking hcn">
      <formula>NOT(ISERROR(SEARCH("booking hcn",J48)))</formula>
    </cfRule>
    <cfRule type="containsText" dxfId="244" priority="160" stopIfTrue="1" operator="containsText" text="booking vcd">
      <formula>NOT(ISERROR(SEARCH("booking vcd",J48)))</formula>
    </cfRule>
    <cfRule type="containsText" dxfId="243" priority="161" stopIfTrue="1" operator="containsText" text="booking vc">
      <formula>NOT(ISERROR(SEARCH("booking vc",J48)))</formula>
    </cfRule>
  </conditionalFormatting>
  <conditionalFormatting sqref="J48">
    <cfRule type="containsText" dxfId="242" priority="155" operator="containsText" text="hw">
      <formula>NOT(ISERROR(SEARCH("hw",J48)))</formula>
    </cfRule>
  </conditionalFormatting>
  <conditionalFormatting sqref="N48">
    <cfRule type="containsText" dxfId="241" priority="162" stopIfTrue="1" operator="containsText" text="CHARGE ON ARRIVAL">
      <formula>NOT(ISERROR(SEARCH("CHARGE ON ARRIVAL",N48)))</formula>
    </cfRule>
    <cfRule type="containsText" dxfId="240" priority="163" stopIfTrue="1" operator="containsText" text="CHARGE VC ON DAY">
      <formula>NOT(ISERROR(SEARCH("CHARGE VC ON DAY",N48)))</formula>
    </cfRule>
    <cfRule type="containsText" dxfId="239" priority="164" stopIfTrue="1" operator="containsText" text="PAID">
      <formula>NOT(ISERROR(SEARCH("PAID",N48)))</formula>
    </cfRule>
  </conditionalFormatting>
  <conditionalFormatting sqref="J50">
    <cfRule type="containsText" dxfId="238" priority="146" operator="containsText" text="bb">
      <formula>NOT(ISERROR(SEARCH("bb",J50)))</formula>
    </cfRule>
    <cfRule type="containsText" dxfId="237" priority="147" stopIfTrue="1" operator="containsText" text="booking hc">
      <formula>NOT(ISERROR(SEARCH("booking hc",J50)))</formula>
    </cfRule>
    <cfRule type="containsText" dxfId="236" priority="148" operator="containsText" text="expedia vc">
      <formula>NOT(ISERROR(SEARCH("expedia vc",J50)))</formula>
    </cfRule>
    <cfRule type="containsText" dxfId="235" priority="149" operator="containsText" text="booking hcn">
      <formula>NOT(ISERROR(SEARCH("booking hcn",J50)))</formula>
    </cfRule>
    <cfRule type="containsText" dxfId="234" priority="150" stopIfTrue="1" operator="containsText" text="booking vcd">
      <formula>NOT(ISERROR(SEARCH("booking vcd",J50)))</formula>
    </cfRule>
    <cfRule type="containsText" dxfId="233" priority="151" stopIfTrue="1" operator="containsText" text="booking vc">
      <formula>NOT(ISERROR(SEARCH("booking vc",J50)))</formula>
    </cfRule>
  </conditionalFormatting>
  <conditionalFormatting sqref="J50">
    <cfRule type="containsText" dxfId="232" priority="145" operator="containsText" text="hw">
      <formula>NOT(ISERROR(SEARCH("hw",J50)))</formula>
    </cfRule>
  </conditionalFormatting>
  <conditionalFormatting sqref="N50">
    <cfRule type="containsText" dxfId="231" priority="152" stopIfTrue="1" operator="containsText" text="CHARGE ON ARRIVAL">
      <formula>NOT(ISERROR(SEARCH("CHARGE ON ARRIVAL",N50)))</formula>
    </cfRule>
    <cfRule type="containsText" dxfId="230" priority="153" stopIfTrue="1" operator="containsText" text="CHARGE VC ON DAY">
      <formula>NOT(ISERROR(SEARCH("CHARGE VC ON DAY",N50)))</formula>
    </cfRule>
    <cfRule type="containsText" dxfId="229" priority="154" stopIfTrue="1" operator="containsText" text="PAID">
      <formula>NOT(ISERROR(SEARCH("PAID",N50)))</formula>
    </cfRule>
  </conditionalFormatting>
  <conditionalFormatting sqref="J52">
    <cfRule type="containsText" dxfId="228" priority="136" operator="containsText" text="bb">
      <formula>NOT(ISERROR(SEARCH("bb",J52)))</formula>
    </cfRule>
    <cfRule type="containsText" dxfId="227" priority="137" stopIfTrue="1" operator="containsText" text="booking hc">
      <formula>NOT(ISERROR(SEARCH("booking hc",J52)))</formula>
    </cfRule>
    <cfRule type="containsText" dxfId="226" priority="138" operator="containsText" text="expedia vc">
      <formula>NOT(ISERROR(SEARCH("expedia vc",J52)))</formula>
    </cfRule>
    <cfRule type="containsText" dxfId="225" priority="139" operator="containsText" text="booking hcn">
      <formula>NOT(ISERROR(SEARCH("booking hcn",J52)))</formula>
    </cfRule>
    <cfRule type="containsText" dxfId="224" priority="140" stopIfTrue="1" operator="containsText" text="booking vcd">
      <formula>NOT(ISERROR(SEARCH("booking vcd",J52)))</formula>
    </cfRule>
    <cfRule type="containsText" dxfId="223" priority="141" stopIfTrue="1" operator="containsText" text="booking vc">
      <formula>NOT(ISERROR(SEARCH("booking vc",J52)))</formula>
    </cfRule>
  </conditionalFormatting>
  <conditionalFormatting sqref="J52">
    <cfRule type="containsText" dxfId="222" priority="135" operator="containsText" text="hw">
      <formula>NOT(ISERROR(SEARCH("hw",J52)))</formula>
    </cfRule>
  </conditionalFormatting>
  <conditionalFormatting sqref="N52">
    <cfRule type="containsText" dxfId="221" priority="142" stopIfTrue="1" operator="containsText" text="CHARGE ON ARRIVAL">
      <formula>NOT(ISERROR(SEARCH("CHARGE ON ARRIVAL",N52)))</formula>
    </cfRule>
    <cfRule type="containsText" dxfId="220" priority="143" stopIfTrue="1" operator="containsText" text="CHARGE VC ON DAY">
      <formula>NOT(ISERROR(SEARCH("CHARGE VC ON DAY",N52)))</formula>
    </cfRule>
    <cfRule type="containsText" dxfId="219" priority="144" stopIfTrue="1" operator="containsText" text="PAID">
      <formula>NOT(ISERROR(SEARCH("PAID",N52)))</formula>
    </cfRule>
  </conditionalFormatting>
  <conditionalFormatting sqref="J54">
    <cfRule type="containsText" dxfId="218" priority="116" operator="containsText" text="bb">
      <formula>NOT(ISERROR(SEARCH("bb",J54)))</formula>
    </cfRule>
    <cfRule type="containsText" dxfId="217" priority="117" stopIfTrue="1" operator="containsText" text="booking hc">
      <formula>NOT(ISERROR(SEARCH("booking hc",J54)))</formula>
    </cfRule>
    <cfRule type="containsText" dxfId="216" priority="118" operator="containsText" text="expedia vc">
      <formula>NOT(ISERROR(SEARCH("expedia vc",J54)))</formula>
    </cfRule>
    <cfRule type="containsText" dxfId="215" priority="119" operator="containsText" text="booking hcn">
      <formula>NOT(ISERROR(SEARCH("booking hcn",J54)))</formula>
    </cfRule>
    <cfRule type="containsText" dxfId="214" priority="120" stopIfTrue="1" operator="containsText" text="booking vcd">
      <formula>NOT(ISERROR(SEARCH("booking vcd",J54)))</formula>
    </cfRule>
    <cfRule type="containsText" dxfId="213" priority="121" stopIfTrue="1" operator="containsText" text="booking vc">
      <formula>NOT(ISERROR(SEARCH("booking vc",J54)))</formula>
    </cfRule>
  </conditionalFormatting>
  <conditionalFormatting sqref="J54">
    <cfRule type="containsText" dxfId="212" priority="115" operator="containsText" text="hw">
      <formula>NOT(ISERROR(SEARCH("hw",J54)))</formula>
    </cfRule>
  </conditionalFormatting>
  <conditionalFormatting sqref="N54">
    <cfRule type="containsText" dxfId="211" priority="122" stopIfTrue="1" operator="containsText" text="CHARGE ON ARRIVAL">
      <formula>NOT(ISERROR(SEARCH("CHARGE ON ARRIVAL",N54)))</formula>
    </cfRule>
    <cfRule type="containsText" dxfId="210" priority="123" stopIfTrue="1" operator="containsText" text="CHARGE VC ON DAY">
      <formula>NOT(ISERROR(SEARCH("CHARGE VC ON DAY",N54)))</formula>
    </cfRule>
    <cfRule type="containsText" dxfId="209" priority="124" stopIfTrue="1" operator="containsText" text="PAID">
      <formula>NOT(ISERROR(SEARCH("PAID",N54)))</formula>
    </cfRule>
  </conditionalFormatting>
  <conditionalFormatting sqref="G55">
    <cfRule type="containsText" dxfId="208" priority="103" operator="containsText" text="BANND">
      <formula>NOT(ISERROR(SEARCH("BANND",G55)))</formula>
    </cfRule>
  </conditionalFormatting>
  <conditionalFormatting sqref="J55">
    <cfRule type="containsText" dxfId="207" priority="105" operator="containsText" text="bb">
      <formula>NOT(ISERROR(SEARCH("bb",J55)))</formula>
    </cfRule>
    <cfRule type="containsText" dxfId="206" priority="106" stopIfTrue="1" operator="containsText" text="booking hc">
      <formula>NOT(ISERROR(SEARCH("booking hc",J55)))</formula>
    </cfRule>
    <cfRule type="containsText" dxfId="205" priority="107" operator="containsText" text="expedia vc">
      <formula>NOT(ISERROR(SEARCH("expedia vc",J55)))</formula>
    </cfRule>
    <cfRule type="containsText" dxfId="204" priority="108" operator="containsText" text="booking hcn">
      <formula>NOT(ISERROR(SEARCH("booking hcn",J55)))</formula>
    </cfRule>
    <cfRule type="containsText" dxfId="203" priority="109" stopIfTrue="1" operator="containsText" text="booking vcd">
      <formula>NOT(ISERROR(SEARCH("booking vcd",J55)))</formula>
    </cfRule>
    <cfRule type="containsText" dxfId="202" priority="110" stopIfTrue="1" operator="containsText" text="booking vc">
      <formula>NOT(ISERROR(SEARCH("booking vc",J55)))</formula>
    </cfRule>
  </conditionalFormatting>
  <conditionalFormatting sqref="J55">
    <cfRule type="containsText" dxfId="201" priority="104" operator="containsText" text="hw">
      <formula>NOT(ISERROR(SEARCH("hw",J55)))</formula>
    </cfRule>
  </conditionalFormatting>
  <conditionalFormatting sqref="N55">
    <cfRule type="containsText" dxfId="200" priority="111" stopIfTrue="1" operator="containsText" text="CHARGE ON ARRIVAL">
      <formula>NOT(ISERROR(SEARCH("CHARGE ON ARRIVAL",N55)))</formula>
    </cfRule>
    <cfRule type="containsText" dxfId="199" priority="112" stopIfTrue="1" operator="containsText" text="CHARGE VC ON DAY">
      <formula>NOT(ISERROR(SEARCH("CHARGE VC ON DAY",N55)))</formula>
    </cfRule>
    <cfRule type="containsText" dxfId="198" priority="113" stopIfTrue="1" operator="containsText" text="PAID">
      <formula>NOT(ISERROR(SEARCH("PAID",N55)))</formula>
    </cfRule>
  </conditionalFormatting>
  <conditionalFormatting sqref="J57">
    <cfRule type="containsText" dxfId="197" priority="94" operator="containsText" text="bb">
      <formula>NOT(ISERROR(SEARCH("bb",J57)))</formula>
    </cfRule>
    <cfRule type="containsText" dxfId="196" priority="95" stopIfTrue="1" operator="containsText" text="booking hc">
      <formula>NOT(ISERROR(SEARCH("booking hc",J57)))</formula>
    </cfRule>
    <cfRule type="containsText" dxfId="195" priority="96" operator="containsText" text="expedia vc">
      <formula>NOT(ISERROR(SEARCH("expedia vc",J57)))</formula>
    </cfRule>
    <cfRule type="containsText" dxfId="194" priority="97" operator="containsText" text="booking hcn">
      <formula>NOT(ISERROR(SEARCH("booking hcn",J57)))</formula>
    </cfRule>
    <cfRule type="containsText" dxfId="193" priority="98" stopIfTrue="1" operator="containsText" text="booking vcd">
      <formula>NOT(ISERROR(SEARCH("booking vcd",J57)))</formula>
    </cfRule>
    <cfRule type="containsText" dxfId="192" priority="99" stopIfTrue="1" operator="containsText" text="booking vc">
      <formula>NOT(ISERROR(SEARCH("booking vc",J57)))</formula>
    </cfRule>
  </conditionalFormatting>
  <conditionalFormatting sqref="J57">
    <cfRule type="containsText" dxfId="191" priority="93" operator="containsText" text="hw">
      <formula>NOT(ISERROR(SEARCH("hw",J57)))</formula>
    </cfRule>
  </conditionalFormatting>
  <conditionalFormatting sqref="N57">
    <cfRule type="containsText" dxfId="190" priority="100" stopIfTrue="1" operator="containsText" text="CHARGE ON ARRIVAL">
      <formula>NOT(ISERROR(SEARCH("CHARGE ON ARRIVAL",N57)))</formula>
    </cfRule>
    <cfRule type="containsText" dxfId="189" priority="101" stopIfTrue="1" operator="containsText" text="CHARGE VC ON DAY">
      <formula>NOT(ISERROR(SEARCH("CHARGE VC ON DAY",N57)))</formula>
    </cfRule>
    <cfRule type="containsText" dxfId="188" priority="102" stopIfTrue="1" operator="containsText" text="PAID">
      <formula>NOT(ISERROR(SEARCH("PAID",N57)))</formula>
    </cfRule>
  </conditionalFormatting>
  <conditionalFormatting sqref="J59">
    <cfRule type="containsText" dxfId="187" priority="84" operator="containsText" text="bb">
      <formula>NOT(ISERROR(SEARCH("bb",J59)))</formula>
    </cfRule>
    <cfRule type="containsText" dxfId="186" priority="85" stopIfTrue="1" operator="containsText" text="booking hc">
      <formula>NOT(ISERROR(SEARCH("booking hc",J59)))</formula>
    </cfRule>
    <cfRule type="containsText" dxfId="185" priority="86" operator="containsText" text="expedia vc">
      <formula>NOT(ISERROR(SEARCH("expedia vc",J59)))</formula>
    </cfRule>
    <cfRule type="containsText" dxfId="184" priority="87" operator="containsText" text="booking hcn">
      <formula>NOT(ISERROR(SEARCH("booking hcn",J59)))</formula>
    </cfRule>
    <cfRule type="containsText" dxfId="183" priority="88" stopIfTrue="1" operator="containsText" text="booking vcd">
      <formula>NOT(ISERROR(SEARCH("booking vcd",J59)))</formula>
    </cfRule>
    <cfRule type="containsText" dxfId="182" priority="89" stopIfTrue="1" operator="containsText" text="booking vc">
      <formula>NOT(ISERROR(SEARCH("booking vc",J59)))</formula>
    </cfRule>
  </conditionalFormatting>
  <conditionalFormatting sqref="J59">
    <cfRule type="containsText" dxfId="181" priority="83" operator="containsText" text="hw">
      <formula>NOT(ISERROR(SEARCH("hw",J59)))</formula>
    </cfRule>
  </conditionalFormatting>
  <conditionalFormatting sqref="N59">
    <cfRule type="containsText" dxfId="180" priority="90" stopIfTrue="1" operator="containsText" text="CHARGE ON ARRIVAL">
      <formula>NOT(ISERROR(SEARCH("CHARGE ON ARRIVAL",N59)))</formula>
    </cfRule>
    <cfRule type="containsText" dxfId="179" priority="91" stopIfTrue="1" operator="containsText" text="CHARGE VC ON DAY">
      <formula>NOT(ISERROR(SEARCH("CHARGE VC ON DAY",N59)))</formula>
    </cfRule>
    <cfRule type="containsText" dxfId="178" priority="92" stopIfTrue="1" operator="containsText" text="PAID">
      <formula>NOT(ISERROR(SEARCH("PAID",N59)))</formula>
    </cfRule>
  </conditionalFormatting>
  <conditionalFormatting sqref="J61">
    <cfRule type="containsText" dxfId="177" priority="74" operator="containsText" text="bb">
      <formula>NOT(ISERROR(SEARCH("bb",J61)))</formula>
    </cfRule>
    <cfRule type="containsText" dxfId="176" priority="75" stopIfTrue="1" operator="containsText" text="booking hc">
      <formula>NOT(ISERROR(SEARCH("booking hc",J61)))</formula>
    </cfRule>
    <cfRule type="containsText" dxfId="175" priority="76" operator="containsText" text="expedia vc">
      <formula>NOT(ISERROR(SEARCH("expedia vc",J61)))</formula>
    </cfRule>
    <cfRule type="containsText" dxfId="174" priority="77" operator="containsText" text="booking hcn">
      <formula>NOT(ISERROR(SEARCH("booking hcn",J61)))</formula>
    </cfRule>
    <cfRule type="containsText" dxfId="173" priority="78" stopIfTrue="1" operator="containsText" text="booking vcd">
      <formula>NOT(ISERROR(SEARCH("booking vcd",J61)))</formula>
    </cfRule>
    <cfRule type="containsText" dxfId="172" priority="79" stopIfTrue="1" operator="containsText" text="booking vc">
      <formula>NOT(ISERROR(SEARCH("booking vc",J61)))</formula>
    </cfRule>
  </conditionalFormatting>
  <conditionalFormatting sqref="J61">
    <cfRule type="containsText" dxfId="171" priority="73" operator="containsText" text="hw">
      <formula>NOT(ISERROR(SEARCH("hw",J61)))</formula>
    </cfRule>
  </conditionalFormatting>
  <conditionalFormatting sqref="N61">
    <cfRule type="containsText" dxfId="170" priority="80" stopIfTrue="1" operator="containsText" text="CHARGE ON ARRIVAL">
      <formula>NOT(ISERROR(SEARCH("CHARGE ON ARRIVAL",N61)))</formula>
    </cfRule>
    <cfRule type="containsText" dxfId="169" priority="81" stopIfTrue="1" operator="containsText" text="CHARGE VC ON DAY">
      <formula>NOT(ISERROR(SEARCH("CHARGE VC ON DAY",N61)))</formula>
    </cfRule>
    <cfRule type="containsText" dxfId="168" priority="82" stopIfTrue="1" operator="containsText" text="PAID">
      <formula>NOT(ISERROR(SEARCH("PAID",N61)))</formula>
    </cfRule>
  </conditionalFormatting>
  <conditionalFormatting sqref="J62">
    <cfRule type="containsText" dxfId="167" priority="64" operator="containsText" text="bb">
      <formula>NOT(ISERROR(SEARCH("bb",J62)))</formula>
    </cfRule>
    <cfRule type="containsText" dxfId="166" priority="65" stopIfTrue="1" operator="containsText" text="booking hc">
      <formula>NOT(ISERROR(SEARCH("booking hc",J62)))</formula>
    </cfRule>
    <cfRule type="containsText" dxfId="165" priority="66" operator="containsText" text="expedia vc">
      <formula>NOT(ISERROR(SEARCH("expedia vc",J62)))</formula>
    </cfRule>
    <cfRule type="containsText" dxfId="164" priority="67" operator="containsText" text="booking hcn">
      <formula>NOT(ISERROR(SEARCH("booking hcn",J62)))</formula>
    </cfRule>
    <cfRule type="containsText" dxfId="163" priority="68" stopIfTrue="1" operator="containsText" text="booking vcd">
      <formula>NOT(ISERROR(SEARCH("booking vcd",J62)))</formula>
    </cfRule>
    <cfRule type="containsText" dxfId="162" priority="69" stopIfTrue="1" operator="containsText" text="booking vc">
      <formula>NOT(ISERROR(SEARCH("booking vc",J62)))</formula>
    </cfRule>
  </conditionalFormatting>
  <conditionalFormatting sqref="J62">
    <cfRule type="containsText" dxfId="161" priority="63" operator="containsText" text="hw">
      <formula>NOT(ISERROR(SEARCH("hw",J62)))</formula>
    </cfRule>
  </conditionalFormatting>
  <conditionalFormatting sqref="N62">
    <cfRule type="containsText" dxfId="160" priority="70" stopIfTrue="1" operator="containsText" text="CHARGE ON ARRIVAL">
      <formula>NOT(ISERROR(SEARCH("CHARGE ON ARRIVAL",N62)))</formula>
    </cfRule>
    <cfRule type="containsText" dxfId="159" priority="71" stopIfTrue="1" operator="containsText" text="CHARGE VC ON DAY">
      <formula>NOT(ISERROR(SEARCH("CHARGE VC ON DAY",N62)))</formula>
    </cfRule>
    <cfRule type="containsText" dxfId="158" priority="72" stopIfTrue="1" operator="containsText" text="PAID">
      <formula>NOT(ISERROR(SEARCH("PAID",N62)))</formula>
    </cfRule>
  </conditionalFormatting>
  <conditionalFormatting sqref="C63:XFD63">
    <cfRule type="containsText" dxfId="157" priority="49" operator="containsText" text="BANND">
      <formula>NOT(ISERROR(SEARCH("BANND",C63)))</formula>
    </cfRule>
  </conditionalFormatting>
  <conditionalFormatting sqref="H63:L63 B63:F63">
    <cfRule type="expression" dxfId="156" priority="48">
      <formula>"'=NOT(ISERROR(VLOOKUP('Banned list'!)"</formula>
    </cfRule>
  </conditionalFormatting>
  <conditionalFormatting sqref="J63">
    <cfRule type="containsText" dxfId="155" priority="51" operator="containsText" text="bb">
      <formula>NOT(ISERROR(SEARCH("bb",J63)))</formula>
    </cfRule>
    <cfRule type="containsText" dxfId="154" priority="52" stopIfTrue="1" operator="containsText" text="booking hc">
      <formula>NOT(ISERROR(SEARCH("booking hc",J63)))</formula>
    </cfRule>
    <cfRule type="containsText" dxfId="153" priority="53" operator="containsText" text="expedia vc">
      <formula>NOT(ISERROR(SEARCH("expedia vc",J63)))</formula>
    </cfRule>
    <cfRule type="containsText" dxfId="152" priority="54" operator="containsText" text="booking hcn">
      <formula>NOT(ISERROR(SEARCH("booking hcn",J63)))</formula>
    </cfRule>
    <cfRule type="containsText" dxfId="151" priority="55" stopIfTrue="1" operator="containsText" text="booking vcd">
      <formula>NOT(ISERROR(SEARCH("booking vcd",J63)))</formula>
    </cfRule>
    <cfRule type="containsText" dxfId="150" priority="56" stopIfTrue="1" operator="containsText" text="booking vc">
      <formula>NOT(ISERROR(SEARCH("booking vc",J63)))</formula>
    </cfRule>
  </conditionalFormatting>
  <conditionalFormatting sqref="J63">
    <cfRule type="containsText" dxfId="149" priority="50" operator="containsText" text="hw">
      <formula>NOT(ISERROR(SEARCH("hw",J63)))</formula>
    </cfRule>
  </conditionalFormatting>
  <conditionalFormatting sqref="J63">
    <cfRule type="containsText" dxfId="148" priority="41" operator="containsText" text="hw">
      <formula>NOT(ISERROR(SEARCH("hw",J63)))</formula>
    </cfRule>
    <cfRule type="containsText" dxfId="147" priority="42" operator="containsText" text="bb">
      <formula>NOT(ISERROR(SEARCH("bb",J63)))</formula>
    </cfRule>
    <cfRule type="containsText" dxfId="146" priority="43" stopIfTrue="1" operator="containsText" text="booking hc">
      <formula>NOT(ISERROR(SEARCH("booking hc",J63)))</formula>
    </cfRule>
    <cfRule type="containsText" dxfId="145" priority="44" operator="containsText" text="expedia vc">
      <formula>NOT(ISERROR(SEARCH("expedia vc",J63)))</formula>
    </cfRule>
    <cfRule type="containsText" dxfId="144" priority="45" operator="containsText" text="booking hcn">
      <formula>NOT(ISERROR(SEARCH("booking hcn",J63)))</formula>
    </cfRule>
    <cfRule type="containsText" dxfId="143" priority="46" stopIfTrue="1" operator="containsText" text="booking vcd">
      <formula>NOT(ISERROR(SEARCH("booking vcd",J63)))</formula>
    </cfRule>
    <cfRule type="containsText" dxfId="142" priority="47" stopIfTrue="1" operator="containsText" text="booking vc">
      <formula>NOT(ISERROR(SEARCH("booking vc",J63)))</formula>
    </cfRule>
  </conditionalFormatting>
  <conditionalFormatting sqref="J63">
    <cfRule type="containsText" dxfId="141" priority="60" operator="containsText" text="BANND">
      <formula>NOT(ISERROR(SEARCH("BANND",J63)))</formula>
    </cfRule>
    <cfRule type="expression" dxfId="140" priority="61">
      <formula>"'=NOT(ISERROR(VLOOKUP('Banned list'!)"</formula>
    </cfRule>
  </conditionalFormatting>
  <conditionalFormatting sqref="N63">
    <cfRule type="containsText" dxfId="139" priority="57" stopIfTrue="1" operator="containsText" text="CHARGE ON ARRIVAL">
      <formula>NOT(ISERROR(SEARCH("CHARGE ON ARRIVAL",N63)))</formula>
    </cfRule>
    <cfRule type="containsText" dxfId="138" priority="58" stopIfTrue="1" operator="containsText" text="CHARGE VC ON DAY">
      <formula>NOT(ISERROR(SEARCH("CHARGE VC ON DAY",N63)))</formula>
    </cfRule>
    <cfRule type="containsText" dxfId="137" priority="59" stopIfTrue="1" operator="containsText" text="PAID">
      <formula>NOT(ISERROR(SEARCH("PAID",N63)))</formula>
    </cfRule>
  </conditionalFormatting>
  <conditionalFormatting sqref="J65">
    <cfRule type="containsText" dxfId="136" priority="32" operator="containsText" text="bb">
      <formula>NOT(ISERROR(SEARCH("bb",J65)))</formula>
    </cfRule>
    <cfRule type="containsText" dxfId="135" priority="33" stopIfTrue="1" operator="containsText" text="booking hc">
      <formula>NOT(ISERROR(SEARCH("booking hc",J65)))</formula>
    </cfRule>
    <cfRule type="containsText" dxfId="134" priority="34" operator="containsText" text="expedia vc">
      <formula>NOT(ISERROR(SEARCH("expedia vc",J65)))</formula>
    </cfRule>
    <cfRule type="containsText" dxfId="133" priority="35" operator="containsText" text="booking hcn">
      <formula>NOT(ISERROR(SEARCH("booking hcn",J65)))</formula>
    </cfRule>
    <cfRule type="containsText" dxfId="132" priority="36" stopIfTrue="1" operator="containsText" text="booking vcd">
      <formula>NOT(ISERROR(SEARCH("booking vcd",J65)))</formula>
    </cfRule>
    <cfRule type="containsText" dxfId="131" priority="37" stopIfTrue="1" operator="containsText" text="booking vc">
      <formula>NOT(ISERROR(SEARCH("booking vc",J65)))</formula>
    </cfRule>
  </conditionalFormatting>
  <conditionalFormatting sqref="J65">
    <cfRule type="containsText" dxfId="130" priority="31" operator="containsText" text="hw">
      <formula>NOT(ISERROR(SEARCH("hw",J65)))</formula>
    </cfRule>
  </conditionalFormatting>
  <conditionalFormatting sqref="N65">
    <cfRule type="containsText" dxfId="129" priority="38" stopIfTrue="1" operator="containsText" text="CHARGE ON ARRIVAL">
      <formula>NOT(ISERROR(SEARCH("CHARGE ON ARRIVAL",N65)))</formula>
    </cfRule>
    <cfRule type="containsText" dxfId="128" priority="39" stopIfTrue="1" operator="containsText" text="CHARGE VC ON DAY">
      <formula>NOT(ISERROR(SEARCH("CHARGE VC ON DAY",N65)))</formula>
    </cfRule>
    <cfRule type="containsText" dxfId="127" priority="40" stopIfTrue="1" operator="containsText" text="PAID">
      <formula>NOT(ISERROR(SEARCH("PAID",N65)))</formula>
    </cfRule>
  </conditionalFormatting>
  <conditionalFormatting sqref="J67">
    <cfRule type="containsText" dxfId="126" priority="22" operator="containsText" text="bb">
      <formula>NOT(ISERROR(SEARCH("bb",J67)))</formula>
    </cfRule>
    <cfRule type="containsText" dxfId="125" priority="23" stopIfTrue="1" operator="containsText" text="booking hc">
      <formula>NOT(ISERROR(SEARCH("booking hc",J67)))</formula>
    </cfRule>
    <cfRule type="containsText" dxfId="124" priority="24" operator="containsText" text="expedia vc">
      <formula>NOT(ISERROR(SEARCH("expedia vc",J67)))</formula>
    </cfRule>
    <cfRule type="containsText" dxfId="123" priority="25" operator="containsText" text="booking hcn">
      <formula>NOT(ISERROR(SEARCH("booking hcn",J67)))</formula>
    </cfRule>
    <cfRule type="containsText" dxfId="122" priority="26" stopIfTrue="1" operator="containsText" text="booking vcd">
      <formula>NOT(ISERROR(SEARCH("booking vcd",J67)))</formula>
    </cfRule>
    <cfRule type="containsText" dxfId="121" priority="27" stopIfTrue="1" operator="containsText" text="booking vc">
      <formula>NOT(ISERROR(SEARCH("booking vc",J67)))</formula>
    </cfRule>
  </conditionalFormatting>
  <conditionalFormatting sqref="J67">
    <cfRule type="containsText" dxfId="120" priority="21" operator="containsText" text="hw">
      <formula>NOT(ISERROR(SEARCH("hw",J67)))</formula>
    </cfRule>
  </conditionalFormatting>
  <conditionalFormatting sqref="N67">
    <cfRule type="containsText" dxfId="119" priority="28" stopIfTrue="1" operator="containsText" text="CHARGE ON ARRIVAL">
      <formula>NOT(ISERROR(SEARCH("CHARGE ON ARRIVAL",N67)))</formula>
    </cfRule>
    <cfRule type="containsText" dxfId="118" priority="29" stopIfTrue="1" operator="containsText" text="CHARGE VC ON DAY">
      <formula>NOT(ISERROR(SEARCH("CHARGE VC ON DAY",N67)))</formula>
    </cfRule>
    <cfRule type="containsText" dxfId="117" priority="30" stopIfTrue="1" operator="containsText" text="PAID">
      <formula>NOT(ISERROR(SEARCH("PAID",N67)))</formula>
    </cfRule>
  </conditionalFormatting>
  <conditionalFormatting sqref="J70">
    <cfRule type="containsText" dxfId="116" priority="2" operator="containsText" text="bb">
      <formula>NOT(ISERROR(SEARCH("bb",J70)))</formula>
    </cfRule>
    <cfRule type="containsText" dxfId="115" priority="3" stopIfTrue="1" operator="containsText" text="booking hc">
      <formula>NOT(ISERROR(SEARCH("booking hc",J70)))</formula>
    </cfRule>
    <cfRule type="containsText" dxfId="114" priority="4" operator="containsText" text="expedia vc">
      <formula>NOT(ISERROR(SEARCH("expedia vc",J70)))</formula>
    </cfRule>
    <cfRule type="containsText" dxfId="113" priority="5" operator="containsText" text="booking hcn">
      <formula>NOT(ISERROR(SEARCH("booking hcn",J70)))</formula>
    </cfRule>
    <cfRule type="containsText" dxfId="112" priority="6" stopIfTrue="1" operator="containsText" text="booking vcd">
      <formula>NOT(ISERROR(SEARCH("booking vcd",J70)))</formula>
    </cfRule>
    <cfRule type="containsText" dxfId="111" priority="7" stopIfTrue="1" operator="containsText" text="booking vc">
      <formula>NOT(ISERROR(SEARCH("booking vc",J70)))</formula>
    </cfRule>
  </conditionalFormatting>
  <conditionalFormatting sqref="J70">
    <cfRule type="containsText" dxfId="110" priority="1" operator="containsText" text="hw">
      <formula>NOT(ISERROR(SEARCH("hw",J70)))</formula>
    </cfRule>
  </conditionalFormatting>
  <conditionalFormatting sqref="N70">
    <cfRule type="containsText" dxfId="109" priority="8" stopIfTrue="1" operator="containsText" text="CHARGE ON ARRIVAL">
      <formula>NOT(ISERROR(SEARCH("CHARGE ON ARRIVAL",N70)))</formula>
    </cfRule>
    <cfRule type="containsText" dxfId="108" priority="9" stopIfTrue="1" operator="containsText" text="CHARGE VC ON DAY">
      <formula>NOT(ISERROR(SEARCH("CHARGE VC ON DAY",N70)))</formula>
    </cfRule>
    <cfRule type="containsText" dxfId="107" priority="10" stopIfTrue="1" operator="containsText" text="PAID">
      <formula>NOT(ISERROR(SEARCH("PAID",N70)))</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410" stopIfTrue="1" id="{29B5ADEC-C664-4727-AC51-CC90AACEA965}">
            <xm:f>COUNTIF('Banned List'!$B:$B,C13)&gt;0</xm:f>
            <x14:dxf>
              <font>
                <color rgb="FF9C0006"/>
              </font>
              <fill>
                <patternFill>
                  <bgColor rgb="FFFFC7CE"/>
                </patternFill>
              </fill>
            </x14:dxf>
          </x14:cfRule>
          <xm:sqref>G13 G19 G21 I24 N24 G24:G25 J37 N40 P39:P40 G55 C63:XFD63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dimension ref="A1:XFD420"/>
  <sheetViews>
    <sheetView topLeftCell="A192" workbookViewId="0">
      <selection activeCell="A214" sqref="A214"/>
    </sheetView>
  </sheetViews>
  <sheetFormatPr defaultColWidth="10.85546875" defaultRowHeight="20.6"/>
  <cols>
    <col min="1" max="1" width="14.140625" style="90" bestFit="1" customWidth="1"/>
    <col min="2" max="2" width="47.140625" style="65" customWidth="1"/>
    <col min="3" max="3" width="255.85546875" style="65" bestFit="1" customWidth="1"/>
  </cols>
  <sheetData>
    <row r="1" spans="1:3">
      <c r="A1" s="91" t="s">
        <v>2459</v>
      </c>
      <c r="B1" s="92" t="s">
        <v>2460</v>
      </c>
      <c r="C1" s="92" t="s">
        <v>2461</v>
      </c>
    </row>
    <row r="2" spans="1:3">
      <c r="A2" s="83">
        <v>44002</v>
      </c>
      <c r="B2" s="300" t="s">
        <v>2462</v>
      </c>
      <c r="C2" s="82" t="s">
        <v>2463</v>
      </c>
    </row>
    <row r="3" spans="1:3">
      <c r="A3" s="83">
        <v>44015</v>
      </c>
      <c r="B3" s="300" t="s">
        <v>2464</v>
      </c>
      <c r="C3" s="82" t="s">
        <v>2465</v>
      </c>
    </row>
    <row r="4" spans="1:3">
      <c r="A4" s="83">
        <v>44018</v>
      </c>
      <c r="B4" s="300" t="s">
        <v>2466</v>
      </c>
      <c r="C4" s="82" t="s">
        <v>2467</v>
      </c>
    </row>
    <row r="5" spans="1:3">
      <c r="A5" s="83"/>
      <c r="B5" s="300" t="s">
        <v>2468</v>
      </c>
      <c r="C5" s="82" t="s">
        <v>2465</v>
      </c>
    </row>
    <row r="6" spans="1:3">
      <c r="A6" s="83"/>
      <c r="B6" s="300" t="s">
        <v>2469</v>
      </c>
      <c r="C6" s="82" t="s">
        <v>2470</v>
      </c>
    </row>
    <row r="7" spans="1:3">
      <c r="A7" s="83"/>
      <c r="B7" s="300" t="s">
        <v>2471</v>
      </c>
      <c r="C7" s="82" t="s">
        <v>2472</v>
      </c>
    </row>
    <row r="8" spans="1:3">
      <c r="A8" s="83">
        <v>44073</v>
      </c>
      <c r="B8" s="300" t="s">
        <v>2473</v>
      </c>
      <c r="C8" s="82" t="s">
        <v>2474</v>
      </c>
    </row>
    <row r="9" spans="1:3">
      <c r="A9" s="83">
        <v>44098</v>
      </c>
      <c r="B9" s="300" t="s">
        <v>2475</v>
      </c>
      <c r="C9" s="82" t="s">
        <v>2476</v>
      </c>
    </row>
    <row r="10" spans="1:3">
      <c r="A10" s="83">
        <v>44076</v>
      </c>
      <c r="B10" s="300" t="s">
        <v>2477</v>
      </c>
      <c r="C10" s="82" t="s">
        <v>2478</v>
      </c>
    </row>
    <row r="11" spans="1:3">
      <c r="A11" s="83">
        <v>44087</v>
      </c>
      <c r="B11" s="300" t="s">
        <v>2479</v>
      </c>
      <c r="C11" s="82" t="s">
        <v>2480</v>
      </c>
    </row>
    <row r="12" spans="1:3">
      <c r="A12" s="83">
        <v>44092</v>
      </c>
      <c r="B12" s="300" t="s">
        <v>2481</v>
      </c>
      <c r="C12" s="82" t="s">
        <v>2482</v>
      </c>
    </row>
    <row r="13" spans="1:3">
      <c r="A13" s="83">
        <v>44095</v>
      </c>
      <c r="B13" s="300" t="s">
        <v>2483</v>
      </c>
      <c r="C13" s="82" t="s">
        <v>2484</v>
      </c>
    </row>
    <row r="14" spans="1:3">
      <c r="A14" s="83">
        <v>44097</v>
      </c>
      <c r="B14" s="300" t="s">
        <v>2485</v>
      </c>
      <c r="C14" s="82" t="s">
        <v>2486</v>
      </c>
    </row>
    <row r="15" spans="1:3">
      <c r="A15" s="83">
        <v>44110</v>
      </c>
      <c r="B15" s="300" t="s">
        <v>2487</v>
      </c>
      <c r="C15" s="82" t="s">
        <v>2488</v>
      </c>
    </row>
    <row r="16" spans="1:3">
      <c r="A16" s="83">
        <v>44114</v>
      </c>
      <c r="B16" s="300" t="s">
        <v>2489</v>
      </c>
      <c r="C16" s="82" t="s">
        <v>2465</v>
      </c>
    </row>
    <row r="17" spans="1:3">
      <c r="A17" s="83">
        <v>44114</v>
      </c>
      <c r="B17" s="300" t="s">
        <v>2490</v>
      </c>
      <c r="C17" s="82" t="s">
        <v>2465</v>
      </c>
    </row>
    <row r="18" spans="1:3">
      <c r="A18" s="83">
        <v>44175</v>
      </c>
      <c r="B18" s="300" t="s">
        <v>2491</v>
      </c>
      <c r="C18" s="82" t="s">
        <v>2465</v>
      </c>
    </row>
    <row r="19" spans="1:3">
      <c r="A19" s="83">
        <v>44176</v>
      </c>
      <c r="B19" s="300" t="s">
        <v>2492</v>
      </c>
      <c r="C19" s="82" t="s">
        <v>2465</v>
      </c>
    </row>
    <row r="20" spans="1:3">
      <c r="A20" s="83">
        <v>44178</v>
      </c>
      <c r="B20" s="300" t="s">
        <v>2493</v>
      </c>
      <c r="C20" s="82" t="s">
        <v>2465</v>
      </c>
    </row>
    <row r="21" spans="1:3">
      <c r="A21" s="83">
        <v>44182</v>
      </c>
      <c r="B21" s="300" t="s">
        <v>2494</v>
      </c>
      <c r="C21" s="82" t="s">
        <v>2465</v>
      </c>
    </row>
    <row r="22" spans="1:3">
      <c r="A22" s="83">
        <v>44186</v>
      </c>
      <c r="B22" s="300" t="s">
        <v>2495</v>
      </c>
      <c r="C22" s="82" t="s">
        <v>2496</v>
      </c>
    </row>
    <row r="23" spans="1:3">
      <c r="A23" s="83">
        <v>44195</v>
      </c>
      <c r="B23" s="300" t="s">
        <v>2497</v>
      </c>
      <c r="C23" s="82" t="s">
        <v>2465</v>
      </c>
    </row>
    <row r="24" spans="1:3">
      <c r="A24" s="83">
        <v>44201</v>
      </c>
      <c r="B24" s="300" t="s">
        <v>2498</v>
      </c>
      <c r="C24" s="82" t="s">
        <v>2499</v>
      </c>
    </row>
    <row r="25" spans="1:3">
      <c r="A25" s="83">
        <v>44196</v>
      </c>
      <c r="B25" s="300" t="s">
        <v>2500</v>
      </c>
      <c r="C25" s="82" t="s">
        <v>2501</v>
      </c>
    </row>
    <row r="26" spans="1:3">
      <c r="A26" s="83">
        <v>44236</v>
      </c>
      <c r="B26" s="300" t="s">
        <v>2502</v>
      </c>
      <c r="C26" s="82" t="s">
        <v>2503</v>
      </c>
    </row>
    <row r="27" spans="1:3">
      <c r="A27" s="83">
        <v>44247</v>
      </c>
      <c r="B27" s="300" t="s">
        <v>2504</v>
      </c>
      <c r="C27" s="82"/>
    </row>
    <row r="28" spans="1:3">
      <c r="A28" s="83">
        <v>44285</v>
      </c>
      <c r="B28" s="300" t="s">
        <v>2505</v>
      </c>
      <c r="C28" s="82" t="s">
        <v>2506</v>
      </c>
    </row>
    <row r="29" spans="1:3">
      <c r="A29" s="83">
        <v>44296</v>
      </c>
      <c r="B29" s="300" t="s">
        <v>2507</v>
      </c>
      <c r="C29" s="82" t="s">
        <v>2508</v>
      </c>
    </row>
    <row r="30" spans="1:3">
      <c r="A30" s="83">
        <v>44330</v>
      </c>
      <c r="B30" s="300" t="s">
        <v>2509</v>
      </c>
      <c r="C30" s="82" t="s">
        <v>2510</v>
      </c>
    </row>
    <row r="31" spans="1:3">
      <c r="A31" s="83">
        <v>44332</v>
      </c>
      <c r="B31" s="300" t="s">
        <v>2511</v>
      </c>
      <c r="C31" s="82" t="s">
        <v>2512</v>
      </c>
    </row>
    <row r="32" spans="1:3">
      <c r="A32" s="83">
        <v>44346</v>
      </c>
      <c r="B32" s="300" t="s">
        <v>2513</v>
      </c>
      <c r="C32" s="82" t="s">
        <v>2514</v>
      </c>
    </row>
    <row r="33" spans="1:3">
      <c r="A33" s="83">
        <v>44354</v>
      </c>
      <c r="B33" s="300" t="s">
        <v>2515</v>
      </c>
      <c r="C33" s="82" t="s">
        <v>2516</v>
      </c>
    </row>
    <row r="34" spans="1:3">
      <c r="A34" s="83">
        <v>44376</v>
      </c>
      <c r="B34" s="300" t="s">
        <v>2517</v>
      </c>
      <c r="C34" s="82" t="s">
        <v>2516</v>
      </c>
    </row>
    <row r="35" spans="1:3">
      <c r="A35" s="83">
        <v>44385</v>
      </c>
      <c r="B35" s="300" t="s">
        <v>2518</v>
      </c>
      <c r="C35" s="82" t="s">
        <v>2519</v>
      </c>
    </row>
    <row r="36" spans="1:3">
      <c r="A36" s="83">
        <v>44386</v>
      </c>
      <c r="B36" s="300" t="s">
        <v>2520</v>
      </c>
      <c r="C36" s="82" t="s">
        <v>2521</v>
      </c>
    </row>
    <row r="37" spans="1:3">
      <c r="A37" s="83">
        <v>44405</v>
      </c>
      <c r="B37" s="300" t="s">
        <v>2522</v>
      </c>
      <c r="C37" s="82" t="s">
        <v>2523</v>
      </c>
    </row>
    <row r="38" spans="1:3">
      <c r="A38" s="83">
        <v>44410</v>
      </c>
      <c r="B38" s="300" t="s">
        <v>2524</v>
      </c>
      <c r="C38" s="82" t="s">
        <v>2525</v>
      </c>
    </row>
    <row r="39" spans="1:3">
      <c r="A39" s="83">
        <v>44414</v>
      </c>
      <c r="B39" s="300" t="s">
        <v>2526</v>
      </c>
      <c r="C39" s="82" t="s">
        <v>2525</v>
      </c>
    </row>
    <row r="40" spans="1:3">
      <c r="A40" s="83">
        <v>44428</v>
      </c>
      <c r="B40" s="300" t="s">
        <v>2527</v>
      </c>
      <c r="C40" s="82" t="s">
        <v>2496</v>
      </c>
    </row>
    <row r="41" spans="1:3">
      <c r="A41" s="83">
        <v>44432</v>
      </c>
      <c r="B41" s="300" t="s">
        <v>2528</v>
      </c>
      <c r="C41" s="82" t="s">
        <v>2529</v>
      </c>
    </row>
    <row r="42" spans="1:3">
      <c r="A42" s="83">
        <v>44437</v>
      </c>
      <c r="B42" s="300" t="s">
        <v>2530</v>
      </c>
      <c r="C42" s="82" t="s">
        <v>2531</v>
      </c>
    </row>
    <row r="43" spans="1:3">
      <c r="A43" s="83">
        <v>44437</v>
      </c>
      <c r="B43" s="300" t="s">
        <v>2532</v>
      </c>
      <c r="C43" s="82" t="s">
        <v>2533</v>
      </c>
    </row>
    <row r="44" spans="1:3">
      <c r="A44" s="83">
        <v>44439</v>
      </c>
      <c r="B44" s="300" t="s">
        <v>2534</v>
      </c>
      <c r="C44" s="82" t="s">
        <v>2535</v>
      </c>
    </row>
    <row r="45" spans="1:3">
      <c r="A45" s="83">
        <v>44450</v>
      </c>
      <c r="B45" s="300" t="s">
        <v>2536</v>
      </c>
      <c r="C45" s="82" t="s">
        <v>2537</v>
      </c>
    </row>
    <row r="46" spans="1:3">
      <c r="A46" s="83">
        <v>44460</v>
      </c>
      <c r="B46" s="300" t="s">
        <v>2538</v>
      </c>
      <c r="C46" s="82" t="s">
        <v>2539</v>
      </c>
    </row>
    <row r="47" spans="1:3">
      <c r="A47" s="83">
        <v>44455</v>
      </c>
      <c r="B47" s="300" t="s">
        <v>2540</v>
      </c>
      <c r="C47" s="82"/>
    </row>
    <row r="48" spans="1:3">
      <c r="A48" s="83">
        <v>44470</v>
      </c>
      <c r="B48" s="300" t="s">
        <v>2541</v>
      </c>
      <c r="C48" s="82"/>
    </row>
    <row r="49" spans="1:39">
      <c r="A49" s="83">
        <v>44438</v>
      </c>
      <c r="B49" s="300" t="s">
        <v>2542</v>
      </c>
      <c r="C49" s="82"/>
    </row>
    <row r="50" spans="1:39">
      <c r="A50" s="83">
        <v>44534</v>
      </c>
      <c r="B50" s="300" t="s">
        <v>2543</v>
      </c>
      <c r="C50" s="82" t="s">
        <v>2544</v>
      </c>
    </row>
    <row r="51" spans="1:39">
      <c r="A51" s="83">
        <v>44534</v>
      </c>
      <c r="B51" s="300" t="s">
        <v>2545</v>
      </c>
      <c r="C51" s="82" t="s">
        <v>2546</v>
      </c>
    </row>
    <row r="52" spans="1:39">
      <c r="A52" s="83">
        <v>44553</v>
      </c>
      <c r="B52" s="300" t="s">
        <v>2547</v>
      </c>
      <c r="C52" s="82" t="s">
        <v>2548</v>
      </c>
    </row>
    <row r="53" spans="1:39">
      <c r="A53" s="83">
        <v>44577</v>
      </c>
      <c r="B53" s="300" t="s">
        <v>2549</v>
      </c>
      <c r="C53" s="82" t="s">
        <v>2550</v>
      </c>
    </row>
    <row r="54" spans="1:39">
      <c r="A54" s="83">
        <v>44581</v>
      </c>
      <c r="B54" s="300" t="s">
        <v>2551</v>
      </c>
      <c r="C54" s="82" t="s">
        <v>2552</v>
      </c>
    </row>
    <row r="55" spans="1:39">
      <c r="A55" s="83">
        <v>44585</v>
      </c>
      <c r="B55" s="300" t="s">
        <v>2553</v>
      </c>
      <c r="C55" s="82" t="s">
        <v>2554</v>
      </c>
    </row>
    <row r="56" spans="1:39">
      <c r="A56" s="83">
        <v>44615</v>
      </c>
      <c r="B56" s="300" t="s">
        <v>2555</v>
      </c>
      <c r="C56" s="82" t="s">
        <v>2556</v>
      </c>
    </row>
    <row r="57" spans="1:39">
      <c r="A57" s="83"/>
      <c r="B57" s="301" t="s">
        <v>2557</v>
      </c>
      <c r="C57" s="82" t="s">
        <v>2558</v>
      </c>
    </row>
    <row r="58" spans="1:39">
      <c r="A58" s="84">
        <v>44615</v>
      </c>
      <c r="B58" s="300" t="s">
        <v>2559</v>
      </c>
      <c r="C58" s="82"/>
      <c r="D58" s="1"/>
      <c r="E58" s="1"/>
      <c r="F58" s="1"/>
      <c r="G58" s="8"/>
      <c r="H58" s="227"/>
      <c r="I58" s="228"/>
      <c r="J58" s="1"/>
      <c r="K58" s="227"/>
      <c r="L58" s="1"/>
      <c r="M58" s="1"/>
      <c r="N58" s="1"/>
    </row>
    <row r="59" spans="1:39">
      <c r="A59" s="83">
        <v>44624</v>
      </c>
      <c r="B59" s="300" t="s">
        <v>2560</v>
      </c>
      <c r="C59" s="82" t="s">
        <v>2561</v>
      </c>
    </row>
    <row r="60" spans="1:39">
      <c r="A60" s="81"/>
      <c r="B60" s="300" t="s">
        <v>2562</v>
      </c>
      <c r="C60" s="82" t="s">
        <v>2562</v>
      </c>
      <c r="D60" s="8"/>
      <c r="E60" s="8"/>
      <c r="F60" s="8"/>
      <c r="G60" s="1"/>
      <c r="H60" s="8"/>
      <c r="I60" s="1"/>
      <c r="J60" s="8"/>
      <c r="K60" s="1"/>
      <c r="L60" s="8"/>
      <c r="M60" s="1"/>
      <c r="N60" s="8"/>
      <c r="O60" s="1"/>
      <c r="P60" s="8"/>
      <c r="Q60" s="1"/>
      <c r="R60" s="8"/>
      <c r="S60" s="1"/>
      <c r="T60" s="8"/>
      <c r="U60" s="1"/>
      <c r="V60" s="8"/>
      <c r="W60" s="1"/>
      <c r="X60" s="8"/>
      <c r="Y60" s="1"/>
      <c r="Z60" s="8"/>
      <c r="AA60" s="1"/>
      <c r="AB60" s="8"/>
      <c r="AC60" s="1"/>
      <c r="AD60" s="8"/>
      <c r="AE60" s="1"/>
      <c r="AF60" s="8"/>
      <c r="AG60" s="1"/>
      <c r="AH60" s="8"/>
      <c r="AI60" s="1"/>
      <c r="AJ60" s="8"/>
      <c r="AK60" s="1"/>
      <c r="AL60" s="8"/>
      <c r="AM60" s="1"/>
    </row>
    <row r="61" spans="1:39">
      <c r="A61" s="82"/>
      <c r="B61" s="300" t="s">
        <v>2563</v>
      </c>
      <c r="C61" s="82" t="s">
        <v>2563</v>
      </c>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spans="1:39">
      <c r="A62" s="85"/>
      <c r="B62" s="302" t="s">
        <v>2564</v>
      </c>
      <c r="C62" s="85" t="s">
        <v>2564</v>
      </c>
      <c r="D62" s="229"/>
      <c r="E62" s="229"/>
      <c r="F62" s="229"/>
      <c r="G62" s="229"/>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row>
    <row r="63" spans="1:39">
      <c r="A63" s="82"/>
      <c r="B63" s="300" t="s">
        <v>2565</v>
      </c>
      <c r="C63" s="82" t="s">
        <v>2565</v>
      </c>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row>
    <row r="64" spans="1:39">
      <c r="A64" s="83"/>
      <c r="B64" s="300" t="s">
        <v>2566</v>
      </c>
      <c r="C64" s="82" t="s">
        <v>2567</v>
      </c>
    </row>
    <row r="65" spans="1:23" ht="26.15">
      <c r="A65" s="83"/>
      <c r="B65" s="300" t="s">
        <v>2568</v>
      </c>
      <c r="C65" s="86" t="s">
        <v>2568</v>
      </c>
      <c r="D65" s="230"/>
      <c r="E65" s="230"/>
      <c r="F65" s="230"/>
      <c r="G65" s="230"/>
      <c r="H65" s="230"/>
      <c r="I65" s="230"/>
      <c r="J65" s="230"/>
      <c r="K65" s="230"/>
      <c r="L65" s="230"/>
      <c r="M65" s="230"/>
      <c r="N65" s="230"/>
      <c r="O65" s="230"/>
      <c r="P65" s="230"/>
      <c r="Q65" s="230"/>
      <c r="R65" s="230"/>
      <c r="S65" s="230"/>
      <c r="T65" s="230"/>
      <c r="U65" s="230"/>
      <c r="V65" s="230"/>
      <c r="W65" s="230"/>
    </row>
    <row r="66" spans="1:23">
      <c r="A66" s="83"/>
      <c r="B66" s="300" t="s">
        <v>2569</v>
      </c>
      <c r="C66" s="82" t="s">
        <v>2569</v>
      </c>
      <c r="D66" s="8"/>
      <c r="E66" s="8"/>
      <c r="F66" s="8"/>
      <c r="G66" s="8"/>
      <c r="H66" s="8"/>
      <c r="I66" s="8"/>
      <c r="J66" s="8"/>
      <c r="K66" s="8"/>
      <c r="L66" s="8"/>
      <c r="M66" s="8"/>
      <c r="N66" s="8"/>
      <c r="O66" s="8"/>
      <c r="P66" s="8"/>
      <c r="Q66" s="8"/>
      <c r="R66" s="8"/>
      <c r="S66" s="8"/>
      <c r="T66" s="8"/>
      <c r="U66" s="8"/>
    </row>
    <row r="67" spans="1:23">
      <c r="A67" s="82"/>
      <c r="B67" s="300" t="s">
        <v>2570</v>
      </c>
      <c r="C67" s="82" t="s">
        <v>2570</v>
      </c>
      <c r="D67" s="10"/>
      <c r="E67" s="10"/>
      <c r="F67" s="10"/>
      <c r="G67" s="10"/>
      <c r="H67" s="10"/>
      <c r="I67" s="10"/>
      <c r="J67" s="10"/>
      <c r="K67" s="10"/>
      <c r="L67" s="10"/>
      <c r="M67" s="10"/>
      <c r="N67" s="10"/>
      <c r="O67" s="10"/>
    </row>
    <row r="68" spans="1:23">
      <c r="A68" s="83"/>
      <c r="B68" s="300" t="s">
        <v>2571</v>
      </c>
      <c r="C68" s="82" t="s">
        <v>2571</v>
      </c>
    </row>
    <row r="69" spans="1:23">
      <c r="A69" s="83"/>
      <c r="B69" s="300" t="s">
        <v>2572</v>
      </c>
      <c r="C69" s="82" t="s">
        <v>2572</v>
      </c>
    </row>
    <row r="70" spans="1:23">
      <c r="A70" s="83"/>
      <c r="B70" s="300" t="s">
        <v>2573</v>
      </c>
      <c r="C70" s="82" t="s">
        <v>2573</v>
      </c>
      <c r="D70" s="3"/>
      <c r="E70" s="3"/>
      <c r="F70" s="3"/>
      <c r="G70" s="3"/>
      <c r="H70" s="3"/>
      <c r="I70" s="3"/>
      <c r="J70" s="3"/>
      <c r="K70" s="3"/>
      <c r="L70" s="3"/>
      <c r="M70" s="3"/>
      <c r="N70" s="3"/>
      <c r="O70" s="3"/>
      <c r="P70" s="3"/>
      <c r="Q70" s="3"/>
      <c r="R70" s="3"/>
      <c r="S70" s="3"/>
    </row>
    <row r="71" spans="1:23">
      <c r="A71" s="83"/>
      <c r="B71" s="300" t="s">
        <v>2574</v>
      </c>
      <c r="C71" s="82" t="s">
        <v>2574</v>
      </c>
      <c r="D71" s="7"/>
      <c r="E71" s="7"/>
      <c r="F71" s="7"/>
      <c r="G71" s="7"/>
      <c r="H71" s="7"/>
      <c r="I71" s="7"/>
      <c r="J71" s="7"/>
      <c r="K71" s="7"/>
      <c r="L71" s="7"/>
      <c r="M71" s="7"/>
      <c r="N71" s="7"/>
      <c r="O71" s="7"/>
      <c r="P71" s="7"/>
      <c r="Q71" s="7"/>
      <c r="R71" s="7"/>
      <c r="S71" s="7"/>
      <c r="T71" s="7"/>
      <c r="U71" s="7"/>
      <c r="V71" s="7"/>
      <c r="W71" s="7"/>
    </row>
    <row r="72" spans="1:23">
      <c r="A72" s="82"/>
      <c r="B72" s="300" t="s">
        <v>2575</v>
      </c>
      <c r="C72" s="82" t="s">
        <v>2575</v>
      </c>
      <c r="D72" s="3"/>
      <c r="E72" s="3"/>
      <c r="F72" s="3"/>
      <c r="G72" s="3"/>
      <c r="H72" s="227"/>
      <c r="I72" s="228"/>
      <c r="J72" s="1"/>
      <c r="K72" s="227"/>
      <c r="L72" s="1"/>
      <c r="M72" s="1"/>
      <c r="N72" s="1"/>
    </row>
    <row r="73" spans="1:23">
      <c r="A73" s="82"/>
      <c r="B73" s="300" t="s">
        <v>2576</v>
      </c>
      <c r="C73" s="82" t="s">
        <v>2576</v>
      </c>
      <c r="D73" s="3"/>
      <c r="E73" s="3"/>
      <c r="F73" s="3"/>
      <c r="G73" s="3"/>
      <c r="H73" s="3"/>
      <c r="I73" s="3"/>
      <c r="J73" s="3"/>
      <c r="K73" s="3"/>
      <c r="L73" s="3"/>
      <c r="M73" s="3"/>
      <c r="N73" s="3"/>
      <c r="O73" s="3"/>
    </row>
    <row r="74" spans="1:23">
      <c r="A74" s="82"/>
      <c r="B74" s="300" t="s">
        <v>2577</v>
      </c>
      <c r="C74" s="82" t="s">
        <v>2577</v>
      </c>
      <c r="D74" s="3"/>
      <c r="E74" s="3"/>
      <c r="F74" s="3"/>
      <c r="G74" s="3"/>
      <c r="H74" s="3"/>
    </row>
    <row r="75" spans="1:23">
      <c r="A75" s="82"/>
      <c r="B75" s="300" t="s">
        <v>2578</v>
      </c>
      <c r="C75" s="82" t="s">
        <v>2578</v>
      </c>
      <c r="D75" s="3"/>
      <c r="E75" s="3"/>
      <c r="F75" s="3"/>
      <c r="G75" s="3"/>
      <c r="H75" s="3"/>
      <c r="I75" s="3"/>
      <c r="J75" s="3"/>
      <c r="K75" s="3"/>
      <c r="L75" s="3"/>
    </row>
    <row r="76" spans="1:23">
      <c r="A76" s="82"/>
      <c r="B76" s="300" t="s">
        <v>2579</v>
      </c>
      <c r="C76" s="82" t="s">
        <v>2579</v>
      </c>
      <c r="D76" s="8"/>
      <c r="E76" s="8"/>
      <c r="F76" s="8"/>
      <c r="G76" s="8"/>
      <c r="H76" s="8"/>
      <c r="I76" s="8"/>
      <c r="J76" s="8"/>
    </row>
    <row r="77" spans="1:23">
      <c r="A77" s="82"/>
      <c r="B77" s="300" t="s">
        <v>2580</v>
      </c>
      <c r="C77" s="82" t="s">
        <v>2580</v>
      </c>
      <c r="D77" s="10"/>
      <c r="E77" s="10"/>
      <c r="F77" s="10"/>
      <c r="G77" s="10"/>
      <c r="H77" s="10"/>
      <c r="I77" s="10"/>
      <c r="J77" s="10"/>
      <c r="K77" s="10"/>
      <c r="L77" s="10"/>
      <c r="M77" s="10"/>
      <c r="N77" s="10"/>
    </row>
    <row r="78" spans="1:23">
      <c r="A78" s="83"/>
      <c r="B78" s="300" t="s">
        <v>2580</v>
      </c>
      <c r="C78" s="82" t="s">
        <v>2581</v>
      </c>
    </row>
    <row r="79" spans="1:23">
      <c r="A79" s="83"/>
      <c r="B79" s="300" t="s">
        <v>2580</v>
      </c>
      <c r="C79" s="82" t="s">
        <v>2582</v>
      </c>
    </row>
    <row r="80" spans="1:23">
      <c r="A80" s="82"/>
      <c r="B80" s="300" t="s">
        <v>2583</v>
      </c>
      <c r="C80" s="82" t="s">
        <v>2583</v>
      </c>
      <c r="D80" s="10"/>
      <c r="E80" s="10"/>
      <c r="F80" s="10"/>
      <c r="G80" s="10"/>
      <c r="H80" s="10"/>
      <c r="I80" s="10"/>
      <c r="J80" s="10"/>
      <c r="K80" s="10"/>
      <c r="L80" s="10"/>
      <c r="M80" s="10"/>
      <c r="N80" s="10"/>
      <c r="O80" s="10"/>
      <c r="P80" s="10"/>
      <c r="Q80" s="10"/>
      <c r="R80" s="10"/>
    </row>
    <row r="81" spans="1:39">
      <c r="A81" s="83"/>
      <c r="B81" s="300" t="s">
        <v>2584</v>
      </c>
      <c r="C81" s="87" t="s">
        <v>2584</v>
      </c>
      <c r="D81" s="77"/>
      <c r="E81" s="77"/>
      <c r="F81" s="77"/>
      <c r="G81" s="77"/>
      <c r="H81" s="77"/>
      <c r="I81" s="77"/>
      <c r="J81" s="77"/>
      <c r="K81" s="77"/>
      <c r="L81" s="77"/>
      <c r="M81" s="77"/>
      <c r="N81" s="77"/>
      <c r="O81" s="77"/>
      <c r="P81" s="77"/>
      <c r="Q81" s="77"/>
      <c r="R81" s="77"/>
      <c r="S81" s="77"/>
      <c r="T81" s="77"/>
      <c r="U81" s="77"/>
      <c r="V81" s="77"/>
      <c r="W81" s="77"/>
      <c r="X81" s="77"/>
      <c r="Y81" s="77"/>
      <c r="Z81" s="77"/>
      <c r="AA81" s="77"/>
      <c r="AB81" s="77"/>
      <c r="AC81" s="77"/>
      <c r="AD81" s="77"/>
      <c r="AE81" s="77"/>
      <c r="AF81" s="77"/>
      <c r="AG81" s="77"/>
      <c r="AH81" s="77"/>
      <c r="AI81" s="77"/>
      <c r="AJ81" s="77"/>
      <c r="AK81" s="77"/>
      <c r="AL81" s="77"/>
      <c r="AM81" s="77"/>
    </row>
    <row r="82" spans="1:39">
      <c r="A82" s="82"/>
      <c r="B82" s="300" t="s">
        <v>2585</v>
      </c>
      <c r="C82" s="82" t="s">
        <v>2585</v>
      </c>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row>
    <row r="83" spans="1:39">
      <c r="A83" s="83"/>
      <c r="B83" s="300" t="s">
        <v>2586</v>
      </c>
      <c r="C83" s="82" t="s">
        <v>2587</v>
      </c>
    </row>
    <row r="84" spans="1:39">
      <c r="A84" s="83"/>
      <c r="B84" s="300" t="s">
        <v>2588</v>
      </c>
      <c r="C84" s="82" t="s">
        <v>2587</v>
      </c>
    </row>
    <row r="85" spans="1:39">
      <c r="A85" s="83"/>
      <c r="B85" s="300" t="s">
        <v>2589</v>
      </c>
      <c r="C85" s="82" t="s">
        <v>2587</v>
      </c>
    </row>
    <row r="86" spans="1:39">
      <c r="A86" s="83"/>
      <c r="B86" s="300" t="s">
        <v>2590</v>
      </c>
      <c r="C86" s="82" t="s">
        <v>2587</v>
      </c>
    </row>
    <row r="87" spans="1:39">
      <c r="A87" s="88"/>
      <c r="B87" s="303" t="s">
        <v>2591</v>
      </c>
      <c r="C87" s="89" t="s">
        <v>2591</v>
      </c>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row>
    <row r="88" spans="1:39">
      <c r="A88" s="83"/>
      <c r="B88" s="300" t="s">
        <v>2515</v>
      </c>
      <c r="C88" s="82" t="s">
        <v>2515</v>
      </c>
    </row>
    <row r="89" spans="1:39">
      <c r="A89" s="83"/>
      <c r="B89" s="300" t="s">
        <v>2592</v>
      </c>
      <c r="C89" s="82" t="s">
        <v>2592</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row>
    <row r="90" spans="1:39">
      <c r="A90" s="82"/>
      <c r="B90" s="300" t="s">
        <v>2593</v>
      </c>
      <c r="C90" s="82" t="s">
        <v>2593</v>
      </c>
      <c r="D90" s="78"/>
      <c r="E90" s="78"/>
      <c r="F90" s="78"/>
      <c r="G90" s="78"/>
      <c r="H90" s="78"/>
      <c r="I90" s="78"/>
      <c r="J90" s="78"/>
      <c r="K90" s="78"/>
      <c r="L90" s="78"/>
      <c r="M90" s="78"/>
      <c r="N90" s="78"/>
      <c r="O90" s="78"/>
      <c r="P90" s="78"/>
      <c r="Q90" s="78"/>
      <c r="R90" s="78"/>
      <c r="S90" s="78"/>
      <c r="T90" s="78"/>
      <c r="U90" s="78"/>
      <c r="V90" s="78"/>
      <c r="W90" s="78"/>
      <c r="X90" s="78"/>
    </row>
    <row r="91" spans="1:39">
      <c r="A91" s="82"/>
      <c r="B91" s="300" t="s">
        <v>2594</v>
      </c>
      <c r="C91" s="82" t="s">
        <v>2594</v>
      </c>
      <c r="D91" s="10"/>
      <c r="E91" s="10"/>
      <c r="F91" s="10"/>
      <c r="G91" s="10"/>
      <c r="H91" s="10"/>
      <c r="I91" s="10"/>
      <c r="J91" s="10"/>
      <c r="K91" s="10"/>
      <c r="L91" s="10"/>
      <c r="M91" s="10"/>
      <c r="N91" s="10"/>
      <c r="O91" s="10"/>
      <c r="P91" s="10"/>
      <c r="Q91" s="10"/>
      <c r="R91" s="10"/>
      <c r="S91" s="10"/>
      <c r="T91" s="10"/>
      <c r="U91" s="10"/>
      <c r="V91" s="10"/>
      <c r="W91" s="10"/>
      <c r="X91" s="10"/>
      <c r="Y91" s="10"/>
      <c r="Z91" s="10"/>
      <c r="AA91" s="10"/>
      <c r="AB91" s="10"/>
    </row>
    <row r="92" spans="1:39">
      <c r="A92" s="83"/>
      <c r="B92" s="300" t="s">
        <v>2595</v>
      </c>
      <c r="C92" s="82" t="s">
        <v>2596</v>
      </c>
    </row>
    <row r="93" spans="1:39">
      <c r="A93" s="83"/>
      <c r="B93" s="300" t="s">
        <v>2597</v>
      </c>
      <c r="C93" s="82" t="s">
        <v>2598</v>
      </c>
    </row>
    <row r="94" spans="1:39">
      <c r="A94" s="83"/>
      <c r="B94" s="300" t="s">
        <v>2599</v>
      </c>
      <c r="C94" s="82" t="s">
        <v>2600</v>
      </c>
    </row>
    <row r="95" spans="1:39">
      <c r="A95" s="83"/>
      <c r="B95" s="300" t="s">
        <v>2601</v>
      </c>
      <c r="C95" s="82" t="s">
        <v>2596</v>
      </c>
    </row>
    <row r="96" spans="1:39">
      <c r="A96" s="83"/>
      <c r="B96" s="300" t="s">
        <v>2602</v>
      </c>
      <c r="C96" s="87" t="s">
        <v>2603</v>
      </c>
    </row>
    <row r="97" spans="1:8">
      <c r="A97" s="83"/>
      <c r="B97" s="300" t="s">
        <v>2604</v>
      </c>
      <c r="C97" s="82" t="s">
        <v>2596</v>
      </c>
    </row>
    <row r="98" spans="1:8">
      <c r="A98" s="83"/>
      <c r="B98" s="300" t="s">
        <v>2605</v>
      </c>
      <c r="C98" s="82" t="s">
        <v>2596</v>
      </c>
    </row>
    <row r="99" spans="1:8">
      <c r="A99" s="83"/>
      <c r="B99" s="300" t="s">
        <v>2606</v>
      </c>
      <c r="C99" s="82" t="s">
        <v>2596</v>
      </c>
    </row>
    <row r="100" spans="1:8">
      <c r="A100" s="83"/>
      <c r="B100" s="300" t="s">
        <v>2607</v>
      </c>
      <c r="C100" s="82" t="s">
        <v>2608</v>
      </c>
    </row>
    <row r="101" spans="1:8">
      <c r="A101" s="83"/>
      <c r="B101" s="300" t="s">
        <v>2609</v>
      </c>
      <c r="C101" s="82" t="s">
        <v>2587</v>
      </c>
    </row>
    <row r="102" spans="1:8">
      <c r="A102" s="81"/>
      <c r="B102" s="300" t="s">
        <v>2610</v>
      </c>
      <c r="C102" s="82" t="s">
        <v>2611</v>
      </c>
    </row>
    <row r="103" spans="1:8">
      <c r="A103" s="81"/>
      <c r="B103" s="300" t="s">
        <v>2612</v>
      </c>
      <c r="C103" s="82" t="s">
        <v>2596</v>
      </c>
      <c r="D103" s="51"/>
      <c r="E103" s="51"/>
      <c r="F103" s="51"/>
      <c r="G103" s="51"/>
      <c r="H103" s="51"/>
    </row>
    <row r="104" spans="1:8">
      <c r="A104" s="81"/>
      <c r="B104" s="300" t="s">
        <v>2612</v>
      </c>
      <c r="C104" s="82" t="s">
        <v>2596</v>
      </c>
      <c r="D104" s="51"/>
      <c r="E104" s="51"/>
      <c r="F104" s="51"/>
      <c r="G104" s="51"/>
      <c r="H104" s="51"/>
    </row>
    <row r="105" spans="1:8">
      <c r="A105" s="81"/>
      <c r="B105" s="300" t="s">
        <v>2613</v>
      </c>
      <c r="C105" s="82" t="s">
        <v>2614</v>
      </c>
    </row>
    <row r="106" spans="1:8">
      <c r="A106" s="81"/>
      <c r="B106" s="300" t="s">
        <v>2615</v>
      </c>
      <c r="C106" s="82"/>
    </row>
    <row r="107" spans="1:8">
      <c r="A107" s="81"/>
      <c r="B107" s="300" t="s">
        <v>2615</v>
      </c>
      <c r="C107" s="82"/>
    </row>
    <row r="108" spans="1:8">
      <c r="A108" s="81"/>
      <c r="B108" s="300" t="s">
        <v>2616</v>
      </c>
      <c r="C108" s="82" t="s">
        <v>2596</v>
      </c>
    </row>
    <row r="109" spans="1:8">
      <c r="A109" s="81"/>
      <c r="B109" s="300" t="s">
        <v>2617</v>
      </c>
      <c r="C109" s="82" t="s">
        <v>2596</v>
      </c>
    </row>
    <row r="110" spans="1:8">
      <c r="A110" s="81"/>
      <c r="B110" s="300" t="s">
        <v>2618</v>
      </c>
      <c r="C110" s="82" t="s">
        <v>2619</v>
      </c>
    </row>
    <row r="111" spans="1:8">
      <c r="A111" s="81"/>
      <c r="B111" s="300" t="s">
        <v>2620</v>
      </c>
      <c r="C111" s="82" t="s">
        <v>2621</v>
      </c>
    </row>
    <row r="112" spans="1:8">
      <c r="A112" s="81"/>
      <c r="B112" s="300" t="s">
        <v>2622</v>
      </c>
      <c r="C112" s="82"/>
    </row>
    <row r="113" spans="1:4">
      <c r="A113" s="81"/>
      <c r="B113" s="300" t="s">
        <v>2623</v>
      </c>
      <c r="C113" s="82"/>
    </row>
    <row r="114" spans="1:4">
      <c r="B114" s="300" t="s">
        <v>2624</v>
      </c>
      <c r="C114" s="82"/>
    </row>
    <row r="115" spans="1:4">
      <c r="A115" s="81"/>
      <c r="B115" s="300" t="s">
        <v>2625</v>
      </c>
      <c r="C115" s="82" t="s">
        <v>2626</v>
      </c>
    </row>
    <row r="116" spans="1:4">
      <c r="A116" s="81"/>
      <c r="B116" s="300" t="s">
        <v>2627</v>
      </c>
      <c r="C116" s="82" t="s">
        <v>2628</v>
      </c>
    </row>
    <row r="117" spans="1:4">
      <c r="A117" s="81"/>
      <c r="B117" s="300" t="s">
        <v>2629</v>
      </c>
      <c r="C117" s="82" t="s">
        <v>2630</v>
      </c>
    </row>
    <row r="118" spans="1:4">
      <c r="A118" s="81"/>
      <c r="B118" s="300" t="s">
        <v>2631</v>
      </c>
      <c r="C118" s="82" t="s">
        <v>2632</v>
      </c>
    </row>
    <row r="119" spans="1:4">
      <c r="A119" s="81"/>
      <c r="B119" s="300" t="s">
        <v>2633</v>
      </c>
      <c r="C119" s="82" t="s">
        <v>2634</v>
      </c>
    </row>
    <row r="120" spans="1:4">
      <c r="A120" s="81"/>
      <c r="B120" s="300" t="s">
        <v>1479</v>
      </c>
      <c r="C120" s="87" t="s">
        <v>2635</v>
      </c>
    </row>
    <row r="121" spans="1:4">
      <c r="A121" s="81"/>
      <c r="B121" s="300" t="s">
        <v>2636</v>
      </c>
      <c r="C121" s="82"/>
    </row>
    <row r="122" spans="1:4">
      <c r="A122" s="81"/>
      <c r="B122" s="300" t="s">
        <v>2637</v>
      </c>
      <c r="C122" s="82" t="s">
        <v>2638</v>
      </c>
      <c r="D122" s="1"/>
    </row>
    <row r="123" spans="1:4">
      <c r="A123" s="81"/>
      <c r="B123" s="300" t="s">
        <v>2639</v>
      </c>
      <c r="C123" s="82" t="s">
        <v>2640</v>
      </c>
    </row>
    <row r="124" spans="1:4">
      <c r="A124" s="81"/>
      <c r="B124" s="300" t="s">
        <v>2641</v>
      </c>
      <c r="C124" s="82" t="s">
        <v>2642</v>
      </c>
    </row>
    <row r="125" spans="1:4">
      <c r="A125" s="81"/>
      <c r="B125" s="300" t="s">
        <v>2643</v>
      </c>
      <c r="C125" s="82" t="s">
        <v>2642</v>
      </c>
    </row>
    <row r="126" spans="1:4">
      <c r="A126" s="81"/>
      <c r="B126" s="300" t="s">
        <v>2644</v>
      </c>
      <c r="C126" s="82" t="s">
        <v>2645</v>
      </c>
    </row>
    <row r="127" spans="1:4">
      <c r="A127" s="81"/>
      <c r="B127" s="300" t="s">
        <v>2646</v>
      </c>
      <c r="C127" s="82" t="s">
        <v>2647</v>
      </c>
    </row>
    <row r="128" spans="1:4">
      <c r="A128" s="81"/>
      <c r="B128" s="300" t="s">
        <v>2648</v>
      </c>
      <c r="C128" s="82" t="s">
        <v>2649</v>
      </c>
    </row>
    <row r="129" spans="1:12">
      <c r="A129" s="81"/>
      <c r="B129" s="300" t="s">
        <v>2650</v>
      </c>
      <c r="C129" s="82" t="s">
        <v>2651</v>
      </c>
    </row>
    <row r="130" spans="1:12">
      <c r="A130" s="81"/>
      <c r="B130" s="300" t="s">
        <v>2652</v>
      </c>
      <c r="C130" s="82" t="s">
        <v>2653</v>
      </c>
    </row>
    <row r="131" spans="1:12">
      <c r="A131" s="81"/>
      <c r="B131" s="300" t="s">
        <v>2654</v>
      </c>
      <c r="C131" s="82" t="s">
        <v>2655</v>
      </c>
    </row>
    <row r="132" spans="1:12">
      <c r="A132" s="81"/>
      <c r="B132" s="300" t="s">
        <v>2656</v>
      </c>
      <c r="C132" s="82" t="s">
        <v>2642</v>
      </c>
    </row>
    <row r="133" spans="1:12">
      <c r="A133" s="81"/>
      <c r="B133" s="300" t="s">
        <v>2657</v>
      </c>
      <c r="C133" s="82" t="s">
        <v>2642</v>
      </c>
    </row>
    <row r="134" spans="1:12">
      <c r="A134" s="81"/>
      <c r="B134" s="300" t="s">
        <v>2658</v>
      </c>
      <c r="C134" s="82" t="s">
        <v>2659</v>
      </c>
    </row>
    <row r="135" spans="1:12">
      <c r="A135" s="81"/>
      <c r="B135" s="300" t="s">
        <v>2660</v>
      </c>
      <c r="C135" s="82" t="s">
        <v>2661</v>
      </c>
    </row>
    <row r="136" spans="1:12">
      <c r="A136" s="81"/>
      <c r="B136" s="300" t="s">
        <v>2662</v>
      </c>
      <c r="C136" s="82" t="s">
        <v>2649</v>
      </c>
    </row>
    <row r="137" spans="1:12">
      <c r="A137" s="81"/>
      <c r="B137" s="300" t="s">
        <v>2663</v>
      </c>
      <c r="C137" s="82" t="s">
        <v>2664</v>
      </c>
    </row>
    <row r="138" spans="1:12">
      <c r="A138" s="81"/>
      <c r="B138" s="300" t="s">
        <v>2665</v>
      </c>
      <c r="C138" s="82" t="s">
        <v>2666</v>
      </c>
    </row>
    <row r="139" spans="1:12">
      <c r="A139" s="81"/>
      <c r="B139" s="300" t="s">
        <v>2667</v>
      </c>
      <c r="C139" s="82" t="s">
        <v>2668</v>
      </c>
    </row>
    <row r="140" spans="1:12">
      <c r="A140" s="81"/>
      <c r="B140" s="300" t="s">
        <v>2483</v>
      </c>
      <c r="C140" s="82" t="s">
        <v>2669</v>
      </c>
    </row>
    <row r="141" spans="1:12">
      <c r="A141" s="81"/>
      <c r="B141" s="300" t="s">
        <v>2670</v>
      </c>
      <c r="C141" s="82"/>
    </row>
    <row r="142" spans="1:12">
      <c r="A142" s="81"/>
      <c r="B142" s="300" t="s">
        <v>2671</v>
      </c>
      <c r="C142" s="82" t="s">
        <v>2672</v>
      </c>
    </row>
    <row r="143" spans="1:12">
      <c r="A143" s="81"/>
      <c r="B143" s="300" t="s">
        <v>2673</v>
      </c>
      <c r="C143" s="82" t="s">
        <v>2535</v>
      </c>
    </row>
    <row r="144" spans="1:12" ht="35.6">
      <c r="A144" s="81"/>
      <c r="B144" s="300" t="s">
        <v>2674</v>
      </c>
      <c r="C144" s="82"/>
      <c r="D144" s="79"/>
      <c r="L144" s="80"/>
    </row>
    <row r="145" spans="1:6">
      <c r="A145" s="81"/>
      <c r="B145" s="300" t="s">
        <v>2675</v>
      </c>
      <c r="C145" s="58"/>
    </row>
    <row r="146" spans="1:6">
      <c r="A146" s="81"/>
      <c r="B146" s="300" t="s">
        <v>2676</v>
      </c>
      <c r="C146" s="82" t="s">
        <v>2535</v>
      </c>
    </row>
    <row r="147" spans="1:6">
      <c r="A147" s="81"/>
      <c r="B147" s="300" t="s">
        <v>2667</v>
      </c>
      <c r="C147" s="82" t="s">
        <v>2677</v>
      </c>
    </row>
    <row r="148" spans="1:6">
      <c r="A148" s="81"/>
      <c r="B148" s="300" t="s">
        <v>2678</v>
      </c>
      <c r="C148" s="82" t="s">
        <v>2679</v>
      </c>
    </row>
    <row r="149" spans="1:6">
      <c r="A149" s="81"/>
      <c r="B149" s="300" t="s">
        <v>2680</v>
      </c>
      <c r="C149" s="82" t="s">
        <v>2681</v>
      </c>
    </row>
    <row r="150" spans="1:6">
      <c r="A150" s="81"/>
      <c r="B150" s="304" t="s">
        <v>2682</v>
      </c>
      <c r="C150" s="82" t="s">
        <v>2683</v>
      </c>
    </row>
    <row r="151" spans="1:6">
      <c r="A151" s="81"/>
      <c r="B151" s="300" t="s">
        <v>2684</v>
      </c>
      <c r="C151" s="82" t="s">
        <v>2685</v>
      </c>
    </row>
    <row r="152" spans="1:6">
      <c r="A152" s="81"/>
      <c r="B152" s="300" t="s">
        <v>2686</v>
      </c>
      <c r="C152" s="82" t="s">
        <v>2687</v>
      </c>
    </row>
    <row r="153" spans="1:6">
      <c r="A153" s="81"/>
      <c r="B153" s="300" t="s">
        <v>2688</v>
      </c>
      <c r="C153" s="82" t="s">
        <v>2689</v>
      </c>
    </row>
    <row r="154" spans="1:6" ht="31" customHeight="1">
      <c r="A154" s="81"/>
      <c r="B154" s="300" t="s">
        <v>2690</v>
      </c>
      <c r="C154" s="82" t="s">
        <v>2691</v>
      </c>
    </row>
    <row r="155" spans="1:6">
      <c r="A155" s="81"/>
      <c r="B155" s="300" t="s">
        <v>2692</v>
      </c>
      <c r="C155" s="82"/>
      <c r="F155" s="1"/>
    </row>
    <row r="156" spans="1:6">
      <c r="A156" s="81"/>
      <c r="B156" s="300" t="s">
        <v>2693</v>
      </c>
      <c r="C156" s="82"/>
    </row>
    <row r="157" spans="1:6">
      <c r="A157" s="81"/>
      <c r="B157" s="300" t="s">
        <v>2694</v>
      </c>
      <c r="C157" s="82"/>
    </row>
    <row r="158" spans="1:6">
      <c r="A158" s="81"/>
      <c r="B158" s="300" t="s">
        <v>2695</v>
      </c>
      <c r="C158" s="82" t="s">
        <v>2696</v>
      </c>
    </row>
    <row r="159" spans="1:6">
      <c r="A159" s="81"/>
      <c r="B159" s="300" t="s">
        <v>2697</v>
      </c>
      <c r="C159" s="82"/>
    </row>
    <row r="160" spans="1:6">
      <c r="A160" s="81"/>
      <c r="B160" s="302" t="s">
        <v>2698</v>
      </c>
      <c r="C160" s="82" t="s">
        <v>2699</v>
      </c>
    </row>
    <row r="161" spans="1:3">
      <c r="A161" s="81"/>
      <c r="B161" s="300" t="s">
        <v>2700</v>
      </c>
      <c r="C161" s="82"/>
    </row>
    <row r="162" spans="1:3">
      <c r="A162" s="81"/>
      <c r="B162" s="300" t="s">
        <v>2701</v>
      </c>
      <c r="C162" s="82" t="s">
        <v>2702</v>
      </c>
    </row>
    <row r="163" spans="1:3">
      <c r="A163" s="81"/>
      <c r="B163" s="300" t="s">
        <v>2703</v>
      </c>
      <c r="C163" s="82" t="s">
        <v>2704</v>
      </c>
    </row>
    <row r="164" spans="1:3">
      <c r="A164" s="81"/>
      <c r="B164" s="300" t="s">
        <v>2705</v>
      </c>
      <c r="C164" s="82" t="s">
        <v>2706</v>
      </c>
    </row>
    <row r="165" spans="1:3">
      <c r="A165" s="81"/>
      <c r="B165" s="300" t="s">
        <v>2707</v>
      </c>
      <c r="C165" s="82" t="s">
        <v>2708</v>
      </c>
    </row>
    <row r="166" spans="1:3">
      <c r="A166" s="81"/>
      <c r="B166" s="300" t="s">
        <v>2709</v>
      </c>
      <c r="C166" s="82" t="s">
        <v>2710</v>
      </c>
    </row>
    <row r="167" spans="1:3">
      <c r="A167" s="81"/>
      <c r="B167" s="300" t="s">
        <v>2711</v>
      </c>
      <c r="C167" s="82" t="s">
        <v>2596</v>
      </c>
    </row>
    <row r="168" spans="1:3">
      <c r="A168" s="81"/>
      <c r="B168" s="300" t="s">
        <v>2712</v>
      </c>
      <c r="C168" s="82" t="s">
        <v>2713</v>
      </c>
    </row>
    <row r="169" spans="1:3">
      <c r="A169" s="97">
        <v>44913</v>
      </c>
      <c r="B169" s="300" t="s">
        <v>2714</v>
      </c>
      <c r="C169" s="82" t="s">
        <v>2715</v>
      </c>
    </row>
    <row r="170" spans="1:3">
      <c r="A170" s="81"/>
      <c r="B170" s="300" t="s">
        <v>2716</v>
      </c>
      <c r="C170" s="82" t="s">
        <v>2717</v>
      </c>
    </row>
    <row r="171" spans="1:3">
      <c r="A171" s="81"/>
      <c r="B171" s="300" t="s">
        <v>2718</v>
      </c>
      <c r="C171" s="82" t="s">
        <v>2719</v>
      </c>
    </row>
    <row r="172" spans="1:3">
      <c r="A172" s="81"/>
      <c r="B172" s="305" t="s">
        <v>2720</v>
      </c>
      <c r="C172" s="82" t="s">
        <v>2717</v>
      </c>
    </row>
    <row r="173" spans="1:3">
      <c r="A173" s="81"/>
      <c r="B173" s="305" t="s">
        <v>2721</v>
      </c>
      <c r="C173" s="82" t="s">
        <v>2722</v>
      </c>
    </row>
    <row r="174" spans="1:3">
      <c r="A174" s="81"/>
      <c r="B174" s="305" t="s">
        <v>2723</v>
      </c>
      <c r="C174" s="100" t="s">
        <v>2724</v>
      </c>
    </row>
    <row r="175" spans="1:3">
      <c r="A175" s="97">
        <v>44946</v>
      </c>
      <c r="B175" s="305" t="s">
        <v>2725</v>
      </c>
      <c r="C175" s="82" t="s">
        <v>2726</v>
      </c>
    </row>
    <row r="176" spans="1:3">
      <c r="A176" s="97">
        <v>44951</v>
      </c>
      <c r="B176" s="305" t="s">
        <v>2727</v>
      </c>
      <c r="C176" s="82" t="s">
        <v>2596</v>
      </c>
    </row>
    <row r="177" spans="1:16384">
      <c r="A177" s="97">
        <v>44953</v>
      </c>
      <c r="B177" s="300" t="s">
        <v>2728</v>
      </c>
      <c r="C177" s="82" t="s">
        <v>2596</v>
      </c>
      <c r="ONY177" s="1"/>
      <c r="ONZ177" s="10"/>
      <c r="OOA177" s="1"/>
      <c r="OOB177" s="10"/>
      <c r="OOC177" s="1"/>
      <c r="OOD177" s="10"/>
      <c r="OOE177" s="1"/>
      <c r="OOF177" s="10"/>
      <c r="OOG177" s="1"/>
      <c r="OOH177" s="10"/>
      <c r="OOI177" s="1"/>
      <c r="OOJ177" s="10"/>
      <c r="OOK177" s="1"/>
      <c r="OOL177" s="10"/>
      <c r="OOM177" s="1"/>
      <c r="OON177" s="10"/>
      <c r="OOO177" s="1"/>
      <c r="OOP177" s="10"/>
      <c r="OOQ177" s="1"/>
      <c r="OOR177" s="10"/>
      <c r="OOS177" s="1"/>
      <c r="OOT177" s="10"/>
      <c r="OOU177" s="1"/>
      <c r="OOV177" s="10"/>
      <c r="OOW177" s="1"/>
      <c r="OOX177" s="10"/>
      <c r="OOY177" s="1"/>
      <c r="OOZ177" s="10"/>
      <c r="OPA177" s="1"/>
      <c r="OPB177" s="10"/>
      <c r="OPC177" s="1"/>
      <c r="OPD177" s="10"/>
      <c r="OPE177" s="1"/>
      <c r="OPF177" s="10"/>
      <c r="OPG177" s="1"/>
      <c r="OPH177" s="10"/>
      <c r="OPI177" s="1"/>
      <c r="OPJ177" s="10"/>
      <c r="OPK177" s="1"/>
      <c r="OPL177" s="10"/>
      <c r="OPM177" s="1"/>
      <c r="OPN177" s="10"/>
      <c r="OPO177" s="1"/>
      <c r="OPP177" s="10"/>
      <c r="OPQ177" s="1"/>
      <c r="OPR177" s="10"/>
      <c r="OPS177" s="1"/>
      <c r="OPT177" s="10"/>
      <c r="OPU177" s="1"/>
      <c r="OPV177" s="10"/>
      <c r="OPW177" s="1"/>
      <c r="OPX177" s="10"/>
      <c r="OPY177" s="1"/>
      <c r="OPZ177" s="10"/>
      <c r="OQA177" s="1"/>
      <c r="OQB177" s="10"/>
      <c r="OQC177" s="1"/>
      <c r="OQD177" s="10"/>
      <c r="OQE177" s="1"/>
      <c r="OQF177" s="10"/>
      <c r="OQG177" s="1"/>
      <c r="OQH177" s="10"/>
      <c r="OQI177" s="1"/>
      <c r="OQJ177" s="10"/>
      <c r="OQK177" s="1"/>
      <c r="OQL177" s="10"/>
      <c r="OQM177" s="1"/>
      <c r="OQN177" s="10"/>
      <c r="OQO177" s="1"/>
      <c r="OQP177" s="10"/>
      <c r="OQQ177" s="1"/>
      <c r="OQR177" s="10"/>
      <c r="OQS177" s="1"/>
      <c r="OQT177" s="10"/>
      <c r="OQU177" s="1"/>
      <c r="OQV177" s="10"/>
      <c r="OQW177" s="1"/>
      <c r="OQX177" s="10"/>
      <c r="OQY177" s="1"/>
      <c r="OQZ177" s="10"/>
      <c r="ORA177" s="1"/>
      <c r="ORB177" s="10"/>
      <c r="ORC177" s="1"/>
      <c r="ORD177" s="10"/>
      <c r="ORE177" s="1"/>
      <c r="ORF177" s="10"/>
      <c r="ORG177" s="1"/>
      <c r="ORH177" s="10"/>
      <c r="ORI177" s="1"/>
      <c r="ORJ177" s="10"/>
      <c r="ORK177" s="1"/>
      <c r="ORL177" s="10"/>
      <c r="ORM177" s="1"/>
      <c r="ORN177" s="10"/>
      <c r="ORO177" s="1"/>
      <c r="ORP177" s="10"/>
      <c r="ORQ177" s="1"/>
      <c r="ORR177" s="10"/>
      <c r="ORS177" s="1"/>
      <c r="ORT177" s="10"/>
      <c r="ORU177" s="1"/>
      <c r="ORV177" s="10"/>
      <c r="ORW177" s="1"/>
      <c r="ORX177" s="10"/>
      <c r="ORY177" s="1"/>
      <c r="ORZ177" s="10"/>
      <c r="OSA177" s="1"/>
      <c r="OSB177" s="10"/>
      <c r="OSC177" s="1"/>
      <c r="OSD177" s="10"/>
      <c r="OSE177" s="1"/>
      <c r="OSF177" s="10"/>
      <c r="OSG177" s="1"/>
      <c r="OSH177" s="10"/>
      <c r="OSI177" s="1"/>
      <c r="OSJ177" s="10"/>
      <c r="OSK177" s="1"/>
      <c r="OSL177" s="10"/>
      <c r="OSM177" s="1"/>
      <c r="OSN177" s="10"/>
      <c r="OSO177" s="1"/>
      <c r="OSP177" s="10"/>
      <c r="OSQ177" s="1"/>
      <c r="OSR177" s="10"/>
      <c r="OSS177" s="1"/>
      <c r="OST177" s="10"/>
      <c r="OSU177" s="1"/>
      <c r="OSV177" s="10"/>
      <c r="OSW177" s="1"/>
      <c r="OSX177" s="10"/>
      <c r="OSY177" s="1"/>
      <c r="OSZ177" s="10"/>
      <c r="OTA177" s="1"/>
      <c r="OTB177" s="10"/>
      <c r="OTC177" s="1"/>
      <c r="OTD177" s="10"/>
      <c r="OTE177" s="1"/>
      <c r="OTF177" s="10"/>
      <c r="OTG177" s="1"/>
      <c r="OTH177" s="10"/>
      <c r="OTI177" s="1"/>
      <c r="OTJ177" s="10"/>
      <c r="OTK177" s="1"/>
      <c r="OTL177" s="10"/>
      <c r="OTM177" s="1"/>
      <c r="OTN177" s="10"/>
      <c r="OTO177" s="1"/>
      <c r="OTP177" s="10"/>
      <c r="OTQ177" s="1"/>
      <c r="OTR177" s="10"/>
      <c r="OTS177" s="1"/>
      <c r="OTT177" s="10"/>
      <c r="OTU177" s="1"/>
      <c r="OTV177" s="10"/>
      <c r="OTW177" s="1"/>
      <c r="OTX177" s="10"/>
      <c r="OTY177" s="1"/>
      <c r="OTZ177" s="10"/>
      <c r="OUA177" s="1"/>
      <c r="OUB177" s="10"/>
      <c r="OUC177" s="1"/>
      <c r="OUD177" s="10"/>
      <c r="OUE177" s="1"/>
      <c r="OUF177" s="10"/>
      <c r="OUG177" s="1"/>
      <c r="OUH177" s="10"/>
      <c r="OUI177" s="1"/>
      <c r="OUJ177" s="10"/>
      <c r="OUK177" s="1"/>
      <c r="OUL177" s="10"/>
      <c r="OUM177" s="1"/>
      <c r="OUN177" s="10"/>
      <c r="OUO177" s="1"/>
      <c r="OUP177" s="10"/>
      <c r="OUQ177" s="1"/>
      <c r="OUR177" s="10"/>
      <c r="OUS177" s="1"/>
      <c r="OUT177" s="10"/>
      <c r="OUU177" s="1"/>
      <c r="OUV177" s="10"/>
      <c r="OUW177" s="1"/>
      <c r="OUX177" s="10"/>
      <c r="OUY177" s="1"/>
      <c r="OUZ177" s="10"/>
      <c r="OVA177" s="1"/>
      <c r="OVB177" s="10"/>
      <c r="OVC177" s="1"/>
      <c r="OVD177" s="10"/>
      <c r="OVE177" s="1"/>
      <c r="OVF177" s="10"/>
      <c r="OVG177" s="1"/>
      <c r="OVH177" s="10"/>
      <c r="OVI177" s="1"/>
      <c r="OVJ177" s="10"/>
      <c r="OVK177" s="1"/>
      <c r="OVL177" s="10"/>
      <c r="OVM177" s="1"/>
      <c r="OVN177" s="10"/>
      <c r="OVO177" s="1"/>
      <c r="OVP177" s="10"/>
      <c r="OVQ177" s="1"/>
      <c r="OVR177" s="10"/>
      <c r="OVS177" s="1"/>
      <c r="OVT177" s="10"/>
      <c r="OVU177" s="1"/>
      <c r="OVV177" s="10"/>
      <c r="OVW177" s="1"/>
      <c r="OVX177" s="10"/>
      <c r="OVY177" s="1"/>
      <c r="OVZ177" s="10"/>
      <c r="OWA177" s="1"/>
      <c r="OWB177" s="10"/>
      <c r="OWC177" s="1"/>
      <c r="OWD177" s="10"/>
      <c r="OWE177" s="1"/>
      <c r="OWF177" s="10"/>
      <c r="OWG177" s="1"/>
      <c r="OWH177" s="10"/>
      <c r="OWI177" s="1"/>
      <c r="OWJ177" s="10"/>
      <c r="OWK177" s="1"/>
      <c r="OWL177" s="10"/>
      <c r="OWM177" s="1"/>
      <c r="OWN177" s="10"/>
      <c r="OWO177" s="1"/>
      <c r="OWP177" s="10"/>
      <c r="OWQ177" s="1"/>
      <c r="OWR177" s="10"/>
      <c r="OWS177" s="1"/>
      <c r="OWT177" s="10"/>
      <c r="OWU177" s="1"/>
      <c r="OWV177" s="10"/>
      <c r="OWW177" s="1"/>
      <c r="OWX177" s="10"/>
      <c r="OWY177" s="1"/>
      <c r="OWZ177" s="10"/>
      <c r="OXA177" s="1"/>
      <c r="OXB177" s="10"/>
      <c r="OXC177" s="1"/>
      <c r="OXD177" s="10"/>
      <c r="OXE177" s="1"/>
      <c r="OXF177" s="10"/>
      <c r="OXG177" s="1"/>
      <c r="OXH177" s="10"/>
      <c r="OXI177" s="1"/>
      <c r="OXJ177" s="10"/>
      <c r="OXK177" s="1"/>
      <c r="OXL177" s="10"/>
      <c r="OXM177" s="1"/>
      <c r="OXN177" s="10"/>
      <c r="OXO177" s="1"/>
      <c r="OXP177" s="10"/>
      <c r="OXQ177" s="1"/>
      <c r="OXR177" s="10"/>
      <c r="OXS177" s="1"/>
      <c r="OXT177" s="10"/>
      <c r="OXU177" s="1"/>
      <c r="OXV177" s="10"/>
      <c r="OXW177" s="1"/>
      <c r="OXX177" s="10"/>
      <c r="OXY177" s="1"/>
      <c r="OXZ177" s="10"/>
      <c r="OYA177" s="1"/>
      <c r="OYB177" s="10"/>
      <c r="OYC177" s="1"/>
      <c r="OYD177" s="10"/>
      <c r="OYE177" s="1"/>
      <c r="OYF177" s="10"/>
      <c r="OYG177" s="1"/>
      <c r="OYH177" s="10"/>
      <c r="OYI177" s="1"/>
      <c r="OYJ177" s="10"/>
      <c r="OYK177" s="1"/>
      <c r="OYL177" s="10"/>
      <c r="OYM177" s="1"/>
      <c r="OYN177" s="10"/>
      <c r="OYO177" s="1"/>
      <c r="OYP177" s="10"/>
      <c r="OYQ177" s="1"/>
      <c r="OYR177" s="10"/>
      <c r="OYS177" s="1"/>
      <c r="OYT177" s="10"/>
      <c r="OYU177" s="1"/>
      <c r="OYV177" s="10"/>
      <c r="OYW177" s="1"/>
      <c r="OYX177" s="10"/>
      <c r="OYY177" s="1"/>
      <c r="OYZ177" s="10"/>
      <c r="OZA177" s="1"/>
      <c r="OZB177" s="10"/>
      <c r="OZC177" s="1"/>
      <c r="OZD177" s="10"/>
      <c r="OZE177" s="1"/>
      <c r="OZF177" s="10"/>
      <c r="OZG177" s="1"/>
      <c r="OZH177" s="10"/>
      <c r="OZI177" s="1"/>
      <c r="OZJ177" s="10"/>
      <c r="OZK177" s="1"/>
      <c r="OZL177" s="10"/>
      <c r="OZM177" s="1"/>
      <c r="OZN177" s="10"/>
      <c r="OZO177" s="1"/>
      <c r="OZP177" s="10"/>
      <c r="OZQ177" s="1"/>
      <c r="OZR177" s="10"/>
      <c r="OZS177" s="1"/>
      <c r="OZT177" s="10"/>
      <c r="OZU177" s="1"/>
      <c r="OZV177" s="10"/>
      <c r="OZW177" s="1"/>
      <c r="OZX177" s="10"/>
      <c r="OZY177" s="1"/>
      <c r="OZZ177" s="10"/>
      <c r="PAA177" s="1"/>
      <c r="PAB177" s="10"/>
      <c r="PAC177" s="1"/>
      <c r="PAD177" s="10"/>
      <c r="PAE177" s="1"/>
      <c r="PAF177" s="10"/>
      <c r="PAG177" s="1"/>
      <c r="PAH177" s="10"/>
      <c r="PAI177" s="1"/>
      <c r="PAJ177" s="10"/>
      <c r="PAK177" s="1"/>
      <c r="PAL177" s="10"/>
      <c r="PAM177" s="1"/>
      <c r="PAN177" s="10"/>
      <c r="PAO177" s="1"/>
      <c r="PAP177" s="10"/>
      <c r="PAQ177" s="1"/>
      <c r="PAR177" s="10"/>
      <c r="PAS177" s="1"/>
      <c r="PAT177" s="10"/>
      <c r="PAU177" s="1"/>
      <c r="PAV177" s="10"/>
      <c r="PAW177" s="1"/>
      <c r="PAX177" s="10"/>
      <c r="PAY177" s="1"/>
      <c r="PAZ177" s="10"/>
      <c r="PBA177" s="1"/>
      <c r="PBB177" s="10"/>
      <c r="PBC177" s="1"/>
      <c r="PBD177" s="10"/>
      <c r="PBE177" s="1"/>
      <c r="PBF177" s="10"/>
      <c r="PBG177" s="1"/>
      <c r="PBH177" s="10"/>
      <c r="PBI177" s="1"/>
      <c r="PBJ177" s="10"/>
      <c r="PBK177" s="1"/>
      <c r="PBL177" s="10"/>
      <c r="PBM177" s="1"/>
      <c r="PBN177" s="10"/>
      <c r="PBO177" s="1"/>
      <c r="PBP177" s="10"/>
      <c r="PBQ177" s="1"/>
      <c r="PBR177" s="10"/>
      <c r="PBS177" s="1"/>
      <c r="PBT177" s="10"/>
      <c r="PBU177" s="1"/>
      <c r="PBV177" s="10"/>
      <c r="PBW177" s="1"/>
      <c r="PBX177" s="10"/>
      <c r="PBY177" s="1"/>
      <c r="PBZ177" s="10"/>
      <c r="PCA177" s="1"/>
      <c r="PCB177" s="10"/>
      <c r="PCC177" s="1"/>
      <c r="PCD177" s="10"/>
      <c r="PCE177" s="1"/>
      <c r="PCF177" s="10"/>
      <c r="PCG177" s="1"/>
      <c r="PCH177" s="10"/>
      <c r="PCI177" s="1"/>
      <c r="PCJ177" s="10"/>
      <c r="PCK177" s="1"/>
      <c r="PCL177" s="10"/>
      <c r="PCM177" s="1"/>
      <c r="PCN177" s="10"/>
      <c r="PCO177" s="1"/>
      <c r="PCP177" s="10"/>
      <c r="PCQ177" s="1"/>
      <c r="PCR177" s="10"/>
      <c r="PCS177" s="1"/>
      <c r="PCT177" s="10"/>
      <c r="PCU177" s="1"/>
      <c r="PCV177" s="10"/>
      <c r="PCW177" s="1"/>
      <c r="PCX177" s="10"/>
      <c r="PCY177" s="1"/>
      <c r="PCZ177" s="10"/>
      <c r="PDA177" s="1"/>
      <c r="PDB177" s="10"/>
      <c r="PDC177" s="1"/>
      <c r="PDD177" s="10"/>
      <c r="PDE177" s="1"/>
      <c r="PDF177" s="10"/>
      <c r="PDG177" s="1"/>
      <c r="PDH177" s="10"/>
      <c r="PDI177" s="1"/>
      <c r="PDJ177" s="10"/>
      <c r="PDK177" s="1"/>
      <c r="PDL177" s="10"/>
      <c r="PDM177" s="1"/>
      <c r="PDN177" s="10"/>
      <c r="PDO177" s="1"/>
      <c r="PDP177" s="10"/>
      <c r="PDQ177" s="1"/>
      <c r="PDR177" s="10"/>
      <c r="PDS177" s="1"/>
      <c r="PDT177" s="10"/>
      <c r="PDU177" s="1"/>
      <c r="PDV177" s="10"/>
      <c r="PDW177" s="1"/>
      <c r="PDX177" s="10"/>
      <c r="PDY177" s="1"/>
      <c r="PDZ177" s="10"/>
      <c r="PEA177" s="1"/>
      <c r="PEB177" s="10"/>
      <c r="PEC177" s="1"/>
      <c r="PED177" s="10"/>
      <c r="PEE177" s="1"/>
      <c r="PEF177" s="10"/>
      <c r="PEG177" s="1"/>
      <c r="PEH177" s="10"/>
      <c r="PEI177" s="1"/>
      <c r="PEJ177" s="10"/>
      <c r="PEK177" s="1"/>
      <c r="PEL177" s="10"/>
      <c r="PEM177" s="1"/>
      <c r="PEN177" s="10"/>
      <c r="PEO177" s="1"/>
      <c r="PEP177" s="10"/>
      <c r="PEQ177" s="1"/>
      <c r="PER177" s="10"/>
      <c r="PES177" s="1"/>
      <c r="PET177" s="10"/>
      <c r="PEU177" s="1"/>
      <c r="PEV177" s="10"/>
      <c r="PEW177" s="1"/>
      <c r="PEX177" s="10"/>
      <c r="PEY177" s="1"/>
      <c r="PEZ177" s="10"/>
      <c r="PFA177" s="1"/>
      <c r="PFB177" s="10"/>
      <c r="PFC177" s="1"/>
      <c r="PFD177" s="10"/>
      <c r="PFE177" s="1"/>
      <c r="PFF177" s="10"/>
      <c r="PFG177" s="1"/>
      <c r="PFH177" s="10"/>
      <c r="PFI177" s="1"/>
      <c r="PFJ177" s="10"/>
      <c r="PFK177" s="1"/>
      <c r="PFL177" s="10"/>
      <c r="PFM177" s="1"/>
      <c r="PFN177" s="10"/>
      <c r="PFO177" s="1"/>
      <c r="PFP177" s="10"/>
      <c r="PFQ177" s="1"/>
      <c r="PFR177" s="10"/>
      <c r="PFS177" s="1"/>
      <c r="PFT177" s="10"/>
      <c r="PFU177" s="1"/>
      <c r="PFV177" s="10"/>
      <c r="PFW177" s="1"/>
      <c r="PFX177" s="10"/>
      <c r="PFY177" s="1"/>
      <c r="PFZ177" s="10"/>
      <c r="PGA177" s="1"/>
      <c r="PGB177" s="10"/>
      <c r="PGC177" s="1"/>
      <c r="PGD177" s="10"/>
      <c r="PGE177" s="1"/>
      <c r="PGF177" s="10"/>
      <c r="PGG177" s="1"/>
      <c r="PGH177" s="10"/>
      <c r="PGI177" s="1"/>
      <c r="PGJ177" s="10"/>
      <c r="PGK177" s="1"/>
      <c r="PGL177" s="10"/>
      <c r="PGM177" s="1"/>
      <c r="PGN177" s="10"/>
      <c r="PGO177" s="1"/>
      <c r="PGP177" s="10"/>
      <c r="PGQ177" s="1"/>
      <c r="PGR177" s="10"/>
      <c r="PGS177" s="1"/>
      <c r="PGT177" s="10"/>
      <c r="PGU177" s="1"/>
      <c r="PGV177" s="10"/>
      <c r="PGW177" s="1"/>
      <c r="PGX177" s="10"/>
      <c r="PGY177" s="1"/>
      <c r="PGZ177" s="10"/>
      <c r="PHA177" s="1"/>
      <c r="PHB177" s="10"/>
      <c r="PHC177" s="1"/>
      <c r="PHD177" s="10"/>
      <c r="PHE177" s="1"/>
      <c r="PHF177" s="10"/>
      <c r="PHG177" s="1"/>
      <c r="PHH177" s="10"/>
      <c r="PHI177" s="1"/>
      <c r="PHJ177" s="10"/>
      <c r="PHK177" s="1"/>
      <c r="PHL177" s="10"/>
      <c r="PHM177" s="1"/>
      <c r="PHN177" s="10"/>
      <c r="PHO177" s="1"/>
      <c r="PHP177" s="10"/>
      <c r="PHQ177" s="1"/>
      <c r="PHR177" s="10"/>
      <c r="PHS177" s="1"/>
      <c r="PHT177" s="10"/>
      <c r="PHU177" s="1"/>
      <c r="PHV177" s="10"/>
      <c r="PHW177" s="1"/>
      <c r="PHX177" s="10"/>
      <c r="PHY177" s="1"/>
      <c r="PHZ177" s="10"/>
      <c r="PIA177" s="1"/>
      <c r="PIB177" s="10"/>
      <c r="PIC177" s="1"/>
      <c r="PID177" s="10"/>
      <c r="PIE177" s="1"/>
      <c r="PIF177" s="10"/>
      <c r="PIG177" s="1"/>
      <c r="PIH177" s="10"/>
      <c r="PII177" s="1"/>
      <c r="PIJ177" s="10"/>
      <c r="PIK177" s="1"/>
      <c r="PIL177" s="10"/>
      <c r="PIM177" s="1"/>
      <c r="PIN177" s="10"/>
      <c r="PIO177" s="1"/>
      <c r="PIP177" s="10"/>
      <c r="PIQ177" s="1"/>
      <c r="PIR177" s="10"/>
      <c r="PIS177" s="1"/>
      <c r="PIT177" s="10"/>
      <c r="PIU177" s="1"/>
      <c r="PIV177" s="10"/>
      <c r="PIW177" s="1"/>
      <c r="PIX177" s="10"/>
      <c r="PIY177" s="1"/>
      <c r="PIZ177" s="10"/>
      <c r="PJA177" s="1"/>
      <c r="PJB177" s="10"/>
      <c r="PJC177" s="1"/>
      <c r="PJD177" s="10"/>
      <c r="PJE177" s="1"/>
      <c r="PJF177" s="10"/>
      <c r="PJG177" s="1"/>
      <c r="PJH177" s="10"/>
      <c r="PJI177" s="1"/>
      <c r="PJJ177" s="10"/>
      <c r="PJK177" s="1"/>
      <c r="PJL177" s="10"/>
      <c r="PJM177" s="1"/>
      <c r="PJN177" s="10"/>
      <c r="PJO177" s="1"/>
      <c r="PJP177" s="10"/>
      <c r="PJQ177" s="1"/>
      <c r="PJR177" s="10"/>
      <c r="PJS177" s="1"/>
      <c r="PJT177" s="10"/>
      <c r="PJU177" s="1"/>
      <c r="PJV177" s="10"/>
      <c r="PJW177" s="1"/>
      <c r="PJX177" s="10"/>
      <c r="PJY177" s="1"/>
      <c r="PJZ177" s="10"/>
      <c r="PKA177" s="1"/>
      <c r="PKB177" s="10"/>
      <c r="PKC177" s="1"/>
      <c r="PKD177" s="10"/>
      <c r="PKE177" s="1"/>
      <c r="PKF177" s="10"/>
      <c r="PKG177" s="1"/>
      <c r="PKH177" s="10"/>
      <c r="PKI177" s="1"/>
      <c r="PKJ177" s="10"/>
      <c r="PKK177" s="1"/>
      <c r="PKL177" s="10"/>
      <c r="PKM177" s="1"/>
      <c r="PKN177" s="10"/>
      <c r="PKO177" s="1"/>
      <c r="PKP177" s="10"/>
      <c r="PKQ177" s="1"/>
      <c r="PKR177" s="10"/>
      <c r="PKS177" s="1"/>
      <c r="PKT177" s="10"/>
      <c r="PKU177" s="1"/>
      <c r="PKV177" s="10"/>
      <c r="PKW177" s="1"/>
      <c r="PKX177" s="10"/>
      <c r="PKY177" s="1"/>
      <c r="PKZ177" s="10"/>
      <c r="PLA177" s="1"/>
      <c r="PLB177" s="10"/>
      <c r="PLC177" s="1"/>
      <c r="PLD177" s="10"/>
      <c r="PLE177" s="1"/>
      <c r="PLF177" s="10"/>
      <c r="PLG177" s="1"/>
      <c r="PLH177" s="10"/>
      <c r="PLI177" s="1"/>
      <c r="PLJ177" s="10"/>
      <c r="PLK177" s="1"/>
      <c r="PLL177" s="10"/>
      <c r="PLM177" s="1"/>
      <c r="PLN177" s="10"/>
      <c r="PLO177" s="1"/>
      <c r="PLP177" s="10"/>
      <c r="PLQ177" s="1"/>
      <c r="PLR177" s="10"/>
      <c r="PLS177" s="1"/>
      <c r="PLT177" s="10"/>
      <c r="PLU177" s="1"/>
      <c r="PLV177" s="10"/>
      <c r="PLW177" s="1"/>
      <c r="PLX177" s="10"/>
      <c r="PLY177" s="1"/>
      <c r="PLZ177" s="10"/>
      <c r="PMA177" s="1"/>
      <c r="PMB177" s="10"/>
      <c r="PMC177" s="1"/>
      <c r="PMD177" s="10"/>
      <c r="PME177" s="1"/>
      <c r="PMF177" s="10"/>
      <c r="PMG177" s="1"/>
      <c r="PMH177" s="10"/>
      <c r="PMI177" s="1"/>
      <c r="PMJ177" s="10"/>
      <c r="PMK177" s="1"/>
      <c r="PML177" s="10"/>
      <c r="PMM177" s="1"/>
      <c r="PMN177" s="10"/>
      <c r="PMO177" s="1"/>
      <c r="PMP177" s="10"/>
      <c r="PMQ177" s="1"/>
      <c r="PMR177" s="10"/>
      <c r="PMS177" s="1"/>
      <c r="PMT177" s="10"/>
      <c r="PMU177" s="1"/>
      <c r="PMV177" s="10"/>
      <c r="PMW177" s="1"/>
      <c r="PMX177" s="10"/>
      <c r="PMY177" s="1"/>
      <c r="PMZ177" s="10"/>
      <c r="PNA177" s="1"/>
      <c r="PNB177" s="10"/>
      <c r="PNC177" s="1"/>
      <c r="PND177" s="10"/>
      <c r="PNE177" s="1"/>
      <c r="PNF177" s="10"/>
      <c r="PNG177" s="1"/>
      <c r="PNH177" s="10"/>
      <c r="PNI177" s="1"/>
      <c r="PNJ177" s="10"/>
      <c r="PNK177" s="1"/>
      <c r="PNL177" s="10"/>
      <c r="PNM177" s="1"/>
      <c r="PNN177" s="10"/>
      <c r="PNO177" s="1"/>
      <c r="PNP177" s="10"/>
      <c r="PNQ177" s="1"/>
      <c r="PNR177" s="10"/>
      <c r="PNS177" s="1"/>
      <c r="PNT177" s="10"/>
      <c r="PNU177" s="1"/>
      <c r="PNV177" s="10"/>
      <c r="PNW177" s="1"/>
      <c r="PNX177" s="10"/>
      <c r="PNY177" s="1"/>
      <c r="PNZ177" s="10"/>
      <c r="POA177" s="1"/>
      <c r="POB177" s="10"/>
      <c r="POC177" s="1"/>
      <c r="POD177" s="10"/>
      <c r="POE177" s="1"/>
      <c r="POF177" s="10"/>
      <c r="POG177" s="1"/>
      <c r="POH177" s="10"/>
      <c r="POI177" s="1"/>
      <c r="POJ177" s="10"/>
      <c r="POK177" s="1"/>
      <c r="POL177" s="10"/>
      <c r="POM177" s="1"/>
      <c r="PON177" s="10"/>
      <c r="POO177" s="1"/>
      <c r="POP177" s="10"/>
      <c r="POQ177" s="1"/>
      <c r="POR177" s="10"/>
      <c r="POS177" s="1"/>
      <c r="POT177" s="10"/>
      <c r="POU177" s="1"/>
      <c r="POV177" s="10"/>
      <c r="POW177" s="1"/>
      <c r="POX177" s="10"/>
      <c r="POY177" s="1"/>
      <c r="POZ177" s="10"/>
      <c r="PPA177" s="1"/>
      <c r="PPB177" s="10"/>
      <c r="PPC177" s="1"/>
      <c r="PPD177" s="10"/>
      <c r="PPE177" s="1"/>
      <c r="PPF177" s="10"/>
      <c r="PPG177" s="1"/>
      <c r="PPH177" s="10"/>
      <c r="PPI177" s="1"/>
      <c r="PPJ177" s="10"/>
      <c r="PPK177" s="1"/>
      <c r="PPL177" s="10"/>
      <c r="PPM177" s="1"/>
      <c r="PPN177" s="10"/>
      <c r="PPO177" s="1"/>
      <c r="PPP177" s="10"/>
      <c r="PPQ177" s="1"/>
      <c r="PPR177" s="10"/>
      <c r="PPS177" s="1"/>
      <c r="PPT177" s="10"/>
      <c r="PPU177" s="1"/>
      <c r="PPV177" s="10"/>
      <c r="PPW177" s="1"/>
      <c r="PPX177" s="10"/>
      <c r="PPY177" s="1"/>
      <c r="PPZ177" s="10"/>
      <c r="PQA177" s="1"/>
      <c r="PQB177" s="10"/>
      <c r="PQC177" s="1"/>
      <c r="PQD177" s="10"/>
      <c r="PQE177" s="1"/>
      <c r="PQF177" s="10"/>
      <c r="PQG177" s="1"/>
      <c r="PQH177" s="10"/>
      <c r="PQI177" s="1"/>
      <c r="PQJ177" s="10"/>
      <c r="PQK177" s="1"/>
      <c r="PQL177" s="10"/>
      <c r="PQM177" s="1"/>
      <c r="PQN177" s="10"/>
      <c r="PQO177" s="1"/>
      <c r="PQP177" s="10"/>
      <c r="PQQ177" s="1"/>
      <c r="PQR177" s="10"/>
      <c r="PQS177" s="1"/>
      <c r="PQT177" s="10"/>
      <c r="PQU177" s="1"/>
      <c r="PQV177" s="10"/>
      <c r="PQW177" s="1"/>
      <c r="PQX177" s="10"/>
      <c r="PQY177" s="1"/>
      <c r="PQZ177" s="10"/>
      <c r="PRA177" s="1"/>
      <c r="PRB177" s="10"/>
      <c r="PRC177" s="1"/>
      <c r="PRD177" s="10"/>
      <c r="PRE177" s="1"/>
      <c r="PRF177" s="10"/>
      <c r="PRG177" s="1"/>
      <c r="PRH177" s="10"/>
      <c r="PRI177" s="1"/>
      <c r="PRJ177" s="10"/>
      <c r="PRK177" s="1"/>
      <c r="PRL177" s="10"/>
      <c r="PRM177" s="1"/>
      <c r="PRN177" s="10"/>
      <c r="PRO177" s="1"/>
      <c r="PRP177" s="10"/>
      <c r="PRQ177" s="1"/>
      <c r="PRR177" s="10"/>
      <c r="PRS177" s="1"/>
      <c r="PRT177" s="10"/>
      <c r="PRU177" s="1"/>
      <c r="PRV177" s="10"/>
      <c r="PRW177" s="1"/>
      <c r="PRX177" s="10"/>
      <c r="PRY177" s="1"/>
      <c r="PRZ177" s="10"/>
      <c r="PSA177" s="1"/>
      <c r="PSB177" s="10"/>
      <c r="PSC177" s="1"/>
      <c r="PSD177" s="10"/>
      <c r="PSE177" s="1"/>
      <c r="PSF177" s="10"/>
      <c r="PSG177" s="1"/>
      <c r="PSH177" s="10"/>
      <c r="PSI177" s="1"/>
      <c r="PSJ177" s="10"/>
      <c r="PSK177" s="1"/>
      <c r="PSL177" s="10"/>
      <c r="PSM177" s="1"/>
      <c r="PSN177" s="10"/>
      <c r="PSO177" s="1"/>
      <c r="PSP177" s="10"/>
      <c r="PSQ177" s="1"/>
      <c r="PSR177" s="10"/>
      <c r="PSS177" s="1"/>
      <c r="PST177" s="10"/>
      <c r="PSU177" s="1"/>
      <c r="PSV177" s="10"/>
      <c r="PSW177" s="1"/>
      <c r="PSX177" s="10"/>
      <c r="PSY177" s="1"/>
      <c r="PSZ177" s="10"/>
      <c r="PTA177" s="1"/>
      <c r="PTB177" s="10"/>
      <c r="PTC177" s="1"/>
      <c r="PTD177" s="10"/>
      <c r="PTE177" s="1"/>
      <c r="PTF177" s="10"/>
      <c r="PTG177" s="1"/>
      <c r="PTH177" s="10"/>
      <c r="PTI177" s="1"/>
      <c r="PTJ177" s="10"/>
      <c r="PTK177" s="1"/>
      <c r="PTL177" s="10"/>
      <c r="PTM177" s="1"/>
      <c r="PTN177" s="10"/>
      <c r="PTO177" s="1"/>
      <c r="PTP177" s="10"/>
      <c r="PTQ177" s="1"/>
      <c r="PTR177" s="10"/>
      <c r="PTS177" s="1"/>
      <c r="PTT177" s="10"/>
      <c r="PTU177" s="1"/>
      <c r="PTV177" s="10"/>
      <c r="PTW177" s="1"/>
      <c r="PTX177" s="10"/>
      <c r="PTY177" s="1"/>
      <c r="PTZ177" s="10"/>
      <c r="PUA177" s="1"/>
      <c r="PUB177" s="10"/>
      <c r="PUC177" s="1"/>
      <c r="PUD177" s="10"/>
      <c r="PUE177" s="1"/>
      <c r="PUF177" s="10"/>
      <c r="PUG177" s="1"/>
      <c r="PUH177" s="10"/>
      <c r="PUI177" s="1"/>
      <c r="PUJ177" s="10"/>
      <c r="PUK177" s="1"/>
      <c r="PUL177" s="10"/>
      <c r="PUM177" s="1"/>
      <c r="PUN177" s="10"/>
      <c r="PUO177" s="1"/>
      <c r="PUP177" s="10"/>
      <c r="PUQ177" s="1"/>
      <c r="PUR177" s="10"/>
      <c r="PUS177" s="1"/>
      <c r="PUT177" s="10"/>
      <c r="PUU177" s="1"/>
      <c r="PUV177" s="10"/>
      <c r="PUW177" s="1"/>
      <c r="PUX177" s="10"/>
      <c r="PUY177" s="1"/>
      <c r="PUZ177" s="10"/>
      <c r="PVA177" s="1"/>
      <c r="PVB177" s="10"/>
      <c r="PVC177" s="1"/>
      <c r="PVD177" s="10"/>
      <c r="PVE177" s="1"/>
      <c r="PVF177" s="10"/>
      <c r="PVG177" s="1"/>
      <c r="PVH177" s="10"/>
      <c r="PVI177" s="1"/>
      <c r="PVJ177" s="10"/>
      <c r="PVK177" s="1"/>
      <c r="PVL177" s="10"/>
      <c r="PVM177" s="1"/>
      <c r="PVN177" s="10"/>
      <c r="PVO177" s="1"/>
      <c r="PVP177" s="10"/>
      <c r="PVQ177" s="1"/>
      <c r="PVR177" s="10"/>
      <c r="PVS177" s="1"/>
      <c r="PVT177" s="10"/>
      <c r="PVU177" s="1"/>
      <c r="PVV177" s="10"/>
      <c r="PVW177" s="1"/>
      <c r="PVX177" s="10"/>
      <c r="PVY177" s="1"/>
      <c r="PVZ177" s="10"/>
      <c r="PWA177" s="1"/>
      <c r="PWB177" s="10"/>
      <c r="PWC177" s="1"/>
      <c r="PWD177" s="10"/>
      <c r="PWE177" s="1"/>
      <c r="PWF177" s="10"/>
      <c r="PWG177" s="1"/>
      <c r="PWH177" s="10"/>
      <c r="PWI177" s="1"/>
      <c r="PWJ177" s="10"/>
      <c r="PWK177" s="1"/>
      <c r="PWL177" s="10"/>
      <c r="PWM177" s="1"/>
      <c r="PWN177" s="10"/>
      <c r="PWO177" s="1"/>
      <c r="PWP177" s="10"/>
      <c r="PWQ177" s="1"/>
      <c r="PWR177" s="10"/>
      <c r="PWS177" s="1"/>
      <c r="PWT177" s="10"/>
      <c r="PWU177" s="1"/>
      <c r="PWV177" s="10"/>
      <c r="PWW177" s="1"/>
      <c r="PWX177" s="10"/>
      <c r="PWY177" s="1"/>
      <c r="PWZ177" s="10"/>
      <c r="PXA177" s="1"/>
      <c r="PXB177" s="10"/>
      <c r="PXC177" s="1"/>
      <c r="PXD177" s="10"/>
      <c r="PXE177" s="1"/>
      <c r="PXF177" s="10"/>
      <c r="PXG177" s="1"/>
      <c r="PXH177" s="10"/>
      <c r="PXI177" s="1"/>
      <c r="PXJ177" s="10"/>
      <c r="PXK177" s="1"/>
      <c r="PXL177" s="10"/>
      <c r="PXM177" s="1"/>
      <c r="PXN177" s="10"/>
      <c r="PXO177" s="1"/>
      <c r="PXP177" s="10"/>
      <c r="PXQ177" s="1"/>
      <c r="PXR177" s="10"/>
      <c r="PXS177" s="1"/>
      <c r="PXT177" s="10"/>
      <c r="PXU177" s="1"/>
      <c r="PXV177" s="10"/>
      <c r="PXW177" s="1"/>
      <c r="PXX177" s="10"/>
      <c r="PXY177" s="1"/>
      <c r="PXZ177" s="10"/>
      <c r="PYA177" s="1"/>
      <c r="PYB177" s="10"/>
      <c r="PYC177" s="1"/>
      <c r="PYD177" s="10"/>
      <c r="PYE177" s="1"/>
      <c r="PYF177" s="10"/>
      <c r="PYG177" s="1"/>
      <c r="PYH177" s="10"/>
      <c r="PYI177" s="1"/>
      <c r="PYJ177" s="10"/>
      <c r="PYK177" s="1"/>
      <c r="PYL177" s="10"/>
      <c r="PYM177" s="1"/>
      <c r="PYN177" s="10"/>
      <c r="PYO177" s="1"/>
      <c r="PYP177" s="10"/>
      <c r="PYQ177" s="1"/>
      <c r="PYR177" s="10"/>
      <c r="PYS177" s="1"/>
      <c r="PYT177" s="10"/>
      <c r="PYU177" s="1"/>
      <c r="PYV177" s="10"/>
      <c r="PYW177" s="1"/>
      <c r="PYX177" s="10"/>
      <c r="PYY177" s="1"/>
      <c r="PYZ177" s="10"/>
      <c r="PZA177" s="1"/>
      <c r="PZB177" s="10"/>
      <c r="PZC177" s="1"/>
      <c r="PZD177" s="10"/>
      <c r="PZE177" s="1"/>
      <c r="PZF177" s="10"/>
      <c r="PZG177" s="1"/>
      <c r="PZH177" s="10"/>
      <c r="PZI177" s="1"/>
      <c r="PZJ177" s="10"/>
      <c r="PZK177" s="1"/>
      <c r="PZL177" s="10"/>
      <c r="PZM177" s="1"/>
      <c r="PZN177" s="10"/>
      <c r="PZO177" s="1"/>
      <c r="PZP177" s="10"/>
      <c r="PZQ177" s="1"/>
      <c r="PZR177" s="10"/>
      <c r="PZS177" s="1"/>
      <c r="PZT177" s="10"/>
      <c r="PZU177" s="1"/>
      <c r="PZV177" s="10"/>
      <c r="PZW177" s="1"/>
      <c r="PZX177" s="10"/>
      <c r="PZY177" s="1"/>
      <c r="PZZ177" s="10"/>
      <c r="QAA177" s="1"/>
      <c r="QAB177" s="10"/>
      <c r="QAC177" s="1"/>
      <c r="QAD177" s="10"/>
      <c r="QAE177" s="1"/>
      <c r="QAF177" s="10"/>
      <c r="QAG177" s="1"/>
      <c r="QAH177" s="10"/>
      <c r="QAI177" s="1"/>
      <c r="QAJ177" s="10"/>
      <c r="QAK177" s="1"/>
      <c r="QAL177" s="10"/>
      <c r="QAM177" s="1"/>
      <c r="QAN177" s="10"/>
      <c r="QAO177" s="1"/>
      <c r="QAP177" s="10"/>
      <c r="QAQ177" s="1"/>
      <c r="QAR177" s="10"/>
      <c r="QAS177" s="1"/>
      <c r="QAT177" s="10"/>
      <c r="QAU177" s="1"/>
      <c r="QAV177" s="10"/>
      <c r="QAW177" s="1"/>
      <c r="QAX177" s="10"/>
      <c r="QAY177" s="1"/>
      <c r="QAZ177" s="10"/>
      <c r="QBA177" s="1"/>
      <c r="QBB177" s="10"/>
      <c r="QBC177" s="1"/>
      <c r="QBD177" s="10"/>
      <c r="QBE177" s="1"/>
      <c r="QBF177" s="10"/>
      <c r="QBG177" s="1"/>
      <c r="QBH177" s="10"/>
      <c r="QBI177" s="1"/>
      <c r="QBJ177" s="10"/>
      <c r="QBK177" s="1"/>
      <c r="QBL177" s="10"/>
      <c r="QBM177" s="1"/>
      <c r="QBN177" s="10"/>
      <c r="QBO177" s="1"/>
      <c r="QBP177" s="10"/>
      <c r="QBQ177" s="1"/>
      <c r="QBR177" s="10"/>
      <c r="QBS177" s="1"/>
      <c r="QBT177" s="10"/>
      <c r="QBU177" s="1"/>
      <c r="QBV177" s="10"/>
      <c r="QBW177" s="1"/>
      <c r="QBX177" s="10"/>
      <c r="QBY177" s="1"/>
      <c r="QBZ177" s="10"/>
      <c r="QCA177" s="1"/>
      <c r="QCB177" s="10"/>
      <c r="QCC177" s="1"/>
      <c r="QCD177" s="10"/>
      <c r="QCE177" s="1"/>
      <c r="QCF177" s="10"/>
      <c r="QCG177" s="1"/>
      <c r="QCH177" s="10"/>
      <c r="QCI177" s="1"/>
      <c r="QCJ177" s="10"/>
      <c r="QCK177" s="1"/>
      <c r="QCL177" s="10"/>
      <c r="QCM177" s="1"/>
      <c r="QCN177" s="10"/>
      <c r="QCO177" s="1"/>
      <c r="QCP177" s="10"/>
      <c r="QCQ177" s="1"/>
      <c r="QCR177" s="10"/>
      <c r="QCS177" s="1"/>
      <c r="QCT177" s="10"/>
      <c r="QCU177" s="1"/>
      <c r="QCV177" s="10"/>
      <c r="QCW177" s="1"/>
      <c r="QCX177" s="10"/>
      <c r="QCY177" s="1"/>
      <c r="QCZ177" s="10"/>
      <c r="QDA177" s="1"/>
      <c r="QDB177" s="10"/>
      <c r="QDC177" s="1"/>
      <c r="QDD177" s="10"/>
      <c r="QDE177" s="1"/>
      <c r="QDF177" s="10"/>
      <c r="QDG177" s="1"/>
      <c r="QDH177" s="10"/>
      <c r="QDI177" s="1"/>
      <c r="QDJ177" s="10"/>
      <c r="QDK177" s="1"/>
      <c r="QDL177" s="10"/>
      <c r="QDM177" s="1"/>
      <c r="QDN177" s="10"/>
      <c r="QDO177" s="1"/>
      <c r="QDP177" s="10"/>
      <c r="QDQ177" s="1"/>
      <c r="QDR177" s="10"/>
      <c r="QDS177" s="1"/>
      <c r="QDT177" s="10"/>
      <c r="QDU177" s="1"/>
      <c r="QDV177" s="10"/>
      <c r="QDW177" s="1"/>
      <c r="QDX177" s="10"/>
      <c r="QDY177" s="1"/>
      <c r="QDZ177" s="10"/>
      <c r="QEA177" s="1"/>
      <c r="QEB177" s="10"/>
      <c r="QEC177" s="1"/>
      <c r="QED177" s="10"/>
      <c r="QEE177" s="1"/>
      <c r="QEF177" s="10"/>
      <c r="QEG177" s="1"/>
      <c r="QEH177" s="10"/>
      <c r="QEI177" s="1"/>
      <c r="QEJ177" s="10"/>
      <c r="QEK177" s="1"/>
      <c r="QEL177" s="10"/>
      <c r="QEM177" s="1"/>
      <c r="QEN177" s="10"/>
      <c r="QEO177" s="1"/>
      <c r="QEP177" s="10"/>
      <c r="QEQ177" s="1"/>
      <c r="QER177" s="10"/>
      <c r="QES177" s="1"/>
      <c r="QET177" s="10"/>
      <c r="QEU177" s="1"/>
      <c r="QEV177" s="10"/>
      <c r="QEW177" s="1"/>
      <c r="QEX177" s="10"/>
      <c r="QEY177" s="1"/>
      <c r="QEZ177" s="10"/>
      <c r="QFA177" s="1"/>
      <c r="QFB177" s="10"/>
      <c r="QFC177" s="1"/>
      <c r="QFD177" s="10"/>
      <c r="QFE177" s="1"/>
      <c r="QFF177" s="10"/>
      <c r="QFG177" s="1"/>
      <c r="QFH177" s="10"/>
      <c r="QFI177" s="1"/>
      <c r="QFJ177" s="10"/>
      <c r="QFK177" s="1"/>
      <c r="QFL177" s="10"/>
      <c r="QFM177" s="1"/>
      <c r="QFN177" s="10"/>
      <c r="QFO177" s="1"/>
      <c r="QFP177" s="10"/>
      <c r="QFQ177" s="1"/>
      <c r="QFR177" s="10"/>
      <c r="QFS177" s="1"/>
      <c r="QFT177" s="10"/>
      <c r="QFU177" s="1"/>
      <c r="QFV177" s="10"/>
      <c r="QFW177" s="1"/>
      <c r="QFX177" s="10"/>
      <c r="QFY177" s="1"/>
      <c r="QFZ177" s="10"/>
      <c r="QGA177" s="1"/>
      <c r="QGB177" s="10"/>
      <c r="QGC177" s="1"/>
      <c r="QGD177" s="10"/>
      <c r="QGE177" s="1"/>
      <c r="QGF177" s="10"/>
      <c r="QGG177" s="1"/>
      <c r="QGH177" s="10"/>
      <c r="QGI177" s="1"/>
      <c r="QGJ177" s="10"/>
      <c r="QGK177" s="1"/>
      <c r="QGL177" s="10"/>
      <c r="QGM177" s="1"/>
      <c r="QGN177" s="10"/>
      <c r="QGO177" s="1"/>
      <c r="QGP177" s="10"/>
      <c r="QGQ177" s="1"/>
      <c r="QGR177" s="10"/>
      <c r="QGS177" s="1"/>
      <c r="QGT177" s="10"/>
      <c r="QGU177" s="1"/>
      <c r="QGV177" s="10"/>
      <c r="QGW177" s="1"/>
      <c r="QGX177" s="10"/>
      <c r="QGY177" s="1"/>
      <c r="QGZ177" s="10"/>
      <c r="QHA177" s="1"/>
      <c r="QHB177" s="10"/>
      <c r="QHC177" s="1"/>
      <c r="QHD177" s="10"/>
      <c r="QHE177" s="1"/>
      <c r="QHF177" s="10"/>
      <c r="QHG177" s="1"/>
      <c r="QHH177" s="10"/>
      <c r="QHI177" s="1"/>
      <c r="QHJ177" s="10"/>
      <c r="QHK177" s="1"/>
      <c r="QHL177" s="10"/>
      <c r="QHM177" s="1"/>
      <c r="QHN177" s="10"/>
      <c r="QHO177" s="1"/>
      <c r="QHP177" s="10"/>
      <c r="QHQ177" s="1"/>
      <c r="QHR177" s="10"/>
      <c r="QHS177" s="1"/>
      <c r="QHT177" s="10"/>
      <c r="QHU177" s="1"/>
      <c r="QHV177" s="10"/>
      <c r="QHW177" s="1"/>
      <c r="QHX177" s="10"/>
      <c r="QHY177" s="1"/>
      <c r="QHZ177" s="10"/>
      <c r="QIA177" s="1"/>
      <c r="QIB177" s="10"/>
      <c r="QIC177" s="1"/>
      <c r="QID177" s="10"/>
      <c r="QIE177" s="1"/>
      <c r="QIF177" s="10"/>
      <c r="QIG177" s="1"/>
      <c r="QIH177" s="10"/>
      <c r="QII177" s="1"/>
      <c r="QIJ177" s="10"/>
      <c r="QIK177" s="1"/>
      <c r="QIL177" s="10"/>
      <c r="QIM177" s="1"/>
      <c r="QIN177" s="10"/>
      <c r="QIO177" s="1"/>
      <c r="QIP177" s="10"/>
      <c r="QIQ177" s="1"/>
      <c r="QIR177" s="10"/>
      <c r="QIS177" s="1"/>
      <c r="QIT177" s="10"/>
      <c r="QIU177" s="1"/>
      <c r="QIV177" s="10"/>
      <c r="QIW177" s="1"/>
      <c r="QIX177" s="10"/>
      <c r="QIY177" s="1"/>
      <c r="QIZ177" s="10"/>
      <c r="QJA177" s="1"/>
      <c r="QJB177" s="10"/>
      <c r="QJC177" s="1"/>
      <c r="QJD177" s="10"/>
      <c r="QJE177" s="1"/>
      <c r="QJF177" s="10"/>
      <c r="QJG177" s="1"/>
      <c r="QJH177" s="10"/>
      <c r="QJI177" s="1"/>
      <c r="QJJ177" s="10"/>
      <c r="QJK177" s="1"/>
      <c r="QJL177" s="10"/>
      <c r="QJM177" s="1"/>
      <c r="QJN177" s="10"/>
      <c r="QJO177" s="1"/>
      <c r="QJP177" s="10"/>
      <c r="QJQ177" s="1"/>
      <c r="QJR177" s="10"/>
      <c r="QJS177" s="1"/>
      <c r="QJT177" s="10"/>
      <c r="QJU177" s="1"/>
      <c r="QJV177" s="10"/>
      <c r="QJW177" s="1"/>
      <c r="QJX177" s="10"/>
      <c r="QJY177" s="1"/>
      <c r="QJZ177" s="10"/>
      <c r="QKA177" s="1"/>
      <c r="QKB177" s="10"/>
      <c r="QKC177" s="1"/>
      <c r="QKD177" s="10"/>
      <c r="QKE177" s="1"/>
      <c r="QKF177" s="10"/>
      <c r="QKG177" s="1"/>
      <c r="QKH177" s="10"/>
      <c r="QKI177" s="1"/>
      <c r="QKJ177" s="10"/>
      <c r="QKK177" s="1"/>
      <c r="QKL177" s="10"/>
      <c r="QKM177" s="1"/>
      <c r="QKN177" s="10"/>
      <c r="QKO177" s="1"/>
      <c r="QKP177" s="10"/>
      <c r="QKQ177" s="1"/>
      <c r="QKR177" s="10"/>
      <c r="QKS177" s="1"/>
      <c r="QKT177" s="10"/>
      <c r="QKU177" s="1"/>
      <c r="QKV177" s="10"/>
      <c r="QKW177" s="1"/>
      <c r="QKX177" s="10"/>
      <c r="QKY177" s="1"/>
      <c r="QKZ177" s="10"/>
      <c r="QLA177" s="1"/>
      <c r="QLB177" s="10"/>
      <c r="QLC177" s="1"/>
      <c r="QLD177" s="10"/>
      <c r="QLE177" s="1"/>
      <c r="QLF177" s="10"/>
      <c r="QLG177" s="1"/>
      <c r="QLH177" s="10"/>
      <c r="QLI177" s="1"/>
      <c r="QLJ177" s="10"/>
      <c r="QLK177" s="1"/>
      <c r="QLL177" s="10"/>
      <c r="QLM177" s="1"/>
      <c r="QLN177" s="10"/>
      <c r="QLO177" s="1"/>
      <c r="QLP177" s="10"/>
      <c r="QLQ177" s="1"/>
      <c r="QLR177" s="10"/>
      <c r="QLS177" s="1"/>
      <c r="QLT177" s="10"/>
      <c r="QLU177" s="1"/>
      <c r="QLV177" s="10"/>
      <c r="QLW177" s="1"/>
      <c r="QLX177" s="10"/>
      <c r="QLY177" s="1"/>
      <c r="QLZ177" s="10"/>
      <c r="QMA177" s="1"/>
      <c r="QMB177" s="10"/>
      <c r="QMC177" s="1"/>
      <c r="QMD177" s="10"/>
      <c r="QME177" s="1"/>
      <c r="QMF177" s="10"/>
      <c r="QMG177" s="1"/>
      <c r="QMH177" s="10"/>
      <c r="QMI177" s="1"/>
      <c r="QMJ177" s="10"/>
      <c r="QMK177" s="1"/>
      <c r="QML177" s="10"/>
      <c r="QMM177" s="1"/>
      <c r="QMN177" s="10"/>
      <c r="QMO177" s="1"/>
      <c r="QMP177" s="10"/>
      <c r="QMQ177" s="1"/>
      <c r="QMR177" s="10"/>
      <c r="QMS177" s="1"/>
      <c r="QMT177" s="10"/>
      <c r="QMU177" s="1"/>
      <c r="QMV177" s="10"/>
      <c r="QMW177" s="1"/>
      <c r="QMX177" s="10"/>
      <c r="QMY177" s="1"/>
      <c r="QMZ177" s="10"/>
      <c r="QNA177" s="1"/>
      <c r="QNB177" s="10"/>
      <c r="QNC177" s="1"/>
      <c r="QND177" s="10"/>
      <c r="QNE177" s="1"/>
      <c r="QNF177" s="10"/>
      <c r="QNG177" s="1"/>
      <c r="QNH177" s="10"/>
      <c r="QNI177" s="1"/>
      <c r="QNJ177" s="10"/>
      <c r="QNK177" s="1"/>
      <c r="QNL177" s="10"/>
      <c r="QNM177" s="1"/>
      <c r="QNN177" s="10"/>
      <c r="QNO177" s="1"/>
      <c r="QNP177" s="10"/>
      <c r="QNQ177" s="1"/>
      <c r="QNR177" s="10"/>
      <c r="QNS177" s="1"/>
      <c r="QNT177" s="10"/>
      <c r="QNU177" s="1"/>
      <c r="QNV177" s="10"/>
      <c r="QNW177" s="1"/>
      <c r="QNX177" s="10"/>
      <c r="QNY177" s="1"/>
      <c r="QNZ177" s="10"/>
      <c r="QOA177" s="1"/>
      <c r="QOB177" s="10"/>
      <c r="QOC177" s="1"/>
      <c r="QOD177" s="10"/>
      <c r="QOE177" s="1"/>
      <c r="QOF177" s="10"/>
      <c r="QOG177" s="1"/>
      <c r="QOH177" s="10"/>
      <c r="QOI177" s="1"/>
      <c r="QOJ177" s="10"/>
      <c r="QOK177" s="1"/>
      <c r="QOL177" s="10"/>
      <c r="QOM177" s="1"/>
      <c r="QON177" s="10"/>
      <c r="QOO177" s="1"/>
      <c r="QOP177" s="10"/>
      <c r="QOQ177" s="1"/>
      <c r="QOR177" s="10"/>
      <c r="QOS177" s="1"/>
      <c r="QOT177" s="10"/>
      <c r="QOU177" s="1"/>
      <c r="QOV177" s="10"/>
      <c r="QOW177" s="1"/>
      <c r="QOX177" s="10"/>
      <c r="QOY177" s="1"/>
      <c r="QOZ177" s="10"/>
      <c r="QPA177" s="1"/>
      <c r="QPB177" s="10"/>
      <c r="QPC177" s="1"/>
      <c r="QPD177" s="10"/>
      <c r="QPE177" s="1"/>
      <c r="QPF177" s="10"/>
      <c r="QPG177" s="1"/>
      <c r="QPH177" s="10"/>
      <c r="QPI177" s="1"/>
      <c r="QPJ177" s="10"/>
      <c r="QPK177" s="1"/>
      <c r="QPL177" s="10"/>
      <c r="QPM177" s="1"/>
      <c r="QPN177" s="10"/>
      <c r="QPO177" s="1"/>
      <c r="QPP177" s="10"/>
      <c r="QPQ177" s="1"/>
      <c r="QPR177" s="10"/>
      <c r="QPS177" s="1"/>
      <c r="QPT177" s="10"/>
      <c r="QPU177" s="1"/>
      <c r="QPV177" s="10"/>
      <c r="QPW177" s="1"/>
      <c r="QPX177" s="10"/>
      <c r="QPY177" s="1"/>
      <c r="QPZ177" s="10"/>
      <c r="QQA177" s="1"/>
      <c r="QQB177" s="10"/>
      <c r="QQC177" s="1"/>
      <c r="QQD177" s="10"/>
      <c r="QQE177" s="1"/>
      <c r="QQF177" s="10"/>
      <c r="QQG177" s="1"/>
      <c r="QQH177" s="10"/>
      <c r="QQI177" s="1"/>
      <c r="QQJ177" s="10"/>
      <c r="QQK177" s="1"/>
      <c r="QQL177" s="10"/>
      <c r="QQM177" s="1"/>
      <c r="QQN177" s="10"/>
      <c r="QQO177" s="1"/>
      <c r="QQP177" s="10"/>
      <c r="QQQ177" s="1"/>
      <c r="QQR177" s="10"/>
      <c r="QQS177" s="1"/>
      <c r="QQT177" s="10"/>
      <c r="QQU177" s="1"/>
      <c r="QQV177" s="10"/>
      <c r="QQW177" s="1"/>
      <c r="QQX177" s="10"/>
      <c r="QQY177" s="1"/>
      <c r="QQZ177" s="10"/>
      <c r="QRA177" s="1"/>
      <c r="QRB177" s="10"/>
      <c r="QRC177" s="1"/>
      <c r="QRD177" s="10"/>
      <c r="QRE177" s="1"/>
      <c r="QRF177" s="10"/>
      <c r="QRG177" s="1"/>
      <c r="QRH177" s="10"/>
      <c r="QRI177" s="1"/>
      <c r="QRJ177" s="10"/>
      <c r="QRK177" s="1"/>
      <c r="QRL177" s="10"/>
      <c r="QRM177" s="1"/>
      <c r="QRN177" s="10"/>
      <c r="QRO177" s="1"/>
      <c r="QRP177" s="10"/>
      <c r="QRQ177" s="1"/>
      <c r="QRR177" s="10"/>
      <c r="QRS177" s="1"/>
      <c r="QRT177" s="10"/>
      <c r="QRU177" s="1"/>
      <c r="QRV177" s="10"/>
      <c r="QRW177" s="1"/>
      <c r="QRX177" s="10"/>
      <c r="QRY177" s="1"/>
      <c r="QRZ177" s="10"/>
      <c r="QSA177" s="1"/>
      <c r="QSB177" s="10"/>
      <c r="QSC177" s="1"/>
      <c r="QSD177" s="10"/>
      <c r="QSE177" s="1"/>
      <c r="QSF177" s="10"/>
      <c r="QSG177" s="1"/>
      <c r="QSH177" s="10"/>
      <c r="QSI177" s="1"/>
      <c r="QSJ177" s="10"/>
      <c r="QSK177" s="1"/>
      <c r="QSL177" s="10"/>
      <c r="QSM177" s="1"/>
      <c r="QSN177" s="10"/>
      <c r="QSO177" s="1"/>
      <c r="QSP177" s="10"/>
      <c r="QSQ177" s="1"/>
      <c r="QSR177" s="10"/>
      <c r="QSS177" s="1"/>
      <c r="QST177" s="10"/>
      <c r="QSU177" s="1"/>
      <c r="QSV177" s="10"/>
      <c r="QSW177" s="1"/>
      <c r="QSX177" s="10"/>
      <c r="QSY177" s="1"/>
      <c r="QSZ177" s="10"/>
      <c r="QTA177" s="1"/>
      <c r="QTB177" s="10"/>
      <c r="QTC177" s="1"/>
      <c r="QTD177" s="10"/>
      <c r="QTE177" s="1"/>
      <c r="QTF177" s="10"/>
      <c r="QTG177" s="1"/>
      <c r="QTH177" s="10"/>
      <c r="QTI177" s="1"/>
      <c r="QTJ177" s="10"/>
      <c r="QTK177" s="1"/>
      <c r="QTL177" s="10"/>
      <c r="QTM177" s="1"/>
      <c r="QTN177" s="10"/>
      <c r="QTO177" s="1"/>
      <c r="QTP177" s="10"/>
      <c r="QTQ177" s="1"/>
      <c r="QTR177" s="10"/>
      <c r="QTS177" s="1"/>
      <c r="QTT177" s="10"/>
      <c r="QTU177" s="1"/>
      <c r="QTV177" s="10"/>
      <c r="QTW177" s="1"/>
      <c r="QTX177" s="10"/>
      <c r="QTY177" s="1"/>
      <c r="QTZ177" s="10"/>
      <c r="QUA177" s="1"/>
      <c r="QUB177" s="10"/>
      <c r="QUC177" s="1"/>
      <c r="QUD177" s="10"/>
      <c r="QUE177" s="1"/>
      <c r="QUF177" s="10"/>
      <c r="QUG177" s="1"/>
      <c r="QUH177" s="10"/>
      <c r="QUI177" s="1"/>
      <c r="QUJ177" s="10"/>
      <c r="QUK177" s="1"/>
      <c r="QUL177" s="10"/>
      <c r="QUM177" s="1"/>
      <c r="QUN177" s="10"/>
      <c r="QUO177" s="1"/>
      <c r="QUP177" s="10"/>
      <c r="QUQ177" s="1"/>
      <c r="QUR177" s="10"/>
      <c r="QUS177" s="1"/>
      <c r="QUT177" s="10"/>
      <c r="QUU177" s="1"/>
      <c r="QUV177" s="10"/>
      <c r="QUW177" s="1"/>
      <c r="QUX177" s="10"/>
      <c r="QUY177" s="1"/>
      <c r="QUZ177" s="10"/>
      <c r="QVA177" s="1"/>
      <c r="QVB177" s="10"/>
      <c r="QVC177" s="1"/>
      <c r="QVD177" s="10"/>
      <c r="QVE177" s="1"/>
      <c r="QVF177" s="10"/>
      <c r="QVG177" s="1"/>
      <c r="QVH177" s="10"/>
      <c r="QVI177" s="1"/>
      <c r="QVJ177" s="10"/>
      <c r="QVK177" s="1"/>
      <c r="QVL177" s="10"/>
      <c r="QVM177" s="1"/>
      <c r="QVN177" s="10"/>
      <c r="QVO177" s="1"/>
      <c r="QVP177" s="10"/>
      <c r="QVQ177" s="1"/>
      <c r="QVR177" s="10"/>
      <c r="QVS177" s="1"/>
      <c r="QVT177" s="10"/>
      <c r="QVU177" s="1"/>
      <c r="QVV177" s="10"/>
      <c r="QVW177" s="1"/>
      <c r="QVX177" s="10"/>
      <c r="QVY177" s="1"/>
      <c r="QVZ177" s="10"/>
      <c r="QWA177" s="1"/>
      <c r="QWB177" s="10"/>
      <c r="QWC177" s="1"/>
      <c r="QWD177" s="10"/>
      <c r="QWE177" s="1"/>
      <c r="QWF177" s="10"/>
      <c r="QWG177" s="1"/>
      <c r="QWH177" s="10"/>
      <c r="QWI177" s="1"/>
      <c r="QWJ177" s="10"/>
      <c r="QWK177" s="1"/>
      <c r="QWL177" s="10"/>
      <c r="QWM177" s="1"/>
      <c r="QWN177" s="10"/>
      <c r="QWO177" s="1"/>
      <c r="QWP177" s="10"/>
      <c r="QWQ177" s="1"/>
      <c r="QWR177" s="10"/>
      <c r="QWS177" s="1"/>
      <c r="QWT177" s="10"/>
      <c r="QWU177" s="1"/>
      <c r="QWV177" s="10"/>
      <c r="QWW177" s="1"/>
      <c r="QWX177" s="10"/>
      <c r="QWY177" s="1"/>
      <c r="QWZ177" s="10"/>
      <c r="QXA177" s="1"/>
      <c r="QXB177" s="10"/>
      <c r="QXC177" s="1"/>
      <c r="QXD177" s="10"/>
      <c r="QXE177" s="1"/>
      <c r="QXF177" s="10"/>
      <c r="QXG177" s="1"/>
      <c r="QXH177" s="10"/>
      <c r="QXI177" s="1"/>
      <c r="QXJ177" s="10"/>
      <c r="QXK177" s="1"/>
      <c r="QXL177" s="10"/>
      <c r="QXM177" s="1"/>
      <c r="QXN177" s="10"/>
      <c r="QXO177" s="1"/>
      <c r="QXP177" s="10"/>
      <c r="QXQ177" s="1"/>
      <c r="QXR177" s="10"/>
      <c r="QXS177" s="1"/>
      <c r="QXT177" s="10"/>
      <c r="QXU177" s="1"/>
      <c r="QXV177" s="10"/>
      <c r="QXW177" s="1"/>
      <c r="QXX177" s="10"/>
      <c r="QXY177" s="1"/>
      <c r="QXZ177" s="10"/>
      <c r="QYA177" s="1"/>
      <c r="QYB177" s="10"/>
      <c r="QYC177" s="1"/>
      <c r="QYD177" s="10"/>
      <c r="QYE177" s="1"/>
      <c r="QYF177" s="10"/>
      <c r="QYG177" s="1"/>
      <c r="QYH177" s="10"/>
      <c r="QYI177" s="1"/>
      <c r="QYJ177" s="10"/>
      <c r="QYK177" s="1"/>
      <c r="QYL177" s="10"/>
      <c r="QYM177" s="1"/>
      <c r="QYN177" s="10"/>
      <c r="QYO177" s="1"/>
      <c r="QYP177" s="10"/>
      <c r="QYQ177" s="1"/>
      <c r="QYR177" s="10"/>
      <c r="QYS177" s="1"/>
      <c r="QYT177" s="10"/>
      <c r="QYU177" s="1"/>
      <c r="QYV177" s="10"/>
      <c r="QYW177" s="1"/>
      <c r="QYX177" s="10"/>
      <c r="QYY177" s="1"/>
      <c r="QYZ177" s="10"/>
      <c r="QZA177" s="1"/>
      <c r="QZB177" s="10"/>
      <c r="QZC177" s="1"/>
      <c r="QZD177" s="10"/>
      <c r="QZE177" s="1"/>
      <c r="QZF177" s="10"/>
      <c r="QZG177" s="1"/>
      <c r="QZH177" s="10"/>
      <c r="QZI177" s="1"/>
      <c r="QZJ177" s="10"/>
      <c r="QZK177" s="1"/>
      <c r="QZL177" s="10"/>
      <c r="QZM177" s="1"/>
      <c r="QZN177" s="10"/>
      <c r="QZO177" s="1"/>
      <c r="QZP177" s="10"/>
      <c r="QZQ177" s="1"/>
      <c r="QZR177" s="10"/>
      <c r="QZS177" s="1"/>
      <c r="QZT177" s="10"/>
      <c r="QZU177" s="1"/>
      <c r="QZV177" s="10"/>
      <c r="QZW177" s="1"/>
      <c r="QZX177" s="10"/>
      <c r="QZY177" s="1"/>
      <c r="QZZ177" s="10"/>
      <c r="RAA177" s="1"/>
      <c r="RAB177" s="10"/>
      <c r="RAC177" s="1"/>
      <c r="RAD177" s="10"/>
      <c r="RAE177" s="1"/>
      <c r="RAF177" s="10"/>
      <c r="RAG177" s="1"/>
      <c r="RAH177" s="10"/>
      <c r="RAI177" s="1"/>
      <c r="RAJ177" s="10"/>
      <c r="RAK177" s="1"/>
      <c r="RAL177" s="10"/>
      <c r="RAM177" s="1"/>
      <c r="RAN177" s="10"/>
      <c r="RAO177" s="1"/>
      <c r="RAP177" s="10"/>
      <c r="RAQ177" s="1"/>
      <c r="RAR177" s="10"/>
      <c r="RAS177" s="1"/>
      <c r="RAT177" s="10"/>
      <c r="RAU177" s="1"/>
      <c r="RAV177" s="10"/>
      <c r="RAW177" s="1"/>
      <c r="RAX177" s="10"/>
      <c r="RAY177" s="1"/>
      <c r="RAZ177" s="10"/>
      <c r="RBA177" s="1"/>
      <c r="RBB177" s="10"/>
      <c r="RBC177" s="1"/>
      <c r="RBD177" s="10"/>
      <c r="RBE177" s="1"/>
      <c r="RBF177" s="10"/>
      <c r="RBG177" s="1"/>
      <c r="RBH177" s="10"/>
      <c r="RBI177" s="1"/>
      <c r="RBJ177" s="10"/>
      <c r="RBK177" s="1"/>
      <c r="RBL177" s="10"/>
      <c r="RBM177" s="1"/>
      <c r="RBN177" s="10"/>
      <c r="RBO177" s="1"/>
      <c r="RBP177" s="10"/>
      <c r="RBQ177" s="1"/>
      <c r="RBR177" s="10"/>
      <c r="RBS177" s="1"/>
      <c r="RBT177" s="10"/>
      <c r="RBU177" s="1"/>
      <c r="RBV177" s="10"/>
      <c r="RBW177" s="1"/>
      <c r="RBX177" s="10"/>
      <c r="RBY177" s="1"/>
      <c r="RBZ177" s="10"/>
      <c r="RCA177" s="1"/>
      <c r="RCB177" s="10"/>
      <c r="RCC177" s="1"/>
      <c r="RCD177" s="10"/>
      <c r="RCE177" s="1"/>
      <c r="RCF177" s="10"/>
      <c r="RCG177" s="1"/>
      <c r="RCH177" s="10"/>
      <c r="RCI177" s="1"/>
      <c r="RCJ177" s="10"/>
      <c r="RCK177" s="1"/>
      <c r="RCL177" s="10"/>
      <c r="RCM177" s="1"/>
      <c r="RCN177" s="10"/>
      <c r="RCO177" s="1"/>
      <c r="RCP177" s="10"/>
      <c r="RCQ177" s="1"/>
      <c r="RCR177" s="10"/>
      <c r="RCS177" s="1"/>
      <c r="RCT177" s="10"/>
      <c r="RCU177" s="1"/>
      <c r="RCV177" s="10"/>
      <c r="RCW177" s="1"/>
      <c r="RCX177" s="10"/>
      <c r="RCY177" s="1"/>
      <c r="RCZ177" s="10"/>
      <c r="RDA177" s="1"/>
      <c r="RDB177" s="10"/>
      <c r="RDC177" s="1"/>
      <c r="RDD177" s="10"/>
      <c r="RDE177" s="1"/>
      <c r="RDF177" s="10"/>
      <c r="RDG177" s="1"/>
      <c r="RDH177" s="10"/>
      <c r="RDI177" s="1"/>
      <c r="RDJ177" s="10"/>
      <c r="RDK177" s="1"/>
      <c r="RDL177" s="10"/>
      <c r="RDM177" s="1"/>
      <c r="RDN177" s="10"/>
      <c r="RDO177" s="1"/>
      <c r="RDP177" s="10"/>
      <c r="RDQ177" s="1"/>
      <c r="RDR177" s="10"/>
      <c r="RDS177" s="1"/>
      <c r="RDT177" s="10"/>
      <c r="RDU177" s="1"/>
      <c r="RDV177" s="10"/>
      <c r="RDW177" s="1"/>
      <c r="RDX177" s="10"/>
      <c r="RDY177" s="1"/>
      <c r="RDZ177" s="10"/>
      <c r="REA177" s="1"/>
      <c r="REB177" s="10"/>
      <c r="REC177" s="1"/>
      <c r="RED177" s="10"/>
      <c r="REE177" s="1"/>
      <c r="REF177" s="10"/>
      <c r="REG177" s="1"/>
      <c r="REH177" s="10"/>
      <c r="REI177" s="1"/>
      <c r="REJ177" s="10"/>
      <c r="REK177" s="1"/>
      <c r="REL177" s="10"/>
      <c r="REM177" s="1"/>
      <c r="REN177" s="10"/>
      <c r="REO177" s="1"/>
      <c r="REP177" s="10"/>
      <c r="REQ177" s="1"/>
      <c r="RER177" s="10"/>
      <c r="RES177" s="1"/>
      <c r="RET177" s="10"/>
      <c r="REU177" s="1"/>
      <c r="REV177" s="10"/>
      <c r="REW177" s="1"/>
      <c r="REX177" s="10"/>
      <c r="REY177" s="1"/>
      <c r="REZ177" s="10"/>
      <c r="RFA177" s="1"/>
      <c r="RFB177" s="10"/>
      <c r="RFC177" s="1"/>
      <c r="RFD177" s="10"/>
      <c r="RFE177" s="1"/>
      <c r="RFF177" s="10"/>
      <c r="RFG177" s="1"/>
      <c r="RFH177" s="10"/>
      <c r="RFI177" s="1"/>
      <c r="RFJ177" s="10"/>
      <c r="RFK177" s="1"/>
      <c r="RFL177" s="10"/>
      <c r="RFM177" s="1"/>
      <c r="RFN177" s="10"/>
      <c r="RFO177" s="1"/>
      <c r="RFP177" s="10"/>
      <c r="RFQ177" s="1"/>
      <c r="RFR177" s="10"/>
      <c r="RFS177" s="1"/>
      <c r="RFT177" s="10"/>
      <c r="RFU177" s="1"/>
      <c r="RFV177" s="10"/>
      <c r="RFW177" s="1"/>
      <c r="RFX177" s="10"/>
      <c r="RFY177" s="1"/>
      <c r="RFZ177" s="10"/>
      <c r="RGA177" s="1"/>
      <c r="RGB177" s="10"/>
      <c r="RGC177" s="1"/>
      <c r="RGD177" s="10"/>
      <c r="RGE177" s="1"/>
      <c r="RGF177" s="10"/>
      <c r="RGG177" s="1"/>
      <c r="RGH177" s="10"/>
      <c r="RGI177" s="1"/>
      <c r="RGJ177" s="10"/>
      <c r="RGK177" s="1"/>
      <c r="RGL177" s="10"/>
      <c r="RGM177" s="1"/>
      <c r="RGN177" s="10"/>
      <c r="RGO177" s="1"/>
      <c r="RGP177" s="10"/>
      <c r="RGQ177" s="1"/>
      <c r="RGR177" s="10"/>
      <c r="RGS177" s="1"/>
      <c r="RGT177" s="10"/>
      <c r="RGU177" s="1"/>
      <c r="RGV177" s="10"/>
      <c r="RGW177" s="1"/>
      <c r="RGX177" s="10"/>
      <c r="RGY177" s="1"/>
      <c r="RGZ177" s="10"/>
      <c r="RHA177" s="1"/>
      <c r="RHB177" s="10"/>
      <c r="RHC177" s="1"/>
      <c r="RHD177" s="10"/>
      <c r="RHE177" s="1"/>
      <c r="RHF177" s="10"/>
      <c r="RHG177" s="1"/>
      <c r="RHH177" s="10"/>
      <c r="RHI177" s="1"/>
      <c r="RHJ177" s="10"/>
      <c r="RHK177" s="1"/>
      <c r="RHL177" s="10"/>
      <c r="RHM177" s="1"/>
      <c r="RHN177" s="10"/>
      <c r="RHO177" s="1"/>
      <c r="RHP177" s="10"/>
      <c r="RHQ177" s="1"/>
      <c r="RHR177" s="10"/>
      <c r="RHS177" s="1"/>
      <c r="RHT177" s="10"/>
      <c r="RHU177" s="1"/>
      <c r="RHV177" s="10"/>
      <c r="RHW177" s="1"/>
      <c r="RHX177" s="10"/>
      <c r="RHY177" s="1"/>
      <c r="RHZ177" s="10"/>
      <c r="RIA177" s="1"/>
      <c r="RIB177" s="10"/>
      <c r="RIC177" s="1"/>
      <c r="RID177" s="10"/>
      <c r="RIE177" s="1"/>
      <c r="RIF177" s="10"/>
      <c r="RIG177" s="1"/>
      <c r="RIH177" s="10"/>
      <c r="RII177" s="1"/>
      <c r="RIJ177" s="10"/>
      <c r="RIK177" s="1"/>
      <c r="RIL177" s="10"/>
      <c r="RIM177" s="1"/>
      <c r="RIN177" s="10"/>
      <c r="RIO177" s="1"/>
      <c r="RIP177" s="10"/>
      <c r="RIQ177" s="1"/>
      <c r="RIR177" s="10"/>
      <c r="RIS177" s="1"/>
      <c r="RIT177" s="10"/>
      <c r="RIU177" s="1"/>
      <c r="RIV177" s="10"/>
      <c r="RIW177" s="1"/>
      <c r="RIX177" s="10"/>
      <c r="RIY177" s="1"/>
      <c r="RIZ177" s="10"/>
      <c r="RJA177" s="1"/>
      <c r="RJB177" s="10"/>
      <c r="RJC177" s="1"/>
      <c r="RJD177" s="10"/>
      <c r="RJE177" s="1"/>
      <c r="RJF177" s="10"/>
      <c r="RJG177" s="1"/>
      <c r="RJH177" s="10"/>
      <c r="RJI177" s="1"/>
      <c r="RJJ177" s="10"/>
      <c r="RJK177" s="1"/>
      <c r="RJL177" s="10"/>
      <c r="RJM177" s="1"/>
      <c r="RJN177" s="10"/>
      <c r="RJO177" s="1"/>
      <c r="RJP177" s="10"/>
      <c r="RJQ177" s="1"/>
      <c r="RJR177" s="10"/>
      <c r="RJS177" s="1"/>
      <c r="RJT177" s="10"/>
      <c r="RJU177" s="1"/>
      <c r="RJV177" s="10"/>
      <c r="RJW177" s="1"/>
      <c r="RJX177" s="10"/>
      <c r="RJY177" s="1"/>
      <c r="RJZ177" s="10"/>
      <c r="RKA177" s="1"/>
      <c r="RKB177" s="10"/>
      <c r="RKC177" s="1"/>
      <c r="RKD177" s="10"/>
      <c r="RKE177" s="1"/>
      <c r="RKF177" s="10"/>
      <c r="RKG177" s="1"/>
      <c r="RKH177" s="10"/>
      <c r="RKI177" s="1"/>
      <c r="RKJ177" s="10"/>
      <c r="RKK177" s="1"/>
      <c r="RKL177" s="10"/>
      <c r="RKM177" s="1"/>
      <c r="RKN177" s="10"/>
      <c r="RKO177" s="1"/>
      <c r="RKP177" s="10"/>
      <c r="RKQ177" s="1"/>
      <c r="RKR177" s="10"/>
      <c r="RKS177" s="1"/>
      <c r="RKT177" s="10"/>
      <c r="RKU177" s="1"/>
      <c r="RKV177" s="10"/>
      <c r="RKW177" s="1"/>
      <c r="RKX177" s="10"/>
      <c r="RKY177" s="1"/>
      <c r="RKZ177" s="10"/>
      <c r="RLA177" s="1"/>
      <c r="RLB177" s="10"/>
      <c r="RLC177" s="1"/>
      <c r="RLD177" s="10"/>
      <c r="RLE177" s="1"/>
      <c r="RLF177" s="10"/>
      <c r="RLG177" s="1"/>
      <c r="RLH177" s="10"/>
      <c r="RLI177" s="1"/>
      <c r="RLJ177" s="10"/>
      <c r="RLK177" s="1"/>
      <c r="RLL177" s="10"/>
      <c r="RLM177" s="1"/>
      <c r="RLN177" s="10"/>
      <c r="RLO177" s="1"/>
      <c r="RLP177" s="10"/>
      <c r="RLQ177" s="1"/>
      <c r="RLR177" s="10"/>
      <c r="RLS177" s="1"/>
      <c r="RLT177" s="10"/>
      <c r="RLU177" s="1"/>
      <c r="RLV177" s="10"/>
      <c r="RLW177" s="1"/>
      <c r="RLX177" s="10"/>
      <c r="RLY177" s="1"/>
      <c r="RLZ177" s="10"/>
      <c r="RMA177" s="1"/>
      <c r="RMB177" s="10"/>
      <c r="RMC177" s="1"/>
      <c r="RMD177" s="10"/>
      <c r="RME177" s="1"/>
      <c r="RMF177" s="10"/>
      <c r="RMG177" s="1"/>
      <c r="RMH177" s="10"/>
      <c r="RMI177" s="1"/>
      <c r="RMJ177" s="10"/>
      <c r="RMK177" s="1"/>
      <c r="RML177" s="10"/>
      <c r="RMM177" s="1"/>
      <c r="RMN177" s="10"/>
      <c r="RMO177" s="1"/>
      <c r="RMP177" s="10"/>
      <c r="RMQ177" s="1"/>
      <c r="RMR177" s="10"/>
      <c r="RMS177" s="1"/>
      <c r="RMT177" s="10"/>
      <c r="RMU177" s="1"/>
      <c r="RMV177" s="10"/>
      <c r="RMW177" s="1"/>
      <c r="RMX177" s="10"/>
      <c r="RMY177" s="1"/>
      <c r="RMZ177" s="10"/>
      <c r="RNA177" s="1"/>
      <c r="RNB177" s="10"/>
      <c r="RNC177" s="1"/>
      <c r="RND177" s="10"/>
      <c r="RNE177" s="1"/>
      <c r="RNF177" s="10"/>
      <c r="RNG177" s="1"/>
      <c r="RNH177" s="10"/>
      <c r="RNI177" s="1"/>
      <c r="RNJ177" s="10"/>
      <c r="RNK177" s="1"/>
      <c r="RNL177" s="10"/>
      <c r="RNM177" s="1"/>
      <c r="RNN177" s="10"/>
      <c r="RNO177" s="1"/>
      <c r="RNP177" s="10"/>
      <c r="RNQ177" s="1"/>
      <c r="RNR177" s="10"/>
      <c r="RNS177" s="1"/>
      <c r="RNT177" s="10"/>
      <c r="RNU177" s="1"/>
      <c r="RNV177" s="10"/>
      <c r="RNW177" s="1"/>
      <c r="RNX177" s="10"/>
      <c r="RNY177" s="1"/>
      <c r="RNZ177" s="10"/>
      <c r="ROA177" s="1"/>
      <c r="ROB177" s="10"/>
      <c r="ROC177" s="1"/>
      <c r="ROD177" s="10"/>
      <c r="ROE177" s="1"/>
      <c r="ROF177" s="10"/>
      <c r="ROG177" s="1"/>
      <c r="ROH177" s="10"/>
      <c r="ROI177" s="1"/>
      <c r="ROJ177" s="10"/>
      <c r="ROK177" s="1"/>
      <c r="ROL177" s="10"/>
      <c r="ROM177" s="1"/>
      <c r="RON177" s="10"/>
      <c r="ROO177" s="1"/>
      <c r="ROP177" s="10"/>
      <c r="ROQ177" s="1"/>
      <c r="ROR177" s="10"/>
      <c r="ROS177" s="1"/>
      <c r="ROT177" s="10"/>
      <c r="ROU177" s="1"/>
      <c r="ROV177" s="10"/>
      <c r="ROW177" s="1"/>
      <c r="ROX177" s="10"/>
      <c r="ROY177" s="1"/>
      <c r="ROZ177" s="10"/>
      <c r="RPA177" s="1"/>
      <c r="RPB177" s="10"/>
      <c r="RPC177" s="1"/>
      <c r="RPD177" s="10"/>
      <c r="RPE177" s="1"/>
      <c r="RPF177" s="10"/>
      <c r="RPG177" s="1"/>
      <c r="RPH177" s="10"/>
      <c r="RPI177" s="1"/>
      <c r="RPJ177" s="10"/>
      <c r="RPK177" s="1"/>
      <c r="RPL177" s="10"/>
      <c r="RPM177" s="1"/>
      <c r="RPN177" s="10"/>
      <c r="RPO177" s="1"/>
      <c r="RPP177" s="10"/>
      <c r="RPQ177" s="1"/>
      <c r="RPR177" s="10"/>
      <c r="RPS177" s="1"/>
      <c r="RPT177" s="10"/>
      <c r="RPU177" s="1"/>
      <c r="RPV177" s="10"/>
      <c r="RPW177" s="1"/>
      <c r="RPX177" s="10"/>
      <c r="RPY177" s="1"/>
      <c r="RPZ177" s="10"/>
      <c r="RQA177" s="1"/>
      <c r="RQB177" s="10"/>
      <c r="RQC177" s="1"/>
      <c r="RQD177" s="10"/>
      <c r="RQE177" s="1"/>
      <c r="RQF177" s="10"/>
      <c r="RQG177" s="1"/>
      <c r="RQH177" s="10"/>
      <c r="RQI177" s="1"/>
      <c r="RQJ177" s="10"/>
      <c r="RQK177" s="1"/>
      <c r="RQL177" s="10"/>
      <c r="RQM177" s="1"/>
      <c r="RQN177" s="10"/>
      <c r="RQO177" s="1"/>
      <c r="RQP177" s="10"/>
      <c r="RQQ177" s="1"/>
      <c r="RQR177" s="10"/>
      <c r="RQS177" s="1"/>
      <c r="RQT177" s="10"/>
      <c r="RQU177" s="1"/>
      <c r="RQV177" s="10"/>
      <c r="RQW177" s="1"/>
      <c r="RQX177" s="10"/>
      <c r="RQY177" s="1"/>
      <c r="RQZ177" s="10"/>
      <c r="RRA177" s="1"/>
      <c r="RRB177" s="10"/>
      <c r="RRC177" s="1"/>
      <c r="RRD177" s="10"/>
      <c r="RRE177" s="1"/>
      <c r="RRF177" s="10"/>
      <c r="RRG177" s="1"/>
      <c r="RRH177" s="10"/>
      <c r="RRI177" s="1"/>
      <c r="RRJ177" s="10"/>
      <c r="RRK177" s="1"/>
      <c r="RRL177" s="10"/>
      <c r="RRM177" s="1"/>
      <c r="RRN177" s="10"/>
      <c r="RRO177" s="1"/>
      <c r="RRP177" s="10"/>
      <c r="RRQ177" s="1"/>
      <c r="RRR177" s="10"/>
      <c r="RRS177" s="1"/>
      <c r="RRT177" s="10"/>
      <c r="RRU177" s="1"/>
      <c r="RRV177" s="10"/>
      <c r="RRW177" s="1"/>
      <c r="RRX177" s="10"/>
      <c r="RRY177" s="1"/>
      <c r="RRZ177" s="10"/>
      <c r="RSA177" s="1"/>
      <c r="RSB177" s="10"/>
      <c r="RSC177" s="1"/>
      <c r="RSD177" s="10"/>
      <c r="RSE177" s="1"/>
      <c r="RSF177" s="10"/>
      <c r="RSG177" s="1"/>
      <c r="RSH177" s="10"/>
      <c r="RSI177" s="1"/>
      <c r="RSJ177" s="10"/>
      <c r="RSK177" s="1"/>
      <c r="RSL177" s="10"/>
      <c r="RSM177" s="1"/>
      <c r="RSN177" s="10"/>
      <c r="RSO177" s="1"/>
      <c r="RSP177" s="10"/>
      <c r="RSQ177" s="1"/>
      <c r="RSR177" s="10"/>
      <c r="RSS177" s="1"/>
      <c r="RST177" s="10"/>
      <c r="RSU177" s="1"/>
      <c r="RSV177" s="10"/>
      <c r="RSW177" s="1"/>
      <c r="RSX177" s="10"/>
      <c r="RSY177" s="1"/>
      <c r="RSZ177" s="10"/>
      <c r="RTA177" s="1"/>
      <c r="RTB177" s="10"/>
      <c r="RTC177" s="1"/>
      <c r="RTD177" s="10"/>
      <c r="RTE177" s="1"/>
      <c r="RTF177" s="10"/>
      <c r="RTG177" s="1"/>
      <c r="RTH177" s="10"/>
      <c r="RTI177" s="1"/>
      <c r="RTJ177" s="10"/>
      <c r="RTK177" s="1"/>
      <c r="RTL177" s="10"/>
      <c r="RTM177" s="1"/>
      <c r="RTN177" s="10"/>
      <c r="RTO177" s="1"/>
      <c r="RTP177" s="10"/>
      <c r="RTQ177" s="1"/>
      <c r="RTR177" s="10"/>
      <c r="RTS177" s="1"/>
      <c r="RTT177" s="10"/>
      <c r="RTU177" s="1"/>
      <c r="RTV177" s="10"/>
      <c r="RTW177" s="1"/>
      <c r="RTX177" s="10"/>
      <c r="RTY177" s="1"/>
      <c r="RTZ177" s="10"/>
      <c r="RUA177" s="1"/>
      <c r="RUB177" s="10"/>
      <c r="RUC177" s="1"/>
      <c r="RUD177" s="10"/>
      <c r="RUE177" s="1"/>
      <c r="RUF177" s="10"/>
      <c r="RUG177" s="1"/>
      <c r="RUH177" s="10"/>
      <c r="RUI177" s="1"/>
      <c r="RUJ177" s="10"/>
      <c r="RUK177" s="1"/>
      <c r="RUL177" s="10"/>
      <c r="RUM177" s="1"/>
      <c r="RUN177" s="10"/>
      <c r="RUO177" s="1"/>
      <c r="RUP177" s="10"/>
      <c r="RUQ177" s="1"/>
      <c r="RUR177" s="10"/>
      <c r="RUS177" s="1"/>
      <c r="RUT177" s="10"/>
      <c r="RUU177" s="1"/>
      <c r="RUV177" s="10"/>
      <c r="RUW177" s="1"/>
      <c r="RUX177" s="10"/>
      <c r="RUY177" s="1"/>
      <c r="RUZ177" s="10"/>
      <c r="RVA177" s="1"/>
      <c r="RVB177" s="10"/>
      <c r="RVC177" s="1"/>
      <c r="RVD177" s="10"/>
      <c r="RVE177" s="1"/>
      <c r="RVF177" s="10"/>
      <c r="RVG177" s="1"/>
      <c r="RVH177" s="10"/>
      <c r="RVI177" s="1"/>
      <c r="RVJ177" s="10"/>
      <c r="RVK177" s="1"/>
      <c r="RVL177" s="10"/>
      <c r="RVM177" s="1"/>
      <c r="RVN177" s="10"/>
      <c r="RVO177" s="1"/>
      <c r="RVP177" s="10"/>
      <c r="RVQ177" s="1"/>
      <c r="RVR177" s="10"/>
      <c r="RVS177" s="1"/>
      <c r="RVT177" s="10"/>
      <c r="RVU177" s="1"/>
      <c r="RVV177" s="10"/>
      <c r="RVW177" s="1"/>
      <c r="RVX177" s="10"/>
      <c r="RVY177" s="1"/>
      <c r="RVZ177" s="10"/>
      <c r="RWA177" s="1"/>
      <c r="RWB177" s="10"/>
      <c r="RWC177" s="1"/>
      <c r="RWD177" s="10"/>
      <c r="RWE177" s="1"/>
      <c r="RWF177" s="10"/>
      <c r="RWG177" s="1"/>
      <c r="RWH177" s="10"/>
      <c r="RWI177" s="1"/>
      <c r="RWJ177" s="10"/>
      <c r="RWK177" s="1"/>
      <c r="RWL177" s="10"/>
      <c r="RWM177" s="1"/>
      <c r="RWN177" s="10"/>
      <c r="RWO177" s="1"/>
      <c r="RWP177" s="10"/>
      <c r="RWQ177" s="1"/>
      <c r="RWR177" s="10"/>
      <c r="RWS177" s="1"/>
      <c r="RWT177" s="10"/>
      <c r="RWU177" s="1"/>
      <c r="RWV177" s="10"/>
      <c r="RWW177" s="1"/>
      <c r="RWX177" s="10"/>
      <c r="RWY177" s="1"/>
      <c r="RWZ177" s="10"/>
      <c r="RXA177" s="1"/>
      <c r="RXB177" s="10"/>
      <c r="RXC177" s="1"/>
      <c r="RXD177" s="10"/>
      <c r="RXE177" s="1"/>
      <c r="RXF177" s="10"/>
      <c r="RXG177" s="1"/>
      <c r="RXH177" s="10"/>
      <c r="RXI177" s="1"/>
      <c r="RXJ177" s="10"/>
      <c r="RXK177" s="1"/>
      <c r="RXL177" s="10"/>
      <c r="RXM177" s="1"/>
      <c r="RXN177" s="10"/>
      <c r="RXO177" s="1"/>
      <c r="RXP177" s="10"/>
      <c r="RXQ177" s="1"/>
      <c r="RXR177" s="10"/>
      <c r="RXS177" s="1"/>
      <c r="RXT177" s="10"/>
      <c r="RXU177" s="1"/>
      <c r="RXV177" s="10"/>
      <c r="RXW177" s="1"/>
      <c r="RXX177" s="10"/>
      <c r="RXY177" s="1"/>
      <c r="RXZ177" s="10"/>
      <c r="RYA177" s="1"/>
      <c r="RYB177" s="10"/>
      <c r="RYC177" s="1"/>
      <c r="RYD177" s="10"/>
      <c r="RYE177" s="1"/>
      <c r="RYF177" s="10"/>
      <c r="RYG177" s="1"/>
      <c r="RYH177" s="10"/>
      <c r="RYI177" s="1"/>
      <c r="RYJ177" s="10"/>
      <c r="RYK177" s="1"/>
      <c r="RYL177" s="10"/>
      <c r="RYM177" s="1"/>
      <c r="RYN177" s="10"/>
      <c r="RYO177" s="1"/>
      <c r="RYP177" s="10"/>
      <c r="RYQ177" s="1"/>
      <c r="RYR177" s="10"/>
      <c r="RYS177" s="1"/>
      <c r="RYT177" s="10"/>
      <c r="RYU177" s="1"/>
      <c r="RYV177" s="10"/>
      <c r="RYW177" s="1"/>
      <c r="RYX177" s="10"/>
      <c r="RYY177" s="1"/>
      <c r="RYZ177" s="10"/>
      <c r="RZA177" s="1"/>
      <c r="RZB177" s="10"/>
      <c r="RZC177" s="1"/>
      <c r="RZD177" s="10"/>
      <c r="RZE177" s="1"/>
      <c r="RZF177" s="10"/>
      <c r="RZG177" s="1"/>
      <c r="RZH177" s="10"/>
      <c r="RZI177" s="1"/>
      <c r="RZJ177" s="10"/>
      <c r="RZK177" s="1"/>
      <c r="RZL177" s="10"/>
      <c r="RZM177" s="1"/>
      <c r="RZN177" s="10"/>
      <c r="RZO177" s="1"/>
      <c r="RZP177" s="10"/>
      <c r="RZQ177" s="1"/>
      <c r="RZR177" s="10"/>
      <c r="RZS177" s="1"/>
      <c r="RZT177" s="10"/>
      <c r="RZU177" s="1"/>
      <c r="RZV177" s="10"/>
      <c r="RZW177" s="1"/>
      <c r="RZX177" s="10"/>
      <c r="RZY177" s="1"/>
      <c r="RZZ177" s="10"/>
      <c r="SAA177" s="1"/>
      <c r="SAB177" s="10"/>
      <c r="SAC177" s="1"/>
      <c r="SAD177" s="10"/>
      <c r="SAE177" s="1"/>
      <c r="SAF177" s="10"/>
      <c r="SAG177" s="1"/>
      <c r="SAH177" s="10"/>
      <c r="SAI177" s="1"/>
      <c r="SAJ177" s="10"/>
      <c r="SAK177" s="1"/>
      <c r="SAL177" s="10"/>
      <c r="SAM177" s="1"/>
      <c r="SAN177" s="10"/>
      <c r="SAO177" s="1"/>
      <c r="SAP177" s="10"/>
      <c r="SAQ177" s="1"/>
      <c r="SAR177" s="10"/>
      <c r="SAS177" s="1"/>
      <c r="SAT177" s="10"/>
      <c r="SAU177" s="1"/>
      <c r="SAV177" s="10"/>
      <c r="SAW177" s="1"/>
      <c r="SAX177" s="10"/>
      <c r="SAY177" s="1"/>
      <c r="SAZ177" s="10"/>
      <c r="SBA177" s="1"/>
      <c r="SBB177" s="10"/>
      <c r="SBC177" s="1"/>
      <c r="SBD177" s="10"/>
      <c r="SBE177" s="1"/>
      <c r="SBF177" s="10"/>
      <c r="SBG177" s="1"/>
      <c r="SBH177" s="10"/>
      <c r="SBI177" s="1"/>
      <c r="SBJ177" s="10"/>
      <c r="SBK177" s="1"/>
      <c r="SBL177" s="10"/>
      <c r="SBM177" s="1"/>
      <c r="SBN177" s="10"/>
      <c r="SBO177" s="1"/>
      <c r="SBP177" s="10"/>
      <c r="SBQ177" s="1"/>
      <c r="SBR177" s="10"/>
      <c r="SBS177" s="1"/>
      <c r="SBT177" s="10"/>
      <c r="SBU177" s="1"/>
      <c r="SBV177" s="10"/>
      <c r="SBW177" s="1"/>
      <c r="SBX177" s="10"/>
      <c r="SBY177" s="1"/>
      <c r="SBZ177" s="10"/>
      <c r="SCA177" s="1"/>
      <c r="SCB177" s="10"/>
      <c r="SCC177" s="1"/>
      <c r="SCD177" s="10"/>
      <c r="SCE177" s="1"/>
      <c r="SCF177" s="10"/>
      <c r="SCG177" s="1"/>
      <c r="SCH177" s="10"/>
      <c r="SCI177" s="1"/>
      <c r="SCJ177" s="10"/>
      <c r="SCK177" s="1"/>
      <c r="SCL177" s="10"/>
      <c r="SCM177" s="1"/>
      <c r="SCN177" s="10"/>
      <c r="SCO177" s="1"/>
      <c r="SCP177" s="10"/>
      <c r="SCQ177" s="1"/>
      <c r="SCR177" s="10"/>
      <c r="SCS177" s="1"/>
      <c r="SCT177" s="10"/>
      <c r="SCU177" s="1"/>
      <c r="SCV177" s="10"/>
      <c r="SCW177" s="1"/>
      <c r="SCX177" s="10"/>
      <c r="SCY177" s="1"/>
      <c r="SCZ177" s="10"/>
      <c r="SDA177" s="1"/>
      <c r="SDB177" s="10"/>
      <c r="SDC177" s="1"/>
      <c r="SDD177" s="10"/>
      <c r="SDE177" s="1"/>
      <c r="SDF177" s="10"/>
      <c r="SDG177" s="1"/>
      <c r="SDH177" s="10"/>
      <c r="SDI177" s="1"/>
      <c r="SDJ177" s="10"/>
      <c r="SDK177" s="1"/>
      <c r="SDL177" s="10"/>
      <c r="SDM177" s="1"/>
      <c r="SDN177" s="10"/>
      <c r="SDO177" s="1"/>
      <c r="SDP177" s="10"/>
      <c r="SDQ177" s="1"/>
      <c r="SDR177" s="10"/>
      <c r="SDS177" s="1"/>
      <c r="SDT177" s="10"/>
      <c r="SDU177" s="1"/>
      <c r="SDV177" s="10"/>
      <c r="SDW177" s="1"/>
      <c r="SDX177" s="10"/>
      <c r="SDY177" s="1"/>
      <c r="SDZ177" s="10"/>
      <c r="SEA177" s="1"/>
      <c r="SEB177" s="10"/>
      <c r="SEC177" s="1"/>
      <c r="SED177" s="10"/>
      <c r="SEE177" s="1"/>
      <c r="SEF177" s="10"/>
      <c r="SEG177" s="1"/>
      <c r="SEH177" s="10"/>
      <c r="SEI177" s="1"/>
      <c r="SEJ177" s="10"/>
      <c r="SEK177" s="1"/>
      <c r="SEL177" s="10"/>
      <c r="SEM177" s="1"/>
      <c r="SEN177" s="10"/>
      <c r="SEO177" s="1"/>
      <c r="SEP177" s="10"/>
      <c r="SEQ177" s="1"/>
      <c r="SER177" s="10"/>
      <c r="SES177" s="1"/>
      <c r="SET177" s="10"/>
      <c r="SEU177" s="1"/>
      <c r="SEV177" s="10"/>
      <c r="SEW177" s="1"/>
      <c r="SEX177" s="10"/>
      <c r="SEY177" s="1"/>
      <c r="SEZ177" s="10"/>
      <c r="SFA177" s="1"/>
      <c r="SFB177" s="10"/>
      <c r="SFC177" s="1"/>
      <c r="SFD177" s="10"/>
      <c r="SFE177" s="1"/>
      <c r="SFF177" s="10"/>
      <c r="SFG177" s="1"/>
      <c r="SFH177" s="10"/>
      <c r="SFI177" s="1"/>
      <c r="SFJ177" s="10"/>
      <c r="SFK177" s="1"/>
      <c r="SFL177" s="10"/>
      <c r="SFM177" s="1"/>
      <c r="SFN177" s="10"/>
      <c r="SFO177" s="1"/>
      <c r="SFP177" s="10"/>
      <c r="SFQ177" s="1"/>
      <c r="SFR177" s="10"/>
      <c r="SFS177" s="1"/>
      <c r="SFT177" s="10"/>
      <c r="SFU177" s="1"/>
      <c r="SFV177" s="10"/>
      <c r="SFW177" s="1"/>
      <c r="SFX177" s="10"/>
      <c r="SFY177" s="1"/>
      <c r="SFZ177" s="10"/>
      <c r="SGA177" s="1"/>
      <c r="SGB177" s="10"/>
      <c r="SGC177" s="1"/>
      <c r="SGD177" s="10"/>
      <c r="SGE177" s="1"/>
      <c r="SGF177" s="10"/>
      <c r="SGG177" s="1"/>
      <c r="SGH177" s="10"/>
      <c r="SGI177" s="1"/>
      <c r="SGJ177" s="10"/>
      <c r="SGK177" s="1"/>
      <c r="SGL177" s="10"/>
      <c r="SGM177" s="1"/>
      <c r="SGN177" s="10"/>
      <c r="SGO177" s="1"/>
      <c r="SGP177" s="10"/>
      <c r="SGQ177" s="1"/>
      <c r="SGR177" s="10"/>
      <c r="SGS177" s="1"/>
      <c r="SGT177" s="10"/>
      <c r="SGU177" s="1"/>
      <c r="SGV177" s="10"/>
      <c r="SGW177" s="1"/>
      <c r="SGX177" s="10"/>
      <c r="SGY177" s="1"/>
      <c r="SGZ177" s="10"/>
      <c r="SHA177" s="1"/>
      <c r="SHB177" s="10"/>
      <c r="SHC177" s="1"/>
      <c r="SHD177" s="10"/>
      <c r="SHE177" s="1"/>
      <c r="SHF177" s="10"/>
      <c r="SHG177" s="1"/>
      <c r="SHH177" s="10"/>
      <c r="SHI177" s="1"/>
      <c r="SHJ177" s="10"/>
      <c r="SHK177" s="1"/>
      <c r="SHL177" s="10"/>
      <c r="SHM177" s="1"/>
      <c r="SHN177" s="10"/>
      <c r="SHO177" s="1"/>
      <c r="SHP177" s="10"/>
      <c r="SHQ177" s="1"/>
      <c r="SHR177" s="10"/>
      <c r="SHS177" s="1"/>
      <c r="SHT177" s="10"/>
      <c r="SHU177" s="1"/>
      <c r="SHV177" s="10"/>
      <c r="SHW177" s="1"/>
      <c r="SHX177" s="10"/>
      <c r="SHY177" s="1"/>
      <c r="SHZ177" s="10"/>
      <c r="SIA177" s="1"/>
      <c r="SIB177" s="10"/>
      <c r="SIC177" s="1"/>
      <c r="SID177" s="10"/>
      <c r="SIE177" s="1"/>
      <c r="SIF177" s="10"/>
      <c r="SIG177" s="1"/>
      <c r="SIH177" s="10"/>
      <c r="SII177" s="1"/>
      <c r="SIJ177" s="10"/>
      <c r="SIK177" s="1"/>
      <c r="SIL177" s="10"/>
      <c r="SIM177" s="1"/>
      <c r="SIN177" s="10"/>
      <c r="SIO177" s="1"/>
      <c r="SIP177" s="10"/>
      <c r="SIQ177" s="1"/>
      <c r="SIR177" s="10"/>
      <c r="SIS177" s="1"/>
      <c r="SIT177" s="10"/>
      <c r="SIU177" s="1"/>
      <c r="SIV177" s="10"/>
      <c r="SIW177" s="1"/>
      <c r="SIX177" s="10"/>
      <c r="SIY177" s="1"/>
      <c r="SIZ177" s="10"/>
      <c r="SJA177" s="1"/>
      <c r="SJB177" s="10"/>
      <c r="SJC177" s="1"/>
      <c r="SJD177" s="10"/>
      <c r="SJE177" s="1"/>
      <c r="SJF177" s="10"/>
      <c r="SJG177" s="1"/>
      <c r="SJH177" s="10"/>
      <c r="SJI177" s="1"/>
      <c r="SJJ177" s="10"/>
      <c r="SJK177" s="1"/>
      <c r="SJL177" s="10"/>
      <c r="SJM177" s="1"/>
      <c r="SJN177" s="10"/>
      <c r="SJO177" s="1"/>
      <c r="SJP177" s="10"/>
      <c r="SJQ177" s="1"/>
      <c r="SJR177" s="10"/>
      <c r="SJS177" s="1"/>
      <c r="SJT177" s="10"/>
      <c r="SJU177" s="1"/>
      <c r="SJV177" s="10"/>
      <c r="SJW177" s="1"/>
      <c r="SJX177" s="10"/>
      <c r="SJY177" s="1"/>
      <c r="SJZ177" s="10"/>
      <c r="SKA177" s="1"/>
      <c r="SKB177" s="10"/>
      <c r="SKC177" s="1"/>
      <c r="SKD177" s="10"/>
      <c r="SKE177" s="1"/>
      <c r="SKF177" s="10"/>
      <c r="SKG177" s="1"/>
      <c r="SKH177" s="10"/>
      <c r="SKI177" s="1"/>
      <c r="SKJ177" s="10"/>
      <c r="SKK177" s="1"/>
      <c r="SKL177" s="10"/>
      <c r="SKM177" s="1"/>
      <c r="SKN177" s="10"/>
      <c r="SKO177" s="1"/>
      <c r="SKP177" s="10"/>
      <c r="SKQ177" s="1"/>
      <c r="SKR177" s="10"/>
      <c r="SKS177" s="1"/>
      <c r="SKT177" s="10"/>
      <c r="SKU177" s="1"/>
      <c r="SKV177" s="10"/>
      <c r="SKW177" s="1"/>
      <c r="SKX177" s="10"/>
      <c r="SKY177" s="1"/>
      <c r="SKZ177" s="10"/>
      <c r="SLA177" s="1"/>
      <c r="SLB177" s="10"/>
      <c r="SLC177" s="1"/>
      <c r="SLD177" s="10"/>
      <c r="SLE177" s="1"/>
      <c r="SLF177" s="10"/>
      <c r="SLG177" s="1"/>
      <c r="SLH177" s="10"/>
      <c r="SLI177" s="1"/>
      <c r="SLJ177" s="10"/>
      <c r="SLK177" s="1"/>
      <c r="SLL177" s="10"/>
      <c r="SLM177" s="1"/>
      <c r="SLN177" s="10"/>
      <c r="SLO177" s="1"/>
      <c r="SLP177" s="10"/>
      <c r="SLQ177" s="1"/>
      <c r="SLR177" s="10"/>
      <c r="SLS177" s="1"/>
      <c r="SLT177" s="10"/>
      <c r="SLU177" s="1"/>
      <c r="SLV177" s="10"/>
      <c r="SLW177" s="1"/>
      <c r="SLX177" s="10"/>
      <c r="SLY177" s="1"/>
      <c r="SLZ177" s="10"/>
      <c r="SMA177" s="1"/>
      <c r="SMB177" s="10"/>
      <c r="SMC177" s="1"/>
      <c r="SMD177" s="10"/>
      <c r="SME177" s="1"/>
      <c r="SMF177" s="10"/>
      <c r="SMG177" s="1"/>
      <c r="SMH177" s="10"/>
      <c r="SMI177" s="1"/>
      <c r="SMJ177" s="10"/>
      <c r="SMK177" s="1"/>
      <c r="SML177" s="10"/>
      <c r="SMM177" s="1"/>
      <c r="SMN177" s="10"/>
      <c r="SMO177" s="1"/>
      <c r="SMP177" s="10"/>
      <c r="SMQ177" s="1"/>
      <c r="SMR177" s="10"/>
      <c r="SMS177" s="1"/>
      <c r="SMT177" s="10"/>
      <c r="SMU177" s="1"/>
      <c r="SMV177" s="10"/>
      <c r="SMW177" s="1"/>
      <c r="SMX177" s="10"/>
      <c r="SMY177" s="1"/>
      <c r="SMZ177" s="10"/>
      <c r="SNA177" s="1"/>
      <c r="SNB177" s="10"/>
      <c r="SNC177" s="1"/>
      <c r="SND177" s="10"/>
      <c r="SNE177" s="1"/>
      <c r="SNF177" s="10"/>
      <c r="SNG177" s="1"/>
      <c r="SNH177" s="10"/>
      <c r="SNI177" s="1"/>
      <c r="SNJ177" s="10"/>
      <c r="SNK177" s="1"/>
      <c r="SNL177" s="10"/>
      <c r="SNM177" s="1"/>
      <c r="SNN177" s="10"/>
      <c r="SNO177" s="1"/>
      <c r="SNP177" s="10"/>
      <c r="SNQ177" s="1"/>
      <c r="SNR177" s="10"/>
      <c r="SNS177" s="1"/>
      <c r="SNT177" s="10"/>
      <c r="SNU177" s="1"/>
      <c r="SNV177" s="10"/>
      <c r="SNW177" s="1"/>
      <c r="SNX177" s="10"/>
      <c r="SNY177" s="1"/>
      <c r="SNZ177" s="10"/>
      <c r="SOA177" s="1"/>
      <c r="SOB177" s="10"/>
      <c r="SOC177" s="1"/>
      <c r="SOD177" s="10"/>
      <c r="SOE177" s="1"/>
      <c r="SOF177" s="10"/>
      <c r="SOG177" s="1"/>
      <c r="SOH177" s="10"/>
      <c r="SOI177" s="1"/>
      <c r="SOJ177" s="10"/>
      <c r="SOK177" s="1"/>
      <c r="SOL177" s="10"/>
      <c r="SOM177" s="1"/>
      <c r="SON177" s="10"/>
      <c r="SOO177" s="1"/>
      <c r="SOP177" s="10"/>
      <c r="SOQ177" s="1"/>
      <c r="SOR177" s="10"/>
      <c r="SOS177" s="1"/>
      <c r="SOT177" s="10"/>
      <c r="SOU177" s="1"/>
      <c r="SOV177" s="10"/>
      <c r="SOW177" s="1"/>
      <c r="SOX177" s="10"/>
      <c r="SOY177" s="1"/>
      <c r="SOZ177" s="10"/>
      <c r="SPA177" s="1"/>
      <c r="SPB177" s="10"/>
      <c r="SPC177" s="1"/>
      <c r="SPD177" s="10"/>
      <c r="SPE177" s="1"/>
      <c r="SPF177" s="10"/>
      <c r="SPG177" s="1"/>
      <c r="SPH177" s="10"/>
      <c r="SPI177" s="1"/>
      <c r="SPJ177" s="10"/>
      <c r="SPK177" s="1"/>
      <c r="SPL177" s="10"/>
      <c r="SPM177" s="1"/>
      <c r="SPN177" s="10"/>
      <c r="SPO177" s="1"/>
      <c r="SPP177" s="10"/>
      <c r="SPQ177" s="1"/>
      <c r="SPR177" s="10"/>
      <c r="SPS177" s="1"/>
      <c r="SPT177" s="10"/>
      <c r="SPU177" s="1"/>
      <c r="SPV177" s="10"/>
      <c r="SPW177" s="1"/>
      <c r="SPX177" s="10"/>
      <c r="SPY177" s="1"/>
      <c r="SPZ177" s="10"/>
      <c r="SQA177" s="1"/>
      <c r="SQB177" s="10"/>
      <c r="SQC177" s="1"/>
      <c r="SQD177" s="10"/>
      <c r="SQE177" s="1"/>
      <c r="SQF177" s="10"/>
      <c r="SQG177" s="1"/>
      <c r="SQH177" s="10"/>
      <c r="SQI177" s="1"/>
      <c r="SQJ177" s="10"/>
      <c r="SQK177" s="1"/>
      <c r="SQL177" s="10"/>
      <c r="SQM177" s="1"/>
      <c r="SQN177" s="10"/>
      <c r="SQO177" s="1"/>
      <c r="SQP177" s="10"/>
      <c r="SQQ177" s="1"/>
      <c r="SQR177" s="10"/>
      <c r="SQS177" s="1"/>
      <c r="SQT177" s="10"/>
      <c r="SQU177" s="1"/>
      <c r="SQV177" s="10"/>
      <c r="SQW177" s="1"/>
      <c r="SQX177" s="10"/>
      <c r="SQY177" s="1"/>
      <c r="SQZ177" s="10"/>
      <c r="SRA177" s="1"/>
      <c r="SRB177" s="10"/>
      <c r="SRC177" s="1"/>
      <c r="SRD177" s="10"/>
      <c r="SRE177" s="1"/>
      <c r="SRF177" s="10"/>
      <c r="SRG177" s="1"/>
      <c r="SRH177" s="10"/>
      <c r="SRI177" s="1"/>
      <c r="SRJ177" s="10"/>
      <c r="SRK177" s="1"/>
      <c r="SRL177" s="10"/>
      <c r="SRM177" s="1"/>
      <c r="SRN177" s="10"/>
      <c r="SRO177" s="1"/>
      <c r="SRP177" s="10"/>
      <c r="SRQ177" s="1"/>
      <c r="SRR177" s="10"/>
      <c r="SRS177" s="1"/>
      <c r="SRT177" s="10"/>
      <c r="SRU177" s="1"/>
      <c r="SRV177" s="10"/>
      <c r="SRW177" s="1"/>
      <c r="SRX177" s="10"/>
      <c r="SRY177" s="1"/>
      <c r="SRZ177" s="10"/>
      <c r="SSA177" s="1"/>
      <c r="SSB177" s="10"/>
      <c r="SSC177" s="1"/>
      <c r="SSD177" s="10"/>
      <c r="SSE177" s="1"/>
      <c r="SSF177" s="10"/>
      <c r="SSG177" s="1"/>
      <c r="SSH177" s="10"/>
      <c r="SSI177" s="1"/>
      <c r="SSJ177" s="10"/>
      <c r="SSK177" s="1"/>
      <c r="SSL177" s="10"/>
      <c r="SSM177" s="1"/>
      <c r="SSN177" s="10"/>
      <c r="SSO177" s="1"/>
      <c r="SSP177" s="10"/>
      <c r="SSQ177" s="1"/>
      <c r="SSR177" s="10"/>
      <c r="SSS177" s="1"/>
      <c r="SST177" s="10"/>
      <c r="SSU177" s="1"/>
      <c r="SSV177" s="10"/>
      <c r="SSW177" s="1"/>
      <c r="SSX177" s="10"/>
      <c r="SSY177" s="1"/>
      <c r="SSZ177" s="10"/>
      <c r="STA177" s="1"/>
      <c r="STB177" s="10"/>
      <c r="STC177" s="1"/>
      <c r="STD177" s="10"/>
      <c r="STE177" s="1"/>
      <c r="STF177" s="10"/>
      <c r="STG177" s="1"/>
      <c r="STH177" s="10"/>
      <c r="STI177" s="1"/>
      <c r="STJ177" s="10"/>
      <c r="STK177" s="1"/>
      <c r="STL177" s="10"/>
      <c r="STM177" s="1"/>
      <c r="STN177" s="10"/>
      <c r="STO177" s="1"/>
      <c r="STP177" s="10"/>
      <c r="STQ177" s="1"/>
      <c r="STR177" s="10"/>
      <c r="STS177" s="1"/>
      <c r="STT177" s="10"/>
      <c r="STU177" s="1"/>
      <c r="STV177" s="10"/>
      <c r="STW177" s="1"/>
      <c r="STX177" s="10"/>
      <c r="STY177" s="1"/>
      <c r="STZ177" s="10"/>
      <c r="SUA177" s="1"/>
      <c r="SUB177" s="10"/>
      <c r="SUC177" s="1"/>
      <c r="SUD177" s="10"/>
      <c r="SUE177" s="1"/>
      <c r="SUF177" s="10"/>
      <c r="SUG177" s="1"/>
      <c r="SUH177" s="10"/>
      <c r="SUI177" s="1"/>
      <c r="SUJ177" s="10"/>
      <c r="SUK177" s="1"/>
      <c r="SUL177" s="10"/>
      <c r="SUM177" s="1"/>
      <c r="SUN177" s="10"/>
      <c r="SUO177" s="1"/>
      <c r="SUP177" s="10"/>
      <c r="SUQ177" s="1"/>
      <c r="SUR177" s="10"/>
      <c r="SUS177" s="1"/>
      <c r="SUT177" s="10"/>
      <c r="SUU177" s="1"/>
      <c r="SUV177" s="10"/>
      <c r="SUW177" s="1"/>
      <c r="SUX177" s="10"/>
      <c r="SUY177" s="1"/>
      <c r="SUZ177" s="10"/>
      <c r="SVA177" s="1"/>
      <c r="SVB177" s="10"/>
      <c r="SVC177" s="1"/>
      <c r="SVD177" s="10"/>
      <c r="SVE177" s="1"/>
      <c r="SVF177" s="10"/>
      <c r="SVG177" s="1"/>
      <c r="SVH177" s="10"/>
      <c r="SVI177" s="1"/>
      <c r="SVJ177" s="10"/>
      <c r="SVK177" s="1"/>
      <c r="SVL177" s="10"/>
      <c r="SVM177" s="1"/>
      <c r="SVN177" s="10"/>
      <c r="SVO177" s="1"/>
      <c r="SVP177" s="10"/>
      <c r="SVQ177" s="1"/>
      <c r="SVR177" s="10"/>
      <c r="SVS177" s="1"/>
      <c r="SVT177" s="10"/>
      <c r="SVU177" s="1"/>
      <c r="SVV177" s="10"/>
      <c r="SVW177" s="1"/>
      <c r="SVX177" s="10"/>
      <c r="SVY177" s="1"/>
      <c r="SVZ177" s="10"/>
      <c r="SWA177" s="1"/>
      <c r="SWB177" s="10"/>
      <c r="SWC177" s="1"/>
      <c r="SWD177" s="10"/>
      <c r="SWE177" s="1"/>
      <c r="SWF177" s="10"/>
      <c r="SWG177" s="1"/>
      <c r="SWH177" s="10"/>
      <c r="SWI177" s="1"/>
      <c r="SWJ177" s="10"/>
      <c r="SWK177" s="1"/>
      <c r="SWL177" s="10"/>
      <c r="SWM177" s="1"/>
      <c r="SWN177" s="10"/>
      <c r="SWO177" s="1"/>
      <c r="SWP177" s="10"/>
      <c r="SWQ177" s="1"/>
      <c r="SWR177" s="10"/>
      <c r="SWS177" s="1"/>
      <c r="SWT177" s="10"/>
      <c r="SWU177" s="1"/>
      <c r="SWV177" s="10"/>
      <c r="SWW177" s="1"/>
      <c r="SWX177" s="10"/>
      <c r="SWY177" s="1"/>
      <c r="SWZ177" s="10"/>
      <c r="SXA177" s="1"/>
      <c r="SXB177" s="10"/>
      <c r="SXC177" s="1"/>
      <c r="SXD177" s="10"/>
      <c r="SXE177" s="1"/>
      <c r="SXF177" s="10"/>
      <c r="SXG177" s="1"/>
      <c r="SXH177" s="10"/>
      <c r="SXI177" s="1"/>
      <c r="SXJ177" s="10"/>
      <c r="SXK177" s="1"/>
      <c r="SXL177" s="10"/>
      <c r="SXM177" s="1"/>
      <c r="SXN177" s="10"/>
      <c r="SXO177" s="1"/>
      <c r="SXP177" s="10"/>
      <c r="SXQ177" s="1"/>
      <c r="SXR177" s="10"/>
      <c r="SXS177" s="1"/>
      <c r="SXT177" s="10"/>
      <c r="SXU177" s="1"/>
      <c r="SXV177" s="10"/>
      <c r="SXW177" s="1"/>
      <c r="SXX177" s="10"/>
      <c r="SXY177" s="1"/>
      <c r="SXZ177" s="10"/>
      <c r="SYA177" s="1"/>
      <c r="SYB177" s="10"/>
      <c r="SYC177" s="1"/>
      <c r="SYD177" s="10"/>
      <c r="SYE177" s="1"/>
      <c r="SYF177" s="10"/>
      <c r="SYG177" s="1"/>
      <c r="SYH177" s="10"/>
      <c r="SYI177" s="1"/>
      <c r="SYJ177" s="10"/>
      <c r="SYK177" s="1"/>
      <c r="SYL177" s="10"/>
      <c r="SYM177" s="1"/>
      <c r="SYN177" s="10"/>
      <c r="SYO177" s="1"/>
      <c r="SYP177" s="10"/>
      <c r="SYQ177" s="1"/>
      <c r="SYR177" s="10"/>
      <c r="SYS177" s="1"/>
      <c r="SYT177" s="10"/>
      <c r="SYU177" s="1"/>
      <c r="SYV177" s="10"/>
      <c r="SYW177" s="1"/>
      <c r="SYX177" s="10"/>
      <c r="SYY177" s="1"/>
      <c r="SYZ177" s="10"/>
      <c r="SZA177" s="1"/>
      <c r="SZB177" s="10"/>
      <c r="SZC177" s="1"/>
      <c r="SZD177" s="10"/>
      <c r="SZE177" s="1"/>
      <c r="SZF177" s="10"/>
      <c r="SZG177" s="1"/>
      <c r="SZH177" s="10"/>
      <c r="SZI177" s="1"/>
      <c r="SZJ177" s="10"/>
      <c r="SZK177" s="1"/>
      <c r="SZL177" s="10"/>
      <c r="SZM177" s="1"/>
      <c r="SZN177" s="10"/>
      <c r="SZO177" s="1"/>
      <c r="SZP177" s="10"/>
      <c r="SZQ177" s="1"/>
      <c r="SZR177" s="10"/>
      <c r="SZS177" s="1"/>
      <c r="SZT177" s="10"/>
      <c r="SZU177" s="1"/>
      <c r="SZV177" s="10"/>
      <c r="SZW177" s="1"/>
      <c r="SZX177" s="10"/>
      <c r="SZY177" s="1"/>
      <c r="SZZ177" s="10"/>
      <c r="TAA177" s="1"/>
      <c r="TAB177" s="10"/>
      <c r="TAC177" s="1"/>
      <c r="TAD177" s="10"/>
      <c r="TAE177" s="1"/>
      <c r="TAF177" s="10"/>
      <c r="TAG177" s="1"/>
      <c r="TAH177" s="10"/>
      <c r="TAI177" s="1"/>
      <c r="TAJ177" s="10"/>
      <c r="TAK177" s="1"/>
      <c r="TAL177" s="10"/>
      <c r="TAM177" s="1"/>
      <c r="TAN177" s="10"/>
      <c r="TAO177" s="1"/>
      <c r="TAP177" s="10"/>
      <c r="TAQ177" s="1"/>
      <c r="TAR177" s="10"/>
      <c r="TAS177" s="1"/>
      <c r="TAT177" s="10"/>
      <c r="TAU177" s="1"/>
      <c r="TAV177" s="10"/>
      <c r="TAW177" s="1"/>
      <c r="TAX177" s="10"/>
      <c r="TAY177" s="1"/>
      <c r="TAZ177" s="10"/>
      <c r="TBA177" s="1"/>
      <c r="TBB177" s="10"/>
      <c r="TBC177" s="1"/>
      <c r="TBD177" s="10"/>
      <c r="TBE177" s="1"/>
      <c r="TBF177" s="10"/>
      <c r="TBG177" s="1"/>
      <c r="TBH177" s="10"/>
      <c r="TBI177" s="1"/>
      <c r="TBJ177" s="10"/>
      <c r="TBK177" s="1"/>
      <c r="TBL177" s="10"/>
      <c r="TBM177" s="1"/>
      <c r="TBN177" s="10"/>
      <c r="TBO177" s="1"/>
      <c r="TBP177" s="10"/>
      <c r="TBQ177" s="1"/>
      <c r="TBR177" s="10"/>
      <c r="TBS177" s="1"/>
      <c r="TBT177" s="10"/>
      <c r="TBU177" s="1"/>
      <c r="TBV177" s="10"/>
      <c r="TBW177" s="1"/>
      <c r="TBX177" s="10"/>
      <c r="TBY177" s="1"/>
      <c r="TBZ177" s="10"/>
      <c r="TCA177" s="1"/>
      <c r="TCB177" s="10"/>
      <c r="TCC177" s="1"/>
      <c r="TCD177" s="10"/>
      <c r="TCE177" s="1"/>
      <c r="TCF177" s="10"/>
      <c r="TCG177" s="1"/>
      <c r="TCH177" s="10"/>
      <c r="TCI177" s="1"/>
      <c r="TCJ177" s="10"/>
      <c r="TCK177" s="1"/>
      <c r="TCL177" s="10"/>
      <c r="TCM177" s="1"/>
      <c r="TCN177" s="10"/>
      <c r="TCO177" s="1"/>
      <c r="TCP177" s="10"/>
      <c r="TCQ177" s="1"/>
      <c r="TCR177" s="10"/>
      <c r="TCS177" s="1"/>
      <c r="TCT177" s="10"/>
      <c r="TCU177" s="1"/>
      <c r="TCV177" s="10"/>
      <c r="TCW177" s="1"/>
      <c r="TCX177" s="10"/>
      <c r="TCY177" s="1"/>
      <c r="TCZ177" s="10"/>
      <c r="TDA177" s="1"/>
      <c r="TDB177" s="10"/>
      <c r="TDC177" s="1"/>
      <c r="TDD177" s="10"/>
      <c r="TDE177" s="1"/>
      <c r="TDF177" s="10"/>
      <c r="TDG177" s="1"/>
      <c r="TDH177" s="10"/>
      <c r="TDI177" s="1"/>
      <c r="TDJ177" s="10"/>
      <c r="TDK177" s="1"/>
      <c r="TDL177" s="10"/>
      <c r="TDM177" s="1"/>
      <c r="TDN177" s="10"/>
      <c r="TDO177" s="1"/>
      <c r="TDP177" s="10"/>
      <c r="TDQ177" s="1"/>
      <c r="TDR177" s="10"/>
      <c r="TDS177" s="1"/>
      <c r="TDT177" s="10"/>
      <c r="TDU177" s="1"/>
      <c r="TDV177" s="10"/>
      <c r="TDW177" s="1"/>
      <c r="TDX177" s="10"/>
      <c r="TDY177" s="1"/>
      <c r="TDZ177" s="10"/>
      <c r="TEA177" s="1"/>
      <c r="TEB177" s="10"/>
      <c r="TEC177" s="1"/>
      <c r="TED177" s="10"/>
      <c r="TEE177" s="1"/>
      <c r="TEF177" s="10"/>
      <c r="TEG177" s="1"/>
      <c r="TEH177" s="10"/>
      <c r="TEI177" s="1"/>
      <c r="TEJ177" s="10"/>
      <c r="TEK177" s="1"/>
      <c r="TEL177" s="10"/>
      <c r="TEM177" s="1"/>
      <c r="TEN177" s="10"/>
      <c r="TEO177" s="1"/>
      <c r="TEP177" s="10"/>
      <c r="TEQ177" s="1"/>
      <c r="TER177" s="10"/>
      <c r="TES177" s="1"/>
      <c r="TET177" s="10"/>
      <c r="TEU177" s="1"/>
      <c r="TEV177" s="10"/>
      <c r="TEW177" s="1"/>
      <c r="TEX177" s="10"/>
      <c r="TEY177" s="1"/>
      <c r="TEZ177" s="10"/>
      <c r="TFA177" s="1"/>
      <c r="TFB177" s="10"/>
      <c r="TFC177" s="1"/>
      <c r="TFD177" s="10"/>
      <c r="TFE177" s="1"/>
      <c r="TFF177" s="10"/>
      <c r="TFG177" s="1"/>
      <c r="TFH177" s="10"/>
      <c r="TFI177" s="1"/>
      <c r="TFJ177" s="10"/>
      <c r="TFK177" s="1"/>
      <c r="TFL177" s="10"/>
      <c r="TFM177" s="1"/>
      <c r="TFN177" s="10"/>
      <c r="TFO177" s="1"/>
      <c r="TFP177" s="10"/>
      <c r="TFQ177" s="1"/>
      <c r="TFR177" s="10"/>
      <c r="TFS177" s="1"/>
      <c r="TFT177" s="10"/>
      <c r="TFU177" s="1"/>
      <c r="TFV177" s="10"/>
      <c r="TFW177" s="1"/>
      <c r="TFX177" s="10"/>
      <c r="TFY177" s="1"/>
      <c r="TFZ177" s="10"/>
      <c r="TGA177" s="1"/>
      <c r="TGB177" s="10"/>
      <c r="TGC177" s="1"/>
      <c r="TGD177" s="10"/>
      <c r="TGE177" s="1"/>
      <c r="TGF177" s="10"/>
      <c r="TGG177" s="1"/>
      <c r="TGH177" s="10"/>
      <c r="TGI177" s="1"/>
      <c r="TGJ177" s="10"/>
      <c r="TGK177" s="1"/>
      <c r="TGL177" s="10"/>
      <c r="TGM177" s="1"/>
      <c r="TGN177" s="10"/>
      <c r="TGO177" s="1"/>
      <c r="TGP177" s="10"/>
      <c r="TGQ177" s="1"/>
      <c r="TGR177" s="10"/>
      <c r="TGS177" s="1"/>
      <c r="TGT177" s="10"/>
      <c r="TGU177" s="1"/>
      <c r="TGV177" s="10"/>
      <c r="TGW177" s="1"/>
      <c r="TGX177" s="10"/>
      <c r="TGY177" s="1"/>
      <c r="TGZ177" s="10"/>
      <c r="THA177" s="1"/>
      <c r="THB177" s="10"/>
      <c r="THC177" s="1"/>
      <c r="THD177" s="10"/>
      <c r="THE177" s="1"/>
      <c r="THF177" s="10"/>
      <c r="THG177" s="1"/>
      <c r="THH177" s="10"/>
      <c r="THI177" s="1"/>
      <c r="THJ177" s="10"/>
      <c r="THK177" s="1"/>
      <c r="THL177" s="10"/>
      <c r="THM177" s="1"/>
      <c r="THN177" s="10"/>
      <c r="THO177" s="1"/>
      <c r="THP177" s="10"/>
      <c r="THQ177" s="1"/>
      <c r="THR177" s="10"/>
      <c r="THS177" s="1"/>
      <c r="THT177" s="10"/>
      <c r="THU177" s="1"/>
      <c r="THV177" s="10"/>
      <c r="THW177" s="1"/>
      <c r="THX177" s="10"/>
      <c r="THY177" s="1"/>
      <c r="THZ177" s="10"/>
      <c r="TIA177" s="1"/>
      <c r="TIB177" s="10"/>
      <c r="TIC177" s="1"/>
      <c r="TID177" s="10"/>
      <c r="TIE177" s="1"/>
      <c r="TIF177" s="10"/>
      <c r="TIG177" s="1"/>
      <c r="TIH177" s="10"/>
      <c r="TII177" s="1"/>
      <c r="TIJ177" s="10"/>
      <c r="TIK177" s="1"/>
      <c r="TIL177" s="10"/>
      <c r="TIM177" s="1"/>
      <c r="TIN177" s="10"/>
      <c r="TIO177" s="1"/>
      <c r="TIP177" s="10"/>
      <c r="TIQ177" s="1"/>
      <c r="TIR177" s="10"/>
      <c r="TIS177" s="1"/>
      <c r="TIT177" s="10"/>
      <c r="TIU177" s="1"/>
      <c r="TIV177" s="10"/>
      <c r="TIW177" s="1"/>
      <c r="TIX177" s="10"/>
      <c r="TIY177" s="1"/>
      <c r="TIZ177" s="10"/>
      <c r="TJA177" s="1"/>
      <c r="TJB177" s="10"/>
      <c r="TJC177" s="1"/>
      <c r="TJD177" s="10"/>
      <c r="TJE177" s="1"/>
      <c r="TJF177" s="10"/>
      <c r="TJG177" s="1"/>
      <c r="TJH177" s="10"/>
      <c r="TJI177" s="1"/>
      <c r="TJJ177" s="10"/>
      <c r="TJK177" s="1"/>
      <c r="TJL177" s="10"/>
      <c r="TJM177" s="1"/>
      <c r="TJN177" s="10"/>
      <c r="TJO177" s="1"/>
      <c r="TJP177" s="10"/>
      <c r="TJQ177" s="1"/>
      <c r="TJR177" s="10"/>
      <c r="TJS177" s="1"/>
      <c r="TJT177" s="10"/>
      <c r="TJU177" s="1"/>
      <c r="TJV177" s="10"/>
      <c r="TJW177" s="1"/>
      <c r="TJX177" s="10"/>
      <c r="TJY177" s="1"/>
      <c r="TJZ177" s="10"/>
      <c r="TKA177" s="1"/>
      <c r="TKB177" s="10"/>
      <c r="TKC177" s="1"/>
      <c r="TKD177" s="10"/>
      <c r="TKE177" s="1"/>
      <c r="TKF177" s="10"/>
      <c r="TKG177" s="1"/>
      <c r="TKH177" s="10"/>
      <c r="TKI177" s="1"/>
      <c r="TKJ177" s="10"/>
      <c r="TKK177" s="1"/>
      <c r="TKL177" s="10"/>
      <c r="TKM177" s="1"/>
      <c r="TKN177" s="10"/>
      <c r="TKO177" s="1"/>
      <c r="TKP177" s="10"/>
      <c r="TKQ177" s="1"/>
      <c r="TKR177" s="10"/>
      <c r="TKS177" s="1"/>
      <c r="TKT177" s="10"/>
      <c r="TKU177" s="1"/>
      <c r="TKV177" s="10"/>
      <c r="TKW177" s="1"/>
      <c r="TKX177" s="10"/>
      <c r="TKY177" s="1"/>
      <c r="TKZ177" s="10"/>
      <c r="TLA177" s="1"/>
      <c r="TLB177" s="10"/>
      <c r="TLC177" s="1"/>
      <c r="TLD177" s="10"/>
      <c r="TLE177" s="1"/>
      <c r="TLF177" s="10"/>
      <c r="TLG177" s="1"/>
      <c r="TLH177" s="10"/>
      <c r="TLI177" s="1"/>
      <c r="TLJ177" s="10"/>
      <c r="TLK177" s="1"/>
      <c r="TLL177" s="10"/>
      <c r="TLM177" s="1"/>
      <c r="TLN177" s="10"/>
      <c r="TLO177" s="1"/>
      <c r="TLP177" s="10"/>
      <c r="TLQ177" s="1"/>
      <c r="TLR177" s="10"/>
      <c r="TLS177" s="1"/>
      <c r="TLT177" s="10"/>
      <c r="TLU177" s="1"/>
      <c r="TLV177" s="10"/>
      <c r="TLW177" s="1"/>
      <c r="TLX177" s="10"/>
      <c r="TLY177" s="1"/>
      <c r="TLZ177" s="10"/>
      <c r="TMA177" s="1"/>
      <c r="TMB177" s="10"/>
      <c r="TMC177" s="1"/>
      <c r="TMD177" s="10"/>
      <c r="TME177" s="1"/>
      <c r="TMF177" s="10"/>
      <c r="TMG177" s="1"/>
      <c r="TMH177" s="10"/>
      <c r="TMI177" s="1"/>
      <c r="TMJ177" s="10"/>
      <c r="TMK177" s="1"/>
      <c r="TML177" s="10"/>
      <c r="TMM177" s="1"/>
      <c r="TMN177" s="10"/>
      <c r="TMO177" s="1"/>
      <c r="TMP177" s="10"/>
      <c r="TMQ177" s="1"/>
      <c r="TMR177" s="10"/>
      <c r="TMS177" s="1"/>
      <c r="TMT177" s="10"/>
      <c r="TMU177" s="1"/>
      <c r="TMV177" s="10"/>
      <c r="TMW177" s="1"/>
      <c r="TMX177" s="10"/>
      <c r="TMY177" s="1"/>
      <c r="TMZ177" s="10"/>
      <c r="TNA177" s="1"/>
      <c r="TNB177" s="10"/>
      <c r="TNC177" s="1"/>
      <c r="TND177" s="10"/>
      <c r="TNE177" s="1"/>
      <c r="TNF177" s="10"/>
      <c r="TNG177" s="1"/>
      <c r="TNH177" s="10"/>
      <c r="TNI177" s="1"/>
      <c r="TNJ177" s="10"/>
      <c r="TNK177" s="1"/>
      <c r="TNL177" s="10"/>
      <c r="TNM177" s="1"/>
      <c r="TNN177" s="10"/>
      <c r="TNO177" s="1"/>
      <c r="TNP177" s="10"/>
      <c r="TNQ177" s="1"/>
      <c r="TNR177" s="10"/>
      <c r="TNS177" s="1"/>
      <c r="TNT177" s="10"/>
      <c r="TNU177" s="1"/>
      <c r="TNV177" s="10"/>
      <c r="TNW177" s="1"/>
      <c r="TNX177" s="10"/>
      <c r="TNY177" s="1"/>
      <c r="TNZ177" s="10"/>
      <c r="TOA177" s="1"/>
      <c r="TOB177" s="10"/>
      <c r="TOC177" s="1"/>
      <c r="TOD177" s="10"/>
      <c r="TOE177" s="1"/>
      <c r="TOF177" s="10"/>
      <c r="TOG177" s="1"/>
      <c r="TOH177" s="10"/>
      <c r="TOI177" s="1"/>
      <c r="TOJ177" s="10"/>
      <c r="TOK177" s="1"/>
      <c r="TOL177" s="10"/>
      <c r="TOM177" s="1"/>
      <c r="TON177" s="10"/>
      <c r="TOO177" s="1"/>
      <c r="TOP177" s="10"/>
      <c r="TOQ177" s="1"/>
      <c r="TOR177" s="10"/>
      <c r="TOS177" s="1"/>
      <c r="TOT177" s="10"/>
      <c r="TOU177" s="1"/>
      <c r="TOV177" s="10"/>
      <c r="TOW177" s="1"/>
      <c r="TOX177" s="10"/>
      <c r="TOY177" s="1"/>
      <c r="TOZ177" s="10"/>
      <c r="TPA177" s="1"/>
      <c r="TPB177" s="10"/>
      <c r="TPC177" s="1"/>
      <c r="TPD177" s="10"/>
      <c r="TPE177" s="1"/>
      <c r="TPF177" s="10"/>
      <c r="TPG177" s="1"/>
      <c r="TPH177" s="10"/>
      <c r="TPI177" s="1"/>
      <c r="TPJ177" s="10"/>
      <c r="TPK177" s="1"/>
      <c r="TPL177" s="10"/>
      <c r="TPM177" s="1"/>
      <c r="TPN177" s="10"/>
      <c r="TPO177" s="1"/>
      <c r="TPP177" s="10"/>
      <c r="TPQ177" s="1"/>
      <c r="TPR177" s="10"/>
      <c r="TPS177" s="1"/>
      <c r="TPT177" s="10"/>
      <c r="TPU177" s="1"/>
      <c r="TPV177" s="10"/>
      <c r="TPW177" s="1"/>
      <c r="TPX177" s="10"/>
      <c r="TPY177" s="1"/>
      <c r="TPZ177" s="10"/>
      <c r="TQA177" s="1"/>
      <c r="TQB177" s="10"/>
      <c r="TQC177" s="1"/>
      <c r="TQD177" s="10"/>
      <c r="TQE177" s="1"/>
      <c r="TQF177" s="10"/>
      <c r="TQG177" s="1"/>
      <c r="TQH177" s="10"/>
      <c r="TQI177" s="1"/>
      <c r="TQJ177" s="10"/>
      <c r="TQK177" s="1"/>
      <c r="TQL177" s="10"/>
      <c r="TQM177" s="1"/>
      <c r="TQN177" s="10"/>
      <c r="TQO177" s="1"/>
      <c r="TQP177" s="10"/>
      <c r="TQQ177" s="1"/>
      <c r="TQR177" s="10"/>
      <c r="TQS177" s="1"/>
      <c r="TQT177" s="10"/>
      <c r="TQU177" s="1"/>
      <c r="TQV177" s="10"/>
      <c r="TQW177" s="1"/>
      <c r="TQX177" s="10"/>
      <c r="TQY177" s="1"/>
      <c r="TQZ177" s="10"/>
      <c r="TRA177" s="1"/>
      <c r="TRB177" s="10"/>
      <c r="TRC177" s="1"/>
      <c r="TRD177" s="10"/>
      <c r="TRE177" s="1"/>
      <c r="TRF177" s="10"/>
      <c r="TRG177" s="1"/>
      <c r="TRH177" s="10"/>
      <c r="TRI177" s="1"/>
      <c r="TRJ177" s="10"/>
      <c r="TRK177" s="1"/>
      <c r="TRL177" s="10"/>
      <c r="TRM177" s="1"/>
      <c r="TRN177" s="10"/>
      <c r="TRO177" s="1"/>
      <c r="TRP177" s="10"/>
      <c r="TRQ177" s="1"/>
      <c r="TRR177" s="10"/>
      <c r="TRS177" s="1"/>
      <c r="TRT177" s="10"/>
      <c r="TRU177" s="1"/>
      <c r="TRV177" s="10"/>
      <c r="TRW177" s="1"/>
      <c r="TRX177" s="10"/>
      <c r="TRY177" s="1"/>
      <c r="TRZ177" s="10"/>
      <c r="TSA177" s="1"/>
      <c r="TSB177" s="10"/>
      <c r="TSC177" s="1"/>
      <c r="TSD177" s="10"/>
      <c r="TSE177" s="1"/>
      <c r="TSF177" s="10"/>
      <c r="TSG177" s="1"/>
      <c r="TSH177" s="10"/>
      <c r="TSI177" s="1"/>
      <c r="TSJ177" s="10"/>
      <c r="TSK177" s="1"/>
      <c r="TSL177" s="10"/>
      <c r="TSM177" s="1"/>
      <c r="TSN177" s="10"/>
      <c r="TSO177" s="1"/>
      <c r="TSP177" s="10"/>
      <c r="TSQ177" s="1"/>
      <c r="TSR177" s="10"/>
      <c r="TSS177" s="1"/>
      <c r="TST177" s="10"/>
      <c r="TSU177" s="1"/>
      <c r="TSV177" s="10"/>
      <c r="TSW177" s="1"/>
      <c r="TSX177" s="10"/>
      <c r="TSY177" s="1"/>
      <c r="TSZ177" s="10"/>
      <c r="TTA177" s="1"/>
      <c r="TTB177" s="10"/>
      <c r="TTC177" s="1"/>
      <c r="TTD177" s="10"/>
      <c r="TTE177" s="1"/>
      <c r="TTF177" s="10"/>
      <c r="TTG177" s="1"/>
      <c r="TTH177" s="10"/>
      <c r="TTI177" s="1"/>
      <c r="TTJ177" s="10"/>
      <c r="TTK177" s="1"/>
      <c r="TTL177" s="10"/>
      <c r="TTM177" s="1"/>
      <c r="TTN177" s="10"/>
      <c r="TTO177" s="1"/>
      <c r="TTP177" s="10"/>
      <c r="TTQ177" s="1"/>
      <c r="TTR177" s="10"/>
      <c r="TTS177" s="1"/>
      <c r="TTT177" s="10"/>
      <c r="TTU177" s="1"/>
      <c r="TTV177" s="10"/>
      <c r="TTW177" s="1"/>
      <c r="TTX177" s="10"/>
      <c r="TTY177" s="1"/>
      <c r="TTZ177" s="10"/>
      <c r="TUA177" s="1"/>
      <c r="TUB177" s="10"/>
      <c r="TUC177" s="1"/>
      <c r="TUD177" s="10"/>
      <c r="TUE177" s="1"/>
      <c r="TUF177" s="10"/>
      <c r="TUG177" s="1"/>
      <c r="TUH177" s="10"/>
      <c r="TUI177" s="1"/>
      <c r="TUJ177" s="10"/>
      <c r="TUK177" s="1"/>
      <c r="TUL177" s="10"/>
      <c r="TUM177" s="1"/>
      <c r="TUN177" s="10"/>
      <c r="TUO177" s="1"/>
      <c r="TUP177" s="10"/>
      <c r="TUQ177" s="1"/>
      <c r="TUR177" s="10"/>
      <c r="TUS177" s="1"/>
      <c r="TUT177" s="10"/>
      <c r="TUU177" s="1"/>
      <c r="TUV177" s="10"/>
      <c r="TUW177" s="1"/>
      <c r="TUX177" s="10"/>
      <c r="TUY177" s="1"/>
      <c r="TUZ177" s="10"/>
      <c r="TVA177" s="1"/>
      <c r="TVB177" s="10"/>
      <c r="TVC177" s="1"/>
      <c r="TVD177" s="10"/>
      <c r="TVE177" s="1"/>
      <c r="TVF177" s="10"/>
      <c r="TVG177" s="1"/>
      <c r="TVH177" s="10"/>
      <c r="TVI177" s="1"/>
      <c r="TVJ177" s="10"/>
      <c r="TVK177" s="1"/>
      <c r="TVL177" s="10"/>
      <c r="TVM177" s="1"/>
      <c r="TVN177" s="10"/>
      <c r="TVO177" s="1"/>
      <c r="TVP177" s="10"/>
      <c r="TVQ177" s="1"/>
      <c r="TVR177" s="10"/>
      <c r="TVS177" s="1"/>
      <c r="TVT177" s="10"/>
      <c r="TVU177" s="1"/>
      <c r="TVV177" s="10"/>
      <c r="TVW177" s="1"/>
      <c r="TVX177" s="10"/>
      <c r="TVY177" s="1"/>
      <c r="TVZ177" s="10"/>
      <c r="TWA177" s="1"/>
      <c r="TWB177" s="10"/>
      <c r="TWC177" s="1"/>
      <c r="TWD177" s="10"/>
      <c r="TWE177" s="1"/>
      <c r="TWF177" s="10"/>
      <c r="TWG177" s="1"/>
      <c r="TWH177" s="10"/>
      <c r="TWI177" s="1"/>
      <c r="TWJ177" s="10"/>
      <c r="TWK177" s="1"/>
      <c r="TWL177" s="10"/>
      <c r="TWM177" s="1"/>
      <c r="TWN177" s="10"/>
      <c r="TWO177" s="1"/>
      <c r="TWP177" s="10"/>
      <c r="TWQ177" s="1"/>
      <c r="TWR177" s="10"/>
      <c r="TWS177" s="1"/>
      <c r="TWT177" s="10"/>
      <c r="TWU177" s="1"/>
      <c r="TWV177" s="10"/>
      <c r="TWW177" s="1"/>
      <c r="TWX177" s="10"/>
      <c r="TWY177" s="1"/>
      <c r="TWZ177" s="10"/>
      <c r="TXA177" s="1"/>
      <c r="TXB177" s="10"/>
      <c r="TXC177" s="1"/>
      <c r="TXD177" s="10"/>
      <c r="TXE177" s="1"/>
      <c r="TXF177" s="10"/>
      <c r="TXG177" s="1"/>
      <c r="TXH177" s="10"/>
      <c r="TXI177" s="1"/>
      <c r="TXJ177" s="10"/>
      <c r="TXK177" s="1"/>
      <c r="TXL177" s="10"/>
      <c r="TXM177" s="1"/>
      <c r="TXN177" s="10"/>
      <c r="TXO177" s="1"/>
      <c r="TXP177" s="10"/>
      <c r="TXQ177" s="1"/>
      <c r="TXR177" s="10"/>
      <c r="TXS177" s="1"/>
      <c r="TXT177" s="10"/>
      <c r="TXU177" s="1"/>
      <c r="TXV177" s="10"/>
      <c r="TXW177" s="1"/>
      <c r="TXX177" s="10"/>
      <c r="TXY177" s="1"/>
      <c r="TXZ177" s="10"/>
      <c r="TYA177" s="1"/>
      <c r="TYB177" s="10"/>
      <c r="TYC177" s="1"/>
      <c r="TYD177" s="10"/>
      <c r="TYE177" s="1"/>
      <c r="TYF177" s="10"/>
      <c r="TYG177" s="1"/>
      <c r="TYH177" s="10"/>
      <c r="TYI177" s="1"/>
      <c r="TYJ177" s="10"/>
      <c r="TYK177" s="1"/>
      <c r="TYL177" s="10"/>
      <c r="TYM177" s="1"/>
      <c r="TYN177" s="10"/>
      <c r="TYO177" s="1"/>
      <c r="TYP177" s="10"/>
      <c r="TYQ177" s="1"/>
      <c r="TYR177" s="10"/>
      <c r="TYS177" s="1"/>
      <c r="TYT177" s="10"/>
      <c r="TYU177" s="1"/>
      <c r="TYV177" s="10"/>
      <c r="TYW177" s="1"/>
      <c r="TYX177" s="10"/>
      <c r="TYY177" s="1"/>
      <c r="TYZ177" s="10"/>
      <c r="TZA177" s="1"/>
      <c r="TZB177" s="10"/>
      <c r="TZC177" s="1"/>
      <c r="TZD177" s="10"/>
      <c r="TZE177" s="1"/>
      <c r="TZF177" s="10"/>
      <c r="TZG177" s="1"/>
      <c r="TZH177" s="10"/>
      <c r="TZI177" s="1"/>
      <c r="TZJ177" s="10"/>
      <c r="TZK177" s="1"/>
      <c r="TZL177" s="10"/>
      <c r="TZM177" s="1"/>
      <c r="TZN177" s="10"/>
      <c r="TZO177" s="1"/>
      <c r="TZP177" s="10"/>
      <c r="TZQ177" s="1"/>
      <c r="TZR177" s="10"/>
      <c r="TZS177" s="1"/>
      <c r="TZT177" s="10"/>
      <c r="TZU177" s="1"/>
      <c r="TZV177" s="10"/>
      <c r="TZW177" s="1"/>
      <c r="TZX177" s="10"/>
      <c r="TZY177" s="1"/>
      <c r="TZZ177" s="10"/>
      <c r="UAA177" s="1"/>
      <c r="UAB177" s="10"/>
      <c r="UAC177" s="1"/>
      <c r="UAD177" s="10"/>
      <c r="UAE177" s="1"/>
      <c r="UAF177" s="10"/>
      <c r="UAG177" s="1"/>
      <c r="UAH177" s="10"/>
      <c r="UAI177" s="1"/>
      <c r="UAJ177" s="10"/>
      <c r="UAK177" s="1"/>
      <c r="UAL177" s="10"/>
      <c r="UAM177" s="1"/>
      <c r="UAN177" s="10"/>
      <c r="UAO177" s="1"/>
      <c r="UAP177" s="10"/>
      <c r="UAQ177" s="1"/>
      <c r="UAR177" s="10"/>
      <c r="UAS177" s="1"/>
      <c r="UAT177" s="10"/>
      <c r="UAU177" s="1"/>
      <c r="UAV177" s="10"/>
      <c r="UAW177" s="1"/>
      <c r="UAX177" s="10"/>
      <c r="UAY177" s="1"/>
      <c r="UAZ177" s="10"/>
      <c r="UBA177" s="1"/>
      <c r="UBB177" s="10"/>
      <c r="UBC177" s="1"/>
      <c r="UBD177" s="10"/>
      <c r="UBE177" s="1"/>
      <c r="UBF177" s="10"/>
      <c r="UBG177" s="1"/>
      <c r="UBH177" s="10"/>
      <c r="UBI177" s="1"/>
      <c r="UBJ177" s="10"/>
      <c r="UBK177" s="1"/>
      <c r="UBL177" s="10"/>
      <c r="UBM177" s="1"/>
      <c r="UBN177" s="10"/>
      <c r="UBO177" s="1"/>
      <c r="UBP177" s="10"/>
      <c r="UBQ177" s="1"/>
      <c r="UBR177" s="10"/>
      <c r="UBS177" s="1"/>
      <c r="UBT177" s="10"/>
      <c r="UBU177" s="1"/>
      <c r="UBV177" s="10"/>
      <c r="UBW177" s="1"/>
      <c r="UBX177" s="10"/>
      <c r="UBY177" s="1"/>
      <c r="UBZ177" s="10"/>
      <c r="UCA177" s="1"/>
      <c r="UCB177" s="10"/>
      <c r="UCC177" s="1"/>
      <c r="UCD177" s="10"/>
      <c r="UCE177" s="1"/>
      <c r="UCF177" s="10"/>
      <c r="UCG177" s="1"/>
      <c r="UCH177" s="10"/>
      <c r="UCI177" s="1"/>
      <c r="UCJ177" s="10"/>
      <c r="UCK177" s="1"/>
      <c r="UCL177" s="10"/>
      <c r="UCM177" s="1"/>
      <c r="UCN177" s="10"/>
      <c r="UCO177" s="1"/>
      <c r="UCP177" s="10"/>
      <c r="UCQ177" s="1"/>
      <c r="UCR177" s="10"/>
      <c r="UCS177" s="1"/>
      <c r="UCT177" s="10"/>
      <c r="UCU177" s="1"/>
      <c r="UCV177" s="10"/>
      <c r="UCW177" s="1"/>
      <c r="UCX177" s="10"/>
      <c r="UCY177" s="1"/>
      <c r="UCZ177" s="10"/>
      <c r="UDA177" s="1"/>
      <c r="UDB177" s="10"/>
      <c r="UDC177" s="1"/>
      <c r="UDD177" s="10"/>
      <c r="UDE177" s="1"/>
      <c r="UDF177" s="10"/>
      <c r="UDG177" s="1"/>
      <c r="UDH177" s="10"/>
      <c r="UDI177" s="1"/>
      <c r="UDJ177" s="10"/>
      <c r="UDK177" s="1"/>
      <c r="UDL177" s="10"/>
      <c r="UDM177" s="1"/>
      <c r="UDN177" s="10"/>
      <c r="UDO177" s="1"/>
      <c r="UDP177" s="10"/>
      <c r="UDQ177" s="1"/>
      <c r="UDR177" s="10"/>
      <c r="UDS177" s="1"/>
      <c r="UDT177" s="10"/>
      <c r="UDU177" s="1"/>
      <c r="UDV177" s="10"/>
      <c r="UDW177" s="1"/>
      <c r="UDX177" s="10"/>
      <c r="UDY177" s="1"/>
      <c r="UDZ177" s="10"/>
      <c r="UEA177" s="1"/>
      <c r="UEB177" s="10"/>
      <c r="UEC177" s="1"/>
      <c r="UED177" s="10"/>
      <c r="UEE177" s="1"/>
      <c r="UEF177" s="10"/>
      <c r="UEG177" s="1"/>
      <c r="UEH177" s="10"/>
      <c r="UEI177" s="1"/>
      <c r="UEJ177" s="10"/>
      <c r="UEK177" s="1"/>
      <c r="UEL177" s="10"/>
      <c r="UEM177" s="1"/>
      <c r="UEN177" s="10"/>
      <c r="UEO177" s="1"/>
      <c r="UEP177" s="10"/>
      <c r="UEQ177" s="1"/>
      <c r="UER177" s="10"/>
      <c r="UES177" s="1"/>
      <c r="UET177" s="10"/>
      <c r="UEU177" s="1"/>
      <c r="UEV177" s="10"/>
      <c r="UEW177" s="1"/>
      <c r="UEX177" s="10"/>
      <c r="UEY177" s="1"/>
      <c r="UEZ177" s="10"/>
      <c r="UFA177" s="1"/>
      <c r="UFB177" s="10"/>
      <c r="UFC177" s="1"/>
      <c r="UFD177" s="10"/>
      <c r="UFE177" s="1"/>
      <c r="UFF177" s="10"/>
      <c r="UFG177" s="1"/>
      <c r="UFH177" s="10"/>
      <c r="UFI177" s="1"/>
      <c r="UFJ177" s="10"/>
      <c r="UFK177" s="1"/>
      <c r="UFL177" s="10"/>
      <c r="UFM177" s="1"/>
      <c r="UFN177" s="10"/>
      <c r="UFO177" s="1"/>
      <c r="UFP177" s="10"/>
      <c r="UFQ177" s="1"/>
      <c r="UFR177" s="10"/>
      <c r="UFS177" s="1"/>
      <c r="UFT177" s="10"/>
      <c r="UFU177" s="1"/>
      <c r="UFV177" s="10"/>
      <c r="UFW177" s="1"/>
      <c r="UFX177" s="10"/>
      <c r="UFY177" s="1"/>
      <c r="UFZ177" s="10"/>
      <c r="UGA177" s="1"/>
      <c r="UGB177" s="10"/>
      <c r="UGC177" s="1"/>
      <c r="UGD177" s="10"/>
      <c r="UGE177" s="1"/>
      <c r="UGF177" s="10"/>
      <c r="UGG177" s="1"/>
      <c r="UGH177" s="10"/>
      <c r="UGI177" s="1"/>
      <c r="UGJ177" s="10"/>
      <c r="UGK177" s="1"/>
      <c r="UGL177" s="10"/>
      <c r="UGM177" s="1"/>
      <c r="UGN177" s="10"/>
      <c r="UGO177" s="1"/>
      <c r="UGP177" s="10"/>
      <c r="UGQ177" s="1"/>
      <c r="UGR177" s="10"/>
      <c r="UGS177" s="1"/>
      <c r="UGT177" s="10"/>
      <c r="UGU177" s="1"/>
      <c r="UGV177" s="10"/>
      <c r="UGW177" s="1"/>
      <c r="UGX177" s="10"/>
      <c r="UGY177" s="1"/>
      <c r="UGZ177" s="10"/>
      <c r="UHA177" s="1"/>
      <c r="UHB177" s="10"/>
      <c r="UHC177" s="1"/>
      <c r="UHD177" s="10"/>
      <c r="UHE177" s="1"/>
      <c r="UHF177" s="10"/>
      <c r="UHG177" s="1"/>
      <c r="UHH177" s="10"/>
      <c r="UHI177" s="1"/>
      <c r="UHJ177" s="10"/>
      <c r="UHK177" s="1"/>
      <c r="UHL177" s="10"/>
      <c r="UHM177" s="1"/>
      <c r="UHN177" s="10"/>
      <c r="UHO177" s="1"/>
      <c r="UHP177" s="10"/>
      <c r="UHQ177" s="1"/>
      <c r="UHR177" s="10"/>
      <c r="UHS177" s="1"/>
      <c r="UHT177" s="10"/>
      <c r="UHU177" s="1"/>
      <c r="UHV177" s="10"/>
      <c r="UHW177" s="1"/>
      <c r="UHX177" s="10"/>
      <c r="UHY177" s="1"/>
      <c r="UHZ177" s="10"/>
      <c r="UIA177" s="1"/>
      <c r="UIB177" s="10"/>
      <c r="UIC177" s="1"/>
      <c r="UID177" s="10"/>
      <c r="UIE177" s="1"/>
      <c r="UIF177" s="10"/>
      <c r="UIG177" s="1"/>
      <c r="UIH177" s="10"/>
      <c r="UII177" s="1"/>
      <c r="UIJ177" s="10"/>
      <c r="UIK177" s="1"/>
      <c r="UIL177" s="10"/>
      <c r="UIM177" s="1"/>
      <c r="UIN177" s="10"/>
      <c r="UIO177" s="1"/>
      <c r="UIP177" s="10"/>
      <c r="UIQ177" s="1"/>
      <c r="UIR177" s="10"/>
      <c r="UIS177" s="1"/>
      <c r="UIT177" s="10"/>
      <c r="UIU177" s="1"/>
      <c r="UIV177" s="10"/>
      <c r="UIW177" s="1"/>
      <c r="UIX177" s="10"/>
      <c r="UIY177" s="1"/>
      <c r="UIZ177" s="10"/>
      <c r="UJA177" s="1"/>
      <c r="UJB177" s="10"/>
      <c r="UJC177" s="1"/>
      <c r="UJD177" s="10"/>
      <c r="UJE177" s="1"/>
      <c r="UJF177" s="10"/>
      <c r="UJG177" s="1"/>
      <c r="UJH177" s="10"/>
      <c r="UJI177" s="1"/>
      <c r="UJJ177" s="10"/>
      <c r="UJK177" s="1"/>
      <c r="UJL177" s="10"/>
      <c r="UJM177" s="1"/>
      <c r="UJN177" s="10"/>
      <c r="UJO177" s="1"/>
      <c r="UJP177" s="10"/>
      <c r="UJQ177" s="1"/>
      <c r="UJR177" s="10"/>
      <c r="UJS177" s="1"/>
      <c r="UJT177" s="10"/>
      <c r="UJU177" s="1"/>
      <c r="UJV177" s="10"/>
      <c r="UJW177" s="1"/>
      <c r="UJX177" s="10"/>
      <c r="UJY177" s="1"/>
      <c r="UJZ177" s="10"/>
      <c r="UKA177" s="1"/>
      <c r="UKB177" s="10"/>
      <c r="UKC177" s="1"/>
      <c r="UKD177" s="10"/>
      <c r="UKE177" s="1"/>
      <c r="UKF177" s="10"/>
      <c r="UKG177" s="1"/>
      <c r="UKH177" s="10"/>
      <c r="UKI177" s="1"/>
      <c r="UKJ177" s="10"/>
      <c r="UKK177" s="1"/>
      <c r="UKL177" s="10"/>
      <c r="UKM177" s="1"/>
      <c r="UKN177" s="10"/>
      <c r="UKO177" s="1"/>
      <c r="UKP177" s="10"/>
      <c r="UKQ177" s="1"/>
      <c r="UKR177" s="10"/>
      <c r="UKS177" s="1"/>
      <c r="UKT177" s="10"/>
      <c r="UKU177" s="1"/>
      <c r="UKV177" s="10"/>
      <c r="UKW177" s="1"/>
      <c r="UKX177" s="10"/>
      <c r="UKY177" s="1"/>
      <c r="UKZ177" s="10"/>
      <c r="ULA177" s="1"/>
      <c r="ULB177" s="10"/>
      <c r="ULC177" s="1"/>
      <c r="ULD177" s="10"/>
      <c r="ULE177" s="1"/>
      <c r="ULF177" s="10"/>
      <c r="ULG177" s="1"/>
      <c r="ULH177" s="10"/>
      <c r="ULI177" s="1"/>
      <c r="ULJ177" s="10"/>
      <c r="ULK177" s="1"/>
      <c r="ULL177" s="10"/>
      <c r="ULM177" s="1"/>
      <c r="ULN177" s="10"/>
      <c r="ULO177" s="1"/>
      <c r="ULP177" s="10"/>
      <c r="ULQ177" s="1"/>
      <c r="ULR177" s="10"/>
      <c r="ULS177" s="1"/>
      <c r="ULT177" s="10"/>
      <c r="ULU177" s="1"/>
      <c r="ULV177" s="10"/>
      <c r="ULW177" s="1"/>
      <c r="ULX177" s="10"/>
      <c r="ULY177" s="1"/>
      <c r="ULZ177" s="10"/>
      <c r="UMA177" s="1"/>
      <c r="UMB177" s="10"/>
      <c r="UMC177" s="1"/>
      <c r="UMD177" s="10"/>
      <c r="UME177" s="1"/>
      <c r="UMF177" s="10"/>
      <c r="UMG177" s="1"/>
      <c r="UMH177" s="10"/>
      <c r="UMI177" s="1"/>
      <c r="UMJ177" s="10"/>
      <c r="UMK177" s="1"/>
      <c r="UML177" s="10"/>
      <c r="UMM177" s="1"/>
      <c r="UMN177" s="10"/>
      <c r="UMO177" s="1"/>
      <c r="UMP177" s="10"/>
      <c r="UMQ177" s="1"/>
      <c r="UMR177" s="10"/>
      <c r="UMS177" s="1"/>
      <c r="UMT177" s="10"/>
      <c r="UMU177" s="1"/>
      <c r="UMV177" s="10"/>
      <c r="UMW177" s="1"/>
      <c r="UMX177" s="10"/>
      <c r="UMY177" s="1"/>
      <c r="UMZ177" s="10"/>
      <c r="UNA177" s="1"/>
      <c r="UNB177" s="10"/>
      <c r="UNC177" s="1"/>
      <c r="UND177" s="10"/>
      <c r="UNE177" s="1"/>
      <c r="UNF177" s="10"/>
      <c r="UNG177" s="1"/>
      <c r="UNH177" s="10"/>
      <c r="UNI177" s="1"/>
      <c r="UNJ177" s="10"/>
      <c r="UNK177" s="1"/>
      <c r="UNL177" s="10"/>
      <c r="UNM177" s="1"/>
      <c r="UNN177" s="10"/>
      <c r="UNO177" s="1"/>
      <c r="UNP177" s="10"/>
      <c r="UNQ177" s="1"/>
      <c r="UNR177" s="10"/>
      <c r="UNS177" s="1"/>
      <c r="UNT177" s="10"/>
      <c r="UNU177" s="1"/>
      <c r="UNV177" s="10"/>
      <c r="UNW177" s="1"/>
      <c r="UNX177" s="10"/>
      <c r="UNY177" s="1"/>
      <c r="UNZ177" s="10"/>
      <c r="UOA177" s="1"/>
      <c r="UOB177" s="10"/>
      <c r="UOC177" s="1"/>
      <c r="UOD177" s="10"/>
      <c r="UOE177" s="1"/>
      <c r="UOF177" s="10"/>
      <c r="UOG177" s="1"/>
      <c r="UOH177" s="10"/>
      <c r="UOI177" s="1"/>
      <c r="UOJ177" s="10"/>
      <c r="UOK177" s="1"/>
      <c r="UOL177" s="10"/>
      <c r="UOM177" s="1"/>
      <c r="UON177" s="10"/>
      <c r="UOO177" s="1"/>
      <c r="UOP177" s="10"/>
      <c r="UOQ177" s="1"/>
      <c r="UOR177" s="10"/>
      <c r="UOS177" s="1"/>
      <c r="UOT177" s="10"/>
      <c r="UOU177" s="1"/>
      <c r="UOV177" s="10"/>
      <c r="UOW177" s="1"/>
      <c r="UOX177" s="10"/>
      <c r="UOY177" s="1"/>
      <c r="UOZ177" s="10"/>
      <c r="UPA177" s="1"/>
      <c r="UPB177" s="10"/>
      <c r="UPC177" s="1"/>
      <c r="UPD177" s="10"/>
      <c r="UPE177" s="1"/>
      <c r="UPF177" s="10"/>
      <c r="UPG177" s="1"/>
      <c r="UPH177" s="10"/>
      <c r="UPI177" s="1"/>
      <c r="UPJ177" s="10"/>
      <c r="UPK177" s="1"/>
      <c r="UPL177" s="10"/>
      <c r="UPM177" s="1"/>
      <c r="UPN177" s="10"/>
      <c r="UPO177" s="1"/>
      <c r="UPP177" s="10"/>
      <c r="UPQ177" s="1"/>
      <c r="UPR177" s="10"/>
      <c r="UPS177" s="1"/>
      <c r="UPT177" s="10"/>
      <c r="UPU177" s="1"/>
      <c r="UPV177" s="10"/>
      <c r="UPW177" s="1"/>
      <c r="UPX177" s="10"/>
      <c r="UPY177" s="1"/>
      <c r="UPZ177" s="10"/>
      <c r="UQA177" s="1"/>
      <c r="UQB177" s="10"/>
      <c r="UQC177" s="1"/>
      <c r="UQD177" s="10"/>
      <c r="UQE177" s="1"/>
      <c r="UQF177" s="10"/>
      <c r="UQG177" s="1"/>
      <c r="UQH177" s="10"/>
      <c r="UQI177" s="1"/>
      <c r="UQJ177" s="10"/>
      <c r="UQK177" s="1"/>
      <c r="UQL177" s="10"/>
      <c r="UQM177" s="1"/>
      <c r="UQN177" s="10"/>
      <c r="UQO177" s="1"/>
      <c r="UQP177" s="10"/>
      <c r="UQQ177" s="1"/>
      <c r="UQR177" s="10"/>
      <c r="UQS177" s="1"/>
      <c r="UQT177" s="10"/>
      <c r="UQU177" s="1"/>
      <c r="UQV177" s="10"/>
      <c r="UQW177" s="1"/>
      <c r="UQX177" s="10"/>
      <c r="UQY177" s="1"/>
      <c r="UQZ177" s="10"/>
      <c r="URA177" s="1"/>
      <c r="URB177" s="10"/>
      <c r="URC177" s="1"/>
      <c r="URD177" s="10"/>
      <c r="URE177" s="1"/>
      <c r="URF177" s="10"/>
      <c r="URG177" s="1"/>
      <c r="URH177" s="10"/>
      <c r="URI177" s="1"/>
      <c r="URJ177" s="10"/>
      <c r="URK177" s="1"/>
      <c r="URL177" s="10"/>
      <c r="URM177" s="1"/>
      <c r="URN177" s="10"/>
      <c r="URO177" s="1"/>
      <c r="URP177" s="10"/>
      <c r="URQ177" s="1"/>
      <c r="URR177" s="10"/>
      <c r="URS177" s="1"/>
      <c r="URT177" s="10"/>
      <c r="URU177" s="1"/>
      <c r="URV177" s="10"/>
      <c r="URW177" s="1"/>
      <c r="URX177" s="10"/>
      <c r="URY177" s="1"/>
      <c r="URZ177" s="10"/>
      <c r="USA177" s="1"/>
      <c r="USB177" s="10"/>
      <c r="USC177" s="1"/>
      <c r="USD177" s="10"/>
      <c r="USE177" s="1"/>
      <c r="USF177" s="10"/>
      <c r="USG177" s="1"/>
      <c r="USH177" s="10"/>
      <c r="USI177" s="1"/>
      <c r="USJ177" s="10"/>
      <c r="USK177" s="1"/>
      <c r="USL177" s="10"/>
      <c r="USM177" s="1"/>
      <c r="USN177" s="10"/>
      <c r="USO177" s="1"/>
      <c r="USP177" s="10"/>
      <c r="USQ177" s="1"/>
      <c r="USR177" s="10"/>
      <c r="USS177" s="1"/>
      <c r="UST177" s="10"/>
      <c r="USU177" s="1"/>
      <c r="USV177" s="10"/>
      <c r="USW177" s="1"/>
      <c r="USX177" s="10"/>
      <c r="USY177" s="1"/>
      <c r="USZ177" s="10"/>
      <c r="UTA177" s="1"/>
      <c r="UTB177" s="10"/>
      <c r="UTC177" s="1"/>
      <c r="UTD177" s="10"/>
      <c r="UTE177" s="1"/>
      <c r="UTF177" s="10"/>
      <c r="UTG177" s="1"/>
      <c r="UTH177" s="10"/>
      <c r="UTI177" s="1"/>
      <c r="UTJ177" s="10"/>
      <c r="UTK177" s="1"/>
      <c r="UTL177" s="10"/>
      <c r="UTM177" s="1"/>
      <c r="UTN177" s="10"/>
      <c r="UTO177" s="1"/>
      <c r="UTP177" s="10"/>
      <c r="UTQ177" s="1"/>
      <c r="UTR177" s="10"/>
      <c r="UTS177" s="1"/>
      <c r="UTT177" s="10"/>
      <c r="UTU177" s="1"/>
      <c r="UTV177" s="10"/>
      <c r="UTW177" s="1"/>
      <c r="UTX177" s="10"/>
      <c r="UTY177" s="1"/>
      <c r="UTZ177" s="10"/>
      <c r="UUA177" s="1"/>
      <c r="UUB177" s="10"/>
      <c r="UUC177" s="1"/>
      <c r="UUD177" s="10"/>
      <c r="UUE177" s="1"/>
      <c r="UUF177" s="10"/>
      <c r="UUG177" s="1"/>
      <c r="UUH177" s="10"/>
      <c r="UUI177" s="1"/>
      <c r="UUJ177" s="10"/>
      <c r="UUK177" s="1"/>
      <c r="UUL177" s="10"/>
      <c r="UUM177" s="1"/>
      <c r="UUN177" s="10"/>
      <c r="UUO177" s="1"/>
      <c r="UUP177" s="10"/>
      <c r="UUQ177" s="1"/>
      <c r="UUR177" s="10"/>
      <c r="UUS177" s="1"/>
      <c r="UUT177" s="10"/>
      <c r="UUU177" s="1"/>
      <c r="UUV177" s="10"/>
      <c r="UUW177" s="1"/>
      <c r="UUX177" s="10"/>
      <c r="UUY177" s="1"/>
      <c r="UUZ177" s="10"/>
      <c r="UVA177" s="1"/>
      <c r="UVB177" s="10"/>
      <c r="UVC177" s="1"/>
      <c r="UVD177" s="10"/>
      <c r="UVE177" s="1"/>
      <c r="UVF177" s="10"/>
      <c r="UVG177" s="1"/>
      <c r="UVH177" s="10"/>
      <c r="UVI177" s="1"/>
      <c r="UVJ177" s="10"/>
      <c r="UVK177" s="1"/>
      <c r="UVL177" s="10"/>
      <c r="UVM177" s="1"/>
      <c r="UVN177" s="10"/>
      <c r="UVO177" s="1"/>
      <c r="UVP177" s="10"/>
      <c r="UVQ177" s="1"/>
      <c r="UVR177" s="10"/>
      <c r="UVS177" s="1"/>
      <c r="UVT177" s="10"/>
      <c r="UVU177" s="1"/>
      <c r="UVV177" s="10"/>
      <c r="UVW177" s="1"/>
      <c r="UVX177" s="10"/>
      <c r="UVY177" s="1"/>
      <c r="UVZ177" s="10"/>
      <c r="UWA177" s="1"/>
      <c r="UWB177" s="10"/>
      <c r="UWC177" s="1"/>
      <c r="UWD177" s="10"/>
      <c r="UWE177" s="1"/>
      <c r="UWF177" s="10"/>
      <c r="UWG177" s="1"/>
      <c r="UWH177" s="10"/>
      <c r="UWI177" s="1"/>
      <c r="UWJ177" s="10"/>
      <c r="UWK177" s="1"/>
      <c r="UWL177" s="10"/>
      <c r="UWM177" s="1"/>
      <c r="UWN177" s="10"/>
      <c r="UWO177" s="1"/>
      <c r="UWP177" s="10"/>
      <c r="UWQ177" s="1"/>
      <c r="UWR177" s="10"/>
      <c r="UWS177" s="1"/>
      <c r="UWT177" s="10"/>
      <c r="UWU177" s="1"/>
      <c r="UWV177" s="10"/>
      <c r="UWW177" s="1"/>
      <c r="UWX177" s="10"/>
      <c r="UWY177" s="1"/>
      <c r="UWZ177" s="10"/>
      <c r="UXA177" s="1"/>
      <c r="UXB177" s="10"/>
      <c r="UXC177" s="1"/>
      <c r="UXD177" s="10"/>
      <c r="UXE177" s="1"/>
      <c r="UXF177" s="10"/>
      <c r="UXG177" s="1"/>
      <c r="UXH177" s="10"/>
      <c r="UXI177" s="1"/>
      <c r="UXJ177" s="10"/>
      <c r="UXK177" s="1"/>
      <c r="UXL177" s="10"/>
      <c r="UXM177" s="1"/>
      <c r="UXN177" s="10"/>
      <c r="UXO177" s="1"/>
      <c r="UXP177" s="10"/>
      <c r="UXQ177" s="1"/>
      <c r="UXR177" s="10"/>
      <c r="UXS177" s="1"/>
      <c r="UXT177" s="10"/>
      <c r="UXU177" s="1"/>
      <c r="UXV177" s="10"/>
      <c r="UXW177" s="1"/>
      <c r="UXX177" s="10"/>
      <c r="UXY177" s="1"/>
      <c r="UXZ177" s="10"/>
      <c r="UYA177" s="1"/>
      <c r="UYB177" s="10"/>
      <c r="UYC177" s="1"/>
      <c r="UYD177" s="10"/>
      <c r="UYE177" s="1"/>
      <c r="UYF177" s="10"/>
      <c r="UYG177" s="1"/>
      <c r="UYH177" s="10"/>
      <c r="UYI177" s="1"/>
      <c r="UYJ177" s="10"/>
      <c r="UYK177" s="1"/>
      <c r="UYL177" s="10"/>
      <c r="UYM177" s="1"/>
      <c r="UYN177" s="10"/>
      <c r="UYO177" s="1"/>
      <c r="UYP177" s="10"/>
      <c r="UYQ177" s="1"/>
      <c r="UYR177" s="10"/>
      <c r="UYS177" s="1"/>
      <c r="UYT177" s="10"/>
      <c r="UYU177" s="1"/>
      <c r="UYV177" s="10"/>
      <c r="UYW177" s="1"/>
      <c r="UYX177" s="10"/>
      <c r="UYY177" s="1"/>
      <c r="UYZ177" s="10"/>
      <c r="UZA177" s="1"/>
      <c r="UZB177" s="10"/>
      <c r="UZC177" s="1"/>
      <c r="UZD177" s="10"/>
      <c r="UZE177" s="1"/>
      <c r="UZF177" s="10"/>
      <c r="UZG177" s="1"/>
      <c r="UZH177" s="10"/>
      <c r="UZI177" s="1"/>
      <c r="UZJ177" s="10"/>
      <c r="UZK177" s="1"/>
      <c r="UZL177" s="10"/>
      <c r="UZM177" s="1"/>
      <c r="UZN177" s="10"/>
      <c r="UZO177" s="1"/>
      <c r="UZP177" s="10"/>
      <c r="UZQ177" s="1"/>
      <c r="UZR177" s="10"/>
      <c r="UZS177" s="1"/>
      <c r="UZT177" s="10"/>
      <c r="UZU177" s="1"/>
      <c r="UZV177" s="10"/>
      <c r="UZW177" s="1"/>
      <c r="UZX177" s="10"/>
      <c r="UZY177" s="1"/>
      <c r="UZZ177" s="10"/>
      <c r="VAA177" s="1"/>
      <c r="VAB177" s="10"/>
      <c r="VAC177" s="1"/>
      <c r="VAD177" s="10"/>
      <c r="VAE177" s="1"/>
      <c r="VAF177" s="10"/>
      <c r="VAG177" s="1"/>
      <c r="VAH177" s="10"/>
      <c r="VAI177" s="1"/>
      <c r="VAJ177" s="10"/>
      <c r="VAK177" s="1"/>
      <c r="VAL177" s="10"/>
      <c r="VAM177" s="1"/>
      <c r="VAN177" s="10"/>
      <c r="VAO177" s="1"/>
      <c r="VAP177" s="10"/>
      <c r="VAQ177" s="1"/>
      <c r="VAR177" s="10"/>
      <c r="VAS177" s="1"/>
      <c r="VAT177" s="10"/>
      <c r="VAU177" s="1"/>
      <c r="VAV177" s="10"/>
      <c r="VAW177" s="1"/>
      <c r="VAX177" s="10"/>
      <c r="VAY177" s="1"/>
      <c r="VAZ177" s="10"/>
      <c r="VBA177" s="1"/>
      <c r="VBB177" s="10"/>
      <c r="VBC177" s="1"/>
      <c r="VBD177" s="10"/>
      <c r="VBE177" s="1"/>
      <c r="VBF177" s="10"/>
      <c r="VBG177" s="1"/>
      <c r="VBH177" s="10"/>
      <c r="VBI177" s="1"/>
      <c r="VBJ177" s="10"/>
      <c r="VBK177" s="1"/>
      <c r="VBL177" s="10"/>
      <c r="VBM177" s="1"/>
      <c r="VBN177" s="10"/>
      <c r="VBO177" s="1"/>
      <c r="VBP177" s="10"/>
      <c r="VBQ177" s="1"/>
      <c r="VBR177" s="10"/>
      <c r="VBS177" s="1"/>
      <c r="VBT177" s="10"/>
      <c r="VBU177" s="1"/>
      <c r="VBV177" s="10"/>
      <c r="VBW177" s="1"/>
      <c r="VBX177" s="10"/>
      <c r="VBY177" s="1"/>
      <c r="VBZ177" s="10"/>
      <c r="VCA177" s="1"/>
      <c r="VCB177" s="10"/>
      <c r="VCC177" s="1"/>
      <c r="VCD177" s="10"/>
      <c r="VCE177" s="1"/>
      <c r="VCF177" s="10"/>
      <c r="VCG177" s="1"/>
      <c r="VCH177" s="10"/>
      <c r="VCI177" s="1"/>
      <c r="VCJ177" s="10"/>
      <c r="VCK177" s="1"/>
      <c r="VCL177" s="10"/>
      <c r="VCM177" s="1"/>
      <c r="VCN177" s="10"/>
      <c r="VCO177" s="1"/>
      <c r="VCP177" s="10"/>
      <c r="VCQ177" s="1"/>
      <c r="VCR177" s="10"/>
      <c r="VCS177" s="1"/>
      <c r="VCT177" s="10"/>
      <c r="VCU177" s="1"/>
      <c r="VCV177" s="10"/>
      <c r="VCW177" s="1"/>
      <c r="VCX177" s="10"/>
      <c r="VCY177" s="1"/>
      <c r="VCZ177" s="10"/>
      <c r="VDA177" s="1"/>
      <c r="VDB177" s="10"/>
      <c r="VDC177" s="1"/>
      <c r="VDD177" s="10"/>
      <c r="VDE177" s="1"/>
      <c r="VDF177" s="10"/>
      <c r="VDG177" s="1"/>
      <c r="VDH177" s="10"/>
      <c r="VDI177" s="1"/>
      <c r="VDJ177" s="10"/>
      <c r="VDK177" s="1"/>
      <c r="VDL177" s="10"/>
      <c r="VDM177" s="1"/>
      <c r="VDN177" s="10"/>
      <c r="VDO177" s="1"/>
      <c r="VDP177" s="10"/>
      <c r="VDQ177" s="1"/>
      <c r="VDR177" s="10"/>
      <c r="VDS177" s="1"/>
      <c r="VDT177" s="10"/>
      <c r="VDU177" s="1"/>
      <c r="VDV177" s="10"/>
      <c r="VDW177" s="1"/>
      <c r="VDX177" s="10"/>
      <c r="VDY177" s="1"/>
      <c r="VDZ177" s="10"/>
      <c r="VEA177" s="1"/>
      <c r="VEB177" s="10"/>
      <c r="VEC177" s="1"/>
      <c r="VED177" s="10"/>
      <c r="VEE177" s="1"/>
      <c r="VEF177" s="10"/>
      <c r="VEG177" s="1"/>
      <c r="VEH177" s="10"/>
      <c r="VEI177" s="1"/>
      <c r="VEJ177" s="10"/>
      <c r="VEK177" s="1"/>
      <c r="VEL177" s="10"/>
      <c r="VEM177" s="1"/>
      <c r="VEN177" s="10"/>
      <c r="VEO177" s="1"/>
      <c r="VEP177" s="10"/>
      <c r="VEQ177" s="1"/>
      <c r="VER177" s="10"/>
      <c r="VES177" s="1"/>
      <c r="VET177" s="10"/>
      <c r="VEU177" s="1"/>
      <c r="VEV177" s="10"/>
      <c r="VEW177" s="1"/>
      <c r="VEX177" s="10"/>
      <c r="VEY177" s="1"/>
      <c r="VEZ177" s="10"/>
      <c r="VFA177" s="1"/>
      <c r="VFB177" s="10"/>
      <c r="VFC177" s="1"/>
      <c r="VFD177" s="10"/>
      <c r="VFE177" s="1"/>
      <c r="VFF177" s="10"/>
      <c r="VFG177" s="1"/>
      <c r="VFH177" s="10"/>
      <c r="VFI177" s="1"/>
      <c r="VFJ177" s="10"/>
      <c r="VFK177" s="1"/>
      <c r="VFL177" s="10"/>
      <c r="VFM177" s="1"/>
      <c r="VFN177" s="10"/>
      <c r="VFO177" s="1"/>
      <c r="VFP177" s="10"/>
      <c r="VFQ177" s="1"/>
      <c r="VFR177" s="10"/>
      <c r="VFS177" s="1"/>
      <c r="VFT177" s="10"/>
      <c r="VFU177" s="1"/>
      <c r="VFV177" s="10"/>
      <c r="VFW177" s="1"/>
      <c r="VFX177" s="10"/>
      <c r="VFY177" s="1"/>
      <c r="VFZ177" s="10"/>
      <c r="VGA177" s="1"/>
      <c r="VGB177" s="10"/>
      <c r="VGC177" s="1"/>
      <c r="VGD177" s="10"/>
      <c r="VGE177" s="1"/>
      <c r="VGF177" s="10"/>
      <c r="VGG177" s="1"/>
      <c r="VGH177" s="10"/>
      <c r="VGI177" s="1"/>
      <c r="VGJ177" s="10"/>
      <c r="VGK177" s="1"/>
      <c r="VGL177" s="10"/>
      <c r="VGM177" s="1"/>
      <c r="VGN177" s="10"/>
      <c r="VGO177" s="1"/>
      <c r="VGP177" s="10"/>
      <c r="VGQ177" s="1"/>
      <c r="VGR177" s="10"/>
      <c r="VGS177" s="1"/>
      <c r="VGT177" s="10"/>
      <c r="VGU177" s="1"/>
      <c r="VGV177" s="10"/>
      <c r="VGW177" s="1"/>
      <c r="VGX177" s="10"/>
      <c r="VGY177" s="1"/>
      <c r="VGZ177" s="10"/>
      <c r="VHA177" s="1"/>
      <c r="VHB177" s="10"/>
      <c r="VHC177" s="1"/>
      <c r="VHD177" s="10"/>
      <c r="VHE177" s="1"/>
      <c r="VHF177" s="10"/>
      <c r="VHG177" s="1"/>
      <c r="VHH177" s="10"/>
      <c r="VHI177" s="1"/>
      <c r="VHJ177" s="10"/>
      <c r="VHK177" s="1"/>
      <c r="VHL177" s="10"/>
      <c r="VHM177" s="1"/>
      <c r="VHN177" s="10"/>
      <c r="VHO177" s="1"/>
      <c r="VHP177" s="10"/>
      <c r="VHQ177" s="1"/>
      <c r="VHR177" s="10"/>
      <c r="VHS177" s="1"/>
      <c r="VHT177" s="10"/>
      <c r="VHU177" s="1"/>
      <c r="VHV177" s="10"/>
      <c r="VHW177" s="1"/>
      <c r="VHX177" s="10"/>
      <c r="VHY177" s="1"/>
      <c r="VHZ177" s="10"/>
      <c r="VIA177" s="1"/>
      <c r="VIB177" s="10"/>
      <c r="VIC177" s="1"/>
      <c r="VID177" s="10"/>
      <c r="VIE177" s="1"/>
      <c r="VIF177" s="10"/>
      <c r="VIG177" s="1"/>
      <c r="VIH177" s="10"/>
      <c r="VII177" s="1"/>
      <c r="VIJ177" s="10"/>
      <c r="VIK177" s="1"/>
      <c r="VIL177" s="10"/>
      <c r="VIM177" s="1"/>
      <c r="VIN177" s="10"/>
      <c r="VIO177" s="1"/>
      <c r="VIP177" s="10"/>
      <c r="VIQ177" s="1"/>
      <c r="VIR177" s="10"/>
      <c r="VIS177" s="1"/>
      <c r="VIT177" s="10"/>
      <c r="VIU177" s="1"/>
      <c r="VIV177" s="10"/>
      <c r="VIW177" s="1"/>
      <c r="VIX177" s="10"/>
      <c r="VIY177" s="1"/>
      <c r="VIZ177" s="10"/>
      <c r="VJA177" s="1"/>
      <c r="VJB177" s="10"/>
      <c r="VJC177" s="1"/>
      <c r="VJD177" s="10"/>
      <c r="VJE177" s="1"/>
      <c r="VJF177" s="10"/>
      <c r="VJG177" s="1"/>
      <c r="VJH177" s="10"/>
      <c r="VJI177" s="1"/>
      <c r="VJJ177" s="10"/>
      <c r="VJK177" s="1"/>
      <c r="VJL177" s="10"/>
      <c r="VJM177" s="1"/>
      <c r="VJN177" s="10"/>
      <c r="VJO177" s="1"/>
      <c r="VJP177" s="10"/>
      <c r="VJQ177" s="1"/>
      <c r="VJR177" s="10"/>
      <c r="VJS177" s="1"/>
      <c r="VJT177" s="10"/>
      <c r="VJU177" s="1"/>
      <c r="VJV177" s="10"/>
      <c r="VJW177" s="1"/>
      <c r="VJX177" s="10"/>
      <c r="VJY177" s="1"/>
      <c r="VJZ177" s="10"/>
      <c r="VKA177" s="1"/>
      <c r="VKB177" s="10"/>
      <c r="VKC177" s="1"/>
      <c r="VKD177" s="10"/>
      <c r="VKE177" s="1"/>
      <c r="VKF177" s="10"/>
      <c r="VKG177" s="1"/>
      <c r="VKH177" s="10"/>
      <c r="VKI177" s="1"/>
      <c r="VKJ177" s="10"/>
      <c r="VKK177" s="1"/>
      <c r="VKL177" s="10"/>
      <c r="VKM177" s="1"/>
      <c r="VKN177" s="10"/>
      <c r="VKO177" s="1"/>
      <c r="VKP177" s="10"/>
      <c r="VKQ177" s="1"/>
      <c r="VKR177" s="10"/>
      <c r="VKS177" s="1"/>
      <c r="VKT177" s="10"/>
      <c r="VKU177" s="1"/>
      <c r="VKV177" s="10"/>
      <c r="VKW177" s="1"/>
      <c r="VKX177" s="10"/>
      <c r="VKY177" s="1"/>
      <c r="VKZ177" s="10"/>
      <c r="VLA177" s="1"/>
      <c r="VLB177" s="10"/>
      <c r="VLC177" s="1"/>
      <c r="VLD177" s="10"/>
      <c r="VLE177" s="1"/>
      <c r="VLF177" s="10"/>
      <c r="VLG177" s="1"/>
      <c r="VLH177" s="10"/>
      <c r="VLI177" s="1"/>
      <c r="VLJ177" s="10"/>
      <c r="VLK177" s="1"/>
      <c r="VLL177" s="10"/>
      <c r="VLM177" s="1"/>
      <c r="VLN177" s="10"/>
      <c r="VLO177" s="1"/>
      <c r="VLP177" s="10"/>
      <c r="VLQ177" s="1"/>
      <c r="VLR177" s="10"/>
      <c r="VLS177" s="1"/>
      <c r="VLT177" s="10"/>
      <c r="VLU177" s="1"/>
      <c r="VLV177" s="10"/>
      <c r="VLW177" s="1"/>
      <c r="VLX177" s="10"/>
      <c r="VLY177" s="1"/>
      <c r="VLZ177" s="10"/>
      <c r="VMA177" s="1"/>
      <c r="VMB177" s="10"/>
      <c r="VMC177" s="1"/>
      <c r="VMD177" s="10"/>
      <c r="VME177" s="1"/>
      <c r="VMF177" s="10"/>
      <c r="VMG177" s="1"/>
      <c r="VMH177" s="10"/>
      <c r="VMI177" s="1"/>
      <c r="VMJ177" s="10"/>
      <c r="VMK177" s="1"/>
      <c r="VML177" s="10"/>
      <c r="VMM177" s="1"/>
      <c r="VMN177" s="10"/>
      <c r="VMO177" s="1"/>
      <c r="VMP177" s="10"/>
      <c r="VMQ177" s="1"/>
      <c r="VMR177" s="10"/>
      <c r="VMS177" s="1"/>
      <c r="VMT177" s="10"/>
      <c r="VMU177" s="1"/>
      <c r="VMV177" s="10"/>
      <c r="VMW177" s="1"/>
      <c r="VMX177" s="10"/>
      <c r="VMY177" s="1"/>
      <c r="VMZ177" s="10"/>
      <c r="VNA177" s="1"/>
      <c r="VNB177" s="10"/>
      <c r="VNC177" s="1"/>
      <c r="VND177" s="10"/>
      <c r="VNE177" s="1"/>
      <c r="VNF177" s="10"/>
      <c r="VNG177" s="1"/>
      <c r="VNH177" s="10"/>
      <c r="VNI177" s="1"/>
      <c r="VNJ177" s="10"/>
      <c r="VNK177" s="1"/>
      <c r="VNL177" s="10"/>
      <c r="VNM177" s="1"/>
      <c r="VNN177" s="10"/>
      <c r="VNO177" s="1"/>
      <c r="VNP177" s="10"/>
      <c r="VNQ177" s="1"/>
      <c r="VNR177" s="10"/>
      <c r="VNS177" s="1"/>
      <c r="VNT177" s="10"/>
      <c r="VNU177" s="1"/>
      <c r="VNV177" s="10"/>
      <c r="VNW177" s="1"/>
      <c r="VNX177" s="10"/>
      <c r="VNY177" s="1"/>
      <c r="VNZ177" s="10"/>
      <c r="VOA177" s="1"/>
      <c r="VOB177" s="10"/>
      <c r="VOC177" s="1"/>
      <c r="VOD177" s="10"/>
      <c r="VOE177" s="1"/>
      <c r="VOF177" s="10"/>
      <c r="VOG177" s="1"/>
      <c r="VOH177" s="10"/>
      <c r="VOI177" s="1"/>
      <c r="VOJ177" s="10"/>
      <c r="VOK177" s="1"/>
      <c r="VOL177" s="10"/>
      <c r="VOM177" s="1"/>
      <c r="VON177" s="10"/>
      <c r="VOO177" s="1"/>
      <c r="VOP177" s="10"/>
      <c r="VOQ177" s="1"/>
      <c r="VOR177" s="10"/>
      <c r="VOS177" s="1"/>
      <c r="VOT177" s="10"/>
      <c r="VOU177" s="1"/>
      <c r="VOV177" s="10"/>
      <c r="VOW177" s="1"/>
      <c r="VOX177" s="10"/>
      <c r="VOY177" s="1"/>
      <c r="VOZ177" s="10"/>
      <c r="VPA177" s="1"/>
      <c r="VPB177" s="10"/>
      <c r="VPC177" s="1"/>
      <c r="VPD177" s="10"/>
      <c r="VPE177" s="1"/>
      <c r="VPF177" s="10"/>
      <c r="VPG177" s="1"/>
      <c r="VPH177" s="10"/>
      <c r="VPI177" s="1"/>
      <c r="VPJ177" s="10"/>
      <c r="VPK177" s="1"/>
      <c r="VPL177" s="10"/>
      <c r="VPM177" s="1"/>
      <c r="VPN177" s="10"/>
      <c r="VPO177" s="1"/>
      <c r="VPP177" s="10"/>
      <c r="VPQ177" s="1"/>
      <c r="VPR177" s="10"/>
      <c r="VPS177" s="1"/>
      <c r="VPT177" s="10"/>
      <c r="VPU177" s="1"/>
      <c r="VPV177" s="10"/>
      <c r="VPW177" s="1"/>
      <c r="VPX177" s="10"/>
      <c r="VPY177" s="1"/>
      <c r="VPZ177" s="10"/>
      <c r="VQA177" s="1"/>
      <c r="VQB177" s="10"/>
      <c r="VQC177" s="1"/>
      <c r="VQD177" s="10"/>
      <c r="VQE177" s="1"/>
      <c r="VQF177" s="10"/>
      <c r="VQG177" s="1"/>
      <c r="VQH177" s="10"/>
      <c r="VQI177" s="1"/>
      <c r="VQJ177" s="10"/>
      <c r="VQK177" s="1"/>
      <c r="VQL177" s="10"/>
      <c r="VQM177" s="1"/>
      <c r="VQN177" s="10"/>
      <c r="VQO177" s="1"/>
      <c r="VQP177" s="10"/>
      <c r="VQQ177" s="1"/>
      <c r="VQR177" s="10"/>
      <c r="VQS177" s="1"/>
      <c r="VQT177" s="10"/>
      <c r="VQU177" s="1"/>
      <c r="VQV177" s="10"/>
      <c r="VQW177" s="1"/>
      <c r="VQX177" s="10"/>
      <c r="VQY177" s="1"/>
      <c r="VQZ177" s="10"/>
      <c r="VRA177" s="1"/>
      <c r="VRB177" s="10"/>
      <c r="VRC177" s="1"/>
      <c r="VRD177" s="10"/>
      <c r="VRE177" s="1"/>
      <c r="VRF177" s="10"/>
      <c r="VRG177" s="1"/>
      <c r="VRH177" s="10"/>
      <c r="VRI177" s="1"/>
      <c r="VRJ177" s="10"/>
      <c r="VRK177" s="1"/>
      <c r="VRL177" s="10"/>
      <c r="VRM177" s="1"/>
      <c r="VRN177" s="10"/>
      <c r="VRO177" s="1"/>
      <c r="VRP177" s="10"/>
      <c r="VRQ177" s="1"/>
      <c r="VRR177" s="10"/>
      <c r="VRS177" s="1"/>
      <c r="VRT177" s="10"/>
      <c r="VRU177" s="1"/>
      <c r="VRV177" s="10"/>
      <c r="VRW177" s="1"/>
      <c r="VRX177" s="10"/>
      <c r="VRY177" s="1"/>
      <c r="VRZ177" s="10"/>
      <c r="VSA177" s="1"/>
      <c r="VSB177" s="10"/>
      <c r="VSC177" s="1"/>
      <c r="VSD177" s="10"/>
      <c r="VSE177" s="1"/>
      <c r="VSF177" s="10"/>
      <c r="VSG177" s="1"/>
      <c r="VSH177" s="10"/>
      <c r="VSI177" s="1"/>
      <c r="VSJ177" s="10"/>
      <c r="VSK177" s="1"/>
      <c r="VSL177" s="10"/>
      <c r="VSM177" s="1"/>
      <c r="VSN177" s="10"/>
      <c r="VSO177" s="1"/>
      <c r="VSP177" s="10"/>
      <c r="VSQ177" s="1"/>
      <c r="VSR177" s="10"/>
      <c r="VSS177" s="1"/>
      <c r="VST177" s="10"/>
      <c r="VSU177" s="1"/>
      <c r="VSV177" s="10"/>
      <c r="VSW177" s="1"/>
      <c r="VSX177" s="10"/>
      <c r="VSY177" s="1"/>
      <c r="VSZ177" s="10"/>
      <c r="VTA177" s="1"/>
      <c r="VTB177" s="10"/>
      <c r="VTC177" s="1"/>
      <c r="VTD177" s="10"/>
      <c r="VTE177" s="1"/>
      <c r="VTF177" s="10"/>
      <c r="VTG177" s="1"/>
      <c r="VTH177" s="10"/>
      <c r="VTI177" s="1"/>
      <c r="VTJ177" s="10"/>
      <c r="VTK177" s="1"/>
      <c r="VTL177" s="10"/>
      <c r="VTM177" s="1"/>
      <c r="VTN177" s="10"/>
      <c r="VTO177" s="1"/>
      <c r="VTP177" s="10"/>
      <c r="VTQ177" s="1"/>
      <c r="VTR177" s="10"/>
      <c r="VTS177" s="1"/>
      <c r="VTT177" s="10"/>
      <c r="VTU177" s="1"/>
      <c r="VTV177" s="10"/>
      <c r="VTW177" s="1"/>
      <c r="VTX177" s="10"/>
      <c r="VTY177" s="1"/>
      <c r="VTZ177" s="10"/>
      <c r="VUA177" s="1"/>
      <c r="VUB177" s="10"/>
      <c r="VUC177" s="1"/>
      <c r="VUD177" s="10"/>
      <c r="VUE177" s="1"/>
      <c r="VUF177" s="10"/>
      <c r="VUG177" s="1"/>
      <c r="VUH177" s="10"/>
      <c r="VUI177" s="1"/>
      <c r="VUJ177" s="10"/>
      <c r="VUK177" s="1"/>
      <c r="VUL177" s="10"/>
      <c r="VUM177" s="1"/>
      <c r="VUN177" s="10"/>
      <c r="VUO177" s="1"/>
      <c r="VUP177" s="10"/>
      <c r="VUQ177" s="1"/>
      <c r="VUR177" s="10"/>
      <c r="VUS177" s="1"/>
      <c r="VUT177" s="10"/>
      <c r="VUU177" s="1"/>
      <c r="VUV177" s="10"/>
      <c r="VUW177" s="1"/>
      <c r="VUX177" s="10"/>
      <c r="VUY177" s="1"/>
      <c r="VUZ177" s="10"/>
      <c r="VVA177" s="1"/>
      <c r="VVB177" s="10"/>
      <c r="VVC177" s="1"/>
      <c r="VVD177" s="10"/>
      <c r="VVE177" s="1"/>
      <c r="VVF177" s="10"/>
      <c r="VVG177" s="1"/>
      <c r="VVH177" s="10"/>
      <c r="VVI177" s="1"/>
      <c r="VVJ177" s="10"/>
      <c r="VVK177" s="1"/>
      <c r="VVL177" s="10"/>
      <c r="VVM177" s="1"/>
      <c r="VVN177" s="10"/>
      <c r="VVO177" s="1"/>
      <c r="VVP177" s="10"/>
      <c r="VVQ177" s="1"/>
      <c r="VVR177" s="10"/>
      <c r="VVS177" s="1"/>
      <c r="VVT177" s="10"/>
      <c r="VVU177" s="1"/>
      <c r="VVV177" s="10"/>
      <c r="VVW177" s="1"/>
      <c r="VVX177" s="10"/>
      <c r="VVY177" s="1"/>
      <c r="VVZ177" s="10"/>
      <c r="VWA177" s="1"/>
      <c r="VWB177" s="10"/>
      <c r="VWC177" s="1"/>
      <c r="VWD177" s="10"/>
      <c r="VWE177" s="1"/>
      <c r="VWF177" s="10"/>
      <c r="VWG177" s="1"/>
      <c r="VWH177" s="10"/>
      <c r="VWI177" s="1"/>
      <c r="VWJ177" s="10"/>
      <c r="VWK177" s="1"/>
      <c r="VWL177" s="10"/>
      <c r="VWM177" s="1"/>
      <c r="VWN177" s="10"/>
      <c r="VWO177" s="1"/>
      <c r="VWP177" s="10"/>
      <c r="VWQ177" s="1"/>
      <c r="VWR177" s="10"/>
      <c r="VWS177" s="1"/>
      <c r="VWT177" s="10"/>
      <c r="VWU177" s="1"/>
      <c r="VWV177" s="10"/>
      <c r="VWW177" s="1"/>
      <c r="VWX177" s="10"/>
      <c r="VWY177" s="1"/>
      <c r="VWZ177" s="10"/>
      <c r="VXA177" s="1"/>
      <c r="VXB177" s="10"/>
      <c r="VXC177" s="1"/>
      <c r="VXD177" s="10"/>
      <c r="VXE177" s="1"/>
      <c r="VXF177" s="10"/>
      <c r="VXG177" s="1"/>
      <c r="VXH177" s="10"/>
      <c r="VXI177" s="1"/>
      <c r="VXJ177" s="10"/>
      <c r="VXK177" s="1"/>
      <c r="VXL177" s="10"/>
      <c r="VXM177" s="1"/>
      <c r="VXN177" s="10"/>
      <c r="VXO177" s="1"/>
      <c r="VXP177" s="10"/>
      <c r="VXQ177" s="1"/>
      <c r="VXR177" s="10"/>
      <c r="VXS177" s="1"/>
      <c r="VXT177" s="10"/>
      <c r="VXU177" s="1"/>
      <c r="VXV177" s="10"/>
      <c r="VXW177" s="1"/>
      <c r="VXX177" s="10"/>
      <c r="VXY177" s="1"/>
      <c r="VXZ177" s="10"/>
      <c r="VYA177" s="1"/>
      <c r="VYB177" s="10"/>
      <c r="VYC177" s="1"/>
      <c r="VYD177" s="10"/>
      <c r="VYE177" s="1"/>
      <c r="VYF177" s="10"/>
      <c r="VYG177" s="1"/>
      <c r="VYH177" s="10"/>
      <c r="VYI177" s="1"/>
      <c r="VYJ177" s="10"/>
      <c r="VYK177" s="1"/>
      <c r="VYL177" s="10"/>
      <c r="VYM177" s="1"/>
      <c r="VYN177" s="10"/>
      <c r="VYO177" s="1"/>
      <c r="VYP177" s="10"/>
      <c r="VYQ177" s="1"/>
      <c r="VYR177" s="10"/>
      <c r="VYS177" s="1"/>
      <c r="VYT177" s="10"/>
      <c r="VYU177" s="1"/>
      <c r="VYV177" s="10"/>
      <c r="VYW177" s="1"/>
      <c r="VYX177" s="10"/>
      <c r="VYY177" s="1"/>
      <c r="VYZ177" s="10"/>
      <c r="VZA177" s="1"/>
      <c r="VZB177" s="10"/>
      <c r="VZC177" s="1"/>
      <c r="VZD177" s="10"/>
      <c r="VZE177" s="1"/>
      <c r="VZF177" s="10"/>
      <c r="VZG177" s="1"/>
      <c r="VZH177" s="10"/>
      <c r="VZI177" s="1"/>
      <c r="VZJ177" s="10"/>
      <c r="VZK177" s="1"/>
      <c r="VZL177" s="10"/>
      <c r="VZM177" s="1"/>
      <c r="VZN177" s="10"/>
      <c r="VZO177" s="1"/>
      <c r="VZP177" s="10"/>
      <c r="VZQ177" s="1"/>
      <c r="VZR177" s="10"/>
      <c r="VZS177" s="1"/>
      <c r="VZT177" s="10"/>
      <c r="VZU177" s="1"/>
      <c r="VZV177" s="10"/>
      <c r="VZW177" s="1"/>
      <c r="VZX177" s="10"/>
      <c r="VZY177" s="1"/>
      <c r="VZZ177" s="10"/>
      <c r="WAA177" s="1"/>
      <c r="WAB177" s="10"/>
      <c r="WAC177" s="1"/>
      <c r="WAD177" s="10"/>
      <c r="WAE177" s="1"/>
      <c r="WAF177" s="10"/>
      <c r="WAG177" s="1"/>
      <c r="WAH177" s="10"/>
      <c r="WAI177" s="1"/>
      <c r="WAJ177" s="10"/>
      <c r="WAK177" s="1"/>
      <c r="WAL177" s="10"/>
      <c r="WAM177" s="1"/>
      <c r="WAN177" s="10"/>
      <c r="WAO177" s="1"/>
      <c r="WAP177" s="10"/>
      <c r="WAQ177" s="1"/>
      <c r="WAR177" s="10"/>
      <c r="WAS177" s="1"/>
      <c r="WAT177" s="10"/>
      <c r="WAU177" s="1"/>
      <c r="WAV177" s="10"/>
      <c r="WAW177" s="1"/>
      <c r="WAX177" s="10"/>
      <c r="WAY177" s="1"/>
      <c r="WAZ177" s="10"/>
      <c r="WBA177" s="1"/>
      <c r="WBB177" s="10"/>
      <c r="WBC177" s="1"/>
      <c r="WBD177" s="10"/>
      <c r="WBE177" s="1"/>
      <c r="WBF177" s="10"/>
      <c r="WBG177" s="1"/>
      <c r="WBH177" s="10"/>
      <c r="WBI177" s="1"/>
      <c r="WBJ177" s="10"/>
      <c r="WBK177" s="1"/>
      <c r="WBL177" s="10"/>
      <c r="WBM177" s="1"/>
      <c r="WBN177" s="10"/>
      <c r="WBO177" s="1"/>
      <c r="WBP177" s="10"/>
      <c r="WBQ177" s="1"/>
      <c r="WBR177" s="10"/>
      <c r="WBS177" s="1"/>
      <c r="WBT177" s="10"/>
      <c r="WBU177" s="1"/>
      <c r="WBV177" s="10"/>
      <c r="WBW177" s="1"/>
      <c r="WBX177" s="10"/>
      <c r="WBY177" s="1"/>
      <c r="WBZ177" s="10"/>
      <c r="WCA177" s="1"/>
      <c r="WCB177" s="10"/>
      <c r="WCC177" s="1"/>
      <c r="WCD177" s="10"/>
      <c r="WCE177" s="1"/>
      <c r="WCF177" s="10"/>
      <c r="WCG177" s="1"/>
      <c r="WCH177" s="10"/>
      <c r="WCI177" s="1"/>
      <c r="WCJ177" s="10"/>
      <c r="WCK177" s="1"/>
      <c r="WCL177" s="10"/>
      <c r="WCM177" s="1"/>
      <c r="WCN177" s="10"/>
      <c r="WCO177" s="1"/>
      <c r="WCP177" s="10"/>
      <c r="WCQ177" s="1"/>
      <c r="WCR177" s="10"/>
      <c r="WCS177" s="1"/>
      <c r="WCT177" s="10"/>
      <c r="WCU177" s="1"/>
      <c r="WCV177" s="10"/>
      <c r="WCW177" s="1"/>
      <c r="WCX177" s="10"/>
      <c r="WCY177" s="1"/>
      <c r="WCZ177" s="10"/>
      <c r="WDA177" s="1"/>
      <c r="WDB177" s="10"/>
      <c r="WDC177" s="1"/>
      <c r="WDD177" s="10"/>
      <c r="WDE177" s="1"/>
      <c r="WDF177" s="10"/>
      <c r="WDG177" s="1"/>
      <c r="WDH177" s="10"/>
      <c r="WDI177" s="1"/>
      <c r="WDJ177" s="10"/>
      <c r="WDK177" s="1"/>
      <c r="WDL177" s="10"/>
      <c r="WDM177" s="1"/>
      <c r="WDN177" s="10"/>
      <c r="WDO177" s="1"/>
      <c r="WDP177" s="10"/>
      <c r="WDQ177" s="1"/>
      <c r="WDR177" s="10"/>
      <c r="WDS177" s="1"/>
      <c r="WDT177" s="10"/>
      <c r="WDU177" s="1"/>
      <c r="WDV177" s="10"/>
      <c r="WDW177" s="1"/>
      <c r="WDX177" s="10"/>
      <c r="WDY177" s="1"/>
      <c r="WDZ177" s="10"/>
      <c r="WEA177" s="1"/>
      <c r="WEB177" s="10"/>
      <c r="WEC177" s="1"/>
      <c r="WED177" s="10"/>
      <c r="WEE177" s="1"/>
      <c r="WEF177" s="10"/>
      <c r="WEG177" s="1"/>
      <c r="WEH177" s="10"/>
      <c r="WEI177" s="1"/>
      <c r="WEJ177" s="10"/>
      <c r="WEK177" s="1"/>
      <c r="WEL177" s="10"/>
      <c r="WEM177" s="1"/>
      <c r="WEN177" s="10"/>
      <c r="WEO177" s="1"/>
      <c r="WEP177" s="10"/>
      <c r="WEQ177" s="1"/>
      <c r="WER177" s="10"/>
      <c r="WES177" s="1"/>
      <c r="WET177" s="10"/>
      <c r="WEU177" s="1"/>
      <c r="WEV177" s="10"/>
      <c r="WEW177" s="1"/>
      <c r="WEX177" s="10"/>
      <c r="WEY177" s="1"/>
      <c r="WEZ177" s="10"/>
      <c r="WFA177" s="1"/>
      <c r="WFB177" s="10"/>
      <c r="WFC177" s="1"/>
      <c r="WFD177" s="10"/>
      <c r="WFE177" s="1"/>
      <c r="WFF177" s="10"/>
      <c r="WFG177" s="1"/>
      <c r="WFH177" s="10"/>
      <c r="WFI177" s="1"/>
      <c r="WFJ177" s="10"/>
      <c r="WFK177" s="1"/>
      <c r="WFL177" s="10"/>
      <c r="WFM177" s="1"/>
      <c r="WFN177" s="10"/>
      <c r="WFO177" s="1"/>
      <c r="WFP177" s="10"/>
      <c r="WFQ177" s="1"/>
      <c r="WFR177" s="10"/>
      <c r="WFS177" s="1"/>
      <c r="WFT177" s="10"/>
      <c r="WFU177" s="1"/>
      <c r="WFV177" s="10"/>
      <c r="WFW177" s="1"/>
      <c r="WFX177" s="10"/>
      <c r="WFY177" s="1"/>
      <c r="WFZ177" s="10"/>
      <c r="WGA177" s="1"/>
      <c r="WGB177" s="10"/>
      <c r="WGC177" s="1"/>
      <c r="WGD177" s="10"/>
      <c r="WGE177" s="1"/>
      <c r="WGF177" s="10"/>
      <c r="WGG177" s="1"/>
      <c r="WGH177" s="10"/>
      <c r="WGI177" s="1"/>
      <c r="WGJ177" s="10"/>
      <c r="WGK177" s="1"/>
      <c r="WGL177" s="10"/>
      <c r="WGM177" s="1"/>
      <c r="WGN177" s="10"/>
      <c r="WGO177" s="1"/>
      <c r="WGP177" s="10"/>
      <c r="WGQ177" s="1"/>
      <c r="WGR177" s="10"/>
      <c r="WGS177" s="1"/>
      <c r="WGT177" s="10"/>
      <c r="WGU177" s="1"/>
      <c r="WGV177" s="10"/>
      <c r="WGW177" s="1"/>
      <c r="WGX177" s="10"/>
      <c r="WGY177" s="1"/>
      <c r="WGZ177" s="10"/>
      <c r="WHA177" s="1"/>
      <c r="WHB177" s="10"/>
      <c r="WHC177" s="1"/>
      <c r="WHD177" s="10"/>
      <c r="WHE177" s="1"/>
      <c r="WHF177" s="10"/>
      <c r="WHG177" s="1"/>
      <c r="WHH177" s="10"/>
      <c r="WHI177" s="1"/>
      <c r="WHJ177" s="10"/>
      <c r="WHK177" s="1"/>
      <c r="WHL177" s="10"/>
      <c r="WHM177" s="1"/>
      <c r="WHN177" s="10"/>
      <c r="WHO177" s="1"/>
      <c r="WHP177" s="10"/>
      <c r="WHQ177" s="1"/>
      <c r="WHR177" s="10"/>
      <c r="WHS177" s="1"/>
      <c r="WHT177" s="10"/>
      <c r="WHU177" s="1"/>
      <c r="WHV177" s="10"/>
      <c r="WHW177" s="1"/>
      <c r="WHX177" s="10"/>
      <c r="WHY177" s="1"/>
      <c r="WHZ177" s="10"/>
      <c r="WIA177" s="1"/>
      <c r="WIB177" s="10"/>
      <c r="WIC177" s="1"/>
      <c r="WID177" s="10"/>
      <c r="WIE177" s="1"/>
      <c r="WIF177" s="10"/>
      <c r="WIG177" s="1"/>
      <c r="WIH177" s="10"/>
      <c r="WII177" s="1"/>
      <c r="WIJ177" s="10"/>
      <c r="WIK177" s="1"/>
      <c r="WIL177" s="10"/>
      <c r="WIM177" s="1"/>
      <c r="WIN177" s="10"/>
      <c r="WIO177" s="1"/>
      <c r="WIP177" s="10"/>
      <c r="WIQ177" s="1"/>
      <c r="WIR177" s="10"/>
      <c r="WIS177" s="1"/>
      <c r="WIT177" s="10"/>
      <c r="WIU177" s="1"/>
      <c r="WIV177" s="10"/>
      <c r="WIW177" s="1"/>
      <c r="WIX177" s="10"/>
      <c r="WIY177" s="1"/>
      <c r="WIZ177" s="10"/>
      <c r="WJA177" s="1"/>
      <c r="WJB177" s="10"/>
      <c r="WJC177" s="1"/>
      <c r="WJD177" s="10"/>
      <c r="WJE177" s="1"/>
      <c r="WJF177" s="10"/>
      <c r="WJG177" s="1"/>
      <c r="WJH177" s="10"/>
      <c r="WJI177" s="1"/>
      <c r="WJJ177" s="10"/>
      <c r="WJK177" s="1"/>
      <c r="WJL177" s="10"/>
      <c r="WJM177" s="1"/>
      <c r="WJN177" s="10"/>
      <c r="WJO177" s="1"/>
      <c r="WJP177" s="10"/>
      <c r="WJQ177" s="1"/>
      <c r="WJR177" s="10"/>
      <c r="WJS177" s="1"/>
      <c r="WJT177" s="10"/>
      <c r="WJU177" s="1"/>
      <c r="WJV177" s="10"/>
      <c r="WJW177" s="1"/>
      <c r="WJX177" s="10"/>
      <c r="WJY177" s="1"/>
      <c r="WJZ177" s="10"/>
      <c r="WKA177" s="1"/>
      <c r="WKB177" s="10"/>
      <c r="WKC177" s="1"/>
      <c r="WKD177" s="10"/>
      <c r="WKE177" s="1"/>
      <c r="WKF177" s="10"/>
      <c r="WKG177" s="1"/>
      <c r="WKH177" s="10"/>
      <c r="WKI177" s="1"/>
      <c r="WKJ177" s="10"/>
      <c r="WKK177" s="1"/>
      <c r="WKL177" s="10"/>
      <c r="WKM177" s="1"/>
      <c r="WKN177" s="10"/>
      <c r="WKO177" s="1"/>
      <c r="WKP177" s="10"/>
      <c r="WKQ177" s="1"/>
      <c r="WKR177" s="10"/>
      <c r="WKS177" s="1"/>
      <c r="WKT177" s="10"/>
      <c r="WKU177" s="1"/>
      <c r="WKV177" s="10"/>
      <c r="WKW177" s="1"/>
      <c r="WKX177" s="10"/>
      <c r="WKY177" s="1"/>
      <c r="WKZ177" s="10"/>
      <c r="WLA177" s="1"/>
      <c r="WLB177" s="10"/>
      <c r="WLC177" s="1"/>
      <c r="WLD177" s="10"/>
      <c r="WLE177" s="1"/>
      <c r="WLF177" s="10"/>
      <c r="WLG177" s="1"/>
      <c r="WLH177" s="10"/>
      <c r="WLI177" s="1"/>
      <c r="WLJ177" s="10"/>
      <c r="WLK177" s="1"/>
      <c r="WLL177" s="10"/>
      <c r="WLM177" s="1"/>
      <c r="WLN177" s="10"/>
      <c r="WLO177" s="1"/>
      <c r="WLP177" s="10"/>
      <c r="WLQ177" s="1"/>
      <c r="WLR177" s="10"/>
      <c r="WLS177" s="1"/>
      <c r="WLT177" s="10"/>
      <c r="WLU177" s="1"/>
      <c r="WLV177" s="10"/>
      <c r="WLW177" s="1"/>
      <c r="WLX177" s="10"/>
      <c r="WLY177" s="1"/>
      <c r="WLZ177" s="10"/>
      <c r="WMA177" s="1"/>
      <c r="WMB177" s="10"/>
      <c r="WMC177" s="1"/>
      <c r="WMD177" s="10"/>
      <c r="WME177" s="1"/>
      <c r="WMF177" s="10"/>
      <c r="WMG177" s="1"/>
      <c r="WMH177" s="10"/>
      <c r="WMI177" s="1"/>
      <c r="WMJ177" s="10"/>
      <c r="WMK177" s="1"/>
      <c r="WML177" s="10"/>
      <c r="WMM177" s="1"/>
      <c r="WMN177" s="10"/>
      <c r="WMO177" s="1"/>
      <c r="WMP177" s="10"/>
      <c r="WMQ177" s="1"/>
      <c r="WMR177" s="10"/>
      <c r="WMS177" s="1"/>
      <c r="WMT177" s="10"/>
      <c r="WMU177" s="1"/>
      <c r="WMV177" s="10"/>
      <c r="WMW177" s="1"/>
      <c r="WMX177" s="10"/>
      <c r="WMY177" s="1"/>
      <c r="WMZ177" s="10"/>
      <c r="WNA177" s="1"/>
      <c r="WNB177" s="10"/>
      <c r="WNC177" s="1"/>
      <c r="WND177" s="10"/>
      <c r="WNE177" s="1"/>
      <c r="WNF177" s="10"/>
      <c r="WNG177" s="1"/>
      <c r="WNH177" s="10"/>
      <c r="WNI177" s="1"/>
      <c r="WNJ177" s="10"/>
      <c r="WNK177" s="1"/>
      <c r="WNL177" s="10"/>
      <c r="WNM177" s="1"/>
      <c r="WNN177" s="10"/>
      <c r="WNO177" s="1"/>
      <c r="WNP177" s="10"/>
      <c r="WNQ177" s="1"/>
      <c r="WNR177" s="10"/>
      <c r="WNS177" s="1"/>
      <c r="WNT177" s="10"/>
      <c r="WNU177" s="1"/>
      <c r="WNV177" s="10"/>
      <c r="WNW177" s="1"/>
      <c r="WNX177" s="10"/>
      <c r="WNY177" s="1"/>
      <c r="WNZ177" s="10"/>
      <c r="WOA177" s="1"/>
      <c r="WOB177" s="10"/>
      <c r="WOC177" s="1"/>
      <c r="WOD177" s="10"/>
      <c r="WOE177" s="1"/>
      <c r="WOF177" s="10"/>
      <c r="WOG177" s="1"/>
      <c r="WOH177" s="10"/>
      <c r="WOI177" s="1"/>
      <c r="WOJ177" s="10"/>
      <c r="WOK177" s="1"/>
      <c r="WOL177" s="10"/>
      <c r="WOM177" s="1"/>
      <c r="WON177" s="10"/>
      <c r="WOO177" s="1"/>
      <c r="WOP177" s="10"/>
      <c r="WOQ177" s="1"/>
      <c r="WOR177" s="10"/>
      <c r="WOS177" s="1"/>
      <c r="WOT177" s="10"/>
      <c r="WOU177" s="1"/>
      <c r="WOV177" s="10"/>
      <c r="WOW177" s="1"/>
      <c r="WOX177" s="10"/>
      <c r="WOY177" s="1"/>
      <c r="WOZ177" s="10"/>
      <c r="WPA177" s="1"/>
      <c r="WPB177" s="10"/>
      <c r="WPC177" s="1"/>
      <c r="WPD177" s="10"/>
      <c r="WPE177" s="1"/>
      <c r="WPF177" s="10"/>
      <c r="WPG177" s="1"/>
      <c r="WPH177" s="10"/>
      <c r="WPI177" s="1"/>
      <c r="WPJ177" s="10"/>
      <c r="WPK177" s="1"/>
      <c r="WPL177" s="10"/>
      <c r="WPM177" s="1"/>
    </row>
    <row r="178" spans="1:16384" ht="18.45">
      <c r="A178" s="1" t="s">
        <v>168</v>
      </c>
      <c r="B178" s="305" t="s">
        <v>2729</v>
      </c>
      <c r="C178" s="1" t="s">
        <v>2730</v>
      </c>
      <c r="D178" s="10"/>
      <c r="E178" s="1"/>
      <c r="F178" s="10"/>
      <c r="G178" s="1"/>
      <c r="H178" s="10"/>
      <c r="I178" s="1"/>
      <c r="J178" s="10"/>
      <c r="K178" s="1"/>
      <c r="L178" s="10"/>
      <c r="M178" s="1"/>
      <c r="N178" s="10"/>
      <c r="O178" s="1"/>
      <c r="P178" s="10"/>
      <c r="Q178" s="1"/>
      <c r="R178" s="10"/>
      <c r="S178" s="1"/>
      <c r="T178" s="10"/>
      <c r="U178" s="1"/>
      <c r="V178" s="10"/>
      <c r="W178" s="1"/>
      <c r="X178" s="10"/>
      <c r="Y178" s="1"/>
      <c r="Z178" s="10"/>
      <c r="AA178" s="1"/>
      <c r="AB178" s="10"/>
      <c r="AC178" s="1"/>
      <c r="AD178" s="10"/>
      <c r="AE178" s="1"/>
      <c r="AF178" s="10"/>
      <c r="AG178" s="1"/>
      <c r="AH178" s="10"/>
      <c r="AI178" s="1"/>
      <c r="AJ178" s="10"/>
      <c r="AK178" s="1"/>
      <c r="AL178" s="10"/>
      <c r="AM178" s="1"/>
      <c r="AN178" s="10"/>
      <c r="AO178" s="1"/>
      <c r="AP178" s="10"/>
      <c r="AQ178" s="1"/>
      <c r="AR178" s="10"/>
      <c r="AS178" s="1"/>
      <c r="AT178" s="10"/>
      <c r="AU178" s="1"/>
      <c r="AV178" s="10"/>
      <c r="AW178" s="1"/>
      <c r="AX178" s="10"/>
      <c r="AY178" s="1"/>
      <c r="AZ178" s="10"/>
      <c r="BA178" s="1"/>
      <c r="BB178" s="10"/>
      <c r="BC178" s="1"/>
      <c r="BD178" s="10"/>
      <c r="BE178" s="1"/>
      <c r="BF178" s="10"/>
      <c r="BG178" s="1"/>
      <c r="BH178" s="10"/>
      <c r="BI178" s="1"/>
      <c r="BJ178" s="10"/>
      <c r="BK178" s="1"/>
      <c r="BL178" s="10"/>
      <c r="BM178" s="1"/>
      <c r="BN178" s="10"/>
      <c r="BO178" s="1"/>
      <c r="BP178" s="10"/>
      <c r="BQ178" s="1"/>
      <c r="BR178" s="10"/>
      <c r="BS178" s="1"/>
      <c r="BT178" s="10"/>
      <c r="BU178" s="1"/>
      <c r="BV178" s="10"/>
      <c r="BW178" s="1"/>
      <c r="BX178" s="10"/>
      <c r="BY178" s="1"/>
      <c r="BZ178" s="10"/>
      <c r="CA178" s="1"/>
      <c r="CB178" s="10"/>
      <c r="CC178" s="1"/>
      <c r="CD178" s="10"/>
      <c r="CE178" s="1"/>
      <c r="CF178" s="10"/>
      <c r="CG178" s="1"/>
      <c r="CH178" s="10"/>
      <c r="CI178" s="1"/>
      <c r="CJ178" s="10"/>
      <c r="CK178" s="1"/>
      <c r="CL178" s="10"/>
      <c r="CM178" s="1"/>
      <c r="CN178" s="10"/>
      <c r="CO178" s="1"/>
      <c r="CP178" s="10"/>
      <c r="CQ178" s="1"/>
      <c r="CR178" s="10"/>
      <c r="CS178" s="1"/>
      <c r="CT178" s="10"/>
      <c r="CU178" s="1"/>
      <c r="CV178" s="10"/>
      <c r="CW178" s="1"/>
      <c r="CX178" s="10"/>
      <c r="CY178" s="1"/>
      <c r="CZ178" s="10"/>
      <c r="DA178" s="1"/>
      <c r="DB178" s="10"/>
      <c r="DC178" s="1"/>
      <c r="DD178" s="10"/>
      <c r="DE178" s="1"/>
      <c r="DF178" s="10"/>
      <c r="DG178" s="1"/>
      <c r="DH178" s="10"/>
      <c r="DI178" s="1"/>
      <c r="DJ178" s="10"/>
      <c r="DK178" s="1"/>
      <c r="DL178" s="10"/>
      <c r="DM178" s="1"/>
      <c r="DN178" s="10"/>
      <c r="DO178" s="1"/>
      <c r="DP178" s="10"/>
      <c r="DQ178" s="1"/>
      <c r="DR178" s="10"/>
      <c r="DS178" s="1"/>
      <c r="DT178" s="10"/>
      <c r="DU178" s="1"/>
      <c r="DV178" s="10"/>
      <c r="DW178" s="1"/>
      <c r="DX178" s="10"/>
      <c r="DY178" s="1"/>
      <c r="DZ178" s="10"/>
      <c r="EA178" s="1"/>
      <c r="EB178" s="10"/>
      <c r="EC178" s="1"/>
      <c r="ED178" s="10"/>
      <c r="EE178" s="1"/>
      <c r="EF178" s="10"/>
      <c r="EG178" s="1"/>
      <c r="EH178" s="10"/>
      <c r="EI178" s="1"/>
      <c r="EJ178" s="10"/>
      <c r="EK178" s="1"/>
      <c r="EL178" s="10"/>
      <c r="EM178" s="1"/>
      <c r="EN178" s="10"/>
      <c r="EO178" s="1"/>
      <c r="EP178" s="10"/>
      <c r="EQ178" s="1"/>
      <c r="ER178" s="10"/>
      <c r="ES178" s="1"/>
      <c r="ET178" s="10"/>
      <c r="EU178" s="1"/>
      <c r="EV178" s="10"/>
      <c r="EW178" s="1"/>
      <c r="EX178" s="10"/>
      <c r="EY178" s="1"/>
      <c r="EZ178" s="10"/>
      <c r="FA178" s="1"/>
      <c r="FB178" s="10"/>
      <c r="FC178" s="1"/>
      <c r="FD178" s="10"/>
      <c r="FE178" s="1"/>
      <c r="FF178" s="10"/>
      <c r="FG178" s="1"/>
      <c r="FH178" s="10"/>
      <c r="FI178" s="1"/>
      <c r="FJ178" s="10"/>
      <c r="FK178" s="1"/>
      <c r="FL178" s="10"/>
      <c r="FM178" s="1"/>
      <c r="FN178" s="10"/>
      <c r="FO178" s="1"/>
      <c r="FP178" s="10"/>
      <c r="FQ178" s="1"/>
      <c r="FR178" s="10"/>
      <c r="FS178" s="1"/>
      <c r="FT178" s="10"/>
      <c r="FU178" s="1"/>
      <c r="FV178" s="10"/>
      <c r="FW178" s="1"/>
      <c r="FX178" s="10"/>
      <c r="FY178" s="1"/>
      <c r="FZ178" s="10"/>
      <c r="GA178" s="1"/>
      <c r="GB178" s="10"/>
      <c r="GC178" s="1"/>
      <c r="GD178" s="10"/>
      <c r="GE178" s="1"/>
      <c r="GF178" s="10"/>
      <c r="GG178" s="1"/>
      <c r="GH178" s="10"/>
      <c r="GI178" s="1"/>
      <c r="GJ178" s="10"/>
      <c r="GK178" s="1"/>
      <c r="GL178" s="10"/>
      <c r="GM178" s="1"/>
      <c r="GN178" s="10"/>
      <c r="GO178" s="1"/>
      <c r="GP178" s="10"/>
      <c r="GQ178" s="1"/>
      <c r="GR178" s="10"/>
      <c r="GS178" s="1"/>
      <c r="GT178" s="10"/>
      <c r="GU178" s="1"/>
      <c r="GV178" s="10"/>
      <c r="GW178" s="1"/>
      <c r="GX178" s="10"/>
      <c r="GY178" s="1"/>
      <c r="GZ178" s="10"/>
      <c r="HA178" s="1"/>
      <c r="HB178" s="10"/>
      <c r="HC178" s="1"/>
      <c r="HD178" s="10"/>
      <c r="HE178" s="1"/>
      <c r="HF178" s="10"/>
      <c r="HG178" s="1"/>
      <c r="HH178" s="10"/>
      <c r="HI178" s="1"/>
      <c r="HJ178" s="10"/>
      <c r="HK178" s="1"/>
      <c r="HL178" s="10"/>
      <c r="HM178" s="1"/>
      <c r="HN178" s="10"/>
      <c r="HO178" s="1"/>
      <c r="HP178" s="10"/>
      <c r="HQ178" s="1"/>
      <c r="HR178" s="10"/>
      <c r="HS178" s="1"/>
      <c r="HT178" s="10"/>
      <c r="HU178" s="1"/>
      <c r="HV178" s="10"/>
      <c r="HW178" s="1"/>
      <c r="HX178" s="10"/>
      <c r="HY178" s="1"/>
      <c r="HZ178" s="10"/>
      <c r="IA178" s="1"/>
      <c r="IB178" s="10"/>
      <c r="IC178" s="1"/>
      <c r="ID178" s="10"/>
      <c r="IE178" s="1"/>
      <c r="IF178" s="10"/>
      <c r="IG178" s="1"/>
      <c r="IH178" s="10"/>
      <c r="II178" s="1"/>
      <c r="IJ178" s="10"/>
      <c r="IK178" s="1"/>
      <c r="IL178" s="10"/>
      <c r="IM178" s="1"/>
      <c r="IN178" s="10"/>
      <c r="IO178" s="1"/>
      <c r="IP178" s="10"/>
      <c r="IQ178" s="1"/>
      <c r="IR178" s="10"/>
      <c r="IS178" s="1"/>
      <c r="IT178" s="10"/>
      <c r="IU178" s="1"/>
      <c r="IV178" s="10"/>
      <c r="IW178" s="1"/>
      <c r="IX178" s="10"/>
      <c r="IY178" s="1"/>
      <c r="IZ178" s="10"/>
      <c r="JA178" s="1"/>
      <c r="JB178" s="10"/>
      <c r="JC178" s="1"/>
      <c r="JD178" s="10"/>
      <c r="JE178" s="1"/>
      <c r="JF178" s="10"/>
      <c r="JG178" s="1"/>
      <c r="JH178" s="10"/>
      <c r="JI178" s="1"/>
      <c r="JJ178" s="10"/>
      <c r="JK178" s="1"/>
      <c r="JL178" s="10"/>
      <c r="JM178" s="1"/>
      <c r="JN178" s="10"/>
      <c r="JO178" s="1"/>
      <c r="JP178" s="10"/>
      <c r="JQ178" s="1"/>
      <c r="JR178" s="10"/>
      <c r="JS178" s="1"/>
      <c r="JT178" s="10"/>
      <c r="JU178" s="1"/>
      <c r="JV178" s="10"/>
      <c r="JW178" s="1"/>
      <c r="JX178" s="10"/>
      <c r="JY178" s="1"/>
      <c r="JZ178" s="10"/>
      <c r="KA178" s="1"/>
      <c r="KB178" s="10"/>
      <c r="KC178" s="1"/>
      <c r="KD178" s="10"/>
      <c r="KE178" s="1"/>
      <c r="KF178" s="10"/>
      <c r="KG178" s="1"/>
      <c r="KH178" s="10"/>
      <c r="KI178" s="1"/>
      <c r="KJ178" s="10"/>
      <c r="KK178" s="1"/>
      <c r="KL178" s="10"/>
      <c r="KM178" s="1"/>
      <c r="KN178" s="10"/>
      <c r="KO178" s="1"/>
      <c r="KP178" s="10"/>
      <c r="KQ178" s="1"/>
      <c r="KR178" s="10"/>
      <c r="KS178" s="1"/>
      <c r="KT178" s="10"/>
      <c r="KU178" s="1"/>
      <c r="KV178" s="10"/>
      <c r="KW178" s="1"/>
      <c r="KX178" s="10"/>
      <c r="KY178" s="1"/>
      <c r="KZ178" s="10"/>
      <c r="LA178" s="1"/>
      <c r="LB178" s="10"/>
      <c r="LC178" s="1"/>
      <c r="LD178" s="10"/>
      <c r="LE178" s="1"/>
      <c r="LF178" s="10"/>
      <c r="LG178" s="1"/>
      <c r="LH178" s="10"/>
      <c r="LI178" s="1"/>
      <c r="LJ178" s="10"/>
      <c r="LK178" s="1"/>
      <c r="LL178" s="10"/>
      <c r="LM178" s="1"/>
      <c r="LN178" s="10"/>
      <c r="LO178" s="1"/>
      <c r="LP178" s="10"/>
      <c r="LQ178" s="1"/>
      <c r="LR178" s="10"/>
      <c r="LS178" s="1"/>
      <c r="LT178" s="10"/>
      <c r="LU178" s="1"/>
      <c r="LV178" s="10"/>
      <c r="LW178" s="1"/>
      <c r="LX178" s="10"/>
      <c r="LY178" s="1"/>
      <c r="LZ178" s="10"/>
      <c r="MA178" s="1"/>
      <c r="MB178" s="10"/>
      <c r="MC178" s="1"/>
      <c r="MD178" s="10"/>
      <c r="ME178" s="1"/>
      <c r="MF178" s="10"/>
      <c r="MG178" s="1"/>
      <c r="MH178" s="10"/>
      <c r="MI178" s="1"/>
      <c r="MJ178" s="10"/>
      <c r="MK178" s="1"/>
      <c r="ML178" s="10"/>
      <c r="MM178" s="1"/>
      <c r="MN178" s="10"/>
      <c r="MO178" s="1"/>
      <c r="MP178" s="10"/>
      <c r="MQ178" s="1"/>
      <c r="MR178" s="10"/>
      <c r="MS178" s="1"/>
      <c r="MT178" s="10"/>
      <c r="MU178" s="1"/>
      <c r="MV178" s="10"/>
      <c r="MW178" s="1"/>
      <c r="MX178" s="10"/>
      <c r="MY178" s="1"/>
      <c r="MZ178" s="10"/>
      <c r="NA178" s="1"/>
      <c r="NB178" s="10"/>
      <c r="NC178" s="1"/>
      <c r="ND178" s="10"/>
      <c r="NE178" s="1"/>
      <c r="NF178" s="10"/>
      <c r="NG178" s="1"/>
      <c r="NH178" s="10"/>
      <c r="NI178" s="1"/>
      <c r="NJ178" s="10"/>
      <c r="NK178" s="1"/>
      <c r="NL178" s="10"/>
      <c r="NM178" s="1"/>
      <c r="NN178" s="10"/>
      <c r="NO178" s="1"/>
      <c r="NP178" s="10"/>
      <c r="NQ178" s="1"/>
      <c r="NR178" s="10"/>
      <c r="NS178" s="1"/>
      <c r="NT178" s="10"/>
      <c r="NU178" s="1"/>
      <c r="NV178" s="10"/>
      <c r="NW178" s="1"/>
      <c r="NX178" s="10"/>
      <c r="NY178" s="1"/>
      <c r="NZ178" s="10"/>
      <c r="OA178" s="1"/>
      <c r="OB178" s="10"/>
      <c r="OC178" s="1"/>
      <c r="OD178" s="10"/>
      <c r="OE178" s="1"/>
      <c r="OF178" s="10"/>
      <c r="OG178" s="1"/>
      <c r="OH178" s="10"/>
      <c r="OI178" s="1"/>
      <c r="OJ178" s="10"/>
      <c r="OK178" s="1"/>
      <c r="OL178" s="10"/>
      <c r="OM178" s="1"/>
      <c r="ON178" s="10"/>
      <c r="OO178" s="1"/>
      <c r="OP178" s="10"/>
      <c r="OQ178" s="1"/>
      <c r="OR178" s="10"/>
      <c r="OS178" s="1"/>
      <c r="OT178" s="10"/>
      <c r="OU178" s="1"/>
      <c r="OV178" s="10"/>
      <c r="OW178" s="1"/>
      <c r="OX178" s="10"/>
      <c r="OY178" s="1"/>
      <c r="OZ178" s="10"/>
      <c r="PA178" s="1"/>
      <c r="PB178" s="10"/>
      <c r="PC178" s="1"/>
      <c r="PD178" s="10"/>
      <c r="PE178" s="1"/>
      <c r="PF178" s="10"/>
      <c r="PG178" s="1"/>
      <c r="PH178" s="10"/>
      <c r="PI178" s="1"/>
      <c r="PJ178" s="10"/>
      <c r="PK178" s="1"/>
      <c r="PL178" s="10"/>
      <c r="PM178" s="1"/>
      <c r="PN178" s="10"/>
      <c r="PO178" s="1"/>
      <c r="PP178" s="10"/>
      <c r="PQ178" s="1"/>
      <c r="PR178" s="10"/>
      <c r="PS178" s="1"/>
      <c r="PT178" s="10"/>
      <c r="PU178" s="1"/>
      <c r="PV178" s="10"/>
      <c r="PW178" s="1"/>
      <c r="PX178" s="10"/>
      <c r="PY178" s="1"/>
      <c r="PZ178" s="10"/>
      <c r="QA178" s="1"/>
      <c r="QB178" s="10"/>
      <c r="QC178" s="1"/>
      <c r="QD178" s="10"/>
      <c r="QE178" s="1"/>
      <c r="QF178" s="10"/>
      <c r="QG178" s="1"/>
      <c r="QH178" s="10"/>
      <c r="QI178" s="1"/>
      <c r="QJ178" s="10"/>
      <c r="QK178" s="1"/>
      <c r="QL178" s="10"/>
      <c r="QM178" s="1"/>
      <c r="QN178" s="10"/>
      <c r="QO178" s="1"/>
      <c r="QP178" s="10"/>
      <c r="QQ178" s="1"/>
      <c r="QR178" s="10"/>
      <c r="QS178" s="1"/>
      <c r="QT178" s="10"/>
      <c r="QU178" s="1"/>
      <c r="QV178" s="10"/>
      <c r="QW178" s="1"/>
      <c r="QX178" s="10"/>
      <c r="QY178" s="1"/>
      <c r="QZ178" s="10"/>
      <c r="RA178" s="1"/>
      <c r="RB178" s="10"/>
      <c r="RC178" s="1"/>
      <c r="RD178" s="10"/>
      <c r="RE178" s="1"/>
      <c r="RF178" s="10"/>
      <c r="RG178" s="1"/>
      <c r="RH178" s="10"/>
      <c r="RI178" s="1"/>
      <c r="RJ178" s="10"/>
      <c r="RK178" s="1"/>
      <c r="RL178" s="10"/>
      <c r="RM178" s="1"/>
      <c r="RN178" s="10"/>
      <c r="RO178" s="1"/>
      <c r="RP178" s="10"/>
      <c r="RQ178" s="1"/>
      <c r="RR178" s="10"/>
      <c r="RS178" s="1"/>
      <c r="RT178" s="10"/>
      <c r="RU178" s="1"/>
      <c r="RV178" s="10"/>
      <c r="RW178" s="1"/>
      <c r="RX178" s="10"/>
      <c r="RY178" s="1"/>
      <c r="RZ178" s="10"/>
      <c r="SA178" s="1"/>
      <c r="SB178" s="10"/>
      <c r="SC178" s="1"/>
      <c r="SD178" s="10"/>
      <c r="SE178" s="1"/>
      <c r="SF178" s="10"/>
      <c r="SG178" s="1"/>
      <c r="SH178" s="10"/>
      <c r="SI178" s="1"/>
      <c r="SJ178" s="10"/>
      <c r="SK178" s="1"/>
      <c r="SL178" s="10"/>
      <c r="SM178" s="1"/>
      <c r="SN178" s="10"/>
      <c r="SO178" s="1"/>
      <c r="SP178" s="10"/>
      <c r="SQ178" s="1"/>
      <c r="SR178" s="10"/>
      <c r="SS178" s="1"/>
      <c r="ST178" s="10"/>
      <c r="SU178" s="1"/>
      <c r="SV178" s="10"/>
      <c r="SW178" s="1"/>
      <c r="SX178" s="10"/>
      <c r="SY178" s="1"/>
      <c r="SZ178" s="10"/>
      <c r="TA178" s="1"/>
      <c r="TB178" s="10"/>
      <c r="TC178" s="1"/>
      <c r="TD178" s="10"/>
      <c r="TE178" s="1"/>
      <c r="TF178" s="10"/>
      <c r="TG178" s="1"/>
      <c r="TH178" s="10"/>
      <c r="TI178" s="1"/>
      <c r="TJ178" s="10"/>
      <c r="TK178" s="1"/>
      <c r="TL178" s="10"/>
      <c r="TM178" s="1"/>
      <c r="TN178" s="10"/>
      <c r="TO178" s="1"/>
      <c r="TP178" s="10"/>
      <c r="TQ178" s="1"/>
      <c r="TR178" s="10"/>
      <c r="TS178" s="1"/>
      <c r="TT178" s="10"/>
      <c r="TU178" s="1"/>
      <c r="TV178" s="10"/>
      <c r="TW178" s="1"/>
      <c r="TX178" s="10"/>
      <c r="TY178" s="1"/>
      <c r="TZ178" s="10"/>
      <c r="UA178" s="1"/>
      <c r="UB178" s="10"/>
      <c r="UC178" s="1"/>
      <c r="UD178" s="10"/>
      <c r="UE178" s="1"/>
      <c r="UF178" s="10"/>
      <c r="UG178" s="1"/>
      <c r="UH178" s="10"/>
      <c r="UI178" s="1"/>
      <c r="UJ178" s="10"/>
      <c r="UK178" s="1"/>
      <c r="UL178" s="10"/>
      <c r="UM178" s="1"/>
      <c r="UN178" s="10"/>
      <c r="UO178" s="1"/>
      <c r="UP178" s="10"/>
      <c r="UQ178" s="1"/>
      <c r="UR178" s="10"/>
      <c r="US178" s="1"/>
      <c r="UT178" s="10"/>
      <c r="UU178" s="1"/>
      <c r="UV178" s="10"/>
      <c r="UW178" s="1"/>
      <c r="UX178" s="10"/>
      <c r="UY178" s="1"/>
      <c r="UZ178" s="10"/>
      <c r="VA178" s="1"/>
      <c r="VB178" s="10"/>
      <c r="VC178" s="1"/>
      <c r="VD178" s="10"/>
      <c r="VE178" s="1"/>
      <c r="VF178" s="10"/>
      <c r="VG178" s="1"/>
      <c r="VH178" s="10"/>
      <c r="VI178" s="1"/>
      <c r="VJ178" s="10"/>
      <c r="VK178" s="1"/>
      <c r="VL178" s="10"/>
      <c r="VM178" s="1"/>
      <c r="VN178" s="10"/>
      <c r="VO178" s="1"/>
      <c r="VP178" s="10"/>
      <c r="VQ178" s="1"/>
      <c r="VR178" s="10"/>
      <c r="VS178" s="1"/>
      <c r="VT178" s="10"/>
      <c r="VU178" s="1"/>
      <c r="VV178" s="10"/>
      <c r="VW178" s="1"/>
      <c r="VX178" s="10"/>
      <c r="VY178" s="1"/>
      <c r="VZ178" s="10"/>
      <c r="WA178" s="1"/>
      <c r="WB178" s="10"/>
      <c r="WC178" s="1"/>
      <c r="WD178" s="10"/>
      <c r="WE178" s="1"/>
      <c r="WF178" s="10"/>
      <c r="WG178" s="1"/>
      <c r="WH178" s="10"/>
      <c r="WI178" s="1"/>
      <c r="WJ178" s="10"/>
      <c r="WK178" s="1"/>
      <c r="WL178" s="10"/>
      <c r="WM178" s="1"/>
      <c r="WN178" s="10"/>
      <c r="WO178" s="1"/>
      <c r="WP178" s="10"/>
      <c r="WQ178" s="1"/>
      <c r="WR178" s="10"/>
      <c r="WS178" s="1"/>
      <c r="WT178" s="10"/>
      <c r="WU178" s="1"/>
      <c r="WV178" s="10"/>
      <c r="WW178" s="1"/>
      <c r="WX178" s="10"/>
      <c r="WY178" s="1"/>
      <c r="WZ178" s="10"/>
      <c r="XA178" s="1"/>
      <c r="XB178" s="10"/>
      <c r="XC178" s="1"/>
      <c r="XD178" s="10"/>
      <c r="XE178" s="1"/>
      <c r="XF178" s="10"/>
      <c r="XG178" s="1"/>
      <c r="XH178" s="10"/>
      <c r="XI178" s="1"/>
      <c r="XJ178" s="10"/>
      <c r="XK178" s="1"/>
      <c r="XL178" s="10"/>
      <c r="XM178" s="1"/>
      <c r="XN178" s="10"/>
      <c r="XO178" s="1"/>
      <c r="XP178" s="10"/>
      <c r="XQ178" s="1"/>
      <c r="XR178" s="10"/>
      <c r="XS178" s="1"/>
      <c r="XT178" s="10"/>
      <c r="XU178" s="1"/>
      <c r="XV178" s="10"/>
      <c r="XW178" s="1"/>
      <c r="XX178" s="10"/>
      <c r="XY178" s="1"/>
      <c r="XZ178" s="10"/>
      <c r="YA178" s="1"/>
      <c r="YB178" s="10"/>
      <c r="YC178" s="1"/>
      <c r="YD178" s="10"/>
      <c r="YE178" s="1"/>
      <c r="YF178" s="10"/>
      <c r="YG178" s="1"/>
      <c r="YH178" s="10"/>
      <c r="YI178" s="1"/>
      <c r="YJ178" s="10"/>
      <c r="YK178" s="1"/>
      <c r="YL178" s="10"/>
      <c r="YM178" s="1"/>
      <c r="YN178" s="10"/>
      <c r="YO178" s="1"/>
      <c r="YP178" s="10"/>
      <c r="YQ178" s="1"/>
      <c r="YR178" s="10"/>
      <c r="YS178" s="1"/>
      <c r="YT178" s="10"/>
      <c r="YU178" s="1"/>
      <c r="YV178" s="10"/>
      <c r="YW178" s="1"/>
      <c r="YX178" s="10"/>
      <c r="YY178" s="1"/>
      <c r="YZ178" s="10"/>
      <c r="ZA178" s="1"/>
      <c r="ZB178" s="10"/>
      <c r="ZC178" s="1"/>
      <c r="ZD178" s="10"/>
      <c r="ZE178" s="1"/>
      <c r="ZF178" s="10"/>
      <c r="ZG178" s="1"/>
      <c r="ZH178" s="10"/>
      <c r="ZI178" s="1"/>
      <c r="ZJ178" s="10"/>
      <c r="ZK178" s="1"/>
      <c r="ZL178" s="10"/>
      <c r="ZM178" s="1"/>
      <c r="ZN178" s="10"/>
      <c r="ZO178" s="1"/>
      <c r="ZP178" s="10"/>
      <c r="ZQ178" s="1"/>
      <c r="ZR178" s="10"/>
      <c r="ZS178" s="1"/>
      <c r="ZT178" s="10"/>
      <c r="ZU178" s="1"/>
      <c r="ZV178" s="10"/>
      <c r="ZW178" s="1"/>
      <c r="ZX178" s="10"/>
      <c r="ZY178" s="1"/>
      <c r="ZZ178" s="10"/>
      <c r="AAA178" s="1"/>
      <c r="AAB178" s="10"/>
      <c r="AAC178" s="1"/>
      <c r="AAD178" s="10"/>
      <c r="AAE178" s="1"/>
      <c r="AAF178" s="10"/>
      <c r="AAG178" s="1"/>
      <c r="AAH178" s="10"/>
      <c r="AAI178" s="1"/>
      <c r="AAJ178" s="10"/>
      <c r="AAK178" s="1"/>
      <c r="AAL178" s="10"/>
      <c r="AAM178" s="1"/>
      <c r="AAN178" s="10"/>
      <c r="AAO178" s="1"/>
      <c r="AAP178" s="10"/>
      <c r="AAQ178" s="1"/>
      <c r="AAR178" s="10"/>
      <c r="AAS178" s="1"/>
      <c r="AAT178" s="10"/>
      <c r="AAU178" s="1"/>
      <c r="AAV178" s="10"/>
      <c r="AAW178" s="1"/>
      <c r="AAX178" s="10"/>
      <c r="AAY178" s="1"/>
      <c r="AAZ178" s="10"/>
      <c r="ABA178" s="1"/>
      <c r="ABB178" s="10"/>
      <c r="ABC178" s="1"/>
      <c r="ABD178" s="10"/>
      <c r="ABE178" s="1"/>
      <c r="ABF178" s="10"/>
      <c r="ABG178" s="1"/>
      <c r="ABH178" s="10"/>
      <c r="ABI178" s="1"/>
      <c r="ABJ178" s="10"/>
      <c r="ABK178" s="1"/>
      <c r="ABL178" s="10"/>
      <c r="ABM178" s="1"/>
      <c r="ABN178" s="10"/>
      <c r="ABO178" s="1"/>
      <c r="ABP178" s="10"/>
      <c r="ABQ178" s="1"/>
      <c r="ABR178" s="10"/>
      <c r="ABS178" s="1"/>
      <c r="ABT178" s="10"/>
      <c r="ABU178" s="1"/>
      <c r="ABV178" s="10"/>
      <c r="ABW178" s="1"/>
      <c r="ABX178" s="10"/>
      <c r="ABY178" s="1"/>
      <c r="ABZ178" s="10"/>
      <c r="ACA178" s="1"/>
      <c r="ACB178" s="10"/>
      <c r="ACC178" s="1"/>
      <c r="ACD178" s="10"/>
      <c r="ACE178" s="1"/>
      <c r="ACF178" s="10"/>
      <c r="ACG178" s="1"/>
      <c r="ACH178" s="10"/>
      <c r="ACI178" s="1"/>
      <c r="ACJ178" s="10"/>
      <c r="ACK178" s="1"/>
      <c r="ACL178" s="10"/>
      <c r="ACM178" s="1"/>
      <c r="ACN178" s="10"/>
      <c r="ACO178" s="1"/>
      <c r="ACP178" s="10"/>
      <c r="ACQ178" s="1"/>
      <c r="ACR178" s="10"/>
      <c r="ACS178" s="1"/>
      <c r="ACT178" s="10"/>
      <c r="ACU178" s="1"/>
      <c r="ACV178" s="10"/>
      <c r="ACW178" s="1"/>
      <c r="ACX178" s="10"/>
      <c r="ACY178" s="1"/>
      <c r="ACZ178" s="10"/>
      <c r="ADA178" s="1"/>
      <c r="ADB178" s="10"/>
      <c r="ADC178" s="1"/>
      <c r="ADD178" s="10"/>
      <c r="ADE178" s="1"/>
      <c r="ADF178" s="10"/>
      <c r="ADG178" s="1"/>
      <c r="ADH178" s="10"/>
      <c r="ADI178" s="1"/>
      <c r="ADJ178" s="10"/>
      <c r="ADK178" s="1"/>
      <c r="ADL178" s="10"/>
      <c r="ADM178" s="1"/>
      <c r="ADN178" s="10"/>
      <c r="ADO178" s="1"/>
      <c r="ADP178" s="10"/>
      <c r="ADQ178" s="1"/>
      <c r="ADR178" s="10"/>
      <c r="ADS178" s="1"/>
      <c r="ADT178" s="10"/>
      <c r="ADU178" s="1"/>
      <c r="ADV178" s="10"/>
      <c r="ADW178" s="1"/>
      <c r="ADX178" s="10"/>
      <c r="ADY178" s="1"/>
      <c r="ADZ178" s="10"/>
      <c r="AEA178" s="1"/>
      <c r="AEB178" s="10"/>
      <c r="AEC178" s="1"/>
      <c r="AED178" s="10"/>
      <c r="AEE178" s="1"/>
      <c r="AEF178" s="10"/>
      <c r="AEG178" s="1"/>
      <c r="AEH178" s="10"/>
      <c r="AEI178" s="1"/>
      <c r="AEJ178" s="10"/>
      <c r="AEK178" s="1"/>
      <c r="AEL178" s="10"/>
      <c r="AEM178" s="1"/>
      <c r="AEN178" s="10"/>
      <c r="AEO178" s="1"/>
      <c r="AEP178" s="10"/>
      <c r="AEQ178" s="1"/>
      <c r="AER178" s="10"/>
      <c r="AES178" s="1"/>
      <c r="AET178" s="10"/>
      <c r="AEU178" s="1"/>
      <c r="AEV178" s="10"/>
      <c r="AEW178" s="1"/>
      <c r="AEX178" s="10"/>
      <c r="AEY178" s="1"/>
      <c r="AEZ178" s="10"/>
      <c r="AFA178" s="1"/>
      <c r="AFB178" s="10"/>
      <c r="AFC178" s="1"/>
      <c r="AFD178" s="10"/>
      <c r="AFE178" s="1"/>
      <c r="AFF178" s="10"/>
      <c r="AFG178" s="1"/>
      <c r="AFH178" s="10"/>
      <c r="AFI178" s="1"/>
      <c r="AFJ178" s="10"/>
      <c r="AFK178" s="1"/>
      <c r="AFL178" s="10"/>
      <c r="AFM178" s="1"/>
      <c r="AFN178" s="10"/>
      <c r="AFO178" s="1"/>
      <c r="AFP178" s="10"/>
      <c r="AFQ178" s="1"/>
      <c r="AFR178" s="10"/>
      <c r="AFS178" s="1"/>
      <c r="AFT178" s="10"/>
      <c r="AFU178" s="1"/>
      <c r="AFV178" s="10"/>
      <c r="AFW178" s="1"/>
      <c r="AFX178" s="10"/>
      <c r="AFY178" s="1"/>
      <c r="AFZ178" s="10"/>
      <c r="AGA178" s="1"/>
      <c r="AGB178" s="10"/>
      <c r="AGC178" s="1"/>
      <c r="AGD178" s="10"/>
      <c r="AGE178" s="1"/>
      <c r="AGF178" s="10"/>
      <c r="AGG178" s="1"/>
      <c r="AGH178" s="10"/>
      <c r="AGI178" s="1"/>
      <c r="AGJ178" s="10"/>
      <c r="AGK178" s="1"/>
      <c r="AGL178" s="10"/>
      <c r="AGM178" s="1"/>
      <c r="AGN178" s="10"/>
      <c r="AGO178" s="1"/>
      <c r="AGP178" s="10"/>
      <c r="AGQ178" s="1"/>
      <c r="AGR178" s="10"/>
      <c r="AGS178" s="1"/>
      <c r="AGT178" s="10"/>
      <c r="AGU178" s="1"/>
      <c r="AGV178" s="10"/>
      <c r="AGW178" s="1"/>
      <c r="AGX178" s="10"/>
      <c r="AGY178" s="1"/>
      <c r="AGZ178" s="10"/>
      <c r="AHA178" s="1"/>
      <c r="AHB178" s="10"/>
      <c r="AHC178" s="1"/>
      <c r="AHD178" s="10"/>
      <c r="AHE178" s="1"/>
      <c r="AHF178" s="10"/>
      <c r="AHG178" s="1"/>
      <c r="AHH178" s="10"/>
      <c r="AHI178" s="1"/>
      <c r="AHJ178" s="10"/>
      <c r="AHK178" s="1"/>
      <c r="AHL178" s="10"/>
      <c r="AHM178" s="1"/>
      <c r="AHN178" s="10"/>
      <c r="AHO178" s="1"/>
      <c r="AHP178" s="10"/>
      <c r="AHQ178" s="1"/>
      <c r="AHR178" s="10"/>
      <c r="AHS178" s="1"/>
      <c r="AHT178" s="10"/>
      <c r="AHU178" s="1"/>
      <c r="AHV178" s="10"/>
      <c r="AHW178" s="1"/>
      <c r="AHX178" s="10"/>
      <c r="AHY178" s="1"/>
      <c r="AHZ178" s="10"/>
      <c r="AIA178" s="1"/>
      <c r="AIB178" s="10"/>
      <c r="AIC178" s="1"/>
      <c r="AID178" s="10"/>
      <c r="AIE178" s="1"/>
      <c r="AIF178" s="10"/>
      <c r="AIG178" s="1"/>
      <c r="AIH178" s="10"/>
      <c r="AII178" s="1"/>
      <c r="AIJ178" s="10"/>
      <c r="AIK178" s="1"/>
      <c r="AIL178" s="10"/>
      <c r="AIM178" s="1"/>
      <c r="AIN178" s="10"/>
      <c r="AIO178" s="1"/>
      <c r="AIP178" s="10"/>
      <c r="AIQ178" s="1"/>
      <c r="AIR178" s="10"/>
      <c r="AIS178" s="1"/>
      <c r="AIT178" s="10"/>
      <c r="AIU178" s="1"/>
      <c r="AIV178" s="10"/>
      <c r="AIW178" s="1"/>
      <c r="AIX178" s="10"/>
      <c r="AIY178" s="1"/>
      <c r="AIZ178" s="10"/>
      <c r="AJA178" s="1"/>
      <c r="AJB178" s="10"/>
      <c r="AJC178" s="1"/>
      <c r="AJD178" s="10"/>
      <c r="AJE178" s="1"/>
      <c r="AJF178" s="10"/>
      <c r="AJG178" s="1"/>
      <c r="AJH178" s="10"/>
      <c r="AJI178" s="1"/>
      <c r="AJJ178" s="10"/>
      <c r="AJK178" s="1"/>
      <c r="AJL178" s="10"/>
      <c r="AJM178" s="1"/>
      <c r="AJN178" s="10"/>
      <c r="AJO178" s="1"/>
      <c r="AJP178" s="10"/>
      <c r="AJQ178" s="1"/>
      <c r="AJR178" s="10"/>
      <c r="AJS178" s="1"/>
      <c r="AJT178" s="10"/>
      <c r="AJU178" s="1"/>
      <c r="AJV178" s="10"/>
      <c r="AJW178" s="1"/>
      <c r="AJX178" s="10"/>
      <c r="AJY178" s="1"/>
      <c r="AJZ178" s="10"/>
      <c r="AKA178" s="1"/>
      <c r="AKB178" s="10"/>
      <c r="AKC178" s="1"/>
      <c r="AKD178" s="10"/>
      <c r="AKE178" s="1"/>
      <c r="AKF178" s="10"/>
      <c r="AKG178" s="1"/>
      <c r="AKH178" s="10"/>
      <c r="AKI178" s="1"/>
      <c r="AKJ178" s="10"/>
      <c r="AKK178" s="1"/>
      <c r="AKL178" s="10"/>
      <c r="AKM178" s="1"/>
      <c r="AKN178" s="10"/>
      <c r="AKO178" s="1"/>
      <c r="AKP178" s="10"/>
      <c r="AKQ178" s="1"/>
      <c r="AKR178" s="10"/>
      <c r="AKS178" s="1"/>
      <c r="AKT178" s="10"/>
      <c r="AKU178" s="1"/>
      <c r="AKV178" s="10"/>
      <c r="AKW178" s="1"/>
      <c r="AKX178" s="10"/>
      <c r="AKY178" s="1"/>
      <c r="AKZ178" s="10"/>
      <c r="ALA178" s="1"/>
      <c r="ALB178" s="10"/>
      <c r="ALC178" s="1"/>
      <c r="ALD178" s="10"/>
      <c r="ALE178" s="1"/>
      <c r="ALF178" s="10"/>
      <c r="ALG178" s="1"/>
      <c r="ALH178" s="10"/>
      <c r="ALI178" s="1"/>
      <c r="ALJ178" s="10"/>
      <c r="ALK178" s="1"/>
      <c r="ALL178" s="10"/>
      <c r="ALM178" s="1"/>
      <c r="ALN178" s="10"/>
      <c r="ALO178" s="1"/>
      <c r="ALP178" s="10"/>
      <c r="ALQ178" s="1"/>
      <c r="ALR178" s="10"/>
      <c r="ALS178" s="1"/>
      <c r="ALT178" s="10"/>
      <c r="ALU178" s="1"/>
      <c r="ALV178" s="10"/>
      <c r="ALW178" s="1"/>
      <c r="ALX178" s="10"/>
      <c r="ALY178" s="1"/>
      <c r="ALZ178" s="10"/>
      <c r="AMA178" s="1"/>
      <c r="AMB178" s="10"/>
      <c r="AMC178" s="1"/>
      <c r="AMD178" s="10"/>
      <c r="AME178" s="1"/>
      <c r="AMF178" s="10"/>
      <c r="AMG178" s="1"/>
      <c r="AMH178" s="10"/>
      <c r="AMI178" s="1"/>
      <c r="AMJ178" s="10"/>
      <c r="AMK178" s="1"/>
      <c r="AML178" s="10"/>
      <c r="AMM178" s="1"/>
      <c r="AMN178" s="10"/>
      <c r="AMO178" s="1"/>
      <c r="AMP178" s="10"/>
      <c r="AMQ178" s="1"/>
      <c r="AMR178" s="10"/>
      <c r="AMS178" s="1"/>
      <c r="AMT178" s="10"/>
      <c r="AMU178" s="1"/>
      <c r="AMV178" s="10"/>
      <c r="AMW178" s="1"/>
      <c r="AMX178" s="10"/>
      <c r="AMY178" s="1"/>
      <c r="AMZ178" s="10"/>
      <c r="ANA178" s="1"/>
      <c r="ANB178" s="10"/>
      <c r="ANC178" s="1"/>
      <c r="AND178" s="10"/>
      <c r="ANE178" s="1"/>
      <c r="ANF178" s="10"/>
      <c r="ANG178" s="1"/>
      <c r="ANH178" s="10"/>
      <c r="ANI178" s="1"/>
      <c r="ANJ178" s="10"/>
      <c r="ANK178" s="1"/>
      <c r="ANL178" s="10"/>
      <c r="ANM178" s="1"/>
      <c r="ANN178" s="10"/>
      <c r="ANO178" s="1"/>
      <c r="ANP178" s="10"/>
      <c r="ANQ178" s="1"/>
      <c r="ANR178" s="10"/>
      <c r="ANS178" s="1"/>
      <c r="ANT178" s="10"/>
      <c r="ANU178" s="1"/>
      <c r="ANV178" s="10"/>
      <c r="ANW178" s="1"/>
      <c r="ANX178" s="10"/>
      <c r="ANY178" s="1"/>
      <c r="ANZ178" s="10"/>
      <c r="AOA178" s="1"/>
      <c r="AOB178" s="10"/>
      <c r="AOC178" s="1"/>
      <c r="AOD178" s="10"/>
      <c r="AOE178" s="1"/>
      <c r="AOF178" s="10"/>
      <c r="AOG178" s="1"/>
      <c r="AOH178" s="10"/>
      <c r="AOI178" s="1"/>
      <c r="AOJ178" s="10"/>
      <c r="AOK178" s="1"/>
      <c r="AOL178" s="10"/>
      <c r="AOM178" s="1"/>
      <c r="AON178" s="10"/>
      <c r="AOO178" s="1"/>
      <c r="AOP178" s="10"/>
      <c r="AOQ178" s="1"/>
      <c r="AOR178" s="10"/>
      <c r="AOS178" s="1"/>
      <c r="AOT178" s="10"/>
      <c r="AOU178" s="1"/>
      <c r="AOV178" s="10"/>
      <c r="AOW178" s="1"/>
      <c r="AOX178" s="10"/>
      <c r="AOY178" s="1"/>
      <c r="AOZ178" s="10"/>
      <c r="APA178" s="1"/>
      <c r="APB178" s="10"/>
      <c r="APC178" s="1"/>
      <c r="APD178" s="10"/>
      <c r="APE178" s="1"/>
      <c r="APF178" s="10"/>
      <c r="APG178" s="1"/>
      <c r="APH178" s="10"/>
      <c r="API178" s="1"/>
      <c r="APJ178" s="10"/>
      <c r="APK178" s="1"/>
      <c r="APL178" s="10"/>
      <c r="APM178" s="1"/>
      <c r="APN178" s="10"/>
      <c r="APO178" s="1"/>
      <c r="APP178" s="10"/>
      <c r="APQ178" s="1"/>
      <c r="APR178" s="10"/>
      <c r="APS178" s="1"/>
      <c r="APT178" s="10"/>
      <c r="APU178" s="1"/>
      <c r="APV178" s="10"/>
      <c r="APW178" s="1"/>
      <c r="APX178" s="10"/>
      <c r="APY178" s="1"/>
      <c r="APZ178" s="10"/>
      <c r="AQA178" s="1"/>
      <c r="AQB178" s="10"/>
      <c r="AQC178" s="1"/>
      <c r="AQD178" s="10"/>
      <c r="AQE178" s="1"/>
      <c r="AQF178" s="10"/>
      <c r="AQG178" s="1"/>
      <c r="AQH178" s="10"/>
      <c r="AQI178" s="1"/>
      <c r="AQJ178" s="10"/>
      <c r="AQK178" s="1"/>
      <c r="AQL178" s="10"/>
      <c r="AQM178" s="1"/>
      <c r="AQN178" s="10"/>
      <c r="AQO178" s="1"/>
      <c r="AQP178" s="10"/>
      <c r="AQQ178" s="1"/>
      <c r="AQR178" s="10"/>
      <c r="AQS178" s="1"/>
      <c r="AQT178" s="10"/>
      <c r="AQU178" s="1"/>
      <c r="AQV178" s="10"/>
      <c r="AQW178" s="1"/>
      <c r="AQX178" s="10"/>
      <c r="AQY178" s="1"/>
      <c r="AQZ178" s="10"/>
      <c r="ARA178" s="1"/>
      <c r="ARB178" s="10"/>
      <c r="ARC178" s="1"/>
      <c r="ARD178" s="10"/>
      <c r="ARE178" s="1"/>
      <c r="ARF178" s="10"/>
      <c r="ARG178" s="1"/>
      <c r="ARH178" s="10"/>
      <c r="ARI178" s="1"/>
      <c r="ARJ178" s="10"/>
      <c r="ARK178" s="1"/>
      <c r="ARL178" s="10"/>
      <c r="ARM178" s="1"/>
      <c r="ARN178" s="10"/>
      <c r="ARO178" s="1"/>
      <c r="ARP178" s="10"/>
      <c r="ARQ178" s="1"/>
      <c r="ARR178" s="10"/>
      <c r="ARS178" s="1"/>
      <c r="ART178" s="10"/>
      <c r="ARU178" s="1"/>
      <c r="ARV178" s="10"/>
      <c r="ARW178" s="1"/>
      <c r="ARX178" s="10"/>
      <c r="ARY178" s="1"/>
      <c r="ARZ178" s="10"/>
      <c r="ASA178" s="1"/>
      <c r="ASB178" s="10"/>
      <c r="ASC178" s="1"/>
      <c r="ASD178" s="10"/>
      <c r="ASE178" s="1"/>
      <c r="ASF178" s="10"/>
      <c r="ASG178" s="1"/>
      <c r="ASH178" s="10"/>
      <c r="ASI178" s="1"/>
      <c r="ASJ178" s="10"/>
      <c r="ASK178" s="1"/>
      <c r="ASL178" s="10"/>
      <c r="ASM178" s="1"/>
      <c r="ASN178" s="10"/>
      <c r="ASO178" s="1"/>
      <c r="ASP178" s="10"/>
      <c r="ASQ178" s="1"/>
      <c r="ASR178" s="10"/>
      <c r="ASS178" s="1"/>
      <c r="AST178" s="10"/>
      <c r="ASU178" s="1"/>
      <c r="ASV178" s="10"/>
      <c r="ASW178" s="1"/>
      <c r="ASX178" s="10"/>
      <c r="ASY178" s="1"/>
      <c r="ASZ178" s="10"/>
      <c r="ATA178" s="1"/>
      <c r="ATB178" s="10"/>
      <c r="ATC178" s="1"/>
      <c r="ATD178" s="10"/>
      <c r="ATE178" s="1"/>
      <c r="ATF178" s="10"/>
      <c r="ATG178" s="1"/>
      <c r="ATH178" s="10"/>
      <c r="ATI178" s="1"/>
      <c r="ATJ178" s="10"/>
      <c r="ATK178" s="1"/>
      <c r="ATL178" s="10"/>
      <c r="ATM178" s="1"/>
      <c r="ATN178" s="10"/>
      <c r="ATO178" s="1"/>
      <c r="ATP178" s="10"/>
      <c r="ATQ178" s="1"/>
      <c r="ATR178" s="10"/>
      <c r="ATS178" s="1"/>
      <c r="ATT178" s="10"/>
      <c r="ATU178" s="1"/>
      <c r="ATV178" s="10"/>
      <c r="ATW178" s="1"/>
      <c r="ATX178" s="10"/>
      <c r="ATY178" s="1"/>
      <c r="ATZ178" s="10"/>
      <c r="AUA178" s="1"/>
      <c r="AUB178" s="10"/>
      <c r="AUC178" s="1"/>
      <c r="AUD178" s="10"/>
      <c r="AUE178" s="1"/>
      <c r="AUF178" s="10"/>
      <c r="AUG178" s="1"/>
      <c r="AUH178" s="10"/>
      <c r="AUI178" s="1"/>
      <c r="AUJ178" s="10"/>
      <c r="AUK178" s="1"/>
      <c r="AUL178" s="10"/>
      <c r="AUM178" s="1"/>
      <c r="AUN178" s="10"/>
      <c r="AUO178" s="1"/>
      <c r="AUP178" s="10"/>
      <c r="AUQ178" s="1"/>
      <c r="AUR178" s="10"/>
      <c r="AUS178" s="1"/>
      <c r="AUT178" s="10"/>
      <c r="AUU178" s="1"/>
      <c r="AUV178" s="10"/>
      <c r="AUW178" s="1"/>
      <c r="AUX178" s="10"/>
      <c r="AUY178" s="1"/>
      <c r="AUZ178" s="10"/>
      <c r="AVA178" s="1"/>
      <c r="AVB178" s="10"/>
      <c r="AVC178" s="1"/>
      <c r="AVD178" s="10"/>
      <c r="AVE178" s="1"/>
      <c r="AVF178" s="10"/>
      <c r="AVG178" s="1"/>
      <c r="AVH178" s="10"/>
      <c r="AVI178" s="1"/>
      <c r="AVJ178" s="10"/>
      <c r="AVK178" s="1"/>
      <c r="AVL178" s="10"/>
      <c r="AVM178" s="1"/>
      <c r="AVN178" s="10"/>
      <c r="AVO178" s="1"/>
      <c r="AVP178" s="10"/>
      <c r="AVQ178" s="1"/>
      <c r="AVR178" s="10"/>
      <c r="AVS178" s="1"/>
      <c r="AVT178" s="10"/>
      <c r="AVU178" s="1"/>
      <c r="AVV178" s="10"/>
      <c r="AVW178" s="1"/>
      <c r="AVX178" s="10"/>
      <c r="AVY178" s="1"/>
      <c r="AVZ178" s="10"/>
      <c r="AWA178" s="1"/>
      <c r="AWB178" s="10"/>
      <c r="AWC178" s="1"/>
      <c r="AWD178" s="10"/>
      <c r="AWE178" s="1"/>
      <c r="AWF178" s="10"/>
      <c r="AWG178" s="1"/>
      <c r="AWH178" s="10"/>
      <c r="AWI178" s="1"/>
      <c r="AWJ178" s="10"/>
      <c r="AWK178" s="1"/>
      <c r="AWL178" s="10"/>
      <c r="AWM178" s="1"/>
      <c r="AWN178" s="10"/>
      <c r="AWO178" s="1"/>
      <c r="AWP178" s="10"/>
      <c r="AWQ178" s="1"/>
      <c r="AWR178" s="10"/>
      <c r="AWS178" s="1"/>
      <c r="AWT178" s="10"/>
      <c r="AWU178" s="1"/>
      <c r="AWV178" s="10"/>
      <c r="AWW178" s="1"/>
      <c r="AWX178" s="10"/>
      <c r="AWY178" s="1"/>
      <c r="AWZ178" s="10"/>
      <c r="AXA178" s="1"/>
      <c r="AXB178" s="10"/>
      <c r="AXC178" s="1"/>
      <c r="AXD178" s="10"/>
      <c r="AXE178" s="1"/>
      <c r="AXF178" s="10"/>
      <c r="AXG178" s="1"/>
      <c r="AXH178" s="10"/>
      <c r="AXI178" s="1"/>
      <c r="AXJ178" s="10"/>
      <c r="AXK178" s="1"/>
      <c r="AXL178" s="10"/>
      <c r="AXM178" s="1"/>
      <c r="AXN178" s="10"/>
      <c r="AXO178" s="1"/>
      <c r="AXP178" s="10"/>
      <c r="AXQ178" s="1"/>
      <c r="AXR178" s="10"/>
      <c r="AXS178" s="1"/>
      <c r="AXT178" s="10"/>
      <c r="AXU178" s="1"/>
      <c r="AXV178" s="10"/>
      <c r="AXW178" s="1"/>
      <c r="AXX178" s="10"/>
      <c r="AXY178" s="1"/>
      <c r="AXZ178" s="10"/>
      <c r="AYA178" s="1"/>
      <c r="AYB178" s="10"/>
      <c r="AYC178" s="1"/>
      <c r="AYD178" s="10"/>
      <c r="AYE178" s="1"/>
      <c r="AYF178" s="10"/>
      <c r="AYG178" s="1"/>
      <c r="AYH178" s="10"/>
      <c r="AYI178" s="1"/>
      <c r="AYJ178" s="10"/>
      <c r="AYK178" s="1"/>
      <c r="AYL178" s="10"/>
      <c r="AYM178" s="1"/>
      <c r="AYN178" s="10"/>
      <c r="AYO178" s="1"/>
      <c r="AYP178" s="10"/>
      <c r="AYQ178" s="1"/>
      <c r="AYR178" s="10"/>
      <c r="AYS178" s="1"/>
      <c r="AYT178" s="10"/>
      <c r="AYU178" s="1"/>
      <c r="AYV178" s="10"/>
      <c r="AYW178" s="1"/>
      <c r="AYX178" s="10"/>
      <c r="AYY178" s="1"/>
      <c r="AYZ178" s="10"/>
      <c r="AZA178" s="1"/>
      <c r="AZB178" s="10"/>
      <c r="AZC178" s="1"/>
      <c r="AZD178" s="10"/>
      <c r="AZE178" s="1"/>
      <c r="AZF178" s="10"/>
      <c r="AZG178" s="1"/>
      <c r="AZH178" s="10"/>
      <c r="AZI178" s="1"/>
      <c r="AZJ178" s="10"/>
      <c r="AZK178" s="1"/>
      <c r="AZL178" s="10"/>
      <c r="AZM178" s="1"/>
      <c r="AZN178" s="10"/>
      <c r="AZO178" s="1"/>
      <c r="AZP178" s="10"/>
      <c r="AZQ178" s="1"/>
      <c r="AZR178" s="10"/>
      <c r="AZS178" s="1"/>
      <c r="AZT178" s="10"/>
      <c r="AZU178" s="1"/>
      <c r="AZV178" s="10"/>
      <c r="AZW178" s="1"/>
      <c r="AZX178" s="10"/>
      <c r="AZY178" s="1"/>
      <c r="AZZ178" s="10"/>
      <c r="BAA178" s="1"/>
      <c r="BAB178" s="10"/>
      <c r="BAC178" s="1"/>
      <c r="BAD178" s="10"/>
      <c r="BAE178" s="1"/>
      <c r="BAF178" s="10"/>
      <c r="BAG178" s="1"/>
      <c r="BAH178" s="10"/>
      <c r="BAI178" s="1"/>
      <c r="BAJ178" s="10"/>
      <c r="BAK178" s="1"/>
      <c r="BAL178" s="10"/>
      <c r="BAM178" s="1"/>
      <c r="BAN178" s="10"/>
      <c r="BAO178" s="1"/>
      <c r="BAP178" s="10"/>
      <c r="BAQ178" s="1"/>
      <c r="BAR178" s="10"/>
      <c r="BAS178" s="1"/>
      <c r="BAT178" s="10"/>
      <c r="BAU178" s="1"/>
      <c r="BAV178" s="10"/>
      <c r="BAW178" s="1"/>
      <c r="BAX178" s="10"/>
      <c r="BAY178" s="1"/>
      <c r="BAZ178" s="10"/>
      <c r="BBA178" s="1"/>
      <c r="BBB178" s="10"/>
      <c r="BBC178" s="1"/>
      <c r="BBD178" s="10"/>
      <c r="BBE178" s="1"/>
      <c r="BBF178" s="10"/>
      <c r="BBG178" s="1"/>
      <c r="BBH178" s="10"/>
      <c r="BBI178" s="1"/>
      <c r="BBJ178" s="10"/>
      <c r="BBK178" s="1"/>
      <c r="BBL178" s="10"/>
      <c r="BBM178" s="1"/>
      <c r="BBN178" s="10"/>
      <c r="BBO178" s="1"/>
      <c r="BBP178" s="10"/>
      <c r="BBQ178" s="1"/>
      <c r="BBR178" s="10"/>
      <c r="BBS178" s="1"/>
      <c r="BBT178" s="10"/>
      <c r="BBU178" s="1"/>
      <c r="BBV178" s="10"/>
      <c r="BBW178" s="1"/>
      <c r="BBX178" s="10"/>
      <c r="BBY178" s="1"/>
      <c r="BBZ178" s="10"/>
      <c r="BCA178" s="1"/>
      <c r="BCB178" s="10"/>
      <c r="BCC178" s="1"/>
      <c r="BCD178" s="10"/>
      <c r="BCE178" s="1"/>
      <c r="BCF178" s="10"/>
      <c r="BCG178" s="1"/>
      <c r="BCH178" s="10"/>
      <c r="BCI178" s="1"/>
      <c r="BCJ178" s="10"/>
      <c r="BCK178" s="1"/>
      <c r="BCL178" s="10"/>
      <c r="BCM178" s="1"/>
      <c r="BCN178" s="10"/>
      <c r="BCO178" s="1"/>
      <c r="BCP178" s="10"/>
      <c r="BCQ178" s="1"/>
      <c r="BCR178" s="10"/>
      <c r="BCS178" s="1"/>
      <c r="BCT178" s="10"/>
      <c r="BCU178" s="1"/>
      <c r="BCV178" s="10"/>
      <c r="BCW178" s="1"/>
      <c r="BCX178" s="10"/>
      <c r="BCY178" s="1"/>
      <c r="BCZ178" s="10"/>
      <c r="BDA178" s="1"/>
      <c r="BDB178" s="10"/>
      <c r="BDC178" s="1"/>
      <c r="BDD178" s="10"/>
      <c r="BDE178" s="1"/>
      <c r="BDF178" s="10"/>
      <c r="BDG178" s="1"/>
      <c r="BDH178" s="10"/>
      <c r="BDI178" s="1"/>
      <c r="BDJ178" s="10"/>
      <c r="BDK178" s="1"/>
      <c r="BDL178" s="10"/>
      <c r="BDM178" s="1"/>
      <c r="BDN178" s="10"/>
      <c r="BDO178" s="1"/>
      <c r="BDP178" s="10"/>
      <c r="BDQ178" s="1"/>
      <c r="BDR178" s="10"/>
      <c r="BDS178" s="1"/>
      <c r="BDT178" s="10"/>
      <c r="BDU178" s="1"/>
      <c r="BDV178" s="10"/>
      <c r="BDW178" s="1"/>
      <c r="BDX178" s="10"/>
      <c r="BDY178" s="1"/>
      <c r="BDZ178" s="10"/>
      <c r="BEA178" s="1"/>
      <c r="BEB178" s="10"/>
      <c r="BEC178" s="1"/>
      <c r="BED178" s="10"/>
      <c r="BEE178" s="1"/>
      <c r="BEF178" s="10"/>
      <c r="BEG178" s="1"/>
      <c r="BEH178" s="10"/>
      <c r="BEI178" s="1"/>
      <c r="BEJ178" s="10"/>
      <c r="BEK178" s="1"/>
      <c r="BEL178" s="10"/>
      <c r="BEM178" s="1"/>
      <c r="BEN178" s="10"/>
      <c r="BEO178" s="1"/>
      <c r="BEP178" s="10"/>
      <c r="BEQ178" s="1"/>
      <c r="BER178" s="10"/>
      <c r="BES178" s="1"/>
      <c r="BET178" s="10"/>
      <c r="BEU178" s="1"/>
      <c r="BEV178" s="10"/>
      <c r="BEW178" s="1"/>
      <c r="BEX178" s="10"/>
      <c r="BEY178" s="1"/>
      <c r="BEZ178" s="10"/>
      <c r="BFA178" s="1"/>
      <c r="BFB178" s="10"/>
      <c r="BFC178" s="1"/>
      <c r="BFD178" s="10"/>
      <c r="BFE178" s="1"/>
      <c r="BFF178" s="10"/>
      <c r="BFG178" s="1"/>
      <c r="BFH178" s="10"/>
      <c r="BFI178" s="1"/>
      <c r="BFJ178" s="10"/>
      <c r="BFK178" s="1"/>
      <c r="BFL178" s="10"/>
      <c r="BFM178" s="1"/>
      <c r="BFN178" s="10"/>
      <c r="BFO178" s="1"/>
      <c r="BFP178" s="10"/>
      <c r="BFQ178" s="1"/>
      <c r="BFR178" s="10"/>
      <c r="BFS178" s="1"/>
      <c r="BFT178" s="10"/>
      <c r="BFU178" s="1"/>
      <c r="BFV178" s="10"/>
      <c r="BFW178" s="1"/>
      <c r="BFX178" s="10"/>
      <c r="BFY178" s="1"/>
      <c r="BFZ178" s="10"/>
      <c r="BGA178" s="1"/>
      <c r="BGB178" s="10"/>
      <c r="BGC178" s="1"/>
      <c r="BGD178" s="10"/>
      <c r="BGE178" s="1"/>
      <c r="BGF178" s="10"/>
      <c r="BGG178" s="1"/>
      <c r="BGH178" s="10"/>
      <c r="BGI178" s="1"/>
      <c r="BGJ178" s="10"/>
      <c r="BGK178" s="1"/>
      <c r="BGL178" s="10"/>
      <c r="BGM178" s="1"/>
      <c r="BGN178" s="10"/>
      <c r="BGO178" s="1"/>
      <c r="BGP178" s="10"/>
      <c r="BGQ178" s="1"/>
      <c r="BGR178" s="10"/>
      <c r="BGS178" s="1"/>
      <c r="BGT178" s="10"/>
      <c r="BGU178" s="1"/>
      <c r="BGV178" s="10"/>
      <c r="BGW178" s="1"/>
      <c r="BGX178" s="10"/>
      <c r="BGY178" s="1"/>
      <c r="BGZ178" s="10"/>
      <c r="BHA178" s="1"/>
      <c r="BHB178" s="10"/>
      <c r="BHC178" s="1"/>
      <c r="BHD178" s="10"/>
      <c r="BHE178" s="1"/>
      <c r="BHF178" s="10"/>
      <c r="BHG178" s="1"/>
      <c r="BHH178" s="10"/>
      <c r="BHI178" s="1"/>
      <c r="BHJ178" s="10"/>
      <c r="BHK178" s="1"/>
      <c r="BHL178" s="10"/>
      <c r="BHM178" s="1"/>
      <c r="BHN178" s="10"/>
      <c r="BHO178" s="1"/>
      <c r="BHP178" s="10"/>
      <c r="BHQ178" s="1"/>
      <c r="BHR178" s="10"/>
      <c r="BHS178" s="1"/>
      <c r="BHT178" s="10"/>
      <c r="BHU178" s="1"/>
      <c r="BHV178" s="10"/>
      <c r="BHW178" s="1"/>
      <c r="BHX178" s="10"/>
      <c r="BHY178" s="1"/>
      <c r="BHZ178" s="10"/>
      <c r="BIA178" s="1"/>
      <c r="BIB178" s="10"/>
      <c r="BIC178" s="1"/>
      <c r="BID178" s="10"/>
      <c r="BIE178" s="1"/>
      <c r="BIF178" s="10"/>
      <c r="BIG178" s="1"/>
      <c r="BIH178" s="10"/>
      <c r="BII178" s="1"/>
      <c r="BIJ178" s="10"/>
      <c r="BIK178" s="1"/>
      <c r="BIL178" s="10"/>
      <c r="BIM178" s="1"/>
      <c r="BIN178" s="10"/>
      <c r="BIO178" s="1"/>
      <c r="BIP178" s="10"/>
      <c r="BIQ178" s="1"/>
      <c r="BIR178" s="10"/>
      <c r="BIS178" s="1"/>
      <c r="BIT178" s="10"/>
      <c r="BIU178" s="1"/>
      <c r="BIV178" s="10"/>
      <c r="BIW178" s="1"/>
      <c r="BIX178" s="10"/>
      <c r="BIY178" s="1"/>
      <c r="BIZ178" s="10"/>
      <c r="BJA178" s="1"/>
      <c r="BJB178" s="10"/>
      <c r="BJC178" s="1"/>
      <c r="BJD178" s="10"/>
      <c r="BJE178" s="1"/>
      <c r="BJF178" s="10"/>
      <c r="BJG178" s="1"/>
      <c r="BJH178" s="10"/>
      <c r="BJI178" s="1"/>
      <c r="BJJ178" s="10"/>
      <c r="BJK178" s="1"/>
      <c r="BJL178" s="10"/>
      <c r="BJM178" s="1"/>
      <c r="BJN178" s="10"/>
      <c r="BJO178" s="1"/>
      <c r="BJP178" s="10"/>
      <c r="BJQ178" s="1"/>
      <c r="BJR178" s="10"/>
      <c r="BJS178" s="1"/>
      <c r="BJT178" s="10"/>
      <c r="BJU178" s="1"/>
      <c r="BJV178" s="10"/>
      <c r="BJW178" s="1"/>
      <c r="BJX178" s="10"/>
      <c r="BJY178" s="1"/>
      <c r="BJZ178" s="10"/>
      <c r="BKA178" s="1"/>
      <c r="BKB178" s="10"/>
      <c r="BKC178" s="1"/>
      <c r="BKD178" s="10"/>
      <c r="BKE178" s="1"/>
      <c r="BKF178" s="10"/>
      <c r="BKG178" s="1"/>
      <c r="BKH178" s="10"/>
      <c r="BKI178" s="1"/>
      <c r="BKJ178" s="10"/>
      <c r="BKK178" s="1"/>
      <c r="BKL178" s="10"/>
      <c r="BKM178" s="1"/>
      <c r="BKN178" s="10"/>
      <c r="BKO178" s="1"/>
      <c r="BKP178" s="10"/>
      <c r="BKQ178" s="1"/>
      <c r="BKR178" s="10"/>
      <c r="BKS178" s="1"/>
      <c r="BKT178" s="10"/>
      <c r="BKU178" s="1"/>
      <c r="BKV178" s="10"/>
      <c r="BKW178" s="1"/>
      <c r="BKX178" s="10"/>
      <c r="BKY178" s="1"/>
      <c r="BKZ178" s="10"/>
      <c r="BLA178" s="1"/>
      <c r="BLB178" s="10"/>
      <c r="BLC178" s="1"/>
      <c r="BLD178" s="10"/>
      <c r="BLE178" s="1"/>
      <c r="BLF178" s="10"/>
      <c r="BLG178" s="1"/>
      <c r="BLH178" s="10"/>
      <c r="BLI178" s="1"/>
      <c r="BLJ178" s="10"/>
      <c r="BLK178" s="1"/>
      <c r="BLL178" s="10"/>
      <c r="BLM178" s="1"/>
      <c r="BLN178" s="10"/>
      <c r="BLO178" s="1"/>
      <c r="BLP178" s="10"/>
      <c r="BLQ178" s="1"/>
      <c r="BLR178" s="10"/>
      <c r="BLS178" s="1"/>
      <c r="BLT178" s="10"/>
      <c r="BLU178" s="1"/>
      <c r="BLV178" s="10"/>
      <c r="BLW178" s="1"/>
      <c r="BLX178" s="10"/>
      <c r="BLY178" s="1"/>
      <c r="BLZ178" s="10"/>
      <c r="BMA178" s="1"/>
      <c r="BMB178" s="10"/>
      <c r="BMC178" s="1"/>
      <c r="BMD178" s="10"/>
      <c r="BME178" s="1"/>
      <c r="BMF178" s="10"/>
      <c r="BMG178" s="1"/>
      <c r="BMH178" s="10"/>
      <c r="BMI178" s="1"/>
      <c r="BMJ178" s="10"/>
      <c r="BMK178" s="1"/>
      <c r="BML178" s="10"/>
      <c r="BMM178" s="1"/>
      <c r="BMN178" s="10"/>
      <c r="BMO178" s="1"/>
      <c r="BMP178" s="10"/>
      <c r="BMQ178" s="1"/>
      <c r="BMR178" s="10"/>
      <c r="BMS178" s="1"/>
      <c r="BMT178" s="10"/>
      <c r="BMU178" s="1"/>
      <c r="BMV178" s="10"/>
      <c r="BMW178" s="1"/>
      <c r="BMX178" s="10"/>
      <c r="BMY178" s="1"/>
      <c r="BMZ178" s="10"/>
      <c r="BNA178" s="1"/>
      <c r="BNB178" s="10"/>
      <c r="BNC178" s="1"/>
      <c r="BND178" s="10"/>
      <c r="BNE178" s="1"/>
      <c r="BNF178" s="10"/>
      <c r="BNG178" s="1"/>
      <c r="BNH178" s="10"/>
      <c r="BNI178" s="1"/>
      <c r="BNJ178" s="10"/>
      <c r="BNK178" s="1"/>
      <c r="BNL178" s="10"/>
      <c r="BNM178" s="1"/>
      <c r="BNN178" s="10"/>
      <c r="BNO178" s="1"/>
      <c r="BNP178" s="10"/>
      <c r="BNQ178" s="1"/>
      <c r="BNR178" s="10"/>
      <c r="BNS178" s="1"/>
      <c r="BNT178" s="10"/>
      <c r="BNU178" s="1"/>
      <c r="BNV178" s="10"/>
      <c r="BNW178" s="1"/>
      <c r="BNX178" s="10"/>
      <c r="BNY178" s="1"/>
      <c r="BNZ178" s="10"/>
      <c r="BOA178" s="1"/>
      <c r="BOB178" s="10"/>
      <c r="BOC178" s="1"/>
      <c r="BOD178" s="10"/>
      <c r="BOE178" s="1"/>
      <c r="BOF178" s="10"/>
      <c r="BOG178" s="1"/>
      <c r="BOH178" s="10"/>
      <c r="BOI178" s="1"/>
      <c r="BOJ178" s="10"/>
      <c r="BOK178" s="1"/>
      <c r="BOL178" s="10"/>
      <c r="BOM178" s="1"/>
      <c r="BON178" s="10"/>
      <c r="BOO178" s="1"/>
      <c r="BOP178" s="10"/>
      <c r="BOQ178" s="1"/>
      <c r="BOR178" s="10"/>
      <c r="BOS178" s="1"/>
      <c r="BOT178" s="10"/>
      <c r="BOU178" s="1"/>
      <c r="BOV178" s="10"/>
      <c r="BOW178" s="1"/>
      <c r="BOX178" s="10"/>
      <c r="BOY178" s="1"/>
      <c r="BOZ178" s="10"/>
      <c r="BPA178" s="1"/>
      <c r="BPB178" s="10"/>
      <c r="BPC178" s="1"/>
      <c r="BPD178" s="10"/>
      <c r="BPE178" s="1"/>
      <c r="BPF178" s="10"/>
      <c r="BPG178" s="1"/>
      <c r="BPH178" s="10"/>
      <c r="BPI178" s="1"/>
      <c r="BPJ178" s="10"/>
      <c r="BPK178" s="1"/>
      <c r="BPL178" s="10"/>
      <c r="BPM178" s="1"/>
      <c r="BPN178" s="10"/>
      <c r="BPO178" s="1"/>
      <c r="BPP178" s="10"/>
      <c r="BPQ178" s="1"/>
      <c r="BPR178" s="10"/>
      <c r="BPS178" s="1"/>
      <c r="BPT178" s="10"/>
      <c r="BPU178" s="1"/>
      <c r="BPV178" s="10"/>
      <c r="BPW178" s="1"/>
      <c r="BPX178" s="10"/>
      <c r="BPY178" s="1"/>
      <c r="BPZ178" s="10"/>
      <c r="BQA178" s="1"/>
      <c r="BQB178" s="10"/>
      <c r="BQC178" s="1"/>
      <c r="BQD178" s="10"/>
      <c r="BQE178" s="1"/>
      <c r="BQF178" s="10"/>
      <c r="BQG178" s="1"/>
      <c r="BQH178" s="10"/>
      <c r="BQI178" s="1"/>
      <c r="BQJ178" s="10"/>
      <c r="BQK178" s="1"/>
      <c r="BQL178" s="10"/>
      <c r="BQM178" s="1"/>
      <c r="BQN178" s="10"/>
      <c r="BQO178" s="1"/>
      <c r="BQP178" s="10"/>
      <c r="BQQ178" s="1"/>
      <c r="BQR178" s="10"/>
      <c r="BQS178" s="1"/>
      <c r="BQT178" s="10"/>
      <c r="BQU178" s="1"/>
      <c r="BQV178" s="10"/>
      <c r="BQW178" s="1"/>
      <c r="BQX178" s="10"/>
      <c r="BQY178" s="1"/>
      <c r="BQZ178" s="10"/>
      <c r="BRA178" s="1"/>
      <c r="BRB178" s="10"/>
      <c r="BRC178" s="1"/>
      <c r="BRD178" s="10"/>
      <c r="BRE178" s="1"/>
      <c r="BRF178" s="10"/>
      <c r="BRG178" s="1"/>
      <c r="BRH178" s="10"/>
      <c r="BRI178" s="1"/>
      <c r="BRJ178" s="10"/>
      <c r="BRK178" s="1"/>
      <c r="BRL178" s="10"/>
      <c r="BRM178" s="1"/>
      <c r="BRN178" s="10"/>
      <c r="BRO178" s="1"/>
      <c r="BRP178" s="10"/>
      <c r="BRQ178" s="1"/>
      <c r="BRR178" s="10"/>
      <c r="BRS178" s="1"/>
      <c r="BRT178" s="10"/>
      <c r="BRU178" s="1"/>
      <c r="BRV178" s="10"/>
      <c r="BRW178" s="1"/>
      <c r="BRX178" s="10"/>
      <c r="BRY178" s="1"/>
      <c r="BRZ178" s="10"/>
      <c r="BSA178" s="1"/>
      <c r="BSB178" s="10"/>
      <c r="BSC178" s="1"/>
      <c r="BSD178" s="10"/>
      <c r="BSE178" s="1"/>
      <c r="BSF178" s="10"/>
      <c r="BSG178" s="1"/>
      <c r="BSH178" s="10"/>
      <c r="BSI178" s="1"/>
      <c r="BSJ178" s="10"/>
      <c r="BSK178" s="1"/>
      <c r="BSL178" s="10"/>
      <c r="BSM178" s="1"/>
      <c r="BSN178" s="10"/>
      <c r="BSO178" s="1"/>
      <c r="BSP178" s="10"/>
      <c r="BSQ178" s="1"/>
      <c r="BSR178" s="10"/>
      <c r="BSS178" s="1"/>
      <c r="BST178" s="10"/>
      <c r="BSU178" s="1"/>
      <c r="BSV178" s="10"/>
      <c r="BSW178" s="1"/>
      <c r="BSX178" s="10"/>
      <c r="BSY178" s="1"/>
      <c r="BSZ178" s="10"/>
      <c r="BTA178" s="1"/>
      <c r="BTB178" s="10"/>
      <c r="BTC178" s="1"/>
      <c r="BTD178" s="10"/>
      <c r="BTE178" s="1"/>
      <c r="BTF178" s="10"/>
      <c r="BTG178" s="1"/>
      <c r="BTH178" s="10"/>
      <c r="BTI178" s="1"/>
      <c r="BTJ178" s="10"/>
      <c r="BTK178" s="1"/>
      <c r="BTL178" s="10"/>
      <c r="BTM178" s="1"/>
      <c r="BTN178" s="10"/>
      <c r="BTO178" s="1"/>
      <c r="BTP178" s="10"/>
      <c r="BTQ178" s="1"/>
      <c r="BTR178" s="10"/>
      <c r="BTS178" s="1"/>
      <c r="BTT178" s="10"/>
      <c r="BTU178" s="1"/>
      <c r="BTV178" s="10"/>
      <c r="BTW178" s="1"/>
      <c r="BTX178" s="10"/>
      <c r="BTY178" s="1"/>
      <c r="BTZ178" s="10"/>
      <c r="BUA178" s="1"/>
      <c r="BUB178" s="10"/>
      <c r="BUC178" s="1"/>
      <c r="BUD178" s="10"/>
      <c r="BUE178" s="1"/>
      <c r="BUF178" s="10"/>
      <c r="BUG178" s="1"/>
      <c r="BUH178" s="10"/>
      <c r="BUI178" s="1"/>
      <c r="BUJ178" s="10"/>
      <c r="BUK178" s="1"/>
      <c r="BUL178" s="10"/>
      <c r="BUM178" s="1"/>
      <c r="BUN178" s="10"/>
      <c r="BUO178" s="1"/>
      <c r="BUP178" s="10"/>
      <c r="BUQ178" s="1"/>
      <c r="BUR178" s="10"/>
      <c r="BUS178" s="1"/>
      <c r="BUT178" s="10"/>
      <c r="BUU178" s="1"/>
      <c r="BUV178" s="10"/>
      <c r="BUW178" s="1"/>
      <c r="BUX178" s="10"/>
      <c r="BUY178" s="1"/>
      <c r="BUZ178" s="10"/>
      <c r="BVA178" s="1"/>
      <c r="BVB178" s="10"/>
      <c r="BVC178" s="1"/>
      <c r="BVD178" s="10"/>
      <c r="BVE178" s="1"/>
      <c r="BVF178" s="10"/>
      <c r="BVG178" s="1"/>
      <c r="BVH178" s="10"/>
      <c r="BVI178" s="1"/>
      <c r="BVJ178" s="10"/>
      <c r="BVK178" s="1"/>
      <c r="BVL178" s="10"/>
      <c r="BVM178" s="1"/>
      <c r="BVN178" s="10"/>
      <c r="BVO178" s="1"/>
      <c r="BVP178" s="10"/>
      <c r="BVQ178" s="1"/>
      <c r="BVR178" s="10"/>
      <c r="BVS178" s="1"/>
      <c r="BVT178" s="10"/>
      <c r="BVU178" s="1"/>
      <c r="BVV178" s="10"/>
      <c r="BVW178" s="1"/>
      <c r="BVX178" s="10"/>
      <c r="BVY178" s="1"/>
      <c r="BVZ178" s="10"/>
      <c r="BWA178" s="1"/>
      <c r="BWB178" s="10"/>
      <c r="BWC178" s="1"/>
      <c r="BWD178" s="10"/>
      <c r="BWE178" s="1"/>
      <c r="BWF178" s="10"/>
      <c r="BWG178" s="1"/>
      <c r="BWH178" s="10"/>
      <c r="BWI178" s="1"/>
      <c r="BWJ178" s="10"/>
      <c r="BWK178" s="1"/>
      <c r="BWL178" s="10"/>
      <c r="BWM178" s="1"/>
      <c r="BWN178" s="10"/>
      <c r="BWO178" s="1"/>
      <c r="BWP178" s="10"/>
      <c r="BWQ178" s="1"/>
      <c r="BWR178" s="10"/>
      <c r="BWS178" s="1"/>
      <c r="BWT178" s="10"/>
      <c r="BWU178" s="1"/>
      <c r="BWV178" s="10"/>
      <c r="BWW178" s="1"/>
      <c r="BWX178" s="10"/>
      <c r="BWY178" s="1"/>
      <c r="BWZ178" s="10"/>
      <c r="BXA178" s="1"/>
      <c r="BXB178" s="10"/>
      <c r="BXC178" s="1"/>
      <c r="BXD178" s="10"/>
      <c r="BXE178" s="1"/>
      <c r="BXF178" s="10"/>
      <c r="BXG178" s="1"/>
      <c r="BXH178" s="10"/>
      <c r="BXI178" s="1"/>
      <c r="BXJ178" s="10"/>
      <c r="BXK178" s="1"/>
      <c r="BXL178" s="10"/>
      <c r="BXM178" s="1"/>
      <c r="BXN178" s="10"/>
      <c r="BXO178" s="1"/>
      <c r="BXP178" s="10"/>
      <c r="BXQ178" s="1"/>
      <c r="BXR178" s="10"/>
      <c r="BXS178" s="1"/>
      <c r="BXT178" s="10"/>
      <c r="BXU178" s="1"/>
      <c r="BXV178" s="10"/>
      <c r="BXW178" s="1"/>
      <c r="BXX178" s="10"/>
      <c r="BXY178" s="1"/>
      <c r="BXZ178" s="10"/>
      <c r="BYA178" s="1"/>
      <c r="BYB178" s="10"/>
      <c r="BYC178" s="1"/>
      <c r="BYD178" s="10"/>
      <c r="BYE178" s="1"/>
      <c r="BYF178" s="10"/>
      <c r="BYG178" s="1"/>
      <c r="BYH178" s="10"/>
      <c r="BYI178" s="1"/>
      <c r="BYJ178" s="10"/>
      <c r="BYK178" s="1"/>
      <c r="BYL178" s="10"/>
      <c r="BYM178" s="1"/>
      <c r="BYN178" s="10"/>
      <c r="BYO178" s="1"/>
      <c r="BYP178" s="10"/>
      <c r="BYQ178" s="1"/>
      <c r="BYR178" s="10"/>
      <c r="BYS178" s="1"/>
      <c r="BYT178" s="10"/>
      <c r="BYU178" s="1"/>
      <c r="BYV178" s="10"/>
      <c r="BYW178" s="1"/>
      <c r="BYX178" s="10"/>
      <c r="BYY178" s="1"/>
      <c r="BYZ178" s="10"/>
      <c r="BZA178" s="1"/>
      <c r="BZB178" s="10"/>
      <c r="BZC178" s="1"/>
      <c r="BZD178" s="10"/>
      <c r="BZE178" s="1"/>
      <c r="BZF178" s="10"/>
      <c r="BZG178" s="1"/>
      <c r="BZH178" s="10"/>
      <c r="BZI178" s="1"/>
      <c r="BZJ178" s="10"/>
      <c r="BZK178" s="1"/>
      <c r="BZL178" s="10"/>
      <c r="BZM178" s="1"/>
      <c r="BZN178" s="10"/>
      <c r="BZO178" s="1"/>
      <c r="BZP178" s="10"/>
      <c r="BZQ178" s="1"/>
      <c r="BZR178" s="10"/>
      <c r="BZS178" s="1"/>
      <c r="BZT178" s="10"/>
      <c r="BZU178" s="1"/>
      <c r="BZV178" s="10"/>
      <c r="BZW178" s="1"/>
      <c r="BZX178" s="10"/>
      <c r="BZY178" s="1"/>
      <c r="BZZ178" s="10"/>
      <c r="CAA178" s="1"/>
      <c r="CAB178" s="10"/>
      <c r="CAC178" s="1"/>
      <c r="CAD178" s="10"/>
      <c r="CAE178" s="1"/>
      <c r="CAF178" s="10"/>
      <c r="CAG178" s="1"/>
      <c r="CAH178" s="10"/>
      <c r="CAI178" s="1"/>
      <c r="CAJ178" s="10"/>
      <c r="CAK178" s="1"/>
      <c r="CAL178" s="10"/>
      <c r="CAM178" s="1"/>
      <c r="CAN178" s="10"/>
      <c r="CAO178" s="1"/>
      <c r="CAP178" s="10"/>
      <c r="CAQ178" s="1"/>
      <c r="CAR178" s="10"/>
      <c r="CAS178" s="1"/>
      <c r="CAT178" s="10"/>
      <c r="CAU178" s="1"/>
      <c r="CAV178" s="10"/>
      <c r="CAW178" s="1"/>
      <c r="CAX178" s="10"/>
      <c r="CAY178" s="1"/>
      <c r="CAZ178" s="10"/>
      <c r="CBA178" s="1"/>
      <c r="CBB178" s="10"/>
      <c r="CBC178" s="1"/>
      <c r="CBD178" s="10"/>
      <c r="CBE178" s="1"/>
      <c r="CBF178" s="10"/>
      <c r="CBG178" s="1"/>
      <c r="CBH178" s="10"/>
      <c r="CBI178" s="1"/>
      <c r="CBJ178" s="10"/>
      <c r="CBK178" s="1"/>
      <c r="CBL178" s="10"/>
      <c r="CBM178" s="1"/>
      <c r="CBN178" s="10"/>
      <c r="CBO178" s="1"/>
      <c r="CBP178" s="10"/>
      <c r="CBQ178" s="1"/>
      <c r="CBR178" s="10"/>
      <c r="CBS178" s="1"/>
      <c r="CBT178" s="10"/>
      <c r="CBU178" s="1"/>
      <c r="CBV178" s="10"/>
      <c r="CBW178" s="1"/>
      <c r="CBX178" s="10"/>
      <c r="CBY178" s="1"/>
      <c r="CBZ178" s="10"/>
      <c r="CCA178" s="1"/>
      <c r="CCB178" s="10"/>
      <c r="CCC178" s="1"/>
      <c r="CCD178" s="10"/>
      <c r="CCE178" s="1"/>
      <c r="CCF178" s="10"/>
      <c r="CCG178" s="1"/>
      <c r="CCH178" s="10"/>
      <c r="CCI178" s="1"/>
      <c r="CCJ178" s="10"/>
      <c r="CCK178" s="1"/>
      <c r="CCL178" s="10"/>
      <c r="CCM178" s="1"/>
      <c r="CCN178" s="10"/>
      <c r="CCO178" s="1"/>
      <c r="CCP178" s="10"/>
      <c r="CCQ178" s="1"/>
      <c r="CCR178" s="10"/>
      <c r="CCS178" s="1"/>
      <c r="CCT178" s="10"/>
      <c r="CCU178" s="1"/>
      <c r="CCV178" s="10"/>
      <c r="CCW178" s="1"/>
      <c r="CCX178" s="10"/>
      <c r="CCY178" s="1"/>
      <c r="CCZ178" s="10"/>
      <c r="CDA178" s="1"/>
      <c r="CDB178" s="10"/>
      <c r="CDC178" s="1"/>
      <c r="CDD178" s="10"/>
      <c r="CDE178" s="1"/>
      <c r="CDF178" s="10"/>
      <c r="CDG178" s="1"/>
      <c r="CDH178" s="10"/>
      <c r="CDI178" s="1"/>
      <c r="CDJ178" s="10"/>
      <c r="CDK178" s="1"/>
      <c r="CDL178" s="10"/>
      <c r="CDM178" s="1"/>
      <c r="CDN178" s="10"/>
      <c r="CDO178" s="1"/>
      <c r="CDP178" s="10"/>
      <c r="CDQ178" s="1"/>
      <c r="CDR178" s="10"/>
      <c r="CDS178" s="1"/>
      <c r="CDT178" s="10"/>
      <c r="CDU178" s="1"/>
      <c r="CDV178" s="10"/>
      <c r="CDW178" s="1"/>
      <c r="CDX178" s="10"/>
      <c r="CDY178" s="1"/>
      <c r="CDZ178" s="10"/>
      <c r="CEA178" s="1"/>
      <c r="CEB178" s="10"/>
      <c r="CEC178" s="1"/>
      <c r="CED178" s="10"/>
      <c r="CEE178" s="1"/>
      <c r="CEF178" s="10"/>
      <c r="CEG178" s="1"/>
      <c r="CEH178" s="10"/>
      <c r="CEI178" s="1"/>
      <c r="CEJ178" s="10"/>
      <c r="CEK178" s="1"/>
      <c r="CEL178" s="10"/>
      <c r="CEM178" s="1"/>
      <c r="CEN178" s="10"/>
      <c r="CEO178" s="1"/>
      <c r="CEP178" s="10"/>
      <c r="CEQ178" s="1"/>
      <c r="CER178" s="10"/>
      <c r="CES178" s="1"/>
      <c r="CET178" s="10"/>
      <c r="CEU178" s="1"/>
      <c r="CEV178" s="10"/>
      <c r="CEW178" s="1"/>
      <c r="CEX178" s="10"/>
      <c r="CEY178" s="1"/>
      <c r="CEZ178" s="10"/>
      <c r="CFA178" s="1"/>
      <c r="CFB178" s="10"/>
      <c r="CFC178" s="1"/>
      <c r="CFD178" s="10"/>
      <c r="CFE178" s="1"/>
      <c r="CFF178" s="10"/>
      <c r="CFG178" s="1"/>
      <c r="CFH178" s="10"/>
      <c r="CFI178" s="1"/>
      <c r="CFJ178" s="10"/>
      <c r="CFK178" s="1"/>
      <c r="CFL178" s="10"/>
      <c r="CFM178" s="1"/>
      <c r="CFN178" s="10"/>
      <c r="CFO178" s="1"/>
      <c r="CFP178" s="10"/>
      <c r="CFQ178" s="1"/>
      <c r="CFR178" s="10"/>
      <c r="CFS178" s="1"/>
      <c r="CFT178" s="10"/>
      <c r="CFU178" s="1"/>
      <c r="CFV178" s="10"/>
      <c r="CFW178" s="1"/>
      <c r="CFX178" s="10"/>
      <c r="CFY178" s="1"/>
      <c r="CFZ178" s="10"/>
      <c r="CGA178" s="1"/>
      <c r="CGB178" s="10"/>
      <c r="CGC178" s="1"/>
      <c r="CGD178" s="10"/>
      <c r="CGE178" s="1"/>
      <c r="CGF178" s="10"/>
      <c r="CGG178" s="1"/>
      <c r="CGH178" s="10"/>
      <c r="CGI178" s="1"/>
      <c r="CGJ178" s="10"/>
      <c r="CGK178" s="1"/>
      <c r="CGL178" s="10"/>
      <c r="CGM178" s="1"/>
      <c r="CGN178" s="10"/>
      <c r="CGO178" s="1"/>
      <c r="CGP178" s="10"/>
      <c r="CGQ178" s="1"/>
      <c r="CGR178" s="10"/>
      <c r="CGS178" s="1"/>
      <c r="CGT178" s="10"/>
      <c r="CGU178" s="1"/>
      <c r="CGV178" s="10"/>
      <c r="CGW178" s="1"/>
      <c r="CGX178" s="10"/>
      <c r="CGY178" s="1"/>
      <c r="CGZ178" s="10"/>
      <c r="CHA178" s="1"/>
      <c r="CHB178" s="10"/>
      <c r="CHC178" s="1"/>
      <c r="CHD178" s="10"/>
      <c r="CHE178" s="1"/>
      <c r="CHF178" s="10"/>
      <c r="CHG178" s="1"/>
      <c r="CHH178" s="10"/>
      <c r="CHI178" s="1"/>
      <c r="CHJ178" s="10"/>
      <c r="CHK178" s="1"/>
      <c r="CHL178" s="10"/>
      <c r="CHM178" s="1"/>
      <c r="CHN178" s="10"/>
      <c r="CHO178" s="1"/>
      <c r="CHP178" s="10"/>
      <c r="CHQ178" s="1"/>
      <c r="CHR178" s="10"/>
      <c r="CHS178" s="1"/>
      <c r="CHT178" s="10"/>
      <c r="CHU178" s="1"/>
      <c r="CHV178" s="10"/>
      <c r="CHW178" s="1"/>
      <c r="CHX178" s="10"/>
      <c r="CHY178" s="1"/>
      <c r="CHZ178" s="10"/>
      <c r="CIA178" s="1"/>
      <c r="CIB178" s="10"/>
      <c r="CIC178" s="1"/>
      <c r="CID178" s="10"/>
      <c r="CIE178" s="1"/>
      <c r="CIF178" s="10"/>
      <c r="CIG178" s="1"/>
      <c r="CIH178" s="10"/>
      <c r="CII178" s="1"/>
      <c r="CIJ178" s="10"/>
      <c r="CIK178" s="1"/>
      <c r="CIL178" s="10"/>
      <c r="CIM178" s="1"/>
      <c r="CIN178" s="10"/>
      <c r="CIO178" s="1"/>
      <c r="CIP178" s="10"/>
      <c r="CIQ178" s="1"/>
      <c r="CIR178" s="10"/>
      <c r="CIS178" s="1"/>
      <c r="CIT178" s="10"/>
      <c r="CIU178" s="1"/>
      <c r="CIV178" s="10"/>
      <c r="CIW178" s="1"/>
      <c r="CIX178" s="10"/>
      <c r="CIY178" s="1"/>
      <c r="CIZ178" s="10"/>
      <c r="CJA178" s="1"/>
      <c r="CJB178" s="10"/>
      <c r="CJC178" s="1"/>
      <c r="CJD178" s="10"/>
      <c r="CJE178" s="1"/>
      <c r="CJF178" s="10"/>
      <c r="CJG178" s="1"/>
      <c r="CJH178" s="10"/>
      <c r="CJI178" s="1"/>
      <c r="CJJ178" s="10"/>
      <c r="CJK178" s="1"/>
      <c r="CJL178" s="10"/>
      <c r="CJM178" s="1"/>
      <c r="CJN178" s="10"/>
      <c r="CJO178" s="1"/>
      <c r="CJP178" s="10"/>
      <c r="CJQ178" s="1"/>
      <c r="CJR178" s="10"/>
      <c r="CJS178" s="1"/>
      <c r="CJT178" s="10"/>
      <c r="CJU178" s="1"/>
      <c r="CJV178" s="10"/>
      <c r="CJW178" s="1"/>
      <c r="CJX178" s="10"/>
      <c r="CJY178" s="1"/>
      <c r="CJZ178" s="10"/>
      <c r="CKA178" s="1"/>
      <c r="CKB178" s="10"/>
      <c r="CKC178" s="1"/>
      <c r="CKD178" s="10"/>
      <c r="CKE178" s="1"/>
      <c r="CKF178" s="10"/>
      <c r="CKG178" s="1"/>
      <c r="CKH178" s="10"/>
      <c r="CKI178" s="1"/>
      <c r="CKJ178" s="10"/>
      <c r="CKK178" s="1"/>
      <c r="CKL178" s="10"/>
      <c r="CKM178" s="1"/>
      <c r="CKN178" s="10"/>
      <c r="CKO178" s="1"/>
      <c r="CKP178" s="10"/>
      <c r="CKQ178" s="1"/>
      <c r="CKR178" s="10"/>
      <c r="CKS178" s="1"/>
      <c r="CKT178" s="10"/>
      <c r="CKU178" s="1"/>
      <c r="CKV178" s="10"/>
      <c r="CKW178" s="1"/>
      <c r="CKX178" s="10"/>
      <c r="CKY178" s="1"/>
      <c r="CKZ178" s="10"/>
      <c r="CLA178" s="1"/>
      <c r="CLB178" s="10"/>
      <c r="CLC178" s="1"/>
      <c r="CLD178" s="10"/>
      <c r="CLE178" s="1"/>
      <c r="CLF178" s="10"/>
      <c r="CLG178" s="1"/>
      <c r="CLH178" s="10"/>
      <c r="CLI178" s="1"/>
      <c r="CLJ178" s="10"/>
      <c r="CLK178" s="1"/>
      <c r="CLL178" s="10"/>
      <c r="CLM178" s="1"/>
      <c r="CLN178" s="10"/>
      <c r="CLO178" s="1"/>
      <c r="CLP178" s="10"/>
      <c r="CLQ178" s="1"/>
      <c r="CLR178" s="10"/>
      <c r="CLS178" s="1"/>
      <c r="CLT178" s="10"/>
      <c r="CLU178" s="1"/>
      <c r="CLV178" s="10"/>
      <c r="CLW178" s="1"/>
      <c r="CLX178" s="10"/>
      <c r="CLY178" s="1"/>
      <c r="CLZ178" s="10"/>
      <c r="CMA178" s="1"/>
      <c r="CMB178" s="10"/>
      <c r="CMC178" s="1"/>
      <c r="CMD178" s="10"/>
      <c r="CME178" s="1"/>
      <c r="CMF178" s="10"/>
      <c r="CMG178" s="1"/>
      <c r="CMH178" s="10"/>
      <c r="CMI178" s="1"/>
      <c r="CMJ178" s="10"/>
      <c r="CMK178" s="1"/>
      <c r="CML178" s="10"/>
      <c r="CMM178" s="1"/>
      <c r="CMN178" s="10"/>
      <c r="CMO178" s="1"/>
      <c r="CMP178" s="10"/>
      <c r="CMQ178" s="1"/>
      <c r="CMR178" s="10"/>
      <c r="CMS178" s="1"/>
      <c r="CMT178" s="10"/>
      <c r="CMU178" s="1"/>
      <c r="CMV178" s="10"/>
      <c r="CMW178" s="1"/>
      <c r="CMX178" s="10"/>
      <c r="CMY178" s="1"/>
      <c r="CMZ178" s="10"/>
      <c r="CNA178" s="1"/>
      <c r="CNB178" s="10"/>
      <c r="CNC178" s="1"/>
      <c r="CND178" s="10"/>
      <c r="CNE178" s="1"/>
      <c r="CNF178" s="10"/>
      <c r="CNG178" s="1"/>
      <c r="CNH178" s="10"/>
      <c r="CNI178" s="1"/>
      <c r="CNJ178" s="10"/>
      <c r="CNK178" s="1"/>
      <c r="CNL178" s="10"/>
      <c r="CNM178" s="1"/>
      <c r="CNN178" s="10"/>
      <c r="CNO178" s="1"/>
      <c r="CNP178" s="10"/>
      <c r="CNQ178" s="1"/>
      <c r="CNR178" s="10"/>
      <c r="CNS178" s="1"/>
      <c r="CNT178" s="10"/>
      <c r="CNU178" s="1"/>
      <c r="CNV178" s="10"/>
      <c r="CNW178" s="1"/>
      <c r="CNX178" s="10"/>
      <c r="CNY178" s="1"/>
      <c r="CNZ178" s="10"/>
      <c r="COA178" s="1"/>
      <c r="COB178" s="10"/>
      <c r="COC178" s="1"/>
      <c r="COD178" s="10"/>
      <c r="COE178" s="1"/>
      <c r="COF178" s="10"/>
      <c r="COG178" s="1"/>
      <c r="COH178" s="10"/>
      <c r="COI178" s="1"/>
      <c r="COJ178" s="10"/>
      <c r="COK178" s="1"/>
      <c r="COL178" s="10"/>
      <c r="COM178" s="1"/>
      <c r="CON178" s="10"/>
      <c r="COO178" s="1"/>
      <c r="COP178" s="10"/>
      <c r="COQ178" s="1"/>
      <c r="COR178" s="10"/>
      <c r="COS178" s="1"/>
      <c r="COT178" s="10"/>
      <c r="COU178" s="1"/>
      <c r="COV178" s="10"/>
      <c r="COW178" s="1"/>
      <c r="COX178" s="10"/>
      <c r="COY178" s="1"/>
      <c r="COZ178" s="10"/>
      <c r="CPA178" s="1"/>
      <c r="CPB178" s="10"/>
      <c r="CPC178" s="1"/>
      <c r="CPD178" s="10"/>
      <c r="CPE178" s="1"/>
      <c r="CPF178" s="10"/>
      <c r="CPG178" s="1"/>
      <c r="CPH178" s="10"/>
      <c r="CPI178" s="1"/>
      <c r="CPJ178" s="10"/>
      <c r="CPK178" s="1"/>
      <c r="CPL178" s="10"/>
      <c r="CPM178" s="1"/>
      <c r="CPN178" s="10"/>
      <c r="CPO178" s="1"/>
      <c r="CPP178" s="10"/>
      <c r="CPQ178" s="1"/>
      <c r="CPR178" s="10"/>
      <c r="CPS178" s="1"/>
      <c r="CPT178" s="10"/>
      <c r="CPU178" s="1"/>
      <c r="CPV178" s="10"/>
      <c r="CPW178" s="1"/>
      <c r="CPX178" s="10"/>
      <c r="CPY178" s="1"/>
      <c r="CPZ178" s="10"/>
      <c r="CQA178" s="1"/>
      <c r="CQB178" s="10"/>
      <c r="CQC178" s="1"/>
      <c r="CQD178" s="10"/>
      <c r="CQE178" s="1"/>
      <c r="CQF178" s="10"/>
      <c r="CQG178" s="1"/>
      <c r="CQH178" s="10"/>
      <c r="CQI178" s="1"/>
      <c r="CQJ178" s="10"/>
      <c r="CQK178" s="1"/>
      <c r="CQL178" s="10"/>
      <c r="CQM178" s="1"/>
      <c r="CQN178" s="10"/>
      <c r="CQO178" s="1"/>
      <c r="CQP178" s="10"/>
      <c r="CQQ178" s="1"/>
      <c r="CQR178" s="10"/>
      <c r="CQS178" s="1"/>
      <c r="CQT178" s="10"/>
      <c r="CQU178" s="1"/>
      <c r="CQV178" s="10"/>
      <c r="CQW178" s="1"/>
      <c r="CQX178" s="10"/>
      <c r="CQY178" s="1"/>
      <c r="CQZ178" s="10"/>
      <c r="CRA178" s="1"/>
      <c r="CRB178" s="10"/>
      <c r="CRC178" s="1"/>
      <c r="CRD178" s="10"/>
      <c r="CRE178" s="1"/>
      <c r="CRF178" s="10"/>
      <c r="CRG178" s="1"/>
      <c r="CRH178" s="10"/>
      <c r="CRI178" s="1"/>
      <c r="CRJ178" s="10"/>
      <c r="CRK178" s="1"/>
      <c r="CRL178" s="10"/>
      <c r="CRM178" s="1"/>
      <c r="CRN178" s="10"/>
      <c r="CRO178" s="1"/>
      <c r="CRP178" s="10"/>
      <c r="CRQ178" s="1"/>
      <c r="CRR178" s="10"/>
      <c r="CRS178" s="1"/>
      <c r="CRT178" s="10"/>
      <c r="CRU178" s="1"/>
      <c r="CRV178" s="10"/>
      <c r="CRW178" s="1"/>
      <c r="CRX178" s="10"/>
      <c r="CRY178" s="1"/>
      <c r="CRZ178" s="10"/>
      <c r="CSA178" s="1"/>
      <c r="CSB178" s="10"/>
      <c r="CSC178" s="1"/>
      <c r="CSD178" s="10"/>
      <c r="CSE178" s="1"/>
      <c r="CSF178" s="10"/>
      <c r="CSG178" s="1"/>
      <c r="CSH178" s="10"/>
      <c r="CSI178" s="1"/>
      <c r="CSJ178" s="10"/>
      <c r="CSK178" s="1"/>
      <c r="CSL178" s="10"/>
      <c r="CSM178" s="1"/>
      <c r="CSN178" s="10"/>
      <c r="CSO178" s="1"/>
      <c r="CSP178" s="10"/>
      <c r="CSQ178" s="1"/>
      <c r="CSR178" s="10"/>
      <c r="CSS178" s="1"/>
      <c r="CST178" s="10"/>
      <c r="CSU178" s="1"/>
      <c r="CSV178" s="10"/>
      <c r="CSW178" s="1"/>
      <c r="CSX178" s="10"/>
      <c r="CSY178" s="1"/>
      <c r="CSZ178" s="10"/>
      <c r="CTA178" s="1"/>
      <c r="CTB178" s="10"/>
      <c r="CTC178" s="1"/>
      <c r="CTD178" s="10"/>
      <c r="CTE178" s="1"/>
      <c r="CTF178" s="10"/>
      <c r="CTG178" s="1"/>
      <c r="CTH178" s="10"/>
      <c r="CTI178" s="1"/>
      <c r="CTJ178" s="10"/>
      <c r="CTK178" s="1"/>
      <c r="CTL178" s="10"/>
      <c r="CTM178" s="1"/>
      <c r="CTN178" s="10"/>
      <c r="CTO178" s="1"/>
      <c r="CTP178" s="10"/>
      <c r="CTQ178" s="1"/>
      <c r="CTR178" s="10"/>
      <c r="CTS178" s="1"/>
      <c r="CTT178" s="10"/>
      <c r="CTU178" s="1"/>
      <c r="CTV178" s="10"/>
      <c r="CTW178" s="1"/>
      <c r="CTX178" s="10"/>
      <c r="CTY178" s="1"/>
      <c r="CTZ178" s="10"/>
      <c r="CUA178" s="1"/>
      <c r="CUB178" s="10"/>
      <c r="CUC178" s="1"/>
      <c r="CUD178" s="10"/>
      <c r="CUE178" s="1"/>
      <c r="CUF178" s="10"/>
      <c r="CUG178" s="1"/>
      <c r="CUH178" s="10"/>
      <c r="CUI178" s="1"/>
      <c r="CUJ178" s="10"/>
      <c r="CUK178" s="1"/>
      <c r="CUL178" s="10"/>
      <c r="CUM178" s="1"/>
      <c r="CUN178" s="10"/>
      <c r="CUO178" s="1"/>
      <c r="CUP178" s="10"/>
      <c r="CUQ178" s="1"/>
      <c r="CUR178" s="10"/>
      <c r="CUS178" s="1"/>
      <c r="CUT178" s="10"/>
      <c r="CUU178" s="1"/>
      <c r="CUV178" s="10"/>
      <c r="CUW178" s="1"/>
      <c r="CUX178" s="10"/>
      <c r="CUY178" s="1"/>
      <c r="CUZ178" s="10"/>
      <c r="CVA178" s="1"/>
      <c r="CVB178" s="10"/>
      <c r="CVC178" s="1"/>
      <c r="CVD178" s="10"/>
      <c r="CVE178" s="1"/>
      <c r="CVF178" s="10"/>
      <c r="CVG178" s="1"/>
      <c r="CVH178" s="10"/>
      <c r="CVI178" s="1"/>
      <c r="CVJ178" s="10"/>
      <c r="CVK178" s="1"/>
      <c r="CVL178" s="10"/>
      <c r="CVM178" s="1"/>
      <c r="CVN178" s="10"/>
      <c r="CVO178" s="1"/>
      <c r="CVP178" s="10"/>
      <c r="CVQ178" s="1"/>
      <c r="CVR178" s="10"/>
      <c r="CVS178" s="1"/>
      <c r="CVT178" s="10"/>
      <c r="CVU178" s="1"/>
      <c r="CVV178" s="10"/>
      <c r="CVW178" s="1"/>
      <c r="CVX178" s="10"/>
      <c r="CVY178" s="1"/>
      <c r="CVZ178" s="10"/>
      <c r="CWA178" s="1"/>
      <c r="CWB178" s="10"/>
      <c r="CWC178" s="1"/>
      <c r="CWD178" s="10"/>
      <c r="CWE178" s="1"/>
      <c r="CWF178" s="10"/>
      <c r="CWG178" s="1"/>
      <c r="CWH178" s="10"/>
      <c r="CWI178" s="1"/>
      <c r="CWJ178" s="10"/>
      <c r="CWK178" s="1"/>
      <c r="CWL178" s="10"/>
      <c r="CWM178" s="1"/>
      <c r="CWN178" s="10"/>
      <c r="CWO178" s="1"/>
      <c r="CWP178" s="10"/>
      <c r="CWQ178" s="1"/>
      <c r="CWR178" s="10"/>
      <c r="CWS178" s="1"/>
      <c r="CWT178" s="10"/>
      <c r="CWU178" s="1"/>
      <c r="CWV178" s="10"/>
      <c r="CWW178" s="1"/>
      <c r="CWX178" s="10"/>
      <c r="CWY178" s="1"/>
      <c r="CWZ178" s="10"/>
      <c r="CXA178" s="1"/>
      <c r="CXB178" s="10"/>
      <c r="CXC178" s="1"/>
      <c r="CXD178" s="10"/>
      <c r="CXE178" s="1"/>
      <c r="CXF178" s="10"/>
      <c r="CXG178" s="1"/>
      <c r="CXH178" s="10"/>
      <c r="CXI178" s="1"/>
      <c r="CXJ178" s="10"/>
      <c r="CXK178" s="1"/>
      <c r="CXL178" s="10"/>
      <c r="CXM178" s="1"/>
      <c r="CXN178" s="10"/>
      <c r="CXO178" s="1"/>
      <c r="CXP178" s="10"/>
      <c r="CXQ178" s="1"/>
      <c r="CXR178" s="10"/>
      <c r="CXS178" s="1"/>
      <c r="CXT178" s="10"/>
      <c r="CXU178" s="1"/>
      <c r="CXV178" s="10"/>
      <c r="CXW178" s="1"/>
      <c r="CXX178" s="10"/>
      <c r="CXY178" s="1"/>
      <c r="CXZ178" s="10"/>
      <c r="CYA178" s="1"/>
      <c r="CYB178" s="10"/>
      <c r="CYC178" s="1"/>
      <c r="CYD178" s="10"/>
      <c r="CYE178" s="1"/>
      <c r="CYF178" s="10"/>
      <c r="CYG178" s="1"/>
      <c r="CYH178" s="10"/>
      <c r="CYI178" s="1"/>
      <c r="CYJ178" s="10"/>
      <c r="CYK178" s="1"/>
      <c r="CYL178" s="10"/>
      <c r="CYM178" s="1"/>
      <c r="CYN178" s="10"/>
      <c r="CYO178" s="1"/>
      <c r="CYP178" s="10"/>
      <c r="CYQ178" s="1"/>
      <c r="CYR178" s="10"/>
      <c r="CYS178" s="1"/>
      <c r="CYT178" s="10"/>
      <c r="CYU178" s="1"/>
      <c r="CYV178" s="10"/>
      <c r="CYW178" s="1"/>
      <c r="CYX178" s="10"/>
      <c r="CYY178" s="1"/>
      <c r="CYZ178" s="10"/>
      <c r="CZA178" s="1"/>
      <c r="CZB178" s="10"/>
      <c r="CZC178" s="1"/>
      <c r="CZD178" s="10"/>
      <c r="CZE178" s="1"/>
      <c r="CZF178" s="10"/>
      <c r="CZG178" s="1"/>
      <c r="CZH178" s="10"/>
      <c r="CZI178" s="1"/>
      <c r="CZJ178" s="10"/>
      <c r="CZK178" s="1"/>
      <c r="CZL178" s="10"/>
      <c r="CZM178" s="1"/>
      <c r="CZN178" s="10"/>
      <c r="CZO178" s="1"/>
      <c r="CZP178" s="10"/>
      <c r="CZQ178" s="1"/>
      <c r="CZR178" s="10"/>
      <c r="CZS178" s="1"/>
      <c r="CZT178" s="10"/>
      <c r="CZU178" s="1"/>
      <c r="CZV178" s="10"/>
      <c r="CZW178" s="1"/>
      <c r="CZX178" s="10"/>
      <c r="CZY178" s="1"/>
      <c r="CZZ178" s="10"/>
      <c r="DAA178" s="1"/>
      <c r="DAB178" s="10"/>
      <c r="DAC178" s="1"/>
      <c r="DAD178" s="10"/>
      <c r="DAE178" s="1"/>
      <c r="DAF178" s="10"/>
      <c r="DAG178" s="1"/>
      <c r="DAH178" s="10"/>
      <c r="DAI178" s="1"/>
      <c r="DAJ178" s="10"/>
      <c r="DAK178" s="1"/>
      <c r="DAL178" s="10"/>
      <c r="DAM178" s="1"/>
      <c r="DAN178" s="10"/>
      <c r="DAO178" s="1"/>
      <c r="DAP178" s="10"/>
      <c r="DAQ178" s="1"/>
      <c r="DAR178" s="10"/>
      <c r="DAS178" s="1"/>
      <c r="DAT178" s="10"/>
      <c r="DAU178" s="1"/>
      <c r="DAV178" s="10"/>
      <c r="DAW178" s="1"/>
      <c r="DAX178" s="10"/>
      <c r="DAY178" s="1"/>
      <c r="DAZ178" s="10"/>
      <c r="DBA178" s="1"/>
      <c r="DBB178" s="10"/>
      <c r="DBC178" s="1"/>
      <c r="DBD178" s="10"/>
      <c r="DBE178" s="1"/>
      <c r="DBF178" s="10"/>
      <c r="DBG178" s="1"/>
      <c r="DBH178" s="10"/>
      <c r="DBI178" s="1"/>
      <c r="DBJ178" s="10"/>
      <c r="DBK178" s="1"/>
      <c r="DBL178" s="10"/>
      <c r="DBM178" s="1"/>
      <c r="DBN178" s="10"/>
      <c r="DBO178" s="1"/>
      <c r="DBP178" s="10"/>
      <c r="DBQ178" s="1"/>
      <c r="DBR178" s="10"/>
      <c r="DBS178" s="1"/>
      <c r="DBT178" s="10"/>
      <c r="DBU178" s="1"/>
      <c r="DBV178" s="10"/>
      <c r="DBW178" s="1"/>
      <c r="DBX178" s="10"/>
      <c r="DBY178" s="1"/>
      <c r="DBZ178" s="10"/>
      <c r="DCA178" s="1"/>
      <c r="DCB178" s="10"/>
      <c r="DCC178" s="1"/>
      <c r="DCD178" s="10"/>
      <c r="DCE178" s="1"/>
      <c r="DCF178" s="10"/>
      <c r="DCG178" s="1"/>
      <c r="DCH178" s="10"/>
      <c r="DCI178" s="1"/>
      <c r="DCJ178" s="10"/>
      <c r="DCK178" s="1"/>
      <c r="DCL178" s="10"/>
      <c r="DCM178" s="1"/>
      <c r="DCN178" s="10"/>
      <c r="DCO178" s="1"/>
      <c r="DCP178" s="10"/>
      <c r="DCQ178" s="1"/>
      <c r="DCR178" s="10"/>
      <c r="DCS178" s="1"/>
      <c r="DCT178" s="10"/>
      <c r="DCU178" s="1"/>
      <c r="DCV178" s="10"/>
      <c r="DCW178" s="1"/>
      <c r="DCX178" s="10"/>
      <c r="DCY178" s="1"/>
      <c r="DCZ178" s="10"/>
      <c r="DDA178" s="1"/>
      <c r="DDB178" s="10"/>
      <c r="DDC178" s="1"/>
      <c r="DDD178" s="10"/>
      <c r="DDE178" s="1"/>
      <c r="DDF178" s="10"/>
      <c r="DDG178" s="1"/>
      <c r="DDH178" s="10"/>
      <c r="DDI178" s="1"/>
      <c r="DDJ178" s="10"/>
      <c r="DDK178" s="1"/>
      <c r="DDL178" s="10"/>
      <c r="DDM178" s="1"/>
      <c r="DDN178" s="10"/>
      <c r="DDO178" s="1"/>
      <c r="DDP178" s="10"/>
      <c r="DDQ178" s="1"/>
      <c r="DDR178" s="10"/>
      <c r="DDS178" s="1"/>
      <c r="DDT178" s="10"/>
      <c r="DDU178" s="1"/>
      <c r="DDV178" s="10"/>
      <c r="DDW178" s="1"/>
      <c r="DDX178" s="10"/>
      <c r="DDY178" s="1"/>
      <c r="DDZ178" s="10"/>
      <c r="DEA178" s="1"/>
      <c r="DEB178" s="10"/>
      <c r="DEC178" s="1"/>
      <c r="DED178" s="10"/>
      <c r="DEE178" s="1"/>
      <c r="DEF178" s="10"/>
      <c r="DEG178" s="1"/>
      <c r="DEH178" s="10"/>
      <c r="DEI178" s="1"/>
      <c r="DEJ178" s="10"/>
      <c r="DEK178" s="1"/>
      <c r="DEL178" s="10"/>
      <c r="DEM178" s="1"/>
      <c r="DEN178" s="10"/>
      <c r="DEO178" s="1"/>
      <c r="DEP178" s="10"/>
      <c r="DEQ178" s="1"/>
      <c r="DER178" s="10"/>
      <c r="DES178" s="1"/>
      <c r="DET178" s="10"/>
      <c r="DEU178" s="1"/>
      <c r="DEV178" s="10"/>
      <c r="DEW178" s="1"/>
      <c r="DEX178" s="10"/>
      <c r="DEY178" s="1"/>
      <c r="DEZ178" s="10"/>
      <c r="DFA178" s="1"/>
      <c r="DFB178" s="10"/>
      <c r="DFC178" s="1"/>
      <c r="DFD178" s="10"/>
      <c r="DFE178" s="1"/>
      <c r="DFF178" s="10"/>
      <c r="DFG178" s="1"/>
      <c r="DFH178" s="10"/>
      <c r="DFI178" s="1"/>
      <c r="DFJ178" s="10"/>
      <c r="DFK178" s="1"/>
      <c r="DFL178" s="10"/>
      <c r="DFM178" s="1"/>
      <c r="DFN178" s="10"/>
      <c r="DFO178" s="1"/>
      <c r="DFP178" s="10"/>
      <c r="DFQ178" s="1"/>
      <c r="DFR178" s="10"/>
      <c r="DFS178" s="1"/>
      <c r="DFT178" s="10"/>
      <c r="DFU178" s="1"/>
      <c r="DFV178" s="10"/>
      <c r="DFW178" s="1"/>
      <c r="DFX178" s="10"/>
      <c r="DFY178" s="1"/>
      <c r="DFZ178" s="10"/>
      <c r="DGA178" s="1"/>
      <c r="DGB178" s="10"/>
      <c r="DGC178" s="1"/>
      <c r="DGD178" s="10"/>
      <c r="DGE178" s="1"/>
      <c r="DGF178" s="10"/>
      <c r="DGG178" s="1"/>
      <c r="DGH178" s="10"/>
      <c r="DGI178" s="1"/>
      <c r="DGJ178" s="10"/>
      <c r="DGK178" s="1"/>
      <c r="DGL178" s="10"/>
      <c r="DGM178" s="1"/>
      <c r="DGN178" s="10"/>
      <c r="DGO178" s="1"/>
      <c r="DGP178" s="10"/>
      <c r="DGQ178" s="1"/>
      <c r="DGR178" s="10"/>
      <c r="DGS178" s="1"/>
      <c r="DGT178" s="10"/>
      <c r="DGU178" s="1"/>
      <c r="DGV178" s="10"/>
      <c r="DGW178" s="1"/>
      <c r="DGX178" s="10"/>
      <c r="DGY178" s="1"/>
      <c r="DGZ178" s="10"/>
      <c r="DHA178" s="1"/>
      <c r="DHB178" s="10"/>
      <c r="DHC178" s="1"/>
      <c r="DHD178" s="10"/>
      <c r="DHE178" s="1"/>
      <c r="DHF178" s="10"/>
      <c r="DHG178" s="1"/>
      <c r="DHH178" s="10"/>
      <c r="DHI178" s="1"/>
      <c r="DHJ178" s="10"/>
      <c r="DHK178" s="1"/>
      <c r="DHL178" s="10"/>
      <c r="DHM178" s="1"/>
      <c r="DHN178" s="10"/>
      <c r="DHO178" s="1"/>
      <c r="DHP178" s="10"/>
      <c r="DHQ178" s="1"/>
      <c r="DHR178" s="10"/>
      <c r="DHS178" s="1"/>
      <c r="DHT178" s="10"/>
      <c r="DHU178" s="1"/>
      <c r="DHV178" s="10"/>
      <c r="DHW178" s="1"/>
      <c r="DHX178" s="10"/>
      <c r="DHY178" s="1"/>
      <c r="DHZ178" s="10"/>
      <c r="DIA178" s="1"/>
      <c r="DIB178" s="10"/>
      <c r="DIC178" s="1"/>
      <c r="DID178" s="10"/>
      <c r="DIE178" s="1"/>
      <c r="DIF178" s="10"/>
      <c r="DIG178" s="1"/>
      <c r="DIH178" s="10"/>
      <c r="DII178" s="1"/>
      <c r="DIJ178" s="10"/>
      <c r="DIK178" s="1"/>
      <c r="DIL178" s="10"/>
      <c r="DIM178" s="1"/>
      <c r="DIN178" s="10"/>
      <c r="DIO178" s="1"/>
      <c r="DIP178" s="10"/>
      <c r="DIQ178" s="1"/>
      <c r="DIR178" s="10"/>
      <c r="DIS178" s="1"/>
      <c r="DIT178" s="10"/>
      <c r="DIU178" s="1"/>
      <c r="DIV178" s="10"/>
      <c r="DIW178" s="1"/>
      <c r="DIX178" s="10"/>
      <c r="DIY178" s="1"/>
      <c r="DIZ178" s="10"/>
      <c r="DJA178" s="1"/>
      <c r="DJB178" s="10"/>
      <c r="DJC178" s="1"/>
      <c r="DJD178" s="10"/>
      <c r="DJE178" s="1"/>
      <c r="DJF178" s="10"/>
      <c r="DJG178" s="1"/>
      <c r="DJH178" s="10"/>
      <c r="DJI178" s="1"/>
      <c r="DJJ178" s="10"/>
      <c r="DJK178" s="1"/>
      <c r="DJL178" s="10"/>
      <c r="DJM178" s="1"/>
      <c r="DJN178" s="10"/>
      <c r="DJO178" s="1"/>
      <c r="DJP178" s="10"/>
      <c r="DJQ178" s="1"/>
      <c r="DJR178" s="10"/>
      <c r="DJS178" s="1"/>
      <c r="DJT178" s="10"/>
      <c r="DJU178" s="1"/>
      <c r="DJV178" s="10"/>
      <c r="DJW178" s="1"/>
      <c r="DJX178" s="10"/>
      <c r="DJY178" s="1"/>
      <c r="DJZ178" s="10"/>
      <c r="DKA178" s="1"/>
      <c r="DKB178" s="10"/>
      <c r="DKC178" s="1"/>
      <c r="DKD178" s="10"/>
      <c r="DKE178" s="1"/>
      <c r="DKF178" s="10"/>
      <c r="DKG178" s="1"/>
      <c r="DKH178" s="10"/>
      <c r="DKI178" s="1"/>
      <c r="DKJ178" s="10"/>
      <c r="DKK178" s="1"/>
      <c r="DKL178" s="10"/>
      <c r="DKM178" s="1"/>
      <c r="DKN178" s="10"/>
      <c r="DKO178" s="1"/>
      <c r="DKP178" s="10"/>
      <c r="DKQ178" s="1"/>
      <c r="DKR178" s="10"/>
      <c r="DKS178" s="1"/>
      <c r="DKT178" s="10"/>
      <c r="DKU178" s="1"/>
      <c r="DKV178" s="10"/>
      <c r="DKW178" s="1"/>
      <c r="DKX178" s="10"/>
      <c r="DKY178" s="1"/>
      <c r="DKZ178" s="10"/>
      <c r="DLA178" s="1"/>
      <c r="DLB178" s="10"/>
      <c r="DLC178" s="1"/>
      <c r="DLD178" s="10"/>
      <c r="DLE178" s="1"/>
      <c r="DLF178" s="10"/>
      <c r="DLG178" s="1"/>
      <c r="DLH178" s="10"/>
      <c r="DLI178" s="1"/>
      <c r="DLJ178" s="10"/>
      <c r="DLK178" s="1"/>
      <c r="DLL178" s="10"/>
      <c r="DLM178" s="1"/>
      <c r="DLN178" s="10"/>
      <c r="DLO178" s="1"/>
      <c r="DLP178" s="10"/>
      <c r="DLQ178" s="1"/>
      <c r="DLR178" s="10"/>
      <c r="DLS178" s="1"/>
      <c r="DLT178" s="10"/>
      <c r="DLU178" s="1"/>
      <c r="DLV178" s="10"/>
      <c r="DLW178" s="1"/>
      <c r="DLX178" s="10"/>
      <c r="DLY178" s="1"/>
      <c r="DLZ178" s="10"/>
      <c r="DMA178" s="1"/>
      <c r="DMB178" s="10"/>
      <c r="DMC178" s="1"/>
      <c r="DMD178" s="10"/>
      <c r="DME178" s="1"/>
      <c r="DMF178" s="10"/>
      <c r="DMG178" s="1"/>
      <c r="DMH178" s="10"/>
      <c r="DMI178" s="1"/>
      <c r="DMJ178" s="10"/>
      <c r="DMK178" s="1"/>
      <c r="DML178" s="10"/>
      <c r="DMM178" s="1"/>
      <c r="DMN178" s="10"/>
      <c r="DMO178" s="1"/>
      <c r="DMP178" s="10"/>
      <c r="DMQ178" s="1"/>
      <c r="DMR178" s="10"/>
      <c r="DMS178" s="1"/>
      <c r="DMT178" s="10"/>
      <c r="DMU178" s="1"/>
      <c r="DMV178" s="10"/>
      <c r="DMW178" s="1"/>
      <c r="DMX178" s="10"/>
      <c r="DMY178" s="1"/>
      <c r="DMZ178" s="10"/>
      <c r="DNA178" s="1"/>
      <c r="DNB178" s="10"/>
      <c r="DNC178" s="1"/>
      <c r="DND178" s="10"/>
      <c r="DNE178" s="1"/>
      <c r="DNF178" s="10"/>
      <c r="DNG178" s="1"/>
      <c r="DNH178" s="10"/>
      <c r="DNI178" s="1"/>
      <c r="DNJ178" s="10"/>
      <c r="DNK178" s="1"/>
      <c r="DNL178" s="10"/>
      <c r="DNM178" s="1"/>
      <c r="DNN178" s="10"/>
      <c r="DNO178" s="1"/>
      <c r="DNP178" s="10"/>
      <c r="DNQ178" s="1"/>
      <c r="DNR178" s="10"/>
      <c r="DNS178" s="1"/>
      <c r="DNT178" s="10"/>
      <c r="DNU178" s="1"/>
      <c r="DNV178" s="10"/>
      <c r="DNW178" s="1"/>
      <c r="DNX178" s="10"/>
      <c r="DNY178" s="1"/>
      <c r="DNZ178" s="10"/>
      <c r="DOA178" s="1"/>
      <c r="DOB178" s="10"/>
      <c r="DOC178" s="1"/>
      <c r="DOD178" s="10"/>
      <c r="DOE178" s="1"/>
      <c r="DOF178" s="10"/>
      <c r="DOG178" s="1"/>
      <c r="DOH178" s="10"/>
      <c r="DOI178" s="1"/>
      <c r="DOJ178" s="10"/>
      <c r="DOK178" s="1"/>
      <c r="DOL178" s="10"/>
      <c r="DOM178" s="1"/>
      <c r="DON178" s="10"/>
      <c r="DOO178" s="1"/>
      <c r="DOP178" s="10"/>
      <c r="DOQ178" s="1"/>
      <c r="DOR178" s="10"/>
      <c r="DOS178" s="1"/>
      <c r="DOT178" s="10"/>
      <c r="DOU178" s="1"/>
      <c r="DOV178" s="10"/>
      <c r="DOW178" s="1"/>
      <c r="DOX178" s="10"/>
      <c r="DOY178" s="1"/>
      <c r="DOZ178" s="10"/>
      <c r="DPA178" s="1"/>
      <c r="DPB178" s="10"/>
      <c r="DPC178" s="1"/>
      <c r="DPD178" s="10"/>
      <c r="DPE178" s="1"/>
      <c r="DPF178" s="10"/>
      <c r="DPG178" s="1"/>
      <c r="DPH178" s="10"/>
      <c r="DPI178" s="1"/>
      <c r="DPJ178" s="10"/>
      <c r="DPK178" s="1"/>
      <c r="DPL178" s="10"/>
      <c r="DPM178" s="1"/>
      <c r="DPN178" s="10"/>
      <c r="DPO178" s="1"/>
      <c r="DPP178" s="10"/>
      <c r="DPQ178" s="1"/>
      <c r="DPR178" s="10"/>
      <c r="DPS178" s="1"/>
      <c r="DPT178" s="10"/>
      <c r="DPU178" s="1"/>
      <c r="DPV178" s="10"/>
      <c r="DPW178" s="1"/>
      <c r="DPX178" s="10"/>
      <c r="DPY178" s="1"/>
      <c r="DPZ178" s="10"/>
      <c r="DQA178" s="1"/>
      <c r="DQB178" s="10"/>
      <c r="DQC178" s="1"/>
      <c r="DQD178" s="10"/>
      <c r="DQE178" s="1"/>
      <c r="DQF178" s="10"/>
      <c r="DQG178" s="1"/>
      <c r="DQH178" s="10"/>
      <c r="DQI178" s="1"/>
      <c r="DQJ178" s="10"/>
      <c r="DQK178" s="1"/>
      <c r="DQL178" s="10"/>
      <c r="DQM178" s="1"/>
      <c r="DQN178" s="10"/>
      <c r="DQO178" s="1"/>
      <c r="DQP178" s="10"/>
      <c r="DQQ178" s="1"/>
      <c r="DQR178" s="10"/>
      <c r="DQS178" s="1"/>
      <c r="DQT178" s="10"/>
      <c r="DQU178" s="1"/>
      <c r="DQV178" s="10"/>
      <c r="DQW178" s="1"/>
      <c r="DQX178" s="10"/>
      <c r="DQY178" s="1"/>
      <c r="DQZ178" s="10"/>
      <c r="DRA178" s="1"/>
      <c r="DRB178" s="10"/>
      <c r="DRC178" s="1"/>
      <c r="DRD178" s="10"/>
      <c r="DRE178" s="1"/>
      <c r="DRF178" s="10"/>
      <c r="DRG178" s="1"/>
      <c r="DRH178" s="10"/>
      <c r="DRI178" s="1"/>
      <c r="DRJ178" s="10"/>
      <c r="DRK178" s="1"/>
      <c r="DRL178" s="10"/>
      <c r="DRM178" s="1"/>
      <c r="DRN178" s="10"/>
      <c r="DRO178" s="1"/>
      <c r="DRP178" s="10"/>
      <c r="DRQ178" s="1"/>
      <c r="DRR178" s="10"/>
      <c r="DRS178" s="1"/>
      <c r="DRT178" s="10"/>
      <c r="DRU178" s="1"/>
      <c r="DRV178" s="10"/>
      <c r="DRW178" s="1"/>
      <c r="DRX178" s="10"/>
      <c r="DRY178" s="1"/>
      <c r="DRZ178" s="10"/>
      <c r="DSA178" s="1"/>
      <c r="DSB178" s="10"/>
      <c r="DSC178" s="1"/>
      <c r="DSD178" s="10"/>
      <c r="DSE178" s="1"/>
      <c r="DSF178" s="10"/>
      <c r="DSG178" s="1"/>
      <c r="DSH178" s="10"/>
      <c r="DSI178" s="1"/>
      <c r="DSJ178" s="10"/>
      <c r="DSK178" s="1"/>
      <c r="DSL178" s="10"/>
      <c r="DSM178" s="1"/>
      <c r="DSN178" s="10"/>
      <c r="DSO178" s="1"/>
      <c r="DSP178" s="10"/>
      <c r="DSQ178" s="1"/>
      <c r="DSR178" s="10"/>
      <c r="DSS178" s="1"/>
      <c r="DST178" s="10"/>
      <c r="DSU178" s="1"/>
      <c r="DSV178" s="10"/>
      <c r="DSW178" s="1"/>
      <c r="DSX178" s="10"/>
      <c r="DSY178" s="1"/>
      <c r="DSZ178" s="10"/>
      <c r="DTA178" s="1"/>
      <c r="DTB178" s="10"/>
      <c r="DTC178" s="1"/>
      <c r="DTD178" s="10"/>
      <c r="DTE178" s="1"/>
      <c r="DTF178" s="10"/>
      <c r="DTG178" s="1"/>
      <c r="DTH178" s="10"/>
      <c r="DTI178" s="1"/>
      <c r="DTJ178" s="10"/>
      <c r="DTK178" s="1"/>
      <c r="DTL178" s="10"/>
      <c r="DTM178" s="1"/>
      <c r="DTN178" s="10"/>
      <c r="DTO178" s="1"/>
      <c r="DTP178" s="10"/>
      <c r="DTQ178" s="1"/>
      <c r="DTR178" s="10"/>
      <c r="DTS178" s="1"/>
      <c r="DTT178" s="10"/>
      <c r="DTU178" s="1"/>
      <c r="DTV178" s="10"/>
      <c r="DTW178" s="1"/>
      <c r="DTX178" s="10"/>
      <c r="DTY178" s="1"/>
      <c r="DTZ178" s="10"/>
      <c r="DUA178" s="1"/>
      <c r="DUB178" s="10"/>
      <c r="DUC178" s="1"/>
      <c r="DUD178" s="10"/>
      <c r="DUE178" s="1"/>
      <c r="DUF178" s="10"/>
      <c r="DUG178" s="1"/>
      <c r="DUH178" s="10"/>
      <c r="DUI178" s="1"/>
      <c r="DUJ178" s="10"/>
      <c r="DUK178" s="1"/>
      <c r="DUL178" s="10"/>
      <c r="DUM178" s="1"/>
      <c r="DUN178" s="10"/>
      <c r="DUO178" s="1"/>
      <c r="DUP178" s="10"/>
      <c r="DUQ178" s="1"/>
      <c r="DUR178" s="10"/>
      <c r="DUS178" s="1"/>
      <c r="DUT178" s="10"/>
      <c r="DUU178" s="1"/>
      <c r="DUV178" s="10"/>
      <c r="DUW178" s="1"/>
      <c r="DUX178" s="10"/>
      <c r="DUY178" s="1"/>
      <c r="DUZ178" s="10"/>
      <c r="DVA178" s="1"/>
      <c r="DVB178" s="10"/>
      <c r="DVC178" s="1"/>
      <c r="DVD178" s="10"/>
      <c r="DVE178" s="1"/>
      <c r="DVF178" s="10"/>
      <c r="DVG178" s="1"/>
      <c r="DVH178" s="10"/>
      <c r="DVI178" s="1"/>
      <c r="DVJ178" s="10"/>
      <c r="DVK178" s="1"/>
      <c r="DVL178" s="10"/>
      <c r="DVM178" s="1"/>
      <c r="DVN178" s="10"/>
      <c r="DVO178" s="1"/>
      <c r="DVP178" s="10"/>
      <c r="DVQ178" s="1"/>
      <c r="DVR178" s="10"/>
      <c r="DVS178" s="1"/>
      <c r="DVT178" s="10"/>
      <c r="DVU178" s="1"/>
      <c r="DVV178" s="10"/>
      <c r="DVW178" s="1"/>
      <c r="DVX178" s="10"/>
      <c r="DVY178" s="1"/>
      <c r="DVZ178" s="10"/>
      <c r="DWA178" s="1"/>
      <c r="DWB178" s="10"/>
      <c r="DWC178" s="1"/>
      <c r="DWD178" s="10"/>
      <c r="DWE178" s="1"/>
      <c r="DWF178" s="10"/>
      <c r="DWG178" s="1"/>
      <c r="DWH178" s="10"/>
      <c r="DWI178" s="1"/>
      <c r="DWJ178" s="10"/>
      <c r="DWK178" s="1"/>
      <c r="DWL178" s="10"/>
      <c r="DWM178" s="1"/>
      <c r="DWN178" s="10"/>
      <c r="DWO178" s="1"/>
      <c r="DWP178" s="10"/>
      <c r="DWQ178" s="1"/>
      <c r="DWR178" s="10"/>
      <c r="DWS178" s="1"/>
      <c r="DWT178" s="10"/>
      <c r="DWU178" s="1"/>
      <c r="DWV178" s="10"/>
      <c r="DWW178" s="1"/>
      <c r="DWX178" s="10"/>
      <c r="DWY178" s="1"/>
      <c r="DWZ178" s="10"/>
      <c r="DXA178" s="1"/>
      <c r="DXB178" s="10"/>
      <c r="DXC178" s="1"/>
      <c r="DXD178" s="10"/>
      <c r="DXE178" s="1"/>
      <c r="DXF178" s="10"/>
      <c r="DXG178" s="1"/>
      <c r="DXH178" s="10"/>
      <c r="DXI178" s="1"/>
      <c r="DXJ178" s="10"/>
      <c r="DXK178" s="1"/>
      <c r="DXL178" s="10"/>
      <c r="DXM178" s="1"/>
      <c r="DXN178" s="10"/>
      <c r="DXO178" s="1"/>
      <c r="DXP178" s="10"/>
      <c r="DXQ178" s="1"/>
      <c r="DXR178" s="10"/>
      <c r="DXS178" s="1"/>
      <c r="DXT178" s="10"/>
      <c r="DXU178" s="1"/>
      <c r="DXV178" s="10"/>
      <c r="DXW178" s="1"/>
      <c r="DXX178" s="10"/>
      <c r="DXY178" s="1"/>
      <c r="DXZ178" s="10"/>
      <c r="DYA178" s="1"/>
      <c r="DYB178" s="10"/>
      <c r="DYC178" s="1"/>
      <c r="DYD178" s="10"/>
      <c r="DYE178" s="1"/>
      <c r="DYF178" s="10"/>
      <c r="DYG178" s="1"/>
      <c r="DYH178" s="10"/>
      <c r="DYI178" s="1"/>
      <c r="DYJ178" s="10"/>
      <c r="DYK178" s="1"/>
      <c r="DYL178" s="10"/>
      <c r="DYM178" s="1"/>
      <c r="DYN178" s="10"/>
      <c r="DYO178" s="1"/>
      <c r="DYP178" s="10"/>
      <c r="DYQ178" s="1"/>
      <c r="DYR178" s="10"/>
      <c r="DYS178" s="1"/>
      <c r="DYT178" s="10"/>
      <c r="DYU178" s="1"/>
      <c r="DYV178" s="10"/>
      <c r="DYW178" s="1"/>
      <c r="DYX178" s="10"/>
      <c r="DYY178" s="1"/>
      <c r="DYZ178" s="10"/>
      <c r="DZA178" s="1"/>
      <c r="DZB178" s="10"/>
      <c r="DZC178" s="1"/>
      <c r="DZD178" s="10"/>
      <c r="DZE178" s="1"/>
      <c r="DZF178" s="10"/>
      <c r="DZG178" s="1"/>
      <c r="DZH178" s="10"/>
      <c r="DZI178" s="1"/>
      <c r="DZJ178" s="10"/>
      <c r="DZK178" s="1"/>
      <c r="DZL178" s="10"/>
      <c r="DZM178" s="1"/>
      <c r="DZN178" s="10"/>
      <c r="DZO178" s="1"/>
      <c r="DZP178" s="10"/>
      <c r="DZQ178" s="1"/>
      <c r="DZR178" s="10"/>
      <c r="DZS178" s="1"/>
      <c r="DZT178" s="10"/>
      <c r="DZU178" s="1"/>
      <c r="DZV178" s="10"/>
      <c r="DZW178" s="1"/>
      <c r="DZX178" s="10"/>
      <c r="DZY178" s="1"/>
      <c r="DZZ178" s="10"/>
      <c r="EAA178" s="1"/>
      <c r="EAB178" s="10"/>
      <c r="EAC178" s="1"/>
      <c r="EAD178" s="10"/>
      <c r="EAE178" s="1"/>
      <c r="EAF178" s="10"/>
      <c r="EAG178" s="1"/>
      <c r="EAH178" s="10"/>
      <c r="EAI178" s="1"/>
      <c r="EAJ178" s="10"/>
      <c r="EAK178" s="1"/>
      <c r="EAL178" s="10"/>
      <c r="EAM178" s="1"/>
      <c r="EAN178" s="10"/>
      <c r="EAO178" s="1"/>
      <c r="EAP178" s="10"/>
      <c r="EAQ178" s="1"/>
      <c r="EAR178" s="10"/>
      <c r="EAS178" s="1"/>
      <c r="EAT178" s="10"/>
      <c r="EAU178" s="1"/>
      <c r="EAV178" s="10"/>
      <c r="EAW178" s="1"/>
      <c r="EAX178" s="10"/>
      <c r="EAY178" s="1"/>
      <c r="EAZ178" s="10"/>
      <c r="EBA178" s="1"/>
      <c r="EBB178" s="10"/>
      <c r="EBC178" s="1"/>
      <c r="EBD178" s="10"/>
      <c r="EBE178" s="1"/>
      <c r="EBF178" s="10"/>
      <c r="EBG178" s="1"/>
      <c r="EBH178" s="10"/>
      <c r="EBI178" s="1"/>
      <c r="EBJ178" s="10"/>
      <c r="EBK178" s="1"/>
      <c r="EBL178" s="10"/>
      <c r="EBM178" s="1"/>
      <c r="EBN178" s="10"/>
      <c r="EBO178" s="1"/>
      <c r="EBP178" s="10"/>
      <c r="EBQ178" s="1"/>
      <c r="EBR178" s="10"/>
      <c r="EBS178" s="1"/>
      <c r="EBT178" s="10"/>
      <c r="EBU178" s="1"/>
      <c r="EBV178" s="10"/>
      <c r="EBW178" s="1"/>
      <c r="EBX178" s="10"/>
      <c r="EBY178" s="1"/>
      <c r="EBZ178" s="10"/>
      <c r="ECA178" s="1"/>
      <c r="ECB178" s="10"/>
      <c r="ECC178" s="1"/>
      <c r="ECD178" s="10"/>
      <c r="ECE178" s="1"/>
      <c r="ECF178" s="10"/>
      <c r="ECG178" s="1"/>
      <c r="ECH178" s="10"/>
      <c r="ECI178" s="1"/>
      <c r="ECJ178" s="10"/>
      <c r="ECK178" s="1"/>
      <c r="ECL178" s="10"/>
      <c r="ECM178" s="1"/>
      <c r="ECN178" s="10"/>
      <c r="ECO178" s="1"/>
      <c r="ECP178" s="10"/>
      <c r="ECQ178" s="1"/>
      <c r="ECR178" s="10"/>
      <c r="ECS178" s="1"/>
      <c r="ECT178" s="10"/>
      <c r="ECU178" s="1"/>
      <c r="ECV178" s="10"/>
      <c r="ECW178" s="1"/>
      <c r="ECX178" s="10"/>
      <c r="ECY178" s="1"/>
      <c r="ECZ178" s="10"/>
      <c r="EDA178" s="1"/>
      <c r="EDB178" s="10"/>
      <c r="EDC178" s="1"/>
      <c r="EDD178" s="10"/>
      <c r="EDE178" s="1"/>
      <c r="EDF178" s="10"/>
      <c r="EDG178" s="1"/>
      <c r="EDH178" s="10"/>
      <c r="EDI178" s="1"/>
      <c r="EDJ178" s="10"/>
      <c r="EDK178" s="1"/>
      <c r="EDL178" s="10"/>
      <c r="EDM178" s="1"/>
      <c r="EDN178" s="10"/>
      <c r="EDO178" s="1"/>
      <c r="EDP178" s="10"/>
      <c r="EDQ178" s="1"/>
      <c r="EDR178" s="10"/>
      <c r="EDS178" s="1"/>
      <c r="EDT178" s="10"/>
      <c r="EDU178" s="1"/>
      <c r="EDV178" s="10"/>
      <c r="EDW178" s="1"/>
      <c r="EDX178" s="10"/>
      <c r="EDY178" s="1"/>
      <c r="EDZ178" s="10"/>
      <c r="EEA178" s="1"/>
      <c r="EEB178" s="10"/>
      <c r="EEC178" s="1"/>
      <c r="EED178" s="10"/>
      <c r="EEE178" s="1"/>
      <c r="EEF178" s="10"/>
      <c r="EEG178" s="1"/>
      <c r="EEH178" s="10"/>
      <c r="EEI178" s="1"/>
      <c r="EEJ178" s="10"/>
      <c r="EEK178" s="1"/>
      <c r="EEL178" s="10"/>
      <c r="EEM178" s="1"/>
      <c r="EEN178" s="10"/>
      <c r="EEO178" s="1"/>
      <c r="EEP178" s="10"/>
      <c r="EEQ178" s="1"/>
      <c r="EER178" s="10"/>
      <c r="EES178" s="1"/>
      <c r="EET178" s="10"/>
      <c r="EEU178" s="1"/>
      <c r="EEV178" s="10"/>
      <c r="EEW178" s="1"/>
      <c r="EEX178" s="10"/>
      <c r="EEY178" s="1"/>
      <c r="EEZ178" s="10"/>
      <c r="EFA178" s="1"/>
      <c r="EFB178" s="10"/>
      <c r="EFC178" s="1"/>
      <c r="EFD178" s="10"/>
      <c r="EFE178" s="1"/>
      <c r="EFF178" s="10"/>
      <c r="EFG178" s="1"/>
      <c r="EFH178" s="10"/>
      <c r="EFI178" s="1"/>
      <c r="EFJ178" s="10"/>
      <c r="EFK178" s="1"/>
      <c r="EFL178" s="10"/>
      <c r="EFM178" s="1"/>
      <c r="EFN178" s="10"/>
      <c r="EFO178" s="1"/>
      <c r="EFP178" s="10"/>
      <c r="EFQ178" s="1"/>
      <c r="EFR178" s="10"/>
      <c r="EFS178" s="1"/>
      <c r="EFT178" s="10"/>
      <c r="EFU178" s="1"/>
      <c r="EFV178" s="10"/>
      <c r="EFW178" s="1"/>
      <c r="EFX178" s="10"/>
      <c r="EFY178" s="1"/>
      <c r="EFZ178" s="10"/>
      <c r="EGA178" s="1"/>
      <c r="EGB178" s="10"/>
      <c r="EGC178" s="1"/>
      <c r="EGD178" s="10"/>
      <c r="EGE178" s="1"/>
      <c r="EGF178" s="10"/>
      <c r="EGG178" s="1"/>
      <c r="EGH178" s="10"/>
      <c r="EGI178" s="1"/>
      <c r="EGJ178" s="10"/>
      <c r="EGK178" s="1"/>
      <c r="EGL178" s="10"/>
      <c r="EGM178" s="1"/>
      <c r="EGN178" s="10"/>
      <c r="EGO178" s="1"/>
      <c r="EGP178" s="10"/>
      <c r="EGQ178" s="1"/>
      <c r="EGR178" s="10"/>
      <c r="EGS178" s="1"/>
      <c r="EGT178" s="10"/>
      <c r="EGU178" s="1"/>
      <c r="EGV178" s="10"/>
      <c r="EGW178" s="1"/>
      <c r="EGX178" s="10"/>
      <c r="EGY178" s="1"/>
      <c r="EGZ178" s="10"/>
      <c r="EHA178" s="1"/>
      <c r="EHB178" s="10"/>
      <c r="EHC178" s="1"/>
      <c r="EHD178" s="10"/>
      <c r="EHE178" s="1"/>
      <c r="EHF178" s="10"/>
      <c r="EHG178" s="1"/>
      <c r="EHH178" s="10"/>
      <c r="EHI178" s="1"/>
      <c r="EHJ178" s="10"/>
      <c r="EHK178" s="1"/>
      <c r="EHL178" s="10"/>
      <c r="EHM178" s="1"/>
      <c r="EHN178" s="10"/>
      <c r="EHO178" s="1"/>
      <c r="EHP178" s="10"/>
      <c r="EHQ178" s="1"/>
      <c r="EHR178" s="10"/>
      <c r="EHS178" s="1"/>
      <c r="EHT178" s="10"/>
      <c r="EHU178" s="1"/>
      <c r="EHV178" s="10"/>
      <c r="EHW178" s="1"/>
      <c r="EHX178" s="10"/>
      <c r="EHY178" s="1"/>
      <c r="EHZ178" s="10"/>
      <c r="EIA178" s="1"/>
      <c r="EIB178" s="10"/>
      <c r="EIC178" s="1"/>
      <c r="EID178" s="10"/>
      <c r="EIE178" s="1"/>
      <c r="EIF178" s="10"/>
      <c r="EIG178" s="1"/>
      <c r="EIH178" s="10"/>
      <c r="EII178" s="1"/>
      <c r="EIJ178" s="10"/>
      <c r="EIK178" s="1"/>
      <c r="EIL178" s="10"/>
      <c r="EIM178" s="1"/>
      <c r="EIN178" s="10"/>
      <c r="EIO178" s="1"/>
      <c r="EIP178" s="10"/>
      <c r="EIQ178" s="1"/>
      <c r="EIR178" s="10"/>
      <c r="EIS178" s="1"/>
      <c r="EIT178" s="10"/>
      <c r="EIU178" s="1"/>
      <c r="EIV178" s="10"/>
      <c r="EIW178" s="1"/>
      <c r="EIX178" s="10"/>
      <c r="EIY178" s="1"/>
      <c r="EIZ178" s="10"/>
      <c r="EJA178" s="1"/>
      <c r="EJB178" s="10"/>
      <c r="EJC178" s="1"/>
      <c r="EJD178" s="10"/>
      <c r="EJE178" s="1"/>
      <c r="EJF178" s="10"/>
      <c r="EJG178" s="1"/>
      <c r="EJH178" s="10"/>
      <c r="EJI178" s="1"/>
      <c r="EJJ178" s="10"/>
      <c r="EJK178" s="1"/>
      <c r="EJL178" s="10"/>
      <c r="EJM178" s="1"/>
      <c r="EJN178" s="10"/>
      <c r="EJO178" s="1"/>
      <c r="EJP178" s="10"/>
      <c r="EJQ178" s="1"/>
      <c r="EJR178" s="10"/>
      <c r="EJS178" s="1"/>
      <c r="EJT178" s="10"/>
      <c r="EJU178" s="1"/>
      <c r="EJV178" s="10"/>
      <c r="EJW178" s="1"/>
      <c r="EJX178" s="10"/>
      <c r="EJY178" s="1"/>
      <c r="EJZ178" s="10"/>
      <c r="EKA178" s="1"/>
      <c r="EKB178" s="10"/>
      <c r="EKC178" s="1"/>
      <c r="EKD178" s="10"/>
      <c r="EKE178" s="1"/>
      <c r="EKF178" s="10"/>
      <c r="EKG178" s="1"/>
      <c r="EKH178" s="10"/>
      <c r="EKI178" s="1"/>
      <c r="EKJ178" s="10"/>
      <c r="EKK178" s="1"/>
      <c r="EKL178" s="10"/>
      <c r="EKM178" s="1"/>
      <c r="EKN178" s="10"/>
      <c r="EKO178" s="1"/>
      <c r="EKP178" s="10"/>
      <c r="EKQ178" s="1"/>
      <c r="EKR178" s="10"/>
      <c r="EKS178" s="1"/>
      <c r="EKT178" s="10"/>
      <c r="EKU178" s="1"/>
      <c r="EKV178" s="10"/>
      <c r="EKW178" s="1"/>
      <c r="EKX178" s="10"/>
      <c r="EKY178" s="1"/>
      <c r="EKZ178" s="10"/>
      <c r="ELA178" s="1"/>
      <c r="ELB178" s="10"/>
      <c r="ELC178" s="1"/>
      <c r="ELD178" s="10"/>
      <c r="ELE178" s="1"/>
      <c r="ELF178" s="10"/>
      <c r="ELG178" s="1"/>
      <c r="ELH178" s="10"/>
      <c r="ELI178" s="1"/>
      <c r="ELJ178" s="10"/>
      <c r="ELK178" s="1"/>
      <c r="ELL178" s="10"/>
      <c r="ELM178" s="1"/>
      <c r="ELN178" s="10"/>
      <c r="ELO178" s="1"/>
      <c r="ELP178" s="10"/>
      <c r="ELQ178" s="1"/>
      <c r="ELR178" s="10"/>
      <c r="ELS178" s="1"/>
      <c r="ELT178" s="10"/>
      <c r="ELU178" s="1"/>
      <c r="ELV178" s="10"/>
      <c r="ELW178" s="1"/>
      <c r="ELX178" s="10"/>
      <c r="ELY178" s="1"/>
      <c r="ELZ178" s="10"/>
      <c r="EMA178" s="1"/>
      <c r="EMB178" s="10"/>
      <c r="EMC178" s="1"/>
      <c r="EMD178" s="10"/>
      <c r="EME178" s="1"/>
      <c r="EMF178" s="10"/>
      <c r="EMG178" s="1"/>
      <c r="EMH178" s="10"/>
      <c r="EMI178" s="1"/>
      <c r="EMJ178" s="10"/>
      <c r="EMK178" s="1"/>
      <c r="EML178" s="10"/>
      <c r="EMM178" s="1"/>
      <c r="EMN178" s="10"/>
      <c r="EMO178" s="1"/>
      <c r="EMP178" s="10"/>
      <c r="EMQ178" s="1"/>
      <c r="EMR178" s="10"/>
      <c r="EMS178" s="1"/>
      <c r="EMT178" s="10"/>
      <c r="EMU178" s="1"/>
      <c r="EMV178" s="10"/>
      <c r="EMW178" s="1"/>
      <c r="EMX178" s="10"/>
      <c r="EMY178" s="1"/>
      <c r="EMZ178" s="10"/>
      <c r="ENA178" s="1"/>
      <c r="ENB178" s="10"/>
      <c r="ENC178" s="1"/>
      <c r="END178" s="10"/>
      <c r="ENE178" s="1"/>
      <c r="ENF178" s="10"/>
      <c r="ENG178" s="1"/>
      <c r="ENH178" s="10"/>
      <c r="ENI178" s="1"/>
      <c r="ENJ178" s="10"/>
      <c r="ENK178" s="1"/>
      <c r="ENL178" s="10"/>
      <c r="ENM178" s="1"/>
      <c r="ENN178" s="10"/>
      <c r="ENO178" s="1"/>
      <c r="ENP178" s="10"/>
      <c r="ENQ178" s="1"/>
      <c r="ENR178" s="10"/>
      <c r="ENS178" s="1"/>
      <c r="ENT178" s="10"/>
      <c r="ENU178" s="1"/>
      <c r="ENV178" s="10"/>
      <c r="ENW178" s="1"/>
      <c r="ENX178" s="10"/>
      <c r="ENY178" s="1"/>
      <c r="ENZ178" s="10"/>
      <c r="EOA178" s="1"/>
      <c r="EOB178" s="10"/>
      <c r="EOC178" s="1"/>
      <c r="EOD178" s="10"/>
      <c r="EOE178" s="1"/>
      <c r="EOF178" s="10"/>
      <c r="EOG178" s="1"/>
      <c r="EOH178" s="10"/>
      <c r="EOI178" s="1"/>
      <c r="EOJ178" s="10"/>
      <c r="EOK178" s="1"/>
      <c r="EOL178" s="10"/>
      <c r="EOM178" s="1"/>
      <c r="EON178" s="10"/>
      <c r="EOO178" s="1"/>
      <c r="EOP178" s="10"/>
      <c r="EOQ178" s="1"/>
      <c r="EOR178" s="10"/>
      <c r="EOS178" s="1"/>
      <c r="EOT178" s="10"/>
      <c r="EOU178" s="1"/>
      <c r="EOV178" s="10"/>
      <c r="EOW178" s="1"/>
      <c r="EOX178" s="10"/>
      <c r="EOY178" s="1"/>
      <c r="EOZ178" s="10"/>
      <c r="EPA178" s="1"/>
      <c r="EPB178" s="10"/>
      <c r="EPC178" s="1"/>
      <c r="EPD178" s="10"/>
      <c r="EPE178" s="1"/>
      <c r="EPF178" s="10"/>
      <c r="EPG178" s="1"/>
      <c r="EPH178" s="10"/>
      <c r="EPI178" s="1"/>
      <c r="EPJ178" s="10"/>
      <c r="EPK178" s="1"/>
      <c r="EPL178" s="10"/>
      <c r="EPM178" s="1"/>
      <c r="EPN178" s="10"/>
      <c r="EPO178" s="1"/>
      <c r="EPP178" s="10"/>
      <c r="EPQ178" s="1"/>
      <c r="EPR178" s="10"/>
      <c r="EPS178" s="1"/>
      <c r="EPT178" s="10"/>
      <c r="EPU178" s="1"/>
      <c r="EPV178" s="10"/>
      <c r="EPW178" s="1"/>
      <c r="EPX178" s="10"/>
      <c r="EPY178" s="1"/>
      <c r="EPZ178" s="10"/>
      <c r="EQA178" s="1"/>
      <c r="EQB178" s="10"/>
      <c r="EQC178" s="1"/>
      <c r="EQD178" s="10"/>
      <c r="EQE178" s="1"/>
      <c r="EQF178" s="10"/>
      <c r="EQG178" s="1"/>
      <c r="EQH178" s="10"/>
      <c r="EQI178" s="1"/>
      <c r="EQJ178" s="10"/>
      <c r="EQK178" s="1"/>
      <c r="EQL178" s="10"/>
      <c r="EQM178" s="1"/>
      <c r="EQN178" s="10"/>
      <c r="EQO178" s="1"/>
      <c r="EQP178" s="10"/>
      <c r="EQQ178" s="1"/>
      <c r="EQR178" s="10"/>
      <c r="EQS178" s="1"/>
      <c r="EQT178" s="10"/>
      <c r="EQU178" s="1"/>
      <c r="EQV178" s="10"/>
      <c r="EQW178" s="1"/>
      <c r="EQX178" s="10"/>
      <c r="EQY178" s="1"/>
      <c r="EQZ178" s="10"/>
      <c r="ERA178" s="1"/>
      <c r="ERB178" s="10"/>
      <c r="ERC178" s="1"/>
      <c r="ERD178" s="10"/>
      <c r="ERE178" s="1"/>
      <c r="ERF178" s="10"/>
      <c r="ERG178" s="1"/>
      <c r="ERH178" s="10"/>
      <c r="ERI178" s="1"/>
      <c r="ERJ178" s="10"/>
      <c r="ERK178" s="1"/>
      <c r="ERL178" s="10"/>
      <c r="ERM178" s="1"/>
      <c r="ERN178" s="10"/>
      <c r="ERO178" s="1"/>
      <c r="ERP178" s="10"/>
      <c r="ERQ178" s="1"/>
      <c r="ERR178" s="10"/>
      <c r="ERS178" s="1"/>
      <c r="ERT178" s="10"/>
      <c r="ERU178" s="1"/>
      <c r="ERV178" s="10"/>
      <c r="ERW178" s="1"/>
      <c r="ERX178" s="10"/>
      <c r="ERY178" s="1"/>
      <c r="ERZ178" s="10"/>
      <c r="ESA178" s="1"/>
      <c r="ESB178" s="10"/>
      <c r="ESC178" s="1"/>
      <c r="ESD178" s="10"/>
      <c r="ESE178" s="1"/>
      <c r="ESF178" s="10"/>
      <c r="ESG178" s="1"/>
      <c r="ESH178" s="10"/>
      <c r="ESI178" s="1"/>
      <c r="ESJ178" s="10"/>
      <c r="ESK178" s="1"/>
      <c r="ESL178" s="10"/>
      <c r="ESM178" s="1"/>
      <c r="ESN178" s="10"/>
      <c r="ESO178" s="1"/>
      <c r="ESP178" s="10"/>
      <c r="ESQ178" s="1"/>
      <c r="ESR178" s="10"/>
      <c r="ESS178" s="1"/>
      <c r="EST178" s="10"/>
      <c r="ESU178" s="1"/>
      <c r="ESV178" s="10"/>
      <c r="ESW178" s="1"/>
      <c r="ESX178" s="10"/>
      <c r="ESY178" s="1"/>
      <c r="ESZ178" s="10"/>
      <c r="ETA178" s="1"/>
      <c r="ETB178" s="10"/>
      <c r="ETC178" s="1"/>
      <c r="ETD178" s="10"/>
      <c r="ETE178" s="1"/>
      <c r="ETF178" s="10"/>
      <c r="ETG178" s="1"/>
      <c r="ETH178" s="10"/>
      <c r="ETI178" s="1"/>
      <c r="ETJ178" s="10"/>
      <c r="ETK178" s="1"/>
      <c r="ETL178" s="10"/>
      <c r="ETM178" s="1"/>
      <c r="ETN178" s="10"/>
      <c r="ETO178" s="1"/>
      <c r="ETP178" s="10"/>
      <c r="ETQ178" s="1"/>
      <c r="ETR178" s="10"/>
      <c r="ETS178" s="1"/>
      <c r="ETT178" s="10"/>
      <c r="ETU178" s="1"/>
      <c r="ETV178" s="10"/>
      <c r="ETW178" s="1"/>
      <c r="ETX178" s="10"/>
      <c r="ETY178" s="1"/>
      <c r="ETZ178" s="10"/>
      <c r="EUA178" s="1"/>
      <c r="EUB178" s="10"/>
      <c r="EUC178" s="1"/>
      <c r="EUD178" s="10"/>
      <c r="EUE178" s="1"/>
      <c r="EUF178" s="10"/>
      <c r="EUG178" s="1"/>
      <c r="EUH178" s="10"/>
      <c r="EUI178" s="1"/>
      <c r="EUJ178" s="10"/>
      <c r="EUK178" s="1"/>
      <c r="EUL178" s="10"/>
      <c r="EUM178" s="1"/>
      <c r="EUN178" s="10"/>
      <c r="EUO178" s="1"/>
      <c r="EUP178" s="10"/>
      <c r="EUQ178" s="1"/>
      <c r="EUR178" s="10"/>
      <c r="EUS178" s="1"/>
      <c r="EUT178" s="10"/>
      <c r="EUU178" s="1"/>
      <c r="EUV178" s="10"/>
      <c r="EUW178" s="1"/>
      <c r="EUX178" s="10"/>
      <c r="EUY178" s="1"/>
      <c r="EUZ178" s="10"/>
      <c r="EVA178" s="1"/>
      <c r="EVB178" s="10"/>
      <c r="EVC178" s="1"/>
      <c r="EVD178" s="10"/>
      <c r="EVE178" s="1"/>
      <c r="EVF178" s="10"/>
      <c r="EVG178" s="1"/>
      <c r="EVH178" s="10"/>
      <c r="EVI178" s="1"/>
      <c r="EVJ178" s="10"/>
      <c r="EVK178" s="1"/>
      <c r="EVL178" s="10"/>
      <c r="EVM178" s="1"/>
      <c r="EVN178" s="10"/>
      <c r="EVO178" s="1"/>
      <c r="EVP178" s="10"/>
      <c r="EVQ178" s="1"/>
      <c r="EVR178" s="10"/>
      <c r="EVS178" s="1"/>
      <c r="EVT178" s="10"/>
      <c r="EVU178" s="1"/>
      <c r="EVV178" s="10"/>
      <c r="EVW178" s="1"/>
      <c r="EVX178" s="10"/>
      <c r="EVY178" s="1"/>
      <c r="EVZ178" s="10"/>
      <c r="EWA178" s="1"/>
      <c r="EWB178" s="10"/>
      <c r="EWC178" s="1"/>
      <c r="EWD178" s="10"/>
      <c r="EWE178" s="1"/>
      <c r="EWF178" s="10"/>
      <c r="EWG178" s="1"/>
      <c r="EWH178" s="10"/>
      <c r="EWI178" s="1"/>
      <c r="EWJ178" s="10"/>
      <c r="EWK178" s="1"/>
      <c r="EWL178" s="10"/>
      <c r="EWM178" s="1"/>
      <c r="EWN178" s="10"/>
      <c r="EWO178" s="1"/>
      <c r="EWP178" s="10"/>
      <c r="EWQ178" s="1"/>
      <c r="EWR178" s="10"/>
      <c r="EWS178" s="1"/>
      <c r="EWT178" s="10"/>
      <c r="EWU178" s="1"/>
      <c r="EWV178" s="10"/>
      <c r="EWW178" s="1"/>
      <c r="EWX178" s="10"/>
      <c r="EWY178" s="1"/>
      <c r="EWZ178" s="10"/>
      <c r="EXA178" s="1"/>
      <c r="EXB178" s="10"/>
      <c r="EXC178" s="1"/>
      <c r="EXD178" s="10"/>
      <c r="EXE178" s="1"/>
      <c r="EXF178" s="10"/>
      <c r="EXG178" s="1"/>
      <c r="EXH178" s="10"/>
      <c r="EXI178" s="1"/>
      <c r="EXJ178" s="10"/>
      <c r="EXK178" s="1"/>
      <c r="EXL178" s="10"/>
      <c r="EXM178" s="1"/>
      <c r="EXN178" s="10"/>
      <c r="EXO178" s="1"/>
      <c r="EXP178" s="10"/>
      <c r="EXQ178" s="1"/>
      <c r="EXR178" s="10"/>
      <c r="EXS178" s="1"/>
      <c r="EXT178" s="10"/>
      <c r="EXU178" s="1"/>
      <c r="EXV178" s="10"/>
      <c r="EXW178" s="1"/>
      <c r="EXX178" s="10"/>
      <c r="EXY178" s="1"/>
      <c r="EXZ178" s="10"/>
      <c r="EYA178" s="1"/>
      <c r="EYB178" s="10"/>
      <c r="EYC178" s="1"/>
      <c r="EYD178" s="10"/>
      <c r="EYE178" s="1"/>
      <c r="EYF178" s="10"/>
      <c r="EYG178" s="1"/>
      <c r="EYH178" s="10"/>
      <c r="EYI178" s="1"/>
      <c r="EYJ178" s="10"/>
      <c r="EYK178" s="1"/>
      <c r="EYL178" s="10"/>
      <c r="EYM178" s="1"/>
      <c r="EYN178" s="10"/>
      <c r="EYO178" s="1"/>
      <c r="EYP178" s="10"/>
      <c r="EYQ178" s="1"/>
      <c r="EYR178" s="10"/>
      <c r="EYS178" s="1"/>
      <c r="EYT178" s="10"/>
      <c r="EYU178" s="1"/>
      <c r="EYV178" s="10"/>
      <c r="EYW178" s="1"/>
      <c r="EYX178" s="10"/>
      <c r="EYY178" s="1"/>
      <c r="EYZ178" s="10"/>
      <c r="EZA178" s="1"/>
      <c r="EZB178" s="10"/>
      <c r="EZC178" s="1"/>
      <c r="EZD178" s="10"/>
      <c r="EZE178" s="1"/>
      <c r="EZF178" s="10"/>
      <c r="EZG178" s="1"/>
      <c r="EZH178" s="10"/>
      <c r="EZI178" s="1"/>
      <c r="EZJ178" s="10"/>
      <c r="EZK178" s="1"/>
      <c r="EZL178" s="10"/>
      <c r="EZM178" s="1"/>
      <c r="EZN178" s="10"/>
      <c r="EZO178" s="1"/>
      <c r="EZP178" s="10"/>
      <c r="EZQ178" s="1"/>
      <c r="EZR178" s="10"/>
      <c r="EZS178" s="1"/>
      <c r="EZT178" s="10"/>
      <c r="EZU178" s="1"/>
      <c r="EZV178" s="10"/>
      <c r="EZW178" s="1"/>
      <c r="EZX178" s="10"/>
      <c r="EZY178" s="1"/>
      <c r="EZZ178" s="10"/>
      <c r="FAA178" s="1"/>
      <c r="FAB178" s="10"/>
      <c r="FAC178" s="1"/>
      <c r="FAD178" s="10"/>
      <c r="FAE178" s="1"/>
      <c r="FAF178" s="10"/>
      <c r="FAG178" s="1"/>
      <c r="FAH178" s="10"/>
      <c r="FAI178" s="1"/>
      <c r="FAJ178" s="10"/>
      <c r="FAK178" s="1"/>
      <c r="FAL178" s="10"/>
      <c r="FAM178" s="1"/>
      <c r="FAN178" s="10"/>
      <c r="FAO178" s="1"/>
      <c r="FAP178" s="10"/>
      <c r="FAQ178" s="1"/>
      <c r="FAR178" s="10"/>
      <c r="FAS178" s="1"/>
      <c r="FAT178" s="10"/>
      <c r="FAU178" s="1"/>
      <c r="FAV178" s="10"/>
      <c r="FAW178" s="1"/>
      <c r="FAX178" s="10"/>
      <c r="FAY178" s="1"/>
      <c r="FAZ178" s="10"/>
      <c r="FBA178" s="1"/>
      <c r="FBB178" s="10"/>
      <c r="FBC178" s="1"/>
      <c r="FBD178" s="10"/>
      <c r="FBE178" s="1"/>
      <c r="FBF178" s="10"/>
      <c r="FBG178" s="1"/>
      <c r="FBH178" s="10"/>
      <c r="FBI178" s="1"/>
      <c r="FBJ178" s="10"/>
      <c r="FBK178" s="1"/>
      <c r="FBL178" s="10"/>
      <c r="FBM178" s="1"/>
      <c r="FBN178" s="10"/>
      <c r="FBO178" s="1"/>
      <c r="FBP178" s="10"/>
      <c r="FBQ178" s="1"/>
      <c r="FBR178" s="10"/>
      <c r="FBS178" s="1"/>
      <c r="FBT178" s="10"/>
      <c r="FBU178" s="1"/>
      <c r="FBV178" s="10"/>
      <c r="FBW178" s="1"/>
      <c r="FBX178" s="10"/>
      <c r="FBY178" s="1"/>
      <c r="FBZ178" s="10"/>
      <c r="FCA178" s="1"/>
      <c r="FCB178" s="10"/>
      <c r="FCC178" s="1"/>
      <c r="FCD178" s="10"/>
      <c r="FCE178" s="1"/>
      <c r="FCF178" s="10"/>
      <c r="FCG178" s="1"/>
      <c r="FCH178" s="10"/>
      <c r="FCI178" s="1"/>
      <c r="FCJ178" s="10"/>
      <c r="FCK178" s="1"/>
      <c r="FCL178" s="10"/>
      <c r="FCM178" s="1"/>
      <c r="FCN178" s="10"/>
      <c r="FCO178" s="1"/>
      <c r="FCP178" s="10"/>
      <c r="FCQ178" s="1"/>
      <c r="FCR178" s="10"/>
      <c r="FCS178" s="1"/>
      <c r="FCT178" s="10"/>
      <c r="FCU178" s="1"/>
      <c r="FCV178" s="10"/>
      <c r="FCW178" s="1"/>
      <c r="FCX178" s="10"/>
      <c r="FCY178" s="1"/>
      <c r="FCZ178" s="10"/>
      <c r="FDA178" s="1"/>
      <c r="FDB178" s="10"/>
      <c r="FDC178" s="1"/>
      <c r="FDD178" s="10"/>
      <c r="FDE178" s="1"/>
      <c r="FDF178" s="10"/>
      <c r="FDG178" s="1"/>
      <c r="FDH178" s="10"/>
      <c r="FDI178" s="1"/>
      <c r="FDJ178" s="10"/>
      <c r="FDK178" s="1"/>
      <c r="FDL178" s="10"/>
      <c r="FDM178" s="1"/>
      <c r="FDN178" s="10"/>
      <c r="FDO178" s="1"/>
      <c r="FDP178" s="10"/>
      <c r="FDQ178" s="1"/>
      <c r="FDR178" s="10"/>
      <c r="FDS178" s="1"/>
      <c r="FDT178" s="10"/>
      <c r="FDU178" s="1"/>
      <c r="FDV178" s="10"/>
      <c r="FDW178" s="1"/>
      <c r="FDX178" s="10"/>
      <c r="FDY178" s="1"/>
      <c r="FDZ178" s="10"/>
      <c r="FEA178" s="1"/>
      <c r="FEB178" s="10"/>
      <c r="FEC178" s="1"/>
      <c r="FED178" s="10"/>
      <c r="FEE178" s="1"/>
      <c r="FEF178" s="10"/>
      <c r="FEG178" s="1"/>
      <c r="FEH178" s="10"/>
      <c r="FEI178" s="1"/>
      <c r="FEJ178" s="10"/>
      <c r="FEK178" s="1"/>
      <c r="FEL178" s="10"/>
      <c r="FEM178" s="1"/>
      <c r="FEN178" s="10"/>
      <c r="FEO178" s="1"/>
      <c r="FEP178" s="10"/>
      <c r="FEQ178" s="1"/>
      <c r="FER178" s="10"/>
      <c r="FES178" s="1"/>
      <c r="FET178" s="10"/>
      <c r="FEU178" s="1"/>
      <c r="FEV178" s="10"/>
      <c r="FEW178" s="1"/>
      <c r="FEX178" s="10"/>
      <c r="FEY178" s="1"/>
      <c r="FEZ178" s="10"/>
      <c r="FFA178" s="1"/>
      <c r="FFB178" s="10"/>
      <c r="FFC178" s="1"/>
      <c r="FFD178" s="10"/>
      <c r="FFE178" s="1"/>
      <c r="FFF178" s="10"/>
      <c r="FFG178" s="1"/>
      <c r="FFH178" s="10"/>
      <c r="FFI178" s="1"/>
      <c r="FFJ178" s="10"/>
      <c r="FFK178" s="1"/>
      <c r="FFL178" s="10"/>
      <c r="FFM178" s="1"/>
      <c r="FFN178" s="10"/>
      <c r="FFO178" s="1"/>
      <c r="FFP178" s="10"/>
      <c r="FFQ178" s="1"/>
      <c r="FFR178" s="10"/>
      <c r="FFS178" s="1"/>
      <c r="FFT178" s="10"/>
      <c r="FFU178" s="1"/>
      <c r="FFV178" s="10"/>
      <c r="FFW178" s="1"/>
      <c r="FFX178" s="10"/>
      <c r="FFY178" s="1"/>
      <c r="FFZ178" s="10"/>
      <c r="FGA178" s="1"/>
      <c r="FGB178" s="10"/>
      <c r="FGC178" s="1"/>
      <c r="FGD178" s="10"/>
      <c r="FGE178" s="1"/>
      <c r="FGF178" s="10"/>
      <c r="FGG178" s="1"/>
      <c r="FGH178" s="10"/>
      <c r="FGI178" s="1"/>
      <c r="FGJ178" s="10"/>
      <c r="FGK178" s="1"/>
      <c r="FGL178" s="10"/>
      <c r="FGM178" s="1"/>
      <c r="FGN178" s="10"/>
      <c r="FGO178" s="1"/>
      <c r="FGP178" s="10"/>
      <c r="FGQ178" s="1"/>
      <c r="FGR178" s="10"/>
      <c r="FGS178" s="1"/>
      <c r="FGT178" s="10"/>
      <c r="FGU178" s="1"/>
      <c r="FGV178" s="10"/>
      <c r="FGW178" s="1"/>
      <c r="FGX178" s="10"/>
      <c r="FGY178" s="1"/>
      <c r="FGZ178" s="10"/>
      <c r="FHA178" s="1"/>
      <c r="FHB178" s="10"/>
      <c r="FHC178" s="1"/>
      <c r="FHD178" s="10"/>
      <c r="FHE178" s="1"/>
      <c r="FHF178" s="10"/>
      <c r="FHG178" s="1"/>
      <c r="FHH178" s="10"/>
      <c r="FHI178" s="1"/>
      <c r="FHJ178" s="10"/>
      <c r="FHK178" s="1"/>
      <c r="FHL178" s="10"/>
      <c r="FHM178" s="1"/>
      <c r="FHN178" s="10"/>
      <c r="FHO178" s="1"/>
      <c r="FHP178" s="10"/>
      <c r="FHQ178" s="1"/>
      <c r="FHR178" s="10"/>
      <c r="FHS178" s="1"/>
      <c r="FHT178" s="10"/>
      <c r="FHU178" s="1"/>
      <c r="FHV178" s="10"/>
      <c r="FHW178" s="1"/>
      <c r="FHX178" s="10"/>
      <c r="FHY178" s="1"/>
      <c r="FHZ178" s="10"/>
      <c r="FIA178" s="1"/>
      <c r="FIB178" s="10"/>
      <c r="FIC178" s="1"/>
      <c r="FID178" s="10"/>
      <c r="FIE178" s="1"/>
      <c r="FIF178" s="10"/>
      <c r="FIG178" s="1"/>
      <c r="FIH178" s="10"/>
      <c r="FII178" s="1"/>
      <c r="FIJ178" s="10"/>
      <c r="FIK178" s="1"/>
      <c r="FIL178" s="10"/>
      <c r="FIM178" s="1"/>
      <c r="FIN178" s="10"/>
      <c r="FIO178" s="1"/>
      <c r="FIP178" s="10"/>
      <c r="FIQ178" s="1"/>
      <c r="FIR178" s="10"/>
      <c r="FIS178" s="1"/>
      <c r="FIT178" s="10"/>
      <c r="FIU178" s="1"/>
      <c r="FIV178" s="10"/>
      <c r="FIW178" s="1"/>
      <c r="FIX178" s="10"/>
      <c r="FIY178" s="1"/>
      <c r="FIZ178" s="10"/>
      <c r="FJA178" s="1"/>
      <c r="FJB178" s="10"/>
      <c r="FJC178" s="1"/>
      <c r="FJD178" s="10"/>
      <c r="FJE178" s="1"/>
      <c r="FJF178" s="10"/>
      <c r="FJG178" s="1"/>
      <c r="FJH178" s="10"/>
      <c r="FJI178" s="1"/>
      <c r="FJJ178" s="10"/>
      <c r="FJK178" s="1"/>
      <c r="FJL178" s="10"/>
      <c r="FJM178" s="1"/>
      <c r="FJN178" s="10"/>
      <c r="FJO178" s="1"/>
      <c r="FJP178" s="10"/>
      <c r="FJQ178" s="1"/>
      <c r="FJR178" s="10"/>
      <c r="FJS178" s="1"/>
      <c r="FJT178" s="10"/>
      <c r="FJU178" s="1"/>
      <c r="FJV178" s="10"/>
      <c r="FJW178" s="1"/>
      <c r="FJX178" s="10"/>
      <c r="FJY178" s="1"/>
      <c r="FJZ178" s="10"/>
      <c r="FKA178" s="1"/>
      <c r="FKB178" s="10"/>
      <c r="FKC178" s="1"/>
      <c r="FKD178" s="10"/>
      <c r="FKE178" s="1"/>
      <c r="FKF178" s="10"/>
      <c r="FKG178" s="1"/>
      <c r="FKH178" s="10"/>
      <c r="FKI178" s="1"/>
      <c r="FKJ178" s="10"/>
      <c r="FKK178" s="1"/>
      <c r="FKL178" s="10"/>
      <c r="FKM178" s="1"/>
      <c r="FKN178" s="10"/>
      <c r="FKO178" s="1"/>
      <c r="FKP178" s="10"/>
      <c r="FKQ178" s="1"/>
      <c r="FKR178" s="10"/>
      <c r="FKS178" s="1"/>
      <c r="FKT178" s="10"/>
      <c r="FKU178" s="1"/>
      <c r="FKV178" s="10"/>
      <c r="FKW178" s="1"/>
      <c r="FKX178" s="10"/>
      <c r="FKY178" s="1"/>
      <c r="FKZ178" s="10"/>
      <c r="FLA178" s="1"/>
      <c r="FLB178" s="10"/>
      <c r="FLC178" s="1"/>
      <c r="FLD178" s="10"/>
      <c r="FLE178" s="1"/>
      <c r="FLF178" s="10"/>
      <c r="FLG178" s="1"/>
      <c r="FLH178" s="10"/>
      <c r="FLI178" s="1"/>
      <c r="FLJ178" s="10"/>
      <c r="FLK178" s="1"/>
      <c r="FLL178" s="10"/>
      <c r="FLM178" s="1"/>
      <c r="FLN178" s="10"/>
      <c r="FLO178" s="1"/>
      <c r="FLP178" s="10"/>
      <c r="FLQ178" s="1"/>
      <c r="FLR178" s="10"/>
      <c r="FLS178" s="1"/>
      <c r="FLT178" s="10"/>
      <c r="FLU178" s="1"/>
      <c r="FLV178" s="10"/>
      <c r="FLW178" s="1"/>
      <c r="FLX178" s="10"/>
      <c r="FLY178" s="1"/>
      <c r="FLZ178" s="10"/>
      <c r="FMA178" s="1"/>
      <c r="FMB178" s="10"/>
      <c r="FMC178" s="1"/>
      <c r="FMD178" s="10"/>
      <c r="FME178" s="1"/>
      <c r="FMF178" s="10"/>
      <c r="FMG178" s="1"/>
      <c r="FMH178" s="10"/>
      <c r="FMI178" s="1"/>
      <c r="FMJ178" s="10"/>
      <c r="FMK178" s="1"/>
      <c r="FML178" s="10"/>
      <c r="FMM178" s="1"/>
      <c r="FMN178" s="10"/>
      <c r="FMO178" s="1"/>
      <c r="FMP178" s="10"/>
      <c r="FMQ178" s="1"/>
      <c r="FMR178" s="10"/>
      <c r="FMS178" s="1"/>
      <c r="FMT178" s="10"/>
      <c r="FMU178" s="1"/>
      <c r="FMV178" s="10"/>
      <c r="FMW178" s="1"/>
      <c r="FMX178" s="10"/>
      <c r="FMY178" s="1"/>
      <c r="FMZ178" s="10"/>
      <c r="FNA178" s="1"/>
      <c r="FNB178" s="10"/>
      <c r="FNC178" s="1"/>
      <c r="FND178" s="10"/>
      <c r="FNE178" s="1"/>
      <c r="FNF178" s="10"/>
      <c r="FNG178" s="1"/>
      <c r="FNH178" s="10"/>
      <c r="FNI178" s="1"/>
      <c r="FNJ178" s="10"/>
      <c r="FNK178" s="1"/>
      <c r="FNL178" s="10"/>
      <c r="FNM178" s="1"/>
      <c r="FNN178" s="10"/>
      <c r="FNO178" s="1"/>
      <c r="FNP178" s="10"/>
      <c r="FNQ178" s="1"/>
      <c r="FNR178" s="10"/>
      <c r="FNS178" s="1"/>
      <c r="FNT178" s="10"/>
      <c r="FNU178" s="1"/>
      <c r="FNV178" s="10"/>
      <c r="FNW178" s="1"/>
      <c r="FNX178" s="10"/>
      <c r="FNY178" s="1"/>
      <c r="FNZ178" s="10"/>
      <c r="FOA178" s="1"/>
      <c r="FOB178" s="10"/>
      <c r="FOC178" s="1"/>
      <c r="FOD178" s="10"/>
      <c r="FOE178" s="1"/>
      <c r="FOF178" s="10"/>
      <c r="FOG178" s="1"/>
      <c r="FOH178" s="10"/>
      <c r="FOI178" s="1"/>
      <c r="FOJ178" s="10"/>
      <c r="FOK178" s="1"/>
      <c r="FOL178" s="10"/>
      <c r="FOM178" s="1"/>
      <c r="FON178" s="10"/>
      <c r="FOO178" s="1"/>
      <c r="FOP178" s="10"/>
      <c r="FOQ178" s="1"/>
      <c r="FOR178" s="10"/>
      <c r="FOS178" s="1"/>
      <c r="FOT178" s="10"/>
      <c r="FOU178" s="1"/>
      <c r="FOV178" s="10"/>
      <c r="FOW178" s="1"/>
      <c r="FOX178" s="10"/>
      <c r="FOY178" s="1"/>
      <c r="FOZ178" s="10"/>
      <c r="FPA178" s="1"/>
      <c r="FPB178" s="10"/>
      <c r="FPC178" s="1"/>
      <c r="FPD178" s="10"/>
      <c r="FPE178" s="1"/>
      <c r="FPF178" s="10"/>
      <c r="FPG178" s="1"/>
      <c r="FPH178" s="10"/>
      <c r="FPI178" s="1"/>
      <c r="FPJ178" s="10"/>
      <c r="FPK178" s="1"/>
      <c r="FPL178" s="10"/>
      <c r="FPM178" s="1"/>
      <c r="FPN178" s="10"/>
      <c r="FPO178" s="1"/>
      <c r="FPP178" s="10"/>
      <c r="FPQ178" s="1"/>
      <c r="FPR178" s="10"/>
      <c r="FPS178" s="1"/>
      <c r="FPT178" s="10"/>
      <c r="FPU178" s="1"/>
      <c r="FPV178" s="10"/>
      <c r="FPW178" s="1"/>
      <c r="FPX178" s="10"/>
      <c r="FPY178" s="1"/>
      <c r="FPZ178" s="10"/>
      <c r="FQA178" s="1"/>
      <c r="FQB178" s="10"/>
      <c r="FQC178" s="1"/>
      <c r="FQD178" s="10"/>
      <c r="FQE178" s="1"/>
      <c r="FQF178" s="10"/>
      <c r="FQG178" s="1"/>
      <c r="FQH178" s="10"/>
      <c r="FQI178" s="1"/>
      <c r="FQJ178" s="10"/>
      <c r="FQK178" s="1"/>
      <c r="FQL178" s="10"/>
      <c r="FQM178" s="1"/>
      <c r="FQN178" s="10"/>
      <c r="FQO178" s="1"/>
      <c r="FQP178" s="10"/>
      <c r="FQQ178" s="1"/>
      <c r="FQR178" s="10"/>
      <c r="FQS178" s="1"/>
      <c r="FQT178" s="10"/>
      <c r="FQU178" s="1"/>
      <c r="FQV178" s="10"/>
      <c r="FQW178" s="1"/>
      <c r="FQX178" s="10"/>
      <c r="FQY178" s="1"/>
      <c r="FQZ178" s="10"/>
      <c r="FRA178" s="1"/>
      <c r="FRB178" s="10"/>
      <c r="FRC178" s="1"/>
      <c r="FRD178" s="10"/>
      <c r="FRE178" s="1"/>
      <c r="FRF178" s="10"/>
      <c r="FRG178" s="1"/>
      <c r="FRH178" s="10"/>
      <c r="FRI178" s="1"/>
      <c r="FRJ178" s="10"/>
      <c r="FRK178" s="1"/>
      <c r="FRL178" s="10"/>
      <c r="FRM178" s="1"/>
      <c r="FRN178" s="10"/>
      <c r="FRO178" s="1"/>
      <c r="FRP178" s="10"/>
      <c r="FRQ178" s="1"/>
      <c r="FRR178" s="10"/>
      <c r="FRS178" s="1"/>
      <c r="FRT178" s="10"/>
      <c r="FRU178" s="1"/>
      <c r="FRV178" s="10"/>
      <c r="FRW178" s="1"/>
      <c r="FRX178" s="10"/>
      <c r="FRY178" s="1"/>
      <c r="FRZ178" s="10"/>
      <c r="FSA178" s="1"/>
      <c r="FSB178" s="10"/>
      <c r="FSC178" s="1"/>
      <c r="FSD178" s="10"/>
      <c r="FSE178" s="1"/>
      <c r="FSF178" s="10"/>
      <c r="FSG178" s="1"/>
      <c r="FSH178" s="10"/>
      <c r="FSI178" s="1"/>
      <c r="FSJ178" s="10"/>
      <c r="FSK178" s="1"/>
      <c r="FSL178" s="10"/>
      <c r="FSM178" s="1"/>
      <c r="FSN178" s="10"/>
      <c r="FSO178" s="1"/>
      <c r="FSP178" s="10"/>
      <c r="FSQ178" s="1"/>
      <c r="FSR178" s="10"/>
      <c r="FSS178" s="1"/>
      <c r="FST178" s="10"/>
      <c r="FSU178" s="1"/>
      <c r="FSV178" s="10"/>
      <c r="FSW178" s="1"/>
      <c r="FSX178" s="10"/>
      <c r="FSY178" s="1"/>
      <c r="FSZ178" s="10"/>
      <c r="FTA178" s="1"/>
      <c r="FTB178" s="10"/>
      <c r="FTC178" s="1"/>
      <c r="FTD178" s="10"/>
      <c r="FTE178" s="1"/>
      <c r="FTF178" s="10"/>
      <c r="FTG178" s="1"/>
      <c r="FTH178" s="10"/>
      <c r="FTI178" s="1"/>
      <c r="FTJ178" s="10"/>
      <c r="FTK178" s="1"/>
      <c r="FTL178" s="10"/>
      <c r="FTM178" s="1"/>
      <c r="FTN178" s="10"/>
      <c r="FTO178" s="1"/>
      <c r="FTP178" s="10"/>
      <c r="FTQ178" s="1"/>
      <c r="FTR178" s="10"/>
      <c r="FTS178" s="1"/>
      <c r="FTT178" s="10"/>
      <c r="FTU178" s="1"/>
      <c r="FTV178" s="10"/>
      <c r="FTW178" s="1"/>
      <c r="FTX178" s="10"/>
      <c r="FTY178" s="1"/>
      <c r="FTZ178" s="10"/>
      <c r="FUA178" s="1"/>
      <c r="FUB178" s="10"/>
      <c r="FUC178" s="1"/>
      <c r="FUD178" s="10"/>
      <c r="FUE178" s="1"/>
      <c r="FUF178" s="10"/>
      <c r="FUG178" s="1"/>
      <c r="FUH178" s="10"/>
      <c r="FUI178" s="1"/>
      <c r="FUJ178" s="10"/>
      <c r="FUK178" s="1"/>
      <c r="FUL178" s="10"/>
      <c r="FUM178" s="1"/>
      <c r="FUN178" s="10"/>
      <c r="FUO178" s="1"/>
      <c r="FUP178" s="10"/>
      <c r="FUQ178" s="1"/>
      <c r="FUR178" s="10"/>
      <c r="FUS178" s="1"/>
      <c r="FUT178" s="10"/>
      <c r="FUU178" s="1"/>
      <c r="FUV178" s="10"/>
      <c r="FUW178" s="1"/>
      <c r="FUX178" s="10"/>
      <c r="FUY178" s="1"/>
      <c r="FUZ178" s="10"/>
      <c r="FVA178" s="1"/>
      <c r="FVB178" s="10"/>
      <c r="FVC178" s="1"/>
      <c r="FVD178" s="10"/>
      <c r="FVE178" s="1"/>
      <c r="FVF178" s="10"/>
      <c r="FVG178" s="1"/>
      <c r="FVH178" s="10"/>
      <c r="FVI178" s="1"/>
      <c r="FVJ178" s="10"/>
      <c r="FVK178" s="1"/>
      <c r="FVL178" s="10"/>
      <c r="FVM178" s="1"/>
      <c r="FVN178" s="10"/>
      <c r="FVO178" s="1"/>
      <c r="FVP178" s="10"/>
      <c r="FVQ178" s="1"/>
      <c r="FVR178" s="10"/>
      <c r="FVS178" s="1"/>
      <c r="FVT178" s="10"/>
      <c r="FVU178" s="1"/>
      <c r="FVV178" s="10"/>
      <c r="FVW178" s="1"/>
      <c r="FVX178" s="10"/>
      <c r="FVY178" s="1"/>
      <c r="FVZ178" s="10"/>
      <c r="FWA178" s="1"/>
      <c r="FWB178" s="10"/>
      <c r="FWC178" s="1"/>
      <c r="FWD178" s="10"/>
      <c r="FWE178" s="1"/>
      <c r="FWF178" s="10"/>
      <c r="FWG178" s="1"/>
      <c r="FWH178" s="10"/>
      <c r="FWI178" s="1"/>
      <c r="FWJ178" s="10"/>
      <c r="FWK178" s="1"/>
      <c r="FWL178" s="10"/>
      <c r="FWM178" s="1"/>
      <c r="FWN178" s="10"/>
      <c r="FWO178" s="1"/>
      <c r="FWP178" s="10"/>
      <c r="FWQ178" s="1"/>
      <c r="FWR178" s="10"/>
      <c r="FWS178" s="1"/>
      <c r="FWT178" s="10"/>
      <c r="FWU178" s="1"/>
      <c r="FWV178" s="10"/>
      <c r="FWW178" s="1"/>
      <c r="FWX178" s="10"/>
      <c r="FWY178" s="1"/>
      <c r="FWZ178" s="10"/>
      <c r="FXA178" s="1"/>
      <c r="FXB178" s="10"/>
      <c r="FXC178" s="1"/>
      <c r="FXD178" s="10"/>
      <c r="FXE178" s="1"/>
      <c r="FXF178" s="10"/>
      <c r="FXG178" s="1"/>
      <c r="FXH178" s="10"/>
      <c r="FXI178" s="1"/>
      <c r="FXJ178" s="10"/>
      <c r="FXK178" s="1"/>
      <c r="FXL178" s="10"/>
      <c r="FXM178" s="1"/>
      <c r="FXN178" s="10"/>
      <c r="FXO178" s="1"/>
      <c r="FXP178" s="10"/>
      <c r="FXQ178" s="1"/>
      <c r="FXR178" s="10"/>
      <c r="FXS178" s="1"/>
      <c r="FXT178" s="10"/>
      <c r="FXU178" s="1"/>
      <c r="FXV178" s="10"/>
      <c r="FXW178" s="1"/>
      <c r="FXX178" s="10"/>
      <c r="FXY178" s="1"/>
      <c r="FXZ178" s="10"/>
      <c r="FYA178" s="1"/>
      <c r="FYB178" s="10"/>
      <c r="FYC178" s="1"/>
      <c r="FYD178" s="10"/>
      <c r="FYE178" s="1"/>
      <c r="FYF178" s="10"/>
      <c r="FYG178" s="1"/>
      <c r="FYH178" s="10"/>
      <c r="FYI178" s="1"/>
      <c r="FYJ178" s="10"/>
      <c r="FYK178" s="1"/>
      <c r="FYL178" s="10"/>
      <c r="FYM178" s="1"/>
      <c r="FYN178" s="10"/>
      <c r="FYO178" s="1"/>
      <c r="FYP178" s="10"/>
      <c r="FYQ178" s="1"/>
      <c r="FYR178" s="10"/>
      <c r="FYS178" s="1"/>
      <c r="FYT178" s="10"/>
      <c r="FYU178" s="1"/>
      <c r="FYV178" s="10"/>
      <c r="FYW178" s="1"/>
      <c r="FYX178" s="10"/>
      <c r="FYY178" s="1"/>
      <c r="FYZ178" s="10"/>
      <c r="FZA178" s="1"/>
      <c r="FZB178" s="10"/>
      <c r="FZC178" s="1"/>
      <c r="FZD178" s="10"/>
      <c r="FZE178" s="1"/>
      <c r="FZF178" s="10"/>
      <c r="FZG178" s="1"/>
      <c r="FZH178" s="10"/>
      <c r="FZI178" s="1"/>
      <c r="FZJ178" s="10"/>
      <c r="FZK178" s="1"/>
      <c r="FZL178" s="10"/>
      <c r="FZM178" s="1"/>
      <c r="FZN178" s="10"/>
      <c r="FZO178" s="1"/>
      <c r="FZP178" s="10"/>
      <c r="FZQ178" s="1"/>
      <c r="FZR178" s="10"/>
      <c r="FZS178" s="1"/>
      <c r="FZT178" s="10"/>
      <c r="FZU178" s="1"/>
      <c r="FZV178" s="10"/>
      <c r="FZW178" s="1"/>
      <c r="FZX178" s="10"/>
      <c r="FZY178" s="1"/>
      <c r="FZZ178" s="10"/>
      <c r="GAA178" s="1"/>
      <c r="GAB178" s="10"/>
      <c r="GAC178" s="1"/>
      <c r="GAD178" s="10"/>
      <c r="GAE178" s="1"/>
      <c r="GAF178" s="10"/>
      <c r="GAG178" s="1"/>
      <c r="GAH178" s="10"/>
      <c r="GAI178" s="1"/>
      <c r="GAJ178" s="10"/>
      <c r="GAK178" s="1"/>
      <c r="GAL178" s="10"/>
      <c r="GAM178" s="1"/>
      <c r="GAN178" s="10"/>
      <c r="GAO178" s="1"/>
      <c r="GAP178" s="10"/>
      <c r="GAQ178" s="1"/>
      <c r="GAR178" s="10"/>
      <c r="GAS178" s="1"/>
      <c r="GAT178" s="10"/>
      <c r="GAU178" s="1"/>
      <c r="GAV178" s="10"/>
      <c r="GAW178" s="1"/>
      <c r="GAX178" s="10"/>
      <c r="GAY178" s="1"/>
      <c r="GAZ178" s="10"/>
      <c r="GBA178" s="1"/>
      <c r="GBB178" s="10"/>
      <c r="GBC178" s="1"/>
      <c r="GBD178" s="10"/>
      <c r="GBE178" s="1"/>
      <c r="GBF178" s="10"/>
      <c r="GBG178" s="1"/>
      <c r="GBH178" s="10"/>
      <c r="GBI178" s="1"/>
      <c r="GBJ178" s="10"/>
      <c r="GBK178" s="1"/>
      <c r="GBL178" s="10"/>
      <c r="GBM178" s="1"/>
      <c r="GBN178" s="10"/>
      <c r="GBO178" s="1"/>
      <c r="GBP178" s="10"/>
      <c r="GBQ178" s="1"/>
      <c r="GBR178" s="10"/>
      <c r="GBS178" s="1"/>
      <c r="GBT178" s="10"/>
      <c r="GBU178" s="1"/>
      <c r="GBV178" s="10"/>
      <c r="GBW178" s="1"/>
      <c r="GBX178" s="10"/>
      <c r="GBY178" s="1"/>
      <c r="GBZ178" s="10"/>
      <c r="GCA178" s="1"/>
      <c r="GCB178" s="10"/>
      <c r="GCC178" s="1"/>
      <c r="GCD178" s="10"/>
      <c r="GCE178" s="1"/>
      <c r="GCF178" s="10"/>
      <c r="GCG178" s="1"/>
      <c r="GCH178" s="10"/>
      <c r="GCI178" s="1"/>
      <c r="GCJ178" s="10"/>
      <c r="GCK178" s="1"/>
      <c r="GCL178" s="10"/>
      <c r="GCM178" s="1"/>
      <c r="GCN178" s="10"/>
      <c r="GCO178" s="1"/>
      <c r="GCP178" s="10"/>
      <c r="GCQ178" s="1"/>
      <c r="GCR178" s="10"/>
      <c r="GCS178" s="1"/>
      <c r="GCT178" s="10"/>
      <c r="GCU178" s="1"/>
      <c r="GCV178" s="10"/>
      <c r="GCW178" s="1"/>
      <c r="GCX178" s="10"/>
      <c r="GCY178" s="1"/>
      <c r="GCZ178" s="10"/>
      <c r="GDA178" s="1"/>
      <c r="GDB178" s="10"/>
      <c r="GDC178" s="1"/>
      <c r="GDD178" s="10"/>
      <c r="GDE178" s="1"/>
      <c r="GDF178" s="10"/>
      <c r="GDG178" s="1"/>
      <c r="GDH178" s="10"/>
      <c r="GDI178" s="1"/>
      <c r="GDJ178" s="10"/>
      <c r="GDK178" s="1"/>
      <c r="GDL178" s="10"/>
      <c r="GDM178" s="1"/>
      <c r="GDN178" s="10"/>
      <c r="GDO178" s="1"/>
      <c r="GDP178" s="10"/>
      <c r="GDQ178" s="1"/>
      <c r="GDR178" s="10"/>
      <c r="GDS178" s="1"/>
      <c r="GDT178" s="10"/>
      <c r="GDU178" s="1"/>
      <c r="GDV178" s="10"/>
      <c r="GDW178" s="1"/>
      <c r="GDX178" s="10"/>
      <c r="GDY178" s="1"/>
      <c r="GDZ178" s="10"/>
      <c r="GEA178" s="1"/>
      <c r="GEB178" s="10"/>
      <c r="GEC178" s="1"/>
      <c r="GED178" s="10"/>
      <c r="GEE178" s="1"/>
      <c r="GEF178" s="10"/>
      <c r="GEG178" s="1"/>
      <c r="GEH178" s="10"/>
      <c r="GEI178" s="1"/>
      <c r="GEJ178" s="10"/>
      <c r="GEK178" s="1"/>
      <c r="GEL178" s="10"/>
      <c r="GEM178" s="1"/>
      <c r="GEN178" s="10"/>
      <c r="GEO178" s="1"/>
      <c r="GEP178" s="10"/>
      <c r="GEQ178" s="1"/>
      <c r="GER178" s="10"/>
      <c r="GES178" s="1"/>
      <c r="GET178" s="10"/>
      <c r="GEU178" s="1"/>
      <c r="GEV178" s="10"/>
      <c r="GEW178" s="1"/>
      <c r="GEX178" s="10"/>
      <c r="GEY178" s="1"/>
      <c r="GEZ178" s="10"/>
      <c r="GFA178" s="1"/>
      <c r="GFB178" s="10"/>
      <c r="GFC178" s="1"/>
      <c r="GFD178" s="10"/>
      <c r="GFE178" s="1"/>
      <c r="GFF178" s="10"/>
      <c r="GFG178" s="1"/>
      <c r="GFH178" s="10"/>
      <c r="GFI178" s="1"/>
      <c r="GFJ178" s="10"/>
      <c r="GFK178" s="1"/>
      <c r="GFL178" s="10"/>
      <c r="GFM178" s="1"/>
      <c r="GFN178" s="10"/>
      <c r="GFO178" s="1"/>
      <c r="GFP178" s="10"/>
      <c r="GFQ178" s="1"/>
      <c r="GFR178" s="10"/>
      <c r="GFS178" s="1"/>
      <c r="GFT178" s="10"/>
      <c r="GFU178" s="1"/>
      <c r="GFV178" s="10"/>
      <c r="GFW178" s="1"/>
      <c r="GFX178" s="10"/>
      <c r="GFY178" s="1"/>
      <c r="GFZ178" s="10"/>
      <c r="GGA178" s="1"/>
      <c r="GGB178" s="10"/>
      <c r="GGC178" s="1"/>
      <c r="GGD178" s="10"/>
      <c r="GGE178" s="1"/>
      <c r="GGF178" s="10"/>
      <c r="GGG178" s="1"/>
      <c r="GGH178" s="10"/>
      <c r="GGI178" s="1"/>
      <c r="GGJ178" s="10"/>
      <c r="GGK178" s="1"/>
      <c r="GGL178" s="10"/>
      <c r="GGM178" s="1"/>
      <c r="GGN178" s="10"/>
      <c r="GGO178" s="1"/>
      <c r="GGP178" s="10"/>
      <c r="GGQ178" s="1"/>
      <c r="GGR178" s="10"/>
      <c r="GGS178" s="1"/>
      <c r="GGT178" s="10"/>
      <c r="GGU178" s="1"/>
      <c r="GGV178" s="10"/>
      <c r="GGW178" s="1"/>
      <c r="GGX178" s="10"/>
      <c r="GGY178" s="1"/>
      <c r="GGZ178" s="10"/>
      <c r="GHA178" s="1"/>
      <c r="GHB178" s="10"/>
      <c r="GHC178" s="1"/>
      <c r="GHD178" s="10"/>
      <c r="GHE178" s="1"/>
      <c r="GHF178" s="10"/>
      <c r="GHG178" s="1"/>
      <c r="GHH178" s="10"/>
      <c r="GHI178" s="1"/>
      <c r="GHJ178" s="10"/>
      <c r="GHK178" s="1"/>
      <c r="GHL178" s="10"/>
      <c r="GHM178" s="1"/>
      <c r="GHN178" s="10"/>
      <c r="GHO178" s="1"/>
      <c r="GHP178" s="10"/>
      <c r="GHQ178" s="1"/>
      <c r="GHR178" s="10"/>
      <c r="GHS178" s="1"/>
      <c r="GHT178" s="10"/>
      <c r="GHU178" s="1"/>
      <c r="GHV178" s="10"/>
      <c r="GHW178" s="1"/>
      <c r="GHX178" s="10"/>
      <c r="GHY178" s="1"/>
      <c r="GHZ178" s="10"/>
      <c r="GIA178" s="1"/>
      <c r="GIB178" s="10"/>
      <c r="GIC178" s="1"/>
      <c r="GID178" s="10"/>
      <c r="GIE178" s="1"/>
      <c r="GIF178" s="10"/>
      <c r="GIG178" s="1"/>
      <c r="GIH178" s="10"/>
      <c r="GII178" s="1"/>
      <c r="GIJ178" s="10"/>
      <c r="GIK178" s="1"/>
      <c r="GIL178" s="10"/>
      <c r="GIM178" s="1"/>
      <c r="GIN178" s="10"/>
      <c r="GIO178" s="1"/>
      <c r="GIP178" s="10"/>
      <c r="GIQ178" s="1"/>
      <c r="GIR178" s="10"/>
      <c r="GIS178" s="1"/>
      <c r="GIT178" s="10"/>
      <c r="GIU178" s="1"/>
      <c r="GIV178" s="10"/>
      <c r="GIW178" s="1"/>
      <c r="GIX178" s="10"/>
      <c r="GIY178" s="1"/>
      <c r="GIZ178" s="10"/>
      <c r="GJA178" s="1"/>
      <c r="GJB178" s="10"/>
      <c r="GJC178" s="1"/>
      <c r="GJD178" s="10"/>
      <c r="GJE178" s="1"/>
      <c r="GJF178" s="10"/>
      <c r="GJG178" s="1"/>
      <c r="GJH178" s="10"/>
      <c r="GJI178" s="1"/>
      <c r="GJJ178" s="10"/>
      <c r="GJK178" s="1"/>
      <c r="GJL178" s="10"/>
      <c r="GJM178" s="1"/>
      <c r="GJN178" s="10"/>
      <c r="GJO178" s="1"/>
      <c r="GJP178" s="10"/>
      <c r="GJQ178" s="1"/>
      <c r="GJR178" s="10"/>
      <c r="GJS178" s="1"/>
      <c r="GJT178" s="10"/>
      <c r="GJU178" s="1"/>
      <c r="GJV178" s="10"/>
      <c r="GJW178" s="1"/>
      <c r="GJX178" s="10"/>
      <c r="GJY178" s="1"/>
      <c r="GJZ178" s="10"/>
      <c r="GKA178" s="1"/>
      <c r="GKB178" s="10"/>
      <c r="GKC178" s="1"/>
      <c r="GKD178" s="10"/>
      <c r="GKE178" s="1"/>
      <c r="GKF178" s="10"/>
      <c r="GKG178" s="1"/>
      <c r="GKH178" s="10"/>
      <c r="GKI178" s="1"/>
      <c r="GKJ178" s="10"/>
      <c r="GKK178" s="1"/>
      <c r="GKL178" s="10"/>
      <c r="GKM178" s="1"/>
      <c r="GKN178" s="10"/>
      <c r="GKO178" s="1"/>
      <c r="GKP178" s="10"/>
      <c r="GKQ178" s="1"/>
      <c r="GKR178" s="10"/>
      <c r="GKS178" s="1"/>
      <c r="GKT178" s="10"/>
      <c r="GKU178" s="1"/>
      <c r="GKV178" s="10"/>
      <c r="GKW178" s="1"/>
      <c r="GKX178" s="10"/>
      <c r="GKY178" s="1"/>
      <c r="GKZ178" s="10"/>
      <c r="GLA178" s="1"/>
      <c r="GLB178" s="10"/>
      <c r="GLC178" s="1"/>
      <c r="GLD178" s="10"/>
      <c r="GLE178" s="1"/>
      <c r="GLF178" s="10"/>
      <c r="GLG178" s="1"/>
      <c r="GLH178" s="10"/>
      <c r="GLI178" s="1"/>
      <c r="GLJ178" s="10"/>
      <c r="GLK178" s="1"/>
      <c r="GLL178" s="10"/>
      <c r="GLM178" s="1"/>
      <c r="GLN178" s="10"/>
      <c r="GLO178" s="1"/>
      <c r="GLP178" s="10"/>
      <c r="GLQ178" s="1"/>
      <c r="GLR178" s="10"/>
      <c r="GLS178" s="1"/>
      <c r="GLT178" s="10"/>
      <c r="GLU178" s="1"/>
      <c r="GLV178" s="10"/>
      <c r="GLW178" s="1"/>
      <c r="GLX178" s="10"/>
      <c r="GLY178" s="1"/>
      <c r="GLZ178" s="10"/>
      <c r="GMA178" s="1"/>
      <c r="GMB178" s="10"/>
      <c r="GMC178" s="1"/>
      <c r="GMD178" s="10"/>
      <c r="GME178" s="1"/>
      <c r="GMF178" s="10"/>
      <c r="GMG178" s="1"/>
      <c r="GMH178" s="10"/>
      <c r="GMI178" s="1"/>
      <c r="GMJ178" s="10"/>
      <c r="GMK178" s="1"/>
      <c r="GML178" s="10"/>
      <c r="GMM178" s="1"/>
      <c r="GMN178" s="10"/>
      <c r="GMO178" s="1"/>
      <c r="GMP178" s="10"/>
      <c r="GMQ178" s="1"/>
      <c r="GMR178" s="10"/>
      <c r="GMS178" s="1"/>
      <c r="GMT178" s="10"/>
      <c r="GMU178" s="1"/>
      <c r="GMV178" s="10"/>
      <c r="GMW178" s="1"/>
      <c r="GMX178" s="10"/>
      <c r="GMY178" s="1"/>
      <c r="GMZ178" s="10"/>
      <c r="GNA178" s="1"/>
      <c r="GNB178" s="10"/>
      <c r="GNC178" s="1"/>
      <c r="GND178" s="10"/>
      <c r="GNE178" s="1"/>
      <c r="GNF178" s="10"/>
      <c r="GNG178" s="1"/>
      <c r="GNH178" s="10"/>
      <c r="GNI178" s="1"/>
      <c r="GNJ178" s="10"/>
      <c r="GNK178" s="1"/>
      <c r="GNL178" s="10"/>
      <c r="GNM178" s="1"/>
      <c r="GNN178" s="10"/>
      <c r="GNO178" s="1"/>
      <c r="GNP178" s="10"/>
      <c r="GNQ178" s="1"/>
      <c r="GNR178" s="10"/>
      <c r="GNS178" s="1"/>
      <c r="GNT178" s="10"/>
      <c r="GNU178" s="1"/>
      <c r="GNV178" s="10"/>
      <c r="GNW178" s="1"/>
      <c r="GNX178" s="10"/>
      <c r="GNY178" s="1"/>
      <c r="GNZ178" s="10"/>
      <c r="GOA178" s="1"/>
      <c r="GOB178" s="10"/>
      <c r="GOC178" s="1"/>
      <c r="GOD178" s="10"/>
      <c r="GOE178" s="1"/>
      <c r="GOF178" s="10"/>
      <c r="GOG178" s="1"/>
      <c r="GOH178" s="10"/>
      <c r="GOI178" s="1"/>
      <c r="GOJ178" s="10"/>
      <c r="GOK178" s="1"/>
      <c r="GOL178" s="10"/>
      <c r="GOM178" s="1"/>
      <c r="GON178" s="10"/>
      <c r="GOO178" s="1"/>
      <c r="GOP178" s="10"/>
      <c r="GOQ178" s="1"/>
      <c r="GOR178" s="10"/>
      <c r="GOS178" s="1"/>
      <c r="GOT178" s="10"/>
      <c r="GOU178" s="1"/>
      <c r="GOV178" s="10"/>
      <c r="GOW178" s="1"/>
      <c r="GOX178" s="10"/>
      <c r="GOY178" s="1"/>
      <c r="GOZ178" s="10"/>
      <c r="GPA178" s="1"/>
      <c r="GPB178" s="10"/>
      <c r="GPC178" s="1"/>
      <c r="GPD178" s="10"/>
      <c r="GPE178" s="1"/>
      <c r="GPF178" s="10"/>
      <c r="GPG178" s="1"/>
      <c r="GPH178" s="10"/>
      <c r="GPI178" s="1"/>
      <c r="GPJ178" s="10"/>
      <c r="GPK178" s="1"/>
      <c r="GPL178" s="10"/>
      <c r="GPM178" s="1"/>
      <c r="GPN178" s="10"/>
      <c r="GPO178" s="1"/>
      <c r="GPP178" s="10"/>
      <c r="GPQ178" s="1"/>
      <c r="GPR178" s="10"/>
      <c r="GPS178" s="1"/>
      <c r="GPT178" s="10"/>
      <c r="GPU178" s="1"/>
      <c r="GPV178" s="10"/>
      <c r="GPW178" s="1"/>
      <c r="GPX178" s="10"/>
      <c r="GPY178" s="1"/>
      <c r="GPZ178" s="10"/>
      <c r="GQA178" s="1"/>
      <c r="GQB178" s="10"/>
      <c r="GQC178" s="1"/>
      <c r="GQD178" s="10"/>
      <c r="GQE178" s="1"/>
      <c r="GQF178" s="10"/>
      <c r="GQG178" s="1"/>
      <c r="GQH178" s="10"/>
      <c r="GQI178" s="1"/>
      <c r="GQJ178" s="10"/>
      <c r="GQK178" s="1"/>
      <c r="GQL178" s="10"/>
      <c r="GQM178" s="1"/>
      <c r="GQN178" s="10"/>
      <c r="GQO178" s="1"/>
      <c r="GQP178" s="10"/>
      <c r="GQQ178" s="1"/>
      <c r="GQR178" s="10"/>
      <c r="GQS178" s="1"/>
      <c r="GQT178" s="10"/>
      <c r="GQU178" s="1"/>
      <c r="GQV178" s="10"/>
      <c r="GQW178" s="1"/>
      <c r="GQX178" s="10"/>
      <c r="GQY178" s="1"/>
      <c r="GQZ178" s="10"/>
      <c r="GRA178" s="1"/>
      <c r="GRB178" s="10"/>
      <c r="GRC178" s="1"/>
      <c r="GRD178" s="10"/>
      <c r="GRE178" s="1"/>
      <c r="GRF178" s="10"/>
      <c r="GRG178" s="1"/>
      <c r="GRH178" s="10"/>
      <c r="GRI178" s="1"/>
      <c r="GRJ178" s="10"/>
      <c r="GRK178" s="1"/>
      <c r="GRL178" s="10"/>
      <c r="GRM178" s="1"/>
      <c r="GRN178" s="10"/>
      <c r="GRO178" s="1"/>
      <c r="GRP178" s="10"/>
      <c r="GRQ178" s="1"/>
      <c r="GRR178" s="10"/>
      <c r="GRS178" s="1"/>
      <c r="GRT178" s="10"/>
      <c r="GRU178" s="1"/>
      <c r="GRV178" s="10"/>
      <c r="GRW178" s="1"/>
      <c r="GRX178" s="10"/>
      <c r="GRY178" s="1"/>
      <c r="GRZ178" s="10"/>
      <c r="GSA178" s="1"/>
      <c r="GSB178" s="10"/>
      <c r="GSC178" s="1"/>
      <c r="GSD178" s="10"/>
      <c r="GSE178" s="1"/>
      <c r="GSF178" s="10"/>
      <c r="GSG178" s="1"/>
      <c r="GSH178" s="10"/>
      <c r="GSI178" s="1"/>
      <c r="GSJ178" s="10"/>
      <c r="GSK178" s="1"/>
      <c r="GSL178" s="10"/>
      <c r="GSM178" s="1"/>
      <c r="GSN178" s="10"/>
      <c r="GSO178" s="1"/>
      <c r="GSP178" s="10"/>
      <c r="GSQ178" s="1"/>
      <c r="GSR178" s="10"/>
      <c r="GSS178" s="1"/>
      <c r="GST178" s="10"/>
      <c r="GSU178" s="1"/>
      <c r="GSV178" s="10"/>
      <c r="GSW178" s="1"/>
      <c r="GSX178" s="10"/>
      <c r="GSY178" s="1"/>
      <c r="GSZ178" s="10"/>
      <c r="GTA178" s="1"/>
      <c r="GTB178" s="10"/>
      <c r="GTC178" s="1"/>
      <c r="GTD178" s="10"/>
      <c r="GTE178" s="1"/>
      <c r="GTF178" s="10"/>
      <c r="GTG178" s="1"/>
      <c r="GTH178" s="10"/>
      <c r="GTI178" s="1"/>
      <c r="GTJ178" s="10"/>
      <c r="GTK178" s="1"/>
      <c r="GTL178" s="10"/>
      <c r="GTM178" s="1"/>
      <c r="GTN178" s="10"/>
      <c r="GTO178" s="1"/>
      <c r="GTP178" s="10"/>
      <c r="GTQ178" s="1"/>
      <c r="GTR178" s="10"/>
      <c r="GTS178" s="1"/>
      <c r="GTT178" s="10"/>
      <c r="GTU178" s="1"/>
      <c r="GTV178" s="10"/>
      <c r="GTW178" s="1"/>
      <c r="GTX178" s="10"/>
      <c r="GTY178" s="1"/>
      <c r="GTZ178" s="10"/>
      <c r="GUA178" s="1"/>
      <c r="GUB178" s="10"/>
      <c r="GUC178" s="1"/>
      <c r="GUD178" s="10"/>
      <c r="GUE178" s="1"/>
      <c r="GUF178" s="10"/>
      <c r="GUG178" s="1"/>
      <c r="GUH178" s="10"/>
      <c r="GUI178" s="1"/>
      <c r="GUJ178" s="10"/>
      <c r="GUK178" s="1"/>
      <c r="GUL178" s="10"/>
      <c r="GUM178" s="1"/>
      <c r="GUN178" s="10"/>
      <c r="GUO178" s="1"/>
      <c r="GUP178" s="10"/>
      <c r="GUQ178" s="1"/>
      <c r="GUR178" s="10"/>
      <c r="GUS178" s="1"/>
      <c r="GUT178" s="10"/>
      <c r="GUU178" s="1"/>
      <c r="GUV178" s="10"/>
      <c r="GUW178" s="1"/>
      <c r="GUX178" s="10"/>
      <c r="GUY178" s="1"/>
      <c r="GUZ178" s="10"/>
      <c r="GVA178" s="1"/>
      <c r="GVB178" s="10"/>
      <c r="GVC178" s="1"/>
      <c r="GVD178" s="10"/>
      <c r="GVE178" s="1"/>
      <c r="GVF178" s="10"/>
      <c r="GVG178" s="1"/>
      <c r="GVH178" s="10"/>
      <c r="GVI178" s="1"/>
      <c r="GVJ178" s="10"/>
      <c r="GVK178" s="1"/>
      <c r="GVL178" s="10"/>
      <c r="GVM178" s="1"/>
      <c r="GVN178" s="10"/>
      <c r="GVO178" s="1"/>
      <c r="GVP178" s="10"/>
      <c r="GVQ178" s="1"/>
      <c r="GVR178" s="10"/>
      <c r="GVS178" s="1"/>
      <c r="GVT178" s="10"/>
      <c r="GVU178" s="1"/>
      <c r="GVV178" s="10"/>
      <c r="GVW178" s="1"/>
      <c r="GVX178" s="10"/>
      <c r="GVY178" s="1"/>
      <c r="GVZ178" s="10"/>
      <c r="GWA178" s="1"/>
      <c r="GWB178" s="10"/>
      <c r="GWC178" s="1"/>
      <c r="GWD178" s="10"/>
      <c r="GWE178" s="1"/>
      <c r="GWF178" s="10"/>
      <c r="GWG178" s="1"/>
      <c r="GWH178" s="10"/>
      <c r="GWI178" s="1"/>
      <c r="GWJ178" s="10"/>
      <c r="GWK178" s="1"/>
      <c r="GWL178" s="10"/>
      <c r="GWM178" s="1"/>
      <c r="GWN178" s="10"/>
      <c r="GWO178" s="1"/>
      <c r="GWP178" s="10"/>
      <c r="GWQ178" s="1"/>
      <c r="GWR178" s="10"/>
      <c r="GWS178" s="1"/>
      <c r="GWT178" s="10"/>
      <c r="GWU178" s="1"/>
      <c r="GWV178" s="10"/>
      <c r="GWW178" s="1"/>
      <c r="GWX178" s="10"/>
      <c r="GWY178" s="1"/>
      <c r="GWZ178" s="10"/>
      <c r="GXA178" s="1"/>
      <c r="GXB178" s="10"/>
      <c r="GXC178" s="1"/>
      <c r="GXD178" s="10"/>
      <c r="GXE178" s="1"/>
      <c r="GXF178" s="10"/>
      <c r="GXG178" s="1"/>
      <c r="GXH178" s="10"/>
      <c r="GXI178" s="1"/>
      <c r="GXJ178" s="10"/>
      <c r="GXK178" s="1"/>
      <c r="GXL178" s="10"/>
      <c r="GXM178" s="1"/>
      <c r="GXN178" s="10"/>
      <c r="GXO178" s="1"/>
      <c r="GXP178" s="10"/>
      <c r="GXQ178" s="1"/>
      <c r="GXR178" s="10"/>
      <c r="GXS178" s="1"/>
      <c r="GXT178" s="10"/>
      <c r="GXU178" s="1"/>
      <c r="GXV178" s="10"/>
      <c r="GXW178" s="1"/>
      <c r="GXX178" s="10"/>
      <c r="GXY178" s="1"/>
      <c r="GXZ178" s="10"/>
      <c r="GYA178" s="1"/>
      <c r="GYB178" s="10"/>
      <c r="GYC178" s="1"/>
      <c r="GYD178" s="10"/>
      <c r="GYE178" s="1"/>
      <c r="GYF178" s="10"/>
      <c r="GYG178" s="1"/>
      <c r="GYH178" s="10"/>
      <c r="GYI178" s="1"/>
      <c r="GYJ178" s="10"/>
      <c r="GYK178" s="1"/>
      <c r="GYL178" s="10"/>
      <c r="GYM178" s="1"/>
      <c r="GYN178" s="10"/>
      <c r="GYO178" s="1"/>
      <c r="GYP178" s="10"/>
      <c r="GYQ178" s="1"/>
      <c r="GYR178" s="10"/>
      <c r="GYS178" s="1"/>
      <c r="GYT178" s="10"/>
      <c r="GYU178" s="1"/>
      <c r="GYV178" s="10"/>
      <c r="GYW178" s="1"/>
      <c r="GYX178" s="10"/>
      <c r="GYY178" s="1"/>
      <c r="GYZ178" s="10"/>
      <c r="GZA178" s="1"/>
      <c r="GZB178" s="10"/>
      <c r="GZC178" s="1"/>
      <c r="GZD178" s="10"/>
      <c r="GZE178" s="1"/>
      <c r="GZF178" s="10"/>
      <c r="GZG178" s="1"/>
      <c r="GZH178" s="10"/>
      <c r="GZI178" s="1"/>
      <c r="GZJ178" s="10"/>
      <c r="GZK178" s="1"/>
      <c r="GZL178" s="10"/>
      <c r="GZM178" s="1"/>
      <c r="GZN178" s="10"/>
      <c r="GZO178" s="1"/>
      <c r="GZP178" s="10"/>
      <c r="GZQ178" s="1"/>
      <c r="GZR178" s="10"/>
      <c r="GZS178" s="1"/>
      <c r="GZT178" s="10"/>
      <c r="GZU178" s="1"/>
      <c r="GZV178" s="10"/>
      <c r="GZW178" s="1"/>
      <c r="GZX178" s="10"/>
      <c r="GZY178" s="1"/>
      <c r="GZZ178" s="10"/>
      <c r="HAA178" s="1"/>
      <c r="HAB178" s="10"/>
      <c r="HAC178" s="1"/>
      <c r="HAD178" s="10"/>
      <c r="HAE178" s="1"/>
      <c r="HAF178" s="10"/>
      <c r="HAG178" s="1"/>
      <c r="HAH178" s="10"/>
      <c r="HAI178" s="1"/>
      <c r="HAJ178" s="10"/>
      <c r="HAK178" s="1"/>
      <c r="HAL178" s="10"/>
      <c r="HAM178" s="1"/>
      <c r="HAN178" s="10"/>
      <c r="HAO178" s="1"/>
      <c r="HAP178" s="10"/>
      <c r="HAQ178" s="1"/>
      <c r="HAR178" s="10"/>
      <c r="HAS178" s="1"/>
      <c r="HAT178" s="10"/>
      <c r="HAU178" s="1"/>
      <c r="HAV178" s="10"/>
      <c r="HAW178" s="1"/>
      <c r="HAX178" s="10"/>
      <c r="HAY178" s="1"/>
      <c r="HAZ178" s="10"/>
      <c r="HBA178" s="1"/>
      <c r="HBB178" s="10"/>
      <c r="HBC178" s="1"/>
      <c r="HBD178" s="10"/>
      <c r="HBE178" s="1"/>
      <c r="HBF178" s="10"/>
      <c r="HBG178" s="1"/>
      <c r="HBH178" s="10"/>
      <c r="HBI178" s="1"/>
      <c r="HBJ178" s="10"/>
      <c r="HBK178" s="1"/>
      <c r="HBL178" s="10"/>
      <c r="HBM178" s="1"/>
      <c r="HBN178" s="10"/>
      <c r="HBO178" s="1"/>
      <c r="HBP178" s="10"/>
      <c r="HBQ178" s="1"/>
      <c r="HBR178" s="10"/>
      <c r="HBS178" s="1"/>
      <c r="HBT178" s="10"/>
      <c r="HBU178" s="1"/>
      <c r="HBV178" s="10"/>
      <c r="HBW178" s="1"/>
      <c r="HBX178" s="10"/>
      <c r="HBY178" s="1"/>
      <c r="HBZ178" s="10"/>
      <c r="HCA178" s="1"/>
      <c r="HCB178" s="10"/>
      <c r="HCC178" s="1"/>
      <c r="HCD178" s="10"/>
      <c r="HCE178" s="1"/>
      <c r="HCF178" s="10"/>
      <c r="HCG178" s="1"/>
      <c r="HCH178" s="10"/>
      <c r="HCI178" s="1"/>
      <c r="HCJ178" s="10"/>
      <c r="HCK178" s="1"/>
      <c r="HCL178" s="10"/>
      <c r="HCM178" s="1"/>
      <c r="HCN178" s="10"/>
      <c r="HCO178" s="1"/>
      <c r="HCP178" s="10"/>
      <c r="HCQ178" s="1"/>
      <c r="HCR178" s="10"/>
      <c r="HCS178" s="1"/>
      <c r="HCT178" s="10"/>
      <c r="HCU178" s="1"/>
      <c r="HCV178" s="10"/>
      <c r="HCW178" s="1"/>
      <c r="HCX178" s="10"/>
      <c r="HCY178" s="1"/>
      <c r="HCZ178" s="10"/>
      <c r="HDA178" s="1"/>
      <c r="HDB178" s="10"/>
      <c r="HDC178" s="1"/>
      <c r="HDD178" s="10"/>
      <c r="HDE178" s="1"/>
      <c r="HDF178" s="10"/>
      <c r="HDG178" s="1"/>
      <c r="HDH178" s="10"/>
      <c r="HDI178" s="1"/>
      <c r="HDJ178" s="10"/>
      <c r="HDK178" s="1"/>
      <c r="HDL178" s="10"/>
      <c r="HDM178" s="1"/>
      <c r="HDN178" s="10"/>
      <c r="HDO178" s="1"/>
      <c r="HDP178" s="10"/>
      <c r="HDQ178" s="1"/>
      <c r="HDR178" s="10"/>
      <c r="HDS178" s="1"/>
      <c r="HDT178" s="10"/>
      <c r="HDU178" s="1"/>
      <c r="HDV178" s="10"/>
      <c r="HDW178" s="1"/>
      <c r="HDX178" s="10"/>
      <c r="HDY178" s="1"/>
      <c r="HDZ178" s="10"/>
      <c r="HEA178" s="1"/>
      <c r="HEB178" s="10"/>
      <c r="HEC178" s="1"/>
      <c r="HED178" s="10"/>
      <c r="HEE178" s="1"/>
      <c r="HEF178" s="10"/>
      <c r="HEG178" s="1"/>
      <c r="HEH178" s="10"/>
      <c r="HEI178" s="1"/>
      <c r="HEJ178" s="10"/>
      <c r="HEK178" s="1"/>
      <c r="HEL178" s="10"/>
      <c r="HEM178" s="1"/>
      <c r="HEN178" s="10"/>
      <c r="HEO178" s="1"/>
      <c r="HEP178" s="10"/>
      <c r="HEQ178" s="1"/>
      <c r="HER178" s="10"/>
      <c r="HES178" s="1"/>
      <c r="HET178" s="10"/>
      <c r="HEU178" s="1"/>
      <c r="HEV178" s="10"/>
      <c r="HEW178" s="1"/>
      <c r="HEX178" s="10"/>
      <c r="HEY178" s="1"/>
      <c r="HEZ178" s="10"/>
      <c r="HFA178" s="1"/>
      <c r="HFB178" s="10"/>
      <c r="HFC178" s="1"/>
      <c r="HFD178" s="10"/>
      <c r="HFE178" s="1"/>
      <c r="HFF178" s="10"/>
      <c r="HFG178" s="1"/>
      <c r="HFH178" s="10"/>
      <c r="HFI178" s="1"/>
      <c r="HFJ178" s="10"/>
      <c r="HFK178" s="1"/>
      <c r="HFL178" s="10"/>
      <c r="HFM178" s="1"/>
      <c r="HFN178" s="10"/>
      <c r="HFO178" s="1"/>
      <c r="HFP178" s="10"/>
      <c r="HFQ178" s="1"/>
      <c r="HFR178" s="10"/>
      <c r="HFS178" s="1"/>
      <c r="HFT178" s="10"/>
      <c r="HFU178" s="1"/>
      <c r="HFV178" s="10"/>
      <c r="HFW178" s="1"/>
      <c r="HFX178" s="10"/>
      <c r="HFY178" s="1"/>
      <c r="HFZ178" s="10"/>
      <c r="HGA178" s="1"/>
      <c r="HGB178" s="10"/>
      <c r="HGC178" s="1"/>
      <c r="HGD178" s="10"/>
      <c r="HGE178" s="1"/>
      <c r="HGF178" s="10"/>
      <c r="HGG178" s="1"/>
      <c r="HGH178" s="10"/>
      <c r="HGI178" s="1"/>
      <c r="HGJ178" s="10"/>
      <c r="HGK178" s="1"/>
      <c r="HGL178" s="10"/>
      <c r="HGM178" s="1"/>
      <c r="HGN178" s="10"/>
      <c r="HGO178" s="1"/>
      <c r="HGP178" s="10"/>
      <c r="HGQ178" s="1"/>
      <c r="HGR178" s="10"/>
      <c r="HGS178" s="1"/>
      <c r="HGT178" s="10"/>
      <c r="HGU178" s="1"/>
      <c r="HGV178" s="10"/>
      <c r="HGW178" s="1"/>
      <c r="HGX178" s="10"/>
      <c r="HGY178" s="1"/>
      <c r="HGZ178" s="10"/>
      <c r="HHA178" s="1"/>
      <c r="HHB178" s="10"/>
      <c r="HHC178" s="1"/>
      <c r="HHD178" s="10"/>
      <c r="HHE178" s="1"/>
      <c r="HHF178" s="10"/>
      <c r="HHG178" s="1"/>
      <c r="HHH178" s="10"/>
      <c r="HHI178" s="1"/>
      <c r="HHJ178" s="10"/>
      <c r="HHK178" s="1"/>
      <c r="HHL178" s="10"/>
      <c r="HHM178" s="1"/>
      <c r="HHN178" s="10"/>
      <c r="HHO178" s="1"/>
      <c r="HHP178" s="10"/>
      <c r="HHQ178" s="1"/>
      <c r="HHR178" s="10"/>
      <c r="HHS178" s="1"/>
      <c r="HHT178" s="10"/>
      <c r="HHU178" s="1"/>
      <c r="HHV178" s="10"/>
      <c r="HHW178" s="1"/>
      <c r="HHX178" s="10"/>
      <c r="HHY178" s="1"/>
      <c r="HHZ178" s="10"/>
      <c r="HIA178" s="1"/>
      <c r="HIB178" s="10"/>
      <c r="HIC178" s="1"/>
      <c r="HID178" s="10"/>
      <c r="HIE178" s="1"/>
      <c r="HIF178" s="10"/>
      <c r="HIG178" s="1"/>
      <c r="HIH178" s="10"/>
      <c r="HII178" s="1"/>
      <c r="HIJ178" s="10"/>
      <c r="HIK178" s="1"/>
      <c r="HIL178" s="10"/>
      <c r="HIM178" s="1"/>
      <c r="HIN178" s="10"/>
      <c r="HIO178" s="1"/>
      <c r="HIP178" s="10"/>
      <c r="HIQ178" s="1"/>
      <c r="HIR178" s="10"/>
      <c r="HIS178" s="1"/>
      <c r="HIT178" s="10"/>
      <c r="HIU178" s="1"/>
      <c r="HIV178" s="10"/>
      <c r="HIW178" s="1"/>
      <c r="HIX178" s="10"/>
      <c r="HIY178" s="1"/>
      <c r="HIZ178" s="10"/>
      <c r="HJA178" s="1"/>
      <c r="HJB178" s="10"/>
      <c r="HJC178" s="1"/>
      <c r="HJD178" s="10"/>
      <c r="HJE178" s="1"/>
      <c r="HJF178" s="10"/>
      <c r="HJG178" s="1"/>
      <c r="HJH178" s="10"/>
      <c r="HJI178" s="1"/>
      <c r="HJJ178" s="10"/>
      <c r="HJK178" s="1"/>
      <c r="HJL178" s="10"/>
      <c r="HJM178" s="1"/>
      <c r="HJN178" s="10"/>
      <c r="HJO178" s="1"/>
      <c r="HJP178" s="10"/>
      <c r="HJQ178" s="1"/>
      <c r="HJR178" s="10"/>
      <c r="HJS178" s="1"/>
      <c r="HJT178" s="10"/>
      <c r="HJU178" s="1"/>
      <c r="HJV178" s="10"/>
      <c r="HJW178" s="1"/>
      <c r="HJX178" s="10"/>
      <c r="HJY178" s="1"/>
      <c r="HJZ178" s="10"/>
      <c r="HKA178" s="1"/>
      <c r="HKB178" s="10"/>
      <c r="HKC178" s="1"/>
      <c r="HKD178" s="10"/>
      <c r="HKE178" s="1"/>
      <c r="HKF178" s="10"/>
      <c r="HKG178" s="1"/>
      <c r="HKH178" s="10"/>
      <c r="HKI178" s="1"/>
      <c r="HKJ178" s="10"/>
      <c r="HKK178" s="1"/>
      <c r="HKL178" s="10"/>
      <c r="HKM178" s="1"/>
      <c r="HKN178" s="10"/>
      <c r="HKO178" s="1"/>
      <c r="HKP178" s="10"/>
      <c r="HKQ178" s="1"/>
      <c r="HKR178" s="10"/>
      <c r="HKS178" s="1"/>
      <c r="HKT178" s="10"/>
      <c r="HKU178" s="1"/>
      <c r="HKV178" s="10"/>
      <c r="HKW178" s="1"/>
      <c r="HKX178" s="10"/>
      <c r="HKY178" s="1"/>
      <c r="HKZ178" s="10"/>
      <c r="HLA178" s="1"/>
      <c r="HLB178" s="10"/>
      <c r="HLC178" s="1"/>
      <c r="HLD178" s="10"/>
      <c r="HLE178" s="1"/>
      <c r="HLF178" s="10"/>
      <c r="HLG178" s="1"/>
      <c r="HLH178" s="10"/>
      <c r="HLI178" s="1"/>
      <c r="HLJ178" s="10"/>
      <c r="HLK178" s="1"/>
      <c r="HLL178" s="10"/>
      <c r="HLM178" s="1"/>
      <c r="HLN178" s="10"/>
      <c r="HLO178" s="1"/>
      <c r="HLP178" s="10"/>
      <c r="HLQ178" s="1"/>
      <c r="HLR178" s="10"/>
      <c r="HLS178" s="1"/>
      <c r="HLT178" s="10"/>
      <c r="HLU178" s="1"/>
      <c r="HLV178" s="10"/>
      <c r="HLW178" s="1"/>
      <c r="HLX178" s="10"/>
      <c r="HLY178" s="1"/>
      <c r="HLZ178" s="10"/>
      <c r="HMA178" s="1"/>
      <c r="HMB178" s="10"/>
      <c r="HMC178" s="1"/>
      <c r="HMD178" s="10"/>
      <c r="HME178" s="1"/>
      <c r="HMF178" s="10"/>
      <c r="HMG178" s="1"/>
      <c r="HMH178" s="10"/>
      <c r="HMI178" s="1"/>
      <c r="HMJ178" s="10"/>
      <c r="HMK178" s="1"/>
      <c r="HML178" s="10"/>
      <c r="HMM178" s="1"/>
      <c r="HMN178" s="10"/>
      <c r="HMO178" s="1"/>
      <c r="HMP178" s="10"/>
      <c r="HMQ178" s="1"/>
      <c r="HMR178" s="10"/>
      <c r="HMS178" s="1"/>
      <c r="HMT178" s="10"/>
      <c r="HMU178" s="1"/>
      <c r="HMV178" s="10"/>
      <c r="HMW178" s="1"/>
      <c r="HMX178" s="10"/>
      <c r="HMY178" s="1"/>
      <c r="HMZ178" s="10"/>
      <c r="HNA178" s="1"/>
      <c r="HNB178" s="10"/>
      <c r="HNC178" s="1"/>
      <c r="HND178" s="10"/>
      <c r="HNE178" s="1"/>
      <c r="HNF178" s="10"/>
      <c r="HNG178" s="1"/>
      <c r="HNH178" s="10"/>
      <c r="HNI178" s="1"/>
      <c r="HNJ178" s="10"/>
      <c r="HNK178" s="1"/>
      <c r="HNL178" s="10"/>
      <c r="HNM178" s="1"/>
      <c r="HNN178" s="10"/>
      <c r="HNO178" s="1"/>
      <c r="HNP178" s="10"/>
      <c r="HNQ178" s="1"/>
      <c r="HNR178" s="10"/>
      <c r="HNS178" s="1"/>
      <c r="HNT178" s="10"/>
      <c r="HNU178" s="1"/>
      <c r="HNV178" s="10"/>
      <c r="HNW178" s="1"/>
      <c r="HNX178" s="10"/>
      <c r="HNY178" s="1"/>
      <c r="HNZ178" s="10"/>
      <c r="HOA178" s="1"/>
      <c r="HOB178" s="10"/>
      <c r="HOC178" s="1"/>
      <c r="HOD178" s="10"/>
      <c r="HOE178" s="1"/>
      <c r="HOF178" s="10"/>
      <c r="HOG178" s="1"/>
      <c r="HOH178" s="10"/>
      <c r="HOI178" s="1"/>
      <c r="HOJ178" s="10"/>
      <c r="HOK178" s="1"/>
      <c r="HOL178" s="10"/>
      <c r="HOM178" s="1"/>
      <c r="HON178" s="10"/>
      <c r="HOO178" s="1"/>
      <c r="HOP178" s="10"/>
      <c r="HOQ178" s="1"/>
      <c r="HOR178" s="10"/>
      <c r="HOS178" s="1"/>
      <c r="HOT178" s="10"/>
      <c r="HOU178" s="1"/>
      <c r="HOV178" s="10"/>
      <c r="HOW178" s="1"/>
      <c r="HOX178" s="10"/>
      <c r="HOY178" s="1"/>
      <c r="HOZ178" s="10"/>
      <c r="HPA178" s="1"/>
      <c r="HPB178" s="10"/>
      <c r="HPC178" s="1"/>
      <c r="HPD178" s="10"/>
      <c r="HPE178" s="1"/>
      <c r="HPF178" s="10"/>
      <c r="HPG178" s="1"/>
      <c r="HPH178" s="10"/>
      <c r="HPI178" s="1"/>
      <c r="HPJ178" s="10"/>
      <c r="HPK178" s="1"/>
      <c r="HPL178" s="10"/>
      <c r="HPM178" s="1"/>
      <c r="HPN178" s="10"/>
      <c r="HPO178" s="1"/>
      <c r="HPP178" s="10"/>
      <c r="HPQ178" s="1"/>
      <c r="HPR178" s="10"/>
      <c r="HPS178" s="1"/>
      <c r="HPT178" s="10"/>
      <c r="HPU178" s="1"/>
      <c r="HPV178" s="10"/>
      <c r="HPW178" s="1"/>
      <c r="HPX178" s="10"/>
      <c r="HPY178" s="1"/>
      <c r="HPZ178" s="10"/>
      <c r="HQA178" s="1"/>
      <c r="HQB178" s="10"/>
      <c r="HQC178" s="1"/>
      <c r="HQD178" s="10"/>
      <c r="HQE178" s="1"/>
      <c r="HQF178" s="10"/>
      <c r="HQG178" s="1"/>
      <c r="HQH178" s="10"/>
      <c r="HQI178" s="1"/>
      <c r="HQJ178" s="10"/>
      <c r="HQK178" s="1"/>
      <c r="HQL178" s="10"/>
      <c r="HQM178" s="1"/>
      <c r="HQN178" s="10"/>
      <c r="HQO178" s="1"/>
      <c r="HQP178" s="10"/>
      <c r="HQQ178" s="1"/>
      <c r="HQR178" s="10"/>
      <c r="HQS178" s="1"/>
      <c r="HQT178" s="10"/>
      <c r="HQU178" s="1"/>
      <c r="HQV178" s="10"/>
      <c r="HQW178" s="1"/>
      <c r="HQX178" s="10"/>
      <c r="HQY178" s="1"/>
      <c r="HQZ178" s="10"/>
      <c r="HRA178" s="1"/>
      <c r="HRB178" s="10"/>
      <c r="HRC178" s="1"/>
      <c r="HRD178" s="10"/>
      <c r="HRE178" s="1"/>
      <c r="HRF178" s="10"/>
      <c r="HRG178" s="1"/>
      <c r="HRH178" s="10"/>
      <c r="HRI178" s="1"/>
      <c r="HRJ178" s="10"/>
      <c r="HRK178" s="1"/>
      <c r="HRL178" s="10"/>
      <c r="HRM178" s="1"/>
      <c r="HRN178" s="10"/>
      <c r="HRO178" s="1"/>
      <c r="HRP178" s="10"/>
      <c r="HRQ178" s="1"/>
      <c r="HRR178" s="10"/>
      <c r="HRS178" s="1"/>
      <c r="HRT178" s="10"/>
      <c r="HRU178" s="1"/>
      <c r="HRV178" s="10"/>
      <c r="HRW178" s="1"/>
      <c r="HRX178" s="10"/>
      <c r="HRY178" s="1"/>
      <c r="HRZ178" s="10"/>
      <c r="HSA178" s="1"/>
      <c r="HSB178" s="10"/>
      <c r="HSC178" s="1"/>
      <c r="HSD178" s="10"/>
      <c r="HSE178" s="1"/>
      <c r="HSF178" s="10"/>
      <c r="HSG178" s="1"/>
      <c r="HSH178" s="10"/>
      <c r="HSI178" s="1"/>
      <c r="HSJ178" s="10"/>
      <c r="HSK178" s="1"/>
      <c r="HSL178" s="10"/>
      <c r="HSM178" s="1"/>
      <c r="HSN178" s="10"/>
      <c r="HSO178" s="1"/>
      <c r="HSP178" s="10"/>
      <c r="HSQ178" s="1"/>
      <c r="HSR178" s="10"/>
      <c r="HSS178" s="1"/>
      <c r="HST178" s="10"/>
      <c r="HSU178" s="1"/>
      <c r="HSV178" s="10"/>
      <c r="HSW178" s="1"/>
      <c r="HSX178" s="10"/>
      <c r="HSY178" s="1"/>
      <c r="HSZ178" s="10"/>
      <c r="HTA178" s="1"/>
      <c r="HTB178" s="10"/>
      <c r="HTC178" s="1"/>
      <c r="HTD178" s="10"/>
      <c r="HTE178" s="1"/>
      <c r="HTF178" s="10"/>
      <c r="HTG178" s="1"/>
      <c r="HTH178" s="10"/>
      <c r="HTI178" s="1"/>
      <c r="HTJ178" s="10"/>
      <c r="HTK178" s="1"/>
      <c r="HTL178" s="10"/>
      <c r="HTM178" s="1"/>
      <c r="HTN178" s="10"/>
      <c r="HTO178" s="1"/>
      <c r="HTP178" s="10"/>
      <c r="HTQ178" s="1"/>
      <c r="HTR178" s="10"/>
      <c r="HTS178" s="1"/>
      <c r="HTT178" s="10"/>
      <c r="HTU178" s="1"/>
      <c r="HTV178" s="10"/>
      <c r="HTW178" s="1"/>
      <c r="HTX178" s="10"/>
      <c r="HTY178" s="1"/>
      <c r="HTZ178" s="10"/>
      <c r="HUA178" s="1"/>
      <c r="HUB178" s="10"/>
      <c r="HUC178" s="1"/>
      <c r="HUD178" s="10"/>
      <c r="HUE178" s="1"/>
      <c r="HUF178" s="10"/>
      <c r="HUG178" s="1"/>
      <c r="HUH178" s="10"/>
      <c r="HUI178" s="1"/>
      <c r="HUJ178" s="10"/>
      <c r="HUK178" s="1"/>
      <c r="HUL178" s="10"/>
      <c r="HUM178" s="1"/>
      <c r="HUN178" s="10"/>
      <c r="HUO178" s="1"/>
      <c r="HUP178" s="10"/>
      <c r="HUQ178" s="1"/>
      <c r="HUR178" s="10"/>
      <c r="HUS178" s="1"/>
      <c r="HUT178" s="10"/>
      <c r="HUU178" s="1"/>
      <c r="HUV178" s="10"/>
      <c r="HUW178" s="1"/>
      <c r="HUX178" s="10"/>
      <c r="HUY178" s="1"/>
      <c r="HUZ178" s="10"/>
      <c r="HVA178" s="1"/>
      <c r="HVB178" s="10"/>
      <c r="HVC178" s="1"/>
      <c r="HVD178" s="10"/>
      <c r="HVE178" s="1"/>
      <c r="HVF178" s="10"/>
      <c r="HVG178" s="1"/>
      <c r="HVH178" s="10"/>
      <c r="HVI178" s="1"/>
      <c r="HVJ178" s="10"/>
      <c r="HVK178" s="1"/>
      <c r="HVL178" s="10"/>
      <c r="HVM178" s="1"/>
      <c r="HVN178" s="10"/>
      <c r="HVO178" s="1"/>
      <c r="HVP178" s="10"/>
      <c r="HVQ178" s="1"/>
      <c r="HVR178" s="10"/>
      <c r="HVS178" s="1"/>
      <c r="HVT178" s="10"/>
      <c r="HVU178" s="1"/>
      <c r="HVV178" s="10"/>
      <c r="HVW178" s="1"/>
      <c r="HVX178" s="10"/>
      <c r="HVY178" s="1"/>
      <c r="HVZ178" s="10"/>
      <c r="HWA178" s="1"/>
      <c r="HWB178" s="10"/>
      <c r="HWC178" s="1"/>
      <c r="HWD178" s="10"/>
      <c r="HWE178" s="1"/>
      <c r="HWF178" s="10"/>
      <c r="HWG178" s="1"/>
      <c r="HWH178" s="10"/>
      <c r="HWI178" s="1"/>
      <c r="HWJ178" s="10"/>
      <c r="HWK178" s="1"/>
      <c r="HWL178" s="10"/>
      <c r="HWM178" s="1"/>
      <c r="HWN178" s="10"/>
      <c r="HWO178" s="1"/>
      <c r="HWP178" s="10"/>
      <c r="HWQ178" s="1"/>
      <c r="HWR178" s="10"/>
      <c r="HWS178" s="1"/>
      <c r="HWT178" s="10"/>
      <c r="HWU178" s="1"/>
      <c r="HWV178" s="10"/>
      <c r="HWW178" s="1"/>
      <c r="HWX178" s="10"/>
      <c r="HWY178" s="1"/>
      <c r="HWZ178" s="10"/>
      <c r="HXA178" s="1"/>
      <c r="HXB178" s="10"/>
      <c r="HXC178" s="1"/>
      <c r="HXD178" s="10"/>
      <c r="HXE178" s="1"/>
      <c r="HXF178" s="10"/>
      <c r="HXG178" s="1"/>
      <c r="HXH178" s="10"/>
      <c r="HXI178" s="1"/>
      <c r="HXJ178" s="10"/>
      <c r="HXK178" s="1"/>
      <c r="HXL178" s="10"/>
      <c r="HXM178" s="1"/>
      <c r="HXN178" s="10"/>
      <c r="HXO178" s="1"/>
      <c r="HXP178" s="10"/>
      <c r="HXQ178" s="1"/>
      <c r="HXR178" s="10"/>
      <c r="HXS178" s="1"/>
      <c r="HXT178" s="10"/>
      <c r="HXU178" s="1"/>
      <c r="HXV178" s="10"/>
      <c r="HXW178" s="1"/>
      <c r="HXX178" s="10"/>
      <c r="HXY178" s="1"/>
      <c r="HXZ178" s="10"/>
      <c r="HYA178" s="1"/>
      <c r="HYB178" s="10"/>
      <c r="HYC178" s="1"/>
      <c r="HYD178" s="10"/>
      <c r="HYE178" s="1"/>
      <c r="HYF178" s="10"/>
      <c r="HYG178" s="1"/>
      <c r="HYH178" s="10"/>
      <c r="HYI178" s="1"/>
      <c r="HYJ178" s="10"/>
      <c r="HYK178" s="1"/>
      <c r="HYL178" s="10"/>
      <c r="HYM178" s="1"/>
      <c r="HYN178" s="10"/>
      <c r="HYO178" s="1"/>
      <c r="HYP178" s="10"/>
      <c r="HYQ178" s="1"/>
      <c r="HYR178" s="10"/>
      <c r="HYS178" s="1"/>
      <c r="HYT178" s="10"/>
      <c r="HYU178" s="1"/>
      <c r="HYV178" s="10"/>
      <c r="HYW178" s="1"/>
      <c r="HYX178" s="10"/>
      <c r="HYY178" s="1"/>
      <c r="HYZ178" s="10"/>
      <c r="HZA178" s="1"/>
      <c r="HZB178" s="10"/>
      <c r="HZC178" s="1"/>
      <c r="HZD178" s="10"/>
      <c r="HZE178" s="1"/>
      <c r="HZF178" s="10"/>
      <c r="HZG178" s="1"/>
      <c r="HZH178" s="10"/>
      <c r="HZI178" s="1"/>
      <c r="HZJ178" s="10"/>
      <c r="HZK178" s="1"/>
      <c r="HZL178" s="10"/>
      <c r="HZM178" s="1"/>
      <c r="HZN178" s="10"/>
      <c r="HZO178" s="1"/>
      <c r="HZP178" s="10"/>
      <c r="HZQ178" s="1"/>
      <c r="HZR178" s="10"/>
      <c r="HZS178" s="1"/>
      <c r="HZT178" s="10"/>
      <c r="HZU178" s="1"/>
      <c r="HZV178" s="10"/>
      <c r="HZW178" s="1"/>
      <c r="HZX178" s="10"/>
      <c r="HZY178" s="1"/>
      <c r="HZZ178" s="10"/>
      <c r="IAA178" s="1"/>
      <c r="IAB178" s="10"/>
      <c r="IAC178" s="1"/>
      <c r="IAD178" s="10"/>
      <c r="IAE178" s="1"/>
      <c r="IAF178" s="10"/>
      <c r="IAG178" s="1"/>
      <c r="IAH178" s="10"/>
      <c r="IAI178" s="1"/>
      <c r="IAJ178" s="10"/>
      <c r="IAK178" s="1"/>
      <c r="IAL178" s="10"/>
      <c r="IAM178" s="1"/>
      <c r="IAN178" s="10"/>
      <c r="IAO178" s="1"/>
      <c r="IAP178" s="10"/>
      <c r="IAQ178" s="1"/>
      <c r="IAR178" s="10"/>
      <c r="IAS178" s="1"/>
      <c r="IAT178" s="10"/>
      <c r="IAU178" s="1"/>
      <c r="IAV178" s="10"/>
      <c r="IAW178" s="1"/>
      <c r="IAX178" s="10"/>
      <c r="IAY178" s="1"/>
      <c r="IAZ178" s="10"/>
      <c r="IBA178" s="1"/>
      <c r="IBB178" s="10"/>
      <c r="IBC178" s="1"/>
      <c r="IBD178" s="10"/>
      <c r="IBE178" s="1"/>
      <c r="IBF178" s="10"/>
      <c r="IBG178" s="1"/>
      <c r="IBH178" s="10"/>
      <c r="IBI178" s="1"/>
      <c r="IBJ178" s="10"/>
      <c r="IBK178" s="1"/>
      <c r="IBL178" s="10"/>
      <c r="IBM178" s="1"/>
      <c r="IBN178" s="10"/>
      <c r="IBO178" s="1"/>
      <c r="IBP178" s="10"/>
      <c r="IBQ178" s="1"/>
      <c r="IBR178" s="10"/>
      <c r="IBS178" s="1"/>
      <c r="IBT178" s="10"/>
      <c r="IBU178" s="1"/>
      <c r="IBV178" s="10"/>
      <c r="IBW178" s="1"/>
      <c r="IBX178" s="10"/>
      <c r="IBY178" s="1"/>
      <c r="IBZ178" s="10"/>
      <c r="ICA178" s="1"/>
      <c r="ICB178" s="10"/>
      <c r="ICC178" s="1"/>
      <c r="ICD178" s="10"/>
      <c r="ICE178" s="1"/>
      <c r="ICF178" s="10"/>
      <c r="ICG178" s="1"/>
      <c r="ICH178" s="10"/>
      <c r="ICI178" s="1"/>
      <c r="ICJ178" s="10"/>
      <c r="ICK178" s="1"/>
      <c r="ICL178" s="10"/>
      <c r="ICM178" s="1"/>
      <c r="ICN178" s="10"/>
      <c r="ICO178" s="1"/>
      <c r="ICP178" s="10"/>
      <c r="ICQ178" s="1"/>
      <c r="ICR178" s="10"/>
      <c r="ICS178" s="1"/>
      <c r="ICT178" s="10"/>
      <c r="ICU178" s="1"/>
      <c r="ICV178" s="10"/>
      <c r="ICW178" s="1"/>
      <c r="ICX178" s="10"/>
      <c r="ICY178" s="1"/>
      <c r="ICZ178" s="10"/>
      <c r="IDA178" s="1"/>
      <c r="IDB178" s="10"/>
      <c r="IDC178" s="1"/>
      <c r="IDD178" s="10"/>
      <c r="IDE178" s="1"/>
      <c r="IDF178" s="10"/>
      <c r="IDG178" s="1"/>
      <c r="IDH178" s="10"/>
      <c r="IDI178" s="1"/>
      <c r="IDJ178" s="10"/>
      <c r="IDK178" s="1"/>
      <c r="IDL178" s="10"/>
      <c r="IDM178" s="1"/>
      <c r="IDN178" s="10"/>
      <c r="IDO178" s="1"/>
      <c r="IDP178" s="10"/>
      <c r="IDQ178" s="1"/>
      <c r="IDR178" s="10"/>
      <c r="IDS178" s="1"/>
      <c r="IDT178" s="10"/>
      <c r="IDU178" s="1"/>
      <c r="IDV178" s="10"/>
      <c r="IDW178" s="1"/>
      <c r="IDX178" s="10"/>
      <c r="IDY178" s="1"/>
      <c r="IDZ178" s="10"/>
      <c r="IEA178" s="1"/>
      <c r="IEB178" s="10"/>
      <c r="IEC178" s="1"/>
      <c r="IED178" s="10"/>
      <c r="IEE178" s="1"/>
      <c r="IEF178" s="10"/>
      <c r="IEG178" s="1"/>
      <c r="IEH178" s="10"/>
      <c r="IEI178" s="1"/>
      <c r="IEJ178" s="10"/>
      <c r="IEK178" s="1"/>
      <c r="IEL178" s="10"/>
      <c r="IEM178" s="1"/>
      <c r="IEN178" s="10"/>
      <c r="IEO178" s="1"/>
      <c r="IEP178" s="10"/>
      <c r="IEQ178" s="1"/>
      <c r="IER178" s="10"/>
      <c r="IES178" s="1"/>
      <c r="IET178" s="10"/>
      <c r="IEU178" s="1"/>
      <c r="IEV178" s="10"/>
      <c r="IEW178" s="1"/>
      <c r="IEX178" s="10"/>
      <c r="IEY178" s="1"/>
      <c r="IEZ178" s="10"/>
      <c r="IFA178" s="1"/>
      <c r="IFB178" s="10"/>
      <c r="IFC178" s="1"/>
      <c r="IFD178" s="10"/>
      <c r="IFE178" s="1"/>
      <c r="IFF178" s="10"/>
      <c r="IFG178" s="1"/>
      <c r="IFH178" s="10"/>
      <c r="IFI178" s="1"/>
      <c r="IFJ178" s="10"/>
      <c r="IFK178" s="1"/>
      <c r="IFL178" s="10"/>
      <c r="IFM178" s="1"/>
      <c r="IFN178" s="10"/>
      <c r="IFO178" s="1"/>
      <c r="IFP178" s="10"/>
      <c r="IFQ178" s="1"/>
      <c r="IFR178" s="10"/>
      <c r="IFS178" s="1"/>
      <c r="IFT178" s="10"/>
      <c r="IFU178" s="1"/>
      <c r="IFV178" s="10"/>
      <c r="IFW178" s="1"/>
      <c r="IFX178" s="10"/>
      <c r="IFY178" s="1"/>
      <c r="IFZ178" s="10"/>
      <c r="IGA178" s="1"/>
      <c r="IGB178" s="10"/>
      <c r="IGC178" s="1"/>
      <c r="IGD178" s="10"/>
      <c r="IGE178" s="1"/>
      <c r="IGF178" s="10"/>
      <c r="IGG178" s="1"/>
      <c r="IGH178" s="10"/>
      <c r="IGI178" s="1"/>
      <c r="IGJ178" s="10"/>
      <c r="IGK178" s="1"/>
      <c r="IGL178" s="10"/>
      <c r="IGM178" s="1"/>
      <c r="IGN178" s="10"/>
      <c r="IGO178" s="1"/>
      <c r="IGP178" s="10"/>
      <c r="IGQ178" s="1"/>
      <c r="IGR178" s="10"/>
      <c r="IGS178" s="1"/>
      <c r="IGT178" s="10"/>
      <c r="IGU178" s="1"/>
      <c r="IGV178" s="10"/>
      <c r="IGW178" s="1"/>
      <c r="IGX178" s="10"/>
      <c r="IGY178" s="1"/>
      <c r="IGZ178" s="10"/>
      <c r="IHA178" s="1"/>
      <c r="IHB178" s="10"/>
      <c r="IHC178" s="1"/>
      <c r="IHD178" s="10"/>
      <c r="IHE178" s="1"/>
      <c r="IHF178" s="10"/>
      <c r="IHG178" s="1"/>
      <c r="IHH178" s="10"/>
      <c r="IHI178" s="1"/>
      <c r="IHJ178" s="10"/>
      <c r="IHK178" s="1"/>
      <c r="IHL178" s="10"/>
      <c r="IHM178" s="1"/>
      <c r="IHN178" s="10"/>
      <c r="IHO178" s="1"/>
      <c r="IHP178" s="10"/>
      <c r="IHQ178" s="1"/>
      <c r="IHR178" s="10"/>
      <c r="IHS178" s="1"/>
      <c r="IHT178" s="10"/>
      <c r="IHU178" s="1"/>
      <c r="IHV178" s="10"/>
      <c r="IHW178" s="1"/>
      <c r="IHX178" s="10"/>
      <c r="IHY178" s="1"/>
      <c r="IHZ178" s="10"/>
      <c r="IIA178" s="1"/>
      <c r="IIB178" s="10"/>
      <c r="IIC178" s="1"/>
      <c r="IID178" s="10"/>
      <c r="IIE178" s="1"/>
      <c r="IIF178" s="10"/>
      <c r="IIG178" s="1"/>
      <c r="IIH178" s="10"/>
      <c r="III178" s="1"/>
      <c r="IIJ178" s="10"/>
      <c r="IIK178" s="1"/>
      <c r="IIL178" s="10"/>
      <c r="IIM178" s="1"/>
      <c r="IIN178" s="10"/>
      <c r="IIO178" s="1"/>
      <c r="IIP178" s="10"/>
      <c r="IIQ178" s="1"/>
      <c r="IIR178" s="10"/>
      <c r="IIS178" s="1"/>
      <c r="IIT178" s="10"/>
      <c r="IIU178" s="1"/>
      <c r="IIV178" s="10"/>
      <c r="IIW178" s="1"/>
      <c r="IIX178" s="10"/>
      <c r="IIY178" s="1"/>
      <c r="IIZ178" s="10"/>
      <c r="IJA178" s="1"/>
      <c r="IJB178" s="10"/>
      <c r="IJC178" s="1"/>
      <c r="IJD178" s="10"/>
      <c r="IJE178" s="1"/>
      <c r="IJF178" s="10"/>
      <c r="IJG178" s="1"/>
      <c r="IJH178" s="10"/>
      <c r="IJI178" s="1"/>
      <c r="IJJ178" s="10"/>
      <c r="IJK178" s="1"/>
      <c r="IJL178" s="10"/>
      <c r="IJM178" s="1"/>
      <c r="IJN178" s="10"/>
      <c r="IJO178" s="1"/>
      <c r="IJP178" s="10"/>
      <c r="IJQ178" s="1"/>
      <c r="IJR178" s="10"/>
      <c r="IJS178" s="1"/>
      <c r="IJT178" s="10"/>
      <c r="IJU178" s="1"/>
      <c r="IJV178" s="10"/>
      <c r="IJW178" s="1"/>
      <c r="IJX178" s="10"/>
      <c r="IJY178" s="1"/>
      <c r="IJZ178" s="10"/>
      <c r="IKA178" s="1"/>
      <c r="IKB178" s="10"/>
      <c r="IKC178" s="1"/>
      <c r="IKD178" s="10"/>
      <c r="IKE178" s="1"/>
      <c r="IKF178" s="10"/>
      <c r="IKG178" s="1"/>
      <c r="IKH178" s="10"/>
      <c r="IKI178" s="1"/>
      <c r="IKJ178" s="10"/>
      <c r="IKK178" s="1"/>
      <c r="IKL178" s="10"/>
      <c r="IKM178" s="1"/>
      <c r="IKN178" s="10"/>
      <c r="IKO178" s="1"/>
      <c r="IKP178" s="10"/>
      <c r="IKQ178" s="1"/>
      <c r="IKR178" s="10"/>
      <c r="IKS178" s="1"/>
      <c r="IKT178" s="10"/>
      <c r="IKU178" s="1"/>
      <c r="IKV178" s="10"/>
      <c r="IKW178" s="1"/>
      <c r="IKX178" s="10"/>
      <c r="IKY178" s="1"/>
      <c r="IKZ178" s="10"/>
      <c r="ILA178" s="1"/>
      <c r="ILB178" s="10"/>
      <c r="ILC178" s="1"/>
      <c r="ILD178" s="10"/>
      <c r="ILE178" s="1"/>
      <c r="ILF178" s="10"/>
      <c r="ILG178" s="1"/>
      <c r="ILH178" s="10"/>
      <c r="ILI178" s="1"/>
      <c r="ILJ178" s="10"/>
      <c r="ILK178" s="1"/>
      <c r="ILL178" s="10"/>
      <c r="ILM178" s="1"/>
      <c r="ILN178" s="10"/>
      <c r="ILO178" s="1"/>
      <c r="ILP178" s="10"/>
      <c r="ILQ178" s="1"/>
      <c r="ILR178" s="10"/>
      <c r="ILS178" s="1"/>
      <c r="ILT178" s="10"/>
      <c r="ILU178" s="1"/>
      <c r="ILV178" s="10"/>
      <c r="ILW178" s="1"/>
      <c r="ILX178" s="10"/>
      <c r="ILY178" s="1"/>
      <c r="ILZ178" s="10"/>
      <c r="IMA178" s="1"/>
      <c r="IMB178" s="10"/>
      <c r="IMC178" s="1"/>
      <c r="IMD178" s="10"/>
      <c r="IME178" s="1"/>
      <c r="IMF178" s="10"/>
      <c r="IMG178" s="1"/>
      <c r="IMH178" s="10"/>
      <c r="IMI178" s="1"/>
      <c r="IMJ178" s="10"/>
      <c r="IMK178" s="1"/>
      <c r="IML178" s="10"/>
      <c r="IMM178" s="1"/>
      <c r="IMN178" s="10"/>
      <c r="IMO178" s="1"/>
      <c r="IMP178" s="10"/>
      <c r="IMQ178" s="1"/>
      <c r="IMR178" s="10"/>
      <c r="IMS178" s="1"/>
      <c r="IMT178" s="10"/>
      <c r="IMU178" s="1"/>
      <c r="IMV178" s="10"/>
      <c r="IMW178" s="1"/>
      <c r="IMX178" s="10"/>
      <c r="IMY178" s="1"/>
      <c r="IMZ178" s="10"/>
      <c r="INA178" s="1"/>
      <c r="INB178" s="10"/>
      <c r="INC178" s="1"/>
      <c r="IND178" s="10"/>
      <c r="INE178" s="1"/>
      <c r="INF178" s="10"/>
      <c r="ING178" s="1"/>
      <c r="INH178" s="10"/>
      <c r="INI178" s="1"/>
      <c r="INJ178" s="10"/>
      <c r="INK178" s="1"/>
      <c r="INL178" s="10"/>
      <c r="INM178" s="1"/>
      <c r="INN178" s="10"/>
      <c r="INO178" s="1"/>
      <c r="INP178" s="10"/>
      <c r="INQ178" s="1"/>
      <c r="INR178" s="10"/>
      <c r="INS178" s="1"/>
      <c r="INT178" s="10"/>
      <c r="INU178" s="1"/>
      <c r="INV178" s="10"/>
      <c r="INW178" s="1"/>
      <c r="INX178" s="10"/>
      <c r="INY178" s="1"/>
      <c r="INZ178" s="10"/>
      <c r="IOA178" s="1"/>
      <c r="IOB178" s="10"/>
      <c r="IOC178" s="1"/>
      <c r="IOD178" s="10"/>
      <c r="IOE178" s="1"/>
      <c r="IOF178" s="10"/>
      <c r="IOG178" s="1"/>
      <c r="IOH178" s="10"/>
      <c r="IOI178" s="1"/>
      <c r="IOJ178" s="10"/>
      <c r="IOK178" s="1"/>
      <c r="IOL178" s="10"/>
      <c r="IOM178" s="1"/>
      <c r="ION178" s="10"/>
      <c r="IOO178" s="1"/>
      <c r="IOP178" s="10"/>
      <c r="IOQ178" s="1"/>
      <c r="IOR178" s="10"/>
      <c r="IOS178" s="1"/>
      <c r="IOT178" s="10"/>
      <c r="IOU178" s="1"/>
      <c r="IOV178" s="10"/>
      <c r="IOW178" s="1"/>
      <c r="IOX178" s="10"/>
      <c r="IOY178" s="1"/>
      <c r="IOZ178" s="10"/>
      <c r="IPA178" s="1"/>
      <c r="IPB178" s="10"/>
      <c r="IPC178" s="1"/>
      <c r="IPD178" s="10"/>
      <c r="IPE178" s="1"/>
      <c r="IPF178" s="10"/>
      <c r="IPG178" s="1"/>
      <c r="IPH178" s="10"/>
      <c r="IPI178" s="1"/>
      <c r="IPJ178" s="10"/>
      <c r="IPK178" s="1"/>
      <c r="IPL178" s="10"/>
      <c r="IPM178" s="1"/>
      <c r="IPN178" s="10"/>
      <c r="IPO178" s="1"/>
      <c r="IPP178" s="10"/>
      <c r="IPQ178" s="1"/>
      <c r="IPR178" s="10"/>
      <c r="IPS178" s="1"/>
      <c r="IPT178" s="10"/>
      <c r="IPU178" s="1"/>
      <c r="IPV178" s="10"/>
      <c r="IPW178" s="1"/>
      <c r="IPX178" s="10"/>
      <c r="IPY178" s="1"/>
      <c r="IPZ178" s="10"/>
      <c r="IQA178" s="1"/>
      <c r="IQB178" s="10"/>
      <c r="IQC178" s="1"/>
      <c r="IQD178" s="10"/>
      <c r="IQE178" s="1"/>
      <c r="IQF178" s="10"/>
      <c r="IQG178" s="1"/>
      <c r="IQH178" s="10"/>
      <c r="IQI178" s="1"/>
      <c r="IQJ178" s="10"/>
      <c r="IQK178" s="1"/>
      <c r="IQL178" s="10"/>
      <c r="IQM178" s="1"/>
      <c r="IQN178" s="10"/>
      <c r="IQO178" s="1"/>
      <c r="IQP178" s="10"/>
      <c r="IQQ178" s="1"/>
      <c r="IQR178" s="10"/>
      <c r="IQS178" s="1"/>
      <c r="IQT178" s="10"/>
      <c r="IQU178" s="1"/>
      <c r="IQV178" s="10"/>
      <c r="IQW178" s="1"/>
      <c r="IQX178" s="10"/>
      <c r="IQY178" s="1"/>
      <c r="IQZ178" s="10"/>
      <c r="IRA178" s="1"/>
      <c r="IRB178" s="10"/>
      <c r="IRC178" s="1"/>
      <c r="IRD178" s="10"/>
      <c r="IRE178" s="1"/>
      <c r="IRF178" s="10"/>
      <c r="IRG178" s="1"/>
      <c r="IRH178" s="10"/>
      <c r="IRI178" s="1"/>
      <c r="IRJ178" s="10"/>
      <c r="IRK178" s="1"/>
      <c r="IRL178" s="10"/>
      <c r="IRM178" s="1"/>
      <c r="IRN178" s="10"/>
      <c r="IRO178" s="1"/>
      <c r="IRP178" s="10"/>
      <c r="IRQ178" s="1"/>
      <c r="IRR178" s="10"/>
      <c r="IRS178" s="1"/>
      <c r="IRT178" s="10"/>
      <c r="IRU178" s="1"/>
      <c r="IRV178" s="10"/>
      <c r="IRW178" s="1"/>
      <c r="IRX178" s="10"/>
      <c r="IRY178" s="1"/>
      <c r="IRZ178" s="10"/>
      <c r="ISA178" s="1"/>
      <c r="ISB178" s="10"/>
      <c r="ISC178" s="1"/>
      <c r="ISD178" s="10"/>
      <c r="ISE178" s="1"/>
      <c r="ISF178" s="10"/>
      <c r="ISG178" s="1"/>
      <c r="ISH178" s="10"/>
      <c r="ISI178" s="1"/>
      <c r="ISJ178" s="10"/>
      <c r="ISK178" s="1"/>
      <c r="ISL178" s="10"/>
      <c r="ISM178" s="1"/>
      <c r="ISN178" s="10"/>
      <c r="ISO178" s="1"/>
      <c r="ISP178" s="10"/>
      <c r="ISQ178" s="1"/>
      <c r="ISR178" s="10"/>
      <c r="ISS178" s="1"/>
      <c r="IST178" s="10"/>
      <c r="ISU178" s="1"/>
      <c r="ISV178" s="10"/>
      <c r="ISW178" s="1"/>
      <c r="ISX178" s="10"/>
      <c r="ISY178" s="1"/>
      <c r="ISZ178" s="10"/>
      <c r="ITA178" s="1"/>
      <c r="ITB178" s="10"/>
      <c r="ITC178" s="1"/>
      <c r="ITD178" s="10"/>
      <c r="ITE178" s="1"/>
      <c r="ITF178" s="10"/>
      <c r="ITG178" s="1"/>
      <c r="ITH178" s="10"/>
      <c r="ITI178" s="1"/>
      <c r="ITJ178" s="10"/>
      <c r="ITK178" s="1"/>
      <c r="ITL178" s="10"/>
      <c r="ITM178" s="1"/>
      <c r="ITN178" s="10"/>
      <c r="ITO178" s="1"/>
      <c r="ITP178" s="10"/>
      <c r="ITQ178" s="1"/>
      <c r="ITR178" s="10"/>
      <c r="ITS178" s="1"/>
      <c r="ITT178" s="10"/>
      <c r="ITU178" s="1"/>
      <c r="ITV178" s="10"/>
      <c r="ITW178" s="1"/>
      <c r="ITX178" s="10"/>
      <c r="ITY178" s="1"/>
      <c r="ITZ178" s="10"/>
      <c r="IUA178" s="1"/>
      <c r="IUB178" s="10"/>
      <c r="IUC178" s="1"/>
      <c r="IUD178" s="10"/>
      <c r="IUE178" s="1"/>
      <c r="IUF178" s="10"/>
      <c r="IUG178" s="1"/>
      <c r="IUH178" s="10"/>
      <c r="IUI178" s="1"/>
      <c r="IUJ178" s="10"/>
      <c r="IUK178" s="1"/>
      <c r="IUL178" s="10"/>
      <c r="IUM178" s="1"/>
      <c r="IUN178" s="10"/>
      <c r="IUO178" s="1"/>
      <c r="IUP178" s="10"/>
      <c r="IUQ178" s="1"/>
      <c r="IUR178" s="10"/>
      <c r="IUS178" s="1"/>
      <c r="IUT178" s="10"/>
      <c r="IUU178" s="1"/>
      <c r="IUV178" s="10"/>
      <c r="IUW178" s="1"/>
      <c r="IUX178" s="10"/>
      <c r="IUY178" s="1"/>
      <c r="IUZ178" s="10"/>
      <c r="IVA178" s="1"/>
      <c r="IVB178" s="10"/>
      <c r="IVC178" s="1"/>
      <c r="IVD178" s="10"/>
      <c r="IVE178" s="1"/>
      <c r="IVF178" s="10"/>
      <c r="IVG178" s="1"/>
      <c r="IVH178" s="10"/>
      <c r="IVI178" s="1"/>
      <c r="IVJ178" s="10"/>
      <c r="IVK178" s="1"/>
      <c r="IVL178" s="10"/>
      <c r="IVM178" s="1"/>
      <c r="IVN178" s="10"/>
      <c r="IVO178" s="1"/>
      <c r="IVP178" s="10"/>
      <c r="IVQ178" s="1"/>
      <c r="IVR178" s="10"/>
      <c r="IVS178" s="1"/>
      <c r="IVT178" s="10"/>
      <c r="IVU178" s="1"/>
      <c r="IVV178" s="10"/>
      <c r="IVW178" s="1"/>
      <c r="IVX178" s="10"/>
      <c r="IVY178" s="1"/>
      <c r="IVZ178" s="10"/>
      <c r="IWA178" s="1"/>
      <c r="IWB178" s="10"/>
      <c r="IWC178" s="1"/>
      <c r="IWD178" s="10"/>
      <c r="IWE178" s="1"/>
      <c r="IWF178" s="10"/>
      <c r="IWG178" s="1"/>
      <c r="IWH178" s="10"/>
      <c r="IWI178" s="1"/>
      <c r="IWJ178" s="10"/>
      <c r="IWK178" s="1"/>
      <c r="IWL178" s="10"/>
      <c r="IWM178" s="1"/>
      <c r="IWN178" s="10"/>
      <c r="IWO178" s="1"/>
      <c r="IWP178" s="10"/>
      <c r="IWQ178" s="1"/>
      <c r="IWR178" s="10"/>
      <c r="IWS178" s="1"/>
      <c r="IWT178" s="10"/>
      <c r="IWU178" s="1"/>
      <c r="IWV178" s="10"/>
      <c r="IWW178" s="1"/>
      <c r="IWX178" s="10"/>
      <c r="IWY178" s="1"/>
      <c r="IWZ178" s="10"/>
      <c r="IXA178" s="1"/>
      <c r="IXB178" s="10"/>
      <c r="IXC178" s="1"/>
      <c r="IXD178" s="10"/>
      <c r="IXE178" s="1"/>
      <c r="IXF178" s="10"/>
      <c r="IXG178" s="1"/>
      <c r="IXH178" s="10"/>
      <c r="IXI178" s="1"/>
      <c r="IXJ178" s="10"/>
      <c r="IXK178" s="1"/>
      <c r="IXL178" s="10"/>
      <c r="IXM178" s="1"/>
      <c r="IXN178" s="10"/>
      <c r="IXO178" s="1"/>
      <c r="IXP178" s="10"/>
      <c r="IXQ178" s="1"/>
      <c r="IXR178" s="10"/>
      <c r="IXS178" s="1"/>
      <c r="IXT178" s="10"/>
      <c r="IXU178" s="1"/>
      <c r="IXV178" s="10"/>
      <c r="IXW178" s="1"/>
      <c r="IXX178" s="10"/>
      <c r="IXY178" s="1"/>
      <c r="IXZ178" s="10"/>
      <c r="IYA178" s="1"/>
      <c r="IYB178" s="10"/>
      <c r="IYC178" s="1"/>
      <c r="IYD178" s="10"/>
      <c r="IYE178" s="1"/>
      <c r="IYF178" s="10"/>
      <c r="IYG178" s="1"/>
      <c r="IYH178" s="10"/>
      <c r="IYI178" s="1"/>
      <c r="IYJ178" s="10"/>
      <c r="IYK178" s="1"/>
      <c r="IYL178" s="10"/>
      <c r="IYM178" s="1"/>
      <c r="IYN178" s="10"/>
      <c r="IYO178" s="1"/>
      <c r="IYP178" s="10"/>
      <c r="IYQ178" s="1"/>
      <c r="IYR178" s="10"/>
      <c r="IYS178" s="1"/>
      <c r="IYT178" s="10"/>
      <c r="IYU178" s="1"/>
      <c r="IYV178" s="10"/>
      <c r="IYW178" s="1"/>
      <c r="IYX178" s="10"/>
      <c r="IYY178" s="1"/>
      <c r="IYZ178" s="10"/>
      <c r="IZA178" s="1"/>
      <c r="IZB178" s="10"/>
      <c r="IZC178" s="1"/>
      <c r="IZD178" s="10"/>
      <c r="IZE178" s="1"/>
      <c r="IZF178" s="10"/>
      <c r="IZG178" s="1"/>
      <c r="IZH178" s="10"/>
      <c r="IZI178" s="1"/>
      <c r="IZJ178" s="10"/>
      <c r="IZK178" s="1"/>
      <c r="IZL178" s="10"/>
      <c r="IZM178" s="1"/>
      <c r="IZN178" s="10"/>
      <c r="IZO178" s="1"/>
      <c r="IZP178" s="10"/>
      <c r="IZQ178" s="1"/>
      <c r="IZR178" s="10"/>
      <c r="IZS178" s="1"/>
      <c r="IZT178" s="10"/>
      <c r="IZU178" s="1"/>
      <c r="IZV178" s="10"/>
      <c r="IZW178" s="1"/>
      <c r="IZX178" s="10"/>
      <c r="IZY178" s="1"/>
      <c r="IZZ178" s="10"/>
      <c r="JAA178" s="1"/>
      <c r="JAB178" s="10"/>
      <c r="JAC178" s="1"/>
      <c r="JAD178" s="10"/>
      <c r="JAE178" s="1"/>
      <c r="JAF178" s="10"/>
      <c r="JAG178" s="1"/>
      <c r="JAH178" s="10"/>
      <c r="JAI178" s="1"/>
      <c r="JAJ178" s="10"/>
      <c r="JAK178" s="1"/>
      <c r="JAL178" s="10"/>
      <c r="JAM178" s="1"/>
      <c r="JAN178" s="10"/>
      <c r="JAO178" s="1"/>
      <c r="JAP178" s="10"/>
      <c r="JAQ178" s="1"/>
      <c r="JAR178" s="10"/>
      <c r="JAS178" s="1"/>
      <c r="JAT178" s="10"/>
      <c r="JAU178" s="1"/>
      <c r="JAV178" s="10"/>
      <c r="JAW178" s="1"/>
      <c r="JAX178" s="10"/>
      <c r="JAY178" s="1"/>
      <c r="JAZ178" s="10"/>
      <c r="JBA178" s="1"/>
      <c r="JBB178" s="10"/>
      <c r="JBC178" s="1"/>
      <c r="JBD178" s="10"/>
      <c r="JBE178" s="1"/>
      <c r="JBF178" s="10"/>
      <c r="JBG178" s="1"/>
      <c r="JBH178" s="10"/>
      <c r="JBI178" s="1"/>
      <c r="JBJ178" s="10"/>
      <c r="JBK178" s="1"/>
      <c r="JBL178" s="10"/>
      <c r="JBM178" s="1"/>
      <c r="JBN178" s="10"/>
      <c r="JBO178" s="1"/>
      <c r="JBP178" s="10"/>
      <c r="JBQ178" s="1"/>
      <c r="JBR178" s="10"/>
      <c r="JBS178" s="1"/>
      <c r="JBT178" s="10"/>
      <c r="JBU178" s="1"/>
      <c r="JBV178" s="10"/>
      <c r="JBW178" s="1"/>
      <c r="JBX178" s="10"/>
      <c r="JBY178" s="1"/>
      <c r="JBZ178" s="10"/>
      <c r="JCA178" s="1"/>
      <c r="JCB178" s="10"/>
      <c r="JCC178" s="1"/>
      <c r="JCD178" s="10"/>
      <c r="JCE178" s="1"/>
      <c r="JCF178" s="10"/>
      <c r="JCG178" s="1"/>
      <c r="JCH178" s="10"/>
      <c r="JCI178" s="1"/>
      <c r="JCJ178" s="10"/>
      <c r="JCK178" s="1"/>
      <c r="JCL178" s="10"/>
      <c r="JCM178" s="1"/>
      <c r="JCN178" s="10"/>
      <c r="JCO178" s="1"/>
      <c r="JCP178" s="10"/>
      <c r="JCQ178" s="1"/>
      <c r="JCR178" s="10"/>
      <c r="JCS178" s="1"/>
      <c r="JCT178" s="10"/>
      <c r="JCU178" s="1"/>
      <c r="JCV178" s="10"/>
      <c r="JCW178" s="1"/>
      <c r="JCX178" s="10"/>
      <c r="JCY178" s="1"/>
      <c r="JCZ178" s="10"/>
      <c r="JDA178" s="1"/>
      <c r="JDB178" s="10"/>
      <c r="JDC178" s="1"/>
      <c r="JDD178" s="10"/>
      <c r="JDE178" s="1"/>
      <c r="JDF178" s="10"/>
      <c r="JDG178" s="1"/>
      <c r="JDH178" s="10"/>
      <c r="JDI178" s="1"/>
      <c r="JDJ178" s="10"/>
      <c r="JDK178" s="1"/>
      <c r="JDL178" s="10"/>
      <c r="JDM178" s="1"/>
      <c r="JDN178" s="10"/>
      <c r="JDO178" s="1"/>
      <c r="JDP178" s="10"/>
      <c r="JDQ178" s="1"/>
      <c r="JDR178" s="10"/>
      <c r="JDS178" s="1"/>
      <c r="JDT178" s="10"/>
      <c r="JDU178" s="1"/>
      <c r="JDV178" s="10"/>
      <c r="JDW178" s="1"/>
      <c r="JDX178" s="10"/>
      <c r="JDY178" s="1"/>
      <c r="JDZ178" s="10"/>
      <c r="JEA178" s="1"/>
      <c r="JEB178" s="10"/>
      <c r="JEC178" s="1"/>
      <c r="JED178" s="10"/>
      <c r="JEE178" s="1"/>
      <c r="JEF178" s="10"/>
      <c r="JEG178" s="1"/>
      <c r="JEH178" s="10"/>
      <c r="JEI178" s="1"/>
      <c r="JEJ178" s="10"/>
      <c r="JEK178" s="1"/>
      <c r="JEL178" s="10"/>
      <c r="JEM178" s="1"/>
      <c r="JEN178" s="10"/>
      <c r="JEO178" s="1"/>
      <c r="JEP178" s="10"/>
      <c r="JEQ178" s="1"/>
      <c r="JER178" s="10"/>
      <c r="JES178" s="1"/>
      <c r="JET178" s="10"/>
      <c r="JEU178" s="1"/>
      <c r="JEV178" s="10"/>
      <c r="JEW178" s="1"/>
      <c r="JEX178" s="10"/>
      <c r="JEY178" s="1"/>
      <c r="JEZ178" s="10"/>
      <c r="JFA178" s="1"/>
      <c r="JFB178" s="10"/>
      <c r="JFC178" s="1"/>
      <c r="JFD178" s="10"/>
      <c r="JFE178" s="1"/>
      <c r="JFF178" s="10"/>
      <c r="JFG178" s="1"/>
      <c r="JFH178" s="10"/>
      <c r="JFI178" s="1"/>
      <c r="JFJ178" s="10"/>
      <c r="JFK178" s="1"/>
      <c r="JFL178" s="10"/>
      <c r="JFM178" s="1"/>
      <c r="JFN178" s="10"/>
      <c r="JFO178" s="1"/>
      <c r="JFP178" s="10"/>
      <c r="JFQ178" s="1"/>
      <c r="JFR178" s="10"/>
      <c r="JFS178" s="1"/>
      <c r="JFT178" s="10"/>
      <c r="JFU178" s="1"/>
      <c r="JFV178" s="10"/>
      <c r="JFW178" s="1"/>
      <c r="JFX178" s="10"/>
      <c r="JFY178" s="1"/>
      <c r="JFZ178" s="10"/>
      <c r="JGA178" s="1"/>
      <c r="JGB178" s="10"/>
      <c r="JGC178" s="1"/>
      <c r="JGD178" s="10"/>
      <c r="JGE178" s="1"/>
      <c r="JGF178" s="10"/>
      <c r="JGG178" s="1"/>
      <c r="JGH178" s="10"/>
      <c r="JGI178" s="1"/>
      <c r="JGJ178" s="10"/>
      <c r="JGK178" s="1"/>
      <c r="JGL178" s="10"/>
      <c r="JGM178" s="1"/>
      <c r="JGN178" s="10"/>
      <c r="JGO178" s="1"/>
      <c r="JGP178" s="10"/>
      <c r="JGQ178" s="1"/>
      <c r="JGR178" s="10"/>
      <c r="JGS178" s="1"/>
      <c r="JGT178" s="10"/>
      <c r="JGU178" s="1"/>
      <c r="JGV178" s="10"/>
      <c r="JGW178" s="1"/>
      <c r="JGX178" s="10"/>
      <c r="JGY178" s="1"/>
      <c r="JGZ178" s="10"/>
      <c r="JHA178" s="1"/>
      <c r="JHB178" s="10"/>
      <c r="JHC178" s="1"/>
      <c r="JHD178" s="10"/>
      <c r="JHE178" s="1"/>
      <c r="JHF178" s="10"/>
      <c r="JHG178" s="1"/>
      <c r="JHH178" s="10"/>
      <c r="JHI178" s="1"/>
      <c r="JHJ178" s="10"/>
      <c r="JHK178" s="1"/>
      <c r="JHL178" s="10"/>
      <c r="JHM178" s="1"/>
      <c r="JHN178" s="10"/>
      <c r="JHO178" s="1"/>
      <c r="JHP178" s="10"/>
      <c r="JHQ178" s="1"/>
      <c r="JHR178" s="10"/>
      <c r="JHS178" s="1"/>
      <c r="JHT178" s="10"/>
      <c r="JHU178" s="1"/>
      <c r="JHV178" s="10"/>
      <c r="JHW178" s="1"/>
      <c r="JHX178" s="10"/>
      <c r="JHY178" s="1"/>
      <c r="JHZ178" s="10"/>
      <c r="JIA178" s="1"/>
      <c r="JIB178" s="10"/>
      <c r="JIC178" s="1"/>
      <c r="JID178" s="10"/>
      <c r="JIE178" s="1"/>
      <c r="JIF178" s="10"/>
      <c r="JIG178" s="1"/>
      <c r="JIH178" s="10"/>
      <c r="JII178" s="1"/>
      <c r="JIJ178" s="10"/>
      <c r="JIK178" s="1"/>
      <c r="JIL178" s="10"/>
      <c r="JIM178" s="1"/>
      <c r="JIN178" s="10"/>
      <c r="JIO178" s="1"/>
      <c r="JIP178" s="10"/>
      <c r="JIQ178" s="1"/>
      <c r="JIR178" s="10"/>
      <c r="JIS178" s="1"/>
      <c r="JIT178" s="10"/>
      <c r="JIU178" s="1"/>
      <c r="JIV178" s="10"/>
      <c r="JIW178" s="1"/>
      <c r="JIX178" s="10"/>
      <c r="JIY178" s="1"/>
      <c r="JIZ178" s="10"/>
      <c r="JJA178" s="1"/>
      <c r="JJB178" s="10"/>
      <c r="JJC178" s="1"/>
      <c r="JJD178" s="10"/>
      <c r="JJE178" s="1"/>
      <c r="JJF178" s="10"/>
      <c r="JJG178" s="1"/>
      <c r="JJH178" s="10"/>
      <c r="JJI178" s="1"/>
      <c r="JJJ178" s="10"/>
      <c r="JJK178" s="1"/>
      <c r="JJL178" s="10"/>
      <c r="JJM178" s="1"/>
      <c r="JJN178" s="10"/>
      <c r="JJO178" s="1"/>
      <c r="JJP178" s="10"/>
      <c r="JJQ178" s="1"/>
      <c r="JJR178" s="10"/>
      <c r="JJS178" s="1"/>
      <c r="JJT178" s="10"/>
      <c r="JJU178" s="1"/>
      <c r="JJV178" s="10"/>
      <c r="JJW178" s="1"/>
      <c r="JJX178" s="10"/>
      <c r="JJY178" s="1"/>
      <c r="JJZ178" s="10"/>
      <c r="JKA178" s="1"/>
      <c r="JKB178" s="10"/>
      <c r="JKC178" s="1"/>
      <c r="JKD178" s="10"/>
      <c r="JKE178" s="1"/>
      <c r="JKF178" s="10"/>
      <c r="JKG178" s="1"/>
      <c r="JKH178" s="10"/>
      <c r="JKI178" s="1"/>
      <c r="JKJ178" s="10"/>
      <c r="JKK178" s="1"/>
      <c r="JKL178" s="10"/>
      <c r="JKM178" s="1"/>
      <c r="JKN178" s="10"/>
      <c r="JKO178" s="1"/>
      <c r="JKP178" s="10"/>
      <c r="JKQ178" s="1"/>
      <c r="JKR178" s="10"/>
      <c r="JKS178" s="1"/>
      <c r="JKT178" s="10"/>
      <c r="JKU178" s="1"/>
      <c r="JKV178" s="10"/>
      <c r="JKW178" s="1"/>
      <c r="JKX178" s="10"/>
      <c r="JKY178" s="1"/>
      <c r="JKZ178" s="10"/>
      <c r="JLA178" s="1"/>
      <c r="JLB178" s="10"/>
      <c r="JLC178" s="1"/>
      <c r="JLD178" s="10"/>
      <c r="JLE178" s="1"/>
      <c r="JLF178" s="10"/>
      <c r="JLG178" s="1"/>
      <c r="JLH178" s="10"/>
      <c r="JLI178" s="1"/>
      <c r="JLJ178" s="10"/>
      <c r="JLK178" s="1"/>
      <c r="JLL178" s="10"/>
      <c r="JLM178" s="1"/>
      <c r="JLN178" s="10"/>
      <c r="JLO178" s="1"/>
      <c r="JLP178" s="10"/>
      <c r="JLQ178" s="1"/>
      <c r="JLR178" s="10"/>
      <c r="JLS178" s="1"/>
      <c r="JLT178" s="10"/>
      <c r="JLU178" s="1"/>
      <c r="JLV178" s="10"/>
      <c r="JLW178" s="1"/>
      <c r="JLX178" s="10"/>
      <c r="JLY178" s="1"/>
      <c r="JLZ178" s="10"/>
      <c r="JMA178" s="1"/>
      <c r="JMB178" s="10"/>
      <c r="JMC178" s="1"/>
      <c r="JMD178" s="10"/>
      <c r="JME178" s="1"/>
      <c r="JMF178" s="10"/>
      <c r="JMG178" s="1"/>
      <c r="JMH178" s="10"/>
      <c r="JMI178" s="1"/>
      <c r="JMJ178" s="10"/>
      <c r="JMK178" s="1"/>
      <c r="JML178" s="10"/>
      <c r="JMM178" s="1"/>
      <c r="JMN178" s="10"/>
      <c r="JMO178" s="1"/>
      <c r="JMP178" s="10"/>
      <c r="JMQ178" s="1"/>
      <c r="JMR178" s="10"/>
      <c r="JMS178" s="1"/>
      <c r="JMT178" s="10"/>
      <c r="JMU178" s="1"/>
      <c r="JMV178" s="10"/>
      <c r="JMW178" s="1"/>
      <c r="JMX178" s="10"/>
      <c r="JMY178" s="1"/>
      <c r="JMZ178" s="10"/>
      <c r="JNA178" s="1"/>
      <c r="JNB178" s="10"/>
      <c r="JNC178" s="1"/>
      <c r="JND178" s="10"/>
      <c r="JNE178" s="1"/>
      <c r="JNF178" s="10"/>
      <c r="JNG178" s="1"/>
      <c r="JNH178" s="10"/>
      <c r="JNI178" s="1"/>
      <c r="JNJ178" s="10"/>
      <c r="JNK178" s="1"/>
      <c r="JNL178" s="10"/>
      <c r="JNM178" s="1"/>
      <c r="JNN178" s="10"/>
      <c r="JNO178" s="1"/>
      <c r="JNP178" s="10"/>
      <c r="JNQ178" s="1"/>
      <c r="JNR178" s="10"/>
      <c r="JNS178" s="1"/>
      <c r="JNT178" s="10"/>
      <c r="JNU178" s="1"/>
      <c r="JNV178" s="10"/>
      <c r="JNW178" s="1"/>
      <c r="JNX178" s="10"/>
      <c r="JNY178" s="1"/>
      <c r="JNZ178" s="10"/>
      <c r="JOA178" s="1"/>
      <c r="JOB178" s="10"/>
      <c r="JOC178" s="1"/>
      <c r="JOD178" s="10"/>
      <c r="JOE178" s="1"/>
      <c r="JOF178" s="10"/>
      <c r="JOG178" s="1"/>
      <c r="JOH178" s="10"/>
      <c r="JOI178" s="1"/>
      <c r="JOJ178" s="10"/>
      <c r="JOK178" s="1"/>
      <c r="JOL178" s="10"/>
      <c r="JOM178" s="1"/>
      <c r="JON178" s="10"/>
      <c r="JOO178" s="1"/>
      <c r="JOP178" s="10"/>
      <c r="JOQ178" s="1"/>
      <c r="JOR178" s="10"/>
      <c r="JOS178" s="1"/>
      <c r="JOT178" s="10"/>
      <c r="JOU178" s="1"/>
      <c r="JOV178" s="10"/>
      <c r="JOW178" s="1"/>
      <c r="JOX178" s="10"/>
      <c r="JOY178" s="1"/>
      <c r="JOZ178" s="10"/>
      <c r="JPA178" s="1"/>
      <c r="JPB178" s="10"/>
      <c r="JPC178" s="1"/>
      <c r="JPD178" s="10"/>
      <c r="JPE178" s="1"/>
      <c r="JPF178" s="10"/>
      <c r="JPG178" s="1"/>
      <c r="JPH178" s="10"/>
      <c r="JPI178" s="1"/>
      <c r="JPJ178" s="10"/>
      <c r="JPK178" s="1"/>
      <c r="JPL178" s="10"/>
      <c r="JPM178" s="1"/>
      <c r="JPN178" s="10"/>
      <c r="JPO178" s="1"/>
      <c r="JPP178" s="10"/>
      <c r="JPQ178" s="1"/>
      <c r="JPR178" s="10"/>
      <c r="JPS178" s="1"/>
      <c r="JPT178" s="10"/>
      <c r="JPU178" s="1"/>
      <c r="JPV178" s="10"/>
      <c r="JPW178" s="1"/>
      <c r="JPX178" s="10"/>
      <c r="JPY178" s="1"/>
      <c r="JPZ178" s="10"/>
      <c r="JQA178" s="1"/>
      <c r="JQB178" s="10"/>
      <c r="JQC178" s="1"/>
      <c r="JQD178" s="10"/>
      <c r="JQE178" s="1"/>
      <c r="JQF178" s="10"/>
      <c r="JQG178" s="1"/>
      <c r="JQH178" s="10"/>
      <c r="JQI178" s="1"/>
      <c r="JQJ178" s="10"/>
      <c r="JQK178" s="1"/>
      <c r="JQL178" s="10"/>
      <c r="JQM178" s="1"/>
      <c r="JQN178" s="10"/>
      <c r="JQO178" s="1"/>
      <c r="JQP178" s="10"/>
      <c r="JQQ178" s="1"/>
      <c r="JQR178" s="10"/>
      <c r="JQS178" s="1"/>
      <c r="JQT178" s="10"/>
      <c r="JQU178" s="1"/>
      <c r="JQV178" s="10"/>
      <c r="JQW178" s="1"/>
      <c r="JQX178" s="10"/>
      <c r="JQY178" s="1"/>
      <c r="JQZ178" s="10"/>
      <c r="JRA178" s="1"/>
      <c r="JRB178" s="10"/>
      <c r="JRC178" s="1"/>
      <c r="JRD178" s="10"/>
      <c r="JRE178" s="1"/>
      <c r="JRF178" s="10"/>
      <c r="JRG178" s="1"/>
      <c r="JRH178" s="10"/>
      <c r="JRI178" s="1"/>
      <c r="JRJ178" s="10"/>
      <c r="JRK178" s="1"/>
      <c r="JRL178" s="10"/>
      <c r="JRM178" s="1"/>
      <c r="JRN178" s="10"/>
      <c r="JRO178" s="1"/>
      <c r="JRP178" s="10"/>
      <c r="JRQ178" s="1"/>
      <c r="JRR178" s="10"/>
      <c r="JRS178" s="1"/>
      <c r="JRT178" s="10"/>
      <c r="JRU178" s="1"/>
      <c r="JRV178" s="10"/>
      <c r="JRW178" s="1"/>
      <c r="JRX178" s="10"/>
      <c r="JRY178" s="1"/>
      <c r="JRZ178" s="10"/>
      <c r="JSA178" s="1"/>
      <c r="JSB178" s="10"/>
      <c r="JSC178" s="1"/>
      <c r="JSD178" s="10"/>
      <c r="JSE178" s="1"/>
      <c r="JSF178" s="10"/>
      <c r="JSG178" s="1"/>
      <c r="JSH178" s="10"/>
      <c r="JSI178" s="1"/>
      <c r="JSJ178" s="10"/>
      <c r="JSK178" s="1"/>
      <c r="JSL178" s="10"/>
      <c r="JSM178" s="1"/>
      <c r="JSN178" s="10"/>
      <c r="JSO178" s="1"/>
      <c r="JSP178" s="10"/>
      <c r="JSQ178" s="1"/>
      <c r="JSR178" s="10"/>
      <c r="JSS178" s="1"/>
      <c r="JST178" s="10"/>
      <c r="JSU178" s="1"/>
      <c r="JSV178" s="10"/>
      <c r="JSW178" s="1"/>
      <c r="JSX178" s="10"/>
      <c r="JSY178" s="1"/>
      <c r="JSZ178" s="10"/>
      <c r="JTA178" s="1"/>
      <c r="JTB178" s="10"/>
      <c r="JTC178" s="1"/>
      <c r="JTD178" s="10"/>
      <c r="JTE178" s="1"/>
      <c r="JTF178" s="10"/>
      <c r="JTG178" s="1"/>
      <c r="JTH178" s="10"/>
      <c r="JTI178" s="1"/>
      <c r="JTJ178" s="10"/>
      <c r="JTK178" s="1"/>
      <c r="JTL178" s="10"/>
      <c r="JTM178" s="1"/>
      <c r="JTN178" s="10"/>
      <c r="JTO178" s="1"/>
      <c r="JTP178" s="10"/>
      <c r="JTQ178" s="1"/>
      <c r="JTR178" s="10"/>
      <c r="JTS178" s="1"/>
      <c r="JTT178" s="10"/>
      <c r="JTU178" s="1"/>
      <c r="JTV178" s="10"/>
      <c r="JTW178" s="1"/>
      <c r="JTX178" s="10"/>
      <c r="JTY178" s="1"/>
      <c r="JTZ178" s="10"/>
      <c r="JUA178" s="1"/>
      <c r="JUB178" s="10"/>
      <c r="JUC178" s="1"/>
      <c r="JUD178" s="10"/>
      <c r="JUE178" s="1"/>
      <c r="JUF178" s="10"/>
      <c r="JUG178" s="1"/>
      <c r="JUH178" s="10"/>
      <c r="JUI178" s="1"/>
      <c r="JUJ178" s="10"/>
      <c r="JUK178" s="1"/>
      <c r="JUL178" s="10"/>
      <c r="JUM178" s="1"/>
      <c r="JUN178" s="10"/>
      <c r="JUO178" s="1"/>
      <c r="JUP178" s="10"/>
      <c r="JUQ178" s="1"/>
      <c r="JUR178" s="10"/>
      <c r="JUS178" s="1"/>
      <c r="JUT178" s="10"/>
      <c r="JUU178" s="1"/>
      <c r="JUV178" s="10"/>
      <c r="JUW178" s="1"/>
      <c r="JUX178" s="10"/>
      <c r="JUY178" s="1"/>
      <c r="JUZ178" s="10"/>
      <c r="JVA178" s="1"/>
      <c r="JVB178" s="10"/>
      <c r="JVC178" s="1"/>
      <c r="JVD178" s="10"/>
      <c r="JVE178" s="1"/>
      <c r="JVF178" s="10"/>
      <c r="JVG178" s="1"/>
      <c r="JVH178" s="10"/>
      <c r="JVI178" s="1"/>
      <c r="JVJ178" s="10"/>
      <c r="JVK178" s="1"/>
      <c r="JVL178" s="10"/>
      <c r="JVM178" s="1"/>
      <c r="JVN178" s="10"/>
      <c r="JVO178" s="1"/>
      <c r="JVP178" s="10"/>
      <c r="JVQ178" s="1"/>
      <c r="JVR178" s="10"/>
      <c r="JVS178" s="1"/>
      <c r="JVT178" s="10"/>
      <c r="JVU178" s="1"/>
      <c r="JVV178" s="10"/>
      <c r="JVW178" s="1"/>
      <c r="JVX178" s="10"/>
      <c r="JVY178" s="1"/>
      <c r="JVZ178" s="10"/>
      <c r="JWA178" s="1"/>
      <c r="JWB178" s="10"/>
      <c r="JWC178" s="1"/>
      <c r="JWD178" s="10"/>
      <c r="JWE178" s="1"/>
      <c r="JWF178" s="10"/>
      <c r="JWG178" s="1"/>
      <c r="JWH178" s="10"/>
      <c r="JWI178" s="1"/>
      <c r="JWJ178" s="10"/>
      <c r="JWK178" s="1"/>
      <c r="JWL178" s="10"/>
      <c r="JWM178" s="1"/>
      <c r="JWN178" s="10"/>
      <c r="JWO178" s="1"/>
      <c r="JWP178" s="10"/>
      <c r="JWQ178" s="1"/>
      <c r="JWR178" s="10"/>
      <c r="JWS178" s="1"/>
      <c r="JWT178" s="10"/>
      <c r="JWU178" s="1"/>
      <c r="JWV178" s="10"/>
      <c r="JWW178" s="1"/>
      <c r="JWX178" s="10"/>
      <c r="JWY178" s="1"/>
      <c r="JWZ178" s="10"/>
      <c r="JXA178" s="1"/>
      <c r="JXB178" s="10"/>
      <c r="JXC178" s="1"/>
      <c r="JXD178" s="10"/>
      <c r="JXE178" s="1"/>
      <c r="JXF178" s="10"/>
      <c r="JXG178" s="1"/>
      <c r="JXH178" s="10"/>
      <c r="JXI178" s="1"/>
      <c r="JXJ178" s="10"/>
      <c r="JXK178" s="1"/>
      <c r="JXL178" s="10"/>
      <c r="JXM178" s="1"/>
      <c r="JXN178" s="10"/>
      <c r="JXO178" s="1"/>
      <c r="JXP178" s="10"/>
      <c r="JXQ178" s="1"/>
      <c r="JXR178" s="10"/>
      <c r="JXS178" s="1"/>
      <c r="JXT178" s="10"/>
      <c r="JXU178" s="1"/>
      <c r="JXV178" s="10"/>
      <c r="JXW178" s="1"/>
      <c r="JXX178" s="10"/>
      <c r="JXY178" s="1"/>
      <c r="JXZ178" s="10"/>
      <c r="JYA178" s="1"/>
      <c r="JYB178" s="10"/>
      <c r="JYC178" s="1"/>
      <c r="JYD178" s="10"/>
      <c r="JYE178" s="1"/>
      <c r="JYF178" s="10"/>
      <c r="JYG178" s="1"/>
      <c r="JYH178" s="10"/>
      <c r="JYI178" s="1"/>
      <c r="JYJ178" s="10"/>
      <c r="JYK178" s="1"/>
      <c r="JYL178" s="10"/>
      <c r="JYM178" s="1"/>
      <c r="JYN178" s="10"/>
      <c r="JYO178" s="1"/>
      <c r="JYP178" s="10"/>
      <c r="JYQ178" s="1"/>
      <c r="JYR178" s="10"/>
      <c r="JYS178" s="1"/>
      <c r="JYT178" s="10"/>
      <c r="JYU178" s="1"/>
      <c r="JYV178" s="10"/>
      <c r="JYW178" s="1"/>
      <c r="JYX178" s="10"/>
      <c r="JYY178" s="1"/>
      <c r="JYZ178" s="10"/>
      <c r="JZA178" s="1"/>
      <c r="JZB178" s="10"/>
      <c r="JZC178" s="1"/>
      <c r="JZD178" s="10"/>
      <c r="JZE178" s="1"/>
      <c r="JZF178" s="10"/>
      <c r="JZG178" s="1"/>
      <c r="JZH178" s="10"/>
      <c r="JZI178" s="1"/>
      <c r="JZJ178" s="10"/>
      <c r="JZK178" s="1"/>
      <c r="JZL178" s="10"/>
      <c r="JZM178" s="1"/>
      <c r="JZN178" s="10"/>
      <c r="JZO178" s="1"/>
      <c r="JZP178" s="10"/>
      <c r="JZQ178" s="1"/>
      <c r="JZR178" s="10"/>
      <c r="JZS178" s="1"/>
      <c r="JZT178" s="10"/>
      <c r="JZU178" s="1"/>
      <c r="JZV178" s="10"/>
      <c r="JZW178" s="1"/>
      <c r="JZX178" s="10"/>
      <c r="JZY178" s="1"/>
      <c r="JZZ178" s="10"/>
      <c r="KAA178" s="1"/>
      <c r="KAB178" s="10"/>
      <c r="KAC178" s="1"/>
      <c r="KAD178" s="10"/>
      <c r="KAE178" s="1"/>
      <c r="KAF178" s="10"/>
      <c r="KAG178" s="1"/>
      <c r="KAH178" s="10"/>
      <c r="KAI178" s="1"/>
      <c r="KAJ178" s="10"/>
      <c r="KAK178" s="1"/>
      <c r="KAL178" s="10"/>
      <c r="KAM178" s="1"/>
      <c r="KAN178" s="10"/>
      <c r="KAO178" s="1"/>
      <c r="KAP178" s="10"/>
      <c r="KAQ178" s="1"/>
      <c r="KAR178" s="10"/>
      <c r="KAS178" s="1"/>
      <c r="KAT178" s="10"/>
      <c r="KAU178" s="1"/>
      <c r="KAV178" s="10"/>
      <c r="KAW178" s="1"/>
      <c r="KAX178" s="10"/>
      <c r="KAY178" s="1"/>
      <c r="KAZ178" s="10"/>
      <c r="KBA178" s="1"/>
      <c r="KBB178" s="10"/>
      <c r="KBC178" s="1"/>
      <c r="KBD178" s="10"/>
      <c r="KBE178" s="1"/>
      <c r="KBF178" s="10"/>
      <c r="KBG178" s="1"/>
      <c r="KBH178" s="10"/>
      <c r="KBI178" s="1"/>
      <c r="KBJ178" s="10"/>
      <c r="KBK178" s="1"/>
      <c r="KBL178" s="10"/>
      <c r="KBM178" s="1"/>
      <c r="KBN178" s="10"/>
      <c r="KBO178" s="1"/>
      <c r="KBP178" s="10"/>
      <c r="KBQ178" s="1"/>
      <c r="KBR178" s="10"/>
      <c r="KBS178" s="1"/>
      <c r="KBT178" s="10"/>
      <c r="KBU178" s="1"/>
      <c r="KBV178" s="10"/>
      <c r="KBW178" s="1"/>
      <c r="KBX178" s="10"/>
      <c r="KBY178" s="1"/>
      <c r="KBZ178" s="10"/>
      <c r="KCA178" s="1"/>
      <c r="KCB178" s="10"/>
      <c r="KCC178" s="1"/>
      <c r="KCD178" s="10"/>
      <c r="KCE178" s="1"/>
      <c r="KCF178" s="10"/>
      <c r="KCG178" s="1"/>
      <c r="KCH178" s="10"/>
      <c r="KCI178" s="1"/>
      <c r="KCJ178" s="10"/>
      <c r="KCK178" s="1"/>
      <c r="KCL178" s="10"/>
      <c r="KCM178" s="1"/>
      <c r="KCN178" s="10"/>
      <c r="KCO178" s="1"/>
      <c r="KCP178" s="10"/>
      <c r="KCQ178" s="1"/>
      <c r="KCR178" s="10"/>
      <c r="KCS178" s="1"/>
      <c r="KCT178" s="10"/>
      <c r="KCU178" s="1"/>
      <c r="KCV178" s="10"/>
      <c r="KCW178" s="1"/>
      <c r="KCX178" s="10"/>
      <c r="KCY178" s="1"/>
      <c r="KCZ178" s="10"/>
      <c r="KDA178" s="1"/>
      <c r="KDB178" s="10"/>
      <c r="KDC178" s="1"/>
      <c r="KDD178" s="10"/>
      <c r="KDE178" s="1"/>
      <c r="KDF178" s="10"/>
      <c r="KDG178" s="1"/>
      <c r="KDH178" s="10"/>
      <c r="KDI178" s="1"/>
      <c r="KDJ178" s="10"/>
      <c r="KDK178" s="1"/>
      <c r="KDL178" s="10"/>
      <c r="KDM178" s="1"/>
      <c r="KDN178" s="10"/>
      <c r="KDO178" s="1"/>
      <c r="KDP178" s="10"/>
      <c r="KDQ178" s="1"/>
      <c r="KDR178" s="10"/>
      <c r="KDS178" s="1"/>
      <c r="KDT178" s="10"/>
      <c r="KDU178" s="1"/>
      <c r="KDV178" s="10"/>
      <c r="KDW178" s="1"/>
      <c r="KDX178" s="10"/>
      <c r="KDY178" s="1"/>
      <c r="KDZ178" s="10"/>
      <c r="KEA178" s="1"/>
      <c r="KEB178" s="10"/>
      <c r="KEC178" s="1"/>
      <c r="KED178" s="10"/>
      <c r="KEE178" s="1"/>
      <c r="KEF178" s="10"/>
      <c r="KEG178" s="1"/>
      <c r="KEH178" s="10"/>
      <c r="KEI178" s="1"/>
      <c r="KEJ178" s="10"/>
      <c r="KEK178" s="1"/>
      <c r="KEL178" s="10"/>
      <c r="KEM178" s="1"/>
      <c r="KEN178" s="10"/>
      <c r="KEO178" s="1"/>
      <c r="KEP178" s="10"/>
      <c r="KEQ178" s="1"/>
      <c r="KER178" s="10"/>
      <c r="KES178" s="1"/>
      <c r="KET178" s="10"/>
      <c r="KEU178" s="1"/>
      <c r="KEV178" s="10"/>
      <c r="KEW178" s="1"/>
      <c r="KEX178" s="10"/>
      <c r="KEY178" s="1"/>
      <c r="KEZ178" s="10"/>
      <c r="KFA178" s="1"/>
      <c r="KFB178" s="10"/>
      <c r="KFC178" s="1"/>
      <c r="KFD178" s="10"/>
      <c r="KFE178" s="1"/>
      <c r="KFF178" s="10"/>
      <c r="KFG178" s="1"/>
      <c r="KFH178" s="10"/>
      <c r="KFI178" s="1"/>
      <c r="KFJ178" s="10"/>
      <c r="KFK178" s="1"/>
      <c r="KFL178" s="10"/>
      <c r="KFM178" s="1"/>
      <c r="KFN178" s="10"/>
      <c r="KFO178" s="1"/>
      <c r="KFP178" s="10"/>
      <c r="KFQ178" s="1"/>
      <c r="KFR178" s="10"/>
      <c r="KFS178" s="1"/>
      <c r="KFT178" s="10"/>
      <c r="KFU178" s="1"/>
      <c r="KFV178" s="10"/>
      <c r="KFW178" s="1"/>
      <c r="KFX178" s="10"/>
      <c r="KFY178" s="1"/>
      <c r="KFZ178" s="10"/>
      <c r="KGA178" s="1"/>
      <c r="KGB178" s="10"/>
      <c r="KGC178" s="1"/>
      <c r="KGD178" s="10"/>
      <c r="KGE178" s="1"/>
      <c r="KGF178" s="10"/>
      <c r="KGG178" s="1"/>
      <c r="KGH178" s="10"/>
      <c r="KGI178" s="1"/>
      <c r="KGJ178" s="10"/>
      <c r="KGK178" s="1"/>
      <c r="KGL178" s="10"/>
      <c r="KGM178" s="1"/>
      <c r="KGN178" s="10"/>
      <c r="KGO178" s="1"/>
      <c r="KGP178" s="10"/>
      <c r="KGQ178" s="1"/>
      <c r="KGR178" s="10"/>
      <c r="KGS178" s="1"/>
      <c r="KGT178" s="10"/>
      <c r="KGU178" s="1"/>
      <c r="KGV178" s="10"/>
      <c r="KGW178" s="1"/>
      <c r="KGX178" s="10"/>
      <c r="KGY178" s="1"/>
      <c r="KGZ178" s="10"/>
      <c r="KHA178" s="1"/>
      <c r="KHB178" s="10"/>
      <c r="KHC178" s="1"/>
      <c r="KHD178" s="10"/>
      <c r="KHE178" s="1"/>
      <c r="KHF178" s="10"/>
      <c r="KHG178" s="1"/>
      <c r="KHH178" s="10"/>
      <c r="KHI178" s="1"/>
      <c r="KHJ178" s="10"/>
      <c r="KHK178" s="1"/>
      <c r="KHL178" s="10"/>
      <c r="KHM178" s="1"/>
      <c r="KHN178" s="10"/>
      <c r="KHO178" s="1"/>
      <c r="KHP178" s="10"/>
      <c r="KHQ178" s="1"/>
      <c r="KHR178" s="10"/>
      <c r="KHS178" s="1"/>
      <c r="KHT178" s="10"/>
      <c r="KHU178" s="1"/>
      <c r="KHV178" s="10"/>
      <c r="KHW178" s="1"/>
      <c r="KHX178" s="10"/>
      <c r="KHY178" s="1"/>
      <c r="KHZ178" s="10"/>
      <c r="KIA178" s="1"/>
      <c r="KIB178" s="10"/>
      <c r="KIC178" s="1"/>
      <c r="KID178" s="10"/>
      <c r="KIE178" s="1"/>
      <c r="KIF178" s="10"/>
      <c r="KIG178" s="1"/>
      <c r="KIH178" s="10"/>
      <c r="KII178" s="1"/>
      <c r="KIJ178" s="10"/>
      <c r="KIK178" s="1"/>
      <c r="KIL178" s="10"/>
      <c r="KIM178" s="1"/>
      <c r="KIN178" s="10"/>
      <c r="KIO178" s="1"/>
      <c r="KIP178" s="10"/>
      <c r="KIQ178" s="1"/>
      <c r="KIR178" s="10"/>
      <c r="KIS178" s="1"/>
      <c r="KIT178" s="10"/>
      <c r="KIU178" s="1"/>
      <c r="KIV178" s="10"/>
      <c r="KIW178" s="1"/>
      <c r="KIX178" s="10"/>
      <c r="KIY178" s="1"/>
      <c r="KIZ178" s="10"/>
      <c r="KJA178" s="1"/>
      <c r="KJB178" s="10"/>
      <c r="KJC178" s="1"/>
      <c r="KJD178" s="10"/>
      <c r="KJE178" s="1"/>
      <c r="KJF178" s="10"/>
      <c r="KJG178" s="1"/>
      <c r="KJH178" s="10"/>
      <c r="KJI178" s="1"/>
      <c r="KJJ178" s="10"/>
      <c r="KJK178" s="1"/>
      <c r="KJL178" s="10"/>
      <c r="KJM178" s="1"/>
      <c r="KJN178" s="10"/>
      <c r="KJO178" s="1"/>
      <c r="KJP178" s="10"/>
      <c r="KJQ178" s="1"/>
      <c r="KJR178" s="10"/>
      <c r="KJS178" s="1"/>
      <c r="KJT178" s="10"/>
      <c r="KJU178" s="1"/>
      <c r="KJV178" s="10"/>
      <c r="KJW178" s="1"/>
      <c r="KJX178" s="10"/>
      <c r="KJY178" s="1"/>
      <c r="KJZ178" s="10"/>
      <c r="KKA178" s="1"/>
      <c r="KKB178" s="10"/>
      <c r="KKC178" s="1"/>
      <c r="KKD178" s="10"/>
      <c r="KKE178" s="1"/>
      <c r="KKF178" s="10"/>
      <c r="KKG178" s="1"/>
      <c r="KKH178" s="10"/>
      <c r="KKI178" s="1"/>
      <c r="KKJ178" s="10"/>
      <c r="KKK178" s="1"/>
      <c r="KKL178" s="10"/>
      <c r="KKM178" s="1"/>
      <c r="KKN178" s="10"/>
      <c r="KKO178" s="1"/>
      <c r="KKP178" s="10"/>
      <c r="KKQ178" s="1"/>
      <c r="KKR178" s="10"/>
      <c r="KKS178" s="1"/>
      <c r="KKT178" s="10"/>
      <c r="KKU178" s="1"/>
      <c r="KKV178" s="10"/>
      <c r="KKW178" s="1"/>
      <c r="KKX178" s="10"/>
      <c r="KKY178" s="1"/>
      <c r="KKZ178" s="10"/>
      <c r="KLA178" s="1"/>
      <c r="KLB178" s="10"/>
      <c r="KLC178" s="1"/>
      <c r="KLD178" s="10"/>
      <c r="KLE178" s="1"/>
      <c r="KLF178" s="10"/>
      <c r="KLG178" s="1"/>
      <c r="KLH178" s="10"/>
      <c r="KLI178" s="1"/>
      <c r="KLJ178" s="10"/>
      <c r="KLK178" s="1"/>
      <c r="KLL178" s="10"/>
      <c r="KLM178" s="1"/>
      <c r="KLN178" s="10"/>
      <c r="KLO178" s="1"/>
      <c r="KLP178" s="10"/>
      <c r="KLQ178" s="1"/>
      <c r="KLR178" s="10"/>
      <c r="KLS178" s="1"/>
      <c r="KLT178" s="10"/>
      <c r="KLU178" s="1"/>
      <c r="KLV178" s="10"/>
      <c r="KLW178" s="1"/>
      <c r="KLX178" s="10"/>
      <c r="KLY178" s="1"/>
      <c r="KLZ178" s="10"/>
      <c r="KMA178" s="1"/>
      <c r="KMB178" s="10"/>
      <c r="KMC178" s="1"/>
      <c r="KMD178" s="10"/>
      <c r="KME178" s="1"/>
      <c r="KMF178" s="10"/>
      <c r="KMG178" s="1"/>
      <c r="KMH178" s="10"/>
      <c r="KMI178" s="1"/>
      <c r="KMJ178" s="10"/>
      <c r="KMK178" s="1"/>
      <c r="KML178" s="10"/>
      <c r="KMM178" s="1"/>
      <c r="KMN178" s="10"/>
      <c r="KMO178" s="1"/>
      <c r="KMP178" s="10"/>
      <c r="KMQ178" s="1"/>
      <c r="KMR178" s="10"/>
      <c r="KMS178" s="1"/>
      <c r="KMT178" s="10"/>
      <c r="KMU178" s="1"/>
      <c r="KMV178" s="10"/>
      <c r="KMW178" s="1"/>
      <c r="KMX178" s="10"/>
      <c r="KMY178" s="1"/>
      <c r="KMZ178" s="10"/>
      <c r="KNA178" s="1"/>
      <c r="KNB178" s="10"/>
      <c r="KNC178" s="1"/>
      <c r="KND178" s="10"/>
      <c r="KNE178" s="1"/>
      <c r="KNF178" s="10"/>
      <c r="KNG178" s="1"/>
      <c r="KNH178" s="10"/>
      <c r="KNI178" s="1"/>
      <c r="KNJ178" s="10"/>
      <c r="KNK178" s="1"/>
      <c r="KNL178" s="10"/>
      <c r="KNM178" s="1"/>
      <c r="KNN178" s="10"/>
      <c r="KNO178" s="1"/>
      <c r="KNP178" s="10"/>
      <c r="KNQ178" s="1"/>
      <c r="KNR178" s="10"/>
      <c r="KNS178" s="1"/>
      <c r="KNT178" s="10"/>
      <c r="KNU178" s="1"/>
      <c r="KNV178" s="10"/>
      <c r="KNW178" s="1"/>
      <c r="KNX178" s="10"/>
      <c r="KNY178" s="1"/>
      <c r="KNZ178" s="10"/>
      <c r="KOA178" s="1"/>
      <c r="KOB178" s="10"/>
      <c r="KOC178" s="1"/>
      <c r="KOD178" s="10"/>
      <c r="KOE178" s="1"/>
      <c r="KOF178" s="10"/>
      <c r="KOG178" s="1"/>
      <c r="KOH178" s="10"/>
      <c r="KOI178" s="1"/>
      <c r="KOJ178" s="10"/>
      <c r="KOK178" s="1"/>
      <c r="KOL178" s="10"/>
      <c r="KOM178" s="1"/>
      <c r="KON178" s="10"/>
      <c r="KOO178" s="1"/>
      <c r="KOP178" s="10"/>
      <c r="KOQ178" s="1"/>
      <c r="KOR178" s="10"/>
      <c r="KOS178" s="1"/>
      <c r="KOT178" s="10"/>
      <c r="KOU178" s="1"/>
      <c r="KOV178" s="10"/>
      <c r="KOW178" s="1"/>
      <c r="KOX178" s="10"/>
      <c r="KOY178" s="1"/>
      <c r="KOZ178" s="10"/>
      <c r="KPA178" s="1"/>
      <c r="KPB178" s="10"/>
      <c r="KPC178" s="1"/>
      <c r="KPD178" s="10"/>
      <c r="KPE178" s="1"/>
      <c r="KPF178" s="10"/>
      <c r="KPG178" s="1"/>
      <c r="KPH178" s="10"/>
      <c r="KPI178" s="1"/>
      <c r="KPJ178" s="10"/>
      <c r="KPK178" s="1"/>
      <c r="KPL178" s="10"/>
      <c r="KPM178" s="1"/>
      <c r="KPN178" s="10"/>
      <c r="KPO178" s="1"/>
      <c r="KPP178" s="10"/>
      <c r="KPQ178" s="1"/>
      <c r="KPR178" s="10"/>
      <c r="KPS178" s="1"/>
      <c r="KPT178" s="10"/>
      <c r="KPU178" s="1"/>
      <c r="KPV178" s="10"/>
      <c r="KPW178" s="1"/>
      <c r="KPX178" s="10"/>
      <c r="KPY178" s="1"/>
      <c r="KPZ178" s="10"/>
      <c r="KQA178" s="1"/>
      <c r="KQB178" s="10"/>
      <c r="KQC178" s="1"/>
      <c r="KQD178" s="10"/>
      <c r="KQE178" s="1"/>
      <c r="KQF178" s="10"/>
      <c r="KQG178" s="1"/>
      <c r="KQH178" s="10"/>
      <c r="KQI178" s="1"/>
      <c r="KQJ178" s="10"/>
      <c r="KQK178" s="1"/>
      <c r="KQL178" s="10"/>
      <c r="KQM178" s="1"/>
      <c r="KQN178" s="10"/>
      <c r="KQO178" s="1"/>
      <c r="KQP178" s="10"/>
      <c r="KQQ178" s="1"/>
      <c r="KQR178" s="10"/>
      <c r="KQS178" s="1"/>
      <c r="KQT178" s="10"/>
      <c r="KQU178" s="1"/>
      <c r="KQV178" s="10"/>
      <c r="KQW178" s="1"/>
      <c r="KQX178" s="10"/>
      <c r="KQY178" s="1"/>
      <c r="KQZ178" s="10"/>
      <c r="KRA178" s="1"/>
      <c r="KRB178" s="10"/>
      <c r="KRC178" s="1"/>
      <c r="KRD178" s="10"/>
      <c r="KRE178" s="1"/>
      <c r="KRF178" s="10"/>
      <c r="KRG178" s="1"/>
      <c r="KRH178" s="10"/>
      <c r="KRI178" s="1"/>
      <c r="KRJ178" s="10"/>
      <c r="KRK178" s="1"/>
      <c r="KRL178" s="10"/>
      <c r="KRM178" s="1"/>
      <c r="KRN178" s="10"/>
      <c r="KRO178" s="1"/>
      <c r="KRP178" s="10"/>
      <c r="KRQ178" s="1"/>
      <c r="KRR178" s="10"/>
      <c r="KRS178" s="1"/>
      <c r="KRT178" s="10"/>
      <c r="KRU178" s="1"/>
      <c r="KRV178" s="10"/>
      <c r="KRW178" s="1"/>
      <c r="KRX178" s="10"/>
      <c r="KRY178" s="1"/>
      <c r="KRZ178" s="10"/>
      <c r="KSA178" s="1"/>
      <c r="KSB178" s="10"/>
      <c r="KSC178" s="1"/>
      <c r="KSD178" s="10"/>
      <c r="KSE178" s="1"/>
      <c r="KSF178" s="10"/>
      <c r="KSG178" s="1"/>
      <c r="KSH178" s="10"/>
      <c r="KSI178" s="1"/>
      <c r="KSJ178" s="10"/>
      <c r="KSK178" s="1"/>
      <c r="KSL178" s="10"/>
      <c r="KSM178" s="1"/>
      <c r="KSN178" s="10"/>
      <c r="KSO178" s="1"/>
      <c r="KSP178" s="10"/>
      <c r="KSQ178" s="1"/>
      <c r="KSR178" s="10"/>
      <c r="KSS178" s="1"/>
      <c r="KST178" s="10"/>
      <c r="KSU178" s="1"/>
      <c r="KSV178" s="10"/>
      <c r="KSW178" s="1"/>
      <c r="KSX178" s="10"/>
      <c r="KSY178" s="1"/>
      <c r="KSZ178" s="10"/>
      <c r="KTA178" s="1"/>
      <c r="KTB178" s="10"/>
      <c r="KTC178" s="1"/>
      <c r="KTD178" s="10"/>
      <c r="KTE178" s="1"/>
      <c r="KTF178" s="10"/>
      <c r="KTG178" s="1"/>
      <c r="KTH178" s="10"/>
      <c r="KTI178" s="1"/>
      <c r="KTJ178" s="10"/>
      <c r="KTK178" s="1"/>
      <c r="KTL178" s="10"/>
      <c r="KTM178" s="1"/>
      <c r="KTN178" s="10"/>
      <c r="KTO178" s="1"/>
      <c r="KTP178" s="10"/>
      <c r="KTQ178" s="1"/>
      <c r="KTR178" s="10"/>
      <c r="KTS178" s="1"/>
      <c r="KTT178" s="10"/>
      <c r="KTU178" s="1"/>
      <c r="KTV178" s="10"/>
      <c r="KTW178" s="1"/>
      <c r="KTX178" s="10"/>
      <c r="KTY178" s="1"/>
      <c r="KTZ178" s="10"/>
      <c r="KUA178" s="1"/>
      <c r="KUB178" s="10"/>
      <c r="KUC178" s="1"/>
      <c r="KUD178" s="10"/>
      <c r="KUE178" s="1"/>
      <c r="KUF178" s="10"/>
      <c r="KUG178" s="1"/>
      <c r="KUH178" s="10"/>
      <c r="KUI178" s="1"/>
      <c r="KUJ178" s="10"/>
      <c r="KUK178" s="1"/>
      <c r="KUL178" s="10"/>
      <c r="KUM178" s="1"/>
      <c r="KUN178" s="10"/>
      <c r="KUO178" s="1"/>
      <c r="KUP178" s="10"/>
      <c r="KUQ178" s="1"/>
      <c r="KUR178" s="10"/>
      <c r="KUS178" s="1"/>
      <c r="KUT178" s="10"/>
      <c r="KUU178" s="1"/>
      <c r="KUV178" s="10"/>
      <c r="KUW178" s="1"/>
      <c r="KUX178" s="10"/>
      <c r="KUY178" s="1"/>
      <c r="KUZ178" s="10"/>
      <c r="KVA178" s="1"/>
      <c r="KVB178" s="10"/>
      <c r="KVC178" s="1"/>
      <c r="KVD178" s="10"/>
      <c r="KVE178" s="1"/>
      <c r="KVF178" s="10"/>
      <c r="KVG178" s="1"/>
      <c r="KVH178" s="10"/>
      <c r="KVI178" s="1"/>
      <c r="KVJ178" s="10"/>
      <c r="KVK178" s="1"/>
      <c r="KVL178" s="10"/>
      <c r="KVM178" s="1"/>
      <c r="KVN178" s="10"/>
      <c r="KVO178" s="1"/>
      <c r="KVP178" s="10"/>
      <c r="KVQ178" s="1"/>
      <c r="KVR178" s="10"/>
      <c r="KVS178" s="1"/>
      <c r="KVT178" s="10"/>
      <c r="KVU178" s="1"/>
      <c r="KVV178" s="10"/>
      <c r="KVW178" s="1"/>
      <c r="KVX178" s="10"/>
      <c r="KVY178" s="1"/>
      <c r="KVZ178" s="10"/>
      <c r="KWA178" s="1"/>
      <c r="KWB178" s="10"/>
      <c r="KWC178" s="1"/>
      <c r="KWD178" s="10"/>
      <c r="KWE178" s="1"/>
      <c r="KWF178" s="10"/>
      <c r="KWG178" s="1"/>
      <c r="KWH178" s="10"/>
      <c r="KWI178" s="1"/>
      <c r="KWJ178" s="10"/>
      <c r="KWK178" s="1"/>
      <c r="KWL178" s="10"/>
      <c r="KWM178" s="1"/>
      <c r="KWN178" s="10"/>
      <c r="KWO178" s="1"/>
      <c r="KWP178" s="10"/>
      <c r="KWQ178" s="1"/>
      <c r="KWR178" s="10"/>
      <c r="KWS178" s="1"/>
      <c r="KWT178" s="10"/>
      <c r="KWU178" s="1"/>
      <c r="KWV178" s="10"/>
      <c r="KWW178" s="1"/>
      <c r="KWX178" s="10"/>
      <c r="KWY178" s="1"/>
      <c r="KWZ178" s="10"/>
      <c r="KXA178" s="1"/>
      <c r="KXB178" s="10"/>
      <c r="KXC178" s="1"/>
      <c r="KXD178" s="10"/>
      <c r="KXE178" s="1"/>
      <c r="KXF178" s="10"/>
      <c r="KXG178" s="1"/>
      <c r="KXH178" s="10"/>
      <c r="KXI178" s="1"/>
      <c r="KXJ178" s="10"/>
      <c r="KXK178" s="1"/>
      <c r="KXL178" s="10"/>
      <c r="KXM178" s="1"/>
      <c r="KXN178" s="10"/>
      <c r="KXO178" s="1"/>
      <c r="KXP178" s="10"/>
      <c r="KXQ178" s="1"/>
      <c r="KXR178" s="10"/>
      <c r="KXS178" s="1"/>
      <c r="KXT178" s="10"/>
      <c r="KXU178" s="1"/>
      <c r="KXV178" s="10"/>
      <c r="KXW178" s="1"/>
      <c r="KXX178" s="10"/>
      <c r="KXY178" s="1"/>
      <c r="KXZ178" s="10"/>
      <c r="KYA178" s="1"/>
      <c r="KYB178" s="10"/>
      <c r="KYC178" s="1"/>
      <c r="KYD178" s="10"/>
      <c r="KYE178" s="1"/>
      <c r="KYF178" s="10"/>
      <c r="KYG178" s="1"/>
      <c r="KYH178" s="10"/>
      <c r="KYI178" s="1"/>
      <c r="KYJ178" s="10"/>
      <c r="KYK178" s="1"/>
      <c r="KYL178" s="10"/>
      <c r="KYM178" s="1"/>
      <c r="KYN178" s="10"/>
      <c r="KYO178" s="1"/>
      <c r="KYP178" s="10"/>
      <c r="KYQ178" s="1"/>
      <c r="KYR178" s="10"/>
      <c r="KYS178" s="1"/>
      <c r="KYT178" s="10"/>
      <c r="KYU178" s="1"/>
      <c r="KYV178" s="10"/>
      <c r="KYW178" s="1"/>
      <c r="KYX178" s="10"/>
      <c r="KYY178" s="1"/>
      <c r="KYZ178" s="10"/>
      <c r="KZA178" s="1"/>
      <c r="KZB178" s="10"/>
      <c r="KZC178" s="1"/>
      <c r="KZD178" s="10"/>
      <c r="KZE178" s="1"/>
      <c r="KZF178" s="10"/>
      <c r="KZG178" s="1"/>
      <c r="KZH178" s="10"/>
      <c r="KZI178" s="1"/>
      <c r="KZJ178" s="10"/>
      <c r="KZK178" s="1"/>
      <c r="KZL178" s="10"/>
      <c r="KZM178" s="1"/>
      <c r="KZN178" s="10"/>
      <c r="KZO178" s="1"/>
      <c r="KZP178" s="10"/>
      <c r="KZQ178" s="1"/>
      <c r="KZR178" s="10"/>
      <c r="KZS178" s="1"/>
      <c r="KZT178" s="10"/>
      <c r="KZU178" s="1"/>
      <c r="KZV178" s="10"/>
      <c r="KZW178" s="1"/>
      <c r="KZX178" s="10"/>
      <c r="KZY178" s="1"/>
      <c r="KZZ178" s="10"/>
      <c r="LAA178" s="1"/>
      <c r="LAB178" s="10"/>
      <c r="LAC178" s="1"/>
      <c r="LAD178" s="10"/>
      <c r="LAE178" s="1"/>
      <c r="LAF178" s="10"/>
      <c r="LAG178" s="1"/>
      <c r="LAH178" s="10"/>
      <c r="LAI178" s="1"/>
      <c r="LAJ178" s="10"/>
      <c r="LAK178" s="1"/>
      <c r="LAL178" s="10"/>
      <c r="LAM178" s="1"/>
      <c r="LAN178" s="10"/>
      <c r="LAO178" s="1"/>
      <c r="LAP178" s="10"/>
      <c r="LAQ178" s="1"/>
      <c r="LAR178" s="10"/>
      <c r="LAS178" s="1"/>
      <c r="LAT178" s="10"/>
      <c r="LAU178" s="1"/>
      <c r="LAV178" s="10"/>
      <c r="LAW178" s="1"/>
      <c r="LAX178" s="10"/>
      <c r="LAY178" s="1"/>
      <c r="LAZ178" s="10"/>
      <c r="LBA178" s="1"/>
      <c r="LBB178" s="10"/>
      <c r="LBC178" s="1"/>
      <c r="LBD178" s="10"/>
      <c r="LBE178" s="1"/>
      <c r="LBF178" s="10"/>
      <c r="LBG178" s="1"/>
      <c r="LBH178" s="10"/>
      <c r="LBI178" s="1"/>
      <c r="LBJ178" s="10"/>
      <c r="LBK178" s="1"/>
      <c r="LBL178" s="10"/>
      <c r="LBM178" s="1"/>
      <c r="LBN178" s="10"/>
      <c r="LBO178" s="1"/>
      <c r="LBP178" s="10"/>
      <c r="LBQ178" s="1"/>
      <c r="LBR178" s="10"/>
      <c r="LBS178" s="1"/>
      <c r="LBT178" s="10"/>
      <c r="LBU178" s="1"/>
      <c r="LBV178" s="10"/>
      <c r="LBW178" s="1"/>
      <c r="LBX178" s="10"/>
      <c r="LBY178" s="1"/>
      <c r="LBZ178" s="10"/>
      <c r="LCA178" s="1"/>
      <c r="LCB178" s="10"/>
      <c r="LCC178" s="1"/>
      <c r="LCD178" s="10"/>
      <c r="LCE178" s="1"/>
      <c r="LCF178" s="10"/>
      <c r="LCG178" s="1"/>
      <c r="LCH178" s="10"/>
      <c r="LCI178" s="1"/>
      <c r="LCJ178" s="10"/>
      <c r="LCK178" s="1"/>
      <c r="LCL178" s="10"/>
      <c r="LCM178" s="1"/>
      <c r="LCN178" s="10"/>
      <c r="LCO178" s="1"/>
      <c r="LCP178" s="10"/>
      <c r="LCQ178" s="1"/>
      <c r="LCR178" s="10"/>
      <c r="LCS178" s="1"/>
      <c r="LCT178" s="10"/>
      <c r="LCU178" s="1"/>
      <c r="LCV178" s="10"/>
      <c r="LCW178" s="1"/>
      <c r="LCX178" s="10"/>
      <c r="LCY178" s="1"/>
      <c r="LCZ178" s="10"/>
      <c r="LDA178" s="1"/>
      <c r="LDB178" s="10"/>
      <c r="LDC178" s="1"/>
      <c r="LDD178" s="10"/>
      <c r="LDE178" s="1"/>
      <c r="LDF178" s="10"/>
      <c r="LDG178" s="1"/>
      <c r="LDH178" s="10"/>
      <c r="LDI178" s="1"/>
      <c r="LDJ178" s="10"/>
      <c r="LDK178" s="1"/>
      <c r="LDL178" s="10"/>
      <c r="LDM178" s="1"/>
      <c r="LDN178" s="10"/>
      <c r="LDO178" s="1"/>
      <c r="LDP178" s="10"/>
      <c r="LDQ178" s="1"/>
      <c r="LDR178" s="10"/>
      <c r="LDS178" s="1"/>
      <c r="LDT178" s="10"/>
      <c r="LDU178" s="1"/>
      <c r="LDV178" s="10"/>
      <c r="LDW178" s="1"/>
      <c r="LDX178" s="10"/>
      <c r="LDY178" s="1"/>
      <c r="LDZ178" s="10"/>
      <c r="LEA178" s="1"/>
      <c r="LEB178" s="10"/>
      <c r="LEC178" s="1"/>
      <c r="LED178" s="10"/>
      <c r="LEE178" s="1"/>
      <c r="LEF178" s="10"/>
      <c r="LEG178" s="1"/>
      <c r="LEH178" s="10"/>
      <c r="LEI178" s="1"/>
      <c r="LEJ178" s="10"/>
      <c r="LEK178" s="1"/>
      <c r="LEL178" s="10"/>
      <c r="LEM178" s="1"/>
      <c r="LEN178" s="10"/>
      <c r="LEO178" s="1"/>
      <c r="LEP178" s="10"/>
      <c r="LEQ178" s="1"/>
      <c r="LER178" s="10"/>
      <c r="LES178" s="1"/>
      <c r="LET178" s="10"/>
      <c r="LEU178" s="1"/>
      <c r="LEV178" s="10"/>
      <c r="LEW178" s="1"/>
      <c r="LEX178" s="10"/>
      <c r="LEY178" s="1"/>
      <c r="LEZ178" s="10"/>
      <c r="LFA178" s="1"/>
      <c r="LFB178" s="10"/>
      <c r="LFC178" s="1"/>
      <c r="LFD178" s="10"/>
      <c r="LFE178" s="1"/>
      <c r="LFF178" s="10"/>
      <c r="LFG178" s="1"/>
      <c r="LFH178" s="10"/>
      <c r="LFI178" s="1"/>
      <c r="LFJ178" s="10"/>
      <c r="LFK178" s="1"/>
      <c r="LFL178" s="10"/>
      <c r="LFM178" s="1"/>
      <c r="LFN178" s="10"/>
      <c r="LFO178" s="1"/>
      <c r="LFP178" s="10"/>
      <c r="LFQ178" s="1"/>
      <c r="LFR178" s="10"/>
      <c r="LFS178" s="1"/>
      <c r="LFT178" s="10"/>
      <c r="LFU178" s="1"/>
      <c r="LFV178" s="10"/>
      <c r="LFW178" s="1"/>
      <c r="LFX178" s="10"/>
      <c r="LFY178" s="1"/>
      <c r="LFZ178" s="10"/>
      <c r="LGA178" s="1"/>
      <c r="LGB178" s="10"/>
      <c r="LGC178" s="1"/>
      <c r="LGD178" s="10"/>
      <c r="LGE178" s="1"/>
      <c r="LGF178" s="10"/>
      <c r="LGG178" s="1"/>
      <c r="LGH178" s="10"/>
      <c r="LGI178" s="1"/>
      <c r="LGJ178" s="10"/>
      <c r="LGK178" s="1"/>
      <c r="LGL178" s="10"/>
      <c r="LGM178" s="1"/>
      <c r="LGN178" s="10"/>
      <c r="LGO178" s="1"/>
      <c r="LGP178" s="10"/>
      <c r="LGQ178" s="1"/>
      <c r="LGR178" s="10"/>
      <c r="LGS178" s="1"/>
      <c r="LGT178" s="10"/>
      <c r="LGU178" s="1"/>
      <c r="LGV178" s="10"/>
      <c r="LGW178" s="1"/>
      <c r="LGX178" s="10"/>
      <c r="LGY178" s="1"/>
      <c r="LGZ178" s="10"/>
      <c r="LHA178" s="1"/>
      <c r="LHB178" s="10"/>
      <c r="LHC178" s="1"/>
      <c r="LHD178" s="10"/>
      <c r="LHE178" s="1"/>
      <c r="LHF178" s="10"/>
      <c r="LHG178" s="1"/>
      <c r="LHH178" s="10"/>
      <c r="LHI178" s="1"/>
      <c r="LHJ178" s="10"/>
      <c r="LHK178" s="1"/>
      <c r="LHL178" s="10"/>
      <c r="LHM178" s="1"/>
      <c r="LHN178" s="10"/>
      <c r="LHO178" s="1"/>
      <c r="LHP178" s="10"/>
      <c r="LHQ178" s="1"/>
      <c r="LHR178" s="10"/>
      <c r="LHS178" s="1"/>
      <c r="LHT178" s="10"/>
      <c r="LHU178" s="1"/>
      <c r="LHV178" s="10"/>
      <c r="LHW178" s="1"/>
      <c r="LHX178" s="10"/>
      <c r="LHY178" s="1"/>
      <c r="LHZ178" s="10"/>
      <c r="LIA178" s="1"/>
      <c r="LIB178" s="10"/>
      <c r="LIC178" s="1"/>
      <c r="LID178" s="10"/>
      <c r="LIE178" s="1"/>
      <c r="LIF178" s="10"/>
      <c r="LIG178" s="1"/>
      <c r="LIH178" s="10"/>
      <c r="LII178" s="1"/>
      <c r="LIJ178" s="10"/>
      <c r="LIK178" s="1"/>
      <c r="LIL178" s="10"/>
      <c r="LIM178" s="1"/>
      <c r="LIN178" s="10"/>
      <c r="LIO178" s="1"/>
      <c r="LIP178" s="10"/>
      <c r="LIQ178" s="1"/>
      <c r="LIR178" s="10"/>
      <c r="LIS178" s="1"/>
      <c r="LIT178" s="10"/>
      <c r="LIU178" s="1"/>
      <c r="LIV178" s="10"/>
      <c r="LIW178" s="1"/>
      <c r="LIX178" s="10"/>
      <c r="LIY178" s="1"/>
      <c r="LIZ178" s="10"/>
      <c r="LJA178" s="1"/>
      <c r="LJB178" s="10"/>
      <c r="LJC178" s="1"/>
      <c r="LJD178" s="10"/>
      <c r="LJE178" s="1"/>
      <c r="LJF178" s="10"/>
      <c r="LJG178" s="1"/>
      <c r="LJH178" s="10"/>
      <c r="LJI178" s="1"/>
      <c r="LJJ178" s="10"/>
      <c r="LJK178" s="1"/>
      <c r="LJL178" s="10"/>
      <c r="LJM178" s="1"/>
      <c r="LJN178" s="10"/>
      <c r="LJO178" s="1"/>
      <c r="LJP178" s="10"/>
      <c r="LJQ178" s="1"/>
      <c r="LJR178" s="10"/>
      <c r="LJS178" s="1"/>
      <c r="LJT178" s="10"/>
      <c r="LJU178" s="1"/>
      <c r="LJV178" s="10"/>
      <c r="LJW178" s="1"/>
      <c r="LJX178" s="10"/>
      <c r="LJY178" s="1"/>
      <c r="LJZ178" s="10"/>
      <c r="LKA178" s="1"/>
      <c r="LKB178" s="10"/>
      <c r="LKC178" s="1"/>
      <c r="LKD178" s="10"/>
      <c r="LKE178" s="1"/>
      <c r="LKF178" s="10"/>
      <c r="LKG178" s="1"/>
      <c r="LKH178" s="10"/>
      <c r="LKI178" s="1"/>
      <c r="LKJ178" s="10"/>
      <c r="LKK178" s="1"/>
      <c r="LKL178" s="10"/>
      <c r="LKM178" s="1"/>
      <c r="LKN178" s="10"/>
      <c r="LKO178" s="1"/>
      <c r="LKP178" s="10"/>
      <c r="LKQ178" s="1"/>
      <c r="LKR178" s="10"/>
      <c r="LKS178" s="1"/>
      <c r="LKT178" s="10"/>
      <c r="LKU178" s="1"/>
      <c r="LKV178" s="10"/>
      <c r="LKW178" s="1"/>
      <c r="LKX178" s="10"/>
      <c r="LKY178" s="1"/>
      <c r="LKZ178" s="10"/>
      <c r="LLA178" s="1"/>
      <c r="LLB178" s="10"/>
      <c r="LLC178" s="1"/>
      <c r="LLD178" s="10"/>
      <c r="LLE178" s="1"/>
      <c r="LLF178" s="10"/>
      <c r="LLG178" s="1"/>
      <c r="LLH178" s="10"/>
      <c r="LLI178" s="1"/>
      <c r="LLJ178" s="10"/>
      <c r="LLK178" s="1"/>
      <c r="LLL178" s="10"/>
      <c r="LLM178" s="1"/>
      <c r="LLN178" s="10"/>
      <c r="LLO178" s="1"/>
      <c r="LLP178" s="10"/>
      <c r="LLQ178" s="1"/>
      <c r="LLR178" s="10"/>
      <c r="LLS178" s="1"/>
      <c r="LLT178" s="10"/>
      <c r="LLU178" s="1"/>
      <c r="LLV178" s="10"/>
      <c r="LLW178" s="1"/>
      <c r="LLX178" s="10"/>
      <c r="LLY178" s="1"/>
      <c r="LLZ178" s="10"/>
      <c r="LMA178" s="1"/>
      <c r="LMB178" s="10"/>
      <c r="LMC178" s="1"/>
      <c r="LMD178" s="10"/>
      <c r="LME178" s="1"/>
      <c r="LMF178" s="10"/>
      <c r="LMG178" s="1"/>
      <c r="LMH178" s="10"/>
      <c r="LMI178" s="1"/>
      <c r="LMJ178" s="10"/>
      <c r="LMK178" s="1"/>
      <c r="LML178" s="10"/>
      <c r="LMM178" s="1"/>
      <c r="LMN178" s="10"/>
      <c r="LMO178" s="1"/>
      <c r="LMP178" s="10"/>
      <c r="LMQ178" s="1"/>
      <c r="LMR178" s="10"/>
      <c r="LMS178" s="1"/>
      <c r="LMT178" s="10"/>
      <c r="LMU178" s="1"/>
      <c r="LMV178" s="10"/>
      <c r="LMW178" s="1"/>
      <c r="LMX178" s="10"/>
      <c r="LMY178" s="1"/>
      <c r="LMZ178" s="10"/>
      <c r="LNA178" s="1"/>
      <c r="LNB178" s="10"/>
      <c r="LNC178" s="1"/>
      <c r="LND178" s="10"/>
      <c r="LNE178" s="1"/>
      <c r="LNF178" s="10"/>
      <c r="LNG178" s="1"/>
      <c r="LNH178" s="10"/>
      <c r="LNI178" s="1"/>
      <c r="LNJ178" s="10"/>
      <c r="LNK178" s="1"/>
      <c r="LNL178" s="10"/>
      <c r="LNM178" s="1"/>
      <c r="LNN178" s="10"/>
      <c r="LNO178" s="1"/>
      <c r="LNP178" s="10"/>
      <c r="LNQ178" s="1"/>
      <c r="LNR178" s="10"/>
      <c r="LNS178" s="1"/>
      <c r="LNT178" s="10"/>
      <c r="LNU178" s="1"/>
      <c r="LNV178" s="10"/>
      <c r="LNW178" s="1"/>
      <c r="LNX178" s="10"/>
      <c r="LNY178" s="1"/>
      <c r="LNZ178" s="10"/>
      <c r="LOA178" s="1"/>
      <c r="LOB178" s="10"/>
      <c r="LOC178" s="1"/>
      <c r="LOD178" s="10"/>
      <c r="LOE178" s="1"/>
      <c r="LOF178" s="10"/>
      <c r="LOG178" s="1"/>
      <c r="LOH178" s="10"/>
      <c r="LOI178" s="1"/>
      <c r="LOJ178" s="10"/>
      <c r="LOK178" s="1"/>
      <c r="LOL178" s="10"/>
      <c r="LOM178" s="1"/>
      <c r="LON178" s="10"/>
      <c r="LOO178" s="1"/>
      <c r="LOP178" s="10"/>
      <c r="LOQ178" s="1"/>
      <c r="LOR178" s="10"/>
      <c r="LOS178" s="1"/>
      <c r="LOT178" s="10"/>
      <c r="LOU178" s="1"/>
      <c r="LOV178" s="10"/>
      <c r="LOW178" s="1"/>
      <c r="LOX178" s="10"/>
      <c r="LOY178" s="1"/>
      <c r="LOZ178" s="10"/>
      <c r="LPA178" s="1"/>
      <c r="LPB178" s="10"/>
      <c r="LPC178" s="1"/>
      <c r="LPD178" s="10"/>
      <c r="LPE178" s="1"/>
      <c r="LPF178" s="10"/>
      <c r="LPG178" s="1"/>
      <c r="LPH178" s="10"/>
      <c r="LPI178" s="1"/>
      <c r="LPJ178" s="10"/>
      <c r="LPK178" s="1"/>
      <c r="LPL178" s="10"/>
      <c r="LPM178" s="1"/>
      <c r="LPN178" s="10"/>
      <c r="LPO178" s="1"/>
      <c r="LPP178" s="10"/>
      <c r="LPQ178" s="1"/>
      <c r="LPR178" s="10"/>
      <c r="LPS178" s="1"/>
      <c r="LPT178" s="10"/>
      <c r="LPU178" s="1"/>
      <c r="LPV178" s="10"/>
      <c r="LPW178" s="1"/>
      <c r="LPX178" s="10"/>
      <c r="LPY178" s="1"/>
      <c r="LPZ178" s="10"/>
      <c r="LQA178" s="1"/>
      <c r="LQB178" s="10"/>
      <c r="LQC178" s="1"/>
      <c r="LQD178" s="10"/>
      <c r="LQE178" s="1"/>
      <c r="LQF178" s="10"/>
      <c r="LQG178" s="1"/>
      <c r="LQH178" s="10"/>
      <c r="LQI178" s="1"/>
      <c r="LQJ178" s="10"/>
      <c r="LQK178" s="1"/>
      <c r="LQL178" s="10"/>
      <c r="LQM178" s="1"/>
      <c r="LQN178" s="10"/>
      <c r="LQO178" s="1"/>
      <c r="LQP178" s="10"/>
      <c r="LQQ178" s="1"/>
      <c r="LQR178" s="10"/>
      <c r="LQS178" s="1"/>
      <c r="LQT178" s="10"/>
      <c r="LQU178" s="1"/>
      <c r="LQV178" s="10"/>
      <c r="LQW178" s="1"/>
      <c r="LQX178" s="10"/>
      <c r="LQY178" s="1"/>
      <c r="LQZ178" s="10"/>
      <c r="LRA178" s="1"/>
      <c r="LRB178" s="10"/>
      <c r="LRC178" s="1"/>
      <c r="LRD178" s="10"/>
      <c r="LRE178" s="1"/>
      <c r="LRF178" s="10"/>
      <c r="LRG178" s="1"/>
      <c r="LRH178" s="10"/>
      <c r="LRI178" s="1"/>
      <c r="LRJ178" s="10"/>
      <c r="LRK178" s="1"/>
      <c r="LRL178" s="10"/>
      <c r="LRM178" s="1"/>
      <c r="LRN178" s="10"/>
      <c r="LRO178" s="1"/>
      <c r="LRP178" s="10"/>
      <c r="LRQ178" s="1"/>
      <c r="LRR178" s="10"/>
      <c r="LRS178" s="1"/>
      <c r="LRT178" s="10"/>
      <c r="LRU178" s="1"/>
      <c r="LRV178" s="10"/>
      <c r="LRW178" s="1"/>
      <c r="LRX178" s="10"/>
      <c r="LRY178" s="1"/>
      <c r="LRZ178" s="10"/>
      <c r="LSA178" s="1"/>
      <c r="LSB178" s="10"/>
      <c r="LSC178" s="1"/>
      <c r="LSD178" s="10"/>
      <c r="LSE178" s="1"/>
      <c r="LSF178" s="10"/>
      <c r="LSG178" s="1"/>
      <c r="LSH178" s="10"/>
      <c r="LSI178" s="1"/>
      <c r="LSJ178" s="10"/>
      <c r="LSK178" s="1"/>
      <c r="LSL178" s="10"/>
      <c r="LSM178" s="1"/>
      <c r="LSN178" s="10"/>
      <c r="LSO178" s="1"/>
      <c r="LSP178" s="10"/>
      <c r="LSQ178" s="1"/>
      <c r="LSR178" s="10"/>
      <c r="LSS178" s="1"/>
      <c r="LST178" s="10"/>
      <c r="LSU178" s="1"/>
      <c r="LSV178" s="10"/>
      <c r="LSW178" s="1"/>
      <c r="LSX178" s="10"/>
      <c r="LSY178" s="1"/>
      <c r="LSZ178" s="10"/>
      <c r="LTA178" s="1"/>
      <c r="LTB178" s="10"/>
      <c r="LTC178" s="1"/>
      <c r="LTD178" s="10"/>
      <c r="LTE178" s="1"/>
      <c r="LTF178" s="10"/>
      <c r="LTG178" s="1"/>
      <c r="LTH178" s="10"/>
      <c r="LTI178" s="1"/>
      <c r="LTJ178" s="10"/>
      <c r="LTK178" s="1"/>
      <c r="LTL178" s="10"/>
      <c r="LTM178" s="1"/>
      <c r="LTN178" s="10"/>
      <c r="LTO178" s="1"/>
      <c r="LTP178" s="10"/>
      <c r="LTQ178" s="1"/>
      <c r="LTR178" s="10"/>
      <c r="LTS178" s="1"/>
      <c r="LTT178" s="10"/>
      <c r="LTU178" s="1"/>
      <c r="LTV178" s="10"/>
      <c r="LTW178" s="1"/>
      <c r="LTX178" s="10"/>
      <c r="LTY178" s="1"/>
      <c r="LTZ178" s="10"/>
      <c r="LUA178" s="1"/>
      <c r="LUB178" s="10"/>
      <c r="LUC178" s="1"/>
      <c r="LUD178" s="10"/>
      <c r="LUE178" s="1"/>
      <c r="LUF178" s="10"/>
      <c r="LUG178" s="1"/>
      <c r="LUH178" s="10"/>
      <c r="LUI178" s="1"/>
      <c r="LUJ178" s="10"/>
      <c r="LUK178" s="1"/>
      <c r="LUL178" s="10"/>
      <c r="LUM178" s="1"/>
      <c r="LUN178" s="10"/>
      <c r="LUO178" s="1"/>
      <c r="LUP178" s="10"/>
      <c r="LUQ178" s="1"/>
      <c r="LUR178" s="10"/>
      <c r="LUS178" s="1"/>
      <c r="LUT178" s="10"/>
      <c r="LUU178" s="1"/>
      <c r="LUV178" s="10"/>
      <c r="LUW178" s="1"/>
      <c r="LUX178" s="10"/>
      <c r="LUY178" s="1"/>
      <c r="LUZ178" s="10"/>
      <c r="LVA178" s="1"/>
      <c r="LVB178" s="10"/>
      <c r="LVC178" s="1"/>
      <c r="LVD178" s="10"/>
      <c r="LVE178" s="1"/>
      <c r="LVF178" s="10"/>
      <c r="LVG178" s="1"/>
      <c r="LVH178" s="10"/>
      <c r="LVI178" s="1"/>
      <c r="LVJ178" s="10"/>
      <c r="LVK178" s="1"/>
      <c r="LVL178" s="10"/>
      <c r="LVM178" s="1"/>
      <c r="LVN178" s="10"/>
      <c r="LVO178" s="1"/>
      <c r="LVP178" s="10"/>
      <c r="LVQ178" s="1"/>
      <c r="LVR178" s="10"/>
      <c r="LVS178" s="1"/>
      <c r="LVT178" s="10"/>
      <c r="LVU178" s="1"/>
      <c r="LVV178" s="10"/>
      <c r="LVW178" s="1"/>
      <c r="LVX178" s="10"/>
      <c r="LVY178" s="1"/>
      <c r="LVZ178" s="10"/>
      <c r="LWA178" s="1"/>
      <c r="LWB178" s="10"/>
      <c r="LWC178" s="1"/>
      <c r="LWD178" s="10"/>
      <c r="LWE178" s="1"/>
      <c r="LWF178" s="10"/>
      <c r="LWG178" s="1"/>
      <c r="LWH178" s="10"/>
      <c r="LWI178" s="1"/>
      <c r="LWJ178" s="10"/>
      <c r="LWK178" s="1"/>
      <c r="LWL178" s="10"/>
      <c r="LWM178" s="1"/>
      <c r="LWN178" s="10"/>
      <c r="LWO178" s="1"/>
      <c r="LWP178" s="10"/>
      <c r="LWQ178" s="1"/>
      <c r="LWR178" s="10"/>
      <c r="LWS178" s="1"/>
      <c r="LWT178" s="10"/>
      <c r="LWU178" s="1"/>
      <c r="LWV178" s="10"/>
      <c r="LWW178" s="1"/>
      <c r="LWX178" s="10"/>
      <c r="LWY178" s="1"/>
      <c r="LWZ178" s="10"/>
      <c r="LXA178" s="1"/>
      <c r="LXB178" s="10"/>
      <c r="LXC178" s="1"/>
      <c r="LXD178" s="10"/>
      <c r="LXE178" s="1"/>
      <c r="LXF178" s="10"/>
      <c r="LXG178" s="1"/>
      <c r="LXH178" s="10"/>
      <c r="LXI178" s="1"/>
      <c r="LXJ178" s="10"/>
      <c r="LXK178" s="1"/>
      <c r="LXL178" s="10"/>
      <c r="LXM178" s="1"/>
      <c r="LXN178" s="10"/>
      <c r="LXO178" s="1"/>
      <c r="LXP178" s="10"/>
      <c r="LXQ178" s="1"/>
      <c r="LXR178" s="10"/>
      <c r="LXS178" s="1"/>
      <c r="LXT178" s="10"/>
      <c r="LXU178" s="1"/>
      <c r="LXV178" s="10"/>
      <c r="LXW178" s="1"/>
      <c r="LXX178" s="10"/>
      <c r="LXY178" s="1"/>
      <c r="LXZ178" s="10"/>
      <c r="LYA178" s="1"/>
      <c r="LYB178" s="10"/>
      <c r="LYC178" s="1"/>
      <c r="LYD178" s="10"/>
      <c r="LYE178" s="1"/>
      <c r="LYF178" s="10"/>
      <c r="LYG178" s="1"/>
      <c r="LYH178" s="10"/>
      <c r="LYI178" s="1"/>
      <c r="LYJ178" s="10"/>
      <c r="LYK178" s="1"/>
      <c r="LYL178" s="10"/>
      <c r="LYM178" s="1"/>
      <c r="LYN178" s="10"/>
      <c r="LYO178" s="1"/>
      <c r="LYP178" s="10"/>
      <c r="LYQ178" s="1"/>
      <c r="LYR178" s="10"/>
      <c r="LYS178" s="1"/>
      <c r="LYT178" s="10"/>
      <c r="LYU178" s="1"/>
      <c r="LYV178" s="10"/>
      <c r="LYW178" s="1"/>
      <c r="LYX178" s="10"/>
      <c r="LYY178" s="1"/>
      <c r="LYZ178" s="10"/>
      <c r="LZA178" s="1"/>
      <c r="LZB178" s="10"/>
      <c r="LZC178" s="1"/>
      <c r="LZD178" s="10"/>
      <c r="LZE178" s="1"/>
      <c r="LZF178" s="10"/>
      <c r="LZG178" s="1"/>
      <c r="LZH178" s="10"/>
      <c r="LZI178" s="1"/>
      <c r="LZJ178" s="10"/>
      <c r="LZK178" s="1"/>
      <c r="LZL178" s="10"/>
      <c r="LZM178" s="1"/>
      <c r="LZN178" s="10"/>
      <c r="LZO178" s="1"/>
      <c r="LZP178" s="10"/>
      <c r="LZQ178" s="1"/>
      <c r="LZR178" s="10"/>
      <c r="LZS178" s="1"/>
      <c r="LZT178" s="10"/>
      <c r="LZU178" s="1"/>
      <c r="LZV178" s="10"/>
      <c r="LZW178" s="1"/>
      <c r="LZX178" s="10"/>
      <c r="LZY178" s="1"/>
      <c r="LZZ178" s="10"/>
      <c r="MAA178" s="1"/>
      <c r="MAB178" s="10"/>
      <c r="MAC178" s="1"/>
      <c r="MAD178" s="10"/>
      <c r="MAE178" s="1"/>
      <c r="MAF178" s="10"/>
      <c r="MAG178" s="1"/>
      <c r="MAH178" s="10"/>
      <c r="MAI178" s="1"/>
      <c r="MAJ178" s="10"/>
      <c r="MAK178" s="1"/>
      <c r="MAL178" s="10"/>
      <c r="MAM178" s="1"/>
      <c r="MAN178" s="10"/>
      <c r="MAO178" s="1"/>
      <c r="MAP178" s="10"/>
      <c r="MAQ178" s="1"/>
      <c r="MAR178" s="10"/>
      <c r="MAS178" s="1"/>
      <c r="MAT178" s="10"/>
      <c r="MAU178" s="1"/>
      <c r="MAV178" s="10"/>
      <c r="MAW178" s="1"/>
      <c r="MAX178" s="10"/>
      <c r="MAY178" s="1"/>
      <c r="MAZ178" s="10"/>
      <c r="MBA178" s="1"/>
      <c r="MBB178" s="10"/>
      <c r="MBC178" s="1"/>
      <c r="MBD178" s="10"/>
      <c r="MBE178" s="1"/>
      <c r="MBF178" s="10"/>
      <c r="MBG178" s="1"/>
      <c r="MBH178" s="10"/>
      <c r="MBI178" s="1"/>
      <c r="MBJ178" s="10"/>
      <c r="MBK178" s="1"/>
      <c r="MBL178" s="10"/>
      <c r="MBM178" s="1"/>
      <c r="MBN178" s="10"/>
      <c r="MBO178" s="1"/>
      <c r="MBP178" s="10"/>
      <c r="MBQ178" s="1"/>
      <c r="MBR178" s="10"/>
      <c r="MBS178" s="1"/>
      <c r="MBT178" s="10"/>
      <c r="MBU178" s="1"/>
      <c r="MBV178" s="10"/>
      <c r="MBW178" s="1"/>
      <c r="MBX178" s="10"/>
      <c r="MBY178" s="1"/>
      <c r="MBZ178" s="10"/>
      <c r="MCA178" s="1"/>
      <c r="MCB178" s="10"/>
      <c r="MCC178" s="1"/>
      <c r="MCD178" s="10"/>
      <c r="MCE178" s="1"/>
      <c r="MCF178" s="10"/>
      <c r="MCG178" s="1"/>
      <c r="MCH178" s="10"/>
      <c r="MCI178" s="1"/>
      <c r="MCJ178" s="10"/>
      <c r="MCK178" s="1"/>
      <c r="MCL178" s="10"/>
      <c r="MCM178" s="1"/>
      <c r="MCN178" s="10"/>
      <c r="MCO178" s="1"/>
      <c r="MCP178" s="10"/>
      <c r="MCQ178" s="1"/>
      <c r="MCR178" s="10"/>
      <c r="MCS178" s="1"/>
      <c r="MCT178" s="10"/>
      <c r="MCU178" s="1"/>
      <c r="MCV178" s="10"/>
      <c r="MCW178" s="1"/>
      <c r="MCX178" s="10"/>
      <c r="MCY178" s="1"/>
      <c r="MCZ178" s="10"/>
      <c r="MDA178" s="1"/>
      <c r="MDB178" s="10"/>
      <c r="MDC178" s="1"/>
      <c r="MDD178" s="10"/>
      <c r="MDE178" s="1"/>
      <c r="MDF178" s="10"/>
      <c r="MDG178" s="1"/>
      <c r="MDH178" s="10"/>
      <c r="MDI178" s="1"/>
      <c r="MDJ178" s="10"/>
      <c r="MDK178" s="1"/>
      <c r="MDL178" s="10"/>
      <c r="MDM178" s="1"/>
      <c r="MDN178" s="10"/>
      <c r="MDO178" s="1"/>
      <c r="MDP178" s="10"/>
      <c r="MDQ178" s="1"/>
      <c r="MDR178" s="10"/>
      <c r="MDS178" s="1"/>
      <c r="MDT178" s="10"/>
      <c r="MDU178" s="1"/>
      <c r="MDV178" s="10"/>
      <c r="MDW178" s="1"/>
      <c r="MDX178" s="10"/>
      <c r="MDY178" s="1"/>
      <c r="MDZ178" s="10"/>
      <c r="MEA178" s="1"/>
      <c r="MEB178" s="10"/>
      <c r="MEC178" s="1"/>
      <c r="MED178" s="10"/>
      <c r="MEE178" s="1"/>
      <c r="MEF178" s="10"/>
      <c r="MEG178" s="1"/>
      <c r="MEH178" s="10"/>
      <c r="MEI178" s="1"/>
      <c r="MEJ178" s="10"/>
      <c r="MEK178" s="1"/>
      <c r="MEL178" s="10"/>
      <c r="MEM178" s="1"/>
      <c r="MEN178" s="10"/>
      <c r="MEO178" s="1"/>
      <c r="MEP178" s="10"/>
      <c r="MEQ178" s="1"/>
      <c r="MER178" s="10"/>
      <c r="MES178" s="1"/>
      <c r="MET178" s="10"/>
      <c r="MEU178" s="1"/>
      <c r="MEV178" s="10"/>
      <c r="MEW178" s="1"/>
      <c r="MEX178" s="10"/>
      <c r="MEY178" s="1"/>
      <c r="MEZ178" s="10"/>
      <c r="MFA178" s="1"/>
      <c r="MFB178" s="10"/>
      <c r="MFC178" s="1"/>
      <c r="MFD178" s="10"/>
      <c r="MFE178" s="1"/>
      <c r="MFF178" s="10"/>
      <c r="MFG178" s="1"/>
      <c r="MFH178" s="10"/>
      <c r="MFI178" s="1"/>
      <c r="MFJ178" s="10"/>
      <c r="MFK178" s="1"/>
      <c r="MFL178" s="10"/>
      <c r="MFM178" s="1"/>
      <c r="MFN178" s="10"/>
      <c r="MFO178" s="1"/>
      <c r="MFP178" s="10"/>
      <c r="MFQ178" s="1"/>
      <c r="MFR178" s="10"/>
      <c r="MFS178" s="1"/>
      <c r="MFT178" s="10"/>
      <c r="MFU178" s="1"/>
      <c r="MFV178" s="10"/>
      <c r="MFW178" s="1"/>
      <c r="MFX178" s="10"/>
      <c r="MFY178" s="1"/>
      <c r="MFZ178" s="10"/>
      <c r="MGA178" s="1"/>
      <c r="MGB178" s="10"/>
      <c r="MGC178" s="1"/>
      <c r="MGD178" s="10"/>
      <c r="MGE178" s="1"/>
      <c r="MGF178" s="10"/>
      <c r="MGG178" s="1"/>
      <c r="MGH178" s="10"/>
      <c r="MGI178" s="1"/>
      <c r="MGJ178" s="10"/>
      <c r="MGK178" s="1"/>
      <c r="MGL178" s="10"/>
      <c r="MGM178" s="1"/>
      <c r="MGN178" s="10"/>
      <c r="MGO178" s="1"/>
      <c r="MGP178" s="10"/>
      <c r="MGQ178" s="1"/>
      <c r="MGR178" s="10"/>
      <c r="MGS178" s="1"/>
      <c r="MGT178" s="10"/>
      <c r="MGU178" s="1"/>
      <c r="MGV178" s="10"/>
      <c r="MGW178" s="1"/>
      <c r="MGX178" s="10"/>
      <c r="MGY178" s="1"/>
      <c r="MGZ178" s="10"/>
      <c r="MHA178" s="1"/>
      <c r="MHB178" s="10"/>
      <c r="MHC178" s="1"/>
      <c r="MHD178" s="10"/>
      <c r="MHE178" s="1"/>
      <c r="MHF178" s="10"/>
      <c r="MHG178" s="1"/>
      <c r="MHH178" s="10"/>
      <c r="MHI178" s="1"/>
      <c r="MHJ178" s="10"/>
      <c r="MHK178" s="1"/>
      <c r="MHL178" s="10"/>
      <c r="MHM178" s="1"/>
      <c r="MHN178" s="10"/>
      <c r="MHO178" s="1"/>
      <c r="MHP178" s="10"/>
      <c r="MHQ178" s="1"/>
      <c r="MHR178" s="10"/>
      <c r="MHS178" s="1"/>
      <c r="MHT178" s="10"/>
      <c r="MHU178" s="1"/>
      <c r="MHV178" s="10"/>
      <c r="MHW178" s="1"/>
      <c r="MHX178" s="10"/>
      <c r="MHY178" s="1"/>
      <c r="MHZ178" s="10"/>
      <c r="MIA178" s="1"/>
      <c r="MIB178" s="10"/>
      <c r="MIC178" s="1"/>
      <c r="MID178" s="10"/>
      <c r="MIE178" s="1"/>
      <c r="MIF178" s="10"/>
      <c r="MIG178" s="1"/>
      <c r="MIH178" s="10"/>
      <c r="MII178" s="1"/>
      <c r="MIJ178" s="10"/>
      <c r="MIK178" s="1"/>
      <c r="MIL178" s="10"/>
      <c r="MIM178" s="1"/>
      <c r="MIN178" s="10"/>
      <c r="MIO178" s="1"/>
      <c r="MIP178" s="10"/>
      <c r="MIQ178" s="1"/>
      <c r="MIR178" s="10"/>
      <c r="MIS178" s="1"/>
      <c r="MIT178" s="10"/>
      <c r="MIU178" s="1"/>
      <c r="MIV178" s="10"/>
      <c r="MIW178" s="1"/>
      <c r="MIX178" s="10"/>
      <c r="MIY178" s="1"/>
      <c r="MIZ178" s="10"/>
      <c r="MJA178" s="1"/>
      <c r="MJB178" s="10"/>
      <c r="MJC178" s="1"/>
      <c r="MJD178" s="10"/>
      <c r="MJE178" s="1"/>
      <c r="MJF178" s="10"/>
      <c r="MJG178" s="1"/>
      <c r="MJH178" s="10"/>
      <c r="MJI178" s="1"/>
      <c r="MJJ178" s="10"/>
      <c r="MJK178" s="1"/>
      <c r="MJL178" s="10"/>
      <c r="MJM178" s="1"/>
      <c r="MJN178" s="10"/>
      <c r="MJO178" s="1"/>
      <c r="MJP178" s="10"/>
      <c r="MJQ178" s="1"/>
      <c r="MJR178" s="10"/>
      <c r="MJS178" s="1"/>
      <c r="MJT178" s="10"/>
      <c r="MJU178" s="1"/>
      <c r="MJV178" s="10"/>
      <c r="MJW178" s="1"/>
      <c r="MJX178" s="10"/>
      <c r="MJY178" s="1"/>
      <c r="MJZ178" s="10"/>
      <c r="MKA178" s="1"/>
      <c r="MKB178" s="10"/>
      <c r="MKC178" s="1"/>
      <c r="MKD178" s="10"/>
      <c r="MKE178" s="1"/>
      <c r="MKF178" s="10"/>
      <c r="MKG178" s="1"/>
      <c r="MKH178" s="10"/>
      <c r="MKI178" s="1"/>
      <c r="MKJ178" s="10"/>
      <c r="MKK178" s="1"/>
      <c r="MKL178" s="10"/>
      <c r="MKM178" s="1"/>
      <c r="MKN178" s="10"/>
      <c r="MKO178" s="1"/>
      <c r="MKP178" s="10"/>
      <c r="MKQ178" s="1"/>
      <c r="MKR178" s="10"/>
      <c r="MKS178" s="1"/>
      <c r="MKT178" s="10"/>
      <c r="MKU178" s="1"/>
      <c r="MKV178" s="10"/>
      <c r="MKW178" s="1"/>
      <c r="MKX178" s="10"/>
      <c r="MKY178" s="1"/>
      <c r="MKZ178" s="10"/>
      <c r="MLA178" s="1"/>
      <c r="MLB178" s="10"/>
      <c r="MLC178" s="1"/>
      <c r="MLD178" s="10"/>
      <c r="MLE178" s="1"/>
      <c r="MLF178" s="10"/>
      <c r="MLG178" s="1"/>
      <c r="MLH178" s="10"/>
      <c r="MLI178" s="1"/>
      <c r="MLJ178" s="10"/>
      <c r="MLK178" s="1"/>
      <c r="MLL178" s="10"/>
      <c r="MLM178" s="1"/>
      <c r="MLN178" s="10"/>
      <c r="MLO178" s="1"/>
      <c r="MLP178" s="10"/>
      <c r="MLQ178" s="1"/>
      <c r="MLR178" s="10"/>
      <c r="MLS178" s="1"/>
      <c r="MLT178" s="10"/>
      <c r="MLU178" s="1"/>
      <c r="MLV178" s="10"/>
      <c r="MLW178" s="1"/>
      <c r="MLX178" s="10"/>
      <c r="MLY178" s="1"/>
      <c r="MLZ178" s="10"/>
      <c r="MMA178" s="1"/>
      <c r="MMB178" s="10"/>
      <c r="MMC178" s="1"/>
      <c r="MMD178" s="10"/>
      <c r="MME178" s="1"/>
      <c r="MMF178" s="10"/>
      <c r="MMG178" s="1"/>
      <c r="MMH178" s="10"/>
      <c r="MMI178" s="1"/>
      <c r="MMJ178" s="10"/>
      <c r="MMK178" s="1"/>
      <c r="MML178" s="10"/>
      <c r="MMM178" s="1"/>
      <c r="MMN178" s="10"/>
      <c r="MMO178" s="1"/>
      <c r="MMP178" s="10"/>
      <c r="MMQ178" s="1"/>
      <c r="MMR178" s="10"/>
      <c r="MMS178" s="1"/>
      <c r="MMT178" s="10"/>
      <c r="MMU178" s="1"/>
      <c r="MMV178" s="10"/>
      <c r="MMW178" s="1"/>
      <c r="MMX178" s="10"/>
      <c r="MMY178" s="1"/>
      <c r="MMZ178" s="10"/>
      <c r="MNA178" s="1"/>
      <c r="MNB178" s="10"/>
      <c r="MNC178" s="1"/>
      <c r="MND178" s="10"/>
      <c r="MNE178" s="1"/>
      <c r="MNF178" s="10"/>
      <c r="MNG178" s="1"/>
      <c r="MNH178" s="10"/>
      <c r="MNI178" s="1"/>
      <c r="MNJ178" s="10"/>
      <c r="MNK178" s="1"/>
      <c r="MNL178" s="10"/>
      <c r="MNM178" s="1"/>
      <c r="MNN178" s="10"/>
      <c r="MNO178" s="1"/>
      <c r="MNP178" s="10"/>
      <c r="MNQ178" s="1"/>
      <c r="MNR178" s="10"/>
      <c r="MNS178" s="1"/>
      <c r="MNT178" s="10"/>
      <c r="MNU178" s="1"/>
      <c r="MNV178" s="10"/>
      <c r="MNW178" s="1"/>
      <c r="MNX178" s="10"/>
      <c r="MNY178" s="1"/>
      <c r="MNZ178" s="10"/>
      <c r="MOA178" s="1"/>
      <c r="MOB178" s="10"/>
      <c r="MOC178" s="1"/>
      <c r="MOD178" s="10"/>
      <c r="MOE178" s="1"/>
      <c r="MOF178" s="10"/>
      <c r="MOG178" s="1"/>
      <c r="MOH178" s="10"/>
      <c r="MOI178" s="1"/>
      <c r="MOJ178" s="10"/>
      <c r="MOK178" s="1"/>
      <c r="MOL178" s="10"/>
      <c r="MOM178" s="1"/>
      <c r="MON178" s="10"/>
      <c r="MOO178" s="1"/>
      <c r="MOP178" s="10"/>
      <c r="MOQ178" s="1"/>
      <c r="MOR178" s="10"/>
      <c r="MOS178" s="1"/>
      <c r="MOT178" s="10"/>
      <c r="MOU178" s="1"/>
      <c r="MOV178" s="10"/>
      <c r="MOW178" s="1"/>
      <c r="MOX178" s="10"/>
      <c r="MOY178" s="1"/>
      <c r="MOZ178" s="10"/>
      <c r="MPA178" s="1"/>
      <c r="MPB178" s="10"/>
      <c r="MPC178" s="1"/>
      <c r="MPD178" s="10"/>
      <c r="MPE178" s="1"/>
      <c r="MPF178" s="10"/>
      <c r="MPG178" s="1"/>
      <c r="MPH178" s="10"/>
      <c r="MPI178" s="1"/>
      <c r="MPJ178" s="10"/>
      <c r="MPK178" s="1"/>
      <c r="MPL178" s="10"/>
      <c r="MPM178" s="1"/>
      <c r="MPN178" s="10"/>
      <c r="MPO178" s="1"/>
      <c r="MPP178" s="10"/>
      <c r="MPQ178" s="1"/>
      <c r="MPR178" s="10"/>
      <c r="MPS178" s="1"/>
      <c r="MPT178" s="10"/>
      <c r="MPU178" s="1"/>
      <c r="MPV178" s="10"/>
      <c r="MPW178" s="1"/>
      <c r="MPX178" s="10"/>
      <c r="MPY178" s="1"/>
      <c r="MPZ178" s="10"/>
      <c r="MQA178" s="1"/>
      <c r="MQB178" s="10"/>
      <c r="MQC178" s="1"/>
      <c r="MQD178" s="10"/>
      <c r="MQE178" s="1"/>
      <c r="MQF178" s="10"/>
      <c r="MQG178" s="1"/>
      <c r="MQH178" s="10"/>
      <c r="MQI178" s="1"/>
      <c r="MQJ178" s="10"/>
      <c r="MQK178" s="1"/>
      <c r="MQL178" s="10"/>
      <c r="MQM178" s="1"/>
      <c r="MQN178" s="10"/>
      <c r="MQO178" s="1"/>
      <c r="MQP178" s="10"/>
      <c r="MQQ178" s="1"/>
      <c r="MQR178" s="10"/>
      <c r="MQS178" s="1"/>
      <c r="MQT178" s="10"/>
      <c r="MQU178" s="1"/>
      <c r="MQV178" s="10"/>
      <c r="MQW178" s="1"/>
      <c r="MQX178" s="10"/>
      <c r="MQY178" s="1"/>
      <c r="MQZ178" s="10"/>
      <c r="MRA178" s="1"/>
      <c r="MRB178" s="10"/>
      <c r="MRC178" s="1"/>
      <c r="MRD178" s="10"/>
      <c r="MRE178" s="1"/>
      <c r="MRF178" s="10"/>
      <c r="MRG178" s="1"/>
      <c r="MRH178" s="10"/>
      <c r="MRI178" s="1"/>
      <c r="MRJ178" s="10"/>
      <c r="MRK178" s="1"/>
      <c r="MRL178" s="10"/>
      <c r="MRM178" s="1"/>
      <c r="MRN178" s="10"/>
      <c r="MRO178" s="1"/>
      <c r="MRP178" s="10"/>
      <c r="MRQ178" s="1"/>
      <c r="MRR178" s="10"/>
      <c r="MRS178" s="1"/>
      <c r="MRT178" s="10"/>
      <c r="MRU178" s="1"/>
      <c r="MRV178" s="10"/>
      <c r="MRW178" s="1"/>
      <c r="MRX178" s="10"/>
      <c r="MRY178" s="1"/>
      <c r="MRZ178" s="10"/>
      <c r="MSA178" s="1"/>
      <c r="MSB178" s="10"/>
      <c r="MSC178" s="1"/>
      <c r="MSD178" s="10"/>
      <c r="MSE178" s="1"/>
      <c r="MSF178" s="10"/>
      <c r="MSG178" s="1"/>
      <c r="MSH178" s="10"/>
      <c r="MSI178" s="1"/>
      <c r="MSJ178" s="10"/>
      <c r="MSK178" s="1"/>
      <c r="MSL178" s="10"/>
      <c r="MSM178" s="1"/>
      <c r="MSN178" s="10"/>
      <c r="MSO178" s="1"/>
      <c r="MSP178" s="10"/>
      <c r="MSQ178" s="1"/>
      <c r="MSR178" s="10"/>
      <c r="MSS178" s="1"/>
      <c r="MST178" s="10"/>
      <c r="MSU178" s="1"/>
      <c r="MSV178" s="10"/>
      <c r="MSW178" s="1"/>
      <c r="MSX178" s="10"/>
      <c r="MSY178" s="1"/>
      <c r="MSZ178" s="10"/>
      <c r="MTA178" s="1"/>
      <c r="MTB178" s="10"/>
      <c r="MTC178" s="1"/>
      <c r="MTD178" s="10"/>
      <c r="MTE178" s="1"/>
      <c r="MTF178" s="10"/>
      <c r="MTG178" s="1"/>
      <c r="MTH178" s="10"/>
      <c r="MTI178" s="1"/>
      <c r="MTJ178" s="10"/>
      <c r="MTK178" s="1"/>
      <c r="MTL178" s="10"/>
      <c r="MTM178" s="1"/>
      <c r="MTN178" s="10"/>
      <c r="MTO178" s="1"/>
      <c r="MTP178" s="10"/>
      <c r="MTQ178" s="1"/>
      <c r="MTR178" s="10"/>
      <c r="MTS178" s="1"/>
      <c r="MTT178" s="10"/>
      <c r="MTU178" s="1"/>
      <c r="MTV178" s="10"/>
      <c r="MTW178" s="1"/>
      <c r="MTX178" s="10"/>
      <c r="MTY178" s="1"/>
      <c r="MTZ178" s="10"/>
      <c r="MUA178" s="1"/>
      <c r="MUB178" s="10"/>
      <c r="MUC178" s="1"/>
      <c r="MUD178" s="10"/>
      <c r="MUE178" s="1"/>
      <c r="MUF178" s="10"/>
      <c r="MUG178" s="1"/>
      <c r="MUH178" s="10"/>
      <c r="MUI178" s="1"/>
      <c r="MUJ178" s="10"/>
      <c r="MUK178" s="1"/>
      <c r="MUL178" s="10"/>
      <c r="MUM178" s="1"/>
      <c r="MUN178" s="10"/>
      <c r="MUO178" s="1"/>
      <c r="MUP178" s="10"/>
      <c r="MUQ178" s="1"/>
      <c r="MUR178" s="10"/>
      <c r="MUS178" s="1"/>
      <c r="MUT178" s="10"/>
      <c r="MUU178" s="1"/>
      <c r="MUV178" s="10"/>
      <c r="MUW178" s="1"/>
      <c r="MUX178" s="10"/>
      <c r="MUY178" s="1"/>
      <c r="MUZ178" s="10"/>
      <c r="MVA178" s="1"/>
      <c r="MVB178" s="10"/>
      <c r="MVC178" s="1"/>
      <c r="MVD178" s="10"/>
      <c r="MVE178" s="1"/>
      <c r="MVF178" s="10"/>
      <c r="MVG178" s="1"/>
      <c r="MVH178" s="10"/>
      <c r="MVI178" s="1"/>
      <c r="MVJ178" s="10"/>
      <c r="MVK178" s="1"/>
      <c r="MVL178" s="10"/>
      <c r="MVM178" s="1"/>
      <c r="MVN178" s="10"/>
      <c r="MVO178" s="1"/>
      <c r="MVP178" s="10"/>
      <c r="MVQ178" s="1"/>
      <c r="MVR178" s="10"/>
      <c r="MVS178" s="1"/>
      <c r="MVT178" s="10"/>
      <c r="MVU178" s="1"/>
      <c r="MVV178" s="10"/>
      <c r="MVW178" s="1"/>
      <c r="MVX178" s="10"/>
      <c r="MVY178" s="1"/>
      <c r="MVZ178" s="10"/>
      <c r="MWA178" s="1"/>
      <c r="MWB178" s="10"/>
      <c r="MWC178" s="1"/>
      <c r="MWD178" s="10"/>
      <c r="MWE178" s="1"/>
      <c r="MWF178" s="10"/>
      <c r="MWG178" s="1"/>
      <c r="MWH178" s="10"/>
      <c r="MWI178" s="1"/>
      <c r="MWJ178" s="10"/>
      <c r="MWK178" s="1"/>
      <c r="MWL178" s="10"/>
      <c r="MWM178" s="1"/>
      <c r="MWN178" s="10"/>
      <c r="MWO178" s="1"/>
      <c r="MWP178" s="10"/>
      <c r="MWQ178" s="1"/>
      <c r="MWR178" s="10"/>
      <c r="MWS178" s="1"/>
      <c r="MWT178" s="10"/>
      <c r="MWU178" s="1"/>
      <c r="MWV178" s="10"/>
      <c r="MWW178" s="1"/>
      <c r="MWX178" s="10"/>
      <c r="MWY178" s="1"/>
      <c r="MWZ178" s="10"/>
      <c r="MXA178" s="1"/>
      <c r="MXB178" s="10"/>
      <c r="MXC178" s="1"/>
      <c r="MXD178" s="10"/>
      <c r="MXE178" s="1"/>
      <c r="MXF178" s="10"/>
      <c r="MXG178" s="1"/>
      <c r="MXH178" s="10"/>
      <c r="MXI178" s="1"/>
      <c r="MXJ178" s="10"/>
      <c r="MXK178" s="1"/>
      <c r="MXL178" s="10"/>
      <c r="MXM178" s="1"/>
      <c r="MXN178" s="10"/>
      <c r="MXO178" s="1"/>
      <c r="MXP178" s="10"/>
      <c r="MXQ178" s="1"/>
      <c r="MXR178" s="10"/>
      <c r="MXS178" s="1"/>
      <c r="MXT178" s="10"/>
      <c r="MXU178" s="1"/>
      <c r="MXV178" s="10"/>
      <c r="MXW178" s="1"/>
      <c r="MXX178" s="10"/>
      <c r="MXY178" s="1"/>
      <c r="MXZ178" s="10"/>
      <c r="MYA178" s="1"/>
      <c r="MYB178" s="10"/>
      <c r="MYC178" s="1"/>
      <c r="MYD178" s="10"/>
      <c r="MYE178" s="1"/>
      <c r="MYF178" s="10"/>
      <c r="MYG178" s="1"/>
      <c r="MYH178" s="10"/>
      <c r="MYI178" s="1"/>
      <c r="MYJ178" s="10"/>
      <c r="MYK178" s="1"/>
      <c r="MYL178" s="10"/>
      <c r="MYM178" s="1"/>
      <c r="MYN178" s="10"/>
      <c r="MYO178" s="1"/>
      <c r="MYP178" s="10"/>
      <c r="MYQ178" s="1"/>
      <c r="MYR178" s="10"/>
      <c r="MYS178" s="1"/>
      <c r="MYT178" s="10"/>
      <c r="MYU178" s="1"/>
      <c r="MYV178" s="10"/>
      <c r="MYW178" s="1"/>
      <c r="MYX178" s="10"/>
      <c r="MYY178" s="1"/>
      <c r="MYZ178" s="10"/>
      <c r="MZA178" s="1"/>
      <c r="MZB178" s="10"/>
      <c r="MZC178" s="1"/>
      <c r="MZD178" s="10"/>
      <c r="MZE178" s="1"/>
      <c r="MZF178" s="10"/>
      <c r="MZG178" s="1"/>
      <c r="MZH178" s="10"/>
      <c r="MZI178" s="1"/>
      <c r="MZJ178" s="10"/>
      <c r="MZK178" s="1"/>
      <c r="MZL178" s="10"/>
      <c r="MZM178" s="1"/>
      <c r="MZN178" s="10"/>
      <c r="MZO178" s="1"/>
      <c r="MZP178" s="10"/>
      <c r="MZQ178" s="1"/>
      <c r="MZR178" s="10"/>
      <c r="MZS178" s="1"/>
      <c r="MZT178" s="10"/>
      <c r="MZU178" s="1"/>
      <c r="MZV178" s="10"/>
      <c r="MZW178" s="1"/>
      <c r="MZX178" s="10"/>
      <c r="MZY178" s="1"/>
      <c r="MZZ178" s="10"/>
      <c r="NAA178" s="1"/>
      <c r="NAB178" s="10"/>
      <c r="NAC178" s="1"/>
      <c r="NAD178" s="10"/>
      <c r="NAE178" s="1"/>
      <c r="NAF178" s="10"/>
      <c r="NAG178" s="1"/>
      <c r="NAH178" s="10"/>
      <c r="NAI178" s="1"/>
      <c r="NAJ178" s="10"/>
      <c r="NAK178" s="1"/>
      <c r="NAL178" s="10"/>
      <c r="NAM178" s="1"/>
      <c r="NAN178" s="10"/>
      <c r="NAO178" s="1"/>
      <c r="NAP178" s="10"/>
      <c r="NAQ178" s="1"/>
      <c r="NAR178" s="10"/>
      <c r="NAS178" s="1"/>
      <c r="NAT178" s="10"/>
      <c r="NAU178" s="1"/>
      <c r="NAV178" s="10"/>
      <c r="NAW178" s="1"/>
      <c r="NAX178" s="10"/>
      <c r="NAY178" s="1"/>
      <c r="NAZ178" s="10"/>
      <c r="NBA178" s="1"/>
      <c r="NBB178" s="10"/>
      <c r="NBC178" s="1"/>
      <c r="NBD178" s="10"/>
      <c r="NBE178" s="1"/>
      <c r="NBF178" s="10"/>
      <c r="NBG178" s="1"/>
      <c r="NBH178" s="10"/>
      <c r="NBI178" s="1"/>
      <c r="NBJ178" s="10"/>
      <c r="NBK178" s="1"/>
      <c r="NBL178" s="10"/>
      <c r="NBM178" s="1"/>
      <c r="NBN178" s="10"/>
      <c r="NBO178" s="1"/>
      <c r="NBP178" s="10"/>
      <c r="NBQ178" s="1"/>
      <c r="NBR178" s="10"/>
      <c r="NBS178" s="1"/>
      <c r="NBT178" s="10"/>
      <c r="NBU178" s="1"/>
      <c r="NBV178" s="10"/>
      <c r="NBW178" s="1"/>
      <c r="NBX178" s="10"/>
      <c r="NBY178" s="1"/>
      <c r="NBZ178" s="10"/>
      <c r="NCA178" s="1"/>
      <c r="NCB178" s="10"/>
      <c r="NCC178" s="1"/>
      <c r="NCD178" s="10"/>
      <c r="NCE178" s="1"/>
      <c r="NCF178" s="10"/>
      <c r="NCG178" s="1"/>
      <c r="NCH178" s="10"/>
      <c r="NCI178" s="1"/>
      <c r="NCJ178" s="10"/>
      <c r="NCK178" s="1"/>
      <c r="NCL178" s="10"/>
      <c r="NCM178" s="1"/>
      <c r="NCN178" s="10"/>
      <c r="NCO178" s="1"/>
      <c r="NCP178" s="10"/>
      <c r="NCQ178" s="1"/>
      <c r="NCR178" s="10"/>
      <c r="NCS178" s="1"/>
      <c r="NCT178" s="10"/>
      <c r="NCU178" s="1"/>
      <c r="NCV178" s="10"/>
      <c r="NCW178" s="1"/>
      <c r="NCX178" s="10"/>
      <c r="NCY178" s="1"/>
      <c r="NCZ178" s="10"/>
      <c r="NDA178" s="1"/>
      <c r="NDB178" s="10"/>
      <c r="NDC178" s="1"/>
      <c r="NDD178" s="10"/>
      <c r="NDE178" s="1"/>
      <c r="NDF178" s="10"/>
      <c r="NDG178" s="1"/>
      <c r="NDH178" s="10"/>
      <c r="NDI178" s="1"/>
      <c r="NDJ178" s="10"/>
      <c r="NDK178" s="1"/>
      <c r="NDL178" s="10"/>
      <c r="NDM178" s="1"/>
      <c r="NDN178" s="10"/>
      <c r="NDO178" s="1"/>
      <c r="NDP178" s="10"/>
      <c r="NDQ178" s="1"/>
      <c r="NDR178" s="10"/>
      <c r="NDS178" s="1"/>
      <c r="NDT178" s="10"/>
      <c r="NDU178" s="1"/>
      <c r="NDV178" s="10"/>
      <c r="NDW178" s="1"/>
      <c r="NDX178" s="10"/>
      <c r="NDY178" s="1"/>
      <c r="NDZ178" s="10"/>
      <c r="NEA178" s="1"/>
      <c r="NEB178" s="10"/>
      <c r="NEC178" s="1"/>
      <c r="NED178" s="10"/>
      <c r="NEE178" s="1"/>
      <c r="NEF178" s="10"/>
      <c r="NEG178" s="1"/>
      <c r="NEH178" s="10"/>
      <c r="NEI178" s="1"/>
      <c r="NEJ178" s="10"/>
      <c r="NEK178" s="1"/>
      <c r="NEL178" s="10"/>
      <c r="NEM178" s="1"/>
      <c r="NEN178" s="10"/>
      <c r="NEO178" s="1"/>
      <c r="NEP178" s="10"/>
      <c r="NEQ178" s="1"/>
      <c r="NER178" s="10"/>
      <c r="NES178" s="1"/>
      <c r="NET178" s="10"/>
      <c r="NEU178" s="1"/>
      <c r="NEV178" s="10"/>
      <c r="NEW178" s="1"/>
      <c r="NEX178" s="10"/>
      <c r="NEY178" s="1"/>
      <c r="NEZ178" s="10"/>
      <c r="NFA178" s="1"/>
      <c r="NFB178" s="10"/>
      <c r="NFC178" s="1"/>
      <c r="NFD178" s="10"/>
      <c r="NFE178" s="1"/>
      <c r="NFF178" s="10"/>
      <c r="NFG178" s="1"/>
      <c r="NFH178" s="10"/>
      <c r="NFI178" s="1"/>
      <c r="NFJ178" s="10"/>
      <c r="NFK178" s="1"/>
      <c r="NFL178" s="10"/>
      <c r="NFM178" s="1"/>
      <c r="NFN178" s="10"/>
      <c r="NFO178" s="1"/>
      <c r="NFP178" s="10"/>
      <c r="NFQ178" s="1"/>
      <c r="NFR178" s="10"/>
      <c r="NFS178" s="1"/>
      <c r="NFT178" s="10"/>
      <c r="NFU178" s="1"/>
      <c r="NFV178" s="10"/>
      <c r="NFW178" s="1"/>
      <c r="NFX178" s="10"/>
      <c r="NFY178" s="1"/>
      <c r="NFZ178" s="10"/>
      <c r="NGA178" s="1"/>
      <c r="NGB178" s="10"/>
      <c r="NGC178" s="1"/>
      <c r="NGD178" s="10"/>
      <c r="NGE178" s="1"/>
      <c r="NGF178" s="10"/>
      <c r="NGG178" s="1"/>
      <c r="NGH178" s="10"/>
      <c r="NGI178" s="1"/>
      <c r="NGJ178" s="10"/>
      <c r="NGK178" s="1"/>
      <c r="NGL178" s="10"/>
      <c r="NGM178" s="1"/>
      <c r="NGN178" s="10"/>
      <c r="NGO178" s="1"/>
      <c r="NGP178" s="10"/>
      <c r="NGQ178" s="1"/>
      <c r="NGR178" s="10"/>
      <c r="NGS178" s="1"/>
      <c r="NGT178" s="10"/>
      <c r="NGU178" s="1"/>
      <c r="NGV178" s="10"/>
      <c r="NGW178" s="1"/>
      <c r="NGX178" s="10"/>
      <c r="NGY178" s="1"/>
      <c r="NGZ178" s="10"/>
      <c r="NHA178" s="1"/>
      <c r="NHB178" s="10"/>
      <c r="NHC178" s="1"/>
      <c r="NHD178" s="10"/>
      <c r="NHE178" s="1"/>
      <c r="NHF178" s="10"/>
      <c r="NHG178" s="1"/>
      <c r="NHH178" s="10"/>
      <c r="NHI178" s="1"/>
      <c r="NHJ178" s="10"/>
      <c r="NHK178" s="1"/>
      <c r="NHL178" s="10"/>
      <c r="NHM178" s="1"/>
      <c r="NHN178" s="10"/>
      <c r="NHO178" s="1"/>
      <c r="NHP178" s="10"/>
      <c r="NHQ178" s="1"/>
      <c r="NHR178" s="10"/>
      <c r="NHS178" s="1"/>
      <c r="NHT178" s="10"/>
      <c r="NHU178" s="1"/>
      <c r="NHV178" s="10"/>
      <c r="NHW178" s="1"/>
      <c r="NHX178" s="10"/>
      <c r="NHY178" s="1"/>
      <c r="NHZ178" s="10"/>
      <c r="NIA178" s="1"/>
      <c r="NIB178" s="10"/>
      <c r="NIC178" s="1"/>
      <c r="NID178" s="10"/>
      <c r="NIE178" s="1"/>
      <c r="NIF178" s="10"/>
      <c r="NIG178" s="1"/>
      <c r="NIH178" s="10"/>
      <c r="NII178" s="1"/>
      <c r="NIJ178" s="10"/>
      <c r="NIK178" s="1"/>
      <c r="NIL178" s="10"/>
      <c r="NIM178" s="1"/>
      <c r="NIN178" s="10"/>
      <c r="NIO178" s="1"/>
      <c r="NIP178" s="10"/>
      <c r="NIQ178" s="1"/>
      <c r="NIR178" s="10"/>
      <c r="NIS178" s="1"/>
      <c r="NIT178" s="10"/>
      <c r="NIU178" s="1"/>
      <c r="NIV178" s="10"/>
      <c r="NIW178" s="1"/>
      <c r="NIX178" s="10"/>
      <c r="NIY178" s="1"/>
      <c r="NIZ178" s="10"/>
      <c r="NJA178" s="1"/>
      <c r="NJB178" s="10"/>
      <c r="NJC178" s="1"/>
      <c r="NJD178" s="10"/>
      <c r="NJE178" s="1"/>
      <c r="NJF178" s="10"/>
      <c r="NJG178" s="1"/>
      <c r="NJH178" s="10"/>
      <c r="NJI178" s="1"/>
      <c r="NJJ178" s="10"/>
      <c r="NJK178" s="1"/>
      <c r="NJL178" s="10"/>
      <c r="NJM178" s="1"/>
      <c r="NJN178" s="10"/>
      <c r="NJO178" s="1"/>
      <c r="NJP178" s="10"/>
      <c r="NJQ178" s="1"/>
      <c r="NJR178" s="10"/>
      <c r="NJS178" s="1"/>
      <c r="NJT178" s="10"/>
      <c r="NJU178" s="1"/>
      <c r="NJV178" s="10"/>
      <c r="NJW178" s="1"/>
      <c r="NJX178" s="10"/>
      <c r="NJY178" s="1"/>
      <c r="NJZ178" s="10"/>
      <c r="NKA178" s="1"/>
      <c r="NKB178" s="10"/>
      <c r="NKC178" s="1"/>
      <c r="NKD178" s="10"/>
      <c r="NKE178" s="1"/>
      <c r="NKF178" s="10"/>
      <c r="NKG178" s="1"/>
      <c r="NKH178" s="10"/>
      <c r="NKI178" s="1"/>
      <c r="NKJ178" s="10"/>
      <c r="NKK178" s="1"/>
      <c r="NKL178" s="10"/>
      <c r="NKM178" s="1"/>
      <c r="NKN178" s="10"/>
      <c r="NKO178" s="1"/>
      <c r="NKP178" s="10"/>
      <c r="NKQ178" s="1"/>
      <c r="NKR178" s="10"/>
      <c r="NKS178" s="1"/>
      <c r="NKT178" s="10"/>
      <c r="NKU178" s="1"/>
      <c r="NKV178" s="10"/>
      <c r="NKW178" s="1"/>
      <c r="NKX178" s="10"/>
      <c r="NKY178" s="1"/>
      <c r="NKZ178" s="10"/>
      <c r="NLA178" s="1"/>
      <c r="NLB178" s="10"/>
      <c r="NLC178" s="1"/>
      <c r="NLD178" s="10"/>
      <c r="NLE178" s="1"/>
      <c r="NLF178" s="10"/>
      <c r="NLG178" s="1"/>
      <c r="NLH178" s="10"/>
      <c r="NLI178" s="1"/>
      <c r="NLJ178" s="10"/>
      <c r="NLK178" s="1"/>
      <c r="NLL178" s="10"/>
      <c r="NLM178" s="1"/>
      <c r="NLN178" s="10"/>
      <c r="NLO178" s="1"/>
      <c r="NLP178" s="10"/>
      <c r="NLQ178" s="1"/>
      <c r="NLR178" s="10"/>
      <c r="NLS178" s="1"/>
      <c r="NLT178" s="10"/>
      <c r="NLU178" s="1"/>
      <c r="NLV178" s="10"/>
      <c r="NLW178" s="1"/>
      <c r="NLX178" s="10"/>
      <c r="NLY178" s="1"/>
      <c r="NLZ178" s="10"/>
      <c r="NMA178" s="1"/>
      <c r="NMB178" s="10"/>
      <c r="NMC178" s="1"/>
      <c r="NMD178" s="10"/>
      <c r="NME178" s="1"/>
      <c r="NMF178" s="10"/>
      <c r="NMG178" s="1"/>
      <c r="NMH178" s="10"/>
      <c r="NMI178" s="1"/>
      <c r="NMJ178" s="10"/>
      <c r="NMK178" s="1"/>
      <c r="NML178" s="10"/>
      <c r="NMM178" s="1"/>
      <c r="NMN178" s="10"/>
      <c r="NMO178" s="1"/>
      <c r="NMP178" s="10"/>
      <c r="NMQ178" s="1"/>
      <c r="NMR178" s="10"/>
      <c r="NMS178" s="1"/>
      <c r="NMT178" s="10"/>
      <c r="NMU178" s="1"/>
      <c r="NMV178" s="10"/>
      <c r="NMW178" s="1"/>
      <c r="NMX178" s="10"/>
      <c r="NMY178" s="1"/>
      <c r="NMZ178" s="10"/>
      <c r="NNA178" s="1"/>
      <c r="NNB178" s="10"/>
      <c r="NNC178" s="1"/>
      <c r="NND178" s="10"/>
      <c r="NNE178" s="1"/>
      <c r="NNF178" s="10"/>
      <c r="NNG178" s="1"/>
      <c r="NNH178" s="10"/>
      <c r="NNI178" s="1"/>
      <c r="NNJ178" s="10"/>
      <c r="NNK178" s="1"/>
      <c r="NNL178" s="10"/>
      <c r="NNM178" s="1"/>
      <c r="NNN178" s="10"/>
      <c r="NNO178" s="1"/>
      <c r="NNP178" s="10"/>
      <c r="NNQ178" s="1"/>
      <c r="NNR178" s="10"/>
      <c r="NNS178" s="1"/>
      <c r="NNT178" s="10"/>
      <c r="NNU178" s="1"/>
      <c r="NNV178" s="10"/>
      <c r="NNW178" s="1"/>
      <c r="NNX178" s="10"/>
      <c r="NNY178" s="1"/>
      <c r="NNZ178" s="10"/>
      <c r="NOA178" s="1"/>
      <c r="NOB178" s="10"/>
      <c r="NOC178" s="1"/>
      <c r="NOD178" s="10"/>
      <c r="NOE178" s="1"/>
      <c r="NOF178" s="10"/>
      <c r="NOG178" s="1"/>
      <c r="NOH178" s="10"/>
      <c r="NOI178" s="1"/>
      <c r="NOJ178" s="10"/>
      <c r="NOK178" s="1"/>
      <c r="NOL178" s="10"/>
      <c r="NOM178" s="1"/>
      <c r="NON178" s="10"/>
      <c r="NOO178" s="1"/>
      <c r="NOP178" s="10"/>
      <c r="NOQ178" s="1"/>
      <c r="NOR178" s="10"/>
      <c r="NOS178" s="1"/>
      <c r="NOT178" s="10"/>
      <c r="NOU178" s="1"/>
      <c r="NOV178" s="10"/>
      <c r="NOW178" s="1"/>
      <c r="NOX178" s="10"/>
      <c r="NOY178" s="1"/>
      <c r="NOZ178" s="10"/>
      <c r="NPA178" s="1"/>
      <c r="NPB178" s="10"/>
      <c r="NPC178" s="1"/>
      <c r="NPD178" s="10"/>
      <c r="NPE178" s="1"/>
      <c r="NPF178" s="10"/>
      <c r="NPG178" s="1"/>
      <c r="NPH178" s="10"/>
      <c r="NPI178" s="1"/>
      <c r="NPJ178" s="10"/>
      <c r="NPK178" s="1"/>
      <c r="NPL178" s="10"/>
      <c r="NPM178" s="1"/>
      <c r="NPN178" s="10"/>
      <c r="NPO178" s="1"/>
      <c r="NPP178" s="10"/>
      <c r="NPQ178" s="1"/>
      <c r="NPR178" s="10"/>
      <c r="NPS178" s="1"/>
      <c r="NPT178" s="10"/>
      <c r="NPU178" s="1"/>
      <c r="NPV178" s="10"/>
      <c r="NPW178" s="1"/>
      <c r="NPX178" s="10"/>
      <c r="NPY178" s="1"/>
      <c r="NPZ178" s="10"/>
      <c r="NQA178" s="1"/>
      <c r="NQB178" s="10"/>
      <c r="NQC178" s="1"/>
      <c r="NQD178" s="10"/>
      <c r="NQE178" s="1"/>
      <c r="NQF178" s="10"/>
      <c r="NQG178" s="1"/>
      <c r="NQH178" s="10"/>
      <c r="NQI178" s="1"/>
      <c r="NQJ178" s="10"/>
      <c r="NQK178" s="1"/>
      <c r="NQL178" s="10"/>
      <c r="NQM178" s="1"/>
      <c r="NQN178" s="10"/>
      <c r="NQO178" s="1"/>
      <c r="NQP178" s="10"/>
      <c r="NQQ178" s="1"/>
      <c r="NQR178" s="10"/>
      <c r="NQS178" s="1"/>
      <c r="NQT178" s="10"/>
      <c r="NQU178" s="1"/>
      <c r="NQV178" s="10"/>
      <c r="NQW178" s="1"/>
      <c r="NQX178" s="10"/>
      <c r="NQY178" s="1"/>
      <c r="NQZ178" s="10"/>
      <c r="NRA178" s="1"/>
      <c r="NRB178" s="10"/>
      <c r="NRC178" s="1"/>
      <c r="NRD178" s="10"/>
      <c r="NRE178" s="1"/>
      <c r="NRF178" s="10"/>
      <c r="NRG178" s="1"/>
      <c r="NRH178" s="10"/>
      <c r="NRI178" s="1"/>
      <c r="NRJ178" s="10"/>
      <c r="NRK178" s="1"/>
      <c r="NRL178" s="10"/>
      <c r="NRM178" s="1"/>
      <c r="NRN178" s="10"/>
      <c r="NRO178" s="1"/>
      <c r="NRP178" s="10"/>
      <c r="NRQ178" s="1"/>
      <c r="NRR178" s="10"/>
      <c r="NRS178" s="1"/>
      <c r="NRT178" s="10"/>
      <c r="NRU178" s="1"/>
      <c r="NRV178" s="10"/>
      <c r="NRW178" s="1"/>
      <c r="NRX178" s="10"/>
      <c r="NRY178" s="1"/>
      <c r="NRZ178" s="10"/>
      <c r="NSA178" s="1"/>
      <c r="NSB178" s="10"/>
      <c r="NSC178" s="1"/>
      <c r="NSD178" s="10"/>
      <c r="NSE178" s="1"/>
      <c r="NSF178" s="10"/>
      <c r="NSG178" s="1"/>
      <c r="NSH178" s="10"/>
      <c r="NSI178" s="1"/>
      <c r="NSJ178" s="10"/>
      <c r="NSK178" s="1"/>
      <c r="NSL178" s="10"/>
      <c r="NSM178" s="1"/>
      <c r="NSN178" s="10"/>
      <c r="NSO178" s="1"/>
      <c r="NSP178" s="10"/>
      <c r="NSQ178" s="1"/>
      <c r="NSR178" s="10"/>
      <c r="NSS178" s="1"/>
      <c r="NST178" s="10"/>
      <c r="NSU178" s="1"/>
      <c r="NSV178" s="10"/>
      <c r="NSW178" s="1"/>
      <c r="NSX178" s="10"/>
      <c r="NSY178" s="1"/>
      <c r="NSZ178" s="10"/>
      <c r="NTA178" s="1"/>
      <c r="NTB178" s="10"/>
      <c r="NTC178" s="1"/>
      <c r="NTD178" s="10"/>
      <c r="NTE178" s="1"/>
      <c r="NTF178" s="10"/>
      <c r="NTG178" s="1"/>
      <c r="NTH178" s="10"/>
      <c r="NTI178" s="1"/>
      <c r="NTJ178" s="10"/>
      <c r="NTK178" s="1"/>
      <c r="NTL178" s="10"/>
      <c r="NTM178" s="1"/>
      <c r="NTN178" s="10"/>
      <c r="NTO178" s="1"/>
      <c r="NTP178" s="10"/>
      <c r="NTQ178" s="1"/>
      <c r="NTR178" s="10"/>
      <c r="NTS178" s="1"/>
      <c r="NTT178" s="10"/>
      <c r="NTU178" s="1"/>
      <c r="NTV178" s="10"/>
      <c r="NTW178" s="1"/>
      <c r="NTX178" s="10"/>
      <c r="NTY178" s="1"/>
      <c r="NTZ178" s="10"/>
      <c r="NUA178" s="1"/>
      <c r="NUB178" s="10"/>
      <c r="NUC178" s="1"/>
      <c r="NUD178" s="10"/>
      <c r="NUE178" s="1"/>
      <c r="NUF178" s="10"/>
      <c r="NUG178" s="1"/>
      <c r="NUH178" s="10"/>
      <c r="NUI178" s="1"/>
      <c r="NUJ178" s="10"/>
      <c r="NUK178" s="1"/>
      <c r="NUL178" s="10"/>
      <c r="NUM178" s="1"/>
      <c r="NUN178" s="10"/>
      <c r="NUO178" s="1"/>
      <c r="NUP178" s="10"/>
      <c r="NUQ178" s="1"/>
      <c r="NUR178" s="10"/>
      <c r="NUS178" s="1"/>
      <c r="NUT178" s="10"/>
      <c r="NUU178" s="1"/>
      <c r="NUV178" s="10"/>
      <c r="NUW178" s="1"/>
      <c r="NUX178" s="10"/>
      <c r="NUY178" s="1"/>
      <c r="NUZ178" s="10"/>
      <c r="NVA178" s="1"/>
      <c r="NVB178" s="10"/>
      <c r="NVC178" s="1"/>
      <c r="NVD178" s="10"/>
      <c r="NVE178" s="1"/>
      <c r="NVF178" s="10"/>
      <c r="NVG178" s="1"/>
      <c r="NVH178" s="10"/>
      <c r="NVI178" s="1"/>
      <c r="NVJ178" s="10"/>
      <c r="NVK178" s="1"/>
      <c r="NVL178" s="10"/>
      <c r="NVM178" s="1"/>
      <c r="NVN178" s="10"/>
      <c r="NVO178" s="1"/>
      <c r="NVP178" s="10"/>
      <c r="NVQ178" s="1"/>
      <c r="NVR178" s="10"/>
      <c r="NVS178" s="1"/>
      <c r="NVT178" s="10"/>
      <c r="NVU178" s="1"/>
      <c r="NVV178" s="10"/>
      <c r="NVW178" s="1"/>
      <c r="NVX178" s="10"/>
      <c r="NVY178" s="1"/>
      <c r="NVZ178" s="10"/>
      <c r="NWA178" s="1"/>
      <c r="NWB178" s="10"/>
      <c r="NWC178" s="1"/>
      <c r="NWD178" s="10"/>
      <c r="NWE178" s="1"/>
      <c r="NWF178" s="10"/>
      <c r="NWG178" s="1"/>
      <c r="NWH178" s="10"/>
      <c r="NWI178" s="1"/>
      <c r="NWJ178" s="10"/>
      <c r="NWK178" s="1"/>
      <c r="NWL178" s="10"/>
      <c r="NWM178" s="1"/>
      <c r="NWN178" s="10"/>
      <c r="NWO178" s="1"/>
      <c r="NWP178" s="10"/>
      <c r="NWQ178" s="1"/>
      <c r="NWR178" s="10"/>
      <c r="NWS178" s="1"/>
      <c r="NWT178" s="10"/>
      <c r="NWU178" s="1"/>
      <c r="NWV178" s="10"/>
      <c r="NWW178" s="1"/>
      <c r="NWX178" s="10"/>
      <c r="NWY178" s="1"/>
      <c r="NWZ178" s="10"/>
      <c r="NXA178" s="1"/>
      <c r="NXB178" s="10"/>
      <c r="NXC178" s="1"/>
      <c r="NXD178" s="10"/>
      <c r="NXE178" s="1"/>
      <c r="NXF178" s="10"/>
      <c r="NXG178" s="1"/>
      <c r="NXH178" s="10"/>
      <c r="NXI178" s="1"/>
      <c r="NXJ178" s="10"/>
      <c r="NXK178" s="1"/>
      <c r="NXL178" s="10"/>
      <c r="NXM178" s="1"/>
      <c r="NXN178" s="10"/>
      <c r="NXO178" s="1"/>
      <c r="NXP178" s="10"/>
      <c r="NXQ178" s="1"/>
      <c r="NXR178" s="10"/>
      <c r="NXS178" s="1"/>
      <c r="NXT178" s="10"/>
      <c r="NXU178" s="1"/>
      <c r="NXV178" s="10"/>
      <c r="NXW178" s="1"/>
      <c r="NXX178" s="10"/>
      <c r="NXY178" s="1"/>
      <c r="NXZ178" s="10"/>
      <c r="NYA178" s="1"/>
      <c r="NYB178" s="10"/>
      <c r="NYC178" s="1"/>
      <c r="NYD178" s="10"/>
      <c r="NYE178" s="1"/>
      <c r="NYF178" s="10"/>
      <c r="NYG178" s="1"/>
      <c r="NYH178" s="10"/>
      <c r="NYI178" s="1"/>
      <c r="NYJ178" s="10"/>
      <c r="NYK178" s="1"/>
      <c r="NYL178" s="10"/>
      <c r="NYM178" s="1"/>
      <c r="NYN178" s="10"/>
      <c r="NYO178" s="1"/>
      <c r="NYP178" s="10"/>
      <c r="NYQ178" s="1"/>
      <c r="NYR178" s="10"/>
      <c r="NYS178" s="1"/>
      <c r="NYT178" s="10"/>
      <c r="NYU178" s="1"/>
      <c r="NYV178" s="10"/>
      <c r="NYW178" s="1"/>
      <c r="NYX178" s="10"/>
      <c r="NYY178" s="1"/>
      <c r="NYZ178" s="10"/>
      <c r="NZA178" s="1"/>
      <c r="NZB178" s="10"/>
      <c r="NZC178" s="1"/>
      <c r="NZD178" s="10"/>
      <c r="NZE178" s="1"/>
      <c r="NZF178" s="10"/>
      <c r="NZG178" s="1"/>
      <c r="NZH178" s="10"/>
      <c r="NZI178" s="1"/>
      <c r="NZJ178" s="10"/>
      <c r="NZK178" s="1"/>
      <c r="NZL178" s="10"/>
      <c r="NZM178" s="1"/>
      <c r="NZN178" s="10"/>
      <c r="NZO178" s="1"/>
      <c r="NZP178" s="10"/>
      <c r="NZQ178" s="1"/>
      <c r="NZR178" s="10"/>
      <c r="NZS178" s="1"/>
      <c r="NZT178" s="10"/>
      <c r="NZU178" s="1"/>
      <c r="NZV178" s="10"/>
      <c r="NZW178" s="1"/>
      <c r="NZX178" s="10"/>
      <c r="NZY178" s="1"/>
      <c r="NZZ178" s="10"/>
      <c r="OAA178" s="1"/>
      <c r="OAB178" s="10"/>
      <c r="OAC178" s="1"/>
      <c r="OAD178" s="10"/>
      <c r="OAE178" s="1"/>
      <c r="OAF178" s="10"/>
      <c r="OAG178" s="1"/>
      <c r="OAH178" s="10"/>
      <c r="OAI178" s="1"/>
      <c r="OAJ178" s="10"/>
      <c r="OAK178" s="1"/>
      <c r="OAL178" s="10"/>
      <c r="OAM178" s="1"/>
      <c r="OAN178" s="10"/>
      <c r="OAO178" s="1"/>
      <c r="OAP178" s="10"/>
      <c r="OAQ178" s="1"/>
      <c r="OAR178" s="10"/>
      <c r="OAS178" s="1"/>
      <c r="OAT178" s="10"/>
      <c r="OAU178" s="1"/>
      <c r="OAV178" s="10"/>
      <c r="OAW178" s="1"/>
      <c r="OAX178" s="10"/>
      <c r="OAY178" s="1"/>
      <c r="OAZ178" s="10"/>
      <c r="OBA178" s="1"/>
      <c r="OBB178" s="10"/>
      <c r="OBC178" s="1"/>
      <c r="OBD178" s="10"/>
      <c r="OBE178" s="1"/>
      <c r="OBF178" s="10"/>
      <c r="OBG178" s="1"/>
      <c r="OBH178" s="10"/>
      <c r="OBI178" s="1"/>
      <c r="OBJ178" s="10"/>
      <c r="OBK178" s="1"/>
      <c r="OBL178" s="10"/>
      <c r="OBM178" s="1"/>
      <c r="OBN178" s="10"/>
      <c r="OBO178" s="1"/>
      <c r="OBP178" s="10"/>
      <c r="OBQ178" s="1"/>
      <c r="OBR178" s="10"/>
      <c r="OBS178" s="1"/>
      <c r="OBT178" s="10"/>
      <c r="OBU178" s="1"/>
      <c r="OBV178" s="10"/>
      <c r="OBW178" s="1"/>
      <c r="OBX178" s="10"/>
      <c r="OBY178" s="1"/>
      <c r="OBZ178" s="10"/>
      <c r="OCA178" s="1"/>
      <c r="OCB178" s="10"/>
      <c r="OCC178" s="1"/>
      <c r="OCD178" s="10"/>
      <c r="OCE178" s="1"/>
      <c r="OCF178" s="10"/>
      <c r="OCG178" s="1"/>
      <c r="OCH178" s="10"/>
      <c r="OCI178" s="1"/>
      <c r="OCJ178" s="10"/>
      <c r="OCK178" s="1"/>
      <c r="OCL178" s="10"/>
      <c r="OCM178" s="1"/>
      <c r="OCN178" s="10"/>
      <c r="OCO178" s="1"/>
      <c r="OCP178" s="10"/>
      <c r="OCQ178" s="1"/>
      <c r="OCR178" s="10"/>
      <c r="OCS178" s="1"/>
      <c r="OCT178" s="10"/>
      <c r="OCU178" s="1"/>
      <c r="OCV178" s="10"/>
      <c r="OCW178" s="1"/>
      <c r="OCX178" s="10"/>
      <c r="OCY178" s="1"/>
      <c r="OCZ178" s="10"/>
      <c r="ODA178" s="1"/>
      <c r="ODB178" s="10"/>
      <c r="ODC178" s="1"/>
      <c r="ODD178" s="10"/>
      <c r="ODE178" s="1"/>
      <c r="ODF178" s="10"/>
      <c r="ODG178" s="1"/>
      <c r="ODH178" s="10"/>
      <c r="ODI178" s="1"/>
      <c r="ODJ178" s="10"/>
      <c r="ODK178" s="1"/>
      <c r="ODL178" s="10"/>
      <c r="ODM178" s="1"/>
      <c r="ODN178" s="10"/>
      <c r="ODO178" s="1"/>
      <c r="ODP178" s="10"/>
      <c r="ODQ178" s="1"/>
      <c r="ODR178" s="10"/>
      <c r="ODS178" s="1"/>
      <c r="ODT178" s="10"/>
      <c r="ODU178" s="1"/>
      <c r="ODV178" s="10"/>
      <c r="ODW178" s="1"/>
      <c r="ODX178" s="10"/>
      <c r="ODY178" s="1"/>
      <c r="ODZ178" s="10"/>
      <c r="OEA178" s="1"/>
      <c r="OEB178" s="10"/>
      <c r="OEC178" s="1"/>
      <c r="OED178" s="10"/>
      <c r="OEE178" s="1"/>
      <c r="OEF178" s="10"/>
      <c r="OEG178" s="1"/>
      <c r="OEH178" s="10"/>
      <c r="OEI178" s="1"/>
      <c r="OEJ178" s="10"/>
      <c r="OEK178" s="1"/>
      <c r="OEL178" s="10"/>
      <c r="OEM178" s="1"/>
      <c r="OEN178" s="10"/>
      <c r="OEO178" s="1"/>
      <c r="OEP178" s="10"/>
      <c r="OEQ178" s="1"/>
      <c r="OER178" s="10"/>
      <c r="OES178" s="1"/>
      <c r="OET178" s="10"/>
      <c r="OEU178" s="1"/>
      <c r="OEV178" s="10"/>
      <c r="OEW178" s="1"/>
      <c r="OEX178" s="10"/>
      <c r="OEY178" s="1"/>
      <c r="OEZ178" s="10"/>
      <c r="OFA178" s="1"/>
      <c r="OFB178" s="10"/>
      <c r="OFC178" s="1"/>
      <c r="OFD178" s="10"/>
      <c r="OFE178" s="1"/>
      <c r="OFF178" s="10"/>
      <c r="OFG178" s="1"/>
      <c r="OFH178" s="10"/>
      <c r="OFI178" s="1"/>
      <c r="OFJ178" s="10"/>
      <c r="OFK178" s="1"/>
      <c r="OFL178" s="10"/>
      <c r="OFM178" s="1"/>
      <c r="OFN178" s="10"/>
      <c r="OFO178" s="1"/>
      <c r="OFP178" s="10"/>
      <c r="OFQ178" s="1"/>
      <c r="OFR178" s="10"/>
      <c r="OFS178" s="1"/>
      <c r="OFT178" s="10"/>
      <c r="OFU178" s="1"/>
      <c r="OFV178" s="10"/>
      <c r="OFW178" s="1"/>
      <c r="OFX178" s="10"/>
      <c r="OFY178" s="1"/>
      <c r="OFZ178" s="10"/>
      <c r="OGA178" s="1"/>
      <c r="OGB178" s="10"/>
      <c r="OGC178" s="1"/>
      <c r="OGD178" s="10"/>
      <c r="OGE178" s="1"/>
      <c r="OGF178" s="10"/>
      <c r="OGG178" s="1"/>
      <c r="OGH178" s="10"/>
      <c r="OGI178" s="1"/>
      <c r="OGJ178" s="10"/>
      <c r="OGK178" s="1"/>
      <c r="OGL178" s="10"/>
      <c r="OGM178" s="1"/>
      <c r="OGN178" s="10"/>
      <c r="OGO178" s="1"/>
      <c r="OGP178" s="10"/>
      <c r="OGQ178" s="1"/>
      <c r="OGR178" s="10"/>
      <c r="OGS178" s="1"/>
      <c r="OGT178" s="10"/>
      <c r="OGU178" s="1"/>
      <c r="OGV178" s="10"/>
      <c r="OGW178" s="1"/>
      <c r="OGX178" s="10"/>
      <c r="OGY178" s="1"/>
      <c r="OGZ178" s="10"/>
      <c r="OHA178" s="1"/>
      <c r="OHB178" s="10"/>
      <c r="OHC178" s="1"/>
      <c r="OHD178" s="10"/>
      <c r="OHE178" s="1"/>
      <c r="OHF178" s="10"/>
      <c r="OHG178" s="1"/>
      <c r="OHH178" s="10"/>
      <c r="OHI178" s="1"/>
      <c r="OHJ178" s="10"/>
      <c r="OHK178" s="1"/>
      <c r="OHL178" s="10"/>
      <c r="OHM178" s="1"/>
      <c r="OHN178" s="10"/>
      <c r="OHO178" s="1"/>
      <c r="OHP178" s="10"/>
      <c r="OHQ178" s="1"/>
      <c r="OHR178" s="10"/>
      <c r="OHS178" s="1"/>
      <c r="OHT178" s="10"/>
      <c r="OHU178" s="1"/>
      <c r="OHV178" s="10"/>
      <c r="OHW178" s="1"/>
      <c r="OHX178" s="10"/>
      <c r="OHY178" s="1"/>
      <c r="OHZ178" s="10"/>
      <c r="OIA178" s="1"/>
      <c r="OIB178" s="10"/>
      <c r="OIC178" s="1"/>
      <c r="OID178" s="10"/>
      <c r="OIE178" s="1"/>
      <c r="OIF178" s="10"/>
      <c r="OIG178" s="1"/>
      <c r="OIH178" s="10"/>
      <c r="OII178" s="1"/>
      <c r="OIJ178" s="10"/>
      <c r="OIK178" s="1"/>
      <c r="OIL178" s="10"/>
      <c r="OIM178" s="1"/>
      <c r="OIN178" s="10"/>
      <c r="OIO178" s="1"/>
      <c r="OIP178" s="10"/>
      <c r="OIQ178" s="1"/>
      <c r="OIR178" s="10"/>
      <c r="OIS178" s="1"/>
      <c r="OIT178" s="10"/>
      <c r="OIU178" s="1"/>
      <c r="OIV178" s="10"/>
      <c r="OIW178" s="1"/>
      <c r="OIX178" s="10"/>
      <c r="OIY178" s="1"/>
      <c r="OIZ178" s="10"/>
      <c r="OJA178" s="1"/>
      <c r="OJB178" s="10"/>
      <c r="OJC178" s="1"/>
      <c r="OJD178" s="10"/>
      <c r="OJE178" s="1"/>
      <c r="OJF178" s="10"/>
      <c r="OJG178" s="1"/>
      <c r="OJH178" s="10"/>
      <c r="OJI178" s="1"/>
      <c r="OJJ178" s="10"/>
      <c r="OJK178" s="1"/>
      <c r="OJL178" s="10"/>
      <c r="OJM178" s="1"/>
      <c r="OJN178" s="10"/>
      <c r="OJO178" s="1"/>
      <c r="OJP178" s="10"/>
      <c r="OJQ178" s="1"/>
      <c r="OJR178" s="10"/>
      <c r="OJS178" s="1"/>
      <c r="OJT178" s="10"/>
      <c r="OJU178" s="1"/>
      <c r="OJV178" s="10"/>
      <c r="OJW178" s="1"/>
      <c r="OJX178" s="10"/>
      <c r="OJY178" s="1"/>
      <c r="OJZ178" s="10"/>
      <c r="OKA178" s="1"/>
      <c r="OKB178" s="10"/>
      <c r="OKC178" s="1"/>
      <c r="OKD178" s="10"/>
      <c r="OKE178" s="1"/>
      <c r="OKF178" s="10"/>
      <c r="OKG178" s="1"/>
      <c r="OKH178" s="10"/>
      <c r="OKI178" s="1"/>
      <c r="OKJ178" s="10"/>
      <c r="OKK178" s="1"/>
      <c r="OKL178" s="10"/>
      <c r="OKM178" s="1"/>
      <c r="OKN178" s="10"/>
      <c r="OKO178" s="1"/>
      <c r="OKP178" s="10"/>
      <c r="OKQ178" s="1"/>
      <c r="OKR178" s="10"/>
      <c r="OKS178" s="1"/>
      <c r="OKT178" s="10"/>
      <c r="OKU178" s="1"/>
      <c r="OKV178" s="10"/>
      <c r="OKW178" s="1"/>
      <c r="OKX178" s="10"/>
      <c r="OKY178" s="1"/>
      <c r="OKZ178" s="10"/>
      <c r="OLA178" s="1"/>
      <c r="OLB178" s="10"/>
      <c r="OLC178" s="1"/>
      <c r="OLD178" s="10"/>
      <c r="OLE178" s="1"/>
      <c r="OLF178" s="10"/>
      <c r="OLG178" s="1"/>
      <c r="OLH178" s="10"/>
      <c r="OLI178" s="1"/>
      <c r="OLJ178" s="10"/>
      <c r="OLK178" s="1"/>
      <c r="OLL178" s="10"/>
      <c r="OLM178" s="1"/>
      <c r="OLN178" s="10"/>
      <c r="OLO178" s="1"/>
      <c r="OLP178" s="10"/>
      <c r="OLQ178" s="1"/>
      <c r="OLR178" s="10"/>
      <c r="OLS178" s="1"/>
      <c r="OLT178" s="10"/>
      <c r="OLU178" s="1"/>
      <c r="OLV178" s="10"/>
      <c r="OLW178" s="1"/>
      <c r="OLX178" s="10"/>
      <c r="OLY178" s="1"/>
      <c r="OLZ178" s="10"/>
      <c r="OMA178" s="1"/>
      <c r="OMB178" s="10"/>
      <c r="OMC178" s="1"/>
      <c r="OMD178" s="10"/>
      <c r="OME178" s="1"/>
      <c r="OMF178" s="10"/>
      <c r="OMG178" s="1"/>
      <c r="OMH178" s="10"/>
      <c r="OMI178" s="1"/>
      <c r="OMJ178" s="10"/>
      <c r="OMK178" s="1"/>
      <c r="OML178" s="10"/>
      <c r="OMM178" s="1"/>
      <c r="OMN178" s="10"/>
      <c r="OMO178" s="1"/>
      <c r="OMP178" s="10"/>
      <c r="OMQ178" s="1"/>
      <c r="OMR178" s="10"/>
      <c r="OMS178" s="1"/>
      <c r="OMT178" s="10"/>
      <c r="OMU178" s="1"/>
      <c r="OMV178" s="10"/>
      <c r="OMW178" s="1"/>
      <c r="OMX178" s="10"/>
      <c r="OMY178" s="1"/>
      <c r="OMZ178" s="10"/>
      <c r="ONA178" s="1"/>
      <c r="ONB178" s="10"/>
      <c r="ONC178" s="1"/>
      <c r="OND178" s="10"/>
      <c r="ONE178" s="1"/>
      <c r="ONF178" s="10"/>
      <c r="ONG178" s="1"/>
      <c r="ONH178" s="10"/>
      <c r="ONI178" s="1"/>
      <c r="ONJ178" s="10"/>
      <c r="ONK178" s="1"/>
      <c r="ONL178" s="10"/>
      <c r="ONM178" s="1"/>
      <c r="ONN178" s="10"/>
      <c r="ONO178" s="1"/>
      <c r="ONP178" s="10"/>
      <c r="ONQ178" s="1"/>
      <c r="ONR178" s="10"/>
      <c r="ONS178" s="1"/>
      <c r="ONT178" s="10"/>
      <c r="ONU178" s="1"/>
      <c r="ONV178" s="10"/>
      <c r="ONW178" s="1"/>
      <c r="ONX178" s="10"/>
      <c r="WPN178" s="10"/>
      <c r="WPO178" s="1"/>
      <c r="WPP178" s="10"/>
      <c r="WPQ178" s="1"/>
      <c r="WPR178" s="10"/>
      <c r="WPS178" s="1"/>
      <c r="WPT178" s="10"/>
      <c r="WPU178" s="1"/>
      <c r="WPV178" s="10"/>
      <c r="WPW178" s="1"/>
      <c r="WPX178" s="10"/>
      <c r="WPY178" s="1"/>
      <c r="WPZ178" s="10"/>
      <c r="WQA178" s="1"/>
      <c r="WQB178" s="10"/>
      <c r="WQC178" s="1"/>
      <c r="WQD178" s="10"/>
      <c r="WQE178" s="1"/>
      <c r="WQF178" s="10"/>
      <c r="WQG178" s="1"/>
      <c r="WQH178" s="10"/>
      <c r="WQI178" s="1"/>
      <c r="WQJ178" s="10"/>
      <c r="WQK178" s="1"/>
      <c r="WQL178" s="10"/>
      <c r="WQM178" s="1"/>
      <c r="WQN178" s="10"/>
      <c r="WQO178" s="1"/>
      <c r="WQP178" s="10"/>
      <c r="WQQ178" s="1"/>
      <c r="WQR178" s="10"/>
      <c r="WQS178" s="1"/>
      <c r="WQT178" s="10"/>
      <c r="WQU178" s="1"/>
      <c r="WQV178" s="10"/>
      <c r="WQW178" s="1"/>
      <c r="WQX178" s="10"/>
      <c r="WQY178" s="1"/>
      <c r="WQZ178" s="10"/>
      <c r="WRA178" s="1"/>
      <c r="WRB178" s="10"/>
      <c r="WRC178" s="1"/>
      <c r="WRD178" s="10"/>
      <c r="WRE178" s="1"/>
      <c r="WRF178" s="10"/>
      <c r="WRG178" s="1"/>
      <c r="WRH178" s="10"/>
      <c r="WRI178" s="1"/>
      <c r="WRJ178" s="10"/>
      <c r="WRK178" s="1"/>
      <c r="WRL178" s="10"/>
      <c r="WRM178" s="1"/>
      <c r="WRN178" s="10"/>
      <c r="WRO178" s="1"/>
      <c r="WRP178" s="10"/>
      <c r="WRQ178" s="1"/>
      <c r="WRR178" s="10"/>
      <c r="WRS178" s="1"/>
      <c r="WRT178" s="10"/>
      <c r="WRU178" s="1"/>
      <c r="WRV178" s="10"/>
      <c r="WRW178" s="1"/>
      <c r="WRX178" s="10"/>
      <c r="WRY178" s="1"/>
      <c r="WRZ178" s="10"/>
      <c r="WSA178" s="1"/>
      <c r="WSB178" s="10"/>
      <c r="WSC178" s="1"/>
      <c r="WSD178" s="10"/>
      <c r="WSE178" s="1"/>
      <c r="WSF178" s="10"/>
      <c r="WSG178" s="1"/>
      <c r="WSH178" s="10"/>
      <c r="WSI178" s="1"/>
      <c r="WSJ178" s="10"/>
      <c r="WSK178" s="1"/>
      <c r="WSL178" s="10"/>
      <c r="WSM178" s="1"/>
      <c r="WSN178" s="10"/>
      <c r="WSO178" s="1"/>
      <c r="WSP178" s="10"/>
      <c r="WSQ178" s="1"/>
      <c r="WSR178" s="10"/>
      <c r="WSS178" s="1"/>
      <c r="WST178" s="10"/>
      <c r="WSU178" s="1"/>
      <c r="WSV178" s="10"/>
      <c r="WSW178" s="1"/>
      <c r="WSX178" s="10"/>
      <c r="WSY178" s="1"/>
      <c r="WSZ178" s="10"/>
      <c r="WTA178" s="1"/>
      <c r="WTB178" s="10"/>
      <c r="WTC178" s="1"/>
      <c r="WTD178" s="10"/>
      <c r="WTE178" s="1"/>
      <c r="WTF178" s="10"/>
      <c r="WTG178" s="1"/>
      <c r="WTH178" s="10"/>
      <c r="WTI178" s="1"/>
      <c r="WTJ178" s="10"/>
      <c r="WTK178" s="1"/>
      <c r="WTL178" s="10"/>
      <c r="WTM178" s="1"/>
      <c r="WTN178" s="10"/>
      <c r="WTO178" s="1"/>
      <c r="WTP178" s="10" t="s">
        <v>2729</v>
      </c>
      <c r="WTQ178" s="1" t="s">
        <v>168</v>
      </c>
      <c r="WTR178" s="10" t="s">
        <v>2729</v>
      </c>
      <c r="WTS178" s="1" t="s">
        <v>168</v>
      </c>
      <c r="WTT178" s="10" t="s">
        <v>2729</v>
      </c>
      <c r="WTU178" s="1" t="s">
        <v>168</v>
      </c>
      <c r="WTV178" s="10" t="s">
        <v>2729</v>
      </c>
      <c r="WTW178" s="1" t="s">
        <v>168</v>
      </c>
      <c r="WTX178" s="10" t="s">
        <v>2729</v>
      </c>
      <c r="WTY178" s="1" t="s">
        <v>168</v>
      </c>
      <c r="WTZ178" s="10" t="s">
        <v>2729</v>
      </c>
      <c r="WUA178" s="1" t="s">
        <v>168</v>
      </c>
      <c r="WUB178" s="10" t="s">
        <v>2729</v>
      </c>
      <c r="WUC178" s="1" t="s">
        <v>168</v>
      </c>
      <c r="WUD178" s="10" t="s">
        <v>2729</v>
      </c>
      <c r="WUE178" s="1" t="s">
        <v>168</v>
      </c>
      <c r="WUF178" s="10" t="s">
        <v>2729</v>
      </c>
      <c r="WUG178" s="1" t="s">
        <v>168</v>
      </c>
      <c r="WUH178" s="10" t="s">
        <v>2729</v>
      </c>
      <c r="WUI178" s="1" t="s">
        <v>168</v>
      </c>
      <c r="WUJ178" s="10" t="s">
        <v>2729</v>
      </c>
      <c r="WUK178" s="1" t="s">
        <v>168</v>
      </c>
      <c r="WUL178" s="10" t="s">
        <v>2729</v>
      </c>
      <c r="WUM178" s="1" t="s">
        <v>168</v>
      </c>
      <c r="WUN178" s="10" t="s">
        <v>2729</v>
      </c>
      <c r="WUO178" s="1" t="s">
        <v>168</v>
      </c>
      <c r="WUP178" s="10" t="s">
        <v>2729</v>
      </c>
      <c r="WUQ178" s="1" t="s">
        <v>168</v>
      </c>
      <c r="WUR178" s="10" t="s">
        <v>2729</v>
      </c>
      <c r="WUS178" s="1" t="s">
        <v>168</v>
      </c>
      <c r="WUT178" s="10" t="s">
        <v>2729</v>
      </c>
      <c r="WUU178" s="1" t="s">
        <v>168</v>
      </c>
      <c r="WUV178" s="10" t="s">
        <v>2729</v>
      </c>
      <c r="WUW178" s="1" t="s">
        <v>168</v>
      </c>
      <c r="WUX178" s="10" t="s">
        <v>2729</v>
      </c>
      <c r="WUY178" s="1" t="s">
        <v>168</v>
      </c>
      <c r="WUZ178" s="10" t="s">
        <v>2729</v>
      </c>
      <c r="WVA178" s="1" t="s">
        <v>168</v>
      </c>
      <c r="WVB178" s="10" t="s">
        <v>2729</v>
      </c>
      <c r="WVC178" s="1" t="s">
        <v>168</v>
      </c>
      <c r="WVD178" s="10" t="s">
        <v>2729</v>
      </c>
      <c r="WVE178" s="1" t="s">
        <v>168</v>
      </c>
      <c r="WVF178" s="10" t="s">
        <v>2729</v>
      </c>
      <c r="WVG178" s="1" t="s">
        <v>168</v>
      </c>
      <c r="WVH178" s="10" t="s">
        <v>2729</v>
      </c>
      <c r="WVI178" s="1" t="s">
        <v>168</v>
      </c>
      <c r="WVJ178" s="10" t="s">
        <v>2729</v>
      </c>
      <c r="WVK178" s="1" t="s">
        <v>168</v>
      </c>
      <c r="WVL178" s="10" t="s">
        <v>2729</v>
      </c>
      <c r="WVM178" s="1" t="s">
        <v>168</v>
      </c>
      <c r="WVN178" s="10" t="s">
        <v>2729</v>
      </c>
      <c r="WVO178" s="1" t="s">
        <v>168</v>
      </c>
      <c r="WVP178" s="10" t="s">
        <v>2729</v>
      </c>
      <c r="WVQ178" s="1" t="s">
        <v>168</v>
      </c>
      <c r="WVR178" s="10" t="s">
        <v>2729</v>
      </c>
      <c r="WVS178" s="1" t="s">
        <v>168</v>
      </c>
      <c r="WVT178" s="10" t="s">
        <v>2729</v>
      </c>
      <c r="WVU178" s="1" t="s">
        <v>168</v>
      </c>
      <c r="WVV178" s="10" t="s">
        <v>2729</v>
      </c>
      <c r="WVW178" s="1" t="s">
        <v>168</v>
      </c>
      <c r="WVX178" s="10" t="s">
        <v>2729</v>
      </c>
      <c r="WVY178" s="1" t="s">
        <v>168</v>
      </c>
      <c r="WVZ178" s="10" t="s">
        <v>2729</v>
      </c>
      <c r="WWA178" s="1" t="s">
        <v>168</v>
      </c>
      <c r="WWB178" s="10" t="s">
        <v>2729</v>
      </c>
      <c r="WWC178" s="1" t="s">
        <v>168</v>
      </c>
      <c r="WWD178" s="10" t="s">
        <v>2729</v>
      </c>
      <c r="WWE178" s="1" t="s">
        <v>168</v>
      </c>
      <c r="WWF178" s="10" t="s">
        <v>2729</v>
      </c>
      <c r="WWG178" s="1" t="s">
        <v>168</v>
      </c>
      <c r="WWH178" s="10" t="s">
        <v>2729</v>
      </c>
      <c r="WWI178" s="1" t="s">
        <v>168</v>
      </c>
      <c r="WWJ178" s="10" t="s">
        <v>2729</v>
      </c>
      <c r="WWK178" s="1" t="s">
        <v>168</v>
      </c>
      <c r="WWL178" s="10" t="s">
        <v>2729</v>
      </c>
      <c r="WWM178" s="1" t="s">
        <v>168</v>
      </c>
      <c r="WWN178" s="10" t="s">
        <v>2729</v>
      </c>
      <c r="WWO178" s="1" t="s">
        <v>168</v>
      </c>
      <c r="WWP178" s="10" t="s">
        <v>2729</v>
      </c>
      <c r="WWQ178" s="1" t="s">
        <v>168</v>
      </c>
      <c r="WWR178" s="10" t="s">
        <v>2729</v>
      </c>
      <c r="WWS178" s="1" t="s">
        <v>168</v>
      </c>
      <c r="WWT178" s="10" t="s">
        <v>2729</v>
      </c>
      <c r="WWU178" s="1" t="s">
        <v>168</v>
      </c>
      <c r="WWV178" s="10" t="s">
        <v>2729</v>
      </c>
      <c r="WWW178" s="1" t="s">
        <v>168</v>
      </c>
      <c r="WWX178" s="10" t="s">
        <v>2729</v>
      </c>
      <c r="WWY178" s="1" t="s">
        <v>168</v>
      </c>
      <c r="WWZ178" s="10" t="s">
        <v>2729</v>
      </c>
      <c r="WXA178" s="1" t="s">
        <v>168</v>
      </c>
      <c r="WXB178" s="10" t="s">
        <v>2729</v>
      </c>
      <c r="WXC178" s="1" t="s">
        <v>168</v>
      </c>
      <c r="WXD178" s="10" t="s">
        <v>2729</v>
      </c>
      <c r="WXE178" s="1" t="s">
        <v>168</v>
      </c>
      <c r="WXF178" s="10" t="s">
        <v>2729</v>
      </c>
      <c r="WXG178" s="1" t="s">
        <v>168</v>
      </c>
      <c r="WXH178" s="10" t="s">
        <v>2729</v>
      </c>
      <c r="WXI178" s="1" t="s">
        <v>168</v>
      </c>
      <c r="WXJ178" s="10" t="s">
        <v>2729</v>
      </c>
      <c r="WXK178" s="1" t="s">
        <v>168</v>
      </c>
      <c r="WXL178" s="10" t="s">
        <v>2729</v>
      </c>
      <c r="WXM178" s="1" t="s">
        <v>168</v>
      </c>
      <c r="WXN178" s="10" t="s">
        <v>2729</v>
      </c>
      <c r="WXO178" s="1" t="s">
        <v>168</v>
      </c>
      <c r="WXP178" s="10" t="s">
        <v>2729</v>
      </c>
      <c r="WXQ178" s="1" t="s">
        <v>168</v>
      </c>
      <c r="WXR178" s="10" t="s">
        <v>2729</v>
      </c>
      <c r="WXS178" s="1" t="s">
        <v>168</v>
      </c>
      <c r="WXT178" s="10" t="s">
        <v>2729</v>
      </c>
      <c r="WXU178" s="1" t="s">
        <v>168</v>
      </c>
      <c r="WXV178" s="10" t="s">
        <v>2729</v>
      </c>
      <c r="WXW178" s="1" t="s">
        <v>168</v>
      </c>
      <c r="WXX178" s="10" t="s">
        <v>2729</v>
      </c>
      <c r="WXY178" s="1" t="s">
        <v>168</v>
      </c>
      <c r="WXZ178" s="10" t="s">
        <v>2729</v>
      </c>
      <c r="WYA178" s="1" t="s">
        <v>168</v>
      </c>
      <c r="WYB178" s="10" t="s">
        <v>2729</v>
      </c>
      <c r="WYC178" s="1" t="s">
        <v>168</v>
      </c>
      <c r="WYD178" s="10" t="s">
        <v>2729</v>
      </c>
      <c r="WYE178" s="1" t="s">
        <v>168</v>
      </c>
      <c r="WYF178" s="10" t="s">
        <v>2729</v>
      </c>
      <c r="WYG178" s="1" t="s">
        <v>168</v>
      </c>
      <c r="WYH178" s="10" t="s">
        <v>2729</v>
      </c>
      <c r="WYI178" s="1" t="s">
        <v>168</v>
      </c>
      <c r="WYJ178" s="10" t="s">
        <v>2729</v>
      </c>
      <c r="WYK178" s="1" t="s">
        <v>168</v>
      </c>
      <c r="WYL178" s="10" t="s">
        <v>2729</v>
      </c>
      <c r="WYM178" s="1" t="s">
        <v>168</v>
      </c>
      <c r="WYN178" s="10" t="s">
        <v>2729</v>
      </c>
      <c r="WYO178" s="1" t="s">
        <v>168</v>
      </c>
      <c r="WYP178" s="10" t="s">
        <v>2729</v>
      </c>
      <c r="WYQ178" s="1" t="s">
        <v>168</v>
      </c>
      <c r="WYR178" s="10" t="s">
        <v>2729</v>
      </c>
      <c r="WYS178" s="1" t="s">
        <v>168</v>
      </c>
      <c r="WYT178" s="10" t="s">
        <v>2729</v>
      </c>
      <c r="WYU178" s="1" t="s">
        <v>168</v>
      </c>
      <c r="WYV178" s="10" t="s">
        <v>2729</v>
      </c>
      <c r="WYW178" s="1" t="s">
        <v>168</v>
      </c>
      <c r="WYX178" s="10" t="s">
        <v>2729</v>
      </c>
      <c r="WYY178" s="1" t="s">
        <v>168</v>
      </c>
      <c r="WYZ178" s="10" t="s">
        <v>2729</v>
      </c>
      <c r="WZA178" s="1" t="s">
        <v>168</v>
      </c>
      <c r="WZB178" s="10" t="s">
        <v>2729</v>
      </c>
      <c r="WZC178" s="1" t="s">
        <v>168</v>
      </c>
      <c r="WZD178" s="10" t="s">
        <v>2729</v>
      </c>
      <c r="WZE178" s="1" t="s">
        <v>168</v>
      </c>
      <c r="WZF178" s="10" t="s">
        <v>2729</v>
      </c>
      <c r="WZG178" s="1" t="s">
        <v>168</v>
      </c>
      <c r="WZH178" s="10" t="s">
        <v>2729</v>
      </c>
      <c r="WZI178" s="1" t="s">
        <v>168</v>
      </c>
      <c r="WZJ178" s="10" t="s">
        <v>2729</v>
      </c>
      <c r="WZK178" s="1" t="s">
        <v>168</v>
      </c>
      <c r="WZL178" s="10" t="s">
        <v>2729</v>
      </c>
      <c r="WZM178" s="1" t="s">
        <v>168</v>
      </c>
      <c r="WZN178" s="10" t="s">
        <v>2729</v>
      </c>
      <c r="WZO178" s="1" t="s">
        <v>168</v>
      </c>
      <c r="WZP178" s="10" t="s">
        <v>2729</v>
      </c>
      <c r="WZQ178" s="1" t="s">
        <v>168</v>
      </c>
      <c r="WZR178" s="10" t="s">
        <v>2729</v>
      </c>
      <c r="WZS178" s="1" t="s">
        <v>168</v>
      </c>
      <c r="WZT178" s="10" t="s">
        <v>2729</v>
      </c>
      <c r="WZU178" s="1" t="s">
        <v>168</v>
      </c>
      <c r="WZV178" s="10" t="s">
        <v>2729</v>
      </c>
      <c r="WZW178" s="1" t="s">
        <v>168</v>
      </c>
      <c r="WZX178" s="10" t="s">
        <v>2729</v>
      </c>
      <c r="WZY178" s="1" t="s">
        <v>168</v>
      </c>
      <c r="WZZ178" s="10" t="s">
        <v>2729</v>
      </c>
      <c r="XAA178" s="1" t="s">
        <v>168</v>
      </c>
      <c r="XAB178" s="10" t="s">
        <v>2729</v>
      </c>
      <c r="XAC178" s="1" t="s">
        <v>168</v>
      </c>
      <c r="XAD178" s="10" t="s">
        <v>2729</v>
      </c>
      <c r="XAE178" s="1" t="s">
        <v>168</v>
      </c>
      <c r="XAF178" s="10" t="s">
        <v>2729</v>
      </c>
      <c r="XAG178" s="1" t="s">
        <v>168</v>
      </c>
      <c r="XAH178" s="10" t="s">
        <v>2729</v>
      </c>
      <c r="XAI178" s="1" t="s">
        <v>168</v>
      </c>
      <c r="XAJ178" s="10" t="s">
        <v>2729</v>
      </c>
      <c r="XAK178" s="1" t="s">
        <v>168</v>
      </c>
      <c r="XAL178" s="10" t="s">
        <v>2729</v>
      </c>
      <c r="XAM178" s="1" t="s">
        <v>168</v>
      </c>
      <c r="XAN178" s="10" t="s">
        <v>2729</v>
      </c>
      <c r="XAO178" s="1" t="s">
        <v>168</v>
      </c>
      <c r="XAP178" s="10" t="s">
        <v>2729</v>
      </c>
      <c r="XAQ178" s="1" t="s">
        <v>168</v>
      </c>
      <c r="XAR178" s="10" t="s">
        <v>2729</v>
      </c>
      <c r="XAS178" s="1" t="s">
        <v>168</v>
      </c>
      <c r="XAT178" s="10" t="s">
        <v>2729</v>
      </c>
      <c r="XAU178" s="1" t="s">
        <v>168</v>
      </c>
      <c r="XAV178" s="10" t="s">
        <v>2729</v>
      </c>
      <c r="XAW178" s="1" t="s">
        <v>168</v>
      </c>
      <c r="XAX178" s="10" t="s">
        <v>2729</v>
      </c>
      <c r="XAY178" s="1" t="s">
        <v>168</v>
      </c>
      <c r="XAZ178" s="10" t="s">
        <v>2729</v>
      </c>
      <c r="XBA178" s="1" t="s">
        <v>168</v>
      </c>
      <c r="XBB178" s="10" t="s">
        <v>2729</v>
      </c>
      <c r="XBC178" s="1" t="s">
        <v>168</v>
      </c>
      <c r="XBD178" s="10" t="s">
        <v>2729</v>
      </c>
      <c r="XBE178" s="1" t="s">
        <v>168</v>
      </c>
      <c r="XBF178" s="10" t="s">
        <v>2729</v>
      </c>
      <c r="XBG178" s="1" t="s">
        <v>168</v>
      </c>
      <c r="XBH178" s="10" t="s">
        <v>2729</v>
      </c>
      <c r="XBI178" s="1" t="s">
        <v>168</v>
      </c>
      <c r="XBJ178" s="10" t="s">
        <v>2729</v>
      </c>
      <c r="XBK178" s="1" t="s">
        <v>168</v>
      </c>
      <c r="XBL178" s="10" t="s">
        <v>2729</v>
      </c>
      <c r="XBM178" s="1" t="s">
        <v>168</v>
      </c>
      <c r="XBN178" s="10" t="s">
        <v>2729</v>
      </c>
      <c r="XBO178" s="1" t="s">
        <v>168</v>
      </c>
      <c r="XBP178" s="10" t="s">
        <v>2729</v>
      </c>
      <c r="XBQ178" s="1" t="s">
        <v>168</v>
      </c>
      <c r="XBR178" s="10" t="s">
        <v>2729</v>
      </c>
      <c r="XBS178" s="1" t="s">
        <v>168</v>
      </c>
      <c r="XBT178" s="10" t="s">
        <v>2729</v>
      </c>
      <c r="XBU178" s="1" t="s">
        <v>168</v>
      </c>
      <c r="XBV178" s="10" t="s">
        <v>2729</v>
      </c>
      <c r="XBW178" s="1" t="s">
        <v>168</v>
      </c>
      <c r="XBX178" s="10" t="s">
        <v>2729</v>
      </c>
      <c r="XBY178" s="1" t="s">
        <v>168</v>
      </c>
      <c r="XBZ178" s="10" t="s">
        <v>2729</v>
      </c>
      <c r="XCA178" s="1" t="s">
        <v>168</v>
      </c>
      <c r="XCB178" s="10" t="s">
        <v>2729</v>
      </c>
      <c r="XCC178" s="1" t="s">
        <v>168</v>
      </c>
      <c r="XCD178" s="10" t="s">
        <v>2729</v>
      </c>
      <c r="XCE178" s="1" t="s">
        <v>168</v>
      </c>
      <c r="XCF178" s="10" t="s">
        <v>2729</v>
      </c>
      <c r="XCG178" s="1" t="s">
        <v>168</v>
      </c>
      <c r="XCH178" s="10" t="s">
        <v>2729</v>
      </c>
      <c r="XCI178" s="1" t="s">
        <v>168</v>
      </c>
      <c r="XCJ178" s="10" t="s">
        <v>2729</v>
      </c>
      <c r="XCK178" s="1" t="s">
        <v>168</v>
      </c>
      <c r="XCL178" s="10" t="s">
        <v>2729</v>
      </c>
      <c r="XCM178" s="1" t="s">
        <v>168</v>
      </c>
      <c r="XCN178" s="10" t="s">
        <v>2729</v>
      </c>
      <c r="XCO178" s="1" t="s">
        <v>168</v>
      </c>
      <c r="XCP178" s="10" t="s">
        <v>2729</v>
      </c>
      <c r="XCQ178" s="1" t="s">
        <v>168</v>
      </c>
      <c r="XCR178" s="10" t="s">
        <v>2729</v>
      </c>
      <c r="XCS178" s="1" t="s">
        <v>168</v>
      </c>
      <c r="XCT178" s="10" t="s">
        <v>2729</v>
      </c>
      <c r="XCU178" s="1" t="s">
        <v>168</v>
      </c>
      <c r="XCV178" s="10" t="s">
        <v>2729</v>
      </c>
      <c r="XCW178" s="1" t="s">
        <v>168</v>
      </c>
      <c r="XCX178" s="10" t="s">
        <v>2729</v>
      </c>
      <c r="XCY178" s="1" t="s">
        <v>168</v>
      </c>
      <c r="XCZ178" s="10" t="s">
        <v>2729</v>
      </c>
      <c r="XDA178" s="1" t="s">
        <v>168</v>
      </c>
      <c r="XDB178" s="10" t="s">
        <v>2729</v>
      </c>
      <c r="XDC178" s="1" t="s">
        <v>168</v>
      </c>
      <c r="XDD178" s="10" t="s">
        <v>2729</v>
      </c>
      <c r="XDE178" s="1" t="s">
        <v>168</v>
      </c>
      <c r="XDF178" s="10" t="s">
        <v>2729</v>
      </c>
      <c r="XDG178" s="1" t="s">
        <v>168</v>
      </c>
      <c r="XDH178" s="10" t="s">
        <v>2729</v>
      </c>
      <c r="XDI178" s="1" t="s">
        <v>168</v>
      </c>
      <c r="XDJ178" s="10" t="s">
        <v>2729</v>
      </c>
      <c r="XDK178" s="1" t="s">
        <v>168</v>
      </c>
      <c r="XDL178" s="10" t="s">
        <v>2729</v>
      </c>
      <c r="XDM178" s="1" t="s">
        <v>168</v>
      </c>
      <c r="XDN178" s="10" t="s">
        <v>2729</v>
      </c>
      <c r="XDO178" s="1" t="s">
        <v>168</v>
      </c>
      <c r="XDP178" s="10" t="s">
        <v>2729</v>
      </c>
      <c r="XDQ178" s="1" t="s">
        <v>168</v>
      </c>
      <c r="XDR178" s="10" t="s">
        <v>2729</v>
      </c>
      <c r="XDS178" s="1" t="s">
        <v>168</v>
      </c>
      <c r="XDT178" s="10" t="s">
        <v>2729</v>
      </c>
      <c r="XDU178" s="1" t="s">
        <v>168</v>
      </c>
      <c r="XDV178" s="10" t="s">
        <v>2729</v>
      </c>
      <c r="XDW178" s="1" t="s">
        <v>168</v>
      </c>
      <c r="XDX178" s="10" t="s">
        <v>2729</v>
      </c>
      <c r="XDY178" s="1" t="s">
        <v>168</v>
      </c>
      <c r="XDZ178" s="10" t="s">
        <v>2729</v>
      </c>
      <c r="XEA178" s="1" t="s">
        <v>168</v>
      </c>
      <c r="XEB178" s="10" t="s">
        <v>2729</v>
      </c>
      <c r="XEC178" s="1" t="s">
        <v>168</v>
      </c>
      <c r="XED178" s="10" t="s">
        <v>2729</v>
      </c>
      <c r="XEE178" s="1" t="s">
        <v>168</v>
      </c>
      <c r="XEF178" s="10" t="s">
        <v>2729</v>
      </c>
      <c r="XEG178" s="1" t="s">
        <v>168</v>
      </c>
      <c r="XEH178" s="10" t="s">
        <v>2729</v>
      </c>
      <c r="XEI178" s="1" t="s">
        <v>168</v>
      </c>
      <c r="XEJ178" s="10" t="s">
        <v>2729</v>
      </c>
      <c r="XEK178" s="1" t="s">
        <v>168</v>
      </c>
      <c r="XEL178" s="10" t="s">
        <v>2729</v>
      </c>
      <c r="XEM178" s="1" t="s">
        <v>168</v>
      </c>
      <c r="XEN178" s="10" t="s">
        <v>2729</v>
      </c>
      <c r="XEO178" s="1" t="s">
        <v>168</v>
      </c>
      <c r="XEP178" s="10" t="s">
        <v>2729</v>
      </c>
      <c r="XEQ178" s="1" t="s">
        <v>168</v>
      </c>
      <c r="XER178" s="10" t="s">
        <v>2729</v>
      </c>
      <c r="XES178" s="1" t="s">
        <v>168</v>
      </c>
      <c r="XET178" s="10" t="s">
        <v>2729</v>
      </c>
      <c r="XEU178" s="1" t="s">
        <v>168</v>
      </c>
      <c r="XEV178" s="10" t="s">
        <v>2729</v>
      </c>
      <c r="XEW178" s="1" t="s">
        <v>168</v>
      </c>
      <c r="XEX178" s="10" t="s">
        <v>2729</v>
      </c>
      <c r="XEY178" s="1" t="s">
        <v>168</v>
      </c>
      <c r="XEZ178" s="10" t="s">
        <v>2729</v>
      </c>
      <c r="XFA178" s="1" t="s">
        <v>168</v>
      </c>
      <c r="XFB178" s="10" t="s">
        <v>2729</v>
      </c>
      <c r="XFC178" s="1" t="s">
        <v>168</v>
      </c>
      <c r="XFD178" s="10" t="s">
        <v>2729</v>
      </c>
    </row>
    <row r="179" spans="1:16384">
      <c r="A179" s="81"/>
      <c r="B179" s="305" t="s">
        <v>2731</v>
      </c>
      <c r="C179" s="82" t="s">
        <v>2732</v>
      </c>
    </row>
    <row r="180" spans="1:16384">
      <c r="A180" s="81"/>
      <c r="B180" s="305" t="s">
        <v>2733</v>
      </c>
      <c r="C180" s="82" t="s">
        <v>2734</v>
      </c>
    </row>
    <row r="181" spans="1:16384">
      <c r="A181" s="81"/>
      <c r="B181" s="305" t="s">
        <v>2735</v>
      </c>
      <c r="C181" s="82" t="s">
        <v>2736</v>
      </c>
    </row>
    <row r="182" spans="1:16384">
      <c r="A182" s="81"/>
      <c r="B182" s="305" t="s">
        <v>2737</v>
      </c>
      <c r="C182" s="82" t="s">
        <v>2738</v>
      </c>
    </row>
    <row r="183" spans="1:16384">
      <c r="A183" s="97">
        <v>44989</v>
      </c>
      <c r="B183" s="305" t="s">
        <v>2739</v>
      </c>
      <c r="C183" s="82" t="s">
        <v>2740</v>
      </c>
    </row>
    <row r="184" spans="1:16384">
      <c r="A184" s="97">
        <v>44994</v>
      </c>
      <c r="B184" s="305" t="s">
        <v>2741</v>
      </c>
      <c r="C184" s="65" t="s">
        <v>2742</v>
      </c>
    </row>
    <row r="185" spans="1:16384">
      <c r="A185" s="97">
        <v>45009</v>
      </c>
      <c r="B185" s="305" t="s">
        <v>2743</v>
      </c>
      <c r="C185" s="82" t="s">
        <v>2744</v>
      </c>
    </row>
    <row r="186" spans="1:16384">
      <c r="A186" s="81" t="s">
        <v>2745</v>
      </c>
      <c r="B186" s="305" t="s">
        <v>2746</v>
      </c>
      <c r="C186" s="82" t="s">
        <v>2747</v>
      </c>
    </row>
    <row r="187" spans="1:16384">
      <c r="A187" s="81"/>
      <c r="B187" s="305" t="s">
        <v>2748</v>
      </c>
      <c r="C187" s="82" t="s">
        <v>2749</v>
      </c>
    </row>
    <row r="188" spans="1:16384">
      <c r="A188" s="81"/>
      <c r="B188" s="300" t="s">
        <v>2750</v>
      </c>
      <c r="C188" s="82" t="s">
        <v>2751</v>
      </c>
    </row>
    <row r="189" spans="1:16384">
      <c r="A189" s="81"/>
      <c r="B189" s="300" t="s">
        <v>2752</v>
      </c>
      <c r="C189" s="82" t="s">
        <v>2753</v>
      </c>
    </row>
    <row r="190" spans="1:16384">
      <c r="A190" s="81"/>
      <c r="B190" s="300" t="s">
        <v>2754</v>
      </c>
      <c r="C190" s="82" t="s">
        <v>2755</v>
      </c>
    </row>
    <row r="191" spans="1:16384">
      <c r="A191" s="81"/>
      <c r="B191" s="305" t="s">
        <v>2756</v>
      </c>
      <c r="C191" s="82" t="s">
        <v>2757</v>
      </c>
    </row>
    <row r="192" spans="1:16384">
      <c r="A192" s="81"/>
      <c r="B192" s="300" t="s">
        <v>2758</v>
      </c>
      <c r="C192" s="82" t="s">
        <v>2759</v>
      </c>
    </row>
    <row r="193" spans="1:3">
      <c r="A193" s="83">
        <v>45080</v>
      </c>
      <c r="B193" s="300" t="s">
        <v>2760</v>
      </c>
      <c r="C193" s="82" t="s">
        <v>2761</v>
      </c>
    </row>
    <row r="194" spans="1:3">
      <c r="A194" s="81"/>
      <c r="B194" s="300" t="s">
        <v>2762</v>
      </c>
      <c r="C194" s="82" t="s">
        <v>2763</v>
      </c>
    </row>
    <row r="195" spans="1:3">
      <c r="A195" s="81"/>
      <c r="B195" s="305" t="s">
        <v>2764</v>
      </c>
      <c r="C195" s="82" t="s">
        <v>2765</v>
      </c>
    </row>
    <row r="196" spans="1:3">
      <c r="A196" s="81"/>
      <c r="B196" s="305" t="s">
        <v>2766</v>
      </c>
      <c r="C196" s="82" t="s">
        <v>2767</v>
      </c>
    </row>
    <row r="197" spans="1:3">
      <c r="A197" s="81"/>
      <c r="B197" s="305" t="s">
        <v>2768</v>
      </c>
      <c r="C197" s="82" t="s">
        <v>2769</v>
      </c>
    </row>
    <row r="198" spans="1:3">
      <c r="A198" s="81"/>
      <c r="B198" s="305" t="s">
        <v>2770</v>
      </c>
      <c r="C198" s="82" t="s">
        <v>2769</v>
      </c>
    </row>
    <row r="199" spans="1:3">
      <c r="A199" s="81"/>
      <c r="B199" s="305" t="s">
        <v>2771</v>
      </c>
      <c r="C199" s="82" t="s">
        <v>2772</v>
      </c>
    </row>
    <row r="200" spans="1:3">
      <c r="A200" s="83">
        <v>45084</v>
      </c>
      <c r="B200" s="305" t="s">
        <v>2773</v>
      </c>
      <c r="C200" s="82" t="s">
        <v>2761</v>
      </c>
    </row>
    <row r="201" spans="1:3">
      <c r="A201" s="83">
        <v>45084</v>
      </c>
      <c r="B201" s="305" t="s">
        <v>2774</v>
      </c>
      <c r="C201" s="82" t="s">
        <v>2775</v>
      </c>
    </row>
    <row r="202" spans="1:3">
      <c r="A202" s="83">
        <v>45102</v>
      </c>
      <c r="B202" s="305" t="s">
        <v>2776</v>
      </c>
      <c r="C202" s="82" t="s">
        <v>2777</v>
      </c>
    </row>
    <row r="203" spans="1:3">
      <c r="A203" s="83">
        <v>45108</v>
      </c>
      <c r="B203" s="305" t="s">
        <v>694</v>
      </c>
      <c r="C203" s="82" t="s">
        <v>2778</v>
      </c>
    </row>
    <row r="204" spans="1:3">
      <c r="A204" s="81"/>
      <c r="B204" s="305" t="s">
        <v>677</v>
      </c>
      <c r="C204" s="82" t="s">
        <v>2779</v>
      </c>
    </row>
    <row r="205" spans="1:3">
      <c r="A205" s="81"/>
      <c r="B205" s="305" t="s">
        <v>1914</v>
      </c>
      <c r="C205" s="82" t="s">
        <v>2780</v>
      </c>
    </row>
    <row r="206" spans="1:3">
      <c r="A206" s="81"/>
      <c r="B206" s="305" t="s">
        <v>869</v>
      </c>
      <c r="C206" s="82" t="s">
        <v>2781</v>
      </c>
    </row>
    <row r="207" spans="1:3">
      <c r="A207" s="83">
        <v>45113</v>
      </c>
      <c r="B207" s="305" t="s">
        <v>798</v>
      </c>
      <c r="C207" s="82" t="s">
        <v>2782</v>
      </c>
    </row>
    <row r="208" spans="1:3">
      <c r="A208" s="83">
        <v>45153</v>
      </c>
      <c r="B208" s="305" t="s">
        <v>1169</v>
      </c>
      <c r="C208" s="82" t="s">
        <v>2783</v>
      </c>
    </row>
    <row r="209" spans="1:3">
      <c r="A209" s="83">
        <v>45123</v>
      </c>
      <c r="B209" s="305" t="s">
        <v>1143</v>
      </c>
      <c r="C209" s="82" t="s">
        <v>2784</v>
      </c>
    </row>
    <row r="210" spans="1:3">
      <c r="A210" s="83">
        <v>45130</v>
      </c>
      <c r="B210" s="305" t="s">
        <v>1422</v>
      </c>
      <c r="C210" s="82" t="s">
        <v>2785</v>
      </c>
    </row>
    <row r="211" spans="1:3">
      <c r="A211" s="83">
        <v>45133</v>
      </c>
      <c r="B211" s="305" t="s">
        <v>1487</v>
      </c>
      <c r="C211" s="82" t="s">
        <v>2786</v>
      </c>
    </row>
    <row r="212" spans="1:3">
      <c r="A212" s="83">
        <v>45135</v>
      </c>
      <c r="B212" s="305" t="s">
        <v>1384</v>
      </c>
      <c r="C212" s="82" t="s">
        <v>2787</v>
      </c>
    </row>
    <row r="213" spans="1:3">
      <c r="A213" s="83">
        <v>45135</v>
      </c>
      <c r="B213" s="305" t="s">
        <v>1173</v>
      </c>
      <c r="C213" s="82" t="s">
        <v>2788</v>
      </c>
    </row>
    <row r="214" spans="1:3">
      <c r="A214" s="83">
        <v>45137</v>
      </c>
      <c r="B214" s="879" t="s">
        <v>1568</v>
      </c>
      <c r="C214" s="82" t="s">
        <v>2789</v>
      </c>
    </row>
    <row r="215" spans="1:3">
      <c r="A215" s="1302">
        <v>45143</v>
      </c>
      <c r="B215" s="1276" t="s">
        <v>200</v>
      </c>
      <c r="C215" s="65" t="s">
        <v>2790</v>
      </c>
    </row>
    <row r="216" spans="1:3">
      <c r="A216" s="81"/>
      <c r="B216" s="82"/>
      <c r="C216" s="82"/>
    </row>
    <row r="217" spans="1:3">
      <c r="A217" s="81"/>
      <c r="B217" s="82"/>
      <c r="C217" s="82"/>
    </row>
    <row r="218" spans="1:3">
      <c r="A218" s="81"/>
      <c r="B218" s="82"/>
      <c r="C218" s="82"/>
    </row>
    <row r="219" spans="1:3">
      <c r="A219" s="81"/>
      <c r="B219" s="82"/>
      <c r="C219" s="82"/>
    </row>
    <row r="220" spans="1:3">
      <c r="A220" s="81"/>
      <c r="B220" s="82"/>
      <c r="C220" s="82"/>
    </row>
    <row r="221" spans="1:3">
      <c r="A221" s="81"/>
      <c r="B221" s="82"/>
      <c r="C221" s="82"/>
    </row>
    <row r="222" spans="1:3">
      <c r="A222" s="81"/>
      <c r="B222" s="82"/>
      <c r="C222" s="82"/>
    </row>
    <row r="223" spans="1:3">
      <c r="A223" s="81"/>
      <c r="B223" s="82"/>
      <c r="C223" s="82"/>
    </row>
    <row r="224" spans="1:3">
      <c r="A224" s="81"/>
      <c r="B224" s="82"/>
      <c r="C224" s="82"/>
    </row>
    <row r="225" spans="1:3">
      <c r="A225" s="81"/>
      <c r="B225" s="82"/>
      <c r="C225" s="82"/>
    </row>
    <row r="226" spans="1:3">
      <c r="A226" s="81"/>
      <c r="B226" s="82"/>
      <c r="C226" s="82"/>
    </row>
    <row r="227" spans="1:3">
      <c r="A227" s="81"/>
      <c r="B227" s="82"/>
      <c r="C227" s="82"/>
    </row>
    <row r="228" spans="1:3">
      <c r="A228" s="81"/>
      <c r="B228" s="82"/>
      <c r="C228" s="82"/>
    </row>
    <row r="229" spans="1:3">
      <c r="A229" s="81"/>
      <c r="B229" s="82"/>
      <c r="C229" s="82"/>
    </row>
    <row r="230" spans="1:3">
      <c r="A230" s="81"/>
      <c r="B230" s="82"/>
      <c r="C230" s="82"/>
    </row>
    <row r="231" spans="1:3">
      <c r="A231" s="81"/>
      <c r="B231" s="82"/>
      <c r="C231" s="82"/>
    </row>
    <row r="232" spans="1:3">
      <c r="A232" s="81"/>
      <c r="B232" s="82"/>
      <c r="C232" s="82"/>
    </row>
    <row r="233" spans="1:3">
      <c r="A233" s="81"/>
      <c r="B233" s="82"/>
      <c r="C233" s="82"/>
    </row>
    <row r="234" spans="1:3">
      <c r="A234" s="81"/>
      <c r="B234" s="82"/>
      <c r="C234" s="82"/>
    </row>
    <row r="235" spans="1:3">
      <c r="A235" s="81"/>
      <c r="B235" s="82"/>
      <c r="C235" s="82"/>
    </row>
    <row r="236" spans="1:3">
      <c r="A236" s="81"/>
      <c r="B236" s="82"/>
      <c r="C236" s="82"/>
    </row>
    <row r="237" spans="1:3">
      <c r="A237" s="81"/>
      <c r="B237" s="82"/>
      <c r="C237" s="82"/>
    </row>
    <row r="238" spans="1:3">
      <c r="A238" s="81"/>
      <c r="B238" s="82"/>
      <c r="C238" s="82"/>
    </row>
    <row r="239" spans="1:3">
      <c r="A239" s="81"/>
      <c r="B239" s="82"/>
      <c r="C239" s="82"/>
    </row>
    <row r="240" spans="1:3">
      <c r="A240" s="81"/>
      <c r="B240" s="82"/>
      <c r="C240" s="82"/>
    </row>
    <row r="241" spans="1:3">
      <c r="A241" s="81"/>
      <c r="B241" s="82"/>
      <c r="C241" s="82"/>
    </row>
    <row r="242" spans="1:3">
      <c r="A242" s="81"/>
      <c r="B242" s="82"/>
      <c r="C242" s="82"/>
    </row>
    <row r="243" spans="1:3">
      <c r="A243" s="81"/>
      <c r="B243" s="82"/>
      <c r="C243" s="82"/>
    </row>
    <row r="244" spans="1:3">
      <c r="A244" s="81"/>
      <c r="B244" s="82"/>
      <c r="C244" s="82"/>
    </row>
    <row r="245" spans="1:3">
      <c r="A245" s="81"/>
      <c r="B245" s="82"/>
      <c r="C245" s="82"/>
    </row>
    <row r="246" spans="1:3">
      <c r="A246" s="81"/>
      <c r="B246" s="82"/>
      <c r="C246" s="82"/>
    </row>
    <row r="247" spans="1:3">
      <c r="A247" s="81"/>
      <c r="B247" s="82"/>
      <c r="C247" s="82"/>
    </row>
    <row r="248" spans="1:3">
      <c r="A248" s="81"/>
      <c r="B248" s="82"/>
      <c r="C248" s="82"/>
    </row>
    <row r="249" spans="1:3">
      <c r="A249" s="81"/>
      <c r="B249" s="82"/>
      <c r="C249" s="82"/>
    </row>
    <row r="250" spans="1:3">
      <c r="A250" s="81"/>
      <c r="B250" s="82"/>
      <c r="C250" s="82"/>
    </row>
    <row r="251" spans="1:3">
      <c r="A251" s="81"/>
      <c r="B251" s="82"/>
      <c r="C251" s="82"/>
    </row>
    <row r="252" spans="1:3">
      <c r="A252" s="81"/>
      <c r="B252" s="82"/>
      <c r="C252" s="82"/>
    </row>
    <row r="253" spans="1:3">
      <c r="A253" s="81"/>
      <c r="B253" s="82"/>
      <c r="C253" s="82"/>
    </row>
    <row r="254" spans="1:3">
      <c r="A254" s="81"/>
      <c r="B254" s="82"/>
      <c r="C254" s="82"/>
    </row>
    <row r="255" spans="1:3">
      <c r="A255" s="81"/>
      <c r="B255" s="82"/>
      <c r="C255" s="82"/>
    </row>
    <row r="256" spans="1:3">
      <c r="A256" s="81"/>
      <c r="B256" s="82"/>
      <c r="C256" s="82"/>
    </row>
    <row r="257" spans="1:3">
      <c r="A257" s="81"/>
      <c r="B257" s="82"/>
      <c r="C257" s="82"/>
    </row>
    <row r="258" spans="1:3">
      <c r="A258" s="81"/>
      <c r="B258" s="82"/>
      <c r="C258" s="82"/>
    </row>
    <row r="259" spans="1:3">
      <c r="A259" s="81"/>
      <c r="B259" s="82"/>
      <c r="C259" s="82"/>
    </row>
    <row r="260" spans="1:3">
      <c r="A260" s="81"/>
      <c r="B260" s="82"/>
      <c r="C260" s="82"/>
    </row>
    <row r="261" spans="1:3">
      <c r="A261" s="81"/>
      <c r="B261" s="82"/>
      <c r="C261" s="82"/>
    </row>
    <row r="262" spans="1:3">
      <c r="A262" s="81"/>
      <c r="B262" s="82"/>
      <c r="C262" s="82"/>
    </row>
    <row r="263" spans="1:3">
      <c r="A263" s="81"/>
      <c r="B263" s="82"/>
      <c r="C263" s="82"/>
    </row>
    <row r="264" spans="1:3">
      <c r="A264" s="81"/>
      <c r="B264" s="82"/>
      <c r="C264" s="82"/>
    </row>
    <row r="265" spans="1:3">
      <c r="A265" s="81"/>
      <c r="B265" s="82"/>
      <c r="C265" s="82"/>
    </row>
    <row r="266" spans="1:3">
      <c r="A266" s="81"/>
      <c r="B266" s="82"/>
      <c r="C266" s="82"/>
    </row>
    <row r="267" spans="1:3">
      <c r="A267" s="81"/>
      <c r="B267" s="82"/>
      <c r="C267" s="82"/>
    </row>
    <row r="268" spans="1:3">
      <c r="A268" s="81"/>
      <c r="B268" s="82"/>
      <c r="C268" s="82"/>
    </row>
    <row r="269" spans="1:3">
      <c r="A269" s="81"/>
      <c r="B269" s="82"/>
      <c r="C269" s="82"/>
    </row>
    <row r="270" spans="1:3">
      <c r="A270" s="81"/>
      <c r="B270" s="82"/>
      <c r="C270" s="82"/>
    </row>
    <row r="271" spans="1:3">
      <c r="A271" s="81"/>
      <c r="B271" s="82"/>
      <c r="C271" s="82"/>
    </row>
    <row r="272" spans="1:3">
      <c r="A272" s="81"/>
      <c r="B272" s="82"/>
      <c r="C272" s="82"/>
    </row>
    <row r="273" spans="1:3">
      <c r="A273" s="81"/>
      <c r="B273" s="82"/>
      <c r="C273" s="82"/>
    </row>
    <row r="274" spans="1:3">
      <c r="A274" s="81"/>
      <c r="B274" s="82"/>
      <c r="C274" s="82"/>
    </row>
    <row r="275" spans="1:3">
      <c r="A275" s="81"/>
      <c r="B275" s="82"/>
      <c r="C275" s="82"/>
    </row>
    <row r="276" spans="1:3">
      <c r="A276" s="81"/>
      <c r="B276" s="82"/>
      <c r="C276" s="82"/>
    </row>
    <row r="277" spans="1:3">
      <c r="A277" s="81"/>
      <c r="B277" s="82"/>
      <c r="C277" s="82"/>
    </row>
    <row r="278" spans="1:3">
      <c r="A278" s="81"/>
      <c r="B278" s="82"/>
      <c r="C278" s="82"/>
    </row>
    <row r="279" spans="1:3">
      <c r="A279" s="81"/>
      <c r="B279" s="82"/>
      <c r="C279" s="82"/>
    </row>
    <row r="280" spans="1:3">
      <c r="A280" s="81"/>
      <c r="B280" s="82"/>
      <c r="C280" s="82"/>
    </row>
    <row r="281" spans="1:3">
      <c r="A281" s="81"/>
      <c r="B281" s="82"/>
      <c r="C281" s="82"/>
    </row>
    <row r="282" spans="1:3">
      <c r="A282" s="81"/>
      <c r="B282" s="82"/>
      <c r="C282" s="82"/>
    </row>
    <row r="283" spans="1:3">
      <c r="A283" s="81"/>
      <c r="B283" s="82"/>
      <c r="C283" s="82"/>
    </row>
    <row r="284" spans="1:3">
      <c r="A284" s="81"/>
      <c r="B284" s="82"/>
      <c r="C284" s="82"/>
    </row>
    <row r="285" spans="1:3">
      <c r="A285" s="81"/>
      <c r="B285" s="82"/>
      <c r="C285" s="82"/>
    </row>
    <row r="286" spans="1:3">
      <c r="A286" s="81"/>
      <c r="B286" s="82"/>
      <c r="C286" s="82"/>
    </row>
    <row r="287" spans="1:3">
      <c r="A287" s="81"/>
      <c r="B287" s="82"/>
      <c r="C287" s="82"/>
    </row>
    <row r="288" spans="1:3">
      <c r="A288" s="81"/>
      <c r="B288" s="82"/>
      <c r="C288" s="82"/>
    </row>
    <row r="289" spans="1:3">
      <c r="A289" s="81"/>
      <c r="B289" s="82"/>
      <c r="C289" s="82"/>
    </row>
    <row r="290" spans="1:3">
      <c r="A290" s="81"/>
      <c r="B290" s="82"/>
      <c r="C290" s="82"/>
    </row>
    <row r="291" spans="1:3">
      <c r="A291" s="81"/>
      <c r="B291" s="82"/>
      <c r="C291" s="82"/>
    </row>
    <row r="292" spans="1:3">
      <c r="A292" s="81"/>
      <c r="B292" s="82"/>
      <c r="C292" s="82"/>
    </row>
    <row r="293" spans="1:3">
      <c r="A293" s="81"/>
      <c r="B293" s="82"/>
      <c r="C293" s="82"/>
    </row>
    <row r="294" spans="1:3">
      <c r="A294" s="81"/>
      <c r="B294" s="82"/>
      <c r="C294" s="82"/>
    </row>
    <row r="295" spans="1:3">
      <c r="A295" s="81"/>
      <c r="B295" s="82"/>
      <c r="C295" s="82"/>
    </row>
    <row r="296" spans="1:3">
      <c r="A296" s="81"/>
      <c r="B296" s="82"/>
      <c r="C296" s="82"/>
    </row>
    <row r="297" spans="1:3">
      <c r="A297" s="81"/>
      <c r="B297" s="82"/>
      <c r="C297" s="82"/>
    </row>
    <row r="298" spans="1:3">
      <c r="A298" s="81"/>
      <c r="B298" s="82"/>
      <c r="C298" s="82"/>
    </row>
    <row r="299" spans="1:3">
      <c r="A299" s="81"/>
      <c r="B299" s="82"/>
      <c r="C299" s="82"/>
    </row>
    <row r="300" spans="1:3">
      <c r="A300" s="81"/>
      <c r="B300" s="82"/>
      <c r="C300" s="82"/>
    </row>
    <row r="301" spans="1:3">
      <c r="A301" s="81"/>
      <c r="B301" s="82"/>
      <c r="C301" s="82"/>
    </row>
    <row r="302" spans="1:3">
      <c r="A302" s="81"/>
      <c r="B302" s="82"/>
      <c r="C302" s="82"/>
    </row>
    <row r="303" spans="1:3">
      <c r="A303" s="81"/>
      <c r="B303" s="82"/>
      <c r="C303" s="82"/>
    </row>
    <row r="304" spans="1:3">
      <c r="A304" s="81"/>
      <c r="B304" s="82"/>
      <c r="C304" s="82"/>
    </row>
    <row r="305" spans="1:3">
      <c r="A305" s="81"/>
      <c r="B305" s="82"/>
      <c r="C305" s="82"/>
    </row>
    <row r="306" spans="1:3">
      <c r="A306" s="81"/>
      <c r="B306" s="82"/>
      <c r="C306" s="82"/>
    </row>
    <row r="307" spans="1:3">
      <c r="A307" s="81"/>
      <c r="B307" s="82"/>
      <c r="C307" s="82"/>
    </row>
    <row r="308" spans="1:3">
      <c r="A308" s="81"/>
      <c r="B308" s="82"/>
      <c r="C308" s="82"/>
    </row>
    <row r="309" spans="1:3">
      <c r="A309" s="81"/>
      <c r="B309" s="82"/>
      <c r="C309" s="82"/>
    </row>
    <row r="310" spans="1:3">
      <c r="A310" s="81"/>
      <c r="B310" s="82"/>
      <c r="C310" s="82"/>
    </row>
    <row r="311" spans="1:3">
      <c r="A311" s="81"/>
      <c r="B311" s="82"/>
      <c r="C311" s="82"/>
    </row>
    <row r="312" spans="1:3">
      <c r="A312" s="81"/>
      <c r="B312" s="82"/>
      <c r="C312" s="82"/>
    </row>
    <row r="313" spans="1:3">
      <c r="A313" s="81"/>
      <c r="B313" s="82"/>
      <c r="C313" s="82"/>
    </row>
    <row r="314" spans="1:3">
      <c r="A314" s="81"/>
      <c r="B314" s="82"/>
      <c r="C314" s="82"/>
    </row>
    <row r="315" spans="1:3">
      <c r="A315" s="81"/>
      <c r="B315" s="82"/>
      <c r="C315" s="82"/>
    </row>
    <row r="316" spans="1:3">
      <c r="A316" s="81"/>
      <c r="B316" s="82"/>
      <c r="C316" s="82"/>
    </row>
    <row r="317" spans="1:3">
      <c r="A317" s="81"/>
      <c r="B317" s="82"/>
      <c r="C317" s="82"/>
    </row>
    <row r="318" spans="1:3">
      <c r="A318" s="81"/>
      <c r="B318" s="82"/>
      <c r="C318" s="82"/>
    </row>
    <row r="319" spans="1:3">
      <c r="A319" s="81"/>
      <c r="B319" s="82"/>
      <c r="C319" s="82"/>
    </row>
    <row r="320" spans="1:3">
      <c r="A320" s="81"/>
      <c r="B320" s="82"/>
      <c r="C320" s="82"/>
    </row>
    <row r="321" spans="2:3">
      <c r="B321" s="82"/>
      <c r="C321" s="82"/>
    </row>
    <row r="322" spans="2:3">
      <c r="B322" s="82"/>
    </row>
    <row r="323" spans="2:3">
      <c r="B323" s="82"/>
    </row>
    <row r="403" spans="5:6">
      <c r="E403" s="66"/>
      <c r="F403" s="66"/>
    </row>
    <row r="404" spans="5:6">
      <c r="E404" s="66"/>
      <c r="F404" s="66"/>
    </row>
    <row r="405" spans="5:6">
      <c r="E405" s="66"/>
      <c r="F405" s="66"/>
    </row>
    <row r="406" spans="5:6">
      <c r="E406" s="66"/>
      <c r="F406" s="66"/>
    </row>
    <row r="407" spans="5:6">
      <c r="E407" s="66"/>
      <c r="F407" s="66"/>
    </row>
    <row r="408" spans="5:6">
      <c r="E408" s="66"/>
      <c r="F408" s="66"/>
    </row>
    <row r="409" spans="5:6">
      <c r="E409" s="66"/>
      <c r="F409" s="66"/>
    </row>
    <row r="410" spans="5:6">
      <c r="E410" s="66"/>
      <c r="F410" s="66"/>
    </row>
    <row r="411" spans="5:6">
      <c r="E411" s="66"/>
      <c r="F411" s="66"/>
    </row>
    <row r="412" spans="5:6">
      <c r="E412" s="66"/>
      <c r="F412" s="66"/>
    </row>
    <row r="413" spans="5:6">
      <c r="E413" s="66"/>
      <c r="F413" s="66"/>
    </row>
    <row r="414" spans="5:6">
      <c r="E414" s="66"/>
      <c r="F414" s="66"/>
    </row>
    <row r="415" spans="5:6">
      <c r="E415" s="66"/>
      <c r="F415" s="66"/>
    </row>
    <row r="416" spans="5:6">
      <c r="E416" s="66"/>
      <c r="F416" s="66"/>
    </row>
    <row r="417" spans="5:6">
      <c r="E417" s="66"/>
      <c r="F417" s="66"/>
    </row>
    <row r="418" spans="5:6">
      <c r="E418" s="66"/>
      <c r="F418" s="66"/>
    </row>
    <row r="419" spans="5:6">
      <c r="E419" s="66"/>
      <c r="F419" s="66"/>
    </row>
    <row r="420" spans="5:6">
      <c r="E420" s="66"/>
      <c r="F420" s="66"/>
    </row>
  </sheetData>
  <conditionalFormatting sqref="A90:X90">
    <cfRule type="expression" dxfId="105" priority="128">
      <formula>"'=NOT(ISERROR(VLOOKUP('Banned list'!)"</formula>
    </cfRule>
  </conditionalFormatting>
  <conditionalFormatting sqref="A91:AB91">
    <cfRule type="expression" dxfId="104" priority="127">
      <formula>"'=NOT(ISERROR(VLOOKUP('Banned list'!)"</formula>
    </cfRule>
  </conditionalFormatting>
  <conditionalFormatting sqref="B93">
    <cfRule type="expression" dxfId="103" priority="126">
      <formula>"'=NOT(ISERROR(VLOOKUP('Banned list'!)"</formula>
    </cfRule>
  </conditionalFormatting>
  <conditionalFormatting sqref="B96:B97">
    <cfRule type="expression" dxfId="102" priority="124">
      <formula>"'=NOT(ISERROR(VLOOKUP('Banned list'!)"</formula>
    </cfRule>
  </conditionalFormatting>
  <conditionalFormatting sqref="B99">
    <cfRule type="expression" dxfId="101" priority="122">
      <formula>"'=NOT(ISERROR(VLOOKUP('Banned list'!)"</formula>
    </cfRule>
  </conditionalFormatting>
  <conditionalFormatting sqref="B101:B104">
    <cfRule type="expression" dxfId="100" priority="118">
      <formula>"'=NOT(ISERROR(VLOOKUP('Banned list'!)"</formula>
    </cfRule>
  </conditionalFormatting>
  <conditionalFormatting sqref="B110:B113">
    <cfRule type="expression" dxfId="99" priority="112">
      <formula>"'=NOT(ISERROR(VLOOKUP('Banned list'!)"</formula>
    </cfRule>
  </conditionalFormatting>
  <conditionalFormatting sqref="B116:B119">
    <cfRule type="expression" dxfId="98" priority="108">
      <formula>"'=NOT(ISERROR(VLOOKUP('Banned list'!)"</formula>
    </cfRule>
  </conditionalFormatting>
  <conditionalFormatting sqref="B125:B135">
    <cfRule type="expression" dxfId="97" priority="89">
      <formula>"'=NOT(ISERROR(VLOOKUP('Banned list'!)"</formula>
    </cfRule>
  </conditionalFormatting>
  <conditionalFormatting sqref="B137">
    <cfRule type="expression" dxfId="96" priority="88">
      <formula>"'=NOT(ISERROR(VLOOKUP('Banned list'!)"</formula>
    </cfRule>
  </conditionalFormatting>
  <conditionalFormatting sqref="B143:B147">
    <cfRule type="expression" dxfId="95" priority="82">
      <formula>"'=NOT(ISERROR(VLOOKUP('Banned list'!)"</formula>
    </cfRule>
  </conditionalFormatting>
  <conditionalFormatting sqref="B150">
    <cfRule type="expression" dxfId="94" priority="79">
      <formula>"'=NOT(ISERROR(VLOOKUP('Banned list'!)"</formula>
    </cfRule>
  </conditionalFormatting>
  <conditionalFormatting sqref="B152">
    <cfRule type="expression" dxfId="93" priority="78">
      <formula>"'=NOT(ISERROR(VLOOKUP('Banned list'!)"</formula>
    </cfRule>
  </conditionalFormatting>
  <conditionalFormatting sqref="B155:B156">
    <cfRule type="expression" dxfId="92" priority="76">
      <formula>"'=NOT(ISERROR(VLOOKUP('Banned list'!)"</formula>
    </cfRule>
  </conditionalFormatting>
  <conditionalFormatting sqref="B158:B159">
    <cfRule type="expression" dxfId="91" priority="70">
      <formula>"'=NOT(ISERROR(VLOOKUP('Banned list'!)"</formula>
    </cfRule>
  </conditionalFormatting>
  <conditionalFormatting sqref="B161:B163">
    <cfRule type="expression" dxfId="90" priority="69">
      <formula>"'=NOT(ISERROR(VLOOKUP('Banned list'!)"</formula>
    </cfRule>
  </conditionalFormatting>
  <conditionalFormatting sqref="B172:B175 B179:B183 B184:C184 B167 B185 B195:B214">
    <cfRule type="expression" dxfId="89" priority="67" stopIfTrue="1">
      <formula>COUNTIF($B:$B,B167)&gt;0</formula>
    </cfRule>
  </conditionalFormatting>
  <conditionalFormatting sqref="B174:B175">
    <cfRule type="containsText" dxfId="88" priority="59" operator="containsText" text="BANND">
      <formula>NOT(ISERROR(SEARCH("BANND",B174)))</formula>
    </cfRule>
  </conditionalFormatting>
  <conditionalFormatting sqref="B179:B183">
    <cfRule type="containsText" dxfId="87" priority="35" operator="containsText" text="BANND">
      <formula>NOT(ISERROR(SEARCH("BANND",B179)))</formula>
    </cfRule>
  </conditionalFormatting>
  <conditionalFormatting sqref="B187">
    <cfRule type="containsText" dxfId="86" priority="29" operator="containsText" text="BANND">
      <formula>NOT(ISERROR(SEARCH("BANND",B187)))</formula>
    </cfRule>
    <cfRule type="expression" dxfId="85" priority="30" stopIfTrue="1">
      <formula>COUNTIF($B:$B,B187)&gt;0</formula>
    </cfRule>
  </conditionalFormatting>
  <conditionalFormatting sqref="B191">
    <cfRule type="containsText" dxfId="84" priority="28" operator="containsText" text="BANND">
      <formula>NOT(ISERROR(SEARCH("BANND",B191)))</formula>
    </cfRule>
  </conditionalFormatting>
  <conditionalFormatting sqref="B184:C184">
    <cfRule type="containsText" dxfId="83" priority="33" operator="containsText" text="BANND">
      <formula>NOT(ISERROR(SEARCH("BANND",B184)))</formula>
    </cfRule>
  </conditionalFormatting>
  <conditionalFormatting sqref="D103:H104">
    <cfRule type="expression" dxfId="82" priority="119">
      <formula>"'=NOT(ISERROR(VLOOKUP('Banned list'!)"</formula>
    </cfRule>
  </conditionalFormatting>
  <conditionalFormatting sqref="G2:G89 G92:G101">
    <cfRule type="expression" dxfId="81" priority="129">
      <formula>"'Banned list'!$1:$1048576"</formula>
    </cfRule>
  </conditionalFormatting>
  <conditionalFormatting sqref="B195:B213">
    <cfRule type="containsText" dxfId="80" priority="27" operator="containsText" text="BANND">
      <formula>NOT(ISERROR(SEARCH("BANND",B195)))</formula>
    </cfRule>
  </conditionalFormatting>
  <conditionalFormatting sqref="B195:B213">
    <cfRule type="containsText" dxfId="79" priority="25" operator="containsText" text="BANND">
      <formula>NOT(ISERROR(SEARCH("BANND",B195)))</formula>
    </cfRule>
  </conditionalFormatting>
  <conditionalFormatting sqref="B214">
    <cfRule type="containsText" dxfId="78" priority="1" operator="containsText" text="BANND">
      <formula>NOT(ISERROR(SEARCH("BANND",B214)))</formula>
    </cfRule>
  </conditionalFormatting>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dimension ref="A1:D14"/>
  <sheetViews>
    <sheetView zoomScaleNormal="100" workbookViewId="0">
      <selection activeCell="A17" sqref="A17"/>
    </sheetView>
  </sheetViews>
  <sheetFormatPr defaultColWidth="10.640625" defaultRowHeight="15.9"/>
  <cols>
    <col min="1" max="1" width="33.640625" customWidth="1"/>
    <col min="2" max="2" width="25.5" style="1" customWidth="1"/>
    <col min="3" max="3" width="13" style="1" customWidth="1"/>
    <col min="4" max="4" width="47.85546875" style="1" customWidth="1"/>
  </cols>
  <sheetData>
    <row r="1" spans="1:4">
      <c r="A1" s="69" t="s">
        <v>2791</v>
      </c>
      <c r="B1" s="68" t="s">
        <v>2792</v>
      </c>
      <c r="C1" s="68" t="s">
        <v>2793</v>
      </c>
      <c r="D1" s="68" t="s">
        <v>2794</v>
      </c>
    </row>
    <row r="2" spans="1:4" ht="18.45">
      <c r="A2" s="110"/>
      <c r="C2" s="5"/>
      <c r="D2" s="5"/>
    </row>
    <row r="3" spans="1:4">
      <c r="A3" s="66"/>
      <c r="C3" s="52"/>
      <c r="D3" s="52"/>
    </row>
    <row r="4" spans="1:4">
      <c r="C4" s="52"/>
      <c r="D4" s="52"/>
    </row>
    <row r="5" spans="1:4">
      <c r="C5" s="52"/>
      <c r="D5" s="52"/>
    </row>
    <row r="6" spans="1:4">
      <c r="A6" s="69" t="s">
        <v>2791</v>
      </c>
      <c r="B6" s="68" t="s">
        <v>2792</v>
      </c>
      <c r="C6" s="68" t="s">
        <v>2793</v>
      </c>
      <c r="D6" s="68" t="s">
        <v>2794</v>
      </c>
    </row>
    <row r="14" spans="1:4">
      <c r="D14" s="1" t="s">
        <v>2795</v>
      </c>
    </row>
  </sheetData>
  <conditionalFormatting sqref="A2">
    <cfRule type="containsText" dxfId="77" priority="2" operator="containsText" text="BANND">
      <formula>NOT(ISERROR(SEARCH("BANND",A2)))</formula>
    </cfRule>
  </conditionalFormatting>
  <conditionalFormatting sqref="B2">
    <cfRule type="expression" dxfId="76" priority="1">
      <formula>"'=NOT(ISERROR(VLOOKUP('Banned list'!)"</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3" stopIfTrue="1" id="{24FDA469-2F84-934F-9E26-27F17D65CEBA}">
            <xm:f>COUNTIF('Banned List'!$B:$B,A2)&gt;0</xm:f>
            <x14:dxf>
              <font>
                <color rgb="FF9C0006"/>
              </font>
              <fill>
                <patternFill>
                  <bgColor rgb="FFFFC7CE"/>
                </patternFill>
              </fill>
            </x14:dxf>
          </x14:cfRule>
          <xm:sqref>A2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7">
    <pageSetUpPr fitToPage="1"/>
  </sheetPr>
  <dimension ref="B2:BX37"/>
  <sheetViews>
    <sheetView zoomScale="120" zoomScaleNormal="120" workbookViewId="0">
      <pane xSplit="2" ySplit="3" topLeftCell="C4" activePane="bottomRight" state="frozen"/>
      <selection pane="topRight"/>
      <selection pane="bottomLeft"/>
      <selection pane="bottomRight" activeCell="B2" sqref="B2:I34"/>
    </sheetView>
  </sheetViews>
  <sheetFormatPr defaultColWidth="10.640625" defaultRowHeight="15.75" customHeight="1"/>
  <cols>
    <col min="1" max="1" width="3.35546875" customWidth="1"/>
  </cols>
  <sheetData>
    <row r="2" spans="2:76" ht="15.9">
      <c r="B2" s="232" t="s">
        <v>2459</v>
      </c>
      <c r="C2" s="409">
        <v>45143</v>
      </c>
      <c r="D2" s="409">
        <v>45144</v>
      </c>
      <c r="E2" s="409">
        <v>45145</v>
      </c>
      <c r="F2" s="409">
        <v>45146</v>
      </c>
      <c r="G2" s="409">
        <v>45147</v>
      </c>
      <c r="H2" s="409">
        <v>45148</v>
      </c>
      <c r="I2" s="409">
        <v>45149</v>
      </c>
      <c r="J2" s="409">
        <v>45150</v>
      </c>
      <c r="K2" s="409">
        <v>45151</v>
      </c>
      <c r="L2" s="409">
        <v>45152</v>
      </c>
      <c r="M2" s="409">
        <v>45153</v>
      </c>
      <c r="N2" s="409">
        <v>45154</v>
      </c>
      <c r="O2" s="409">
        <v>45155</v>
      </c>
      <c r="P2" s="409">
        <v>45156</v>
      </c>
      <c r="Q2" s="409">
        <v>45157</v>
      </c>
      <c r="R2" s="409">
        <v>45158</v>
      </c>
      <c r="S2" s="409">
        <v>45159</v>
      </c>
      <c r="T2" s="409">
        <v>45160</v>
      </c>
      <c r="U2" s="409">
        <v>45161</v>
      </c>
      <c r="V2" s="409">
        <v>45162</v>
      </c>
      <c r="W2" s="409">
        <v>45163</v>
      </c>
      <c r="X2" s="409">
        <v>45164</v>
      </c>
      <c r="Y2" s="409">
        <v>45165</v>
      </c>
      <c r="Z2" s="409">
        <v>45166</v>
      </c>
      <c r="AA2" s="409">
        <v>45167</v>
      </c>
      <c r="AB2" s="409">
        <v>45168</v>
      </c>
      <c r="AC2" s="409">
        <v>45169</v>
      </c>
      <c r="AD2" s="409">
        <v>45170</v>
      </c>
      <c r="AE2" s="409">
        <v>45171</v>
      </c>
      <c r="AF2" s="409">
        <v>45172</v>
      </c>
      <c r="AG2" s="409">
        <v>45173</v>
      </c>
      <c r="AH2" s="409">
        <v>45174</v>
      </c>
      <c r="AI2" s="409">
        <v>45175</v>
      </c>
      <c r="AJ2" s="409">
        <v>45176</v>
      </c>
      <c r="AK2" s="409">
        <v>45177</v>
      </c>
      <c r="AL2" s="409">
        <v>45178</v>
      </c>
      <c r="AM2" s="409">
        <v>45179</v>
      </c>
      <c r="AN2" s="409">
        <v>45180</v>
      </c>
      <c r="AO2" s="409">
        <v>45181</v>
      </c>
      <c r="AP2" s="409">
        <v>45182</v>
      </c>
      <c r="AQ2" s="409">
        <v>45183</v>
      </c>
      <c r="AR2" s="409">
        <v>45184</v>
      </c>
      <c r="AS2" s="409">
        <v>45185</v>
      </c>
      <c r="AT2" s="409">
        <v>45186</v>
      </c>
      <c r="AU2" s="409">
        <v>45187</v>
      </c>
      <c r="AV2" s="409">
        <v>45188</v>
      </c>
      <c r="AW2" s="409">
        <v>45189</v>
      </c>
      <c r="AX2" s="409">
        <v>45190</v>
      </c>
      <c r="AY2" s="409">
        <v>45191</v>
      </c>
      <c r="AZ2" s="409">
        <v>45192</v>
      </c>
      <c r="BA2" s="409">
        <v>45193</v>
      </c>
      <c r="BB2" s="409">
        <v>45194</v>
      </c>
      <c r="BC2" s="409">
        <v>45195</v>
      </c>
      <c r="BD2" s="409">
        <v>45196</v>
      </c>
      <c r="BE2" s="409">
        <v>45197</v>
      </c>
      <c r="BF2" s="409">
        <v>45198</v>
      </c>
      <c r="BG2" s="409">
        <v>45199</v>
      </c>
      <c r="BH2" s="409">
        <v>45200</v>
      </c>
      <c r="BI2" s="409">
        <v>45201</v>
      </c>
      <c r="BJ2" s="409">
        <v>45202</v>
      </c>
      <c r="BK2" s="409">
        <v>45203</v>
      </c>
      <c r="BL2" s="409">
        <v>45204</v>
      </c>
      <c r="BM2" s="409">
        <v>45205</v>
      </c>
      <c r="BN2" s="409">
        <v>45206</v>
      </c>
      <c r="BO2" s="409">
        <v>45207</v>
      </c>
      <c r="BP2" s="409">
        <v>45208</v>
      </c>
      <c r="BQ2" s="409">
        <v>45209</v>
      </c>
      <c r="BR2" s="409">
        <v>45210</v>
      </c>
      <c r="BS2" s="409">
        <v>45211</v>
      </c>
      <c r="BT2" s="409">
        <v>45212</v>
      </c>
      <c r="BU2" s="409">
        <v>45213</v>
      </c>
      <c r="BV2" s="409">
        <v>45214</v>
      </c>
      <c r="BW2" s="409">
        <v>45215</v>
      </c>
      <c r="BX2" s="409">
        <v>45216</v>
      </c>
    </row>
    <row r="3" spans="2:76" ht="15.9">
      <c r="B3" s="408"/>
      <c r="C3" s="409" t="s">
        <v>2796</v>
      </c>
      <c r="D3" s="409" t="s">
        <v>2797</v>
      </c>
      <c r="E3" s="409" t="s">
        <v>2798</v>
      </c>
      <c r="F3" s="409" t="s">
        <v>2799</v>
      </c>
      <c r="G3" s="409" t="s">
        <v>2800</v>
      </c>
      <c r="H3" s="409" t="s">
        <v>2801</v>
      </c>
      <c r="I3" s="409" t="s">
        <v>2802</v>
      </c>
      <c r="J3" s="409" t="s">
        <v>2796</v>
      </c>
      <c r="K3" s="409" t="s">
        <v>2797</v>
      </c>
      <c r="L3" s="409" t="s">
        <v>2798</v>
      </c>
      <c r="M3" s="409" t="s">
        <v>2799</v>
      </c>
      <c r="N3" s="409" t="s">
        <v>2800</v>
      </c>
      <c r="O3" s="409" t="s">
        <v>2801</v>
      </c>
      <c r="P3" s="409" t="s">
        <v>2802</v>
      </c>
      <c r="Q3" s="409" t="s">
        <v>2796</v>
      </c>
      <c r="R3" s="409" t="s">
        <v>2797</v>
      </c>
      <c r="S3" s="409" t="s">
        <v>2798</v>
      </c>
      <c r="T3" s="409" t="s">
        <v>2799</v>
      </c>
      <c r="U3" s="409" t="s">
        <v>2800</v>
      </c>
      <c r="V3" s="409" t="s">
        <v>2801</v>
      </c>
      <c r="W3" s="409" t="s">
        <v>2802</v>
      </c>
      <c r="X3" s="409" t="s">
        <v>2796</v>
      </c>
      <c r="Y3" s="409" t="s">
        <v>2797</v>
      </c>
      <c r="Z3" s="409" t="s">
        <v>2798</v>
      </c>
      <c r="AA3" s="409" t="s">
        <v>2799</v>
      </c>
      <c r="AB3" s="409" t="s">
        <v>2800</v>
      </c>
      <c r="AC3" s="409" t="s">
        <v>2801</v>
      </c>
      <c r="AD3" s="409" t="s">
        <v>2802</v>
      </c>
      <c r="AE3" s="409" t="s">
        <v>2796</v>
      </c>
      <c r="AF3" s="409" t="s">
        <v>2797</v>
      </c>
      <c r="AG3" s="409" t="s">
        <v>2798</v>
      </c>
      <c r="AH3" s="409" t="s">
        <v>2799</v>
      </c>
      <c r="AI3" s="409" t="s">
        <v>2800</v>
      </c>
      <c r="AJ3" s="409" t="s">
        <v>2801</v>
      </c>
      <c r="AK3" s="409" t="s">
        <v>2802</v>
      </c>
      <c r="AL3" s="409" t="s">
        <v>2796</v>
      </c>
      <c r="AM3" s="409" t="s">
        <v>2797</v>
      </c>
      <c r="AN3" s="409" t="s">
        <v>2798</v>
      </c>
      <c r="AO3" s="409" t="s">
        <v>2799</v>
      </c>
      <c r="AP3" s="409" t="s">
        <v>2800</v>
      </c>
      <c r="AQ3" s="409" t="s">
        <v>2801</v>
      </c>
      <c r="AR3" s="409" t="s">
        <v>2802</v>
      </c>
      <c r="AS3" s="409" t="s">
        <v>2796</v>
      </c>
      <c r="AT3" s="409" t="s">
        <v>2797</v>
      </c>
      <c r="AU3" s="409" t="s">
        <v>2798</v>
      </c>
      <c r="AV3" s="409" t="s">
        <v>2799</v>
      </c>
      <c r="AW3" s="409" t="s">
        <v>2800</v>
      </c>
      <c r="AX3" s="409" t="s">
        <v>2801</v>
      </c>
      <c r="AY3" s="409" t="s">
        <v>2802</v>
      </c>
      <c r="AZ3" s="409" t="s">
        <v>2796</v>
      </c>
      <c r="BA3" s="409" t="s">
        <v>2797</v>
      </c>
      <c r="BB3" s="409" t="s">
        <v>2798</v>
      </c>
      <c r="BC3" s="409" t="s">
        <v>2799</v>
      </c>
      <c r="BD3" s="409" t="s">
        <v>2800</v>
      </c>
      <c r="BE3" s="409" t="s">
        <v>2801</v>
      </c>
      <c r="BF3" s="409" t="s">
        <v>2802</v>
      </c>
      <c r="BG3" s="409" t="s">
        <v>2796</v>
      </c>
      <c r="BH3" s="409" t="s">
        <v>2797</v>
      </c>
      <c r="BI3" s="409" t="s">
        <v>2798</v>
      </c>
      <c r="BJ3" s="409" t="s">
        <v>2799</v>
      </c>
      <c r="BK3" s="409" t="s">
        <v>2800</v>
      </c>
      <c r="BL3" s="409" t="s">
        <v>2801</v>
      </c>
      <c r="BM3" s="409" t="s">
        <v>2802</v>
      </c>
      <c r="BN3" s="409" t="s">
        <v>2796</v>
      </c>
      <c r="BO3" s="409" t="s">
        <v>2797</v>
      </c>
      <c r="BP3" s="409" t="s">
        <v>2798</v>
      </c>
      <c r="BQ3" s="409" t="s">
        <v>2799</v>
      </c>
      <c r="BR3" s="409" t="s">
        <v>2800</v>
      </c>
      <c r="BS3" s="409" t="s">
        <v>2801</v>
      </c>
      <c r="BT3" s="409" t="s">
        <v>2802</v>
      </c>
      <c r="BU3" s="409" t="s">
        <v>2796</v>
      </c>
      <c r="BV3" s="409" t="s">
        <v>2797</v>
      </c>
      <c r="BW3" s="409" t="s">
        <v>2798</v>
      </c>
      <c r="BX3" s="409" t="s">
        <v>2799</v>
      </c>
    </row>
    <row r="4" spans="2:76" ht="15.9">
      <c r="B4" s="365" t="s">
        <v>2803</v>
      </c>
      <c r="C4" s="27">
        <f>'4 Bed'!D$15</f>
        <v>2</v>
      </c>
      <c r="D4" s="27">
        <f>'4 Bed'!E$15</f>
        <v>1</v>
      </c>
      <c r="E4" s="27">
        <f>'4 Bed'!F$15</f>
        <v>4</v>
      </c>
      <c r="F4" s="27">
        <f>'4 Bed'!G$15</f>
        <v>4</v>
      </c>
      <c r="G4" s="27">
        <f>'4 Bed'!H$15</f>
        <v>7</v>
      </c>
      <c r="H4" s="27">
        <f>'4 Bed'!I$15</f>
        <v>7</v>
      </c>
      <c r="I4" s="27">
        <f>'4 Bed'!J$15</f>
        <v>9</v>
      </c>
      <c r="J4" s="27">
        <f>'4 Bed'!K$15</f>
        <v>9</v>
      </c>
      <c r="K4" s="27">
        <f>'4 Bed'!L$15</f>
        <v>6</v>
      </c>
      <c r="L4" s="27">
        <f>'4 Bed'!M$15</f>
        <v>6</v>
      </c>
      <c r="M4" s="27">
        <f>'4 Bed'!N$15</f>
        <v>6</v>
      </c>
      <c r="N4" s="27">
        <f>'4 Bed'!O$15</f>
        <v>5</v>
      </c>
      <c r="O4" s="27">
        <f>'4 Bed'!P$15</f>
        <v>8</v>
      </c>
      <c r="P4" s="27">
        <f>'4 Bed'!Q$15</f>
        <v>7</v>
      </c>
      <c r="Q4" s="27">
        <f>'4 Bed'!R$15</f>
        <v>7</v>
      </c>
      <c r="R4" s="27">
        <f>'4 Bed'!S$15</f>
        <v>7</v>
      </c>
      <c r="S4" s="27">
        <f>'4 Bed'!T$15</f>
        <v>7</v>
      </c>
      <c r="T4" s="27">
        <f>'4 Bed'!U$15</f>
        <v>4</v>
      </c>
      <c r="U4" s="27">
        <f>'4 Bed'!V$15</f>
        <v>5</v>
      </c>
      <c r="V4" s="27">
        <f>'4 Bed'!W$15</f>
        <v>7</v>
      </c>
      <c r="W4" s="27">
        <f>'4 Bed'!X$15</f>
        <v>9</v>
      </c>
      <c r="X4" s="27">
        <f>'4 Bed'!Y$15</f>
        <v>10</v>
      </c>
      <c r="Y4" s="27">
        <f>'4 Bed'!Z$15</f>
        <v>10</v>
      </c>
      <c r="Z4" s="27">
        <f>'4 Bed'!AA$15</f>
        <v>10</v>
      </c>
      <c r="AA4" s="27">
        <f>'4 Bed'!AB$15</f>
        <v>9</v>
      </c>
      <c r="AB4" s="27">
        <f>'4 Bed'!AC$15</f>
        <v>9</v>
      </c>
      <c r="AC4" s="27">
        <f>'4 Bed'!AD$15</f>
        <v>8</v>
      </c>
      <c r="AD4" s="27">
        <f>'4 Bed'!AE$15</f>
        <v>8</v>
      </c>
      <c r="AE4" s="27">
        <f>'4 Bed'!AF$15</f>
        <v>8</v>
      </c>
      <c r="AF4" s="27">
        <f>'4 Bed'!AG$15</f>
        <v>8</v>
      </c>
      <c r="AG4" s="27">
        <f>'4 Bed'!AH$15</f>
        <v>7</v>
      </c>
      <c r="AH4" s="27">
        <f>'4 Bed'!AI$15</f>
        <v>6</v>
      </c>
      <c r="AI4" s="27">
        <f>'4 Bed'!AJ$15</f>
        <v>5</v>
      </c>
      <c r="AJ4" s="27">
        <f>'4 Bed'!AK$15</f>
        <v>5</v>
      </c>
      <c r="AK4" s="27">
        <f>'4 Bed'!AL$15</f>
        <v>6</v>
      </c>
      <c r="AL4" s="27">
        <f>'4 Bed'!AM$15</f>
        <v>6</v>
      </c>
      <c r="AM4" s="27">
        <f>'4 Bed'!AN$15</f>
        <v>6</v>
      </c>
      <c r="AN4" s="27">
        <f>'4 Bed'!AO$15</f>
        <v>8</v>
      </c>
      <c r="AO4" s="27">
        <f>'4 Bed'!AP$15</f>
        <v>8</v>
      </c>
      <c r="AP4" s="27">
        <f>'4 Bed'!AQ$15</f>
        <v>8</v>
      </c>
      <c r="AQ4" s="27">
        <f>'4 Bed'!AR$15</f>
        <v>3</v>
      </c>
      <c r="AR4" s="27">
        <f>'4 Bed'!AS$15</f>
        <v>3</v>
      </c>
      <c r="AS4" s="27">
        <f>'4 Bed'!AT$15</f>
        <v>3</v>
      </c>
      <c r="AT4" s="27">
        <f>'4 Bed'!AU$15</f>
        <v>3</v>
      </c>
      <c r="AU4" s="27">
        <f>'4 Bed'!AV$15</f>
        <v>3</v>
      </c>
      <c r="AV4" s="27">
        <f>'4 Bed'!AW$15</f>
        <v>7</v>
      </c>
      <c r="AW4" s="27">
        <f>'4 Bed'!AX$15</f>
        <v>8</v>
      </c>
      <c r="AX4" s="27">
        <f>'4 Bed'!AY$15</f>
        <v>5</v>
      </c>
      <c r="AY4" s="27">
        <f>'4 Bed'!AZ$15</f>
        <v>4</v>
      </c>
      <c r="AZ4" s="27">
        <f>'4 Bed'!BA$15</f>
        <v>4</v>
      </c>
      <c r="BA4" s="27">
        <f>'4 Bed'!BB$15</f>
        <v>7</v>
      </c>
      <c r="BB4" s="27">
        <f>'4 Bed'!BC$15</f>
        <v>7</v>
      </c>
      <c r="BC4" s="27">
        <f>'4 Bed'!BD$15</f>
        <v>8</v>
      </c>
      <c r="BD4" s="27">
        <f>'4 Bed'!BE$15</f>
        <v>8</v>
      </c>
      <c r="BE4" s="27">
        <f>'4 Bed'!BF$15</f>
        <v>8</v>
      </c>
      <c r="BF4" s="27">
        <f>'4 Bed'!BG$15</f>
        <v>8</v>
      </c>
      <c r="BG4" s="27">
        <f>'4 Bed'!BH$15</f>
        <v>10</v>
      </c>
      <c r="BH4" s="27">
        <f>'4 Bed'!BI$15</f>
        <v>8</v>
      </c>
      <c r="BI4" s="27">
        <f>'4 Bed'!BJ$15</f>
        <v>8</v>
      </c>
      <c r="BJ4" s="27">
        <f>'4 Bed'!BK$15</f>
        <v>8</v>
      </c>
      <c r="BK4" s="27">
        <f>'4 Bed'!BL$15</f>
        <v>8</v>
      </c>
      <c r="BL4" s="27">
        <f>'4 Bed'!BM$15</f>
        <v>8</v>
      </c>
      <c r="BM4" s="27">
        <f>'4 Bed'!BN$15</f>
        <v>8</v>
      </c>
      <c r="BN4" s="27">
        <f>'4 Bed'!BO$15</f>
        <v>8</v>
      </c>
      <c r="BO4" s="27">
        <f>'4 Bed'!BP$15</f>
        <v>8</v>
      </c>
      <c r="BP4" s="27">
        <f>'4 Bed'!BQ$15</f>
        <v>8</v>
      </c>
      <c r="BQ4" s="27">
        <f>'4 Bed'!BR$15</f>
        <v>8</v>
      </c>
      <c r="BR4" s="27">
        <f>'4 Bed'!BS$15</f>
        <v>8</v>
      </c>
      <c r="BS4" s="27">
        <f>'4 Bed'!BT$15</f>
        <v>8</v>
      </c>
      <c r="BT4" s="27">
        <f>'4 Bed'!BU$15</f>
        <v>8</v>
      </c>
      <c r="BU4" s="27">
        <f>'4 Bed'!BV$15</f>
        <v>10</v>
      </c>
      <c r="BV4" s="27">
        <f>'4 Bed'!BW$15</f>
        <v>10</v>
      </c>
      <c r="BW4" s="27">
        <f>'4 Bed'!BX$15</f>
        <v>10</v>
      </c>
      <c r="BX4" s="27">
        <f>'4 Bed'!BY$15</f>
        <v>10</v>
      </c>
    </row>
    <row r="5" spans="2:76" ht="15.9">
      <c r="B5" s="366" t="s">
        <v>2804</v>
      </c>
      <c r="C5" s="27">
        <f>'6 Bed'!D$15</f>
        <v>0</v>
      </c>
      <c r="D5" s="27">
        <f>'6 Bed'!E$15</f>
        <v>6</v>
      </c>
      <c r="E5" s="27">
        <f>'6 Bed'!F$15</f>
        <v>7</v>
      </c>
      <c r="F5" s="27">
        <f>'6 Bed'!G$15</f>
        <v>9</v>
      </c>
      <c r="G5" s="27">
        <f>'6 Bed'!H$15</f>
        <v>9</v>
      </c>
      <c r="H5" s="27">
        <f>'6 Bed'!I$15</f>
        <v>8</v>
      </c>
      <c r="I5" s="27">
        <f>'6 Bed'!J$15</f>
        <v>7</v>
      </c>
      <c r="J5" s="27">
        <f>'6 Bed'!K$15</f>
        <v>7</v>
      </c>
      <c r="K5" s="27">
        <f>'6 Bed'!L$15</f>
        <v>7</v>
      </c>
      <c r="L5" s="27">
        <f>'6 Bed'!M$15</f>
        <v>7</v>
      </c>
      <c r="M5" s="27">
        <f>'6 Bed'!N$15</f>
        <v>8</v>
      </c>
      <c r="N5" s="27">
        <f>'6 Bed'!O$15</f>
        <v>8</v>
      </c>
      <c r="O5" s="27">
        <f>'6 Bed'!P$15</f>
        <v>10</v>
      </c>
      <c r="P5" s="27">
        <f>'6 Bed'!Q$15</f>
        <v>9</v>
      </c>
      <c r="Q5" s="27">
        <f>'6 Bed'!R$15</f>
        <v>8</v>
      </c>
      <c r="R5" s="27">
        <f>'6 Bed'!S$15</f>
        <v>10</v>
      </c>
      <c r="S5" s="27">
        <f>'6 Bed'!T$15</f>
        <v>7</v>
      </c>
      <c r="T5" s="27">
        <f>'6 Bed'!U$15</f>
        <v>8</v>
      </c>
      <c r="U5" s="27">
        <f>'6 Bed'!V$15</f>
        <v>9</v>
      </c>
      <c r="V5" s="27">
        <f>'6 Bed'!W$15</f>
        <v>9</v>
      </c>
      <c r="W5" s="27">
        <f>'6 Bed'!X$15</f>
        <v>7</v>
      </c>
      <c r="X5" s="27">
        <f>'6 Bed'!Y$15</f>
        <v>9</v>
      </c>
      <c r="Y5" s="27">
        <f>'6 Bed'!Z$15</f>
        <v>9</v>
      </c>
      <c r="Z5" s="27">
        <f>'6 Bed'!AA$15</f>
        <v>9</v>
      </c>
      <c r="AA5" s="27">
        <f>'6 Bed'!AB$15</f>
        <v>9</v>
      </c>
      <c r="AB5" s="27">
        <f>'6 Bed'!AC$15</f>
        <v>9</v>
      </c>
      <c r="AC5" s="27">
        <f>'6 Bed'!AD$15</f>
        <v>9</v>
      </c>
      <c r="AD5" s="27">
        <f>'6 Bed'!AE$15</f>
        <v>9</v>
      </c>
      <c r="AE5" s="27">
        <f>'6 Bed'!AF$15</f>
        <v>8</v>
      </c>
      <c r="AF5" s="27">
        <f>'6 Bed'!AG$15</f>
        <v>10</v>
      </c>
      <c r="AG5" s="27">
        <f>'6 Bed'!AH$15</f>
        <v>10</v>
      </c>
      <c r="AH5" s="27">
        <f>'6 Bed'!AI$15</f>
        <v>10</v>
      </c>
      <c r="AI5" s="27">
        <f>'6 Bed'!AJ$15</f>
        <v>10</v>
      </c>
      <c r="AJ5" s="27">
        <f>'6 Bed'!AK$15</f>
        <v>10</v>
      </c>
      <c r="AK5" s="27">
        <f>'6 Bed'!AL$15</f>
        <v>10</v>
      </c>
      <c r="AL5" s="27">
        <f>'6 Bed'!AM$15</f>
        <v>10</v>
      </c>
      <c r="AM5" s="27">
        <f>'6 Bed'!AN$15</f>
        <v>11</v>
      </c>
      <c r="AN5" s="27">
        <f>'6 Bed'!AO$15</f>
        <v>10</v>
      </c>
      <c r="AO5" s="27">
        <f>'6 Bed'!AP$15</f>
        <v>10</v>
      </c>
      <c r="AP5" s="27">
        <f>'6 Bed'!AQ$15</f>
        <v>9</v>
      </c>
      <c r="AQ5" s="27">
        <f>'6 Bed'!AR$15</f>
        <v>9</v>
      </c>
      <c r="AR5" s="27">
        <f>'6 Bed'!AS$15</f>
        <v>9</v>
      </c>
      <c r="AS5" s="27">
        <f>'6 Bed'!AT$15</f>
        <v>10</v>
      </c>
      <c r="AT5" s="27">
        <f>'6 Bed'!AU$15</f>
        <v>9</v>
      </c>
      <c r="AU5" s="27">
        <f>'6 Bed'!AV$15</f>
        <v>8</v>
      </c>
      <c r="AV5" s="27">
        <f>'6 Bed'!AW$15</f>
        <v>8</v>
      </c>
      <c r="AW5" s="27">
        <f>'6 Bed'!AX$15</f>
        <v>8</v>
      </c>
      <c r="AX5" s="27">
        <f>'6 Bed'!AY$15</f>
        <v>8</v>
      </c>
      <c r="AY5" s="27">
        <f>'6 Bed'!AZ$15</f>
        <v>11</v>
      </c>
      <c r="AZ5" s="27">
        <f>'6 Bed'!BA$15</f>
        <v>12</v>
      </c>
      <c r="BA5" s="27">
        <f>'6 Bed'!BB$15</f>
        <v>12</v>
      </c>
      <c r="BB5" s="27">
        <f>'6 Bed'!BC$15</f>
        <v>11</v>
      </c>
      <c r="BC5" s="27">
        <f>'6 Bed'!BD$15</f>
        <v>11</v>
      </c>
      <c r="BD5" s="27">
        <f>'6 Bed'!BE$15</f>
        <v>11</v>
      </c>
      <c r="BE5" s="27">
        <f>'6 Bed'!BF$15</f>
        <v>10</v>
      </c>
      <c r="BF5" s="27">
        <f>'6 Bed'!BG$15</f>
        <v>11</v>
      </c>
      <c r="BG5" s="27">
        <f>'6 Bed'!BH$15</f>
        <v>11</v>
      </c>
      <c r="BH5" s="27">
        <f>'6 Bed'!BI$15</f>
        <v>11</v>
      </c>
      <c r="BI5" s="27">
        <f>'6 Bed'!BJ$15</f>
        <v>11</v>
      </c>
      <c r="BJ5" s="27">
        <f>'6 Bed'!BK$15</f>
        <v>12</v>
      </c>
      <c r="BK5" s="27">
        <f>'6 Bed'!BL$15</f>
        <v>12</v>
      </c>
      <c r="BL5" s="27">
        <f>'6 Bed'!BM$15</f>
        <v>11</v>
      </c>
      <c r="BM5" s="27">
        <f>'6 Bed'!BN$15</f>
        <v>11</v>
      </c>
      <c r="BN5" s="27">
        <f>'6 Bed'!BO$15</f>
        <v>11</v>
      </c>
      <c r="BO5" s="27">
        <f>'6 Bed'!BP$15</f>
        <v>9</v>
      </c>
      <c r="BP5" s="27">
        <f>'6 Bed'!BQ$15</f>
        <v>8</v>
      </c>
      <c r="BQ5" s="27">
        <f>'6 Bed'!BR$15</f>
        <v>8</v>
      </c>
      <c r="BR5" s="27">
        <f>'6 Bed'!BS$15</f>
        <v>9</v>
      </c>
      <c r="BS5" s="27">
        <f>'6 Bed'!BT$15</f>
        <v>8</v>
      </c>
      <c r="BT5" s="27">
        <f>'6 Bed'!BU$15</f>
        <v>8</v>
      </c>
      <c r="BU5" s="27">
        <f>'6 Bed'!BV$15</f>
        <v>8</v>
      </c>
      <c r="BV5" s="27">
        <f>'6 Bed'!BW$15</f>
        <v>9</v>
      </c>
      <c r="BW5" s="27">
        <f>'6 Bed'!BX$15</f>
        <v>11</v>
      </c>
      <c r="BX5" s="27">
        <f>'6 Bed'!BY$15</f>
        <v>11</v>
      </c>
    </row>
    <row r="6" spans="2:76" ht="15.9">
      <c r="B6" s="367" t="s">
        <v>2805</v>
      </c>
      <c r="C6" s="27">
        <f>+'8 Female'!D$27</f>
        <v>0</v>
      </c>
      <c r="D6" s="27">
        <f>+'8 Female'!E$27</f>
        <v>2</v>
      </c>
      <c r="E6" s="27">
        <f>+'8 Female'!F$27</f>
        <v>9</v>
      </c>
      <c r="F6" s="27">
        <f>+'8 Female'!G$27</f>
        <v>10</v>
      </c>
      <c r="G6" s="27">
        <f>+'8 Female'!H$27</f>
        <v>6</v>
      </c>
      <c r="H6" s="27">
        <f>+'8 Female'!I$27</f>
        <v>7</v>
      </c>
      <c r="I6" s="27">
        <f>+'8 Female'!J$27</f>
        <v>11</v>
      </c>
      <c r="J6" s="27">
        <f>+'8 Female'!K$27</f>
        <v>8</v>
      </c>
      <c r="K6" s="27">
        <f>+'8 Female'!L$27</f>
        <v>2</v>
      </c>
      <c r="L6" s="27">
        <f>+'8 Female'!M$27</f>
        <v>2</v>
      </c>
      <c r="M6" s="27">
        <f>+'8 Female'!N$27</f>
        <v>8</v>
      </c>
      <c r="N6" s="27">
        <f>+'8 Female'!O$27</f>
        <v>10</v>
      </c>
      <c r="O6" s="27">
        <f>+'8 Female'!P$27</f>
        <v>15</v>
      </c>
      <c r="P6" s="27">
        <f>+'8 Female'!Q$27</f>
        <v>14</v>
      </c>
      <c r="Q6" s="27">
        <f>+'8 Female'!R$27</f>
        <v>15</v>
      </c>
      <c r="R6" s="27">
        <f>+'8 Female'!S$27</f>
        <v>12</v>
      </c>
      <c r="S6" s="27">
        <f>+'8 Female'!T$27</f>
        <v>5</v>
      </c>
      <c r="T6" s="27">
        <f>+'8 Female'!U$27</f>
        <v>7</v>
      </c>
      <c r="U6" s="27">
        <f>+'8 Female'!V$27</f>
        <v>7</v>
      </c>
      <c r="V6" s="27">
        <f>+'8 Female'!W$27</f>
        <v>6</v>
      </c>
      <c r="W6" s="27">
        <f>+'8 Female'!X$27</f>
        <v>7</v>
      </c>
      <c r="X6" s="27">
        <f>+'8 Female'!Y$27</f>
        <v>8</v>
      </c>
      <c r="Y6" s="27">
        <f>+'8 Female'!Z$27</f>
        <v>8</v>
      </c>
      <c r="Z6" s="27">
        <f>+'8 Female'!AA$27</f>
        <v>8</v>
      </c>
      <c r="AA6" s="27">
        <f>+'8 Female'!AB$27</f>
        <v>5</v>
      </c>
      <c r="AB6" s="27">
        <f>+'8 Female'!AC$27</f>
        <v>4</v>
      </c>
      <c r="AC6" s="27">
        <f>+'8 Female'!AD$27</f>
        <v>8</v>
      </c>
      <c r="AD6" s="27">
        <f>+'8 Female'!AE$27</f>
        <v>5</v>
      </c>
      <c r="AE6" s="27">
        <f>+'8 Female'!AF$27</f>
        <v>6</v>
      </c>
      <c r="AF6" s="27">
        <f>+'8 Female'!AG$27</f>
        <v>6</v>
      </c>
      <c r="AG6" s="27">
        <f>+'8 Female'!AH$27</f>
        <v>6</v>
      </c>
      <c r="AH6" s="27">
        <f>+'8 Female'!AI$27</f>
        <v>7</v>
      </c>
      <c r="AI6" s="27">
        <f>+'8 Female'!AJ$27</f>
        <v>8</v>
      </c>
      <c r="AJ6" s="27">
        <f>+'8 Female'!AK$27</f>
        <v>7</v>
      </c>
      <c r="AK6" s="27">
        <f>+'8 Female'!AL$27</f>
        <v>8</v>
      </c>
      <c r="AL6" s="27">
        <f>+'8 Female'!AM$27</f>
        <v>10</v>
      </c>
      <c r="AM6" s="27">
        <f>+'8 Female'!AN$27</f>
        <v>10</v>
      </c>
      <c r="AN6" s="27">
        <f>+'8 Female'!AO$27</f>
        <v>10</v>
      </c>
      <c r="AO6" s="27">
        <f>+'8 Female'!AP$27</f>
        <v>10</v>
      </c>
      <c r="AP6" s="27">
        <f>+'8 Female'!AQ$27</f>
        <v>7</v>
      </c>
      <c r="AQ6" s="27">
        <f>+'8 Female'!AR$27</f>
        <v>13</v>
      </c>
      <c r="AR6" s="27">
        <f>+'8 Female'!AS$27</f>
        <v>16</v>
      </c>
      <c r="AS6" s="27">
        <f>+'8 Female'!AT$27</f>
        <v>17</v>
      </c>
      <c r="AT6" s="27">
        <f>+'8 Female'!AU$27</f>
        <v>18</v>
      </c>
      <c r="AU6" s="27">
        <f>+'8 Female'!AV$27</f>
        <v>16</v>
      </c>
      <c r="AV6" s="27">
        <f>+'8 Female'!AW$27</f>
        <v>16</v>
      </c>
      <c r="AW6" s="27">
        <f>+'8 Female'!AX$27</f>
        <v>18</v>
      </c>
      <c r="AX6" s="27">
        <f>+'8 Female'!AY$27</f>
        <v>19</v>
      </c>
      <c r="AY6" s="27">
        <f>+'8 Female'!AZ$27</f>
        <v>16</v>
      </c>
      <c r="AZ6" s="27">
        <f>+'8 Female'!BA$27</f>
        <v>17</v>
      </c>
      <c r="BA6" s="27">
        <f>+'8 Female'!BB$27</f>
        <v>17</v>
      </c>
      <c r="BB6" s="27">
        <f>+'8 Female'!BC$27</f>
        <v>15</v>
      </c>
      <c r="BC6" s="27">
        <f>+'8 Female'!BD$27</f>
        <v>17</v>
      </c>
      <c r="BD6" s="27">
        <f>+'8 Female'!BE$27</f>
        <v>18</v>
      </c>
      <c r="BE6" s="27">
        <f>+'8 Female'!BF$27</f>
        <v>17</v>
      </c>
      <c r="BF6" s="27">
        <f>+'8 Female'!BG$27</f>
        <v>18</v>
      </c>
      <c r="BG6" s="27">
        <f>+'8 Female'!BH$27</f>
        <v>17</v>
      </c>
      <c r="BH6" s="27">
        <f>+'8 Female'!BI$27</f>
        <v>17</v>
      </c>
      <c r="BI6" s="27">
        <f>+'8 Female'!BJ$27</f>
        <v>18</v>
      </c>
      <c r="BJ6" s="27">
        <f>+'8 Female'!BK$27</f>
        <v>17</v>
      </c>
      <c r="BK6" s="27">
        <f>+'8 Female'!BL$27</f>
        <v>17</v>
      </c>
      <c r="BL6" s="27">
        <f>+'8 Female'!BM$27</f>
        <v>15</v>
      </c>
      <c r="BM6" s="27">
        <f>+'8 Female'!BN$27</f>
        <v>15</v>
      </c>
      <c r="BN6" s="27">
        <f>+'8 Female'!BO$27</f>
        <v>15</v>
      </c>
      <c r="BO6" s="27">
        <f>+'8 Female'!BP$27</f>
        <v>17</v>
      </c>
      <c r="BP6" s="27">
        <f>+'8 Female'!BQ$27</f>
        <v>18</v>
      </c>
      <c r="BQ6" s="27">
        <f>+'8 Female'!BR$27</f>
        <v>21</v>
      </c>
      <c r="BR6" s="27">
        <f>+'8 Female'!BS$27</f>
        <v>21</v>
      </c>
      <c r="BS6" s="27">
        <f>+'8 Female'!BT$27</f>
        <v>21</v>
      </c>
      <c r="BT6" s="27">
        <f>+'8 Female'!BU$27</f>
        <v>22</v>
      </c>
      <c r="BU6" s="27">
        <f>+'8 Female'!BV$27</f>
        <v>21</v>
      </c>
      <c r="BV6" s="27">
        <f>+'8 Female'!BW$27</f>
        <v>22</v>
      </c>
      <c r="BW6" s="27">
        <f>+'8 Female'!BX$27</f>
        <v>23</v>
      </c>
      <c r="BX6" s="27">
        <f>+'8 Female'!BY$27</f>
        <v>23</v>
      </c>
    </row>
    <row r="7" spans="2:76" s="233" customFormat="1" ht="15.9">
      <c r="B7" s="368" t="s">
        <v>2806</v>
      </c>
      <c r="C7" s="373">
        <f>'8 bed'!D$35</f>
        <v>1</v>
      </c>
      <c r="D7" s="373">
        <f>'8 bed'!E$35</f>
        <v>4</v>
      </c>
      <c r="E7" s="373">
        <f>'8 bed'!F$35</f>
        <v>7</v>
      </c>
      <c r="F7" s="373">
        <f>'8 bed'!G$35</f>
        <v>11</v>
      </c>
      <c r="G7" s="373">
        <f>'8 bed'!H$35</f>
        <v>12</v>
      </c>
      <c r="H7" s="373">
        <f>'8 bed'!I$35</f>
        <v>16</v>
      </c>
      <c r="I7" s="373">
        <f>'8 bed'!J$35</f>
        <v>17</v>
      </c>
      <c r="J7" s="373">
        <f>'8 bed'!K$35</f>
        <v>18</v>
      </c>
      <c r="K7" s="373">
        <f>'8 bed'!L$35</f>
        <v>18</v>
      </c>
      <c r="L7" s="373">
        <f>'8 bed'!M$35</f>
        <v>19</v>
      </c>
      <c r="M7" s="373">
        <f>'8 bed'!N$35</f>
        <v>19</v>
      </c>
      <c r="N7" s="373">
        <f>'8 bed'!O$35</f>
        <v>19</v>
      </c>
      <c r="O7" s="373">
        <f>'8 bed'!P$35</f>
        <v>21</v>
      </c>
      <c r="P7" s="373">
        <f>'8 bed'!Q$35</f>
        <v>22</v>
      </c>
      <c r="Q7" s="373">
        <f>'8 bed'!R$35</f>
        <v>23</v>
      </c>
      <c r="R7" s="373">
        <f>'8 bed'!S$35</f>
        <v>22</v>
      </c>
      <c r="S7" s="373">
        <f>'8 bed'!T$35</f>
        <v>21</v>
      </c>
      <c r="T7" s="373">
        <f>'8 bed'!U$35</f>
        <v>21</v>
      </c>
      <c r="U7" s="373">
        <f>'8 bed'!V$35</f>
        <v>22</v>
      </c>
      <c r="V7" s="373">
        <f>'8 bed'!W$35</f>
        <v>23</v>
      </c>
      <c r="W7" s="373">
        <f>'8 bed'!X$35</f>
        <v>23</v>
      </c>
      <c r="X7" s="373">
        <f>'8 bed'!Y$35</f>
        <v>24</v>
      </c>
      <c r="Y7" s="373">
        <f>'8 bed'!Z$35</f>
        <v>23</v>
      </c>
      <c r="Z7" s="373">
        <f>'8 bed'!AA$35</f>
        <v>23</v>
      </c>
      <c r="AA7" s="373">
        <f>'8 bed'!AB$35</f>
        <v>22</v>
      </c>
      <c r="AB7" s="373">
        <f>'8 bed'!AC$35</f>
        <v>22</v>
      </c>
      <c r="AC7" s="373">
        <f>'8 bed'!AD$35</f>
        <v>26</v>
      </c>
      <c r="AD7" s="373">
        <f>'8 bed'!AE$35</f>
        <v>26</v>
      </c>
      <c r="AE7" s="373">
        <f>'8 bed'!AF$35</f>
        <v>25</v>
      </c>
      <c r="AF7" s="373">
        <f>'8 bed'!AG$35</f>
        <v>26</v>
      </c>
      <c r="AG7" s="373">
        <f>'8 bed'!AH$35</f>
        <v>28</v>
      </c>
      <c r="AH7" s="373">
        <f>'8 bed'!AI$35</f>
        <v>26</v>
      </c>
      <c r="AI7" s="373">
        <f>'8 bed'!AJ$35</f>
        <v>25</v>
      </c>
      <c r="AJ7" s="373">
        <f>'8 bed'!AK$35</f>
        <v>24</v>
      </c>
      <c r="AK7" s="373">
        <f>'8 bed'!AL$35</f>
        <v>22</v>
      </c>
      <c r="AL7" s="373">
        <f>'8 bed'!AM$35</f>
        <v>17</v>
      </c>
      <c r="AM7" s="373">
        <f>'8 bed'!AN$35</f>
        <v>17</v>
      </c>
      <c r="AN7" s="373">
        <f>'8 bed'!AO$35</f>
        <v>14</v>
      </c>
      <c r="AO7" s="373">
        <f>'8 bed'!AP$35</f>
        <v>14</v>
      </c>
      <c r="AP7" s="373">
        <f>'8 bed'!AQ$35</f>
        <v>19</v>
      </c>
      <c r="AQ7" s="373">
        <f>'8 bed'!AR$35</f>
        <v>21</v>
      </c>
      <c r="AR7" s="373">
        <f>'8 bed'!AS$35</f>
        <v>21</v>
      </c>
      <c r="AS7" s="373">
        <f>'8 bed'!AT$35</f>
        <v>18</v>
      </c>
      <c r="AT7" s="373">
        <f>'8 bed'!AU$35</f>
        <v>20</v>
      </c>
      <c r="AU7" s="373">
        <f>'8 bed'!AV$35</f>
        <v>18</v>
      </c>
      <c r="AV7" s="373">
        <f>'8 bed'!AW$35</f>
        <v>16</v>
      </c>
      <c r="AW7" s="373">
        <f>'8 bed'!AX$35</f>
        <v>14</v>
      </c>
      <c r="AX7" s="373">
        <f>'8 bed'!AY$35</f>
        <v>17</v>
      </c>
      <c r="AY7" s="373">
        <f>'8 bed'!AZ$35</f>
        <v>16</v>
      </c>
      <c r="AZ7" s="373">
        <f>'8 bed'!BA$35</f>
        <v>16</v>
      </c>
      <c r="BA7" s="373">
        <f>'8 bed'!BB$35</f>
        <v>18</v>
      </c>
      <c r="BB7" s="373">
        <f>'8 bed'!BC$35</f>
        <v>17</v>
      </c>
      <c r="BC7" s="373">
        <f>'8 bed'!BD$35</f>
        <v>18</v>
      </c>
      <c r="BD7" s="373">
        <f>'8 bed'!BE$35</f>
        <v>20</v>
      </c>
      <c r="BE7" s="373">
        <f>'8 bed'!BF$35</f>
        <v>20</v>
      </c>
      <c r="BF7" s="373">
        <f>'8 bed'!BG$35</f>
        <v>17</v>
      </c>
      <c r="BG7" s="373">
        <f>'8 bed'!BH$35</f>
        <v>25</v>
      </c>
      <c r="BH7" s="373">
        <f>'8 bed'!BI$35</f>
        <v>26</v>
      </c>
      <c r="BI7" s="373">
        <f>'8 bed'!BJ$35</f>
        <v>26</v>
      </c>
      <c r="BJ7" s="373">
        <f>'8 bed'!BK$35</f>
        <v>27</v>
      </c>
      <c r="BK7" s="373">
        <f>'8 bed'!BL$35</f>
        <v>26</v>
      </c>
      <c r="BL7" s="373">
        <f>'8 bed'!BM$35</f>
        <v>26</v>
      </c>
      <c r="BM7" s="373">
        <f>'8 bed'!BN$35</f>
        <v>27</v>
      </c>
      <c r="BN7" s="373">
        <f>'8 bed'!BO$35</f>
        <v>18</v>
      </c>
      <c r="BO7" s="373">
        <f>'8 bed'!BP$35</f>
        <v>20</v>
      </c>
      <c r="BP7" s="373">
        <f>'8 bed'!BQ$35</f>
        <v>19</v>
      </c>
      <c r="BQ7" s="373">
        <f>'8 bed'!BR$35</f>
        <v>20</v>
      </c>
      <c r="BR7" s="373">
        <f>'8 bed'!BS$35</f>
        <v>21</v>
      </c>
      <c r="BS7" s="373">
        <f>'8 bed'!BT$35</f>
        <v>22</v>
      </c>
      <c r="BT7" s="373">
        <f>'8 bed'!BU$35</f>
        <v>30</v>
      </c>
      <c r="BU7" s="373">
        <f>'8 bed'!BV$35</f>
        <v>29</v>
      </c>
      <c r="BV7" s="373">
        <f>'8 bed'!BW$35</f>
        <v>27</v>
      </c>
      <c r="BW7" s="373">
        <f>'8 bed'!BX$35</f>
        <v>28</v>
      </c>
      <c r="BX7" s="373">
        <f>'8 bed'!BY$35</f>
        <v>28</v>
      </c>
    </row>
    <row r="8" spans="2:76" s="233" customFormat="1" ht="15.9">
      <c r="B8" s="368"/>
      <c r="C8" s="429"/>
      <c r="D8" s="429"/>
      <c r="E8" s="429"/>
      <c r="F8" s="429"/>
      <c r="G8" s="429"/>
      <c r="H8" s="429"/>
      <c r="I8" s="429"/>
      <c r="J8" s="429"/>
      <c r="K8" s="429"/>
      <c r="L8" s="429"/>
      <c r="M8" s="429"/>
      <c r="N8" s="429"/>
      <c r="O8" s="429"/>
      <c r="P8" s="429"/>
      <c r="Q8" s="429"/>
      <c r="R8" s="429"/>
      <c r="S8" s="429"/>
      <c r="T8" s="429"/>
      <c r="U8" s="429"/>
      <c r="V8" s="429"/>
      <c r="W8" s="429"/>
      <c r="X8" s="429"/>
      <c r="Y8" s="429"/>
      <c r="Z8" s="429"/>
      <c r="AA8" s="429"/>
      <c r="AB8" s="429"/>
      <c r="AC8" s="429"/>
      <c r="AD8" s="429"/>
      <c r="AE8" s="429"/>
      <c r="AF8" s="429"/>
      <c r="AG8" s="429"/>
      <c r="AH8" s="429"/>
      <c r="AI8" s="429"/>
      <c r="AJ8" s="429"/>
      <c r="AK8" s="429"/>
      <c r="AL8" s="429"/>
      <c r="AM8" s="429"/>
      <c r="AN8" s="429"/>
      <c r="AO8" s="429"/>
      <c r="AP8" s="429"/>
      <c r="AQ8" s="429"/>
      <c r="AR8" s="429"/>
      <c r="AS8" s="429"/>
      <c r="AT8" s="429"/>
      <c r="AU8" s="429"/>
      <c r="AV8" s="429"/>
      <c r="AW8" s="429"/>
      <c r="AX8" s="429"/>
      <c r="AY8" s="429"/>
      <c r="AZ8" s="429"/>
      <c r="BA8" s="429"/>
      <c r="BB8" s="429"/>
      <c r="BC8" s="429"/>
      <c r="BD8" s="429"/>
      <c r="BE8" s="429"/>
      <c r="BF8" s="429"/>
      <c r="BG8" s="429"/>
      <c r="BH8" s="429"/>
      <c r="BI8" s="429"/>
      <c r="BJ8" s="429"/>
      <c r="BK8" s="429"/>
      <c r="BL8" s="429"/>
      <c r="BM8" s="429"/>
      <c r="BN8" s="429"/>
      <c r="BO8" s="429"/>
      <c r="BP8" s="429"/>
      <c r="BQ8" s="429"/>
      <c r="BR8" s="429"/>
      <c r="BS8" s="429"/>
      <c r="BT8" s="429"/>
      <c r="BU8" s="429"/>
      <c r="BV8" s="429"/>
      <c r="BW8" s="429"/>
      <c r="BX8" s="429"/>
    </row>
    <row r="9" spans="2:76" s="233" customFormat="1" ht="15.9">
      <c r="B9" s="369" t="s">
        <v>2807</v>
      </c>
      <c r="C9" s="373">
        <f>Private!C$10</f>
        <v>0</v>
      </c>
      <c r="D9" s="373">
        <f>Private!D$10</f>
        <v>2</v>
      </c>
      <c r="E9" s="373">
        <f>Private!E$10</f>
        <v>3</v>
      </c>
      <c r="F9" s="373">
        <f>Private!F$10</f>
        <v>3</v>
      </c>
      <c r="G9" s="373">
        <f>Private!G$10</f>
        <v>3</v>
      </c>
      <c r="H9" s="373">
        <f>Private!H$10</f>
        <v>3</v>
      </c>
      <c r="I9" s="373">
        <f>Private!I$10</f>
        <v>2</v>
      </c>
      <c r="J9" s="373">
        <f>Private!J$10</f>
        <v>2</v>
      </c>
      <c r="K9" s="373">
        <f>Private!K$10</f>
        <v>3</v>
      </c>
      <c r="L9" s="373">
        <f>Private!L$10</f>
        <v>3</v>
      </c>
      <c r="M9" s="373">
        <f>Private!M$10</f>
        <v>3</v>
      </c>
      <c r="N9" s="373">
        <f>Private!N$10</f>
        <v>3</v>
      </c>
      <c r="O9" s="373">
        <f>Private!O$10</f>
        <v>3</v>
      </c>
      <c r="P9" s="373">
        <f>Private!P$10</f>
        <v>3</v>
      </c>
      <c r="Q9" s="373">
        <f>Private!Q$10</f>
        <v>3</v>
      </c>
      <c r="R9" s="373">
        <f>Private!R$10</f>
        <v>3</v>
      </c>
      <c r="S9" s="373">
        <f>Private!S$10</f>
        <v>3</v>
      </c>
      <c r="T9" s="373">
        <f>Private!T$10</f>
        <v>3</v>
      </c>
      <c r="U9" s="373">
        <f>Private!U$10</f>
        <v>3</v>
      </c>
      <c r="V9" s="373">
        <f>Private!V$10</f>
        <v>3</v>
      </c>
      <c r="W9" s="373">
        <f>Private!W$10</f>
        <v>3</v>
      </c>
      <c r="X9" s="373">
        <f>Private!X$10</f>
        <v>3</v>
      </c>
      <c r="Y9" s="373">
        <f>Private!Y$10</f>
        <v>3</v>
      </c>
      <c r="Z9" s="373">
        <f>Private!Z$10</f>
        <v>2</v>
      </c>
      <c r="AA9" s="373">
        <f>Private!AA$10</f>
        <v>2</v>
      </c>
      <c r="AB9" s="373">
        <f>Private!AB$10</f>
        <v>3</v>
      </c>
      <c r="AC9" s="373">
        <f>Private!AC$10</f>
        <v>3</v>
      </c>
      <c r="AD9" s="373">
        <f>Private!AD$10</f>
        <v>3</v>
      </c>
      <c r="AE9" s="373">
        <f>Private!AE$10</f>
        <v>3</v>
      </c>
      <c r="AF9" s="373">
        <f>Private!AF$10</f>
        <v>3</v>
      </c>
      <c r="AG9" s="373">
        <f>Private!AG$10</f>
        <v>3</v>
      </c>
      <c r="AH9" s="373">
        <f>Private!AH$10</f>
        <v>2</v>
      </c>
      <c r="AI9" s="373">
        <f>Private!AI$10</f>
        <v>2</v>
      </c>
      <c r="AJ9" s="373">
        <f>Private!AJ$10</f>
        <v>2</v>
      </c>
      <c r="AK9" s="373">
        <f>Private!AK$10</f>
        <v>2</v>
      </c>
      <c r="AL9" s="373">
        <f>Private!AL$10</f>
        <v>2</v>
      </c>
      <c r="AM9" s="373">
        <f>Private!AM$10</f>
        <v>2</v>
      </c>
      <c r="AN9" s="373">
        <f>Private!AN$10</f>
        <v>2</v>
      </c>
      <c r="AO9" s="373">
        <f>Private!AO$10</f>
        <v>2</v>
      </c>
      <c r="AP9" s="373">
        <f>Private!AP$10</f>
        <v>1</v>
      </c>
      <c r="AQ9" s="373">
        <f>Private!AQ$10</f>
        <v>1</v>
      </c>
      <c r="AR9" s="373">
        <f>Private!AR$10</f>
        <v>1</v>
      </c>
      <c r="AS9" s="373">
        <f>Private!AS$10</f>
        <v>1</v>
      </c>
      <c r="AT9" s="373">
        <f>Private!AT$10</f>
        <v>1</v>
      </c>
      <c r="AU9" s="373">
        <f>Private!AU$10</f>
        <v>1</v>
      </c>
      <c r="AV9" s="373">
        <f>Private!AV$10</f>
        <v>2</v>
      </c>
      <c r="AW9" s="373">
        <f>Private!AW$10</f>
        <v>2</v>
      </c>
      <c r="AX9" s="373">
        <f>Private!AX$10</f>
        <v>2</v>
      </c>
      <c r="AY9" s="373">
        <f>Private!AY$10</f>
        <v>2</v>
      </c>
      <c r="AZ9" s="373">
        <f>Private!AZ$10</f>
        <v>2</v>
      </c>
      <c r="BA9" s="373">
        <f>Private!BA$10</f>
        <v>2</v>
      </c>
      <c r="BB9" s="373">
        <f>Private!BB$10</f>
        <v>2</v>
      </c>
      <c r="BC9" s="373">
        <f>Private!BC$10</f>
        <v>2</v>
      </c>
      <c r="BD9" s="373">
        <f>Private!BD$10</f>
        <v>2</v>
      </c>
      <c r="BE9" s="373">
        <f>Private!BE$10</f>
        <v>2</v>
      </c>
      <c r="BF9" s="373">
        <f>Private!BF$10</f>
        <v>3</v>
      </c>
      <c r="BG9" s="373">
        <f>Private!BG$10</f>
        <v>3</v>
      </c>
      <c r="BH9" s="373">
        <f>Private!BH$10</f>
        <v>3</v>
      </c>
      <c r="BI9" s="373">
        <f>Private!BI$10</f>
        <v>2</v>
      </c>
      <c r="BJ9" s="373">
        <f>Private!BJ$10</f>
        <v>2</v>
      </c>
      <c r="BK9" s="373">
        <f>Private!BK$10</f>
        <v>2</v>
      </c>
      <c r="BL9" s="373">
        <f>Private!BL$10</f>
        <v>2</v>
      </c>
      <c r="BM9" s="373">
        <f>Private!BM$10</f>
        <v>2</v>
      </c>
      <c r="BN9" s="373">
        <f>Private!BN$10</f>
        <v>3</v>
      </c>
      <c r="BO9" s="373">
        <f>Private!BO$10</f>
        <v>3</v>
      </c>
      <c r="BP9" s="373">
        <f>Private!BP$10</f>
        <v>3</v>
      </c>
      <c r="BQ9" s="373">
        <f>Private!BQ$10</f>
        <v>3</v>
      </c>
      <c r="BR9" s="373">
        <f>Private!BR$10</f>
        <v>2</v>
      </c>
      <c r="BS9" s="373">
        <f>Private!BS$10</f>
        <v>2</v>
      </c>
      <c r="BT9" s="373">
        <f>Private!BT$10</f>
        <v>2</v>
      </c>
      <c r="BU9" s="373">
        <f>Private!BU$10</f>
        <v>2</v>
      </c>
      <c r="BV9" s="373">
        <f>Private!BV$10</f>
        <v>3</v>
      </c>
      <c r="BW9" s="373">
        <f>Private!BW$10</f>
        <v>3</v>
      </c>
      <c r="BX9" s="373">
        <f>Private!BX$10</f>
        <v>3</v>
      </c>
    </row>
    <row r="10" spans="2:76" s="233" customFormat="1" ht="15.9">
      <c r="B10" s="369"/>
      <c r="C10" s="429"/>
      <c r="D10" s="429"/>
      <c r="E10" s="429"/>
      <c r="F10" s="429"/>
      <c r="G10" s="429"/>
      <c r="H10" s="429"/>
      <c r="I10" s="429"/>
      <c r="J10" s="429"/>
      <c r="K10" s="429"/>
      <c r="L10" s="429"/>
      <c r="M10" s="429"/>
      <c r="N10" s="429"/>
      <c r="O10" s="429"/>
      <c r="P10" s="429"/>
      <c r="Q10" s="429"/>
      <c r="R10" s="429"/>
      <c r="S10" s="429"/>
      <c r="T10" s="429"/>
      <c r="U10" s="429"/>
      <c r="V10" s="429"/>
      <c r="W10" s="429"/>
      <c r="X10" s="429"/>
      <c r="Y10" s="429"/>
      <c r="Z10" s="429"/>
      <c r="AA10" s="429"/>
      <c r="AB10" s="429"/>
      <c r="AC10" s="429"/>
      <c r="AD10" s="429"/>
      <c r="AE10" s="429"/>
      <c r="AF10" s="429"/>
      <c r="AG10" s="429"/>
      <c r="AH10" s="429"/>
      <c r="AI10" s="429"/>
      <c r="AJ10" s="429"/>
      <c r="AK10" s="429"/>
      <c r="AL10" s="429"/>
      <c r="AM10" s="429"/>
      <c r="AN10" s="429"/>
      <c r="AO10" s="429"/>
      <c r="AP10" s="429"/>
      <c r="AQ10" s="429"/>
      <c r="AR10" s="429"/>
      <c r="AS10" s="429"/>
      <c r="AT10" s="429"/>
      <c r="AU10" s="429"/>
      <c r="AV10" s="429"/>
      <c r="AW10" s="429"/>
      <c r="AX10" s="429"/>
      <c r="AY10" s="429"/>
      <c r="AZ10" s="429"/>
      <c r="BA10" s="429"/>
      <c r="BB10" s="429"/>
      <c r="BC10" s="429"/>
      <c r="BD10" s="429"/>
      <c r="BE10" s="429"/>
      <c r="BF10" s="429"/>
      <c r="BG10" s="429"/>
      <c r="BH10" s="429"/>
      <c r="BI10" s="429"/>
      <c r="BJ10" s="429"/>
      <c r="BK10" s="429"/>
      <c r="BL10" s="429"/>
      <c r="BM10" s="429"/>
      <c r="BN10" s="429"/>
      <c r="BO10" s="429"/>
      <c r="BP10" s="429"/>
      <c r="BQ10" s="429"/>
      <c r="BR10" s="429"/>
      <c r="BS10" s="429"/>
      <c r="BT10" s="429"/>
      <c r="BU10" s="429"/>
      <c r="BV10" s="429"/>
      <c r="BW10" s="429"/>
      <c r="BX10" s="429"/>
    </row>
    <row r="11" spans="2:76" ht="15.9">
      <c r="B11" s="370" t="s">
        <v>2808</v>
      </c>
      <c r="C11" s="372">
        <f>Private!C$11</f>
        <v>0</v>
      </c>
      <c r="D11" s="372">
        <f>Private!D$11</f>
        <v>0</v>
      </c>
      <c r="E11" s="372">
        <f>Private!E$11</f>
        <v>0</v>
      </c>
      <c r="F11" s="372">
        <f>Private!F$11</f>
        <v>1</v>
      </c>
      <c r="G11" s="372">
        <f>Private!G$11</f>
        <v>1</v>
      </c>
      <c r="H11" s="372">
        <f>Private!H$11</f>
        <v>1</v>
      </c>
      <c r="I11" s="372">
        <f>Private!I$11</f>
        <v>2</v>
      </c>
      <c r="J11" s="372">
        <f>Private!J$11</f>
        <v>2</v>
      </c>
      <c r="K11" s="372">
        <f>Private!K$11</f>
        <v>2</v>
      </c>
      <c r="L11" s="372">
        <f>Private!L$11</f>
        <v>2</v>
      </c>
      <c r="M11" s="372">
        <f>Private!M$11</f>
        <v>1</v>
      </c>
      <c r="N11" s="372">
        <f>Private!N$11</f>
        <v>2</v>
      </c>
      <c r="O11" s="372">
        <f>Private!O$11</f>
        <v>2</v>
      </c>
      <c r="P11" s="372">
        <f>Private!P$11</f>
        <v>2</v>
      </c>
      <c r="Q11" s="372">
        <f>Private!Q$11</f>
        <v>2</v>
      </c>
      <c r="R11" s="372">
        <f>Private!R$11</f>
        <v>2</v>
      </c>
      <c r="S11" s="372">
        <f>Private!S$11</f>
        <v>2</v>
      </c>
      <c r="T11" s="372">
        <f>Private!T$11</f>
        <v>2</v>
      </c>
      <c r="U11" s="372">
        <f>Private!U$11</f>
        <v>2</v>
      </c>
      <c r="V11" s="372">
        <f>Private!V$11</f>
        <v>2</v>
      </c>
      <c r="W11" s="372">
        <f>Private!W$11</f>
        <v>2</v>
      </c>
      <c r="X11" s="372">
        <f>Private!X$11</f>
        <v>2</v>
      </c>
      <c r="Y11" s="372">
        <f>Private!Y$11</f>
        <v>2</v>
      </c>
      <c r="Z11" s="372">
        <f>Private!Z$11</f>
        <v>2</v>
      </c>
      <c r="AA11" s="372">
        <f>Private!AA$11</f>
        <v>2</v>
      </c>
      <c r="AB11" s="372">
        <f>Private!AB$11</f>
        <v>1</v>
      </c>
      <c r="AC11" s="372">
        <f>Private!AC$11</f>
        <v>1</v>
      </c>
      <c r="AD11" s="372">
        <f>Private!AD$11</f>
        <v>1</v>
      </c>
      <c r="AE11" s="372">
        <f>Private!AE$11</f>
        <v>1</v>
      </c>
      <c r="AF11" s="372">
        <f>Private!AF$11</f>
        <v>1</v>
      </c>
      <c r="AG11" s="372">
        <f>Private!AG$11</f>
        <v>1</v>
      </c>
      <c r="AH11" s="372">
        <f>Private!AH$11</f>
        <v>2</v>
      </c>
      <c r="AI11" s="372">
        <f>Private!AI$11</f>
        <v>2</v>
      </c>
      <c r="AJ11" s="372">
        <f>Private!AJ$11</f>
        <v>1</v>
      </c>
      <c r="AK11" s="372">
        <f>Private!AK$11</f>
        <v>1</v>
      </c>
      <c r="AL11" s="372">
        <f>Private!AL$11</f>
        <v>1</v>
      </c>
      <c r="AM11" s="372">
        <f>Private!AM$11</f>
        <v>2</v>
      </c>
      <c r="AN11" s="372">
        <f>Private!AN$11</f>
        <v>2</v>
      </c>
      <c r="AO11" s="372">
        <f>Private!AO$11</f>
        <v>2</v>
      </c>
      <c r="AP11" s="372">
        <f>Private!AP$11</f>
        <v>1</v>
      </c>
      <c r="AQ11" s="372">
        <f>Private!AQ$11</f>
        <v>1</v>
      </c>
      <c r="AR11" s="372">
        <f>Private!AR$11</f>
        <v>2</v>
      </c>
      <c r="AS11" s="372">
        <f>Private!AS$11</f>
        <v>2</v>
      </c>
      <c r="AT11" s="372">
        <f>Private!AT$11</f>
        <v>2</v>
      </c>
      <c r="AU11" s="372">
        <f>Private!AU$11</f>
        <v>2</v>
      </c>
      <c r="AV11" s="372">
        <f>Private!AV$11</f>
        <v>2</v>
      </c>
      <c r="AW11" s="372">
        <f>Private!AW$11</f>
        <v>2</v>
      </c>
      <c r="AX11" s="372">
        <f>Private!AX$11</f>
        <v>2</v>
      </c>
      <c r="AY11" s="372">
        <f>Private!AY$11</f>
        <v>2</v>
      </c>
      <c r="AZ11" s="372">
        <f>Private!AZ$11</f>
        <v>2</v>
      </c>
      <c r="BA11" s="372">
        <f>Private!BA$11</f>
        <v>2</v>
      </c>
      <c r="BB11" s="372">
        <f>Private!BB$11</f>
        <v>2</v>
      </c>
      <c r="BC11" s="372">
        <f>Private!BC$11</f>
        <v>2</v>
      </c>
      <c r="BD11" s="372">
        <f>Private!BD$11</f>
        <v>2</v>
      </c>
      <c r="BE11" s="372">
        <f>Private!BE$11</f>
        <v>2</v>
      </c>
      <c r="BF11" s="372">
        <f>Private!BF$11</f>
        <v>2</v>
      </c>
      <c r="BG11" s="372">
        <f>Private!BG$11</f>
        <v>2</v>
      </c>
      <c r="BH11" s="372">
        <f>Private!BH$11</f>
        <v>2</v>
      </c>
      <c r="BI11" s="372">
        <f>Private!BI$11</f>
        <v>2</v>
      </c>
      <c r="BJ11" s="372">
        <f>Private!BJ$11</f>
        <v>2</v>
      </c>
      <c r="BK11" s="372">
        <f>Private!BK$11</f>
        <v>2</v>
      </c>
      <c r="BL11" s="372">
        <f>Private!BL$11</f>
        <v>2</v>
      </c>
      <c r="BM11" s="372">
        <f>Private!BM$11</f>
        <v>2</v>
      </c>
      <c r="BN11" s="372">
        <f>Private!BN$11</f>
        <v>2</v>
      </c>
      <c r="BO11" s="372">
        <f>Private!BO$11</f>
        <v>2</v>
      </c>
      <c r="BP11" s="372">
        <f>Private!BP$11</f>
        <v>2</v>
      </c>
      <c r="BQ11" s="372">
        <f>Private!BQ$11</f>
        <v>2</v>
      </c>
      <c r="BR11" s="372">
        <f>Private!BR$11</f>
        <v>2</v>
      </c>
      <c r="BS11" s="372">
        <f>Private!BS$11</f>
        <v>2</v>
      </c>
      <c r="BT11" s="372">
        <f>Private!BT$11</f>
        <v>2</v>
      </c>
      <c r="BU11" s="372">
        <f>Private!BU$11</f>
        <v>2</v>
      </c>
      <c r="BV11" s="372">
        <f>Private!BV$11</f>
        <v>2</v>
      </c>
      <c r="BW11" s="372">
        <f>Private!BW$11</f>
        <v>2</v>
      </c>
      <c r="BX11" s="372">
        <f>Private!BX$11</f>
        <v>2</v>
      </c>
    </row>
    <row r="12" spans="2:76" ht="15.9">
      <c r="B12" s="370"/>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row>
    <row r="13" spans="2:76" ht="15.9">
      <c r="B13" s="367" t="s">
        <v>224</v>
      </c>
      <c r="C13" s="27">
        <f>Private!C$12</f>
        <v>0</v>
      </c>
      <c r="D13" s="27">
        <f>Private!D$12</f>
        <v>0</v>
      </c>
      <c r="E13" s="27">
        <f>Private!E$12</f>
        <v>0</v>
      </c>
      <c r="F13" s="27">
        <f>Private!F$12</f>
        <v>0</v>
      </c>
      <c r="G13" s="27">
        <f>Private!G$12</f>
        <v>1</v>
      </c>
      <c r="H13" s="27">
        <f>Private!H$12</f>
        <v>1</v>
      </c>
      <c r="I13" s="27">
        <f>Private!I$12</f>
        <v>1</v>
      </c>
      <c r="J13" s="27">
        <f>Private!J$12</f>
        <v>1</v>
      </c>
      <c r="K13" s="27">
        <f>Private!K$12</f>
        <v>1</v>
      </c>
      <c r="L13" s="27">
        <f>Private!L$12</f>
        <v>1</v>
      </c>
      <c r="M13" s="27">
        <f>Private!M$12</f>
        <v>1</v>
      </c>
      <c r="N13" s="27">
        <f>Private!N$12</f>
        <v>1</v>
      </c>
      <c r="O13" s="27">
        <f>Private!O$12</f>
        <v>1</v>
      </c>
      <c r="P13" s="27">
        <f>Private!P$12</f>
        <v>1</v>
      </c>
      <c r="Q13" s="27">
        <f>Private!Q$12</f>
        <v>1</v>
      </c>
      <c r="R13" s="27">
        <f>Private!R$12</f>
        <v>1</v>
      </c>
      <c r="S13" s="27">
        <f>Private!S$12</f>
        <v>1</v>
      </c>
      <c r="T13" s="27">
        <f>Private!T$12</f>
        <v>1</v>
      </c>
      <c r="U13" s="27">
        <f>Private!U$12</f>
        <v>1</v>
      </c>
      <c r="V13" s="27">
        <f>Private!V$12</f>
        <v>1</v>
      </c>
      <c r="W13" s="27">
        <f>Private!W$12</f>
        <v>1</v>
      </c>
      <c r="X13" s="27">
        <f>Private!X$12</f>
        <v>1</v>
      </c>
      <c r="Y13" s="27">
        <f>Private!Y$12</f>
        <v>1</v>
      </c>
      <c r="Z13" s="27">
        <f>Private!Z$12</f>
        <v>1</v>
      </c>
      <c r="AA13" s="27">
        <f>Private!AA$12</f>
        <v>1</v>
      </c>
      <c r="AB13" s="27">
        <f>Private!AB$12</f>
        <v>1</v>
      </c>
      <c r="AC13" s="27">
        <f>Private!AC$12</f>
        <v>1</v>
      </c>
      <c r="AD13" s="27">
        <f>Private!AD$12</f>
        <v>1</v>
      </c>
      <c r="AE13" s="27">
        <f>Private!AE$12</f>
        <v>1</v>
      </c>
      <c r="AF13" s="27">
        <f>Private!AF$12</f>
        <v>1</v>
      </c>
      <c r="AG13" s="27">
        <f>Private!AG$12</f>
        <v>1</v>
      </c>
      <c r="AH13" s="27">
        <f>Private!AH$12</f>
        <v>1</v>
      </c>
      <c r="AI13" s="27">
        <f>Private!AI$12</f>
        <v>1</v>
      </c>
      <c r="AJ13" s="27">
        <f>Private!AJ$12</f>
        <v>0</v>
      </c>
      <c r="AK13" s="27">
        <f>Private!AK$12</f>
        <v>0</v>
      </c>
      <c r="AL13" s="27">
        <f>Private!AL$12</f>
        <v>0</v>
      </c>
      <c r="AM13" s="27">
        <f>Private!AM$12</f>
        <v>0</v>
      </c>
      <c r="AN13" s="27">
        <f>Private!AN$12</f>
        <v>0</v>
      </c>
      <c r="AO13" s="27">
        <f>Private!AO$12</f>
        <v>0</v>
      </c>
      <c r="AP13" s="27">
        <f>Private!AP$12</f>
        <v>1</v>
      </c>
      <c r="AQ13" s="27">
        <f>Private!AQ$12</f>
        <v>1</v>
      </c>
      <c r="AR13" s="27">
        <f>Private!AR$12</f>
        <v>1</v>
      </c>
      <c r="AS13" s="27">
        <f>Private!AS$12</f>
        <v>1</v>
      </c>
      <c r="AT13" s="27">
        <f>Private!AT$12</f>
        <v>1</v>
      </c>
      <c r="AU13" s="27">
        <f>Private!AU$12</f>
        <v>1</v>
      </c>
      <c r="AV13" s="27">
        <f>Private!AV$12</f>
        <v>1</v>
      </c>
      <c r="AW13" s="27">
        <f>Private!AW$12</f>
        <v>1</v>
      </c>
      <c r="AX13" s="27">
        <f>Private!AX$12</f>
        <v>1</v>
      </c>
      <c r="AY13" s="27">
        <f>Private!AY$12</f>
        <v>1</v>
      </c>
      <c r="AZ13" s="27">
        <f>Private!AZ$12</f>
        <v>1</v>
      </c>
      <c r="BA13" s="27">
        <f>Private!BA$12</f>
        <v>1</v>
      </c>
      <c r="BB13" s="27">
        <f>Private!BB$12</f>
        <v>1</v>
      </c>
      <c r="BC13" s="27">
        <f>Private!BC$12</f>
        <v>1</v>
      </c>
      <c r="BD13" s="27">
        <f>Private!BD$12</f>
        <v>1</v>
      </c>
      <c r="BE13" s="27">
        <f>Private!BE$12</f>
        <v>1</v>
      </c>
      <c r="BF13" s="27">
        <f>Private!BF$12</f>
        <v>1</v>
      </c>
      <c r="BG13" s="27">
        <f>Private!BG$12</f>
        <v>1</v>
      </c>
      <c r="BH13" s="27">
        <f>Private!BH$12</f>
        <v>1</v>
      </c>
      <c r="BI13" s="27">
        <f>Private!BI$12</f>
        <v>1</v>
      </c>
      <c r="BJ13" s="27">
        <f>Private!BJ$12</f>
        <v>1</v>
      </c>
      <c r="BK13" s="27">
        <f>Private!BK$12</f>
        <v>1</v>
      </c>
      <c r="BL13" s="27">
        <f>Private!BL$12</f>
        <v>1</v>
      </c>
      <c r="BM13" s="27">
        <f>Private!BM$12</f>
        <v>0</v>
      </c>
      <c r="BN13" s="27">
        <f>Private!BN$12</f>
        <v>0</v>
      </c>
      <c r="BO13" s="27">
        <f>Private!BO$12</f>
        <v>0</v>
      </c>
      <c r="BP13" s="27">
        <f>Private!BP$12</f>
        <v>0</v>
      </c>
      <c r="BQ13" s="27">
        <f>Private!BQ$12</f>
        <v>0</v>
      </c>
      <c r="BR13" s="27">
        <f>Private!BR$12</f>
        <v>0</v>
      </c>
      <c r="BS13" s="27">
        <f>Private!BS$12</f>
        <v>0</v>
      </c>
      <c r="BT13" s="27">
        <f>Private!BT$12</f>
        <v>1</v>
      </c>
      <c r="BU13" s="27">
        <f>Private!BU$12</f>
        <v>1</v>
      </c>
      <c r="BV13" s="27">
        <f>Private!BV$12</f>
        <v>1</v>
      </c>
      <c r="BW13" s="27">
        <f>Private!BW$12</f>
        <v>1</v>
      </c>
      <c r="BX13" s="27">
        <f>Private!BX$12</f>
        <v>1</v>
      </c>
    </row>
    <row r="14" spans="2:76" ht="15.9">
      <c r="B14" s="36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row>
    <row r="15" spans="2:76" ht="15.9">
      <c r="B15" s="57" t="s">
        <v>2809</v>
      </c>
      <c r="C15" s="27">
        <f>Triple!C$15</f>
        <v>2</v>
      </c>
      <c r="D15" s="27">
        <f>Triple!D$15</f>
        <v>0</v>
      </c>
      <c r="E15" s="27">
        <f>Triple!E$15</f>
        <v>0</v>
      </c>
      <c r="F15" s="27">
        <f>Triple!F$15</f>
        <v>0</v>
      </c>
      <c r="G15" s="27">
        <f>Triple!G$15</f>
        <v>0</v>
      </c>
      <c r="H15" s="27">
        <f>Triple!H$15</f>
        <v>1</v>
      </c>
      <c r="I15" s="27">
        <f>Triple!I$15</f>
        <v>1</v>
      </c>
      <c r="J15" s="27">
        <f>Triple!J$15</f>
        <v>0</v>
      </c>
      <c r="K15" s="27">
        <f>Triple!K$15</f>
        <v>1</v>
      </c>
      <c r="L15" s="27">
        <f>Triple!L$15</f>
        <v>3</v>
      </c>
      <c r="M15" s="27">
        <f>Triple!M$15</f>
        <v>1</v>
      </c>
      <c r="N15" s="27">
        <f>Triple!N$15</f>
        <v>1</v>
      </c>
      <c r="O15" s="27">
        <f>Triple!O$15</f>
        <v>0</v>
      </c>
      <c r="P15" s="27">
        <f>Triple!P$15</f>
        <v>0</v>
      </c>
      <c r="Q15" s="27">
        <f>Triple!Q$15</f>
        <v>1</v>
      </c>
      <c r="R15" s="27">
        <f>Triple!R$15</f>
        <v>1</v>
      </c>
      <c r="S15" s="27">
        <f>Triple!S$15</f>
        <v>0</v>
      </c>
      <c r="T15" s="27">
        <f>Triple!T$15</f>
        <v>0</v>
      </c>
      <c r="U15" s="27">
        <f>Triple!U$15</f>
        <v>0</v>
      </c>
      <c r="V15" s="27">
        <f>Triple!V$15</f>
        <v>2</v>
      </c>
      <c r="W15" s="27">
        <f>Triple!W$15</f>
        <v>3</v>
      </c>
      <c r="X15" s="27">
        <f>Triple!X$15</f>
        <v>3</v>
      </c>
      <c r="Y15" s="27">
        <f>Triple!Y$15</f>
        <v>3</v>
      </c>
      <c r="Z15" s="27">
        <f>Triple!Z$15</f>
        <v>3</v>
      </c>
      <c r="AA15" s="27">
        <f>Triple!AA$15</f>
        <v>1</v>
      </c>
      <c r="AB15" s="27">
        <f>Triple!AB$15</f>
        <v>0</v>
      </c>
      <c r="AC15" s="27">
        <f>Triple!AC$15</f>
        <v>2</v>
      </c>
      <c r="AD15" s="27">
        <f>Triple!AD$15</f>
        <v>3</v>
      </c>
      <c r="AE15" s="27">
        <f>Triple!AE$15</f>
        <v>4</v>
      </c>
      <c r="AF15" s="27">
        <f>Triple!AF$15</f>
        <v>3</v>
      </c>
      <c r="AG15" s="27">
        <f>Triple!AG$15</f>
        <v>2</v>
      </c>
      <c r="AH15" s="27">
        <f>Triple!AH$15</f>
        <v>1</v>
      </c>
      <c r="AI15" s="27">
        <f>Triple!AI$15</f>
        <v>1</v>
      </c>
      <c r="AJ15" s="27">
        <f>Triple!AJ$15</f>
        <v>3</v>
      </c>
      <c r="AK15" s="27">
        <f>Triple!AK$15</f>
        <v>3</v>
      </c>
      <c r="AL15" s="27">
        <f>Triple!AL$15</f>
        <v>3</v>
      </c>
      <c r="AM15" s="27">
        <f>Triple!AM$15</f>
        <v>3</v>
      </c>
      <c r="AN15" s="27">
        <f>Triple!AN$15</f>
        <v>3</v>
      </c>
      <c r="AO15" s="27">
        <f>Triple!AO$15</f>
        <v>4</v>
      </c>
      <c r="AP15" s="27">
        <f>Triple!AP$15</f>
        <v>4</v>
      </c>
      <c r="AQ15" s="27">
        <f>Triple!AQ$15</f>
        <v>1</v>
      </c>
      <c r="AR15" s="27">
        <f>Triple!AR$15</f>
        <v>1</v>
      </c>
      <c r="AS15" s="27">
        <f>Triple!AS$15</f>
        <v>4</v>
      </c>
      <c r="AT15" s="27">
        <f>Triple!AT$15</f>
        <v>4</v>
      </c>
      <c r="AU15" s="27">
        <f>Triple!AU$15</f>
        <v>4</v>
      </c>
      <c r="AV15" s="27">
        <f>Triple!AV$15</f>
        <v>3</v>
      </c>
      <c r="AW15" s="27">
        <f>Triple!AW$15</f>
        <v>3</v>
      </c>
      <c r="AX15" s="27">
        <f>Triple!AX$15</f>
        <v>2</v>
      </c>
      <c r="AY15" s="27">
        <f>Triple!AY$15</f>
        <v>2</v>
      </c>
      <c r="AZ15" s="27">
        <f>Triple!AZ$15</f>
        <v>3</v>
      </c>
      <c r="BA15" s="27">
        <f>Triple!BA$15</f>
        <v>1</v>
      </c>
      <c r="BB15" s="27">
        <f>Triple!BB$15</f>
        <v>1</v>
      </c>
      <c r="BC15" s="27">
        <f>Triple!BC$15</f>
        <v>0</v>
      </c>
      <c r="BD15" s="27">
        <f>Triple!BD$15</f>
        <v>2</v>
      </c>
      <c r="BE15" s="27">
        <f>Triple!BE$15</f>
        <v>2</v>
      </c>
      <c r="BF15" s="27">
        <f>Triple!BF$15</f>
        <v>3</v>
      </c>
      <c r="BG15" s="27">
        <f>Triple!BG$15</f>
        <v>1</v>
      </c>
      <c r="BH15" s="27">
        <f>Triple!BH$15</f>
        <v>2</v>
      </c>
      <c r="BI15" s="27">
        <f>Triple!BI$15</f>
        <v>2</v>
      </c>
      <c r="BJ15" s="27">
        <f>Triple!BJ$15</f>
        <v>2</v>
      </c>
      <c r="BK15" s="27">
        <f>Triple!BK$15</f>
        <v>2</v>
      </c>
      <c r="BL15" s="27">
        <f>Triple!BL$15</f>
        <v>2</v>
      </c>
      <c r="BM15" s="27">
        <f>Triple!BM$15</f>
        <v>1</v>
      </c>
      <c r="BN15" s="27">
        <f>Triple!BN$15</f>
        <v>2</v>
      </c>
      <c r="BO15" s="27">
        <f>Triple!BO$15</f>
        <v>3</v>
      </c>
      <c r="BP15" s="27">
        <f>Triple!BP$15</f>
        <v>1</v>
      </c>
      <c r="BQ15" s="27">
        <f>Triple!BQ$15</f>
        <v>1</v>
      </c>
      <c r="BR15" s="27">
        <f>Triple!BR$15</f>
        <v>1</v>
      </c>
      <c r="BS15" s="27">
        <f>Triple!BS$15</f>
        <v>2</v>
      </c>
      <c r="BT15" s="27">
        <f>Triple!BT$15</f>
        <v>3</v>
      </c>
      <c r="BU15" s="27">
        <f>Triple!BU$15</f>
        <v>3</v>
      </c>
      <c r="BV15" s="27">
        <f>Triple!BV$15</f>
        <v>3</v>
      </c>
      <c r="BW15" s="27">
        <f>Triple!BW$15</f>
        <v>3</v>
      </c>
      <c r="BX15" s="27">
        <f>Triple!BX$15</f>
        <v>2</v>
      </c>
    </row>
    <row r="16" spans="2:76" ht="15.9">
      <c r="B16" s="474"/>
    </row>
    <row r="17" spans="2:9" ht="15.9">
      <c r="B17" s="474"/>
      <c r="C17" s="409">
        <v>45150</v>
      </c>
      <c r="D17" s="409">
        <v>45151</v>
      </c>
      <c r="E17" s="409">
        <v>45152</v>
      </c>
      <c r="F17" s="409">
        <v>45153</v>
      </c>
      <c r="G17" s="409">
        <v>45154</v>
      </c>
      <c r="H17" s="409">
        <v>45155</v>
      </c>
      <c r="I17" s="409">
        <v>45156</v>
      </c>
    </row>
    <row r="18" spans="2:9" ht="15.9">
      <c r="B18" s="408" t="s">
        <v>2459</v>
      </c>
      <c r="C18" s="409" t="s">
        <v>2796</v>
      </c>
      <c r="D18" s="409" t="s">
        <v>2797</v>
      </c>
      <c r="E18" s="409" t="s">
        <v>2798</v>
      </c>
      <c r="F18" s="409" t="s">
        <v>2799</v>
      </c>
      <c r="G18" s="409" t="s">
        <v>2800</v>
      </c>
      <c r="H18" s="409" t="s">
        <v>2801</v>
      </c>
      <c r="I18" s="409" t="s">
        <v>2802</v>
      </c>
    </row>
    <row r="19" spans="2:9" ht="15.9">
      <c r="B19" s="371" t="s">
        <v>2803</v>
      </c>
      <c r="C19" s="27">
        <v>11</v>
      </c>
      <c r="D19" s="27">
        <v>8</v>
      </c>
      <c r="E19" s="27">
        <v>8</v>
      </c>
      <c r="F19" s="27">
        <v>8</v>
      </c>
      <c r="G19" s="27">
        <v>7</v>
      </c>
      <c r="H19" s="27">
        <v>10</v>
      </c>
      <c r="I19" s="27">
        <v>7</v>
      </c>
    </row>
    <row r="20" spans="2:9" ht="15.9">
      <c r="B20" s="371" t="s">
        <v>2804</v>
      </c>
      <c r="C20" s="27">
        <v>8</v>
      </c>
      <c r="D20" s="27">
        <v>8</v>
      </c>
      <c r="E20" s="27">
        <v>9</v>
      </c>
      <c r="F20" s="27">
        <v>10</v>
      </c>
      <c r="G20" s="27">
        <v>10</v>
      </c>
      <c r="H20" s="27">
        <v>11</v>
      </c>
      <c r="I20" s="27">
        <v>9</v>
      </c>
    </row>
    <row r="21" spans="2:9" ht="15.9">
      <c r="B21" s="371" t="s">
        <v>2805</v>
      </c>
      <c r="C21" s="27">
        <v>8</v>
      </c>
      <c r="D21" s="27">
        <v>3</v>
      </c>
      <c r="E21" s="27">
        <v>3</v>
      </c>
      <c r="F21" s="27">
        <v>8</v>
      </c>
      <c r="G21" s="27">
        <v>10</v>
      </c>
      <c r="H21" s="27">
        <v>15</v>
      </c>
      <c r="I21" s="27">
        <v>14</v>
      </c>
    </row>
    <row r="22" spans="2:9" ht="15.9">
      <c r="B22" s="371" t="s">
        <v>2806</v>
      </c>
      <c r="C22" s="373">
        <v>21</v>
      </c>
      <c r="D22" s="373">
        <v>21</v>
      </c>
      <c r="E22" s="373">
        <v>23</v>
      </c>
      <c r="F22" s="373">
        <v>22</v>
      </c>
      <c r="G22" s="373">
        <v>20</v>
      </c>
      <c r="H22" s="373">
        <v>22</v>
      </c>
      <c r="I22" s="373">
        <v>22</v>
      </c>
    </row>
    <row r="23" spans="2:9" ht="15.9">
      <c r="B23" s="371"/>
      <c r="C23" s="429"/>
      <c r="D23" s="429"/>
      <c r="E23" s="429"/>
      <c r="F23" s="429"/>
      <c r="G23" s="429"/>
      <c r="H23" s="429"/>
      <c r="I23" s="429"/>
    </row>
    <row r="24" spans="2:9" ht="15.9">
      <c r="B24" s="371" t="s">
        <v>2807</v>
      </c>
      <c r="C24" s="373">
        <v>2</v>
      </c>
      <c r="D24" s="373">
        <v>3</v>
      </c>
      <c r="E24" s="373">
        <v>3</v>
      </c>
      <c r="F24" s="373">
        <v>3</v>
      </c>
      <c r="G24" s="373">
        <v>3</v>
      </c>
      <c r="H24" s="373">
        <v>3</v>
      </c>
      <c r="I24" s="373">
        <v>3</v>
      </c>
    </row>
    <row r="25" spans="2:9" ht="15.9">
      <c r="B25" s="371"/>
      <c r="C25" s="429"/>
      <c r="D25" s="429"/>
      <c r="E25" s="429"/>
      <c r="F25" s="429"/>
      <c r="G25" s="429"/>
      <c r="H25" s="429"/>
      <c r="I25" s="429"/>
    </row>
    <row r="26" spans="2:9" ht="15.9">
      <c r="B26" s="371" t="s">
        <v>2808</v>
      </c>
      <c r="C26" s="372">
        <v>2</v>
      </c>
      <c r="D26" s="372">
        <v>2</v>
      </c>
      <c r="E26" s="372">
        <v>2</v>
      </c>
      <c r="F26" s="372">
        <v>1</v>
      </c>
      <c r="G26" s="372">
        <v>2</v>
      </c>
      <c r="H26" s="372">
        <v>2</v>
      </c>
      <c r="I26" s="372">
        <v>2</v>
      </c>
    </row>
    <row r="27" spans="2:9" ht="15.9">
      <c r="B27" s="371"/>
      <c r="C27" s="27"/>
      <c r="D27" s="27"/>
      <c r="E27" s="27"/>
      <c r="F27" s="27"/>
      <c r="G27" s="27"/>
      <c r="H27" s="27"/>
      <c r="I27" s="27"/>
    </row>
    <row r="28" spans="2:9" ht="15.9">
      <c r="B28" s="371" t="s">
        <v>224</v>
      </c>
      <c r="C28" s="27">
        <v>1</v>
      </c>
      <c r="D28" s="27">
        <v>1</v>
      </c>
      <c r="E28" s="27">
        <v>1</v>
      </c>
      <c r="F28" s="27">
        <v>1</v>
      </c>
      <c r="G28" s="27">
        <v>1</v>
      </c>
      <c r="H28" s="27">
        <v>1</v>
      </c>
      <c r="I28" s="27">
        <v>1</v>
      </c>
    </row>
    <row r="29" spans="2:9" ht="15.9">
      <c r="B29" s="371"/>
      <c r="C29" s="27"/>
      <c r="D29" s="27"/>
      <c r="E29" s="27"/>
      <c r="F29" s="27"/>
      <c r="G29" s="27"/>
      <c r="H29" s="27"/>
      <c r="I29" s="27"/>
    </row>
    <row r="30" spans="2:9" ht="15.9">
      <c r="B30" s="57" t="s">
        <v>2809</v>
      </c>
      <c r="C30" s="27">
        <v>1</v>
      </c>
      <c r="D30" s="27">
        <v>1</v>
      </c>
      <c r="E30" s="27">
        <v>3</v>
      </c>
      <c r="F30" s="27">
        <v>0</v>
      </c>
      <c r="G30" s="27">
        <v>0</v>
      </c>
      <c r="H30" s="27">
        <v>0</v>
      </c>
      <c r="I30" s="27">
        <v>0</v>
      </c>
    </row>
    <row r="32" spans="2:9" ht="15.9">
      <c r="C32" s="1" t="s">
        <v>2810</v>
      </c>
    </row>
    <row r="33" spans="3:10" ht="15.9">
      <c r="C33" s="1156">
        <v>0.16111111111111112</v>
      </c>
    </row>
    <row r="34" spans="3:10" ht="15.9">
      <c r="C34" s="1" t="s">
        <v>2811</v>
      </c>
    </row>
    <row r="35" spans="3:10" ht="15.9"/>
    <row r="36" spans="3:10" ht="15.9"/>
    <row r="37" spans="3:10" ht="15.75" customHeight="1">
      <c r="J37" s="879"/>
    </row>
  </sheetData>
  <phoneticPr fontId="28" type="noConversion"/>
  <conditionalFormatting sqref="J37">
    <cfRule type="containsText" dxfId="74" priority="1" operator="containsText" text="BANND">
      <formula>NOT(ISERROR(SEARCH("BANND",J37)))</formula>
    </cfRule>
  </conditionalFormatting>
  <pageMargins left="0.7" right="0.7" top="0.75" bottom="0.75" header="0.3" footer="0.3"/>
  <pageSetup paperSize="9" scale="95" orientation="landscape" horizontalDpi="0" verticalDpi="0"/>
  <extLst>
    <ext xmlns:x14="http://schemas.microsoft.com/office/spreadsheetml/2009/9/main" uri="{78C0D931-6437-407d-A8EE-F0AAD7539E65}">
      <x14:conditionalFormattings>
        <x14:conditionalFormatting xmlns:xm="http://schemas.microsoft.com/office/excel/2006/main">
          <x14:cfRule type="expression" priority="2" stopIfTrue="1" id="{402282B3-5E5A-4681-A016-4A157F67EDFA}">
            <xm:f>COUNTIF('Banned List'!$B:$B,J37)&gt;0</xm:f>
            <x14:dxf>
              <font>
                <color rgb="FF9C0006"/>
              </font>
              <fill>
                <patternFill>
                  <bgColor rgb="FFFFC7CE"/>
                </patternFill>
              </fill>
            </x14:dxf>
          </x14:cfRule>
          <xm:sqref>J37</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M469"/>
  <sheetViews>
    <sheetView workbookViewId="0">
      <selection activeCell="F4" sqref="F4"/>
    </sheetView>
  </sheetViews>
  <sheetFormatPr defaultColWidth="10.640625" defaultRowHeight="15.9"/>
  <cols>
    <col min="1" max="1" width="18.35546875" customWidth="1"/>
    <col min="2" max="2" width="13" customWidth="1"/>
    <col min="3" max="3" width="20" customWidth="1"/>
    <col min="5" max="5" width="19.35546875" customWidth="1"/>
    <col min="6" max="6" width="13" customWidth="1"/>
    <col min="7" max="7" width="25.5" customWidth="1"/>
  </cols>
  <sheetData>
    <row r="1" spans="1:13" ht="33.450000000000003">
      <c r="A1" s="39">
        <v>0.01</v>
      </c>
      <c r="B1" s="40">
        <v>11</v>
      </c>
      <c r="C1" s="41">
        <f t="shared" ref="C1:C8" si="0">A1*B1</f>
        <v>0.11</v>
      </c>
      <c r="D1" s="40"/>
      <c r="E1" s="39">
        <v>50</v>
      </c>
      <c r="F1" s="40">
        <v>0</v>
      </c>
      <c r="G1" s="41">
        <f>E1*F1</f>
        <v>0</v>
      </c>
      <c r="H1" s="40"/>
      <c r="I1" s="40"/>
    </row>
    <row r="2" spans="1:13" ht="33.450000000000003">
      <c r="A2" s="39">
        <v>0.02</v>
      </c>
      <c r="B2" s="40">
        <v>7</v>
      </c>
      <c r="C2" s="41">
        <f t="shared" si="0"/>
        <v>0.14000000000000001</v>
      </c>
      <c r="D2" s="40"/>
      <c r="E2" s="39">
        <v>20</v>
      </c>
      <c r="F2" s="40">
        <v>1</v>
      </c>
      <c r="G2" s="41">
        <f>E2*F2</f>
        <v>20</v>
      </c>
      <c r="H2" s="40"/>
      <c r="I2" s="40"/>
      <c r="K2" s="437"/>
      <c r="L2" s="437"/>
    </row>
    <row r="3" spans="1:13" ht="33.450000000000003">
      <c r="A3" s="39">
        <v>0.05</v>
      </c>
      <c r="B3" s="40">
        <v>19</v>
      </c>
      <c r="C3" s="41">
        <f t="shared" si="0"/>
        <v>0.95000000000000007</v>
      </c>
      <c r="D3" s="40"/>
      <c r="E3" s="39">
        <v>10</v>
      </c>
      <c r="F3" s="40">
        <v>1</v>
      </c>
      <c r="G3" s="41">
        <f>E3*F3</f>
        <v>10</v>
      </c>
      <c r="H3" s="40"/>
      <c r="I3" s="40"/>
      <c r="L3" s="437"/>
      <c r="M3" s="437"/>
    </row>
    <row r="4" spans="1:13" ht="33.450000000000003">
      <c r="A4" s="39">
        <v>0.1</v>
      </c>
      <c r="B4" s="40">
        <v>24</v>
      </c>
      <c r="C4" s="41">
        <f t="shared" si="0"/>
        <v>2.4000000000000004</v>
      </c>
      <c r="D4" s="40"/>
      <c r="E4" s="39">
        <v>5</v>
      </c>
      <c r="F4" s="40">
        <v>5</v>
      </c>
      <c r="G4" s="41">
        <f>E4*F4</f>
        <v>25</v>
      </c>
      <c r="H4" s="40"/>
      <c r="I4" s="40"/>
    </row>
    <row r="5" spans="1:13" ht="33.450000000000003">
      <c r="A5" s="39">
        <v>0.2</v>
      </c>
      <c r="B5" s="40">
        <v>49</v>
      </c>
      <c r="C5" s="41">
        <f t="shared" si="0"/>
        <v>9.8000000000000007</v>
      </c>
      <c r="D5" s="40"/>
      <c r="E5" s="39"/>
      <c r="F5" s="40" t="s">
        <v>2211</v>
      </c>
      <c r="G5" s="42">
        <f>SUM(G1:G4)</f>
        <v>55</v>
      </c>
      <c r="H5" s="40"/>
      <c r="I5" s="40"/>
      <c r="K5" s="49"/>
    </row>
    <row r="6" spans="1:13" ht="33.450000000000003">
      <c r="A6" s="39">
        <v>0.5</v>
      </c>
      <c r="B6" s="40">
        <v>28</v>
      </c>
      <c r="C6" s="41">
        <f t="shared" si="0"/>
        <v>14</v>
      </c>
      <c r="D6" s="40"/>
      <c r="E6" s="39"/>
      <c r="F6" s="40"/>
      <c r="G6" s="41"/>
      <c r="H6" s="40"/>
      <c r="I6" s="40"/>
    </row>
    <row r="7" spans="1:13" ht="33.450000000000003">
      <c r="A7" s="39">
        <v>1</v>
      </c>
      <c r="B7" s="40">
        <v>14</v>
      </c>
      <c r="C7" s="41">
        <f t="shared" si="0"/>
        <v>14</v>
      </c>
      <c r="D7" s="41"/>
      <c r="E7" s="39"/>
      <c r="F7" s="40"/>
      <c r="G7" s="41"/>
      <c r="H7" s="40"/>
      <c r="I7" s="40"/>
    </row>
    <row r="8" spans="1:13" ht="33.450000000000003">
      <c r="A8" s="39">
        <v>2</v>
      </c>
      <c r="B8" s="40">
        <v>6</v>
      </c>
      <c r="C8" s="41">
        <f t="shared" si="0"/>
        <v>12</v>
      </c>
      <c r="D8" s="40"/>
      <c r="E8" s="39"/>
      <c r="F8" s="40"/>
      <c r="G8" s="42"/>
      <c r="H8" s="40"/>
      <c r="I8" s="40"/>
    </row>
    <row r="9" spans="1:13" ht="33.450000000000003">
      <c r="A9" s="39"/>
      <c r="B9" s="40"/>
      <c r="C9" s="41">
        <f>SUM(C1:C8)</f>
        <v>53.400000000000006</v>
      </c>
      <c r="D9" s="40"/>
      <c r="E9" s="39"/>
      <c r="F9" s="40" t="s">
        <v>2812</v>
      </c>
      <c r="G9" s="42">
        <f>C9+G5</f>
        <v>108.4</v>
      </c>
      <c r="H9" s="40"/>
      <c r="I9" s="40"/>
    </row>
    <row r="10" spans="1:13" ht="33.450000000000003">
      <c r="A10" s="39"/>
      <c r="B10" s="40"/>
      <c r="C10" s="41"/>
      <c r="D10" s="40"/>
      <c r="E10" s="39"/>
      <c r="F10" s="40"/>
      <c r="G10" s="40"/>
      <c r="H10" s="40"/>
      <c r="I10" s="40"/>
    </row>
    <row r="11" spans="1:13" ht="33.450000000000003">
      <c r="A11" s="39"/>
      <c r="B11" s="40"/>
      <c r="C11" s="41"/>
      <c r="D11" s="40"/>
      <c r="E11" s="39"/>
      <c r="F11" s="40"/>
      <c r="G11" s="40"/>
      <c r="H11" s="40"/>
      <c r="I11" s="40"/>
    </row>
    <row r="12" spans="1:13" ht="33.450000000000003">
      <c r="A12" s="39"/>
      <c r="B12" s="40"/>
      <c r="C12" s="41"/>
      <c r="D12" s="40"/>
      <c r="E12" s="39"/>
      <c r="F12" s="40"/>
      <c r="G12" s="40"/>
      <c r="H12" s="40"/>
      <c r="I12" s="40"/>
    </row>
    <row r="452" spans="5:6">
      <c r="E452" s="66"/>
      <c r="F452" s="66"/>
    </row>
    <row r="453" spans="5:6">
      <c r="E453" s="66"/>
      <c r="F453" s="66"/>
    </row>
    <row r="454" spans="5:6">
      <c r="E454" s="66"/>
      <c r="F454" s="66"/>
    </row>
    <row r="455" spans="5:6">
      <c r="E455" s="66"/>
      <c r="F455" s="66"/>
    </row>
    <row r="456" spans="5:6">
      <c r="E456" s="66"/>
      <c r="F456" s="66"/>
    </row>
    <row r="457" spans="5:6">
      <c r="E457" s="66"/>
      <c r="F457" s="66"/>
    </row>
    <row r="458" spans="5:6">
      <c r="E458" s="66">
        <v>6</v>
      </c>
      <c r="F458" s="66">
        <v>6</v>
      </c>
    </row>
    <row r="459" spans="5:6">
      <c r="E459" s="66"/>
      <c r="F459" s="66"/>
    </row>
    <row r="460" spans="5:6">
      <c r="E460" s="66"/>
      <c r="F460" s="66"/>
    </row>
    <row r="461" spans="5:6">
      <c r="E461" s="66"/>
      <c r="F461" s="66"/>
    </row>
    <row r="462" spans="5:6">
      <c r="E462" s="66"/>
      <c r="F462" s="66"/>
    </row>
    <row r="463" spans="5:6">
      <c r="E463" s="66"/>
      <c r="F463" s="66"/>
    </row>
    <row r="464" spans="5:6">
      <c r="E464" s="66"/>
      <c r="F464" s="66"/>
    </row>
    <row r="465" spans="5:6">
      <c r="E465" s="66"/>
      <c r="F465" s="66"/>
    </row>
    <row r="466" spans="5:6">
      <c r="E466" s="66"/>
      <c r="F466" s="66"/>
    </row>
    <row r="467" spans="5:6">
      <c r="E467" s="66"/>
      <c r="F467" s="66"/>
    </row>
    <row r="468" spans="5:6">
      <c r="E468" s="66"/>
      <c r="F468" s="66"/>
    </row>
    <row r="469" spans="5:6">
      <c r="E469" s="66"/>
      <c r="F469" s="66"/>
    </row>
  </sheetData>
  <pageMargins left="0.7" right="0.7" top="0.75" bottom="0.75" header="0.3" footer="0.3"/>
  <pageSetup paperSize="9"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dimension ref="A1:Q18"/>
  <sheetViews>
    <sheetView workbookViewId="0">
      <selection activeCell="I27" sqref="I27"/>
    </sheetView>
  </sheetViews>
  <sheetFormatPr defaultColWidth="10.640625" defaultRowHeight="20.6"/>
  <cols>
    <col min="1" max="1" width="13.140625" style="27" bestFit="1" customWidth="1"/>
    <col min="2" max="2" width="15.35546875" style="27" bestFit="1" customWidth="1"/>
    <col min="3" max="3" width="11" style="27" bestFit="1" customWidth="1"/>
    <col min="4" max="4" width="11.140625" style="27" bestFit="1" customWidth="1"/>
    <col min="5" max="5" width="9" style="27" bestFit="1" customWidth="1"/>
    <col min="6" max="6" width="6.85546875" style="121" bestFit="1" customWidth="1"/>
    <col min="7" max="7" width="40.140625" style="223" bestFit="1" customWidth="1"/>
    <col min="8" max="8" width="11.640625" style="27" customWidth="1"/>
    <col min="9" max="9" width="40.140625" style="221" bestFit="1" customWidth="1"/>
    <col min="10" max="10" width="72.85546875" style="27" bestFit="1" customWidth="1"/>
    <col min="11" max="11" width="33.85546875" style="27" bestFit="1" customWidth="1"/>
  </cols>
  <sheetData>
    <row r="1" spans="1:17" s="32" customFormat="1" ht="26.15">
      <c r="A1" s="119" t="s">
        <v>2813</v>
      </c>
      <c r="B1" s="119" t="s">
        <v>2814</v>
      </c>
      <c r="C1" s="119" t="s">
        <v>2815</v>
      </c>
      <c r="D1" s="119" t="s">
        <v>2816</v>
      </c>
      <c r="E1" s="119" t="s">
        <v>2817</v>
      </c>
      <c r="F1" s="119" t="s">
        <v>2818</v>
      </c>
      <c r="G1" s="119" t="s">
        <v>2819</v>
      </c>
      <c r="H1" s="119" t="s">
        <v>2820</v>
      </c>
      <c r="I1" s="119" t="s">
        <v>2821</v>
      </c>
      <c r="J1" s="119" t="s">
        <v>2822</v>
      </c>
      <c r="K1" s="119" t="s">
        <v>2823</v>
      </c>
    </row>
    <row r="2" spans="1:17" ht="16.75">
      <c r="A2" s="222">
        <v>44939</v>
      </c>
      <c r="B2" s="222">
        <f>A2+C2</f>
        <v>44940</v>
      </c>
      <c r="C2" s="221">
        <v>1</v>
      </c>
      <c r="D2" s="221">
        <v>2</v>
      </c>
      <c r="E2" s="221">
        <v>37</v>
      </c>
      <c r="F2" s="221">
        <v>37</v>
      </c>
      <c r="G2" s="223" t="s">
        <v>2824</v>
      </c>
      <c r="H2" s="120">
        <v>48.02</v>
      </c>
      <c r="I2" s="234"/>
      <c r="J2" s="225"/>
      <c r="K2" s="235" t="s">
        <v>2825</v>
      </c>
    </row>
    <row r="3" spans="1:17">
      <c r="A3" s="222">
        <v>44967</v>
      </c>
      <c r="B3" s="222">
        <f>A3+C3</f>
        <v>44970</v>
      </c>
      <c r="C3" s="221">
        <v>3</v>
      </c>
      <c r="D3" s="221">
        <v>3</v>
      </c>
      <c r="E3" s="221">
        <v>6</v>
      </c>
      <c r="F3" s="221">
        <v>6</v>
      </c>
      <c r="G3" s="82" t="s">
        <v>2826</v>
      </c>
      <c r="H3" s="236">
        <v>458</v>
      </c>
      <c r="I3" s="234">
        <v>44982</v>
      </c>
      <c r="J3" s="225"/>
      <c r="K3" s="235" t="s">
        <v>2825</v>
      </c>
    </row>
    <row r="4" spans="1:17">
      <c r="A4" s="222">
        <v>44967</v>
      </c>
      <c r="B4" s="222">
        <f>A4+C4</f>
        <v>44969</v>
      </c>
      <c r="C4" s="221">
        <v>2</v>
      </c>
      <c r="D4" s="221">
        <v>2</v>
      </c>
      <c r="E4" s="221" t="s">
        <v>111</v>
      </c>
      <c r="F4" s="221" t="s">
        <v>111</v>
      </c>
      <c r="G4" s="82" t="s">
        <v>2826</v>
      </c>
      <c r="H4" s="236">
        <v>331.24</v>
      </c>
      <c r="I4" s="234">
        <v>44982</v>
      </c>
      <c r="J4" s="225"/>
      <c r="K4" s="235" t="s">
        <v>2825</v>
      </c>
    </row>
    <row r="5" spans="1:17">
      <c r="A5" s="222">
        <v>44965</v>
      </c>
      <c r="B5" s="222">
        <v>44968</v>
      </c>
      <c r="C5" s="221">
        <v>1</v>
      </c>
      <c r="D5" s="221">
        <v>3</v>
      </c>
      <c r="E5" s="221">
        <v>6</v>
      </c>
      <c r="F5" s="221">
        <v>6</v>
      </c>
      <c r="G5" s="220" t="s">
        <v>2827</v>
      </c>
      <c r="H5" s="237">
        <v>70.56</v>
      </c>
      <c r="I5" s="234">
        <v>44931</v>
      </c>
      <c r="J5" s="225"/>
      <c r="K5" s="235" t="s">
        <v>2825</v>
      </c>
    </row>
    <row r="6" spans="1:17">
      <c r="A6" s="238">
        <v>44981</v>
      </c>
      <c r="B6" s="238">
        <f t="shared" ref="B6:B14" si="0">A6+C6</f>
        <v>44984</v>
      </c>
      <c r="C6" s="221">
        <v>3</v>
      </c>
      <c r="D6" s="221">
        <v>2</v>
      </c>
      <c r="E6" s="221" t="s">
        <v>20</v>
      </c>
      <c r="F6" s="221" t="s">
        <v>20</v>
      </c>
      <c r="G6" s="82" t="s">
        <v>2828</v>
      </c>
      <c r="H6" s="237">
        <v>389</v>
      </c>
      <c r="I6" s="222">
        <v>44971</v>
      </c>
      <c r="J6" s="224">
        <v>44985</v>
      </c>
      <c r="K6" s="221"/>
    </row>
    <row r="7" spans="1:17">
      <c r="A7" s="238">
        <v>44973</v>
      </c>
      <c r="B7" s="238">
        <f t="shared" si="0"/>
        <v>44980</v>
      </c>
      <c r="C7" s="221">
        <v>7</v>
      </c>
      <c r="D7" s="221">
        <v>1</v>
      </c>
      <c r="E7" s="221">
        <v>35</v>
      </c>
      <c r="F7" s="221" t="s">
        <v>168</v>
      </c>
      <c r="G7" s="82" t="s">
        <v>2829</v>
      </c>
      <c r="H7" s="237">
        <v>205.8</v>
      </c>
      <c r="I7" s="234">
        <v>44969</v>
      </c>
      <c r="J7" s="234">
        <v>44983</v>
      </c>
      <c r="K7" s="237"/>
    </row>
    <row r="8" spans="1:17" ht="16.75">
      <c r="A8" s="238">
        <v>44980</v>
      </c>
      <c r="B8" s="238">
        <f t="shared" si="0"/>
        <v>44983</v>
      </c>
      <c r="C8" s="221">
        <v>3</v>
      </c>
      <c r="D8" s="221">
        <v>2</v>
      </c>
      <c r="E8" s="221">
        <v>37</v>
      </c>
      <c r="F8" s="221">
        <v>37</v>
      </c>
      <c r="G8" s="223" t="s">
        <v>2830</v>
      </c>
      <c r="H8" s="236">
        <v>384.86</v>
      </c>
      <c r="I8" s="239">
        <v>44977</v>
      </c>
      <c r="J8" s="225"/>
      <c r="K8" s="236"/>
    </row>
    <row r="9" spans="1:17">
      <c r="A9" s="238">
        <v>44977</v>
      </c>
      <c r="B9" s="238">
        <f t="shared" si="0"/>
        <v>44978</v>
      </c>
      <c r="C9" s="221">
        <v>1</v>
      </c>
      <c r="D9" s="221">
        <v>2</v>
      </c>
      <c r="E9" s="221" t="s">
        <v>111</v>
      </c>
      <c r="F9" s="221" t="s">
        <v>111</v>
      </c>
      <c r="G9" s="240" t="s">
        <v>2831</v>
      </c>
      <c r="H9" s="236">
        <v>45.82</v>
      </c>
      <c r="I9" s="234">
        <v>44977</v>
      </c>
      <c r="J9" s="225"/>
      <c r="K9" s="236"/>
    </row>
    <row r="10" spans="1:17" ht="19.3">
      <c r="A10" s="103">
        <v>44996</v>
      </c>
      <c r="B10" s="103">
        <f t="shared" si="0"/>
        <v>44997</v>
      </c>
      <c r="C10" s="1">
        <v>1</v>
      </c>
      <c r="D10" s="1">
        <v>3</v>
      </c>
      <c r="E10" s="66" t="s">
        <v>2832</v>
      </c>
      <c r="F10" s="66" t="s">
        <v>2833</v>
      </c>
      <c r="G10" s="241" t="s">
        <v>2834</v>
      </c>
      <c r="H10" s="48">
        <v>144.06</v>
      </c>
      <c r="I10" s="234">
        <v>44996</v>
      </c>
    </row>
    <row r="11" spans="1:17" ht="18.45">
      <c r="A11" s="123">
        <v>45009</v>
      </c>
      <c r="B11" s="123">
        <f t="shared" si="0"/>
        <v>45011</v>
      </c>
      <c r="C11" s="124">
        <v>2</v>
      </c>
      <c r="D11" s="124">
        <v>3</v>
      </c>
      <c r="E11" s="124">
        <v>6</v>
      </c>
      <c r="F11" s="124">
        <v>6</v>
      </c>
      <c r="G11" s="124" t="s">
        <v>2835</v>
      </c>
      <c r="H11" s="131">
        <v>192.42</v>
      </c>
      <c r="I11" s="127">
        <v>45008</v>
      </c>
    </row>
    <row r="12" spans="1:17" s="129" customFormat="1" ht="18.45">
      <c r="A12" s="123">
        <v>45023</v>
      </c>
      <c r="B12" s="123">
        <f t="shared" si="0"/>
        <v>45026</v>
      </c>
      <c r="C12" s="124">
        <v>3</v>
      </c>
      <c r="D12" s="124">
        <v>1</v>
      </c>
      <c r="E12" s="124">
        <v>35</v>
      </c>
      <c r="F12" s="124" t="s">
        <v>2056</v>
      </c>
      <c r="G12" s="125" t="s">
        <v>2836</v>
      </c>
      <c r="H12" s="126">
        <v>173.46</v>
      </c>
      <c r="I12" s="138">
        <v>45022</v>
      </c>
      <c r="J12" s="125"/>
      <c r="K12" s="134"/>
      <c r="L12" s="131"/>
      <c r="M12" s="124"/>
      <c r="N12" s="124"/>
      <c r="O12" s="133"/>
      <c r="P12" s="128"/>
      <c r="Q12" s="124"/>
    </row>
    <row r="13" spans="1:17">
      <c r="A13" s="123">
        <v>45031</v>
      </c>
      <c r="B13" s="242">
        <f t="shared" si="0"/>
        <v>45032</v>
      </c>
      <c r="C13" s="27">
        <v>1</v>
      </c>
      <c r="D13" s="27">
        <v>2</v>
      </c>
      <c r="G13" s="168" t="s">
        <v>2837</v>
      </c>
      <c r="H13" s="27">
        <v>43.12</v>
      </c>
      <c r="I13" s="138">
        <v>45031</v>
      </c>
    </row>
    <row r="14" spans="1:17">
      <c r="A14" s="283">
        <v>45057</v>
      </c>
      <c r="B14" s="242">
        <f t="shared" si="0"/>
        <v>45060</v>
      </c>
      <c r="C14" s="27">
        <v>3</v>
      </c>
      <c r="D14" s="27">
        <v>2</v>
      </c>
      <c r="E14" s="27" t="s">
        <v>20</v>
      </c>
      <c r="F14" s="121" t="s">
        <v>20</v>
      </c>
      <c r="G14" s="124" t="s">
        <v>2838</v>
      </c>
      <c r="H14" s="27">
        <v>389.06</v>
      </c>
      <c r="I14" s="222">
        <v>45049</v>
      </c>
    </row>
    <row r="15" spans="1:17" ht="18.45">
      <c r="A15" s="283">
        <v>45075</v>
      </c>
      <c r="B15" s="283">
        <f>A15+C15</f>
        <v>45076</v>
      </c>
      <c r="C15" s="27">
        <v>1</v>
      </c>
      <c r="D15" s="27">
        <v>2</v>
      </c>
      <c r="E15" s="27">
        <v>31</v>
      </c>
      <c r="F15" s="124">
        <v>31</v>
      </c>
      <c r="G15" s="124" t="s">
        <v>2839</v>
      </c>
      <c r="H15" s="126">
        <v>57.82</v>
      </c>
      <c r="I15" s="222">
        <v>45075</v>
      </c>
    </row>
    <row r="16" spans="1:17" ht="18.45">
      <c r="A16" s="139">
        <v>45095</v>
      </c>
      <c r="B16" s="5">
        <f>A16+C16</f>
        <v>45097</v>
      </c>
      <c r="C16" s="124">
        <v>2</v>
      </c>
      <c r="D16" s="124">
        <v>2</v>
      </c>
      <c r="E16" s="124">
        <v>31</v>
      </c>
      <c r="F16" s="124">
        <v>31</v>
      </c>
      <c r="G16" s="383" t="s">
        <v>2840</v>
      </c>
      <c r="H16" s="131">
        <v>152.9</v>
      </c>
      <c r="I16" s="127">
        <v>45095</v>
      </c>
      <c r="J16" s="267"/>
      <c r="K16" s="132"/>
      <c r="L16" s="132"/>
      <c r="M16" s="124"/>
      <c r="N16" s="124" t="s">
        <v>26</v>
      </c>
      <c r="O16" s="143"/>
    </row>
    <row r="17" spans="1:10">
      <c r="A17" s="283">
        <v>45123</v>
      </c>
      <c r="B17" s="283">
        <v>45124</v>
      </c>
      <c r="C17" s="27">
        <v>1</v>
      </c>
      <c r="D17" s="27">
        <v>2</v>
      </c>
      <c r="E17" s="27">
        <v>30</v>
      </c>
      <c r="F17" s="121">
        <v>30</v>
      </c>
      <c r="G17" s="223" t="s">
        <v>1253</v>
      </c>
      <c r="H17" s="27">
        <v>53.9</v>
      </c>
      <c r="I17" s="222">
        <v>45123</v>
      </c>
      <c r="J17" s="283">
        <f>I17+14</f>
        <v>45137</v>
      </c>
    </row>
    <row r="18" spans="1:10">
      <c r="A18" s="139">
        <v>45130</v>
      </c>
      <c r="B18" s="283">
        <v>45132</v>
      </c>
      <c r="C18" s="27">
        <v>2</v>
      </c>
      <c r="D18" s="27">
        <v>2</v>
      </c>
      <c r="E18" s="27">
        <v>37</v>
      </c>
      <c r="F18" s="121">
        <v>37</v>
      </c>
      <c r="G18" s="698" t="s">
        <v>1439</v>
      </c>
      <c r="H18" s="131">
        <v>112.7</v>
      </c>
      <c r="I18" s="222">
        <v>45129</v>
      </c>
      <c r="J18" s="283">
        <f>I18+14</f>
        <v>45143</v>
      </c>
    </row>
  </sheetData>
  <conditionalFormatting sqref="B6:E6 H6">
    <cfRule type="expression" dxfId="72" priority="30">
      <formula>"'=NOT(ISERROR(VLOOKUP('Banned list'!)"</formula>
    </cfRule>
  </conditionalFormatting>
  <conditionalFormatting sqref="B8:F8">
    <cfRule type="expression" dxfId="71" priority="28">
      <formula>"'=NOT(ISERROR(VLOOKUP('Banned list'!)"</formula>
    </cfRule>
  </conditionalFormatting>
  <conditionalFormatting sqref="B10:F10">
    <cfRule type="expression" dxfId="70" priority="20">
      <formula>"'=NOT(ISERROR(VLOOKUP('Banned list'!)"</formula>
    </cfRule>
  </conditionalFormatting>
  <conditionalFormatting sqref="G10">
    <cfRule type="containsText" dxfId="69" priority="22" operator="containsText" text="BANND">
      <formula>NOT(ISERROR(SEARCH("BANND",G10)))</formula>
    </cfRule>
  </conditionalFormatting>
  <conditionalFormatting sqref="H10:I10">
    <cfRule type="expression" dxfId="68" priority="19">
      <formula>"'=NOT(ISERROR(VLOOKUP('Banned list'!)"</formula>
    </cfRule>
  </conditionalFormatting>
  <conditionalFormatting sqref="H8:XFD9 B9:E9">
    <cfRule type="expression" dxfId="67" priority="27">
      <formula>"'=NOT(ISERROR(VLOOKUP('Banned list'!)"</formula>
    </cfRule>
  </conditionalFormatting>
  <conditionalFormatting sqref="P12">
    <cfRule type="expression" dxfId="66" priority="18">
      <formula>"'=NOT(ISERROR(VLOOKUP('Banned list'!)"</formula>
    </cfRule>
  </conditionalFormatting>
  <conditionalFormatting sqref="A16 P16:XFD16 G16 I16:L16">
    <cfRule type="containsText" dxfId="65" priority="15" operator="containsText" text="BANND">
      <formula>NOT(ISERROR(SEARCH("BANND",A16)))</formula>
    </cfRule>
  </conditionalFormatting>
  <conditionalFormatting sqref="B16:F16 H16:L16">
    <cfRule type="expression" dxfId="64" priority="16">
      <formula>"'=NOT(ISERROR(VLOOKUP('Banned list'!)"</formula>
    </cfRule>
  </conditionalFormatting>
  <conditionalFormatting sqref="N16">
    <cfRule type="containsText" dxfId="63" priority="11" stopIfTrue="1" operator="containsText" text="CHARGE ON ARRIVAL">
      <formula>NOT(ISERROR(SEARCH("CHARGE ON ARRIVAL",N16)))</formula>
    </cfRule>
    <cfRule type="containsText" dxfId="62" priority="12" stopIfTrue="1" operator="containsText" text="CHARGE VC ON DAY">
      <formula>NOT(ISERROR(SEARCH("CHARGE VC ON DAY",N16)))</formula>
    </cfRule>
    <cfRule type="containsText" dxfId="61" priority="13" stopIfTrue="1" operator="containsText" text="PAID">
      <formula>NOT(ISERROR(SEARCH("PAID",N16)))</formula>
    </cfRule>
  </conditionalFormatting>
  <conditionalFormatting sqref="J16">
    <cfRule type="containsText" dxfId="60" priority="4" operator="containsText" text="hw">
      <formula>NOT(ISERROR(SEARCH("hw",J16)))</formula>
    </cfRule>
    <cfRule type="containsText" dxfId="59" priority="5" operator="containsText" text="bb">
      <formula>NOT(ISERROR(SEARCH("bb",J16)))</formula>
    </cfRule>
    <cfRule type="containsText" dxfId="58" priority="6" stopIfTrue="1" operator="containsText" text="booking hc">
      <formula>NOT(ISERROR(SEARCH("booking hc",J16)))</formula>
    </cfRule>
    <cfRule type="containsText" dxfId="57" priority="7" operator="containsText" text="expedia vc">
      <formula>NOT(ISERROR(SEARCH("expedia vc",J16)))</formula>
    </cfRule>
    <cfRule type="containsText" dxfId="56" priority="8" operator="containsText" text="booking hcn">
      <formula>NOT(ISERROR(SEARCH("booking hcn",J16)))</formula>
    </cfRule>
    <cfRule type="containsText" dxfId="55" priority="9" stopIfTrue="1" operator="containsText" text="booking vcd">
      <formula>NOT(ISERROR(SEARCH("booking vcd",J16)))</formula>
    </cfRule>
    <cfRule type="containsText" dxfId="54" priority="10" stopIfTrue="1" operator="containsText" text="booking vc">
      <formula>NOT(ISERROR(SEARCH("booking vc",J16)))</formula>
    </cfRule>
  </conditionalFormatting>
  <conditionalFormatting sqref="N16">
    <cfRule type="containsText" dxfId="53" priority="1" stopIfTrue="1" operator="containsText" text="CHARGE ON ARRIVAL">
      <formula>NOT(ISERROR(SEARCH("CHARGE ON ARRIVAL",N16)))</formula>
    </cfRule>
    <cfRule type="containsText" dxfId="52" priority="2" stopIfTrue="1" operator="containsText" text="CHARGE VC ON DAY">
      <formula>NOT(ISERROR(SEARCH("CHARGE VC ON DAY",N16)))</formula>
    </cfRule>
    <cfRule type="containsText" dxfId="51" priority="3" stopIfTrue="1" operator="containsText" text="PAID">
      <formula>NOT(ISERROR(SEARCH("PAID",N16)))</formula>
    </cfRule>
  </conditionalFormatting>
  <dataValidations count="2">
    <dataValidation type="list" allowBlank="1" showInputMessage="1" showErrorMessage="1" sqref="J2 J5 J8:J9" xr:uid="{3F1D3F25-A852-4047-8A48-E3EE16BA2C57}">
      <formula1>#REF!</formula1>
    </dataValidation>
    <dataValidation type="list" allowBlank="1" showInputMessage="1" showErrorMessage="1" sqref="J12" xr:uid="{C49358D0-EC49-5048-9024-FFFFBA4C9ADA}">
      <formula1>$V$1:$AE$1</formula1>
    </dataValidation>
  </dataValidations>
  <pageMargins left="0.7" right="0.7" top="0.75" bottom="0.75" header="0.3" footer="0.3"/>
  <pageSetup paperSize="9" orientation="landscape" horizontalDpi="0" verticalDpi="0"/>
  <extLst>
    <ext xmlns:x14="http://schemas.microsoft.com/office/spreadsheetml/2009/9/main" uri="{78C0D931-6437-407d-A8EE-F0AAD7539E65}">
      <x14:conditionalFormattings>
        <x14:conditionalFormatting xmlns:xm="http://schemas.microsoft.com/office/excel/2006/main">
          <x14:cfRule type="expression" priority="31" stopIfTrue="1" id="{58C15A49-C009-6740-9D3E-EB8DD28C25E0}">
            <xm:f>COUNTIF('Banned List'!$B:$B,G5)&gt;0</xm:f>
            <x14:dxf>
              <font>
                <color rgb="FF9C0006"/>
              </font>
              <fill>
                <patternFill>
                  <bgColor rgb="FFFFC7CE"/>
                </patternFill>
              </fill>
            </x14:dxf>
          </x14:cfRule>
          <xm:sqref>G5:G6 G9:G10 G12 G16 I16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BDC39-90C6-554E-8A9D-ADB7BDD6FCE5}">
  <sheetPr codeName="Sheet19"/>
  <dimension ref="A1:BX14"/>
  <sheetViews>
    <sheetView workbookViewId="0">
      <selection activeCell="J14" sqref="J14"/>
    </sheetView>
  </sheetViews>
  <sheetFormatPr defaultColWidth="11" defaultRowHeight="15.9"/>
  <cols>
    <col min="1" max="1" width="18" style="842" customWidth="1"/>
    <col min="2" max="2" width="19.640625" style="842" customWidth="1"/>
    <col min="3" max="3" width="19.35546875" style="66" customWidth="1"/>
    <col min="4" max="4" width="16.140625" style="66" customWidth="1"/>
    <col min="5" max="5" width="31.85546875" style="66" customWidth="1"/>
    <col min="6" max="6" width="58.140625" style="841" customWidth="1"/>
    <col min="7" max="7" width="16.85546875" style="289" customWidth="1"/>
    <col min="8" max="8" width="19.640625" style="66" customWidth="1"/>
    <col min="9" max="9" width="27.85546875" style="850" customWidth="1"/>
    <col min="10" max="10" width="27.85546875" style="66" customWidth="1"/>
    <col min="11" max="11" width="27.140625" style="842" customWidth="1"/>
    <col min="12" max="12" width="18" style="289" customWidth="1"/>
    <col min="13" max="14" width="19.85546875" style="66" customWidth="1"/>
    <col min="15" max="15" width="80.85546875" style="66" customWidth="1"/>
    <col min="16" max="16" width="59.85546875" style="66" customWidth="1"/>
    <col min="17" max="16384" width="11" style="66"/>
  </cols>
  <sheetData>
    <row r="1" spans="1:76" ht="28" customHeight="1">
      <c r="A1" s="102" t="s">
        <v>2841</v>
      </c>
      <c r="B1" s="102" t="s">
        <v>2842</v>
      </c>
      <c r="C1" s="4" t="s">
        <v>2843</v>
      </c>
      <c r="D1" s="4" t="s">
        <v>2844</v>
      </c>
      <c r="E1" s="4" t="s">
        <v>2845</v>
      </c>
      <c r="F1" s="840" t="s">
        <v>2846</v>
      </c>
      <c r="G1" s="47" t="s">
        <v>2847</v>
      </c>
      <c r="H1" s="47" t="s">
        <v>2848</v>
      </c>
      <c r="I1" s="109" t="s">
        <v>2849</v>
      </c>
      <c r="J1" s="47" t="s">
        <v>2850</v>
      </c>
      <c r="K1" s="102" t="s">
        <v>2851</v>
      </c>
      <c r="L1" s="47" t="s">
        <v>2852</v>
      </c>
      <c r="M1" s="4" t="s">
        <v>2853</v>
      </c>
      <c r="N1" s="4" t="s">
        <v>2854</v>
      </c>
      <c r="O1" s="4" t="s">
        <v>2855</v>
      </c>
      <c r="S1" s="841"/>
    </row>
    <row r="4" spans="1:76">
      <c r="A4" s="1326" t="s">
        <v>2856</v>
      </c>
      <c r="B4" s="1326"/>
      <c r="C4" s="1326"/>
      <c r="D4" s="1326"/>
      <c r="E4" s="1326"/>
      <c r="F4" s="1326"/>
      <c r="G4" s="1326"/>
      <c r="H4" s="1326"/>
      <c r="I4" s="1326"/>
      <c r="J4" s="1326"/>
      <c r="K4" s="1326"/>
      <c r="L4" s="1326"/>
      <c r="M4" s="1326"/>
      <c r="N4" s="1326"/>
      <c r="O4" s="1326"/>
    </row>
    <row r="5" spans="1:76">
      <c r="G5" s="397"/>
      <c r="I5" s="243"/>
      <c r="L5" s="397"/>
      <c r="Q5" s="842"/>
    </row>
    <row r="6" spans="1:76" ht="20.6">
      <c r="C6" s="6"/>
      <c r="G6" s="843"/>
      <c r="H6" s="397"/>
      <c r="I6" s="243"/>
      <c r="K6" s="844"/>
      <c r="L6" s="397"/>
      <c r="O6" s="845"/>
      <c r="Q6" s="842"/>
    </row>
    <row r="7" spans="1:76" s="605" customFormat="1" ht="20.6">
      <c r="A7" s="842"/>
      <c r="B7" s="842"/>
      <c r="C7" s="66"/>
      <c r="D7" s="66"/>
      <c r="E7" s="66"/>
      <c r="F7" s="841"/>
      <c r="G7" s="843"/>
      <c r="H7" s="397"/>
      <c r="I7" s="243"/>
      <c r="J7" s="66"/>
      <c r="K7" s="397"/>
      <c r="L7" s="397"/>
      <c r="M7" s="66"/>
      <c r="N7" s="845"/>
      <c r="O7" s="845"/>
      <c r="P7" s="66"/>
      <c r="Q7" s="842"/>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row>
    <row r="8" spans="1:76">
      <c r="F8" s="229"/>
      <c r="G8" s="397"/>
      <c r="I8" s="243"/>
      <c r="M8" s="846"/>
    </row>
    <row r="9" spans="1:76" ht="17.149999999999999" customHeight="1">
      <c r="G9" s="397"/>
      <c r="I9" s="243"/>
      <c r="K9" s="66"/>
    </row>
    <row r="10" spans="1:76" ht="18.45">
      <c r="A10" s="842" t="s">
        <v>2857</v>
      </c>
      <c r="B10" s="6">
        <v>44963</v>
      </c>
      <c r="C10" s="66">
        <v>3</v>
      </c>
      <c r="D10" s="66">
        <v>33</v>
      </c>
      <c r="E10" s="66" t="s">
        <v>2858</v>
      </c>
      <c r="F10" s="125" t="s">
        <v>2859</v>
      </c>
      <c r="G10" s="848">
        <v>5050</v>
      </c>
      <c r="H10" s="289" t="s">
        <v>26</v>
      </c>
      <c r="I10" s="243">
        <v>505</v>
      </c>
      <c r="J10" s="6">
        <v>45203</v>
      </c>
      <c r="K10" s="6">
        <v>45174</v>
      </c>
      <c r="L10" s="849">
        <v>4545</v>
      </c>
      <c r="M10" s="6">
        <v>45058</v>
      </c>
      <c r="N10" s="66" t="s">
        <v>2860</v>
      </c>
      <c r="O10" s="845" t="s">
        <v>2861</v>
      </c>
    </row>
    <row r="11" spans="1:76">
      <c r="G11" s="397"/>
      <c r="I11" s="66"/>
      <c r="K11" s="66"/>
    </row>
    <row r="12" spans="1:76">
      <c r="A12" s="842">
        <v>45206</v>
      </c>
      <c r="B12" s="842">
        <f>A12+C12</f>
        <v>45212</v>
      </c>
      <c r="C12" s="66">
        <v>6</v>
      </c>
      <c r="D12" s="66">
        <v>13</v>
      </c>
      <c r="E12" s="66" t="s">
        <v>553</v>
      </c>
      <c r="F12" s="841" t="s">
        <v>2862</v>
      </c>
      <c r="G12" s="289">
        <v>3340</v>
      </c>
      <c r="I12" s="850">
        <v>323.55</v>
      </c>
      <c r="J12" s="6">
        <v>45097</v>
      </c>
      <c r="K12" s="6">
        <v>45185</v>
      </c>
      <c r="N12" s="66" t="s">
        <v>2863</v>
      </c>
      <c r="O12" s="66" t="s">
        <v>2864</v>
      </c>
    </row>
    <row r="13" spans="1:76" ht="20.6">
      <c r="G13" s="847"/>
      <c r="H13" s="397"/>
      <c r="I13" s="6"/>
      <c r="K13" s="397"/>
      <c r="L13" s="397"/>
      <c r="P13" s="845"/>
    </row>
    <row r="14" spans="1:76">
      <c r="A14" s="842">
        <v>45222</v>
      </c>
      <c r="B14" s="842">
        <v>45226</v>
      </c>
      <c r="C14" s="66">
        <v>4</v>
      </c>
      <c r="D14" s="66">
        <v>27</v>
      </c>
      <c r="E14" s="66" t="s">
        <v>2865</v>
      </c>
      <c r="F14" s="841" t="s">
        <v>2185</v>
      </c>
      <c r="G14" s="289">
        <v>3940</v>
      </c>
      <c r="H14" s="66" t="s">
        <v>26</v>
      </c>
      <c r="I14" s="850">
        <v>384</v>
      </c>
      <c r="N14" s="66" t="s">
        <v>2863</v>
      </c>
    </row>
  </sheetData>
  <mergeCells count="1">
    <mergeCell ref="A4:O4"/>
  </mergeCells>
  <conditionalFormatting sqref="P6:P7">
    <cfRule type="expression" dxfId="49" priority="9">
      <formula>"'=NOT(ISERROR(VLOOKUP('Banned list'!)"</formula>
    </cfRule>
  </conditionalFormatting>
  <conditionalFormatting sqref="P10">
    <cfRule type="expression" dxfId="48" priority="6">
      <formula>"'=NOT(ISERROR(VLOOKUP('Banned list'!)"</formula>
    </cfRule>
  </conditionalFormatting>
  <conditionalFormatting sqref="P13">
    <cfRule type="expression" dxfId="47" priority="3">
      <formula>"'=NOT(ISERROR(VLOOKUP('Banned list'!)"</formula>
    </cfRule>
  </conditionalFormatting>
  <dataValidations count="1">
    <dataValidation type="list" allowBlank="1" showInputMessage="1" showErrorMessage="1" sqref="J13" xr:uid="{E4FFD2CA-7AF6-884B-AB4E-7FF9252B45AB}">
      <formula1>$V$1:$AE$1</formula1>
    </dataValidation>
  </dataValidations>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expression" priority="14" stopIfTrue="1" id="{6AB3FCF9-B7C2-5A45-8E1E-BFBDE99D9873}">
            <xm:f>COUNTIF('Banned List'!$B:$B,F1)&gt;0</xm:f>
            <x14:dxf>
              <font>
                <color rgb="FF9C0006"/>
              </font>
              <fill>
                <patternFill>
                  <bgColor rgb="FFFFC7CE"/>
                </patternFill>
              </fill>
            </x14:dxf>
          </x14:cfRule>
          <xm:sqref>F1 G6:G7 F8 G13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0"/>
  <dimension ref="A1:J469"/>
  <sheetViews>
    <sheetView topLeftCell="A11" workbookViewId="0">
      <selection activeCell="D32" sqref="D32"/>
    </sheetView>
  </sheetViews>
  <sheetFormatPr defaultColWidth="10.640625" defaultRowHeight="15.9"/>
  <cols>
    <col min="4" max="4" width="26.5" customWidth="1"/>
    <col min="6" max="6" width="13.640625" customWidth="1"/>
    <col min="7" max="7" width="26.85546875" customWidth="1"/>
  </cols>
  <sheetData>
    <row r="1" spans="1:10" ht="20.6">
      <c r="A1" s="1327" t="s">
        <v>2866</v>
      </c>
      <c r="B1" s="1327"/>
      <c r="C1" s="1327"/>
      <c r="D1" s="1327"/>
      <c r="F1" s="28"/>
      <c r="G1" s="28" t="s">
        <v>2171</v>
      </c>
    </row>
    <row r="2" spans="1:10" ht="20.6">
      <c r="A2" s="1328">
        <v>44684</v>
      </c>
      <c r="B2" s="1329"/>
      <c r="C2" s="1329"/>
      <c r="D2" s="1329"/>
      <c r="F2" s="29"/>
      <c r="G2" s="29">
        <v>44684</v>
      </c>
    </row>
    <row r="3" spans="1:10" ht="23.15">
      <c r="A3" s="1">
        <v>2</v>
      </c>
      <c r="B3" s="1">
        <v>31</v>
      </c>
      <c r="C3" s="1">
        <v>31</v>
      </c>
      <c r="D3" s="95" t="s">
        <v>2867</v>
      </c>
      <c r="F3" s="30" t="s">
        <v>111</v>
      </c>
      <c r="G3" s="43" t="s">
        <v>2868</v>
      </c>
    </row>
    <row r="4" spans="1:10" ht="23.15">
      <c r="A4" s="1">
        <v>1</v>
      </c>
      <c r="B4" s="1">
        <v>4</v>
      </c>
      <c r="C4" s="1" t="s">
        <v>447</v>
      </c>
      <c r="D4" s="8" t="s">
        <v>2869</v>
      </c>
      <c r="F4" s="30" t="s">
        <v>20</v>
      </c>
      <c r="G4" s="11" t="s">
        <v>2870</v>
      </c>
    </row>
    <row r="5" spans="1:10" ht="26.15">
      <c r="A5" s="1">
        <v>1</v>
      </c>
      <c r="B5" s="1">
        <v>37</v>
      </c>
      <c r="C5" s="1">
        <v>37</v>
      </c>
      <c r="D5" s="10" t="s">
        <v>2871</v>
      </c>
      <c r="F5" s="31" t="s">
        <v>224</v>
      </c>
      <c r="G5" s="246" t="s">
        <v>2872</v>
      </c>
    </row>
    <row r="6" spans="1:10" ht="23.15">
      <c r="A6" s="1">
        <v>1</v>
      </c>
      <c r="B6" s="1">
        <v>3</v>
      </c>
      <c r="C6" s="1" t="s">
        <v>248</v>
      </c>
      <c r="D6" s="44" t="s">
        <v>2873</v>
      </c>
      <c r="F6" s="33">
        <v>30</v>
      </c>
      <c r="G6" s="247" t="s">
        <v>2874</v>
      </c>
    </row>
    <row r="7" spans="1:10" ht="23.15">
      <c r="A7" s="1">
        <v>1</v>
      </c>
      <c r="B7" s="1">
        <v>21</v>
      </c>
      <c r="C7" s="1" t="s">
        <v>696</v>
      </c>
      <c r="D7" s="10" t="s">
        <v>2875</v>
      </c>
      <c r="F7" s="33">
        <v>31</v>
      </c>
      <c r="G7" s="171" t="s">
        <v>2867</v>
      </c>
    </row>
    <row r="8" spans="1:10" ht="26.15">
      <c r="A8" s="1">
        <v>1</v>
      </c>
      <c r="B8" s="1">
        <v>36</v>
      </c>
      <c r="C8" s="1" t="s">
        <v>801</v>
      </c>
      <c r="D8" s="10" t="s">
        <v>2876</v>
      </c>
      <c r="F8" s="34">
        <v>37</v>
      </c>
      <c r="G8" s="167" t="s">
        <v>2871</v>
      </c>
    </row>
    <row r="9" spans="1:10" ht="16.3" thickBot="1">
      <c r="A9" s="1">
        <v>2</v>
      </c>
      <c r="B9" s="1">
        <v>35</v>
      </c>
      <c r="C9" s="1" t="s">
        <v>2877</v>
      </c>
      <c r="D9" s="3" t="s">
        <v>2878</v>
      </c>
      <c r="F9" s="248"/>
    </row>
    <row r="10" spans="1:10" ht="18.899999999999999" thickBot="1">
      <c r="A10" s="1">
        <v>1</v>
      </c>
      <c r="B10" s="1">
        <v>22</v>
      </c>
      <c r="C10" s="1" t="s">
        <v>2879</v>
      </c>
      <c r="D10" s="3" t="s">
        <v>2880</v>
      </c>
      <c r="F10" s="35" t="s">
        <v>2224</v>
      </c>
      <c r="G10" s="36">
        <f>COUNTBLANK(G6:G8)</f>
        <v>0</v>
      </c>
      <c r="H10" s="249"/>
      <c r="J10" t="s">
        <v>2881</v>
      </c>
    </row>
    <row r="11" spans="1:10" ht="18.899999999999999" thickBot="1">
      <c r="A11" s="1">
        <v>3</v>
      </c>
      <c r="B11" s="1">
        <v>1</v>
      </c>
      <c r="C11" s="1">
        <v>1</v>
      </c>
      <c r="D11" s="3" t="s">
        <v>2882</v>
      </c>
      <c r="F11" s="37" t="s">
        <v>2225</v>
      </c>
      <c r="G11" s="36">
        <f>COUNTBLANK(G3:G4)</f>
        <v>0</v>
      </c>
      <c r="H11" s="249"/>
    </row>
    <row r="12" spans="1:10" ht="18.899999999999999" thickBot="1">
      <c r="A12" s="1">
        <v>1</v>
      </c>
      <c r="B12" s="1">
        <v>24</v>
      </c>
      <c r="C12" s="1" t="s">
        <v>24</v>
      </c>
      <c r="D12" s="3" t="s">
        <v>2883</v>
      </c>
      <c r="F12" s="38" t="s">
        <v>2226</v>
      </c>
      <c r="G12" s="36">
        <f>COUNTBLANK(G5)</f>
        <v>0</v>
      </c>
      <c r="H12" s="250"/>
    </row>
    <row r="13" spans="1:10" ht="16.3" thickBot="1">
      <c r="A13" s="1">
        <v>1</v>
      </c>
      <c r="B13" s="1">
        <v>5</v>
      </c>
      <c r="C13" s="1" t="s">
        <v>148</v>
      </c>
      <c r="D13" s="7" t="s">
        <v>2884</v>
      </c>
      <c r="F13" s="1330" t="s">
        <v>2885</v>
      </c>
      <c r="G13" s="1331"/>
      <c r="H13" s="1332"/>
    </row>
    <row r="14" spans="1:10">
      <c r="A14" s="1">
        <v>1</v>
      </c>
      <c r="B14" s="1">
        <v>22</v>
      </c>
      <c r="C14" s="1" t="s">
        <v>2886</v>
      </c>
      <c r="D14" s="3" t="s">
        <v>2887</v>
      </c>
    </row>
    <row r="15" spans="1:10">
      <c r="A15" s="1">
        <v>1</v>
      </c>
      <c r="B15" s="1">
        <v>22</v>
      </c>
      <c r="C15" s="1" t="s">
        <v>2888</v>
      </c>
      <c r="D15" s="3" t="s">
        <v>2889</v>
      </c>
    </row>
    <row r="16" spans="1:10">
      <c r="A16" s="1">
        <v>1</v>
      </c>
      <c r="B16" s="1">
        <v>4</v>
      </c>
      <c r="C16" s="1" t="s">
        <v>53</v>
      </c>
      <c r="D16" s="3" t="s">
        <v>2890</v>
      </c>
    </row>
    <row r="17" spans="1:4" ht="16.75">
      <c r="A17" s="1">
        <v>1</v>
      </c>
      <c r="B17" s="1">
        <v>22</v>
      </c>
      <c r="C17" s="1" t="s">
        <v>2891</v>
      </c>
      <c r="D17" s="10" t="s">
        <v>2892</v>
      </c>
    </row>
    <row r="18" spans="1:4">
      <c r="A18" s="1">
        <v>1</v>
      </c>
      <c r="B18" s="1">
        <v>23</v>
      </c>
      <c r="C18" s="1" t="s">
        <v>48</v>
      </c>
      <c r="D18" s="3" t="s">
        <v>2893</v>
      </c>
    </row>
    <row r="19" spans="1:4">
      <c r="A19" s="1">
        <v>1</v>
      </c>
      <c r="B19" s="1">
        <v>21</v>
      </c>
      <c r="C19" s="1" t="s">
        <v>45</v>
      </c>
      <c r="D19" s="3" t="s">
        <v>2894</v>
      </c>
    </row>
    <row r="20" spans="1:4">
      <c r="A20" s="251">
        <v>1</v>
      </c>
      <c r="B20" s="251">
        <v>23</v>
      </c>
      <c r="C20" s="251" t="s">
        <v>15</v>
      </c>
      <c r="D20" s="251" t="s">
        <v>2895</v>
      </c>
    </row>
    <row r="21" spans="1:4">
      <c r="A21" s="1">
        <v>1</v>
      </c>
      <c r="B21" s="1" t="s">
        <v>20</v>
      </c>
      <c r="C21" s="1" t="s">
        <v>20</v>
      </c>
      <c r="D21" s="3" t="s">
        <v>2870</v>
      </c>
    </row>
    <row r="22" spans="1:4">
      <c r="A22" s="1">
        <v>1</v>
      </c>
      <c r="B22" s="1">
        <v>2</v>
      </c>
      <c r="C22" s="1" t="s">
        <v>130</v>
      </c>
      <c r="D22" s="7" t="s">
        <v>2896</v>
      </c>
    </row>
    <row r="23" spans="1:4" ht="16.75">
      <c r="A23" s="1"/>
      <c r="B23" s="1"/>
      <c r="C23" s="1"/>
      <c r="D23" s="10"/>
    </row>
    <row r="24" spans="1:4">
      <c r="A24" s="1">
        <v>2</v>
      </c>
      <c r="B24" s="1" t="s">
        <v>111</v>
      </c>
      <c r="C24" s="1" t="s">
        <v>111</v>
      </c>
      <c r="D24" s="7" t="s">
        <v>2868</v>
      </c>
    </row>
    <row r="25" spans="1:4">
      <c r="A25" s="1">
        <v>1</v>
      </c>
      <c r="B25" s="1">
        <v>23</v>
      </c>
      <c r="C25" s="1" t="s">
        <v>536</v>
      </c>
      <c r="D25" s="7" t="s">
        <v>2897</v>
      </c>
    </row>
    <row r="26" spans="1:4" ht="16.75">
      <c r="A26" s="1">
        <v>1</v>
      </c>
      <c r="B26" s="1">
        <v>3</v>
      </c>
      <c r="C26" s="1" t="s">
        <v>27</v>
      </c>
      <c r="D26" s="10" t="s">
        <v>2898</v>
      </c>
    </row>
    <row r="27" spans="1:4">
      <c r="A27" s="1"/>
      <c r="B27" s="1"/>
      <c r="C27" s="1"/>
      <c r="D27" s="8"/>
    </row>
    <row r="28" spans="1:4">
      <c r="A28" s="1">
        <v>2</v>
      </c>
      <c r="B28" s="1">
        <v>36</v>
      </c>
      <c r="C28" s="1" t="s">
        <v>2899</v>
      </c>
      <c r="D28" s="3" t="s">
        <v>2900</v>
      </c>
    </row>
    <row r="29" spans="1:4">
      <c r="A29" s="1">
        <v>1</v>
      </c>
      <c r="B29" s="1">
        <v>34</v>
      </c>
      <c r="C29" s="1" t="s">
        <v>334</v>
      </c>
      <c r="D29" s="3" t="s">
        <v>2901</v>
      </c>
    </row>
    <row r="30" spans="1:4">
      <c r="A30" s="1">
        <v>1</v>
      </c>
      <c r="B30" s="1">
        <v>36</v>
      </c>
      <c r="C30" s="1" t="s">
        <v>570</v>
      </c>
      <c r="D30" s="8" t="s">
        <v>2902</v>
      </c>
    </row>
    <row r="31" spans="1:4">
      <c r="A31" s="1">
        <v>1</v>
      </c>
      <c r="B31" s="1">
        <v>21</v>
      </c>
      <c r="C31" s="1" t="s">
        <v>739</v>
      </c>
      <c r="D31" s="3" t="s">
        <v>2903</v>
      </c>
    </row>
    <row r="32" spans="1:4">
      <c r="A32" s="1">
        <v>1</v>
      </c>
      <c r="B32" s="1">
        <v>5</v>
      </c>
      <c r="C32" s="1" t="s">
        <v>210</v>
      </c>
      <c r="D32" s="251" t="s">
        <v>2904</v>
      </c>
    </row>
    <row r="33" spans="1:4">
      <c r="A33" s="1">
        <v>2</v>
      </c>
      <c r="B33" s="1">
        <v>30</v>
      </c>
      <c r="C33" s="1">
        <v>30</v>
      </c>
      <c r="D33" s="7" t="s">
        <v>2874</v>
      </c>
    </row>
    <row r="34" spans="1:4">
      <c r="A34" s="1"/>
      <c r="B34" s="1"/>
      <c r="C34" s="1"/>
      <c r="D34" s="3"/>
    </row>
    <row r="35" spans="1:4">
      <c r="A35" s="1">
        <v>1</v>
      </c>
      <c r="B35" s="1">
        <v>35</v>
      </c>
      <c r="C35" s="1" t="s">
        <v>168</v>
      </c>
      <c r="D35" s="3" t="s">
        <v>2905</v>
      </c>
    </row>
    <row r="36" spans="1:4">
      <c r="A36" s="1">
        <v>1</v>
      </c>
      <c r="B36" s="1">
        <v>24</v>
      </c>
      <c r="C36" s="1" t="s">
        <v>208</v>
      </c>
      <c r="D36" s="3" t="s">
        <v>2906</v>
      </c>
    </row>
    <row r="37" spans="1:4">
      <c r="A37" s="1">
        <v>1</v>
      </c>
      <c r="B37" s="1">
        <v>3</v>
      </c>
      <c r="C37" s="1" t="s">
        <v>163</v>
      </c>
      <c r="D37" s="3" t="s">
        <v>2907</v>
      </c>
    </row>
    <row r="38" spans="1:4">
      <c r="A38" s="2">
        <v>1</v>
      </c>
      <c r="B38" s="2">
        <v>3</v>
      </c>
      <c r="C38" s="2" t="s">
        <v>286</v>
      </c>
      <c r="D38" s="3" t="s">
        <v>2631</v>
      </c>
    </row>
    <row r="39" spans="1:4">
      <c r="A39" s="1">
        <v>1</v>
      </c>
      <c r="B39" s="1">
        <v>2</v>
      </c>
      <c r="C39" s="252" t="s">
        <v>117</v>
      </c>
      <c r="D39" s="8" t="s">
        <v>2908</v>
      </c>
    </row>
    <row r="40" spans="1:4">
      <c r="A40" s="1">
        <v>1</v>
      </c>
      <c r="B40" s="1">
        <v>2</v>
      </c>
      <c r="C40" s="1" t="s">
        <v>238</v>
      </c>
      <c r="D40" s="8" t="s">
        <v>2909</v>
      </c>
    </row>
    <row r="41" spans="1:4">
      <c r="A41" s="1">
        <v>1</v>
      </c>
      <c r="B41" s="1">
        <v>33</v>
      </c>
      <c r="C41" s="1" t="s">
        <v>98</v>
      </c>
      <c r="D41" s="3" t="s">
        <v>2910</v>
      </c>
    </row>
    <row r="42" spans="1:4">
      <c r="A42" s="1"/>
      <c r="B42" s="1"/>
      <c r="C42" s="1"/>
      <c r="D42" s="3"/>
    </row>
    <row r="43" spans="1:4">
      <c r="A43" s="1">
        <v>1</v>
      </c>
      <c r="B43" s="1">
        <v>34</v>
      </c>
      <c r="C43" s="1" t="s">
        <v>985</v>
      </c>
      <c r="D43" s="8" t="s">
        <v>2911</v>
      </c>
    </row>
    <row r="44" spans="1:4">
      <c r="A44" s="1"/>
      <c r="B44" s="1"/>
      <c r="C44" s="1"/>
      <c r="D44" s="8"/>
    </row>
    <row r="45" spans="1:4">
      <c r="A45" s="1">
        <v>1</v>
      </c>
      <c r="B45" s="1">
        <v>23</v>
      </c>
      <c r="C45" s="1" t="s">
        <v>127</v>
      </c>
      <c r="D45" s="3" t="s">
        <v>2912</v>
      </c>
    </row>
    <row r="46" spans="1:4">
      <c r="A46" s="1">
        <v>1</v>
      </c>
      <c r="B46" s="1">
        <v>24</v>
      </c>
      <c r="C46" s="1" t="s">
        <v>879</v>
      </c>
      <c r="D46" s="8" t="s">
        <v>2913</v>
      </c>
    </row>
    <row r="47" spans="1:4">
      <c r="A47" s="1"/>
      <c r="B47" s="1"/>
      <c r="C47" s="1"/>
      <c r="D47" s="8"/>
    </row>
    <row r="48" spans="1:4">
      <c r="A48" s="1">
        <v>1</v>
      </c>
      <c r="B48" s="1">
        <v>24</v>
      </c>
      <c r="C48" s="1" t="s">
        <v>61</v>
      </c>
      <c r="D48" s="7" t="s">
        <v>2914</v>
      </c>
    </row>
    <row r="49" spans="1:4">
      <c r="A49" s="1"/>
      <c r="B49" s="1"/>
      <c r="C49" s="1"/>
      <c r="D49" s="8"/>
    </row>
    <row r="50" spans="1:4">
      <c r="A50" s="1">
        <v>1</v>
      </c>
      <c r="B50" s="1">
        <v>5</v>
      </c>
      <c r="C50" s="1" t="s">
        <v>107</v>
      </c>
      <c r="D50" s="3" t="s">
        <v>2915</v>
      </c>
    </row>
    <row r="51" spans="1:4">
      <c r="A51" s="1"/>
      <c r="B51" s="1"/>
      <c r="C51" s="1"/>
      <c r="D51" s="3"/>
    </row>
    <row r="52" spans="1:4" ht="19.3">
      <c r="A52" s="1">
        <v>1</v>
      </c>
      <c r="B52" s="1">
        <v>5</v>
      </c>
      <c r="C52" s="1" t="s">
        <v>43</v>
      </c>
      <c r="D52" s="253" t="s">
        <v>2916</v>
      </c>
    </row>
    <row r="53" spans="1:4">
      <c r="A53" s="1"/>
      <c r="B53" s="1"/>
      <c r="C53" s="1"/>
      <c r="D53" s="3"/>
    </row>
    <row r="452" spans="5:6">
      <c r="E452" s="66"/>
      <c r="F452" s="66"/>
    </row>
    <row r="453" spans="5:6">
      <c r="E453" s="66"/>
      <c r="F453" s="66"/>
    </row>
    <row r="454" spans="5:6">
      <c r="E454" s="66"/>
      <c r="F454" s="66"/>
    </row>
    <row r="455" spans="5:6">
      <c r="E455" s="66"/>
      <c r="F455" s="66"/>
    </row>
    <row r="456" spans="5:6">
      <c r="E456" s="66"/>
      <c r="F456" s="66"/>
    </row>
    <row r="457" spans="5:6">
      <c r="E457" s="66"/>
      <c r="F457" s="66"/>
    </row>
    <row r="458" spans="5:6">
      <c r="E458" s="66">
        <v>6</v>
      </c>
      <c r="F458" s="66">
        <v>6</v>
      </c>
    </row>
    <row r="459" spans="5:6">
      <c r="E459" s="66"/>
      <c r="F459" s="66"/>
    </row>
    <row r="460" spans="5:6">
      <c r="E460" s="66"/>
      <c r="F460" s="66"/>
    </row>
    <row r="461" spans="5:6">
      <c r="E461" s="66"/>
      <c r="F461" s="66"/>
    </row>
    <row r="462" spans="5:6">
      <c r="E462" s="66"/>
      <c r="F462" s="66"/>
    </row>
    <row r="463" spans="5:6">
      <c r="E463" s="66"/>
      <c r="F463" s="66"/>
    </row>
    <row r="464" spans="5:6">
      <c r="E464" s="66"/>
      <c r="F464" s="66"/>
    </row>
    <row r="465" spans="5:6">
      <c r="E465" s="66"/>
      <c r="F465" s="66"/>
    </row>
    <row r="466" spans="5:6">
      <c r="E466" s="66"/>
      <c r="F466" s="66"/>
    </row>
    <row r="467" spans="5:6">
      <c r="E467" s="66"/>
      <c r="F467" s="66"/>
    </row>
    <row r="468" spans="5:6">
      <c r="E468" s="66"/>
      <c r="F468" s="66"/>
    </row>
    <row r="469" spans="5:6">
      <c r="E469" s="66"/>
      <c r="F469" s="66"/>
    </row>
  </sheetData>
  <mergeCells count="3">
    <mergeCell ref="A1:D1"/>
    <mergeCell ref="A2:D2"/>
    <mergeCell ref="F13:H13"/>
  </mergeCells>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F1DCC-FDA7-CD4C-BC65-4C9A6C17E2A7}">
  <sheetPr codeName="Sheet21"/>
  <dimension ref="A1:AQ59"/>
  <sheetViews>
    <sheetView workbookViewId="0">
      <pane ySplit="1" topLeftCell="A2" activePane="bottomLeft" state="frozen"/>
      <selection pane="bottomLeft" activeCell="A3" sqref="A3"/>
    </sheetView>
  </sheetViews>
  <sheetFormatPr defaultColWidth="11" defaultRowHeight="15.9"/>
  <cols>
    <col min="1" max="1" width="16.640625" customWidth="1"/>
    <col min="2" max="2" width="13.5" customWidth="1"/>
    <col min="3" max="3" width="12.140625" style="309" customWidth="1"/>
    <col min="4" max="4" width="12.85546875" style="309" customWidth="1"/>
    <col min="5" max="5" width="13.140625" customWidth="1"/>
    <col min="6" max="6" width="23.640625" customWidth="1"/>
    <col min="7" max="7" width="17.35546875" customWidth="1"/>
    <col min="8" max="8" width="14.35546875" customWidth="1"/>
    <col min="9" max="9" width="18" customWidth="1"/>
    <col min="10" max="10" width="12.5" customWidth="1"/>
    <col min="11" max="11" width="13.640625" customWidth="1"/>
    <col min="12" max="12" width="14" customWidth="1"/>
    <col min="13" max="13" width="12" customWidth="1"/>
    <col min="14" max="14" width="15" customWidth="1"/>
    <col min="15" max="15" width="12.35546875" customWidth="1"/>
    <col min="16" max="16" width="11.640625" customWidth="1"/>
    <col min="17" max="17" width="14.85546875" customWidth="1"/>
    <col min="18" max="18" width="13.640625" customWidth="1"/>
    <col min="20" max="20" width="13.5" customWidth="1"/>
    <col min="21" max="21" width="12.5" customWidth="1"/>
    <col min="22" max="22" width="18.5" customWidth="1"/>
    <col min="23" max="23" width="12" customWidth="1"/>
    <col min="24" max="24" width="11.35546875" customWidth="1"/>
    <col min="25" max="25" width="21.5" customWidth="1"/>
    <col min="26" max="26" width="15.5" customWidth="1"/>
    <col min="28" max="28" width="13.140625" customWidth="1"/>
    <col min="29" max="29" width="18.140625" customWidth="1"/>
    <col min="30" max="30" width="22.85546875" customWidth="1"/>
    <col min="33" max="33" width="15.140625" customWidth="1"/>
    <col min="34" max="34" width="13.85546875" customWidth="1"/>
    <col min="36" max="36" width="14" customWidth="1"/>
    <col min="37" max="37" width="18.640625" customWidth="1"/>
    <col min="38" max="38" width="23" customWidth="1"/>
    <col min="39" max="39" width="12.640625" customWidth="1"/>
    <col min="40" max="40" width="14.140625" customWidth="1"/>
    <col min="41" max="41" width="15.640625" customWidth="1"/>
  </cols>
  <sheetData>
    <row r="1" spans="1:43" ht="33.450000000000003">
      <c r="A1" s="415" t="s">
        <v>2917</v>
      </c>
      <c r="D1" s="349" t="s">
        <v>2918</v>
      </c>
      <c r="F1" s="309"/>
      <c r="G1" s="309"/>
      <c r="L1" s="349" t="s">
        <v>2919</v>
      </c>
      <c r="M1" s="350"/>
      <c r="N1" s="351"/>
      <c r="O1" s="351"/>
      <c r="P1" s="350"/>
      <c r="Q1" s="350"/>
      <c r="R1" s="350"/>
      <c r="T1" s="349" t="s">
        <v>2920</v>
      </c>
      <c r="U1" s="350"/>
      <c r="V1" s="351"/>
      <c r="W1" s="351"/>
      <c r="X1" s="350"/>
      <c r="Y1" s="350"/>
      <c r="Z1" s="350"/>
      <c r="AB1" s="349" t="s">
        <v>2921</v>
      </c>
      <c r="AC1" s="350"/>
      <c r="AD1" s="351"/>
      <c r="AE1" s="351"/>
      <c r="AF1" s="350"/>
      <c r="AG1" s="350"/>
      <c r="AH1" s="350"/>
      <c r="AJ1" s="349" t="s">
        <v>2922</v>
      </c>
      <c r="AK1" s="350"/>
      <c r="AL1" s="351"/>
      <c r="AM1" s="351"/>
      <c r="AN1" s="350"/>
      <c r="AO1" s="350"/>
      <c r="AP1" s="350"/>
    </row>
    <row r="2" spans="1:43" s="350" customFormat="1">
      <c r="A2" s="419"/>
      <c r="B2" s="419"/>
      <c r="C2" s="420"/>
      <c r="F2" s="351"/>
      <c r="G2" s="351"/>
      <c r="K2"/>
      <c r="N2" s="351"/>
      <c r="O2" s="351"/>
      <c r="S2"/>
      <c r="V2" s="351"/>
      <c r="W2" s="351"/>
      <c r="AA2"/>
      <c r="AD2" s="351"/>
      <c r="AE2" s="351"/>
      <c r="AL2" s="351"/>
      <c r="AM2" s="351"/>
    </row>
    <row r="3" spans="1:43" ht="26.15">
      <c r="A3" s="418" t="s">
        <v>2923</v>
      </c>
      <c r="B3" s="418" cm="1">
        <f t="array" ref="B3">SUM(-- NOT(ISBLANK('Check-outs'!J:J)))</f>
        <v>1002</v>
      </c>
      <c r="C3" s="310"/>
      <c r="D3" s="32" t="s">
        <v>2924</v>
      </c>
      <c r="E3" s="32" t="s">
        <v>2925</v>
      </c>
      <c r="F3" s="32" t="s">
        <v>2926</v>
      </c>
      <c r="G3" s="348" t="s">
        <v>2927</v>
      </c>
      <c r="H3" s="348" t="s">
        <v>2928</v>
      </c>
      <c r="I3" s="32" t="s">
        <v>2929</v>
      </c>
      <c r="J3" s="416" t="s">
        <v>2930</v>
      </c>
      <c r="K3" s="416" t="s">
        <v>2931</v>
      </c>
      <c r="L3" s="32" t="s">
        <v>2924</v>
      </c>
      <c r="M3" s="32" t="s">
        <v>2932</v>
      </c>
      <c r="N3" s="32" t="s">
        <v>2926</v>
      </c>
      <c r="O3" s="348" t="s">
        <v>2927</v>
      </c>
      <c r="P3" s="348" t="s">
        <v>2928</v>
      </c>
      <c r="Q3" s="32" t="s">
        <v>2933</v>
      </c>
      <c r="R3" s="346" t="s">
        <v>2930</v>
      </c>
      <c r="S3" s="346" t="s">
        <v>2931</v>
      </c>
      <c r="T3" s="32" t="s">
        <v>2924</v>
      </c>
      <c r="U3" s="32" t="s">
        <v>2934</v>
      </c>
      <c r="V3" s="32" t="s">
        <v>2926</v>
      </c>
      <c r="W3" s="348" t="s">
        <v>2927</v>
      </c>
      <c r="X3" s="348" t="s">
        <v>2928</v>
      </c>
      <c r="Y3" s="32" t="s">
        <v>2935</v>
      </c>
      <c r="Z3" s="346" t="s">
        <v>2930</v>
      </c>
      <c r="AA3" s="346" t="s">
        <v>2931</v>
      </c>
      <c r="AB3" s="32" t="s">
        <v>2924</v>
      </c>
      <c r="AC3" s="32" t="s">
        <v>2936</v>
      </c>
      <c r="AD3" s="32" t="s">
        <v>2926</v>
      </c>
      <c r="AE3" s="348" t="s">
        <v>2927</v>
      </c>
      <c r="AF3" s="348" t="s">
        <v>2928</v>
      </c>
      <c r="AG3" s="32" t="s">
        <v>2937</v>
      </c>
      <c r="AH3" s="346" t="s">
        <v>2930</v>
      </c>
      <c r="AI3" s="346" t="s">
        <v>2931</v>
      </c>
      <c r="AJ3" s="32" t="s">
        <v>2924</v>
      </c>
      <c r="AK3" s="32" t="s">
        <v>2938</v>
      </c>
      <c r="AL3" s="32" t="s">
        <v>2926</v>
      </c>
      <c r="AM3" s="348" t="s">
        <v>2927</v>
      </c>
      <c r="AN3" s="348" t="s">
        <v>2928</v>
      </c>
      <c r="AO3" s="32" t="s">
        <v>2933</v>
      </c>
      <c r="AP3" s="346" t="s">
        <v>2930</v>
      </c>
      <c r="AQ3" s="346" t="s">
        <v>2931</v>
      </c>
    </row>
    <row r="4" spans="1:43" ht="18.45">
      <c r="A4" s="66"/>
      <c r="B4" s="66"/>
      <c r="C4" s="310"/>
      <c r="D4" s="127">
        <v>45093</v>
      </c>
      <c r="E4" s="124">
        <v>4</v>
      </c>
      <c r="F4" s="124" t="s">
        <v>2939</v>
      </c>
      <c r="G4" s="347">
        <v>0.375</v>
      </c>
      <c r="H4" s="347">
        <v>0.42499999999999999</v>
      </c>
      <c r="I4" s="347">
        <f>IF(ISBLANK(Table14[[#This Row],[End]]), "", (Table14[[#This Row],[End]]-Table14[[#This Row],[Start]])/Table14[[#This Row],[Toilets]])</f>
        <v>1.2499999999999997E-2</v>
      </c>
      <c r="J4" s="417">
        <f>AVERAGE(Table14[Per toilet])</f>
        <v>1.2896825396825394E-2</v>
      </c>
      <c r="K4" s="417">
        <f>STDEV(Table14[Per toilet])</f>
        <v>3.6892725838533159E-3</v>
      </c>
      <c r="L4" s="127">
        <v>45093</v>
      </c>
      <c r="M4" s="124">
        <f>17+8</f>
        <v>25</v>
      </c>
      <c r="N4" s="124" t="s">
        <v>2939</v>
      </c>
      <c r="O4" s="347">
        <v>0.42708333333333331</v>
      </c>
      <c r="P4" s="347">
        <v>0.5625</v>
      </c>
      <c r="Q4" s="347">
        <f>IF(ISBLANK(Table1[[#This Row],[End]]), "", (Table1[[#This Row],[End]]-Table1[[#This Row],[Start]])/Table1[[#This Row],[Beds]])</f>
        <v>5.4166666666666677E-3</v>
      </c>
      <c r="R4" s="345">
        <f>AVERAGE(Table1[Per bed])</f>
        <v>9.8141412779145856E-3</v>
      </c>
      <c r="S4" s="345">
        <f>STDEV(Table1[Per bed])</f>
        <v>4.0285724683378496E-3</v>
      </c>
      <c r="T4" s="127">
        <v>45093</v>
      </c>
      <c r="U4" s="124">
        <v>1</v>
      </c>
      <c r="V4" s="124" t="s">
        <v>2940</v>
      </c>
      <c r="W4" s="347">
        <v>0.66666666666666663</v>
      </c>
      <c r="X4" s="347">
        <v>0.68680555555555556</v>
      </c>
      <c r="Y4" s="347">
        <f>IF(ISBLANK(Table15[[#This Row],[End]]), "", (Table15[[#This Row],[End]]-Table15[[#This Row],[Start]])/Table15[[#This Row],[Stairwells]])</f>
        <v>2.0138888888888928E-2</v>
      </c>
      <c r="Z4" s="345">
        <f>AVERAGE(Table15[Per stairwell])</f>
        <v>2.8703703703703676E-2</v>
      </c>
      <c r="AA4" s="345">
        <f>STDEV(Table15[Per stairwell])</f>
        <v>9.0828094763425755E-3</v>
      </c>
      <c r="AB4" s="127">
        <v>45099</v>
      </c>
      <c r="AC4" s="124">
        <v>3</v>
      </c>
      <c r="AD4" s="124" t="s">
        <v>2940</v>
      </c>
      <c r="AE4" s="347">
        <v>0.58333333333333337</v>
      </c>
      <c r="AF4" s="347">
        <v>0.61111111111111105</v>
      </c>
      <c r="AG4" s="347">
        <f>IF(ISBLANK(Table156[[#This Row],[Floors]]), "", (Table156[[#This Row],[End]]-Table156[[#This Row],[Start]])/Table156[[#This Row],[Floors]])</f>
        <v>9.2592592592592258E-3</v>
      </c>
      <c r="AH4" s="345"/>
      <c r="AI4" s="345"/>
      <c r="AJ4" s="127">
        <v>45093</v>
      </c>
      <c r="AK4" s="124"/>
      <c r="AL4" s="124"/>
      <c r="AM4" s="347"/>
      <c r="AN4" s="347"/>
      <c r="AO4" s="347" t="str">
        <f>IF(ISBLANK(Table1567[[#This Row],[End]]), "", (Table1567[[#This Row],[End]]-Table1567[[#This Row],[Start]])/Table1567[[#Headers],[Cuboards]])</f>
        <v/>
      </c>
      <c r="AP4" s="345"/>
      <c r="AQ4" s="345"/>
    </row>
    <row r="5" spans="1:43" ht="18.45">
      <c r="A5" s="129" t="s">
        <v>2941</v>
      </c>
      <c r="B5" s="129" t="s">
        <v>2942</v>
      </c>
      <c r="D5" s="127">
        <v>45093</v>
      </c>
      <c r="E5" s="125">
        <v>4</v>
      </c>
      <c r="F5" s="125" t="s">
        <v>2943</v>
      </c>
      <c r="G5" s="347">
        <v>0.375</v>
      </c>
      <c r="H5" s="347">
        <v>0.42499999999999999</v>
      </c>
      <c r="I5" s="347">
        <f>IF(ISBLANK(Table14[[#This Row],[End]]), "", (Table14[[#This Row],[End]]-Table14[[#This Row],[Start]])/Table14[[#This Row],[Toilets]])</f>
        <v>1.2499999999999997E-2</v>
      </c>
      <c r="L5" s="127">
        <v>45093</v>
      </c>
      <c r="M5" s="125">
        <v>15</v>
      </c>
      <c r="N5" s="125" t="s">
        <v>2943</v>
      </c>
      <c r="O5" s="347">
        <v>0.42708333333333331</v>
      </c>
      <c r="P5" s="347">
        <v>0.5625</v>
      </c>
      <c r="Q5" s="347">
        <f>IF(ISBLANK(Table1[[#This Row],[End]]), "", (Table1[[#This Row],[End]]-Table1[[#This Row],[Start]])/Table1[[#This Row],[Beds]])</f>
        <v>9.0277777777777787E-3</v>
      </c>
      <c r="T5" s="127">
        <v>45093</v>
      </c>
      <c r="U5" s="124">
        <v>1</v>
      </c>
      <c r="V5" s="124" t="s">
        <v>2940</v>
      </c>
      <c r="W5" s="347">
        <v>0.68680555555555556</v>
      </c>
      <c r="X5" s="347">
        <v>0.70277777777777783</v>
      </c>
      <c r="Y5" s="347">
        <f>IF(ISBLANK(Table15[[#This Row],[End]]), "", (Table15[[#This Row],[End]]-Table15[[#This Row],[Start]])/Table15[[#This Row],[Stairwells]])</f>
        <v>1.5972222222222276E-2</v>
      </c>
      <c r="AB5" s="127"/>
      <c r="AC5" s="125"/>
      <c r="AD5" s="125"/>
      <c r="AE5" s="347"/>
      <c r="AF5" s="347"/>
      <c r="AG5" s="347" t="str">
        <f>IF(ISBLANK(Table156[[#This Row],[Floors]]), "", (Table156[[#This Row],[End]]-Table156[[#This Row],[Start]])/Table156[[#This Row],[Floors]])</f>
        <v/>
      </c>
      <c r="AJ5" s="127">
        <v>45093</v>
      </c>
      <c r="AK5" s="125"/>
      <c r="AL5" s="125"/>
      <c r="AM5" s="347"/>
      <c r="AN5" s="347"/>
      <c r="AO5" s="347" t="str">
        <f>IF(ISBLANK(Table1567[[#This Row],[End]]), "", (Table1567[[#This Row],[End]]-Table1567[[#This Row],[Start]])/Table1567[[#Headers],[Cuboards]])</f>
        <v/>
      </c>
    </row>
    <row r="6" spans="1:43" ht="20.6">
      <c r="A6" s="65" t="s">
        <v>2944</v>
      </c>
      <c r="B6" s="125">
        <f>(ROUND(SUM('Check-outs'!K:K)/(SUM('Check-outs'!K:L)),3))*100</f>
        <v>34.599999999999994</v>
      </c>
      <c r="D6" s="127">
        <v>45094</v>
      </c>
      <c r="E6" s="125">
        <v>4</v>
      </c>
      <c r="F6" s="125" t="s">
        <v>2940</v>
      </c>
      <c r="G6" s="347">
        <v>0.40277777777777773</v>
      </c>
      <c r="H6" s="347">
        <v>0.43888888888888888</v>
      </c>
      <c r="I6" s="347">
        <f>IF(ISBLANK(Table14[[#This Row],[End]]), "", (Table14[[#This Row],[End]]-Table14[[#This Row],[Start]])/Table14[[#This Row],[Toilets]])</f>
        <v>9.0277777777777873E-3</v>
      </c>
      <c r="L6" s="127">
        <v>45093</v>
      </c>
      <c r="M6" s="125">
        <f>30-8</f>
        <v>22</v>
      </c>
      <c r="N6" s="125" t="s">
        <v>175</v>
      </c>
      <c r="O6" s="347">
        <v>0.45833333333333331</v>
      </c>
      <c r="P6" s="347">
        <v>0.5625</v>
      </c>
      <c r="Q6" s="347">
        <f>IF(ISBLANK(Table1[[#This Row],[End]]), "", (Table1[[#This Row],[End]]-Table1[[#This Row],[Start]])/Table1[[#This Row],[Beds]])</f>
        <v>4.7348484848484858E-3</v>
      </c>
      <c r="T6" s="127">
        <v>45094</v>
      </c>
      <c r="U6" s="125">
        <v>0.5</v>
      </c>
      <c r="V6" s="125" t="s">
        <v>2939</v>
      </c>
      <c r="W6" s="347">
        <v>0.52083333333333337</v>
      </c>
      <c r="X6" s="347">
        <v>0.53749999999999998</v>
      </c>
      <c r="Y6" s="347">
        <f>IF(ISBLANK(Table15[[#This Row],[End]]), "", (Table15[[#This Row],[End]]-Table15[[#This Row],[Start]])/Table15[[#This Row],[Stairwells]])</f>
        <v>3.3333333333333215E-2</v>
      </c>
      <c r="AB6" s="127"/>
      <c r="AC6" s="125"/>
      <c r="AD6" s="125"/>
      <c r="AE6" s="347"/>
      <c r="AF6" s="347"/>
      <c r="AG6" s="347" t="str">
        <f>IF(ISBLANK(Table156[[#This Row],[Floors]]), "", (Table156[[#This Row],[End]]-Table156[[#This Row],[Start]])/Table156[[#This Row],[Floors]])</f>
        <v/>
      </c>
      <c r="AJ6" s="127">
        <v>45093</v>
      </c>
      <c r="AK6" s="125"/>
      <c r="AL6" s="125"/>
      <c r="AM6" s="347"/>
      <c r="AN6" s="347"/>
      <c r="AO6" s="347" t="str">
        <f>IF(ISBLANK(Table1567[[#This Row],[End]]), "", (Table1567[[#This Row],[End]]-Table1567[[#This Row],[Start]])/Table1567[[#Headers],[Cuboards]])</f>
        <v/>
      </c>
    </row>
    <row r="7" spans="1:43" ht="20.6">
      <c r="A7" s="65" t="s">
        <v>2945</v>
      </c>
      <c r="B7" s="125" cm="1">
        <f t="array" aca="1" ref="B7" ca="1">(ROUND(SUM(-- ('Check-outs'!C:C=1)) / SUM(-- NOT(ISBLANK('Check-outs'!J:J))),3))*100</f>
        <v>49</v>
      </c>
      <c r="D7" s="127">
        <v>45094</v>
      </c>
      <c r="E7" s="125">
        <v>4</v>
      </c>
      <c r="F7" s="125" t="s">
        <v>2943</v>
      </c>
      <c r="G7" s="347">
        <v>0.375</v>
      </c>
      <c r="H7" s="347">
        <v>0.42986111111111108</v>
      </c>
      <c r="I7" s="347">
        <f>IF(ISBLANK(Table14[[#This Row],[End]]), "", (Table14[[#This Row],[End]]-Table14[[#This Row],[Start]])/Table14[[#This Row],[Toilets]])</f>
        <v>1.3715277777777771E-2</v>
      </c>
      <c r="L7" s="127">
        <v>45094</v>
      </c>
      <c r="M7" s="125">
        <v>7</v>
      </c>
      <c r="N7" s="125" t="s">
        <v>2939</v>
      </c>
      <c r="O7" s="347">
        <v>0.4236111111111111</v>
      </c>
      <c r="P7" s="347">
        <v>0.52083333333333337</v>
      </c>
      <c r="Q7" s="347">
        <f>IF(ISBLANK(Table1[[#This Row],[End]]), "", (Table1[[#This Row],[End]]-Table1[[#This Row],[Start]])/Table1[[#This Row],[Beds]])</f>
        <v>1.3888888888888895E-2</v>
      </c>
      <c r="T7" s="127">
        <v>45094</v>
      </c>
      <c r="U7" s="125">
        <v>1</v>
      </c>
      <c r="V7" s="125" t="s">
        <v>2940</v>
      </c>
      <c r="W7" s="347">
        <v>0.58333333333333337</v>
      </c>
      <c r="X7" s="347">
        <v>0.61111111111111105</v>
      </c>
      <c r="Y7" s="347">
        <f>IF(ISBLANK(Table15[[#This Row],[End]]), "", (Table15[[#This Row],[End]]-Table15[[#This Row],[Start]])/Table15[[#This Row],[Stairwells]])</f>
        <v>2.7777777777777679E-2</v>
      </c>
      <c r="AB7" s="127"/>
      <c r="AC7" s="125"/>
      <c r="AD7" s="125"/>
      <c r="AE7" s="347"/>
      <c r="AF7" s="347"/>
      <c r="AG7" s="347" t="str">
        <f>IF(ISBLANK(Table156[[#This Row],[Floors]]), "", (Table156[[#This Row],[End]]-Table156[[#This Row],[Start]])/Table156[[#This Row],[Floors]])</f>
        <v/>
      </c>
      <c r="AJ7" s="127"/>
      <c r="AK7" s="125"/>
      <c r="AL7" s="125"/>
      <c r="AM7" s="347"/>
      <c r="AN7" s="347"/>
      <c r="AO7" s="347" t="str">
        <f>IF(ISBLANK(Table1567[[#This Row],[End]]), "", (Table1567[[#This Row],[End]]-Table1567[[#This Row],[Start]])/Table1567[[#Headers],[Cuboards]])</f>
        <v/>
      </c>
    </row>
    <row r="8" spans="1:43" ht="20.6">
      <c r="A8" s="65" t="s">
        <v>2946</v>
      </c>
      <c r="B8" s="125" cm="1">
        <f t="array" ref="B8">(ROUND((SUM(-- ('Check-outs'!J:J="Walk in")) + SUM(-- ('Check-outs'!J:J="walk in"))) / SUM(-- NOT(ISBLANK('Check-outs'!J:J))),3))*100</f>
        <v>23.200000000000003</v>
      </c>
      <c r="D8" s="127">
        <v>45098</v>
      </c>
      <c r="E8" s="125">
        <v>8</v>
      </c>
      <c r="F8" s="125" t="s">
        <v>2947</v>
      </c>
      <c r="G8" s="347">
        <v>0.375</v>
      </c>
      <c r="H8" s="347">
        <v>0.4375</v>
      </c>
      <c r="I8" s="347">
        <f>IF(ISBLANK(Table14[[#This Row],[End]]), "", (Table14[[#This Row],[End]]-Table14[[#This Row],[Start]])/Table14[[#This Row],[Toilets]])</f>
        <v>7.8125E-3</v>
      </c>
      <c r="L8" s="127">
        <v>45094</v>
      </c>
      <c r="M8" s="125">
        <v>7.5</v>
      </c>
      <c r="N8" s="125" t="s">
        <v>2943</v>
      </c>
      <c r="O8" s="347">
        <v>0.42986111111111108</v>
      </c>
      <c r="P8" s="347">
        <v>0.54513888888888895</v>
      </c>
      <c r="Q8" s="347">
        <f>IF(ISBLANK(Table1[[#This Row],[End]]), "", (Table1[[#This Row],[End]]-Table1[[#This Row],[Start]])/Table1[[#This Row],[Beds]])</f>
        <v>1.5370370370370383E-2</v>
      </c>
      <c r="T8" s="127">
        <v>45099</v>
      </c>
      <c r="U8" s="125">
        <v>1</v>
      </c>
      <c r="V8" s="125" t="s">
        <v>2947</v>
      </c>
      <c r="W8" s="347">
        <v>0.58333333333333337</v>
      </c>
      <c r="X8" s="347">
        <v>0.62083333333333335</v>
      </c>
      <c r="Y8" s="347">
        <f>IF(ISBLANK(Table15[[#This Row],[End]]), "", (Table15[[#This Row],[End]]-Table15[[#This Row],[Start]])/Table15[[#This Row],[Stairwells]])</f>
        <v>3.7499999999999978E-2</v>
      </c>
      <c r="AB8" s="127"/>
      <c r="AC8" s="125"/>
      <c r="AD8" s="125"/>
      <c r="AE8" s="347"/>
      <c r="AF8" s="347"/>
      <c r="AG8" s="347" t="str">
        <f>IF(ISBLANK(Table156[[#This Row],[Floors]]), "", (Table156[[#This Row],[End]]-Table156[[#This Row],[Start]])/Table156[[#This Row],[Floors]])</f>
        <v/>
      </c>
      <c r="AJ8" s="127"/>
      <c r="AK8" s="125"/>
      <c r="AL8" s="125"/>
      <c r="AM8" s="347"/>
      <c r="AN8" s="347"/>
      <c r="AO8" s="347" t="str">
        <f>IF(ISBLANK(Table1567[[#This Row],[End]]), "", (Table1567[[#This Row],[End]]-Table1567[[#This Row],[Start]])/Table1567[[#Headers],[Cuboards]])</f>
        <v/>
      </c>
    </row>
    <row r="9" spans="1:43" ht="20.6">
      <c r="A9" s="65" t="s">
        <v>2948</v>
      </c>
      <c r="B9" s="125" cm="1">
        <f t="array" ref="B9">(ROUND(SUM(-- ISNUMBER(SEARCH("Booking",'Check-outs'!J:J))) / SUM(-- NOT(ISBLANK('Check-outs'!J:J))),3))*100</f>
        <v>55.300000000000004</v>
      </c>
      <c r="D9" s="127">
        <v>45099</v>
      </c>
      <c r="E9" s="125">
        <v>4</v>
      </c>
      <c r="F9" s="125" t="s">
        <v>2947</v>
      </c>
      <c r="G9" s="347">
        <v>0.375</v>
      </c>
      <c r="H9" s="347">
        <v>0.44444444444444442</v>
      </c>
      <c r="I9" s="347">
        <f>IF(ISBLANK(Table14[[#This Row],[End]]), "", (Table14[[#This Row],[End]]-Table14[[#This Row],[Start]])/Table14[[#This Row],[Toilets]])</f>
        <v>1.7361111111111105E-2</v>
      </c>
      <c r="L9" s="127">
        <v>45094</v>
      </c>
      <c r="M9" s="125">
        <v>7.5</v>
      </c>
      <c r="N9" s="125" t="s">
        <v>2940</v>
      </c>
      <c r="O9" s="347">
        <v>0.43888888888888888</v>
      </c>
      <c r="P9" s="347">
        <v>0.5625</v>
      </c>
      <c r="Q9" s="347">
        <f>IF(ISBLANK(Table1[[#This Row],[End]]), "", (Table1[[#This Row],[End]]-Table1[[#This Row],[Start]])/Table1[[#This Row],[Beds]])</f>
        <v>1.6481481481481482E-2</v>
      </c>
      <c r="T9" s="127">
        <v>45099</v>
      </c>
      <c r="U9" s="125">
        <v>1</v>
      </c>
      <c r="V9" s="125" t="s">
        <v>2939</v>
      </c>
      <c r="W9" s="347">
        <v>0.58333333333333337</v>
      </c>
      <c r="X9" s="347">
        <v>0.62083333333333335</v>
      </c>
      <c r="Y9" s="347">
        <f>IF(ISBLANK(Table15[[#This Row],[End]]), "", (Table15[[#This Row],[End]]-Table15[[#This Row],[Start]])/Table15[[#This Row],[Stairwells]])</f>
        <v>3.7499999999999978E-2</v>
      </c>
      <c r="AB9" s="127"/>
      <c r="AC9" s="125"/>
      <c r="AD9" s="125"/>
      <c r="AE9" s="347"/>
      <c r="AF9" s="347"/>
      <c r="AG9" s="347" t="str">
        <f>IF(ISBLANK(Table156[[#This Row],[Floors]]), "", (Table156[[#This Row],[End]]-Table156[[#This Row],[Start]])/Table156[[#This Row],[Floors]])</f>
        <v/>
      </c>
      <c r="AJ9" s="127"/>
      <c r="AK9" s="125"/>
      <c r="AL9" s="125"/>
      <c r="AM9" s="347"/>
      <c r="AN9" s="347"/>
      <c r="AO9" s="347" t="str">
        <f>IF(ISBLANK(Table1567[[#This Row],[End]]), "", (Table1567[[#This Row],[End]]-Table1567[[#This Row],[Start]])/Table1567[[#Headers],[Cuboards]])</f>
        <v/>
      </c>
    </row>
    <row r="10" spans="1:43" ht="20.6">
      <c r="A10" s="65" t="s">
        <v>2949</v>
      </c>
      <c r="B10" s="125" cm="1">
        <f t="array" ref="B10">(ROUND(SUM(-- ISNUMBER(SEARCH("hw",'Check-outs'!J:J))) / SUM(-- NOT(ISBLANK('Check-outs'!J:J))),3))*100</f>
        <v>19.3</v>
      </c>
      <c r="D10" s="127">
        <v>45099</v>
      </c>
      <c r="E10" s="125">
        <v>4</v>
      </c>
      <c r="F10" s="125" t="s">
        <v>2939</v>
      </c>
      <c r="G10" s="347">
        <v>0.375</v>
      </c>
      <c r="H10" s="347">
        <v>0.44444444444444442</v>
      </c>
      <c r="I10" s="347">
        <f>IF(ISBLANK(Table14[[#This Row],[End]]), "", (Table14[[#This Row],[End]]-Table14[[#This Row],[Start]])/Table14[[#This Row],[Toilets]])</f>
        <v>1.7361111111111105E-2</v>
      </c>
      <c r="L10" s="127">
        <v>45098</v>
      </c>
      <c r="M10" s="125">
        <v>11.5</v>
      </c>
      <c r="N10" s="125" t="s">
        <v>2947</v>
      </c>
      <c r="O10" s="347">
        <v>0.44166666666666665</v>
      </c>
      <c r="P10" s="347">
        <v>0.57916666666666672</v>
      </c>
      <c r="Q10" s="347">
        <f>IF(ISBLANK(Table1[[#This Row],[End]]), "", (Table1[[#This Row],[End]]-Table1[[#This Row],[Start]])/Table1[[#This Row],[Beds]])</f>
        <v>1.195652173913044E-2</v>
      </c>
      <c r="T10" s="125"/>
      <c r="U10" s="125"/>
      <c r="V10" s="125"/>
      <c r="W10" s="347"/>
      <c r="X10" s="347"/>
      <c r="Y10" s="347" t="str">
        <f>IF(ISBLANK(Table15[[#This Row],[End]]), "", (Table15[[#This Row],[End]]-Table15[[#This Row],[Start]])/Table15[[#This Row],[Stairwells]])</f>
        <v/>
      </c>
      <c r="AB10" s="125"/>
      <c r="AC10" s="125"/>
      <c r="AD10" s="125"/>
      <c r="AE10" s="347"/>
      <c r="AF10" s="347"/>
      <c r="AG10" s="347" t="str">
        <f>IF(ISBLANK(Table156[[#This Row],[Floors]]), "", (Table156[[#This Row],[End]]-Table156[[#This Row],[Start]])/Table156[[#This Row],[Floors]])</f>
        <v/>
      </c>
      <c r="AJ10" s="125"/>
      <c r="AK10" s="125"/>
      <c r="AL10" s="125"/>
      <c r="AM10" s="347"/>
      <c r="AN10" s="347"/>
      <c r="AO10" s="347" t="str">
        <f>IF(ISBLANK(Table1567[[#This Row],[End]]), "", (Table1567[[#This Row],[End]]-Table1567[[#This Row],[Start]])/Table1567[[#Headers],[Cuboards]])</f>
        <v/>
      </c>
    </row>
    <row r="11" spans="1:43" ht="20.6">
      <c r="A11" s="65" t="s">
        <v>223</v>
      </c>
      <c r="B11" s="125" cm="1">
        <f t="array" ref="B11">(ROUND(SUM(-- ISNUMBER(SEARCH("Expedia",'Check-outs'!J:J))) / SUM(-- NOT(ISBLANK('Check-outs'!J:J))),3))*100</f>
        <v>4.5999999999999996</v>
      </c>
      <c r="D11" s="127"/>
      <c r="E11" s="125"/>
      <c r="F11" s="125"/>
      <c r="G11" s="347"/>
      <c r="H11" s="347"/>
      <c r="I11" s="347" t="str">
        <f>IF(ISBLANK(Table14[[#This Row],[End]]), "", (Table14[[#This Row],[End]]-Table14[[#This Row],[Start]])/Table14[[#This Row],[Toilets]])</f>
        <v/>
      </c>
      <c r="L11" s="127">
        <v>45098</v>
      </c>
      <c r="M11" s="125">
        <v>11</v>
      </c>
      <c r="N11" s="125" t="s">
        <v>2939</v>
      </c>
      <c r="O11" s="347">
        <v>0.41666666666666669</v>
      </c>
      <c r="P11" s="347">
        <v>0.51944444444444449</v>
      </c>
      <c r="Q11" s="347">
        <f>IF(ISBLANK(Table1[[#This Row],[End]]), "", (Table1[[#This Row],[End]]-Table1[[#This Row],[Start]])/Table1[[#This Row],[Beds]])</f>
        <v>9.3434343434343464E-3</v>
      </c>
      <c r="T11" s="125"/>
      <c r="U11" s="125"/>
      <c r="V11" s="125"/>
      <c r="W11" s="347"/>
      <c r="X11" s="347"/>
      <c r="Y11" s="347" t="str">
        <f>IF(ISBLANK(Table15[[#This Row],[End]]), "", (Table15[[#This Row],[End]]-Table15[[#This Row],[Start]])/Table15[[#This Row],[Stairwells]])</f>
        <v/>
      </c>
      <c r="AB11" s="125"/>
      <c r="AC11" s="125"/>
      <c r="AD11" s="125"/>
      <c r="AE11" s="347"/>
      <c r="AF11" s="347"/>
      <c r="AG11" s="347" t="str">
        <f>IF(ISBLANK(Table156[[#This Row],[Floors]]), "", (Table156[[#This Row],[End]]-Table156[[#This Row],[Start]])/Table156[[#This Row],[Floors]])</f>
        <v/>
      </c>
      <c r="AJ11" s="125"/>
      <c r="AK11" s="125"/>
      <c r="AL11" s="125"/>
      <c r="AM11" s="347"/>
      <c r="AN11" s="347"/>
      <c r="AO11" s="347" t="str">
        <f>IF(ISBLANK(Table1567[[#This Row],[End]]), "", (Table1567[[#This Row],[End]]-Table1567[[#This Row],[Start]])/Table1567[[#Headers],[Cuboards]])</f>
        <v/>
      </c>
    </row>
    <row r="12" spans="1:43" ht="20.6">
      <c r="A12" s="65"/>
      <c r="B12" s="125"/>
      <c r="D12" s="125"/>
      <c r="E12" s="125"/>
      <c r="F12" s="125"/>
      <c r="G12" s="347"/>
      <c r="H12" s="347"/>
      <c r="I12" s="347" t="str">
        <f>IF(ISBLANK(Table14[[#This Row],[End]]), "", (Table14[[#This Row],[End]]-Table14[[#This Row],[Start]])/Table14[[#This Row],[Toilets]])</f>
        <v/>
      </c>
      <c r="L12" s="127">
        <v>45099</v>
      </c>
      <c r="M12" s="125">
        <v>10.16</v>
      </c>
      <c r="N12" s="125" t="s">
        <v>2947</v>
      </c>
      <c r="O12" s="347">
        <v>0.4513888888888889</v>
      </c>
      <c r="P12" s="347">
        <v>0.52500000000000002</v>
      </c>
      <c r="Q12" s="347">
        <f>IF(ISBLANK(Table1[[#This Row],[End]]), "", (Table1[[#This Row],[End]]-Table1[[#This Row],[Start]])/Table1[[#This Row],[Beds]])</f>
        <v>7.2451881014873156E-3</v>
      </c>
      <c r="T12" s="125"/>
      <c r="U12" s="125"/>
      <c r="V12" s="125"/>
      <c r="W12" s="347"/>
      <c r="X12" s="347"/>
      <c r="Y12" s="347" t="str">
        <f>IF(ISBLANK(Table15[[#This Row],[End]]), "", (Table15[[#This Row],[End]]-Table15[[#This Row],[Start]])/Table15[[#This Row],[Stairwells]])</f>
        <v/>
      </c>
      <c r="AB12" s="125"/>
      <c r="AC12" s="125"/>
      <c r="AD12" s="125"/>
      <c r="AE12" s="347"/>
      <c r="AF12" s="347"/>
      <c r="AG12" s="347" t="str">
        <f>IF(ISBLANK(Table156[[#This Row],[Floors]]), "", (Table156[[#This Row],[End]]-Table156[[#This Row],[Start]])/Table156[[#This Row],[Floors]])</f>
        <v/>
      </c>
      <c r="AJ12" s="125"/>
      <c r="AK12" s="125"/>
      <c r="AL12" s="125"/>
      <c r="AM12" s="347"/>
      <c r="AN12" s="347"/>
      <c r="AO12" s="347" t="str">
        <f>IF(ISBLANK(Table1567[[#This Row],[End]]), "", (Table1567[[#This Row],[End]]-Table1567[[#This Row],[Start]])/Table1567[[#Headers],[Cuboards]])</f>
        <v/>
      </c>
    </row>
    <row r="13" spans="1:43" ht="18.45">
      <c r="D13" s="125"/>
      <c r="E13" s="125"/>
      <c r="F13" s="347"/>
      <c r="G13" s="347"/>
      <c r="H13" s="347"/>
      <c r="I13" s="347" t="str">
        <f>IF(ISBLANK(Table14[[#This Row],[End]]), "", (Table14[[#This Row],[End]]-Table14[[#This Row],[Start]])/Table14[[#This Row],[Toilets]])</f>
        <v/>
      </c>
      <c r="L13" s="127">
        <v>45099</v>
      </c>
      <c r="M13" s="125">
        <v>10.16</v>
      </c>
      <c r="N13" s="125" t="s">
        <v>2939</v>
      </c>
      <c r="O13" s="347">
        <v>0.4513888888888889</v>
      </c>
      <c r="P13" s="347">
        <v>0.52500000000000002</v>
      </c>
      <c r="Q13" s="347">
        <f>IF(ISBLANK(Table1[[#This Row],[End]]), "", (Table1[[#This Row],[End]]-Table1[[#This Row],[Start]])/Table1[[#This Row],[Beds]])</f>
        <v>7.2451881014873156E-3</v>
      </c>
      <c r="T13" s="125"/>
      <c r="U13" s="125"/>
      <c r="V13" s="347"/>
      <c r="W13" s="347"/>
      <c r="X13" s="347"/>
      <c r="Y13" s="347" t="str">
        <f>IF(ISBLANK(Table15[[#This Row],[End]]), "", (Table15[[#This Row],[End]]-Table15[[#This Row],[Start]])/Table15[[#This Row],[Stairwells]])</f>
        <v/>
      </c>
      <c r="AB13" s="125"/>
      <c r="AC13" s="125"/>
      <c r="AD13" s="347"/>
      <c r="AE13" s="347"/>
      <c r="AF13" s="347"/>
      <c r="AG13" s="347" t="str">
        <f>IF(ISBLANK(Table156[[#This Row],[Floors]]), "", (Table156[[#This Row],[End]]-Table156[[#This Row],[Start]])/Table156[[#This Row],[Floors]])</f>
        <v/>
      </c>
      <c r="AJ13" s="125"/>
      <c r="AK13" s="125"/>
      <c r="AL13" s="347"/>
      <c r="AM13" s="347"/>
      <c r="AN13" s="347"/>
      <c r="AO13" s="347" t="str">
        <f>IF(ISBLANK(Table1567[[#This Row],[End]]), "", (Table1567[[#This Row],[End]]-Table1567[[#This Row],[Start]])/Table1567[[#Headers],[Cuboards]])</f>
        <v/>
      </c>
    </row>
    <row r="14" spans="1:43" ht="18.45">
      <c r="D14" s="125"/>
      <c r="E14" s="125"/>
      <c r="F14" s="347"/>
      <c r="G14" s="347"/>
      <c r="H14" s="347"/>
      <c r="I14" s="347" t="str">
        <f>IF(ISBLANK(Table14[[#This Row],[End]]), "", (Table14[[#This Row],[End]]-Table14[[#This Row],[Start]])/Table14[[#This Row],[Toilets]])</f>
        <v/>
      </c>
      <c r="L14" s="127">
        <v>45099</v>
      </c>
      <c r="M14" s="125">
        <v>10.16</v>
      </c>
      <c r="N14" s="125" t="s">
        <v>2940</v>
      </c>
      <c r="O14" s="347">
        <v>0.4513888888888889</v>
      </c>
      <c r="P14" s="347">
        <v>0.52500000000000002</v>
      </c>
      <c r="Q14" s="347">
        <f>IF(ISBLANK(Table1[[#This Row],[End]]), "", (Table1[[#This Row],[End]]-Table1[[#This Row],[Start]])/Table1[[#This Row],[Beds]])</f>
        <v>7.2451881014873156E-3</v>
      </c>
      <c r="T14" s="125"/>
      <c r="U14" s="125"/>
      <c r="V14" s="125"/>
      <c r="W14" s="347"/>
      <c r="X14" s="347"/>
      <c r="Y14" s="347" t="str">
        <f>IF(ISBLANK(Table15[[#This Row],[End]]), "", (Table15[[#This Row],[End]]-Table15[[#This Row],[Start]])/Table15[[#This Row],[Stairwells]])</f>
        <v/>
      </c>
      <c r="AB14" s="125"/>
      <c r="AC14" s="125"/>
      <c r="AD14" s="125"/>
      <c r="AE14" s="347"/>
      <c r="AF14" s="347"/>
      <c r="AG14" s="347" t="str">
        <f>IF(ISBLANK(Table156[[#This Row],[Floors]]), "", (Table156[[#This Row],[End]]-Table156[[#This Row],[Start]])/Table156[[#This Row],[Floors]])</f>
        <v/>
      </c>
      <c r="AJ14" s="125"/>
      <c r="AK14" s="125"/>
      <c r="AL14" s="125"/>
      <c r="AM14" s="347"/>
      <c r="AN14" s="347"/>
      <c r="AO14" s="347" t="str">
        <f>IF(ISBLANK(Table1567[[#This Row],[End]]), "", (Table1567[[#This Row],[End]]-Table1567[[#This Row],[Start]])/Table1567[[#Headers],[Cuboards]])</f>
        <v/>
      </c>
    </row>
    <row r="15" spans="1:43" ht="18.45">
      <c r="D15" s="125"/>
      <c r="E15" s="125"/>
      <c r="F15" s="347"/>
      <c r="G15" s="353"/>
      <c r="H15" s="347"/>
      <c r="I15" s="347" t="str">
        <f>IF(ISBLANK(Table14[[#This Row],[End]]), "", (Table14[[#This Row],[End]]-Table14[[#This Row],[Start]])/Table14[[#This Row],[Toilets]])</f>
        <v/>
      </c>
      <c r="L15" s="125"/>
      <c r="M15" s="125"/>
      <c r="N15" s="125"/>
      <c r="O15" s="347"/>
      <c r="P15" s="347"/>
      <c r="Q15" s="347" t="str">
        <f>IF(ISBLANK(Table1[[#This Row],[End]]), "", (Table1[[#This Row],[End]]-Table1[[#This Row],[Start]])/Table1[[#This Row],[Beds]])</f>
        <v/>
      </c>
      <c r="T15" s="125"/>
      <c r="U15" s="125"/>
      <c r="V15" s="125"/>
      <c r="W15" s="347"/>
      <c r="X15" s="347"/>
      <c r="Y15" s="347" t="str">
        <f>IF(ISBLANK(Table15[[#This Row],[End]]), "", (Table15[[#This Row],[End]]-Table15[[#This Row],[Start]])/Table15[[#This Row],[Stairwells]])</f>
        <v/>
      </c>
      <c r="AB15" s="125"/>
      <c r="AC15" s="125"/>
      <c r="AD15" s="125"/>
      <c r="AE15" s="347"/>
      <c r="AF15" s="347"/>
      <c r="AG15" s="347" t="str">
        <f>IF(ISBLANK(Table156[[#This Row],[Floors]]), "", (Table156[[#This Row],[End]]-Table156[[#This Row],[Start]])/Table156[[#This Row],[Floors]])</f>
        <v/>
      </c>
      <c r="AJ15" s="125"/>
      <c r="AK15" s="125"/>
      <c r="AL15" s="125"/>
      <c r="AM15" s="347"/>
      <c r="AN15" s="347"/>
      <c r="AO15" s="347" t="str">
        <f>IF(ISBLANK(Table1567[[#This Row],[End]]), "", (Table1567[[#This Row],[End]]-Table1567[[#This Row],[Start]])/Table1567[[#Headers],[Cuboards]])</f>
        <v/>
      </c>
    </row>
    <row r="16" spans="1:43" ht="15" customHeight="1">
      <c r="D16" s="125"/>
      <c r="E16" s="125"/>
      <c r="F16" s="347"/>
      <c r="G16" s="347"/>
      <c r="H16" s="347"/>
      <c r="I16" s="347" t="str">
        <f>IF(ISBLANK(Table14[[#This Row],[End]]), "", (Table14[[#This Row],[End]]-Table14[[#This Row],[Start]])/Table14[[#This Row],[Toilets]])</f>
        <v/>
      </c>
      <c r="L16" s="125"/>
      <c r="M16" s="125"/>
      <c r="N16" s="125"/>
      <c r="O16" s="347"/>
      <c r="P16" s="347"/>
      <c r="Q16" s="347" t="str">
        <f>IF(ISBLANK(Table1[[#This Row],[End]]), "", (Table1[[#This Row],[End]]-Table1[[#This Row],[Start]])/Table1[[#This Row],[Beds]])</f>
        <v/>
      </c>
      <c r="T16" s="125"/>
      <c r="U16" s="125"/>
      <c r="V16" s="125"/>
      <c r="W16" s="347"/>
      <c r="X16" s="347"/>
      <c r="Y16" s="347" t="str">
        <f>IF(ISBLANK(Table15[[#This Row],[End]]), "", (Table15[[#This Row],[End]]-Table15[[#This Row],[Start]])/Table15[[#This Row],[Stairwells]])</f>
        <v/>
      </c>
      <c r="AB16" s="125"/>
      <c r="AC16" s="125"/>
      <c r="AD16" s="125"/>
      <c r="AE16" s="347"/>
      <c r="AF16" s="347"/>
      <c r="AG16" s="347" t="str">
        <f>IF(ISBLANK(Table156[[#This Row],[Floors]]), "", (Table156[[#This Row],[End]]-Table156[[#This Row],[Start]])/Table156[[#This Row],[Floors]])</f>
        <v/>
      </c>
      <c r="AJ16" s="125"/>
      <c r="AK16" s="125"/>
      <c r="AL16" s="125"/>
      <c r="AM16" s="347"/>
      <c r="AN16" s="347"/>
      <c r="AO16" s="347" t="str">
        <f>IF(ISBLANK(Table1567[[#This Row],[End]]), "", (Table1567[[#This Row],[End]]-Table1567[[#This Row],[Start]])/Table1567[[#Headers],[Cuboards]])</f>
        <v/>
      </c>
    </row>
    <row r="17" spans="1:41" ht="15" customHeight="1">
      <c r="D17" s="125"/>
      <c r="E17" s="125"/>
      <c r="F17" s="347"/>
      <c r="G17" s="347"/>
      <c r="H17" s="347"/>
      <c r="I17" s="347" t="str">
        <f>IF(ISBLANK(Table14[[#This Row],[End]]), "", (Table14[[#This Row],[End]]-Table14[[#This Row],[Start]])/Table14[[#This Row],[Toilets]])</f>
        <v/>
      </c>
      <c r="L17" s="125"/>
      <c r="M17" s="125"/>
      <c r="N17" s="125"/>
      <c r="O17" s="347"/>
      <c r="P17" s="347"/>
      <c r="Q17" s="347" t="str">
        <f>IF(ISBLANK(Table1[[#This Row],[End]]), "", (Table1[[#This Row],[End]]-Table1[[#This Row],[Start]])/Table1[[#This Row],[Beds]])</f>
        <v/>
      </c>
      <c r="T17" s="125"/>
      <c r="U17" s="125"/>
      <c r="V17" s="125"/>
      <c r="W17" s="347"/>
      <c r="X17" s="347"/>
      <c r="Y17" s="347" t="str">
        <f>IF(ISBLANK(Table15[[#This Row],[End]]), "", (Table15[[#This Row],[End]]-Table15[[#This Row],[Start]])/Table15[[#This Row],[Stairwells]])</f>
        <v/>
      </c>
      <c r="AB17" s="125"/>
      <c r="AC17" s="125"/>
      <c r="AD17" s="125"/>
      <c r="AE17" s="347"/>
      <c r="AF17" s="347"/>
      <c r="AG17" s="347" t="str">
        <f>IF(ISBLANK(Table156[[#This Row],[Floors]]), "", (Table156[[#This Row],[End]]-Table156[[#This Row],[Start]])/Table156[[#This Row],[Floors]])</f>
        <v/>
      </c>
      <c r="AJ17" s="125"/>
      <c r="AK17" s="125"/>
      <c r="AL17" s="125"/>
      <c r="AM17" s="347"/>
      <c r="AN17" s="347"/>
      <c r="AO17" s="347" t="str">
        <f>IF(ISBLANK(Table1567[[#This Row],[End]]), "", (Table1567[[#This Row],[End]]-Table1567[[#This Row],[Start]])/Table1567[[#Headers],[Cuboards]])</f>
        <v/>
      </c>
    </row>
    <row r="18" spans="1:41" ht="15" customHeight="1">
      <c r="D18" s="125"/>
      <c r="E18" s="125"/>
      <c r="F18" s="347"/>
      <c r="G18" s="347"/>
      <c r="H18" s="347"/>
      <c r="I18" s="347" t="str">
        <f>IF(ISBLANK(Table14[[#This Row],[End]]), "", (Table14[[#This Row],[End]]-Table14[[#This Row],[Start]])/Table14[[#This Row],[Toilets]])</f>
        <v/>
      </c>
      <c r="L18" s="125"/>
      <c r="M18" s="125"/>
      <c r="N18" s="125"/>
      <c r="O18" s="347"/>
      <c r="P18" s="347"/>
      <c r="Q18" s="347" t="str">
        <f>IF(ISBLANK(Table1[[#This Row],[End]]), "", (Table1[[#This Row],[End]]-Table1[[#This Row],[Start]])/Table1[[#This Row],[Beds]])</f>
        <v/>
      </c>
      <c r="T18" s="125"/>
      <c r="U18" s="125"/>
      <c r="V18" s="125"/>
      <c r="W18" s="347"/>
      <c r="X18" s="347"/>
      <c r="Y18" s="347" t="str">
        <f>IF(ISBLANK(Table15[[#This Row],[End]]), "", (Table15[[#This Row],[End]]-Table15[[#This Row],[Start]])/Table15[[#This Row],[Stairwells]])</f>
        <v/>
      </c>
      <c r="AB18" s="125"/>
      <c r="AC18" s="125"/>
      <c r="AD18" s="125"/>
      <c r="AE18" s="347"/>
      <c r="AF18" s="347"/>
      <c r="AG18" s="347" t="str">
        <f>IF(ISBLANK(Table156[[#This Row],[Floors]]), "", (Table156[[#This Row],[End]]-Table156[[#This Row],[Start]])/Table156[[#This Row],[Floors]])</f>
        <v/>
      </c>
      <c r="AJ18" s="125"/>
      <c r="AK18" s="125"/>
      <c r="AL18" s="125"/>
      <c r="AM18" s="347"/>
      <c r="AN18" s="347"/>
      <c r="AO18" s="347" t="str">
        <f>IF(ISBLANK(Table1567[[#This Row],[End]]), "", (Table1567[[#This Row],[End]]-Table1567[[#This Row],[Start]])/Table1567[[#Headers],[Cuboards]])</f>
        <v/>
      </c>
    </row>
    <row r="19" spans="1:41" ht="18.45">
      <c r="D19" s="125"/>
      <c r="E19" s="125"/>
      <c r="F19" s="347"/>
      <c r="G19" s="347"/>
      <c r="H19" s="347"/>
      <c r="I19" s="347" t="str">
        <f>IF(ISBLANK(Table14[[#This Row],[End]]), "", (Table14[[#This Row],[End]]-Table14[[#This Row],[Start]])/Table14[[#This Row],[Toilets]])</f>
        <v/>
      </c>
      <c r="L19" s="125"/>
      <c r="M19" s="352"/>
      <c r="N19" s="125"/>
      <c r="O19" s="347"/>
      <c r="P19" s="347"/>
      <c r="Q19" s="347" t="str">
        <f>IF(ISBLANK(Table1[[#This Row],[End]]), "", (Table1[[#This Row],[End]]-Table1[[#This Row],[Start]])/Table1[[#This Row],[Beds]])</f>
        <v/>
      </c>
      <c r="T19" s="125"/>
      <c r="U19" s="125"/>
      <c r="V19" s="125"/>
      <c r="W19" s="347"/>
      <c r="X19" s="347"/>
      <c r="Y19" s="347" t="str">
        <f>IF(ISBLANK(Table15[[#This Row],[End]]), "", (Table15[[#This Row],[End]]-Table15[[#This Row],[Start]])/Table15[[#This Row],[Stairwells]])</f>
        <v/>
      </c>
      <c r="AB19" s="125"/>
      <c r="AC19" s="125"/>
      <c r="AD19" s="125"/>
      <c r="AE19" s="347"/>
      <c r="AF19" s="347"/>
      <c r="AG19" s="347" t="str">
        <f>IF(ISBLANK(Table156[[#This Row],[Floors]]), "", (Table156[[#This Row],[End]]-Table156[[#This Row],[Start]])/Table156[[#This Row],[Floors]])</f>
        <v/>
      </c>
      <c r="AJ19" s="125"/>
      <c r="AK19" s="125"/>
      <c r="AL19" s="125"/>
      <c r="AM19" s="347"/>
      <c r="AN19" s="347"/>
      <c r="AO19" s="347" t="str">
        <f>IF(ISBLANK(Table1567[[#This Row],[End]]), "", (Table1567[[#This Row],[End]]-Table1567[[#This Row],[Start]])/Table1567[[#Headers],[Cuboards]])</f>
        <v/>
      </c>
    </row>
    <row r="20" spans="1:41" ht="21" customHeight="1">
      <c r="E20" s="66"/>
      <c r="K20" s="75"/>
      <c r="L20" s="125"/>
      <c r="M20" s="347"/>
      <c r="N20" s="347"/>
      <c r="O20" s="347"/>
      <c r="P20" s="347"/>
      <c r="Q20" s="125"/>
    </row>
    <row r="21" spans="1:41" ht="20.149999999999999" customHeight="1">
      <c r="E21" s="66"/>
      <c r="L21" s="309"/>
      <c r="M21" s="347"/>
    </row>
    <row r="22" spans="1:41" ht="20.149999999999999" customHeight="1">
      <c r="E22" s="66"/>
      <c r="K22" s="75"/>
      <c r="M22" s="347"/>
    </row>
    <row r="23" spans="1:41" ht="18.45">
      <c r="E23" s="66"/>
      <c r="K23" s="66"/>
      <c r="L23" s="309"/>
      <c r="M23" s="347"/>
    </row>
    <row r="24" spans="1:41" ht="20.149999999999999" customHeight="1">
      <c r="E24" s="66"/>
      <c r="K24" s="75"/>
      <c r="M24" s="347"/>
    </row>
    <row r="25" spans="1:41" ht="20.149999999999999" customHeight="1">
      <c r="E25" s="66"/>
      <c r="K25" s="66"/>
      <c r="L25" s="310"/>
      <c r="M25" s="125"/>
    </row>
    <row r="26" spans="1:41" ht="23.15">
      <c r="E26" s="66"/>
      <c r="I26" s="421"/>
      <c r="K26" s="75"/>
      <c r="M26" s="347"/>
    </row>
    <row r="27" spans="1:41" ht="18.45">
      <c r="E27" s="66"/>
      <c r="K27" s="66"/>
      <c r="L27" s="310"/>
      <c r="M27" s="347"/>
    </row>
    <row r="28" spans="1:41" ht="23.15">
      <c r="E28" s="66"/>
      <c r="K28" s="75"/>
      <c r="M28" s="347"/>
    </row>
    <row r="29" spans="1:41">
      <c r="E29" s="66"/>
    </row>
    <row r="30" spans="1:41">
      <c r="D30" s="310"/>
      <c r="E30" s="66"/>
    </row>
    <row r="31" spans="1:41">
      <c r="D31" s="310"/>
      <c r="E31" s="66"/>
    </row>
    <row r="32" spans="1:41" ht="18.45">
      <c r="A32" s="129"/>
      <c r="B32" s="129"/>
      <c r="D32" s="310"/>
      <c r="E32" s="66"/>
    </row>
    <row r="33" spans="1:5" ht="18.45">
      <c r="A33" s="129"/>
      <c r="B33" s="125"/>
      <c r="C33" s="310"/>
      <c r="D33" s="310"/>
      <c r="E33" s="66"/>
    </row>
    <row r="34" spans="1:5">
      <c r="B34" s="66"/>
      <c r="C34" s="310"/>
      <c r="D34" s="310"/>
      <c r="E34" s="66"/>
    </row>
    <row r="35" spans="1:5">
      <c r="A35" s="310"/>
      <c r="B35" s="66"/>
      <c r="C35" s="310"/>
      <c r="D35" s="310"/>
      <c r="E35" s="66"/>
    </row>
    <row r="36" spans="1:5">
      <c r="B36" s="66"/>
      <c r="C36" s="310"/>
      <c r="D36" s="310"/>
      <c r="E36" s="66"/>
    </row>
    <row r="37" spans="1:5">
      <c r="A37" s="66"/>
      <c r="B37" s="66"/>
      <c r="C37" s="310"/>
      <c r="D37" s="310"/>
      <c r="E37" s="66"/>
    </row>
    <row r="38" spans="1:5">
      <c r="B38" s="66"/>
      <c r="C38" s="310"/>
      <c r="D38" s="310"/>
      <c r="E38" s="66"/>
    </row>
    <row r="39" spans="1:5">
      <c r="A39" s="66"/>
      <c r="B39" s="66"/>
      <c r="C39" s="310"/>
      <c r="D39" s="310"/>
      <c r="E39" s="66"/>
    </row>
    <row r="40" spans="1:5">
      <c r="B40" s="66"/>
      <c r="C40" s="310"/>
      <c r="D40" s="310"/>
      <c r="E40" s="66"/>
    </row>
    <row r="41" spans="1:5">
      <c r="A41" s="66"/>
      <c r="B41" s="66"/>
      <c r="C41" s="310"/>
      <c r="D41" s="310"/>
      <c r="E41" s="66"/>
    </row>
    <row r="42" spans="1:5">
      <c r="A42" s="66"/>
      <c r="B42" s="66"/>
      <c r="C42" s="310"/>
      <c r="D42" s="310"/>
      <c r="E42" s="66"/>
    </row>
    <row r="43" spans="1:5">
      <c r="A43" s="66"/>
      <c r="B43" s="66"/>
      <c r="C43" s="310"/>
      <c r="D43" s="310"/>
      <c r="E43" s="66"/>
    </row>
    <row r="44" spans="1:5">
      <c r="A44" s="66"/>
      <c r="B44" s="66"/>
      <c r="C44" s="310"/>
      <c r="D44" s="310"/>
      <c r="E44" s="66"/>
    </row>
    <row r="45" spans="1:5">
      <c r="A45" s="66"/>
      <c r="B45" s="66"/>
      <c r="C45" s="310"/>
      <c r="D45" s="310"/>
      <c r="E45" s="66"/>
    </row>
    <row r="46" spans="1:5">
      <c r="A46" s="66"/>
      <c r="B46" s="66"/>
      <c r="C46" s="310"/>
      <c r="D46" s="310"/>
      <c r="E46" s="66"/>
    </row>
    <row r="47" spans="1:5">
      <c r="A47" s="66"/>
      <c r="B47" s="66"/>
      <c r="C47" s="310"/>
      <c r="D47" s="310"/>
      <c r="E47" s="66"/>
    </row>
    <row r="48" spans="1:5">
      <c r="A48" s="66"/>
      <c r="B48" s="66"/>
      <c r="C48" s="310"/>
      <c r="D48" s="310"/>
      <c r="E48" s="66"/>
    </row>
    <row r="49" spans="1:5">
      <c r="A49" s="66"/>
      <c r="B49" s="66"/>
      <c r="C49" s="310"/>
      <c r="D49" s="310"/>
      <c r="E49" s="66"/>
    </row>
    <row r="50" spans="1:5">
      <c r="A50" s="66"/>
      <c r="B50" s="66"/>
      <c r="C50" s="310"/>
      <c r="D50" s="310"/>
      <c r="E50" s="66"/>
    </row>
    <row r="51" spans="1:5">
      <c r="A51" s="66"/>
      <c r="B51" s="66"/>
      <c r="C51" s="310"/>
      <c r="D51" s="310"/>
      <c r="E51" s="66"/>
    </row>
    <row r="52" spans="1:5">
      <c r="A52" s="66"/>
      <c r="B52" s="66"/>
      <c r="C52" s="310"/>
      <c r="D52" s="310"/>
      <c r="E52" s="66"/>
    </row>
    <row r="53" spans="1:5">
      <c r="A53" s="66"/>
      <c r="B53" s="66"/>
      <c r="C53" s="310"/>
      <c r="D53" s="310"/>
      <c r="E53" s="66"/>
    </row>
    <row r="54" spans="1:5">
      <c r="A54" s="66"/>
      <c r="B54" s="66"/>
      <c r="C54" s="310"/>
      <c r="D54" s="310"/>
      <c r="E54" s="66"/>
    </row>
    <row r="55" spans="1:5">
      <c r="A55" s="66"/>
      <c r="B55" s="66"/>
      <c r="C55" s="310"/>
      <c r="D55" s="310"/>
      <c r="E55" s="66"/>
    </row>
    <row r="56" spans="1:5">
      <c r="A56" s="66"/>
      <c r="B56" s="66"/>
      <c r="C56" s="310"/>
      <c r="D56" s="310"/>
      <c r="E56" s="66"/>
    </row>
    <row r="57" spans="1:5">
      <c r="A57" s="66"/>
      <c r="B57" s="66"/>
      <c r="C57" s="310"/>
      <c r="D57" s="310"/>
      <c r="E57" s="66"/>
    </row>
    <row r="58" spans="1:5">
      <c r="A58" s="66"/>
      <c r="B58" s="66"/>
      <c r="C58" s="310"/>
      <c r="D58" s="310"/>
      <c r="E58" s="66"/>
    </row>
    <row r="59" spans="1:5">
      <c r="A59" s="66"/>
      <c r="B59" s="66"/>
      <c r="C59" s="310"/>
      <c r="D59" s="310"/>
      <c r="E59" s="66"/>
    </row>
  </sheetData>
  <pageMargins left="0.7" right="0.7" top="0.75" bottom="0.75" header="0.3" footer="0.3"/>
  <pageSetup paperSize="9" orientation="portrait" horizontalDpi="0" verticalDpi="0"/>
  <tableParts count="6">
    <tablePart r:id="rId1"/>
    <tablePart r:id="rId2"/>
    <tablePart r:id="rId3"/>
    <tablePart r:id="rId4"/>
    <tablePart r:id="rId5"/>
    <tablePart r:id="rId6"/>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000E4-75B6-4273-9526-16149DC149DB}">
  <dimension ref="A1:F40"/>
  <sheetViews>
    <sheetView workbookViewId="0">
      <selection activeCell="B3" sqref="B3:B9"/>
    </sheetView>
  </sheetViews>
  <sheetFormatPr defaultRowHeight="15.9"/>
  <cols>
    <col min="1" max="1" width="20.85546875" customWidth="1"/>
    <col min="2" max="2" width="15.5" customWidth="1"/>
    <col min="3" max="3" width="16.7109375" customWidth="1"/>
    <col min="4" max="4" width="14.35546875" customWidth="1"/>
    <col min="5" max="5" width="14.140625" customWidth="1"/>
    <col min="6" max="6" width="18.2109375" customWidth="1"/>
  </cols>
  <sheetData>
    <row r="1" spans="1:6">
      <c r="A1" t="s">
        <v>6</v>
      </c>
      <c r="B1" t="s">
        <v>2950</v>
      </c>
      <c r="C1" t="s">
        <v>2951</v>
      </c>
      <c r="D1" t="s">
        <v>2952</v>
      </c>
      <c r="E1" t="s">
        <v>2953</v>
      </c>
      <c r="F1" t="s">
        <v>2954</v>
      </c>
    </row>
    <row r="2" spans="1:6">
      <c r="A2" s="893" t="s">
        <v>2239</v>
      </c>
      <c r="B2" s="893" t="s">
        <v>2950</v>
      </c>
      <c r="C2" s="893" t="s">
        <v>2951</v>
      </c>
      <c r="D2" s="58" t="s">
        <v>2952</v>
      </c>
      <c r="E2" s="58" t="s">
        <v>2953</v>
      </c>
      <c r="F2" s="58" t="s">
        <v>2954</v>
      </c>
    </row>
    <row r="3" spans="1:6" ht="18.45">
      <c r="A3" s="637" t="s">
        <v>1173</v>
      </c>
      <c r="B3" s="485">
        <v>96</v>
      </c>
      <c r="C3" s="462" t="s">
        <v>2028</v>
      </c>
      <c r="D3" s="1">
        <v>15.07</v>
      </c>
      <c r="E3" s="1">
        <v>16.07</v>
      </c>
      <c r="F3" s="1" t="s">
        <v>82</v>
      </c>
    </row>
    <row r="4" spans="1:6" ht="18.45">
      <c r="A4" s="924" t="s">
        <v>1362</v>
      </c>
      <c r="B4" s="909">
        <v>10</v>
      </c>
      <c r="C4" s="462" t="s">
        <v>1760</v>
      </c>
    </row>
    <row r="5" spans="1:6" ht="18.45">
      <c r="A5" s="924" t="s">
        <v>1363</v>
      </c>
      <c r="B5" s="909">
        <v>10</v>
      </c>
      <c r="C5" s="462" t="s">
        <v>1760</v>
      </c>
    </row>
    <row r="6" spans="1:6" ht="18.45">
      <c r="A6" s="797" t="s">
        <v>1322</v>
      </c>
      <c r="B6" s="909">
        <v>10</v>
      </c>
      <c r="C6" s="462" t="s">
        <v>1760</v>
      </c>
    </row>
    <row r="7" spans="1:6" ht="18.45">
      <c r="A7" s="637" t="s">
        <v>1285</v>
      </c>
      <c r="B7" s="909">
        <v>10</v>
      </c>
      <c r="C7" s="462" t="s">
        <v>1714</v>
      </c>
    </row>
    <row r="8" spans="1:6" ht="18.45">
      <c r="A8" s="637" t="s">
        <v>1279</v>
      </c>
      <c r="B8" s="909">
        <v>-10</v>
      </c>
      <c r="C8" s="462" t="s">
        <v>1770</v>
      </c>
    </row>
    <row r="9" spans="1:6" ht="18.45">
      <c r="A9" s="637" t="s">
        <v>1280</v>
      </c>
      <c r="B9" s="909">
        <v>-10</v>
      </c>
      <c r="C9" s="462" t="s">
        <v>1770</v>
      </c>
    </row>
    <row r="10" spans="1:6">
      <c r="B10" s="244"/>
      <c r="C10" s="66"/>
    </row>
    <row r="11" spans="1:6">
      <c r="B11" s="244"/>
      <c r="C11" s="66"/>
    </row>
    <row r="12" spans="1:6">
      <c r="B12" s="244"/>
      <c r="C12" s="66"/>
    </row>
    <row r="13" spans="1:6">
      <c r="B13" s="244"/>
      <c r="C13" s="66"/>
    </row>
    <row r="14" spans="1:6">
      <c r="B14" s="244"/>
      <c r="C14" s="66"/>
    </row>
    <row r="15" spans="1:6">
      <c r="B15" s="244"/>
      <c r="C15" s="66"/>
    </row>
    <row r="16" spans="1:6">
      <c r="B16" s="244"/>
      <c r="C16" s="66"/>
    </row>
    <row r="17" spans="2:3">
      <c r="B17" s="244"/>
      <c r="C17" s="66"/>
    </row>
    <row r="18" spans="2:3">
      <c r="B18" s="244"/>
      <c r="C18" s="66"/>
    </row>
    <row r="19" spans="2:3">
      <c r="B19" s="244"/>
      <c r="C19" s="66"/>
    </row>
    <row r="20" spans="2:3">
      <c r="B20" s="244"/>
      <c r="C20" s="66"/>
    </row>
    <row r="21" spans="2:3">
      <c r="B21" s="244"/>
      <c r="C21" s="66"/>
    </row>
    <row r="22" spans="2:3">
      <c r="B22" s="244"/>
      <c r="C22" s="66"/>
    </row>
    <row r="23" spans="2:3">
      <c r="B23" s="244"/>
      <c r="C23" s="66"/>
    </row>
    <row r="24" spans="2:3">
      <c r="B24" s="244"/>
      <c r="C24" s="66"/>
    </row>
    <row r="25" spans="2:3">
      <c r="B25" s="244"/>
      <c r="C25" s="66"/>
    </row>
    <row r="26" spans="2:3">
      <c r="B26" s="244"/>
      <c r="C26" s="66"/>
    </row>
    <row r="27" spans="2:3">
      <c r="B27" s="244"/>
      <c r="C27" s="66"/>
    </row>
    <row r="28" spans="2:3">
      <c r="B28" s="244"/>
      <c r="C28" s="66"/>
    </row>
    <row r="29" spans="2:3">
      <c r="B29" s="244"/>
      <c r="C29" s="66"/>
    </row>
    <row r="30" spans="2:3">
      <c r="B30" s="244"/>
      <c r="C30" s="66"/>
    </row>
    <row r="31" spans="2:3">
      <c r="B31" s="244"/>
      <c r="C31" s="66"/>
    </row>
    <row r="32" spans="2:3">
      <c r="B32" s="244"/>
      <c r="C32" s="66"/>
    </row>
    <row r="33" spans="2:3">
      <c r="B33" s="244"/>
      <c r="C33" s="892"/>
    </row>
    <row r="34" spans="2:3">
      <c r="B34" s="244"/>
    </row>
    <row r="35" spans="2:3">
      <c r="B35" s="497"/>
    </row>
    <row r="36" spans="2:3">
      <c r="B36" s="497"/>
    </row>
    <row r="37" spans="2:3">
      <c r="B37" s="497"/>
    </row>
    <row r="38" spans="2:3">
      <c r="B38" s="497"/>
    </row>
    <row r="39" spans="2:3">
      <c r="B39" s="497"/>
    </row>
    <row r="40" spans="2:3">
      <c r="B40" s="497"/>
    </row>
  </sheetData>
  <conditionalFormatting sqref="A7">
    <cfRule type="containsText" dxfId="1" priority="1" operator="containsText" text="BANND">
      <formula>NOT(ISERROR(SEARCH("BANND",A7)))</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expression" priority="2" stopIfTrue="1" id="{C207C124-507D-4F9F-9403-D0E853AB8C20}">
            <xm:f>COUNTIF('Banned List'!$B:$B,A7)&gt;0</xm:f>
            <x14:dxf>
              <font>
                <color rgb="FF9C0006"/>
              </font>
              <fill>
                <patternFill>
                  <bgColor rgb="FFFFC7CE"/>
                </patternFill>
              </fill>
            </x14:dxf>
          </x14:cfRule>
          <xm:sqref>A7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Current</vt:lpstr>
      <vt:lpstr>Check-outs</vt:lpstr>
      <vt:lpstr>Payments</vt:lpstr>
      <vt:lpstr>8 bed</vt:lpstr>
      <vt:lpstr>8 Female</vt:lpstr>
      <vt:lpstr>6 Bed</vt:lpstr>
      <vt:lpstr>4 Bed</vt:lpstr>
      <vt:lpstr>Triple</vt:lpstr>
      <vt:lpstr>Private</vt:lpstr>
      <vt:lpstr>Staff</vt:lpstr>
      <vt:lpstr>booking.com NS  Cancel fee</vt:lpstr>
      <vt:lpstr>Cancellations</vt:lpstr>
      <vt:lpstr>No Show</vt:lpstr>
      <vt:lpstr>Banned List</vt:lpstr>
      <vt:lpstr>DINNER LIST BAN</vt:lpstr>
      <vt:lpstr>Siteminder</vt:lpstr>
      <vt:lpstr>Coin Counter</vt:lpstr>
      <vt:lpstr>Paynow sheet</vt:lpstr>
      <vt:lpstr>Group bookings</vt:lpstr>
      <vt:lpstr>Guest and Room Check</vt:lpstr>
      <vt:lpstr>Stats</vt:lpstr>
      <vt:lpstr>Cash Transactions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Saint James Backbackpackers</dc:creator>
  <cp:keywords/>
  <dc:description/>
  <cp:lastModifiedBy>HUAWEI</cp:lastModifiedBy>
  <cp:revision/>
  <dcterms:created xsi:type="dcterms:W3CDTF">2023-06-27T08:19:01Z</dcterms:created>
  <dcterms:modified xsi:type="dcterms:W3CDTF">2023-08-05T18:13:02Z</dcterms:modified>
  <cp:category/>
  <cp:contentStatus/>
</cp:coreProperties>
</file>